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exp_SILP" sheetId="2" r:id="rId6"/>
    <sheet state="hidden" name="exp_utenti_P" sheetId="3" r:id="rId7"/>
    <sheet state="hidden" name="imp_utenti_P" sheetId="4" r:id="rId8"/>
    <sheet state="hidden" name="iscrizioni_utenti_P" sheetId="5" r:id="rId9"/>
    <sheet state="hidden" name="PIVOT IMPORT PROFORMA" sheetId="6" r:id="rId10"/>
    <sheet state="visible" name="DATI CM" sheetId="7" r:id="rId11"/>
    <sheet state="visible" name="DATI COMMESSE" sheetId="8" r:id="rId12"/>
    <sheet state="visible" name="REPORT CM-COSTI" sheetId="9" r:id="rId13"/>
    <sheet state="visible" name="REPORT RICAVI" sheetId="10" r:id="rId14"/>
  </sheets>
  <definedNames>
    <definedName hidden="1" localSheetId="1" name="_xlnm._FilterDatabase">exp_SILP!$Y$1:$Y$2070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<sst xmlns="http://schemas.openxmlformats.org/spreadsheetml/2006/main" count="95026" uniqueCount="40730">
  <si>
    <t>Addetto</t>
  </si>
  <si>
    <t>Somma di Ore</t>
  </si>
  <si>
    <t>servizi singoli</t>
  </si>
  <si>
    <t>servizi di gruppo</t>
  </si>
  <si>
    <t>CASSINA LETIZIA</t>
  </si>
  <si>
    <t>CROCE MARIA GRAZIA</t>
  </si>
  <si>
    <t>croce 120</t>
  </si>
  <si>
    <t>DARDANELLO SIMONE</t>
  </si>
  <si>
    <t>DENARO SIMONA</t>
  </si>
  <si>
    <t>falcone 71</t>
  </si>
  <si>
    <t>FALCONE SERENA</t>
  </si>
  <si>
    <t>GANGAROSSA GIOVANNA</t>
  </si>
  <si>
    <t>MAGGIORE MATTEO</t>
  </si>
  <si>
    <t>mainero 52</t>
  </si>
  <si>
    <t>MAINERO CLAUDIA</t>
  </si>
  <si>
    <t>PIANOFORTE MARTA</t>
  </si>
  <si>
    <t>RUSCA ADA</t>
  </si>
  <si>
    <t>SPADARO PATRIZIA</t>
  </si>
  <si>
    <t>TERZERA CRISTINA</t>
  </si>
  <si>
    <t>Totale generale</t>
  </si>
  <si>
    <t>CF su Proforma</t>
  </si>
  <si>
    <t>Servizio PROFORMA</t>
  </si>
  <si>
    <t>COMMESSA</t>
  </si>
  <si>
    <t>Dalle</t>
  </si>
  <si>
    <t>Alle</t>
  </si>
  <si>
    <t>Ore</t>
  </si>
  <si>
    <t>Codice Fiscale Docente</t>
  </si>
  <si>
    <t>Codice Voce di Spesa</t>
  </si>
  <si>
    <t>BackOffice (S,N)</t>
  </si>
  <si>
    <t>Codice Sede</t>
  </si>
  <si>
    <t>N</t>
  </si>
  <si>
    <t>VALORE CM</t>
  </si>
  <si>
    <t>VALORE COMMESSE</t>
  </si>
  <si>
    <t>PROGETTO</t>
  </si>
  <si>
    <t>RICAVI</t>
  </si>
  <si>
    <t>Sesso (M,F)</t>
  </si>
  <si>
    <t>Data</t>
  </si>
  <si>
    <t>Orario</t>
  </si>
  <si>
    <t>Servizio</t>
  </si>
  <si>
    <t>Ambito</t>
  </si>
  <si>
    <t>Progetto2</t>
  </si>
  <si>
    <t>Soggetto</t>
  </si>
  <si>
    <t>Codice fiscale</t>
  </si>
  <si>
    <t>Data di nascita</t>
  </si>
  <si>
    <t>Esito</t>
  </si>
  <si>
    <t>Ente</t>
  </si>
  <si>
    <t>Tipologia</t>
  </si>
  <si>
    <t>Luogo</t>
  </si>
  <si>
    <t>Altro luogo</t>
  </si>
  <si>
    <t>Motivazione</t>
  </si>
  <si>
    <t>Note</t>
  </si>
  <si>
    <t>Durata</t>
  </si>
  <si>
    <t>Data esito</t>
  </si>
  <si>
    <t>Utente inserimento</t>
  </si>
  <si>
    <t xml:space="preserve">CF CM </t>
  </si>
  <si>
    <t>01/02/2023</t>
  </si>
  <si>
    <t>14:00-15:00</t>
  </si>
  <si>
    <t>A.5 - LEP F1 - ACCOMPAGNAMENTO AL LAVORO</t>
  </si>
  <si>
    <t>Progetti per accreditati</t>
  </si>
  <si>
    <t/>
  </si>
  <si>
    <t>BENAIM KHALID</t>
  </si>
  <si>
    <t>BNMKLD71A18Z330T</t>
  </si>
  <si>
    <t>18/01/1971</t>
  </si>
  <si>
    <t>Erogato</t>
  </si>
  <si>
    <t>INFORCOOP ECIPA PIEMONTE</t>
  </si>
  <si>
    <t>Incontro MDL</t>
  </si>
  <si>
    <t>INFORCOOP ECIPA PIEMONTE STRADA CAMPAGNE' 7 - BIELLA</t>
  </si>
  <si>
    <t>60</t>
  </si>
  <si>
    <t>PNFMRT85H50A859E</t>
  </si>
  <si>
    <t>14:00-16:00</t>
  </si>
  <si>
    <t>A4.10 - LEP E - ORIENTAMENTO SPECIALISTICO SKILL GAP ANALYSIS</t>
  </si>
  <si>
    <t>UGLIOLA GIANLUCA</t>
  </si>
  <si>
    <t>GLLGLC68P10L219E</t>
  </si>
  <si>
    <t>10/09/1968</t>
  </si>
  <si>
    <t>Incontro MDLpresentato</t>
  </si>
  <si>
    <t>INFORCOOP ECIPA PIEMONTE VIA LIVORNO 53/b - TORINO</t>
  </si>
  <si>
    <t>120</t>
  </si>
  <si>
    <t>FLCSRN79S42L219X</t>
  </si>
  <si>
    <t>09:30-11:30</t>
  </si>
  <si>
    <t>COLOMBO CATERINA</t>
  </si>
  <si>
    <t>CLMCRN71T70B019R</t>
  </si>
  <si>
    <t>30/12/1971</t>
  </si>
  <si>
    <t>INFORCOOP ECIPA PIEMONTE VIA UGO PORZIO GIOVANOLA 7 - NOVARA</t>
  </si>
  <si>
    <t>TRZCST69B41F952V</t>
  </si>
  <si>
    <t>12:00-14:00</t>
  </si>
  <si>
    <t>MINTENKU SERHII</t>
  </si>
  <si>
    <t>MNTSRH76E27Z138U</t>
  </si>
  <si>
    <t>27/05/1976</t>
  </si>
  <si>
    <t>11:30-13:30</t>
  </si>
  <si>
    <t>ORSINA MARA</t>
  </si>
  <si>
    <t>RSNMRA72A46D872J</t>
  </si>
  <si>
    <t>06/01/1972</t>
  </si>
  <si>
    <t>01/03/2023</t>
  </si>
  <si>
    <t>17:00-18:00</t>
  </si>
  <si>
    <t>A.4 CONSULENZA ORIENTATIVA (1-C)</t>
  </si>
  <si>
    <t>MATEI GHEORGHE</t>
  </si>
  <si>
    <t>MTAGRG64C06Z129P</t>
  </si>
  <si>
    <t>06/03/1964</t>
  </si>
  <si>
    <t>BACK  OFFICE</t>
  </si>
  <si>
    <t>03/03/2023</t>
  </si>
  <si>
    <t>14:00-17:00</t>
  </si>
  <si>
    <t>180</t>
  </si>
  <si>
    <t>12:00-13:00</t>
  </si>
  <si>
    <t>BERTAGGIA JENNY</t>
  </si>
  <si>
    <t>BRTJNY00R63L219O</t>
  </si>
  <si>
    <t>23/10/2000</t>
  </si>
  <si>
    <t>09:00-12:00</t>
  </si>
  <si>
    <t>STRIANO GERRY</t>
  </si>
  <si>
    <t>STRGRY71L08C627Y</t>
  </si>
  <si>
    <t>08/07/1971</t>
  </si>
  <si>
    <t>16:30-17:30</t>
  </si>
  <si>
    <t>ADAMO GIUSEPPE</t>
  </si>
  <si>
    <t>DMAGPP68A02C352O</t>
  </si>
  <si>
    <t>02/01/1968</t>
  </si>
  <si>
    <t>BACK OFFICE</t>
  </si>
  <si>
    <t>20/04/2023</t>
  </si>
  <si>
    <t>15:30-16:30</t>
  </si>
  <si>
    <t>RUSSO MASSIMO</t>
  </si>
  <si>
    <t>RSSMSM71T04A010O</t>
  </si>
  <si>
    <t>04/12/1971</t>
  </si>
  <si>
    <t>10/03/2023</t>
  </si>
  <si>
    <t>14:30-15:30</t>
  </si>
  <si>
    <t>COLONNA NICOLAS</t>
  </si>
  <si>
    <t>CLNNLS04L23F952V</t>
  </si>
  <si>
    <t>23/07/2004</t>
  </si>
  <si>
    <t>07/03/2023</t>
  </si>
  <si>
    <t>09:30-12:30</t>
  </si>
  <si>
    <t>12:30-14:30</t>
  </si>
  <si>
    <t>ELIA GIANLUCA</t>
  </si>
  <si>
    <t>LEIGLC70M01F952G</t>
  </si>
  <si>
    <t>01/08/1970</t>
  </si>
  <si>
    <t>14:00-18:00</t>
  </si>
  <si>
    <t>SADRI AMAL</t>
  </si>
  <si>
    <t>SDRMLA83A50Z330A</t>
  </si>
  <si>
    <t>10/01/1983</t>
  </si>
  <si>
    <t>INFORCOOP ECIPA PIEMONTE VIA TREVISO 12 - TORINO</t>
  </si>
  <si>
    <t>240</t>
  </si>
  <si>
    <t>SPDPRZ67H55L219V</t>
  </si>
  <si>
    <t>01/06/2023</t>
  </si>
  <si>
    <t>10:00-11:00</t>
  </si>
  <si>
    <t>BIANCO DANIELE MARCO</t>
  </si>
  <si>
    <t>BNCDLM80L07L219L</t>
  </si>
  <si>
    <t>07/07/1980</t>
  </si>
  <si>
    <t>DNRSMN97E58L219U</t>
  </si>
  <si>
    <t>15:00-17:00</t>
  </si>
  <si>
    <t>BELSITO ROBERTO</t>
  </si>
  <si>
    <t>BLSRRT80A25L219K</t>
  </si>
  <si>
    <t>25/01/1980</t>
  </si>
  <si>
    <t>16:00-18:00</t>
  </si>
  <si>
    <t>DORDEVIC ZORICA</t>
  </si>
  <si>
    <t>DRDZRC92C41L219G</t>
  </si>
  <si>
    <t>01/03/1992</t>
  </si>
  <si>
    <t>16:00-17:00</t>
  </si>
  <si>
    <t>ROSSI DEBORAH</t>
  </si>
  <si>
    <t>RSSDRH73A55C351F</t>
  </si>
  <si>
    <t>15/01/1973</t>
  </si>
  <si>
    <t>B.O.</t>
  </si>
  <si>
    <t>07/06/2023</t>
  </si>
  <si>
    <t>MNRCLD73B46G674U</t>
  </si>
  <si>
    <t>13:00-14:00</t>
  </si>
  <si>
    <t>A.5.1 ATTIVAZIONE E RICERCA OPPORTUNITA' (1-C)</t>
  </si>
  <si>
    <t>TITONE STEFANIA</t>
  </si>
  <si>
    <t>TTNSFN74L68L219D</t>
  </si>
  <si>
    <t>28/07/1974</t>
  </si>
  <si>
    <t>10:00-13:00</t>
  </si>
  <si>
    <t>08:00-09:00</t>
  </si>
  <si>
    <t>A.5.2a - TUTORAGGIO TIROCINI</t>
  </si>
  <si>
    <t>MANFREDI LORENZO</t>
  </si>
  <si>
    <t>MNFLNZ03E12C722P</t>
  </si>
  <si>
    <t>12/05/2003</t>
  </si>
  <si>
    <t>TUTORAGGIO IN AZIENDA</t>
  </si>
  <si>
    <t>29/06/2023</t>
  </si>
  <si>
    <t>13:30-14:30</t>
  </si>
  <si>
    <t>A.5.6 - LEP F2 - TUTORAGGIO TIROCINI</t>
  </si>
  <si>
    <t>TAIPE NIQUITIN JIMY EDISON</t>
  </si>
  <si>
    <t>TPNJYD84D06Z611P</t>
  </si>
  <si>
    <t>06/04/1984</t>
  </si>
  <si>
    <t>IN IMPRESA</t>
  </si>
  <si>
    <t>NGYAABER CHARITY JUNIOR</t>
  </si>
  <si>
    <t>NGYCRT99M41Z318B</t>
  </si>
  <si>
    <t>01/08/1999</t>
  </si>
  <si>
    <t>CSSLTZ84H70A859W</t>
  </si>
  <si>
    <t>SEGRE STEFANO</t>
  </si>
  <si>
    <t>SGRSFN71H05L219A</t>
  </si>
  <si>
    <t>05/06/1971</t>
  </si>
  <si>
    <t>SERRA MONICA</t>
  </si>
  <si>
    <t>SRRMNC75T49H355I</t>
  </si>
  <si>
    <t>09/12/1975</t>
  </si>
  <si>
    <t>01/09/2023</t>
  </si>
  <si>
    <t>ANGIONE VALERIA ODES</t>
  </si>
  <si>
    <t>NGNVRD71R65F205Q</t>
  </si>
  <si>
    <t>25/10/1971</t>
  </si>
  <si>
    <t>01/12/2023</t>
  </si>
  <si>
    <t>13:00-15:00</t>
  </si>
  <si>
    <t>DARDANO CRISTINA</t>
  </si>
  <si>
    <t>DRDCST73R54F952M</t>
  </si>
  <si>
    <t>14/10/1973</t>
  </si>
  <si>
    <t>19/12/2023</t>
  </si>
  <si>
    <t>RSCDAA66H43F952Q</t>
  </si>
  <si>
    <t>10:00-12:00</t>
  </si>
  <si>
    <t>CARDELLA GIULIA</t>
  </si>
  <si>
    <t>CRDGLI96M63L219N</t>
  </si>
  <si>
    <t>23/08/1996</t>
  </si>
  <si>
    <t>09:00-10:00</t>
  </si>
  <si>
    <t>DI DOMENICO LUCIANO</t>
  </si>
  <si>
    <t>DDMLCN64T02F205O</t>
  </si>
  <si>
    <t>02/12/1964</t>
  </si>
  <si>
    <t>04/12/2023</t>
  </si>
  <si>
    <t>FLAMANO BARBARA</t>
  </si>
  <si>
    <t>FLMBBR76L41L219Z</t>
  </si>
  <si>
    <t>01/07/1976</t>
  </si>
  <si>
    <t>BO</t>
  </si>
  <si>
    <t>02/12/2023</t>
  </si>
  <si>
    <t>DEL GROSSO MIRIANA</t>
  </si>
  <si>
    <t>DLGMRN96M49A859Z</t>
  </si>
  <si>
    <t>09/08/1996</t>
  </si>
  <si>
    <t>BAH ALPHA</t>
  </si>
  <si>
    <t>BHALPH96P10Z317H</t>
  </si>
  <si>
    <t>10/09/1996</t>
  </si>
  <si>
    <t>11:00-13:00</t>
  </si>
  <si>
    <t>DI GIULIO ROBERTO</t>
  </si>
  <si>
    <t>DGLRRT64S29F205I</t>
  </si>
  <si>
    <t>29/11/1964</t>
  </si>
  <si>
    <t>09:00-11:00</t>
  </si>
  <si>
    <t>GOUEM ISSA</t>
  </si>
  <si>
    <t>GMOSSI03D24Z354O</t>
  </si>
  <si>
    <t>24/04/2003</t>
  </si>
  <si>
    <t>MANSOURI LATIFA</t>
  </si>
  <si>
    <t>MNSLTF70L47Z352B</t>
  </si>
  <si>
    <t>07/07/1970</t>
  </si>
  <si>
    <t>18:00-19:00</t>
  </si>
  <si>
    <t>MESSINA MARIELA</t>
  </si>
  <si>
    <t>MSSMRL86T46Z611W</t>
  </si>
  <si>
    <t>06/12/1986</t>
  </si>
  <si>
    <t>15:00-18:00</t>
  </si>
  <si>
    <t>OPPES VALENTINA</t>
  </si>
  <si>
    <t>PPSVNT82B60F335Q</t>
  </si>
  <si>
    <t>20/02/1982</t>
  </si>
  <si>
    <t>CRCMGR68A64L219S</t>
  </si>
  <si>
    <t>SPEZZANI MARTINA</t>
  </si>
  <si>
    <t>SPZMTN95L65L219U</t>
  </si>
  <si>
    <t>25/07/1995</t>
  </si>
  <si>
    <t>02/02/2023</t>
  </si>
  <si>
    <t>NAPOLITANO CRISTINA BARBARA</t>
  </si>
  <si>
    <t>NPLCST73M64L219H</t>
  </si>
  <si>
    <t>24/08/1973</t>
  </si>
  <si>
    <t>TRAORE LAMINE MAMADOU</t>
  </si>
  <si>
    <t>TRRLNM97C06Z343R</t>
  </si>
  <si>
    <t>06/03/1997</t>
  </si>
  <si>
    <t>MORAGLIO CLAUDIO LUCIANO</t>
  </si>
  <si>
    <t>MRGCDL78B04L219M</t>
  </si>
  <si>
    <t>04/02/1978</t>
  </si>
  <si>
    <t>08/02/2023</t>
  </si>
  <si>
    <t>BELHADJ SOUAD</t>
  </si>
  <si>
    <t>BLHSDO80B42Z330B</t>
  </si>
  <si>
    <t>02/02/1980</t>
  </si>
  <si>
    <t>06/02/2023</t>
  </si>
  <si>
    <t>ORLANDIN GIUSEPPINA</t>
  </si>
  <si>
    <t>RLNGPP59H45H369E</t>
  </si>
  <si>
    <t>05/06/1959</t>
  </si>
  <si>
    <t>23/02/2023</t>
  </si>
  <si>
    <t>TURCO JAEL</t>
  </si>
  <si>
    <t>TRCJLA91D45F952B</t>
  </si>
  <si>
    <t>05/04/1991</t>
  </si>
  <si>
    <t>09/02/2023</t>
  </si>
  <si>
    <t>FORTINA ILARIA</t>
  </si>
  <si>
    <t>FRTLRI79M43L219I</t>
  </si>
  <si>
    <t>03/08/1979</t>
  </si>
  <si>
    <t>KHONCHAF SABAH</t>
  </si>
  <si>
    <t>KHNSBH76R46Z330K</t>
  </si>
  <si>
    <t>06/10/1976</t>
  </si>
  <si>
    <t>MORETTO LORENZO</t>
  </si>
  <si>
    <t>MRTLNZ01R29A859B</t>
  </si>
  <si>
    <t>29/10/2001</t>
  </si>
  <si>
    <t>VOLPICELLA ROCCO</t>
  </si>
  <si>
    <t>VLPRCC63A01A662P</t>
  </si>
  <si>
    <t>01/01/1963</t>
  </si>
  <si>
    <t>02/03/2023</t>
  </si>
  <si>
    <t>11:00-12:00</t>
  </si>
  <si>
    <t>CHARLES LUCKY</t>
  </si>
  <si>
    <t>CHRLKY97A01Z335E</t>
  </si>
  <si>
    <t>01/01/1997</t>
  </si>
  <si>
    <t>FIORENZA GIUSEPPE</t>
  </si>
  <si>
    <t>FRNGPP76S12A859E</t>
  </si>
  <si>
    <t>12/11/1976</t>
  </si>
  <si>
    <t>02/05/2023</t>
  </si>
  <si>
    <t>08:00-10:00</t>
  </si>
  <si>
    <t>A4.10 - LEP E - ORIENTAMENTO SPECIALISTICO SKILL GAP ANALYSIS - GRUPPO 3P</t>
  </si>
  <si>
    <t>FAYE MAME KHADY</t>
  </si>
  <si>
    <t>FYAMKH88P51Z343H</t>
  </si>
  <si>
    <t>11/09/1988</t>
  </si>
  <si>
    <t>10/05/2023</t>
  </si>
  <si>
    <t>EDET MFON GIFT</t>
  </si>
  <si>
    <t>DTMGFT95E68Z335I</t>
  </si>
  <si>
    <t>28/05/1995</t>
  </si>
  <si>
    <t>GAGLIARDI DOMENICA</t>
  </si>
  <si>
    <t>GGLDNC78R61H224I</t>
  </si>
  <si>
    <t>21/10/1978</t>
  </si>
  <si>
    <t>NEGRU GEORGETA</t>
  </si>
  <si>
    <t>NGRGGT68H67Z129D</t>
  </si>
  <si>
    <t>27/06/1968</t>
  </si>
  <si>
    <t>CIOCOIU IOSIF</t>
  </si>
  <si>
    <t>CCISFI61C23Z129N</t>
  </si>
  <si>
    <t>23/03/1961</t>
  </si>
  <si>
    <t>03/08/2023</t>
  </si>
  <si>
    <t>MARZELLA GIUSEPPE</t>
  </si>
  <si>
    <t>MRZGPP65M28E047L</t>
  </si>
  <si>
    <t>28/08/1965</t>
  </si>
  <si>
    <t>LALAJ REXHINA</t>
  </si>
  <si>
    <t>LLJRHN57E55Z100A</t>
  </si>
  <si>
    <t>15/05/1957</t>
  </si>
  <si>
    <t>15:00-16:00</t>
  </si>
  <si>
    <t>SCHINTONE ENRICA</t>
  </si>
  <si>
    <t>SCHNRC64D55A859N</t>
  </si>
  <si>
    <t>15/04/1964</t>
  </si>
  <si>
    <t>17/05/2023</t>
  </si>
  <si>
    <t>HALEPLIYAN VALENTINA</t>
  </si>
  <si>
    <t>HLPVNT92E61L219L</t>
  </si>
  <si>
    <t>21/05/1992</t>
  </si>
  <si>
    <t>03/05/2023</t>
  </si>
  <si>
    <t>PIERUCCI HELENIA</t>
  </si>
  <si>
    <t>PRCHLN84C69G713F</t>
  </si>
  <si>
    <t>29/03/1984</t>
  </si>
  <si>
    <t>21/06/2023</t>
  </si>
  <si>
    <t>02/08/2023</t>
  </si>
  <si>
    <t>GIANNELLA STEFANO</t>
  </si>
  <si>
    <t>GNNSFN88D13H355K</t>
  </si>
  <si>
    <t>13/04/1988</t>
  </si>
  <si>
    <t>ALVAREZ VALDIVIA MAO LENIN</t>
  </si>
  <si>
    <t>LVRMNN61E20Z611R</t>
  </si>
  <si>
    <t>20/05/1961</t>
  </si>
  <si>
    <t>ZAIDANI SALOUA</t>
  </si>
  <si>
    <t>ZDNSLA98D58Z330I</t>
  </si>
  <si>
    <t>18/04/1998</t>
  </si>
  <si>
    <t>02/10/2023</t>
  </si>
  <si>
    <t>MIA HELAL</t>
  </si>
  <si>
    <t>MIAHLL99A10Z249H</t>
  </si>
  <si>
    <t>10/01/1999</t>
  </si>
  <si>
    <t>17/11/2023</t>
  </si>
  <si>
    <t>MATUBBER MD SUJAN</t>
  </si>
  <si>
    <t>MTBMSJ91T31Z249I</t>
  </si>
  <si>
    <t>31/12/1991</t>
  </si>
  <si>
    <t>02/11/2023</t>
  </si>
  <si>
    <t>MARANGON SERENA</t>
  </si>
  <si>
    <t>MRNSRN86R45F952Y</t>
  </si>
  <si>
    <t>05/10/1986</t>
  </si>
  <si>
    <t>PRESSO IMPRESA</t>
  </si>
  <si>
    <t>08/11/2023</t>
  </si>
  <si>
    <t>PLATIA EGIDIO</t>
  </si>
  <si>
    <t>PLTGDE67T29F205X</t>
  </si>
  <si>
    <t>29/12/1967</t>
  </si>
  <si>
    <t>ACOSTA AZOR LEINY</t>
  </si>
  <si>
    <t>CSTLNY82M13Z505I</t>
  </si>
  <si>
    <t>13/08/1982</t>
  </si>
  <si>
    <t>BOAR TEODORA</t>
  </si>
  <si>
    <t>BROTDR80M63Z129N</t>
  </si>
  <si>
    <t>23/08/1980</t>
  </si>
  <si>
    <t>FATTAH SALAH EDDINE</t>
  </si>
  <si>
    <t>FTTSHD96H07Z330Z</t>
  </si>
  <si>
    <t>07/06/1996</t>
  </si>
  <si>
    <t>MATAR AHMED ABDELNASER ABDELATY</t>
  </si>
  <si>
    <t>MTRHDB00C01Z336M</t>
  </si>
  <si>
    <t>01/03/2000</t>
  </si>
  <si>
    <t>FERRO VINCENZA</t>
  </si>
  <si>
    <t>FRRVCN63P57F952A</t>
  </si>
  <si>
    <t>17/09/1963</t>
  </si>
  <si>
    <t>MACCIOLA SIMONA</t>
  </si>
  <si>
    <t>MCCSMN73E48L219I</t>
  </si>
  <si>
    <t>08/05/1973</t>
  </si>
  <si>
    <t>07/11/2023</t>
  </si>
  <si>
    <t>SEMERARO TANIA</t>
  </si>
  <si>
    <t>SMRTNA81M66E986W</t>
  </si>
  <si>
    <t>26/08/1981</t>
  </si>
  <si>
    <t>TUFARIELLO LUIGI</t>
  </si>
  <si>
    <t>TFRLGU79E14L219A</t>
  </si>
  <si>
    <t>14/05/1979</t>
  </si>
  <si>
    <t>ZOBAIDI KHODR</t>
  </si>
  <si>
    <t>ZBDKDR73C23Z229W</t>
  </si>
  <si>
    <t>23/03/1973</t>
  </si>
  <si>
    <t>03/02/2023</t>
  </si>
  <si>
    <t>CASALE CLAUDIO</t>
  </si>
  <si>
    <t>CSLCLD88D21Z605V</t>
  </si>
  <si>
    <t>21/04/1988</t>
  </si>
  <si>
    <t>GNGGNN70A65L219B</t>
  </si>
  <si>
    <t>AFFILASTRA FRANCA</t>
  </si>
  <si>
    <t>FFLFNC66B52A859V</t>
  </si>
  <si>
    <t>12/02/1966</t>
  </si>
  <si>
    <t>MEJDANI LORETA</t>
  </si>
  <si>
    <t>MJDLRT65T42Z100L</t>
  </si>
  <si>
    <t>02/12/1965</t>
  </si>
  <si>
    <t>MONTAGNA CRISTINA</t>
  </si>
  <si>
    <t>MNTCST71P58Z614R</t>
  </si>
  <si>
    <t>18/09/1971</t>
  </si>
  <si>
    <t>14:00-15:30</t>
  </si>
  <si>
    <t>CONTE LUCIANO</t>
  </si>
  <si>
    <t>CNTLCN62L23I158T</t>
  </si>
  <si>
    <t>23/07/1962</t>
  </si>
  <si>
    <t>90</t>
  </si>
  <si>
    <t>CAMELLIN GIADA</t>
  </si>
  <si>
    <t>CMLGDI95P57D938J</t>
  </si>
  <si>
    <t>17/09/1995</t>
  </si>
  <si>
    <t>TURCANU PATRICIA LORENA</t>
  </si>
  <si>
    <t>TRCPRC01H70Z129G</t>
  </si>
  <si>
    <t>30/06/2001</t>
  </si>
  <si>
    <t>23/03/2023</t>
  </si>
  <si>
    <t>03/04/2023</t>
  </si>
  <si>
    <t>18:30-20:00</t>
  </si>
  <si>
    <t>TUTORAGGIO IN IMPRESA</t>
  </si>
  <si>
    <t>05/04/2023</t>
  </si>
  <si>
    <t>ATTAALLA AYA ALY SOLIMAN ALY YOUSSIF</t>
  </si>
  <si>
    <t>TTLYYS94S58Z336G</t>
  </si>
  <si>
    <t>18/11/1994</t>
  </si>
  <si>
    <t>URSU GABRIELA ADRIANA</t>
  </si>
  <si>
    <t>RSUGRL73H41Z129A</t>
  </si>
  <si>
    <t>01/06/1973</t>
  </si>
  <si>
    <t>BIANCO DILETTA</t>
  </si>
  <si>
    <t>BNCDTT75H58C627X</t>
  </si>
  <si>
    <t>18/06/1975</t>
  </si>
  <si>
    <t>11/04/2023</t>
  </si>
  <si>
    <t>PICCIRILLI ANDREA</t>
  </si>
  <si>
    <t>PCCNDR94M68A859E</t>
  </si>
  <si>
    <t>28/08/1994</t>
  </si>
  <si>
    <t>26/05/2023</t>
  </si>
  <si>
    <t>A.3 ORIENTAMENTO PROFESSIONALE</t>
  </si>
  <si>
    <t>BATTISTI SIMONE</t>
  </si>
  <si>
    <t>BTTSMN79H28B729F</t>
  </si>
  <si>
    <t>28/06/1979</t>
  </si>
  <si>
    <t>11:00-14:00</t>
  </si>
  <si>
    <t>TOURE SANA</t>
  </si>
  <si>
    <t>TROSNA96H01Z317S</t>
  </si>
  <si>
    <t>01/06/1996</t>
  </si>
  <si>
    <t>B.OFFICE</t>
  </si>
  <si>
    <t>08/05/2023</t>
  </si>
  <si>
    <t>MAFFEO ROSANNA</t>
  </si>
  <si>
    <t>MFFRNN70E65A859U</t>
  </si>
  <si>
    <t>25/05/1970</t>
  </si>
  <si>
    <t>03/06/2023</t>
  </si>
  <si>
    <t>03/07/2023</t>
  </si>
  <si>
    <t>GUIDOTTI LUCA</t>
  </si>
  <si>
    <t>GDTLCU80C15F952M</t>
  </si>
  <si>
    <t>15/03/1980</t>
  </si>
  <si>
    <t>04/07/2023</t>
  </si>
  <si>
    <t>11/07/2023</t>
  </si>
  <si>
    <t>BENTABET ABDERRAHIM</t>
  </si>
  <si>
    <t>BNTBRR62B24Z330N</t>
  </si>
  <si>
    <t>24/02/1962</t>
  </si>
  <si>
    <t>NOURI GAMAL</t>
  </si>
  <si>
    <t>NROGML62T31Z348Q</t>
  </si>
  <si>
    <t>31/12/1962</t>
  </si>
  <si>
    <t>BRUSTIA SILVIA</t>
  </si>
  <si>
    <t>BRSSLV65B50F952E</t>
  </si>
  <si>
    <t>10/02/1965</t>
  </si>
  <si>
    <t>ATTIVITA' DI B.O.</t>
  </si>
  <si>
    <t>15:30-17:30</t>
  </si>
  <si>
    <t>PRESSO AZIENDA</t>
  </si>
  <si>
    <t>07/08/2023</t>
  </si>
  <si>
    <t>PIZZIGONI DAVIDE</t>
  </si>
  <si>
    <t>PZZDVD69T12L669I</t>
  </si>
  <si>
    <t>12/12/1969</t>
  </si>
  <si>
    <t>RICUPERO SIMONA</t>
  </si>
  <si>
    <t>RCPSMN73B63F839N</t>
  </si>
  <si>
    <t>23/02/1973</t>
  </si>
  <si>
    <t>ZAMBELLO ELENA</t>
  </si>
  <si>
    <t>ZMBLNE80T45B300Z</t>
  </si>
  <si>
    <t>05/12/1980</t>
  </si>
  <si>
    <t>ZINGARELLI MASSIMO</t>
  </si>
  <si>
    <t>ZNGMSM72B14A859F</t>
  </si>
  <si>
    <t>14/02/1972</t>
  </si>
  <si>
    <t>CHECHE CARLO</t>
  </si>
  <si>
    <t>CHCCRL98T13L750T</t>
  </si>
  <si>
    <t>13/12/1998</t>
  </si>
  <si>
    <t>MARUSIC SENIJA</t>
  </si>
  <si>
    <t>MRSSNJ62L51Z153B</t>
  </si>
  <si>
    <t>11/07/1962</t>
  </si>
  <si>
    <t>03/10/2023</t>
  </si>
  <si>
    <t>SAID DAVIDE</t>
  </si>
  <si>
    <t>SDADVD68E07L219P</t>
  </si>
  <si>
    <t>07/05/1968</t>
  </si>
  <si>
    <t>05/10/2023</t>
  </si>
  <si>
    <t>BEGHELLI ADALBERTO HUGO</t>
  </si>
  <si>
    <t>BGHDBR58D04Z600R</t>
  </si>
  <si>
    <t>04/04/1958</t>
  </si>
  <si>
    <t>MEMA VALDETE</t>
  </si>
  <si>
    <t>MMEVDT73T65Z100J</t>
  </si>
  <si>
    <t>25/12/1973</t>
  </si>
  <si>
    <t>CAROPPO NOEMI</t>
  </si>
  <si>
    <t>CRPNMO04E50C627W</t>
  </si>
  <si>
    <t>10/05/2004</t>
  </si>
  <si>
    <t>GALUPPINI MASSIMO</t>
  </si>
  <si>
    <t>GLPMSM68D15F952P</t>
  </si>
  <si>
    <t>15/04/1968</t>
  </si>
  <si>
    <t>GRAZIOLI VALENTINA</t>
  </si>
  <si>
    <t>GRZVNT79R66A859H</t>
  </si>
  <si>
    <t>26/10/1979</t>
  </si>
  <si>
    <t>VALERI SILVIA KAMILIA</t>
  </si>
  <si>
    <t>VLRSVK83A49D938F</t>
  </si>
  <si>
    <t>09/01/1983</t>
  </si>
  <si>
    <t>03/11/2023</t>
  </si>
  <si>
    <t>BAY ALESSANDRO</t>
  </si>
  <si>
    <t>BYALSN66A20L219U</t>
  </si>
  <si>
    <t>20/01/1966</t>
  </si>
  <si>
    <t>04/01/2023</t>
  </si>
  <si>
    <t>10:30-12:30</t>
  </si>
  <si>
    <t>FAVERZANI MARA</t>
  </si>
  <si>
    <t>FVRMRA73E57F952T</t>
  </si>
  <si>
    <t>17/05/1973</t>
  </si>
  <si>
    <t>GARRETTI ELENA</t>
  </si>
  <si>
    <t>GRRLNE75C56F952C</t>
  </si>
  <si>
    <t>04/04/2023</t>
  </si>
  <si>
    <t>EGBOKHAN EHIJATOR OMOBA</t>
  </si>
  <si>
    <t>GBKHTR91P30Z335D</t>
  </si>
  <si>
    <t>30/09/1991</t>
  </si>
  <si>
    <t>13/04/2023</t>
  </si>
  <si>
    <t>CUFFOLO TIZIANA</t>
  </si>
  <si>
    <t>CFFTZN75C63A859H</t>
  </si>
  <si>
    <t>23/03/1975</t>
  </si>
  <si>
    <t>PRECISVALLE MANUELA</t>
  </si>
  <si>
    <t>PRCMNL63P68F952U</t>
  </si>
  <si>
    <t>28/09/1963</t>
  </si>
  <si>
    <t>PEEVA KRISTINA GEORGIEVA</t>
  </si>
  <si>
    <t>PVEKST67M52Z104C</t>
  </si>
  <si>
    <t>12/08/1967</t>
  </si>
  <si>
    <t>21/04/2023</t>
  </si>
  <si>
    <t>10:00-14:00</t>
  </si>
  <si>
    <t>PEEVA SIMONA STANISLAVOVA</t>
  </si>
  <si>
    <t>PVESNS96M45Z104D</t>
  </si>
  <si>
    <t>05/08/1996</t>
  </si>
  <si>
    <t>04/05/2023</t>
  </si>
  <si>
    <t>14:00-14:50</t>
  </si>
  <si>
    <t>A.5 - LEP F1 - ACCOMPAGNAMENTO AL LAVORO - GRUPPI 3P</t>
  </si>
  <si>
    <t>PINEDA PEREZ GLENNI</t>
  </si>
  <si>
    <t>PNDGNN77E54Z505E</t>
  </si>
  <si>
    <t>14/05/1977</t>
  </si>
  <si>
    <t>50</t>
  </si>
  <si>
    <t>20/07/2023</t>
  </si>
  <si>
    <t>25/05/2023</t>
  </si>
  <si>
    <t>MAROTTA FRANCO</t>
  </si>
  <si>
    <t>MRTFNC58D09H644E</t>
  </si>
  <si>
    <t>09/04/1958</t>
  </si>
  <si>
    <t>DELLA BRUNA LAURA</t>
  </si>
  <si>
    <t>DLLLRA92D70F952L</t>
  </si>
  <si>
    <t>30/04/1992</t>
  </si>
  <si>
    <t>PROGLIO MASSIMO</t>
  </si>
  <si>
    <t>PRGMSM79E21L219Q</t>
  </si>
  <si>
    <t>21/05/1979</t>
  </si>
  <si>
    <t>14:30-16:30</t>
  </si>
  <si>
    <t>ABRUSCATO ANNA MARIA</t>
  </si>
  <si>
    <t>BRSNMR90C53G273K</t>
  </si>
  <si>
    <t>13/03/1990</t>
  </si>
  <si>
    <t>COPPOLA SILVANA</t>
  </si>
  <si>
    <t>CPPSVN72B58L013X</t>
  </si>
  <si>
    <t>18/02/1972</t>
  </si>
  <si>
    <t>Incontro MDLa distanza</t>
  </si>
  <si>
    <t>05/07/2023</t>
  </si>
  <si>
    <t>HENEIN MERYANA FAYEZ ISKANDAR</t>
  </si>
  <si>
    <t>HNNMYN94C65Z336Q</t>
  </si>
  <si>
    <t>25/03/1994</t>
  </si>
  <si>
    <t>TAIROU MOUFIDAH</t>
  </si>
  <si>
    <t>TRAMDH02H70Z351T</t>
  </si>
  <si>
    <t>30/06/2002</t>
  </si>
  <si>
    <t>04/08/2023</t>
  </si>
  <si>
    <t>18:00-20:00</t>
  </si>
  <si>
    <t>A.5.2 TUTORAGGIO TIROCINI O ACCOMPAGNAMENTO IN ITINERE NEGLI INSERIMENTI LAVORATIVI</t>
  </si>
  <si>
    <t>DODIEN TEMONAHIN ROLAND COLIN</t>
  </si>
  <si>
    <t>DDNTNH81S24Z313D</t>
  </si>
  <si>
    <t>24/11/1981</t>
  </si>
  <si>
    <t>04/09/2023</t>
  </si>
  <si>
    <t>MURARO CRISTINA</t>
  </si>
  <si>
    <t>MRRCST88M60L219K</t>
  </si>
  <si>
    <t>20/08/1988</t>
  </si>
  <si>
    <t>07/09/2023</t>
  </si>
  <si>
    <t>VAI ANNA MARIA</t>
  </si>
  <si>
    <t>VAINMR71B60H355E</t>
  </si>
  <si>
    <t>20/02/1971</t>
  </si>
  <si>
    <t>09:00-13:00</t>
  </si>
  <si>
    <t>ZVORISTEANU MARIA DANIELA</t>
  </si>
  <si>
    <t>ZVRMDN94R58Z129H</t>
  </si>
  <si>
    <t>18/10/1994</t>
  </si>
  <si>
    <t>04/10/2023</t>
  </si>
  <si>
    <t>INVERSINI ANNA MARIA</t>
  </si>
  <si>
    <t>NVRNMR59T55F952F</t>
  </si>
  <si>
    <t>15/12/1959</t>
  </si>
  <si>
    <t>CACCIATORE MARIO</t>
  </si>
  <si>
    <t>CCCMRA65A30L219R</t>
  </si>
  <si>
    <t>30/01/1965</t>
  </si>
  <si>
    <t>DOMICOLI LINDA</t>
  </si>
  <si>
    <t>DMCLND95E53B428G</t>
  </si>
  <si>
    <t>13/05/1995</t>
  </si>
  <si>
    <t>MASSIMINO CLAUDIO</t>
  </si>
  <si>
    <t>MSSCLD64S20L219Z</t>
  </si>
  <si>
    <t>20/11/1964</t>
  </si>
  <si>
    <t>MAZZA PATRIZIA</t>
  </si>
  <si>
    <t>MZZPRZ72T47F952W</t>
  </si>
  <si>
    <t>07/12/1972</t>
  </si>
  <si>
    <t>CARACCIOLO SIMONE</t>
  </si>
  <si>
    <t>CRCSMN85S03D205K</t>
  </si>
  <si>
    <t>03/11/1985</t>
  </si>
  <si>
    <t>09:30-10:30</t>
  </si>
  <si>
    <t>MICROPOOL</t>
  </si>
  <si>
    <t>KABDAOGO MAHAMADI</t>
  </si>
  <si>
    <t>KBDMMD92A01Z354J</t>
  </si>
  <si>
    <t>01/01/1992</t>
  </si>
  <si>
    <t>BANCE HOUDOU</t>
  </si>
  <si>
    <t>BNCHDO01L04Z354D</t>
  </si>
  <si>
    <t>04/07/2001</t>
  </si>
  <si>
    <t>CRISTIANI STEFANIA</t>
  </si>
  <si>
    <t>CRSSFN80E60L219V</t>
  </si>
  <si>
    <t>20/05/1980</t>
  </si>
  <si>
    <t>GIRIBUOLA GIORGIO</t>
  </si>
  <si>
    <t>GRBGRG92H16L750M</t>
  </si>
  <si>
    <t>16/06/1992</t>
  </si>
  <si>
    <t>11/12/2023</t>
  </si>
  <si>
    <t>LUCARONI STEFANO</t>
  </si>
  <si>
    <t>LCRSFN58R23H501M</t>
  </si>
  <si>
    <t>23/10/1958</t>
  </si>
  <si>
    <t>MARANGON ILENIA</t>
  </si>
  <si>
    <t>MRNLNI92L47L750U</t>
  </si>
  <si>
    <t>07/07/1992</t>
  </si>
  <si>
    <t>PILIARVU VALENTINA</t>
  </si>
  <si>
    <t>PLRVNT90D68D938Z</t>
  </si>
  <si>
    <t>28/04/1990</t>
  </si>
  <si>
    <t>06/12/2023</t>
  </si>
  <si>
    <t>GAVRIL ELENA</t>
  </si>
  <si>
    <t>GVRLNE71M55Z129Z</t>
  </si>
  <si>
    <t>15/08/1971</t>
  </si>
  <si>
    <t>CHOUHADI YASSINE</t>
  </si>
  <si>
    <t>CHHYSN00D12Z330Y</t>
  </si>
  <si>
    <t>12/04/2000</t>
  </si>
  <si>
    <t>TIHBAKI AMAL</t>
  </si>
  <si>
    <t>THBMLA84A41Z330X</t>
  </si>
  <si>
    <t>01/01/1984</t>
  </si>
  <si>
    <t>06/04/2023</t>
  </si>
  <si>
    <t>ODION FELIX</t>
  </si>
  <si>
    <t>DNOFLX80S01Z335M</t>
  </si>
  <si>
    <t>01/11/1980</t>
  </si>
  <si>
    <t>19:00-20:30</t>
  </si>
  <si>
    <t>TURAGGIO IN IMPRESA</t>
  </si>
  <si>
    <t>FRISARI ILARIA</t>
  </si>
  <si>
    <t>FRSLRI81E69F952F</t>
  </si>
  <si>
    <t>29/05/1981</t>
  </si>
  <si>
    <t>NDREU ERMAL</t>
  </si>
  <si>
    <t>NDRRML98P08Z100Y</t>
  </si>
  <si>
    <t>08/09/1998</t>
  </si>
  <si>
    <t>31/05/2023</t>
  </si>
  <si>
    <t>NLONGO SUNGU ESPERANCE</t>
  </si>
  <si>
    <t>NLNSGS03A43F952Y</t>
  </si>
  <si>
    <t>03/01/2003</t>
  </si>
  <si>
    <t>14/04/2023</t>
  </si>
  <si>
    <t>PAULO MADALENA</t>
  </si>
  <si>
    <t>PLAMLN67B57Z302V</t>
  </si>
  <si>
    <t>17/02/1967</t>
  </si>
  <si>
    <t>DA ROCHA JUCILENE</t>
  </si>
  <si>
    <t>DRCJLN77S62Z602R</t>
  </si>
  <si>
    <t>22/11/1977</t>
  </si>
  <si>
    <t>MURRIGHILE ELISABETTA</t>
  </si>
  <si>
    <t>MRRLBT80E71L219Q</t>
  </si>
  <si>
    <t>31/05/1980</t>
  </si>
  <si>
    <t>05/05/2023</t>
  </si>
  <si>
    <t>PELLEGRINO DONATELLA</t>
  </si>
  <si>
    <t>PLLDTL66L48L013K</t>
  </si>
  <si>
    <t>08/07/1966</t>
  </si>
  <si>
    <t>HALAMAY OLHA</t>
  </si>
  <si>
    <t>HLMLHO57L57Z154R</t>
  </si>
  <si>
    <t>17/07/1957</t>
  </si>
  <si>
    <t>15/05/2023</t>
  </si>
  <si>
    <t>FERRUCCI MARIANNA</t>
  </si>
  <si>
    <t>FRRMNN78A48G596T</t>
  </si>
  <si>
    <t>08/01/1978</t>
  </si>
  <si>
    <t>12/05/2023</t>
  </si>
  <si>
    <t>QUIROZ LLANTOY FLOR DE MARIA</t>
  </si>
  <si>
    <t>QRZFRD74L55Z611Q</t>
  </si>
  <si>
    <t>15/07/1974</t>
  </si>
  <si>
    <t>05/06/2023</t>
  </si>
  <si>
    <t>ALARCON LAPA YENNY</t>
  </si>
  <si>
    <t>LRCYNY88T42Z611D</t>
  </si>
  <si>
    <t>02/12/1988</t>
  </si>
  <si>
    <t>BARBUIANI STEFANIA</t>
  </si>
  <si>
    <t>BRBSFN68P42A859L</t>
  </si>
  <si>
    <t>02/09/1968</t>
  </si>
  <si>
    <t>13/06/2023</t>
  </si>
  <si>
    <t>16:30-18:30</t>
  </si>
  <si>
    <t>BOURZAIK NAJAT</t>
  </si>
  <si>
    <t>BRZNJT75A41Z330A</t>
  </si>
  <si>
    <t>01/01/1975</t>
  </si>
  <si>
    <t>EL HAITAK MOHAMMED</t>
  </si>
  <si>
    <t>LHTMMM72C03Z330E</t>
  </si>
  <si>
    <t>03/03/1972</t>
  </si>
  <si>
    <t>MARCHESE ROSALIA</t>
  </si>
  <si>
    <t>MRCRSL68T42G273V</t>
  </si>
  <si>
    <t>02/12/1968</t>
  </si>
  <si>
    <t>MURANA MARCO</t>
  </si>
  <si>
    <t>MRNMRC03E12G273R</t>
  </si>
  <si>
    <t>A4.11 - LEP E - ORIENTAMENTO SPECIALISTICO PER LA VALIDAZIONE DELLE COMPETENZE</t>
  </si>
  <si>
    <t>ANTACHOQUE ROJAS RAQUEL HIPOLITA</t>
  </si>
  <si>
    <t>NTCRLH81A70Z611M</t>
  </si>
  <si>
    <t>30/01/1981</t>
  </si>
  <si>
    <t>HORVATH CECILIA</t>
  </si>
  <si>
    <t>HRVCCL74A63Z134E</t>
  </si>
  <si>
    <t>23/01/1974</t>
  </si>
  <si>
    <t>IN AZIENDA</t>
  </si>
  <si>
    <t>11:30-12:30</t>
  </si>
  <si>
    <t>PEREA GOMEZ NAYRA ROCIO</t>
  </si>
  <si>
    <t>PRGNRR76P46Z604L</t>
  </si>
  <si>
    <t>06/09/1976</t>
  </si>
  <si>
    <t>05/09/2023</t>
  </si>
  <si>
    <t>11/09/2023</t>
  </si>
  <si>
    <t>CORNAGLIA VALENTINA</t>
  </si>
  <si>
    <t>CRNVNT95H51L219G</t>
  </si>
  <si>
    <t>11/06/1995</t>
  </si>
  <si>
    <t>GARGANO ALESSANDRA</t>
  </si>
  <si>
    <t>GRGLSN87R56L219T</t>
  </si>
  <si>
    <t>16/10/1987</t>
  </si>
  <si>
    <t>CONTIN ETTORE</t>
  </si>
  <si>
    <t>CNTTTR71H07L219Q</t>
  </si>
  <si>
    <t>07/06/1971</t>
  </si>
  <si>
    <t>DRDSMN81D20D205B</t>
  </si>
  <si>
    <t>PARATORE ALESSANDRA</t>
  </si>
  <si>
    <t>PRTLSN90C62L219P</t>
  </si>
  <si>
    <t>22/03/1990</t>
  </si>
  <si>
    <t>DELLAGARI LUIGINA</t>
  </si>
  <si>
    <t>DLLLGN94E61C665H</t>
  </si>
  <si>
    <t>21/05/1994</t>
  </si>
  <si>
    <t>TOUISSI FATIMA</t>
  </si>
  <si>
    <t>TSSFTM66L58Z330E</t>
  </si>
  <si>
    <t>18/07/1966</t>
  </si>
  <si>
    <t>BELLOMO BEATRICE</t>
  </si>
  <si>
    <t>BLLBRC97R49F952T</t>
  </si>
  <si>
    <t>09/10/1997</t>
  </si>
  <si>
    <t>TACCA MAURIZIO</t>
  </si>
  <si>
    <t>TCCMRZ67E14F952N</t>
  </si>
  <si>
    <t>14/05/1967</t>
  </si>
  <si>
    <t>TIFRADI NAIMA</t>
  </si>
  <si>
    <t>TFRNMA68C52Z330C</t>
  </si>
  <si>
    <t>12/03/1968</t>
  </si>
  <si>
    <t>TONAZZI GIANNI</t>
  </si>
  <si>
    <t>TNZGNN63B18A859Q</t>
  </si>
  <si>
    <t>18/02/1963</t>
  </si>
  <si>
    <t>ZAZA VINCENZA</t>
  </si>
  <si>
    <t>ZZAVCN94A49A662J</t>
  </si>
  <si>
    <t>09/01/1994</t>
  </si>
  <si>
    <t>PUIU ELENA</t>
  </si>
  <si>
    <t>PUILNE73P53Z129E</t>
  </si>
  <si>
    <t>13/09/1973</t>
  </si>
  <si>
    <t>BOBARNAC ADRIANA</t>
  </si>
  <si>
    <t>BBRDRN96A60Z129M</t>
  </si>
  <si>
    <t>20/01/1996</t>
  </si>
  <si>
    <t>ATTIVITA' DI BACK-OFFICE</t>
  </si>
  <si>
    <t>DIFILIPPO SALVATORE</t>
  </si>
  <si>
    <t>DFLSVT65H24C514G</t>
  </si>
  <si>
    <t>24/06/1965</t>
  </si>
  <si>
    <t>DEAMBROGIO SONIA</t>
  </si>
  <si>
    <t>DMBSNO77R62F952U</t>
  </si>
  <si>
    <t>22/10/1977</t>
  </si>
  <si>
    <t>09/10/2023</t>
  </si>
  <si>
    <t>MOTTERAN MONICA</t>
  </si>
  <si>
    <t>MTTMNC67R43L219I</t>
  </si>
  <si>
    <t>03/10/1967</t>
  </si>
  <si>
    <t>05/12/2023</t>
  </si>
  <si>
    <t>BERTINO GIUSEPPE</t>
  </si>
  <si>
    <t>BRTGPP70H08Z112J</t>
  </si>
  <si>
    <t>08/06/1970</t>
  </si>
  <si>
    <t>COULIBALY SIBIRY</t>
  </si>
  <si>
    <t>CLBSRY05C11Z329D</t>
  </si>
  <si>
    <t>11/03/2005</t>
  </si>
  <si>
    <t>LOMBARDO DANIELA</t>
  </si>
  <si>
    <t>LMBDNL74T41F952V</t>
  </si>
  <si>
    <t>01/12/1974</t>
  </si>
  <si>
    <t>28/12/2023</t>
  </si>
  <si>
    <t>ROVIDONE RICCARDO</t>
  </si>
  <si>
    <t>RVDRCR00P10F952N</t>
  </si>
  <si>
    <t>10/09/2000</t>
  </si>
  <si>
    <t>12:30-13:30</t>
  </si>
  <si>
    <t>SCOLA MARCO</t>
  </si>
  <si>
    <t>SCLMRC80S16D150S</t>
  </si>
  <si>
    <t>16/11/1980</t>
  </si>
  <si>
    <t>MASTROMATTEO ANTONELLA</t>
  </si>
  <si>
    <t>MSTNNL62S60F952K</t>
  </si>
  <si>
    <t>20/11/1962</t>
  </si>
  <si>
    <t>13:30-15:30</t>
  </si>
  <si>
    <t>IMPERATORE VALENTINA</t>
  </si>
  <si>
    <t>MPRVNT84P63F839G</t>
  </si>
  <si>
    <t>23/09/1984</t>
  </si>
  <si>
    <t>EL AMRANI EL IDRISSI SAID</t>
  </si>
  <si>
    <t>LMRSDA94H17Z330P</t>
  </si>
  <si>
    <t>17/06/1994</t>
  </si>
  <si>
    <t>ASTRUSO MONICA</t>
  </si>
  <si>
    <t>STRMNC75T52D872X</t>
  </si>
  <si>
    <t>12/12/1975</t>
  </si>
  <si>
    <t>06/03/2023</t>
  </si>
  <si>
    <t>FERRARA GIUSEPPE</t>
  </si>
  <si>
    <t>FRRGPP60A03L219T</t>
  </si>
  <si>
    <t>03/01/1960</t>
  </si>
  <si>
    <t>17:30-18:30</t>
  </si>
  <si>
    <t>09/03/2023</t>
  </si>
  <si>
    <t>SISSOKO IBRAHIM</t>
  </si>
  <si>
    <t>SSSBHM91R04Z329K</t>
  </si>
  <si>
    <t>04/10/1991</t>
  </si>
  <si>
    <t>NICOLOSI WALTER</t>
  </si>
  <si>
    <t>NCLWTR84E11L219U</t>
  </si>
  <si>
    <t>11/05/1984</t>
  </si>
  <si>
    <t>DUILIO LUIGIA</t>
  </si>
  <si>
    <t>DLULGU59H70F636J</t>
  </si>
  <si>
    <t>30/06/1959</t>
  </si>
  <si>
    <t>MESSINA PATRIZIA</t>
  </si>
  <si>
    <t>MSSPRZ78L62C351U</t>
  </si>
  <si>
    <t>22/07/1978</t>
  </si>
  <si>
    <t>EL AGBANI HIND</t>
  </si>
  <si>
    <t>LGBHND91H68Z330K</t>
  </si>
  <si>
    <t>28/06/1991</t>
  </si>
  <si>
    <t>07/04/2023</t>
  </si>
  <si>
    <t>06/05/2023</t>
  </si>
  <si>
    <t>18:30-20:30</t>
  </si>
  <si>
    <t>VIA CARAGLIO</t>
  </si>
  <si>
    <t>11/05/2023</t>
  </si>
  <si>
    <t>06/06/2023</t>
  </si>
  <si>
    <t>08/06/2023</t>
  </si>
  <si>
    <t>08:30-10:30</t>
  </si>
  <si>
    <t>CARUSO ENRICO</t>
  </si>
  <si>
    <t>CRSNRC81T14A859Q</t>
  </si>
  <si>
    <t>14/12/1981</t>
  </si>
  <si>
    <t>10:30-12:00</t>
  </si>
  <si>
    <t>MORINO BAQUETTO ALESSANDRO</t>
  </si>
  <si>
    <t>MRNLSN03R11A859T</t>
  </si>
  <si>
    <t>11/10/2003</t>
  </si>
  <si>
    <t>BENCHAGRA BRAHIM</t>
  </si>
  <si>
    <t>BNCBHM77A01Z330F</t>
  </si>
  <si>
    <t>01/01/1977</t>
  </si>
  <si>
    <t>DE FRANCISCO PIETRO</t>
  </si>
  <si>
    <t>DFRPTR68A06A859U</t>
  </si>
  <si>
    <t>06/01/1968</t>
  </si>
  <si>
    <t>06/07/2023</t>
  </si>
  <si>
    <t>BORISOVA MARINA</t>
  </si>
  <si>
    <t>BRSMRN78L57Z154W</t>
  </si>
  <si>
    <t>17/07/1978</t>
  </si>
  <si>
    <t>07/07/2023</t>
  </si>
  <si>
    <t>BERTUCCIO PAOLO</t>
  </si>
  <si>
    <t>BRTPLA83D21F206C</t>
  </si>
  <si>
    <t>21/04/1983</t>
  </si>
  <si>
    <t>GUERRA CALDERON MARIA VERONICA</t>
  </si>
  <si>
    <t>GRRMVR66A53Z611Y</t>
  </si>
  <si>
    <t>13/01/1966</t>
  </si>
  <si>
    <t>06/09/2023</t>
  </si>
  <si>
    <t>MARMOLINO GIULIO</t>
  </si>
  <si>
    <t>MRMGLI77R04F839E</t>
  </si>
  <si>
    <t>04/10/1977</t>
  </si>
  <si>
    <t>14/09/2023</t>
  </si>
  <si>
    <t>ARABA FAKHRDIN ABDELWAHAB</t>
  </si>
  <si>
    <t>RBAFHR75P13Z330O</t>
  </si>
  <si>
    <t>13/09/1975</t>
  </si>
  <si>
    <t>SACCONI ELISA</t>
  </si>
  <si>
    <t>SCCLSE98T59F205I</t>
  </si>
  <si>
    <t>19/12/1998</t>
  </si>
  <si>
    <t>06/10/2023</t>
  </si>
  <si>
    <t>BORDIN STEFANIA</t>
  </si>
  <si>
    <t>BRDSFN67L49L219B</t>
  </si>
  <si>
    <t>09/07/1967</t>
  </si>
  <si>
    <t>10/10/2023</t>
  </si>
  <si>
    <t>06/11/2023</t>
  </si>
  <si>
    <t>RATTIN CINZIA</t>
  </si>
  <si>
    <t>RTTCNZ63C59A859A</t>
  </si>
  <si>
    <t>19/03/1963</t>
  </si>
  <si>
    <t>13:00-16:00</t>
  </si>
  <si>
    <t>FRUGUGLIETTI NICOLA</t>
  </si>
  <si>
    <t>FRGNCL65S02F839D</t>
  </si>
  <si>
    <t>02/11/1965</t>
  </si>
  <si>
    <t>PAGLIALUNGA CLARISSA</t>
  </si>
  <si>
    <t>PGLCRS94T71A859C</t>
  </si>
  <si>
    <t>31/12/1994</t>
  </si>
  <si>
    <t>VIGNARELLI ELISABETTA</t>
  </si>
  <si>
    <t>VGNLBT66S58F952D</t>
  </si>
  <si>
    <t>18/11/1966</t>
  </si>
  <si>
    <t>16:00-17:30</t>
  </si>
  <si>
    <t>FULGINITI FRANCESCA</t>
  </si>
  <si>
    <t>FLGFNC93B65C265F</t>
  </si>
  <si>
    <t>25/02/1993</t>
  </si>
  <si>
    <t>FERRERO GIULIA MARTA</t>
  </si>
  <si>
    <t>FRRGMR92M66L219X</t>
  </si>
  <si>
    <t>26/08/1992</t>
  </si>
  <si>
    <t>GHARSALI HAFEDH</t>
  </si>
  <si>
    <t>GHRHDH81A01Z352K</t>
  </si>
  <si>
    <t>01/01/1981</t>
  </si>
  <si>
    <t>30/11/2023</t>
  </si>
  <si>
    <t>KHADIRI FOUZIA</t>
  </si>
  <si>
    <t>KHDFZO94E62Z330J</t>
  </si>
  <si>
    <t>22/05/1994</t>
  </si>
  <si>
    <t>13/12/2023</t>
  </si>
  <si>
    <t>D'ARMA VIVIANA</t>
  </si>
  <si>
    <t>DRMVVN99M51F952T</t>
  </si>
  <si>
    <t>11/08/1999</t>
  </si>
  <si>
    <t>07/12/2023</t>
  </si>
  <si>
    <t>MASTROGIACOMO GIUSY</t>
  </si>
  <si>
    <t>MSTGSY80E62L219N</t>
  </si>
  <si>
    <t>22/05/1980</t>
  </si>
  <si>
    <t>SIMPETRU ANAMARIA MADALINA</t>
  </si>
  <si>
    <t>SMPNRM99B60Z129P</t>
  </si>
  <si>
    <t>20/02/1999</t>
  </si>
  <si>
    <t>SANGO MONDJA MARIE</t>
  </si>
  <si>
    <t>SNGMDJ83T50Z311N</t>
  </si>
  <si>
    <t>10/12/1983</t>
  </si>
  <si>
    <t>BALONGA BETHEL JOY</t>
  </si>
  <si>
    <t>BLNBHL01D49Z216K</t>
  </si>
  <si>
    <t>09/04/2001</t>
  </si>
  <si>
    <t>BANIEL AGNIESZKA ANNA</t>
  </si>
  <si>
    <t>BNLGSZ85T66Z127H</t>
  </si>
  <si>
    <t>26/12/1985</t>
  </si>
  <si>
    <t>DI LEONARDO ALESSIO</t>
  </si>
  <si>
    <t>DLNLSS04R18F952S</t>
  </si>
  <si>
    <t>18/10/2004</t>
  </si>
  <si>
    <t>TREVISAN CHIARA</t>
  </si>
  <si>
    <t>TRVCHR99R44F952I</t>
  </si>
  <si>
    <t>04/10/1999</t>
  </si>
  <si>
    <t>07/02/2023</t>
  </si>
  <si>
    <t>STOPPA PATRICK</t>
  </si>
  <si>
    <t>STPPRC87E03D938R</t>
  </si>
  <si>
    <t>03/05/1987</t>
  </si>
  <si>
    <t>13/03/2023</t>
  </si>
  <si>
    <t>INFANTINO MANUEL</t>
  </si>
  <si>
    <t>NFNMNL95E12L219L</t>
  </si>
  <si>
    <t>12/05/1995</t>
  </si>
  <si>
    <t>OSAWARU OSAREME</t>
  </si>
  <si>
    <t>SWRSRM81B49Z335R</t>
  </si>
  <si>
    <t>09/02/1981</t>
  </si>
  <si>
    <t>10/02/2023</t>
  </si>
  <si>
    <t>CLARETTO IVANA</t>
  </si>
  <si>
    <t>CLRVNI76C47L013M</t>
  </si>
  <si>
    <t>07/03/1976</t>
  </si>
  <si>
    <t>MGGMTT78H09L219D</t>
  </si>
  <si>
    <t>CAMPAGNA MICHAEL</t>
  </si>
  <si>
    <t>CMPMHL86T22F205Z</t>
  </si>
  <si>
    <t>22/12/1986</t>
  </si>
  <si>
    <t>CUDA DAVIDE VINCENZO STEFANO</t>
  </si>
  <si>
    <t>CDUDDV82B23L219T</t>
  </si>
  <si>
    <t>23/02/1982</t>
  </si>
  <si>
    <t>CONSELMO GIUSEPPE</t>
  </si>
  <si>
    <t>CNSGPP04M10F952L</t>
  </si>
  <si>
    <t>10/08/2004</t>
  </si>
  <si>
    <t>BRUNDO SIMONA</t>
  </si>
  <si>
    <t>BRNSMN80B65L750C</t>
  </si>
  <si>
    <t>25/02/1980</t>
  </si>
  <si>
    <t>26/04/2023</t>
  </si>
  <si>
    <t>CHIESA STEFANO</t>
  </si>
  <si>
    <t>CHSSFN70D29L219X</t>
  </si>
  <si>
    <t>29/04/1970</t>
  </si>
  <si>
    <t>SORRENTINO ANDREA</t>
  </si>
  <si>
    <t>SRRNDR93L11L219L</t>
  </si>
  <si>
    <t>11/07/1993</t>
  </si>
  <si>
    <t>CORGHI ROSSANA</t>
  </si>
  <si>
    <t>CRGRSN63B57F952Z</t>
  </si>
  <si>
    <t>17/02/1963</t>
  </si>
  <si>
    <t>OGIDEKPE STEPHEN</t>
  </si>
  <si>
    <t>GDKSPH75T15Z335Q</t>
  </si>
  <si>
    <t>15/12/1975</t>
  </si>
  <si>
    <t>10/07/2023</t>
  </si>
  <si>
    <t>SCHIRRIPA CHIARA</t>
  </si>
  <si>
    <t>SCHCHR90P52L219J</t>
  </si>
  <si>
    <t>12/09/1990</t>
  </si>
  <si>
    <t>SULKJA MANUSHAQE</t>
  </si>
  <si>
    <t>SLKMSH72B57Z100T</t>
  </si>
  <si>
    <t>17/02/1972</t>
  </si>
  <si>
    <t>13/09/2023</t>
  </si>
  <si>
    <t>07/10/2023</t>
  </si>
  <si>
    <t>CONFALONIERI CRISTINA</t>
  </si>
  <si>
    <t>CNFCST76T47F952C</t>
  </si>
  <si>
    <t>07/12/1976</t>
  </si>
  <si>
    <t>VALENTINI DANIELA</t>
  </si>
  <si>
    <t>VLNDNL67L54G019O</t>
  </si>
  <si>
    <t>14/07/1967</t>
  </si>
  <si>
    <t>21/12/2023</t>
  </si>
  <si>
    <t>09:00-10:30</t>
  </si>
  <si>
    <t>AGUGLIA CINZIA</t>
  </si>
  <si>
    <t>GGLCNZ71P41L219F</t>
  </si>
  <si>
    <t>01/09/1971</t>
  </si>
  <si>
    <t>19:00-20:00</t>
  </si>
  <si>
    <t>JOYOS SOTELO MARIA SABINA</t>
  </si>
  <si>
    <t>JYSMSB68D49Z611W</t>
  </si>
  <si>
    <t>09/04/1968</t>
  </si>
  <si>
    <t>PINNA RITA</t>
  </si>
  <si>
    <t>PNNRTI70C69H856O</t>
  </si>
  <si>
    <t>29/03/1970</t>
  </si>
  <si>
    <t>SERIO DAVIDE</t>
  </si>
  <si>
    <t>SREDVD67S22L219D</t>
  </si>
  <si>
    <t>22/11/1967</t>
  </si>
  <si>
    <t>ZANCHETTA ERICA</t>
  </si>
  <si>
    <t>ZNCRCE83S54A859E</t>
  </si>
  <si>
    <t>14/11/1983</t>
  </si>
  <si>
    <t>MARTINEZ JOSE RAMON</t>
  </si>
  <si>
    <t>MRTJRM86M12Z600M</t>
  </si>
  <si>
    <t>12/08/1986</t>
  </si>
  <si>
    <t>19/04/2023</t>
  </si>
  <si>
    <t>DAJBOG COSTINA</t>
  </si>
  <si>
    <t>DJBCTN68C42Z129A</t>
  </si>
  <si>
    <t>02/03/1968</t>
  </si>
  <si>
    <t>VERDUCI SAVERIO</t>
  </si>
  <si>
    <t>VRDSVR61P28F112A</t>
  </si>
  <si>
    <t>28/09/1961</t>
  </si>
  <si>
    <t>15/02/2023</t>
  </si>
  <si>
    <t>FAZZOLARI ANNA MARIA</t>
  </si>
  <si>
    <t>FZZNMR64B59L219K</t>
  </si>
  <si>
    <t>19/02/1964</t>
  </si>
  <si>
    <t>LOVO REATEGUI XIOMARA</t>
  </si>
  <si>
    <t>LVRXMR98E51Z611T</t>
  </si>
  <si>
    <t>11/05/1998</t>
  </si>
  <si>
    <t>MASIERO PAOLA</t>
  </si>
  <si>
    <t>MSRPLA72T42F952L</t>
  </si>
  <si>
    <t>02/12/1972</t>
  </si>
  <si>
    <t>08/03/2023</t>
  </si>
  <si>
    <t>VURCHIO MARIA ANTONIETTA</t>
  </si>
  <si>
    <t>VRCMNT83B42C514J</t>
  </si>
  <si>
    <t>02/02/1983</t>
  </si>
  <si>
    <t>VACCA ANDREA</t>
  </si>
  <si>
    <t>VCCNDR95B04F952V</t>
  </si>
  <si>
    <t>04/02/1995</t>
  </si>
  <si>
    <t>SERGIO LAURA</t>
  </si>
  <si>
    <t>SRGLRA69E55F205H</t>
  </si>
  <si>
    <t>15/05/1969</t>
  </si>
  <si>
    <t>20/03/2023</t>
  </si>
  <si>
    <t>GUERRA ACOSTA MAYLIN</t>
  </si>
  <si>
    <t>GRRMLN81P57Z504F</t>
  </si>
  <si>
    <t>17/09/1981</t>
  </si>
  <si>
    <t>19/06/2023</t>
  </si>
  <si>
    <t>COLANGELO PAMELA</t>
  </si>
  <si>
    <t>CLNPML76M64L219S</t>
  </si>
  <si>
    <t>24/08/1976</t>
  </si>
  <si>
    <t>08/08/2023</t>
  </si>
  <si>
    <t>16:30-18:00</t>
  </si>
  <si>
    <t>ROQUE RAFAELO ANA MARIA</t>
  </si>
  <si>
    <t>RQRNMR73P62Z611Z</t>
  </si>
  <si>
    <t>22/09/1973</t>
  </si>
  <si>
    <t>08/09/2023</t>
  </si>
  <si>
    <t>SALDANA DIAZ VICTORIA AYLIN</t>
  </si>
  <si>
    <t>SLDVTR96A46Z611O</t>
  </si>
  <si>
    <t>06/01/1996</t>
  </si>
  <si>
    <t>18:30-19:30</t>
  </si>
  <si>
    <t>TIMARIU VIORICA</t>
  </si>
  <si>
    <t>TMRVRC67H58Z129U</t>
  </si>
  <si>
    <t>18/06/1967</t>
  </si>
  <si>
    <t>09/11/2023</t>
  </si>
  <si>
    <t>09/01/2023</t>
  </si>
  <si>
    <t>ISLAMI SHKURTA</t>
  </si>
  <si>
    <t>SLMSKR76A70Z100G</t>
  </si>
  <si>
    <t>30/01/1976</t>
  </si>
  <si>
    <t>14/02/2023</t>
  </si>
  <si>
    <t>13/02/2023</t>
  </si>
  <si>
    <t>DE LUCA CHIARA</t>
  </si>
  <si>
    <t>DLCCHR98B50Z110R</t>
  </si>
  <si>
    <t>10/02/1998</t>
  </si>
  <si>
    <t>GAVRILIUC GRATIELA-LAURA</t>
  </si>
  <si>
    <t>GVRGTL71M51Z129I</t>
  </si>
  <si>
    <t>11/08/1971</t>
  </si>
  <si>
    <t>IACOVINO GIUSEPPINA</t>
  </si>
  <si>
    <t>CVNGPP74P69L219D</t>
  </si>
  <si>
    <t>29/09/1974</t>
  </si>
  <si>
    <t>LORIA ELISA</t>
  </si>
  <si>
    <t>LROLSE85A47L727W</t>
  </si>
  <si>
    <t>07/01/1985</t>
  </si>
  <si>
    <t>14/03/2023</t>
  </si>
  <si>
    <t>09/05/2023</t>
  </si>
  <si>
    <t>NJIE ABDOU</t>
  </si>
  <si>
    <t>NJIBDA85A01Z317B</t>
  </si>
  <si>
    <t>01/01/1985</t>
  </si>
  <si>
    <t>23/06/2023</t>
  </si>
  <si>
    <t>DE ROSSI EMILIANO</t>
  </si>
  <si>
    <t>DRSMLN77E06C627T</t>
  </si>
  <si>
    <t>06/05/1977</t>
  </si>
  <si>
    <t>ORLANDO SONIA</t>
  </si>
  <si>
    <t>RLNSNO90B48A091P</t>
  </si>
  <si>
    <t>08/02/1990</t>
  </si>
  <si>
    <t>TINEO HUAMAN JOSE LUIS</t>
  </si>
  <si>
    <t>TNHJLS70P04Z611P</t>
  </si>
  <si>
    <t>04/09/1970</t>
  </si>
  <si>
    <t>09/06/2023</t>
  </si>
  <si>
    <t>ELIA OMBRETTA</t>
  </si>
  <si>
    <t>LEIMRT77E45F952W</t>
  </si>
  <si>
    <t>05/05/1977</t>
  </si>
  <si>
    <t>16/06/2023</t>
  </si>
  <si>
    <t>PAGLIUSO MARCO</t>
  </si>
  <si>
    <t>PGLMRC92T07F952V</t>
  </si>
  <si>
    <t>07/12/1992</t>
  </si>
  <si>
    <t>15/06/2023</t>
  </si>
  <si>
    <t>PALAZZOLO MARIANGELA</t>
  </si>
  <si>
    <t>PLZMNG81R46F258A</t>
  </si>
  <si>
    <t>06/10/1981</t>
  </si>
  <si>
    <t>12/10/2023</t>
  </si>
  <si>
    <t>13/11/2023</t>
  </si>
  <si>
    <t>13:00-14:30</t>
  </si>
  <si>
    <t>D'ARGENZIO CIRO</t>
  </si>
  <si>
    <t>DRGCRI89T24L259W</t>
  </si>
  <si>
    <t>24/12/1989</t>
  </si>
  <si>
    <t>FERRARIO GIULIA</t>
  </si>
  <si>
    <t>FRRGLI80P45L219D</t>
  </si>
  <si>
    <t>05/09/1980</t>
  </si>
  <si>
    <t>FARASSINO CHIARA</t>
  </si>
  <si>
    <t>FRSCHR84A54F952W</t>
  </si>
  <si>
    <t>14/01/1984</t>
  </si>
  <si>
    <t>MUSI LETIZIA</t>
  </si>
  <si>
    <t>MSULTZ81L55A859H</t>
  </si>
  <si>
    <t>15/07/1981</t>
  </si>
  <si>
    <t>10:30-11:30</t>
  </si>
  <si>
    <t>BANCE IBRAHIM</t>
  </si>
  <si>
    <t>BNCBHM02A21Z354W</t>
  </si>
  <si>
    <t>21/01/2002</t>
  </si>
  <si>
    <t>GAFOUROU LEMANE</t>
  </si>
  <si>
    <t>GFRLMN98B22Z354W</t>
  </si>
  <si>
    <t>22/02/1998</t>
  </si>
  <si>
    <t>09/12/2023</t>
  </si>
  <si>
    <t>10/01/2023</t>
  </si>
  <si>
    <t>DE ROSSI ASIA</t>
  </si>
  <si>
    <t>DRSSAI99M45B019W</t>
  </si>
  <si>
    <t>05/08/1999</t>
  </si>
  <si>
    <t>SISTINO SIMONA</t>
  </si>
  <si>
    <t>SSTSMN87H65L219L</t>
  </si>
  <si>
    <t>25/06/1987</t>
  </si>
  <si>
    <t>FERRO SERENELLA</t>
  </si>
  <si>
    <t>FRRSNL62S58L219W</t>
  </si>
  <si>
    <t>18/11/1962</t>
  </si>
  <si>
    <t>AHMAD JABBAR</t>
  </si>
  <si>
    <t>HMDJBR97L01Z236M</t>
  </si>
  <si>
    <t>01/07/1997</t>
  </si>
  <si>
    <t>11/01/2023</t>
  </si>
  <si>
    <t>16/02/2023</t>
  </si>
  <si>
    <t>AREVALO OSCAR ENRIQUE</t>
  </si>
  <si>
    <t>RVLSRN73P24Z611R</t>
  </si>
  <si>
    <t>24/09/1973</t>
  </si>
  <si>
    <t>DELLA VOLPE CARLA</t>
  </si>
  <si>
    <t>DLLCRL88D65G309A</t>
  </si>
  <si>
    <t>25/04/1988</t>
  </si>
  <si>
    <t>DOROFTEI MARIANA GEANINA</t>
  </si>
  <si>
    <t>DRFMNG78R48Z129X</t>
  </si>
  <si>
    <t>08/10/1978</t>
  </si>
  <si>
    <t>20/02/2023</t>
  </si>
  <si>
    <t>17/03/2023</t>
  </si>
  <si>
    <t>SULA EDMOND</t>
  </si>
  <si>
    <t>SLUDND83H21Z100C</t>
  </si>
  <si>
    <t>21/06/1983</t>
  </si>
  <si>
    <t>BASTIANEL GABRIELE</t>
  </si>
  <si>
    <t>BSTGRL78C08L219O</t>
  </si>
  <si>
    <t>08/03/1978</t>
  </si>
  <si>
    <t>PRESSO PUNTO VENDITA</t>
  </si>
  <si>
    <t>JUVENAL CHRISTIAN</t>
  </si>
  <si>
    <t>JVNCRS82C24G674I</t>
  </si>
  <si>
    <t>24/03/1982</t>
  </si>
  <si>
    <t>PAPPALARDO CONCETTA</t>
  </si>
  <si>
    <t>PPPCCT75E47L219H</t>
  </si>
  <si>
    <t>07/05/1975</t>
  </si>
  <si>
    <t>DABRE SALIF</t>
  </si>
  <si>
    <t>DBRSLF03B14Z354Z</t>
  </si>
  <si>
    <t>14/02/2003</t>
  </si>
  <si>
    <t>10/11/2023</t>
  </si>
  <si>
    <t>SAMIRI BOUCHTA</t>
  </si>
  <si>
    <t>SMRBHT70L15Z330K</t>
  </si>
  <si>
    <t>15/07/1970</t>
  </si>
  <si>
    <t>FRASSI MANUELA</t>
  </si>
  <si>
    <t>FRSMNL80A71F952S</t>
  </si>
  <si>
    <t>31/01/1980</t>
  </si>
  <si>
    <t>HASSAN REZAUL</t>
  </si>
  <si>
    <t>HSSRZL84A01Z249V</t>
  </si>
  <si>
    <t>EL ATIA MARIEM</t>
  </si>
  <si>
    <t>LTEMRM76C63Z330L</t>
  </si>
  <si>
    <t>23/03/1976</t>
  </si>
  <si>
    <t>BELLOCCI MARTINA</t>
  </si>
  <si>
    <t>BLLMTN98D45L727Y</t>
  </si>
  <si>
    <t>05/04/1998</t>
  </si>
  <si>
    <t>CAJAHUARINGA JOAQUIN LUIS JAIRO</t>
  </si>
  <si>
    <t>CJHLJR00T20Z611J</t>
  </si>
  <si>
    <t>20/12/2000</t>
  </si>
  <si>
    <t>MARINO ANTONIO MATTIA</t>
  </si>
  <si>
    <t>MRNNNM92S09B019Y</t>
  </si>
  <si>
    <t>09/11/1992</t>
  </si>
  <si>
    <t>ALVIA CHAVEZ MARIA JOSE'</t>
  </si>
  <si>
    <t>LVCMJS93T63Z605D</t>
  </si>
  <si>
    <t>23/12/1993</t>
  </si>
  <si>
    <t>PRIANO MARINA</t>
  </si>
  <si>
    <t>PRNMRN66M56L219O</t>
  </si>
  <si>
    <t>16/08/1966</t>
  </si>
  <si>
    <t>SAMIRI WIAM</t>
  </si>
  <si>
    <t>SMRWMI05C66Z330S</t>
  </si>
  <si>
    <t>26/03/2005</t>
  </si>
  <si>
    <t>12/01/2023</t>
  </si>
  <si>
    <t>SPADONE MARTA</t>
  </si>
  <si>
    <t>SPDMRT92T54L219G</t>
  </si>
  <si>
    <t>14/12/1992</t>
  </si>
  <si>
    <t>14:30-17:30</t>
  </si>
  <si>
    <t>MORIONDO STELLA</t>
  </si>
  <si>
    <t>MRNSLL71T59L219C</t>
  </si>
  <si>
    <t>19/12/1971</t>
  </si>
  <si>
    <t>25/01/2023</t>
  </si>
  <si>
    <t>BADAGLIACCO ELISA</t>
  </si>
  <si>
    <t>BDGLSE76M50L219A</t>
  </si>
  <si>
    <t>10/08/1976</t>
  </si>
  <si>
    <t>CEFERINO RODRIGUEZ ANYELA PAOLA</t>
  </si>
  <si>
    <t>CFRNLP98D70Z611F</t>
  </si>
  <si>
    <t>30/04/1998</t>
  </si>
  <si>
    <t>ANDRADE DE MENEZES NILMARA</t>
  </si>
  <si>
    <t>NDRNMR81D60Z602C</t>
  </si>
  <si>
    <t>20/04/1981</t>
  </si>
  <si>
    <t>NARDUCCI MARIANNA</t>
  </si>
  <si>
    <t>NRDMNN78L68H926G</t>
  </si>
  <si>
    <t>28/07/1978</t>
  </si>
  <si>
    <t>MANCINI ENRICO</t>
  </si>
  <si>
    <t>MNCNRC73M27L219Y</t>
  </si>
  <si>
    <t>27/08/1973</t>
  </si>
  <si>
    <t>DRAMMEH MAMADOU</t>
  </si>
  <si>
    <t>DRMMMD99H22Z317X</t>
  </si>
  <si>
    <t>22/06/1999</t>
  </si>
  <si>
    <t>12/04/2023</t>
  </si>
  <si>
    <t>GIANNOTTO SALVATORE</t>
  </si>
  <si>
    <t>GNNSVT58E15I029P</t>
  </si>
  <si>
    <t>15/05/1958</t>
  </si>
  <si>
    <t>CICCARELLI GIOVANNI</t>
  </si>
  <si>
    <t>CCCGNN67R22F839G</t>
  </si>
  <si>
    <t>22/10/1967</t>
  </si>
  <si>
    <t>ZVARYCH VIKTOR</t>
  </si>
  <si>
    <t>ZVRVTR83R21Z138B</t>
  </si>
  <si>
    <t>21/10/1983</t>
  </si>
  <si>
    <t>17/07/2023</t>
  </si>
  <si>
    <t>HUAYHUAS VILCAYAURI MARIA ISABEL</t>
  </si>
  <si>
    <t>HYHMSB87E44Z611Q</t>
  </si>
  <si>
    <t>04/05/1987</t>
  </si>
  <si>
    <t>SPAVARA LUSI</t>
  </si>
  <si>
    <t>SPVLSU77P70F335N</t>
  </si>
  <si>
    <t>30/09/1977</t>
  </si>
  <si>
    <t>30/08/2023</t>
  </si>
  <si>
    <t>31/07/2023</t>
  </si>
  <si>
    <t>29/09/2023</t>
  </si>
  <si>
    <t>12/09/2023</t>
  </si>
  <si>
    <t>COLLINE ROSANGELA</t>
  </si>
  <si>
    <t>CLLRNG81D49G273K</t>
  </si>
  <si>
    <t>09/04/1981</t>
  </si>
  <si>
    <t>15:30-17:00</t>
  </si>
  <si>
    <t>ELHAITAK AFAF</t>
  </si>
  <si>
    <t>LHTFFA03C52Z330U</t>
  </si>
  <si>
    <t>12/03/2003</t>
  </si>
  <si>
    <t>FURCILA ILEANA</t>
  </si>
  <si>
    <t>FRCLNI62D68Z129P</t>
  </si>
  <si>
    <t>28/04/1962</t>
  </si>
  <si>
    <t>KASHEM MD ABUL</t>
  </si>
  <si>
    <t>KSHMBL97E25Z249L</t>
  </si>
  <si>
    <t>25/05/1997</t>
  </si>
  <si>
    <t>11/10/2023</t>
  </si>
  <si>
    <t>MONTI SARA</t>
  </si>
  <si>
    <t>MNTSRA94E49E379N</t>
  </si>
  <si>
    <t>09/05/1994</t>
  </si>
  <si>
    <t>ASRAR KHALID</t>
  </si>
  <si>
    <t>SRRKLD71S29Z330N</t>
  </si>
  <si>
    <t>29/11/1971</t>
  </si>
  <si>
    <t>11/11/2023</t>
  </si>
  <si>
    <t>15/11/2023</t>
  </si>
  <si>
    <t>FERRERO GIAN LUCA</t>
  </si>
  <si>
    <t>FRRGLC77A06G674X</t>
  </si>
  <si>
    <t>06/01/1977</t>
  </si>
  <si>
    <t>THOMPSON EVA</t>
  </si>
  <si>
    <t>THMVEA59M46Z318Y</t>
  </si>
  <si>
    <t>06/08/1959</t>
  </si>
  <si>
    <t>ROLANDO GIULIA</t>
  </si>
  <si>
    <t>RLNGLI03E60L219L</t>
  </si>
  <si>
    <t>20/05/2003</t>
  </si>
  <si>
    <t>ZABIRI MOHAMED</t>
  </si>
  <si>
    <t>ZBRMMD94C22Z330I</t>
  </si>
  <si>
    <t>22/03/1994</t>
  </si>
  <si>
    <t>CYRBJA AIDA</t>
  </si>
  <si>
    <t>CYRDAI80M70Z100Q</t>
  </si>
  <si>
    <t>30/08/1980</t>
  </si>
  <si>
    <t>18/12/2023</t>
  </si>
  <si>
    <t>VOTTA LIA</t>
  </si>
  <si>
    <t>VTTLIA72T59A326A</t>
  </si>
  <si>
    <t>19/12/1972</t>
  </si>
  <si>
    <t>VIAPIANO ALDO</t>
  </si>
  <si>
    <t>VPNLDA60R11D122T</t>
  </si>
  <si>
    <t>11/10/1960</t>
  </si>
  <si>
    <t>20/01/2023</t>
  </si>
  <si>
    <t>BIANCHI STEFANO</t>
  </si>
  <si>
    <t>BNCSFN72R08L219Q</t>
  </si>
  <si>
    <t>08/10/1972</t>
  </si>
  <si>
    <t>18/01/2023</t>
  </si>
  <si>
    <t>14/01/2023</t>
  </si>
  <si>
    <t>BLVNNA78R58L750P</t>
  </si>
  <si>
    <t>BOSSO ELEONORA</t>
  </si>
  <si>
    <t>BSSLNR75C65A859N</t>
  </si>
  <si>
    <t>25/03/1975</t>
  </si>
  <si>
    <t>24/01/2023</t>
  </si>
  <si>
    <t>17/04/2023</t>
  </si>
  <si>
    <t>12/06/2023</t>
  </si>
  <si>
    <t>12/07/2023</t>
  </si>
  <si>
    <t>19/07/2023</t>
  </si>
  <si>
    <t>INI IMPRESA</t>
  </si>
  <si>
    <t>TASHI DARIDA</t>
  </si>
  <si>
    <t>TSHDRD86R69Z100T</t>
  </si>
  <si>
    <t>29/10/1986</t>
  </si>
  <si>
    <t>ORIENTAMENTO EROGATO IN MODALITA' DISTANZA</t>
  </si>
  <si>
    <t>13/07/2023</t>
  </si>
  <si>
    <t>AYANG LOUMA PAULINE</t>
  </si>
  <si>
    <t>YNGPLN85D46Z316A</t>
  </si>
  <si>
    <t>06/04/1985</t>
  </si>
  <si>
    <t>31/10/2023</t>
  </si>
  <si>
    <t>KRAIZEL ANDRII</t>
  </si>
  <si>
    <t>KRZNDR84S04Z138O</t>
  </si>
  <si>
    <t>04/11/1984</t>
  </si>
  <si>
    <t>FERNANDEZ LORENZO ALEJANDRA NOEMI</t>
  </si>
  <si>
    <t>FRNLND66P59Z613A</t>
  </si>
  <si>
    <t>19/09/1966</t>
  </si>
  <si>
    <t>13/10/2023</t>
  </si>
  <si>
    <t>MACHMACHI MAJIDA</t>
  </si>
  <si>
    <t>MCHMJD85C58Z330G</t>
  </si>
  <si>
    <t>18/03/1985</t>
  </si>
  <si>
    <t>18/10/2023</t>
  </si>
  <si>
    <t>12/12/2023</t>
  </si>
  <si>
    <t>DIACONU VASILE</t>
  </si>
  <si>
    <t>DCNVSL85T25Z129S</t>
  </si>
  <si>
    <t>25/12/1985</t>
  </si>
  <si>
    <t>28/05/2024</t>
  </si>
  <si>
    <t>CORTESE MANUELA</t>
  </si>
  <si>
    <t>CRTMNL70R52L219W</t>
  </si>
  <si>
    <t>12/10/1970</t>
  </si>
  <si>
    <t>TAMBUSCIO ELISABETTA</t>
  </si>
  <si>
    <t>TMBLBT78D43L219H</t>
  </si>
  <si>
    <t>03/04/1978</t>
  </si>
  <si>
    <t>TANGA GIUSEPPINA</t>
  </si>
  <si>
    <t>TNGGPP71S62L219P</t>
  </si>
  <si>
    <t>22/11/1971</t>
  </si>
  <si>
    <t>ZILIANI ROBERTA ELISA</t>
  </si>
  <si>
    <t>ZLNRRT68L67D872A</t>
  </si>
  <si>
    <t>27/07/1968</t>
  </si>
  <si>
    <t>13/01/2023</t>
  </si>
  <si>
    <t>SERRA CATERINA</t>
  </si>
  <si>
    <t>SRRCRN76E66G113X</t>
  </si>
  <si>
    <t>26/05/1976</t>
  </si>
  <si>
    <t>SAINCHUK ALINA</t>
  </si>
  <si>
    <t>SNCLNA93L48Z138D</t>
  </si>
  <si>
    <t>08/07/1993</t>
  </si>
  <si>
    <t>24/02/2023</t>
  </si>
  <si>
    <t>17/02/2023</t>
  </si>
  <si>
    <t>FIORE SIMONE</t>
  </si>
  <si>
    <t>FRISMN00S27L219M</t>
  </si>
  <si>
    <t>27/11/2000</t>
  </si>
  <si>
    <t>22/03/2023</t>
  </si>
  <si>
    <t>FIORANI ANNA</t>
  </si>
  <si>
    <t>FRNNNA70H69C816Z</t>
  </si>
  <si>
    <t>29/06/1970</t>
  </si>
  <si>
    <t>IERVASI FELICE</t>
  </si>
  <si>
    <t>RVSFLC58H03L219F</t>
  </si>
  <si>
    <t>03/06/1958</t>
  </si>
  <si>
    <t>CARUSO LOREDANA</t>
  </si>
  <si>
    <t>CRSLDN74H60L219S</t>
  </si>
  <si>
    <t>20/06/1974</t>
  </si>
  <si>
    <t>12:00-13:30</t>
  </si>
  <si>
    <t>GUIRASSY LAMINE</t>
  </si>
  <si>
    <t>GRSLMN99A01Z319P</t>
  </si>
  <si>
    <t>01/01/1999</t>
  </si>
  <si>
    <t>VERONESE ALBERTO</t>
  </si>
  <si>
    <t>VRNLRT71L06A859L</t>
  </si>
  <si>
    <t>06/07/1971</t>
  </si>
  <si>
    <t>20/06/2023</t>
  </si>
  <si>
    <t>FERRARIS BARBARA</t>
  </si>
  <si>
    <t>FRRBBR68B48F952I</t>
  </si>
  <si>
    <t>08/02/1968</t>
  </si>
  <si>
    <t>RIDDW SHEIKH</t>
  </si>
  <si>
    <t>RDDSKH96M06Z249E</t>
  </si>
  <si>
    <t>06/08/1996</t>
  </si>
  <si>
    <t>BONDOC MARIA TATIANA</t>
  </si>
  <si>
    <t>BNDMTT87P49Z129L</t>
  </si>
  <si>
    <t>09/09/1987</t>
  </si>
  <si>
    <t>LAZARENKO MARIYA</t>
  </si>
  <si>
    <t>LZRMRY68B69Z138W</t>
  </si>
  <si>
    <t>29/02/1968</t>
  </si>
  <si>
    <t>BONSIGNORE PIETRO</t>
  </si>
  <si>
    <t>BNSPTR64L18Z614I</t>
  </si>
  <si>
    <t>18/07/1964</t>
  </si>
  <si>
    <t>16/11/2023</t>
  </si>
  <si>
    <t>14/11/2023</t>
  </si>
  <si>
    <t>CASTRO MONSALVE LORENA MARIA</t>
  </si>
  <si>
    <t>CSTLNM85L53Z604N</t>
  </si>
  <si>
    <t>13/07/1985</t>
  </si>
  <si>
    <t>ANTONELLI SABRINA</t>
  </si>
  <si>
    <t>NTNSRN66A45L219T</t>
  </si>
  <si>
    <t>05/01/1966</t>
  </si>
  <si>
    <t>ELIZALDE RONCAL FLOR DE MARIA MILAGROS</t>
  </si>
  <si>
    <t>LZLFRD78R69Z611U</t>
  </si>
  <si>
    <t>29/10/1978</t>
  </si>
  <si>
    <t>14/12/2023</t>
  </si>
  <si>
    <t>ABABII ELENA</t>
  </si>
  <si>
    <t>BBALNE87H68Z140F</t>
  </si>
  <si>
    <t>28/06/1987</t>
  </si>
  <si>
    <t>22/02/2023</t>
  </si>
  <si>
    <t>XAVIER BORGES ALIETE</t>
  </si>
  <si>
    <t>XVRLTA68T71Z602M</t>
  </si>
  <si>
    <t>31/12/1968</t>
  </si>
  <si>
    <t>15/03/2023</t>
  </si>
  <si>
    <t>MYKHAILOV VITALII</t>
  </si>
  <si>
    <t>MYKVTL86P21Z138L</t>
  </si>
  <si>
    <t>21/09/1986</t>
  </si>
  <si>
    <t>15/04/2023</t>
  </si>
  <si>
    <t>14/06/2023</t>
  </si>
  <si>
    <t>14/07/2023</t>
  </si>
  <si>
    <t>08:30-10:00</t>
  </si>
  <si>
    <t>10:30-13:30</t>
  </si>
  <si>
    <t>27/09/2023</t>
  </si>
  <si>
    <t>TOLIPANO ALESSANDRA</t>
  </si>
  <si>
    <t>TLPLSN83B66F205A</t>
  </si>
  <si>
    <t>26/02/1983</t>
  </si>
  <si>
    <t>CERUTI EMMA</t>
  </si>
  <si>
    <t>CRTMME98R58L219N</t>
  </si>
  <si>
    <t>18/10/1998</t>
  </si>
  <si>
    <t>FRESIA SONIA MARTINA</t>
  </si>
  <si>
    <t>FRSSMR96A53L219R</t>
  </si>
  <si>
    <t>13/01/1996</t>
  </si>
  <si>
    <t>LAGUNA VIDAL LILIAM MARGOTH</t>
  </si>
  <si>
    <t>LGNLMM73R48Z611H</t>
  </si>
  <si>
    <t>08/10/1973</t>
  </si>
  <si>
    <t>20/12/2023</t>
  </si>
  <si>
    <t>RIBAUDO ANTONIETTA</t>
  </si>
  <si>
    <t>RBDNNT68A57F251Z</t>
  </si>
  <si>
    <t>17/01/1968</t>
  </si>
  <si>
    <t>VALLE TAMARA</t>
  </si>
  <si>
    <t>VLLTMR81A61A859V</t>
  </si>
  <si>
    <t>21/01/1981</t>
  </si>
  <si>
    <t>COULIBALY BOUREIMA</t>
  </si>
  <si>
    <t>CLBBRM86R10Z329X</t>
  </si>
  <si>
    <t>10/10/1986</t>
  </si>
  <si>
    <t>INFORCOOP ECIPA PIEMONTE VIA PIACENZA 11 - BIELLA</t>
  </si>
  <si>
    <t>QUAGLIA BRUNA</t>
  </si>
  <si>
    <t>QGLBRN68D63F205A</t>
  </si>
  <si>
    <t>23/04/1968</t>
  </si>
  <si>
    <t>MASCIA EMANUELA</t>
  </si>
  <si>
    <t>MSCMNL76T43B354Y</t>
  </si>
  <si>
    <t>03/12/1976</t>
  </si>
  <si>
    <t>SIRIO MARIA VITTORIA</t>
  </si>
  <si>
    <t>SRIMVT94C44A859V</t>
  </si>
  <si>
    <t>04/03/1994</t>
  </si>
  <si>
    <t>GONCALVES CAMILA ELIANE</t>
  </si>
  <si>
    <t>GNCCLL88R54Z602O</t>
  </si>
  <si>
    <t>14/10/1988</t>
  </si>
  <si>
    <t>15/12/2023</t>
  </si>
  <si>
    <t>DAMAS LOPEZ JOSE MIGUEL</t>
  </si>
  <si>
    <t>DMSJMG95P10Z131T</t>
  </si>
  <si>
    <t>10/09/1995</t>
  </si>
  <si>
    <t>06/03/2024</t>
  </si>
  <si>
    <t>EFOSA OSASUMWEN</t>
  </si>
  <si>
    <t>FSESMW90S61Z335D</t>
  </si>
  <si>
    <t>21/11/1990</t>
  </si>
  <si>
    <t>KASSAB NAHLA RAMADAN ELMORSY ABDELMAGID</t>
  </si>
  <si>
    <t>KSSNLR90A67Z336F</t>
  </si>
  <si>
    <t>27/01/1990</t>
  </si>
  <si>
    <t>LOGOZZO VINCENZO</t>
  </si>
  <si>
    <t>LGZVCN64H07C352O</t>
  </si>
  <si>
    <t>07/06/1964</t>
  </si>
  <si>
    <t>SAPORITO CINZIA</t>
  </si>
  <si>
    <t>SPRCNZ75P55L219H</t>
  </si>
  <si>
    <t>15/09/1975</t>
  </si>
  <si>
    <t>POZZO MARZIA</t>
  </si>
  <si>
    <t>PZZMRZ73D67A859J</t>
  </si>
  <si>
    <t>27/04/1973</t>
  </si>
  <si>
    <t>MEJDANI JURGEN</t>
  </si>
  <si>
    <t>MJDJGN97M10Z100P</t>
  </si>
  <si>
    <t>10/08/1997</t>
  </si>
  <si>
    <t>16/03/2023</t>
  </si>
  <si>
    <t>18/05/2023</t>
  </si>
  <si>
    <t>15/09/2023</t>
  </si>
  <si>
    <t>BIEI ROBERTA</t>
  </si>
  <si>
    <t>BIERRT80P53L219D</t>
  </si>
  <si>
    <t>13/09/1980</t>
  </si>
  <si>
    <t>BERNAOUI FATIHA</t>
  </si>
  <si>
    <t>BRNFTH84H65Z330C</t>
  </si>
  <si>
    <t>25/06/1984</t>
  </si>
  <si>
    <t>VIRARDI ANNAMARIA</t>
  </si>
  <si>
    <t>VRRNMR72R58L219Q</t>
  </si>
  <si>
    <t>18/10/1972</t>
  </si>
  <si>
    <t>20/09/2023</t>
  </si>
  <si>
    <t>MOHAMMED IBRAHIM</t>
  </si>
  <si>
    <t>MHMBHM66T13Z335I</t>
  </si>
  <si>
    <t>13/12/1966</t>
  </si>
  <si>
    <t>ISLAM MD SOFIKUL</t>
  </si>
  <si>
    <t>SLMMSF88L11Z249B</t>
  </si>
  <si>
    <t>11/07/1988</t>
  </si>
  <si>
    <t>SIGRISI ANNA</t>
  </si>
  <si>
    <t>SGRNNA74D43L109A</t>
  </si>
  <si>
    <t>03/04/1974</t>
  </si>
  <si>
    <t>CREANGA MARIA ANA</t>
  </si>
  <si>
    <t>CRNMRN98E46Z129Y</t>
  </si>
  <si>
    <t>06/05/1998</t>
  </si>
  <si>
    <t>13:30-16:30</t>
  </si>
  <si>
    <t>BAH ALHASSAN</t>
  </si>
  <si>
    <t>BHALSS83D20Z344W</t>
  </si>
  <si>
    <t>20/04/1983</t>
  </si>
  <si>
    <t>16/01/2023</t>
  </si>
  <si>
    <t>BABAJ LATIFA</t>
  </si>
  <si>
    <t>BBJLTF87D65Z330K</t>
  </si>
  <si>
    <t>25/04/1987</t>
  </si>
  <si>
    <t>SIMONELLI VALERIA</t>
  </si>
  <si>
    <t>SMNVLR94A62L219F</t>
  </si>
  <si>
    <t>22/01/1994</t>
  </si>
  <si>
    <t>16/05/2023</t>
  </si>
  <si>
    <t>14:30-18:30</t>
  </si>
  <si>
    <t>LEONARDI GUIDO</t>
  </si>
  <si>
    <t>LNRGDU67C17A940Z</t>
  </si>
  <si>
    <t>17/03/1967</t>
  </si>
  <si>
    <t>23/05/2023</t>
  </si>
  <si>
    <t>GENNARI GAIA</t>
  </si>
  <si>
    <t>GNNGAI00T51F952P</t>
  </si>
  <si>
    <t>11/12/2000</t>
  </si>
  <si>
    <t>GENNARI JUSTIN</t>
  </si>
  <si>
    <t>GNNJTN95E31F952C</t>
  </si>
  <si>
    <t>31/05/1995</t>
  </si>
  <si>
    <t>ATTIVITÀ DI BACK-OFFICE</t>
  </si>
  <si>
    <t>16/08/2023</t>
  </si>
  <si>
    <t>Incontro MDLautomatico</t>
  </si>
  <si>
    <t>16/10/2023</t>
  </si>
  <si>
    <t>17/10/2023</t>
  </si>
  <si>
    <t>RITO ANGELO</t>
  </si>
  <si>
    <t>RTINGL70E26L049J</t>
  </si>
  <si>
    <t>26/05/1970</t>
  </si>
  <si>
    <t>CECCARANI ANTONELLA</t>
  </si>
  <si>
    <t>CCCNNL59B45L219D</t>
  </si>
  <si>
    <t>05/02/1959</t>
  </si>
  <si>
    <t>DE JESUS ROCHA MARIA CRISTINA</t>
  </si>
  <si>
    <t>DJSMCR64E64Z602U</t>
  </si>
  <si>
    <t>24/05/1964</t>
  </si>
  <si>
    <t>HAJRI MOHAMED</t>
  </si>
  <si>
    <t>HJRMMD59R17Z352B</t>
  </si>
  <si>
    <t>17/10/1959</t>
  </si>
  <si>
    <t>HAMMAD AYMAN ABDELHALIM MOHAMED</t>
  </si>
  <si>
    <t>HMMYNB74A26Z336Z</t>
  </si>
  <si>
    <t>26/01/1974</t>
  </si>
  <si>
    <t>MASSARO EMANUELE</t>
  </si>
  <si>
    <t>MSSMNL60S08D960M</t>
  </si>
  <si>
    <t>08/11/1960</t>
  </si>
  <si>
    <t>MILANO DOMENICO</t>
  </si>
  <si>
    <t>MLNDNC71B07A662F</t>
  </si>
  <si>
    <t>07/02/1971</t>
  </si>
  <si>
    <t>23/11/2023</t>
  </si>
  <si>
    <t>INVIO E ACCESSO ALLA FORMAZIONE PROFESSIONALE REGIONALE</t>
  </si>
  <si>
    <t>17/01/2023</t>
  </si>
  <si>
    <t>GENTILE LAURA</t>
  </si>
  <si>
    <t>GNTLRA72E52L219H</t>
  </si>
  <si>
    <t>12/05/1972</t>
  </si>
  <si>
    <t>21/02/2023</t>
  </si>
  <si>
    <t>URUIOC CONSTANTIN</t>
  </si>
  <si>
    <t>RCUCST79E21Z129O</t>
  </si>
  <si>
    <t>BARBERO LUDOVICO</t>
  </si>
  <si>
    <t>BRBLVC03B18L219Y</t>
  </si>
  <si>
    <t>18/02/2003</t>
  </si>
  <si>
    <t>18/04/2023</t>
  </si>
  <si>
    <t>24/05/2023</t>
  </si>
  <si>
    <t>ESPINOZA LARIN VILMA MARGARITA</t>
  </si>
  <si>
    <t>SPNVMM63P60Z506X</t>
  </si>
  <si>
    <t>20/09/1963</t>
  </si>
  <si>
    <t>IMAGBOVOMWAN OSARUMWENSE UWADIAE</t>
  </si>
  <si>
    <t>MGBSMW91T15Z335Y</t>
  </si>
  <si>
    <t>15/12/1991</t>
  </si>
  <si>
    <t>22/11/2023</t>
  </si>
  <si>
    <t>EMEKA SILVIA</t>
  </si>
  <si>
    <t>MKESLV83L66Z335T</t>
  </si>
  <si>
    <t>26/07/1983</t>
  </si>
  <si>
    <t>LONETTO ROGANO DANIELA</t>
  </si>
  <si>
    <t>LNTDNL77R62Z112J</t>
  </si>
  <si>
    <t>19/01/2023</t>
  </si>
  <si>
    <t>23/01/2023</t>
  </si>
  <si>
    <t>AVALLONE CATERINA</t>
  </si>
  <si>
    <t>VLLCRN59D49F839U</t>
  </si>
  <si>
    <t>09/04/1959</t>
  </si>
  <si>
    <t>22/05/2023</t>
  </si>
  <si>
    <t>18/07/2023</t>
  </si>
  <si>
    <t>18/08/2023</t>
  </si>
  <si>
    <t>19/08/2023</t>
  </si>
  <si>
    <t>18/09/2023</t>
  </si>
  <si>
    <t>21/09/2023</t>
  </si>
  <si>
    <t>19/10/2023</t>
  </si>
  <si>
    <t>11:30-13:00</t>
  </si>
  <si>
    <t>INFORCOOP ECIPA PIEMONTE VIA LIVORNO 49 - TORINO</t>
  </si>
  <si>
    <t>KOBENAN KOUAME JEAN LAURENT</t>
  </si>
  <si>
    <t>KBNKJN91C02Z313J</t>
  </si>
  <si>
    <t>02/03/1991</t>
  </si>
  <si>
    <t>27/04/2023</t>
  </si>
  <si>
    <t>19/05/2023</t>
  </si>
  <si>
    <t>KORDHAKU REFIJE</t>
  </si>
  <si>
    <t>KRDRFJ91C41Z100S</t>
  </si>
  <si>
    <t>01/03/1991</t>
  </si>
  <si>
    <t>GENNARI GRACE</t>
  </si>
  <si>
    <t>GNNGRC96R41F952J</t>
  </si>
  <si>
    <t>01/10/1996</t>
  </si>
  <si>
    <t>19/09/2023</t>
  </si>
  <si>
    <t>13:40-14:40</t>
  </si>
  <si>
    <t>30/10/2023</t>
  </si>
  <si>
    <t>20/10/2023</t>
  </si>
  <si>
    <t>11:00-13:30</t>
  </si>
  <si>
    <t>VENTURELLI ROBERTO</t>
  </si>
  <si>
    <t>VNTRRT70L07L219B</t>
  </si>
  <si>
    <t>150</t>
  </si>
  <si>
    <t>ESTRADA CARMEN MARCOS ALEJANDRO</t>
  </si>
  <si>
    <t>STRMCS65R22Z611U</t>
  </si>
  <si>
    <t>22/10/1965</t>
  </si>
  <si>
    <t>FRANCESETTI FERRUCCIO</t>
  </si>
  <si>
    <t>FRNFRC65T18E445T</t>
  </si>
  <si>
    <t>18/12/1965</t>
  </si>
  <si>
    <t>SCILIMATI DANIELE</t>
  </si>
  <si>
    <t>SCLDNL01S07L219R</t>
  </si>
  <si>
    <t>07/11/2001</t>
  </si>
  <si>
    <t>27/03/2023</t>
  </si>
  <si>
    <t>27/06/2023</t>
  </si>
  <si>
    <t>DOLFINI CECILIA</t>
  </si>
  <si>
    <t>DLFCCL61S62H620J</t>
  </si>
  <si>
    <t>22/11/1961</t>
  </si>
  <si>
    <t>RADICE EMANUELE</t>
  </si>
  <si>
    <t>RDCMNL72C14A859I</t>
  </si>
  <si>
    <t>14/03/1972</t>
  </si>
  <si>
    <t>26/06/2023</t>
  </si>
  <si>
    <t>24/07/2023</t>
  </si>
  <si>
    <t>26/09/2023</t>
  </si>
  <si>
    <t>Incontro MDLtelefonata</t>
  </si>
  <si>
    <t>25/10/2023</t>
  </si>
  <si>
    <t>26/10/2023</t>
  </si>
  <si>
    <t>20/11/2023</t>
  </si>
  <si>
    <t>27/11/2023</t>
  </si>
  <si>
    <t>CARUANA PAOLO</t>
  </si>
  <si>
    <t>CRNPLA64H12L219L</t>
  </si>
  <si>
    <t>12/06/1964</t>
  </si>
  <si>
    <t>02/01/2024</t>
  </si>
  <si>
    <t>BARSOTTI RICCARDO</t>
  </si>
  <si>
    <t>BRSRCR00E20A859W</t>
  </si>
  <si>
    <t>20/05/2000</t>
  </si>
  <si>
    <t>BESCO NICOLA</t>
  </si>
  <si>
    <t>BSCNCL60P23E358K</t>
  </si>
  <si>
    <t>23/09/1960</t>
  </si>
  <si>
    <t>BELLAN CHIARA</t>
  </si>
  <si>
    <t>BLLCHR74P61F952N</t>
  </si>
  <si>
    <t>21/09/1974</t>
  </si>
  <si>
    <t>FERRE' SANDRA</t>
  </si>
  <si>
    <t>FRRSDR98S56F952V</t>
  </si>
  <si>
    <t>16/11/1998</t>
  </si>
  <si>
    <t>MENNIELLO MARISA</t>
  </si>
  <si>
    <t>MNNMRS75E64H926Y</t>
  </si>
  <si>
    <t>24/05/1975</t>
  </si>
  <si>
    <t>MOSCA LUCA</t>
  </si>
  <si>
    <t>MSCLCU94E14A859K</t>
  </si>
  <si>
    <t>14/05/1994</t>
  </si>
  <si>
    <t>09/03/2024</t>
  </si>
  <si>
    <t>TORNETTA DANIELA</t>
  </si>
  <si>
    <t>TRNDNL79A46L219N</t>
  </si>
  <si>
    <t>06/01/1979</t>
  </si>
  <si>
    <t>NICOLL MARIA EVANGELINA</t>
  </si>
  <si>
    <t>NCLMVN79P44Z600O</t>
  </si>
  <si>
    <t>04/09/1979</t>
  </si>
  <si>
    <t>27/02/2023</t>
  </si>
  <si>
    <t>21/03/2023</t>
  </si>
  <si>
    <t>22/06/2023</t>
  </si>
  <si>
    <t>DA SILVA BACCHIET GLENDA</t>
  </si>
  <si>
    <t>DSLGND99A66Z602Z</t>
  </si>
  <si>
    <t>26/01/1999</t>
  </si>
  <si>
    <t>21/07/2023</t>
  </si>
  <si>
    <t>CAMPANA VINCENZO</t>
  </si>
  <si>
    <t>CMPVCN65E19D122Q</t>
  </si>
  <si>
    <t>19/05/1965</t>
  </si>
  <si>
    <t>21/11/2023</t>
  </si>
  <si>
    <t>ROSU LACRAMIOARA GABRIELA</t>
  </si>
  <si>
    <t>RSOLRM74D46Z129H</t>
  </si>
  <si>
    <t>06/04/1974</t>
  </si>
  <si>
    <t>QUISPE ESPINOZA LIZ YESSENIA</t>
  </si>
  <si>
    <t>QSPLYS93B57Z611L</t>
  </si>
  <si>
    <t>17/02/1993</t>
  </si>
  <si>
    <t>SADOCCO TIANA</t>
  </si>
  <si>
    <t>SDCTNI75H62L219Z</t>
  </si>
  <si>
    <t>22/06/1975</t>
  </si>
  <si>
    <t>SESIA MARIA</t>
  </si>
  <si>
    <t>SSEMRA69T53L219R</t>
  </si>
  <si>
    <t>13/12/1969</t>
  </si>
  <si>
    <t>17:00-18:30</t>
  </si>
  <si>
    <t>TENTAYA FLORES HINDRA JESUS</t>
  </si>
  <si>
    <t>TNTHDR85H12Z611E</t>
  </si>
  <si>
    <t>12/06/1985</t>
  </si>
  <si>
    <t>22/04/2023</t>
  </si>
  <si>
    <t>29/05/2023</t>
  </si>
  <si>
    <t>CASTILLO RODRIGUEZ BELEN</t>
  </si>
  <si>
    <t>CSTBLN67A51Z505E</t>
  </si>
  <si>
    <t>11/01/1967</t>
  </si>
  <si>
    <t>TORRES QUICENO WALTERMAURICIO</t>
  </si>
  <si>
    <t>TRRWTR88T31Z604D</t>
  </si>
  <si>
    <t>31/12/1988</t>
  </si>
  <si>
    <t>22/09/2023</t>
  </si>
  <si>
    <t>ATTIVITA' DI BACK OFFICE</t>
  </si>
  <si>
    <t>CHAGUA MEDINA YEIME</t>
  </si>
  <si>
    <t>CHGYME87D59Z611R</t>
  </si>
  <si>
    <t>19/04/1987</t>
  </si>
  <si>
    <t>22/12/2023</t>
  </si>
  <si>
    <t>OFOYETA FAITH VIVIAN</t>
  </si>
  <si>
    <t>FYTFHV93P65Z335G</t>
  </si>
  <si>
    <t>25/09/1993</t>
  </si>
  <si>
    <t>27/12/2023</t>
  </si>
  <si>
    <t>MENDONCA LANZETTA LEONARDO</t>
  </si>
  <si>
    <t>MNDLRD02E25Z602C</t>
  </si>
  <si>
    <t>25/05/2002</t>
  </si>
  <si>
    <t>PROVERBIO DIEGO</t>
  </si>
  <si>
    <t>PRVDGI73T02F952B</t>
  </si>
  <si>
    <t>02/12/1973</t>
  </si>
  <si>
    <t>31/01/2023</t>
  </si>
  <si>
    <t>12:00-15:00</t>
  </si>
  <si>
    <t>BELAHBIL AYOUB</t>
  </si>
  <si>
    <t>BLHYBA99B21Z330Q</t>
  </si>
  <si>
    <t>21/02/1999</t>
  </si>
  <si>
    <t>23/08/2023</t>
  </si>
  <si>
    <t>28/08/2023</t>
  </si>
  <si>
    <t>23/10/2023</t>
  </si>
  <si>
    <t>INCONTRO IN AZIENDA</t>
  </si>
  <si>
    <t>24/10/2023</t>
  </si>
  <si>
    <t>CIOACA CORNELIA</t>
  </si>
  <si>
    <t>CCICNL75D57Z129C</t>
  </si>
  <si>
    <t>17/04/1975</t>
  </si>
  <si>
    <t>JAYASINGHE ARACHCHIGE CHAMEEN SEMUTHU PERERA</t>
  </si>
  <si>
    <t>JYSCMN03C09F158T</t>
  </si>
  <si>
    <t>09/03/2003</t>
  </si>
  <si>
    <t>IOANA GABRIELA</t>
  </si>
  <si>
    <t>NIOGRL89M48Z129Z</t>
  </si>
  <si>
    <t>08/08/1989</t>
  </si>
  <si>
    <t>24/11/2023</t>
  </si>
  <si>
    <t>MOSES JOY</t>
  </si>
  <si>
    <t>MSSJYO89T61Z335J</t>
  </si>
  <si>
    <t>21/12/1989</t>
  </si>
  <si>
    <t>09:30-13:30</t>
  </si>
  <si>
    <t>28/02/2023</t>
  </si>
  <si>
    <t>24/03/2023</t>
  </si>
  <si>
    <t>29/03/2023</t>
  </si>
  <si>
    <t>FAROOQ MUHAMMAD</t>
  </si>
  <si>
    <t>FRQMMM89S10Z236M</t>
  </si>
  <si>
    <t>10/11/1989</t>
  </si>
  <si>
    <t>24/04/2023</t>
  </si>
  <si>
    <t>TITORAGGIO IN IMPRESA</t>
  </si>
  <si>
    <t>IN PRESENZA DELL'EDUCATORE DEI SERVIZI LAVORO DEL CSM</t>
  </si>
  <si>
    <t>30/05/2023</t>
  </si>
  <si>
    <t>28/07/2023</t>
  </si>
  <si>
    <t>ORA EROGATE IN BACK OFFICE</t>
  </si>
  <si>
    <t>PAOLINI PAOLO</t>
  </si>
  <si>
    <t>PLNPLA76B17G793D</t>
  </si>
  <si>
    <t>17/02/1976</t>
  </si>
  <si>
    <t>29/11/2023</t>
  </si>
  <si>
    <t>03/12/2023</t>
  </si>
  <si>
    <t>25/02/2023</t>
  </si>
  <si>
    <t>25/07/2023</t>
  </si>
  <si>
    <t>25/09/2023</t>
  </si>
  <si>
    <t>26/01/2023</t>
  </si>
  <si>
    <t>26/07/2023</t>
  </si>
  <si>
    <t>27/07/2023</t>
  </si>
  <si>
    <t>13/03/2024</t>
  </si>
  <si>
    <t>16:00-18:30</t>
  </si>
  <si>
    <t>27/01/2023</t>
  </si>
  <si>
    <t>30/01/2023</t>
  </si>
  <si>
    <t>ZEMIDE SIMONE</t>
  </si>
  <si>
    <t>ZMDSMN01M23L219C</t>
  </si>
  <si>
    <t>23/08/2001</t>
  </si>
  <si>
    <t>28/03/2023</t>
  </si>
  <si>
    <t>28/04/2023</t>
  </si>
  <si>
    <t>18:00-19:30</t>
  </si>
  <si>
    <t>28/09/2023</t>
  </si>
  <si>
    <t>27/10/2023</t>
  </si>
  <si>
    <t>28/11/2023</t>
  </si>
  <si>
    <t>14:00-16:30</t>
  </si>
  <si>
    <t>SOMMARUGA GIULIA</t>
  </si>
  <si>
    <t>SMMGLI97D51A859P</t>
  </si>
  <si>
    <t>11/04/1997</t>
  </si>
  <si>
    <t>NDIAYE ROKHAYA</t>
  </si>
  <si>
    <t>NDYRHY75T44Z343P</t>
  </si>
  <si>
    <t>04/12/1975</t>
  </si>
  <si>
    <t>28/06/2023</t>
  </si>
  <si>
    <t>VELEZMORO CUTIMBO DUSTIN IBRAHIN</t>
  </si>
  <si>
    <t>VLZDTN92T07Z611N</t>
  </si>
  <si>
    <t>10:00-16:00</t>
  </si>
  <si>
    <t>TRIPODO GIONATAN</t>
  </si>
  <si>
    <t>TRPGTN89E25F158S</t>
  </si>
  <si>
    <t>25/05/1989</t>
  </si>
  <si>
    <t>360</t>
  </si>
  <si>
    <t>30/03/2023</t>
  </si>
  <si>
    <t>11:00-16:00</t>
  </si>
  <si>
    <t>300</t>
  </si>
  <si>
    <t>INCONTRO SVOLTO ATTRAVERSO PIATTOFORMA ONLINE A DISTANZA</t>
  </si>
  <si>
    <t>29/08/2023</t>
  </si>
  <si>
    <t>28/10/2023</t>
  </si>
  <si>
    <t>08/01/2024</t>
  </si>
  <si>
    <t>29/04/2023</t>
  </si>
  <si>
    <t>VISITA IN AZIENDA</t>
  </si>
  <si>
    <t>FRANCO PAOLA</t>
  </si>
  <si>
    <t>FRNPLA70A66L219Q</t>
  </si>
  <si>
    <t>26/01/1970</t>
  </si>
  <si>
    <t>30/06/2023</t>
  </si>
  <si>
    <t>CASTANEDA CABRERA VIVIANA</t>
  </si>
  <si>
    <t>CSTVVN84S47Z611W</t>
  </si>
  <si>
    <t>07/11/1984</t>
  </si>
  <si>
    <t>LANDIVAR ERIKA JULISSA</t>
  </si>
  <si>
    <t>LNDRJL77E57Z605Z</t>
  </si>
  <si>
    <t>17/05/1977</t>
  </si>
  <si>
    <t>08:30-12:30</t>
  </si>
  <si>
    <t>QUISPE ORDOYA LILIANA HAYDEE</t>
  </si>
  <si>
    <t>QSPLNH75P49Z611A</t>
  </si>
  <si>
    <t>09/09/1975</t>
  </si>
  <si>
    <t>ZOGHBI JOYCE</t>
  </si>
  <si>
    <t>ZGHJYC85M67Z229R</t>
  </si>
  <si>
    <t>27/08/1985</t>
  </si>
  <si>
    <t>29/12/2023</t>
  </si>
  <si>
    <t>10/01/2024</t>
  </si>
  <si>
    <t>08:00-11:00</t>
  </si>
  <si>
    <t>BISCEGLIA ORNELLA</t>
  </si>
  <si>
    <t>BSCRLL73S63L219I</t>
  </si>
  <si>
    <t>23/11/1973</t>
  </si>
  <si>
    <t>15:00-16:30</t>
  </si>
  <si>
    <t>GUIDOTTI ELISABETTA</t>
  </si>
  <si>
    <t>GDTLBT75H67H501O</t>
  </si>
  <si>
    <t>27/06/1975</t>
  </si>
  <si>
    <t>30/12/2023</t>
  </si>
  <si>
    <t>WAHJA SALAH</t>
  </si>
  <si>
    <t>WHJSLH63P20Z330J</t>
  </si>
  <si>
    <t>31/03/2023</t>
  </si>
  <si>
    <t>MARTELLI MANUELA</t>
  </si>
  <si>
    <t>MRTMNL77E46F952Y</t>
  </si>
  <si>
    <t>31/08/2023</t>
  </si>
  <si>
    <t>CODICE</t>
  </si>
  <si>
    <t>DENOMINAZIONE</t>
  </si>
  <si>
    <t>TIPO_ANA_STR</t>
  </si>
  <si>
    <t>CODICE_FISCALE</t>
  </si>
  <si>
    <t>PARTITA_IVA</t>
  </si>
  <si>
    <t>-</t>
  </si>
  <si>
    <t>Indefinito</t>
  </si>
  <si>
    <t>O</t>
  </si>
  <si>
    <t>'01779501202-O-000</t>
  </si>
  <si>
    <t>AUTOVIA SRL</t>
  </si>
  <si>
    <t>'01779501202</t>
  </si>
  <si>
    <t>'04666470010-O-000</t>
  </si>
  <si>
    <t>M.S.T. S.A.S. DI GIUSEPPE MAZZILLI &amp; C.</t>
  </si>
  <si>
    <t>'04666470010</t>
  </si>
  <si>
    <t>04666470010</t>
  </si>
  <si>
    <t>'08036000019-O-000</t>
  </si>
  <si>
    <t>CARMEC SRL</t>
  </si>
  <si>
    <t>'08036000019</t>
  </si>
  <si>
    <t>00_VAR-S-000</t>
  </si>
  <si>
    <t>COSTI_VARIABILI</t>
  </si>
  <si>
    <t>S</t>
  </si>
  <si>
    <t>00-DOCPREV-S-000</t>
  </si>
  <si>
    <t>DOCENZA IN PREVISIONE</t>
  </si>
  <si>
    <t>DCNPRV00D00D000D</t>
  </si>
  <si>
    <t>00-ESAME-S-000</t>
  </si>
  <si>
    <t>ESAME</t>
  </si>
  <si>
    <t>00-GEN-S-000</t>
  </si>
  <si>
    <t>ONERI GENERALI DI GESTIONE</t>
  </si>
  <si>
    <t>000-P-003</t>
  </si>
  <si>
    <t>CODA GIANNATTILIA</t>
  </si>
  <si>
    <t>P</t>
  </si>
  <si>
    <t>000</t>
  </si>
  <si>
    <t>0000-P-000</t>
  </si>
  <si>
    <t>ROSSI ANNA</t>
  </si>
  <si>
    <t>0000</t>
  </si>
  <si>
    <t>0000-P-001</t>
  </si>
  <si>
    <t>CANDIDO TRACY</t>
  </si>
  <si>
    <t>0000-P-019</t>
  </si>
  <si>
    <t>EUGUEU TCHEUGOUE KEVIN JUNIOR</t>
  </si>
  <si>
    <t>0000-P-020</t>
  </si>
  <si>
    <t>00000-P-000</t>
  </si>
  <si>
    <t>LILIANA BIANCA</t>
  </si>
  <si>
    <t>00000</t>
  </si>
  <si>
    <t>00000-P-001</t>
  </si>
  <si>
    <t>SPIANDORE ELEONORA</t>
  </si>
  <si>
    <t>000000-P-000</t>
  </si>
  <si>
    <t>VOLPATO NICOLETTA</t>
  </si>
  <si>
    <t>000000</t>
  </si>
  <si>
    <t>000000000-P-000</t>
  </si>
  <si>
    <t>FIERRO ANTONIO</t>
  </si>
  <si>
    <t>000000000</t>
  </si>
  <si>
    <t>000001-O-000</t>
  </si>
  <si>
    <t>MARCOM S.R.L. - IN LIQUIDAZIONE</t>
  </si>
  <si>
    <t>Indef.</t>
  </si>
  <si>
    <t>07836500152</t>
  </si>
  <si>
    <t>000005-P-000</t>
  </si>
  <si>
    <t>PRIMO FORNITORE</t>
  </si>
  <si>
    <t>PRMFNT89B06L219H</t>
  </si>
  <si>
    <t>000016-O-000</t>
  </si>
  <si>
    <t>A.R.T.E. SAVONA</t>
  </si>
  <si>
    <t>00190540096</t>
  </si>
  <si>
    <t>000070-O-000</t>
  </si>
  <si>
    <t>FERRO SOCIETA' A RESPONSABILITA' LIMITAT</t>
  </si>
  <si>
    <t>11657090012</t>
  </si>
  <si>
    <t>0001-P-000</t>
  </si>
  <si>
    <t>PERONE DANIELE</t>
  </si>
  <si>
    <t>0001</t>
  </si>
  <si>
    <t>000127-O-000</t>
  </si>
  <si>
    <t>SELFITALIA S.R.L.</t>
  </si>
  <si>
    <t>08759380010</t>
  </si>
  <si>
    <t>000132-O-000</t>
  </si>
  <si>
    <t>SIMTA SPA</t>
  </si>
  <si>
    <t>00504680018</t>
  </si>
  <si>
    <t>000183-O-000</t>
  </si>
  <si>
    <t>AMEA SRL</t>
  </si>
  <si>
    <t>02136990013</t>
  </si>
  <si>
    <t>000196-O-000</t>
  </si>
  <si>
    <t>MEDICINA DEL LAVORO SRL</t>
  </si>
  <si>
    <t>07583600015</t>
  </si>
  <si>
    <t>000206-O-000</t>
  </si>
  <si>
    <t>AUTOSTRADE PER L'ITALIA S.P.A.</t>
  </si>
  <si>
    <t>07516911000</t>
  </si>
  <si>
    <t>000239-O-000</t>
  </si>
  <si>
    <t>BRICOCENTER ITALIA S.R.L.</t>
  </si>
  <si>
    <t>05602640962</t>
  </si>
  <si>
    <t>000247-O-000</t>
  </si>
  <si>
    <t>CAMERA DI COMMERCIO IND.ART.E AGR.DI TOR</t>
  </si>
  <si>
    <t>80062130010</t>
  </si>
  <si>
    <t>02506470018</t>
  </si>
  <si>
    <t>000272-O-000</t>
  </si>
  <si>
    <t>SAI GLOBAL ITALIA SRL</t>
  </si>
  <si>
    <t>06586110014</t>
  </si>
  <si>
    <t>000298-O-000</t>
  </si>
  <si>
    <t>COMOLI, FERRARI E C. - S.P.A</t>
  </si>
  <si>
    <t>00123060030</t>
  </si>
  <si>
    <t>000363-O-000</t>
  </si>
  <si>
    <t>ENEL ENERGIA S.P.A.</t>
  </si>
  <si>
    <t>06655971007</t>
  </si>
  <si>
    <t>15844561009</t>
  </si>
  <si>
    <t>000389-P-000</t>
  </si>
  <si>
    <t>FALEGNAMERIA FERRO DI MAURO FERRO</t>
  </si>
  <si>
    <t>FRRMRA68C13L219C</t>
  </si>
  <si>
    <t>06525870017</t>
  </si>
  <si>
    <t>000454-P-000</t>
  </si>
  <si>
    <t>GULLA' FABIO</t>
  </si>
  <si>
    <t>GLLFBA76R02L219F</t>
  </si>
  <si>
    <t>08790190014</t>
  </si>
  <si>
    <t>000461-O-000</t>
  </si>
  <si>
    <t>WIND TRE S.P.A.</t>
  </si>
  <si>
    <t>02517580920</t>
  </si>
  <si>
    <t>13378520152</t>
  </si>
  <si>
    <t>000561-O-000</t>
  </si>
  <si>
    <t>METRO ITALIA S.p.A.</t>
  </si>
  <si>
    <t>02827030962</t>
  </si>
  <si>
    <t>000573-O-000</t>
  </si>
  <si>
    <t>MONDOFFICE S.R.L.</t>
  </si>
  <si>
    <t>07491520156</t>
  </si>
  <si>
    <t>000701-O-000</t>
  </si>
  <si>
    <t>ESNA SOA NORD ALPI SPA</t>
  </si>
  <si>
    <t>02859640241</t>
  </si>
  <si>
    <t>03588530281</t>
  </si>
  <si>
    <t>00071250054-O-000</t>
  </si>
  <si>
    <t>F.LLI BOSCO SRL</t>
  </si>
  <si>
    <t>00071250054</t>
  </si>
  <si>
    <t>000731-O-000</t>
  </si>
  <si>
    <t>TIM S.p.A.</t>
  </si>
  <si>
    <t>00488410010</t>
  </si>
  <si>
    <t>000732-O-000</t>
  </si>
  <si>
    <t>TELEPASS S.P.A.</t>
  </si>
  <si>
    <t>09771701001</t>
  </si>
  <si>
    <t>000738-O-000</t>
  </si>
  <si>
    <t>FEDEX EXPRESS ITALY S.R.L.</t>
  </si>
  <si>
    <t>01273040129</t>
  </si>
  <si>
    <t>09399880153</t>
  </si>
  <si>
    <t>000748-O-000</t>
  </si>
  <si>
    <t>TRENITALIA S.P.A.</t>
  </si>
  <si>
    <t>05403151003</t>
  </si>
  <si>
    <t>000751-O-000</t>
  </si>
  <si>
    <t>UNIEURO S.P.A.</t>
  </si>
  <si>
    <t>00876320409</t>
  </si>
  <si>
    <t>000874-O-000</t>
  </si>
  <si>
    <t>IL MARGINE SOC.COOP SRL</t>
  </si>
  <si>
    <t>02430520011</t>
  </si>
  <si>
    <t>000879-O-000</t>
  </si>
  <si>
    <t>LAVANDERIA LOVERA GIOVANNI S.R.L.</t>
  </si>
  <si>
    <t>07755910010</t>
  </si>
  <si>
    <t>000912-O-000</t>
  </si>
  <si>
    <t>CITTA' METROPOLITANA DI TORINO</t>
  </si>
  <si>
    <t>01907990012</t>
  </si>
  <si>
    <t>000966-O-000</t>
  </si>
  <si>
    <t>CENTRO EUROPEO RICAMBI S.P.A</t>
  </si>
  <si>
    <t>08205440012</t>
  </si>
  <si>
    <t>000973-O-000</t>
  </si>
  <si>
    <t>D.R. - S.R.L.</t>
  </si>
  <si>
    <t>00459380010</t>
  </si>
  <si>
    <t>000983-O-000</t>
  </si>
  <si>
    <t>F.LLI BUCCI SNC DI TROMBETTA RUGGERO &amp; C</t>
  </si>
  <si>
    <t>00852400019</t>
  </si>
  <si>
    <t>000984-O-000</t>
  </si>
  <si>
    <t>F.LLI GOIA SRL</t>
  </si>
  <si>
    <t>01310590011</t>
  </si>
  <si>
    <t>00106900053-O-000</t>
  </si>
  <si>
    <t>MICHELE CHIARLO SRL</t>
  </si>
  <si>
    <t>00106900053</t>
  </si>
  <si>
    <t>001257-P-000</t>
  </si>
  <si>
    <t>AGOSTO GIANFRANCO</t>
  </si>
  <si>
    <t>GSTGFR57R13G674A</t>
  </si>
  <si>
    <t>02897050015</t>
  </si>
  <si>
    <t>001470-P-000</t>
  </si>
  <si>
    <t>AL GIRASOLE DI CASA DEBORA</t>
  </si>
  <si>
    <t>CSADBR70T65C665A</t>
  </si>
  <si>
    <t>07480990014</t>
  </si>
  <si>
    <t>001688-O-000</t>
  </si>
  <si>
    <t>ANDREAZZA &amp; FERRARI SNC DI ANDREAZZA P.</t>
  </si>
  <si>
    <t>04784850010</t>
  </si>
  <si>
    <t>00178370052-O-000</t>
  </si>
  <si>
    <t>NIS SRL</t>
  </si>
  <si>
    <t>00178370052</t>
  </si>
  <si>
    <t>001865-P-000</t>
  </si>
  <si>
    <t>ARALDO IMPIANTI DI ARALDO ROBERTO</t>
  </si>
  <si>
    <t>RLDRRT66E11L219J</t>
  </si>
  <si>
    <t>10997580013</t>
  </si>
  <si>
    <t>002025-O-000</t>
  </si>
  <si>
    <t>ARTE DEL ROVERE ANTICO S.N.C. DI MURATOR</t>
  </si>
  <si>
    <t>02557110018</t>
  </si>
  <si>
    <t>002031-O-000</t>
  </si>
  <si>
    <t>ARTEDOLCE SRL</t>
  </si>
  <si>
    <t>03016350013</t>
  </si>
  <si>
    <t>002049-P-000</t>
  </si>
  <si>
    <t>SCALENGHE LUIGI</t>
  </si>
  <si>
    <t>SCLLGU68P12F335U</t>
  </si>
  <si>
    <t>08791470019</t>
  </si>
  <si>
    <t>002090-O-000</t>
  </si>
  <si>
    <t>ASCHIERI SERRAMENTI SNC DI ASCHIERI A. &amp;</t>
  </si>
  <si>
    <t>10242200011</t>
  </si>
  <si>
    <t>002144-O-000</t>
  </si>
  <si>
    <t>ASTRA SOCIETA' COOPERATIVA</t>
  </si>
  <si>
    <t>01891650010</t>
  </si>
  <si>
    <t>002162-O-000</t>
  </si>
  <si>
    <t>A&amp;T S.R.L.</t>
  </si>
  <si>
    <t>10267740016</t>
  </si>
  <si>
    <t>002215-O-000</t>
  </si>
  <si>
    <t>AUTOCARR. CHIESA SNC DI AKSU SELAMI E C.</t>
  </si>
  <si>
    <t>05710680017</t>
  </si>
  <si>
    <t>002238-O-000</t>
  </si>
  <si>
    <t>AUTOGRAVERE SNC</t>
  </si>
  <si>
    <t>00868380015</t>
  </si>
  <si>
    <t>002356-O-000</t>
  </si>
  <si>
    <t>AUTORIPARAZIONI MARMO E ZAFFARANO SNC</t>
  </si>
  <si>
    <t>10420830019</t>
  </si>
  <si>
    <t>002369-P-000</t>
  </si>
  <si>
    <t>AVANZI CINZIA</t>
  </si>
  <si>
    <t>VNZCNZ74H44E379B</t>
  </si>
  <si>
    <t>08704680019</t>
  </si>
  <si>
    <t>002384-P-000</t>
  </si>
  <si>
    <t>AVATANEO ROBERTO</t>
  </si>
  <si>
    <t>VTNRRT72A31B791N</t>
  </si>
  <si>
    <t>06629880011</t>
  </si>
  <si>
    <t>00243430030-O-000</t>
  </si>
  <si>
    <t>BATTAGLIA SRL</t>
  </si>
  <si>
    <t>0024343030</t>
  </si>
  <si>
    <t>00243430030</t>
  </si>
  <si>
    <t>002650-P-000</t>
  </si>
  <si>
    <t>TRATTORIA LA BARITLERA DI CHIANALE ANDRE</t>
  </si>
  <si>
    <t>CHNNDR68D09A518X</t>
  </si>
  <si>
    <t>06008510015</t>
  </si>
  <si>
    <t>002744-O-000</t>
  </si>
  <si>
    <t>BARROVERO IMPIANTI S.R.L. SOCIETA' UNIPE</t>
  </si>
  <si>
    <t>09049330013</t>
  </si>
  <si>
    <t>002771-O-000</t>
  </si>
  <si>
    <t>BAR.GEST. S.A.S. DI BARBATO ROBERTO &amp; C</t>
  </si>
  <si>
    <t>09624900016</t>
  </si>
  <si>
    <t>002846-P-000</t>
  </si>
  <si>
    <t>BAR STAZIONE DAVID DI BOVA MASSIMO</t>
  </si>
  <si>
    <t>BVOMSM76C18L219Y</t>
  </si>
  <si>
    <t>08521840010</t>
  </si>
  <si>
    <t>002966-O-000</t>
  </si>
  <si>
    <t>BAUDUCCO &amp; TOJA SAS</t>
  </si>
  <si>
    <t>06069100011</t>
  </si>
  <si>
    <t>002995-O-000</t>
  </si>
  <si>
    <t>B.C. IMPIANTI SNC DI COMPARE ALESSANDRO</t>
  </si>
  <si>
    <t>08888450015</t>
  </si>
  <si>
    <t>003245-O-000</t>
  </si>
  <si>
    <t>BERGO-SNC DI BERGO GIUSEPPE E SERGIO</t>
  </si>
  <si>
    <t>05469260011</t>
  </si>
  <si>
    <t>003379-P-000</t>
  </si>
  <si>
    <t>BERRA MASSIMO</t>
  </si>
  <si>
    <t>BRRMSM66M25L219X</t>
  </si>
  <si>
    <t>07905000019</t>
  </si>
  <si>
    <t>003549-O-000</t>
  </si>
  <si>
    <t>B.F.G. SERVICE SAS</t>
  </si>
  <si>
    <t>GRNSVR68B17F335K</t>
  </si>
  <si>
    <t>08484720019</t>
  </si>
  <si>
    <t>003613-P-000</t>
  </si>
  <si>
    <t>GEOM. BIANCO FABRIZIO</t>
  </si>
  <si>
    <t>BNCFRZ61P17E445T</t>
  </si>
  <si>
    <t>06691820010</t>
  </si>
  <si>
    <t>003701-P-000</t>
  </si>
  <si>
    <t>BIO CLIMA DI ANGRISANI ANDREA</t>
  </si>
  <si>
    <t>NGRNDR82T17L219G</t>
  </si>
  <si>
    <t>09520380016</t>
  </si>
  <si>
    <t>003716-O-000</t>
  </si>
  <si>
    <t>BIRRIFICIO ARTIGIANALE ABBA' S.R.L.</t>
  </si>
  <si>
    <t>09144080018</t>
  </si>
  <si>
    <t>00390240026-O-000</t>
  </si>
  <si>
    <t>COMUNE DI RONCO BIELLESE</t>
  </si>
  <si>
    <t>00390240026</t>
  </si>
  <si>
    <t>00411420029-O-000</t>
  </si>
  <si>
    <t>COMUNE DI MAGNANO</t>
  </si>
  <si>
    <t>81002050029</t>
  </si>
  <si>
    <t>00411420029</t>
  </si>
  <si>
    <t>00432790020-O-000</t>
  </si>
  <si>
    <t>COMUNE DI CASTELLETTO CERVO</t>
  </si>
  <si>
    <t>00432790020</t>
  </si>
  <si>
    <t>004342-P-000</t>
  </si>
  <si>
    <t>BOVIO RESTAURI DI BOVIO ANTONIO</t>
  </si>
  <si>
    <t>BVONTN72C23L219N</t>
  </si>
  <si>
    <t>06275630017</t>
  </si>
  <si>
    <t>00435570023-O-000</t>
  </si>
  <si>
    <t>CLUB ALPINO ITALIANO   SEZIONE DI BIELLA</t>
  </si>
  <si>
    <t>81001110022</t>
  </si>
  <si>
    <t>00435570023</t>
  </si>
  <si>
    <t>004457-P-000</t>
  </si>
  <si>
    <t>OTTICA BRICCO DI BRICCO BARBARA</t>
  </si>
  <si>
    <t>BRCBBR80E61L219I</t>
  </si>
  <si>
    <t>10205000010</t>
  </si>
  <si>
    <t>004548-P-000</t>
  </si>
  <si>
    <t>BRUNO FRANCO MATTEO</t>
  </si>
  <si>
    <t>BRNMTT76C30E758D</t>
  </si>
  <si>
    <t>09492060018</t>
  </si>
  <si>
    <t>004553-O-000</t>
  </si>
  <si>
    <t>BRUNO SISTEMI S.R.L.</t>
  </si>
  <si>
    <t>01357880028</t>
  </si>
  <si>
    <t>05583940019</t>
  </si>
  <si>
    <t>00455530014-O-000</t>
  </si>
  <si>
    <t>ARBARELLO SEMENTI SNC DI CISIANO SILVIA</t>
  </si>
  <si>
    <t>00455530014</t>
  </si>
  <si>
    <t>004557-P-000</t>
  </si>
  <si>
    <t>RISTORANTE PONTE NUOVO DI BRUNO MAURO</t>
  </si>
  <si>
    <t>BRNMRA68E24E758P</t>
  </si>
  <si>
    <t>07673530015</t>
  </si>
  <si>
    <t>004776-P-000</t>
  </si>
  <si>
    <t>B.W. DI BONNET WALTER</t>
  </si>
  <si>
    <t>BNNWTR69A03E758H</t>
  </si>
  <si>
    <t>10273700012</t>
  </si>
  <si>
    <t>004834-O-000</t>
  </si>
  <si>
    <t>CAFFE' FONTANA DI ROETTO P. E PIIZZI S.</t>
  </si>
  <si>
    <t>09815220018</t>
  </si>
  <si>
    <t>004837-O-000</t>
  </si>
  <si>
    <t>CAFFE' IRIDE DI PULLANO SALVATORE &amp; C. S</t>
  </si>
  <si>
    <t>09629170011</t>
  </si>
  <si>
    <t>00495260028-O-000</t>
  </si>
  <si>
    <t>CAFFE' CAVOUR DI BOGGIO E MARENGO DI MARENGO GLENDA</t>
  </si>
  <si>
    <t>00495260028</t>
  </si>
  <si>
    <t>00499750040-O-000</t>
  </si>
  <si>
    <t>FONDAZIONE OPERE DIOCESANE CUNEESI - CASA FAMIGLIA</t>
  </si>
  <si>
    <t>00499750040</t>
  </si>
  <si>
    <t>00520800020-O-000</t>
  </si>
  <si>
    <t>ENZO OTTINO  ELETTROMECCANICA SRL</t>
  </si>
  <si>
    <t>00520800020</t>
  </si>
  <si>
    <t>005322-O-000</t>
  </si>
  <si>
    <t>CARMEC S.R.L.</t>
  </si>
  <si>
    <t>08036000019</t>
  </si>
  <si>
    <t>005340-O-000</t>
  </si>
  <si>
    <t>CARPENTERIA CANFORA SNC DI CANFORA A. &amp;</t>
  </si>
  <si>
    <t>07440160013</t>
  </si>
  <si>
    <t>005379-O-000</t>
  </si>
  <si>
    <t>CARROZZERIA LAGRANGE SNC di Viola Antoni</t>
  </si>
  <si>
    <t>05994260015</t>
  </si>
  <si>
    <t>005385-O-000</t>
  </si>
  <si>
    <t>CARROZZERIA MORO DI MORO EZIO E GIULIO S</t>
  </si>
  <si>
    <t>00478460017</t>
  </si>
  <si>
    <t>005401-P-000</t>
  </si>
  <si>
    <t>CARTISANO ROSA</t>
  </si>
  <si>
    <t>CRTRSO65S48E402W</t>
  </si>
  <si>
    <t>05315400019</t>
  </si>
  <si>
    <t>005458-O-000</t>
  </si>
  <si>
    <t>CARBONFILTER S.A.S. DI MORSELLO LUCA  &amp;</t>
  </si>
  <si>
    <t>09408710011</t>
  </si>
  <si>
    <t>005627-O-000</t>
  </si>
  <si>
    <t>CAMPIONERIA TORINESE SRL</t>
  </si>
  <si>
    <t>09414520016</t>
  </si>
  <si>
    <t>00569120074-O-000</t>
  </si>
  <si>
    <t>ACTEM SRL</t>
  </si>
  <si>
    <t>00569120074</t>
  </si>
  <si>
    <t>005816-P-000</t>
  </si>
  <si>
    <t>CENTRO RESTAURI FAVRIA DI CATTANEO LUCA</t>
  </si>
  <si>
    <t>CTTLCU82B12D208Y</t>
  </si>
  <si>
    <t>09956020011</t>
  </si>
  <si>
    <t>005969-O-000</t>
  </si>
  <si>
    <t>C.D.M. S.R.L.</t>
  </si>
  <si>
    <t>07413250015</t>
  </si>
  <si>
    <t>00601820038-O-000</t>
  </si>
  <si>
    <t>COOPERATIVA AGRICOLA E DI CONSUMO SUNESE</t>
  </si>
  <si>
    <t>82001610037</t>
  </si>
  <si>
    <t>00601820038</t>
  </si>
  <si>
    <t>006274-O-000</t>
  </si>
  <si>
    <t>STUDIO LEGALE AGRO'</t>
  </si>
  <si>
    <t>09060830016</t>
  </si>
  <si>
    <t>006286-O-000</t>
  </si>
  <si>
    <t>A. MANZONI &amp; C. S.P.A.</t>
  </si>
  <si>
    <t>04705810150</t>
  </si>
  <si>
    <t>006300-P-000</t>
  </si>
  <si>
    <t>FUSA DI ARIANO GIORGIO</t>
  </si>
  <si>
    <t>RNAGRG73E15H355N</t>
  </si>
  <si>
    <t>09186930013</t>
  </si>
  <si>
    <t>006331-O-000</t>
  </si>
  <si>
    <t>BNP PARIBAS LEASING SOLUTIONS SPA</t>
  </si>
  <si>
    <t>00862460151</t>
  </si>
  <si>
    <t>006344-O-000</t>
  </si>
  <si>
    <t>BRICOMAN ITALIA S.R.L. SOCIETA' A SOCIO</t>
  </si>
  <si>
    <t>05602670969</t>
  </si>
  <si>
    <t>006356-O-000</t>
  </si>
  <si>
    <t>S.S.C. SRL ( A SOCIO UNICO )</t>
  </si>
  <si>
    <t>08652300156</t>
  </si>
  <si>
    <t>006366-P-000</t>
  </si>
  <si>
    <t>CERRATO SILVANA</t>
  </si>
  <si>
    <t>CRRSVN71E59B791V</t>
  </si>
  <si>
    <t>08138030013</t>
  </si>
  <si>
    <t>006407-O-000</t>
  </si>
  <si>
    <t>C &amp; P SRL</t>
  </si>
  <si>
    <t>06955340010</t>
  </si>
  <si>
    <t>00650110075-O-000</t>
  </si>
  <si>
    <t>S.E.P. SRL</t>
  </si>
  <si>
    <t>00650110075</t>
  </si>
  <si>
    <t>006532-O-000</t>
  </si>
  <si>
    <t>DEL ZOTTO MAWA SAS DI DEL ZOTTO GIUSEPPE</t>
  </si>
  <si>
    <t>02417050016</t>
  </si>
  <si>
    <t>006562-O-000</t>
  </si>
  <si>
    <t>ECIPA ENTE CONFEDERALE DI ISTRUZIONE PRO</t>
  </si>
  <si>
    <t>07647180582</t>
  </si>
  <si>
    <t>01830541007</t>
  </si>
  <si>
    <t>006596-O-000</t>
  </si>
  <si>
    <t>ERREBIAN S.P.A.</t>
  </si>
  <si>
    <t>08397890586</t>
  </si>
  <si>
    <t>02044501001</t>
  </si>
  <si>
    <t>006610-O-000</t>
  </si>
  <si>
    <t>FASTWEB SpA</t>
  </si>
  <si>
    <t>12878470157</t>
  </si>
  <si>
    <t>006703-O-000</t>
  </si>
  <si>
    <t>INFOCAMERE S.C.P.A.</t>
  </si>
  <si>
    <t>02313821007</t>
  </si>
  <si>
    <t>006710-O-000</t>
  </si>
  <si>
    <t>WOLTERS KLUWER ITALIA S.R.L.</t>
  </si>
  <si>
    <t>10209790152</t>
  </si>
  <si>
    <t>006718-O-000</t>
  </si>
  <si>
    <t>MYO S.P.A.</t>
  </si>
  <si>
    <t>03222970406</t>
  </si>
  <si>
    <t>006746-O-000</t>
  </si>
  <si>
    <t>D.C.D. TORINO SAS DI LI VIGNI DANIELE E</t>
  </si>
  <si>
    <t>10881600018</t>
  </si>
  <si>
    <t>006766-P-001</t>
  </si>
  <si>
    <t>MARZO LUIGI MASSIMO</t>
  </si>
  <si>
    <t>MRZLMS67B11A052J</t>
  </si>
  <si>
    <t>07967700019</t>
  </si>
  <si>
    <t>006836-P-000</t>
  </si>
  <si>
    <t>PASTIFICIO DELL'ARCO DI   MAZZILLI LUIGI</t>
  </si>
  <si>
    <t>MZZLGU67A07L219I</t>
  </si>
  <si>
    <t>06227650014</t>
  </si>
  <si>
    <t>006880-O-000</t>
  </si>
  <si>
    <t>PUNTO 73 SRL</t>
  </si>
  <si>
    <t>01681600019</t>
  </si>
  <si>
    <t>006890-O-000</t>
  </si>
  <si>
    <t>RICOH ITALIA S.R.L.</t>
  </si>
  <si>
    <t>00748490158</t>
  </si>
  <si>
    <t>006941-P-000</t>
  </si>
  <si>
    <t>SICILIANI ROSA</t>
  </si>
  <si>
    <t>SCLRSO54M47A662N</t>
  </si>
  <si>
    <t>01755910013</t>
  </si>
  <si>
    <t>006992-O-000</t>
  </si>
  <si>
    <t>TECNI.CO SERVICE SNC</t>
  </si>
  <si>
    <t>08690800019</t>
  </si>
  <si>
    <t>006999-P-000</t>
  </si>
  <si>
    <t>PIZZA E ALTRO DI TENDA CONCETTA</t>
  </si>
  <si>
    <t>TNDCCT76A53Z112X</t>
  </si>
  <si>
    <t>07632540014</t>
  </si>
  <si>
    <t>007006-O-000</t>
  </si>
  <si>
    <t>FORNEX S.R.L.</t>
  </si>
  <si>
    <t>12383760159</t>
  </si>
  <si>
    <t>007024-O-000</t>
  </si>
  <si>
    <t>UNI-MAS S.A.S. DI MARCO PONTI DI SANT'AN</t>
  </si>
  <si>
    <t>02652970019</t>
  </si>
  <si>
    <t>007039-O-000</t>
  </si>
  <si>
    <t>DIMO SpA</t>
  </si>
  <si>
    <t>00170580062</t>
  </si>
  <si>
    <t>007101-O-000</t>
  </si>
  <si>
    <t>ABANTIQUO SRL</t>
  </si>
  <si>
    <t>09237830014</t>
  </si>
  <si>
    <t>007106-O-000</t>
  </si>
  <si>
    <t>AGRIDEA - SOCIETA' COOPERATIVA SOCIALE S</t>
  </si>
  <si>
    <t>06410190018</t>
  </si>
  <si>
    <t>007153-O-000</t>
  </si>
  <si>
    <t>CARROZZERIA LA SALLE 2 SRL</t>
  </si>
  <si>
    <t>09944910018</t>
  </si>
  <si>
    <t>007184-O-000</t>
  </si>
  <si>
    <t>CNA ASSICURAZIONI SRL</t>
  </si>
  <si>
    <t>03151850017</t>
  </si>
  <si>
    <t>007204-O-000</t>
  </si>
  <si>
    <t>COOPERATIVA SOCIALE P.G. FRASSATI P.L. S</t>
  </si>
  <si>
    <t>06484280018</t>
  </si>
  <si>
    <t>007205-O-000</t>
  </si>
  <si>
    <t>COOPERATIVA SOCIALE MARCA S.C.S.</t>
  </si>
  <si>
    <t>06608820012</t>
  </si>
  <si>
    <t>007319-O-000</t>
  </si>
  <si>
    <t>ENTE BILATERALE ARTIGIANATO PIEMONTESE</t>
  </si>
  <si>
    <t>97552390011</t>
  </si>
  <si>
    <t>007342-O-000</t>
  </si>
  <si>
    <t>FALEGNAMERIA IL MASSELLO SNC. DEI F.LLI</t>
  </si>
  <si>
    <t>05099700014</t>
  </si>
  <si>
    <t>007414-O-000</t>
  </si>
  <si>
    <t>GEMMA S.N.C. DI MARANGON MASSIMO &amp; C.</t>
  </si>
  <si>
    <t>05038450010</t>
  </si>
  <si>
    <t>007464-O-000</t>
  </si>
  <si>
    <t>ICMAT AUTOMATION SRL IN LIQUIDAZIONE</t>
  </si>
  <si>
    <t>07652490017</t>
  </si>
  <si>
    <t>007483-O-000</t>
  </si>
  <si>
    <t>I.S.A.F. SNC DI FASTELLINI &amp; SANSALONE</t>
  </si>
  <si>
    <t>03658560010</t>
  </si>
  <si>
    <t>00749090015-O-000</t>
  </si>
  <si>
    <t>MUSEO DELL'AUTOMOBILE C.BISCARETTI DI RU</t>
  </si>
  <si>
    <t>00749090015</t>
  </si>
  <si>
    <t>007535-P-000</t>
  </si>
  <si>
    <t>ACCONCIATURE LELLA DI LUCCA MIRELLA</t>
  </si>
  <si>
    <t>LCCMLL70L49C627Q</t>
  </si>
  <si>
    <t>07240510011</t>
  </si>
  <si>
    <t>007583-O-000</t>
  </si>
  <si>
    <t>MESEL SAS DI ZIANO NICOLA &amp; C.</t>
  </si>
  <si>
    <t>06561650018</t>
  </si>
  <si>
    <t>007585-O-000</t>
  </si>
  <si>
    <t>METALPLASTIC DI POZZATO &amp; C. SNC</t>
  </si>
  <si>
    <t>05390240017</t>
  </si>
  <si>
    <t>007588-P-000</t>
  </si>
  <si>
    <t>MG CAR DI CARBONARO MICHELE</t>
  </si>
  <si>
    <t>CRBMHL67C08L219Q</t>
  </si>
  <si>
    <t>06941670017</t>
  </si>
  <si>
    <t>007588-P-001</t>
  </si>
  <si>
    <t>CARBONARO MICHELE</t>
  </si>
  <si>
    <t>007606-O-000</t>
  </si>
  <si>
    <t>MONTEMA SRL</t>
  </si>
  <si>
    <t>03712460017</t>
  </si>
  <si>
    <t>007631-O-000</t>
  </si>
  <si>
    <t>NAOS S.C.S. -CONSORZIO DI COOPERATIVE SO</t>
  </si>
  <si>
    <t>06428240011</t>
  </si>
  <si>
    <t>007637-O-000</t>
  </si>
  <si>
    <t>NELSON RESTAURI S.R.L.</t>
  </si>
  <si>
    <t>10426910013</t>
  </si>
  <si>
    <t>007659-O-000</t>
  </si>
  <si>
    <t>NUOVA ARCAP SRL</t>
  </si>
  <si>
    <t>05526900013</t>
  </si>
  <si>
    <t>007663-O-000</t>
  </si>
  <si>
    <t>OCEM COSTRUZIONI ELETTROMECCANICHE SRL</t>
  </si>
  <si>
    <t>09779410019</t>
  </si>
  <si>
    <t>007665-O-000</t>
  </si>
  <si>
    <t>DI MAURO SRL</t>
  </si>
  <si>
    <t>01110050018</t>
  </si>
  <si>
    <t>007703-O-000</t>
  </si>
  <si>
    <t>PASTICCERIA RIVETTI SAS DI RIVETTI DAVID</t>
  </si>
  <si>
    <t>04871600013</t>
  </si>
  <si>
    <t>007743-P-000</t>
  </si>
  <si>
    <t>SERVICE CAR DI PROVENZANO NICOLA</t>
  </si>
  <si>
    <t>PRVNCL77C16F335C</t>
  </si>
  <si>
    <t>10146040018</t>
  </si>
  <si>
    <t>007754-P-000</t>
  </si>
  <si>
    <t>R.B.F. DI BURDESE FABIO</t>
  </si>
  <si>
    <t>BRDFBA79P01L219S</t>
  </si>
  <si>
    <t>07463860010</t>
  </si>
  <si>
    <t>007781-O-000</t>
  </si>
  <si>
    <t>ROSFER SNC</t>
  </si>
  <si>
    <t>06065420017</t>
  </si>
  <si>
    <t>007815-O-000</t>
  </si>
  <si>
    <t>SCANFERLA BRUNO S.R.L.</t>
  </si>
  <si>
    <t>08752720014</t>
  </si>
  <si>
    <t>007827-O-000</t>
  </si>
  <si>
    <t>SERGIO ROSI SKIN CARE SRL</t>
  </si>
  <si>
    <t>08140820013</t>
  </si>
  <si>
    <t>007838-O-000</t>
  </si>
  <si>
    <t>SKYLINE COSTRUZIONI S.R.L.</t>
  </si>
  <si>
    <t>10750980012</t>
  </si>
  <si>
    <t>007863-O-000</t>
  </si>
  <si>
    <t>TECNO BAJARDI S.R.L.</t>
  </si>
  <si>
    <t>07506620017</t>
  </si>
  <si>
    <t>007868-O-000</t>
  </si>
  <si>
    <t>TECHNOPOWER S.R.L.</t>
  </si>
  <si>
    <t>09294090015</t>
  </si>
  <si>
    <t>007873-P-000</t>
  </si>
  <si>
    <t>TERMOIDRAULICA PV DI PORCELLI VITO</t>
  </si>
  <si>
    <t>PRCVTI64A15E716J</t>
  </si>
  <si>
    <t>06689350012</t>
  </si>
  <si>
    <t>007878-O-000</t>
  </si>
  <si>
    <t>TIL S.R.L.</t>
  </si>
  <si>
    <t>06879490016</t>
  </si>
  <si>
    <t>007909-O-000</t>
  </si>
  <si>
    <t>TUTTOVO - SRL</t>
  </si>
  <si>
    <t>08938880013</t>
  </si>
  <si>
    <t>007922-O-000</t>
  </si>
  <si>
    <t>VERCELLI GIOVANNI AUTOTRASPORTI SNC DI V</t>
  </si>
  <si>
    <t>09650220016</t>
  </si>
  <si>
    <t>007937-P-000</t>
  </si>
  <si>
    <t>OFFICINA VIVON DI VIVONA STEFANIA</t>
  </si>
  <si>
    <t>VVNSFN81S61L219P</t>
  </si>
  <si>
    <t>10550400013</t>
  </si>
  <si>
    <t>007938-O-000</t>
  </si>
  <si>
    <t>VOLKSCAR SAS DI SAGGESE M. &amp; IRENE A.</t>
  </si>
  <si>
    <t>05436060015</t>
  </si>
  <si>
    <t>008028-O-000</t>
  </si>
  <si>
    <t>03200690372</t>
  </si>
  <si>
    <t>01779501202</t>
  </si>
  <si>
    <t>008082-P-000</t>
  </si>
  <si>
    <t>FARMACIA MUSTO DI MUSTO POET DOTT.MARTA</t>
  </si>
  <si>
    <t>MSTMRT58H41G674M</t>
  </si>
  <si>
    <t>02984060018</t>
  </si>
  <si>
    <t>008273-P-000</t>
  </si>
  <si>
    <t>TABACCHERIA N.15 DI D'ARIENZO GINO</t>
  </si>
  <si>
    <t>DRNGNI70D19Z114D</t>
  </si>
  <si>
    <t>09365620013</t>
  </si>
  <si>
    <t>008525-P-000</t>
  </si>
  <si>
    <t>TRATTORIA LA GHIRONDA DI VERGA ANTONELLA</t>
  </si>
  <si>
    <t>VRGNNL62T71L219G</t>
  </si>
  <si>
    <t>07150320013</t>
  </si>
  <si>
    <t>008535-O-000</t>
  </si>
  <si>
    <t>LAGO DEL LAUX SNC</t>
  </si>
  <si>
    <t>02692630011</t>
  </si>
  <si>
    <t>008559-P-000</t>
  </si>
  <si>
    <t>LE PETIT BAR DI VIOTTI PIERDAVIDE</t>
  </si>
  <si>
    <t>VTTPDV71B01L219M</t>
  </si>
  <si>
    <t>06707410012</t>
  </si>
  <si>
    <t>00876290032-O-000</t>
  </si>
  <si>
    <t>DE CARLINI ALBERTO</t>
  </si>
  <si>
    <t>DCRLRT60E29E314T</t>
  </si>
  <si>
    <t>00876290032</t>
  </si>
  <si>
    <t>008828-O-000</t>
  </si>
  <si>
    <t>RISTORANTE CHIABRIERA SNC DI UGHETTO M.E</t>
  </si>
  <si>
    <t>08409760017</t>
  </si>
  <si>
    <t>00886920065-O-000</t>
  </si>
  <si>
    <t>CNA ASSOCIAZIONE TERRITORIALE DI ALESSAN</t>
  </si>
  <si>
    <t>80002240069</t>
  </si>
  <si>
    <t>00886920065</t>
  </si>
  <si>
    <t>00886920065-O-001</t>
  </si>
  <si>
    <t>CNA ASSOCIAZIONE TERRITORIALE DI ALESSANDRIA</t>
  </si>
  <si>
    <t>00894230069-O-000</t>
  </si>
  <si>
    <t>DUE ERRE S.R.L.</t>
  </si>
  <si>
    <t>00894230069</t>
  </si>
  <si>
    <t>008968-O-000</t>
  </si>
  <si>
    <t>VARACALLI MICHELE E F.LLI S.A.S.</t>
  </si>
  <si>
    <t>06190600012</t>
  </si>
  <si>
    <t>009002380033-O-000</t>
  </si>
  <si>
    <t>TRATTORIA INBARCADERO NEGRI GIORGIO E C SAS</t>
  </si>
  <si>
    <t>00900380033</t>
  </si>
  <si>
    <t>009002380033</t>
  </si>
  <si>
    <t>009055-O-000</t>
  </si>
  <si>
    <t>ANTICHE INSEGNE S.R.L.</t>
  </si>
  <si>
    <t>09027080010</t>
  </si>
  <si>
    <t>009062-P-000</t>
  </si>
  <si>
    <t>LE ANTICHE RICETTE DELLA NONNA DI ARNAUD</t>
  </si>
  <si>
    <t>RNDGZL55H70L219T</t>
  </si>
  <si>
    <t>07114920015</t>
  </si>
  <si>
    <t>009098-P-000</t>
  </si>
  <si>
    <t>BONAFEDE MATTEO PETER</t>
  </si>
  <si>
    <t>BNFMTP74D24L570I</t>
  </si>
  <si>
    <t>01832220063</t>
  </si>
  <si>
    <t>00912180031-O-000</t>
  </si>
  <si>
    <t>FERRAIOLO VITO</t>
  </si>
  <si>
    <t>FRRVTI57S20E839H</t>
  </si>
  <si>
    <t>00912180031</t>
  </si>
  <si>
    <t>009154-P-000</t>
  </si>
  <si>
    <t>CAMPRA ALBERTO</t>
  </si>
  <si>
    <t>CMPLRT68E03L219F</t>
  </si>
  <si>
    <t>10142940013</t>
  </si>
  <si>
    <t>009235-O-000</t>
  </si>
  <si>
    <t>CITTA' DI TORINO DIREZIONE SERVIZI SOCIA</t>
  </si>
  <si>
    <t>00514490010</t>
  </si>
  <si>
    <t>009257-O-000</t>
  </si>
  <si>
    <t>CNA SERVIZI SRL</t>
  </si>
  <si>
    <t>01576590028</t>
  </si>
  <si>
    <t>009295-O-000</t>
  </si>
  <si>
    <t>C.N.A. PIEMONTE</t>
  </si>
  <si>
    <t>97529440014</t>
  </si>
  <si>
    <t>10028820016</t>
  </si>
  <si>
    <t>00933110587-O-000</t>
  </si>
  <si>
    <t>AUTHOS S.P.A.</t>
  </si>
  <si>
    <t>00933110587</t>
  </si>
  <si>
    <t>04409710011</t>
  </si>
  <si>
    <t>00933620049-O-000</t>
  </si>
  <si>
    <t>VERSYA SPA</t>
  </si>
  <si>
    <t>00933620049</t>
  </si>
  <si>
    <t>009338-P-000</t>
  </si>
  <si>
    <t>CORSARO GIUSEPPE</t>
  </si>
  <si>
    <t>CRSGPP64L23I139S</t>
  </si>
  <si>
    <t>05642500010</t>
  </si>
  <si>
    <t>009343-O-000</t>
  </si>
  <si>
    <t>CO.S.A.R. CONSORZIO SERVIZI AUTOTR.RIUNI</t>
  </si>
  <si>
    <t>03816820017</t>
  </si>
  <si>
    <t>009433-P-000</t>
  </si>
  <si>
    <t>D'APICE ARREDAMENTI DI D'APICE VALTER</t>
  </si>
  <si>
    <t>DPCVTR64R31L219R</t>
  </si>
  <si>
    <t>09487210016</t>
  </si>
  <si>
    <t>009440-O-000</t>
  </si>
  <si>
    <t>DAVIDE S.R.L.</t>
  </si>
  <si>
    <t>08548130015</t>
  </si>
  <si>
    <t>009442-P-000</t>
  </si>
  <si>
    <t>ESTETICA DERBY DI DAVID ALESSANDRA</t>
  </si>
  <si>
    <t>DVDLSN61P51L219D</t>
  </si>
  <si>
    <t>08773050011</t>
  </si>
  <si>
    <t>009492-P-000</t>
  </si>
  <si>
    <t>PANETTERIA DEMARTINI MAURO IVAN</t>
  </si>
  <si>
    <t>DMRMVN74M26D208P</t>
  </si>
  <si>
    <t>07786500012</t>
  </si>
  <si>
    <t>009502-P-000</t>
  </si>
  <si>
    <t>DE.PA  DI DECISI  PAOLO</t>
  </si>
  <si>
    <t>DCSPLA59D17L219V</t>
  </si>
  <si>
    <t>03033360011</t>
  </si>
  <si>
    <t>009510-O-000</t>
  </si>
  <si>
    <t>DESCROVI SNC DI DESCROVI MARCO E ROBERTO</t>
  </si>
  <si>
    <t>07453840014</t>
  </si>
  <si>
    <t>009561-P-000</t>
  </si>
  <si>
    <t>D.M.I. DI OGLIANI DIEGO</t>
  </si>
  <si>
    <t>GLNDGI69E01E445F</t>
  </si>
  <si>
    <t>08404690011</t>
  </si>
  <si>
    <t>00965210040-O-000</t>
  </si>
  <si>
    <t>ESPERT.</t>
  </si>
  <si>
    <t>00965210040</t>
  </si>
  <si>
    <t>009765-O-000</t>
  </si>
  <si>
    <t>EPSILON ELECTRONIC SYSTEM SRL</t>
  </si>
  <si>
    <t>07416950017</t>
  </si>
  <si>
    <t>00983930033-O-000</t>
  </si>
  <si>
    <t>BAR PASTICCERIA AINA</t>
  </si>
  <si>
    <t>00983930033</t>
  </si>
  <si>
    <t>009939-O-000</t>
  </si>
  <si>
    <t>FRATELLI FUSARO SAS DI FUSARO EMANUELE &amp;</t>
  </si>
  <si>
    <t>05752710011</t>
  </si>
  <si>
    <t>009968-O-000</t>
  </si>
  <si>
    <t>FONDARTIGIANATO</t>
  </si>
  <si>
    <t>97311470583</t>
  </si>
  <si>
    <t>009994-O-000</t>
  </si>
  <si>
    <t>FRANCIMPIANTI DI FRANCISETTI MARCO &amp; C S</t>
  </si>
  <si>
    <t>02076380019</t>
  </si>
  <si>
    <t>010021-O-000</t>
  </si>
  <si>
    <t>F.R.O.M. S.R.L. SERVIZI GLOBALI SIGLABIL</t>
  </si>
  <si>
    <t>08194620012</t>
  </si>
  <si>
    <t>010140-O-000</t>
  </si>
  <si>
    <t>GIERRE SNC DI DROETTO MARIELLA &amp; C.</t>
  </si>
  <si>
    <t>06977750014</t>
  </si>
  <si>
    <t>010176-P-000</t>
  </si>
  <si>
    <t>CREA STILE A.M.G. DI GIURGIU MARIA VIORI</t>
  </si>
  <si>
    <t>GRGMVR74L48Z129A</t>
  </si>
  <si>
    <t>10083600014</t>
  </si>
  <si>
    <t>010243-O-000</t>
  </si>
  <si>
    <t>VALLI DI LANZO CERONDA E CASTERNONE GRUP</t>
  </si>
  <si>
    <t>08537940010</t>
  </si>
  <si>
    <t>01027780038-O-000</t>
  </si>
  <si>
    <t>LE MUSE SNC</t>
  </si>
  <si>
    <t>01027780038</t>
  </si>
  <si>
    <t>010381-P-000</t>
  </si>
  <si>
    <t>MODENA ALESSANDRO</t>
  </si>
  <si>
    <t>MDNLSN68D21C665P</t>
  </si>
  <si>
    <t>08635150017</t>
  </si>
  <si>
    <t>010387-O-000</t>
  </si>
  <si>
    <t>Intesa Sanpaolo S.p.A.</t>
  </si>
  <si>
    <t>00799960158</t>
  </si>
  <si>
    <t>11991500015</t>
  </si>
  <si>
    <t>010523-O-000</t>
  </si>
  <si>
    <t>LA SOANINA DI BIANCHI DIEGO ALBERTO &amp; C.</t>
  </si>
  <si>
    <t>09362230014</t>
  </si>
  <si>
    <t>010551-P-000</t>
  </si>
  <si>
    <t>LE BATIAJE DI CASA VINCENTI DI BORDA BOS</t>
  </si>
  <si>
    <t>BRDMLL70L49A660P</t>
  </si>
  <si>
    <t>02400990046</t>
  </si>
  <si>
    <t>010581-O-000</t>
  </si>
  <si>
    <t>L'EUROIMPIANTI S.R.L. DI CHIABRANDO</t>
  </si>
  <si>
    <t>05872290019</t>
  </si>
  <si>
    <t>01059360055-O-000</t>
  </si>
  <si>
    <t>LA PINETA DI LORUSSO ANNAMARIA</t>
  </si>
  <si>
    <t>LRSNMR69S64D969B</t>
  </si>
  <si>
    <t>01059360055</t>
  </si>
  <si>
    <t>01066760016-O-000</t>
  </si>
  <si>
    <t>MOLINARI ADOLFO SNC DI MOLINARI GIOVANNI FELICE</t>
  </si>
  <si>
    <t>01066760016</t>
  </si>
  <si>
    <t>010792-P-000</t>
  </si>
  <si>
    <t>CONCU ANDREA</t>
  </si>
  <si>
    <t>CNCNDR73L25L219H</t>
  </si>
  <si>
    <t>07985830012</t>
  </si>
  <si>
    <t>010876-O-000</t>
  </si>
  <si>
    <t>MI E TI SNC DI RIBETTO ENRICA &amp; BOUC ROB</t>
  </si>
  <si>
    <t>08744580013</t>
  </si>
  <si>
    <t>010906-O-000</t>
  </si>
  <si>
    <t>MOD.EN S.R.L.</t>
  </si>
  <si>
    <t>07289510013</t>
  </si>
  <si>
    <t>010945-P-000</t>
  </si>
  <si>
    <t>GABINETTO ESTETICO DI MOTOLA OLGA</t>
  </si>
  <si>
    <t>MTLLGO59S70L049E</t>
  </si>
  <si>
    <t>03779190010</t>
  </si>
  <si>
    <t>010958-O-000</t>
  </si>
  <si>
    <t>M.T. S.R.L.</t>
  </si>
  <si>
    <t>05028740016</t>
  </si>
  <si>
    <t>010975-O-000</t>
  </si>
  <si>
    <t>MVS S.R.L.</t>
  </si>
  <si>
    <t>08992820012</t>
  </si>
  <si>
    <t>010990-P-000</t>
  </si>
  <si>
    <t>NEGRO FRANCESCO</t>
  </si>
  <si>
    <t>NGRFNC64M29H355X</t>
  </si>
  <si>
    <t>05592270010</t>
  </si>
  <si>
    <t>011009-O-000</t>
  </si>
  <si>
    <t>NICO DESIGN SRL</t>
  </si>
  <si>
    <t>05390870011</t>
  </si>
  <si>
    <t>011025-O-000</t>
  </si>
  <si>
    <t>NOUVELLE JENNESSE SNC DI CAPUZZO GIGLIOL</t>
  </si>
  <si>
    <t>07442320011</t>
  </si>
  <si>
    <t>011033-O-000</t>
  </si>
  <si>
    <t>NOVATEK CLIMA SNC DI MORABITO G.E FADIGU</t>
  </si>
  <si>
    <t>09979860013</t>
  </si>
  <si>
    <t>011060-O-000</t>
  </si>
  <si>
    <t>OCRA ROSSA DI GAMBINO DEBORA E GENOVESE</t>
  </si>
  <si>
    <t>09507750017</t>
  </si>
  <si>
    <t>011094-O-000</t>
  </si>
  <si>
    <t>O.R.SO. SOCIETA' COOPERATIVA SOCIALE</t>
  </si>
  <si>
    <t>05338190019</t>
  </si>
  <si>
    <t>0111005001801110050018-O-000</t>
  </si>
  <si>
    <t>DI MAURO S.R.L.</t>
  </si>
  <si>
    <t>01110050018
01</t>
  </si>
  <si>
    <t>01114920059-O-000</t>
  </si>
  <si>
    <t>TRASLOCHI EXPRESS DI MINOIA LORENZO</t>
  </si>
  <si>
    <t>MNILNZ74D21A479R</t>
  </si>
  <si>
    <t>01114920059</t>
  </si>
  <si>
    <t>011171-P-000</t>
  </si>
  <si>
    <t>PASTICCERIA NANI DI IABONI ROBERTO</t>
  </si>
  <si>
    <t>BNIRRT65S27F335Z</t>
  </si>
  <si>
    <t>06354500016</t>
  </si>
  <si>
    <t>011190-O-000</t>
  </si>
  <si>
    <t>PAVONE SNC DI PAVONE FILIPPO &amp; FIGLI</t>
  </si>
  <si>
    <t>06577830018</t>
  </si>
  <si>
    <t>01120300056-O-000</t>
  </si>
  <si>
    <t>CNA ASSOCIAZIONE TERRITORIALE DI ASTI E PROVINCIA</t>
  </si>
  <si>
    <t>80002860056</t>
  </si>
  <si>
    <t>01120300056</t>
  </si>
  <si>
    <t>011218810031-O-000</t>
  </si>
  <si>
    <t>ALBERGO CRISTALLO</t>
  </si>
  <si>
    <t>01128810031</t>
  </si>
  <si>
    <t>011218810031</t>
  </si>
  <si>
    <t>011224-P-000</t>
  </si>
  <si>
    <t>PERRERA MICHELE</t>
  </si>
  <si>
    <t>PRRMHL38R07G282C</t>
  </si>
  <si>
    <t>02002040034</t>
  </si>
  <si>
    <t>011257-O-000</t>
  </si>
  <si>
    <t>PIEFFE SRL</t>
  </si>
  <si>
    <t>03903190019</t>
  </si>
  <si>
    <t>011287-P-000</t>
  </si>
  <si>
    <t>RISTORANTE PIZZERIA ART DI DEL PRIORE AN</t>
  </si>
  <si>
    <t>DLPNDR79T14C133Q</t>
  </si>
  <si>
    <t>08690370013</t>
  </si>
  <si>
    <t>011328-P-000</t>
  </si>
  <si>
    <t>PRIMAFILA DI RUSCELLO FRANCESCO</t>
  </si>
  <si>
    <t>RSCFNC66R31G288Y</t>
  </si>
  <si>
    <t>07112160010</t>
  </si>
  <si>
    <t>011351-P-000</t>
  </si>
  <si>
    <t>RLA IMPIANTI DI PROTO AURELIO</t>
  </si>
  <si>
    <t>PRTRLA80H27E379T</t>
  </si>
  <si>
    <t>09779900019</t>
  </si>
  <si>
    <t>011404-P-000</t>
  </si>
  <si>
    <t>RIGHETTI CRISTIANA</t>
  </si>
  <si>
    <t>RGHCST69A47L219S</t>
  </si>
  <si>
    <t>06046360019</t>
  </si>
  <si>
    <t>011418-O-000</t>
  </si>
  <si>
    <t>REGIONE PIEMONTE DIR.SANITA' WELFARE SET</t>
  </si>
  <si>
    <t>80087670016</t>
  </si>
  <si>
    <t>02843860012</t>
  </si>
  <si>
    <t>011418-O-001</t>
  </si>
  <si>
    <t>011418-O-002</t>
  </si>
  <si>
    <t>011418-O-003</t>
  </si>
  <si>
    <t>011418-O-004</t>
  </si>
  <si>
    <t>011465-P-000</t>
  </si>
  <si>
    <t>RIFUGIO SERAFIN DI CHARRIER FRANCA</t>
  </si>
  <si>
    <t>CHRFNC52R56G674X</t>
  </si>
  <si>
    <t>07162370014</t>
  </si>
  <si>
    <t>011489-O-000</t>
  </si>
  <si>
    <t>ROBERTO SNC</t>
  </si>
  <si>
    <t>06837150017</t>
  </si>
  <si>
    <t>0115681800-O-000</t>
  </si>
  <si>
    <t>PIZZERIA BORSATTI E MARTINI SNC</t>
  </si>
  <si>
    <t>10497910017</t>
  </si>
  <si>
    <t>011624-O-000</t>
  </si>
  <si>
    <t>GES S.A.S. DI SCIARRINO GIUSEPPE &amp;C.</t>
  </si>
  <si>
    <t>05500070015</t>
  </si>
  <si>
    <t>01165860055-O-000</t>
  </si>
  <si>
    <t>CIRCOLO DIPENDENTI COMUNALI ASD</t>
  </si>
  <si>
    <t>92008820059</t>
  </si>
  <si>
    <t>01165860055</t>
  </si>
  <si>
    <t>011707-O-000</t>
  </si>
  <si>
    <t>S.I.E.C.I. SRL</t>
  </si>
  <si>
    <t>05664650016</t>
  </si>
  <si>
    <t>01172410050-O-000</t>
  </si>
  <si>
    <t>Azienda agricola Zuccone Claudio</t>
  </si>
  <si>
    <t>01172410050</t>
  </si>
  <si>
    <t>011736-O-000</t>
  </si>
  <si>
    <t>SITEC IMPIANTI S.R.L.</t>
  </si>
  <si>
    <t>08347340013</t>
  </si>
  <si>
    <t>011771130017-O-000</t>
  </si>
  <si>
    <t>VM GAS DI VITILLO MAURO</t>
  </si>
  <si>
    <t>VTLMRA78T14L219K</t>
  </si>
  <si>
    <t>011771130017</t>
  </si>
  <si>
    <t>011845-P-000</t>
  </si>
  <si>
    <t>TARABLE FRANCO</t>
  </si>
  <si>
    <t>TRBFNC55B25L219Z</t>
  </si>
  <si>
    <t>02167980016</t>
  </si>
  <si>
    <t>011857-P-000</t>
  </si>
  <si>
    <t>ATELIER NINA TAURO DI ANTONINA TAURO</t>
  </si>
  <si>
    <t>TRANNN59A63F158N</t>
  </si>
  <si>
    <t>09429690010</t>
  </si>
  <si>
    <t>012035-P-000</t>
  </si>
  <si>
    <t>VALERIANO ANTONIO</t>
  </si>
  <si>
    <t>VLRNTN59C17B809Z</t>
  </si>
  <si>
    <t>07830390014</t>
  </si>
  <si>
    <t>012056-P-000</t>
  </si>
  <si>
    <t>L'ACERO FALEGNAMERIA DI VARETTO PAOLO</t>
  </si>
  <si>
    <t>VRTPLA69E13L219J</t>
  </si>
  <si>
    <t>07720200018</t>
  </si>
  <si>
    <t>012089-O-000</t>
  </si>
  <si>
    <t>VETRERIA ALLAIS S.N.C.DI MARA E DAVIDE A</t>
  </si>
  <si>
    <t>07979700015</t>
  </si>
  <si>
    <t>012091-P-000</t>
  </si>
  <si>
    <t>MORABITO DEMETRIO</t>
  </si>
  <si>
    <t>MRBDTR75B22L219G</t>
  </si>
  <si>
    <t>07833430015</t>
  </si>
  <si>
    <t>012108-O-000</t>
  </si>
  <si>
    <t>VIES SAS DI VASILE MARCO VASILE EMANUELE</t>
  </si>
  <si>
    <t>07690220012</t>
  </si>
  <si>
    <t>01213880030-O-000</t>
  </si>
  <si>
    <t>IL SOGNO SOC.COOP.SOCIALE ON</t>
  </si>
  <si>
    <t>01213880030</t>
  </si>
  <si>
    <t>012181-O-000</t>
  </si>
  <si>
    <t>ZUCCO ANTONIO DI ANDREA ZUCCO &amp; C. SAS</t>
  </si>
  <si>
    <t>09390240019</t>
  </si>
  <si>
    <t>012204-O-000</t>
  </si>
  <si>
    <t>C.N.A. ASSOCIAZIONE TERRITORIALE DI ASTI</t>
  </si>
  <si>
    <t>01223950021-O-000</t>
  </si>
  <si>
    <t>BIELLA MANIFATTURE TESSILI S.R.L.</t>
  </si>
  <si>
    <t>01223950021</t>
  </si>
  <si>
    <t>01233600939-O-000</t>
  </si>
  <si>
    <t>ASSINFORM / DAL CIN EDITORE S.R.L.</t>
  </si>
  <si>
    <t>01233600939</t>
  </si>
  <si>
    <t>012365498-O-000</t>
  </si>
  <si>
    <t>PROVA</t>
  </si>
  <si>
    <t>012365498</t>
  </si>
  <si>
    <t>01240420024-O-000</t>
  </si>
  <si>
    <t>O.A.S.I. OPERA ASSISTENZA SS IMMACOLATA</t>
  </si>
  <si>
    <t>81020780029</t>
  </si>
  <si>
    <t>01240420024</t>
  </si>
  <si>
    <t>01247000050-O-000</t>
  </si>
  <si>
    <t>RISTORANTE MILLENIUM DI ZHU HAIBAO</t>
  </si>
  <si>
    <t>01247000050</t>
  </si>
  <si>
    <t>012563-O-000</t>
  </si>
  <si>
    <t>EUROTOURING SRL</t>
  </si>
  <si>
    <t>07718460012</t>
  </si>
  <si>
    <t>01259990024-O-000</t>
  </si>
  <si>
    <t>COMUNE DI CREVACUORE</t>
  </si>
  <si>
    <t>820010090024</t>
  </si>
  <si>
    <t>01259990024</t>
  </si>
  <si>
    <t>012647-O-000</t>
  </si>
  <si>
    <t>GRAPHOT SNC DI GIACHINO ROBERTO E C.</t>
  </si>
  <si>
    <t>01381440013</t>
  </si>
  <si>
    <t>012668-O-000</t>
  </si>
  <si>
    <t>IDROTERMICA ALTA VALLE SNC</t>
  </si>
  <si>
    <t>05940680019</t>
  </si>
  <si>
    <t>012695-O-000</t>
  </si>
  <si>
    <t>LA NUOVA COOPERATIVA SOC.COOP.SOCIALE  I</t>
  </si>
  <si>
    <t>03717670016</t>
  </si>
  <si>
    <t>012752-P-000</t>
  </si>
  <si>
    <t>M.B.E. DI FERRERO EMILIO</t>
  </si>
  <si>
    <t>FRRMLE51L10E661Z</t>
  </si>
  <si>
    <t>04125100018</t>
  </si>
  <si>
    <t>01275750071-O-000</t>
  </si>
  <si>
    <t>EMERGENZA MEDICA SANITARIA SRLS</t>
  </si>
  <si>
    <t>01275750071</t>
  </si>
  <si>
    <t>012808-O-000</t>
  </si>
  <si>
    <t>PATRIZIA ACCONCIATURE SAS DI PETILLO PAT</t>
  </si>
  <si>
    <t>07231530010</t>
  </si>
  <si>
    <t>01284330055-O-000</t>
  </si>
  <si>
    <t>NUOVA IMMAGINE DI ARDUINO FEDERICA</t>
  </si>
  <si>
    <t>RDNFRC79D64B573S</t>
  </si>
  <si>
    <t>01284330055</t>
  </si>
  <si>
    <t>01286180037-O-000</t>
  </si>
  <si>
    <t>CENTRO FONDO FORMAZZA SNC</t>
  </si>
  <si>
    <t>VLCLTZ85A65G062I</t>
  </si>
  <si>
    <t>01286180037</t>
  </si>
  <si>
    <t>01287460057-O-000</t>
  </si>
  <si>
    <t>SOMET ENERGIA S.R.L.</t>
  </si>
  <si>
    <t>01287460057</t>
  </si>
  <si>
    <t>013005-O-000</t>
  </si>
  <si>
    <t>WO-MEN PARRUCCHIERI S.N.C. DI SCARANGELL</t>
  </si>
  <si>
    <t>07733490010</t>
  </si>
  <si>
    <t>01314250034-O-000</t>
  </si>
  <si>
    <t>NOVA COOP SOCIETA' COOPERATIVA</t>
  </si>
  <si>
    <t>01314250034</t>
  </si>
  <si>
    <t>01314250034-O-001</t>
  </si>
  <si>
    <t>01320640053-O-000</t>
  </si>
  <si>
    <t>OSTERIA DELLA PIAZZA DI CANTALUPO ANTONI</t>
  </si>
  <si>
    <t>CNTNTN63H06A479D</t>
  </si>
  <si>
    <t>01320640053</t>
  </si>
  <si>
    <t>013314-O-000</t>
  </si>
  <si>
    <t>CREMERIA CHOCOLAT DI BELFIORE EZIO E C.</t>
  </si>
  <si>
    <t>02936410048</t>
  </si>
  <si>
    <t>01358190054-O-000</t>
  </si>
  <si>
    <t>DUE SNC</t>
  </si>
  <si>
    <t>01358190054</t>
  </si>
  <si>
    <t>013666-O-000</t>
  </si>
  <si>
    <t>VAL FORM SAS DI BERNARDI PAOLO &amp; C.</t>
  </si>
  <si>
    <t>02293780041</t>
  </si>
  <si>
    <t>013705-O-000</t>
  </si>
  <si>
    <t>D. &amp; D. S.N.C. DI DEMICHELIS ROBERTO &amp; C</t>
  </si>
  <si>
    <t>01126690047</t>
  </si>
  <si>
    <t>013811-P-000</t>
  </si>
  <si>
    <t>AGATONE MASSIMILIANO</t>
  </si>
  <si>
    <t>GTNMSM77P27L219S</t>
  </si>
  <si>
    <t>013815-P-000</t>
  </si>
  <si>
    <t>AGHETTA RESTAURI DI AGHETTA GIOVANNI</t>
  </si>
  <si>
    <t>GHTGNN69A07L219Z</t>
  </si>
  <si>
    <t>07879430010</t>
  </si>
  <si>
    <t>01389020056-O-000</t>
  </si>
  <si>
    <t>LA TERRAZZA DEL BORGO DI CRAVANZOLA SARA</t>
  </si>
  <si>
    <t>01389020056</t>
  </si>
  <si>
    <t>01397140037-O-000</t>
  </si>
  <si>
    <t>BAR TRATTORIA ASTIGIANA DA ERNESTO DI BR</t>
  </si>
  <si>
    <t>BRNRST71R15F754F</t>
  </si>
  <si>
    <t>01397140037</t>
  </si>
  <si>
    <t>013987-P-000</t>
  </si>
  <si>
    <t>CORVINO CRISTINA</t>
  </si>
  <si>
    <t>CRVCST70L68L219T</t>
  </si>
  <si>
    <t>08709360013</t>
  </si>
  <si>
    <t>01413620053-O-000</t>
  </si>
  <si>
    <t>TABACCHERIA DELLAGAREN MODESTO</t>
  </si>
  <si>
    <t>01413620053</t>
  </si>
  <si>
    <t>014200-P-000</t>
  </si>
  <si>
    <t>BATTISTONI LUCA OMERO</t>
  </si>
  <si>
    <t>BTTLMR76L18L219I</t>
  </si>
  <si>
    <t>09155690010</t>
  </si>
  <si>
    <t>014203-P-000</t>
  </si>
  <si>
    <t>TRATTORIA BOTTALA DI BAUCIA ROSANNA</t>
  </si>
  <si>
    <t>BCARNN39R67B960Z</t>
  </si>
  <si>
    <t>04541230019</t>
  </si>
  <si>
    <t>014300220036-O-000</t>
  </si>
  <si>
    <t>EDELWEISS SNC</t>
  </si>
  <si>
    <t>BFNGNV53B25F205X</t>
  </si>
  <si>
    <t>014300220036</t>
  </si>
  <si>
    <t>01434210033-O-000</t>
  </si>
  <si>
    <t>BAR PIZZERIA LO ZODIADO DI GIORDANO GIUS</t>
  </si>
  <si>
    <t>GRDGPP64T18L323N</t>
  </si>
  <si>
    <t>01434210033</t>
  </si>
  <si>
    <t>014385-P-000</t>
  </si>
  <si>
    <t>BOLLERO ROBERTO</t>
  </si>
  <si>
    <t>BLLRRT70P15H340I</t>
  </si>
  <si>
    <t>07083850011</t>
  </si>
  <si>
    <t>014426-P-000</t>
  </si>
  <si>
    <t>VALPREDA ANDREA</t>
  </si>
  <si>
    <t>VLPNDR70L21L219S</t>
  </si>
  <si>
    <t>09451050018</t>
  </si>
  <si>
    <t>014461-O-000</t>
  </si>
  <si>
    <t>BRICOLE &amp; ARTIFISSI S.A.S. DI GIORGIS PI</t>
  </si>
  <si>
    <t>08534740017</t>
  </si>
  <si>
    <t>014534-O-000</t>
  </si>
  <si>
    <t>ART COFFEE SNC</t>
  </si>
  <si>
    <t>09730550010</t>
  </si>
  <si>
    <t>014536-O-000</t>
  </si>
  <si>
    <t>CAFFE' A GO GO S.N.C. DI BATTISTIN E BRA</t>
  </si>
  <si>
    <t>09666110011</t>
  </si>
  <si>
    <t>014596-O-000</t>
  </si>
  <si>
    <t>CAPELLI SNC DI IANNUCCI E GIOLITO</t>
  </si>
  <si>
    <t>08646790017</t>
  </si>
  <si>
    <t>01462260033-O-000</t>
  </si>
  <si>
    <t>VANINI LUCA</t>
  </si>
  <si>
    <t>VNNLCU68P18D332N</t>
  </si>
  <si>
    <t>01462260033</t>
  </si>
  <si>
    <t>01462400050-O-000</t>
  </si>
  <si>
    <t>RAPARI GRAZIANO</t>
  </si>
  <si>
    <t>RPRGZN70R24A479Q</t>
  </si>
  <si>
    <t>01462400050</t>
  </si>
  <si>
    <t>014660-O-000</t>
  </si>
  <si>
    <t>CARROZZERIA IDEALCAR SNC</t>
  </si>
  <si>
    <t>04933630016</t>
  </si>
  <si>
    <t>01469250037-O-000</t>
  </si>
  <si>
    <t>PULVERUN S.R.L.</t>
  </si>
  <si>
    <t>01469250037</t>
  </si>
  <si>
    <t>014717-P-000</t>
  </si>
  <si>
    <t>RENATO GROUP PARRUCCHIERI DI CAVAGLIA' R</t>
  </si>
  <si>
    <t>CVGRNT62E07C627U</t>
  </si>
  <si>
    <t>04646310013</t>
  </si>
  <si>
    <t>014744-O-000</t>
  </si>
  <si>
    <t>C.D.C. CENTRO POLISPECIALISTICO SRL</t>
  </si>
  <si>
    <t>03954980011</t>
  </si>
  <si>
    <t>13661780968</t>
  </si>
  <si>
    <t>0147656030-O-000</t>
  </si>
  <si>
    <t>RISTORANTE CAMPAGNA</t>
  </si>
  <si>
    <t>MSANTN59E09B998X</t>
  </si>
  <si>
    <t>01476560030</t>
  </si>
  <si>
    <t>01478150020-O-000</t>
  </si>
  <si>
    <t>TERMISAND BUSCAGLIONE SAS DI BUSCAGLIONE</t>
  </si>
  <si>
    <t>01478150020</t>
  </si>
  <si>
    <t>014794-P-000</t>
  </si>
  <si>
    <t>C F DI FUSCO CALOGERO</t>
  </si>
  <si>
    <t>FSCCGR68D03H355J</t>
  </si>
  <si>
    <t>06620050010</t>
  </si>
  <si>
    <t>014917-P-000</t>
  </si>
  <si>
    <t>BALLESIO LUCA</t>
  </si>
  <si>
    <t>BLLLCU81D17C133E</t>
  </si>
  <si>
    <t>08890750014</t>
  </si>
  <si>
    <t>01492190036-O-000</t>
  </si>
  <si>
    <t>LA COMETA DI OLIVA ALESSANDRO</t>
  </si>
  <si>
    <t>LVOLSN61B27B715J</t>
  </si>
  <si>
    <t>01492190036</t>
  </si>
  <si>
    <t>01492720022-O-000</t>
  </si>
  <si>
    <t>COOPERATIVA SOCIALE DI SANDIGLIANO ETS IS</t>
  </si>
  <si>
    <t>01492720022</t>
  </si>
  <si>
    <t>014974-O-000</t>
  </si>
  <si>
    <t>CLIMATIC IMPIANTI SAS DI FERRARA ENRICO</t>
  </si>
  <si>
    <t>08380790017</t>
  </si>
  <si>
    <t>01512540038-O-000</t>
  </si>
  <si>
    <t>SANDRETTI FABIO</t>
  </si>
  <si>
    <t>SNDFBA75H01D332Q</t>
  </si>
  <si>
    <t>01512540038</t>
  </si>
  <si>
    <t>015176-O-000</t>
  </si>
  <si>
    <t>COOPERATIVA SOCIALE QUADRIFOGLIOS.C.-ONL</t>
  </si>
  <si>
    <t>03890320017</t>
  </si>
  <si>
    <t>015189-O-000</t>
  </si>
  <si>
    <t>COPYSPRINTER SRL</t>
  </si>
  <si>
    <t>07090520011</t>
  </si>
  <si>
    <t>015280-P-000</t>
  </si>
  <si>
    <t>S.A.F. DI DANIELE COSSAI</t>
  </si>
  <si>
    <t>CSSDNL64R23L219N</t>
  </si>
  <si>
    <t>09720510016</t>
  </si>
  <si>
    <t>01530580057-O-000</t>
  </si>
  <si>
    <t>SB DI MARCO AGAGLIATE &amp; C. S.A.S.</t>
  </si>
  <si>
    <t>01530580057</t>
  </si>
  <si>
    <t>01534060031-O-000</t>
  </si>
  <si>
    <t>FRANCIOLI ALESSANDRO</t>
  </si>
  <si>
    <t>FRNLSN67L31L746G</t>
  </si>
  <si>
    <t>01534060031</t>
  </si>
  <si>
    <t>015361-P-000</t>
  </si>
  <si>
    <t>CRIBARI TURINA</t>
  </si>
  <si>
    <t>CRBTRN62S44G317F</t>
  </si>
  <si>
    <t>05318330015</t>
  </si>
  <si>
    <t>01536530031-O-000</t>
  </si>
  <si>
    <t>OSTERIA DEL MERCANTE DI MERCANTE LUCA</t>
  </si>
  <si>
    <t>MRCLCU73E11H037E</t>
  </si>
  <si>
    <t>01536530031</t>
  </si>
  <si>
    <t>01538340017-O-000</t>
  </si>
  <si>
    <t>PICCOLA CASA DELLA DIVINA PROVVIDENZA - OSP COTTOLENGO</t>
  </si>
  <si>
    <t>01538340017</t>
  </si>
  <si>
    <t>01540440052-O-000</t>
  </si>
  <si>
    <t>P.R SRL</t>
  </si>
  <si>
    <t>01540440052</t>
  </si>
  <si>
    <t>015411-O-000</t>
  </si>
  <si>
    <t>3-C SRL</t>
  </si>
  <si>
    <t>08448310014</t>
  </si>
  <si>
    <t>015429-P-000</t>
  </si>
  <si>
    <t>CULLATI GIOVANNI MARIA</t>
  </si>
  <si>
    <t>CLLGNN65M26L219W</t>
  </si>
  <si>
    <t>07681440017</t>
  </si>
  <si>
    <t>015430-O-000</t>
  </si>
  <si>
    <t>CULLATI S.R.L.</t>
  </si>
  <si>
    <t>09436320015</t>
  </si>
  <si>
    <t>01544170030-O-000</t>
  </si>
  <si>
    <t>COUNTRY  SNC DI RINALDO VINCENZA</t>
  </si>
  <si>
    <t>RNLVCN67A69B220V</t>
  </si>
  <si>
    <t>01544170030</t>
  </si>
  <si>
    <t>01544320052-O-000</t>
  </si>
  <si>
    <t>RISTORANTE ASTI SRL</t>
  </si>
  <si>
    <t>01544320052</t>
  </si>
  <si>
    <t>01571600038-O-000</t>
  </si>
  <si>
    <t>RISTORANTE PIZZERIA CAMPAGNA DI F.LLI RO</t>
  </si>
  <si>
    <t>01571600038</t>
  </si>
  <si>
    <t>015730-P-000</t>
  </si>
  <si>
    <t>RESTORE DI DEL CARRETTO MARCO</t>
  </si>
  <si>
    <t>DLCMRC76M03L219B</t>
  </si>
  <si>
    <t>10407050011</t>
  </si>
  <si>
    <t>01575040983-O-000</t>
  </si>
  <si>
    <t>APAVE ITALIA CPM SRL</t>
  </si>
  <si>
    <t>01575040983</t>
  </si>
  <si>
    <t>015777-O-000</t>
  </si>
  <si>
    <t>DE PADOVA SNC DI F. DE PADOVA E D. GERMA</t>
  </si>
  <si>
    <t>09408560010</t>
  </si>
  <si>
    <t>01583710031-O-000</t>
  </si>
  <si>
    <t>LA BAITA DI PAPA BRUNA PIERA</t>
  </si>
  <si>
    <t>PPABNP65P64F205M</t>
  </si>
  <si>
    <t>01583710031</t>
  </si>
  <si>
    <t>0158620055-O-000</t>
  </si>
  <si>
    <t>IL PUFFO PIZZERIA</t>
  </si>
  <si>
    <t>0158620055</t>
  </si>
  <si>
    <t>01587020015-O-000</t>
  </si>
  <si>
    <t>IMMOBILIARE CANTAMERLA SRL</t>
  </si>
  <si>
    <t>01587020015</t>
  </si>
  <si>
    <t>01590670038-O-000</t>
  </si>
  <si>
    <t>ANDERLINI DANLO</t>
  </si>
  <si>
    <t>NDRDNL65D23H037Z</t>
  </si>
  <si>
    <t>01590670038</t>
  </si>
  <si>
    <t>01596520039-O-000</t>
  </si>
  <si>
    <t>ITINERA SERVIZI ALLE IMPRESE SRL</t>
  </si>
  <si>
    <t>01596520039</t>
  </si>
  <si>
    <t>016001-P-000</t>
  </si>
  <si>
    <t>DOLCE SALATO DI DEDOMINICI FRANCESCO</t>
  </si>
  <si>
    <t>DDMFNC74T04G674G</t>
  </si>
  <si>
    <t>09983860017</t>
  </si>
  <si>
    <t>016015-P-000</t>
  </si>
  <si>
    <t>CAFFETTERIA TABACCHI DI DOMENINO CRISTIN</t>
  </si>
  <si>
    <t>DMNCST70D61A660U</t>
  </si>
  <si>
    <t>08379140018</t>
  </si>
  <si>
    <t>016028-O-000</t>
  </si>
  <si>
    <t>DONEUX E SOCI S.C.R.L.</t>
  </si>
  <si>
    <t>07798840018</t>
  </si>
  <si>
    <t>016050-O-000</t>
  </si>
  <si>
    <t>D.P.F. IMPIANTI SNC</t>
  </si>
  <si>
    <t>10157870014</t>
  </si>
  <si>
    <t>01623440052-O-000</t>
  </si>
  <si>
    <t>PUNTO SICUREZZA SRL</t>
  </si>
  <si>
    <t>01623440052</t>
  </si>
  <si>
    <t>01623910054-O-000</t>
  </si>
  <si>
    <t>BAR DI WANG XIANLING</t>
  </si>
  <si>
    <t>01623910054</t>
  </si>
  <si>
    <t>01631090030-O-000</t>
  </si>
  <si>
    <t>BAR IRENE DI MARTINETTI MAURO</t>
  </si>
  <si>
    <t>MRTMRA73P29H037N</t>
  </si>
  <si>
    <t>01631090030</t>
  </si>
  <si>
    <t>01631350053-O-000</t>
  </si>
  <si>
    <t>ARDUINO &amp; FRANCO SRL</t>
  </si>
  <si>
    <t>01631350053</t>
  </si>
  <si>
    <t>016358-O-000</t>
  </si>
  <si>
    <t>ASSOCIAZIONE SCUOLE TECNICHE SAN CARLO</t>
  </si>
  <si>
    <t>07585390011</t>
  </si>
  <si>
    <t>016370-O-000</t>
  </si>
  <si>
    <t>BAR MODERNO SNC DI LUALDI G. &amp; C.</t>
  </si>
  <si>
    <t>01990450031</t>
  </si>
  <si>
    <t>016371-P-000</t>
  </si>
  <si>
    <t>BAR LAGO GELATERIA DI LUCCHINI BARBARA</t>
  </si>
  <si>
    <t>LCCBBR68H68F205N</t>
  </si>
  <si>
    <t>01742880030</t>
  </si>
  <si>
    <t>01637190057-O-000</t>
  </si>
  <si>
    <t>BAR DEL PAESE DI GAO YINPING</t>
  </si>
  <si>
    <t>GAOYPN90R48Z210U</t>
  </si>
  <si>
    <t>01637190057</t>
  </si>
  <si>
    <t>01637190057-O-001</t>
  </si>
  <si>
    <t>GAO YINPING</t>
  </si>
  <si>
    <t>016382-O-000</t>
  </si>
  <si>
    <t>BOGGIO &amp; MARENGO SNC</t>
  </si>
  <si>
    <t>016409-O-000</t>
  </si>
  <si>
    <t>CAFIRIN SNC DI TOGNETTI ROMINA</t>
  </si>
  <si>
    <t>02125380036</t>
  </si>
  <si>
    <t>016417-O-000</t>
  </si>
  <si>
    <t>CHIARARMONIA DI BARBERIS CHIARA &amp; PETRAN</t>
  </si>
  <si>
    <t>10194530019</t>
  </si>
  <si>
    <t>01642890030-O-000</t>
  </si>
  <si>
    <t>BAR DOGANA DI MASCARO ESPOSITO</t>
  </si>
  <si>
    <t>MSCSST58H12I655T</t>
  </si>
  <si>
    <t>01642890030</t>
  </si>
  <si>
    <t>016454-O-000</t>
  </si>
  <si>
    <t>D.G.M. SNC DI PERONI &amp; IACCHINI G.</t>
  </si>
  <si>
    <t>02165080033</t>
  </si>
  <si>
    <t>01647770054-O-000</t>
  </si>
  <si>
    <t>ARCATELLA SNC</t>
  </si>
  <si>
    <t>01647770054</t>
  </si>
  <si>
    <t>016502-P-000</t>
  </si>
  <si>
    <t>GANGEMI BARBARA</t>
  </si>
  <si>
    <t>GNGBBR69T56G674A</t>
  </si>
  <si>
    <t>01650590027-O-000</t>
  </si>
  <si>
    <t>CRAB MEDICINA AMBIENTE SRL</t>
  </si>
  <si>
    <t>01650590027</t>
  </si>
  <si>
    <t>01654470051-O-000</t>
  </si>
  <si>
    <t>M.E.A.R. COOPERATIVA SOCIALE</t>
  </si>
  <si>
    <t>01654470051</t>
  </si>
  <si>
    <t>016558-P-000</t>
  </si>
  <si>
    <t>POSADINO LUCA</t>
  </si>
  <si>
    <t>PSDLCU64E09L219V</t>
  </si>
  <si>
    <t>06011150015</t>
  </si>
  <si>
    <t>016567-P-000</t>
  </si>
  <si>
    <t>ANGOLO DEL DOLCE DI GAMOLETTI GIOVANNI</t>
  </si>
  <si>
    <t>GMLGNN62M13B473H</t>
  </si>
  <si>
    <t>00990840035</t>
  </si>
  <si>
    <t>016568-O-000</t>
  </si>
  <si>
    <t>LA PICCOLA TRAMONTI DI APICELLA M. &amp; C.</t>
  </si>
  <si>
    <t>PLLNTN79H30C361H</t>
  </si>
  <si>
    <t>01286840036</t>
  </si>
  <si>
    <t>016573-O-000</t>
  </si>
  <si>
    <t>LE STREGHE SNC DI TIMPANARO PATRIZIA E C</t>
  </si>
  <si>
    <t>06602220011</t>
  </si>
  <si>
    <t>016581-O-000</t>
  </si>
  <si>
    <t>LO SCRICCIOLO SNC DI SONZOGNI &amp; C.</t>
  </si>
  <si>
    <t>01742530031</t>
  </si>
  <si>
    <t>016588-P-000</t>
  </si>
  <si>
    <t>BAR SAN BERNARDINO DI MANSI ANTONIO</t>
  </si>
  <si>
    <t>MNSNTN65A11L746W</t>
  </si>
  <si>
    <t>01216410033</t>
  </si>
  <si>
    <t>016645-P-000</t>
  </si>
  <si>
    <t>PIPER CAFE' DI PIFFERO LUCIA</t>
  </si>
  <si>
    <t>PFFLCU71R42G062G</t>
  </si>
  <si>
    <t>02104930033</t>
  </si>
  <si>
    <t>016649-O-000</t>
  </si>
  <si>
    <t>PIZZERIA PAN PAN SRL</t>
  </si>
  <si>
    <t>01107200030</t>
  </si>
  <si>
    <t>016660-O-000</t>
  </si>
  <si>
    <t>PROVINCIA DI VERCELLI -UFF.TRASPORTI</t>
  </si>
  <si>
    <t>80005210028</t>
  </si>
  <si>
    <t>016678-O-000</t>
  </si>
  <si>
    <t>RISTO-BAR SWEET &amp; SALT DI LUPI &amp; MARINO</t>
  </si>
  <si>
    <t>01611990035</t>
  </si>
  <si>
    <t>016679-O-000</t>
  </si>
  <si>
    <t>RISTORANTE AL PORTO DI BARASSI &amp; C. SAS</t>
  </si>
  <si>
    <t>02093090039</t>
  </si>
  <si>
    <t>016690-P-000</t>
  </si>
  <si>
    <t>"LO CHALET" DI  SALVAI SUSANNA SIMONETTA</t>
  </si>
  <si>
    <t>SLVSNN74M56G674Y</t>
  </si>
  <si>
    <t>06820830013</t>
  </si>
  <si>
    <t>01669020032-O-000</t>
  </si>
  <si>
    <t>PASTICCERIA BAR GELATERIA DI GABRY</t>
  </si>
  <si>
    <t>MRRGRL79C52D938W</t>
  </si>
  <si>
    <t>01669020032</t>
  </si>
  <si>
    <t>016715-O-000</t>
  </si>
  <si>
    <t>TERMOIDRAULICA ZERODUE S.N.C.</t>
  </si>
  <si>
    <t>08404120019</t>
  </si>
  <si>
    <t>01678220052-O-000</t>
  </si>
  <si>
    <t>OSTERIA IL CAVEAU DI MARCONI GIULIA</t>
  </si>
  <si>
    <t>MRCGLI99P56A052S</t>
  </si>
  <si>
    <t>01678220052</t>
  </si>
  <si>
    <t>01680100052-O-000</t>
  </si>
  <si>
    <t>THE GRAPE SCREAM SNC</t>
  </si>
  <si>
    <t>01680100052</t>
  </si>
  <si>
    <t>016807-O-000</t>
  </si>
  <si>
    <t>CAMURATI F.LLI DI CAMURATI MAURO &amp; MIRCO</t>
  </si>
  <si>
    <t>01329130064</t>
  </si>
  <si>
    <t>01682990062-O-000</t>
  </si>
  <si>
    <t>PIERRE TRATTORI S.A.S. DI G.B. POLENTES</t>
  </si>
  <si>
    <t>00230090250</t>
  </si>
  <si>
    <t>01682990062</t>
  </si>
  <si>
    <t>016874-O-000</t>
  </si>
  <si>
    <t>CNA AMBIENTE E SICUREZZA SRL</t>
  </si>
  <si>
    <t>10545180019</t>
  </si>
  <si>
    <t>016886-O-000</t>
  </si>
  <si>
    <t>EN.F.A.P. PIEMONTE</t>
  </si>
  <si>
    <t>97588810016</t>
  </si>
  <si>
    <t>07793770012</t>
  </si>
  <si>
    <t>01700550054-O-000</t>
  </si>
  <si>
    <t>GOLDEN TRUFFLE SRL</t>
  </si>
  <si>
    <t>01700550054</t>
  </si>
  <si>
    <t>017035-P-000</t>
  </si>
  <si>
    <t>PASCHETTO DANIELE SILVIO</t>
  </si>
  <si>
    <t>PSCDLS73C20G674M</t>
  </si>
  <si>
    <t>09680210011</t>
  </si>
  <si>
    <t>01703790061-O-000</t>
  </si>
  <si>
    <t>E.L.C.I. SCRL</t>
  </si>
  <si>
    <t>01703790061</t>
  </si>
  <si>
    <t>01704520053-O-000</t>
  </si>
  <si>
    <t>688 GAME SAS DI XUZHIFEN E C</t>
  </si>
  <si>
    <t>01704520053</t>
  </si>
  <si>
    <t>0170710050-O-000</t>
  </si>
  <si>
    <t>OSTERIA IL RUCHE DI GATTI DAVIDE</t>
  </si>
  <si>
    <t>GTTDVD71E23A479H</t>
  </si>
  <si>
    <t>01707110050</t>
  </si>
  <si>
    <t>017076-O-000</t>
  </si>
  <si>
    <t>SALUMIFICIO FERRERO DI FERRERO GUIDO &amp; C</t>
  </si>
  <si>
    <t>00215170051</t>
  </si>
  <si>
    <t>01709530057-O-000</t>
  </si>
  <si>
    <t>BAR CRAZY DI LIN RONGHAO</t>
  </si>
  <si>
    <t>LNIRGH98E10Z210R</t>
  </si>
  <si>
    <t>01709530057</t>
  </si>
  <si>
    <t>017111-O-000</t>
  </si>
  <si>
    <t>TIPOGRAFIA COMMERCIALE SRL</t>
  </si>
  <si>
    <t>05999560013</t>
  </si>
  <si>
    <t>01714610050-O-000</t>
  </si>
  <si>
    <t>SUSHI ASTI SRL SEMPLIFICATA</t>
  </si>
  <si>
    <t>01714610050</t>
  </si>
  <si>
    <t>01716860059-O-000</t>
  </si>
  <si>
    <t>CONTROCORRENTE DI PACE ANTONIO</t>
  </si>
  <si>
    <t>PCANTN71R18A479Z</t>
  </si>
  <si>
    <t>01716860059</t>
  </si>
  <si>
    <t>01718200056-O-000</t>
  </si>
  <si>
    <t>PERLINO DAL 1953 S.R.L.</t>
  </si>
  <si>
    <t>01718200056</t>
  </si>
  <si>
    <t>017184-O-000</t>
  </si>
  <si>
    <t>B.C.E. DI COSIMO BALDARI SAS</t>
  </si>
  <si>
    <t>09972350012</t>
  </si>
  <si>
    <t>01719140053-O-000</t>
  </si>
  <si>
    <t>PLANT BUN SRL</t>
  </si>
  <si>
    <t>DBRSFN88C31A479C</t>
  </si>
  <si>
    <t>01719140053</t>
  </si>
  <si>
    <t>017232-P-000</t>
  </si>
  <si>
    <t>MODA CAPELLI DI CHIARETTA CINZIA</t>
  </si>
  <si>
    <t>CHRCNZ64L70A222G</t>
  </si>
  <si>
    <t>05057760018</t>
  </si>
  <si>
    <t>01726820051-O-000</t>
  </si>
  <si>
    <t>MOSCI'S RISTO PUB S.R.L.</t>
  </si>
  <si>
    <t>01726820051</t>
  </si>
  <si>
    <t>01729840056-O-000</t>
  </si>
  <si>
    <t>PIZZERIA D'ASPORTO COVACI GHEORGHITA</t>
  </si>
  <si>
    <t>CVCGRG89A03Z129F</t>
  </si>
  <si>
    <t>01729840056</t>
  </si>
  <si>
    <t>01732850035-O-000</t>
  </si>
  <si>
    <t>BAR PARADISE SAS</t>
  </si>
  <si>
    <t>01732850035</t>
  </si>
  <si>
    <t>017356-O-000</t>
  </si>
  <si>
    <t>FACTA GIOVANNI E C. SNC</t>
  </si>
  <si>
    <t>05162980014</t>
  </si>
  <si>
    <t>017362-O-000</t>
  </si>
  <si>
    <t>FANTASY DELLE SORELLE LAURENZIO SNC</t>
  </si>
  <si>
    <t>07079090010</t>
  </si>
  <si>
    <t>01736950054-O-000</t>
  </si>
  <si>
    <t>SCHIAVINATO ANNA</t>
  </si>
  <si>
    <t>01736950054</t>
  </si>
  <si>
    <t>01737380053-O-000</t>
  </si>
  <si>
    <t>IN PAROLE DI DILETTA BIANCO</t>
  </si>
  <si>
    <t>01737380053</t>
  </si>
  <si>
    <t>01739910055-O-000</t>
  </si>
  <si>
    <t>AL BICERIN</t>
  </si>
  <si>
    <t>01739910055</t>
  </si>
  <si>
    <t>017403-O-000</t>
  </si>
  <si>
    <t>FOCU MEO SNC DI TRIMBOLI GIUSEPPE E C.</t>
  </si>
  <si>
    <t>09463660010</t>
  </si>
  <si>
    <t>01740460025-O-000</t>
  </si>
  <si>
    <t>UNI-PRO DI TONIAZZO SNC</t>
  </si>
  <si>
    <t>01740460025</t>
  </si>
  <si>
    <t>01742810037-O-000</t>
  </si>
  <si>
    <t>Dedalo Soc.coop.sociale</t>
  </si>
  <si>
    <t>01742810037</t>
  </si>
  <si>
    <t>017479-O-000</t>
  </si>
  <si>
    <t>GLOBAL CONSULTING SERVICE SRL</t>
  </si>
  <si>
    <t>09563280016</t>
  </si>
  <si>
    <t>017490-O-000</t>
  </si>
  <si>
    <t>GPA-TECMA SRL</t>
  </si>
  <si>
    <t>07027280010</t>
  </si>
  <si>
    <t>017520-O-000</t>
  </si>
  <si>
    <t>GV FILTRI INDUSTRIALI SRL</t>
  </si>
  <si>
    <t>09963510012</t>
  </si>
  <si>
    <t>01755490057-O-000</t>
  </si>
  <si>
    <t>HBRC GESTIONI SRL</t>
  </si>
  <si>
    <t>01755490057</t>
  </si>
  <si>
    <t>017561-O-000</t>
  </si>
  <si>
    <t>INDACO SRL  CON UNICO SOCIO</t>
  </si>
  <si>
    <t>02852180013</t>
  </si>
  <si>
    <t>017568-O-000</t>
  </si>
  <si>
    <t>ISCOT ITALIA SPA</t>
  </si>
  <si>
    <t>09464770016</t>
  </si>
  <si>
    <t>01756880058-O-000</t>
  </si>
  <si>
    <t>BLACKSHEEP SRL</t>
  </si>
  <si>
    <t>01756880058</t>
  </si>
  <si>
    <t>01758780026-O-000</t>
  </si>
  <si>
    <t>ANTEO IMPRESA SOCIALE</t>
  </si>
  <si>
    <t>01758780026</t>
  </si>
  <si>
    <t>017616-O-000</t>
  </si>
  <si>
    <t>L.D.M. S.R.L.</t>
  </si>
  <si>
    <t>08848450014</t>
  </si>
  <si>
    <t>017652-O-000</t>
  </si>
  <si>
    <t>AUTONOLEGGIO MAGGIORA DI PELLETTA CLARA</t>
  </si>
  <si>
    <t>07619570018</t>
  </si>
  <si>
    <t>017675-P-000</t>
  </si>
  <si>
    <t>MARTINETTO LAURA FABBRICAZIONE TRECCE</t>
  </si>
  <si>
    <t>MRTLRA74T61C722F</t>
  </si>
  <si>
    <t>06433840011</t>
  </si>
  <si>
    <t>01768760058-O-000</t>
  </si>
  <si>
    <t>BAR TABACCHI CAFFE GIOLITTI</t>
  </si>
  <si>
    <t>01768760058</t>
  </si>
  <si>
    <t>0177286170039-O-000</t>
  </si>
  <si>
    <t>F.P.A. DI PRIVETTI F. E C. SNC</t>
  </si>
  <si>
    <t>017728670039</t>
  </si>
  <si>
    <t>0177286170039</t>
  </si>
  <si>
    <t>017786-O-000</t>
  </si>
  <si>
    <t>NUOVA RIMA SRL UNIPERSONALE</t>
  </si>
  <si>
    <t>06420470012</t>
  </si>
  <si>
    <t>01780650030-O-000</t>
  </si>
  <si>
    <t>DITTA INDIVIDUALE GHIZZO PIER GIORGIO</t>
  </si>
  <si>
    <t>01780650030</t>
  </si>
  <si>
    <t>017812/80035-O-000</t>
  </si>
  <si>
    <t>BAR MAD COLT DI RUGGERI ELISABETTA</t>
  </si>
  <si>
    <t>RGGLDT72C58A429J</t>
  </si>
  <si>
    <t>017812/80035</t>
  </si>
  <si>
    <t>017814-O-000</t>
  </si>
  <si>
    <t>ORIENT EXPRESS S.A.S. DI IERVASI GIOVANN</t>
  </si>
  <si>
    <t>09913110012</t>
  </si>
  <si>
    <t>017821-P-000</t>
  </si>
  <si>
    <t>PAGANOTTO GIAN LUCA</t>
  </si>
  <si>
    <t>PGNGLC70S30F335Y</t>
  </si>
  <si>
    <t>07240030010</t>
  </si>
  <si>
    <t>017838-P-000</t>
  </si>
  <si>
    <t>PASIAN GIANNI</t>
  </si>
  <si>
    <t>PSNGNN65R08C627H</t>
  </si>
  <si>
    <t>05454710012</t>
  </si>
  <si>
    <t>017844-O-000</t>
  </si>
  <si>
    <t>PASTICCERIA MOLINERIS SNC</t>
  </si>
  <si>
    <t>08651100011</t>
  </si>
  <si>
    <t>01790050037-O-000</t>
  </si>
  <si>
    <t>RISTORANTE BAR MIRAMONTI</t>
  </si>
  <si>
    <t>CCHPLG77C11D332T</t>
  </si>
  <si>
    <t>01794050037</t>
  </si>
  <si>
    <t>017941-O-000</t>
  </si>
  <si>
    <t>ROBERTO ARREDAMENTI SAS</t>
  </si>
  <si>
    <t>09691870019</t>
  </si>
  <si>
    <t>01800670034-O-000</t>
  </si>
  <si>
    <t>BAR TABACCHERIA L'ESSENCE</t>
  </si>
  <si>
    <t>01800670034</t>
  </si>
  <si>
    <t>018057-O-000</t>
  </si>
  <si>
    <t>SYNERGIE ITALIA - AGENZIA PER IL LAVORO</t>
  </si>
  <si>
    <t>07704310015</t>
  </si>
  <si>
    <t>018101-P-000</t>
  </si>
  <si>
    <t>TRATTORIA VALPELLICE DI ROBASTO GIORGIO</t>
  </si>
  <si>
    <t>RBSGRG55P20H247U</t>
  </si>
  <si>
    <t>02161840018</t>
  </si>
  <si>
    <t>018105-O-000</t>
  </si>
  <si>
    <t>TRE ERRE EDILIZIA CIVILE INDUSTRIALE S.R</t>
  </si>
  <si>
    <t>07018380019</t>
  </si>
  <si>
    <t>01810650034-O-000</t>
  </si>
  <si>
    <t>GRIGAE SNC</t>
  </si>
  <si>
    <t>01810650034</t>
  </si>
  <si>
    <t>018114-O-000</t>
  </si>
  <si>
    <t>UNICABLE SERVICE S.R.L.</t>
  </si>
  <si>
    <t>07539740014</t>
  </si>
  <si>
    <t>018138-O-000</t>
  </si>
  <si>
    <t>V.G.S. COSTRUZIONI S.R.L.</t>
  </si>
  <si>
    <t>09952100015</t>
  </si>
  <si>
    <t>018182-O-000</t>
  </si>
  <si>
    <t>AZIENDA SANITARIA LOCALE CN 1</t>
  </si>
  <si>
    <t>01128930045</t>
  </si>
  <si>
    <t>018192-O-000</t>
  </si>
  <si>
    <t>CASA DELLA TUTA SRL</t>
  </si>
  <si>
    <t>03785080015</t>
  </si>
  <si>
    <t>018197-O-000</t>
  </si>
  <si>
    <t>AOU CITTA' DELLA SALUTE E DELLA SCIENZA</t>
  </si>
  <si>
    <t>10771180014</t>
  </si>
  <si>
    <t>018199-O-000</t>
  </si>
  <si>
    <t>CONSORZIO PIEMONT.PER LA PREVENZ.E REPRE</t>
  </si>
  <si>
    <t>08462090013</t>
  </si>
  <si>
    <t>018252-O-000</t>
  </si>
  <si>
    <t>DNV GL BUSINESS ASSURANCE ITALIA SRL</t>
  </si>
  <si>
    <t>06247370155</t>
  </si>
  <si>
    <t>00820340966</t>
  </si>
  <si>
    <t>01828600030-O-000</t>
  </si>
  <si>
    <t>GEA COOPERATIVA SOCIALE</t>
  </si>
  <si>
    <t>01828600030</t>
  </si>
  <si>
    <t>01828600039-O-000</t>
  </si>
  <si>
    <t>GEA SOCIETA' COOPERATIVA SOCIALE A R.L.</t>
  </si>
  <si>
    <t>01828600039</t>
  </si>
  <si>
    <t>018288-O-000</t>
  </si>
  <si>
    <t>L.A.R.C. SPA</t>
  </si>
  <si>
    <t>02226050017</t>
  </si>
  <si>
    <t>01829760032-O-000</t>
  </si>
  <si>
    <t>LA BUVETTE DA BURBANE DI POLETTI MAURO E G.</t>
  </si>
  <si>
    <t>01829760032</t>
  </si>
  <si>
    <t>01857080038-O-000</t>
  </si>
  <si>
    <t>RISTORANTE HOSTARIA D'ARGASCIA S.N.C.</t>
  </si>
  <si>
    <t>01857080038</t>
  </si>
  <si>
    <t>01870060033-O-000</t>
  </si>
  <si>
    <t>CASA FONTANA SNC</t>
  </si>
  <si>
    <t>GGRBNU53P13Z133E</t>
  </si>
  <si>
    <t>01870060033</t>
  </si>
  <si>
    <t>01880120017-O-000</t>
  </si>
  <si>
    <t>L.A.R.T. S.N.C.</t>
  </si>
  <si>
    <t>01880120017</t>
  </si>
  <si>
    <t>018861800.31-O-000</t>
  </si>
  <si>
    <t>LA BRUNA SUL LAGO SNC DI TOMBESI E. &amp; C.</t>
  </si>
  <si>
    <t>TMBLNR73M46D332T</t>
  </si>
  <si>
    <t>018861800.31</t>
  </si>
  <si>
    <t>0189810038-O-000</t>
  </si>
  <si>
    <t>DOCET SOC. COOP.</t>
  </si>
  <si>
    <t>0189810038</t>
  </si>
  <si>
    <t>01899900037-O-000</t>
  </si>
  <si>
    <t>ZA.BI SAS DI LOENETTI ROBERTO  &amp; C</t>
  </si>
  <si>
    <t>01899900037</t>
  </si>
  <si>
    <t>01902860186-O-000</t>
  </si>
  <si>
    <t>MUSARRA MARIA LILLA</t>
  </si>
  <si>
    <t>MSRMLL68T61L872A</t>
  </si>
  <si>
    <t>01902860186</t>
  </si>
  <si>
    <t>01905480016-O-000</t>
  </si>
  <si>
    <t>FONDAZIONE ISTITUTI RIUNITI SALOTTO E FI</t>
  </si>
  <si>
    <t>01905480016</t>
  </si>
  <si>
    <t>01932250036-O-000</t>
  </si>
  <si>
    <t>ALBERGO BAR RISTORANTE DAL PONTE SNC</t>
  </si>
  <si>
    <t>PRNMSM72S08D332O</t>
  </si>
  <si>
    <t>01932250036</t>
  </si>
  <si>
    <t>01957680992-O-000</t>
  </si>
  <si>
    <t>ADM IT S.R.L</t>
  </si>
  <si>
    <t>01957680992</t>
  </si>
  <si>
    <t>01960580031-O-000</t>
  </si>
  <si>
    <t>LANTI FAUSTO</t>
  </si>
  <si>
    <t>LNTFST67C19D332E</t>
  </si>
  <si>
    <t>01960580031</t>
  </si>
  <si>
    <t>01960710976-O-000</t>
  </si>
  <si>
    <t>OMNIACERT - SERVIZI DI ISPEZIONE E CERTI</t>
  </si>
  <si>
    <t>01960710976</t>
  </si>
  <si>
    <t>01964510034-O-000</t>
  </si>
  <si>
    <t>BAR PASTICCERIA JOLLY S.A.S.</t>
  </si>
  <si>
    <t>01964510034</t>
  </si>
  <si>
    <t>01982830026-O-000</t>
  </si>
  <si>
    <t>SO.RI.SO S.R.L.</t>
  </si>
  <si>
    <t>01982830026</t>
  </si>
  <si>
    <t>01985260023-O-000</t>
  </si>
  <si>
    <t>BIRIMBAO SNC</t>
  </si>
  <si>
    <t>01985260023</t>
  </si>
  <si>
    <t>01989580038-O-000</t>
  </si>
  <si>
    <t>AL BUSCION SNC DI BARBARA E MASSIMO COLL</t>
  </si>
  <si>
    <t>01989580038</t>
  </si>
  <si>
    <t>02009690039-O-000</t>
  </si>
  <si>
    <t>RISTORANTE MARCONI SNC</t>
  </si>
  <si>
    <t>02009690039</t>
  </si>
  <si>
    <t>02014580035-O-000</t>
  </si>
  <si>
    <t>FLANAGAN'S IRISH PUB DI CAPOZZI FASOLA R</t>
  </si>
  <si>
    <t>CPZRRT65A24F952Z</t>
  </si>
  <si>
    <t>02014580035</t>
  </si>
  <si>
    <t>020386-P-000</t>
  </si>
  <si>
    <t>REALE RESTAURI DI FORCONI CRISTINA</t>
  </si>
  <si>
    <t>FRCCST66C43L219N</t>
  </si>
  <si>
    <t>08046350016</t>
  </si>
  <si>
    <t>02044190615-O-000</t>
  </si>
  <si>
    <t>PSIC - Dipartimento di Psicologia</t>
  </si>
  <si>
    <t>02044190615</t>
  </si>
  <si>
    <t>02053740029-O-000</t>
  </si>
  <si>
    <t>EMME CI. EDICOLA DI CATOZZI MASSIMO SNC</t>
  </si>
  <si>
    <t>02053740029</t>
  </si>
  <si>
    <t>02073340032-O-000</t>
  </si>
  <si>
    <t>L-EMME SAS DI METALDI ANTONELLA</t>
  </si>
  <si>
    <t>02073340032</t>
  </si>
  <si>
    <t>02084800032-O-000</t>
  </si>
  <si>
    <t>LA CURVA DI MIRAGLIA ROCCO</t>
  </si>
  <si>
    <t>MRGRCC82L22F952M</t>
  </si>
  <si>
    <t>02084800032</t>
  </si>
  <si>
    <t>02095100034-O-000</t>
  </si>
  <si>
    <t>LE CLUB DI TORRESAN MAURO</t>
  </si>
  <si>
    <t>TRRMRA61P25F952Z</t>
  </si>
  <si>
    <t>02095100034</t>
  </si>
  <si>
    <t>02109300042-O-000</t>
  </si>
  <si>
    <t>ARTIMESTIERI - SOC. COOP. SOCIALE A RESP</t>
  </si>
  <si>
    <t>02109300042</t>
  </si>
  <si>
    <t>02113580027-O-000</t>
  </si>
  <si>
    <t>CERRUTI LUCHINO MARZIO</t>
  </si>
  <si>
    <t>CRRMRZ71S14B041R</t>
  </si>
  <si>
    <t>02113580027</t>
  </si>
  <si>
    <t>02117980033-O-000</t>
  </si>
  <si>
    <t>BAR SIRIO SAS</t>
  </si>
  <si>
    <t>FTTCML57T60H572U</t>
  </si>
  <si>
    <t>02117980033</t>
  </si>
  <si>
    <t>02126320387-O-000</t>
  </si>
  <si>
    <t>LA ROTONDA DI RENDA MAURIZIO</t>
  </si>
  <si>
    <t>RNDMRZ65M31C351Y</t>
  </si>
  <si>
    <t>02126320387</t>
  </si>
  <si>
    <t>02129420030-O-000</t>
  </si>
  <si>
    <t>CILLIS ANTONIO</t>
  </si>
  <si>
    <t>CLLNTN64B05G942Y</t>
  </si>
  <si>
    <t>02129420036</t>
  </si>
  <si>
    <t>02129420036-O-000</t>
  </si>
  <si>
    <t>CILLIS CAFFE'</t>
  </si>
  <si>
    <t>02136620065-O-000</t>
  </si>
  <si>
    <t>FARINA DIAMANTI S.N.C</t>
  </si>
  <si>
    <t>02136620065</t>
  </si>
  <si>
    <t>021372-O-000</t>
  </si>
  <si>
    <t>GELSO SOCIETA' A RESPONSABILITA' LIMITAT</t>
  </si>
  <si>
    <t>10285250014</t>
  </si>
  <si>
    <t>02139380816-O-000</t>
  </si>
  <si>
    <t>BRUSCA FRANCESCO PAOLO</t>
  </si>
  <si>
    <t>BRSFNC69A03A176G</t>
  </si>
  <si>
    <t>02139380816</t>
  </si>
  <si>
    <t>02165980018-O-000</t>
  </si>
  <si>
    <t>COOPERATIVA SOCIALE PIERGIORGIO FRASSATI A</t>
  </si>
  <si>
    <t>02165980018</t>
  </si>
  <si>
    <t>021694-P-000</t>
  </si>
  <si>
    <t>GILLARDI ANNAMARIA</t>
  </si>
  <si>
    <t>GLLNMR54S45L219G</t>
  </si>
  <si>
    <t>08586180013</t>
  </si>
  <si>
    <t>02181660032-O-000</t>
  </si>
  <si>
    <t>LA BRENTA TRATTORIA DI DOMENICO CINZIA</t>
  </si>
  <si>
    <t>0218166032</t>
  </si>
  <si>
    <t>02181660032</t>
  </si>
  <si>
    <t>02186710030-O-000</t>
  </si>
  <si>
    <t>BOMPAN LUCA</t>
  </si>
  <si>
    <t>BMPLCU74R29B019X</t>
  </si>
  <si>
    <t>02186710030</t>
  </si>
  <si>
    <t>02200510036-O-000</t>
  </si>
  <si>
    <t>PASTICCERIA MILLE VOGLIE DI LAURIA FRANCESCO A.</t>
  </si>
  <si>
    <t>02200510036</t>
  </si>
  <si>
    <t>02202140014-O-000</t>
  </si>
  <si>
    <t>CNA SERVIZI S.R.L.</t>
  </si>
  <si>
    <t>02202140014</t>
  </si>
  <si>
    <t>02202140014-O-001</t>
  </si>
  <si>
    <t>02202140014-O-002</t>
  </si>
  <si>
    <t>02202140014-O-003</t>
  </si>
  <si>
    <t>02202140014-O-004</t>
  </si>
  <si>
    <t>02202140014-O-005</t>
  </si>
  <si>
    <t>02202140014-O-006</t>
  </si>
  <si>
    <t>02202140014-O-007</t>
  </si>
  <si>
    <t>02202860033-O-000</t>
  </si>
  <si>
    <t>MB BAR DI DI FALCO MIRKO</t>
  </si>
  <si>
    <t>DFLMRK87P20M088O</t>
  </si>
  <si>
    <t>02202860033</t>
  </si>
  <si>
    <t>02202860033-O-001</t>
  </si>
  <si>
    <t>02216610069-O-000</t>
  </si>
  <si>
    <t>SMALTO DI GUASTA MELISSA</t>
  </si>
  <si>
    <t>GSTMSS75T55A182A</t>
  </si>
  <si>
    <t>02216610069</t>
  </si>
  <si>
    <t>02217740030-O-000</t>
  </si>
  <si>
    <t>ALE &amp; FRANZ  SNC</t>
  </si>
  <si>
    <t>02217740030</t>
  </si>
  <si>
    <t>0221920033-O-000</t>
  </si>
  <si>
    <t>SIRIO CAFFE' RESTAURANT</t>
  </si>
  <si>
    <t>0221920033</t>
  </si>
  <si>
    <t>02230690030-O-000</t>
  </si>
  <si>
    <t>BAR EINAUDI DI LOMBARDO LUCIANO</t>
  </si>
  <si>
    <t>LMBLCN71M30D332Z</t>
  </si>
  <si>
    <t>02230690030</t>
  </si>
  <si>
    <t>022319-P-000</t>
  </si>
  <si>
    <t>GUZZONE ROSALVA PARRUCCHIERI</t>
  </si>
  <si>
    <t>GZZRLV67A63F209Q</t>
  </si>
  <si>
    <t>09492620019</t>
  </si>
  <si>
    <t>02236560039-O-000</t>
  </si>
  <si>
    <t>BAR DEL LEONE DI BASALINI MARILENA</t>
  </si>
  <si>
    <t>BSLMLN80B51L746S</t>
  </si>
  <si>
    <t>02236560039</t>
  </si>
  <si>
    <t>02244280034-O-000</t>
  </si>
  <si>
    <t>VAILATI FACCHINI ORNELLA</t>
  </si>
  <si>
    <t>VLTRLL65C52D358G</t>
  </si>
  <si>
    <t>02244280034</t>
  </si>
  <si>
    <t>02246510032-O-000</t>
  </si>
  <si>
    <t>BAR VITTORIA DI HOXHA FITORE</t>
  </si>
  <si>
    <t>HXHFTR72M53Z100M</t>
  </si>
  <si>
    <t>02246510032</t>
  </si>
  <si>
    <t>022496-O-000</t>
  </si>
  <si>
    <t>BUONGUSTAIO PIEMONTE S.R.L.</t>
  </si>
  <si>
    <t>07010580012</t>
  </si>
  <si>
    <t>022529-O-000</t>
  </si>
  <si>
    <t>IL TIPOGRAFO SAS DI MANOLINO ROBERTA &amp; C</t>
  </si>
  <si>
    <t>01225260056</t>
  </si>
  <si>
    <t>02255580033-O-000</t>
  </si>
  <si>
    <t>F.I.M. NOLEGGI SRL</t>
  </si>
  <si>
    <t>02255580033</t>
  </si>
  <si>
    <t>02257730032-O-000</t>
  </si>
  <si>
    <t>A3GRILL S.R.L.</t>
  </si>
  <si>
    <t>02257730032</t>
  </si>
  <si>
    <t>02261640067-O-000</t>
  </si>
  <si>
    <t>DREAM'S BAR</t>
  </si>
  <si>
    <t>02261640037</t>
  </si>
  <si>
    <t>02261640067</t>
  </si>
  <si>
    <t>02263320034-O-000</t>
  </si>
  <si>
    <t>Goblin s.r.l.</t>
  </si>
  <si>
    <t>02263320034</t>
  </si>
  <si>
    <t>02268650039-O-000</t>
  </si>
  <si>
    <t>BREAKOFFEE SNC DI MAATOUG NOUJOUM E C.</t>
  </si>
  <si>
    <t>MTGNJM69E63Z352E</t>
  </si>
  <si>
    <t>02268650039</t>
  </si>
  <si>
    <t>02276240039-O-000</t>
  </si>
  <si>
    <t>AL CAFFE' DI GALUPPINI ELENA</t>
  </si>
  <si>
    <t>GLPLNE60T66F952U</t>
  </si>
  <si>
    <t>02276240039</t>
  </si>
  <si>
    <t>02276300031-O-000</t>
  </si>
  <si>
    <t>LE GRIFON S.A.S DI ZANI MISAH</t>
  </si>
  <si>
    <t>ZNAMSH72S63D332A</t>
  </si>
  <si>
    <t>02276300031</t>
  </si>
  <si>
    <t>02277060030-O-000</t>
  </si>
  <si>
    <t>MASMAG SNC DI MASSA G. 6 C.</t>
  </si>
  <si>
    <t>02277060030</t>
  </si>
  <si>
    <t>022773-O-000</t>
  </si>
  <si>
    <t>KAWIN S.R.L.</t>
  </si>
  <si>
    <t>10174130012</t>
  </si>
  <si>
    <t>02288920032-O-000</t>
  </si>
  <si>
    <t>LO.RE. SNC DI PISANU JENNIFER &amp; C</t>
  </si>
  <si>
    <t>02288920032</t>
  </si>
  <si>
    <t>023096-P-000</t>
  </si>
  <si>
    <t>BAR BOTTIGLIERIA BIASON DI LAURENT DANIE</t>
  </si>
  <si>
    <t>LRNDLS77M23L219Z</t>
  </si>
  <si>
    <t>08310880011</t>
  </si>
  <si>
    <t>023169-P-000</t>
  </si>
  <si>
    <t>BARBATO GIOVANNA</t>
  </si>
  <si>
    <t>BRBGNN65A58E379K</t>
  </si>
  <si>
    <t>07279730019</t>
  </si>
  <si>
    <t>023190-O-000</t>
  </si>
  <si>
    <t>LE LUNE SNC DI TESTA SEBASTIANO  &amp; C.</t>
  </si>
  <si>
    <t>08411040010</t>
  </si>
  <si>
    <t>02322610037-O-000</t>
  </si>
  <si>
    <t>TENDENZA CAFFE' DI RASO ROSARIA</t>
  </si>
  <si>
    <t>RSARSR61P52F952I</t>
  </si>
  <si>
    <t>02322610037</t>
  </si>
  <si>
    <t>02323150033-O-000</t>
  </si>
  <si>
    <t>MABI SAS</t>
  </si>
  <si>
    <t>BNCPTR58B16D332P</t>
  </si>
  <si>
    <t>02323150033</t>
  </si>
  <si>
    <t>02326040033-O-000</t>
  </si>
  <si>
    <t>GAIDO MARA</t>
  </si>
  <si>
    <t>GDAMRA80E52D332R</t>
  </si>
  <si>
    <t>02326040033</t>
  </si>
  <si>
    <t>02326440035-O-000</t>
  </si>
  <si>
    <t>PIZZO' RAF DI PAVLIC HEK ALINA</t>
  </si>
  <si>
    <t>PVLLNA83A56Z138T</t>
  </si>
  <si>
    <t>02326440035</t>
  </si>
  <si>
    <t>02333850341-O-000</t>
  </si>
  <si>
    <t>REGALAMI IL TUO SOGNO S.R.L. UNIPERSONAL</t>
  </si>
  <si>
    <t>02333850341</t>
  </si>
  <si>
    <t>02356050019-O-000</t>
  </si>
  <si>
    <t>S.E.P. SAS</t>
  </si>
  <si>
    <t>02356050019</t>
  </si>
  <si>
    <t>02358110035-O-000</t>
  </si>
  <si>
    <t>TRATTORIA MEDA DI VALTER MAGANOTTI</t>
  </si>
  <si>
    <t>MGGVTR71D09I441C</t>
  </si>
  <si>
    <t>02358110035</t>
  </si>
  <si>
    <t>02362580033-O-000</t>
  </si>
  <si>
    <t>PARTENOPE SRL</t>
  </si>
  <si>
    <t>02362580033</t>
  </si>
  <si>
    <t>02381300066</t>
  </si>
  <si>
    <t>SASSOLA ALESSANDRO</t>
  </si>
  <si>
    <t>SSSLSN65L26A182C</t>
  </si>
  <si>
    <t>02385180035-O-000</t>
  </si>
  <si>
    <t>LOCANDA LO SCOIATTOLO DI SUTEU ALIN LORA</t>
  </si>
  <si>
    <t>STULLR85S09Z129C</t>
  </si>
  <si>
    <t>02385180035</t>
  </si>
  <si>
    <t>02385180035-O-001</t>
  </si>
  <si>
    <t>LOCANDA LO SCOIATTOLO DI SUTEU</t>
  </si>
  <si>
    <t>02385990060-O-000</t>
  </si>
  <si>
    <t>MONFORTE &amp; C. S.R.L.</t>
  </si>
  <si>
    <t>02385990060</t>
  </si>
  <si>
    <t>02405500030-O-000</t>
  </si>
  <si>
    <t>ALCOR SRL</t>
  </si>
  <si>
    <t>02405500030</t>
  </si>
  <si>
    <t>02415060033-O-000</t>
  </si>
  <si>
    <t>SCULATI MARIA TERESA</t>
  </si>
  <si>
    <t>SCLMTR50L58D332Q</t>
  </si>
  <si>
    <t>02415060033</t>
  </si>
  <si>
    <t>02417430036-O-000</t>
  </si>
  <si>
    <t>ISCO DI DI LECCE FRANCESCO</t>
  </si>
  <si>
    <t>02417430036</t>
  </si>
  <si>
    <t>02418660029-O-000</t>
  </si>
  <si>
    <t>CATELLA SOCIETA' SEMPLICE AGRICOLA</t>
  </si>
  <si>
    <t>02418660029</t>
  </si>
  <si>
    <t>02419920067-O-000</t>
  </si>
  <si>
    <t>VISCONTI DIEGO GIANNI</t>
  </si>
  <si>
    <t>VSCDGN87A11A052Z</t>
  </si>
  <si>
    <t>02419920067</t>
  </si>
  <si>
    <t>02421550019-O-000</t>
  </si>
  <si>
    <t>AGENZIA REGIO PARCO SNC</t>
  </si>
  <si>
    <t>02421550019</t>
  </si>
  <si>
    <t>02425630031-O-000</t>
  </si>
  <si>
    <t>CAFFE' PAPYRUS DI IBRAHIM ABDEL RAHMAN</t>
  </si>
  <si>
    <t>BRHHNY69R26Z336C</t>
  </si>
  <si>
    <t>02425630031</t>
  </si>
  <si>
    <t>02427160037-O-000</t>
  </si>
  <si>
    <t>PIZZERIA JAMME JA' DI COLLARO VINCENZO</t>
  </si>
  <si>
    <t>CLLVCN72B17B077S</t>
  </si>
  <si>
    <t>02427160037</t>
  </si>
  <si>
    <t>02430520011-O-000</t>
  </si>
  <si>
    <t>IL MARGINE SOC. COOP</t>
  </si>
  <si>
    <t>02430520011-O-001</t>
  </si>
  <si>
    <t>02440040026-O-000</t>
  </si>
  <si>
    <t>CAPORALELLO SRL</t>
  </si>
  <si>
    <t>02440040026</t>
  </si>
  <si>
    <t>024438160032-O-000</t>
  </si>
  <si>
    <t>AJO' SNAK BAR PUB</t>
  </si>
  <si>
    <t>024438160032</t>
  </si>
  <si>
    <t>02443816003</t>
  </si>
  <si>
    <t>02447560034-O-000</t>
  </si>
  <si>
    <t>BORA BORA CAFFE' DI SPALLINO DANIELE</t>
  </si>
  <si>
    <t>SPLDNL91E05F952P</t>
  </si>
  <si>
    <t>02447560034</t>
  </si>
  <si>
    <t>024482448250033-O-000</t>
  </si>
  <si>
    <t>LUMA SNC DI LEGO MATTIA E ROSSI LUCA</t>
  </si>
  <si>
    <t>02448250033</t>
  </si>
  <si>
    <t>024482448250033</t>
  </si>
  <si>
    <t>024505-O-000</t>
  </si>
  <si>
    <t>MECCANOPLAST SNC DI DOSSI M. &amp; C.</t>
  </si>
  <si>
    <t>04867370019</t>
  </si>
  <si>
    <t>02462240033-O-000</t>
  </si>
  <si>
    <t>ISTAMBUL KEBAP FAMIGLIA DI INCE</t>
  </si>
  <si>
    <t>SBNMM63C02Z243U</t>
  </si>
  <si>
    <t>02462240033</t>
  </si>
  <si>
    <t>024632-P-000</t>
  </si>
  <si>
    <t>IL FOLLETTO DEI FORNELLI DI MERLO SILVIA</t>
  </si>
  <si>
    <t>MRLSLV69M58G674D</t>
  </si>
  <si>
    <t>10083360015</t>
  </si>
  <si>
    <t>024702-O-000</t>
  </si>
  <si>
    <t>MF SNC DI PRUNOTTO FABIO &amp; C.</t>
  </si>
  <si>
    <t>07220670017</t>
  </si>
  <si>
    <t>02470680030-O-000</t>
  </si>
  <si>
    <t>RISTORANTE PIZZERIA CASA DELLA PIZZA</t>
  </si>
  <si>
    <t>02470680030</t>
  </si>
  <si>
    <t>0248260039-O-000</t>
  </si>
  <si>
    <t>CASTOLDI SOS DI QUAGLIA CHIARA</t>
  </si>
  <si>
    <t>0248260039</t>
  </si>
  <si>
    <t>02483570038-O-000</t>
  </si>
  <si>
    <t>LA PIAZZETTA DI SANTINO BIANCHI</t>
  </si>
  <si>
    <t>BNCSTN63P19F952M</t>
  </si>
  <si>
    <t>02483570038</t>
  </si>
  <si>
    <t>02500560038-O-000</t>
  </si>
  <si>
    <t>EL MERENDERO DI RESSICO GIANFRANCO &amp; C S</t>
  </si>
  <si>
    <t>02500560038</t>
  </si>
  <si>
    <t>02502110022-O-000</t>
  </si>
  <si>
    <t>BAR VINERIA DIWINE DI FRANZOSO ROBERTA</t>
  </si>
  <si>
    <t>FRNRRT68C70F952K</t>
  </si>
  <si>
    <t>02502110022</t>
  </si>
  <si>
    <t>02507950067-O-000</t>
  </si>
  <si>
    <t>ALL SERVICE SOC. COOP. SOCIALE</t>
  </si>
  <si>
    <t>02507950067</t>
  </si>
  <si>
    <t>02510690031-O-000</t>
  </si>
  <si>
    <t>BAR GELATERIA DELLA PIAZZA DI LALLI ANTO</t>
  </si>
  <si>
    <t>LLLNNL68C41H037T</t>
  </si>
  <si>
    <t>02510690031</t>
  </si>
  <si>
    <t>02511020030-O-000</t>
  </si>
  <si>
    <t>L'IMPERATORE DI DE CICCO SANTA</t>
  </si>
  <si>
    <t>02511020030</t>
  </si>
  <si>
    <t>02516390032-O-000</t>
  </si>
  <si>
    <t>LORA GIADA</t>
  </si>
  <si>
    <t>LROGDI96D57B019D</t>
  </si>
  <si>
    <t>02516390032</t>
  </si>
  <si>
    <t>02516610033-O-000</t>
  </si>
  <si>
    <t>CASA DELLA CAPRA S.R.L.S.</t>
  </si>
  <si>
    <t>02516610033</t>
  </si>
  <si>
    <t>02517510039-O-000</t>
  </si>
  <si>
    <t>BAR TABACCHI GIOIA CASTI SIMONE</t>
  </si>
  <si>
    <t>CSTSMN77L07H856V</t>
  </si>
  <si>
    <t>02517510034</t>
  </si>
  <si>
    <t>02517700031-O-000</t>
  </si>
  <si>
    <t>GAGLIARDI MARCO</t>
  </si>
  <si>
    <t>GGLMRC92C13L746A</t>
  </si>
  <si>
    <t>02517700031</t>
  </si>
  <si>
    <t>02518490061-O-000</t>
  </si>
  <si>
    <t>FORMALOG SRL</t>
  </si>
  <si>
    <t>02518490061</t>
  </si>
  <si>
    <t>02520940038-O-000</t>
  </si>
  <si>
    <t>LESA SRLS</t>
  </si>
  <si>
    <t>02520940038</t>
  </si>
  <si>
    <t>02529190031-O-000</t>
  </si>
  <si>
    <t>CAFFE' 2022 DI VACCA PAOLA</t>
  </si>
  <si>
    <t>VCCPLA72P59F952Q</t>
  </si>
  <si>
    <t>02529190031</t>
  </si>
  <si>
    <t>02530820030-O-000</t>
  </si>
  <si>
    <t>RISTORANTE LA RIMA DI RIDONI MATTEO</t>
  </si>
  <si>
    <t>02530820030</t>
  </si>
  <si>
    <t>02538820065-O-000</t>
  </si>
  <si>
    <t>CANONICO ALBERTO</t>
  </si>
  <si>
    <t>CNNLRT81E05A182B</t>
  </si>
  <si>
    <t>02538820065</t>
  </si>
  <si>
    <t>02541560039-O-000</t>
  </si>
  <si>
    <t>LI SHENGKAI</t>
  </si>
  <si>
    <t>LIXSNG83E26Z210F</t>
  </si>
  <si>
    <t>02541560039</t>
  </si>
  <si>
    <t>02547820031-O-000</t>
  </si>
  <si>
    <t>BAR RISA DI CAPRANI RAFFAELLA</t>
  </si>
  <si>
    <t>CPRRFL74P47H037M</t>
  </si>
  <si>
    <t>02547820031</t>
  </si>
  <si>
    <t>02548570031-O-000</t>
  </si>
  <si>
    <t>MR POTATOES DI MASTROLILLO DAVIDE</t>
  </si>
  <si>
    <t>MSTDVD91L17D332Y</t>
  </si>
  <si>
    <t>02548570031</t>
  </si>
  <si>
    <t>02553380037-O-000</t>
  </si>
  <si>
    <t>R166 S.R.L.</t>
  </si>
  <si>
    <t>02553380037</t>
  </si>
  <si>
    <t>025543-P-000</t>
  </si>
  <si>
    <t>BRILLA TUTTO DI GHISLA GIORGIA STEFANIA</t>
  </si>
  <si>
    <t>GHSGGS68S49L219P</t>
  </si>
  <si>
    <t>12011400012</t>
  </si>
  <si>
    <t>02555090030-O-000</t>
  </si>
  <si>
    <t>BELLA RAGA SRL</t>
  </si>
  <si>
    <t>02555090030</t>
  </si>
  <si>
    <t>02562110037-O-000</t>
  </si>
  <si>
    <t>D&amp;D SAS</t>
  </si>
  <si>
    <t>02562110037</t>
  </si>
  <si>
    <t>0256211037-O-000</t>
  </si>
  <si>
    <t>D E D SAS</t>
  </si>
  <si>
    <t>0256211037</t>
  </si>
  <si>
    <t>02566860033-O-000</t>
  </si>
  <si>
    <t>PI.VI. SNC  DI PICCALUGA</t>
  </si>
  <si>
    <t>02566860033</t>
  </si>
  <si>
    <t>02567370024-O-000</t>
  </si>
  <si>
    <t>AZIENDA AGRICOLA CARBONE DANIELE</t>
  </si>
  <si>
    <t>CRBDNL79S01A859J</t>
  </si>
  <si>
    <t>02567370024</t>
  </si>
  <si>
    <t>02568820035-O-000</t>
  </si>
  <si>
    <t>BAKE AND ROLL SNC</t>
  </si>
  <si>
    <t>02568820035</t>
  </si>
  <si>
    <t>02571770037-O-000</t>
  </si>
  <si>
    <t>DUO CAFE' DI DUO MARCO</t>
  </si>
  <si>
    <t>DUOMRC66C13F952A</t>
  </si>
  <si>
    <t>02571770037</t>
  </si>
  <si>
    <t>02573600034-O-000</t>
  </si>
  <si>
    <t>SALE' ANNA</t>
  </si>
  <si>
    <t>SLANNA67E42D332L</t>
  </si>
  <si>
    <t>02573600034</t>
  </si>
  <si>
    <t>025740-P-000</t>
  </si>
  <si>
    <t>RISTORANTE PIZZERIA I FARAGLIONI DI OLIV</t>
  </si>
  <si>
    <t>LVOGTN70P04C722U</t>
  </si>
  <si>
    <t>09906550018</t>
  </si>
  <si>
    <t>02574890030-O-000</t>
  </si>
  <si>
    <t>ALBERGO MONTE GIOVE DI FATTORINI ALESSANDRA</t>
  </si>
  <si>
    <t>FTTSN59A41D332X</t>
  </si>
  <si>
    <t>02574890030</t>
  </si>
  <si>
    <t>02577790039-O-000</t>
  </si>
  <si>
    <t>LE VIE DEL BORGO RISTORANTE</t>
  </si>
  <si>
    <t>02577790039</t>
  </si>
  <si>
    <t>0257789037-O-000</t>
  </si>
  <si>
    <t>CHEMICAL GROUP SRL</t>
  </si>
  <si>
    <t>02501540039</t>
  </si>
  <si>
    <t>02579540036-O-000</t>
  </si>
  <si>
    <t>CROSS ROADS DI HABIB ANGELO</t>
  </si>
  <si>
    <t>HBBNGL92H05Z336E</t>
  </si>
  <si>
    <t>02579540036</t>
  </si>
  <si>
    <t>02590230039-O-000</t>
  </si>
  <si>
    <t>PURPI SABRINA</t>
  </si>
  <si>
    <t>PRPSRN80P41G273J</t>
  </si>
  <si>
    <t>02590230039</t>
  </si>
  <si>
    <t>02598310031-O-000</t>
  </si>
  <si>
    <t>BAR BISTROT DI FERRARA FEDERICA</t>
  </si>
  <si>
    <t>FRRFRC74B53B019G</t>
  </si>
  <si>
    <t>02598310031</t>
  </si>
  <si>
    <t>026012-O-000</t>
  </si>
  <si>
    <t>PALANO GIUSEPPE SRL</t>
  </si>
  <si>
    <t>08004960012</t>
  </si>
  <si>
    <t>02602420032-O-000</t>
  </si>
  <si>
    <t>SBS CAFE' SRL</t>
  </si>
  <si>
    <t>02602420032</t>
  </si>
  <si>
    <t>02606910012-O-000</t>
  </si>
  <si>
    <t>SI.GI.F. DI SIMEONE GIOVANNI</t>
  </si>
  <si>
    <t>SMNGNN63R25L219G</t>
  </si>
  <si>
    <t>02606910012</t>
  </si>
  <si>
    <t>02610630036-O-000</t>
  </si>
  <si>
    <t>CAFFE' STAZIONE DA ALE DI ALESSANDRA VEC</t>
  </si>
  <si>
    <t>VCCLSN94A68D872I</t>
  </si>
  <si>
    <t>02610630036</t>
  </si>
  <si>
    <t>02610640027-O-000</t>
  </si>
  <si>
    <t>ORSO SAS</t>
  </si>
  <si>
    <t>02610640027</t>
  </si>
  <si>
    <t>02616180069-O-000</t>
  </si>
  <si>
    <t>ISAICO SOCIETA' A RESPONSABILITA' LIMITA</t>
  </si>
  <si>
    <t>02616180069</t>
  </si>
  <si>
    <t>02617450032-O-000</t>
  </si>
  <si>
    <t>YIFAN  DI SONG SONGJIAN</t>
  </si>
  <si>
    <t>SNGSGJ68P24Z210V</t>
  </si>
  <si>
    <t>02617450032</t>
  </si>
  <si>
    <t>02618210039-O-000</t>
  </si>
  <si>
    <t>LE CAFE' DI QIQUAMI HANANE</t>
  </si>
  <si>
    <t>02618210039</t>
  </si>
  <si>
    <t>02619960038-O-000</t>
  </si>
  <si>
    <t>PASTICCERIA GRIGNASCO DI ANDREA DONES SA</t>
  </si>
  <si>
    <t>DNSNDR77M24B885G</t>
  </si>
  <si>
    <t>02619960038</t>
  </si>
  <si>
    <t>02636370039-O-000</t>
  </si>
  <si>
    <t>VECCHIA OSTERIA DA BOH DA ANTENORI MASSI</t>
  </si>
  <si>
    <t>NTNMSM69T15D332J</t>
  </si>
  <si>
    <t>02636370039</t>
  </si>
  <si>
    <t>02642910034-O-000</t>
  </si>
  <si>
    <t>ZEROSCUSE DI GIADA STELLA</t>
  </si>
  <si>
    <t>02642910034</t>
  </si>
  <si>
    <t>02646250031-O-000</t>
  </si>
  <si>
    <t>BAR CENTRO</t>
  </si>
  <si>
    <t>02646250031</t>
  </si>
  <si>
    <t>0264950036-O-000</t>
  </si>
  <si>
    <t>BONETTI VANIA</t>
  </si>
  <si>
    <t>BNTVNA68S44G069E</t>
  </si>
  <si>
    <t>0264950036</t>
  </si>
  <si>
    <t>02650120039-O-000</t>
  </si>
  <si>
    <t>BAR COCCOLE E CAFFE'</t>
  </si>
  <si>
    <t>02650120039</t>
  </si>
  <si>
    <t>02656630031-O-000</t>
  </si>
  <si>
    <t>LA TUA BOTTEGA DI FITTIPALDI CRISTINA</t>
  </si>
  <si>
    <t>FTTCST85H68D872X</t>
  </si>
  <si>
    <t>02656630031</t>
  </si>
  <si>
    <t>02658400029-O-000</t>
  </si>
  <si>
    <t>GOOD MORNING VIETNAM DI TRUONG LE HOANG</t>
  </si>
  <si>
    <t>TRNLNG83C21Z251W</t>
  </si>
  <si>
    <t>02658400029</t>
  </si>
  <si>
    <t>02662510037-O-000</t>
  </si>
  <si>
    <t>HENRI'S STREET FOOD</t>
  </si>
  <si>
    <t>HNRSLV67P65Z110W</t>
  </si>
  <si>
    <t>02662510037</t>
  </si>
  <si>
    <t>02663150031-O-000</t>
  </si>
  <si>
    <t>LA BOTTEGA DI CERINI SARA</t>
  </si>
  <si>
    <t>CRNSRA76H64H037V</t>
  </si>
  <si>
    <t>02663150031</t>
  </si>
  <si>
    <t>02667750166-O-000</t>
  </si>
  <si>
    <t>RIBO S.R.L.</t>
  </si>
  <si>
    <t>02667750166</t>
  </si>
  <si>
    <t>02673680035-O-000</t>
  </si>
  <si>
    <t>LA ZINGARATA DI ROMANO SILVA</t>
  </si>
  <si>
    <t>RMNSLV76R53H037Y</t>
  </si>
  <si>
    <t>02673680035</t>
  </si>
  <si>
    <t>02674010034-O-000</t>
  </si>
  <si>
    <t>LIBERAZIONE E SPERANZA SOCIETA' COOPERATIVA SOCIALE</t>
  </si>
  <si>
    <t>94037360032</t>
  </si>
  <si>
    <t>02674010034</t>
  </si>
  <si>
    <t>02674010034-P-000</t>
  </si>
  <si>
    <t>AKANDE LES COMFORT</t>
  </si>
  <si>
    <t>02681620031-O-000</t>
  </si>
  <si>
    <t>LA TANA DI INGRASSIA SABRINA</t>
  </si>
  <si>
    <t>NGRSRN89R69D872O</t>
  </si>
  <si>
    <t>02681620031</t>
  </si>
  <si>
    <t>02683690032-O-000</t>
  </si>
  <si>
    <t>OASI DELLA VITA</t>
  </si>
  <si>
    <t>02683690032</t>
  </si>
  <si>
    <t>02684010032-O-000</t>
  </si>
  <si>
    <t>BOEMA SRL</t>
  </si>
  <si>
    <t>BTTDNL93H20B019F</t>
  </si>
  <si>
    <t>02684010032</t>
  </si>
  <si>
    <t>02684043279-O-000</t>
  </si>
  <si>
    <t>CAFE' RETRO' DI SOCIN R</t>
  </si>
  <si>
    <t>02689720031</t>
  </si>
  <si>
    <t>02684043279</t>
  </si>
  <si>
    <t>02687280038-O-000</t>
  </si>
  <si>
    <t>LOCANDA DEL TIGLIO DI GROSSI  CATERINA</t>
  </si>
  <si>
    <t>GRSCRN77B44H037C</t>
  </si>
  <si>
    <t>02687280038</t>
  </si>
  <si>
    <t>02689720031-O-000</t>
  </si>
  <si>
    <t>CAFE' RETRO' DI SONCIN R.</t>
  </si>
  <si>
    <t>SNCRFL75L24H037G</t>
  </si>
  <si>
    <t>02693760031-O-000</t>
  </si>
  <si>
    <t>ANTICA TORRE S.R.L.</t>
  </si>
  <si>
    <t>02693760031</t>
  </si>
  <si>
    <t>02695750063</t>
  </si>
  <si>
    <t>RADUCAN GEORGE</t>
  </si>
  <si>
    <t>RDCGRG91M02Z129Z</t>
  </si>
  <si>
    <t>02698520034-O-000</t>
  </si>
  <si>
    <t>LA PIADINERIA DEL CORSO DI LA MARCA FABI</t>
  </si>
  <si>
    <t>LMRFBA99D14F952I</t>
  </si>
  <si>
    <t>02698520034</t>
  </si>
  <si>
    <t>02701230035-O-000</t>
  </si>
  <si>
    <t>WOOD CAFE' DI GABOLI MATTEO</t>
  </si>
  <si>
    <t>02701230035</t>
  </si>
  <si>
    <t>02703770038-O-000</t>
  </si>
  <si>
    <t>BAR JOLLY</t>
  </si>
  <si>
    <t>02703770038</t>
  </si>
  <si>
    <t>02703770038-O-001</t>
  </si>
  <si>
    <t>BAR JOLLY di Cuomo Manuela</t>
  </si>
  <si>
    <t>CMUMNL78E41E379X</t>
  </si>
  <si>
    <t>02491840027</t>
  </si>
  <si>
    <t>02707030033-O-000</t>
  </si>
  <si>
    <t>PANDELICA MARIA CARMEN</t>
  </si>
  <si>
    <t>PNDMCR90P58Z129X</t>
  </si>
  <si>
    <t>02707030033</t>
  </si>
  <si>
    <t>02712460035-O-000</t>
  </si>
  <si>
    <t>BAR GELATERIA DA MARY</t>
  </si>
  <si>
    <t>02712460035</t>
  </si>
  <si>
    <t>02714240013-O-000</t>
  </si>
  <si>
    <t>PASTICCERIA GELATERIA CORGIAT</t>
  </si>
  <si>
    <t>02714240013</t>
  </si>
  <si>
    <t>02717200022-O-000</t>
  </si>
  <si>
    <t>IMMOBILIARE CP SOC. A RESPONSABILITA' LI</t>
  </si>
  <si>
    <t>02717200022</t>
  </si>
  <si>
    <t>02717700039-O-000</t>
  </si>
  <si>
    <t>ARSA SRL</t>
  </si>
  <si>
    <t>02717700039</t>
  </si>
  <si>
    <t>027210-P-000</t>
  </si>
  <si>
    <t>Q &amp; M  QUALITA' E MERCATO DI CICCIARELLO</t>
  </si>
  <si>
    <t>CCCNTN52A27B098N</t>
  </si>
  <si>
    <t>07052870016</t>
  </si>
  <si>
    <t>02724850033-O-000</t>
  </si>
  <si>
    <t>INSTAMBUL AYA SOFIA DI MEMIS SABAN</t>
  </si>
  <si>
    <t>SBNMMS63C02Z243U</t>
  </si>
  <si>
    <t>02724850033</t>
  </si>
  <si>
    <t>02727730547-O-000</t>
  </si>
  <si>
    <t>SINAPSI SCS</t>
  </si>
  <si>
    <t>03136210014</t>
  </si>
  <si>
    <t>02735610038-O-000</t>
  </si>
  <si>
    <t>1250 SRL</t>
  </si>
  <si>
    <t>02735610038</t>
  </si>
  <si>
    <t>02738120035-O-000</t>
  </si>
  <si>
    <t>CINQUINI LAURA</t>
  </si>
  <si>
    <t>CNQLRA81D70G062S</t>
  </si>
  <si>
    <t>02738120035</t>
  </si>
  <si>
    <t>02739190037-O-000</t>
  </si>
  <si>
    <t>BERTOLINI STEFANO</t>
  </si>
  <si>
    <t>BRTSFN91L15D332D</t>
  </si>
  <si>
    <t>02739190037</t>
  </si>
  <si>
    <t>02742680024-O-000</t>
  </si>
  <si>
    <t>A RUOTA LIBERA SOCIETA' COOPERATIVA SOCI</t>
  </si>
  <si>
    <t>02742680024</t>
  </si>
  <si>
    <t>02742680024-P-000</t>
  </si>
  <si>
    <t>VETTICOZ (COOP.A RUOTA LIBERA) PAOLA</t>
  </si>
  <si>
    <t>02742680024-P-001</t>
  </si>
  <si>
    <t>TALLIA (COOP. A RUOTA LIBERA) ROMINA</t>
  </si>
  <si>
    <t>02742680024-P-002</t>
  </si>
  <si>
    <t>BONINO (COOP. A RUOTA LIBERA) ORIETTA NADIA</t>
  </si>
  <si>
    <t>BNNNDRCOOP</t>
  </si>
  <si>
    <t>02742680024-P-003</t>
  </si>
  <si>
    <t>HANGLER (COOP A RUOTA LIBERA) FRANCESCA</t>
  </si>
  <si>
    <t>027438-O-000</t>
  </si>
  <si>
    <t>REALDON E TOLLARDO SNC</t>
  </si>
  <si>
    <t>06494930016</t>
  </si>
  <si>
    <t>02747250021-O-000</t>
  </si>
  <si>
    <t>FONDAZIONE INFERMERIA SAN CARLO ETS</t>
  </si>
  <si>
    <t>83001230024</t>
  </si>
  <si>
    <t>02747250021</t>
  </si>
  <si>
    <t>02748810038-O-000</t>
  </si>
  <si>
    <t>RAVEZZANI DANIELA</t>
  </si>
  <si>
    <t>02742210038</t>
  </si>
  <si>
    <t>02748810038</t>
  </si>
  <si>
    <t>02751080033-O-000</t>
  </si>
  <si>
    <t>BAR IL CAFFERINO DI BERGAMASCHI ANDREA</t>
  </si>
  <si>
    <t>BRGNDR82R05G062Z</t>
  </si>
  <si>
    <t>02751080033</t>
  </si>
  <si>
    <t>027522-P-000</t>
  </si>
  <si>
    <t>RESTAURI DI ADESSO GIORGIA</t>
  </si>
  <si>
    <t>DSSGRG75B41E379S</t>
  </si>
  <si>
    <t>08440410010</t>
  </si>
  <si>
    <t>02755150030-O-000</t>
  </si>
  <si>
    <t>COMOLI FERRARI CAFE' SRL</t>
  </si>
  <si>
    <t>02755150030</t>
  </si>
  <si>
    <t>02755550031-O-000</t>
  </si>
  <si>
    <t>BAR STAZIONE DI FOTI SAMANTHA</t>
  </si>
  <si>
    <t>FTOSNT92T56D332T</t>
  </si>
  <si>
    <t>02755550031</t>
  </si>
  <si>
    <t>02757320037-O-000</t>
  </si>
  <si>
    <t>ARTIGELA' DI BOSCOLO SIMONE</t>
  </si>
  <si>
    <t>BSCSMN88T17B019Z</t>
  </si>
  <si>
    <t>02757320037</t>
  </si>
  <si>
    <t>02757780032-O-000</t>
  </si>
  <si>
    <t>ENOTECA FERRO DI FERRO FABIOLA</t>
  </si>
  <si>
    <t>FRRFBL93P66G062Q</t>
  </si>
  <si>
    <t>02757780032</t>
  </si>
  <si>
    <t>02758600023-O-000</t>
  </si>
  <si>
    <t>ADSL SNC DI LOSS E SAGLIETTI</t>
  </si>
  <si>
    <t>02758600023</t>
  </si>
  <si>
    <t>02760930020-O-000</t>
  </si>
  <si>
    <t>ASS0CIAZIONE IL TEMPIO MAGICO</t>
  </si>
  <si>
    <t>94075320039</t>
  </si>
  <si>
    <t>02760930020</t>
  </si>
  <si>
    <t>02762670061-O-000</t>
  </si>
  <si>
    <t>ECOTECH IMPIANTI DI CASSINETTI GABRIELE</t>
  </si>
  <si>
    <t>CSSGRL97C04F965R</t>
  </si>
  <si>
    <t>02762670061</t>
  </si>
  <si>
    <t>02762770036-O-000</t>
  </si>
  <si>
    <t>NUOVA INCANTO DEGLI ULIVI SRL</t>
  </si>
  <si>
    <t>02762770036</t>
  </si>
  <si>
    <t>02763180037-O-000</t>
  </si>
  <si>
    <t>SHANGHAI SRL</t>
  </si>
  <si>
    <t>02736180037</t>
  </si>
  <si>
    <t>02763180037</t>
  </si>
  <si>
    <t>02763700065-O-000</t>
  </si>
  <si>
    <t>BAR CENTRALE DELLA GIO' DI MONTOBBIO GIO</t>
  </si>
  <si>
    <t>MNTGRG01R44A182X</t>
  </si>
  <si>
    <t>02763700065</t>
  </si>
  <si>
    <t>02767600030-O-000</t>
  </si>
  <si>
    <t>BAR STATION DI RJAIBI BRAHIM</t>
  </si>
  <si>
    <t>RJBBHM60B10Z352C</t>
  </si>
  <si>
    <t>02767600030</t>
  </si>
  <si>
    <t>02774180034-O-000</t>
  </si>
  <si>
    <t>BRASIL DI FERREIRA  DEL OLIVEIRA ROSANA</t>
  </si>
  <si>
    <t>FRRSN78P54Z602L</t>
  </si>
  <si>
    <t>02774180034</t>
  </si>
  <si>
    <t>02775320035-O-000</t>
  </si>
  <si>
    <t>PIZZERIA BOHEMI DI KUGI XHIMI</t>
  </si>
  <si>
    <t>KCUXHM88M16Z100D</t>
  </si>
  <si>
    <t>02775320035</t>
  </si>
  <si>
    <t>02776240034-O-000</t>
  </si>
  <si>
    <t>LA CASERMETTA DI CHANTAL ADDIS</t>
  </si>
  <si>
    <t>DDSCNT94L57D332C</t>
  </si>
  <si>
    <t>02776240034</t>
  </si>
  <si>
    <t>02777290038-O-000</t>
  </si>
  <si>
    <t>REBI E ALE SRL</t>
  </si>
  <si>
    <t>02777290038</t>
  </si>
  <si>
    <t>02781110032-O-000</t>
  </si>
  <si>
    <t>BAR CAROSELLO</t>
  </si>
  <si>
    <t>02781110032</t>
  </si>
  <si>
    <t>02781570011-O-000</t>
  </si>
  <si>
    <t>VIGAR FRIGOR SAS</t>
  </si>
  <si>
    <t>02781570011</t>
  </si>
  <si>
    <t>02785120037-O-000</t>
  </si>
  <si>
    <t>SOSTA DI LEGNANI DIEGO</t>
  </si>
  <si>
    <t>LGNDGI74KL02L319W</t>
  </si>
  <si>
    <t>02785120037</t>
  </si>
  <si>
    <t>027859-P-000</t>
  </si>
  <si>
    <t>ROMINA MODA CAPELLI DI BERTA ROMINA</t>
  </si>
  <si>
    <t>BRTRMN83H51L727O</t>
  </si>
  <si>
    <t>09751190019</t>
  </si>
  <si>
    <t>02793700028-O-000</t>
  </si>
  <si>
    <t>COVODIBOZ DI MANZO ANDREA</t>
  </si>
  <si>
    <t>MNZNDR70D08L750M</t>
  </si>
  <si>
    <t>02793700028</t>
  </si>
  <si>
    <t>02796980023-O-000</t>
  </si>
  <si>
    <t>SIGER SOCIETA' COOPERATIVA</t>
  </si>
  <si>
    <t>02796980023</t>
  </si>
  <si>
    <t>02816980037-O-000</t>
  </si>
  <si>
    <t>AMERICAN BAR</t>
  </si>
  <si>
    <t>02816980037</t>
  </si>
  <si>
    <t>02817260025-O-000</t>
  </si>
  <si>
    <t>LA LOCANDA DI OLIARO ANTONELLA</t>
  </si>
  <si>
    <t>02817260025</t>
  </si>
  <si>
    <t>028201-P-000</t>
  </si>
  <si>
    <t>SABARINO MARCELLA CENTRO ESTETICO IL FIO</t>
  </si>
  <si>
    <t>SBRMCL69B59H224S</t>
  </si>
  <si>
    <t>09071520010</t>
  </si>
  <si>
    <t>028274-P-000</t>
  </si>
  <si>
    <t>SALINARI BIAGIO</t>
  </si>
  <si>
    <t>SLNBGI64B15L049H</t>
  </si>
  <si>
    <t>02272140738</t>
  </si>
  <si>
    <t>02843860012-O-000</t>
  </si>
  <si>
    <t>REGIONE PIEMONT ETESORERIA</t>
  </si>
  <si>
    <t>02857460014-O-000</t>
  </si>
  <si>
    <t>IL SOGNO DI UNA COSA S.C.S. O.N.L.U.S.</t>
  </si>
  <si>
    <t>02857460014</t>
  </si>
  <si>
    <t>02871140014-O-000</t>
  </si>
  <si>
    <t>BI ELLE SRL SOFTWARE &amp; SISTEMI</t>
  </si>
  <si>
    <t>02871140014</t>
  </si>
  <si>
    <t>029412-O-000</t>
  </si>
  <si>
    <t>STUDIO LABORATORIO DI ANTICHITA' S.N.C.</t>
  </si>
  <si>
    <t>08782500014</t>
  </si>
  <si>
    <t>02967100187-O-000</t>
  </si>
  <si>
    <t>WU YARONG</t>
  </si>
  <si>
    <t>WUXYNG93S63Z210Q</t>
  </si>
  <si>
    <t>02967100187</t>
  </si>
  <si>
    <t>02975140019-O-000</t>
  </si>
  <si>
    <t>IST. UNIVERSITARIO STUDI EUROP</t>
  </si>
  <si>
    <t>80084690017</t>
  </si>
  <si>
    <t>02975140019</t>
  </si>
  <si>
    <t>030094-P-000</t>
  </si>
  <si>
    <t>L'ORTOPEDIA DI ALPIGNANO DI TRINGALI VIN</t>
  </si>
  <si>
    <t>TRNVCN65R27L219T</t>
  </si>
  <si>
    <t>06789230015</t>
  </si>
  <si>
    <t>030213-P-000</t>
  </si>
  <si>
    <t>TUTU MARIAN</t>
  </si>
  <si>
    <t>TTUMRN76S28Z129E</t>
  </si>
  <si>
    <t>08859000013</t>
  </si>
  <si>
    <t>030248-O-000</t>
  </si>
  <si>
    <t>UNISEX ACCONCIATURE SNC DI STELL</t>
  </si>
  <si>
    <t>10351540017</t>
  </si>
  <si>
    <t>03051950016-O-000</t>
  </si>
  <si>
    <t>HEXAGON MANUFACTURING INTELLIGENCE S.R.L</t>
  </si>
  <si>
    <t>03051950016</t>
  </si>
  <si>
    <t>030712-P-000</t>
  </si>
  <si>
    <t>VIGLIATURO SILVIO</t>
  </si>
  <si>
    <t>VGLSLV49B03A053X</t>
  </si>
  <si>
    <t>10593480014</t>
  </si>
  <si>
    <t>030733-P-000</t>
  </si>
  <si>
    <t>GLAMOUR DI FURDUC FLORENTINA</t>
  </si>
  <si>
    <t>FRDFRN78A60Z129O</t>
  </si>
  <si>
    <t>09916270011</t>
  </si>
  <si>
    <t>03106890019-O-000</t>
  </si>
  <si>
    <t>GP DI PIOLA GIORGIO E C. SNC</t>
  </si>
  <si>
    <t>03106890019</t>
  </si>
  <si>
    <t>03161910041-O-000</t>
  </si>
  <si>
    <t>ERRE EMME CAFFE' S.A.S. DI RUBINI ANGELO</t>
  </si>
  <si>
    <t>RBNNGL65C10L109X</t>
  </si>
  <si>
    <t>03161910041</t>
  </si>
  <si>
    <t>031733-P-000</t>
  </si>
  <si>
    <t>BERGAMO SILVIA</t>
  </si>
  <si>
    <t>BRGSLV70A42L219K</t>
  </si>
  <si>
    <t>08112920015</t>
  </si>
  <si>
    <t>03227780131-O-000</t>
  </si>
  <si>
    <t>UNIVERSITA' DEGLI STUDI TELEMATICA E CAM</t>
  </si>
  <si>
    <t>90027520130</t>
  </si>
  <si>
    <t>03227780131</t>
  </si>
  <si>
    <t>03231970041-O-000</t>
  </si>
  <si>
    <t>STUDIO MEDICO ASSOCIATO CRS</t>
  </si>
  <si>
    <t>03231970041</t>
  </si>
  <si>
    <t>032466-P-000</t>
  </si>
  <si>
    <t>CRICELLI CESARE</t>
  </si>
  <si>
    <t>CRCCSR63C07C285W</t>
  </si>
  <si>
    <t>09915370010</t>
  </si>
  <si>
    <t>032907-O-000</t>
  </si>
  <si>
    <t>EXPOTEAM S.R.L.</t>
  </si>
  <si>
    <t>07957650018</t>
  </si>
  <si>
    <t>033014-O-000</t>
  </si>
  <si>
    <t>F.B. S.A.P.I.C. SAS</t>
  </si>
  <si>
    <t>08358370016</t>
  </si>
  <si>
    <t>03336420967-O-001</t>
  </si>
  <si>
    <t>DATEV KOINOS S.R.L.</t>
  </si>
  <si>
    <t>03336420967</t>
  </si>
  <si>
    <t>033592-P-000</t>
  </si>
  <si>
    <t>INCHIOSTRO DIGITALE DI GIOBERTO ENZO</t>
  </si>
  <si>
    <t>GBRNZE59S18L013I</t>
  </si>
  <si>
    <t>11699290018</t>
  </si>
  <si>
    <t>033613-O-000</t>
  </si>
  <si>
    <t>VIRANO S.A.S. DI VIRANO PAOLO GIACINTO &amp;</t>
  </si>
  <si>
    <t>06387510016</t>
  </si>
  <si>
    <t>033964-O-000</t>
  </si>
  <si>
    <t>ICAF SNC DI GAROFALO S. &amp; C.</t>
  </si>
  <si>
    <t>06575870016</t>
  </si>
  <si>
    <t>034013-O-000</t>
  </si>
  <si>
    <t>IL GIRASOLE SAS</t>
  </si>
  <si>
    <t>09273640012</t>
  </si>
  <si>
    <t>034042-O-000</t>
  </si>
  <si>
    <t>IMMAGINAZIONE E LAVORO SOC. COOP.</t>
  </si>
  <si>
    <t>80096340015</t>
  </si>
  <si>
    <t>02434910010</t>
  </si>
  <si>
    <t>034323-P-000</t>
  </si>
  <si>
    <t>L'ALPINA PASTICCERIA DI CALLIERI EMANUEL</t>
  </si>
  <si>
    <t>CLLMNL69A70A571M</t>
  </si>
  <si>
    <t>09007980015</t>
  </si>
  <si>
    <t>034395-O-000</t>
  </si>
  <si>
    <t>LA BETTOLA S.N.C. DI GIVONE TORO MAURA &amp;</t>
  </si>
  <si>
    <t>08638960016</t>
  </si>
  <si>
    <t>034771-P-000</t>
  </si>
  <si>
    <t>CAFFETTERIA CESARE DI MANCINI CESARE</t>
  </si>
  <si>
    <t>MNCCSR60L01A569W</t>
  </si>
  <si>
    <t>09297920010</t>
  </si>
  <si>
    <t>03484140961-O-000</t>
  </si>
  <si>
    <t>TENCO STORES SRL</t>
  </si>
  <si>
    <t>03484140961</t>
  </si>
  <si>
    <t>034921-O-000</t>
  </si>
  <si>
    <t>MAX S.N.C. DI CARUSO MASSIMO &amp; C.</t>
  </si>
  <si>
    <t>06225660015</t>
  </si>
  <si>
    <t>035120-O-000</t>
  </si>
  <si>
    <t>MILLEVENTI S.N.C. DI PESCE GIUSEPPE E C.</t>
  </si>
  <si>
    <t>10152980016</t>
  </si>
  <si>
    <t>035431-P-000</t>
  </si>
  <si>
    <t>MF DI NERI ANDREA</t>
  </si>
  <si>
    <t>NRENDR69S16A479Q</t>
  </si>
  <si>
    <t>09107460017</t>
  </si>
  <si>
    <t>03545200267-O-000</t>
  </si>
  <si>
    <t>BEST TO YOU SRL</t>
  </si>
  <si>
    <t>03545200267</t>
  </si>
  <si>
    <t>035461-P-000</t>
  </si>
  <si>
    <t>NINAMANCCO CANALES JOHN WILFREDO</t>
  </si>
  <si>
    <t>NNMJNW78C30Z611V</t>
  </si>
  <si>
    <t>11541720014</t>
  </si>
  <si>
    <t>035558-P-000</t>
  </si>
  <si>
    <t>OLD FOX DI MARTINI MARIO GUGLIELMO</t>
  </si>
  <si>
    <t>MRTMGG66A29L219J</t>
  </si>
  <si>
    <t>06406120011</t>
  </si>
  <si>
    <t>035697-O-000</t>
  </si>
  <si>
    <t>PAJE SRL</t>
  </si>
  <si>
    <t>07583760017</t>
  </si>
  <si>
    <t>035796-P-000</t>
  </si>
  <si>
    <t>PASTORINI ALINA</t>
  </si>
  <si>
    <t>PSTLNA63H42L219S</t>
  </si>
  <si>
    <t>06343510019</t>
  </si>
  <si>
    <t>036064-P-000</t>
  </si>
  <si>
    <t>BAR PIZZERIA PUNTO E VIRGOLA DI FAVRO AV</t>
  </si>
  <si>
    <t>FVRVNT58E23L013F</t>
  </si>
  <si>
    <t>04819490014</t>
  </si>
  <si>
    <t>036101-O-000</t>
  </si>
  <si>
    <t>POLLICINO S.C.</t>
  </si>
  <si>
    <t>05351850010</t>
  </si>
  <si>
    <t>03620960132-O-000</t>
  </si>
  <si>
    <t>ZHU SHUNLAI</t>
  </si>
  <si>
    <t>ZHUSNL96M09Z210L</t>
  </si>
  <si>
    <t>03620960132</t>
  </si>
  <si>
    <t>03622870125-O-000</t>
  </si>
  <si>
    <t>DAVID'S CAFFE' DI MINUCCI GIADA</t>
  </si>
  <si>
    <t>MNCGFI96T41L682L</t>
  </si>
  <si>
    <t>03622870125</t>
  </si>
  <si>
    <t>036334-P-000</t>
  </si>
  <si>
    <t>RASETTO DAVIDE</t>
  </si>
  <si>
    <t>RSTDVD76E05L219J</t>
  </si>
  <si>
    <t>08037360016</t>
  </si>
  <si>
    <t>03658330042-O-000</t>
  </si>
  <si>
    <t>CLIMATEK SERVIZI  S.R.L.</t>
  </si>
  <si>
    <t>03658330042</t>
  </si>
  <si>
    <t>036791-O-000</t>
  </si>
  <si>
    <t>SAPER DI SAPORI SNC</t>
  </si>
  <si>
    <t>09395510010</t>
  </si>
  <si>
    <t>03682890045-O-000</t>
  </si>
  <si>
    <t>EQUIPAGGIAMENTI SPECIALI SRL</t>
  </si>
  <si>
    <t>03682890045</t>
  </si>
  <si>
    <t>03747970014-O-000</t>
  </si>
  <si>
    <t>COOPERATIVA ANIMAZIONE VALDOCCO ONLUS</t>
  </si>
  <si>
    <t>03747970014</t>
  </si>
  <si>
    <t>037629-P-000</t>
  </si>
  <si>
    <t>LA CICALA DI FERRARIS ROBERTO</t>
  </si>
  <si>
    <t>FRRRRT65M21L219E</t>
  </si>
  <si>
    <t>10439510016</t>
  </si>
  <si>
    <t>03765230044-O-000</t>
  </si>
  <si>
    <t>GERMINALE COOPERATIVA AGRICOLA DI COMUNI</t>
  </si>
  <si>
    <t>03765230044</t>
  </si>
  <si>
    <t>038142-O-000</t>
  </si>
  <si>
    <t>A.S.MET S.N.C. DI RONCAGLIO GIOVANNI E C</t>
  </si>
  <si>
    <t>06533250012</t>
  </si>
  <si>
    <t>038391-O-000</t>
  </si>
  <si>
    <t>DELFIN S.R.L.</t>
  </si>
  <si>
    <t>06998930017</t>
  </si>
  <si>
    <t>038406-P-000</t>
  </si>
  <si>
    <t>DI MASCIO ANNA MARIA</t>
  </si>
  <si>
    <t>DMSNMR57L64H037Q</t>
  </si>
  <si>
    <t>03852830102-O-000</t>
  </si>
  <si>
    <t>FIO.PSD ETS</t>
  </si>
  <si>
    <t>98039420173</t>
  </si>
  <si>
    <t>03852830102</t>
  </si>
  <si>
    <t>038657-O-000</t>
  </si>
  <si>
    <t>MARTYL SNC DI AMODEO M. E RUSSI G.</t>
  </si>
  <si>
    <t>06017740017</t>
  </si>
  <si>
    <t>03866550043-O-000</t>
  </si>
  <si>
    <t>BAR TRATTORIA IL GRAPPOLO ROSSO</t>
  </si>
  <si>
    <t>03866550043</t>
  </si>
  <si>
    <t>038711-O-000</t>
  </si>
  <si>
    <t>NUOVA BALESTRA SNC</t>
  </si>
  <si>
    <t>05874690018</t>
  </si>
  <si>
    <t>038792-O-000</t>
  </si>
  <si>
    <t>REAR  SOCIETA' COOPERATIVA</t>
  </si>
  <si>
    <t>04560130017</t>
  </si>
  <si>
    <t>03884090048-O-000</t>
  </si>
  <si>
    <t>MODUS OPERANDI S.R.L.</t>
  </si>
  <si>
    <t>03884090048</t>
  </si>
  <si>
    <t>039026-O-000</t>
  </si>
  <si>
    <t>PASTICCERIA BAR MOINE SAS DI MOINE A. &amp;</t>
  </si>
  <si>
    <t>06551130013</t>
  </si>
  <si>
    <t>039216-O-000</t>
  </si>
  <si>
    <t>POSTAL COOP S.R.L.</t>
  </si>
  <si>
    <t>05070880017</t>
  </si>
  <si>
    <t>039216-O-001</t>
  </si>
  <si>
    <t>039274-O-000</t>
  </si>
  <si>
    <t>GUERCIO S.P.A.</t>
  </si>
  <si>
    <t>00509750014</t>
  </si>
  <si>
    <t>039332-O-000</t>
  </si>
  <si>
    <t>ITALIANA PETROLI S.P.A.TOTALERG</t>
  </si>
  <si>
    <t>00051570893</t>
  </si>
  <si>
    <t>039449-O-000</t>
  </si>
  <si>
    <t>SOCIETA' COOPERATIVA SOCIALE LA TESTARDA</t>
  </si>
  <si>
    <t>04196750014</t>
  </si>
  <si>
    <t>039531-O-000</t>
  </si>
  <si>
    <t>YESSS ELECTRICAL S.R.L.</t>
  </si>
  <si>
    <t>01866430125</t>
  </si>
  <si>
    <t>07296820017</t>
  </si>
  <si>
    <t>03956040046-O-000</t>
  </si>
  <si>
    <t>TALEA SOCIETA' COOPERATIVA</t>
  </si>
  <si>
    <t>03956040046</t>
  </si>
  <si>
    <t>039636-O-000</t>
  </si>
  <si>
    <t>SOCIETA' PIEMONTE SNC</t>
  </si>
  <si>
    <t>01891000018</t>
  </si>
  <si>
    <t>039652-P-000</t>
  </si>
  <si>
    <t>COLLA FULVIO</t>
  </si>
  <si>
    <t>CLLFLV57A22L219M</t>
  </si>
  <si>
    <t>08110800011</t>
  </si>
  <si>
    <t>03966610010-O-000</t>
  </si>
  <si>
    <t>MANASSERO LUCA</t>
  </si>
  <si>
    <t>MNSLCU63H21L219Y</t>
  </si>
  <si>
    <t>03966610010</t>
  </si>
  <si>
    <t>039689-O-000</t>
  </si>
  <si>
    <t>DBINFORMATION S.P.A.</t>
  </si>
  <si>
    <t>09293820156</t>
  </si>
  <si>
    <t>039973-O-000</t>
  </si>
  <si>
    <t>OFFICINE PIVA S.R.L.</t>
  </si>
  <si>
    <t>06572680012</t>
  </si>
  <si>
    <t>040141-O-000</t>
  </si>
  <si>
    <t>C.F.C. CONSORZIO FRA COSTRUTTORI SOC. CO</t>
  </si>
  <si>
    <t>00447840356</t>
  </si>
  <si>
    <t>04017990047-O-000</t>
  </si>
  <si>
    <t>TESIO GABRIELLA</t>
  </si>
  <si>
    <t>04017990047</t>
  </si>
  <si>
    <t>040185-O-000</t>
  </si>
  <si>
    <t>AGENZIA REGIO PARCO SNC DI GAIDANO ANNA</t>
  </si>
  <si>
    <t>040197-O-000</t>
  </si>
  <si>
    <t>ASSOCAM SCUOLA CAMERANA</t>
  </si>
  <si>
    <t>97517090011</t>
  </si>
  <si>
    <t>06805770010</t>
  </si>
  <si>
    <t>040218-O-000</t>
  </si>
  <si>
    <t>CITAB SOC.COOP.</t>
  </si>
  <si>
    <t>00425450020</t>
  </si>
  <si>
    <t>04030410965-O-000</t>
  </si>
  <si>
    <t>EL FUS DI SEIFELDEEN MOHAMED</t>
  </si>
  <si>
    <t>04030410965</t>
  </si>
  <si>
    <t>04032050983-O-000</t>
  </si>
  <si>
    <t>JAMPLAB SRL</t>
  </si>
  <si>
    <t>04032050983</t>
  </si>
  <si>
    <t>040358-O-000</t>
  </si>
  <si>
    <t>MARAZZATO SOLUZIONI AMBIENTALI  SRL</t>
  </si>
  <si>
    <t>00468910070</t>
  </si>
  <si>
    <t>04064430046-O-000</t>
  </si>
  <si>
    <t>TO ROOM S.R.L.</t>
  </si>
  <si>
    <t>04064430046</t>
  </si>
  <si>
    <t>04066630049-O-000</t>
  </si>
  <si>
    <t>FONDAZIONE SANTA MARTA ETS</t>
  </si>
  <si>
    <t>04066630049</t>
  </si>
  <si>
    <t>040669-O-000</t>
  </si>
  <si>
    <t>TORINESE ANTINCENDI S.R.L.</t>
  </si>
  <si>
    <t>06365990016</t>
  </si>
  <si>
    <t>040673-O-000</t>
  </si>
  <si>
    <t>APPLE RETAIL ITALIA S.R.L.</t>
  </si>
  <si>
    <t>04935230963</t>
  </si>
  <si>
    <t>040746-O-000</t>
  </si>
  <si>
    <t>FARMACIA NAZIONALE EREDI TRUFFELLI SNC</t>
  </si>
  <si>
    <t>07478190015</t>
  </si>
  <si>
    <t>040839-P-000</t>
  </si>
  <si>
    <t>AIRA ENRICO</t>
  </si>
  <si>
    <t>RAINRC74B17E379Y</t>
  </si>
  <si>
    <t>08889260017</t>
  </si>
  <si>
    <t>040940-O-000</t>
  </si>
  <si>
    <t>UNIPOLTECH SPA</t>
  </si>
  <si>
    <t>03506831209</t>
  </si>
  <si>
    <t>03740811207</t>
  </si>
  <si>
    <t>041135740043-O-000</t>
  </si>
  <si>
    <t>CASTLE' CARNI ALLA BRACE DI TALIANO FILIPPO</t>
  </si>
  <si>
    <t>TLNFPP66H25B573T</t>
  </si>
  <si>
    <t>041135740043</t>
  </si>
  <si>
    <t>04170010245-O-000</t>
  </si>
  <si>
    <t>TAKE AWAY SHANGHAI DI LI QUANG</t>
  </si>
  <si>
    <t>LIXQNG84P11Z210I</t>
  </si>
  <si>
    <t>04170010245</t>
  </si>
  <si>
    <t>041733-O-000</t>
  </si>
  <si>
    <t>REPOWER VENDITA ITALIA S.P.A.</t>
  </si>
  <si>
    <t>13181080154</t>
  </si>
  <si>
    <t>041894-O-000</t>
  </si>
  <si>
    <t>BONDA 1904 S.r.l.</t>
  </si>
  <si>
    <t>01497260024</t>
  </si>
  <si>
    <t>041945-O-000</t>
  </si>
  <si>
    <t>GALLENCA DI ROBERTO GALLENCA &amp; C. S.A.S.</t>
  </si>
  <si>
    <t>02767990019</t>
  </si>
  <si>
    <t>041947-O-000</t>
  </si>
  <si>
    <t>GLOBE S.R.L.</t>
  </si>
  <si>
    <t>08094230011</t>
  </si>
  <si>
    <t>041976-O-000</t>
  </si>
  <si>
    <t>NOVERO IMBALLAGGI SAS DI ESTER NOVERO &amp;</t>
  </si>
  <si>
    <t>10585350019</t>
  </si>
  <si>
    <t>042045-O-000</t>
  </si>
  <si>
    <t>CHIOMONTE 2012 SRL</t>
  </si>
  <si>
    <t>10749320015</t>
  </si>
  <si>
    <t>042117-P-000</t>
  </si>
  <si>
    <t>TRATTORIA DELLA PACE DI PECCHIO MARGHERI</t>
  </si>
  <si>
    <t>PCCMGH48L46B791H</t>
  </si>
  <si>
    <t>02815100017</t>
  </si>
  <si>
    <t>042155-O-000</t>
  </si>
  <si>
    <t>COOP. VIRIDIA S.C.</t>
  </si>
  <si>
    <t>06369110017</t>
  </si>
  <si>
    <t>04248520969-O-000</t>
  </si>
  <si>
    <t>TRATTORIA SAN ROCCO DI PARIS MATTEO</t>
  </si>
  <si>
    <t>PRSMTT66A09B300Z</t>
  </si>
  <si>
    <t>04248520969</t>
  </si>
  <si>
    <t>042528-O-000</t>
  </si>
  <si>
    <t>ASSIPIEMONTE 96 SRL</t>
  </si>
  <si>
    <t>07119610017</t>
  </si>
  <si>
    <t>042546-O-000</t>
  </si>
  <si>
    <t>GIUSEPPE DI VITTORIO SOCIETA' COOPERATIV</t>
  </si>
  <si>
    <t>01796560017</t>
  </si>
  <si>
    <t>042547-O-000</t>
  </si>
  <si>
    <t>COOPERATIVA SAN PANCRAZIO</t>
  </si>
  <si>
    <t>02187490012</t>
  </si>
  <si>
    <t>042572-O-000</t>
  </si>
  <si>
    <t>INTERCOOP SRL</t>
  </si>
  <si>
    <t>05691510019</t>
  </si>
  <si>
    <t>042621-O-000</t>
  </si>
  <si>
    <t>CANTELLI SCALE S.R.L.</t>
  </si>
  <si>
    <t>07111940016</t>
  </si>
  <si>
    <t>042797-O-000</t>
  </si>
  <si>
    <t>N.C. ELETTRICA SOC.COOP. A.R.L.</t>
  </si>
  <si>
    <t>01517230031</t>
  </si>
  <si>
    <t>042801-O-000</t>
  </si>
  <si>
    <t>PIERSANTELLI S.R.L.</t>
  </si>
  <si>
    <t>01057270017</t>
  </si>
  <si>
    <t>042846-O-000</t>
  </si>
  <si>
    <t>OBI ITALIA S.R.L. A SOCIO UNICO</t>
  </si>
  <si>
    <t>00508260973</t>
  </si>
  <si>
    <t>042925-O-000</t>
  </si>
  <si>
    <t>GIEMME S.R.L.</t>
  </si>
  <si>
    <t>02506800040</t>
  </si>
  <si>
    <t>04292860014-O-000</t>
  </si>
  <si>
    <t>MAFRICA &amp; LUCANIA SNC</t>
  </si>
  <si>
    <t>04292860014</t>
  </si>
  <si>
    <t>042952-O-000</t>
  </si>
  <si>
    <t>LEASYS ITALIA S.P.A.</t>
  </si>
  <si>
    <t>08083020019</t>
  </si>
  <si>
    <t>06714021000</t>
  </si>
  <si>
    <t>04318340405-O-000</t>
  </si>
  <si>
    <t>POLLO &amp; FRIENDS RETAIL SRL</t>
  </si>
  <si>
    <t>0431834405</t>
  </si>
  <si>
    <t>04318340405</t>
  </si>
  <si>
    <t>043368-O-000</t>
  </si>
  <si>
    <t>ETA BETA SOC.COOP.SOCIALE</t>
  </si>
  <si>
    <t>05328820013</t>
  </si>
  <si>
    <t>043672-O-000</t>
  </si>
  <si>
    <t>STUDIO LEGALE RAVINALE E ASSOCIATI</t>
  </si>
  <si>
    <t>08104240018</t>
  </si>
  <si>
    <t>043786-O-000</t>
  </si>
  <si>
    <t>EUROCART SRL</t>
  </si>
  <si>
    <t>07496430013</t>
  </si>
  <si>
    <t>044023-O-000</t>
  </si>
  <si>
    <t>BIOTRANS S.C.</t>
  </si>
  <si>
    <t>09719910011</t>
  </si>
  <si>
    <t>044196-O-000</t>
  </si>
  <si>
    <t>COLORIFICIO GRIFFERO SNC DI GRIFFERO G.</t>
  </si>
  <si>
    <t>05237540017</t>
  </si>
  <si>
    <t>044357-O-000</t>
  </si>
  <si>
    <t>EN.A.I.P. (ENTE ACLI ISTRUZIONE PROFESSI</t>
  </si>
  <si>
    <t>97502540012</t>
  </si>
  <si>
    <t>05040220013</t>
  </si>
  <si>
    <t>04469810016</t>
  </si>
  <si>
    <t>FENO ROBERTO</t>
  </si>
  <si>
    <t>FNERRT62P24F335I</t>
  </si>
  <si>
    <t>044876-P-000</t>
  </si>
  <si>
    <t>MOKADORO DI SALOMONE FRANCESCO</t>
  </si>
  <si>
    <t>SLMFNC91B25L219N</t>
  </si>
  <si>
    <t>10726600017</t>
  </si>
  <si>
    <t>045253-O-000</t>
  </si>
  <si>
    <t>STUDIO GOFFI COMMERCIALISTI ASSOCIATI</t>
  </si>
  <si>
    <t>06037520019</t>
  </si>
  <si>
    <t>045437-O-000</t>
  </si>
  <si>
    <t>BONFANTE &amp; ORTALDA DI FRANCO ORTALDA &amp; C</t>
  </si>
  <si>
    <t>04742520010</t>
  </si>
  <si>
    <t>045450-O-000</t>
  </si>
  <si>
    <t>NEXI PAYMENTS S.P.A.</t>
  </si>
  <si>
    <t>04107060966</t>
  </si>
  <si>
    <t>10542790968</t>
  </si>
  <si>
    <t>04549480244-O-000</t>
  </si>
  <si>
    <t>P2 SAS DI PASTORIO RICCARDO</t>
  </si>
  <si>
    <t>04549480244</t>
  </si>
  <si>
    <t>045565-O-000</t>
  </si>
  <si>
    <t>LIDL ITALIA S.R.L.</t>
  </si>
  <si>
    <t>02275030233</t>
  </si>
  <si>
    <t>045728-O-000</t>
  </si>
  <si>
    <t>AZIENDA SANITARIA LOCALE BI</t>
  </si>
  <si>
    <t>01810260024</t>
  </si>
  <si>
    <t>045844-O-000</t>
  </si>
  <si>
    <t>PRO INFANTIA SPA S.U. - OSPEDALE KOELLIK</t>
  </si>
  <si>
    <t>01090120013</t>
  </si>
  <si>
    <t>045852-O-000</t>
  </si>
  <si>
    <t>OTTICA NUOVA DI DI LORENZO ANTIMO E C. S</t>
  </si>
  <si>
    <t>06190630019</t>
  </si>
  <si>
    <t>045953-O-000</t>
  </si>
  <si>
    <t>CARTOPOINT SRL</t>
  </si>
  <si>
    <t>09215530016</t>
  </si>
  <si>
    <t>0459816001-O-000</t>
  </si>
  <si>
    <t>CO.R.IN.TE.A SOC.COOP</t>
  </si>
  <si>
    <t>0459816001</t>
  </si>
  <si>
    <t>046740-O-000</t>
  </si>
  <si>
    <t>ARC EN CIEL SOC.AGR.COOP.</t>
  </si>
  <si>
    <t>04607850015</t>
  </si>
  <si>
    <t>046792-O-000</t>
  </si>
  <si>
    <t>MITECH SRL</t>
  </si>
  <si>
    <t>09831820015</t>
  </si>
  <si>
    <t>047064-O-000</t>
  </si>
  <si>
    <t>ZOCCALI SRL</t>
  </si>
  <si>
    <t>10371680017</t>
  </si>
  <si>
    <t>047271-O-000</t>
  </si>
  <si>
    <t>UCIESSE S.A.S. DI CARLINI ROBERTO &amp; C.</t>
  </si>
  <si>
    <t>05215280016</t>
  </si>
  <si>
    <t>047360-O-000</t>
  </si>
  <si>
    <t>CHIARIGLIONE CLIMATIZZAZIONE SNC</t>
  </si>
  <si>
    <t>02091630018</t>
  </si>
  <si>
    <t>04737260010-O-000</t>
  </si>
  <si>
    <t>AUTOTURISMO GIACHINO SRL</t>
  </si>
  <si>
    <t>04737260010</t>
  </si>
  <si>
    <t>047437-O-000</t>
  </si>
  <si>
    <t>FARMACIA BORGO VITTORIA SNC</t>
  </si>
  <si>
    <t>08056600011</t>
  </si>
  <si>
    <t>047495-P-000</t>
  </si>
  <si>
    <t>IL DOLCE CANAVESE DI MILANESIO BRUNA MAR</t>
  </si>
  <si>
    <t>MLNBNM59E71C665A</t>
  </si>
  <si>
    <t>09884270019</t>
  </si>
  <si>
    <t>04770600650-O-000</t>
  </si>
  <si>
    <t>BLT ITALIA S.R.L.</t>
  </si>
  <si>
    <t>04770600650</t>
  </si>
  <si>
    <t>047735-O-000</t>
  </si>
  <si>
    <t>M.T.C. SAS DI MASSARI ALESSANDRO &amp; C.</t>
  </si>
  <si>
    <t>00729740019</t>
  </si>
  <si>
    <t>048164-O-000</t>
  </si>
  <si>
    <t>EUROCALI S.R.L.</t>
  </si>
  <si>
    <t>02425320427</t>
  </si>
  <si>
    <t>048168-O-000</t>
  </si>
  <si>
    <t>META PLATFORMS IRELAND LIMITED</t>
  </si>
  <si>
    <t>9692928F</t>
  </si>
  <si>
    <t>048243-O-000</t>
  </si>
  <si>
    <t>PIXARTPRINTING SPA</t>
  </si>
  <si>
    <t>04061550275</t>
  </si>
  <si>
    <t>048337-O-000</t>
  </si>
  <si>
    <t>PEARSON ITALIA S.P.A.</t>
  </si>
  <si>
    <t>07415430011</t>
  </si>
  <si>
    <t>048529-O-000</t>
  </si>
  <si>
    <t>FORVET S.P.A. COSTRUZIONE MACCHINE SPECI</t>
  </si>
  <si>
    <t>06169840011</t>
  </si>
  <si>
    <t>048555-O-000</t>
  </si>
  <si>
    <t>LIBRERIE FELTRINELLI S.R.L. A SOCIO UNIC</t>
  </si>
  <si>
    <t>04628790968</t>
  </si>
  <si>
    <t>048722-O-000</t>
  </si>
  <si>
    <t>A.R.P.A. AG. REGIONALE PROT. AMBIENTALE</t>
  </si>
  <si>
    <t>07176380017</t>
  </si>
  <si>
    <t>048731-P-000</t>
  </si>
  <si>
    <t>AVARO FAUSTO</t>
  </si>
  <si>
    <t>VRAFST69R10G674F</t>
  </si>
  <si>
    <t>08110040014</t>
  </si>
  <si>
    <t>04900820012-O-000</t>
  </si>
  <si>
    <t>BEVIONE ALLESTIMENTI GRAFICI SNC DI BERT</t>
  </si>
  <si>
    <t>04900820012</t>
  </si>
  <si>
    <t>04916780010-O-000</t>
  </si>
  <si>
    <t>MARANGI ALFREDO &amp; C. SNC</t>
  </si>
  <si>
    <t>04916780010</t>
  </si>
  <si>
    <t>04929480012-O-000</t>
  </si>
  <si>
    <t>CONFORTI ROBERTO &amp;  MARCO E C SNC</t>
  </si>
  <si>
    <t>04929480012</t>
  </si>
  <si>
    <t>04944270018-O-000</t>
  </si>
  <si>
    <t>LAV SRL</t>
  </si>
  <si>
    <t>04944270018</t>
  </si>
  <si>
    <t>050048-O-000</t>
  </si>
  <si>
    <t>ASSOCIAZIONE OASI LAURA VICUNA</t>
  </si>
  <si>
    <t>08342280016</t>
  </si>
  <si>
    <t>05017050568-O-000</t>
  </si>
  <si>
    <t>FORMAONLINE SRL</t>
  </si>
  <si>
    <t>05017050568</t>
  </si>
  <si>
    <t>050430-O-000</t>
  </si>
  <si>
    <t>AGOSTANI S.R.L. CON SOCIO UNICO</t>
  </si>
  <si>
    <t>07122330967</t>
  </si>
  <si>
    <t>0509970014-O-000</t>
  </si>
  <si>
    <t>FALEGNAMERIA IL MASSELLO S.N.C. DEI FRATELLI PIRULLI GIACOMO E ROBERTO</t>
  </si>
  <si>
    <t>0509970014</t>
  </si>
  <si>
    <t>05103640016-O-000</t>
  </si>
  <si>
    <t>VERONESI LORENA</t>
  </si>
  <si>
    <t>VRNLRN65R67I703G</t>
  </si>
  <si>
    <t>05103640016</t>
  </si>
  <si>
    <t>051471-O-000</t>
  </si>
  <si>
    <t>BIELLA SCARPE - S.P.A.</t>
  </si>
  <si>
    <t>01593960022</t>
  </si>
  <si>
    <t>051563-O-000</t>
  </si>
  <si>
    <t>ORCHIDEA di MOSSO EZIO e C. S.N.C.</t>
  </si>
  <si>
    <t>06922510018</t>
  </si>
  <si>
    <t>051838-O-000</t>
  </si>
  <si>
    <t>BAR RISTORANTE KOLIBA</t>
  </si>
  <si>
    <t>MRLRBY68M28E758F</t>
  </si>
  <si>
    <t>05876090019</t>
  </si>
  <si>
    <t>052780-O-000</t>
  </si>
  <si>
    <t>FLYERALARM SRL</t>
  </si>
  <si>
    <t>02540810211</t>
  </si>
  <si>
    <t>05300900015-O-000</t>
  </si>
  <si>
    <t>LIDIA DI VECE</t>
  </si>
  <si>
    <t>DVCLDI59H60H501V</t>
  </si>
  <si>
    <t>05300900015</t>
  </si>
  <si>
    <t>053059-O-000</t>
  </si>
  <si>
    <t>CARICA S.R.L.</t>
  </si>
  <si>
    <t>10156761214</t>
  </si>
  <si>
    <t>05318330015-O-000</t>
  </si>
  <si>
    <t>FLASH BAR DI CRIBARI TURINA</t>
  </si>
  <si>
    <t>053241-O-000</t>
  </si>
  <si>
    <t>CONSULIMPIANTI SRL</t>
  </si>
  <si>
    <t>01676030024</t>
  </si>
  <si>
    <t>053479-O-000</t>
  </si>
  <si>
    <t>C.S.A. SOC. COOP. A R.L.</t>
  </si>
  <si>
    <t>00509530010</t>
  </si>
  <si>
    <t>05367540019-O-000</t>
  </si>
  <si>
    <t>ATHENA ART DI LONGHITANO ANTONINO</t>
  </si>
  <si>
    <t>LNGNNN61B14B202L</t>
  </si>
  <si>
    <t>05367540019</t>
  </si>
  <si>
    <t>054032-O-000</t>
  </si>
  <si>
    <t>L.I.T.D. S.R.L.</t>
  </si>
  <si>
    <t>00812510014</t>
  </si>
  <si>
    <t>05421840017-O-000</t>
  </si>
  <si>
    <t>DESSARDO PATRIZIA</t>
  </si>
  <si>
    <t>DSSPRZ65T47L219W</t>
  </si>
  <si>
    <t>05421840017</t>
  </si>
  <si>
    <t>054614-P-000</t>
  </si>
  <si>
    <t>CANDIAN LORENZO</t>
  </si>
  <si>
    <t>CNDLNZ67P08L219H</t>
  </si>
  <si>
    <t>03064940012</t>
  </si>
  <si>
    <t>054618-O-000</t>
  </si>
  <si>
    <t>COMMERCIO ARTICOLI TECNICI-INDUSTRIALI -</t>
  </si>
  <si>
    <t>03748340019</t>
  </si>
  <si>
    <t>054626-O-000</t>
  </si>
  <si>
    <t>CO.R.I. SNC</t>
  </si>
  <si>
    <t>01985520012</t>
  </si>
  <si>
    <t>05462680017-O-000</t>
  </si>
  <si>
    <t>COREP TORINO - CONSORZIO PER LA RICERCA E L'EDUCAZIONE PERMANENTE</t>
  </si>
  <si>
    <t>05462680017</t>
  </si>
  <si>
    <t>IT05462680017</t>
  </si>
  <si>
    <t>05500350656-O-000</t>
  </si>
  <si>
    <t>POSEIDON AGROPOLI SOCIETA' COOPERATIVA</t>
  </si>
  <si>
    <t>05500350656</t>
  </si>
  <si>
    <t>055068-O-000</t>
  </si>
  <si>
    <t>MATTIOTTO PER SERIGRAFIA SNC DI POZZI M.</t>
  </si>
  <si>
    <t>08850060016</t>
  </si>
  <si>
    <t>05549590015-O-000</t>
  </si>
  <si>
    <t>SAMEC SRL</t>
  </si>
  <si>
    <t>05549590015</t>
  </si>
  <si>
    <t>055578-O-000</t>
  </si>
  <si>
    <t>COREP CONSORZIO PER LA RICERCA E L'EDUCA</t>
  </si>
  <si>
    <t>055790-O-000</t>
  </si>
  <si>
    <t>G.S.I. S.A.S. DI LEANZA GIUSEPPE &amp; C.</t>
  </si>
  <si>
    <t>06709780016</t>
  </si>
  <si>
    <t>055839-O-000</t>
  </si>
  <si>
    <t>MOISIO S.N.C. DI MOISIO F. &amp; C.</t>
  </si>
  <si>
    <t>02034240016</t>
  </si>
  <si>
    <t>056835-P-000</t>
  </si>
  <si>
    <t>LA GOFRERIA DI JOURDAN MARZIA</t>
  </si>
  <si>
    <t>JRDMRZ77D60G674J</t>
  </si>
  <si>
    <t>11754890017</t>
  </si>
  <si>
    <t>057522-P-000</t>
  </si>
  <si>
    <t>BOAGLIO MAURILIO</t>
  </si>
  <si>
    <t>BGLMRL71C23G674G</t>
  </si>
  <si>
    <t>07147470012</t>
  </si>
  <si>
    <t>057806-O-000</t>
  </si>
  <si>
    <t>PARCHEGGI ITALIA SPA</t>
  </si>
  <si>
    <t>01301350219</t>
  </si>
  <si>
    <t>057811-O-000</t>
  </si>
  <si>
    <t>RISTORANTE POMPA MAGNA DI MONTORI PAOLO</t>
  </si>
  <si>
    <t>01266250057</t>
  </si>
  <si>
    <t>057818-O-000</t>
  </si>
  <si>
    <t>STROILI ORO S.P.A.</t>
  </si>
  <si>
    <t>01942870302</t>
  </si>
  <si>
    <t>057977-O-000</t>
  </si>
  <si>
    <t>TELOS G.S. SPA</t>
  </si>
  <si>
    <t>00525920013</t>
  </si>
  <si>
    <t>058218-O-000</t>
  </si>
  <si>
    <t>COSTELLI SRL</t>
  </si>
  <si>
    <t>00636440018</t>
  </si>
  <si>
    <t>05864010011-O-000</t>
  </si>
  <si>
    <t>L'OSTU' DEL POVR-OM SNC DI ALLASIA G. E</t>
  </si>
  <si>
    <t>CVLGMN49R65D205D</t>
  </si>
  <si>
    <t>05864010011</t>
  </si>
  <si>
    <t>059623-O-000</t>
  </si>
  <si>
    <t>AUTOFATTURA</t>
  </si>
  <si>
    <t>05967360966-O-000</t>
  </si>
  <si>
    <t>DUNA SRL</t>
  </si>
  <si>
    <t>05967360966</t>
  </si>
  <si>
    <t>06034410016-O-000</t>
  </si>
  <si>
    <t>AMENDOLA CARNI DI AMENDOLA &amp; C. SAS</t>
  </si>
  <si>
    <t>06034410016</t>
  </si>
  <si>
    <t>060726-O-000</t>
  </si>
  <si>
    <t>AURORA 2011 SAS</t>
  </si>
  <si>
    <t>10569440018</t>
  </si>
  <si>
    <t>060886-O-000</t>
  </si>
  <si>
    <t>ATLASYS SRL</t>
  </si>
  <si>
    <t>08067830011</t>
  </si>
  <si>
    <t>061007-P-000</t>
  </si>
  <si>
    <t>ZUCCOTTI GEOM. MARIO</t>
  </si>
  <si>
    <t>ZCCMRA67P04L219S</t>
  </si>
  <si>
    <t>06054240012</t>
  </si>
  <si>
    <t>061062-P-000</t>
  </si>
  <si>
    <t>CREA ANGELO</t>
  </si>
  <si>
    <t>CRENGL81P17L750P</t>
  </si>
  <si>
    <t>02360080028</t>
  </si>
  <si>
    <t>06118720017-O-000</t>
  </si>
  <si>
    <t>LASERBOX SNC DI NOVARESE GIUSEPPE E C.</t>
  </si>
  <si>
    <t>06118720017</t>
  </si>
  <si>
    <t>06173500015-O-000</t>
  </si>
  <si>
    <t>ELIOGRAFIA ROSSI DI ROSSI PAOLO</t>
  </si>
  <si>
    <t>RSSPLA64T05L219L</t>
  </si>
  <si>
    <t>06173500015</t>
  </si>
  <si>
    <t>061769-O-000</t>
  </si>
  <si>
    <t>R.&amp; A TECNICA SRL</t>
  </si>
  <si>
    <t>09961590016</t>
  </si>
  <si>
    <t>061770-P-000</t>
  </si>
  <si>
    <t>REBAUDENGO MASSIMO</t>
  </si>
  <si>
    <t>RBDMSM64A13L219O</t>
  </si>
  <si>
    <t>061938-P-000</t>
  </si>
  <si>
    <t>SPOLADORE GIORGIO</t>
  </si>
  <si>
    <t>SPLGRG61S15L219B</t>
  </si>
  <si>
    <t>08566780014</t>
  </si>
  <si>
    <t>062097-O-000</t>
  </si>
  <si>
    <t>DOMINI CLAUDIO</t>
  </si>
  <si>
    <t>04210930014</t>
  </si>
  <si>
    <t>062151-O-000</t>
  </si>
  <si>
    <t>ENVIRONMENT PARK SPA</t>
  </si>
  <si>
    <t>07154400019</t>
  </si>
  <si>
    <t>06219260012-O-000</t>
  </si>
  <si>
    <t>PEGOLO ZAIRA</t>
  </si>
  <si>
    <t>06219260012</t>
  </si>
  <si>
    <t>062208-O-000</t>
  </si>
  <si>
    <t>AGV SNC DI RAG. MARIO BIANCHI E C.</t>
  </si>
  <si>
    <t>00796230019</t>
  </si>
  <si>
    <t>062281-P-000</t>
  </si>
  <si>
    <t>LOMBARDI MARCO</t>
  </si>
  <si>
    <t>LMBMRC56D06L219N</t>
  </si>
  <si>
    <t>09065230014</t>
  </si>
  <si>
    <t>062312-O-000</t>
  </si>
  <si>
    <t>CHRONOS SOC.COOP.SOCIALE</t>
  </si>
  <si>
    <t>04253720017</t>
  </si>
  <si>
    <t>062363-O-000</t>
  </si>
  <si>
    <t>UNOTEATRO SCRL</t>
  </si>
  <si>
    <t>07794130018</t>
  </si>
  <si>
    <t>06249660017-O-000</t>
  </si>
  <si>
    <t>FAVARO MARISA</t>
  </si>
  <si>
    <t>06249660017</t>
  </si>
  <si>
    <t>06266010013-O-000</t>
  </si>
  <si>
    <t>CHARTARIUS DI MASTRICCI NICOLA E C. SNC</t>
  </si>
  <si>
    <t>06266010013</t>
  </si>
  <si>
    <t>062662-P-000</t>
  </si>
  <si>
    <t>BISOGLIO VALENTINA</t>
  </si>
  <si>
    <t>BSGVNT74T69L219L</t>
  </si>
  <si>
    <t>06324900015-O-000</t>
  </si>
  <si>
    <t>LA CAPRICCIOSA DI DI PIERRO BIAGIO</t>
  </si>
  <si>
    <t>DPRBGI67D27B619K</t>
  </si>
  <si>
    <t>06324900015</t>
  </si>
  <si>
    <t>06378480012-O-000</t>
  </si>
  <si>
    <t>OTTICA BASSO SNC</t>
  </si>
  <si>
    <t>06378480012</t>
  </si>
  <si>
    <t>06378480013-O-000</t>
  </si>
  <si>
    <t>OTTICA BASSO S.N.C. DI BASSO ALESSANDRA</t>
  </si>
  <si>
    <t>06378480013</t>
  </si>
  <si>
    <t>06378620014-O-000</t>
  </si>
  <si>
    <t>ARCOBALENO - COOPERATIVA SOCIALE</t>
  </si>
  <si>
    <t>06378620014</t>
  </si>
  <si>
    <t>06378620014-O-001</t>
  </si>
  <si>
    <t>ARCOBALENO COOPERATIVA SOCIALE</t>
  </si>
  <si>
    <t>06463450012-O-000</t>
  </si>
  <si>
    <t>DMZ SRL</t>
  </si>
  <si>
    <t>06463450012</t>
  </si>
  <si>
    <t>06484280018-O-000</t>
  </si>
  <si>
    <t>COOP. SOC. PG FRASSATI SCS ETS</t>
  </si>
  <si>
    <t>06515970017-O-000</t>
  </si>
  <si>
    <t>NUOVA E.P.C. DI BIANCOFIORE SAVERIO</t>
  </si>
  <si>
    <t>BNCSVR46A15A662P</t>
  </si>
  <si>
    <t>06515970017</t>
  </si>
  <si>
    <t>06573250013-O-000</t>
  </si>
  <si>
    <t>GIUSIANO FIORI DI SILVESTRO MASSIMO &amp; C.</t>
  </si>
  <si>
    <t>06573250013</t>
  </si>
  <si>
    <t>06673090012-O-000</t>
  </si>
  <si>
    <t>SERIMFORM SOCIETA' COOPERATIVA CONSORTILE</t>
  </si>
  <si>
    <t>06673090012</t>
  </si>
  <si>
    <t>067547-P-000</t>
  </si>
  <si>
    <t>GIORDANO MARZIA</t>
  </si>
  <si>
    <t>GRDMRZ89H41F335F</t>
  </si>
  <si>
    <t>06772090012-O-000</t>
  </si>
  <si>
    <t>CONSORZIO ARTIGIANO AUTORIPARATORI</t>
  </si>
  <si>
    <t>06772090012</t>
  </si>
  <si>
    <t>06772090012-O-001</t>
  </si>
  <si>
    <t>CAA CONSORZIO PER L'AGGIORNAMENTO AZIENDALE E PROFESSIONALE</t>
  </si>
  <si>
    <t>067767-P-000</t>
  </si>
  <si>
    <t>GRIVA SIMONE</t>
  </si>
  <si>
    <t>GRVSMN90S28B791Q</t>
  </si>
  <si>
    <t>12703210018</t>
  </si>
  <si>
    <t>06810740016-O-000</t>
  </si>
  <si>
    <t>PEGASO EXPRESS SRL</t>
  </si>
  <si>
    <t>06810740016</t>
  </si>
  <si>
    <t>06941670017-O-000</t>
  </si>
  <si>
    <t>M.G. CAR DI CARBONARO MICHELE</t>
  </si>
  <si>
    <t>07026210018-O-000</t>
  </si>
  <si>
    <t>DRV GROUP DI DI RIENZO VINCENZO</t>
  </si>
  <si>
    <t>DRNVCN71L03L219U</t>
  </si>
  <si>
    <t>07026210018</t>
  </si>
  <si>
    <t>07045870016-O-000</t>
  </si>
  <si>
    <t>M.G. DI ZOCCO MICHELE</t>
  </si>
  <si>
    <t>ZCCMHL70B15L219J</t>
  </si>
  <si>
    <t>07045870016</t>
  </si>
  <si>
    <t>07066510012-O-000</t>
  </si>
  <si>
    <t>AC GRAF CLIMATIZZAZIONE SRL</t>
  </si>
  <si>
    <t>07066510012</t>
  </si>
  <si>
    <t>07081610011-O-000</t>
  </si>
  <si>
    <t>S.M.EL SRL</t>
  </si>
  <si>
    <t>07081610011</t>
  </si>
  <si>
    <t>070831-P-000</t>
  </si>
  <si>
    <t>QUINONES                 DANIEL</t>
  </si>
  <si>
    <t>QNNDNL59L10Z611M</t>
  </si>
  <si>
    <t>07099820016-O-000</t>
  </si>
  <si>
    <t>SYS - TEK S.R.L.</t>
  </si>
  <si>
    <t>07099820016</t>
  </si>
  <si>
    <t>07128500019-O-000</t>
  </si>
  <si>
    <t>STILE LIBERTY DI ZANFAGNIN SABRINA</t>
  </si>
  <si>
    <t>07128500019</t>
  </si>
  <si>
    <t>07231940011-O-000</t>
  </si>
  <si>
    <t>ETT 1 S.R.L.</t>
  </si>
  <si>
    <t>07231940011</t>
  </si>
  <si>
    <t>07232400015-O-000</t>
  </si>
  <si>
    <t>BAR JOLLY DI IAMPIETRO NATALINA</t>
  </si>
  <si>
    <t>MPTNLN67T56A696Q</t>
  </si>
  <si>
    <t>07232400015</t>
  </si>
  <si>
    <t>07306690012-O-000</t>
  </si>
  <si>
    <t>CEI SYSTEMS - S.R.L.</t>
  </si>
  <si>
    <t>07306690012</t>
  </si>
  <si>
    <t>07307530019-O-000</t>
  </si>
  <si>
    <t>LINEA CAR DI MARGIOTTA ANGELO</t>
  </si>
  <si>
    <t>MRGNGL62P20H281C</t>
  </si>
  <si>
    <t>07307530019</t>
  </si>
  <si>
    <t>073349-P-000</t>
  </si>
  <si>
    <t>BARBERIS DONATELLA</t>
  </si>
  <si>
    <t>BRBDTL60A69L219W</t>
  </si>
  <si>
    <t>073609-O-000</t>
  </si>
  <si>
    <t>ESSELUNGA SPA</t>
  </si>
  <si>
    <t>01255720169</t>
  </si>
  <si>
    <t>04916380159</t>
  </si>
  <si>
    <t>073740-O-000</t>
  </si>
  <si>
    <t>CIOFS - FP PIEMONTE</t>
  </si>
  <si>
    <t>80101590018</t>
  </si>
  <si>
    <t>06611290013</t>
  </si>
  <si>
    <t>073932-O-000</t>
  </si>
  <si>
    <t>CONSORZIO I.R.I.S.</t>
  </si>
  <si>
    <t>90035880021</t>
  </si>
  <si>
    <t>01854880026</t>
  </si>
  <si>
    <t>074311-O-000</t>
  </si>
  <si>
    <t>ASSOCIAZIONE CNOS - FAP REGIONE PIEMONTE</t>
  </si>
  <si>
    <t>80097760013</t>
  </si>
  <si>
    <t>06615410013</t>
  </si>
  <si>
    <t>07447670014-O-000</t>
  </si>
  <si>
    <t>GASTALDI SERGIO</t>
  </si>
  <si>
    <t>07447670014</t>
  </si>
  <si>
    <t>074674-O-000</t>
  </si>
  <si>
    <t>PROGETTO QUALITA DEL LAVORO S.R.L.</t>
  </si>
  <si>
    <t>02201920341</t>
  </si>
  <si>
    <t>075842-O-000</t>
  </si>
  <si>
    <t>DESOGUS CARTOTECNICA SNC DI DESOGUS SILV</t>
  </si>
  <si>
    <t>07191800015</t>
  </si>
  <si>
    <t>07585390011-O-000</t>
  </si>
  <si>
    <t>075984-O-000</t>
  </si>
  <si>
    <t>TSS ITALY (Technical Sealing System Ital</t>
  </si>
  <si>
    <t>10201030011</t>
  </si>
  <si>
    <t>076555-O-000</t>
  </si>
  <si>
    <t>CAMST - COOPERATIVA ALBERGO MENSA SPETTA</t>
  </si>
  <si>
    <t>00311310379</t>
  </si>
  <si>
    <t>00501611206</t>
  </si>
  <si>
    <t>076867-O-000</t>
  </si>
  <si>
    <t>RODI ANDREA</t>
  </si>
  <si>
    <t>10780500012</t>
  </si>
  <si>
    <t>07688530018-O-000</t>
  </si>
  <si>
    <t>INFANTOLINO GIANLUCA</t>
  </si>
  <si>
    <t>07688530018</t>
  </si>
  <si>
    <t>07715450016-O-000</t>
  </si>
  <si>
    <t>SETI SRL</t>
  </si>
  <si>
    <t>07715450016</t>
  </si>
  <si>
    <t>077201-P-000</t>
  </si>
  <si>
    <t>SAPORI DEL SUD DI ARU ROBERTO</t>
  </si>
  <si>
    <t>RAURRT67M05L219D</t>
  </si>
  <si>
    <t>12102580011</t>
  </si>
  <si>
    <t>07726670016-O-000</t>
  </si>
  <si>
    <t>AG SAS DI ACCOSSATO GIOVANNI</t>
  </si>
  <si>
    <t>07726670016</t>
  </si>
  <si>
    <t>07733490010-O-000</t>
  </si>
  <si>
    <t>WO-MEN PARRUCCHERI SNC</t>
  </si>
  <si>
    <t>077346-O-000</t>
  </si>
  <si>
    <t>COMUNE DI CONDOVE</t>
  </si>
  <si>
    <t>01468460017</t>
  </si>
  <si>
    <t>077829-P-000</t>
  </si>
  <si>
    <t>ROSTAGNO MIRELLA MARIA</t>
  </si>
  <si>
    <t>RSTMLL62M61L219Q</t>
  </si>
  <si>
    <t>05598980018</t>
  </si>
  <si>
    <t>078022-P-000</t>
  </si>
  <si>
    <t>COPIA PIU' DI ROSSERO SIMONETTA</t>
  </si>
  <si>
    <t>RSSSNT70H68L013S</t>
  </si>
  <si>
    <t>07881810019</t>
  </si>
  <si>
    <t>078358-O-000</t>
  </si>
  <si>
    <t>SIS S.C.P.A.</t>
  </si>
  <si>
    <t>08679430010</t>
  </si>
  <si>
    <t>078372-O-000</t>
  </si>
  <si>
    <t>CISMOND VACANZE E SPORT DI CISARO MATTEO</t>
  </si>
  <si>
    <t>02287350025</t>
  </si>
  <si>
    <t>078402-O-000</t>
  </si>
  <si>
    <t>STUDIO LEGALE ASSOC. AVV.SCIOLLA AVV.VIA</t>
  </si>
  <si>
    <t>09734420012</t>
  </si>
  <si>
    <t>078543-O-000</t>
  </si>
  <si>
    <t>GOETHE INSTITUT TURIN</t>
  </si>
  <si>
    <t>80082740012</t>
  </si>
  <si>
    <t>078564-O-000</t>
  </si>
  <si>
    <t>ISTITUTO COMPRENSIVO I.C. S.AMBROGIO</t>
  </si>
  <si>
    <t>95565850013</t>
  </si>
  <si>
    <t>078735-O-000</t>
  </si>
  <si>
    <t>ELABORAZIONE DATI PINEROLO S.R.L.</t>
  </si>
  <si>
    <t>02295020016</t>
  </si>
  <si>
    <t>078847-O-000</t>
  </si>
  <si>
    <t>CARTARIA BIELLESE S.R.L.</t>
  </si>
  <si>
    <t>01569050022</t>
  </si>
  <si>
    <t>07886870018-O-000</t>
  </si>
  <si>
    <t>VETRO ARREDO DI MORETTI STEFANO</t>
  </si>
  <si>
    <t>07886870018</t>
  </si>
  <si>
    <t>07946150013-O-000</t>
  </si>
  <si>
    <t>ACLI TORINO SERVICE</t>
  </si>
  <si>
    <t>07946150013</t>
  </si>
  <si>
    <t>079641-O-000</t>
  </si>
  <si>
    <t>LIBRERIA LUXEMBURG S.A.S.</t>
  </si>
  <si>
    <t>01427170012</t>
  </si>
  <si>
    <t>080188-O-000</t>
  </si>
  <si>
    <t>HERA COMM SRL SOCIO UNICO HERA SPA</t>
  </si>
  <si>
    <t>02221101203</t>
  </si>
  <si>
    <t>08045260968-O-000</t>
  </si>
  <si>
    <t>BAR CHICCO BLU CAFE'</t>
  </si>
  <si>
    <t>HUXYYA92P58Z210K</t>
  </si>
  <si>
    <t>08045260968</t>
  </si>
  <si>
    <t>080972-O-000</t>
  </si>
  <si>
    <t>WIND TRE RETAIL S.R.L.</t>
  </si>
  <si>
    <t>06605380960</t>
  </si>
  <si>
    <t>08105920014-O-000</t>
  </si>
  <si>
    <t>SIPAT SNC DI FACTA LUIGI E C.</t>
  </si>
  <si>
    <t>08105920014</t>
  </si>
  <si>
    <t>081549-O-000</t>
  </si>
  <si>
    <t>CONSORZIO ARCA SCARL</t>
  </si>
  <si>
    <t>06728330017</t>
  </si>
  <si>
    <t>08183290017</t>
  </si>
  <si>
    <t>PAVANI LUCA</t>
  </si>
  <si>
    <t>PVNLCU69T01L219A</t>
  </si>
  <si>
    <t>08188850013-O-000</t>
  </si>
  <si>
    <t>INFORCOOP ECIPA PIEMONTE S.C.R.L.</t>
  </si>
  <si>
    <t>08188850013</t>
  </si>
  <si>
    <t>08188850013-O-001</t>
  </si>
  <si>
    <t>INFORCOOP ECIPA PIEMONTE SCRL</t>
  </si>
  <si>
    <t>08188850013-O-002</t>
  </si>
  <si>
    <t>CO.P.I.F.</t>
  </si>
  <si>
    <t>08188850013-O-003</t>
  </si>
  <si>
    <t>CO.P.I.F. - CONSORZIO PIEMONTESE</t>
  </si>
  <si>
    <t>082123-O-000</t>
  </si>
  <si>
    <t>MADI SRL</t>
  </si>
  <si>
    <t>05805910014</t>
  </si>
  <si>
    <t>082818-O-000</t>
  </si>
  <si>
    <t>A.H. SRL</t>
  </si>
  <si>
    <t>01459950026</t>
  </si>
  <si>
    <t>082822-O-000</t>
  </si>
  <si>
    <t>BANCA SELLA - S.P.A.</t>
  </si>
  <si>
    <t>02675650028</t>
  </si>
  <si>
    <t>082831-O-000</t>
  </si>
  <si>
    <t>CARAMORI SRL</t>
  </si>
  <si>
    <t>01955930027</t>
  </si>
  <si>
    <t>082854-O-000</t>
  </si>
  <si>
    <t>KASANOVA S.P.A.</t>
  </si>
  <si>
    <t>03143590150</t>
  </si>
  <si>
    <t>00743020968</t>
  </si>
  <si>
    <t>082878-O-000</t>
  </si>
  <si>
    <t>PASTIFICIO RANA S.P.A.</t>
  </si>
  <si>
    <t>01397480235</t>
  </si>
  <si>
    <t>082893-O-000</t>
  </si>
  <si>
    <t>SEAB SPA</t>
  </si>
  <si>
    <t>02132350022</t>
  </si>
  <si>
    <t>082904-O-000</t>
  </si>
  <si>
    <t>UFFICIO PIU' SRL</t>
  </si>
  <si>
    <t>01800000026</t>
  </si>
  <si>
    <t>083014-O-000</t>
  </si>
  <si>
    <t>CRAVERO GIUSEPPE &amp; C. SRL</t>
  </si>
  <si>
    <t>01090740018</t>
  </si>
  <si>
    <t>08330850010-O-000</t>
  </si>
  <si>
    <t>APPLICANDO S.R.L.</t>
  </si>
  <si>
    <t>08330850010</t>
  </si>
  <si>
    <t>08343250018-O-000</t>
  </si>
  <si>
    <t>STUDIO PASSONI DOTTORI COMMERCIALISTI AS</t>
  </si>
  <si>
    <t>08343250018</t>
  </si>
  <si>
    <t>08353980017-O-000</t>
  </si>
  <si>
    <t>MAVIDA S.N.C. DI DARIO BLENGIO</t>
  </si>
  <si>
    <t>08353980017</t>
  </si>
  <si>
    <t>08369880011-O-000</t>
  </si>
  <si>
    <t>CONICA EDILIZIA E PROGETTI S.R.L.</t>
  </si>
  <si>
    <t>08369880011</t>
  </si>
  <si>
    <t>083814-O-000</t>
  </si>
  <si>
    <t>SOCIETA' COOPERATIVA BILANCIAI CAMPOGALL</t>
  </si>
  <si>
    <t>00162700363</t>
  </si>
  <si>
    <t>084383-O-000</t>
  </si>
  <si>
    <t>DMT CLIMA SNC DI LANZA DEVIT &amp; C.</t>
  </si>
  <si>
    <t>09852170019</t>
  </si>
  <si>
    <t>084553-O-000</t>
  </si>
  <si>
    <t>MISTER KEY S.A.S. DI PALMA DONATELLO &amp; C</t>
  </si>
  <si>
    <t>07763480014</t>
  </si>
  <si>
    <t>08475700012-O-000</t>
  </si>
  <si>
    <t>IL NODO FORMAZIONE CONSULENZA E RICERCA C.S.C.S.</t>
  </si>
  <si>
    <t>08475700012</t>
  </si>
  <si>
    <t>08499150016-O-000</t>
  </si>
  <si>
    <t>BULFARO CARMELA</t>
  </si>
  <si>
    <t>BLFCML67L56C345X</t>
  </si>
  <si>
    <t>06499150016</t>
  </si>
  <si>
    <t>085069-O-000</t>
  </si>
  <si>
    <t>TARRICONE ANTINCENDIO SRL</t>
  </si>
  <si>
    <t>07371420014</t>
  </si>
  <si>
    <t>08557170019-O-000</t>
  </si>
  <si>
    <t>FALEGNAMERIA BERARDI SNC DI BERARDI A. E</t>
  </si>
  <si>
    <t>08557170019</t>
  </si>
  <si>
    <t>085572-P-000</t>
  </si>
  <si>
    <t>ALLASIA                  MARCO</t>
  </si>
  <si>
    <t>LLSMRC80A02L219I</t>
  </si>
  <si>
    <t>10512310011</t>
  </si>
  <si>
    <t>085952-P-000</t>
  </si>
  <si>
    <t>GILLIO                   MARCO</t>
  </si>
  <si>
    <t>GLLMRC60C31L219J</t>
  </si>
  <si>
    <t>08607320010-O-000</t>
  </si>
  <si>
    <t>PERONO GAROFFO IVAN</t>
  </si>
  <si>
    <t>PRNVNI83S16D208K</t>
  </si>
  <si>
    <t>08607320010</t>
  </si>
  <si>
    <t>08615310011-O-000</t>
  </si>
  <si>
    <t>SEG.METAL.SRL</t>
  </si>
  <si>
    <t>08615310011</t>
  </si>
  <si>
    <t>08653420011-O-000</t>
  </si>
  <si>
    <t>CALZA SRL</t>
  </si>
  <si>
    <t>08653420011</t>
  </si>
  <si>
    <t>086642-O-000</t>
  </si>
  <si>
    <t>UNIONCOOP TORINO SCARL</t>
  </si>
  <si>
    <t>06425480016</t>
  </si>
  <si>
    <t>086657-O-000</t>
  </si>
  <si>
    <t>ZINCOGRAFIA PIEMONTESE SNC</t>
  </si>
  <si>
    <t>03843210018</t>
  </si>
  <si>
    <t>087082-O-000</t>
  </si>
  <si>
    <t>AUTODEMOLIZIONE BIELLESE SRL</t>
  </si>
  <si>
    <t>01414820025</t>
  </si>
  <si>
    <t>08751760011-O-000</t>
  </si>
  <si>
    <t>HOBBY SRL</t>
  </si>
  <si>
    <t>08751760011</t>
  </si>
  <si>
    <t>08772620012-O-000</t>
  </si>
  <si>
    <t>M.M.C. SERVICE DI IANNANTUONI MICHELE</t>
  </si>
  <si>
    <t>NNNMHL73L07L219Q</t>
  </si>
  <si>
    <t>08772620012</t>
  </si>
  <si>
    <t>08775000964-O-000</t>
  </si>
  <si>
    <t>KAYROS ONLUS</t>
  </si>
  <si>
    <t>94581610154</t>
  </si>
  <si>
    <t>08775000964</t>
  </si>
  <si>
    <t>08793300016-O-000</t>
  </si>
  <si>
    <t>LICATA GIUSEPPE</t>
  </si>
  <si>
    <t>LCTGPP63R08A089P</t>
  </si>
  <si>
    <t>08793300016</t>
  </si>
  <si>
    <t>08803120016-O-000</t>
  </si>
  <si>
    <t>BRUNETTO ROBERTO &amp; C.SNC</t>
  </si>
  <si>
    <t>08803120016</t>
  </si>
  <si>
    <t>08821540013-O-000</t>
  </si>
  <si>
    <t>IL QUADRIFOGLIO DI NAGLIATI PAOLO</t>
  </si>
  <si>
    <t>NGLPLA62L29D548C</t>
  </si>
  <si>
    <t>08821540013</t>
  </si>
  <si>
    <t>08839340018-O-000</t>
  </si>
  <si>
    <t>FAMIR SNC DI COPELLI FAUSTO E ROSSI MIRA</t>
  </si>
  <si>
    <t>08839340018</t>
  </si>
  <si>
    <t>08884041008-O-000</t>
  </si>
  <si>
    <t>C.S.G.P SRL</t>
  </si>
  <si>
    <t>08884041008</t>
  </si>
  <si>
    <t>08980080017-O-000</t>
  </si>
  <si>
    <t>STROESCU ION</t>
  </si>
  <si>
    <t>STRNIO73L23Z129K</t>
  </si>
  <si>
    <t>08980080017</t>
  </si>
  <si>
    <t>09089670012-P-000</t>
  </si>
  <si>
    <t>RAMELLO CDC STEFANO</t>
  </si>
  <si>
    <t>09809670012</t>
  </si>
  <si>
    <t>091121-O-000</t>
  </si>
  <si>
    <t>COOPERATIVA SAVAL ONLUS</t>
  </si>
  <si>
    <t>01124160076</t>
  </si>
  <si>
    <t>091448-O-000</t>
  </si>
  <si>
    <t>B&amp;B HOTELS ITALIA S.P.A.</t>
  </si>
  <si>
    <t>06291950969</t>
  </si>
  <si>
    <t>091661-P-000</t>
  </si>
  <si>
    <t>GELATERIA VANILLA DI     BOCCACCIO BRUNO</t>
  </si>
  <si>
    <t>BCCBRN64S12L219A</t>
  </si>
  <si>
    <t>09621810010</t>
  </si>
  <si>
    <t>09216000019-O-000</t>
  </si>
  <si>
    <t>RISTORANTE PIZZERIA CALALUNA SNC</t>
  </si>
  <si>
    <t>09216000019</t>
  </si>
  <si>
    <t>09232210014</t>
  </si>
  <si>
    <t>CIMINO MARIA</t>
  </si>
  <si>
    <t>CMNMRA72T71L219F</t>
  </si>
  <si>
    <t>092335-O-000</t>
  </si>
  <si>
    <t>STEPA S.R.L.</t>
  </si>
  <si>
    <t>09329910013</t>
  </si>
  <si>
    <t>09285080017-O-000</t>
  </si>
  <si>
    <t>TORINOPROGETTI SOCIETA' DI INGEGNERIA S.</t>
  </si>
  <si>
    <t>09285080017</t>
  </si>
  <si>
    <t>09285640018-O-000</t>
  </si>
  <si>
    <t>ZACCHELLO ANGELO</t>
  </si>
  <si>
    <t>ZCCNGL65M31L219S</t>
  </si>
  <si>
    <t>09285640018</t>
  </si>
  <si>
    <t>09288180012-O-000</t>
  </si>
  <si>
    <t>TOSIMPRESA SRL</t>
  </si>
  <si>
    <t>09288180012</t>
  </si>
  <si>
    <t>092946-O-000</t>
  </si>
  <si>
    <t>CONSALTO SNC DI A. E M. BIANCO</t>
  </si>
  <si>
    <t>07459960014</t>
  </si>
  <si>
    <t>092961-O-000</t>
  </si>
  <si>
    <t>COOP. SOC.LE MOSAICO SCRL</t>
  </si>
  <si>
    <t>06769630010</t>
  </si>
  <si>
    <t>093258-P-000</t>
  </si>
  <si>
    <t>FRACASSA ERIKA</t>
  </si>
  <si>
    <t>FRCRKE82S45L219Q</t>
  </si>
  <si>
    <t>10807090013</t>
  </si>
  <si>
    <t>09334380012-O-000</t>
  </si>
  <si>
    <t>CARRERA DIEGO ANDRES</t>
  </si>
  <si>
    <t>CRRDND74R26Z600N</t>
  </si>
  <si>
    <t>09334380012</t>
  </si>
  <si>
    <t>09360130018-O-000</t>
  </si>
  <si>
    <t>RISTORANTE PIZZERIA NUOVA RUOTA DI BENED</t>
  </si>
  <si>
    <t>BNDMRC69M27L277N</t>
  </si>
  <si>
    <t>09360130018</t>
  </si>
  <si>
    <t>093748-P-000</t>
  </si>
  <si>
    <t>MORENA                   VITO</t>
  </si>
  <si>
    <t>MRNVTI82L22L219M</t>
  </si>
  <si>
    <t>10372710011</t>
  </si>
  <si>
    <t>09395900013-O-000</t>
  </si>
  <si>
    <t>SINERGICA S.R.L.</t>
  </si>
  <si>
    <t>09395900013</t>
  </si>
  <si>
    <t>09414920018-O-000</t>
  </si>
  <si>
    <t>MA.INS IMPIANTI SRL</t>
  </si>
  <si>
    <t>09414920018</t>
  </si>
  <si>
    <t>094471-O-000</t>
  </si>
  <si>
    <t>S.I.C. S.R.L</t>
  </si>
  <si>
    <t>08354750013</t>
  </si>
  <si>
    <t>094586-O-000</t>
  </si>
  <si>
    <t>SERVIZI PER LA CREMAZIONE - S.R.L.</t>
  </si>
  <si>
    <t>07870870016</t>
  </si>
  <si>
    <t>09459840014-O-000</t>
  </si>
  <si>
    <t>CUCCIATTI SABRINA</t>
  </si>
  <si>
    <t>CCCSRN82H69L219Y</t>
  </si>
  <si>
    <t>09459840014</t>
  </si>
  <si>
    <t>094751-O-000</t>
  </si>
  <si>
    <t>STRUMENTIMUSICALI.NET SRL</t>
  </si>
  <si>
    <t>02502030733</t>
  </si>
  <si>
    <t>094894900129489490012-O-000</t>
  </si>
  <si>
    <t>L'ISOLA DI ARIEL SCS ARL</t>
  </si>
  <si>
    <t>09489490012
94</t>
  </si>
  <si>
    <t>094894900129489490012-O-001</t>
  </si>
  <si>
    <t>095938-O-000</t>
  </si>
  <si>
    <t>GIORGIS S.N.C. DI GIORGIS GEOM. GIANCARL</t>
  </si>
  <si>
    <t>01745660041</t>
  </si>
  <si>
    <t>09613120014-O-000</t>
  </si>
  <si>
    <t>M.I.F. S.R.L</t>
  </si>
  <si>
    <t>09613120014</t>
  </si>
  <si>
    <t>096378-O-000</t>
  </si>
  <si>
    <t>PROVINCIA DI CUNEO</t>
  </si>
  <si>
    <t>00447820044</t>
  </si>
  <si>
    <t>096388-O-000</t>
  </si>
  <si>
    <t>ALBERGO BAR RIST. DEL PONTE SNC DI GALLA</t>
  </si>
  <si>
    <t>096455-P-000</t>
  </si>
  <si>
    <t>RAMBAUD CLAUDIO</t>
  </si>
  <si>
    <t>RMBCLD64P18M013O</t>
  </si>
  <si>
    <t>096501-O-000</t>
  </si>
  <si>
    <t>ALBERGO RISTORANTE MINOLI DI MINOLI PIER</t>
  </si>
  <si>
    <t>00228280038</t>
  </si>
  <si>
    <t>0965290960-O-000</t>
  </si>
  <si>
    <t>CARINA S.A.S.</t>
  </si>
  <si>
    <t>01671690038</t>
  </si>
  <si>
    <t>09665900016-O-000</t>
  </si>
  <si>
    <t>EXTRALIBERI SOCIETA' COOPERATIVA SOCIALE</t>
  </si>
  <si>
    <t>09665900016</t>
  </si>
  <si>
    <t>096776-P-000</t>
  </si>
  <si>
    <t>MOCCIA MARCO</t>
  </si>
  <si>
    <t>MCCMRC74D10L219L</t>
  </si>
  <si>
    <t>096827-P-000</t>
  </si>
  <si>
    <t>REXHAJ ADMIR</t>
  </si>
  <si>
    <t>RXHDMR72C17Z100Y</t>
  </si>
  <si>
    <t>10101260015</t>
  </si>
  <si>
    <t>09709890017-O-000</t>
  </si>
  <si>
    <t>SOLERO SRL</t>
  </si>
  <si>
    <t>09709890017</t>
  </si>
  <si>
    <t>09713170018-O-000</t>
  </si>
  <si>
    <t>IL QUADRIFOGLIO DI GULISANO MORETTI SAS</t>
  </si>
  <si>
    <t>09713170018</t>
  </si>
  <si>
    <t>09713170018-O-001</t>
  </si>
  <si>
    <t>IL QUADRIFOGLIO SAS</t>
  </si>
  <si>
    <t>GLSNCN66E25F888J</t>
  </si>
  <si>
    <t>09729280017-O-000</t>
  </si>
  <si>
    <t>AVS SRL</t>
  </si>
  <si>
    <t>09729280017</t>
  </si>
  <si>
    <t>09742400014-O-000</t>
  </si>
  <si>
    <t>STUDIO PORTERA ESTER</t>
  </si>
  <si>
    <t>09742400014</t>
  </si>
  <si>
    <t>097638-O-000</t>
  </si>
  <si>
    <t>ALL GRAPHIC WORK SNC DI MERLINO SIMONE &amp;</t>
  </si>
  <si>
    <t>08258410011</t>
  </si>
  <si>
    <t>097873-O-000</t>
  </si>
  <si>
    <t>CONSORZIO INTERAZIENDALE CANAVESANO</t>
  </si>
  <si>
    <t>92500110017</t>
  </si>
  <si>
    <t>05157480012</t>
  </si>
  <si>
    <t>09809670012-P-000</t>
  </si>
  <si>
    <t>BOTTO-CDC BEATRICE</t>
  </si>
  <si>
    <t>09809670012-P-002</t>
  </si>
  <si>
    <t>LUCA</t>
  </si>
  <si>
    <t>09809670012-P-003</t>
  </si>
  <si>
    <t>DELLA MADDALENA CDC LUCA</t>
  </si>
  <si>
    <t>09809670012-CDC</t>
  </si>
  <si>
    <t>00986560142</t>
  </si>
  <si>
    <t>09809670012CDCMARTELLACCI-P-000</t>
  </si>
  <si>
    <t>MARTELLACCI CDC LORENZO</t>
  </si>
  <si>
    <t>09809670012CDC MARTE</t>
  </si>
  <si>
    <t>09809670012DECICCO-P-000</t>
  </si>
  <si>
    <t>DE CICCO CDC ALESSIO</t>
  </si>
  <si>
    <t>09809670012DECICCO</t>
  </si>
  <si>
    <t>12524360018</t>
  </si>
  <si>
    <t>098129-P-000</t>
  </si>
  <si>
    <t>PEINETTI GIUSEPPE</t>
  </si>
  <si>
    <t>PNTGPP62T14L727M</t>
  </si>
  <si>
    <t>09822320017-O-000</t>
  </si>
  <si>
    <t>AUTORIPARAZIONI COLOMBA DI CINIERI FABIO</t>
  </si>
  <si>
    <t>CNRFBA82D22L219A</t>
  </si>
  <si>
    <t>09822320017</t>
  </si>
  <si>
    <t>09827560963-O-000</t>
  </si>
  <si>
    <t>EUKINETICA SOCIETA' BENEFIT S.R.L.</t>
  </si>
  <si>
    <t>09827560963</t>
  </si>
  <si>
    <t>09884760019-P-001</t>
  </si>
  <si>
    <t>RAMELLO ENGIM STEFANO</t>
  </si>
  <si>
    <t>97691050013</t>
  </si>
  <si>
    <t>09884760019</t>
  </si>
  <si>
    <t>09930130019-O-000</t>
  </si>
  <si>
    <t>ASSOCIAZIONE CULTURALE LABORATORIO DELLA</t>
  </si>
  <si>
    <t>91021950018</t>
  </si>
  <si>
    <t>09930130019</t>
  </si>
  <si>
    <t>099725-O-000</t>
  </si>
  <si>
    <t>ACCU-TECH DI TRUCCI MAURIZIO &amp; C. SAS</t>
  </si>
  <si>
    <t>02142830021</t>
  </si>
  <si>
    <t>09976330010-O-000</t>
  </si>
  <si>
    <t>SALOTTO ROMA DI DI BARI EMANUELA</t>
  </si>
  <si>
    <t>DBRMNL82C57C627N</t>
  </si>
  <si>
    <t>09976330010</t>
  </si>
  <si>
    <t>09981400014-O-000</t>
  </si>
  <si>
    <t>D.R. CARROZZERIA DI DRAGNA ROBERTO</t>
  </si>
  <si>
    <t>DRGRRT50R19G273V</t>
  </si>
  <si>
    <t>09981400014</t>
  </si>
  <si>
    <t>099860-O-000</t>
  </si>
  <si>
    <t>DAC S.P.A.</t>
  </si>
  <si>
    <t>03038290171</t>
  </si>
  <si>
    <t>10009760017-O-000</t>
  </si>
  <si>
    <t>ORLANDO ORNELLA</t>
  </si>
  <si>
    <t>RLNRLL68M57D122O</t>
  </si>
  <si>
    <t>10009760017</t>
  </si>
  <si>
    <t>10089430010-O-000</t>
  </si>
  <si>
    <t>VERTIGO COMMUNICATION DI CLAUDIO DIPIETR</t>
  </si>
  <si>
    <t>DPTCLD63A15L219M</t>
  </si>
  <si>
    <t>10089430010</t>
  </si>
  <si>
    <t>101034000015-O-000</t>
  </si>
  <si>
    <t>CASA BEVANDE S.R.L.</t>
  </si>
  <si>
    <t>101034000015</t>
  </si>
  <si>
    <t>10124690018-O-000</t>
  </si>
  <si>
    <t>BAR SEVENTY SEVEN</t>
  </si>
  <si>
    <t>10124690018</t>
  </si>
  <si>
    <t>101673-P-000</t>
  </si>
  <si>
    <t>VARETTO MICHELANGELO</t>
  </si>
  <si>
    <t>VRTMHL53P04C627P</t>
  </si>
  <si>
    <t>07668780013</t>
  </si>
  <si>
    <t>101812-O-000</t>
  </si>
  <si>
    <t>MIMESI SNC</t>
  </si>
  <si>
    <t>05512480012</t>
  </si>
  <si>
    <t>101816-O-000</t>
  </si>
  <si>
    <t>MUSEO NAZIONALE DEL RISORGIMENTO ITALIAN</t>
  </si>
  <si>
    <t>80082050016</t>
  </si>
  <si>
    <t>08035780017</t>
  </si>
  <si>
    <t>10184490018-O-000</t>
  </si>
  <si>
    <t>ZHOU XINGXING</t>
  </si>
  <si>
    <t>ZHOXGX88A67Z210D</t>
  </si>
  <si>
    <t>10184490018</t>
  </si>
  <si>
    <t>10192360013-O-000</t>
  </si>
  <si>
    <t>NKE AUTOMATION SRL</t>
  </si>
  <si>
    <t>10192360013</t>
  </si>
  <si>
    <t>10285140017-O-000</t>
  </si>
  <si>
    <t>HOT SRL</t>
  </si>
  <si>
    <t>10285140017</t>
  </si>
  <si>
    <t>10295260011-O-000</t>
  </si>
  <si>
    <t>ELE.CAR. SRL</t>
  </si>
  <si>
    <t>10295260011</t>
  </si>
  <si>
    <t>10309640018-O-000</t>
  </si>
  <si>
    <t>BAR TABACCHI DI SARA PERNO</t>
  </si>
  <si>
    <t>10309640018</t>
  </si>
  <si>
    <t>10315740018-O-000</t>
  </si>
  <si>
    <t>A.G. SERVICE DI AZZALIN GIANLUIGI</t>
  </si>
  <si>
    <t>10315740018</t>
  </si>
  <si>
    <t>10327690011-O-000</t>
  </si>
  <si>
    <t>SANTOLI SRL</t>
  </si>
  <si>
    <t>10327690011</t>
  </si>
  <si>
    <t>103399-O-000</t>
  </si>
  <si>
    <t>MAXI DI S.R.L.</t>
  </si>
  <si>
    <t>00542090238</t>
  </si>
  <si>
    <t>10351540017-O-000</t>
  </si>
  <si>
    <t>UNISEX ACCONCIATURE SNC DI STELLA VITTORIO E C. SNC</t>
  </si>
  <si>
    <t>10353110017-O-000</t>
  </si>
  <si>
    <t>URBAN LAB</t>
  </si>
  <si>
    <t>97731380016</t>
  </si>
  <si>
    <t>10353110017</t>
  </si>
  <si>
    <t>10366480019-O-000</t>
  </si>
  <si>
    <t>PASTICCERIA PARADISO DI SALVAREZZA ASSUNTA</t>
  </si>
  <si>
    <t>10366480019</t>
  </si>
  <si>
    <t>10391600011-O-000</t>
  </si>
  <si>
    <t>CENTRO DEL LIBRO CRISTIANO S.R.L.</t>
  </si>
  <si>
    <t>10391600011</t>
  </si>
  <si>
    <t>104054-O-000</t>
  </si>
  <si>
    <t>EDENRED ITALIA SRL</t>
  </si>
  <si>
    <t>01014660417</t>
  </si>
  <si>
    <t>09429840151</t>
  </si>
  <si>
    <t>10423110013-O-000</t>
  </si>
  <si>
    <t>TECAS VASILE TABACARU SRL</t>
  </si>
  <si>
    <t>10423110013</t>
  </si>
  <si>
    <t>10439510016-O-000</t>
  </si>
  <si>
    <t>TRATTORIA LA CICALA DI FERRARIS ROBERTO</t>
  </si>
  <si>
    <t>104646-O-000</t>
  </si>
  <si>
    <t>THE SPACE CINEMA 1 SPA</t>
  </si>
  <si>
    <t>01669640565</t>
  </si>
  <si>
    <t>10509360011-O-000</t>
  </si>
  <si>
    <t>IL SALTINBOCCA DI  FALANGA ANDREA</t>
  </si>
  <si>
    <t>FLNNDR85M23G813J</t>
  </si>
  <si>
    <t>10509360011</t>
  </si>
  <si>
    <t>105119-O-000</t>
  </si>
  <si>
    <t>NEW GRAFIX SNC DI DALL'ARA C. &amp; FAZIO G.</t>
  </si>
  <si>
    <t>03029420019</t>
  </si>
  <si>
    <t>10513680016-O-000</t>
  </si>
  <si>
    <t>TABACCHERIA FE.VA DI BUSSO FEDERICO</t>
  </si>
  <si>
    <t>BSSFRC84E01L219L</t>
  </si>
  <si>
    <t>10513680016</t>
  </si>
  <si>
    <t>10517580014-O-000</t>
  </si>
  <si>
    <t>DELTA ENERGHEIA MONVISO S.R.L.</t>
  </si>
  <si>
    <t>10517580014</t>
  </si>
  <si>
    <t>10534750012-O-000</t>
  </si>
  <si>
    <t>CAFFE’ METROPOLIS DI GUIDO EMILIO</t>
  </si>
  <si>
    <t>10534750012</t>
  </si>
  <si>
    <t>10559360010-O-000</t>
  </si>
  <si>
    <t>STUDIO ODONTOIATRICO ASSOCIATO RUGGERI COMBA</t>
  </si>
  <si>
    <t>10559360010</t>
  </si>
  <si>
    <t>10581980967-O-000</t>
  </si>
  <si>
    <t>EmTransit srl</t>
  </si>
  <si>
    <t>10581980967</t>
  </si>
  <si>
    <t>10586690017-O-000</t>
  </si>
  <si>
    <t>ADV MECH SRL</t>
  </si>
  <si>
    <t>10586690017</t>
  </si>
  <si>
    <t>10586690017-O-001</t>
  </si>
  <si>
    <t>105943-P-000</t>
  </si>
  <si>
    <t>DE BENEDETTI ALDO</t>
  </si>
  <si>
    <t>DBNLDA52M01L219N</t>
  </si>
  <si>
    <t>06763350011</t>
  </si>
  <si>
    <t>106300-P-000</t>
  </si>
  <si>
    <t>LE ROTTE DEL CAFFE' DI FERRI PIERANGELA</t>
  </si>
  <si>
    <t>FRRPNG53C63F886E</t>
  </si>
  <si>
    <t>01375140033</t>
  </si>
  <si>
    <t>106326-O-000</t>
  </si>
  <si>
    <t>FLY CLOUD SRL</t>
  </si>
  <si>
    <t>11021970964</t>
  </si>
  <si>
    <t>106345-O-000</t>
  </si>
  <si>
    <t>DIMAR S.P.A.</t>
  </si>
  <si>
    <t>00294760046</t>
  </si>
  <si>
    <t>106630-P-000</t>
  </si>
  <si>
    <t>BESSONE                  RENATO</t>
  </si>
  <si>
    <t>BSSRNT60R25G674F</t>
  </si>
  <si>
    <t>10679850015-O-000</t>
  </si>
  <si>
    <t>NIDA - NAZIONALE ITALIANA DELL' AMICIZIA ONLUS</t>
  </si>
  <si>
    <t>10679850015</t>
  </si>
  <si>
    <t>10683840010-O-000</t>
  </si>
  <si>
    <t>GRADENIGO S.R.L.</t>
  </si>
  <si>
    <t>10683840010</t>
  </si>
  <si>
    <t>107625-O-000</t>
  </si>
  <si>
    <t>PIERRE    S.R.L.</t>
  </si>
  <si>
    <t>02283760011</t>
  </si>
  <si>
    <t>10763580015-O-000</t>
  </si>
  <si>
    <t>ASSOCIAZIONE MEDICI ASSOCIATI RONCO SEBASTIANI GIAI VIA MONACO</t>
  </si>
  <si>
    <t>10763580015</t>
  </si>
  <si>
    <t>107812-O-000</t>
  </si>
  <si>
    <t>BLOTTO UFFICIO S.R.L.</t>
  </si>
  <si>
    <t>01419890023</t>
  </si>
  <si>
    <t>10781730014-O-000</t>
  </si>
  <si>
    <t>CARROZZERIA F.LLI SCHIMMENTI SRL</t>
  </si>
  <si>
    <t>10781730014</t>
  </si>
  <si>
    <t>10785500017-O-000</t>
  </si>
  <si>
    <t>CARROZZERIA FRATELLI BASILE SRL</t>
  </si>
  <si>
    <t>10785500017</t>
  </si>
  <si>
    <t>10820390960-O-000</t>
  </si>
  <si>
    <t>ETESI SRLS</t>
  </si>
  <si>
    <t>10820390960</t>
  </si>
  <si>
    <t>10826790965-O-000</t>
  </si>
  <si>
    <t>PHOENIX A.S.D.</t>
  </si>
  <si>
    <t>97845240155</t>
  </si>
  <si>
    <t>10826790965</t>
  </si>
  <si>
    <t>10867730011-O-000</t>
  </si>
  <si>
    <t>PRO-DESIGN SNC DI BONASSO RODOLFO &amp; C.</t>
  </si>
  <si>
    <t>10867730011</t>
  </si>
  <si>
    <t>108695-P-000</t>
  </si>
  <si>
    <t>DM CENTROUFFICIO DI MERRA DOMENICO</t>
  </si>
  <si>
    <t>MRRDNC70R18L219V</t>
  </si>
  <si>
    <t>07440600018</t>
  </si>
  <si>
    <t>108842-O-000</t>
  </si>
  <si>
    <t>RAM SOCIETA' COOPERATIVA</t>
  </si>
  <si>
    <t>10846440013</t>
  </si>
  <si>
    <t>109384-O-000</t>
  </si>
  <si>
    <t>DOCUMENTI EXPRESS SRL</t>
  </si>
  <si>
    <t>05347620014</t>
  </si>
  <si>
    <t>109631-O-000</t>
  </si>
  <si>
    <t>PRO.GES. S.C.A.R.L.</t>
  </si>
  <si>
    <t>01534890346</t>
  </si>
  <si>
    <t>109825-O-000</t>
  </si>
  <si>
    <t>COOP. SOC. ATYPICA</t>
  </si>
  <si>
    <t>06078850010</t>
  </si>
  <si>
    <t>109957-O-000</t>
  </si>
  <si>
    <t>LABORATORIO ZANZARA SCRL ONLUS</t>
  </si>
  <si>
    <t>10356020015</t>
  </si>
  <si>
    <t>110006-O-000</t>
  </si>
  <si>
    <t>PASTICCERIA COLOSSEO SNC</t>
  </si>
  <si>
    <t>05211990014</t>
  </si>
  <si>
    <t>110224-O-000</t>
  </si>
  <si>
    <t>AG SERVICE SAS</t>
  </si>
  <si>
    <t>08739080011</t>
  </si>
  <si>
    <t>11029420012-O-000</t>
  </si>
  <si>
    <t>CREDIT DATA RESEARCH ITALIA SRL</t>
  </si>
  <si>
    <t>11029420012</t>
  </si>
  <si>
    <t>110338-P-000</t>
  </si>
  <si>
    <t>CROVELLA GUIDO</t>
  </si>
  <si>
    <t>CRVGDU55R24L219K</t>
  </si>
  <si>
    <t>03971310010</t>
  </si>
  <si>
    <t>11045020010-O-000</t>
  </si>
  <si>
    <t>ARS DOMUS DI PATRIS ROBERTO</t>
  </si>
  <si>
    <t>PTRRRT65L19L219C</t>
  </si>
  <si>
    <t>11045020010</t>
  </si>
  <si>
    <t>110668-O-000</t>
  </si>
  <si>
    <t>GLD S.R.L.</t>
  </si>
  <si>
    <t>06845400016</t>
  </si>
  <si>
    <t>11072240010-O-000</t>
  </si>
  <si>
    <t>CENTRO SERVIZI F.A.R.M. DI RAFFAELE FRANCESCA</t>
  </si>
  <si>
    <t>11072240010</t>
  </si>
  <si>
    <t>110750-O-000</t>
  </si>
  <si>
    <t>CONFEZIONI CAMBIANO SNC DI CIAIOLO &amp; C</t>
  </si>
  <si>
    <t>01935630010</t>
  </si>
  <si>
    <t>11080040014-O-000</t>
  </si>
  <si>
    <t>A E D SNC DI SATURNO ANGELO E C.</t>
  </si>
  <si>
    <t>11080040014</t>
  </si>
  <si>
    <t>110850-O-000</t>
  </si>
  <si>
    <t>MONDADORI RETAIL S.P.A.</t>
  </si>
  <si>
    <t>00212560239</t>
  </si>
  <si>
    <t>11022370156</t>
  </si>
  <si>
    <t>11095260961-O-000</t>
  </si>
  <si>
    <t>IL BICERIN DI MARIA RITA MALPEDE</t>
  </si>
  <si>
    <t>MLPMRT78C45F205L</t>
  </si>
  <si>
    <t>11095260961</t>
  </si>
  <si>
    <t>11096670010-O-000</t>
  </si>
  <si>
    <t>ELENA ACCONCIATURE DI COLAZZO REGINA ELE</t>
  </si>
  <si>
    <t>CLZRNL69H67C136P</t>
  </si>
  <si>
    <t>11096670010</t>
  </si>
  <si>
    <t>11117520012-O-000</t>
  </si>
  <si>
    <t>LUEDOM SRL</t>
  </si>
  <si>
    <t>11117520012</t>
  </si>
  <si>
    <t>11121490012-O-000</t>
  </si>
  <si>
    <t>L'IMPERO DI VEZZOSO MICHELE</t>
  </si>
  <si>
    <t>VZZMHL71L27L219V</t>
  </si>
  <si>
    <t>11121490012</t>
  </si>
  <si>
    <t>11130800011-O-000</t>
  </si>
  <si>
    <t>S.A.T. IMPIANTI SRL</t>
  </si>
  <si>
    <t>11130800011</t>
  </si>
  <si>
    <t>11158380011-O-000</t>
  </si>
  <si>
    <t>MERAK CONSORZIO SOCIALE SOCIETA' COOPERATIVA SOCIALE IMPRESA</t>
  </si>
  <si>
    <t>11158380011</t>
  </si>
  <si>
    <t>111596-O-000</t>
  </si>
  <si>
    <t>GROMART S.R.L.</t>
  </si>
  <si>
    <t>08654840019</t>
  </si>
  <si>
    <t>11198720010-O-000</t>
  </si>
  <si>
    <t>CLIMATEC DI LUCENTE MICHELE</t>
  </si>
  <si>
    <t>LCNMHL69D30L219J</t>
  </si>
  <si>
    <t>11198720010</t>
  </si>
  <si>
    <t>112040-O-000</t>
  </si>
  <si>
    <t>STUDIO R&amp;D SRL</t>
  </si>
  <si>
    <t>10114320012</t>
  </si>
  <si>
    <t>112132-O-000</t>
  </si>
  <si>
    <t>OPITEC ITALIA SRL</t>
  </si>
  <si>
    <t>01451640211</t>
  </si>
  <si>
    <t>112322-O-000</t>
  </si>
  <si>
    <t>SCI CLUB KANDAHAR S.R.L.</t>
  </si>
  <si>
    <t>00995980018</t>
  </si>
  <si>
    <t>11237240012-O-000</t>
  </si>
  <si>
    <t>TRATTORIA SALE E PEPE DI QUAGLIA DAVIDE</t>
  </si>
  <si>
    <t>QGLDVD68P03G674Y</t>
  </si>
  <si>
    <t>11237240012</t>
  </si>
  <si>
    <t>112435-O-000</t>
  </si>
  <si>
    <t>COOPERATIVA SOCIALE PIERGIORGIO FRASSATI</t>
  </si>
  <si>
    <t>11248070010-O-000</t>
  </si>
  <si>
    <t>ESSELLE S.N.C. DI LIUZZI SERAFINA &amp; C.</t>
  </si>
  <si>
    <t>11248070010</t>
  </si>
  <si>
    <t>11282030011-O-000</t>
  </si>
  <si>
    <t>ECODERMOCOSMETICS S.R.L.</t>
  </si>
  <si>
    <t>11282030011</t>
  </si>
  <si>
    <t>11327090012-O-000</t>
  </si>
  <si>
    <t>FRONTERO SNC DI FABIO E LORIS FRONTERO</t>
  </si>
  <si>
    <t>11327090012</t>
  </si>
  <si>
    <t>113290-O-000</t>
  </si>
  <si>
    <t>MICROBIRRIFICIO UN TERZO SAS</t>
  </si>
  <si>
    <t>02424940027</t>
  </si>
  <si>
    <t>11329470014-O-000</t>
  </si>
  <si>
    <t>EMMEGI SRL</t>
  </si>
  <si>
    <t>11329470014</t>
  </si>
  <si>
    <t>11329700014-O-000</t>
  </si>
  <si>
    <t>PASSAGGIO 74 S.N.C.</t>
  </si>
  <si>
    <t>11329700014</t>
  </si>
  <si>
    <t>11336900011-O-000</t>
  </si>
  <si>
    <t>DELTA COLLAUDI S.R.L.</t>
  </si>
  <si>
    <t>11336900011</t>
  </si>
  <si>
    <t>11361950014-O-000</t>
  </si>
  <si>
    <t>EPIL HOUSE DI FERRARA MARIA</t>
  </si>
  <si>
    <t>11361950014</t>
  </si>
  <si>
    <t>11364470010-O-000</t>
  </si>
  <si>
    <t>FERLAZZO LUCA ROSARIO</t>
  </si>
  <si>
    <t>FRLLRS79M19F206G</t>
  </si>
  <si>
    <t>11364470010</t>
  </si>
  <si>
    <t>11370900018-O-000</t>
  </si>
  <si>
    <t>ARMONIA DENTALE S.A.S.</t>
  </si>
  <si>
    <t>11370900018</t>
  </si>
  <si>
    <t>113814-O-000</t>
  </si>
  <si>
    <t>COMETE S.R.L.</t>
  </si>
  <si>
    <t>03004280040</t>
  </si>
  <si>
    <t>11390790016-O-000</t>
  </si>
  <si>
    <t>CARROZZERIA CENTRAL SRL</t>
  </si>
  <si>
    <t>11390790016</t>
  </si>
  <si>
    <t>113920-P-000</t>
  </si>
  <si>
    <t>RAVIOL RAFFAELLA</t>
  </si>
  <si>
    <t>RVLRFL58S47L219K</t>
  </si>
  <si>
    <t>05232390012</t>
  </si>
  <si>
    <t>11398710019-O-000</t>
  </si>
  <si>
    <t>IL FALCO ROSSO DI PAPA GIANLUCA</t>
  </si>
  <si>
    <t>PPAGLC69R28E463G</t>
  </si>
  <si>
    <t>11398710019</t>
  </si>
  <si>
    <t>11435120016-O-000</t>
  </si>
  <si>
    <t>IDROGAS SERVICE SRL</t>
  </si>
  <si>
    <t>11435120016</t>
  </si>
  <si>
    <t>11450270019-O-000</t>
  </si>
  <si>
    <t>CANALE &amp; FIORINI STUDIO ASSOCIATO</t>
  </si>
  <si>
    <t>11450270019</t>
  </si>
  <si>
    <t>11539870011-O-000</t>
  </si>
  <si>
    <t>DA VINCI DI DE FRANCESCO ROBERTO</t>
  </si>
  <si>
    <t>DFRRRT75P14L219H</t>
  </si>
  <si>
    <t>11539870011</t>
  </si>
  <si>
    <t>115428-O-000</t>
  </si>
  <si>
    <t>DE MARCHI GIANOTTI S.N.C. DI GIANOTTI P.</t>
  </si>
  <si>
    <t>00670400076</t>
  </si>
  <si>
    <t>11563590014-O-000</t>
  </si>
  <si>
    <t>F.M. GESTIONI S.R.L.</t>
  </si>
  <si>
    <t>11563590014</t>
  </si>
  <si>
    <t>11573810014-O-000</t>
  </si>
  <si>
    <t>GREEN TEAM SRL</t>
  </si>
  <si>
    <t>11573810014</t>
  </si>
  <si>
    <t>115774-O-000</t>
  </si>
  <si>
    <t>AZIENDA SPECIALE MULTISERVIZI</t>
  </si>
  <si>
    <t>07019840011</t>
  </si>
  <si>
    <t>1158380011-O-000</t>
  </si>
  <si>
    <t>CONSORZIO MERAK</t>
  </si>
  <si>
    <t>1158380011</t>
  </si>
  <si>
    <t>11615600019-O-000</t>
  </si>
  <si>
    <t>BAR TABACCHI LA ROTONDA DI BONETTO ELENA</t>
  </si>
  <si>
    <t>BNTLNE85M57G674H</t>
  </si>
  <si>
    <t>11615600019</t>
  </si>
  <si>
    <t>11631050017-O-000</t>
  </si>
  <si>
    <t>TRATTORIA PIEMONTESE DI CONTE WALTER</t>
  </si>
  <si>
    <t>CNTWTR77E20L219D</t>
  </si>
  <si>
    <t>11631050017</t>
  </si>
  <si>
    <t>11633850018-O-000</t>
  </si>
  <si>
    <t>CAFE' DE TURIN DI SALINARI FRANCA</t>
  </si>
  <si>
    <t>11633850018</t>
  </si>
  <si>
    <t>11652230019-O-000</t>
  </si>
  <si>
    <t>MA.GA SRL</t>
  </si>
  <si>
    <t>11652230019</t>
  </si>
  <si>
    <t>11663270012-O-000</t>
  </si>
  <si>
    <t>SCM SRLS</t>
  </si>
  <si>
    <t>11663270012</t>
  </si>
  <si>
    <t>116820-P-000</t>
  </si>
  <si>
    <t>GENTINA ENRICO</t>
  </si>
  <si>
    <t>GNTNRC70R06L219N</t>
  </si>
  <si>
    <t>12138930016</t>
  </si>
  <si>
    <t>116839-P-000</t>
  </si>
  <si>
    <t>ORIGLIASSO ROBERTO</t>
  </si>
  <si>
    <t>RGLRRT86T16L219Z</t>
  </si>
  <si>
    <t>11721820014</t>
  </si>
  <si>
    <t>11694100014-O-000</t>
  </si>
  <si>
    <t>COFAST SOCIETA' COOPERATIVA</t>
  </si>
  <si>
    <t>11694100014</t>
  </si>
  <si>
    <t>11695100013-O-000</t>
  </si>
  <si>
    <t>MA.SI. S.N.C. DI VLAIC SIMONA E C.</t>
  </si>
  <si>
    <t>11695100013</t>
  </si>
  <si>
    <t>11713840012-O-000</t>
  </si>
  <si>
    <t>FAVAZZO LUCIANO</t>
  </si>
  <si>
    <t>FVZLCN86L11L727H</t>
  </si>
  <si>
    <t>11713840012</t>
  </si>
  <si>
    <t>11713860010-O-000</t>
  </si>
  <si>
    <t>DOLCE VITA SRLS</t>
  </si>
  <si>
    <t>DFRNDR81L23L219Y</t>
  </si>
  <si>
    <t>11713860010</t>
  </si>
  <si>
    <t>11736390011-O-000</t>
  </si>
  <si>
    <t>BALLA &amp; DEMICHELIS S.R.L.</t>
  </si>
  <si>
    <t>11736390011</t>
  </si>
  <si>
    <t>11748300016-O-000</t>
  </si>
  <si>
    <t>SOCIETA' COOPERATIVA TAXI TORINO</t>
  </si>
  <si>
    <t>11748300016</t>
  </si>
  <si>
    <t>11763630016-O-000</t>
  </si>
  <si>
    <t>TORINO FINESTRE SRL</t>
  </si>
  <si>
    <t>11763630016</t>
  </si>
  <si>
    <t>11766960014-O-000</t>
  </si>
  <si>
    <t>ICE FREE DI ADRIANA MACHADO</t>
  </si>
  <si>
    <t>MCHDND79D57Z614M</t>
  </si>
  <si>
    <t>11766960014</t>
  </si>
  <si>
    <t>11782750019-O-000</t>
  </si>
  <si>
    <t>ALTRIMODI S.R.L. IMPRESA SOCIALE ETS</t>
  </si>
  <si>
    <t>11782750019</t>
  </si>
  <si>
    <t>11792000017-O-000</t>
  </si>
  <si>
    <t>SEMADA S.R.L.</t>
  </si>
  <si>
    <t>11792000017</t>
  </si>
  <si>
    <t>118096-P-000</t>
  </si>
  <si>
    <t>FOSSAT DANIELA</t>
  </si>
  <si>
    <t>FSSDNL68S63G674G</t>
  </si>
  <si>
    <t>11180360015</t>
  </si>
  <si>
    <t>11812520010-O-000</t>
  </si>
  <si>
    <t>AMG DI MARTINO GIOVANNI</t>
  </si>
  <si>
    <t>11812520010</t>
  </si>
  <si>
    <t>11826700012-O-000</t>
  </si>
  <si>
    <t>CARROZZERIA CROVERI</t>
  </si>
  <si>
    <t>11826700012</t>
  </si>
  <si>
    <t>11840990011-O-000</t>
  </si>
  <si>
    <t>ROBERT SRL</t>
  </si>
  <si>
    <t>11840990011</t>
  </si>
  <si>
    <t>118570-P-000</t>
  </si>
  <si>
    <t>SCACCO MATTO DI GAI MARIA TERESA</t>
  </si>
  <si>
    <t>GAIMTR65D49B777P</t>
  </si>
  <si>
    <t>09931880018</t>
  </si>
  <si>
    <t>118774-O-000</t>
  </si>
  <si>
    <t>FOND.CASA DI CARITA'ARTI E MESTIERI ONLU</t>
  </si>
  <si>
    <t>118894-O-000</t>
  </si>
  <si>
    <t>FORMONT SCRL</t>
  </si>
  <si>
    <t>96007190018</t>
  </si>
  <si>
    <t>06874990010</t>
  </si>
  <si>
    <t>11927360013-O-000</t>
  </si>
  <si>
    <t>AGO DI COTICHELLA LUIGI</t>
  </si>
  <si>
    <t>11927360013</t>
  </si>
  <si>
    <t>11933520014-O-000</t>
  </si>
  <si>
    <t>IMMOBILIARE WATSON E SHERLOCK SAS</t>
  </si>
  <si>
    <t>11933520014</t>
  </si>
  <si>
    <t>11938620017-O-000</t>
  </si>
  <si>
    <t>RABEZZANA S.R.L.</t>
  </si>
  <si>
    <t>11938620017</t>
  </si>
  <si>
    <t>11942880011-O-000</t>
  </si>
  <si>
    <t>L'ULTIMO QUARTO DI LA GANGA MELISSA</t>
  </si>
  <si>
    <t>11942880011</t>
  </si>
  <si>
    <t>11952280011-O-000</t>
  </si>
  <si>
    <t>GIACONI MICHELA</t>
  </si>
  <si>
    <t>GCNMHL91H58L219W</t>
  </si>
  <si>
    <t>11952280011</t>
  </si>
  <si>
    <t>11953610018-O-000</t>
  </si>
  <si>
    <t>MINIMARKET VALENTINA</t>
  </si>
  <si>
    <t>11953610018</t>
  </si>
  <si>
    <t>11963010019-O-000</t>
  </si>
  <si>
    <t>SANT'UNIONE LORENZO</t>
  </si>
  <si>
    <t>SNTLNZ90S22L219R</t>
  </si>
  <si>
    <t>11963010019</t>
  </si>
  <si>
    <t>11963670010-O-000</t>
  </si>
  <si>
    <t>NP EVENTS DI PAVIA NADIA</t>
  </si>
  <si>
    <t>11963670010</t>
  </si>
  <si>
    <t>11966620012-O-000</t>
  </si>
  <si>
    <t>FAVERO CAMP VERONICA</t>
  </si>
  <si>
    <t>FVRVNC71T60L219G</t>
  </si>
  <si>
    <t>11966620012</t>
  </si>
  <si>
    <t>12039730010-O-000</t>
  </si>
  <si>
    <t>COMPETENCE INDUSTRY MANUFACTURING 4.0 S.</t>
  </si>
  <si>
    <t>12039730010</t>
  </si>
  <si>
    <t>12046410010-O-000</t>
  </si>
  <si>
    <t>TRINCHERO SERGIO</t>
  </si>
  <si>
    <t>TRNSRG62B09L219D</t>
  </si>
  <si>
    <t>12046410010</t>
  </si>
  <si>
    <t>12049000016-O-000</t>
  </si>
  <si>
    <t>SG IMPIANTI DI SARDONE GAETANO</t>
  </si>
  <si>
    <t>12049000016</t>
  </si>
  <si>
    <t>12063220011-O-000</t>
  </si>
  <si>
    <t>LABC Srl</t>
  </si>
  <si>
    <t>12063220011</t>
  </si>
  <si>
    <t>120789-O-000</t>
  </si>
  <si>
    <t>COOP.SOC.QUADRIFOGLIO TRE A.R.L.</t>
  </si>
  <si>
    <t>06598310016</t>
  </si>
  <si>
    <t>121006-P-000</t>
  </si>
  <si>
    <t>RADELET THIERRY ROGER FRANCIS</t>
  </si>
  <si>
    <t>RDLTRR72M19Z103U</t>
  </si>
  <si>
    <t>02970940967</t>
  </si>
  <si>
    <t>121112-O-000</t>
  </si>
  <si>
    <t>MASSIMO LANTELME FAISAN SNC</t>
  </si>
  <si>
    <t>02051000012</t>
  </si>
  <si>
    <t>121417-O-000</t>
  </si>
  <si>
    <t>OSTERIA DEL PALIO "IL PALIO" SRL</t>
  </si>
  <si>
    <t>01450410053</t>
  </si>
  <si>
    <t>12142000012-O-000</t>
  </si>
  <si>
    <t>TRANSFERT SRL</t>
  </si>
  <si>
    <t>12142000012</t>
  </si>
  <si>
    <t>12143350010-O-000</t>
  </si>
  <si>
    <t>TRATTORIA PIZZERIA DA GIULIANO DI SICHI</t>
  </si>
  <si>
    <t>SCHSFN77P43L219V</t>
  </si>
  <si>
    <t>12143350010</t>
  </si>
  <si>
    <t>121435-O-000</t>
  </si>
  <si>
    <t>ASS.NE LA BOTTEGA DEL POSSIBILE</t>
  </si>
  <si>
    <t>94528590014</t>
  </si>
  <si>
    <t>07046960014</t>
  </si>
  <si>
    <t>12168850019-O-000</t>
  </si>
  <si>
    <t>S.W.A.G. DI ALPIGNANO WALTER</t>
  </si>
  <si>
    <t>LPGWTR76P10L219X</t>
  </si>
  <si>
    <t>12168850019</t>
  </si>
  <si>
    <t>121760-P-000</t>
  </si>
  <si>
    <t>FERRERO FLORIANA</t>
  </si>
  <si>
    <t>FRRFRN73B67B777T</t>
  </si>
  <si>
    <t>07243160012</t>
  </si>
  <si>
    <t>12189120012-O-000</t>
  </si>
  <si>
    <t>TESAURO FRANCESCO</t>
  </si>
  <si>
    <t>TSRFNC91P04L219J</t>
  </si>
  <si>
    <t>12189120012</t>
  </si>
  <si>
    <t>12241770010-O-000</t>
  </si>
  <si>
    <t>FONDAZIONE ACCADEMIA MAURIZIO MAGGIORA ETS</t>
  </si>
  <si>
    <t>12241770010</t>
  </si>
  <si>
    <t>12242080013-O-000</t>
  </si>
  <si>
    <t>ALESSIO GATTI</t>
  </si>
  <si>
    <t>12242080013</t>
  </si>
  <si>
    <t>12270180016-O-000</t>
  </si>
  <si>
    <t>LA BALENA GIALLA SRLS</t>
  </si>
  <si>
    <t>12270180016</t>
  </si>
  <si>
    <t>123148-P-000</t>
  </si>
  <si>
    <t>BAR ANGELO BLU DI RROKJA BLERINA</t>
  </si>
  <si>
    <t>RRKBRN77M42Z100W</t>
  </si>
  <si>
    <t>10040630013</t>
  </si>
  <si>
    <t>123163-O-000</t>
  </si>
  <si>
    <t>SCARAMUZZI ANDREA</t>
  </si>
  <si>
    <t>10250150017</t>
  </si>
  <si>
    <t>123217-O-000</t>
  </si>
  <si>
    <t>RICOMINCIARE ODV</t>
  </si>
  <si>
    <t>90020320025</t>
  </si>
  <si>
    <t>12337760016-O-000</t>
  </si>
  <si>
    <t>INCONTRO &amp; SVILUPPO SRLS CAF &amp; PATRONATO</t>
  </si>
  <si>
    <t>12337760016</t>
  </si>
  <si>
    <t>12373370019-O-000</t>
  </si>
  <si>
    <t>STUDIO MAZZI ASSOCIAZIONE PROFESSIONALE</t>
  </si>
  <si>
    <t>12373370019</t>
  </si>
  <si>
    <t>12395230019-O-000</t>
  </si>
  <si>
    <t>EMMECI 4.0 SOCIETA' A RESPONSABILITA' LI</t>
  </si>
  <si>
    <t>12395230019</t>
  </si>
  <si>
    <t>12395390011-O-000</t>
  </si>
  <si>
    <t>GRANDINETTI ENGINEERING SRL</t>
  </si>
  <si>
    <t>12395390011</t>
  </si>
  <si>
    <t>12397420014-O-000</t>
  </si>
  <si>
    <t>POLIAMBULATORIO CASCINA NONNA MARIUCCIA S.R.L.</t>
  </si>
  <si>
    <t>12397420014</t>
  </si>
  <si>
    <t>12408920010-O-000</t>
  </si>
  <si>
    <t>ORMAC S.A.S. DI CHIADO' PIAT GIUSEPPE E</t>
  </si>
  <si>
    <t>12408920010</t>
  </si>
  <si>
    <t>12410660018-O-000</t>
  </si>
  <si>
    <t>ARCOBALENO VERDE DI DIEGO CASTELLANO</t>
  </si>
  <si>
    <t>CSTDGI73C01G674V</t>
  </si>
  <si>
    <t>12410660018</t>
  </si>
  <si>
    <t>12422680012-O-000</t>
  </si>
  <si>
    <t>ARES S.R.L.S.</t>
  </si>
  <si>
    <t>12422680012</t>
  </si>
  <si>
    <t>12455780010-O-000</t>
  </si>
  <si>
    <t>PLUMERIA DI SCAGLIA ANDREA</t>
  </si>
  <si>
    <t>SCGNDR94M31H355O</t>
  </si>
  <si>
    <t>12455780010</t>
  </si>
  <si>
    <t>124563-O-000</t>
  </si>
  <si>
    <t>EDIZIONI CENTRO STUDI ERICKSON S.R.L.</t>
  </si>
  <si>
    <t>01063120222</t>
  </si>
  <si>
    <t>12469180017-O-000</t>
  </si>
  <si>
    <t>DANJOE MULTISERVICE</t>
  </si>
  <si>
    <t>12469180017</t>
  </si>
  <si>
    <t>12491630963-O-000</t>
  </si>
  <si>
    <t>XING XIAODONG</t>
  </si>
  <si>
    <t>XNGXNG79T57Z210O</t>
  </si>
  <si>
    <t>12491630963</t>
  </si>
  <si>
    <t>12491630963-O-001</t>
  </si>
  <si>
    <t>12492330019-O-000</t>
  </si>
  <si>
    <t>REFAAT MOHAMED HEMDAN HOSSAM ELDIN</t>
  </si>
  <si>
    <t>RFTHSM74P01Z336C</t>
  </si>
  <si>
    <t>12492330019</t>
  </si>
  <si>
    <t>12493000017-O-000</t>
  </si>
  <si>
    <t>NUVOLARI SRL</t>
  </si>
  <si>
    <t>12493000017</t>
  </si>
  <si>
    <t>12522660013-O-000</t>
  </si>
  <si>
    <t>TOT BOGDANA SRLS</t>
  </si>
  <si>
    <t>12522660013</t>
  </si>
  <si>
    <t>12532260010-O-000</t>
  </si>
  <si>
    <t>BAR CHERI DI TIMPU CAROLINA IOANA</t>
  </si>
  <si>
    <t>TMPCLN90A46Z129H</t>
  </si>
  <si>
    <t>12532260010</t>
  </si>
  <si>
    <t>12556450018-O-000</t>
  </si>
  <si>
    <t>SAVOCA GIOVANNI</t>
  </si>
  <si>
    <t>12556450018</t>
  </si>
  <si>
    <t>125604-P-000</t>
  </si>
  <si>
    <t>RUSTIGNOLI ELISA</t>
  </si>
  <si>
    <t>RSTLSE74B57L219S</t>
  </si>
  <si>
    <t>10271650011</t>
  </si>
  <si>
    <t>12589090013-O-000</t>
  </si>
  <si>
    <t>BAR FRANCO DI TIERNO SIMONE</t>
  </si>
  <si>
    <t>TRNSMN94M29L219W</t>
  </si>
  <si>
    <t>12589090013</t>
  </si>
  <si>
    <t>12611710018-O-000</t>
  </si>
  <si>
    <t>ZARIQI DARDAN</t>
  </si>
  <si>
    <t>ZRQDDN97R22Z100I</t>
  </si>
  <si>
    <t>12611710018</t>
  </si>
  <si>
    <t>12613180012-O-000</t>
  </si>
  <si>
    <t>MI E TI DI RIBETTO ENRICA</t>
  </si>
  <si>
    <t>RBTNRC76M61G674A</t>
  </si>
  <si>
    <t>12613180012</t>
  </si>
  <si>
    <t>12617880013-O-000</t>
  </si>
  <si>
    <t>STUDIO XU AVV. YUNJIE</t>
  </si>
  <si>
    <t>12617880013</t>
  </si>
  <si>
    <t>126250-P-000</t>
  </si>
  <si>
    <t>VIVALDA PAOLA</t>
  </si>
  <si>
    <t>VVLPLA71E69L219Q</t>
  </si>
  <si>
    <t>08169990010</t>
  </si>
  <si>
    <t>12626700012-O-000</t>
  </si>
  <si>
    <t>DSG HUMAN CENTER SRLS</t>
  </si>
  <si>
    <t>12626700012</t>
  </si>
  <si>
    <t>12627890010</t>
  </si>
  <si>
    <t>FERRARO MARIA</t>
  </si>
  <si>
    <t>FRRMRA58L68H825T</t>
  </si>
  <si>
    <t>126485-P-000</t>
  </si>
  <si>
    <t>CMPVCN65B26L219E</t>
  </si>
  <si>
    <t>05368470018</t>
  </si>
  <si>
    <t>12649920019-O-000</t>
  </si>
  <si>
    <t>NIKOLIENKO OLEKSANDR</t>
  </si>
  <si>
    <t>NKLLSN89A04Z138Z</t>
  </si>
  <si>
    <t>12649920019</t>
  </si>
  <si>
    <t>12655760010-O-000</t>
  </si>
  <si>
    <t>SERVICE BINTEK SRL</t>
  </si>
  <si>
    <t>12655760010</t>
  </si>
  <si>
    <t>12661540018-O-000</t>
  </si>
  <si>
    <t>FIORE CRISTIAN</t>
  </si>
  <si>
    <t>12661540018</t>
  </si>
  <si>
    <t>12667530013-O-000</t>
  </si>
  <si>
    <t>LA BOTTEGA DEL SAPORE</t>
  </si>
  <si>
    <t>TGNGPP77C03L219M</t>
  </si>
  <si>
    <t>12667530013</t>
  </si>
  <si>
    <t>12677610011-O-000</t>
  </si>
  <si>
    <t>RENTYGROUP DI DEDAMIANI GAETANO</t>
  </si>
  <si>
    <t>DDMGTN77A25L219P</t>
  </si>
  <si>
    <t>12677610011</t>
  </si>
  <si>
    <t>12685350014</t>
  </si>
  <si>
    <t>FERRERO CRISTINA</t>
  </si>
  <si>
    <t>FRRCST69A57M122H</t>
  </si>
  <si>
    <t>12685350014-O-000</t>
  </si>
  <si>
    <t>FIOR DI RISO DI CRISTINA FERRERO</t>
  </si>
  <si>
    <t>12708520015-O-000</t>
  </si>
  <si>
    <t>OHS ITALY SRL</t>
  </si>
  <si>
    <t>12708520015</t>
  </si>
  <si>
    <t>12735680014-O-000</t>
  </si>
  <si>
    <t>FOODSMART S.R.L.</t>
  </si>
  <si>
    <t>12735680014</t>
  </si>
  <si>
    <t>12739240013-O-000</t>
  </si>
  <si>
    <t>LOMBARDI GROUP S.R.L.S.</t>
  </si>
  <si>
    <t>12739240013</t>
  </si>
  <si>
    <t>12748300014-O-000</t>
  </si>
  <si>
    <t>SHOPIGO DI ZHANG HUI</t>
  </si>
  <si>
    <t>12748300014</t>
  </si>
  <si>
    <t>12753450019-O-000</t>
  </si>
  <si>
    <t>VESELA' BARBORA</t>
  </si>
  <si>
    <t>VSLBBR86A68Z105J</t>
  </si>
  <si>
    <t>12753450019</t>
  </si>
  <si>
    <t>12756020017-O-000</t>
  </si>
  <si>
    <t>SERVICE PRICE SRLS</t>
  </si>
  <si>
    <t>ZNSDNL71P07L219C</t>
  </si>
  <si>
    <t>12756020017</t>
  </si>
  <si>
    <t>12756190018-O-000</t>
  </si>
  <si>
    <t>BIZZARRIA S.N.C. DI ILLOTTA SERGIO E DI</t>
  </si>
  <si>
    <t>12756190018</t>
  </si>
  <si>
    <t>127576-O-000</t>
  </si>
  <si>
    <t>D.A. PALCHETTI SNC</t>
  </si>
  <si>
    <t>10011310017</t>
  </si>
  <si>
    <t>12768280013-O-000</t>
  </si>
  <si>
    <t>DENTAL FEEL SRL</t>
  </si>
  <si>
    <t>12768280013</t>
  </si>
  <si>
    <t>127812-O-000</t>
  </si>
  <si>
    <t>FLEXBALL ITALIANA SRL</t>
  </si>
  <si>
    <t>00776870016</t>
  </si>
  <si>
    <t>127858-O-000</t>
  </si>
  <si>
    <t>PEREIRA DE SOUZA SERGIO</t>
  </si>
  <si>
    <t>10380710011</t>
  </si>
  <si>
    <t>12802460019-O-000</t>
  </si>
  <si>
    <t>EVOLUTION SERVICE GROUP S.R.L.</t>
  </si>
  <si>
    <t>12802460019</t>
  </si>
  <si>
    <t>12803020010-O-000</t>
  </si>
  <si>
    <t>IMPIANTI TECNOLOGICI DI PALMA CIRO</t>
  </si>
  <si>
    <t>PLMCRI75T11F839F</t>
  </si>
  <si>
    <t>12803020010</t>
  </si>
  <si>
    <t>12811950018-O-000</t>
  </si>
  <si>
    <t>CARRARO DENISE</t>
  </si>
  <si>
    <t>CRRDNS70A53F335Z</t>
  </si>
  <si>
    <t>12811950018</t>
  </si>
  <si>
    <t>1282420011-O-000</t>
  </si>
  <si>
    <t>TRATTORIA VILLANOVA DI RIVOIRA ANTONELLA</t>
  </si>
  <si>
    <t>RVRNNL72C52E758E</t>
  </si>
  <si>
    <t>1282420011</t>
  </si>
  <si>
    <t>12832800010-O-000</t>
  </si>
  <si>
    <t>TOMATICA SNC</t>
  </si>
  <si>
    <t>12832800010</t>
  </si>
  <si>
    <t>12833750016-O-000</t>
  </si>
  <si>
    <t>STUDIO ACHILLEA INFERMIERI ASSOCIATI</t>
  </si>
  <si>
    <t>12833750016</t>
  </si>
  <si>
    <t>12843330015-O-000</t>
  </si>
  <si>
    <t>AN.BA DI ANDREA BARBERIO &amp; C SAS</t>
  </si>
  <si>
    <t>12843330015</t>
  </si>
  <si>
    <t>128453-O-000</t>
  </si>
  <si>
    <t>3 DOT CAFE' SAS DI DOTELLI FRANCESCA &amp; C</t>
  </si>
  <si>
    <t>10603960013</t>
  </si>
  <si>
    <t>128476-P-000</t>
  </si>
  <si>
    <t>GELATERIA LA CHICCA DI CURATI CATERINA</t>
  </si>
  <si>
    <t>CRTCRN63E50L219A</t>
  </si>
  <si>
    <t>09785560013</t>
  </si>
  <si>
    <t>128482-O-000</t>
  </si>
  <si>
    <t>G.E V.SAS</t>
  </si>
  <si>
    <t>06868280014</t>
  </si>
  <si>
    <t>128558-O-000</t>
  </si>
  <si>
    <t>ARREDO MARKET S.R.L.</t>
  </si>
  <si>
    <t>06240420015</t>
  </si>
  <si>
    <t>128678-O-000</t>
  </si>
  <si>
    <t>SAYMAS SRL</t>
  </si>
  <si>
    <t>10729610013</t>
  </si>
  <si>
    <t>12872560011-O-000</t>
  </si>
  <si>
    <t>LT SVILUPPO PROGETTI DI LEONARDO TAURINO</t>
  </si>
  <si>
    <t>TRNLRD65A03L219J</t>
  </si>
  <si>
    <t>12872560011</t>
  </si>
  <si>
    <t>12874410017-O-000</t>
  </si>
  <si>
    <t>CAPRIOLO ANDREA LUIGI ITALO</t>
  </si>
  <si>
    <t>CPRNRL86S27L219Y</t>
  </si>
  <si>
    <t>12874410017</t>
  </si>
  <si>
    <t>12899290014-O-000</t>
  </si>
  <si>
    <t>BIOCLIMA S.R.L.</t>
  </si>
  <si>
    <t>12899290014</t>
  </si>
  <si>
    <t>129255-O-000</t>
  </si>
  <si>
    <t>PROVENZALES PAOLO</t>
  </si>
  <si>
    <t>08126490013</t>
  </si>
  <si>
    <t>12945260011-O-000</t>
  </si>
  <si>
    <t>STUDIO VOP SRL</t>
  </si>
  <si>
    <t>12945260011</t>
  </si>
  <si>
    <t>12958100013</t>
  </si>
  <si>
    <t>BALTIERI LUCA</t>
  </si>
  <si>
    <t>BLTLCU79D13L219K</t>
  </si>
  <si>
    <t>12963850016-O-000</t>
  </si>
  <si>
    <t>BARBER 26 DI LALOMIA MARCO</t>
  </si>
  <si>
    <t>LLMMRC98A26C627I</t>
  </si>
  <si>
    <t>12963850016</t>
  </si>
  <si>
    <t>129655-P-000</t>
  </si>
  <si>
    <t>BOSCHETTO RICCARDO</t>
  </si>
  <si>
    <t>BSCRCR67C08L219Q</t>
  </si>
  <si>
    <t>09242660018</t>
  </si>
  <si>
    <t>12980010016-O-000</t>
  </si>
  <si>
    <t>RIZZATTI ALESSANDRO</t>
  </si>
  <si>
    <t>RZZLSN78M07L219I</t>
  </si>
  <si>
    <t>12980010016</t>
  </si>
  <si>
    <t>12987520017-O-000</t>
  </si>
  <si>
    <t>ICRN SRLS</t>
  </si>
  <si>
    <t>12987520017</t>
  </si>
  <si>
    <t>129886-O-000</t>
  </si>
  <si>
    <t>A.G.G.A. SRL</t>
  </si>
  <si>
    <t>03738170012</t>
  </si>
  <si>
    <t>12996030016-O-000</t>
  </si>
  <si>
    <t>DI MURO DAVIDE</t>
  </si>
  <si>
    <t>DMRDVD87D11L219L</t>
  </si>
  <si>
    <t>12996030016</t>
  </si>
  <si>
    <t>13004030014-O-000</t>
  </si>
  <si>
    <t>CER DINAMO, SocietÃ  COOPERATIVA SPA</t>
  </si>
  <si>
    <t>13004030014</t>
  </si>
  <si>
    <t>13008160015-O-000</t>
  </si>
  <si>
    <t>CAFFETTERIA 1913 DI SMINO CARMINE</t>
  </si>
  <si>
    <t>SMNCMN76H13C129U</t>
  </si>
  <si>
    <t>13008160015</t>
  </si>
  <si>
    <t>13013080018-O-000</t>
  </si>
  <si>
    <t>I.T.I. SOCIETA' A RESPONSABILITA' LIMITA</t>
  </si>
  <si>
    <t>13013080018</t>
  </si>
  <si>
    <t>13020200013-O-000</t>
  </si>
  <si>
    <t>ALGOMEC DI ZAHARIA SERGIU ALEXANDRU</t>
  </si>
  <si>
    <t>ZHRSGL86D26Z129X</t>
  </si>
  <si>
    <t>13020200013</t>
  </si>
  <si>
    <t>13021210011-O-000</t>
  </si>
  <si>
    <t>CAPPELLAIO MATTO CAFE'</t>
  </si>
  <si>
    <t>13021210011</t>
  </si>
  <si>
    <t>13035760019-O-000</t>
  </si>
  <si>
    <t>TRATTORIA  VALPELLICE SRL</t>
  </si>
  <si>
    <t>13035760019</t>
  </si>
  <si>
    <t>13051020017-O-000</t>
  </si>
  <si>
    <t>BACIO DI BRANDIZZO DI TIOZZO CRISTINA</t>
  </si>
  <si>
    <t>13051020017</t>
  </si>
  <si>
    <t>13055510013-O-000</t>
  </si>
  <si>
    <t>BAGNULO ELISA</t>
  </si>
  <si>
    <t>BGNLSE83E45L219J</t>
  </si>
  <si>
    <t>13055510013</t>
  </si>
  <si>
    <t>13057210018-O-000</t>
  </si>
  <si>
    <t>CP RAPPRESENTANZE E SERVIZI DI PICATTO C</t>
  </si>
  <si>
    <t>PCTCRN72D59C722Q</t>
  </si>
  <si>
    <t>13057210018</t>
  </si>
  <si>
    <t>130718-P-000</t>
  </si>
  <si>
    <t>MUSSA MARIA VELENTINA</t>
  </si>
  <si>
    <t>MSSMVL69P64A479E</t>
  </si>
  <si>
    <t>13076900011-O-000</t>
  </si>
  <si>
    <t>MAMMI' DANIELE</t>
  </si>
  <si>
    <t>MMMDNL95C31L219Y</t>
  </si>
  <si>
    <t>13076900011</t>
  </si>
  <si>
    <t>13107100011-O-000</t>
  </si>
  <si>
    <t>DE LAURENTIS ANTONELLA</t>
  </si>
  <si>
    <t>DLRNNL58C42L219N
D</t>
  </si>
  <si>
    <t>13107100011</t>
  </si>
  <si>
    <t>131330-P-000</t>
  </si>
  <si>
    <t>LA ROTONDA DI ZANINETTI GRAZIELLA</t>
  </si>
  <si>
    <t>ZNNGZL63P49B019K</t>
  </si>
  <si>
    <t>01666210024</t>
  </si>
  <si>
    <t>131354-O-000</t>
  </si>
  <si>
    <t>SPAZIOTTANTOTTO SRL</t>
  </si>
  <si>
    <t>08283280017</t>
  </si>
  <si>
    <t>13141630015-O-000</t>
  </si>
  <si>
    <t>CER MERAK SOCIETA' COOPERATIVA IMPRESA SOCIALE ETS</t>
  </si>
  <si>
    <t>13141630015</t>
  </si>
  <si>
    <t>13143310012-O-000</t>
  </si>
  <si>
    <t>PICCOLO RISTORANTE SOLO PESCE DI BASILE</t>
  </si>
  <si>
    <t>BSLMHL67A04G674B</t>
  </si>
  <si>
    <t>13143310012</t>
  </si>
  <si>
    <t>13148890018-O-000</t>
  </si>
  <si>
    <t>ZERO ZERO DI OCHIUZZE FLORENCIA ROXANA</t>
  </si>
  <si>
    <t>CHZFRN79T68Z600L</t>
  </si>
  <si>
    <t>13148890018</t>
  </si>
  <si>
    <t>13162090016-O-000</t>
  </si>
  <si>
    <t>PATRITI MARCO</t>
  </si>
  <si>
    <t>PTRMRC97L31H355P</t>
  </si>
  <si>
    <t>13162090016</t>
  </si>
  <si>
    <t>13165160014-O-000</t>
  </si>
  <si>
    <t>FORNO LE TRE SPIGHE DI BORTOLOTTI SONIA</t>
  </si>
  <si>
    <t>BRTSNO75H52E37P</t>
  </si>
  <si>
    <t>13165160014</t>
  </si>
  <si>
    <t>13176290016-O-000</t>
  </si>
  <si>
    <t>CAMBARERI ADRIANO</t>
  </si>
  <si>
    <t>CMBDRN88L19Z700H</t>
  </si>
  <si>
    <t>13176290016</t>
  </si>
  <si>
    <t>13195220010-O-000</t>
  </si>
  <si>
    <t>JR-TECH DI JURAVLE RELU</t>
  </si>
  <si>
    <t>JRVRLE95D20Z129B</t>
  </si>
  <si>
    <t>13195220010</t>
  </si>
  <si>
    <t>13198890017-O-000</t>
  </si>
  <si>
    <t>BAR STAZIONE S.A.S.</t>
  </si>
  <si>
    <t>13198890017</t>
  </si>
  <si>
    <t>13222180013-O-000</t>
  </si>
  <si>
    <t>FIOUZ HAJAR</t>
  </si>
  <si>
    <t>FZIHJR94A58B519G</t>
  </si>
  <si>
    <t>13222180013</t>
  </si>
  <si>
    <t>13288700019-O-000</t>
  </si>
  <si>
    <t>I.S.A.F. DI SANSALONE ATTILIO</t>
  </si>
  <si>
    <t>SNSTTL58A16E873A</t>
  </si>
  <si>
    <t>13288700019</t>
  </si>
  <si>
    <t>133707-P-000</t>
  </si>
  <si>
    <t>DELLA BETTA ALESSANDRA_F.CIA S.VITTORE D</t>
  </si>
  <si>
    <t>DLLLSN67R45L219N</t>
  </si>
  <si>
    <t>08553630016</t>
  </si>
  <si>
    <t>133760-O-000</t>
  </si>
  <si>
    <t>133945-O-000</t>
  </si>
  <si>
    <t>SIEGWERK ITALY S.P.A.</t>
  </si>
  <si>
    <t>00798610150</t>
  </si>
  <si>
    <t>12883360153</t>
  </si>
  <si>
    <t>134083-P-000</t>
  </si>
  <si>
    <t>DE BONIS TEODOSIO</t>
  </si>
  <si>
    <t>DBNTDS67T08L219J</t>
  </si>
  <si>
    <t>06053900012</t>
  </si>
  <si>
    <t>13437830964-O-000</t>
  </si>
  <si>
    <t>PACI EVENTI SNC DI LUCIA PISONI &amp; MARCO</t>
  </si>
  <si>
    <t>13437830964</t>
  </si>
  <si>
    <t>134638-O-000</t>
  </si>
  <si>
    <t>CONSULENZA D'IMPRESA SRL</t>
  </si>
  <si>
    <t>09481460013</t>
  </si>
  <si>
    <t>134683-O-000</t>
  </si>
  <si>
    <t>FARMACIA VECCO SNC DI VECCO EMILIO SNC</t>
  </si>
  <si>
    <t>09249220014</t>
  </si>
  <si>
    <t>135608-O-000</t>
  </si>
  <si>
    <t>COOP.SOC. BIOS ONLUS</t>
  </si>
  <si>
    <t>01561690064</t>
  </si>
  <si>
    <t>136113-P-000</t>
  </si>
  <si>
    <t>AZIENDA  AGRICOLA EL BIRD BOCCA GABRIELE</t>
  </si>
  <si>
    <t>BCCGRL72H05C627N</t>
  </si>
  <si>
    <t>08993470015</t>
  </si>
  <si>
    <t>136561-P-000</t>
  </si>
  <si>
    <t>BAR LA TORRETTA DI QUIRICO DAVIDE</t>
  </si>
  <si>
    <t>QRCDVD78H08F902G</t>
  </si>
  <si>
    <t>01167980059</t>
  </si>
  <si>
    <t>137130-P-000</t>
  </si>
  <si>
    <t>MATERAZZINI ELEONORA</t>
  </si>
  <si>
    <t>MTRLNR67R68L219E</t>
  </si>
  <si>
    <t>10873090012</t>
  </si>
  <si>
    <t>139064-O-000</t>
  </si>
  <si>
    <t>EFFE GOMME - S.R.L.</t>
  </si>
  <si>
    <t>10152160015</t>
  </si>
  <si>
    <t>139442-P-000</t>
  </si>
  <si>
    <t>CANTAVENNA ROBERTO</t>
  </si>
  <si>
    <t>CNTRRT61S07L219D</t>
  </si>
  <si>
    <t>08275630013</t>
  </si>
  <si>
    <t>139863-O-000</t>
  </si>
  <si>
    <t>RA.RI. SAS DI RIGOBELLO GINO &amp; C.</t>
  </si>
  <si>
    <t>06223220010</t>
  </si>
  <si>
    <t>140036-O-000</t>
  </si>
  <si>
    <t>COOPERATIVA SOCIALE ELLEUNO - S.C.S.</t>
  </si>
  <si>
    <t>01776240028</t>
  </si>
  <si>
    <t>140453-O-000</t>
  </si>
  <si>
    <t>COMUNE DI PRALUNGO</t>
  </si>
  <si>
    <t>00328170022</t>
  </si>
  <si>
    <t>143346-P-000</t>
  </si>
  <si>
    <t>DITTA EDILE GRECO CHRISTIAN</t>
  </si>
  <si>
    <t>GRCCRS90C14L219J</t>
  </si>
  <si>
    <t>10378010010</t>
  </si>
  <si>
    <t>143894-O-000</t>
  </si>
  <si>
    <t>FARMACIA MADONNA DEL PILONE SNC</t>
  </si>
  <si>
    <t>08617960011</t>
  </si>
  <si>
    <t>144546-P-000</t>
  </si>
  <si>
    <t>CAVIGLIONE GIOVANNI</t>
  </si>
  <si>
    <t>CVGGNN69B23L219V</t>
  </si>
  <si>
    <t>01119440053</t>
  </si>
  <si>
    <t>144722-O-000</t>
  </si>
  <si>
    <t>MARCO VERNICI SRL DI FRANCHINO MARCO E C</t>
  </si>
  <si>
    <t>01501530024</t>
  </si>
  <si>
    <t>145860-O-000</t>
  </si>
  <si>
    <t>TESTUDIO S.A.S.</t>
  </si>
  <si>
    <t>10815700017</t>
  </si>
  <si>
    <t>145878-P-000</t>
  </si>
  <si>
    <t>BAR BISTRO' DI BELLIS DONATELLA</t>
  </si>
  <si>
    <t>BLLDTL70P59E379Y</t>
  </si>
  <si>
    <t>03072570017</t>
  </si>
  <si>
    <t>146369-P-000</t>
  </si>
  <si>
    <t>AIMINO GIANBATTISTA</t>
  </si>
  <si>
    <t>MNAGBT58D06B021A</t>
  </si>
  <si>
    <t>146607-O-000</t>
  </si>
  <si>
    <t>BERGO ANTONIO SAS DI BERGO CLAUDIO E C.</t>
  </si>
  <si>
    <t>01496970029</t>
  </si>
  <si>
    <t>146728-O-000</t>
  </si>
  <si>
    <t>ALLFORFOOD SRL</t>
  </si>
  <si>
    <t>02428350413</t>
  </si>
  <si>
    <t>146998-P-000</t>
  </si>
  <si>
    <t>L'ESAGONO DI CHIADO'  FIORIO STEFANO</t>
  </si>
  <si>
    <t>CHDSFN79D04E379O</t>
  </si>
  <si>
    <t>10480160018</t>
  </si>
  <si>
    <t>1485110058-O-000</t>
  </si>
  <si>
    <t>OLD PUB DI VIGLIATURO VITTORIO</t>
  </si>
  <si>
    <t>1485110058</t>
  </si>
  <si>
    <t>150143-P-000</t>
  </si>
  <si>
    <t>SASSOE' POGNETTO ANNA MARIA</t>
  </si>
  <si>
    <t>SSSNMR61R67L219T</t>
  </si>
  <si>
    <t>150753-O-000</t>
  </si>
  <si>
    <t>ECO-RECUPERI SRL</t>
  </si>
  <si>
    <t>01409540398</t>
  </si>
  <si>
    <t>151147-P-000</t>
  </si>
  <si>
    <t>BORRA ENRICA</t>
  </si>
  <si>
    <t>BRRNRC74S47L750G</t>
  </si>
  <si>
    <t>02188210021</t>
  </si>
  <si>
    <t>151490-O-000</t>
  </si>
  <si>
    <t>ARTELEGNO SNC DI CASSANI UMBERTO E ZANIN</t>
  </si>
  <si>
    <t>01943460020</t>
  </si>
  <si>
    <t>151498-P-000</t>
  </si>
  <si>
    <t>CENTRO RESTAURO SIMONE DI SIMONE FRANCES</t>
  </si>
  <si>
    <t>SMNFNC66A27L219U</t>
  </si>
  <si>
    <t>07930810010</t>
  </si>
  <si>
    <t>151513-P-000</t>
  </si>
  <si>
    <t>CHIARARTE' DI LORENZETTI CHIARA</t>
  </si>
  <si>
    <t>LRNCHR66T59A859B</t>
  </si>
  <si>
    <t>01611890029</t>
  </si>
  <si>
    <t>151526-P-000</t>
  </si>
  <si>
    <t>SALINO ENRICO</t>
  </si>
  <si>
    <t>SLNNRC71P15A859Q</t>
  </si>
  <si>
    <t>01787520020</t>
  </si>
  <si>
    <t>152302-P-000</t>
  </si>
  <si>
    <t>BONADIES CHRISTIAN</t>
  </si>
  <si>
    <t>BNDCRS68P09L219D</t>
  </si>
  <si>
    <t>11643500017</t>
  </si>
  <si>
    <t>152341-O-000</t>
  </si>
  <si>
    <t>VISION QUALITY SAS</t>
  </si>
  <si>
    <t>08125260011</t>
  </si>
  <si>
    <t>152430-O-000</t>
  </si>
  <si>
    <t>F.LLI DATA BLIN SNC</t>
  </si>
  <si>
    <t>01060040019</t>
  </si>
  <si>
    <t>152659-O-000</t>
  </si>
  <si>
    <t>TINTORIA MANCINI DI MANCINI MARIO SAS</t>
  </si>
  <si>
    <t>00150640027</t>
  </si>
  <si>
    <t>153003-O-000</t>
  </si>
  <si>
    <t>SA SERVIZI ASSOCIATI SRL</t>
  </si>
  <si>
    <t>00867860017</t>
  </si>
  <si>
    <t>153067-O-000</t>
  </si>
  <si>
    <t>REPROCHIMICA DUE SRL</t>
  </si>
  <si>
    <t>02092930235</t>
  </si>
  <si>
    <t>153081-P-000</t>
  </si>
  <si>
    <t>BIONDI FABIANO VINCENZO</t>
  </si>
  <si>
    <t>BNDFNV75B15E379L</t>
  </si>
  <si>
    <t>10663070018</t>
  </si>
  <si>
    <t>155568-O-000</t>
  </si>
  <si>
    <t>COMUNE DI BIELLA</t>
  </si>
  <si>
    <t>00221900020</t>
  </si>
  <si>
    <t>155726-O-000</t>
  </si>
  <si>
    <t>COMUNE DI TOLLEGNO</t>
  </si>
  <si>
    <t>81001530021</t>
  </si>
  <si>
    <t>00373030022</t>
  </si>
  <si>
    <t>158244-O-000</t>
  </si>
  <si>
    <t>BOTTEGA FAGNOLA SAS</t>
  </si>
  <si>
    <t>03819210018</t>
  </si>
  <si>
    <t>158614-O-000</t>
  </si>
  <si>
    <t>P.M.F. SNC EREDI PEDONE GIOVANNI DI PEDO</t>
  </si>
  <si>
    <t>05755360012</t>
  </si>
  <si>
    <t>159206-O-000</t>
  </si>
  <si>
    <t>GARIGNANI SAS DI GENGA ANNA MARIA &amp; C</t>
  </si>
  <si>
    <t>10302330013</t>
  </si>
  <si>
    <t>160498-O-000</t>
  </si>
  <si>
    <t>AZETA SCRL</t>
  </si>
  <si>
    <t>08293500016</t>
  </si>
  <si>
    <t>160508-O-000</t>
  </si>
  <si>
    <t>ATIPICA COOPERATIVA SOCIALE ONLUS</t>
  </si>
  <si>
    <t>02690990961</t>
  </si>
  <si>
    <t>160528-O-000</t>
  </si>
  <si>
    <t>PROPAGE SRL</t>
  </si>
  <si>
    <t>00760531004</t>
  </si>
  <si>
    <t>161579-P-000</t>
  </si>
  <si>
    <t>MARCATO STEFANIA STEFI BAR</t>
  </si>
  <si>
    <t>MRCSFN65B46L219F</t>
  </si>
  <si>
    <t>08718260014</t>
  </si>
  <si>
    <t>161621-P-000</t>
  </si>
  <si>
    <t>CAFFETTERIA I PORTICI DI MATTIUSSI FRANC</t>
  </si>
  <si>
    <t>MTTFNC47D61B960G</t>
  </si>
  <si>
    <t>02292500010</t>
  </si>
  <si>
    <t>161640-P-000</t>
  </si>
  <si>
    <t>CALZOLARI ROBERTO</t>
  </si>
  <si>
    <t>CLZRRT73S28L219S</t>
  </si>
  <si>
    <t>09736300014</t>
  </si>
  <si>
    <t>161684-P-000</t>
  </si>
  <si>
    <t>GREGORY DI GORGOGLIONE LORIS</t>
  </si>
  <si>
    <t>GRGLRS78M29L219G</t>
  </si>
  <si>
    <t>08497570013</t>
  </si>
  <si>
    <t>162412-O-000</t>
  </si>
  <si>
    <t>G.M.T. S.R.L.</t>
  </si>
  <si>
    <t>06299600012</t>
  </si>
  <si>
    <t>16452201003-O-000</t>
  </si>
  <si>
    <t>LA POSTA HOTELLERIE E BANQUETING SOCIETA</t>
  </si>
  <si>
    <t>16452201003</t>
  </si>
  <si>
    <t>165734-O-000</t>
  </si>
  <si>
    <t>NUOVA  ASSISTENZA SOC.COOP.SOCIALE ONLUS</t>
  </si>
  <si>
    <t>06902520011</t>
  </si>
  <si>
    <t>01684780032</t>
  </si>
  <si>
    <t>165813-P-000</t>
  </si>
  <si>
    <t>PINKAS ANASTASIIA</t>
  </si>
  <si>
    <t>PNKNTS69H58Z138T</t>
  </si>
  <si>
    <t>165819-P-000</t>
  </si>
  <si>
    <t>APUMAYTA SAENZ ROSARIO</t>
  </si>
  <si>
    <t>PMYRSR70R49Z611U</t>
  </si>
  <si>
    <t>165850-P-000</t>
  </si>
  <si>
    <t>ALBESIANO GIUSEPPE</t>
  </si>
  <si>
    <t>LBSGPP66P30B841P</t>
  </si>
  <si>
    <t>165857-P-000</t>
  </si>
  <si>
    <t>GATTO FABIO</t>
  </si>
  <si>
    <t>GTTFBA98C02A859H</t>
  </si>
  <si>
    <t>165858-P-000</t>
  </si>
  <si>
    <t>AVELLANEDA CARBAJAL MARGARET LIZ</t>
  </si>
  <si>
    <t>VLLMGR81R57Z611E</t>
  </si>
  <si>
    <t>166272-P-000</t>
  </si>
  <si>
    <t>DELLO IACOVO ERMINIO</t>
  </si>
  <si>
    <t>DLLRMN72E19L219C</t>
  </si>
  <si>
    <t>06586780014</t>
  </si>
  <si>
    <t>166453-O-000</t>
  </si>
  <si>
    <t>GREEN POWER SOLUTIONS SRL</t>
  </si>
  <si>
    <t>01325900999</t>
  </si>
  <si>
    <t>167211-O-000</t>
  </si>
  <si>
    <t>I.M.A. S.R.L.</t>
  </si>
  <si>
    <t>07159910012</t>
  </si>
  <si>
    <t>167642-O-000</t>
  </si>
  <si>
    <t>STRANAIDEA  s.c.s. IMPRESA SOCIALE</t>
  </si>
  <si>
    <t>05188910011</t>
  </si>
  <si>
    <t>167642-O-001</t>
  </si>
  <si>
    <t>167944-P-000</t>
  </si>
  <si>
    <t>FIORENZA ANTONIO</t>
  </si>
  <si>
    <t>FRNNTN77S22I725R</t>
  </si>
  <si>
    <t>10357930014</t>
  </si>
  <si>
    <t>169655-O-000</t>
  </si>
  <si>
    <t>GOCCE DI CIOCCOLATO S.N.C. DI BAIUNCO IV</t>
  </si>
  <si>
    <t>08482250019</t>
  </si>
  <si>
    <t>169720-O-000</t>
  </si>
  <si>
    <t>10103400015</t>
  </si>
  <si>
    <t>169888-P-000</t>
  </si>
  <si>
    <t>LA RUSTICA DI RONDAN LIRA NELLY ROXANA</t>
  </si>
  <si>
    <t>RNDNLY73H64Z611G</t>
  </si>
  <si>
    <t>10477340011</t>
  </si>
  <si>
    <t>170129-O-000</t>
  </si>
  <si>
    <t>NTI-NKE S.P.A.</t>
  </si>
  <si>
    <t>05143370962</t>
  </si>
  <si>
    <t>170526-O-000</t>
  </si>
  <si>
    <t>FARMACIA DEL BORGO DI U.W.S. SAS</t>
  </si>
  <si>
    <t>10289910019</t>
  </si>
  <si>
    <t>170987-O-000</t>
  </si>
  <si>
    <t>CENTRO GIUSTIZIA MINORILE DEL PIEMONTE</t>
  </si>
  <si>
    <t>97566240012</t>
  </si>
  <si>
    <t>172566-P-000</t>
  </si>
  <si>
    <t>ELETTRIKA DI FOLLIERO MICHELE</t>
  </si>
  <si>
    <t>FLLMHL76A21L219C</t>
  </si>
  <si>
    <t>08147990017</t>
  </si>
  <si>
    <t>173029-P-000</t>
  </si>
  <si>
    <t>REVIGLIONO PAOLO</t>
  </si>
  <si>
    <t>RVGPLA64R23L219H</t>
  </si>
  <si>
    <t>08960060013</t>
  </si>
  <si>
    <t>173866-O-000</t>
  </si>
  <si>
    <t>ASTI SERVIZI PUBBLICI S.P.A.</t>
  </si>
  <si>
    <t>01142420056</t>
  </si>
  <si>
    <t>174373-O-000</t>
  </si>
  <si>
    <t>LAGHETTO DELLE VALLI SAS DI PIOVESAN LOR</t>
  </si>
  <si>
    <t>09326390011</t>
  </si>
  <si>
    <t>174600-O-000</t>
  </si>
  <si>
    <t>PRATICO' ROBERTO</t>
  </si>
  <si>
    <t>07275140015</t>
  </si>
  <si>
    <t>175019-P-000</t>
  </si>
  <si>
    <t>PIGNATA ELENA</t>
  </si>
  <si>
    <t>PGNLNE82S53B111H</t>
  </si>
  <si>
    <t>09268850014</t>
  </si>
  <si>
    <t>176093-O-000</t>
  </si>
  <si>
    <t>CO.R.IN.TE.A. SOC. COOP.</t>
  </si>
  <si>
    <t>04598160010</t>
  </si>
  <si>
    <t>176158-O-000</t>
  </si>
  <si>
    <t>FARMACIA SANTA GIULIA SNC DI SERRA G. E</t>
  </si>
  <si>
    <t>06377960015</t>
  </si>
  <si>
    <t>177148-P-000</t>
  </si>
  <si>
    <t>OROLACCHE DI NINNI SOL JASCH</t>
  </si>
  <si>
    <t>NNNSLO75B10L219V</t>
  </si>
  <si>
    <t>08174700016</t>
  </si>
  <si>
    <t>177876-P-000</t>
  </si>
  <si>
    <t>COLOMBO MARTINA</t>
  </si>
  <si>
    <t>CLMMTN00H63A859T</t>
  </si>
  <si>
    <t>178744-P-000</t>
  </si>
  <si>
    <t>MAMMOLITI NICOLA</t>
  </si>
  <si>
    <t>MMMNCL48L11L063U</t>
  </si>
  <si>
    <t>180248-O-000</t>
  </si>
  <si>
    <t>VICOM SPA</t>
  </si>
  <si>
    <t>02371700283</t>
  </si>
  <si>
    <t>182417-P-000</t>
  </si>
  <si>
    <t>SANGALLI PAOLO</t>
  </si>
  <si>
    <t>SNGPLA79H04L219T</t>
  </si>
  <si>
    <t>10649770012</t>
  </si>
  <si>
    <t>182467-O-000</t>
  </si>
  <si>
    <t>POOR MANGER SRL</t>
  </si>
  <si>
    <t>10543500010</t>
  </si>
  <si>
    <t>182524-O-000</t>
  </si>
  <si>
    <t>RISTORANTE LA CARROZZA DI DONVITO I. S.A</t>
  </si>
  <si>
    <t>01414550051</t>
  </si>
  <si>
    <t>183357-P-000</t>
  </si>
  <si>
    <t>CASIERI GINA</t>
  </si>
  <si>
    <t>CSRGNI57A67L219R</t>
  </si>
  <si>
    <t>06617830010</t>
  </si>
  <si>
    <t>183394-P-000</t>
  </si>
  <si>
    <t>CARDACINO SAVINO</t>
  </si>
  <si>
    <t>CRDSVN66D23I907X</t>
  </si>
  <si>
    <t>06861630017</t>
  </si>
  <si>
    <t>183425-P-000</t>
  </si>
  <si>
    <t>MARCHETTI GIOVANNA</t>
  </si>
  <si>
    <t>MRCGNN75E49L219R</t>
  </si>
  <si>
    <t>10602550013</t>
  </si>
  <si>
    <t>183876-P-000</t>
  </si>
  <si>
    <t>MUSOLINO ANTONINO</t>
  </si>
  <si>
    <t>MSLNNN60A03H224C</t>
  </si>
  <si>
    <t>07692430015</t>
  </si>
  <si>
    <t>184153-O-000</t>
  </si>
  <si>
    <t>TEKNO COPIE S.N.C. DI FRAZZETTA CINZIA</t>
  </si>
  <si>
    <t>08378570017</t>
  </si>
  <si>
    <t>184347-O-000</t>
  </si>
  <si>
    <t>CASEIFICIO PIER LUIGI ROSSO SRL</t>
  </si>
  <si>
    <t>01667940025</t>
  </si>
  <si>
    <t>185111-P-000</t>
  </si>
  <si>
    <t>COMASTRI CHIARA</t>
  </si>
  <si>
    <t>CMSCHR75B68H223D</t>
  </si>
  <si>
    <t>08609890010</t>
  </si>
  <si>
    <t>186340-P-000</t>
  </si>
  <si>
    <t>BALESTRA SANDRA</t>
  </si>
  <si>
    <t>BLSSDR71R47L219U</t>
  </si>
  <si>
    <t>07880340018</t>
  </si>
  <si>
    <t>186347-O-000</t>
  </si>
  <si>
    <t>C.N.A. - ASSOCIAZIONE DELLA CITTA' METRO</t>
  </si>
  <si>
    <t>80082230014</t>
  </si>
  <si>
    <t>06611450013</t>
  </si>
  <si>
    <t>186912-O-000</t>
  </si>
  <si>
    <t>CO.P.I.F. CONSORZIO PIEMONTESE IMP.FUNEB</t>
  </si>
  <si>
    <t>09665950011</t>
  </si>
  <si>
    <t>186923-O-000</t>
  </si>
  <si>
    <t>NUOVO BEILA SOCIETA' COOPERATIVA SOCIALE</t>
  </si>
  <si>
    <t>02575080045</t>
  </si>
  <si>
    <t>187105-O-000</t>
  </si>
  <si>
    <t>RISTORANTE IL CAPRET DI GUIOT MAURIZIO &amp;</t>
  </si>
  <si>
    <t>GTUMRZ74S23G674S</t>
  </si>
  <si>
    <t>09597550012</t>
  </si>
  <si>
    <t>187187-P-000</t>
  </si>
  <si>
    <t>MURRU SALVATORE</t>
  </si>
  <si>
    <t>MRRSVT79H25B354O</t>
  </si>
  <si>
    <t>10489690015</t>
  </si>
  <si>
    <t>187585-P-000</t>
  </si>
  <si>
    <t>D'APOLITO MICHELA</t>
  </si>
  <si>
    <t>DPLMHL72B61L219Z</t>
  </si>
  <si>
    <t>188432-P-000</t>
  </si>
  <si>
    <t>MIRARCHI VINCENZO</t>
  </si>
  <si>
    <t>MRRVCN66H23I671D</t>
  </si>
  <si>
    <t>07561410015</t>
  </si>
  <si>
    <t>189399-O-000</t>
  </si>
  <si>
    <t>COOPERATIVA NUOVA SOCIALITA' COOP.SOCIAL</t>
  </si>
  <si>
    <t>05587380014</t>
  </si>
  <si>
    <t>190976-P-000</t>
  </si>
  <si>
    <t>TRABUCATTO GIOVANNA</t>
  </si>
  <si>
    <t>TRBGNN69M69E379W</t>
  </si>
  <si>
    <t>191169-P-000</t>
  </si>
  <si>
    <t>PALACIOS PIZZARRO FLOR DE MARIA</t>
  </si>
  <si>
    <t>PLCFRD82R42Z611K</t>
  </si>
  <si>
    <t>192484-P-000</t>
  </si>
  <si>
    <t>VOCATURI ENRICO</t>
  </si>
  <si>
    <t>VCTNRC68E02L219U</t>
  </si>
  <si>
    <t>06672670012</t>
  </si>
  <si>
    <t>193207-O-000</t>
  </si>
  <si>
    <t>RA.MO. SAS DI MORA SILVANO &amp; C.</t>
  </si>
  <si>
    <t>01567600034</t>
  </si>
  <si>
    <t>193674-O-000</t>
  </si>
  <si>
    <t>QS4B SRL</t>
  </si>
  <si>
    <t>10531660016</t>
  </si>
  <si>
    <t>193677-O-000</t>
  </si>
  <si>
    <t>REAR VIGILANZA PRIVATA SRL</t>
  </si>
  <si>
    <t>04856840014</t>
  </si>
  <si>
    <t>193695-P-000</t>
  </si>
  <si>
    <t>TRIVELLI FEDERICA</t>
  </si>
  <si>
    <t>TRVFRC80H69L219B</t>
  </si>
  <si>
    <t>09983440018</t>
  </si>
  <si>
    <t>194526-O-000</t>
  </si>
  <si>
    <t>BONA ROBERTO</t>
  </si>
  <si>
    <t>01081780056</t>
  </si>
  <si>
    <t>195085-O-000</t>
  </si>
  <si>
    <t>AUTOTRASPORTI TRE VALLI SOCIETA' COOPERA</t>
  </si>
  <si>
    <t>00547670042</t>
  </si>
  <si>
    <t>195433-O-000</t>
  </si>
  <si>
    <t>C.S.A.C.</t>
  </si>
  <si>
    <t>02963080045</t>
  </si>
  <si>
    <t>195456-O-000</t>
  </si>
  <si>
    <t>COOPERATIVA SOCIALE ARCOBALENO MONDOVI'</t>
  </si>
  <si>
    <t>02083220042</t>
  </si>
  <si>
    <t>195561-O-000</t>
  </si>
  <si>
    <t>ISCAT SRL</t>
  </si>
  <si>
    <t>03105420040</t>
  </si>
  <si>
    <t>195768-O-000</t>
  </si>
  <si>
    <t>DALMASSO  SNC</t>
  </si>
  <si>
    <t>01821240049</t>
  </si>
  <si>
    <t>195983-O-000</t>
  </si>
  <si>
    <t>PAUTASSI GENOLA S.R.L.</t>
  </si>
  <si>
    <t>02437160043</t>
  </si>
  <si>
    <t>196585-O-000</t>
  </si>
  <si>
    <t>COMUNE DI BRA</t>
  </si>
  <si>
    <t>00493130041</t>
  </si>
  <si>
    <t>196783-O-000</t>
  </si>
  <si>
    <t>COOPERATIVA I TAROCCHI SCRL</t>
  </si>
  <si>
    <t>00807400049</t>
  </si>
  <si>
    <t>197630-P-000</t>
  </si>
  <si>
    <t>VIADANA LAURA</t>
  </si>
  <si>
    <t>VDNLRA69E53F704Y</t>
  </si>
  <si>
    <t>10242660016</t>
  </si>
  <si>
    <t>197815-P-000</t>
  </si>
  <si>
    <t>MATAROZZO DOMENICO</t>
  </si>
  <si>
    <t>MTRDNC57P05L219O</t>
  </si>
  <si>
    <t>10343500012</t>
  </si>
  <si>
    <t>197843-O-000</t>
  </si>
  <si>
    <t>SPEED SERVICE SRL</t>
  </si>
  <si>
    <t>08891160015</t>
  </si>
  <si>
    <t>198666-O-000</t>
  </si>
  <si>
    <t>BUSINESS CONSULTING S.R.L.</t>
  </si>
  <si>
    <t>08623590018</t>
  </si>
  <si>
    <t>199086-O-000</t>
  </si>
  <si>
    <t>GONELLA SRL</t>
  </si>
  <si>
    <t>10506560019</t>
  </si>
  <si>
    <t>199159-O-000</t>
  </si>
  <si>
    <t>CAFFE' CARIGNANO SNC</t>
  </si>
  <si>
    <t>06734380014</t>
  </si>
  <si>
    <t>200442-P-000</t>
  </si>
  <si>
    <t>TANGARI OTTAVIO</t>
  </si>
  <si>
    <t>TNGTTV63P30L219D</t>
  </si>
  <si>
    <t>201041-P-000</t>
  </si>
  <si>
    <t>DELIZIA STEFANO</t>
  </si>
  <si>
    <t>DLZSFN60H11L727J</t>
  </si>
  <si>
    <t>07272500013</t>
  </si>
  <si>
    <t>202165-P-000</t>
  </si>
  <si>
    <t>BAR TRATTORIA DEL LAGO DI GIUGLARDO MARI</t>
  </si>
  <si>
    <t>GGLMGR64H70L219V</t>
  </si>
  <si>
    <t>06983080018</t>
  </si>
  <si>
    <t>202447-O-000</t>
  </si>
  <si>
    <t>ATZENI GIOVANNI SNC DI ATZENI PIERPAOLO</t>
  </si>
  <si>
    <t>04303260014</t>
  </si>
  <si>
    <t>205380-O-000</t>
  </si>
  <si>
    <t>PANIFICIO MARZO S.A.S. DI MARZO MATTEO E</t>
  </si>
  <si>
    <t>08962940014</t>
  </si>
  <si>
    <t>205418-O-000</t>
  </si>
  <si>
    <t>ART DECO S.N.C. DI MANASSERO F. E PONTAR</t>
  </si>
  <si>
    <t>03104370014</t>
  </si>
  <si>
    <t>206971-P-000</t>
  </si>
  <si>
    <t>BAR SUNSHINE DI SCHITTINO FRANCESCA</t>
  </si>
  <si>
    <t>SCHFNC70L67L219K</t>
  </si>
  <si>
    <t>08100850018</t>
  </si>
  <si>
    <t>208456-P-000</t>
  </si>
  <si>
    <t>TRATTORIA DEL SOLE DI ROCCATI FRANCESCA</t>
  </si>
  <si>
    <t>RCCFNC80P44H355F</t>
  </si>
  <si>
    <t>10454820019</t>
  </si>
  <si>
    <t>209688-O-000</t>
  </si>
  <si>
    <t>INGEGNERIA &amp; CERTIFICAZIONI S.N.C.</t>
  </si>
  <si>
    <t>02177440027</t>
  </si>
  <si>
    <t>210856-P-000</t>
  </si>
  <si>
    <t>COGGIOLA DANIELA</t>
  </si>
  <si>
    <t>CGGDNL66E47L219T</t>
  </si>
  <si>
    <t>213523-O-000</t>
  </si>
  <si>
    <t>COOP.PICCOLI PROGETTI ONLUS</t>
  </si>
  <si>
    <t>09910370015</t>
  </si>
  <si>
    <t>213718-O-000</t>
  </si>
  <si>
    <t>CERAMICA CECCHETTO S.R.L.</t>
  </si>
  <si>
    <t>00314910241</t>
  </si>
  <si>
    <t>213861-P-000</t>
  </si>
  <si>
    <t>BAGHINO SAMANTHA</t>
  </si>
  <si>
    <t>BGHSNT76L47D969X</t>
  </si>
  <si>
    <t>03102780040</t>
  </si>
  <si>
    <t>214077-P-000</t>
  </si>
  <si>
    <t>FARMACIA COLLEGIATA</t>
  </si>
  <si>
    <t>FRRCRL48A18L219F</t>
  </si>
  <si>
    <t>10491430012</t>
  </si>
  <si>
    <t>214131-P-000</t>
  </si>
  <si>
    <t>VIZIALE LUIGI</t>
  </si>
  <si>
    <t>VZLLGU54E23Z114Z</t>
  </si>
  <si>
    <t>01072210055</t>
  </si>
  <si>
    <t>214871-P-000</t>
  </si>
  <si>
    <t>CERAMICHE ARTISTICHE TORINO DI VAJRA RIN</t>
  </si>
  <si>
    <t>VJRRLD56D19L219H</t>
  </si>
  <si>
    <t>09617530010</t>
  </si>
  <si>
    <t>215243-P-000</t>
  </si>
  <si>
    <t>ROSSI VERONICA</t>
  </si>
  <si>
    <t>RSSVNC73H67L219X</t>
  </si>
  <si>
    <t>09376530011</t>
  </si>
  <si>
    <t>217135-P-000</t>
  </si>
  <si>
    <t>HOTEL LA NOCE DI SANDRI MARIO</t>
  </si>
  <si>
    <t>SNDMRA53A30C665F</t>
  </si>
  <si>
    <t>02645360013</t>
  </si>
  <si>
    <t>219097-P-000</t>
  </si>
  <si>
    <t>FOSSAT CRISTIANA</t>
  </si>
  <si>
    <t>FSSCST74L53L219V</t>
  </si>
  <si>
    <t>08258440018</t>
  </si>
  <si>
    <t>219379-O-000</t>
  </si>
  <si>
    <t>NOVA AGENCY SRL</t>
  </si>
  <si>
    <t>05384010012</t>
  </si>
  <si>
    <t>220341-P-000</t>
  </si>
  <si>
    <t>PASTIFICIO TESIO DI TESIO ANTONIO ALBERT</t>
  </si>
  <si>
    <t>TSENNL54S19L219S</t>
  </si>
  <si>
    <t>04312490016</t>
  </si>
  <si>
    <t>221909-P-000</t>
  </si>
  <si>
    <t>GIACOMETTI LEONARDO</t>
  </si>
  <si>
    <t>GCMLRD73B15L219Z</t>
  </si>
  <si>
    <t>08182460017</t>
  </si>
  <si>
    <t>222592-P-000</t>
  </si>
  <si>
    <t>VASCHETTO LAURA</t>
  </si>
  <si>
    <t>VSCLRA72A64L219V</t>
  </si>
  <si>
    <t>09042310012</t>
  </si>
  <si>
    <t>224175-P-000</t>
  </si>
  <si>
    <t>VIENNA ETTORE</t>
  </si>
  <si>
    <t>VNNTTR81E30A518D</t>
  </si>
  <si>
    <t>09550840012</t>
  </si>
  <si>
    <t>224239-O-000</t>
  </si>
  <si>
    <t>ALTAIR ENGINEERING S.R.L.</t>
  </si>
  <si>
    <t>06670490017</t>
  </si>
  <si>
    <t>224408-O-000</t>
  </si>
  <si>
    <t>SALUMIFICIO FRATELLI BERETTA SPA</t>
  </si>
  <si>
    <t>00208950139</t>
  </si>
  <si>
    <t>224751-P-000</t>
  </si>
  <si>
    <t>LOPOMO DIEGO</t>
  </si>
  <si>
    <t>LPMDGI74S22L219L</t>
  </si>
  <si>
    <t>224888-P-000</t>
  </si>
  <si>
    <t>MBR DI CAREGLIO MARCO</t>
  </si>
  <si>
    <t>CRGMRC69M02H355I</t>
  </si>
  <si>
    <t>10371590018</t>
  </si>
  <si>
    <t>224966-P-000</t>
  </si>
  <si>
    <t>IACOB DIANA NADIA</t>
  </si>
  <si>
    <t>CBIDND79L49Z129Y</t>
  </si>
  <si>
    <t>10504450015</t>
  </si>
  <si>
    <t>225107-O-000</t>
  </si>
  <si>
    <t>CENTROSALD S.R.L.</t>
  </si>
  <si>
    <t>10826540014</t>
  </si>
  <si>
    <t>225704-O-000</t>
  </si>
  <si>
    <t>ITALO - NUOVO TRASPORTO VIAGGIATORI S.P.</t>
  </si>
  <si>
    <t>09247981005</t>
  </si>
  <si>
    <t>225734-P-000</t>
  </si>
  <si>
    <t>MEOLI MARIA CELESTE</t>
  </si>
  <si>
    <t>MLEMCL66E64L219T</t>
  </si>
  <si>
    <t>225750-P-000</t>
  </si>
  <si>
    <t>TERZI STEFANIA</t>
  </si>
  <si>
    <t>TRZSFN71L55L219U</t>
  </si>
  <si>
    <t>226352-P-000</t>
  </si>
  <si>
    <t>MICELI CARMINE</t>
  </si>
  <si>
    <t>MCLCMN89M02G317J</t>
  </si>
  <si>
    <t>10705160017</t>
  </si>
  <si>
    <t>226392-P-000</t>
  </si>
  <si>
    <t>CIAMBARELLA GIOVANNA</t>
  </si>
  <si>
    <t>CMBGNN76M48D828H</t>
  </si>
  <si>
    <t>226416-P-000</t>
  </si>
  <si>
    <t>Mary Poppins di Barbu Maria Gabriela</t>
  </si>
  <si>
    <t>BRBMGB72D65Z129I</t>
  </si>
  <si>
    <t>10255170010</t>
  </si>
  <si>
    <t>226789-P-000</t>
  </si>
  <si>
    <t>BRUSCAGIN BARBARA ANGELA</t>
  </si>
  <si>
    <t>BRSBBR73S50L219T</t>
  </si>
  <si>
    <t>10612710011</t>
  </si>
  <si>
    <t>226801-O-000</t>
  </si>
  <si>
    <t>STESIL SNC DI CIVERA STEFANIA E FAVARO</t>
  </si>
  <si>
    <t>10885780014</t>
  </si>
  <si>
    <t>227215-P-000</t>
  </si>
  <si>
    <t>ZHU HAI OU</t>
  </si>
  <si>
    <t>ZHUHAI70A18Z210C</t>
  </si>
  <si>
    <t>01044790051</t>
  </si>
  <si>
    <t>227594-O-000</t>
  </si>
  <si>
    <t>ISTITUTO COMPRENSIVO STATALE PIOSSASCO I</t>
  </si>
  <si>
    <t>95616390019</t>
  </si>
  <si>
    <t>227922-O-000</t>
  </si>
  <si>
    <t>PANE&amp;... DI GUIOTTO A.&amp; ARLOTTA K. M. R.</t>
  </si>
  <si>
    <t>09126790014</t>
  </si>
  <si>
    <t>229459-P-000</t>
  </si>
  <si>
    <t>LC SERVICE DI COLETTO LUCA</t>
  </si>
  <si>
    <t>CLTLCU75E08L219Y</t>
  </si>
  <si>
    <t>10164660010</t>
  </si>
  <si>
    <t>230128-O-000</t>
  </si>
  <si>
    <t>RIALTO S.P.A.</t>
  </si>
  <si>
    <t>05849840151</t>
  </si>
  <si>
    <t>230147-O-000</t>
  </si>
  <si>
    <t>I.S.E.P. SRL</t>
  </si>
  <si>
    <t>06043360582</t>
  </si>
  <si>
    <t>01483541007</t>
  </si>
  <si>
    <t>232221-P-000</t>
  </si>
  <si>
    <t>RIST. LOCANDA DEL TIGLIO DI LOMETTI</t>
  </si>
  <si>
    <t>LMTMGH47E46B380V</t>
  </si>
  <si>
    <t>01097630030</t>
  </si>
  <si>
    <t>232364-P-000</t>
  </si>
  <si>
    <t>CA' DAL GHE' DI GAI MONICA</t>
  </si>
  <si>
    <t>GAIMNC66T55C133D</t>
  </si>
  <si>
    <t>10934260018</t>
  </si>
  <si>
    <t>232420-O-000</t>
  </si>
  <si>
    <t>SOLUZIONI TURISTICHE SRL</t>
  </si>
  <si>
    <t>10160660014</t>
  </si>
  <si>
    <t>232686-O-000</t>
  </si>
  <si>
    <t>LOCANDA DEL PANIGACCIO SAS</t>
  </si>
  <si>
    <t>09564410018</t>
  </si>
  <si>
    <t>233001-P-000</t>
  </si>
  <si>
    <t>DEYME MILENA</t>
  </si>
  <si>
    <t>DYMMLN71H51L013I</t>
  </si>
  <si>
    <t>10626830011</t>
  </si>
  <si>
    <t>233077-O-000</t>
  </si>
  <si>
    <t>SSF REBAUDENGO ALTRIMENTI DETTA "ISTITUT</t>
  </si>
  <si>
    <t>97601870013</t>
  </si>
  <si>
    <t>09328910014</t>
  </si>
  <si>
    <t>233209-O-000</t>
  </si>
  <si>
    <t>ISONORMA S.R.L.</t>
  </si>
  <si>
    <t>10875290016</t>
  </si>
  <si>
    <t>233305-O-000</t>
  </si>
  <si>
    <t>iRIPARO SRL</t>
  </si>
  <si>
    <t>03450230044</t>
  </si>
  <si>
    <t>233868-O-000</t>
  </si>
  <si>
    <t>ST.PROF.ASSOC. GERVASIO ANNA - NICOLA</t>
  </si>
  <si>
    <t>09261590013</t>
  </si>
  <si>
    <t>234208-P-000</t>
  </si>
  <si>
    <t>BORDONARO CATENA LAURA</t>
  </si>
  <si>
    <t>BRDCNL82E67H792S</t>
  </si>
  <si>
    <t>234408-P-000</t>
  </si>
  <si>
    <t>RDF DI FORCHIONE DIEGO</t>
  </si>
  <si>
    <t>FRCDGI78R26L219T</t>
  </si>
  <si>
    <t>10881910011</t>
  </si>
  <si>
    <t>234480-O-000</t>
  </si>
  <si>
    <t>R.M. ELETTRIK SNC DI ROBERTO COLONNA</t>
  </si>
  <si>
    <t>09340660019</t>
  </si>
  <si>
    <t>234507-O-000</t>
  </si>
  <si>
    <t>CONSORZIO SALUZZO ARREDA</t>
  </si>
  <si>
    <t>03274850043</t>
  </si>
  <si>
    <t>234540-O-000</t>
  </si>
  <si>
    <t>ASSOCIAZIONE TIARE'</t>
  </si>
  <si>
    <t>08350380013</t>
  </si>
  <si>
    <t>234738-O-000</t>
  </si>
  <si>
    <t>MERLONE GIANCARLO SAS</t>
  </si>
  <si>
    <t>01342030051</t>
  </si>
  <si>
    <t>235160-P-000</t>
  </si>
  <si>
    <t>SERVALLI SARA</t>
  </si>
  <si>
    <t>SRVSRA81L57L219T</t>
  </si>
  <si>
    <t>235203-O-000</t>
  </si>
  <si>
    <t>IKOS SRL</t>
  </si>
  <si>
    <t>08897730019</t>
  </si>
  <si>
    <t>235961-P-000</t>
  </si>
  <si>
    <t>RISTORANTE PRIMAVERA DI SEGINO FRANCESCO</t>
  </si>
  <si>
    <t>SGNFNC89B02A124F</t>
  </si>
  <si>
    <t>10741880016</t>
  </si>
  <si>
    <t>236617-O-000</t>
  </si>
  <si>
    <t>NOVA MAIORI SNC DI LUPO A. &amp; L.</t>
  </si>
  <si>
    <t>00933970030</t>
  </si>
  <si>
    <t>236961-P-000</t>
  </si>
  <si>
    <t>MORELLO ALESSANDRO</t>
  </si>
  <si>
    <t>MRLLSN90B22L219L</t>
  </si>
  <si>
    <t>01601580051</t>
  </si>
  <si>
    <t>237555-P-000</t>
  </si>
  <si>
    <t>NELVA TULLIO</t>
  </si>
  <si>
    <t>NLVTLL72D02A859V</t>
  </si>
  <si>
    <t>01844700029</t>
  </si>
  <si>
    <t>239151-P-000</t>
  </si>
  <si>
    <t>FOGLIO FLAVIO</t>
  </si>
  <si>
    <t>FGLFLV62H21H727C</t>
  </si>
  <si>
    <t>02125310041</t>
  </si>
  <si>
    <t>239413-O-000</t>
  </si>
  <si>
    <t>CATTO T. S.R.L</t>
  </si>
  <si>
    <t>10942880013</t>
  </si>
  <si>
    <t>240155-P-000</t>
  </si>
  <si>
    <t>SARDELLA IGOR</t>
  </si>
  <si>
    <t>SRDGRI75B12L219U</t>
  </si>
  <si>
    <t>11683850017</t>
  </si>
  <si>
    <t>240399-P-000</t>
  </si>
  <si>
    <t>BARITELLO ORIANNA</t>
  </si>
  <si>
    <t>BRTRNN72L57L013Q</t>
  </si>
  <si>
    <t>240450-O-000</t>
  </si>
  <si>
    <t>SINTESI SRL</t>
  </si>
  <si>
    <t>06032190016</t>
  </si>
  <si>
    <t>241494-O-000</t>
  </si>
  <si>
    <t>AD GROUP S.A.S. DI BONANNO DARIO &amp; C.</t>
  </si>
  <si>
    <t>09137970019</t>
  </si>
  <si>
    <t>241806-O-000</t>
  </si>
  <si>
    <t>MANGAL HOUSE SRLS</t>
  </si>
  <si>
    <t>02936390349</t>
  </si>
  <si>
    <t>241923-O-000</t>
  </si>
  <si>
    <t>SOFTWARELAND - SOCIETA' IN ACCOMANDITA S</t>
  </si>
  <si>
    <t>05892400010</t>
  </si>
  <si>
    <t>2421550019-O-000</t>
  </si>
  <si>
    <t>AGENZIA REGIO PARCO S.N.C.</t>
  </si>
  <si>
    <t>2421550019</t>
  </si>
  <si>
    <t>242474-O-000</t>
  </si>
  <si>
    <t>IDIS - SOCIETA' COOPERATIVA</t>
  </si>
  <si>
    <t>10950660018</t>
  </si>
  <si>
    <t>242906-O-000</t>
  </si>
  <si>
    <t>ADECCO ITALIA SPA</t>
  </si>
  <si>
    <t>13366030156</t>
  </si>
  <si>
    <t>10539160969</t>
  </si>
  <si>
    <t>243232-P-000</t>
  </si>
  <si>
    <t>LA MADIA DI GIARDINA LOREDANA</t>
  </si>
  <si>
    <t>GRDLDN74C48C351D</t>
  </si>
  <si>
    <t>10590030010</t>
  </si>
  <si>
    <t>243732-P-000</t>
  </si>
  <si>
    <t>COLOTTI VITO</t>
  </si>
  <si>
    <t>CLTVTI80P11L219E</t>
  </si>
  <si>
    <t>08387700019</t>
  </si>
  <si>
    <t>243845-P-000</t>
  </si>
  <si>
    <t>BOTTEGA DEL FERRO BATTUTO DI CORRADIN</t>
  </si>
  <si>
    <t>CRRMNL64P22L219K</t>
  </si>
  <si>
    <t>05428510019</t>
  </si>
  <si>
    <t>244252-P-000</t>
  </si>
  <si>
    <t>LINGUA SANDRO</t>
  </si>
  <si>
    <t>LNGSDR77T05L219H</t>
  </si>
  <si>
    <t>10399470011</t>
  </si>
  <si>
    <t>244296-P-000</t>
  </si>
  <si>
    <t>MASSARA STEFANIA</t>
  </si>
  <si>
    <t>MSSSFN63L68L219V</t>
  </si>
  <si>
    <t>10450980015</t>
  </si>
  <si>
    <t>245907-P-000</t>
  </si>
  <si>
    <t>BAR NORMA DI BELLITTA ANTONIETTA</t>
  </si>
  <si>
    <t>BLLNNT69S60L219S</t>
  </si>
  <si>
    <t>09675740014</t>
  </si>
  <si>
    <t>246410-O-000</t>
  </si>
  <si>
    <t>FONDAZIONE SANDRETTO RE REBAUDENGO</t>
  </si>
  <si>
    <t>97561810017</t>
  </si>
  <si>
    <t>06987980015</t>
  </si>
  <si>
    <t>246760-O-000</t>
  </si>
  <si>
    <t>BAKECA SOCIETA' A RESPONSABILITA' LIMITA</t>
  </si>
  <si>
    <t>09239540017</t>
  </si>
  <si>
    <t>248113-O-000</t>
  </si>
  <si>
    <t>TORINO SOCIALE COOPERATIVA</t>
  </si>
  <si>
    <t>10715160015</t>
  </si>
  <si>
    <t>248560-O-000</t>
  </si>
  <si>
    <t>SAA S.C.A.R.L.</t>
  </si>
  <si>
    <t>10809720013</t>
  </si>
  <si>
    <t>248903-P-000</t>
  </si>
  <si>
    <t>SIRELLO CARMELA</t>
  </si>
  <si>
    <t>SRLCML57D48E742O</t>
  </si>
  <si>
    <t>00995910098</t>
  </si>
  <si>
    <t>249553-P-000</t>
  </si>
  <si>
    <t>ROMANINO FILOMENA</t>
  </si>
  <si>
    <t>RMNFMN68L56D122D</t>
  </si>
  <si>
    <t>10532600011</t>
  </si>
  <si>
    <t>250037-P-000</t>
  </si>
  <si>
    <t>VERCELLI MARCO CARLO</t>
  </si>
  <si>
    <t>VRCMCC77E20E379W</t>
  </si>
  <si>
    <t>10304690018</t>
  </si>
  <si>
    <t>250695-P-000</t>
  </si>
  <si>
    <t>FIORE ORNELLA</t>
  </si>
  <si>
    <t>FRIRLL77S69L219A</t>
  </si>
  <si>
    <t>09263580012</t>
  </si>
  <si>
    <t>250796-P-000</t>
  </si>
  <si>
    <t>LENCIA RENZO</t>
  </si>
  <si>
    <t>LNCRNZ60R30L219T</t>
  </si>
  <si>
    <t>250958-O-000</t>
  </si>
  <si>
    <t>251081-O-000</t>
  </si>
  <si>
    <t>LINKEDIN IRELAND UNLIMITED COMPANY</t>
  </si>
  <si>
    <t>251142-P-000</t>
  </si>
  <si>
    <t>AL VECCHIO PIEMONTE DI MARTINA ALESSANDR</t>
  </si>
  <si>
    <t>MRTLSN83M03E758V</t>
  </si>
  <si>
    <t>10971830012</t>
  </si>
  <si>
    <t>251150-O-000</t>
  </si>
  <si>
    <t>CONSORZIO FORMAZIONE PROFESSIONALE TECNO</t>
  </si>
  <si>
    <t>01144670336</t>
  </si>
  <si>
    <t>252770-P-000</t>
  </si>
  <si>
    <t>MANO ROSANNA</t>
  </si>
  <si>
    <t>MNARNN54P58G742C</t>
  </si>
  <si>
    <t>253237-O-000</t>
  </si>
  <si>
    <t>FALEGNAMERIA NICOL STEFANO SNC</t>
  </si>
  <si>
    <t>08404070016</t>
  </si>
  <si>
    <t>253764-O-000</t>
  </si>
  <si>
    <t>CONSORZIO CENTRO COMMERCIALE SAN MARTINO</t>
  </si>
  <si>
    <t>01884640036</t>
  </si>
  <si>
    <t>254697-P-000</t>
  </si>
  <si>
    <t>FALLARINI ALESSIA</t>
  </si>
  <si>
    <t>FLLLSS87R52L219V</t>
  </si>
  <si>
    <t>255163-O-000</t>
  </si>
  <si>
    <t>TAM TAM CAFE' SNC</t>
  </si>
  <si>
    <t>10610760018</t>
  </si>
  <si>
    <t>257817-P-000</t>
  </si>
  <si>
    <t>DORELLA MANUELA</t>
  </si>
  <si>
    <t>DRLMNL70P42L219I</t>
  </si>
  <si>
    <t>260414-O-000</t>
  </si>
  <si>
    <t>TECNOPRESS SRL UNIPERSONALE</t>
  </si>
  <si>
    <t>09427401006</t>
  </si>
  <si>
    <t>263068-O-000</t>
  </si>
  <si>
    <t>CARL ZEISS SPA CON SOCIO UNICO</t>
  </si>
  <si>
    <t>00721920155</t>
  </si>
  <si>
    <t>263194-O-000</t>
  </si>
  <si>
    <t>CENTRO SERVIZI INDUSTRIE S.R.L.</t>
  </si>
  <si>
    <t>01045950019</t>
  </si>
  <si>
    <t>264115-O-000</t>
  </si>
  <si>
    <t>CAVA SAS DI FERRARI MASSIMILIANO E C.</t>
  </si>
  <si>
    <t>02312200039</t>
  </si>
  <si>
    <t>265093-P-000</t>
  </si>
  <si>
    <t>MIRENZI ANNA MARIA</t>
  </si>
  <si>
    <t>MRNNMR66S66L219N</t>
  </si>
  <si>
    <t>08127250010</t>
  </si>
  <si>
    <t>265863-P-000</t>
  </si>
  <si>
    <t>PIOVANO MASSIMO</t>
  </si>
  <si>
    <t>PVNMSM57S24B777J</t>
  </si>
  <si>
    <t>05907300015</t>
  </si>
  <si>
    <t>267409-O-000</t>
  </si>
  <si>
    <t>FONDAZIONE ANTONIO EMMA CERINO ZEGNA IMP</t>
  </si>
  <si>
    <t>81065890022</t>
  </si>
  <si>
    <t>01633420029</t>
  </si>
  <si>
    <t>267502-O-000</t>
  </si>
  <si>
    <t>CENTRO PUBBLICITA' LIGURE SNC</t>
  </si>
  <si>
    <t>00470030099</t>
  </si>
  <si>
    <t>269911-P-000</t>
  </si>
  <si>
    <t>GARGIULO MONICA</t>
  </si>
  <si>
    <t>GRGMNC78P63F839O</t>
  </si>
  <si>
    <t>270149-O-000</t>
  </si>
  <si>
    <t>GIBIN SNC DI A.GIBIN &amp; C.</t>
  </si>
  <si>
    <t>03146760016</t>
  </si>
  <si>
    <t>270984-P-000</t>
  </si>
  <si>
    <t>PITITU PAOLO</t>
  </si>
  <si>
    <t>PTTPLA69P19L219M</t>
  </si>
  <si>
    <t>07699430018</t>
  </si>
  <si>
    <t>271960-O-000</t>
  </si>
  <si>
    <t>TIPOGRAFIA ERREGI SNC</t>
  </si>
  <si>
    <t>04960870014</t>
  </si>
  <si>
    <t>274925-P-000</t>
  </si>
  <si>
    <t>CATTELAN BARBARA</t>
  </si>
  <si>
    <t>CTTBBR71C56L219H</t>
  </si>
  <si>
    <t>08368330018</t>
  </si>
  <si>
    <t>275426-P-000</t>
  </si>
  <si>
    <t>SCAPINO MAURO</t>
  </si>
  <si>
    <t>SCPMRA62T15C665O</t>
  </si>
  <si>
    <t>04291810010</t>
  </si>
  <si>
    <t>276020-P-000</t>
  </si>
  <si>
    <t>SAPORI E PROFUMI DI CASA MARUCA DI GILAR</t>
  </si>
  <si>
    <t>GLRLDA60T51L219U</t>
  </si>
  <si>
    <t>11192120019</t>
  </si>
  <si>
    <t>276264-P-000</t>
  </si>
  <si>
    <t>CASTELLANI VITTORIO</t>
  </si>
  <si>
    <t>CSTVTR62H17L219X</t>
  </si>
  <si>
    <t>08250410019</t>
  </si>
  <si>
    <t>276711-O-000</t>
  </si>
  <si>
    <t>FINPIEMONTE SPA</t>
  </si>
  <si>
    <t>01947660013</t>
  </si>
  <si>
    <t>276970-O-000</t>
  </si>
  <si>
    <t>GASTRONOMIA ROSTICCERIA DEL PINO</t>
  </si>
  <si>
    <t>05457770013</t>
  </si>
  <si>
    <t>277426-O-000</t>
  </si>
  <si>
    <t>CASTANO SRL</t>
  </si>
  <si>
    <t>01189860032</t>
  </si>
  <si>
    <t>282164-P-000</t>
  </si>
  <si>
    <t>ALBERTO ANDREA</t>
  </si>
  <si>
    <t>LBRNDR79E04B791R</t>
  </si>
  <si>
    <t>09514520015</t>
  </si>
  <si>
    <t>282421-P-000</t>
  </si>
  <si>
    <t>MALTESE ANGELA</t>
  </si>
  <si>
    <t>MLTNGL62S61G211Z</t>
  </si>
  <si>
    <t>02033780020</t>
  </si>
  <si>
    <t>283956-O-000</t>
  </si>
  <si>
    <t>RISTORANTE SABAUDIA SNC DI PAVAN S. E C.</t>
  </si>
  <si>
    <t>06724890014</t>
  </si>
  <si>
    <t>284773-O-000</t>
  </si>
  <si>
    <t>ART &amp; COOP S.C.</t>
  </si>
  <si>
    <t>02321460061</t>
  </si>
  <si>
    <t>285907-P-000</t>
  </si>
  <si>
    <t>CARFORA CLEMENTE</t>
  </si>
  <si>
    <t>CRFCMN70B04L219C</t>
  </si>
  <si>
    <t>08794460017</t>
  </si>
  <si>
    <t>287165-P-000</t>
  </si>
  <si>
    <t>IL CAVALLINO ALATO DI SCULLINO ENZO</t>
  </si>
  <si>
    <t>SCLNZE64T14L219J</t>
  </si>
  <si>
    <t>08117120017</t>
  </si>
  <si>
    <t>291798-P-000</t>
  </si>
  <si>
    <t>BERARDI STEFANO</t>
  </si>
  <si>
    <t>BRRSFN71C26L219R</t>
  </si>
  <si>
    <t>08393070019</t>
  </si>
  <si>
    <t>292071-P-000</t>
  </si>
  <si>
    <t>ZAFFARANO RINA</t>
  </si>
  <si>
    <t>ZFFRNI71R69L219V</t>
  </si>
  <si>
    <t>09811010017</t>
  </si>
  <si>
    <t>293867-O-000</t>
  </si>
  <si>
    <t>COOP. SOC. EDUCAZIONE PROGETTO SOC. COOP</t>
  </si>
  <si>
    <t>04495820013</t>
  </si>
  <si>
    <t>294646-P-000</t>
  </si>
  <si>
    <t>BOSELLI CRISTINA</t>
  </si>
  <si>
    <t>BSLCST74P47C627G</t>
  </si>
  <si>
    <t>08543970019</t>
  </si>
  <si>
    <t>295726-P-000</t>
  </si>
  <si>
    <t>LAMARCA GIULIA</t>
  </si>
  <si>
    <t>LMRGLI91R67F335T</t>
  </si>
  <si>
    <t>12073760014</t>
  </si>
  <si>
    <t>296090-P-000</t>
  </si>
  <si>
    <t>DI MATTEO ANTONIO</t>
  </si>
  <si>
    <t>DMTNTN62R09L219B</t>
  </si>
  <si>
    <t>06156640010</t>
  </si>
  <si>
    <t>296180-O-000</t>
  </si>
  <si>
    <t>SOCIETA' COOPERATIVA SOCIALE OLTRE IL GI</t>
  </si>
  <si>
    <t>02251630022</t>
  </si>
  <si>
    <t>296713-P-000</t>
  </si>
  <si>
    <t>MARCHINI ETTORE</t>
  </si>
  <si>
    <t>MRCTTR52H19B011R</t>
  </si>
  <si>
    <t>297305-O-000</t>
  </si>
  <si>
    <t>CIBAS DI POLI FABIO &amp; C. S.A.S.</t>
  </si>
  <si>
    <t>01845430246</t>
  </si>
  <si>
    <t>299132-O-000</t>
  </si>
  <si>
    <t>BNP PARIBAS LEASE GROUP SA</t>
  </si>
  <si>
    <t>97081660157</t>
  </si>
  <si>
    <t>13455940158</t>
  </si>
  <si>
    <t>299883-O-000</t>
  </si>
  <si>
    <t>ANZITUTTO ASSOCIAZIONE DI VOLONTARIATO A</t>
  </si>
  <si>
    <t>90067420027</t>
  </si>
  <si>
    <t>301214-O-000</t>
  </si>
  <si>
    <t>TOP SERVICES S.A.S. DI MONCHIETTO IVO &amp;</t>
  </si>
  <si>
    <t>08936880015</t>
  </si>
  <si>
    <t>301339-O-000</t>
  </si>
  <si>
    <t>ASSOCIAZIONE NON SEI SOLA ODV</t>
  </si>
  <si>
    <t>90057680028</t>
  </si>
  <si>
    <t>301429-P-000</t>
  </si>
  <si>
    <t>MELGARA EMILIO</t>
  </si>
  <si>
    <t>MLGMLE66D20L219D</t>
  </si>
  <si>
    <t>301723-P-000</t>
  </si>
  <si>
    <t>FASCIANA DANIELE</t>
  </si>
  <si>
    <t>FSCDNL84L05L219S</t>
  </si>
  <si>
    <t>09944260018</t>
  </si>
  <si>
    <t>303368-O-000</t>
  </si>
  <si>
    <t>UNPLUG SAS DI LEONARDO TOTARO &amp; C.</t>
  </si>
  <si>
    <t>10812440013</t>
  </si>
  <si>
    <t>304321-P-000</t>
  </si>
  <si>
    <t>RRAPAJ VIKTOR</t>
  </si>
  <si>
    <t>RRPVTR68A29Z100X</t>
  </si>
  <si>
    <t>07824990019</t>
  </si>
  <si>
    <t>304463-O-000</t>
  </si>
  <si>
    <t>COOPERATIVA SOCIALE UN SOGNO PER TUTTI</t>
  </si>
  <si>
    <t>07965360014</t>
  </si>
  <si>
    <t>304953-P-000</t>
  </si>
  <si>
    <t>GEOMETRA MARCO TIRITAN</t>
  </si>
  <si>
    <t>TRTMRC56B09D094Z</t>
  </si>
  <si>
    <t>01486230020</t>
  </si>
  <si>
    <t>305133-O-000</t>
  </si>
  <si>
    <t>I FRUTTI DELLA MIA LANGA DI ANSELMINO PA</t>
  </si>
  <si>
    <t>03126230048</t>
  </si>
  <si>
    <t>305434-P-000</t>
  </si>
  <si>
    <t>D'ORMEA LUCA MARIA</t>
  </si>
  <si>
    <t>DRMLMR72C23L219D</t>
  </si>
  <si>
    <t>07537620010</t>
  </si>
  <si>
    <t>307437-P-000</t>
  </si>
  <si>
    <t>LA CROTA SAN MORISSI DI PIGNATIELLO MARI</t>
  </si>
  <si>
    <t>PGNMRS66C49A463K</t>
  </si>
  <si>
    <t>11057420017</t>
  </si>
  <si>
    <t>309668-P-000</t>
  </si>
  <si>
    <t>DELTA REFRIGERAZIONE DI TESIO GIAN DOMEN</t>
  </si>
  <si>
    <t>TSEGDM62D18I327O</t>
  </si>
  <si>
    <t>07540890014</t>
  </si>
  <si>
    <t>309989-P-000</t>
  </si>
  <si>
    <t>DONATO MARIA</t>
  </si>
  <si>
    <t>DNTMRA70P51B429I</t>
  </si>
  <si>
    <t>310315-P-000</t>
  </si>
  <si>
    <t>TRAME DI CASA DI GIUSEPPE GIUDETTI</t>
  </si>
  <si>
    <t>GDTGPP49R31C514G</t>
  </si>
  <si>
    <t>01772880017</t>
  </si>
  <si>
    <t>310316-P-000</t>
  </si>
  <si>
    <t>STUDIO ESTETICO CRISTINA DI MARIA CRISTI</t>
  </si>
  <si>
    <t>MTLMCR62P51L049H</t>
  </si>
  <si>
    <t>08559630010</t>
  </si>
  <si>
    <t>312956-O-000</t>
  </si>
  <si>
    <t>POLITECNICO DI TORINO</t>
  </si>
  <si>
    <t>00518460019</t>
  </si>
  <si>
    <t>313442-O-000</t>
  </si>
  <si>
    <t>APICEHOTELS SRL</t>
  </si>
  <si>
    <t>03340810542</t>
  </si>
  <si>
    <t>313481-O-000</t>
  </si>
  <si>
    <t>NOMOS - LE REGOLE DELL'AGIRE S.A.S. DI A</t>
  </si>
  <si>
    <t>09958880016</t>
  </si>
  <si>
    <t>313510-O-000</t>
  </si>
  <si>
    <t>PROGETTO SERVICE SRL</t>
  </si>
  <si>
    <t>11029800015</t>
  </si>
  <si>
    <t>313682-P-000</t>
  </si>
  <si>
    <t>MONACO LAURA</t>
  </si>
  <si>
    <t>MNCLRA64H61F335V</t>
  </si>
  <si>
    <t>313797-O-000</t>
  </si>
  <si>
    <t>LA GRAFICA NUOVA - SOCIETA' COOPERATIVA</t>
  </si>
  <si>
    <t>02195290016</t>
  </si>
  <si>
    <t>314799-O-000</t>
  </si>
  <si>
    <t>VIGLINO SNC</t>
  </si>
  <si>
    <t>01289120055</t>
  </si>
  <si>
    <t>314957-O-000</t>
  </si>
  <si>
    <t>L'ARTIGIANA SCS ONLUS</t>
  </si>
  <si>
    <t>11118550018</t>
  </si>
  <si>
    <t>315458-P-000</t>
  </si>
  <si>
    <t>FIORE VALERIO</t>
  </si>
  <si>
    <t>FRIVLR70R21L219A</t>
  </si>
  <si>
    <t>09723990017</t>
  </si>
  <si>
    <t>315466-P-000</t>
  </si>
  <si>
    <t>FUMI RISTORANTE DI YIN YUWEI</t>
  </si>
  <si>
    <t>YNIYWU86R57Z210B</t>
  </si>
  <si>
    <t>11202820012</t>
  </si>
  <si>
    <t>316952-O-000</t>
  </si>
  <si>
    <t>CNA SERVIZI S.R.L. A SOCIO UNICO</t>
  </si>
  <si>
    <t>02150190037</t>
  </si>
  <si>
    <t>317627-O-000</t>
  </si>
  <si>
    <t>MORE NEWS SOC. COOP.</t>
  </si>
  <si>
    <t>03401570043</t>
  </si>
  <si>
    <t>318812-O-000</t>
  </si>
  <si>
    <t>L'ISOLA DI ARIEL SOCIETA' COOPERATIVA SO</t>
  </si>
  <si>
    <t>09489490012</t>
  </si>
  <si>
    <t>318815-O-000</t>
  </si>
  <si>
    <t>DE MORI SRL</t>
  </si>
  <si>
    <t>02448960027</t>
  </si>
  <si>
    <t>320203-P-000</t>
  </si>
  <si>
    <t>DI PIETRO MARIA</t>
  </si>
  <si>
    <t>DPTMRA51P54L696H</t>
  </si>
  <si>
    <t>321006-O-000</t>
  </si>
  <si>
    <t>ZENIT ARTI AUDIOVISIVE SOC.COOP.</t>
  </si>
  <si>
    <t>06278280018</t>
  </si>
  <si>
    <t>322271-O-000</t>
  </si>
  <si>
    <t>CCBB S.N.C. DI COMUNETTI FABIO E BADARIO</t>
  </si>
  <si>
    <t>11103120017</t>
  </si>
  <si>
    <t>322779-P-000</t>
  </si>
  <si>
    <t>ROBIATI ALBERTO</t>
  </si>
  <si>
    <t>RBTLRT73R26G674N</t>
  </si>
  <si>
    <t>07938780017</t>
  </si>
  <si>
    <t>323682-O-000</t>
  </si>
  <si>
    <t>GLOBAL SRL</t>
  </si>
  <si>
    <t>07700130011</t>
  </si>
  <si>
    <t>323725-P-000</t>
  </si>
  <si>
    <t>GUERRA CLAUDIO</t>
  </si>
  <si>
    <t>GRRCLD64M20L219X</t>
  </si>
  <si>
    <t>10373270015</t>
  </si>
  <si>
    <t>324748-P-000</t>
  </si>
  <si>
    <t>POLLONO ILARIA</t>
  </si>
  <si>
    <t>PLLLRI75P68E379E</t>
  </si>
  <si>
    <t>10555220010</t>
  </si>
  <si>
    <t>325304-P-000</t>
  </si>
  <si>
    <t>VALLEBONA GIOVANNI</t>
  </si>
  <si>
    <t>VLLGNN83L14D969V</t>
  </si>
  <si>
    <t>02110270994</t>
  </si>
  <si>
    <t>325425-O-000</t>
  </si>
  <si>
    <t>1 AG S.R.L.</t>
  </si>
  <si>
    <t>10886200012</t>
  </si>
  <si>
    <t>325703-O-000</t>
  </si>
  <si>
    <t>MONTIGLIO CLAUDIO</t>
  </si>
  <si>
    <t>06675520016</t>
  </si>
  <si>
    <t>326189-O-000</t>
  </si>
  <si>
    <t>IMI CONSULTING SRL</t>
  </si>
  <si>
    <t>02549760029</t>
  </si>
  <si>
    <t>327302-O-000</t>
  </si>
  <si>
    <t>MARCHI &amp; FILDI SPA</t>
  </si>
  <si>
    <t>01237380025</t>
  </si>
  <si>
    <t>327594-P-000</t>
  </si>
  <si>
    <t>FARINETTI EZIO</t>
  </si>
  <si>
    <t>FRNZEI74M21B111F</t>
  </si>
  <si>
    <t>10334690012</t>
  </si>
  <si>
    <t>328126-O-000</t>
  </si>
  <si>
    <t>LA KASCINA SAS</t>
  </si>
  <si>
    <t>11129410012</t>
  </si>
  <si>
    <t>328301-O-000</t>
  </si>
  <si>
    <t>ARTEO LIVING SRL</t>
  </si>
  <si>
    <t>10917510017</t>
  </si>
  <si>
    <t>328687-O-000</t>
  </si>
  <si>
    <t>TERMOMACCHINE - S.R.L.</t>
  </si>
  <si>
    <t>01936750015</t>
  </si>
  <si>
    <t>328724-O-000</t>
  </si>
  <si>
    <t>ELETTRODECOR SAS DI CRESCENZIO DAVIDE &amp;</t>
  </si>
  <si>
    <t>10030910011</t>
  </si>
  <si>
    <t>328942-O-000</t>
  </si>
  <si>
    <t>FASTERPRINT S.R.L.</t>
  </si>
  <si>
    <t>12792261005</t>
  </si>
  <si>
    <t>329489-O-000</t>
  </si>
  <si>
    <t>COOPERJOB SPA</t>
  </si>
  <si>
    <t>02558070211</t>
  </si>
  <si>
    <t>329954-O-000</t>
  </si>
  <si>
    <t>COMUNITA' EDUCATIVA GIOVANILE</t>
  </si>
  <si>
    <t>00865830038</t>
  </si>
  <si>
    <t>331487-O-000</t>
  </si>
  <si>
    <t>RISORSE ITALIA SRL UNIPERSONALE</t>
  </si>
  <si>
    <t>08943430010</t>
  </si>
  <si>
    <t>331584-O-000</t>
  </si>
  <si>
    <t>PIAZZA FERRANDO SRL</t>
  </si>
  <si>
    <t>07995210015</t>
  </si>
  <si>
    <t>332358-O-000</t>
  </si>
  <si>
    <t>BRUSA SRL</t>
  </si>
  <si>
    <t>00219460029</t>
  </si>
  <si>
    <t>333741-O-000</t>
  </si>
  <si>
    <t>CITTA' STUDI SPA</t>
  </si>
  <si>
    <t>01491490023</t>
  </si>
  <si>
    <t>333813-O-000</t>
  </si>
  <si>
    <t>PIETRA ALTA SERVIZI SCSIS ONLUS</t>
  </si>
  <si>
    <t>08183670010</t>
  </si>
  <si>
    <t>334077-O-000</t>
  </si>
  <si>
    <t>AGENZIA PIEMONTE LAVORO</t>
  </si>
  <si>
    <t>08075340011</t>
  </si>
  <si>
    <t>334421-P-000</t>
  </si>
  <si>
    <t>BALDAZZI BRUNA</t>
  </si>
  <si>
    <t>BLDBRN54C66A122M</t>
  </si>
  <si>
    <t>334519-P-000</t>
  </si>
  <si>
    <t>NICASTRI MAURO</t>
  </si>
  <si>
    <t>NCSMRA74S03L219C</t>
  </si>
  <si>
    <t>10353470015</t>
  </si>
  <si>
    <t>334569-P-000</t>
  </si>
  <si>
    <t>SEA DI MAURIZIO GALETTI</t>
  </si>
  <si>
    <t>GLTMZM91E24L219L</t>
  </si>
  <si>
    <t>11192380019</t>
  </si>
  <si>
    <t>334788-O-000</t>
  </si>
  <si>
    <t>CLASS SRL SOCIETA' UNIPERSONALE</t>
  </si>
  <si>
    <t>01998950024</t>
  </si>
  <si>
    <t>335361-O-000</t>
  </si>
  <si>
    <t>I SAPORI DEL GRANO DI VINETTI SNC</t>
  </si>
  <si>
    <t>02967840014</t>
  </si>
  <si>
    <t>336527-P-000</t>
  </si>
  <si>
    <t>ERCOLIANO</t>
  </si>
  <si>
    <t>RCLNTN66R18L219L</t>
  </si>
  <si>
    <t>09828460015</t>
  </si>
  <si>
    <t>337197-O-000</t>
  </si>
  <si>
    <t>I MATTI SNC</t>
  </si>
  <si>
    <t>01126020070</t>
  </si>
  <si>
    <t>337795-P-000</t>
  </si>
  <si>
    <t>ELENA CRISTIAN</t>
  </si>
  <si>
    <t>LNECST78T12H037C</t>
  </si>
  <si>
    <t>01726420035</t>
  </si>
  <si>
    <t>337972-P-000</t>
  </si>
  <si>
    <t>BERRUQUIER CLAUDIA MARIA</t>
  </si>
  <si>
    <t>BRRCDM73S53E379Z</t>
  </si>
  <si>
    <t>338074-O-000</t>
  </si>
  <si>
    <t>MARIS S.A.S. DI MARCO BONOMI &amp; C.</t>
  </si>
  <si>
    <t>02600210039</t>
  </si>
  <si>
    <t>338599-P-000</t>
  </si>
  <si>
    <t>BEVILACQUA TERESA</t>
  </si>
  <si>
    <t>BVLTRS74T41L219R</t>
  </si>
  <si>
    <t>07760710017</t>
  </si>
  <si>
    <t>339060-O-000</t>
  </si>
  <si>
    <t>DOMA SRLS</t>
  </si>
  <si>
    <t>02619030030</t>
  </si>
  <si>
    <t>339198-O-000</t>
  </si>
  <si>
    <t>F&amp;B INVESTMENT HOLDING SRL</t>
  </si>
  <si>
    <t>10773680961</t>
  </si>
  <si>
    <t>339297-O-000</t>
  </si>
  <si>
    <t>NSM Notai</t>
  </si>
  <si>
    <t>11154820010</t>
  </si>
  <si>
    <t>339464-O-000</t>
  </si>
  <si>
    <t>NUOVO SEMPIONE SNC DI MONTELLA &amp; C.</t>
  </si>
  <si>
    <t>01329680035</t>
  </si>
  <si>
    <t>339483-P-000</t>
  </si>
  <si>
    <t>IACCHINI ERIKA</t>
  </si>
  <si>
    <t>CCHRKE94T46D332T</t>
  </si>
  <si>
    <t>339608-P-000</t>
  </si>
  <si>
    <t>RISTORANTE BAR LO CHEF DI MATTINA MIKE</t>
  </si>
  <si>
    <t>MTTMKI79A22A479O</t>
  </si>
  <si>
    <t>01551180050</t>
  </si>
  <si>
    <t>340563-P-000</t>
  </si>
  <si>
    <t>BAR RISTORANTE PIZZERIA CASSARA' MARIA G</t>
  </si>
  <si>
    <t>CSSMGR65E55C722W</t>
  </si>
  <si>
    <t>11212670019</t>
  </si>
  <si>
    <t>340805-O-000</t>
  </si>
  <si>
    <t>SCZ SAS DI SUN WEIXIANG E C.</t>
  </si>
  <si>
    <t>02402580035</t>
  </si>
  <si>
    <t>343518-O-000</t>
  </si>
  <si>
    <t>C.M.V. DENTAL S.N.C.</t>
  </si>
  <si>
    <t>08541510015</t>
  </si>
  <si>
    <t>344130-P-000</t>
  </si>
  <si>
    <t>BIRRIFICIO CASTAGNERO SAVANT ROSS</t>
  </si>
  <si>
    <t>CSTMCM87A69H355W</t>
  </si>
  <si>
    <t>11015230011</t>
  </si>
  <si>
    <t>344271-O-000</t>
  </si>
  <si>
    <t>IMPRESA ERBA SAS</t>
  </si>
  <si>
    <t>07661710017</t>
  </si>
  <si>
    <t>344425-P-000</t>
  </si>
  <si>
    <t>PASQUA GIUSEPPE</t>
  </si>
  <si>
    <t>PSQGPP80H08L219O</t>
  </si>
  <si>
    <t>11087200017</t>
  </si>
  <si>
    <t>344435-O-000</t>
  </si>
  <si>
    <t>CIBET SOCIETA' A RESPONSABILITA' LIMITAT</t>
  </si>
  <si>
    <t>11168730015</t>
  </si>
  <si>
    <t>344514-O-000</t>
  </si>
  <si>
    <t>T&amp;B S.R.L.</t>
  </si>
  <si>
    <t>10842280017</t>
  </si>
  <si>
    <t>345435-O-000</t>
  </si>
  <si>
    <t>BAR TORREFAZIONE DI CAUDERA E CALZA SNC</t>
  </si>
  <si>
    <t>05902500015</t>
  </si>
  <si>
    <t>345589-O-000</t>
  </si>
  <si>
    <t>BELETTI SALVATORE</t>
  </si>
  <si>
    <t>00019340983</t>
  </si>
  <si>
    <t>345971-O-000</t>
  </si>
  <si>
    <t>RAR S.N.C. DI CIGNA ROSARIO E C.</t>
  </si>
  <si>
    <t>10932980013</t>
  </si>
  <si>
    <t>346241-P-000</t>
  </si>
  <si>
    <t>BOSI BARBARA</t>
  </si>
  <si>
    <t>BSOBBR71C47L219Z</t>
  </si>
  <si>
    <t>08528430013</t>
  </si>
  <si>
    <t>347102-O-000</t>
  </si>
  <si>
    <t>3 BICCHIERI SAS DI REGGIANI DANIELE</t>
  </si>
  <si>
    <t>01262390055</t>
  </si>
  <si>
    <t>348886-O-000</t>
  </si>
  <si>
    <t>ARCIPELAGO S.C.S ONLUS</t>
  </si>
  <si>
    <t>09812650019</t>
  </si>
  <si>
    <t>349623-P-000</t>
  </si>
  <si>
    <t>CROCE CESARE</t>
  </si>
  <si>
    <t>CRCCSR61H23L219I</t>
  </si>
  <si>
    <t>349719-P-000</t>
  </si>
  <si>
    <t>BONATO ROSSELLA</t>
  </si>
  <si>
    <t>BNTRSL74R65L219X</t>
  </si>
  <si>
    <t>09808110010</t>
  </si>
  <si>
    <t>350035-P-000</t>
  </si>
  <si>
    <t>MARCO BAR DI MANZELLA MARCO</t>
  </si>
  <si>
    <t>MNZMRC84L18D872B</t>
  </si>
  <si>
    <t>02366900039</t>
  </si>
  <si>
    <t>352129-P-000</t>
  </si>
  <si>
    <t>BONGO MILENA</t>
  </si>
  <si>
    <t>BNGMLN95P45L219L</t>
  </si>
  <si>
    <t>11224380011</t>
  </si>
  <si>
    <t>352490-P-000</t>
  </si>
  <si>
    <t>ALLADIO MATTEO GIOVANNI</t>
  </si>
  <si>
    <t>LLDMTG54L18G303L</t>
  </si>
  <si>
    <t>12085820012</t>
  </si>
  <si>
    <t>352533-O-000</t>
  </si>
  <si>
    <t>COOPERATIVA LOG.IN.TO</t>
  </si>
  <si>
    <t>12696890016</t>
  </si>
  <si>
    <t>353941-O-000</t>
  </si>
  <si>
    <t>IVS ITALIA SPA</t>
  </si>
  <si>
    <t>03320270162</t>
  </si>
  <si>
    <t>353976-O-000</t>
  </si>
  <si>
    <t>ZAC! ZONE ATTIVE DI CITTADINANZA COOPERA</t>
  </si>
  <si>
    <t>93044240013</t>
  </si>
  <si>
    <t>11139800012</t>
  </si>
  <si>
    <t>354447-O-000</t>
  </si>
  <si>
    <t>AL BISTROT DEI VINAI S.N.C. DI VINAI PAO</t>
  </si>
  <si>
    <t>03558050047</t>
  </si>
  <si>
    <t>354511-P-000</t>
  </si>
  <si>
    <t>BELLO LUCA</t>
  </si>
  <si>
    <t>BLLLCU77C17L219G</t>
  </si>
  <si>
    <t>354564-O-000</t>
  </si>
  <si>
    <t>LA BRUMA SUL LAGO SNC DI TOMBESI ELEONOR</t>
  </si>
  <si>
    <t>01886180031</t>
  </si>
  <si>
    <t>354600-O-000</t>
  </si>
  <si>
    <t>VIREMA S.R.L.</t>
  </si>
  <si>
    <t>11292830012</t>
  </si>
  <si>
    <t>354799-P-000</t>
  </si>
  <si>
    <t>PALLADIN BRUNO</t>
  </si>
  <si>
    <t>PLLBRN75P19L219V</t>
  </si>
  <si>
    <t>10883200015</t>
  </si>
  <si>
    <t>355932-P-000</t>
  </si>
  <si>
    <t>GARCIA DIAZ  JOSE ANTONIO</t>
  </si>
  <si>
    <t>GRCJNT75T12Z131Z</t>
  </si>
  <si>
    <t>12053290016</t>
  </si>
  <si>
    <t>356148-P-000</t>
  </si>
  <si>
    <t>RISTORANTE SAN CARLO DI LIBANORE LUCIANO</t>
  </si>
  <si>
    <t>LBNLCN56H17A479P</t>
  </si>
  <si>
    <t>01535940058</t>
  </si>
  <si>
    <t>356395-P-000</t>
  </si>
  <si>
    <t>LA PIOLA DI BARALE MARCO</t>
  </si>
  <si>
    <t>BRLMRC62C25L219O</t>
  </si>
  <si>
    <t>11201700017</t>
  </si>
  <si>
    <t>357034-O-000</t>
  </si>
  <si>
    <t>ALBEDO S.R.L.</t>
  </si>
  <si>
    <t>06944490017</t>
  </si>
  <si>
    <t>357070-P-000</t>
  </si>
  <si>
    <t>BELLANDO PAOLO</t>
  </si>
  <si>
    <t>BLLPLA61S07L219N</t>
  </si>
  <si>
    <t>11055570011</t>
  </si>
  <si>
    <t>357447-O-000</t>
  </si>
  <si>
    <t>TOP SECURITY S.R.L.</t>
  </si>
  <si>
    <t>11285890015</t>
  </si>
  <si>
    <t>357447-O-001</t>
  </si>
  <si>
    <t>357577-O-000</t>
  </si>
  <si>
    <t>STUDIO CO SS</t>
  </si>
  <si>
    <t>08633430015</t>
  </si>
  <si>
    <t>357910-O-000</t>
  </si>
  <si>
    <t>AREA 51SCS</t>
  </si>
  <si>
    <t>08211180016</t>
  </si>
  <si>
    <t>358287-O-000</t>
  </si>
  <si>
    <t>MEDIAMARKET SPA</t>
  </si>
  <si>
    <t>02180760965</t>
  </si>
  <si>
    <t>02630120166</t>
  </si>
  <si>
    <t>358498-O-000</t>
  </si>
  <si>
    <t>ALITALIA - SOCIETA' AEREA ITALIANA S.P.A</t>
  </si>
  <si>
    <t>13029381004</t>
  </si>
  <si>
    <t>359836-P-000</t>
  </si>
  <si>
    <t>GIACOSA MICHELE</t>
  </si>
  <si>
    <t>GCSMHL67E31L219L</t>
  </si>
  <si>
    <t>359947-P-000</t>
  </si>
  <si>
    <t>BAR TRATTORIA DEI CACCIATORI DI ROSSETTO</t>
  </si>
  <si>
    <t>RSSSLV77L45G674H</t>
  </si>
  <si>
    <t>12048120013</t>
  </si>
  <si>
    <t>360031-P-000</t>
  </si>
  <si>
    <t>INSALATA MONICA</t>
  </si>
  <si>
    <t>NSLMNC81H42L219E</t>
  </si>
  <si>
    <t>11299770013</t>
  </si>
  <si>
    <t>360554-P-000</t>
  </si>
  <si>
    <t>CAFFE' 4 PUNTO ZERO DI CIAVARELLA ANNA M</t>
  </si>
  <si>
    <t>CVRNMR63E67H985Z</t>
  </si>
  <si>
    <t>12072300010</t>
  </si>
  <si>
    <t>361030-P-000</t>
  </si>
  <si>
    <t>CAFFETTERIA REINHARD MARIA</t>
  </si>
  <si>
    <t>RNHMRA79L56C111H</t>
  </si>
  <si>
    <t>12486700011</t>
  </si>
  <si>
    <t>361179-O-000</t>
  </si>
  <si>
    <t>ANTEO COOP.SOCIALE</t>
  </si>
  <si>
    <t>01758780025</t>
  </si>
  <si>
    <t>361882-P-000</t>
  </si>
  <si>
    <t>BRUSA PAOLO</t>
  </si>
  <si>
    <t>BRSPLA70H01L219Q</t>
  </si>
  <si>
    <t>08621540015</t>
  </si>
  <si>
    <t>362419-O-000</t>
  </si>
  <si>
    <t>D.G.A. PLANETSHIRT SRL</t>
  </si>
  <si>
    <t>04278761210</t>
  </si>
  <si>
    <t>362833-O-000</t>
  </si>
  <si>
    <t>EXAMINA S.R.L.</t>
  </si>
  <si>
    <t>10734450017</t>
  </si>
  <si>
    <t>363796-O-000</t>
  </si>
  <si>
    <t>ISIC IMPIANTI SRL</t>
  </si>
  <si>
    <t>11331900016</t>
  </si>
  <si>
    <t>363796-O-001</t>
  </si>
  <si>
    <t>363923-P-000</t>
  </si>
  <si>
    <t>ALFI IMPIANTI DI DABIJA TATIANA</t>
  </si>
  <si>
    <t>DBJTTN86H59Z140R</t>
  </si>
  <si>
    <t>10747920014</t>
  </si>
  <si>
    <t>363933-O-000</t>
  </si>
  <si>
    <t>LEONE ROSSO SOCIETA' COOPERATIVA SOCIALE</t>
  </si>
  <si>
    <t>01154710071</t>
  </si>
  <si>
    <t>364142-P-000</t>
  </si>
  <si>
    <t>GUASCHINO MICHELE</t>
  </si>
  <si>
    <t>GSCMHL66T30L219Z</t>
  </si>
  <si>
    <t>06062660011</t>
  </si>
  <si>
    <t>365348-P-000</t>
  </si>
  <si>
    <t>MANGANI PARRUCCHIERI</t>
  </si>
  <si>
    <t>MNGDVD76T25L219W</t>
  </si>
  <si>
    <t>11254470013</t>
  </si>
  <si>
    <t>365634-O-000</t>
  </si>
  <si>
    <t>BASILICO S.R.L.</t>
  </si>
  <si>
    <t>11091380011</t>
  </si>
  <si>
    <t>365686-P-000</t>
  </si>
  <si>
    <t>OFFICINA MORENICA DI CORNA CRISTINA TERE</t>
  </si>
  <si>
    <t>CRNCST58T58E379R</t>
  </si>
  <si>
    <t>11256300010</t>
  </si>
  <si>
    <t>365905-O-000</t>
  </si>
  <si>
    <t>ASTORIA SRL</t>
  </si>
  <si>
    <t>10184350014</t>
  </si>
  <si>
    <t>365923-O-000</t>
  </si>
  <si>
    <t>SARTORIA ROBU SRLS</t>
  </si>
  <si>
    <t>11280540011</t>
  </si>
  <si>
    <t>367328-O-000</t>
  </si>
  <si>
    <t>ALLSYSTEM 1 S.R.L.</t>
  </si>
  <si>
    <t>01933640029</t>
  </si>
  <si>
    <t>367342-O-000</t>
  </si>
  <si>
    <t>UNIMAS SRL</t>
  </si>
  <si>
    <t>12334580011</t>
  </si>
  <si>
    <t>367463-O-000</t>
  </si>
  <si>
    <t>SCUOLE TECNICHE SAN CARLO</t>
  </si>
  <si>
    <t>367622-O-000</t>
  </si>
  <si>
    <t>FORCOOP C.S.S.C.S.I.S.</t>
  </si>
  <si>
    <t>05847160016</t>
  </si>
  <si>
    <t>367873-P-000</t>
  </si>
  <si>
    <t>SAMAYA PUL DI MANFRINATO LORIS</t>
  </si>
  <si>
    <t>MNFLRS68D26F335A</t>
  </si>
  <si>
    <t>06758390014</t>
  </si>
  <si>
    <t>369248-P-000</t>
  </si>
  <si>
    <t>FLORIANA ESTETICA DI LOSURDO FLORIANA</t>
  </si>
  <si>
    <t>LSRFRN89M68L219J</t>
  </si>
  <si>
    <t>11339540012</t>
  </si>
  <si>
    <t>369459-O-000</t>
  </si>
  <si>
    <t>THE DIFFERENT M.S. S.N.C. DI MARTELLA MA</t>
  </si>
  <si>
    <t>11263270016</t>
  </si>
  <si>
    <t>369634-O-000</t>
  </si>
  <si>
    <t>ESTETA SNC DI PELLEGRINI SIMONETTA &amp; C.</t>
  </si>
  <si>
    <t>11320470013</t>
  </si>
  <si>
    <t>370065-O-000</t>
  </si>
  <si>
    <t>EQUO PUNTO A CAPO CONSORZIO EQUO SOLIDAL</t>
  </si>
  <si>
    <t>10955650014</t>
  </si>
  <si>
    <t>370271-O-000</t>
  </si>
  <si>
    <t>Amazon EU S.a r.l., Succursale Italiana</t>
  </si>
  <si>
    <t>08973230967</t>
  </si>
  <si>
    <t>370404-O-000</t>
  </si>
  <si>
    <t>ASTIGRAFICA S.R.L.</t>
  </si>
  <si>
    <t>01239630054</t>
  </si>
  <si>
    <t>370559-P-000</t>
  </si>
  <si>
    <t>ARDUINO FULVIO PANIFICIO</t>
  </si>
  <si>
    <t>RDNFLV68E17L219T</t>
  </si>
  <si>
    <t>07652970018</t>
  </si>
  <si>
    <t>371036-O-000</t>
  </si>
  <si>
    <t>371702-O-000</t>
  </si>
  <si>
    <t>COOPERATIVA ITALIANA ARTISTI-C.IT.A.SOC.</t>
  </si>
  <si>
    <t>10093150018</t>
  </si>
  <si>
    <t>373224-P-000</t>
  </si>
  <si>
    <t>PANE E VIZI DI PALLONETTO VINCENZO</t>
  </si>
  <si>
    <t>PLLVCN68M23F839Z</t>
  </si>
  <si>
    <t>03105160042</t>
  </si>
  <si>
    <t>374341-P-000</t>
  </si>
  <si>
    <t>COLUCCI FABIO</t>
  </si>
  <si>
    <t>CLCFBA86P25L219D</t>
  </si>
  <si>
    <t>374942-P-000</t>
  </si>
  <si>
    <t>VENERA ANNA MARIA</t>
  </si>
  <si>
    <t>VNRNMR62P43L219S</t>
  </si>
  <si>
    <t>375564-O-000</t>
  </si>
  <si>
    <t>ORSO BLU IMPRESA COOPERATIVA SOCIALE</t>
  </si>
  <si>
    <t>01747390027</t>
  </si>
  <si>
    <t>377038-O-000</t>
  </si>
  <si>
    <t>REALIZZAZIONI ARTIGIANALI INNOVATIVE SAS</t>
  </si>
  <si>
    <t>11329120015</t>
  </si>
  <si>
    <t>377271-P-000</t>
  </si>
  <si>
    <t>GAINO GABRIELE</t>
  </si>
  <si>
    <t>GNAGRL72P20A052M</t>
  </si>
  <si>
    <t>01857920068</t>
  </si>
  <si>
    <t>377293-P-000</t>
  </si>
  <si>
    <t>GE.LO DI LOREDANA GELLI</t>
  </si>
  <si>
    <t>GLLLDN65L52L219D</t>
  </si>
  <si>
    <t>08770380015</t>
  </si>
  <si>
    <t>377300-P-000</t>
  </si>
  <si>
    <t>SAVIO DANIELA</t>
  </si>
  <si>
    <t>SVADNL67C56L219X</t>
  </si>
  <si>
    <t>09563940015</t>
  </si>
  <si>
    <t>377363-O-000</t>
  </si>
  <si>
    <t>CIR FOOD SC</t>
  </si>
  <si>
    <t>00464110352</t>
  </si>
  <si>
    <t>377371-O-000</t>
  </si>
  <si>
    <t>CASA DEL PANE S.A.S. DI RONDANINI MAURIZ</t>
  </si>
  <si>
    <t>01733380032</t>
  </si>
  <si>
    <t>377384-P-000</t>
  </si>
  <si>
    <t>I MINUSIERI DI QUARANTA G.</t>
  </si>
  <si>
    <t>QRNGNN79M29B777J</t>
  </si>
  <si>
    <t>09745690017</t>
  </si>
  <si>
    <t>377385-P-000</t>
  </si>
  <si>
    <t>LIPPI ENZO</t>
  </si>
  <si>
    <t>LPPNZE57C25L669Z</t>
  </si>
  <si>
    <t>00450310024</t>
  </si>
  <si>
    <t>377416-P-000</t>
  </si>
  <si>
    <t>OSCAR GIUSEPPE</t>
  </si>
  <si>
    <t>SCRGPP64S09I820Y</t>
  </si>
  <si>
    <t>01319140065</t>
  </si>
  <si>
    <t>377424-P-000</t>
  </si>
  <si>
    <t>PIANTANIDA DI LUCA PIANTANIDA</t>
  </si>
  <si>
    <t>PNTLCU69B21B041U</t>
  </si>
  <si>
    <t>01907780025</t>
  </si>
  <si>
    <t>377439-O-000</t>
  </si>
  <si>
    <t>FALEGNAMERIA MARCHIO' SAS</t>
  </si>
  <si>
    <t>03097230043</t>
  </si>
  <si>
    <t>377460-P-000</t>
  </si>
  <si>
    <t>OLD RESTAURI DI ALBA GIANNI</t>
  </si>
  <si>
    <t>LBAGNN73L21A479E</t>
  </si>
  <si>
    <t>01158770055</t>
  </si>
  <si>
    <t>377466-P-000</t>
  </si>
  <si>
    <t>AIGOTTI DECORAZIONI DI AIGOTTI MARIO</t>
  </si>
  <si>
    <t>GTTMRA73S01H727N</t>
  </si>
  <si>
    <t>02483730046</t>
  </si>
  <si>
    <t>377480-P-000</t>
  </si>
  <si>
    <t>GABBANTICHITA' DI GABBA ARCH DONATELLA</t>
  </si>
  <si>
    <t>GBBDTL62A56L304F</t>
  </si>
  <si>
    <t>01564000063</t>
  </si>
  <si>
    <t>377483-O-000</t>
  </si>
  <si>
    <t>ALPIPACK SRL</t>
  </si>
  <si>
    <t>02771380041</t>
  </si>
  <si>
    <t>377487-P-000</t>
  </si>
  <si>
    <t>FATTOREPIU' DI CRESCIO BARBARA</t>
  </si>
  <si>
    <t>CRSBBR70E57A479H</t>
  </si>
  <si>
    <t>01411560053</t>
  </si>
  <si>
    <t>377490-O-000</t>
  </si>
  <si>
    <t>BORGA PAOLO</t>
  </si>
  <si>
    <t>06313880012</t>
  </si>
  <si>
    <t>377491-O-000</t>
  </si>
  <si>
    <t>COGGIOLA F.LLI SAS</t>
  </si>
  <si>
    <t>00147870026</t>
  </si>
  <si>
    <t>377520-O-000</t>
  </si>
  <si>
    <t>LA PASTICCERIA DI GALLIZIOLI SNC</t>
  </si>
  <si>
    <t>09507130012</t>
  </si>
  <si>
    <t>377613-P-000</t>
  </si>
  <si>
    <t>SARBORARIA PAOLO</t>
  </si>
  <si>
    <t>SRBPLA69S04L219B</t>
  </si>
  <si>
    <t>08413560015</t>
  </si>
  <si>
    <t>379085-P-000</t>
  </si>
  <si>
    <t>MOOD23 DI RINERO PAOLO ROBERTO</t>
  </si>
  <si>
    <t>RNRPRB85L13E020T</t>
  </si>
  <si>
    <t>11378860016</t>
  </si>
  <si>
    <t>379194-P-000</t>
  </si>
  <si>
    <t>GUALANDI BARBARA</t>
  </si>
  <si>
    <t>GLNBBR70A52F205L</t>
  </si>
  <si>
    <t>08980690963</t>
  </si>
  <si>
    <t>379788-O-000</t>
  </si>
  <si>
    <t>COOPERATIVA DI CONSUMO E MUTUA ASSISTENZ</t>
  </si>
  <si>
    <t>02096310012</t>
  </si>
  <si>
    <t>380237-O-000</t>
  </si>
  <si>
    <t>D.V. DI DENISA TESTONE &amp; C. SNC</t>
  </si>
  <si>
    <t>01477180051</t>
  </si>
  <si>
    <t>380266-P-000</t>
  </si>
  <si>
    <t>GALLIZIO CLAUDIA</t>
  </si>
  <si>
    <t>GLLCLD65P67F351Y</t>
  </si>
  <si>
    <t>01998000044</t>
  </si>
  <si>
    <t>380520-P-000</t>
  </si>
  <si>
    <t>NICALE DI ACESTA ALESSIA</t>
  </si>
  <si>
    <t>CSTLSS82H58E379X</t>
  </si>
  <si>
    <t>11349480019</t>
  </si>
  <si>
    <t>382708-P-000</t>
  </si>
  <si>
    <t>TOSOLAB DI STEFANO TOSO</t>
  </si>
  <si>
    <t>TSOSFN82P18L219N</t>
  </si>
  <si>
    <t>11180190016</t>
  </si>
  <si>
    <t>383041-O-000</t>
  </si>
  <si>
    <t>DOCU SERVICE S.r.l.</t>
  </si>
  <si>
    <t>05378050016</t>
  </si>
  <si>
    <t>383484-P-000</t>
  </si>
  <si>
    <t>FOSSA VALERIA</t>
  </si>
  <si>
    <t>FSSVLR64E70L219D</t>
  </si>
  <si>
    <t>09688100016</t>
  </si>
  <si>
    <t>383590-P-000</t>
  </si>
  <si>
    <t>REITANO IVAN</t>
  </si>
  <si>
    <t>RTNVNI74T10L219P</t>
  </si>
  <si>
    <t>02429820067</t>
  </si>
  <si>
    <t>383874-O-000</t>
  </si>
  <si>
    <t>EUROPA S.R.L.</t>
  </si>
  <si>
    <t>01511580035</t>
  </si>
  <si>
    <t>384089-P-000</t>
  </si>
  <si>
    <t>MININNO V</t>
  </si>
  <si>
    <t>MNNVTI60D13F052K</t>
  </si>
  <si>
    <t>01528220062</t>
  </si>
  <si>
    <t>384422-P-000</t>
  </si>
  <si>
    <t>STUDIO MODA DI BALDUZZI ELISABETTA MEDEA</t>
  </si>
  <si>
    <t>BLDLBT59H62A052F</t>
  </si>
  <si>
    <t>01845000064</t>
  </si>
  <si>
    <t>384472-O-000</t>
  </si>
  <si>
    <t>WORKLINESTORE SRL</t>
  </si>
  <si>
    <t>03579420047</t>
  </si>
  <si>
    <t>384560-O-000</t>
  </si>
  <si>
    <t>STEFANO INGLESE</t>
  </si>
  <si>
    <t>05220770019</t>
  </si>
  <si>
    <t>384618-P-000</t>
  </si>
  <si>
    <t>CASSIAGO DANIELA</t>
  </si>
  <si>
    <t>CSSDNL66C61L219J</t>
  </si>
  <si>
    <t>11877800018</t>
  </si>
  <si>
    <t>385074-P-000</t>
  </si>
  <si>
    <t>BAROSIO VITTORIO</t>
  </si>
  <si>
    <t>BRSVTR39C08L219D</t>
  </si>
  <si>
    <t>01371650019</t>
  </si>
  <si>
    <t>385138-O-000</t>
  </si>
  <si>
    <t>MINISTERO DELLA GIUSTIZIA</t>
  </si>
  <si>
    <t>80089540019</t>
  </si>
  <si>
    <t>385247-P-000</t>
  </si>
  <si>
    <t>ALLEMANNI MAURO</t>
  </si>
  <si>
    <t>LLMMRA68M29A182A</t>
  </si>
  <si>
    <t>01596910065</t>
  </si>
  <si>
    <t>385248-P-000</t>
  </si>
  <si>
    <t>BENSO GIOVANNI BATTISTA</t>
  </si>
  <si>
    <t>BNSGNN60A29B791A</t>
  </si>
  <si>
    <t>07666930016</t>
  </si>
  <si>
    <t>385493-O-000</t>
  </si>
  <si>
    <t>DA PULINI SAS DI GUIDO EMILIANO &amp; C.</t>
  </si>
  <si>
    <t>00209460062</t>
  </si>
  <si>
    <t>387258-P-000</t>
  </si>
  <si>
    <t>PERSONATELIER DI PRANDI DANIELA</t>
  </si>
  <si>
    <t>PRNDNL72T65L219I</t>
  </si>
  <si>
    <t>08372830011</t>
  </si>
  <si>
    <t>387580-P-000</t>
  </si>
  <si>
    <t>AUTOTRASPORTI BIANCHI DI BIANCHI EZIO MI</t>
  </si>
  <si>
    <t>BNCZRK77P25D332R</t>
  </si>
  <si>
    <t>02389820032</t>
  </si>
  <si>
    <t>387838-P-000</t>
  </si>
  <si>
    <t>POSSOLO ENRICO</t>
  </si>
  <si>
    <t>PSSNRC81M31B111V</t>
  </si>
  <si>
    <t>10912120010</t>
  </si>
  <si>
    <t>388551-P-000</t>
  </si>
  <si>
    <t>ALKAEST DI AUDIBUSSIO MARCO</t>
  </si>
  <si>
    <t>DBSMRC66B21L219Z</t>
  </si>
  <si>
    <t>07620880018</t>
  </si>
  <si>
    <t>388787-O-000</t>
  </si>
  <si>
    <t>PANIFICIO DEORSOLA SNC</t>
  </si>
  <si>
    <t>05379510018</t>
  </si>
  <si>
    <t>388909-P-000</t>
  </si>
  <si>
    <t>GALLERY CAFE' DI EGIZIA PALUMBO</t>
  </si>
  <si>
    <t>PLMGLS72E68E379W</t>
  </si>
  <si>
    <t>11417240014</t>
  </si>
  <si>
    <t>388932-O-000</t>
  </si>
  <si>
    <t>BAR H S.A.S. DI DENTI DEANNA E ANSELMETT</t>
  </si>
  <si>
    <t>09308960013</t>
  </si>
  <si>
    <t>388957-P-000</t>
  </si>
  <si>
    <t>IMMAGINE ACCONCIATURE DI TEORA VERONICA</t>
  </si>
  <si>
    <t>TREVNC86B61L219W</t>
  </si>
  <si>
    <t>11324070017</t>
  </si>
  <si>
    <t>388961-P-000</t>
  </si>
  <si>
    <t>BAR CAFFETTERIA DANIELE</t>
  </si>
  <si>
    <t>BSSDNL73B20L219V</t>
  </si>
  <si>
    <t>07877510011</t>
  </si>
  <si>
    <t>389886-P-000</t>
  </si>
  <si>
    <t>ATZENI GIOVANNI</t>
  </si>
  <si>
    <t>TZNGNN44C20A359W</t>
  </si>
  <si>
    <t>11081290014</t>
  </si>
  <si>
    <t>390310-P-000</t>
  </si>
  <si>
    <t>LESA MARINA</t>
  </si>
  <si>
    <t>LSEMRN67P41L219B</t>
  </si>
  <si>
    <t>07445670016</t>
  </si>
  <si>
    <t>390398-O-000</t>
  </si>
  <si>
    <t>97595380011</t>
  </si>
  <si>
    <t>390461-P-000</t>
  </si>
  <si>
    <t>EC LASER STUDIO DI CRISTIANO EMANUELE</t>
  </si>
  <si>
    <t>CRSMNL88L14L219A</t>
  </si>
  <si>
    <t>11406000015</t>
  </si>
  <si>
    <t>390571-O-000</t>
  </si>
  <si>
    <t>PASTICCERIA CAFFETTERIA SEMINARA DI</t>
  </si>
  <si>
    <t>06576480013</t>
  </si>
  <si>
    <t>390574-O-000</t>
  </si>
  <si>
    <t>BAR PASTICCERIA DELIZIE TORTONESI</t>
  </si>
  <si>
    <t>01447440064</t>
  </si>
  <si>
    <t>390578-P-000</t>
  </si>
  <si>
    <t>EULA ALBERTO</t>
  </si>
  <si>
    <t>LEULRT88R22L219M</t>
  </si>
  <si>
    <t>11107860014</t>
  </si>
  <si>
    <t>390769-P-000</t>
  </si>
  <si>
    <t>PICONE GIUSTO</t>
  </si>
  <si>
    <t>PCNGST69C06G273B</t>
  </si>
  <si>
    <t>390829-O-000</t>
  </si>
  <si>
    <t>IL GHIOTTO SNC</t>
  </si>
  <si>
    <t>02783680040</t>
  </si>
  <si>
    <t>390835-P-000</t>
  </si>
  <si>
    <t>CUCUZZA COSTANZO</t>
  </si>
  <si>
    <t>CCZCTN75D27B428I</t>
  </si>
  <si>
    <t>02363990066</t>
  </si>
  <si>
    <t>390897-P-000</t>
  </si>
  <si>
    <t>PASTEPARTOUT DI SANDRA VINCIGUERRA</t>
  </si>
  <si>
    <t>VNCSDR79L71L219P</t>
  </si>
  <si>
    <t>10416730017</t>
  </si>
  <si>
    <t>390909-P-000</t>
  </si>
  <si>
    <t>DILFANIAN SOHEILA</t>
  </si>
  <si>
    <t>DLFSHL53M51Z224B</t>
  </si>
  <si>
    <t>01059290039</t>
  </si>
  <si>
    <t>391029-P-000</t>
  </si>
  <si>
    <t>PASTICCERIA CAFFETTERIA MAZZA GIUSEPPE</t>
  </si>
  <si>
    <t>MZZGPP78H02L219T</t>
  </si>
  <si>
    <t>09310150017</t>
  </si>
  <si>
    <t>391053-O-000</t>
  </si>
  <si>
    <t>GRANDITALIA COUTURE S.A.S. DI PREATONI A</t>
  </si>
  <si>
    <t>01781010036</t>
  </si>
  <si>
    <t>391233-P-000</t>
  </si>
  <si>
    <t>CHIAPASCO EDDY</t>
  </si>
  <si>
    <t>CHPDDY70A01I480P</t>
  </si>
  <si>
    <t>11117420015</t>
  </si>
  <si>
    <t>391526-P-000</t>
  </si>
  <si>
    <t>CERAMICA CALCATERRA DI CALCATERRA GIUSEP</t>
  </si>
  <si>
    <t>CLCGPP70T16F952Y</t>
  </si>
  <si>
    <t>01810820033</t>
  </si>
  <si>
    <t>391530-P-000</t>
  </si>
  <si>
    <t>ALBANO GIOVANNI</t>
  </si>
  <si>
    <t>LBNGNN67R11B885G</t>
  </si>
  <si>
    <t>01598950069</t>
  </si>
  <si>
    <t>391536-P-000</t>
  </si>
  <si>
    <t>ILLOTTA ALDO</t>
  </si>
  <si>
    <t>LLTLDA70H13B041R</t>
  </si>
  <si>
    <t>01976730026</t>
  </si>
  <si>
    <t>391538-P-000</t>
  </si>
  <si>
    <t>OGGERO FEDERICO</t>
  </si>
  <si>
    <t>GGRFRC70R31D205P</t>
  </si>
  <si>
    <t>02552560043</t>
  </si>
  <si>
    <t>391898-P-000</t>
  </si>
  <si>
    <t>PANE? DI BONGIOVANNI STEFANO</t>
  </si>
  <si>
    <t>BNGSFN84S17D969U</t>
  </si>
  <si>
    <t>03106180049</t>
  </si>
  <si>
    <t>391904-O-000</t>
  </si>
  <si>
    <t>AL VECCHIO FORNAIO PASTICCERE DI</t>
  </si>
  <si>
    <t>01528410036</t>
  </si>
  <si>
    <t>391931-P-000</t>
  </si>
  <si>
    <t>RECHICHI RAFFAELE</t>
  </si>
  <si>
    <t>RCHRFL52L10D268S</t>
  </si>
  <si>
    <t>00151490059</t>
  </si>
  <si>
    <t>392291-P-000</t>
  </si>
  <si>
    <t>KIKER EDIZIONI DI MAGLIOLI PAOLO</t>
  </si>
  <si>
    <t>MGLPLA59D07L219B</t>
  </si>
  <si>
    <t>09035310011</t>
  </si>
  <si>
    <t>392483-P-000</t>
  </si>
  <si>
    <t>C.D.S. DI COSTANZO MAURIZIO</t>
  </si>
  <si>
    <t>CSTMRZ80D02L219V</t>
  </si>
  <si>
    <t>11080500017</t>
  </si>
  <si>
    <t>392866-P-000</t>
  </si>
  <si>
    <t>UNIVERSAL CLEAN DI LADOGANA NICOLA</t>
  </si>
  <si>
    <t>LDGNCL78E21G187O</t>
  </si>
  <si>
    <t>11403540013</t>
  </si>
  <si>
    <t>392896-O-000</t>
  </si>
  <si>
    <t>BAR IL PUNTO SAS DI LEVINO FRANCESCO</t>
  </si>
  <si>
    <t>08758830015</t>
  </si>
  <si>
    <t>392911-P-000</t>
  </si>
  <si>
    <t>PONTET ROBERTO</t>
  </si>
  <si>
    <t>PNTRRT61L26G674S</t>
  </si>
  <si>
    <t>05652790014</t>
  </si>
  <si>
    <t>392913-P-000</t>
  </si>
  <si>
    <t>BAR RISTORANTE PIZZERIA DA TONINO DI VIT</t>
  </si>
  <si>
    <t>VTGNTN63P15L323Q</t>
  </si>
  <si>
    <t>01436940033</t>
  </si>
  <si>
    <t>392915-P-000</t>
  </si>
  <si>
    <t>ALL'OMBRA DEL CILIEGIO B &amp; B - R</t>
  </si>
  <si>
    <t>RGGMNL61B65F205A</t>
  </si>
  <si>
    <t>392918-O-000</t>
  </si>
  <si>
    <t>FERMATA 24 SNC DI MEZZANCELLA ANTONIO &amp;</t>
  </si>
  <si>
    <t>01643130030</t>
  </si>
  <si>
    <t>392919-O-000</t>
  </si>
  <si>
    <t>BAR TRE SPADE DI VOGLI MASSIMO &amp; C. SAS</t>
  </si>
  <si>
    <t>02303300038</t>
  </si>
  <si>
    <t>392921-P-000</t>
  </si>
  <si>
    <t>KOVACI OLTA</t>
  </si>
  <si>
    <t>KVCLTO83M42Z100M</t>
  </si>
  <si>
    <t>02250090038</t>
  </si>
  <si>
    <t>392922-O-000</t>
  </si>
  <si>
    <t>AKITA CAFE' SNC</t>
  </si>
  <si>
    <t>02191920038</t>
  </si>
  <si>
    <t>392923-O-000</t>
  </si>
  <si>
    <t>EAT CLASS S.R.L.</t>
  </si>
  <si>
    <t>02286600180</t>
  </si>
  <si>
    <t>392924-O-000</t>
  </si>
  <si>
    <t>ALE SAS DI ALESSANDRO PAPALEO &amp;</t>
  </si>
  <si>
    <t>02166020038</t>
  </si>
  <si>
    <t>392925-O-000</t>
  </si>
  <si>
    <t>GILDA SAS DI RAPA ANTONELLA &amp; C</t>
  </si>
  <si>
    <t>01636000034</t>
  </si>
  <si>
    <t>392931-P-000</t>
  </si>
  <si>
    <t>LUI GIOVANNI</t>
  </si>
  <si>
    <t>LUIGNN80E30F335M</t>
  </si>
  <si>
    <t>393757-P-000</t>
  </si>
  <si>
    <t>NEGRI SIMONA</t>
  </si>
  <si>
    <t>NGRSMN74T43L219L</t>
  </si>
  <si>
    <t>394100-P-000</t>
  </si>
  <si>
    <t>MARTINI VILMA</t>
  </si>
  <si>
    <t>MRTVLM72E71D205M</t>
  </si>
  <si>
    <t>03535560043</t>
  </si>
  <si>
    <t>394664-P-000</t>
  </si>
  <si>
    <t>CROSETTO MASSIMILIANO</t>
  </si>
  <si>
    <t>CRSMSM71A25E445E</t>
  </si>
  <si>
    <t>07669620010</t>
  </si>
  <si>
    <t>394938-O-000</t>
  </si>
  <si>
    <t>CAFFE' SAN DOMENICO S.R.L.</t>
  </si>
  <si>
    <t>11073030014</t>
  </si>
  <si>
    <t>395032-P-000</t>
  </si>
  <si>
    <t>CASSINI MARIA</t>
  </si>
  <si>
    <t>CSSMRA52H44G454Z</t>
  </si>
  <si>
    <t>396265-P-000</t>
  </si>
  <si>
    <t>GIOIELART DI LANGIANESE PAOLO</t>
  </si>
  <si>
    <t>LNGPLA66R09L219J</t>
  </si>
  <si>
    <t>01619140062</t>
  </si>
  <si>
    <t>396279-O-000</t>
  </si>
  <si>
    <t>AZZINI SNC DI AZZINI DARIO ROBERTO &amp; OR.</t>
  </si>
  <si>
    <t>00870570033</t>
  </si>
  <si>
    <t>396843-P-000</t>
  </si>
  <si>
    <t>CERRATI DAVIDE</t>
  </si>
  <si>
    <t>CRRDVD72B17A479Q</t>
  </si>
  <si>
    <t>01115730051</t>
  </si>
  <si>
    <t>397470-P-000</t>
  </si>
  <si>
    <t>FERRARA FRANCESCO</t>
  </si>
  <si>
    <t>FRRFNC65H14L219U</t>
  </si>
  <si>
    <t>11156180017</t>
  </si>
  <si>
    <t>397720-O-000</t>
  </si>
  <si>
    <t>IL FORNO SHOP DI GROSSI MORENA E C. S.N.</t>
  </si>
  <si>
    <t>01637150036</t>
  </si>
  <si>
    <t>397922-P-000</t>
  </si>
  <si>
    <t>RISTORANTE MAMBLY DI LANZETTA GIOVANNI</t>
  </si>
  <si>
    <t>LNZGNN62R12F839C</t>
  </si>
  <si>
    <t>01760810034</t>
  </si>
  <si>
    <t>398301-O-000</t>
  </si>
  <si>
    <t>APRO FORMAZIONE S.C.A.R.L.</t>
  </si>
  <si>
    <t>02605270046</t>
  </si>
  <si>
    <t>398600-O-000</t>
  </si>
  <si>
    <t>BTREES S.R.L. SOCIETA' BENEFIT</t>
  </si>
  <si>
    <t>02447250032</t>
  </si>
  <si>
    <t>399579-O-000</t>
  </si>
  <si>
    <t>BUILDINGPRO SRL</t>
  </si>
  <si>
    <t>11113970013</t>
  </si>
  <si>
    <t>399778-O-000</t>
  </si>
  <si>
    <t>ACC SRL</t>
  </si>
  <si>
    <t>02231900032</t>
  </si>
  <si>
    <t>399781-P-000</t>
  </si>
  <si>
    <t>BAR DEL CASTELLO DI MATERA ANNA MARIA AD</t>
  </si>
  <si>
    <t>MTRNMR58E44E147F</t>
  </si>
  <si>
    <t>03367160367</t>
  </si>
  <si>
    <t>399785-P-000</t>
  </si>
  <si>
    <t>ZANI DEBORA</t>
  </si>
  <si>
    <t>ZNADBR78P51B019K</t>
  </si>
  <si>
    <t>399787-P-000</t>
  </si>
  <si>
    <t>BAR PASTICCERIA SALSA DI SALSA ANDREA MA</t>
  </si>
  <si>
    <t>SLSNRM74E16F952U</t>
  </si>
  <si>
    <t>02420590032</t>
  </si>
  <si>
    <t>399790-O-000</t>
  </si>
  <si>
    <t>QUALIFOOD SRL</t>
  </si>
  <si>
    <t>0205680030</t>
  </si>
  <si>
    <t>02056860030</t>
  </si>
  <si>
    <t>399792-P-000</t>
  </si>
  <si>
    <t>RISTORANTE DANIELE DI RIEDMANN DANIELE</t>
  </si>
  <si>
    <t>RDMDNL62H18D332F</t>
  </si>
  <si>
    <t>01707550032</t>
  </si>
  <si>
    <t>399794-P-000</t>
  </si>
  <si>
    <t>MONKEY'S PUB DI BARAN ANDREA</t>
  </si>
  <si>
    <t>BRNNDR82L63Z155Z</t>
  </si>
  <si>
    <t>02386480038</t>
  </si>
  <si>
    <t>399797-O-000</t>
  </si>
  <si>
    <t>BAR PANETTERIA BISELLI SNC</t>
  </si>
  <si>
    <t>02243630031</t>
  </si>
  <si>
    <t>399798-P-000</t>
  </si>
  <si>
    <t>BAR STAZIONE DI BORGHI PAOLO</t>
  </si>
  <si>
    <t>BRGPLA73D25D332H</t>
  </si>
  <si>
    <t>01758200032</t>
  </si>
  <si>
    <t>399800-O-000</t>
  </si>
  <si>
    <t>CENTO PANIFICIO SRL</t>
  </si>
  <si>
    <t>00382170033</t>
  </si>
  <si>
    <t>399802-O-000</t>
  </si>
  <si>
    <t>CORTELLA SNC</t>
  </si>
  <si>
    <t>00250270030</t>
  </si>
  <si>
    <t>399806-O-000</t>
  </si>
  <si>
    <t>LOMETTI MONICA &amp; C. SNC</t>
  </si>
  <si>
    <t>02286160037</t>
  </si>
  <si>
    <t>399808-O-000</t>
  </si>
  <si>
    <t>ALBERGO BOSCHETTO SRL</t>
  </si>
  <si>
    <t>02000240032</t>
  </si>
  <si>
    <t>399809-P-000</t>
  </si>
  <si>
    <t>OSSOLANOLEGGIO DI MERCANTE LUCA</t>
  </si>
  <si>
    <t>399811-O-000</t>
  </si>
  <si>
    <t>399815-P-000</t>
  </si>
  <si>
    <t>STELITANO LUCA</t>
  </si>
  <si>
    <t>STLLCU80L14D332S</t>
  </si>
  <si>
    <t>02011030034</t>
  </si>
  <si>
    <t>399816-P-000</t>
  </si>
  <si>
    <t>BAR CENTRO DEL FONDO DI URCINOLO FRANCES</t>
  </si>
  <si>
    <t>RCNFNC87D52D332O</t>
  </si>
  <si>
    <t>02444870030</t>
  </si>
  <si>
    <t>399817-P-000</t>
  </si>
  <si>
    <t>CHEULA SILVIO</t>
  </si>
  <si>
    <t>CHLSLV58H13D374B</t>
  </si>
  <si>
    <t>00597950039</t>
  </si>
  <si>
    <t>399819-O-000</t>
  </si>
  <si>
    <t>SAB SAS DI SAILIS GIANLUCA</t>
  </si>
  <si>
    <t>01217620036</t>
  </si>
  <si>
    <t>399820-O-000</t>
  </si>
  <si>
    <t>LE VOLTE SAS DI COLAGRANDE STEFA</t>
  </si>
  <si>
    <t>01389160035</t>
  </si>
  <si>
    <t>399821-P-000</t>
  </si>
  <si>
    <t>BAR NATERS DI MURANTE DONATO</t>
  </si>
  <si>
    <t>MRNDNT57H08E033M</t>
  </si>
  <si>
    <t>01464100039</t>
  </si>
  <si>
    <t>399822-O-000</t>
  </si>
  <si>
    <t>RAGING BULL SNC</t>
  </si>
  <si>
    <t>02063940031</t>
  </si>
  <si>
    <t>399824-O-000</t>
  </si>
  <si>
    <t>MARESCIALLO SNC</t>
  </si>
  <si>
    <t>01055450033</t>
  </si>
  <si>
    <t>399835-O-000</t>
  </si>
  <si>
    <t>SIAL SRL</t>
  </si>
  <si>
    <t>02916490127</t>
  </si>
  <si>
    <t>399836-O-000</t>
  </si>
  <si>
    <t>F.P.A. DI PRINETTI FABRIZIO &amp; C. S.N.C.</t>
  </si>
  <si>
    <t>01722670039</t>
  </si>
  <si>
    <t>399837-O-000</t>
  </si>
  <si>
    <t>MOJITO CAFE' SAS</t>
  </si>
  <si>
    <t>01997580038</t>
  </si>
  <si>
    <t>399839-O-000</t>
  </si>
  <si>
    <t>BAR PIZZERIA LA PIAZZETTA SNC DI IANNI D</t>
  </si>
  <si>
    <t>02044410039</t>
  </si>
  <si>
    <t>399841-O-000</t>
  </si>
  <si>
    <t>BAR RISTORANTE CACCIATORI SNC</t>
  </si>
  <si>
    <t>01415260031</t>
  </si>
  <si>
    <t>399842-O-000</t>
  </si>
  <si>
    <t>TAPAS SNC</t>
  </si>
  <si>
    <t>02154520031</t>
  </si>
  <si>
    <t>399844-O-000</t>
  </si>
  <si>
    <t>LA TENUTA DEL SOLE SRL</t>
  </si>
  <si>
    <t>MDNDNL75D15B019M</t>
  </si>
  <si>
    <t>02087740037</t>
  </si>
  <si>
    <t>399845-P-000</t>
  </si>
  <si>
    <t>CAFFE' LEONARDO DI BEFFANI SERGIO</t>
  </si>
  <si>
    <t>BFFSRG76P03B019D</t>
  </si>
  <si>
    <t>02035890033</t>
  </si>
  <si>
    <t>399847-P-000</t>
  </si>
  <si>
    <t>VAIANO ANTONIO</t>
  </si>
  <si>
    <t>VNANTN59T01B076U</t>
  </si>
  <si>
    <t>01315070035</t>
  </si>
  <si>
    <t>399851-P-000</t>
  </si>
  <si>
    <t>DONATO ANTONIO</t>
  </si>
  <si>
    <t>DNTNTN67S03F205I</t>
  </si>
  <si>
    <t>04327230969</t>
  </si>
  <si>
    <t>399856-O-000</t>
  </si>
  <si>
    <t>BAR BUFFET STAZIONE DI PROFETA G SAS</t>
  </si>
  <si>
    <t>02173080033</t>
  </si>
  <si>
    <t>399858-P-000</t>
  </si>
  <si>
    <t>SIRIO CAFE' RESTAURANT DI DEREGIBUS MOIR</t>
  </si>
  <si>
    <t>DRGMRO80E43H037K</t>
  </si>
  <si>
    <t>02219120033</t>
  </si>
  <si>
    <t>399859-O-000</t>
  </si>
  <si>
    <t>CAFFE' FIORENTINO SNC</t>
  </si>
  <si>
    <t>01478970039</t>
  </si>
  <si>
    <t>399860-P-000</t>
  </si>
  <si>
    <t>BAR LA FUSE DI PISANI CORRADO</t>
  </si>
  <si>
    <t>PSNCRD79D29F943R</t>
  </si>
  <si>
    <t>01972860033</t>
  </si>
  <si>
    <t>399861-O-000</t>
  </si>
  <si>
    <t>E.L.P. SNC</t>
  </si>
  <si>
    <t>01730040035</t>
  </si>
  <si>
    <t>399862-O-000</t>
  </si>
  <si>
    <t>BAR SPORT SNC</t>
  </si>
  <si>
    <t>01627590035</t>
  </si>
  <si>
    <t>399863-P-000</t>
  </si>
  <si>
    <t>SCHIRO' MARIA</t>
  </si>
  <si>
    <t>SCHMRA70L71L746W</t>
  </si>
  <si>
    <t>399864-O-000</t>
  </si>
  <si>
    <t>FANTASY DI TALATO ROBERTO &amp; C. S</t>
  </si>
  <si>
    <t>01766780033</t>
  </si>
  <si>
    <t>399865-P-000</t>
  </si>
  <si>
    <t>BAR STELLA DI CASCINI ROSA</t>
  </si>
  <si>
    <t>CSCRSO47S49I538L</t>
  </si>
  <si>
    <t>01968420032</t>
  </si>
  <si>
    <t>399866-P-000</t>
  </si>
  <si>
    <t>MAFFEI CRISTINA</t>
  </si>
  <si>
    <t>MFFCST72D69I976R</t>
  </si>
  <si>
    <t>01932540030</t>
  </si>
  <si>
    <t>399869-P-000</t>
  </si>
  <si>
    <t>BAR BLUE MOON DI MAGISTRO GIUSEPPE</t>
  </si>
  <si>
    <t>MGSGPP52A27H151D</t>
  </si>
  <si>
    <t>01559610033</t>
  </si>
  <si>
    <t>399870-O-000</t>
  </si>
  <si>
    <t>BAR NAZIONALE SNC</t>
  </si>
  <si>
    <t>02179980038</t>
  </si>
  <si>
    <t>399874-O-000</t>
  </si>
  <si>
    <t>BAR PARASIO SNC</t>
  </si>
  <si>
    <t>01459650030</t>
  </si>
  <si>
    <t>401026-O-000</t>
  </si>
  <si>
    <t>G.I.E. DI GROSSO GIOVANNI E C. SNC</t>
  </si>
  <si>
    <t>02460620046</t>
  </si>
  <si>
    <t>401047-P-000</t>
  </si>
  <si>
    <t>CAFFE' CHILLOUT DI ACQUISTO FABIO</t>
  </si>
  <si>
    <t>CQSFBA79T29L219J</t>
  </si>
  <si>
    <t>09713230010</t>
  </si>
  <si>
    <t>401049-P-000</t>
  </si>
  <si>
    <t>CAFFE' DEL CORSO DI TRAVAGLIA SAVIO</t>
  </si>
  <si>
    <t>TRVSVA62P08A059F</t>
  </si>
  <si>
    <t>05962030010</t>
  </si>
  <si>
    <t>401051-P-000</t>
  </si>
  <si>
    <t>BAR CENTRALE DI CORDERA ROSALBA</t>
  </si>
  <si>
    <t>CRDRLB58L44I970W</t>
  </si>
  <si>
    <t>02954150013</t>
  </si>
  <si>
    <t>402124-O-000</t>
  </si>
  <si>
    <t>MC2 S.R.L.</t>
  </si>
  <si>
    <t>01907620031</t>
  </si>
  <si>
    <t>402533-P-000</t>
  </si>
  <si>
    <t>NOTARIO  LUCA</t>
  </si>
  <si>
    <t>NTRLCU71M09G674V</t>
  </si>
  <si>
    <t>402862-P-000</t>
  </si>
  <si>
    <t>GELATERIA PECCATI DI GOLA DI GRASSI CORR</t>
  </si>
  <si>
    <t>GRSCRD74E28D205Z</t>
  </si>
  <si>
    <t>02734520048</t>
  </si>
  <si>
    <t>402870-P-000</t>
  </si>
  <si>
    <t>CHIAUDANO CHIARA</t>
  </si>
  <si>
    <t>CHDCHR75H47L219X</t>
  </si>
  <si>
    <t>00259628881</t>
  </si>
  <si>
    <t>402979-O-000</t>
  </si>
  <si>
    <t>ASTUDIO STUDIO ASSOCIATO</t>
  </si>
  <si>
    <t>11278850018</t>
  </si>
  <si>
    <t>403745-P-000</t>
  </si>
  <si>
    <t>RICCOBENE SALVATORE ANDREA</t>
  </si>
  <si>
    <t>RCCSVT72B26L219G</t>
  </si>
  <si>
    <t>10468380018</t>
  </si>
  <si>
    <t>404435-P-000</t>
  </si>
  <si>
    <t>HASSANEIN AHMED</t>
  </si>
  <si>
    <t>HSSHMD75E27Z336T</t>
  </si>
  <si>
    <t>02346010032</t>
  </si>
  <si>
    <t>404472-O-000</t>
  </si>
  <si>
    <t>COMUNE DI OCCHIEPPO INFERIORE</t>
  </si>
  <si>
    <t>00351490024</t>
  </si>
  <si>
    <t>404583-P-000</t>
  </si>
  <si>
    <t>GLI AMICI DI SMILE DI DATA ELISABETTA</t>
  </si>
  <si>
    <t>DTALBT81R64L219I</t>
  </si>
  <si>
    <t>09644900012</t>
  </si>
  <si>
    <t>405463-P-000</t>
  </si>
  <si>
    <t>G F DI FINOCCHIARO GIOVANNA</t>
  </si>
  <si>
    <t>FNCGNN68D49F250L</t>
  </si>
  <si>
    <t>11315790011</t>
  </si>
  <si>
    <t>405465-O-000</t>
  </si>
  <si>
    <t>N.C. BEAUTY SUN TORINO SAS DI SE</t>
  </si>
  <si>
    <t>11177630016</t>
  </si>
  <si>
    <t>405511-P-000</t>
  </si>
  <si>
    <t>LA CASASSA DI LAZIER FRANCOIS</t>
  </si>
  <si>
    <t>LZRFNC66S04L277Q</t>
  </si>
  <si>
    <t>07272590014</t>
  </si>
  <si>
    <t>405524-P-000</t>
  </si>
  <si>
    <t>BAR DI BALDUCCI FRANCO</t>
  </si>
  <si>
    <t>BLDFNC59P27L219X</t>
  </si>
  <si>
    <t>10822230016</t>
  </si>
  <si>
    <t>405527-O-000</t>
  </si>
  <si>
    <t>BAR MEC SAS DI COSTANTINO ELENA &amp; C.</t>
  </si>
  <si>
    <t>06347820018</t>
  </si>
  <si>
    <t>405532-P-000</t>
  </si>
  <si>
    <t>CAFFETTERIA MISTRAL DI PANZONE PIERO</t>
  </si>
  <si>
    <t>PNZPRI60T18F931S</t>
  </si>
  <si>
    <t>10631890018</t>
  </si>
  <si>
    <t>405641-O-000</t>
  </si>
  <si>
    <t>GROSSO - S.R.L. - ELETTROTECNICA ELETTRO</t>
  </si>
  <si>
    <t>01613810025</t>
  </si>
  <si>
    <t>405849-P-000</t>
  </si>
  <si>
    <t>DON PABLO'S CAFE' DI MAROTTA GIOVANNI</t>
  </si>
  <si>
    <t>MRTGNN73L29L219R</t>
  </si>
  <si>
    <t>10169880019</t>
  </si>
  <si>
    <t>405850-P-000</t>
  </si>
  <si>
    <t>GRASSO LUCA</t>
  </si>
  <si>
    <t>GRSLCU85T24L219L</t>
  </si>
  <si>
    <t>405851-P-000</t>
  </si>
  <si>
    <t>MANIEZZI GABRIELLA</t>
  </si>
  <si>
    <t>MNZGRL54L50F994U</t>
  </si>
  <si>
    <t>405911-P-000</t>
  </si>
  <si>
    <t>RISTORANTE "GABRIELLA" DI CUOMO DELFINA</t>
  </si>
  <si>
    <t>CMUDFN80H67E379E</t>
  </si>
  <si>
    <t>02606250021</t>
  </si>
  <si>
    <t>406539-O-000</t>
  </si>
  <si>
    <t>NAZCA SERVIZI SRL</t>
  </si>
  <si>
    <t>10982090150</t>
  </si>
  <si>
    <t>406927-O-000</t>
  </si>
  <si>
    <t>NEW PINK PANTER SAS  DI PES GIUSEPPINA E</t>
  </si>
  <si>
    <t>07252650010</t>
  </si>
  <si>
    <t>406932-P-000</t>
  </si>
  <si>
    <t>CERRATO MARTA</t>
  </si>
  <si>
    <t>CRRMRT92D70B305Y</t>
  </si>
  <si>
    <t>406935-O-000</t>
  </si>
  <si>
    <t>ANNIDILUCE S.R.L.</t>
  </si>
  <si>
    <t>01430670057</t>
  </si>
  <si>
    <t>406936-P-000</t>
  </si>
  <si>
    <t>GASTRONOMIA PASTA FRESCA "NONNA RITA" DI</t>
  </si>
  <si>
    <t>MDOMRA52L70H811C</t>
  </si>
  <si>
    <t>01331120053</t>
  </si>
  <si>
    <t>406954-P-000</t>
  </si>
  <si>
    <t>BAR SERENA DI CAPURSO MANUELA</t>
  </si>
  <si>
    <t>CPRMNL77T57L219N</t>
  </si>
  <si>
    <t>08336740017</t>
  </si>
  <si>
    <t>406958-O-000</t>
  </si>
  <si>
    <t>EL ARGENTINO SNC</t>
  </si>
  <si>
    <t>01426290050</t>
  </si>
  <si>
    <t>407540-P-000</t>
  </si>
  <si>
    <t>PENINGTON   ANDREW</t>
  </si>
  <si>
    <t>PNNNRW74A17Z114Y</t>
  </si>
  <si>
    <t>09036790013</t>
  </si>
  <si>
    <t>407550-P-000</t>
  </si>
  <si>
    <t>CO-FORM DI CORRADO MORANO</t>
  </si>
  <si>
    <t>MRNCRD55A17L219N</t>
  </si>
  <si>
    <t>10893160019</t>
  </si>
  <si>
    <t>407892-O-000</t>
  </si>
  <si>
    <t>BENECCHI S.R.L.</t>
  </si>
  <si>
    <t>02252430034</t>
  </si>
  <si>
    <t>407893-P-000</t>
  </si>
  <si>
    <t>BERTOLINO PAOLO</t>
  </si>
  <si>
    <t>BRTPLA70C19E379D</t>
  </si>
  <si>
    <t>00350368882</t>
  </si>
  <si>
    <t>407894-O-000</t>
  </si>
  <si>
    <t>DISTILLERIA GUALCO BARTOLOMEO E SUSANNA</t>
  </si>
  <si>
    <t>01933310060</t>
  </si>
  <si>
    <t>407912-P-000</t>
  </si>
  <si>
    <t>SCARRONE   SUSANNA</t>
  </si>
  <si>
    <t>SCRSNN67B46B885Z</t>
  </si>
  <si>
    <t>01667400061</t>
  </si>
  <si>
    <t>407914-P-000</t>
  </si>
  <si>
    <t>PONZIO PAOLA</t>
  </si>
  <si>
    <t>PNZPLA68D56L219Q</t>
  </si>
  <si>
    <t>407927-O-000</t>
  </si>
  <si>
    <t>PASTICCERIA DANIELE DI PAOLO DANIELE &amp; C</t>
  </si>
  <si>
    <t>02007220029</t>
  </si>
  <si>
    <t>407962-P-000</t>
  </si>
  <si>
    <t>BELLIZZI STEFANO</t>
  </si>
  <si>
    <t>BLLSFN78H21A859S</t>
  </si>
  <si>
    <t>10686250019</t>
  </si>
  <si>
    <t>408178-P-000</t>
  </si>
  <si>
    <t>ECOCLEAN DI IACI WALTER</t>
  </si>
  <si>
    <t>CIAWTR68S03L219R</t>
  </si>
  <si>
    <t>08788590019</t>
  </si>
  <si>
    <t>408224-P-000</t>
  </si>
  <si>
    <t>PIZZERIA IL PUFFO DI CAMAROTTO GIUSEPPE</t>
  </si>
  <si>
    <t>CMRGPP64H11A479T</t>
  </si>
  <si>
    <t>01586200055</t>
  </si>
  <si>
    <t>408226-O-000</t>
  </si>
  <si>
    <t>CASCINA CALDERA SNC</t>
  </si>
  <si>
    <t>01436990053</t>
  </si>
  <si>
    <t>408862-P-000</t>
  </si>
  <si>
    <t>MECCANICA RICAMBI LAI</t>
  </si>
  <si>
    <t>LAIGRG72B28B354B</t>
  </si>
  <si>
    <t>03403810785</t>
  </si>
  <si>
    <t>409287-P-000</t>
  </si>
  <si>
    <t>SCOLA CARLO</t>
  </si>
  <si>
    <t>SCLCRL61T22I138C</t>
  </si>
  <si>
    <t>01845290020</t>
  </si>
  <si>
    <t>409502-P-000</t>
  </si>
  <si>
    <t>D'ANGELO ALESSANDRA</t>
  </si>
  <si>
    <t>DNGLSN83A70L219K</t>
  </si>
  <si>
    <t>10832490014</t>
  </si>
  <si>
    <t>409572-O-000</t>
  </si>
  <si>
    <t>GABE SRL</t>
  </si>
  <si>
    <t>10402860018</t>
  </si>
  <si>
    <t>409998-P-000</t>
  </si>
  <si>
    <t>CIN CIN BAR DI PARACCHINO MARCO</t>
  </si>
  <si>
    <t>PRCMRC67R29A479H</t>
  </si>
  <si>
    <t>01192990057</t>
  </si>
  <si>
    <t>410000-O-000</t>
  </si>
  <si>
    <t>OFFICINA FRANZINI S.r.l.</t>
  </si>
  <si>
    <t>02180810034</t>
  </si>
  <si>
    <t>410001-O-000</t>
  </si>
  <si>
    <t>PASTICCERIA FOLLIS S.N.C. DI BAGLIERO</t>
  </si>
  <si>
    <t>00405000027</t>
  </si>
  <si>
    <t>410717-P-000</t>
  </si>
  <si>
    <t>BAR BOTTO DI GAGLIANO FRANCESCA</t>
  </si>
  <si>
    <t>GGLFNC85D58L013X</t>
  </si>
  <si>
    <t>10687030014</t>
  </si>
  <si>
    <t>411504-P-000</t>
  </si>
  <si>
    <t>DOLCE GIOVANNI</t>
  </si>
  <si>
    <t>DLCGNN68M29G674H</t>
  </si>
  <si>
    <t>09506100016</t>
  </si>
  <si>
    <t>411552-P-000</t>
  </si>
  <si>
    <t>BAROSSO SILVIO</t>
  </si>
  <si>
    <t>BRSSLV70R09G674Z</t>
  </si>
  <si>
    <t>11450660011</t>
  </si>
  <si>
    <t>411642-P-000</t>
  </si>
  <si>
    <t>JARRE PAOLO</t>
  </si>
  <si>
    <t>JRRPLA54B15L219E</t>
  </si>
  <si>
    <t>12452520013</t>
  </si>
  <si>
    <t>411697-O-000</t>
  </si>
  <si>
    <t>"EDIFICATRICE UNO SOCIETA' COOPERATIVA A</t>
  </si>
  <si>
    <t>00421620030</t>
  </si>
  <si>
    <t>411803-P-000</t>
  </si>
  <si>
    <t>RABAIOLI FRANCESCA</t>
  </si>
  <si>
    <t>RBLFNC72M70L219T</t>
  </si>
  <si>
    <t>09991320012</t>
  </si>
  <si>
    <t>412706-P-000</t>
  </si>
  <si>
    <t>MAINARDI ANDREA MARIO</t>
  </si>
  <si>
    <t>MNRNRM81T30L219S</t>
  </si>
  <si>
    <t>08403600011</t>
  </si>
  <si>
    <t>413229-P-000</t>
  </si>
  <si>
    <t>LABBE MASSIMILIANO</t>
  </si>
  <si>
    <t>LBBMSM71M08L219E</t>
  </si>
  <si>
    <t>10881920010</t>
  </si>
  <si>
    <t>413266-O-000</t>
  </si>
  <si>
    <t>NUOVO CICOT DI CALDERA ROBERTO &amp; C. SAS</t>
  </si>
  <si>
    <t>CLDRRT65A02A479A</t>
  </si>
  <si>
    <t>01133840056</t>
  </si>
  <si>
    <t>413284-O-000</t>
  </si>
  <si>
    <t>COFFEE ISLAND SAS DI SORRENTINO</t>
  </si>
  <si>
    <t>10705990017</t>
  </si>
  <si>
    <t>413507-P-000</t>
  </si>
  <si>
    <t>MILLEVOGLIE DI NEBIOLO GIOVANNI</t>
  </si>
  <si>
    <t>NBLGNN67L07A479O</t>
  </si>
  <si>
    <t>00985800051</t>
  </si>
  <si>
    <t>413508-P-000</t>
  </si>
  <si>
    <t>LA BODEGUITA DEL MEDIO DI BARTOLACCINI R</t>
  </si>
  <si>
    <t>BRTRRT62L16E338P</t>
  </si>
  <si>
    <t>00890860059</t>
  </si>
  <si>
    <t>413509-O-000</t>
  </si>
  <si>
    <t>TASTY FOOD SNC</t>
  </si>
  <si>
    <t>01525130058</t>
  </si>
  <si>
    <t>413513-P-000</t>
  </si>
  <si>
    <t>BAR ROMA DI CUTELLI GABRIELLA</t>
  </si>
  <si>
    <t>CTLGRL81A44A479U</t>
  </si>
  <si>
    <t>01517170054</t>
  </si>
  <si>
    <t>413514-P-000</t>
  </si>
  <si>
    <t>ORIGLIA LAURA</t>
  </si>
  <si>
    <t>RGLLRA67T63L219U</t>
  </si>
  <si>
    <t>01174240059</t>
  </si>
  <si>
    <t>413523-O-000</t>
  </si>
  <si>
    <t>PIXIE SNC DI BIANCOROSSO GIANLUC</t>
  </si>
  <si>
    <t>01471850055</t>
  </si>
  <si>
    <t>413605-O-000</t>
  </si>
  <si>
    <t>PROVINCIA DI BIELLA</t>
  </si>
  <si>
    <t>90027160028</t>
  </si>
  <si>
    <t>01989770027</t>
  </si>
  <si>
    <t>414747-P-000</t>
  </si>
  <si>
    <t>CAFFETTERIA DEL LAGO DI PRONE DANIELE</t>
  </si>
  <si>
    <t>PRNDNL68E03H037L</t>
  </si>
  <si>
    <t>01922470032</t>
  </si>
  <si>
    <t>414748-O-000</t>
  </si>
  <si>
    <t>GRISSINIFICIO PLACIDO DI PLACIDO MARZIA</t>
  </si>
  <si>
    <t>01791270034</t>
  </si>
  <si>
    <t>414757-P-000</t>
  </si>
  <si>
    <t>CAFFE' DEL LAGO DI DAI GAO CHUN</t>
  </si>
  <si>
    <t>DAIGHN95P63G702C</t>
  </si>
  <si>
    <t>02393620030</t>
  </si>
  <si>
    <t>414759-O-000</t>
  </si>
  <si>
    <t>ESSE ERRE SNC DI RAMUNDO SABINO</t>
  </si>
  <si>
    <t>01979960034</t>
  </si>
  <si>
    <t>414761-P-000</t>
  </si>
  <si>
    <t>EGE SERVIZI DI COMPARONE DOMENICO</t>
  </si>
  <si>
    <t>CMPDNC60D06H501Y</t>
  </si>
  <si>
    <t>02055230037</t>
  </si>
  <si>
    <t>414765-O-000</t>
  </si>
  <si>
    <t>NOSERE SNC DI CARNOVALE GIUSEPPE</t>
  </si>
  <si>
    <t>01729790038</t>
  </si>
  <si>
    <t>414766-P-000</t>
  </si>
  <si>
    <t>CASTELLARO PAOLA</t>
  </si>
  <si>
    <t>CSTPLA69E44H037A</t>
  </si>
  <si>
    <t>02257130035</t>
  </si>
  <si>
    <t>414768-O-000</t>
  </si>
  <si>
    <t>DA SILVA SNC</t>
  </si>
  <si>
    <t>02098680032</t>
  </si>
  <si>
    <t>414772-O-000</t>
  </si>
  <si>
    <t>CAPRICCIO SNC</t>
  </si>
  <si>
    <t>01485090037</t>
  </si>
  <si>
    <t>414774-O-000</t>
  </si>
  <si>
    <t>DERNA SNC</t>
  </si>
  <si>
    <t>01470710037</t>
  </si>
  <si>
    <t>414783-P-000</t>
  </si>
  <si>
    <t>RISTO CAFFE' VERDE AZZURRA DI CRIVELLO R</t>
  </si>
  <si>
    <t>CRVRSR68P26I188A</t>
  </si>
  <si>
    <t>01348760032</t>
  </si>
  <si>
    <t>414785-P-000</t>
  </si>
  <si>
    <t>PASTICCERIA MARZIA DI MARZIA PASTORI</t>
  </si>
  <si>
    <t>PSTMRZ71H64F952K</t>
  </si>
  <si>
    <t>02063070037</t>
  </si>
  <si>
    <t>414790-O-000</t>
  </si>
  <si>
    <t>EUROCARD SAS DI LOMURNO TERESA &amp;</t>
  </si>
  <si>
    <t>01895180030</t>
  </si>
  <si>
    <t>414792-O-000</t>
  </si>
  <si>
    <t>CASTOLDI SAS DI VARISANO CARMELA</t>
  </si>
  <si>
    <t>02118260039</t>
  </si>
  <si>
    <t>414795-P-000</t>
  </si>
  <si>
    <t>MINIBAR DI CORONA MATTEO DOMENICO</t>
  </si>
  <si>
    <t>CRNMTD72D16B019H</t>
  </si>
  <si>
    <t>01792700039</t>
  </si>
  <si>
    <t>414797-O-000</t>
  </si>
  <si>
    <t>MEDITERRANEO SAS DI BOTTONE GIANCARLO &amp;</t>
  </si>
  <si>
    <t>02100490032</t>
  </si>
  <si>
    <t>414798-O-000</t>
  </si>
  <si>
    <t>01544170036</t>
  </si>
  <si>
    <t>414801-O-000</t>
  </si>
  <si>
    <t>BARNUM SNC</t>
  </si>
  <si>
    <t>01739930038</t>
  </si>
  <si>
    <t>414802-O-000</t>
  </si>
  <si>
    <t>ANGELO ZANETTI SNC DI ZANETTI GI</t>
  </si>
  <si>
    <t>ZNTGFR63C27B019W</t>
  </si>
  <si>
    <t>01637090034</t>
  </si>
  <si>
    <t>414805-O-000</t>
  </si>
  <si>
    <t>RISTORANTE BORGO AGNELLO  SNC DI</t>
  </si>
  <si>
    <t>02469910034</t>
  </si>
  <si>
    <t>414806-O-000</t>
  </si>
  <si>
    <t>EXCELLIUM CAFFE' SNC DI CARFORA</t>
  </si>
  <si>
    <t>023377120031</t>
  </si>
  <si>
    <t>02377120031</t>
  </si>
  <si>
    <t>414807-P-000</t>
  </si>
  <si>
    <t>PIZZERIA LA LAMPARA DI ESPOSITO CARMINE</t>
  </si>
  <si>
    <t>SPSCMN60E22E839U</t>
  </si>
  <si>
    <t>01043780038</t>
  </si>
  <si>
    <t>414808-O-000</t>
  </si>
  <si>
    <t>LA COSTIERA SNC DI SAVASTANO RAFFAELE E</t>
  </si>
  <si>
    <t>02448220034</t>
  </si>
  <si>
    <t>414809-P-000</t>
  </si>
  <si>
    <t>BAR HOSTARIA SAINT MORITZ DI RASO AQUILA</t>
  </si>
  <si>
    <t>RSAQMR57H68H742R</t>
  </si>
  <si>
    <t>02159230032</t>
  </si>
  <si>
    <t>414810-O-000</t>
  </si>
  <si>
    <t>STROMOKA SRL</t>
  </si>
  <si>
    <t>02449880034</t>
  </si>
  <si>
    <t>414813-O-000</t>
  </si>
  <si>
    <t>PIZZA PIU' DI CARRERA ANGELO &amp; C. SNC</t>
  </si>
  <si>
    <t>01453590034</t>
  </si>
  <si>
    <t>414819-P-000</t>
  </si>
  <si>
    <t>RISTORANTE CA' DEL VINO</t>
  </si>
  <si>
    <t>LBRVLR59E10L691T</t>
  </si>
  <si>
    <t>01064960030</t>
  </si>
  <si>
    <t>414821-P-000</t>
  </si>
  <si>
    <t>NEROCAFFE' DI BORGATTA IOLANDA</t>
  </si>
  <si>
    <t>BRGLND57D51D332M</t>
  </si>
  <si>
    <t>01887030037</t>
  </si>
  <si>
    <t>414822-O-000</t>
  </si>
  <si>
    <t>GARGINO SAS DI CAPPINI E., BALASSI M. &amp;</t>
  </si>
  <si>
    <t>02037400039</t>
  </si>
  <si>
    <t>414823-O-000</t>
  </si>
  <si>
    <t>PINETA SAS DI CAPPINI L., GIORDANI E. &amp;</t>
  </si>
  <si>
    <t>01578450031</t>
  </si>
  <si>
    <t>414825-O-000</t>
  </si>
  <si>
    <t>RISTORANTE DEL VECCHIO BORGO SNC</t>
  </si>
  <si>
    <t>01594740035</t>
  </si>
  <si>
    <t>414828-O-000</t>
  </si>
  <si>
    <t>KATIA E MASSIMO SAS</t>
  </si>
  <si>
    <t>02238620039</t>
  </si>
  <si>
    <t>414829-P-000</t>
  </si>
  <si>
    <t>RISTORANTE BELVEDERE DI MARTINETTI DONAT</t>
  </si>
  <si>
    <t>MRTDTL59B68D332M</t>
  </si>
  <si>
    <t>01023240037</t>
  </si>
  <si>
    <t>414831-O-000</t>
  </si>
  <si>
    <t>RIFUGIO DEL MORO SNC</t>
  </si>
  <si>
    <t>01896220033</t>
  </si>
  <si>
    <t>414832-P-000</t>
  </si>
  <si>
    <t>VICINI MANUELA</t>
  </si>
  <si>
    <t>VCNMNL66H42D332K</t>
  </si>
  <si>
    <t>01757280035</t>
  </si>
  <si>
    <t>414833-P-000</t>
  </si>
  <si>
    <t>BAR CABIRIA DI ZAMBONI DAVIDE</t>
  </si>
  <si>
    <t>ZMBDVD78R15D332M</t>
  </si>
  <si>
    <t>01713510038</t>
  </si>
  <si>
    <t>414834-O-000</t>
  </si>
  <si>
    <t>ELSI SNC DI ROSSI SILVIA</t>
  </si>
  <si>
    <t>RSSSLV66A63L746H</t>
  </si>
  <si>
    <t>02120060039</t>
  </si>
  <si>
    <t>414835-O-000</t>
  </si>
  <si>
    <t>COME UNA VOLTA...SAS DI CIOCCA C</t>
  </si>
  <si>
    <t>02000900031</t>
  </si>
  <si>
    <t>414836-O-000</t>
  </si>
  <si>
    <t>IAIA FRANCESCA &amp; C. SAS</t>
  </si>
  <si>
    <t>IAIFNC50B59B809P</t>
  </si>
  <si>
    <t>01355770031</t>
  </si>
  <si>
    <t>414838-P-000</t>
  </si>
  <si>
    <t>PASTICCERIA BIGGIO DI BIGGIO MARCELLO</t>
  </si>
  <si>
    <t>BGGMCL63L27H037O</t>
  </si>
  <si>
    <t>01135880035</t>
  </si>
  <si>
    <t>414839-P-000</t>
  </si>
  <si>
    <t>MINGHINI AMERIGO</t>
  </si>
  <si>
    <t>MNGMRG57C24C814J</t>
  </si>
  <si>
    <t>00532090032</t>
  </si>
  <si>
    <t>414840-O-000</t>
  </si>
  <si>
    <t>CAFFE' FIERA SNC</t>
  </si>
  <si>
    <t>00177720034</t>
  </si>
  <si>
    <t>414841-P-000</t>
  </si>
  <si>
    <t>FUORI ORARIO DI BUETTO ANTONIO</t>
  </si>
  <si>
    <t>BTTNTN46H30A944N</t>
  </si>
  <si>
    <t>01471900033</t>
  </si>
  <si>
    <t>414842-P-000</t>
  </si>
  <si>
    <t>FOLLA GIUSEPPE</t>
  </si>
  <si>
    <t>FLLGPP70C19B077S</t>
  </si>
  <si>
    <t>02125530036</t>
  </si>
  <si>
    <t>414843-O-000</t>
  </si>
  <si>
    <t>IL RIFUGIO DI BENATO MICHELA &amp; C. SNC</t>
  </si>
  <si>
    <t>02252170036</t>
  </si>
  <si>
    <t>414849-P-000</t>
  </si>
  <si>
    <t>ANTONIAZZA ROBERTO</t>
  </si>
  <si>
    <t>NTNRRT71T05H037U</t>
  </si>
  <si>
    <t>01912060033</t>
  </si>
  <si>
    <t>414850-P-000</t>
  </si>
  <si>
    <t>CANTINE FERRO DI FERRO RENZO</t>
  </si>
  <si>
    <t>FRRRNZ46B18B425E</t>
  </si>
  <si>
    <t>01300040035</t>
  </si>
  <si>
    <t>414851-O-000</t>
  </si>
  <si>
    <t>FAGA SNC DI BITTO ALESSANDRO E C</t>
  </si>
  <si>
    <t>02095790032</t>
  </si>
  <si>
    <t>414853-O-000</t>
  </si>
  <si>
    <t>BAR LA CICALA SNC</t>
  </si>
  <si>
    <t>ZZLLGU78M15G062R</t>
  </si>
  <si>
    <t>01942780030</t>
  </si>
  <si>
    <t>414854-P-000</t>
  </si>
  <si>
    <t>RISTORANTE CAMPAGNA DI MASI ANTONIO</t>
  </si>
  <si>
    <t>414855-P-000</t>
  </si>
  <si>
    <t>PIZZERIA SOMBREROS DI MASI ROSANNA</t>
  </si>
  <si>
    <t>MSARNN67B57B998Z</t>
  </si>
  <si>
    <t>02332320031</t>
  </si>
  <si>
    <t>414858-O-000</t>
  </si>
  <si>
    <t>PANETTERIA TRISCONI SNC</t>
  </si>
  <si>
    <t>01834160036</t>
  </si>
  <si>
    <t>414859-O-000</t>
  </si>
  <si>
    <t>OSTERIA DELLA LUNA PIENA DI LEONE BIANCA</t>
  </si>
  <si>
    <t>01252270036</t>
  </si>
  <si>
    <t>415846-P-000</t>
  </si>
  <si>
    <t>SCRIVILO CON UN FIORE DI ALBANO SILVIA I</t>
  </si>
  <si>
    <t>LBNSVR96P70Z138Z</t>
  </si>
  <si>
    <t>11501140013</t>
  </si>
  <si>
    <t>415899-P-000</t>
  </si>
  <si>
    <t>CAFFETTERIA VIA VAI DI PILLET FULVIO</t>
  </si>
  <si>
    <t>PLLFLV71T19L219K</t>
  </si>
  <si>
    <t>11234090014</t>
  </si>
  <si>
    <t>415901-P-000</t>
  </si>
  <si>
    <t>VALE UN PERU' DI TRUJILLO PATRICIA</t>
  </si>
  <si>
    <t>TRJPRC78D63Z611H</t>
  </si>
  <si>
    <t>10639230019</t>
  </si>
  <si>
    <t>415902-P-000</t>
  </si>
  <si>
    <t>CAFFETTERIA LIONE DI BENVENUTO ANTONIO</t>
  </si>
  <si>
    <t>BNVNTN68B06L219J</t>
  </si>
  <si>
    <t>09915380019</t>
  </si>
  <si>
    <t>415904-P-000</t>
  </si>
  <si>
    <t>CARLUCCI RENATA</t>
  </si>
  <si>
    <t>CRLRNT72E69L219T</t>
  </si>
  <si>
    <t>09746120014</t>
  </si>
  <si>
    <t>415907-P-000</t>
  </si>
  <si>
    <t>ELISIR CAFFE' DI GIANNINO GIUSEPPE</t>
  </si>
  <si>
    <t>GNNGPP78H25L219L</t>
  </si>
  <si>
    <t>10316260016</t>
  </si>
  <si>
    <t>415909-O-000</t>
  </si>
  <si>
    <t>C 2 IMPIANTI SRL</t>
  </si>
  <si>
    <t>10983210013</t>
  </si>
  <si>
    <t>416359-O-000</t>
  </si>
  <si>
    <t>HAPPY CASA STORE S.R.L.</t>
  </si>
  <si>
    <t>02708430737</t>
  </si>
  <si>
    <t>416565-P-000</t>
  </si>
  <si>
    <t>OLIVERO ALDO</t>
  </si>
  <si>
    <t>LVRLDA85L20L219Q</t>
  </si>
  <si>
    <t>10593570012</t>
  </si>
  <si>
    <t>416848-P-000</t>
  </si>
  <si>
    <t>CAM SERVICE DI FONTANEL MASSIMILIANO</t>
  </si>
  <si>
    <t>FNTMSM70S16D208S</t>
  </si>
  <si>
    <t>08380150014</t>
  </si>
  <si>
    <t>416991-O-000</t>
  </si>
  <si>
    <t>ROCCIAVRE' - SOCIETA' COOPERATIVA SIGLAB</t>
  </si>
  <si>
    <t>09797800019</t>
  </si>
  <si>
    <t>417187-P-000</t>
  </si>
  <si>
    <t>LITRICO LORENZO</t>
  </si>
  <si>
    <t>LTRLNZ73B06E216R</t>
  </si>
  <si>
    <t>417627-O-000</t>
  </si>
  <si>
    <t>DEBITI V/CNA SERVIZI SRL</t>
  </si>
  <si>
    <t>417633-P-000</t>
  </si>
  <si>
    <t>COMUNE VASSILIJ</t>
  </si>
  <si>
    <t>CMNVSL84R19L219Q</t>
  </si>
  <si>
    <t>418796-P-000</t>
  </si>
  <si>
    <t>LA SIRENA DI CAVANI CLAUDIO</t>
  </si>
  <si>
    <t>CVNCLD48T17L219M</t>
  </si>
  <si>
    <t>05646180017</t>
  </si>
  <si>
    <t>419119-P-000</t>
  </si>
  <si>
    <t>PREDA SARA</t>
  </si>
  <si>
    <t>PRDSRA78L71C627V</t>
  </si>
  <si>
    <t>09191770016</t>
  </si>
  <si>
    <t>419424-O-000</t>
  </si>
  <si>
    <t>N&amp;P S.R.L.</t>
  </si>
  <si>
    <t>05132010652</t>
  </si>
  <si>
    <t>420716-P-000</t>
  </si>
  <si>
    <t>TERRONE FRANCESCO</t>
  </si>
  <si>
    <t>TRRFNC84M22L219W</t>
  </si>
  <si>
    <t>11418230014</t>
  </si>
  <si>
    <t>420782-P-000</t>
  </si>
  <si>
    <t>OTTICA FIORE DI FIORE MARCELLO</t>
  </si>
  <si>
    <t>FRIMCL79E10L219W</t>
  </si>
  <si>
    <t>09106930010</t>
  </si>
  <si>
    <t>421339-P-000</t>
  </si>
  <si>
    <t>CECI ALESSANDRO</t>
  </si>
  <si>
    <t>CCELSN78C31A290W</t>
  </si>
  <si>
    <t>02161190034</t>
  </si>
  <si>
    <t>422318-O-000</t>
  </si>
  <si>
    <t>IWIRD SRL</t>
  </si>
  <si>
    <t>03996910240</t>
  </si>
  <si>
    <t>422464-P-000</t>
  </si>
  <si>
    <t>DE CHIRICO MARIANGELA</t>
  </si>
  <si>
    <t>DCHMNG60M55A859E</t>
  </si>
  <si>
    <t>422466-P-000</t>
  </si>
  <si>
    <t>LANDONI GIUSEPPE</t>
  </si>
  <si>
    <t>LNDGPP67H09B041K</t>
  </si>
  <si>
    <t>422726-P-000</t>
  </si>
  <si>
    <t>TESIO ANDREA</t>
  </si>
  <si>
    <t>TSENDR71D08L219E</t>
  </si>
  <si>
    <t>11623520019</t>
  </si>
  <si>
    <t>422874-O-000</t>
  </si>
  <si>
    <t>SELF SERVICE ALESSIA SAS DI ORTONE LUCIA</t>
  </si>
  <si>
    <t>09533640018</t>
  </si>
  <si>
    <t>423240-P-000</t>
  </si>
  <si>
    <t>ISA CANTONE DI SCAPOLLA FEDERICO</t>
  </si>
  <si>
    <t>SCPFRC76D26L219N</t>
  </si>
  <si>
    <t>08977920019</t>
  </si>
  <si>
    <t>423639-P-000</t>
  </si>
  <si>
    <t>RYGENA DI STRAFELLA ANDREA</t>
  </si>
  <si>
    <t>STRNDR72H14L219E</t>
  </si>
  <si>
    <t>08946160010</t>
  </si>
  <si>
    <t>423674-O-000</t>
  </si>
  <si>
    <t>LEGGERO SNC DI ROMANAZZI E PAUTASSO DENI</t>
  </si>
  <si>
    <t>10348910018</t>
  </si>
  <si>
    <t>423682-P-000</t>
  </si>
  <si>
    <t>AGOSTO MONICA</t>
  </si>
  <si>
    <t>GSTMNC72H61Z243I</t>
  </si>
  <si>
    <t>10717650013</t>
  </si>
  <si>
    <t>424313-O-000</t>
  </si>
  <si>
    <t>CAMICERIA MONTEGRAPPA SRL</t>
  </si>
  <si>
    <t>00855240289</t>
  </si>
  <si>
    <t>424698-O-000</t>
  </si>
  <si>
    <t>TRENTA E LODE SOCIETA' COOPERATIVA</t>
  </si>
  <si>
    <t>03079450049</t>
  </si>
  <si>
    <t>425506-O-000</t>
  </si>
  <si>
    <t>IMMOBILIARE COMMERCIO SRL ASCOM</t>
  </si>
  <si>
    <t>02130390020</t>
  </si>
  <si>
    <t>426518-O-000</t>
  </si>
  <si>
    <t>VODAFONE ITALIA S.P.A.</t>
  </si>
  <si>
    <t>93026890017</t>
  </si>
  <si>
    <t>08539010010</t>
  </si>
  <si>
    <t>426761-O-000</t>
  </si>
  <si>
    <t>NEO GROUP DI MASSAIA SIMONE</t>
  </si>
  <si>
    <t>11295280017</t>
  </si>
  <si>
    <t>428037-O-000</t>
  </si>
  <si>
    <t>N.C.M SRL</t>
  </si>
  <si>
    <t>11393950016</t>
  </si>
  <si>
    <t>428043-P-000</t>
  </si>
  <si>
    <t>DE FRANCESCO ROBERTO</t>
  </si>
  <si>
    <t>428066-O-000</t>
  </si>
  <si>
    <t>SMILE SNC DI CURIOSO DANIELE &amp; C.</t>
  </si>
  <si>
    <t>11599860019</t>
  </si>
  <si>
    <t>429275-P-000</t>
  </si>
  <si>
    <t>LA BOTTEGA DEL GOLOSO DI TERRAGNO MARCO</t>
  </si>
  <si>
    <t>TRRMRC78L18I470F</t>
  </si>
  <si>
    <t>03023420049</t>
  </si>
  <si>
    <t>429331-P-000</t>
  </si>
  <si>
    <t>MAIRATE ANNA</t>
  </si>
  <si>
    <t>MRTNNA60A63F952R</t>
  </si>
  <si>
    <t>429337-O-000</t>
  </si>
  <si>
    <t>GRUPPO ONE SRL</t>
  </si>
  <si>
    <t>04260140233</t>
  </si>
  <si>
    <t>429395-P-000</t>
  </si>
  <si>
    <t>GERMINARA VITTORIA</t>
  </si>
  <si>
    <t>GRMVTR59B65L492V</t>
  </si>
  <si>
    <t>10792750019</t>
  </si>
  <si>
    <t>429653-P-000</t>
  </si>
  <si>
    <t>BODOARDO DANIELE</t>
  </si>
  <si>
    <t>BDRDNL68M06L219J</t>
  </si>
  <si>
    <t>429935-P-000</t>
  </si>
  <si>
    <t>PASTICCERIA IL GOLOSONE DI GRECO MASSIMO</t>
  </si>
  <si>
    <t>GRCMSM70T31B180N</t>
  </si>
  <si>
    <t>11026300019</t>
  </si>
  <si>
    <t>430355-P-000</t>
  </si>
  <si>
    <t>BRASILE RAFFAELE</t>
  </si>
  <si>
    <t>BRSRFL69L30L219K</t>
  </si>
  <si>
    <t>430888-P-000</t>
  </si>
  <si>
    <t>STOP &amp; GO CAFE' DI SERPA MARZIA</t>
  </si>
  <si>
    <t>SRPMRZ93T47L013A</t>
  </si>
  <si>
    <t>11607990014</t>
  </si>
  <si>
    <t>431027-O-000</t>
  </si>
  <si>
    <t>CONSORZIO FABER SOCIETA' COOPERATIVA SOC</t>
  </si>
  <si>
    <t>11499620018</t>
  </si>
  <si>
    <t>432035-O-000</t>
  </si>
  <si>
    <t>PARTNERS SRL</t>
  </si>
  <si>
    <t>08223140016</t>
  </si>
  <si>
    <t>432139-P-000</t>
  </si>
  <si>
    <t>GIGLIO MARZIO</t>
  </si>
  <si>
    <t>GGLMRZ77P08L219Y</t>
  </si>
  <si>
    <t>432565-O-000</t>
  </si>
  <si>
    <t>Nova AEG S.p.A.</t>
  </si>
  <si>
    <t>02616630022</t>
  </si>
  <si>
    <t>432753-P-000</t>
  </si>
  <si>
    <t>BAR LELE DI TODARELLO RAFFAELE</t>
  </si>
  <si>
    <t>TDRRFL91E25F537U</t>
  </si>
  <si>
    <t>11585010017</t>
  </si>
  <si>
    <t>433813-P-000</t>
  </si>
  <si>
    <t>BOSCBOE DI BOSCHIAZZO ANNA</t>
  </si>
  <si>
    <t>BSCNNA82L67L219M</t>
  </si>
  <si>
    <t>11555750014</t>
  </si>
  <si>
    <t>434591-O-000</t>
  </si>
  <si>
    <t>L'ORLANDO FURIOSO SNC</t>
  </si>
  <si>
    <t>11296110015</t>
  </si>
  <si>
    <t>434995-O-000</t>
  </si>
  <si>
    <t>S.O.S.M.U. SOCIETA' A RESPONSABILITA' LI</t>
  </si>
  <si>
    <t>00220670020</t>
  </si>
  <si>
    <t>435462-P-000</t>
  </si>
  <si>
    <t>RUBOLINI MARCO</t>
  </si>
  <si>
    <t>RBLMRC73M18L219B</t>
  </si>
  <si>
    <t>09627630016</t>
  </si>
  <si>
    <t>436096-P-000</t>
  </si>
  <si>
    <t>GOZZARINO   MATTIA</t>
  </si>
  <si>
    <t>GZZMTT88A12I470L</t>
  </si>
  <si>
    <t>03552540043</t>
  </si>
  <si>
    <t>436103-P-000</t>
  </si>
  <si>
    <t>S.T. FERRO DI SABA STEFANO</t>
  </si>
  <si>
    <t>SBASFN73E16L304A</t>
  </si>
  <si>
    <t>02494780063</t>
  </si>
  <si>
    <t>436125-O-000</t>
  </si>
  <si>
    <t>ALESIMO S.N.C. DI CASTRO SIMONA</t>
  </si>
  <si>
    <t>11608210016</t>
  </si>
  <si>
    <t>436207-O-000</t>
  </si>
  <si>
    <t>MARTIC SNC DI MARCHISIO PIERLUCA</t>
  </si>
  <si>
    <t>11507010012</t>
  </si>
  <si>
    <t>436266-P-000</t>
  </si>
  <si>
    <t>OLD STATION DI GIULIO DAGA</t>
  </si>
  <si>
    <t>DGAGLI54H30G044M</t>
  </si>
  <si>
    <t>09810170010</t>
  </si>
  <si>
    <t>436306-P-000</t>
  </si>
  <si>
    <t>PIZZERIA RISTORANTE FIORDILOTO DI HE AIJ</t>
  </si>
  <si>
    <t>HEXJAI75H56Z210Z</t>
  </si>
  <si>
    <t>03168080129</t>
  </si>
  <si>
    <t>437060-P-000</t>
  </si>
  <si>
    <t>RAMELLA BON  ANDREA</t>
  </si>
  <si>
    <t>RMLNDR77C04A859O</t>
  </si>
  <si>
    <t>02019670021</t>
  </si>
  <si>
    <t>437086-P-000</t>
  </si>
  <si>
    <t>COLPO MADDALENA</t>
  </si>
  <si>
    <t>CLPMDL49S54C949L</t>
  </si>
  <si>
    <t>01480650025</t>
  </si>
  <si>
    <t>437110-O-000</t>
  </si>
  <si>
    <t>SOBAN S.N.C.  DI SOBAN PAOLO &amp; C.</t>
  </si>
  <si>
    <t>02351330069</t>
  </si>
  <si>
    <t>437177-P-000</t>
  </si>
  <si>
    <t>BOETTO MONIA</t>
  </si>
  <si>
    <t>BTTMNO72P45L219A</t>
  </si>
  <si>
    <t>437234-O-000</t>
  </si>
  <si>
    <t>CHIARA RESTAURI S.N.C.</t>
  </si>
  <si>
    <t>08414080013</t>
  </si>
  <si>
    <t>437613-P-000</t>
  </si>
  <si>
    <t>EL KAOUAM RIDA</t>
  </si>
  <si>
    <t>LKMRDI93E02A479J</t>
  </si>
  <si>
    <t>01643130055</t>
  </si>
  <si>
    <t>438435-P-000</t>
  </si>
  <si>
    <t>LE MAGLIE DI GIUSI DI CARUZZO MARIA GIUS</t>
  </si>
  <si>
    <t>CRZMGS59H60F902L</t>
  </si>
  <si>
    <t>02253210062</t>
  </si>
  <si>
    <t>438502-P-000</t>
  </si>
  <si>
    <t>AVOLA FABRIZIA</t>
  </si>
  <si>
    <t>VLAFRZ72E41L219A</t>
  </si>
  <si>
    <t>438567-O-000</t>
  </si>
  <si>
    <t>PASTICCERIA LA PIEVE DI ANCARANI G. &amp; C.</t>
  </si>
  <si>
    <t>01212680068</t>
  </si>
  <si>
    <t>438572-P-000</t>
  </si>
  <si>
    <t>PASTICCERIA CIOCCOLATERIA VINCENZO BARBE</t>
  </si>
  <si>
    <t>BRBMRC64A13A479A</t>
  </si>
  <si>
    <t>01227200050</t>
  </si>
  <si>
    <t>438787-P-000</t>
  </si>
  <si>
    <t>SAN SEBASTIANO EBANISTERIA DI MELLANO PI</t>
  </si>
  <si>
    <t>MLLPBR65A19D205Z</t>
  </si>
  <si>
    <t>02320450048</t>
  </si>
  <si>
    <t>438814-O-000</t>
  </si>
  <si>
    <t>PASTICCERIA CUPIDO SNC DI ROBERTO MIRANT</t>
  </si>
  <si>
    <t>10151370011</t>
  </si>
  <si>
    <t>439095-O-000</t>
  </si>
  <si>
    <t>FOSSATI DESIGN BUREAU SAS</t>
  </si>
  <si>
    <t>01199890052</t>
  </si>
  <si>
    <t>439199-P-000</t>
  </si>
  <si>
    <t>BAR IL TAPPO DI BUSTERNA MARCELLO</t>
  </si>
  <si>
    <t>BSTMCL58T21Z352J</t>
  </si>
  <si>
    <t>07849410019</t>
  </si>
  <si>
    <t>440376-O-000</t>
  </si>
  <si>
    <t>CONSORZIO SOCIALE ABELE LAVORO SOCIETA'</t>
  </si>
  <si>
    <t>07529370012</t>
  </si>
  <si>
    <t>441681-P-000</t>
  </si>
  <si>
    <t>BARBUT CRISTIAN</t>
  </si>
  <si>
    <t>BRBCST83M13Z129Q</t>
  </si>
  <si>
    <t>442210-O-000</t>
  </si>
  <si>
    <t>CERAMICA VECCHIO CORTILE S.N.C. DI MARTI</t>
  </si>
  <si>
    <t>01701730036</t>
  </si>
  <si>
    <t>442214-P-000</t>
  </si>
  <si>
    <t>ARTE E MODA 2000 DI MAZZARISI ANTONIA</t>
  </si>
  <si>
    <t>MZZNTN40B56L603M</t>
  </si>
  <si>
    <t>00038458881</t>
  </si>
  <si>
    <t>442382-O-000</t>
  </si>
  <si>
    <t>TECNO SAS di Tosa Vittorio &amp; C.</t>
  </si>
  <si>
    <t>07326000010</t>
  </si>
  <si>
    <t>442749-O-000</t>
  </si>
  <si>
    <t>SERVICE PRICE SAS DI ZENESI DANIELE &amp; C.</t>
  </si>
  <si>
    <t>11606660014</t>
  </si>
  <si>
    <t>443458-P-000</t>
  </si>
  <si>
    <t>POLVERE DI STEFANIA  GRANDE</t>
  </si>
  <si>
    <t>GRNSFN75R63L219V</t>
  </si>
  <si>
    <t>07594540010</t>
  </si>
  <si>
    <t>443565-P-000</t>
  </si>
  <si>
    <t>CORRAINI CAMILLA</t>
  </si>
  <si>
    <t>CRRCLL85A59L219G</t>
  </si>
  <si>
    <t>11161400012</t>
  </si>
  <si>
    <t>443641-P-000</t>
  </si>
  <si>
    <t>R.T.R. DI CABELLA ANDREA</t>
  </si>
  <si>
    <t>CBLNDR59P27L219Z</t>
  </si>
  <si>
    <t>02523690010</t>
  </si>
  <si>
    <t>443738-O-000</t>
  </si>
  <si>
    <t>HOTEL QUALITY SOLUTION S.R.L.</t>
  </si>
  <si>
    <t>11119530019</t>
  </si>
  <si>
    <t>444482-O-000</t>
  </si>
  <si>
    <t>ARUBA SPA</t>
  </si>
  <si>
    <t>04552920482</t>
  </si>
  <si>
    <t>01573850516</t>
  </si>
  <si>
    <t>444961-O-000</t>
  </si>
  <si>
    <t>SERIM S.R.L.</t>
  </si>
  <si>
    <t>00801920166</t>
  </si>
  <si>
    <t>445065-P-000</t>
  </si>
  <si>
    <t>STUDIO TECNICO BARBERO GEOM. LUCA</t>
  </si>
  <si>
    <t>BRBLCU60P01A859M</t>
  </si>
  <si>
    <t>01435360027</t>
  </si>
  <si>
    <t>445095-P-000</t>
  </si>
  <si>
    <t>COLOMBERA MARCO</t>
  </si>
  <si>
    <t>CLMMRC65E07A859R</t>
  </si>
  <si>
    <t>01471330025</t>
  </si>
  <si>
    <t>445096-P-000</t>
  </si>
  <si>
    <t>BORRA PAOLO</t>
  </si>
  <si>
    <t>BRRPLA66H27A859Q</t>
  </si>
  <si>
    <t>01779430022</t>
  </si>
  <si>
    <t>445217-O-000</t>
  </si>
  <si>
    <t>AZIENDA SANITARIA LOCALE CITTA' DI TORIN</t>
  </si>
  <si>
    <t>11632570013</t>
  </si>
  <si>
    <t>445371-P-000</t>
  </si>
  <si>
    <t>AD LIBITUM NEGOZIO DI FRANCO SIMONE</t>
  </si>
  <si>
    <t>FRNSMN83H21L219W</t>
  </si>
  <si>
    <t>11638250016</t>
  </si>
  <si>
    <t>445476-O-000</t>
  </si>
  <si>
    <t>MARILAB SAS DI CERRATO MARTA E C.</t>
  </si>
  <si>
    <t>11527130014</t>
  </si>
  <si>
    <t>445478-O-000</t>
  </si>
  <si>
    <t>PARCO EUROPA SNC DI FRAGOMENI FLORINDA</t>
  </si>
  <si>
    <t>09471640012</t>
  </si>
  <si>
    <t>445838-P-000</t>
  </si>
  <si>
    <t>CAPPELLO FRANCESCO</t>
  </si>
  <si>
    <t>CPPFNC69R30A124T</t>
  </si>
  <si>
    <t>02984770046</t>
  </si>
  <si>
    <t>445868-O-000</t>
  </si>
  <si>
    <t>FACILITY COOP - SOCIETA' COOPERATIVA</t>
  </si>
  <si>
    <t>02478690023</t>
  </si>
  <si>
    <t>446047-O-000</t>
  </si>
  <si>
    <t>BAI 2009 S.R.L. IN FORMA ABBREVIATA BAI</t>
  </si>
  <si>
    <t>06514440962</t>
  </si>
  <si>
    <t>446398-O-000</t>
  </si>
  <si>
    <t>ONORANZE FUNEBRI GARDA DI PAGLIA ARMANDO</t>
  </si>
  <si>
    <t>08316700015</t>
  </si>
  <si>
    <t>446527-O-000</t>
  </si>
  <si>
    <t>CARROZZERIA CENTRAL SRLS</t>
  </si>
  <si>
    <t>11390490016</t>
  </si>
  <si>
    <t>446632-P-000</t>
  </si>
  <si>
    <t>STRONA ELISA</t>
  </si>
  <si>
    <t>STRLSE87C43L219Q</t>
  </si>
  <si>
    <t>10258560019</t>
  </si>
  <si>
    <t>446709-P-000</t>
  </si>
  <si>
    <t>PARISI MARIANO</t>
  </si>
  <si>
    <t>PRSMRN86P23L049J</t>
  </si>
  <si>
    <t>446971-O-000</t>
  </si>
  <si>
    <t>DECATHLON ITALIA S.R.L.</t>
  </si>
  <si>
    <t>02137480964</t>
  </si>
  <si>
    <t>11005760159</t>
  </si>
  <si>
    <t>448347-O-000</t>
  </si>
  <si>
    <t>BIANCHETTI E MINOJA WITH TREVISAN &amp; CUON</t>
  </si>
  <si>
    <t>03202130153</t>
  </si>
  <si>
    <t>448356-P-000</t>
  </si>
  <si>
    <t>CIANFRANI GIOVANNI</t>
  </si>
  <si>
    <t>CNFGNN66C08B990R</t>
  </si>
  <si>
    <t>449478-P-000</t>
  </si>
  <si>
    <t>BALDI SILVIA</t>
  </si>
  <si>
    <t>BLDSLV84D42L219I</t>
  </si>
  <si>
    <t>11649550016</t>
  </si>
  <si>
    <t>449704-P-000</t>
  </si>
  <si>
    <t>ROLANDO CLAUDIO</t>
  </si>
  <si>
    <t>RLNCLD55E01I296I</t>
  </si>
  <si>
    <t>449869-P-000</t>
  </si>
  <si>
    <t>BAR ITALY DI POZZATO GIUSTINA</t>
  </si>
  <si>
    <t>PZZGTN45B54A859B</t>
  </si>
  <si>
    <t>02597020029</t>
  </si>
  <si>
    <t>450171-O-000</t>
  </si>
  <si>
    <t>D.R. ELECTRONICS S.A.S. DI PESCE GIOVANN</t>
  </si>
  <si>
    <t>10969840015</t>
  </si>
  <si>
    <t>450495-O-000</t>
  </si>
  <si>
    <t>FRENCH KISS SRL</t>
  </si>
  <si>
    <t>02552640027</t>
  </si>
  <si>
    <t>451704-P-000</t>
  </si>
  <si>
    <t>GUARNERI GIAN LUCA</t>
  </si>
  <si>
    <t>GRNGLC81B05L304U</t>
  </si>
  <si>
    <t>02442840068</t>
  </si>
  <si>
    <t>451719-P-000</t>
  </si>
  <si>
    <t>LA BUVETTE DI ALBANESE SALVATORE</t>
  </si>
  <si>
    <t>LBNSVT57R27E212E</t>
  </si>
  <si>
    <t>02160200032</t>
  </si>
  <si>
    <t>451733-O-000</t>
  </si>
  <si>
    <t>ASILO NIDO CAMPANELLINO SNC</t>
  </si>
  <si>
    <t>09754660018</t>
  </si>
  <si>
    <t>451737-O-000</t>
  </si>
  <si>
    <t>IL SOLE SNC DI EBOWE E C</t>
  </si>
  <si>
    <t>11270240010</t>
  </si>
  <si>
    <t>451739-P-000</t>
  </si>
  <si>
    <t>AZZALIN DAVIDE</t>
  </si>
  <si>
    <t>ZZLDVD95L20A859Q</t>
  </si>
  <si>
    <t>451740-P-000</t>
  </si>
  <si>
    <t>MONTABELLO VINCENZO</t>
  </si>
  <si>
    <t>MNTVCN85T27A859E</t>
  </si>
  <si>
    <t>451741-P-000</t>
  </si>
  <si>
    <t>PERINO FABIO</t>
  </si>
  <si>
    <t>PRNFBA78D17A859K</t>
  </si>
  <si>
    <t>451742-P-000</t>
  </si>
  <si>
    <t>TOMMASO MARCO</t>
  </si>
  <si>
    <t>TMMMRC91L22A859O</t>
  </si>
  <si>
    <t>451743-P-000</t>
  </si>
  <si>
    <t>VERZA DAVIDE</t>
  </si>
  <si>
    <t>VRZDVD80H15A859F</t>
  </si>
  <si>
    <t>451744-P-000</t>
  </si>
  <si>
    <t>BONATO GIAN CARLO</t>
  </si>
  <si>
    <t>BNTGCR65S05A859P</t>
  </si>
  <si>
    <t>451745-P-000</t>
  </si>
  <si>
    <t>DENARO MICHELE</t>
  </si>
  <si>
    <t>DNRMHL91M14L750W</t>
  </si>
  <si>
    <t>451746-P-000</t>
  </si>
  <si>
    <t>TILLATI HAMZA</t>
  </si>
  <si>
    <t>TLLHMZ90H11Z330Y</t>
  </si>
  <si>
    <t>451747-P-000</t>
  </si>
  <si>
    <t>MOHAMAD HASSAN JAMA</t>
  </si>
  <si>
    <t>MHMJMA88E01Z345Z</t>
  </si>
  <si>
    <t>451748-P-000</t>
  </si>
  <si>
    <t>ALBA IGOR</t>
  </si>
  <si>
    <t>LBAGRI74D08A182K</t>
  </si>
  <si>
    <t>451749-P-000</t>
  </si>
  <si>
    <t>AVANTARIO PASQUALE</t>
  </si>
  <si>
    <t>VNTPQL58A11A859H</t>
  </si>
  <si>
    <t>451750-P-000</t>
  </si>
  <si>
    <t>BOCCARDO ALESSANDRO</t>
  </si>
  <si>
    <t>BCCLSN76E08D938K</t>
  </si>
  <si>
    <t>451751-O-000</t>
  </si>
  <si>
    <t>PROVINCIA DI ALESSANDRIA - DIREZ</t>
  </si>
  <si>
    <t>80003870062</t>
  </si>
  <si>
    <t>451752-O-000</t>
  </si>
  <si>
    <t>POIESIS S.C.S.</t>
  </si>
  <si>
    <t>11515440011</t>
  </si>
  <si>
    <t>451753-O-000</t>
  </si>
  <si>
    <t>CONSORZIO SOCIALE ORIZZONTI SCS</t>
  </si>
  <si>
    <t>01939150023</t>
  </si>
  <si>
    <t>451754-P-000</t>
  </si>
  <si>
    <t>IVAN RAUL ROBERT</t>
  </si>
  <si>
    <t>VNIRRB97T15Z129Q</t>
  </si>
  <si>
    <t>451755-P-000</t>
  </si>
  <si>
    <t>MICLAUS IRINEL OVIDIU</t>
  </si>
  <si>
    <t>MCLRLV98L25Z129G</t>
  </si>
  <si>
    <t>451756-P-000</t>
  </si>
  <si>
    <t>PELLEGRINO DANIELE</t>
  </si>
  <si>
    <t>PLLDNL90S14L219D</t>
  </si>
  <si>
    <t>451757-P-000</t>
  </si>
  <si>
    <t>TATTOLI ALEX</t>
  </si>
  <si>
    <t>TTTLXA83E20L219Z</t>
  </si>
  <si>
    <t>451758-P-000</t>
  </si>
  <si>
    <t>SILVA WILLIAMS RODRIGO</t>
  </si>
  <si>
    <t>SLVWLM95L22Z611T</t>
  </si>
  <si>
    <t>451759-P-000</t>
  </si>
  <si>
    <t>CASTELLI ROSARIO</t>
  </si>
  <si>
    <t>CSTRSR80P20L219Q</t>
  </si>
  <si>
    <t>451760-O-000</t>
  </si>
  <si>
    <t>CONSORZIO PER LA FORMAZIONE E LA</t>
  </si>
  <si>
    <t>01396620039</t>
  </si>
  <si>
    <t>451881-P-000</t>
  </si>
  <si>
    <t>MARINO ALESSANDRO</t>
  </si>
  <si>
    <t>MRNLSN75S12D205W</t>
  </si>
  <si>
    <t>03207700042</t>
  </si>
  <si>
    <t>452596-O-000</t>
  </si>
  <si>
    <t>GOOGLE IRELAND LIMITED-GORDON HOUSE</t>
  </si>
  <si>
    <t>452609-O-000</t>
  </si>
  <si>
    <t>EBMED S.R.L.</t>
  </si>
  <si>
    <t>10779330017</t>
  </si>
  <si>
    <t>453007-P-000</t>
  </si>
  <si>
    <t>PAROLIN ALBERTO</t>
  </si>
  <si>
    <t>PRLLRT63S23A703V</t>
  </si>
  <si>
    <t>01750310029</t>
  </si>
  <si>
    <t>453009-P-000</t>
  </si>
  <si>
    <t>FORGNONE ANGELO</t>
  </si>
  <si>
    <t>FRGNGL80M15A859Y</t>
  </si>
  <si>
    <t>02092430020</t>
  </si>
  <si>
    <t>453010-P-000</t>
  </si>
  <si>
    <t>GEOMETRA BASSO LUCA</t>
  </si>
  <si>
    <t>BSSLCU75T01A859R</t>
  </si>
  <si>
    <t>01973360025</t>
  </si>
  <si>
    <t>453014-P-000</t>
  </si>
  <si>
    <t>ARRESTA SILVIA GEOM.</t>
  </si>
  <si>
    <t>RRSSLV87E67A859B</t>
  </si>
  <si>
    <t>02622800023</t>
  </si>
  <si>
    <t>453015-P-000</t>
  </si>
  <si>
    <t>ORLASSINO RENZO GEOM.</t>
  </si>
  <si>
    <t>RLSRNZ66C11E130Y</t>
  </si>
  <si>
    <t>01687020022</t>
  </si>
  <si>
    <t>453018-P-000</t>
  </si>
  <si>
    <t>STUDIO TECNICO GEOMETRA ZAMPESE STEFANO</t>
  </si>
  <si>
    <t>ZMPSFN69L11A859A</t>
  </si>
  <si>
    <t>01754860029</t>
  </si>
  <si>
    <t>453022-P-000</t>
  </si>
  <si>
    <t>PIOVANO ILLCA</t>
  </si>
  <si>
    <t>PVNLLC58P66L219O</t>
  </si>
  <si>
    <t>453026-O-000</t>
  </si>
  <si>
    <t>ANFASS ONLUS VALSESIA</t>
  </si>
  <si>
    <t>91012700026</t>
  </si>
  <si>
    <t>02588130027</t>
  </si>
  <si>
    <t>453031-O-000</t>
  </si>
  <si>
    <t>GEO SURVEY ASSOCIATI</t>
  </si>
  <si>
    <t>02187770025</t>
  </si>
  <si>
    <t>453033-P-000</t>
  </si>
  <si>
    <t>MAZZIA PICIOT MARCELLO</t>
  </si>
  <si>
    <t>MZZMCL56T03A859X</t>
  </si>
  <si>
    <t>00425030020</t>
  </si>
  <si>
    <t>453035-P-000</t>
  </si>
  <si>
    <t>LEO ROBERTO</t>
  </si>
  <si>
    <t>LEORRT78C18A859C</t>
  </si>
  <si>
    <t>02087330029</t>
  </si>
  <si>
    <t>453038-P-000</t>
  </si>
  <si>
    <t>STUDIO TECNICO GEOM. DISDERI CRISTINA</t>
  </si>
  <si>
    <t>DSDCST76A68A859D</t>
  </si>
  <si>
    <t>02463500021</t>
  </si>
  <si>
    <t>453042-P-000</t>
  </si>
  <si>
    <t>PEGORARO GEOM. CLAUDIA</t>
  </si>
  <si>
    <t>PGRCLD69H41A859M</t>
  </si>
  <si>
    <t>01667000028</t>
  </si>
  <si>
    <t>453048-P-000</t>
  </si>
  <si>
    <t>GEOMETRA GIORDANETTI SUSANNA</t>
  </si>
  <si>
    <t>GRDSNN59D43A859T</t>
  </si>
  <si>
    <t>01579160027</t>
  </si>
  <si>
    <t>453049-P-000</t>
  </si>
  <si>
    <t>STUDIO TECNICO ROSSI GEOMETRA  ANDREA</t>
  </si>
  <si>
    <t>RSSNDR69C18A859N</t>
  </si>
  <si>
    <t>01877650026</t>
  </si>
  <si>
    <t>453050-P-000</t>
  </si>
  <si>
    <t>GEOM. ANTONINO SALVATORE</t>
  </si>
  <si>
    <t>NTNSVT56R17C514U</t>
  </si>
  <si>
    <t>00475750022</t>
  </si>
  <si>
    <t>453051-P-000</t>
  </si>
  <si>
    <t>GEOM. BUSCAGLIONE MAURO</t>
  </si>
  <si>
    <t>BSCMRA61D12A859N</t>
  </si>
  <si>
    <t>01354360024</t>
  </si>
  <si>
    <t>453052-P-000</t>
  </si>
  <si>
    <t>GEOMETRA MARTINELLI PAOLA</t>
  </si>
  <si>
    <t>MRTPLA65P51A859L</t>
  </si>
  <si>
    <t>01579540020</t>
  </si>
  <si>
    <t>453053-P-000</t>
  </si>
  <si>
    <t>GOLZIO DAVIDE</t>
  </si>
  <si>
    <t>GLZDVD76T27L219D</t>
  </si>
  <si>
    <t>453082-P-000</t>
  </si>
  <si>
    <t>VARNERO LAURA</t>
  </si>
  <si>
    <t>VRNLRA64E45A859A</t>
  </si>
  <si>
    <t>01629320027</t>
  </si>
  <si>
    <t>453083-P-000</t>
  </si>
  <si>
    <t>GEOMETRA PIZZATO SIMONE</t>
  </si>
  <si>
    <t>PZZSMN73D11A859R</t>
  </si>
  <si>
    <t>453085-P-000</t>
  </si>
  <si>
    <t>GEOMETRA CIANO VINCENZO</t>
  </si>
  <si>
    <t>CNIVCN56P05I157L</t>
  </si>
  <si>
    <t>01202590020</t>
  </si>
  <si>
    <t>453087-P-000</t>
  </si>
  <si>
    <t>CAMMARATA GIUSEPPINA</t>
  </si>
  <si>
    <t>CMMGPP70P54L219B</t>
  </si>
  <si>
    <t>453090-P-000</t>
  </si>
  <si>
    <t>FAVAZZO ALESSANDRO</t>
  </si>
  <si>
    <t>FVZLSN92P15L727Y</t>
  </si>
  <si>
    <t>453092-P-000</t>
  </si>
  <si>
    <t>CASTALDO LUCA</t>
  </si>
  <si>
    <t>CSTLCU85S16L219H</t>
  </si>
  <si>
    <t>453094-P-000</t>
  </si>
  <si>
    <t>BERTELLO GIAN LUCA</t>
  </si>
  <si>
    <t>BRTGLC73T28H150H</t>
  </si>
  <si>
    <t>453096-P-000</t>
  </si>
  <si>
    <t>ALBALAWNEH MALEK TURKI AHMAD</t>
  </si>
  <si>
    <t>LBLMKT77A26Z220N</t>
  </si>
  <si>
    <t>453098-P-000</t>
  </si>
  <si>
    <t>PESSANO ERMANNO</t>
  </si>
  <si>
    <t>PSSRNN95H15B300T</t>
  </si>
  <si>
    <t>453099-O-000</t>
  </si>
  <si>
    <t>GRUPPI VOLONTARIATO VINCENZIANO PILONETT</t>
  </si>
  <si>
    <t>97610330017</t>
  </si>
  <si>
    <t>453100-P-000</t>
  </si>
  <si>
    <t>PIVANO GEOM.  GIUSEPPE</t>
  </si>
  <si>
    <t>PVNGPP63R03A859Q</t>
  </si>
  <si>
    <t>01588540029</t>
  </si>
  <si>
    <t>453101-O-000</t>
  </si>
  <si>
    <t>STUDIO TECNICO ASSOCIATO RAMELLA GUALINE</t>
  </si>
  <si>
    <t>01549170023</t>
  </si>
  <si>
    <t>453102-O-000</t>
  </si>
  <si>
    <t>GINKGO BILOBA SOCIETA' COOPERATIVA SOCIA</t>
  </si>
  <si>
    <t>01302600067</t>
  </si>
  <si>
    <t>453103-P-000</t>
  </si>
  <si>
    <t>MIGLIETTI GEOM. PAOLO</t>
  </si>
  <si>
    <t>MGLPLA72T04A859E</t>
  </si>
  <si>
    <t>01846360020</t>
  </si>
  <si>
    <t>453104-P-000</t>
  </si>
  <si>
    <t>FEDERICO GEOM. ROBERTO</t>
  </si>
  <si>
    <t>FDRRRT71A08A859V</t>
  </si>
  <si>
    <t>01835480029</t>
  </si>
  <si>
    <t>453105-P-000</t>
  </si>
  <si>
    <t>GEOMETRA ANSERMINO MICHELE</t>
  </si>
  <si>
    <t>NSRMHL70C31A859A</t>
  </si>
  <si>
    <t>01784160028</t>
  </si>
  <si>
    <t>453106-P-000</t>
  </si>
  <si>
    <t>STUDIO TECNICO TONETTI GEOMETRA EUSEBIO</t>
  </si>
  <si>
    <t>TNTSBE50S05A859Q</t>
  </si>
  <si>
    <t>00250590023</t>
  </si>
  <si>
    <t>453107-O-000</t>
  </si>
  <si>
    <t>SOCIETA' COOPERATIVA EDILIZIA "LA LAVORA</t>
  </si>
  <si>
    <t>00580770048</t>
  </si>
  <si>
    <t>453108-O-000</t>
  </si>
  <si>
    <t>FUTURA S.C.</t>
  </si>
  <si>
    <t>01938570049</t>
  </si>
  <si>
    <t>453110-P-000</t>
  </si>
  <si>
    <t>GEOM. TROCCA SILVIO</t>
  </si>
  <si>
    <t>TRCSLV73E04A859G</t>
  </si>
  <si>
    <t>10851410018</t>
  </si>
  <si>
    <t>453112-P-000</t>
  </si>
  <si>
    <t>GEOMETRA CATTANEO ISABELLA</t>
  </si>
  <si>
    <t>CTTSLL66H54A859M</t>
  </si>
  <si>
    <t>01815190028</t>
  </si>
  <si>
    <t>453113-O-000</t>
  </si>
  <si>
    <t>PIA CASA DELLA DIVINA PROVVIDENZA CASA D</t>
  </si>
  <si>
    <t>80007730031</t>
  </si>
  <si>
    <t>00479370033</t>
  </si>
  <si>
    <t>453114-P-000</t>
  </si>
  <si>
    <t>SICILIANO GIOVANNI</t>
  </si>
  <si>
    <t>SCLGNN53R12I704R</t>
  </si>
  <si>
    <t>453116-P-000</t>
  </si>
  <si>
    <t>GAIARDELLI GIOELE</t>
  </si>
  <si>
    <t>GRDGLI88M08A859K</t>
  </si>
  <si>
    <t>453118-P-000</t>
  </si>
  <si>
    <t>SHENOUDA KERLUS NAEIM RAGHEB TOMAS</t>
  </si>
  <si>
    <t>SHNKLS84C17Z336L</t>
  </si>
  <si>
    <t>453119-P-000</t>
  </si>
  <si>
    <t>BENATO LORENZO</t>
  </si>
  <si>
    <t>BNTLNZ96E23B019W</t>
  </si>
  <si>
    <t>453122-P-000</t>
  </si>
  <si>
    <t>TEODORI ALESSANDRO</t>
  </si>
  <si>
    <t>TDRLSN72C30F952V</t>
  </si>
  <si>
    <t>453123-P-000</t>
  </si>
  <si>
    <t>SY DJIBRIL</t>
  </si>
  <si>
    <t>SYXDBR84C16Z343M</t>
  </si>
  <si>
    <t>453125-P-000</t>
  </si>
  <si>
    <t>BOSCOLO ALESSIO</t>
  </si>
  <si>
    <t>BSCLSS92T04F952Q</t>
  </si>
  <si>
    <t>453127-P-000</t>
  </si>
  <si>
    <t>SANTAMARIA LUIGI</t>
  </si>
  <si>
    <t>SNTLGU81A08E573A</t>
  </si>
  <si>
    <t>453129-P-000</t>
  </si>
  <si>
    <t>LO BIANCO ANTONIO</t>
  </si>
  <si>
    <t>LBNNTN89M20F952U</t>
  </si>
  <si>
    <t>453344-O-000</t>
  </si>
  <si>
    <t>G.R.V. GREEN REAL VISION S.R.L.</t>
  </si>
  <si>
    <t>12074771002</t>
  </si>
  <si>
    <t>453351-O-000</t>
  </si>
  <si>
    <t>LEGACOOP PIEMONTE</t>
  </si>
  <si>
    <t>80091060014</t>
  </si>
  <si>
    <t>453359-O-000</t>
  </si>
  <si>
    <t>NON USARE</t>
  </si>
  <si>
    <t>453360-P-000</t>
  </si>
  <si>
    <t>ALBERTI UGO</t>
  </si>
  <si>
    <t>LBRGUO72S11L727Y</t>
  </si>
  <si>
    <t>453362-P-000</t>
  </si>
  <si>
    <t>BRUNO ANDREA</t>
  </si>
  <si>
    <t>BRNNDR65M28L219P</t>
  </si>
  <si>
    <t>453363-P-000</t>
  </si>
  <si>
    <t>DE SIO FRANCESCO</t>
  </si>
  <si>
    <t>DSEFNC60E02H703R</t>
  </si>
  <si>
    <t>453366-P-000</t>
  </si>
  <si>
    <t>DAMBROSIO ROBERTO</t>
  </si>
  <si>
    <t>DMBRRT78M06L219D</t>
  </si>
  <si>
    <t>453369-P-000</t>
  </si>
  <si>
    <t>KHABRAOUI ABDELLAH</t>
  </si>
  <si>
    <t>KHBBLL63S17Z330F</t>
  </si>
  <si>
    <t>453625-P-000</t>
  </si>
  <si>
    <t>SCAVINO DANIELE</t>
  </si>
  <si>
    <t>SCVDNL71A14H355P</t>
  </si>
  <si>
    <t>11454610012</t>
  </si>
  <si>
    <t>453799-O-000</t>
  </si>
  <si>
    <t>ASSOCIAZIONE MULTIETNICA DEI MEDIATORI I</t>
  </si>
  <si>
    <t>97670650015</t>
  </si>
  <si>
    <t>11351850018</t>
  </si>
  <si>
    <t>453980-P-000</t>
  </si>
  <si>
    <t>BONFANTE MARIE</t>
  </si>
  <si>
    <t>BNFMRA83T51Z110K</t>
  </si>
  <si>
    <t>02571170022</t>
  </si>
  <si>
    <t>454170-P-000</t>
  </si>
  <si>
    <t>TRATTORIA NONNA ANGELA DI MAZZA GIACOMO</t>
  </si>
  <si>
    <t>MZZGCM81D11L219Z</t>
  </si>
  <si>
    <t>09155600019</t>
  </si>
  <si>
    <t>454323-O-000</t>
  </si>
  <si>
    <t>FE.MI. SRL</t>
  </si>
  <si>
    <t>02090020021</t>
  </si>
  <si>
    <t>454360-O-000</t>
  </si>
  <si>
    <t>CREDITI VERSO PROVINCIA DI ALESSANDRIA</t>
  </si>
  <si>
    <t>454389-O-000</t>
  </si>
  <si>
    <t>CREDITI PER CONTRIBUTI PROVINCIA DI VERC</t>
  </si>
  <si>
    <t>454391-O-000</t>
  </si>
  <si>
    <t>CREDITI PROVINCIA DI VERCELLI</t>
  </si>
  <si>
    <t>454403-O-000</t>
  </si>
  <si>
    <t>CREDITI VERSO CITTA' METROPOLITANA DI TO</t>
  </si>
  <si>
    <t>454406-O-000</t>
  </si>
  <si>
    <t>CREDITI VERSO REGIONE PIEMONTE</t>
  </si>
  <si>
    <t>454655-P-000</t>
  </si>
  <si>
    <t>NITOPI PIERO</t>
  </si>
  <si>
    <t>NTPPRI60E27L219Y</t>
  </si>
  <si>
    <t>10926320010</t>
  </si>
  <si>
    <t>454759-O-000</t>
  </si>
  <si>
    <t>LIBERAMENSA SCS</t>
  </si>
  <si>
    <t>11622050018</t>
  </si>
  <si>
    <t>455721-O-000</t>
  </si>
  <si>
    <t>C.I.V.I.S. SPA (NOVARA)-SOGGETTA  A DIRE</t>
  </si>
  <si>
    <t>80039930153</t>
  </si>
  <si>
    <t>04060080159</t>
  </si>
  <si>
    <t>455722-P-000</t>
  </si>
  <si>
    <t>ORLOV DMYTRO</t>
  </si>
  <si>
    <t>RLVDYT85E13Z138H</t>
  </si>
  <si>
    <t>455723-P-000</t>
  </si>
  <si>
    <t>ROSSETTI ROBERTO</t>
  </si>
  <si>
    <t>RSSRRT97R24E801W</t>
  </si>
  <si>
    <t>455724-P-000</t>
  </si>
  <si>
    <t>MARASCO JONATHAN</t>
  </si>
  <si>
    <t>MRSJTH82L26F952Z</t>
  </si>
  <si>
    <t>455725-P-000</t>
  </si>
  <si>
    <t>DESTEFANIS GIANLUCA</t>
  </si>
  <si>
    <t>DSTGLC65L01L750F</t>
  </si>
  <si>
    <t>455726-P-000</t>
  </si>
  <si>
    <t>BULLANO MATTIA</t>
  </si>
  <si>
    <t>BLLMTT92C26L750J</t>
  </si>
  <si>
    <t>455728-P-000</t>
  </si>
  <si>
    <t>KURTI LUAN</t>
  </si>
  <si>
    <t>KRTLNU72L17Z100V</t>
  </si>
  <si>
    <t>455729-P-000</t>
  </si>
  <si>
    <t>DI GUARDO CARMELO</t>
  </si>
  <si>
    <t>DGRCML68T30C351D</t>
  </si>
  <si>
    <t>455730-P-000</t>
  </si>
  <si>
    <t>SELMAN EDISON</t>
  </si>
  <si>
    <t>SLMDSN93P05Z100F</t>
  </si>
  <si>
    <t>455731-P-000</t>
  </si>
  <si>
    <t>UMIGLIA MARENA CESARE</t>
  </si>
  <si>
    <t>MGLCSR75D16D938U</t>
  </si>
  <si>
    <t>455732-P-000</t>
  </si>
  <si>
    <t>IULITA GABRIELE</t>
  </si>
  <si>
    <t>LTIGRL75A09L669I</t>
  </si>
  <si>
    <t>02222100030</t>
  </si>
  <si>
    <t>455733-P-000</t>
  </si>
  <si>
    <t>CAGNA ROBERTO</t>
  </si>
  <si>
    <t>CGNRRT65S07A859N</t>
  </si>
  <si>
    <t>455734-P-000</t>
  </si>
  <si>
    <t>MORA IGOR</t>
  </si>
  <si>
    <t>MROGRI77D26B041S</t>
  </si>
  <si>
    <t>01982270025</t>
  </si>
  <si>
    <t>455735-P-000</t>
  </si>
  <si>
    <t>ONEDI ANDREA</t>
  </si>
  <si>
    <t>NDONDR57A11L746K</t>
  </si>
  <si>
    <t>01182300036</t>
  </si>
  <si>
    <t>455736-P-000</t>
  </si>
  <si>
    <t>ENNAMATE EL HOUCINE</t>
  </si>
  <si>
    <t>NNMLCN91S22Z330B</t>
  </si>
  <si>
    <t>455737-P-000</t>
  </si>
  <si>
    <t>OLLIO FRANCESCO</t>
  </si>
  <si>
    <t>LLOFNC81R16D332L</t>
  </si>
  <si>
    <t>02130970037</t>
  </si>
  <si>
    <t>455738-P-000</t>
  </si>
  <si>
    <t>SASSO CRISTINA</t>
  </si>
  <si>
    <t>SSSCST68R62A859G</t>
  </si>
  <si>
    <t>01899000028</t>
  </si>
  <si>
    <t>455739-P-000</t>
  </si>
  <si>
    <t>SEGATO MAURIZIO GIACOMO</t>
  </si>
  <si>
    <t>SGTMZG62S10A859T</t>
  </si>
  <si>
    <t>01879400024</t>
  </si>
  <si>
    <t>455740-O-000</t>
  </si>
  <si>
    <t>DELTA PACK DI LONGO GABRIELE &amp; C</t>
  </si>
  <si>
    <t>02554220026</t>
  </si>
  <si>
    <t>455741-P-000</t>
  </si>
  <si>
    <t>FINOTTO GIANLUCA</t>
  </si>
  <si>
    <t>FNTGLC69E06A859P</t>
  </si>
  <si>
    <t>455742-P-000</t>
  </si>
  <si>
    <t>BALLIU ANGELINO</t>
  </si>
  <si>
    <t>BLLNLN95L20A859T</t>
  </si>
  <si>
    <t>455743-P-000</t>
  </si>
  <si>
    <t>VILLA ROBERTO</t>
  </si>
  <si>
    <t>VLLRRT80B05A859Q</t>
  </si>
  <si>
    <t>02299870028</t>
  </si>
  <si>
    <t>455744-P-000</t>
  </si>
  <si>
    <t>EMANUELE LUCA</t>
  </si>
  <si>
    <t>MNLLCU94A21M208F</t>
  </si>
  <si>
    <t>455745-P-000</t>
  </si>
  <si>
    <t>CHIOCCA ROBERTO</t>
  </si>
  <si>
    <t>CHCRRT53H30F205R</t>
  </si>
  <si>
    <t>01841720020</t>
  </si>
  <si>
    <t>455746-P-000</t>
  </si>
  <si>
    <t>ZAFFALON MASSIMO</t>
  </si>
  <si>
    <t>ZFFMSM76T25A859S</t>
  </si>
  <si>
    <t>02299220026</t>
  </si>
  <si>
    <t>455747-P-000</t>
  </si>
  <si>
    <t>MARANGONI ROBERTO</t>
  </si>
  <si>
    <t>MRNRRT65M22A859H</t>
  </si>
  <si>
    <t>455748-O-000</t>
  </si>
  <si>
    <t>SIGMA TEAM SOC. COOP.</t>
  </si>
  <si>
    <t>03490780040</t>
  </si>
  <si>
    <t>455905-P-000</t>
  </si>
  <si>
    <t>VANELLA SANDRO</t>
  </si>
  <si>
    <t>VNLSDR83E27L219B</t>
  </si>
  <si>
    <t>11516980015</t>
  </si>
  <si>
    <t>457138-O-000</t>
  </si>
  <si>
    <t>FATA MORGANA S.A.S. DI VAZZANA FRANCESCO</t>
  </si>
  <si>
    <t>11679120011</t>
  </si>
  <si>
    <t>457354-O-000</t>
  </si>
  <si>
    <t>QONSULT S.P.A.</t>
  </si>
  <si>
    <t>02155790369</t>
  </si>
  <si>
    <t>457833-P-000</t>
  </si>
  <si>
    <t>A2WEB DI ANDREA  AMIDEI</t>
  </si>
  <si>
    <t>MDANDR61S29A965U</t>
  </si>
  <si>
    <t>01914660384</t>
  </si>
  <si>
    <t>457834-P-000</t>
  </si>
  <si>
    <t>SCIANNA ANTONINO</t>
  </si>
  <si>
    <t>SCNNNN54P07C654S</t>
  </si>
  <si>
    <t>10926410019</t>
  </si>
  <si>
    <t>457900-P-000</t>
  </si>
  <si>
    <t>NASTASI ANGELO</t>
  </si>
  <si>
    <t>NSTNGL69E11L219H</t>
  </si>
  <si>
    <t>457950-P-000</t>
  </si>
  <si>
    <t>CRAVERO ENRICO</t>
  </si>
  <si>
    <t>CRVNRC60C08B960T</t>
  </si>
  <si>
    <t>03132520010</t>
  </si>
  <si>
    <t>457951-P-000</t>
  </si>
  <si>
    <t>CATANESE DAVIDE</t>
  </si>
  <si>
    <t>CTNDDC69C05B808H</t>
  </si>
  <si>
    <t>01977630035</t>
  </si>
  <si>
    <t>457952-O-000</t>
  </si>
  <si>
    <t>ZENZERO SRL</t>
  </si>
  <si>
    <t>02501240028</t>
  </si>
  <si>
    <t>457954-O-000</t>
  </si>
  <si>
    <t>FINPRO LOMBARDIA SRL</t>
  </si>
  <si>
    <t>07639240964</t>
  </si>
  <si>
    <t>457955-P-000</t>
  </si>
  <si>
    <t>MOLA ELISA</t>
  </si>
  <si>
    <t>MLOLSE80P44L219K</t>
  </si>
  <si>
    <t>10306100016</t>
  </si>
  <si>
    <t>457956-O-000</t>
  </si>
  <si>
    <t>HBT SA SRL</t>
  </si>
  <si>
    <t>04406530289</t>
  </si>
  <si>
    <t>457959-O-000</t>
  </si>
  <si>
    <t>COOPERFIDI ITALIA SOC. COOP.</t>
  </si>
  <si>
    <t>10732701007</t>
  </si>
  <si>
    <t>458156-P-000</t>
  </si>
  <si>
    <t>PELLE BRUNO</t>
  </si>
  <si>
    <t>PLLBRN67E27L219Y</t>
  </si>
  <si>
    <t>08455240013</t>
  </si>
  <si>
    <t>458160-P-000</t>
  </si>
  <si>
    <t>D'AGOSTINO ANGELO</t>
  </si>
  <si>
    <t>DGSNGL64R30L219D</t>
  </si>
  <si>
    <t>06068540019</t>
  </si>
  <si>
    <t>458168-P-000</t>
  </si>
  <si>
    <t>MOTTINO COSTANZA</t>
  </si>
  <si>
    <t>MTTCTN85A71A859B</t>
  </si>
  <si>
    <t>02532730021</t>
  </si>
  <si>
    <t>458213-P-000</t>
  </si>
  <si>
    <t>PERRICONE LUCA</t>
  </si>
  <si>
    <t>PRRLCU61S09L219V</t>
  </si>
  <si>
    <t>07516370017</t>
  </si>
  <si>
    <t>458296-P-000</t>
  </si>
  <si>
    <t>CARDENAS LUZ</t>
  </si>
  <si>
    <t>CRDLDL58C49Z611U</t>
  </si>
  <si>
    <t>01610860031</t>
  </si>
  <si>
    <t>458308-P-000</t>
  </si>
  <si>
    <t>DENTICO SERENA</t>
  </si>
  <si>
    <t>DNTSRN84P46L219A</t>
  </si>
  <si>
    <t>10650620015</t>
  </si>
  <si>
    <t>458418-P-000</t>
  </si>
  <si>
    <t>GELLONA MARINA</t>
  </si>
  <si>
    <t>GLLMRN74C41C933W</t>
  </si>
  <si>
    <t>09524450013</t>
  </si>
  <si>
    <t>458561-O-000</t>
  </si>
  <si>
    <t>AS.CO.SRL</t>
  </si>
  <si>
    <t>01472390069</t>
  </si>
  <si>
    <t>458571-P-000</t>
  </si>
  <si>
    <t>BONANNO IVANO</t>
  </si>
  <si>
    <t>BNNVNI71L20L219P</t>
  </si>
  <si>
    <t>08578920012</t>
  </si>
  <si>
    <t>458580-O-000</t>
  </si>
  <si>
    <t>ASCOM ASSOCIAZIONE COMMERCIANTI DELLA PR</t>
  </si>
  <si>
    <t>80004400026</t>
  </si>
  <si>
    <t>458585-O-000</t>
  </si>
  <si>
    <t>SECOM SRL</t>
  </si>
  <si>
    <t>02171930023</t>
  </si>
  <si>
    <t>458601-P-000</t>
  </si>
  <si>
    <t>SALVATORE LUCIO</t>
  </si>
  <si>
    <t>SLVLCU66A15B267E</t>
  </si>
  <si>
    <t>458664-P-000</t>
  </si>
  <si>
    <t>PECORARO STEFANO</t>
  </si>
  <si>
    <t>PCRSFN86A09L219M</t>
  </si>
  <si>
    <t>11611400018</t>
  </si>
  <si>
    <t>458668-P-000</t>
  </si>
  <si>
    <t>BALDAN PIERFRANCO</t>
  </si>
  <si>
    <t>BLDPFR74M02L219P</t>
  </si>
  <si>
    <t>02596820023</t>
  </si>
  <si>
    <t>458702-P-000</t>
  </si>
  <si>
    <t>GRIFFA GIORGIO</t>
  </si>
  <si>
    <t>GRFGRG59S17L219Z</t>
  </si>
  <si>
    <t>458703-P-000</t>
  </si>
  <si>
    <t>BOCCA CORSICO PICCOLINO MARIA</t>
  </si>
  <si>
    <t>BCCMRA44H42L872E</t>
  </si>
  <si>
    <t>458704-P-000</t>
  </si>
  <si>
    <t>BRUSA LORENZO</t>
  </si>
  <si>
    <t>BRSLNZ53T23F952E</t>
  </si>
  <si>
    <t>458706-P-000</t>
  </si>
  <si>
    <t>METZGER KATHRYN GRACE</t>
  </si>
  <si>
    <t>MTZKHR60E51Z404U</t>
  </si>
  <si>
    <t>458707-P-000</t>
  </si>
  <si>
    <t>GARBACCIO CHIARA</t>
  </si>
  <si>
    <t>GRBCHR77P48Z114X</t>
  </si>
  <si>
    <t>458708-P-000</t>
  </si>
  <si>
    <t>BERTAIOLI ANNA RITA</t>
  </si>
  <si>
    <t>BRTNRT68E42A859B</t>
  </si>
  <si>
    <t>458709-P-000</t>
  </si>
  <si>
    <t>SACCO MARIA GRAZIA</t>
  </si>
  <si>
    <t>SCCMGR63C53F952E</t>
  </si>
  <si>
    <t>459071-O-000</t>
  </si>
  <si>
    <t>TUTTO TRASPORTI S.A.S. DI SCIUTTO ELIO &amp;</t>
  </si>
  <si>
    <t>00946440062</t>
  </si>
  <si>
    <t>459106-O-000</t>
  </si>
  <si>
    <t>COOPERATIVA SOCIALE 181 SOCIETA' COOPERA</t>
  </si>
  <si>
    <t>02592320028</t>
  </si>
  <si>
    <t>459108-O-000</t>
  </si>
  <si>
    <t>COOPERATIVA SOCIALE RAGGIO VERDE ONLUS</t>
  </si>
  <si>
    <t>01980170029</t>
  </si>
  <si>
    <t>459109-O-000</t>
  </si>
  <si>
    <t>ENERTECH S.R.L.</t>
  </si>
  <si>
    <t>01875330183</t>
  </si>
  <si>
    <t>459279-P-000</t>
  </si>
  <si>
    <t>TORALDO FREDERIC</t>
  </si>
  <si>
    <t>TRLFDR74E02Z110W</t>
  </si>
  <si>
    <t>459579-O-000</t>
  </si>
  <si>
    <t>SAGAT S.p.A. - AEROPORTO DI TORINO</t>
  </si>
  <si>
    <t>00505180018</t>
  </si>
  <si>
    <t>459665-O-000</t>
  </si>
  <si>
    <t>BINARIA - SOCIETA' COOPERATIVA ONLUS</t>
  </si>
  <si>
    <t>11485280017</t>
  </si>
  <si>
    <t>460907-O-000</t>
  </si>
  <si>
    <t>TRASLOCHI MASI SRL</t>
  </si>
  <si>
    <t>11620200011</t>
  </si>
  <si>
    <t>461293-P-000</t>
  </si>
  <si>
    <t>BONFANTE LUCA</t>
  </si>
  <si>
    <t>BNFLCU71S24L219L</t>
  </si>
  <si>
    <t>08355440010</t>
  </si>
  <si>
    <t>461466-O-000</t>
  </si>
  <si>
    <t>EQUOTUBE SOC. COOP.</t>
  </si>
  <si>
    <t>02331800033</t>
  </si>
  <si>
    <t>461468-O-000</t>
  </si>
  <si>
    <t>LABOR SERVICE S.R.L.</t>
  </si>
  <si>
    <t>02171510031</t>
  </si>
  <si>
    <t>461469-P-000</t>
  </si>
  <si>
    <t>BOCCHIO VITTORIO</t>
  </si>
  <si>
    <t>BCCVTR62D15B041Z</t>
  </si>
  <si>
    <t>02459070021</t>
  </si>
  <si>
    <t>461477-O-000</t>
  </si>
  <si>
    <t>NOVAR CO.P.S. SOCIETA' COOPERATIVA PULIZ</t>
  </si>
  <si>
    <t>01122690033</t>
  </si>
  <si>
    <t>461484-P-000</t>
  </si>
  <si>
    <t>BUSA MAURO</t>
  </si>
  <si>
    <t>BSUMRA58R02L219W</t>
  </si>
  <si>
    <t>04537040018</t>
  </si>
  <si>
    <t>461496-O-000</t>
  </si>
  <si>
    <t>ENOSTRA SOCIETA  COOPERATIVA</t>
  </si>
  <si>
    <t>03556900045</t>
  </si>
  <si>
    <t>461501-O-000</t>
  </si>
  <si>
    <t>RIA GRANT THORNTON S.P.A.</t>
  </si>
  <si>
    <t>02342440399</t>
  </si>
  <si>
    <t>461759-P-000</t>
  </si>
  <si>
    <t>CAVALLO GIUSEPPINA</t>
  </si>
  <si>
    <t>CVLGPP78A54L219C</t>
  </si>
  <si>
    <t>461760-P-000</t>
  </si>
  <si>
    <t>D'AGOSTINO DOMENICO</t>
  </si>
  <si>
    <t>DGSDNC85C15H224M</t>
  </si>
  <si>
    <t>461761-O-000</t>
  </si>
  <si>
    <t>COOPERATIVA SOCIALE "PORTE APERT</t>
  </si>
  <si>
    <t>02644780021</t>
  </si>
  <si>
    <t>461762-O-000</t>
  </si>
  <si>
    <t>R&amp;P S.C.</t>
  </si>
  <si>
    <t>03852150014</t>
  </si>
  <si>
    <t>461763-P-000</t>
  </si>
  <si>
    <t>MB STYLE DI BRUNO MICHELE</t>
  </si>
  <si>
    <t>BRNMHL66L09L219F</t>
  </si>
  <si>
    <t>09909050016</t>
  </si>
  <si>
    <t>461764-O-000</t>
  </si>
  <si>
    <t>ALASIA SRLS MECCANICA E IMPIANTI</t>
  </si>
  <si>
    <t>03706570045</t>
  </si>
  <si>
    <t>461765-P-000</t>
  </si>
  <si>
    <t>MASTROTOTARO LUCA</t>
  </si>
  <si>
    <t>MSTLCU72M18L219Z</t>
  </si>
  <si>
    <t>461766-P-000</t>
  </si>
  <si>
    <t>MUNTEANU ANDREI CIPRIAN</t>
  </si>
  <si>
    <t>MNTNRC97C01Z129T</t>
  </si>
  <si>
    <t>461801-O-000</t>
  </si>
  <si>
    <t>COMDIS COOPERATIVA SOCIALE - ONLUS</t>
  </si>
  <si>
    <t>02455310066</t>
  </si>
  <si>
    <t>461802-P-000</t>
  </si>
  <si>
    <t>ORLANDO ARIANNA</t>
  </si>
  <si>
    <t>RLNRNN78A60L219E</t>
  </si>
  <si>
    <t>02396430023</t>
  </si>
  <si>
    <t>461805-O-000</t>
  </si>
  <si>
    <t>STUDIO MONTRUCCHIO CAPELLO SNC DI MONTRU</t>
  </si>
  <si>
    <t>10508960019</t>
  </si>
  <si>
    <t>461806-P-000</t>
  </si>
  <si>
    <t>PERELLO WALTER</t>
  </si>
  <si>
    <t>PRLWTR70D25L219Y</t>
  </si>
  <si>
    <t>461810-P-000</t>
  </si>
  <si>
    <t>ARBEZZANO MAURIZIO FRANCESCO</t>
  </si>
  <si>
    <t>RBZMZF69C28E445W</t>
  </si>
  <si>
    <t>461815-P-000</t>
  </si>
  <si>
    <t>MORGAN JILLIAN ELIZABETH</t>
  </si>
  <si>
    <t>MRGJLN73C57Z700K</t>
  </si>
  <si>
    <t>461819-P-000</t>
  </si>
  <si>
    <t>CAPUTO FABRIZIO</t>
  </si>
  <si>
    <t>CPTFRZ62R28L219A</t>
  </si>
  <si>
    <t>461935-O-000</t>
  </si>
  <si>
    <t>CREDITI V/CITTA' METROPOLITANA</t>
  </si>
  <si>
    <t>462057-P-000</t>
  </si>
  <si>
    <t>SCARAFIA ROBERTO</t>
  </si>
  <si>
    <t>SCRRRT81A30L219Z</t>
  </si>
  <si>
    <t>10768830019</t>
  </si>
  <si>
    <t>462061-P-000</t>
  </si>
  <si>
    <t>STRONA ELENA</t>
  </si>
  <si>
    <t>STRLNE67L44A859C</t>
  </si>
  <si>
    <t>02241430020</t>
  </si>
  <si>
    <t>462073-P-000</t>
  </si>
  <si>
    <t>STUDIO TECNICO BOSCONO GEOM. CARLO</t>
  </si>
  <si>
    <t>BSCCRL62B22A280E</t>
  </si>
  <si>
    <t>02046930026</t>
  </si>
  <si>
    <t>462245-O-000</t>
  </si>
  <si>
    <t>CREDITI VS/ PROVINCIA DI ALESSANDRIA</t>
  </si>
  <si>
    <t>462269-P-000</t>
  </si>
  <si>
    <t>ASIOVU SAMSON</t>
  </si>
  <si>
    <t>SVASSN94C23Z335I</t>
  </si>
  <si>
    <t>462277-O-000</t>
  </si>
  <si>
    <t>SANA SOCIETA' COOP.VA</t>
  </si>
  <si>
    <t>03621550049</t>
  </si>
  <si>
    <t>462279-O-000</t>
  </si>
  <si>
    <t>SOC.COOP.VA LA COCCINELLA</t>
  </si>
  <si>
    <t>01808780025</t>
  </si>
  <si>
    <t>462280-O-000</t>
  </si>
  <si>
    <t>WORKOPP SPA</t>
  </si>
  <si>
    <t>01445380338</t>
  </si>
  <si>
    <t>462281-O-000</t>
  </si>
  <si>
    <t>CREDITI VS/ 4 FORM</t>
  </si>
  <si>
    <t>462282-O-000</t>
  </si>
  <si>
    <t>CREDITI VS/ REGIONE PIEMONTE</t>
  </si>
  <si>
    <t>462283-O-000</t>
  </si>
  <si>
    <t>CREDITI VS/ CITTA' METROPOLITANA DI TORI</t>
  </si>
  <si>
    <t>462284-O-000</t>
  </si>
  <si>
    <t>CREDITI VS/ CITTA' STUDI SPA</t>
  </si>
  <si>
    <t>462285-O-000</t>
  </si>
  <si>
    <t>CREDITI VS/ ENAIP PIEMONTE</t>
  </si>
  <si>
    <t>462286-O-000</t>
  </si>
  <si>
    <t>CREDITI VS/ PROVINCIA DI BIELLA</t>
  </si>
  <si>
    <t>462287-O-000</t>
  </si>
  <si>
    <t>CREDITI VS/ PROVINCIA DI VERCELLI</t>
  </si>
  <si>
    <t>462288-O-000</t>
  </si>
  <si>
    <t>CREDITI VS/ INPS DOPPIO VERSAMENTO 2010</t>
  </si>
  <si>
    <t>462289-O-000</t>
  </si>
  <si>
    <t>CREDITI VS/ DIPENDENTE ANTICIPO CIG - ME</t>
  </si>
  <si>
    <t>462290-O-000</t>
  </si>
  <si>
    <t>CREDITI VS/ DIPENDENTE ANTICIPO CIG - BU</t>
  </si>
  <si>
    <t>462291-O-000</t>
  </si>
  <si>
    <t>CREDITI VS/ DIPENDENTE ANTICIPO CIG - GI</t>
  </si>
  <si>
    <t>462292-O-000</t>
  </si>
  <si>
    <t>CREDITI VS/ DIPENDENTE ANTICIPO CIG - SI</t>
  </si>
  <si>
    <t>462528-O-000</t>
  </si>
  <si>
    <t>FAVARO S.R.L.</t>
  </si>
  <si>
    <t>11626790015</t>
  </si>
  <si>
    <t>463522-O-000</t>
  </si>
  <si>
    <t>FARMACIA SAN SALVARIO S.A.S.</t>
  </si>
  <si>
    <t>09483260015</t>
  </si>
  <si>
    <t>463643-O-000</t>
  </si>
  <si>
    <t>MSA SNC DI MAURIZIO SORTINO E C.</t>
  </si>
  <si>
    <t>11754020011</t>
  </si>
  <si>
    <t>463863-P-000</t>
  </si>
  <si>
    <t>BORRONI GIUSEPPE</t>
  </si>
  <si>
    <t>BRRGPP54P07L872Y</t>
  </si>
  <si>
    <t>02070500182</t>
  </si>
  <si>
    <t>463866-O-000</t>
  </si>
  <si>
    <t>STUDIO FRATTINI E ASSOCIATI</t>
  </si>
  <si>
    <t>01546100031</t>
  </si>
  <si>
    <t>463869-P-000</t>
  </si>
  <si>
    <t>BENVENUTI RICCARDO</t>
  </si>
  <si>
    <t>BNVRCR67M01F952I</t>
  </si>
  <si>
    <t>01592920035</t>
  </si>
  <si>
    <t>463959-P-000</t>
  </si>
  <si>
    <t>FARMACIA AZZELLINO</t>
  </si>
  <si>
    <t>ZZLMRZ71A30G273P</t>
  </si>
  <si>
    <t>02469050021</t>
  </si>
  <si>
    <t>463967-P-000</t>
  </si>
  <si>
    <t>GAMBARO FABRIZIO</t>
  </si>
  <si>
    <t>GMBFRZ64E22F952G</t>
  </si>
  <si>
    <t>01796940037</t>
  </si>
  <si>
    <t>463976-P-000</t>
  </si>
  <si>
    <t>BERGAMO PAMELA</t>
  </si>
  <si>
    <t>BRGPML73M49F952T</t>
  </si>
  <si>
    <t>01752630036</t>
  </si>
  <si>
    <t>464028-P-000</t>
  </si>
  <si>
    <t>URAS CHIARA</t>
  </si>
  <si>
    <t>RSUCHR81E66A859R</t>
  </si>
  <si>
    <t>02520920022</t>
  </si>
  <si>
    <t>464038-O-000</t>
  </si>
  <si>
    <t>TEAMSYSTEM SPA</t>
  </si>
  <si>
    <t>01269060180</t>
  </si>
  <si>
    <t>02155720234</t>
  </si>
  <si>
    <t>464534-O-000</t>
  </si>
  <si>
    <t>MERCALLI S.R.L.</t>
  </si>
  <si>
    <t>01987810031</t>
  </si>
  <si>
    <t>464690-O-000</t>
  </si>
  <si>
    <t>CARFAGNO CARMINE</t>
  </si>
  <si>
    <t>CRFCMN79H12G674Y</t>
  </si>
  <si>
    <t>09905310018</t>
  </si>
  <si>
    <t>464929-O-000</t>
  </si>
  <si>
    <t>AGENZIA TORINO S.R.L.</t>
  </si>
  <si>
    <t>11296950014</t>
  </si>
  <si>
    <t>466065-O-000</t>
  </si>
  <si>
    <t>CENTRO SOCIALE DI CRISTIAN FORNARA E C.</t>
  </si>
  <si>
    <t>01107760033</t>
  </si>
  <si>
    <t>466068-O-000</t>
  </si>
  <si>
    <t>ANTICA TRATTORIA DEL BODEN SNC</t>
  </si>
  <si>
    <t>02160620031</t>
  </si>
  <si>
    <t>466073-P-000</t>
  </si>
  <si>
    <t>PROFUMO DI CAFFE' DI ANCA ALEXANDRU</t>
  </si>
  <si>
    <t>LXNNCT76E59Z129I</t>
  </si>
  <si>
    <t>02447620036</t>
  </si>
  <si>
    <t>466233-P-000</t>
  </si>
  <si>
    <t>PUNTO A CAPO RISTORANTE PIZZERIA DI PACE</t>
  </si>
  <si>
    <t>PCRCST77C22C722E</t>
  </si>
  <si>
    <t>11741210014</t>
  </si>
  <si>
    <t>466607-P-000</t>
  </si>
  <si>
    <t>CARDACI ROBERTO</t>
  </si>
  <si>
    <t>CRDRRT55C20L219H</t>
  </si>
  <si>
    <t>10170910011</t>
  </si>
  <si>
    <t>466781-O-000</t>
  </si>
  <si>
    <t>REPOWER VENDITA ITALIA S.P.A</t>
  </si>
  <si>
    <t>01318108154</t>
  </si>
  <si>
    <t>466843-P-000</t>
  </si>
  <si>
    <t>BELLO GAETANO</t>
  </si>
  <si>
    <t>BLLGTN69D16B990X</t>
  </si>
  <si>
    <t>466847-P-000</t>
  </si>
  <si>
    <t>BENVENUTI STEFANIA</t>
  </si>
  <si>
    <t>BNVSFN66A49F952U</t>
  </si>
  <si>
    <t>466849-P-000</t>
  </si>
  <si>
    <t>PELLE DOMENICO</t>
  </si>
  <si>
    <t>PLLDNC51P14C695F</t>
  </si>
  <si>
    <t>466853-P-000</t>
  </si>
  <si>
    <t>SPALLAZZO ALESSANDRO</t>
  </si>
  <si>
    <t>SPLLSN78D05F952S</t>
  </si>
  <si>
    <t>466860-P-000</t>
  </si>
  <si>
    <t>BANFO GIAMPAOLA</t>
  </si>
  <si>
    <t>BNFGPL49A70L750D</t>
  </si>
  <si>
    <t>466861-P-000</t>
  </si>
  <si>
    <t>MARROCCHI GIAN LUIGI</t>
  </si>
  <si>
    <t>MRRGLG42P06L750S</t>
  </si>
  <si>
    <t>466862-P-000</t>
  </si>
  <si>
    <t>NICOLA SILVIA</t>
  </si>
  <si>
    <t>NCLSLV76C70F205Y</t>
  </si>
  <si>
    <t>466863-P-000</t>
  </si>
  <si>
    <t>MENONI CRISTINA</t>
  </si>
  <si>
    <t>MNNCST65H43F952M</t>
  </si>
  <si>
    <t>467190-P-000</t>
  </si>
  <si>
    <t>BAR DELLA PIAZZA DI VALLARELLA ERIKA</t>
  </si>
  <si>
    <t>VLLRKE75L51E020J</t>
  </si>
  <si>
    <t>07955380014</t>
  </si>
  <si>
    <t>467824-O-000</t>
  </si>
  <si>
    <t>DOLCE VITA S.R.L.</t>
  </si>
  <si>
    <t>467824-O-001</t>
  </si>
  <si>
    <t>468836-P-000</t>
  </si>
  <si>
    <t>NAPOLITANO STEFANO</t>
  </si>
  <si>
    <t>NPLSFN70P17F992F</t>
  </si>
  <si>
    <t>02626710020</t>
  </si>
  <si>
    <t>468839-O-000</t>
  </si>
  <si>
    <t>TUONOME REGISTRAR SRL</t>
  </si>
  <si>
    <t>01698490479</t>
  </si>
  <si>
    <t>468875-O-000</t>
  </si>
  <si>
    <t>TEAMSYSTEM S.P.A.</t>
  </si>
  <si>
    <t>01035310414</t>
  </si>
  <si>
    <t>468878-O-000</t>
  </si>
  <si>
    <t>SOCIETA' COOPERATIVA SOCIALE MOSAICO ONL</t>
  </si>
  <si>
    <t>02115810026</t>
  </si>
  <si>
    <t>468887-O-000</t>
  </si>
  <si>
    <t>SURVEY MONKEY EUROPE UC</t>
  </si>
  <si>
    <t>469397-P-000</t>
  </si>
  <si>
    <t>BOETTI RICCARDO</t>
  </si>
  <si>
    <t>BTTRCR90H07L219J</t>
  </si>
  <si>
    <t>11681030018</t>
  </si>
  <si>
    <t>469624-O-000</t>
  </si>
  <si>
    <t>CARROZZERIA DREAM CAR SRL</t>
  </si>
  <si>
    <t>09755860013</t>
  </si>
  <si>
    <t>469648-P-000</t>
  </si>
  <si>
    <t>NIGRA LAURA</t>
  </si>
  <si>
    <t>NGRLRA68B41H355I</t>
  </si>
  <si>
    <t>469777-P-000</t>
  </si>
  <si>
    <t>BARAGIOLI MARCO</t>
  </si>
  <si>
    <t>BRGMRC54M31H369D</t>
  </si>
  <si>
    <t>00925060030</t>
  </si>
  <si>
    <t>469790-O-000</t>
  </si>
  <si>
    <t>OCEANO S.R.L.</t>
  </si>
  <si>
    <t>07338410967</t>
  </si>
  <si>
    <t>469901-P-000</t>
  </si>
  <si>
    <t>VIETTI EMMANUELE</t>
  </si>
  <si>
    <t>VTTMNL80E28L219R</t>
  </si>
  <si>
    <t>470325-P-000</t>
  </si>
  <si>
    <t>SAMMARCO MICHELE</t>
  </si>
  <si>
    <t>SMMMHL68P28L219L</t>
  </si>
  <si>
    <t>471118-O-000</t>
  </si>
  <si>
    <t>DIPI SOCIETA' A RESPONSABILITA' LIMITATA</t>
  </si>
  <si>
    <t>10840130016</t>
  </si>
  <si>
    <t>472791-P-000</t>
  </si>
  <si>
    <t>LAZZARI GIANLUCA</t>
  </si>
  <si>
    <t>LZZGLC72M23A859Z</t>
  </si>
  <si>
    <t>472793-P-000</t>
  </si>
  <si>
    <t>BOERIO GIOVANNI</t>
  </si>
  <si>
    <t>BROGNN67A06L750J</t>
  </si>
  <si>
    <t>472795-P-000</t>
  </si>
  <si>
    <t>TOSO CLAUDIA</t>
  </si>
  <si>
    <t>TSOCLD66P44A859E</t>
  </si>
  <si>
    <t>472796-P-000</t>
  </si>
  <si>
    <t>REDA KERKER</t>
  </si>
  <si>
    <t>RDEKKR78D25Z301Y</t>
  </si>
  <si>
    <t>472800-P-000</t>
  </si>
  <si>
    <t>SUBASHI SAJMIR</t>
  </si>
  <si>
    <t>SBSSMR82C30Z100E</t>
  </si>
  <si>
    <t>472802-P-000</t>
  </si>
  <si>
    <t>GALLO SARA</t>
  </si>
  <si>
    <t>GLLSRA75R68E028H</t>
  </si>
  <si>
    <t>472803-P-000</t>
  </si>
  <si>
    <t>MAIORANO TIZIANA</t>
  </si>
  <si>
    <t>MRNTZN63H55A859A</t>
  </si>
  <si>
    <t>473115-O-000</t>
  </si>
  <si>
    <t>MARKET COMPENSATI TORINO S.R.L.</t>
  </si>
  <si>
    <t>03716470046</t>
  </si>
  <si>
    <t>473900-P-000</t>
  </si>
  <si>
    <t>MOSCATO MARCO</t>
  </si>
  <si>
    <t>MSCMRC63T17L219V</t>
  </si>
  <si>
    <t>473970-P-000</t>
  </si>
  <si>
    <t>ZOPPETTI ELENA</t>
  </si>
  <si>
    <t>ZPPLNE76B57F952B</t>
  </si>
  <si>
    <t>01964360034</t>
  </si>
  <si>
    <t>473971-P-000</t>
  </si>
  <si>
    <t>STUDIO GIOVINE ELIO</t>
  </si>
  <si>
    <t>GVNLEI62P15L219A</t>
  </si>
  <si>
    <t>08997410017</t>
  </si>
  <si>
    <t>473983-P-000</t>
  </si>
  <si>
    <t>ARGONAUTA SARA</t>
  </si>
  <si>
    <t>RGNSRA79B53L750C</t>
  </si>
  <si>
    <t>02514530027</t>
  </si>
  <si>
    <t>473983-P-001</t>
  </si>
  <si>
    <t>474002-P-000</t>
  </si>
  <si>
    <t>PREMIATA STAMPERIA MARCONI DI TIMPANI MI</t>
  </si>
  <si>
    <t>TMPMRK80B21A859V</t>
  </si>
  <si>
    <t>02368570020</t>
  </si>
  <si>
    <t>474359-O-000</t>
  </si>
  <si>
    <t>CENTRO ABBRONZATURA SOL LEONE SAS</t>
  </si>
  <si>
    <t>08329010014</t>
  </si>
  <si>
    <t>474376-O-000</t>
  </si>
  <si>
    <t>HOXHA SAS DI HOXHA ARBEN &amp; C.</t>
  </si>
  <si>
    <t>11775970012</t>
  </si>
  <si>
    <t>474379-P-000</t>
  </si>
  <si>
    <t>THE GOOD PLACE DI NORCIA MARZIA</t>
  </si>
  <si>
    <t>NRCMRZ86L52L219I</t>
  </si>
  <si>
    <t>11955470015</t>
  </si>
  <si>
    <t>474383-P-000</t>
  </si>
  <si>
    <t>DI LIDDO TONINO</t>
  </si>
  <si>
    <t>DLDTNN63L23L219Q</t>
  </si>
  <si>
    <t>07877650015</t>
  </si>
  <si>
    <t>474384-P-000</t>
  </si>
  <si>
    <t>COMANDUCCI ERIKA</t>
  </si>
  <si>
    <t>CMNRKE81S61C722U</t>
  </si>
  <si>
    <t>474392-P-000</t>
  </si>
  <si>
    <t>FERRARIS SERGIO</t>
  </si>
  <si>
    <t>FRRSRG66D30C665I</t>
  </si>
  <si>
    <t>474393-P-000</t>
  </si>
  <si>
    <t>CASETTA SERGIO</t>
  </si>
  <si>
    <t>CSTSRG59D03L219N</t>
  </si>
  <si>
    <t>474394-P-000</t>
  </si>
  <si>
    <t>CILIBERTI EMANUELE</t>
  </si>
  <si>
    <t>CLBMNL60E02A285K</t>
  </si>
  <si>
    <t>474395-P-000</t>
  </si>
  <si>
    <t>CICCHELLI CARLO</t>
  </si>
  <si>
    <t>CCCCRL64D19L219P</t>
  </si>
  <si>
    <t>474396-P-000</t>
  </si>
  <si>
    <t>FLORIS STEFANO</t>
  </si>
  <si>
    <t>FLRSFN75L26L219B</t>
  </si>
  <si>
    <t>474397-O-000</t>
  </si>
  <si>
    <t>INDUSTRIA CHIMICA AUTEX SRL</t>
  </si>
  <si>
    <t>01588670024</t>
  </si>
  <si>
    <t>474398-P-000</t>
  </si>
  <si>
    <t>RONCONE VINCENZO</t>
  </si>
  <si>
    <t>RNCVCN84L25B715J</t>
  </si>
  <si>
    <t>474399-P-000</t>
  </si>
  <si>
    <t>COLLETTO DAVIDE</t>
  </si>
  <si>
    <t>CLLDVD75P10B041R</t>
  </si>
  <si>
    <t>474400-P-000</t>
  </si>
  <si>
    <t>CAPPELLI FABIO</t>
  </si>
  <si>
    <t>CPPFBA52T01F156E</t>
  </si>
  <si>
    <t>474401-P-000</t>
  </si>
  <si>
    <t>GASPAROTTO ENRICO</t>
  </si>
  <si>
    <t>GSPNRC76M09B041X</t>
  </si>
  <si>
    <t>474402-P-000</t>
  </si>
  <si>
    <t>VERCELLONE STEFANO</t>
  </si>
  <si>
    <t>VRCSFN90T04D938K</t>
  </si>
  <si>
    <t>474403-P-000</t>
  </si>
  <si>
    <t>COSENTINO ALESSANDRO</t>
  </si>
  <si>
    <t>CSNLSN73D17L219G</t>
  </si>
  <si>
    <t>474404-P-000</t>
  </si>
  <si>
    <t>SIRIO CARLO</t>
  </si>
  <si>
    <t>SRICRL60T12A859T</t>
  </si>
  <si>
    <t>474405-P-000</t>
  </si>
  <si>
    <t>LA MONICA LETIZIA</t>
  </si>
  <si>
    <t>LMNLTZ82S44D938W</t>
  </si>
  <si>
    <t>474406-P-000</t>
  </si>
  <si>
    <t>ZAVATTARO ALBERTO</t>
  </si>
  <si>
    <t>ZVTLRT73H09L750G</t>
  </si>
  <si>
    <t>474407-P-000</t>
  </si>
  <si>
    <t>MILANI GIANLUCA</t>
  </si>
  <si>
    <t>MLNGLC72H22A859T</t>
  </si>
  <si>
    <t>474408-P-000</t>
  </si>
  <si>
    <t>LAUDANI DOMENICO</t>
  </si>
  <si>
    <t>LDNDNC78B22C351U</t>
  </si>
  <si>
    <t>474409-P-000</t>
  </si>
  <si>
    <t>ALBARANO FRANCESCO</t>
  </si>
  <si>
    <t>LBRFNC85D14A859W</t>
  </si>
  <si>
    <t>474410-P-000</t>
  </si>
  <si>
    <t>PILATI ENRICO</t>
  </si>
  <si>
    <t>PLTNRC83M10A859I</t>
  </si>
  <si>
    <t>474411-P-000</t>
  </si>
  <si>
    <t>BENHNOUK AZZEDDINE</t>
  </si>
  <si>
    <t>BNHZDD80P04Z330C</t>
  </si>
  <si>
    <t>474412-P-000</t>
  </si>
  <si>
    <t>ONORATO BRUNO</t>
  </si>
  <si>
    <t>NRTBRN60B05L750F</t>
  </si>
  <si>
    <t>474413-P-000</t>
  </si>
  <si>
    <t>COMOGLIO LUCA</t>
  </si>
  <si>
    <t>CMGLCU78D07A859G</t>
  </si>
  <si>
    <t>474414-P-000</t>
  </si>
  <si>
    <t>PASQUADIBISCEGLIE JOHN</t>
  </si>
  <si>
    <t>PSQJHN75T19A859N</t>
  </si>
  <si>
    <t>474555-O-000</t>
  </si>
  <si>
    <t>GUERRIERI S.R.L.</t>
  </si>
  <si>
    <t>11390150016</t>
  </si>
  <si>
    <t>475746-O-000</t>
  </si>
  <si>
    <t>R.B. CONDIZIONAMENTO DI A. ROSIN E C. S.</t>
  </si>
  <si>
    <t>01808470023</t>
  </si>
  <si>
    <t>476624-P-000</t>
  </si>
  <si>
    <t>GRANETTO PAOLO</t>
  </si>
  <si>
    <t>GRNPLA66H09D205V</t>
  </si>
  <si>
    <t>476625-P-000</t>
  </si>
  <si>
    <t>SANTORO SILVIA</t>
  </si>
  <si>
    <t>SNTSLV63L46I754G</t>
  </si>
  <si>
    <t>01772300891</t>
  </si>
  <si>
    <t>476625-P-001</t>
  </si>
  <si>
    <t>476701-O-000</t>
  </si>
  <si>
    <t>AR OFFICINAE SRL</t>
  </si>
  <si>
    <t>11738510012</t>
  </si>
  <si>
    <t>477638-O-000</t>
  </si>
  <si>
    <t>FORNOLAB SRL</t>
  </si>
  <si>
    <t>11669770015</t>
  </si>
  <si>
    <t>477650-P-000</t>
  </si>
  <si>
    <t>TOSI RICCARDO</t>
  </si>
  <si>
    <t>TSORCR90D23A859I</t>
  </si>
  <si>
    <t>477651-P-000</t>
  </si>
  <si>
    <t>DE ROSA GABRIELE</t>
  </si>
  <si>
    <t>DRSGRL91T06A859B</t>
  </si>
  <si>
    <t>477652-P-000</t>
  </si>
  <si>
    <t>SAYARI CHOKRI</t>
  </si>
  <si>
    <t>SYRCKR71B09Z352Q</t>
  </si>
  <si>
    <t>477653-P-000</t>
  </si>
  <si>
    <t>EL MALIH ABDELFATAH</t>
  </si>
  <si>
    <t>LMLBLF64R29Z330M</t>
  </si>
  <si>
    <t>477654-P-000</t>
  </si>
  <si>
    <t>FLORIO MONICA</t>
  </si>
  <si>
    <t>FLRMNC62L64A859R</t>
  </si>
  <si>
    <t>477655-P-000</t>
  </si>
  <si>
    <t>MAGNIFICO ANTONIO</t>
  </si>
  <si>
    <t>MGNNTN82S28C514H</t>
  </si>
  <si>
    <t>477656-P-000</t>
  </si>
  <si>
    <t>FUSCA FRANCESCO</t>
  </si>
  <si>
    <t>FSCFNC64P09E317F</t>
  </si>
  <si>
    <t>477657-P-000</t>
  </si>
  <si>
    <t>GIABARDO ANDREA</t>
  </si>
  <si>
    <t>GBRNDR78S12A859T</t>
  </si>
  <si>
    <t>477658-P-000</t>
  </si>
  <si>
    <t>EL MAKLOUFI EL AYACHI</t>
  </si>
  <si>
    <t>LMKLCH82T15Z330W</t>
  </si>
  <si>
    <t>477659-O-000</t>
  </si>
  <si>
    <t>4FORM SOCIETA' CONSORTILE A RESP</t>
  </si>
  <si>
    <t>13459561000</t>
  </si>
  <si>
    <t>477660-O-000</t>
  </si>
  <si>
    <t>CARTIERA PIRINOLI - SOCIETA' COOPERATIVA</t>
  </si>
  <si>
    <t>03553280045</t>
  </si>
  <si>
    <t>478201-O-000</t>
  </si>
  <si>
    <t>ZONA WEB SRL</t>
  </si>
  <si>
    <t>11772600018</t>
  </si>
  <si>
    <t>478314-P-000</t>
  </si>
  <si>
    <t>RICCARDI CECILIA</t>
  </si>
  <si>
    <t>RCCCCL90E49L219W</t>
  </si>
  <si>
    <t>11687020013</t>
  </si>
  <si>
    <t>478322-P-000</t>
  </si>
  <si>
    <t>PIOLATTO PAOLO</t>
  </si>
  <si>
    <t>PLTPLA65H02L219X</t>
  </si>
  <si>
    <t>08612280019</t>
  </si>
  <si>
    <t>478325-O-000</t>
  </si>
  <si>
    <t>NAZCA IMPIANTI SRL</t>
  </si>
  <si>
    <t>04491010965</t>
  </si>
  <si>
    <t>478964-O-000</t>
  </si>
  <si>
    <t>MEDIANA S.N.C. MEDIANA S.N.C.di Pavero,</t>
  </si>
  <si>
    <t>02049680032</t>
  </si>
  <si>
    <t>479163-O-000</t>
  </si>
  <si>
    <t>PULI GROUP S.R.L.</t>
  </si>
  <si>
    <t>11620810017</t>
  </si>
  <si>
    <t>480594-O-000</t>
  </si>
  <si>
    <t>LITHO COMMERCIALE - SOCIETA' COOPERATIVA</t>
  </si>
  <si>
    <t>02392930067</t>
  </si>
  <si>
    <t>480595-O-000</t>
  </si>
  <si>
    <t>C.I.S.V.- COMUNITA' IMPEGNO SERV</t>
  </si>
  <si>
    <t>80101280016</t>
  </si>
  <si>
    <t>480912-O-000</t>
  </si>
  <si>
    <t>FERRAMENTA LUCHETTA M. S.N.C. DEI F.LLI</t>
  </si>
  <si>
    <t>01714920020</t>
  </si>
  <si>
    <t>481199-O-000</t>
  </si>
  <si>
    <t>ON DEBUT SAS</t>
  </si>
  <si>
    <t>08899150018</t>
  </si>
  <si>
    <t>481993-P-000</t>
  </si>
  <si>
    <t>VECIO VENETO DI FRANCO MICHELA</t>
  </si>
  <si>
    <t>FRNMHL70M45H657E</t>
  </si>
  <si>
    <t>02416790034</t>
  </si>
  <si>
    <t>482437-O-000</t>
  </si>
  <si>
    <t>CONSORZIO LA VALDOCCO SCSIS</t>
  </si>
  <si>
    <t>05870620019</t>
  </si>
  <si>
    <t>483106-O-000</t>
  </si>
  <si>
    <t>D.O.S. - S.R.L.</t>
  </si>
  <si>
    <t>01926290022</t>
  </si>
  <si>
    <t>483356-P-000</t>
  </si>
  <si>
    <t>RODDA FABIO</t>
  </si>
  <si>
    <t>RDDFBA64P24E379R</t>
  </si>
  <si>
    <t>10029470019</t>
  </si>
  <si>
    <t>484555-P-000</t>
  </si>
  <si>
    <t>FREYDOZ GIORGIO</t>
  </si>
  <si>
    <t>FRYGRG62R04A326C</t>
  </si>
  <si>
    <t>00661950071</t>
  </si>
  <si>
    <t>484574-P-000</t>
  </si>
  <si>
    <t>SPANO GIANLUCA</t>
  </si>
  <si>
    <t>SPNGLC72E26L219M</t>
  </si>
  <si>
    <t>11811500013</t>
  </si>
  <si>
    <t>484675-P-000</t>
  </si>
  <si>
    <t>DE OLIVEIRA REGINA MARIA</t>
  </si>
  <si>
    <t>DLVRNM62H63Z602N</t>
  </si>
  <si>
    <t>11802170016</t>
  </si>
  <si>
    <t>485138-O-000</t>
  </si>
  <si>
    <t>AGRITRUTTA S.S</t>
  </si>
  <si>
    <t>02808140046</t>
  </si>
  <si>
    <t>485999-O-000</t>
  </si>
  <si>
    <t>ASSOCIAZIONE RUBENS APS</t>
  </si>
  <si>
    <t>97754630016</t>
  </si>
  <si>
    <t>10808720014</t>
  </si>
  <si>
    <t>487686-P-000</t>
  </si>
  <si>
    <t>VACCHIERI MARCO</t>
  </si>
  <si>
    <t>VCCMRC63C18L219Q</t>
  </si>
  <si>
    <t>06560370014</t>
  </si>
  <si>
    <t>487687-P-000</t>
  </si>
  <si>
    <t>BUONO COME IL PANE DI ALMONDO DAVIDE</t>
  </si>
  <si>
    <t>LMNDVD63R11B573D</t>
  </si>
  <si>
    <t>02655260046</t>
  </si>
  <si>
    <t>487697-O-000</t>
  </si>
  <si>
    <t>SERVIZI LOGISTICI TORINO - SOCIETA' COOP</t>
  </si>
  <si>
    <t>11799220014</t>
  </si>
  <si>
    <t>487698-P-000</t>
  </si>
  <si>
    <t>JAVED ABID</t>
  </si>
  <si>
    <t>JVDBDA81H06Z236B</t>
  </si>
  <si>
    <t>487699-P-000</t>
  </si>
  <si>
    <t>PETRILLO JESSICA</t>
  </si>
  <si>
    <t>PTRJSC92D65A859R</t>
  </si>
  <si>
    <t>02619780022</t>
  </si>
  <si>
    <t>487700-P-000</t>
  </si>
  <si>
    <t>CHIHAB FATIMA ZAHRA</t>
  </si>
  <si>
    <t>CHHFMZ87E43Z330D</t>
  </si>
  <si>
    <t>487701-P-000</t>
  </si>
  <si>
    <t>CAPUANO PAOLO ELMO</t>
  </si>
  <si>
    <t>CPNPLM76M30A859F</t>
  </si>
  <si>
    <t>487702-P-000</t>
  </si>
  <si>
    <t>PISCOPO MICHAEL</t>
  </si>
  <si>
    <t>PSCMHL96E03D938Z</t>
  </si>
  <si>
    <t>487704-P-000</t>
  </si>
  <si>
    <t>TARANTINI NADIA</t>
  </si>
  <si>
    <t>TRNNDA59L49F205P</t>
  </si>
  <si>
    <t>02385540022</t>
  </si>
  <si>
    <t>487705-P-000</t>
  </si>
  <si>
    <t>LAGNA DANIELE</t>
  </si>
  <si>
    <t>LGNDNL75E13A859S</t>
  </si>
  <si>
    <t>487706-P-000</t>
  </si>
  <si>
    <t>MANUELLO SIMONA</t>
  </si>
  <si>
    <t>MNLSMN77E41A859K</t>
  </si>
  <si>
    <t>487707-O-000</t>
  </si>
  <si>
    <t>DOMUS ITALIA SOCIETA' COOPERATIVA</t>
  </si>
  <si>
    <t>11310580011</t>
  </si>
  <si>
    <t>487708-O-000</t>
  </si>
  <si>
    <t>COOPERATIVA SOCIALE AGRICOLA BIELLA ONLU</t>
  </si>
  <si>
    <t>01747470027</t>
  </si>
  <si>
    <t>487709-P-000</t>
  </si>
  <si>
    <t>RONDO ALESSIA</t>
  </si>
  <si>
    <t>RNDLSS94H68A859Z</t>
  </si>
  <si>
    <t>02637400025</t>
  </si>
  <si>
    <t>487710-P-000</t>
  </si>
  <si>
    <t>MORENGHI STEFANO</t>
  </si>
  <si>
    <t>MRNSFN74R17A859J</t>
  </si>
  <si>
    <t>02109160024</t>
  </si>
  <si>
    <t>487711-O-000</t>
  </si>
  <si>
    <t>LIMONI S.P.A.</t>
  </si>
  <si>
    <t>01980940835</t>
  </si>
  <si>
    <t>02070451204</t>
  </si>
  <si>
    <t>487712-O-000</t>
  </si>
  <si>
    <t>B.F CLEAN SRL</t>
  </si>
  <si>
    <t>07618460963</t>
  </si>
  <si>
    <t>487713-P-000</t>
  </si>
  <si>
    <t>BARTOLUCCI GABRIELLA</t>
  </si>
  <si>
    <t>BRTGRL68C62H294V</t>
  </si>
  <si>
    <t>487714-O-000</t>
  </si>
  <si>
    <t>CONSORZIO COOPERATIVO ABITARE</t>
  </si>
  <si>
    <t>02212700021</t>
  </si>
  <si>
    <t>489430-P-000</t>
  </si>
  <si>
    <t>CALDARULO SIMONA</t>
  </si>
  <si>
    <t>CLDSMN68M47L219Q</t>
  </si>
  <si>
    <t>06427850018</t>
  </si>
  <si>
    <t>489609-O-000</t>
  </si>
  <si>
    <t>MMO SNC di MARCELLO E MASSIMO OS</t>
  </si>
  <si>
    <t>11826180017</t>
  </si>
  <si>
    <t>489674-O-000</t>
  </si>
  <si>
    <t>S. &amp; G. TRADE S.P.A.</t>
  </si>
  <si>
    <t>10816571003</t>
  </si>
  <si>
    <t>489675-P-000</t>
  </si>
  <si>
    <t>ELIANTONIO GUIDO</t>
  </si>
  <si>
    <t>LNTGDU66T21G691B</t>
  </si>
  <si>
    <t>489676-P-000</t>
  </si>
  <si>
    <t>CHIHAB ABDERRAOUF</t>
  </si>
  <si>
    <t>CHHBRR71P10Z330K</t>
  </si>
  <si>
    <t>489677-P-000</t>
  </si>
  <si>
    <t>TOTARO VITO</t>
  </si>
  <si>
    <t>TTRVTI59S30C514R</t>
  </si>
  <si>
    <t>490557-P-000</t>
  </si>
  <si>
    <t>MECCA MASSIMO</t>
  </si>
  <si>
    <t>MCCMSM77A24F335V</t>
  </si>
  <si>
    <t>08313020011</t>
  </si>
  <si>
    <t>490614-P-000</t>
  </si>
  <si>
    <t>BODDA GUIDO</t>
  </si>
  <si>
    <t>BDDGDU73L10L219D</t>
  </si>
  <si>
    <t>03323850044</t>
  </si>
  <si>
    <t>490629-P-000</t>
  </si>
  <si>
    <t>MIGLIARDI SARA</t>
  </si>
  <si>
    <t>MGLSRA72E53L219C</t>
  </si>
  <si>
    <t>11688250015</t>
  </si>
  <si>
    <t>490675-P-000</t>
  </si>
  <si>
    <t>CASETTA ENRICA</t>
  </si>
  <si>
    <t>CSTNRC80A52L219Y</t>
  </si>
  <si>
    <t>09985030015</t>
  </si>
  <si>
    <t>490683-P-000</t>
  </si>
  <si>
    <t>CASER LUCIANO</t>
  </si>
  <si>
    <t>CSRLCN51S04A859K</t>
  </si>
  <si>
    <t>02529010023</t>
  </si>
  <si>
    <t>490687-P-000</t>
  </si>
  <si>
    <t>LIZZA FRANCA</t>
  </si>
  <si>
    <t>LZZFNC74T50A859J</t>
  </si>
  <si>
    <t>02604120028</t>
  </si>
  <si>
    <t>490690-P-000</t>
  </si>
  <si>
    <t>BARBAGLIA DAVID RUBEN</t>
  </si>
  <si>
    <t>BRBDDR88B16M109Q</t>
  </si>
  <si>
    <t>02449670062</t>
  </si>
  <si>
    <t>490698-P-000</t>
  </si>
  <si>
    <t>SIMONDI CLAUDIA</t>
  </si>
  <si>
    <t>SMNCLD74C61L219T</t>
  </si>
  <si>
    <t>11679760014</t>
  </si>
  <si>
    <t>490902-P-000</t>
  </si>
  <si>
    <t>ENZA STUDIO DI CHIARAMONTE VINCENZA</t>
  </si>
  <si>
    <t>CHRVCN62D62F892C</t>
  </si>
  <si>
    <t>06041460012</t>
  </si>
  <si>
    <t>491042-O-000</t>
  </si>
  <si>
    <t>MERLINO S.A.S. DI FAVALORO GUIDO &amp; C.</t>
  </si>
  <si>
    <t>11088770018</t>
  </si>
  <si>
    <t>491087-P-000</t>
  </si>
  <si>
    <t>MARTINELLI LAURA</t>
  </si>
  <si>
    <t>MRTLRA84A51E379G</t>
  </si>
  <si>
    <t>10869350016</t>
  </si>
  <si>
    <t>491140-O-000</t>
  </si>
  <si>
    <t>PANIFICIO - PASTICCERIA TERRENO</t>
  </si>
  <si>
    <t>03723680041</t>
  </si>
  <si>
    <t>491145-O-000</t>
  </si>
  <si>
    <t>B &amp; M di RENAUDO CLAUDIO &amp; C. s.a.s.</t>
  </si>
  <si>
    <t>02623460041</t>
  </si>
  <si>
    <t>491181-O-000</t>
  </si>
  <si>
    <t>CASCINA BIASIN</t>
  </si>
  <si>
    <t>03323450043</t>
  </si>
  <si>
    <t>491197-O-000</t>
  </si>
  <si>
    <t>STUDIO TEKNOS SAS di CORINO MARIO EMILIO</t>
  </si>
  <si>
    <t>11774450016</t>
  </si>
  <si>
    <t>491282-O-000</t>
  </si>
  <si>
    <t>ASSOCIAZIONE PER LO SVILUPPO DELLA VALUT</t>
  </si>
  <si>
    <t>97578830016</t>
  </si>
  <si>
    <t>08169410019</t>
  </si>
  <si>
    <t>491328-P-000</t>
  </si>
  <si>
    <t>PERZIANO ANNALISA</t>
  </si>
  <si>
    <t>PRZNLS78E56L219O</t>
  </si>
  <si>
    <t>09401030011</t>
  </si>
  <si>
    <t>491330-P-000</t>
  </si>
  <si>
    <t>AGRICOLA CASA FRESCU</t>
  </si>
  <si>
    <t>DRDMGH54H61F351S</t>
  </si>
  <si>
    <t>02323720041</t>
  </si>
  <si>
    <t>491528-O-000</t>
  </si>
  <si>
    <t>AGRIFOREST S.S.</t>
  </si>
  <si>
    <t>08670990012</t>
  </si>
  <si>
    <t>491535-O-000</t>
  </si>
  <si>
    <t>SANTUARIO DELLA NATIVITA' DI MARIA SS. I</t>
  </si>
  <si>
    <t>84003610049</t>
  </si>
  <si>
    <t>01816960049</t>
  </si>
  <si>
    <t>491542-P-000</t>
  </si>
  <si>
    <t>PITTO FULVIA</t>
  </si>
  <si>
    <t>PTTFLV73D65L669J</t>
  </si>
  <si>
    <t>00255978884</t>
  </si>
  <si>
    <t>491582-P-000</t>
  </si>
  <si>
    <t>PLANINIC BAJRAKTAREVIC REBEKA</t>
  </si>
  <si>
    <t>PLNRBK83T59Z153E</t>
  </si>
  <si>
    <t>11671410014</t>
  </si>
  <si>
    <t>491594-P-000</t>
  </si>
  <si>
    <t>ARESI ANGELA</t>
  </si>
  <si>
    <t>RSANGL86B47L400D</t>
  </si>
  <si>
    <t>03937470163</t>
  </si>
  <si>
    <t>491736-P-000</t>
  </si>
  <si>
    <t>BAR LIBERTY DI CHEN QUNYU</t>
  </si>
  <si>
    <t>CHNQNY88P69Z210Z</t>
  </si>
  <si>
    <t>09488340960</t>
  </si>
  <si>
    <t>491782-O-000</t>
  </si>
  <si>
    <t>IL PICCOLO FORNO  SNC</t>
  </si>
  <si>
    <t>11824050014</t>
  </si>
  <si>
    <t>491797-P-000</t>
  </si>
  <si>
    <t>FERRARO GABRIELE ANDREA</t>
  </si>
  <si>
    <t>FRRGRL80E24L219K</t>
  </si>
  <si>
    <t>10283720018</t>
  </si>
  <si>
    <t>492253-O-000</t>
  </si>
  <si>
    <t>CHIP &amp; CHIC TOUR</t>
  </si>
  <si>
    <t>96056110065</t>
  </si>
  <si>
    <t>492270-O-000</t>
  </si>
  <si>
    <t>PARTNER IMMOBILIARE SRL Soc.sogg. a dire</t>
  </si>
  <si>
    <t>02179380023</t>
  </si>
  <si>
    <t>492276-P-000</t>
  </si>
  <si>
    <t>PIXIE BAR DI ARMENI CLAUDIO</t>
  </si>
  <si>
    <t>RMNCLD73B25B149G</t>
  </si>
  <si>
    <t>02887880983</t>
  </si>
  <si>
    <t>492283-P-000</t>
  </si>
  <si>
    <t>PERINI MARIO</t>
  </si>
  <si>
    <t>PRNMRA48C24L219B</t>
  </si>
  <si>
    <t>02440490015</t>
  </si>
  <si>
    <t>493170-P-000</t>
  </si>
  <si>
    <t>AZIENDA AGRICOLA BASSO DOMENICA DI GROSS</t>
  </si>
  <si>
    <t>GRSCDS77H06D205S</t>
  </si>
  <si>
    <t>03412750048</t>
  </si>
  <si>
    <t>493174-P-000</t>
  </si>
  <si>
    <t>DE STEFANI DANIELA</t>
  </si>
  <si>
    <t>DSTDNL55E71L219P</t>
  </si>
  <si>
    <t>11713640016</t>
  </si>
  <si>
    <t>493226-P-000</t>
  </si>
  <si>
    <t>BARSOTTI SIMONA</t>
  </si>
  <si>
    <t>BRSSMN69L58A859T</t>
  </si>
  <si>
    <t>02137410029</t>
  </si>
  <si>
    <t>493310-P-000</t>
  </si>
  <si>
    <t>LAGONA STEFANO</t>
  </si>
  <si>
    <t>LGNSFN74R22L219S</t>
  </si>
  <si>
    <t>10258890010</t>
  </si>
  <si>
    <t>493319-O-000</t>
  </si>
  <si>
    <t>OVER TRAINING SAS DI DE CICCIO AMANDA &amp;</t>
  </si>
  <si>
    <t>08744850960</t>
  </si>
  <si>
    <t>493322-P-000</t>
  </si>
  <si>
    <t>CIPOLLETTA ALESSIA</t>
  </si>
  <si>
    <t>CPLLSS79C60L219L</t>
  </si>
  <si>
    <t>03459720045</t>
  </si>
  <si>
    <t>493328-P-000</t>
  </si>
  <si>
    <t>GHILARDUCCI MARIA PIA</t>
  </si>
  <si>
    <t>GHLMRP56H41L219J</t>
  </si>
  <si>
    <t>11650150011</t>
  </si>
  <si>
    <t>493334-P-000</t>
  </si>
  <si>
    <t>DIDIER TIZIANA</t>
  </si>
  <si>
    <t>DDRTZN82H57L219P</t>
  </si>
  <si>
    <t>11085460019</t>
  </si>
  <si>
    <t>493357-P-000</t>
  </si>
  <si>
    <t>PIGNATTI ANDREA</t>
  </si>
  <si>
    <t>PGNNDR70C08F257J</t>
  </si>
  <si>
    <t>02644750362</t>
  </si>
  <si>
    <t>493367-P-000</t>
  </si>
  <si>
    <t>KEY DI ENNIO BAGLIONI</t>
  </si>
  <si>
    <t>BGLNNE71E18G482S</t>
  </si>
  <si>
    <t>01932120684</t>
  </si>
  <si>
    <t>493368-P-000</t>
  </si>
  <si>
    <t>CATTANEO MARCO</t>
  </si>
  <si>
    <t>CTTMRC57A14L669O</t>
  </si>
  <si>
    <t>02388030021</t>
  </si>
  <si>
    <t>493390-O-000</t>
  </si>
  <si>
    <t>ST. PETER GUEST HOUSE SRL</t>
  </si>
  <si>
    <t>12161161000</t>
  </si>
  <si>
    <t>493456-O-000</t>
  </si>
  <si>
    <t>LA FRASCHETTA ROMANESCA SRL</t>
  </si>
  <si>
    <t>12609941005</t>
  </si>
  <si>
    <t>493468-P-000</t>
  </si>
  <si>
    <t>FRANCO GIULIA</t>
  </si>
  <si>
    <t>FRNGLI90B51A984C</t>
  </si>
  <si>
    <t>01649420088</t>
  </si>
  <si>
    <t>493472-P-000</t>
  </si>
  <si>
    <t>BENZI VALENTINA</t>
  </si>
  <si>
    <t>BNZVNT85C63A182V</t>
  </si>
  <si>
    <t>02430660064</t>
  </si>
  <si>
    <t>493476-P-000</t>
  </si>
  <si>
    <t>CANNATA FABIO</t>
  </si>
  <si>
    <t>CNNFBA85P05L219R</t>
  </si>
  <si>
    <t>11399740015</t>
  </si>
  <si>
    <t>493527-P-000</t>
  </si>
  <si>
    <t>PARAFIORITI DANIELA</t>
  </si>
  <si>
    <t>PRFDNL73P65I199R</t>
  </si>
  <si>
    <t>09837090019</t>
  </si>
  <si>
    <t>493530-P-000</t>
  </si>
  <si>
    <t>BELLO FATIMA</t>
  </si>
  <si>
    <t>BLLFTM89L50Z335C</t>
  </si>
  <si>
    <t>493533-P-000</t>
  </si>
  <si>
    <t>SCLAUZERO SARAH</t>
  </si>
  <si>
    <t>SCLSRH72R46A182G</t>
  </si>
  <si>
    <t>02271850063</t>
  </si>
  <si>
    <t>493538-P-000</t>
  </si>
  <si>
    <t>SCAGNOLI ALESSANDRA</t>
  </si>
  <si>
    <t>SCGLSN89S70A252Y</t>
  </si>
  <si>
    <t>02352030445</t>
  </si>
  <si>
    <t>493662-O-000</t>
  </si>
  <si>
    <t>A.B.1910 S.R.L.</t>
  </si>
  <si>
    <t>02448320065</t>
  </si>
  <si>
    <t>493675-O-000</t>
  </si>
  <si>
    <t>AEMME RETAIL GROUP SRL</t>
  </si>
  <si>
    <t>13579031009</t>
  </si>
  <si>
    <t>493676-O-000</t>
  </si>
  <si>
    <t>PICCOLA SOCIETA' COOPERATIVA IL GERMOGLI</t>
  </si>
  <si>
    <t>01793550037</t>
  </si>
  <si>
    <t>493708-P-000</t>
  </si>
  <si>
    <t>RAFFA MICHELE</t>
  </si>
  <si>
    <t>RFFMHL63E27D643L</t>
  </si>
  <si>
    <t>493715-P-000</t>
  </si>
  <si>
    <t>DALL'ANGELO CINZIA</t>
  </si>
  <si>
    <t>DLLCNZ84C45A182X</t>
  </si>
  <si>
    <t>02657100067</t>
  </si>
  <si>
    <t>493733-P-000</t>
  </si>
  <si>
    <t>MAZZAGRECO GAETANO</t>
  </si>
  <si>
    <t>MZZGTN54A15G273A</t>
  </si>
  <si>
    <t>493735-P-000</t>
  </si>
  <si>
    <t>GALLUS BERNARDETTA</t>
  </si>
  <si>
    <t>GLLBNR66B55I580H</t>
  </si>
  <si>
    <t>493746-P-000</t>
  </si>
  <si>
    <t>STEGANI GIOVANNA</t>
  </si>
  <si>
    <t>STGGNN57A62L219Z</t>
  </si>
  <si>
    <t>493754-P-000</t>
  </si>
  <si>
    <t>DE SALVO ELEONORA</t>
  </si>
  <si>
    <t>DSLLNR90S48L219P</t>
  </si>
  <si>
    <t>12142620017</t>
  </si>
  <si>
    <t>493762-P-000</t>
  </si>
  <si>
    <t>SOLESIO MORENO</t>
  </si>
  <si>
    <t>SLSMRN65C16B041L</t>
  </si>
  <si>
    <t>493767-P-000</t>
  </si>
  <si>
    <t>ANGELERI RICCARDO</t>
  </si>
  <si>
    <t>NGLRCR87S18F965Q</t>
  </si>
  <si>
    <t>493770-P-000</t>
  </si>
  <si>
    <t>DE MATTEIS NATASCIA</t>
  </si>
  <si>
    <t>DMTNSC75P49I158M</t>
  </si>
  <si>
    <t>493772-P-000</t>
  </si>
  <si>
    <t>PINTO GINA</t>
  </si>
  <si>
    <t>PNTGNI77E44L219S</t>
  </si>
  <si>
    <t>493833-P-000</t>
  </si>
  <si>
    <t>BORTOLETTO MARIA TERESA</t>
  </si>
  <si>
    <t>BRTMTR47R63L727C</t>
  </si>
  <si>
    <t>493836-P-000</t>
  </si>
  <si>
    <t>GROSSO MICHELA</t>
  </si>
  <si>
    <t>GRSMHL50C58A859P</t>
  </si>
  <si>
    <t>493840-P-000</t>
  </si>
  <si>
    <t>GIANELLO GUIDA MARTA</t>
  </si>
  <si>
    <t>GNLMRT86L68A001W</t>
  </si>
  <si>
    <t>493849-P-000</t>
  </si>
  <si>
    <t>RITTATORE ELENA</t>
  </si>
  <si>
    <t>RTTLNE80P63L219T</t>
  </si>
  <si>
    <t>493850-P-000</t>
  </si>
  <si>
    <t>DOGLIOLI STEFANIA</t>
  </si>
  <si>
    <t>DGLSFN69R61A182I</t>
  </si>
  <si>
    <t>493864-P-000</t>
  </si>
  <si>
    <t>MAROINO BARBARA</t>
  </si>
  <si>
    <t>MRNBBR83T45A859P</t>
  </si>
  <si>
    <t>493883-P-000</t>
  </si>
  <si>
    <t>PROCOPIO MORENA</t>
  </si>
  <si>
    <t>PRCMRN70R63Z700J</t>
  </si>
  <si>
    <t>493888-P-000</t>
  </si>
  <si>
    <t>ORSO MAURIZIO</t>
  </si>
  <si>
    <t>RSOMRZ68B23A859D</t>
  </si>
  <si>
    <t>493894-P-000</t>
  </si>
  <si>
    <t>ANTICHINI SIMONA</t>
  </si>
  <si>
    <t>NTCSMN69L66F952W</t>
  </si>
  <si>
    <t>493896-P-000</t>
  </si>
  <si>
    <t>BARUCHELLO MONIA</t>
  </si>
  <si>
    <t>BRCMNO70B41F952V</t>
  </si>
  <si>
    <t>493897-P-000</t>
  </si>
  <si>
    <t>FERRETTI VALERIA</t>
  </si>
  <si>
    <t>FRRVLR71D57F965Q</t>
  </si>
  <si>
    <t>494094-P-000</t>
  </si>
  <si>
    <t>PISCOPIA CHIARA</t>
  </si>
  <si>
    <t>PSCCHR85L43L219J</t>
  </si>
  <si>
    <t>11495770015</t>
  </si>
  <si>
    <t>494098-P-000</t>
  </si>
  <si>
    <t>DE MARCHI GIULIA</t>
  </si>
  <si>
    <t>DMRGLI83S70D938D</t>
  </si>
  <si>
    <t>02491470023</t>
  </si>
  <si>
    <t>494101-P-000</t>
  </si>
  <si>
    <t>VIDOLIN GIULIA</t>
  </si>
  <si>
    <t>VDLGLI81L45A859R</t>
  </si>
  <si>
    <t>02641820028</t>
  </si>
  <si>
    <t>494104-O-000</t>
  </si>
  <si>
    <t>DOMUS LAETITIAE SOC.COOPERATIVA SOCIALE</t>
  </si>
  <si>
    <t>01461560029</t>
  </si>
  <si>
    <t>494107-P-000</t>
  </si>
  <si>
    <t>FREEDOM SERVIZI DI Dott. ENZIO VAROLOTTI</t>
  </si>
  <si>
    <t>VRLNZE73S24D872S</t>
  </si>
  <si>
    <t>02352240069</t>
  </si>
  <si>
    <t>494299-P-000</t>
  </si>
  <si>
    <t>LIGUORI ROBERTO</t>
  </si>
  <si>
    <t>LGRRRT67P01L219V</t>
  </si>
  <si>
    <t>10676340010</t>
  </si>
  <si>
    <t>494567-O-000</t>
  </si>
  <si>
    <t>PL- SOCIETA' COOPERATIVA SOCIALE</t>
  </si>
  <si>
    <t>11762340013</t>
  </si>
  <si>
    <t>494593-P-000</t>
  </si>
  <si>
    <t>RIPAMONTI ENNIO</t>
  </si>
  <si>
    <t>RPMNNE59S14F704X</t>
  </si>
  <si>
    <t>04256910961</t>
  </si>
  <si>
    <t>494670-P-000</t>
  </si>
  <si>
    <t>BLO' LAURA</t>
  </si>
  <si>
    <t>BLOLRA73L41F205O</t>
  </si>
  <si>
    <t>08180650015</t>
  </si>
  <si>
    <t>494681-P-000</t>
  </si>
  <si>
    <t>FORMENTI MANUELE</t>
  </si>
  <si>
    <t>FRMMNL79M21M172F</t>
  </si>
  <si>
    <t>11875980010</t>
  </si>
  <si>
    <t>494741-P-000</t>
  </si>
  <si>
    <t>DEBERNARDI BERNARDINO</t>
  </si>
  <si>
    <t>DBRBNR53D30F369Q</t>
  </si>
  <si>
    <t>02608260028</t>
  </si>
  <si>
    <t>494742-P-000</t>
  </si>
  <si>
    <t>BELLETTI MANUELA</t>
  </si>
  <si>
    <t>BLLMNL79H64A052X</t>
  </si>
  <si>
    <t>02436000067</t>
  </si>
  <si>
    <t>494753-P-000</t>
  </si>
  <si>
    <t>CASTALDO MASSIMO</t>
  </si>
  <si>
    <t>CSTMSM73H19L219O</t>
  </si>
  <si>
    <t>08796150012</t>
  </si>
  <si>
    <t>494760-P-000</t>
  </si>
  <si>
    <t>SCALVENZO IVAN</t>
  </si>
  <si>
    <t>SCLVNI75A14B885L</t>
  </si>
  <si>
    <t>02052040066</t>
  </si>
  <si>
    <t>494785-P-000</t>
  </si>
  <si>
    <t>DEL PRIORE DANIELE</t>
  </si>
  <si>
    <t>DLPDNL87P27L727U</t>
  </si>
  <si>
    <t>11338980011</t>
  </si>
  <si>
    <t>494790-P-000</t>
  </si>
  <si>
    <t>VELLISCIG ROSA</t>
  </si>
  <si>
    <t>VLLRSO59L71L049I</t>
  </si>
  <si>
    <t>02225000062</t>
  </si>
  <si>
    <t>494800-P-000</t>
  </si>
  <si>
    <t>MORONE SARA</t>
  </si>
  <si>
    <t>MRNSRA87M54A518Q</t>
  </si>
  <si>
    <t>11228020019</t>
  </si>
  <si>
    <t>495426-O-000</t>
  </si>
  <si>
    <t>BRICOFER GROUP S.P.A.</t>
  </si>
  <si>
    <t>14666791000</t>
  </si>
  <si>
    <t>495455-O-000</t>
  </si>
  <si>
    <t>CREDITI VERSO FONCOOP</t>
  </si>
  <si>
    <t>495457-O-000</t>
  </si>
  <si>
    <t>CREDITI VERSO SCUOLE TECNICHE SAN CARLO</t>
  </si>
  <si>
    <t>495473-O-000</t>
  </si>
  <si>
    <t>CREDITI VERSO CITTA' STUDI SPA</t>
  </si>
  <si>
    <t>495483-O-000</t>
  </si>
  <si>
    <t>CREDITI VERSO ECIPA PIEMONTE</t>
  </si>
  <si>
    <t>495503-O-000</t>
  </si>
  <si>
    <t>CREDITI VERSO ENAIP PIEMONTE</t>
  </si>
  <si>
    <t>495716-P-000</t>
  </si>
  <si>
    <t>CASA MOGLIOTTI DI ARRICALE ROSA</t>
  </si>
  <si>
    <t>RRCRSO69M41F335R</t>
  </si>
  <si>
    <t>11758950015</t>
  </si>
  <si>
    <t>495963-O-000</t>
  </si>
  <si>
    <t>CAPPELLO IMPIANTI SRL</t>
  </si>
  <si>
    <t>02094170020</t>
  </si>
  <si>
    <t>496381-O-000</t>
  </si>
  <si>
    <t>DI BORTOLOTTO &amp; C. SNC</t>
  </si>
  <si>
    <t>01498810025</t>
  </si>
  <si>
    <t>496384-O-000</t>
  </si>
  <si>
    <t>FEAC SRL</t>
  </si>
  <si>
    <t>11810080017</t>
  </si>
  <si>
    <t>496420-P-000</t>
  </si>
  <si>
    <t>GRUPALLO FEDERICO</t>
  </si>
  <si>
    <t>GRPFRC51L18F952U</t>
  </si>
  <si>
    <t>02543000026</t>
  </si>
  <si>
    <t>496421-P-000</t>
  </si>
  <si>
    <t>ZAMARA LUDOVICO</t>
  </si>
  <si>
    <t>ZMRLVC91P24I470X</t>
  </si>
  <si>
    <t>11913890015</t>
  </si>
  <si>
    <t>496422-P-000</t>
  </si>
  <si>
    <t>DELL'OMO ANTONIO</t>
  </si>
  <si>
    <t>DLLNTN68C06H501V</t>
  </si>
  <si>
    <t>10241041002</t>
  </si>
  <si>
    <t>496425-O-000</t>
  </si>
  <si>
    <t>DORY E NEMO SRLS</t>
  </si>
  <si>
    <t>14060531002</t>
  </si>
  <si>
    <t>496429-P-000</t>
  </si>
  <si>
    <t>VALENZI ROBERTO</t>
  </si>
  <si>
    <t>VLNRRT78C29H501C</t>
  </si>
  <si>
    <t>13190391006</t>
  </si>
  <si>
    <t>496430-P-000</t>
  </si>
  <si>
    <t>MARIELLA MASSETTI DI MASSETTI MARIA</t>
  </si>
  <si>
    <t>MSSMRA51H59C972E</t>
  </si>
  <si>
    <t>11843980019</t>
  </si>
  <si>
    <t>496435-P-000</t>
  </si>
  <si>
    <t>COLLOBIANO ANNA</t>
  </si>
  <si>
    <t>CLLNNA72L48A859O</t>
  </si>
  <si>
    <t>01932880022</t>
  </si>
  <si>
    <t>496463-P-000</t>
  </si>
  <si>
    <t>DE BENEDITTIS FLORA MICHELINA</t>
  </si>
  <si>
    <t>DBNFRM77M66B573O</t>
  </si>
  <si>
    <t>11340060018</t>
  </si>
  <si>
    <t>496464-P-000</t>
  </si>
  <si>
    <t>SENIS ALESSIA</t>
  </si>
  <si>
    <t>SNSLSS81E54B354N</t>
  </si>
  <si>
    <t>10510530016</t>
  </si>
  <si>
    <t>496649-O-000</t>
  </si>
  <si>
    <t>BAGLIONI GIOIELLI S.R.L.</t>
  </si>
  <si>
    <t>02496750064</t>
  </si>
  <si>
    <t>496653-P-000</t>
  </si>
  <si>
    <t>CALLIOPE DI FRESI RINA</t>
  </si>
  <si>
    <t>FRSRNI82H59L219H</t>
  </si>
  <si>
    <t>11397510014</t>
  </si>
  <si>
    <t>496658-O-000</t>
  </si>
  <si>
    <t>CCFS IMMOBILIARE SPA</t>
  </si>
  <si>
    <t>01592520363</t>
  </si>
  <si>
    <t>04171050372</t>
  </si>
  <si>
    <t>496701-P-000</t>
  </si>
  <si>
    <t>EDILBUZIO DI MARIO BUZIO</t>
  </si>
  <si>
    <t>BZUMRA55A24D938H</t>
  </si>
  <si>
    <t>02004380024</t>
  </si>
  <si>
    <t>497016-P-000</t>
  </si>
  <si>
    <t>MARRO MONICA</t>
  </si>
  <si>
    <t>MRRMNC84L51D742I</t>
  </si>
  <si>
    <t>03361250040</t>
  </si>
  <si>
    <t>497026-P-000</t>
  </si>
  <si>
    <t>DE ANGELIS SANDRO</t>
  </si>
  <si>
    <t>DNGSDR72E11A462W</t>
  </si>
  <si>
    <t>497030-P-000</t>
  </si>
  <si>
    <t>FERRERO ANTONELLA</t>
  </si>
  <si>
    <t>FRRNNL67A55L219F</t>
  </si>
  <si>
    <t>497032-P-000</t>
  </si>
  <si>
    <t>BRUNO SILVANA</t>
  </si>
  <si>
    <t>BRNSVN62E71A515I</t>
  </si>
  <si>
    <t>497033-P-000</t>
  </si>
  <si>
    <t>MARZINI CRISTINA</t>
  </si>
  <si>
    <t>MRZCST60H69L219G</t>
  </si>
  <si>
    <t>497034-P-000</t>
  </si>
  <si>
    <t>ZONA LAURA</t>
  </si>
  <si>
    <t>ZNOLRA63D50L750B</t>
  </si>
  <si>
    <t>497035-P-000</t>
  </si>
  <si>
    <t>IMPALONI ELIA</t>
  </si>
  <si>
    <t>MPLLEI70P48F952O</t>
  </si>
  <si>
    <t>497036-P-000</t>
  </si>
  <si>
    <t>BITOSSI DANIELA</t>
  </si>
  <si>
    <t>BTSDNL79P65L219V</t>
  </si>
  <si>
    <t>497038-P-000</t>
  </si>
  <si>
    <t>AQUILANTI PATRIZIA</t>
  </si>
  <si>
    <t>QLNPRZ60P69L219M</t>
  </si>
  <si>
    <t>497303-P-000</t>
  </si>
  <si>
    <t>POZZI SIMONA</t>
  </si>
  <si>
    <t>PZZSMN70R53A859A</t>
  </si>
  <si>
    <t>02515750020</t>
  </si>
  <si>
    <t>497416-P-000</t>
  </si>
  <si>
    <t>KERKER REDA</t>
  </si>
  <si>
    <t>KRKRDE78D25Z301Y</t>
  </si>
  <si>
    <t>497418-P-000</t>
  </si>
  <si>
    <t>CAVALLI LORENZO</t>
  </si>
  <si>
    <t>CVLLNZ95H22A859Z</t>
  </si>
  <si>
    <t>497421-P-000</t>
  </si>
  <si>
    <t>ROBERTO RICCARDO</t>
  </si>
  <si>
    <t>RBRRCR88T09A859H</t>
  </si>
  <si>
    <t>497422-P-000</t>
  </si>
  <si>
    <t>COSTANZA RASHMI</t>
  </si>
  <si>
    <t>CSTRHM82P63L219C</t>
  </si>
  <si>
    <t>497424-P-000</t>
  </si>
  <si>
    <t>LA DELFA DANIELA</t>
  </si>
  <si>
    <t>LDLDNL73C58C342I</t>
  </si>
  <si>
    <t>497427-P-000</t>
  </si>
  <si>
    <t>BARRASSO DAVIDE</t>
  </si>
  <si>
    <t>BRRDVD95B22L219I</t>
  </si>
  <si>
    <t>12428110014</t>
  </si>
  <si>
    <t>497428-P-000</t>
  </si>
  <si>
    <t>BARRA ANNA MARIA</t>
  </si>
  <si>
    <t>BRRNMR68S63L219D</t>
  </si>
  <si>
    <t>497516-O-000</t>
  </si>
  <si>
    <t>ASSOCIAZIONE CONSAF</t>
  </si>
  <si>
    <t>97596830014</t>
  </si>
  <si>
    <t>07981580017</t>
  </si>
  <si>
    <t>497802-P-000</t>
  </si>
  <si>
    <t>SPEZZANO ELIO</t>
  </si>
  <si>
    <t>SPZLEI69A23L219U</t>
  </si>
  <si>
    <t>497987-P-000</t>
  </si>
  <si>
    <t>ALLAIS WALTER</t>
  </si>
  <si>
    <t>LLSWTR54C23L219T</t>
  </si>
  <si>
    <t>498145-P-000</t>
  </si>
  <si>
    <t>MONSER DI SERRA ELENA</t>
  </si>
  <si>
    <t>SRRLNE73P43L219O</t>
  </si>
  <si>
    <t>11580860010</t>
  </si>
  <si>
    <t>498883-P-000</t>
  </si>
  <si>
    <t>IDEALEGNO FALEGNAMERIA DI BARONI GUIDO</t>
  </si>
  <si>
    <t>BRNGDU61C29L557E</t>
  </si>
  <si>
    <t>00528470149</t>
  </si>
  <si>
    <t>498884-O-000</t>
  </si>
  <si>
    <t>BRESSANO MOBILI SRL</t>
  </si>
  <si>
    <t>00311220040</t>
  </si>
  <si>
    <t>498887-O-000</t>
  </si>
  <si>
    <t>EMISFERA SOCIETA' COOPERATIVA</t>
  </si>
  <si>
    <t>01606770038</t>
  </si>
  <si>
    <t>498888-P-000</t>
  </si>
  <si>
    <t>APICELLA GIUSEPPE</t>
  </si>
  <si>
    <t>PCLGPP73B18L323W</t>
  </si>
  <si>
    <t>02550480020</t>
  </si>
  <si>
    <t>498889-P-000</t>
  </si>
  <si>
    <t>DEL MALVO' ENRICO</t>
  </si>
  <si>
    <t>DLMNRC86L29L219T</t>
  </si>
  <si>
    <t>10666320014</t>
  </si>
  <si>
    <t>499254-O-000</t>
  </si>
  <si>
    <t>C.B.M. SRL</t>
  </si>
  <si>
    <t>10901020015</t>
  </si>
  <si>
    <t>499393-O-000</t>
  </si>
  <si>
    <t>GIAPPO TORINO S.R.L.</t>
  </si>
  <si>
    <t>08236641216</t>
  </si>
  <si>
    <t>499485-P-000</t>
  </si>
  <si>
    <t>MADONNO ELENA</t>
  </si>
  <si>
    <t>MDNLNE63T43L219B</t>
  </si>
  <si>
    <t>499870-P-000</t>
  </si>
  <si>
    <t>MODI DI SERRA EMANUELE</t>
  </si>
  <si>
    <t>SRRMNL79H02L219K</t>
  </si>
  <si>
    <t>10644480013</t>
  </si>
  <si>
    <t>500178-O-000</t>
  </si>
  <si>
    <t>I HAVE SOLUTION SARL</t>
  </si>
  <si>
    <t>500207-P-000</t>
  </si>
  <si>
    <t>PRATICO' ALESSANDRO</t>
  </si>
  <si>
    <t>PRTLSN68P23H224Y</t>
  </si>
  <si>
    <t>07676560019</t>
  </si>
  <si>
    <t>500223-P-000</t>
  </si>
  <si>
    <t>CARDONE ANTONELLA</t>
  </si>
  <si>
    <t>CRDNNL65H64G942F</t>
  </si>
  <si>
    <t>01888500509</t>
  </si>
  <si>
    <t>500232-P-000</t>
  </si>
  <si>
    <t>BELTRITTI STEFANO</t>
  </si>
  <si>
    <t>BLTSFN55R24D205X</t>
  </si>
  <si>
    <t>03291560047</t>
  </si>
  <si>
    <t>500969-O-000</t>
  </si>
  <si>
    <t>FORNO ANTICO DI BENEDETTO WALTER &amp; C. S.</t>
  </si>
  <si>
    <t>02499080048</t>
  </si>
  <si>
    <t>501612-P-000</t>
  </si>
  <si>
    <t>WORKPLACE SAFETY &amp; TRAINING DI DOTT. ALD</t>
  </si>
  <si>
    <t>VGLLDA85S10L727T</t>
  </si>
  <si>
    <t>11642180019</t>
  </si>
  <si>
    <t>501731-P-000</t>
  </si>
  <si>
    <t>PESCE MARCO</t>
  </si>
  <si>
    <t>PSCMRC70A30F205P</t>
  </si>
  <si>
    <t>501758-P-000</t>
  </si>
  <si>
    <t>BIANCO ANDREA</t>
  </si>
  <si>
    <t>BNCNDR56P10E445F</t>
  </si>
  <si>
    <t>501774-P-000</t>
  </si>
  <si>
    <t>MONTEFERRARIO FRANCESCA</t>
  </si>
  <si>
    <t>MNTFNC77L48A859M</t>
  </si>
  <si>
    <t>501878-P-000</t>
  </si>
  <si>
    <t>MARZO ILARIA</t>
  </si>
  <si>
    <t>MRZLRI86A50A479Y</t>
  </si>
  <si>
    <t>01639800059</t>
  </si>
  <si>
    <t>501941-P-000</t>
  </si>
  <si>
    <t>BIANCARDI GIUSEPPE</t>
  </si>
  <si>
    <t>BNCGPP49S10D671V</t>
  </si>
  <si>
    <t>501956-P-000</t>
  </si>
  <si>
    <t>CAMPANA ROBERTO</t>
  </si>
  <si>
    <t>CMPRRT52H02C621Q</t>
  </si>
  <si>
    <t>501962-P-000</t>
  </si>
  <si>
    <t>BERRUTI CARLO</t>
  </si>
  <si>
    <t>BRRCRL47R25G894Y</t>
  </si>
  <si>
    <t>502279-O-000</t>
  </si>
  <si>
    <t>CNA PIEMONTE NORD</t>
  </si>
  <si>
    <t>94070680031</t>
  </si>
  <si>
    <t>502767-P-000</t>
  </si>
  <si>
    <t>GHISI VALENTINA</t>
  </si>
  <si>
    <t>GHSVNT70M63L219Y</t>
  </si>
  <si>
    <t>502832-P-000</t>
  </si>
  <si>
    <t>EL VI DI VIETTI GIANPAOLO</t>
  </si>
  <si>
    <t>VTTGPL72H25L219W</t>
  </si>
  <si>
    <t>11517380017</t>
  </si>
  <si>
    <t>503154-O-000</t>
  </si>
  <si>
    <t>PASTICCERIA BRIGNONE S.a.s</t>
  </si>
  <si>
    <t>01871170047</t>
  </si>
  <si>
    <t>503168-P-000</t>
  </si>
  <si>
    <t>LIUTERIA GUARNIERI DI GUARNIERI ALESSIO</t>
  </si>
  <si>
    <t>GRNLSS87E07A859I</t>
  </si>
  <si>
    <t>02573050024</t>
  </si>
  <si>
    <t>503169-P-000</t>
  </si>
  <si>
    <t>L'ANGOLO DELLA SCARPA DI MOCCIARO GAETAN</t>
  </si>
  <si>
    <t>MCCGTN71L15L219C</t>
  </si>
  <si>
    <t>07269010018</t>
  </si>
  <si>
    <t>503344-P-000</t>
  </si>
  <si>
    <t>VIARO ANNA MARIA CONFEZIONI DI VIARO ANN</t>
  </si>
  <si>
    <t>VRINMR62E64F369S</t>
  </si>
  <si>
    <t>02521680021</t>
  </si>
  <si>
    <t>503376-P-000</t>
  </si>
  <si>
    <t>FALEGNAMERIA DI CARION DONATO</t>
  </si>
  <si>
    <t>CRNDNT64T01A859G</t>
  </si>
  <si>
    <t>01593170028</t>
  </si>
  <si>
    <t>503394-P-000</t>
  </si>
  <si>
    <t>IL CAPRICCIO DI PROVITINA SANTINO</t>
  </si>
  <si>
    <t>PRVSTN64E17L304S</t>
  </si>
  <si>
    <t>02120290065</t>
  </si>
  <si>
    <t>503427-P-000</t>
  </si>
  <si>
    <t>MUGI DI MUSSONE ALESSANDRO</t>
  </si>
  <si>
    <t>MSSLSN73C16L219H</t>
  </si>
  <si>
    <t>08346570016</t>
  </si>
  <si>
    <t>503461-O-000</t>
  </si>
  <si>
    <t>ARCHIMEDE SRL</t>
  </si>
  <si>
    <t>11133260015</t>
  </si>
  <si>
    <t>504975-O-000</t>
  </si>
  <si>
    <t>TK S.R.L.</t>
  </si>
  <si>
    <t>02460550037</t>
  </si>
  <si>
    <t>505491-O-000</t>
  </si>
  <si>
    <t>ALMAVIVA - THE ITALIAN INNOVATION COMPAN</t>
  </si>
  <si>
    <t>08450891000</t>
  </si>
  <si>
    <t>505604-P-000</t>
  </si>
  <si>
    <t>L'ORO PURO DI MASSOCCO ALESSANDRO</t>
  </si>
  <si>
    <t>MSSLSN75D27L219O</t>
  </si>
  <si>
    <t>09093460013</t>
  </si>
  <si>
    <t>505820-O-000</t>
  </si>
  <si>
    <t>INDEED IRELAND OPERATIONS LTD</t>
  </si>
  <si>
    <t>506307-O-000</t>
  </si>
  <si>
    <t>VIESSE S.R.L.</t>
  </si>
  <si>
    <t>11895490016</t>
  </si>
  <si>
    <t>506906-O-000</t>
  </si>
  <si>
    <t>ALTA BROKER &amp; PARTNERS S.R.L.</t>
  </si>
  <si>
    <t>02547920997</t>
  </si>
  <si>
    <t>507084-P-000</t>
  </si>
  <si>
    <t>GARIS TIZIANA</t>
  </si>
  <si>
    <t>GRSTZN66C41B777P</t>
  </si>
  <si>
    <t>06649280010</t>
  </si>
  <si>
    <t>507089-P-000</t>
  </si>
  <si>
    <t>DESTRO FABIO</t>
  </si>
  <si>
    <t>DSTFBA94P23C665N</t>
  </si>
  <si>
    <t>11793740017</t>
  </si>
  <si>
    <t>507092-P-000</t>
  </si>
  <si>
    <t>SIRMIU DI DI LENA GIUSEPPE PIERPAOLO</t>
  </si>
  <si>
    <t>DLNGPP72A23L219Z</t>
  </si>
  <si>
    <t>11659310012</t>
  </si>
  <si>
    <t>507099-O-000</t>
  </si>
  <si>
    <t>ROMAN DI ROMAN LEONARDO &amp; C. S.A.S.</t>
  </si>
  <si>
    <t>01311190035</t>
  </si>
  <si>
    <t>507100-O-000</t>
  </si>
  <si>
    <t>NOVARA LAGHI S.R.L.</t>
  </si>
  <si>
    <t>02385230038</t>
  </si>
  <si>
    <t>507101-P-000</t>
  </si>
  <si>
    <t>PASTORE SIMONA</t>
  </si>
  <si>
    <t>PSTSMN86E67F952V</t>
  </si>
  <si>
    <t>02137150039</t>
  </si>
  <si>
    <t>507102-P-000</t>
  </si>
  <si>
    <t>ANNOVATI CINZIA</t>
  </si>
  <si>
    <t>NNVCNZ67M60F952R</t>
  </si>
  <si>
    <t>507103-P-000</t>
  </si>
  <si>
    <t>FREGUGLIA PAOLA</t>
  </si>
  <si>
    <t>FRGPLA65H46F952A</t>
  </si>
  <si>
    <t>507104-P-000</t>
  </si>
  <si>
    <t>TALPO MASCIA</t>
  </si>
  <si>
    <t>TLPMSC71A50D872J</t>
  </si>
  <si>
    <t>507105-P-000</t>
  </si>
  <si>
    <t>BERTAGLIA CLAUDIA</t>
  </si>
  <si>
    <t>BRTCLD67H64F952A</t>
  </si>
  <si>
    <t>507106-P-000</t>
  </si>
  <si>
    <t>ALTAMORE CRISTIAN</t>
  </si>
  <si>
    <t>LTMCST83B08F952V</t>
  </si>
  <si>
    <t>02154760033</t>
  </si>
  <si>
    <t>507107-P-000</t>
  </si>
  <si>
    <t>GEOM. MOSCHETTI ERICA STUDIO PROFESSIONA</t>
  </si>
  <si>
    <t>MSCRCE79E61H501Y</t>
  </si>
  <si>
    <t>02002880033</t>
  </si>
  <si>
    <t>507108-P-000</t>
  </si>
  <si>
    <t>RIZZI NICOLETTA</t>
  </si>
  <si>
    <t>RZZNLT72D43F952J</t>
  </si>
  <si>
    <t>507109-P-000</t>
  </si>
  <si>
    <t>DE AGOSTINI MARCO</t>
  </si>
  <si>
    <t>DGSMRC72H24F952A</t>
  </si>
  <si>
    <t>507110-P-000</t>
  </si>
  <si>
    <t>STANGLINO STEFANO</t>
  </si>
  <si>
    <t>STNSFN90D08F952W</t>
  </si>
  <si>
    <t>02385350034</t>
  </si>
  <si>
    <t>507111-P-000</t>
  </si>
  <si>
    <t>RIZZATO FEDERICA</t>
  </si>
  <si>
    <t>RZZFRC88C61F952P</t>
  </si>
  <si>
    <t>507112-P-000</t>
  </si>
  <si>
    <t>CECCONI LUCA</t>
  </si>
  <si>
    <t>CCCLCU88D21A010J</t>
  </si>
  <si>
    <t>507113-P-000</t>
  </si>
  <si>
    <t>MICHIELETTI GLORIA</t>
  </si>
  <si>
    <t>MCHGLR89C48F952A</t>
  </si>
  <si>
    <t>02474910037</t>
  </si>
  <si>
    <t>507114-P-000</t>
  </si>
  <si>
    <t>MAGNI ROBERTO</t>
  </si>
  <si>
    <t>MGNRRT64R30F952Z</t>
  </si>
  <si>
    <t>01770940037</t>
  </si>
  <si>
    <t>507115-P-000</t>
  </si>
  <si>
    <t>PROVERBIO UGO</t>
  </si>
  <si>
    <t>PRVGUO83M03A290Y</t>
  </si>
  <si>
    <t>507116-P-000</t>
  </si>
  <si>
    <t>BODO MAURIZIO GIUSEPPE</t>
  </si>
  <si>
    <t>BDOMZG78T10F952C</t>
  </si>
  <si>
    <t>01899380032</t>
  </si>
  <si>
    <t>507117-P-000</t>
  </si>
  <si>
    <t>BRUNO FRANCESCA</t>
  </si>
  <si>
    <t>BRNFNC92R68B019O</t>
  </si>
  <si>
    <t>507118-P-000</t>
  </si>
  <si>
    <t>NICASTRO GIUSEPPINA</t>
  </si>
  <si>
    <t>NCSGPP62L52F952V</t>
  </si>
  <si>
    <t>02334870033</t>
  </si>
  <si>
    <t>507119-P-000</t>
  </si>
  <si>
    <t>BRAGHIERI VANESSA</t>
  </si>
  <si>
    <t>BRGVSS88C60B019Q</t>
  </si>
  <si>
    <t>507120-P-000</t>
  </si>
  <si>
    <t>MAFFI FEDERICA</t>
  </si>
  <si>
    <t>MFFFRC88R59F952S</t>
  </si>
  <si>
    <t>507121-P-000</t>
  </si>
  <si>
    <t>ROBALDO DANIELA</t>
  </si>
  <si>
    <t>RBLDNL61H44L219B</t>
  </si>
  <si>
    <t>507122-P-000</t>
  </si>
  <si>
    <t>STUDIO TECNICO GEOM. FACCHETTI MASSIMILI</t>
  </si>
  <si>
    <t>FCCMSM65H04F952I</t>
  </si>
  <si>
    <t>01288470030</t>
  </si>
  <si>
    <t>507123-P-000</t>
  </si>
  <si>
    <t>PARACHINI BRUNA</t>
  </si>
  <si>
    <t>PRCBRN65R45F952Y</t>
  </si>
  <si>
    <t>507124-P-000</t>
  </si>
  <si>
    <t>CAVALLI MARCO</t>
  </si>
  <si>
    <t>CVLMRC98T06L219S</t>
  </si>
  <si>
    <t>507125-P-000</t>
  </si>
  <si>
    <t>ZANONI LAURA</t>
  </si>
  <si>
    <t>ZNNLRA83R71F952S</t>
  </si>
  <si>
    <t>507126-P-000</t>
  </si>
  <si>
    <t>STUDIO TECNICO GEOM. ERBETTA ANDREA</t>
  </si>
  <si>
    <t>RBTNDR70M30B019T</t>
  </si>
  <si>
    <t>01572070033</t>
  </si>
  <si>
    <t>507127-P-000</t>
  </si>
  <si>
    <t>ASCOLESE ANNARITA</t>
  </si>
  <si>
    <t>SCLNRT88D57B019I</t>
  </si>
  <si>
    <t>507128-P-000</t>
  </si>
  <si>
    <t>CHIESA ANDREA</t>
  </si>
  <si>
    <t>CHSNDR88L12B019S</t>
  </si>
  <si>
    <t>02272010030</t>
  </si>
  <si>
    <t>507129-P-000</t>
  </si>
  <si>
    <t>MAZZOTTA FEDERICO</t>
  </si>
  <si>
    <t>MZZFRC91H26B019F</t>
  </si>
  <si>
    <t>02368090037</t>
  </si>
  <si>
    <t>507130-P-000</t>
  </si>
  <si>
    <t>NERI MARIA CRISTINA</t>
  </si>
  <si>
    <t>NREMCR89P58F952P</t>
  </si>
  <si>
    <t>02364590030</t>
  </si>
  <si>
    <t>507131-P-000</t>
  </si>
  <si>
    <t>COLLEO MARTINA</t>
  </si>
  <si>
    <t>CLLMTN88E49F132D</t>
  </si>
  <si>
    <t>02463810032</t>
  </si>
  <si>
    <t>507132-P-000</t>
  </si>
  <si>
    <t>RAIMONDI PASQUALE</t>
  </si>
  <si>
    <t>RMNPQL87T17L845V</t>
  </si>
  <si>
    <t>507133-P-000</t>
  </si>
  <si>
    <t>MARSANO SIMONA</t>
  </si>
  <si>
    <t>MRSSMN88L64F952W</t>
  </si>
  <si>
    <t>507134-P-000</t>
  </si>
  <si>
    <t>ROSSI ELISA</t>
  </si>
  <si>
    <t>RSSLSE80M65F952B</t>
  </si>
  <si>
    <t>507135-P-000</t>
  </si>
  <si>
    <t>CREPALDI GABRIELE</t>
  </si>
  <si>
    <t>CRPGRL74D17L872I</t>
  </si>
  <si>
    <t>507136-P-000</t>
  </si>
  <si>
    <t>FORNARA EDOARDO</t>
  </si>
  <si>
    <t>FRNDRD84A04B019R</t>
  </si>
  <si>
    <t>507137-P-000</t>
  </si>
  <si>
    <t>MAZZOTTA STEFANIA</t>
  </si>
  <si>
    <t>MZZSFN79R46G317M</t>
  </si>
  <si>
    <t>507138-P-000</t>
  </si>
  <si>
    <t>MIGLIARETTI GIUSEPPINA</t>
  </si>
  <si>
    <t>MGLGPP64R42I872X</t>
  </si>
  <si>
    <t>01494760034</t>
  </si>
  <si>
    <t>507139-P-000</t>
  </si>
  <si>
    <t>MALNATI ANTONELLA</t>
  </si>
  <si>
    <t>MLNNNL63R43F952K</t>
  </si>
  <si>
    <t>507140-P-000</t>
  </si>
  <si>
    <t>TOSCANI SAIDA</t>
  </si>
  <si>
    <t>TSCSDA77L49F952V</t>
  </si>
  <si>
    <t>507141-P-000</t>
  </si>
  <si>
    <t>ALLORIO STEFANO</t>
  </si>
  <si>
    <t>LLRSFN64T27F952Z</t>
  </si>
  <si>
    <t>507142-P-000</t>
  </si>
  <si>
    <t>MURER STEFANO</t>
  </si>
  <si>
    <t>MRRSFN69R14F952J</t>
  </si>
  <si>
    <t>507143-P-000</t>
  </si>
  <si>
    <t>SIGNOR MARCO</t>
  </si>
  <si>
    <t>SGNMRC89B20B019L</t>
  </si>
  <si>
    <t>507144-P-000</t>
  </si>
  <si>
    <t>MAZZAMURRO MICHELANTONIO</t>
  </si>
  <si>
    <t>MZZMHL53T07F631U</t>
  </si>
  <si>
    <t>507145-P-000</t>
  </si>
  <si>
    <t>MUSCARA' GIOVANNI</t>
  </si>
  <si>
    <t>MSCGNN92D08F952J</t>
  </si>
  <si>
    <t>507146-P-000</t>
  </si>
  <si>
    <t>PASQUINI TIZIANA</t>
  </si>
  <si>
    <t>PSQTZN72D65F952H</t>
  </si>
  <si>
    <t>507147-P-000</t>
  </si>
  <si>
    <t>VINCENZI MARZIA</t>
  </si>
  <si>
    <t>VCNMRZ69A47F952D</t>
  </si>
  <si>
    <t>01534690035</t>
  </si>
  <si>
    <t>507148-P-000</t>
  </si>
  <si>
    <t>RANZATO PAOLO</t>
  </si>
  <si>
    <t>RNZPLA64D02F952A</t>
  </si>
  <si>
    <t>01283090031</t>
  </si>
  <si>
    <t>507149-P-000</t>
  </si>
  <si>
    <t>FASTAMPA SAMUELA</t>
  </si>
  <si>
    <t>FSTSML77M67F952L</t>
  </si>
  <si>
    <t>507150-P-000</t>
  </si>
  <si>
    <t>PONZIO CRISTINA</t>
  </si>
  <si>
    <t>PNZCST71A64F952M</t>
  </si>
  <si>
    <t>507151-P-000</t>
  </si>
  <si>
    <t>MONFALCONE GAETANO</t>
  </si>
  <si>
    <t>MNFGTN51R13D205Y</t>
  </si>
  <si>
    <t>01155930033</t>
  </si>
  <si>
    <t>507152-P-000</t>
  </si>
  <si>
    <t>PASCALI IRENE</t>
  </si>
  <si>
    <t>PSCRNI69A61L219K</t>
  </si>
  <si>
    <t>507153-P-000</t>
  </si>
  <si>
    <t>PURRI ROSA</t>
  </si>
  <si>
    <t>PRRRSO64S60E590G</t>
  </si>
  <si>
    <t>01230170035</t>
  </si>
  <si>
    <t>507155-P-000</t>
  </si>
  <si>
    <t>ASTORI ELISABETTA</t>
  </si>
  <si>
    <t>STRLBT80C44D872K</t>
  </si>
  <si>
    <t>507156-P-000</t>
  </si>
  <si>
    <t>MARTONE VINCENZO</t>
  </si>
  <si>
    <t>MRTVCN85C31F952A</t>
  </si>
  <si>
    <t>507157-P-000</t>
  </si>
  <si>
    <t>BIONDA MASSIMO</t>
  </si>
  <si>
    <t>BNDMSM66A29D332P</t>
  </si>
  <si>
    <t>507158-P-000</t>
  </si>
  <si>
    <t>ZARBO STEFANIA</t>
  </si>
  <si>
    <t>ZRBSFN77H61L219N</t>
  </si>
  <si>
    <t>507159-P-000</t>
  </si>
  <si>
    <t>COLLETTI SABRINA</t>
  </si>
  <si>
    <t>CLLSRN77H62L219T</t>
  </si>
  <si>
    <t>507160-P-000</t>
  </si>
  <si>
    <t>ROSATI ANGELO</t>
  </si>
  <si>
    <t>RSTNGL54M14L219G</t>
  </si>
  <si>
    <t>09184690015</t>
  </si>
  <si>
    <t>507161-P-000</t>
  </si>
  <si>
    <t>TRULLO GERARDO</t>
  </si>
  <si>
    <t>TRLGRD64R10Z133M</t>
  </si>
  <si>
    <t>08978300013</t>
  </si>
  <si>
    <t>507162-P-000</t>
  </si>
  <si>
    <t>BONELLI FEDERICA</t>
  </si>
  <si>
    <t>BNLFRC76L58L219R</t>
  </si>
  <si>
    <t>507163-P-000</t>
  </si>
  <si>
    <t>SCIALFA FILIPPA</t>
  </si>
  <si>
    <t>SCLFPP66B44C351L</t>
  </si>
  <si>
    <t>507164-P-000</t>
  </si>
  <si>
    <t>AGUS CRISTINA</t>
  </si>
  <si>
    <t>GSACST69S61L219R</t>
  </si>
  <si>
    <t>507165-P-000</t>
  </si>
  <si>
    <t>BISULCA GIANCARLO</t>
  </si>
  <si>
    <t>BSLGCR74M29L219U</t>
  </si>
  <si>
    <t>11883100015</t>
  </si>
  <si>
    <t>507166-P-000</t>
  </si>
  <si>
    <t>MARTIRANI MARIELENA</t>
  </si>
  <si>
    <t>MRTMLN77L48F839V</t>
  </si>
  <si>
    <t>07509320631</t>
  </si>
  <si>
    <t>507167-P-000</t>
  </si>
  <si>
    <t>FALZONE LAURA</t>
  </si>
  <si>
    <t>FLZLRA90S63L219U</t>
  </si>
  <si>
    <t>507168-P-000</t>
  </si>
  <si>
    <t>MONDO FIORELLA</t>
  </si>
  <si>
    <t>MNDFLL72B66L219G</t>
  </si>
  <si>
    <t>06846060017</t>
  </si>
  <si>
    <t>507169-P-000</t>
  </si>
  <si>
    <t>DINICA VICTORIA</t>
  </si>
  <si>
    <t>DNCVTR61S51Z129C</t>
  </si>
  <si>
    <t>507170-P-000</t>
  </si>
  <si>
    <t>TELLONE GIULIANA MARTA</t>
  </si>
  <si>
    <t>TLLGNM57M61L219T</t>
  </si>
  <si>
    <t>507171-P-000</t>
  </si>
  <si>
    <t>DE SANTIS LUCIA</t>
  </si>
  <si>
    <t>DSNLCU62L47L219F</t>
  </si>
  <si>
    <t>507172-O-000</t>
  </si>
  <si>
    <t>CENTRO PER MEDICI E ODONTOIATRI SAN DONA</t>
  </si>
  <si>
    <t>06350880016</t>
  </si>
  <si>
    <t>507173-P-000</t>
  </si>
  <si>
    <t>ONOFRIO ELISA</t>
  </si>
  <si>
    <t>NFRLSE88R52G942L</t>
  </si>
  <si>
    <t>507175-P-000</t>
  </si>
  <si>
    <t>MERULLA GABRIELE</t>
  </si>
  <si>
    <t>MRLGRL95M10L219S</t>
  </si>
  <si>
    <t>507176-P-000</t>
  </si>
  <si>
    <t>MARANDO MARIA</t>
  </si>
  <si>
    <t>MRNMRA70H54L219F</t>
  </si>
  <si>
    <t>507177-O-000</t>
  </si>
  <si>
    <t>IMPRESA PIAZZA SRL</t>
  </si>
  <si>
    <t>08649940015</t>
  </si>
  <si>
    <t>507178-P-000</t>
  </si>
  <si>
    <t>HASSANIN AIMAN FABIO</t>
  </si>
  <si>
    <t>HSSMFB87R21G371Z</t>
  </si>
  <si>
    <t>507179-P-000</t>
  </si>
  <si>
    <t>DRAGO GREGORY MANUEL</t>
  </si>
  <si>
    <t>DRGGGR84E22G348W</t>
  </si>
  <si>
    <t>02654650817</t>
  </si>
  <si>
    <t>507300-P-000</t>
  </si>
  <si>
    <t>SERVO FILIPPO</t>
  </si>
  <si>
    <t>SRVFPP63H17A859E</t>
  </si>
  <si>
    <t>02375490022</t>
  </si>
  <si>
    <t>507310-O-000</t>
  </si>
  <si>
    <t>F.E.S.T. ITALIA SRL</t>
  </si>
  <si>
    <t>11295530015</t>
  </si>
  <si>
    <t>507330-P-000</t>
  </si>
  <si>
    <t>ROSSI ROBERTO</t>
  </si>
  <si>
    <t>RSSRRT80B12L219P</t>
  </si>
  <si>
    <t>09686130015</t>
  </si>
  <si>
    <t>507335-P-000</t>
  </si>
  <si>
    <t>SPINA ELEONORA</t>
  </si>
  <si>
    <t>SPNLNR85R68A859P</t>
  </si>
  <si>
    <t>02633250028</t>
  </si>
  <si>
    <t>507342-P-000</t>
  </si>
  <si>
    <t>GIOVINAZZO PAOLA</t>
  </si>
  <si>
    <t>GVNPLA92R64G791X</t>
  </si>
  <si>
    <t>02952340806</t>
  </si>
  <si>
    <t>507345-P-000</t>
  </si>
  <si>
    <t>CORVETTI LUIGI</t>
  </si>
  <si>
    <t>CRVLGU71L20E335A</t>
  </si>
  <si>
    <t>11736760015</t>
  </si>
  <si>
    <t>507395-P-000</t>
  </si>
  <si>
    <t>QUARELLO ENRICO</t>
  </si>
  <si>
    <t>QRLNRC65A14L219P</t>
  </si>
  <si>
    <t>09339530017</t>
  </si>
  <si>
    <t>507481-P-000</t>
  </si>
  <si>
    <t>GUARCELLO EMANUELA</t>
  </si>
  <si>
    <t>GRCMNL76E51G674Y</t>
  </si>
  <si>
    <t>09215460016</t>
  </si>
  <si>
    <t>507490-P-000</t>
  </si>
  <si>
    <t>CAVALLET GIULIA</t>
  </si>
  <si>
    <t>CVLGLI91B49B019P</t>
  </si>
  <si>
    <t>02406040036</t>
  </si>
  <si>
    <t>507496-P-000</t>
  </si>
  <si>
    <t>S.A.F. SICUREZZA &amp; AMBIENTE DI FAVARO MA</t>
  </si>
  <si>
    <t>FVRMTT83D13A182H</t>
  </si>
  <si>
    <t>02365340062</t>
  </si>
  <si>
    <t>507535-P-000</t>
  </si>
  <si>
    <t>GOGLIANI ANDREA</t>
  </si>
  <si>
    <t>GGLNDR64C02H355T</t>
  </si>
  <si>
    <t>06597550018</t>
  </si>
  <si>
    <t>507681-P-000</t>
  </si>
  <si>
    <t>FILIPPO NADIA</t>
  </si>
  <si>
    <t>FLPNDA80H58B300M</t>
  </si>
  <si>
    <t>507682-O-000</t>
  </si>
  <si>
    <t>CSSM MONDOVI'</t>
  </si>
  <si>
    <t>02536070044</t>
  </si>
  <si>
    <t>507871-O-000</t>
  </si>
  <si>
    <t>TACCO EXPRESS SRL</t>
  </si>
  <si>
    <t>03715300962</t>
  </si>
  <si>
    <t>507872-P-000</t>
  </si>
  <si>
    <t>PAGGI BATTISTINO</t>
  </si>
  <si>
    <t>PGGBTS63D06B473R</t>
  </si>
  <si>
    <t>02314870037</t>
  </si>
  <si>
    <t>507891-P-000</t>
  </si>
  <si>
    <t>DEAMBROSIS ANDREA</t>
  </si>
  <si>
    <t>DMBNDR71E29L219O</t>
  </si>
  <si>
    <t>08004230010</t>
  </si>
  <si>
    <t>507933-P-000</t>
  </si>
  <si>
    <t>CECCONATO LUIGI</t>
  </si>
  <si>
    <t>CCCLGU63P29F205V</t>
  </si>
  <si>
    <t>08668670014</t>
  </si>
  <si>
    <t>507952-P-000</t>
  </si>
  <si>
    <t>LUZI SIMONE</t>
  </si>
  <si>
    <t>LZUSMN97L14L013A</t>
  </si>
  <si>
    <t>11944890018</t>
  </si>
  <si>
    <t>508061-P-000</t>
  </si>
  <si>
    <t>BRUSCHI BARBARA</t>
  </si>
  <si>
    <t>BRSBBR77D49L219L</t>
  </si>
  <si>
    <t>09758510011</t>
  </si>
  <si>
    <t>508100-O-000</t>
  </si>
  <si>
    <t>ASSOCIAZ.ARTIGIANI E PICCOLI IMPR.MONZA</t>
  </si>
  <si>
    <t>91135390150</t>
  </si>
  <si>
    <t>09243980969</t>
  </si>
  <si>
    <t>508146-O-000</t>
  </si>
  <si>
    <t>TAMPEP ONLUS ASSOCIAZIONE</t>
  </si>
  <si>
    <t>97615240013</t>
  </si>
  <si>
    <t>508150-P-000</t>
  </si>
  <si>
    <t>RABU' BARBARA</t>
  </si>
  <si>
    <t>RBABBR73E51L219W</t>
  </si>
  <si>
    <t>08535790011</t>
  </si>
  <si>
    <t>508243-P-000</t>
  </si>
  <si>
    <t>SELVA ALESSANDRO</t>
  </si>
  <si>
    <t>SLVLSN66M26H063Q</t>
  </si>
  <si>
    <t>508248-P-000</t>
  </si>
  <si>
    <t>PSCMRC76A10L219I</t>
  </si>
  <si>
    <t>508260-P-000</t>
  </si>
  <si>
    <t>MASSIMETTI FRANCESCO</t>
  </si>
  <si>
    <t>MSSFNC90S16L219G</t>
  </si>
  <si>
    <t>508265-P-000</t>
  </si>
  <si>
    <t>DEROSA GIOVANNI</t>
  </si>
  <si>
    <t>DRSGNN64R18I954J</t>
  </si>
  <si>
    <t>508269-P-000</t>
  </si>
  <si>
    <t>BAGLIVO ANTONIO</t>
  </si>
  <si>
    <t>BGLNTN63L30L219K</t>
  </si>
  <si>
    <t>508278-P-000</t>
  </si>
  <si>
    <t>NICOTERA RAFFAELA</t>
  </si>
  <si>
    <t>NCTRFL65M66A518N</t>
  </si>
  <si>
    <t>508279-P-000</t>
  </si>
  <si>
    <t>BONA RENATA</t>
  </si>
  <si>
    <t>BNORNT46M47A859X</t>
  </si>
  <si>
    <t>508283-P-000</t>
  </si>
  <si>
    <t>VACALEBRE FRANCESCA</t>
  </si>
  <si>
    <t>VCLFNC75H62A859I</t>
  </si>
  <si>
    <t>508284-P-000</t>
  </si>
  <si>
    <t>ANGELINI SILVIA</t>
  </si>
  <si>
    <t>NGLSLV71L42L219M</t>
  </si>
  <si>
    <t>508291-P-000</t>
  </si>
  <si>
    <t>MESITI FRANCESCA</t>
  </si>
  <si>
    <t>MSTFNC90E43L219A</t>
  </si>
  <si>
    <t>508293-P-000</t>
  </si>
  <si>
    <t>PEVERARO ALBERTO</t>
  </si>
  <si>
    <t>PVRLRT69S28A859Q</t>
  </si>
  <si>
    <t>508295-P-000</t>
  </si>
  <si>
    <t>BAMBACI MARILENA</t>
  </si>
  <si>
    <t>BMBMLN87P70F206Z</t>
  </si>
  <si>
    <t>508305-P-000</t>
  </si>
  <si>
    <t>MAFFEI LAURA</t>
  </si>
  <si>
    <t>MFFLRA68M70A859T</t>
  </si>
  <si>
    <t>508337-P-000</t>
  </si>
  <si>
    <t>IPPOLITO ILARIA</t>
  </si>
  <si>
    <t>PPLLRI85A48L219F</t>
  </si>
  <si>
    <t>12227040016</t>
  </si>
  <si>
    <t>508351-P-000</t>
  </si>
  <si>
    <t>NEGRO ALESSIO</t>
  </si>
  <si>
    <t>NGRLSS92L19A124F</t>
  </si>
  <si>
    <t>508355-P-000</t>
  </si>
  <si>
    <t>TODARO SAVERIO</t>
  </si>
  <si>
    <t>TDRSVR70A15Z133H</t>
  </si>
  <si>
    <t>508357-P-000</t>
  </si>
  <si>
    <t>MARIN WALTER</t>
  </si>
  <si>
    <t>MRNWTR65L03Z611Y</t>
  </si>
  <si>
    <t>508358-P-000</t>
  </si>
  <si>
    <t>ALIU INDRIT</t>
  </si>
  <si>
    <t>LAINRT79R02Z100Y</t>
  </si>
  <si>
    <t>508360-P-000</t>
  </si>
  <si>
    <t>PETIT EMANUELA</t>
  </si>
  <si>
    <t>PTTMNL58T41G798N</t>
  </si>
  <si>
    <t>508362-P-000</t>
  </si>
  <si>
    <t>PAGANO GAETANO</t>
  </si>
  <si>
    <t>PGNGTN60A30L219Q</t>
  </si>
  <si>
    <t>508363-P-000</t>
  </si>
  <si>
    <t>PERRONE SIMONETTA</t>
  </si>
  <si>
    <t>PRRSNT64T59L219A</t>
  </si>
  <si>
    <t>508369-P-000</t>
  </si>
  <si>
    <t>CASTELLINO VALENTINA</t>
  </si>
  <si>
    <t>CSTVNT69T44L219E</t>
  </si>
  <si>
    <t>508374-P-000</t>
  </si>
  <si>
    <t>CAMISASSI SIMONA</t>
  </si>
  <si>
    <t>CMSSMN78S46L219Q</t>
  </si>
  <si>
    <t>508376-P-000</t>
  </si>
  <si>
    <t>OFFREDO ROSSELLA</t>
  </si>
  <si>
    <t>FFRRSL74H41L219Q</t>
  </si>
  <si>
    <t>508438-O-000</t>
  </si>
  <si>
    <t>TERZO TEMPO EDUCAZIONE CULTURA E SPORT S</t>
  </si>
  <si>
    <t>07406960018</t>
  </si>
  <si>
    <t>508513-O-000</t>
  </si>
  <si>
    <t>GS INTERTRADE SOCIETA' A RESPONSABILITA'</t>
  </si>
  <si>
    <t>14492641007</t>
  </si>
  <si>
    <t>509027-O-000</t>
  </si>
  <si>
    <t>PROJECT S.R.L.</t>
  </si>
  <si>
    <t>00631930039</t>
  </si>
  <si>
    <t>509204-P-000</t>
  </si>
  <si>
    <t>CAPELLO PIERGIORGIO</t>
  </si>
  <si>
    <t>CPLPGR47L01L942C</t>
  </si>
  <si>
    <t>509736-P-000</t>
  </si>
  <si>
    <t>STUDIO DE SARIO DI GIUSEPPE DE SARIO</t>
  </si>
  <si>
    <t>DSRGPP56R10F205F</t>
  </si>
  <si>
    <t>05496580480</t>
  </si>
  <si>
    <t>509739-P-000</t>
  </si>
  <si>
    <t>EPIMELEIA DI LORIS MOSCIA</t>
  </si>
  <si>
    <t>MSCLRS84H02L219F</t>
  </si>
  <si>
    <t>11717610015</t>
  </si>
  <si>
    <t>510321-P-000</t>
  </si>
  <si>
    <t>OLIVETTI ENRICO</t>
  </si>
  <si>
    <t>LVTNRC94S10L219J</t>
  </si>
  <si>
    <t>510868-P-000</t>
  </si>
  <si>
    <t>STASSI ROSANNA</t>
  </si>
  <si>
    <t>STSRNN71M61G273E</t>
  </si>
  <si>
    <t>510881-P-000</t>
  </si>
  <si>
    <t>FINOGLIETTI MARCO</t>
  </si>
  <si>
    <t>FNGMCP54L08L219V</t>
  </si>
  <si>
    <t>510883-P-000</t>
  </si>
  <si>
    <t>GENCARELLI ROBERTA</t>
  </si>
  <si>
    <t>GNCRRT88C54B019R</t>
  </si>
  <si>
    <t>510884-P-000</t>
  </si>
  <si>
    <t>PERUCELLI DIEGO</t>
  </si>
  <si>
    <t>PRCDGI71R27F952C</t>
  </si>
  <si>
    <t>510917-O-000</t>
  </si>
  <si>
    <t>FLORIAN GALILEO S.N.C. DI FLORIAN PIERO</t>
  </si>
  <si>
    <t>04910430018</t>
  </si>
  <si>
    <t>510929-P-000</t>
  </si>
  <si>
    <t>CHIANESI*ENRICO</t>
  </si>
  <si>
    <t>CHNNRC71E25L219F</t>
  </si>
  <si>
    <t>11871250012</t>
  </si>
  <si>
    <t>511084-O-000</t>
  </si>
  <si>
    <t>ARTE' SAS DI DE MINGO MARGARITA</t>
  </si>
  <si>
    <t>09093750017</t>
  </si>
  <si>
    <t>511143-P-000</t>
  </si>
  <si>
    <t>ZAINAGHI LUCIANO</t>
  </si>
  <si>
    <t>ZNGLCN83E04A859J</t>
  </si>
  <si>
    <t>511144-P-000</t>
  </si>
  <si>
    <t>CIRIMELLI STEFANIA</t>
  </si>
  <si>
    <t>CRMSFN90L47E041J</t>
  </si>
  <si>
    <t>511145-P-000</t>
  </si>
  <si>
    <t>BROCCA GABRIELLA</t>
  </si>
  <si>
    <t>BRCGRL63P45A859A</t>
  </si>
  <si>
    <t>511146-O-000</t>
  </si>
  <si>
    <t>IDEAZIONE - SOCIETA' COOPERATIVA</t>
  </si>
  <si>
    <t>02180960029</t>
  </si>
  <si>
    <t>511147-P-000</t>
  </si>
  <si>
    <t>LAZZAROTTO MARCO</t>
  </si>
  <si>
    <t>LZZMRC71A09A859D</t>
  </si>
  <si>
    <t>511148-P-000</t>
  </si>
  <si>
    <t>ANGARAMO FEDERICO</t>
  </si>
  <si>
    <t>NGRFRC91B26D938E</t>
  </si>
  <si>
    <t>511149-P-000</t>
  </si>
  <si>
    <t>FASANI MADDALENA</t>
  </si>
  <si>
    <t>FSNMDL69T45L750O</t>
  </si>
  <si>
    <t>511150-P-000</t>
  </si>
  <si>
    <t>SEMINARA STEFANIA</t>
  </si>
  <si>
    <t>SMNSFN70E63L669Y</t>
  </si>
  <si>
    <t>02487300028</t>
  </si>
  <si>
    <t>511151-P-000</t>
  </si>
  <si>
    <t>SCHIAVONE VALERIO</t>
  </si>
  <si>
    <t>SCHVLR73P24F335F</t>
  </si>
  <si>
    <t>511152-P-000</t>
  </si>
  <si>
    <t>GUABELLO MAURIZIO</t>
  </si>
  <si>
    <t>GBLMRZ61E03F369G</t>
  </si>
  <si>
    <t>511153-P-000</t>
  </si>
  <si>
    <t>GARAVAGLIA ENRICO</t>
  </si>
  <si>
    <t>GRVNRC74B28F205A</t>
  </si>
  <si>
    <t>02562620027</t>
  </si>
  <si>
    <t>511154-P-000</t>
  </si>
  <si>
    <t>MAZZIA PICIOT VITO</t>
  </si>
  <si>
    <t>MZZVTI69M19A859K</t>
  </si>
  <si>
    <t>511155-P-000</t>
  </si>
  <si>
    <t>BIANCO SIMONA</t>
  </si>
  <si>
    <t>BNCSMN73H55A859L</t>
  </si>
  <si>
    <t>01783410028</t>
  </si>
  <si>
    <t>511156-P-000</t>
  </si>
  <si>
    <t>SCAGNOLATO LUCIA</t>
  </si>
  <si>
    <t>SCGLCU69C42L750H</t>
  </si>
  <si>
    <t>01795750023</t>
  </si>
  <si>
    <t>511157-P-000</t>
  </si>
  <si>
    <t>FERRARESE LAURA</t>
  </si>
  <si>
    <t>FRRLRA80D49B041K</t>
  </si>
  <si>
    <t>511158-P-000</t>
  </si>
  <si>
    <t>SITA' MARINA</t>
  </si>
  <si>
    <t>STIMRN79P41A859F</t>
  </si>
  <si>
    <t>511159-P-000</t>
  </si>
  <si>
    <t>GALLO ALESSANDRA</t>
  </si>
  <si>
    <t>GLLLSN85T58A859R</t>
  </si>
  <si>
    <t>511160-O-000</t>
  </si>
  <si>
    <t>TERMOSERVIZI S.R.L.</t>
  </si>
  <si>
    <t>01679640027</t>
  </si>
  <si>
    <t>511161-P-000</t>
  </si>
  <si>
    <t>POZZO ELISA</t>
  </si>
  <si>
    <t>PZZLSE86P58E379N</t>
  </si>
  <si>
    <t>511162-P-000</t>
  </si>
  <si>
    <t>ZALTRON ERICA</t>
  </si>
  <si>
    <t>ZLTRCE63H46L551B</t>
  </si>
  <si>
    <t>511163-P-000</t>
  </si>
  <si>
    <t>BERTONCINI LUISELLA</t>
  </si>
  <si>
    <t>BRTLLL60T42A859K</t>
  </si>
  <si>
    <t>511164-P-000</t>
  </si>
  <si>
    <t>FERREA FABIO</t>
  </si>
  <si>
    <t>FRRFBA70S12A859T</t>
  </si>
  <si>
    <t>02619010024</t>
  </si>
  <si>
    <t>511165-P-000</t>
  </si>
  <si>
    <t>ROSSIN ROBERTO</t>
  </si>
  <si>
    <t>RSSRRT80E13A859H</t>
  </si>
  <si>
    <t>511166-P-000</t>
  </si>
  <si>
    <t>POZZO SAMUELE</t>
  </si>
  <si>
    <t>PZZSML97A18E379E</t>
  </si>
  <si>
    <t>511167-P-000</t>
  </si>
  <si>
    <t>PUERARI MARCO</t>
  </si>
  <si>
    <t>PRRMRC82T28L682P</t>
  </si>
  <si>
    <t>511168-P-000</t>
  </si>
  <si>
    <t>GREMMO FEDERICA</t>
  </si>
  <si>
    <t>GRMFRC71D70A859N</t>
  </si>
  <si>
    <t>511169-P-000</t>
  </si>
  <si>
    <t>ABATE ELEONORA</t>
  </si>
  <si>
    <t>BTALNR87B66A859E</t>
  </si>
  <si>
    <t>511170-P-000</t>
  </si>
  <si>
    <t>RAVETTO ELISABETTA</t>
  </si>
  <si>
    <t>RVTLBT76S52D938I</t>
  </si>
  <si>
    <t>511171-P-000</t>
  </si>
  <si>
    <t>CARTA FORNON ENRICA</t>
  </si>
  <si>
    <t>CRTNRC59C41A859F</t>
  </si>
  <si>
    <t>511180-P-000</t>
  </si>
  <si>
    <t>REGIS MARIA TERESA</t>
  </si>
  <si>
    <t>RGSMTR64P60A859N</t>
  </si>
  <si>
    <t>511832-P-000</t>
  </si>
  <si>
    <t>RAVETTO MANUELA</t>
  </si>
  <si>
    <t>RVTMNL61L68E379O</t>
  </si>
  <si>
    <t>08881870011</t>
  </si>
  <si>
    <t>511856-O-000</t>
  </si>
  <si>
    <t>WEFOR S.R.L.</t>
  </si>
  <si>
    <t>04318620160</t>
  </si>
  <si>
    <t>512049-O-000</t>
  </si>
  <si>
    <t>K M SNC DI KEVIN BIMA E MAURIZIO SPIGA</t>
  </si>
  <si>
    <t>SPGMRZ87R06G674R</t>
  </si>
  <si>
    <t>11983960011</t>
  </si>
  <si>
    <t>512845-O-000</t>
  </si>
  <si>
    <t>QUANTA SPA</t>
  </si>
  <si>
    <t>10990660150</t>
  </si>
  <si>
    <t>512917-O-000</t>
  </si>
  <si>
    <t>CNA IMPRESE S.R.L.</t>
  </si>
  <si>
    <t>11997410011</t>
  </si>
  <si>
    <t>513875-P-000</t>
  </si>
  <si>
    <t>SAUDA ANNA</t>
  </si>
  <si>
    <t>SDANNA70E45A859H</t>
  </si>
  <si>
    <t>513876-P-000</t>
  </si>
  <si>
    <t>STUDIO TECNICO MICHELETTI GEOM. ELISABET</t>
  </si>
  <si>
    <t>MCHLBT63T45A859F</t>
  </si>
  <si>
    <t>01957920026</t>
  </si>
  <si>
    <t>513877-P-000</t>
  </si>
  <si>
    <t>PALESTRO ALESSANDRA</t>
  </si>
  <si>
    <t>PLSLSN75P54L669Y</t>
  </si>
  <si>
    <t>513878-P-000</t>
  </si>
  <si>
    <t>CRIDA PAOLA</t>
  </si>
  <si>
    <t>CRDPLA63C47A859H</t>
  </si>
  <si>
    <t>513879-P-000</t>
  </si>
  <si>
    <t>PERIA IRENE</t>
  </si>
  <si>
    <t>PRERNI71S52F382J</t>
  </si>
  <si>
    <t>513880-P-000</t>
  </si>
  <si>
    <t>PIVOTTO ANDREA</t>
  </si>
  <si>
    <t>PVTNDR74D01B041F</t>
  </si>
  <si>
    <t>513881-P-000</t>
  </si>
  <si>
    <t>BRUNAZZO PATRIZIA</t>
  </si>
  <si>
    <t>BRNPRZ62A51A859X</t>
  </si>
  <si>
    <t>513882-P-000</t>
  </si>
  <si>
    <t>LAZZARIN ROSANNA</t>
  </si>
  <si>
    <t>LZZRNN60D47G619G</t>
  </si>
  <si>
    <t>513883-P-000</t>
  </si>
  <si>
    <t>PAREDES TUMBA LUZ ROXANA</t>
  </si>
  <si>
    <t>PRDLRX78S53Z611D</t>
  </si>
  <si>
    <t>513884-P-000</t>
  </si>
  <si>
    <t>CHIORINO ANNALISA</t>
  </si>
  <si>
    <t>CHRNLS70R57A859R</t>
  </si>
  <si>
    <t>513885-P-000</t>
  </si>
  <si>
    <t>FEDERICO ANTONIO</t>
  </si>
  <si>
    <t>FDRNTN67R28D332D</t>
  </si>
  <si>
    <t>01845440021</t>
  </si>
  <si>
    <t>513886-P-000</t>
  </si>
  <si>
    <t>MASSERANO MASSIMILIANO</t>
  </si>
  <si>
    <t>MSSMSM66B19L219J</t>
  </si>
  <si>
    <t>02030390021</t>
  </si>
  <si>
    <t>513887-P-000</t>
  </si>
  <si>
    <t>CASOLI DANIELE</t>
  </si>
  <si>
    <t>CSLDNL72D02E379B</t>
  </si>
  <si>
    <t>02058890027</t>
  </si>
  <si>
    <t>513888-P-000</t>
  </si>
  <si>
    <t>MANOLI ANNALISA</t>
  </si>
  <si>
    <t>MNLNLS63T49L436J</t>
  </si>
  <si>
    <t>513890-P-000</t>
  </si>
  <si>
    <t>PILLON MARTINA</t>
  </si>
  <si>
    <t>PLLMTN90P68D938W</t>
  </si>
  <si>
    <t>513891-P-000</t>
  </si>
  <si>
    <t>BIANO SAMANTA</t>
  </si>
  <si>
    <t>BNISNT80P41L750T</t>
  </si>
  <si>
    <t>02251370025</t>
  </si>
  <si>
    <t>513892-P-000</t>
  </si>
  <si>
    <t>BERTOLI FRANCESCA</t>
  </si>
  <si>
    <t>BRTFNC95E64A859X</t>
  </si>
  <si>
    <t>513893-P-000</t>
  </si>
  <si>
    <t>BURAN ALESSANDRO</t>
  </si>
  <si>
    <t>BRNLSN62P07A859Z</t>
  </si>
  <si>
    <t>513894-P-000</t>
  </si>
  <si>
    <t>REVELLO STEFANO</t>
  </si>
  <si>
    <t>RVLSFN65T21L736D</t>
  </si>
  <si>
    <t>01709190027</t>
  </si>
  <si>
    <t>514529-P-000</t>
  </si>
  <si>
    <t>LA VALLE RICCARDO</t>
  </si>
  <si>
    <t>LVLRCR78R21L727U</t>
  </si>
  <si>
    <t>08779580011</t>
  </si>
  <si>
    <t>514934-P-000</t>
  </si>
  <si>
    <t>MAZZOLA MATTIA</t>
  </si>
  <si>
    <t>MZZMTT86A04L103I</t>
  </si>
  <si>
    <t>01911720678</t>
  </si>
  <si>
    <t>515010-O-000</t>
  </si>
  <si>
    <t>MAX SHOP SRL</t>
  </si>
  <si>
    <t>02648100028</t>
  </si>
  <si>
    <t>515012-P-000</t>
  </si>
  <si>
    <t>OFFICINA DEL RICAMBIO DI BILLERI ALEX</t>
  </si>
  <si>
    <t>BLLLXA89T20L219E</t>
  </si>
  <si>
    <t>03777130042</t>
  </si>
  <si>
    <t>515018-O-000</t>
  </si>
  <si>
    <t>ZEFIRO SRL</t>
  </si>
  <si>
    <t>02567650029</t>
  </si>
  <si>
    <t>515023-P-000</t>
  </si>
  <si>
    <t>CALDERIN GUILLERMO AUGUSTO</t>
  </si>
  <si>
    <t>CLDGLR73L28Z614P</t>
  </si>
  <si>
    <t>10851570019</t>
  </si>
  <si>
    <t>515175-P-000</t>
  </si>
  <si>
    <t>ECOSFERA DI PIZZI ALESSANDRO</t>
  </si>
  <si>
    <t>PZZLSN74C11A859D</t>
  </si>
  <si>
    <t>02113090027</t>
  </si>
  <si>
    <t>515176-P-000</t>
  </si>
  <si>
    <t>GIAMMARIA MANLIO</t>
  </si>
  <si>
    <t>GMMMNL55R12H501K</t>
  </si>
  <si>
    <t>06862920011</t>
  </si>
  <si>
    <t>515316-P-000</t>
  </si>
  <si>
    <t>FLOSCIO MARIA  ANTONIETTA</t>
  </si>
  <si>
    <t>FLSMNT57P48B429K</t>
  </si>
  <si>
    <t>515373-P-000</t>
  </si>
  <si>
    <t>ROCCELLO MICHELA</t>
  </si>
  <si>
    <t>RCCMHL79R57I470G</t>
  </si>
  <si>
    <t>11345350018</t>
  </si>
  <si>
    <t>515377-P-000</t>
  </si>
  <si>
    <t>DALLERA ROBERTO</t>
  </si>
  <si>
    <t>DLLRRT55C31L219A</t>
  </si>
  <si>
    <t>08879200015</t>
  </si>
  <si>
    <t>515416-O-000</t>
  </si>
  <si>
    <t>BODINO EMANUELA E ALEX S.N.C.</t>
  </si>
  <si>
    <t>03750880043</t>
  </si>
  <si>
    <t>515437-O-000</t>
  </si>
  <si>
    <t>DRIFFY LTD</t>
  </si>
  <si>
    <t>00213453637</t>
  </si>
  <si>
    <t>515475-P-000</t>
  </si>
  <si>
    <t>ROSA ANDREA</t>
  </si>
  <si>
    <t>RSONDR73L24L727A</t>
  </si>
  <si>
    <t>10971760011</t>
  </si>
  <si>
    <t>515482-P-000</t>
  </si>
  <si>
    <t>PERARDI SUSANNA</t>
  </si>
  <si>
    <t>PRRSNN90P58D208Y</t>
  </si>
  <si>
    <t>515484-P-000</t>
  </si>
  <si>
    <t>BONIFACIO ELISA</t>
  </si>
  <si>
    <t>BNFLSE89C68L219T</t>
  </si>
  <si>
    <t>515493-P-000</t>
  </si>
  <si>
    <t>GRISOGLIO ANNA</t>
  </si>
  <si>
    <t>GRSNNA76E52A859I</t>
  </si>
  <si>
    <t>515499-P-000</t>
  </si>
  <si>
    <t>BORELLO MARGHERITA</t>
  </si>
  <si>
    <t>BRLMGH77C65A859S</t>
  </si>
  <si>
    <t>515503-P-000</t>
  </si>
  <si>
    <t>GRASSO ERIKA</t>
  </si>
  <si>
    <t>GRSRKE85C53A124P</t>
  </si>
  <si>
    <t>515504-P-000</t>
  </si>
  <si>
    <t>SIGNORINO PATRIZIA</t>
  </si>
  <si>
    <t>SGNPRZ71R57L727Z</t>
  </si>
  <si>
    <t>515505-P-000</t>
  </si>
  <si>
    <t>TUMIATTI ROBERTA</t>
  </si>
  <si>
    <t>TMTRRT79C50L219D</t>
  </si>
  <si>
    <t>515506-P-000</t>
  </si>
  <si>
    <t>TIDONA EMANUEL</t>
  </si>
  <si>
    <t>TDNMNL76M03L219K</t>
  </si>
  <si>
    <t>515507-P-000</t>
  </si>
  <si>
    <t>GUICHON FRANCOISE</t>
  </si>
  <si>
    <t>GCHFNC63R54Z110Y</t>
  </si>
  <si>
    <t>515822-P-000</t>
  </si>
  <si>
    <t>BUSNENGO LUCA</t>
  </si>
  <si>
    <t>BSNLCU75T19L219O</t>
  </si>
  <si>
    <t>10511710013</t>
  </si>
  <si>
    <t>516006-P-000</t>
  </si>
  <si>
    <t>FOTI GIUSEPPINA</t>
  </si>
  <si>
    <t>FTOGPP66E46L219Y</t>
  </si>
  <si>
    <t>516007-P-000</t>
  </si>
  <si>
    <t>ROSSINO UMBERTO</t>
  </si>
  <si>
    <t>RSSMRT64M15L219K</t>
  </si>
  <si>
    <t>516273-O-000</t>
  </si>
  <si>
    <t>IMPRESA EDILE F.LLI MESTURINO SNC</t>
  </si>
  <si>
    <t>01072400052</t>
  </si>
  <si>
    <t>516309-P-000</t>
  </si>
  <si>
    <t>BERGHINO DANIELE</t>
  </si>
  <si>
    <t>BRGDNL78T29A859R</t>
  </si>
  <si>
    <t>516953-P-000</t>
  </si>
  <si>
    <t>TISI ELIDE</t>
  </si>
  <si>
    <t>TSILDE59R54E216M</t>
  </si>
  <si>
    <t>516977-P-000</t>
  </si>
  <si>
    <t>CASA PER FERIE IL CASTAGNETO DI LAZIER C</t>
  </si>
  <si>
    <t>LZRCRS58D19L277Z</t>
  </si>
  <si>
    <t>06299670015</t>
  </si>
  <si>
    <t>517624-O-000</t>
  </si>
  <si>
    <t>TERAPIA 2  S.R.L.</t>
  </si>
  <si>
    <t>03839300013</t>
  </si>
  <si>
    <t>517882-O-000</t>
  </si>
  <si>
    <t>IL GABBIANO SOCIETA' COOPERATIVA SOCIALE</t>
  </si>
  <si>
    <t>01135490066</t>
  </si>
  <si>
    <t>518086-P-000</t>
  </si>
  <si>
    <t>IVALDI FULVIA</t>
  </si>
  <si>
    <t>VLDFLV66E46L219P</t>
  </si>
  <si>
    <t>518418-P-000</t>
  </si>
  <si>
    <t>LADECKA PAPADOGONA NATALIA</t>
  </si>
  <si>
    <t>LDCNTL80C52Z115T</t>
  </si>
  <si>
    <t>10513020015</t>
  </si>
  <si>
    <t>518782-O-000</t>
  </si>
  <si>
    <t>FRUTTERO MICHELE DI FRUTTERO CRISTINA &amp;</t>
  </si>
  <si>
    <t>00211740048</t>
  </si>
  <si>
    <t>518890-O-000</t>
  </si>
  <si>
    <t>DUE TRASPORTI S.N.C. DI IGNAZIO DI GRIGO</t>
  </si>
  <si>
    <t>11922850018</t>
  </si>
  <si>
    <t>519528-O-000</t>
  </si>
  <si>
    <t>BIS S.R.L.</t>
  </si>
  <si>
    <t>97814540015</t>
  </si>
  <si>
    <t>11666590010</t>
  </si>
  <si>
    <t>519988-P-000</t>
  </si>
  <si>
    <t>MONTELEONE MATTEO</t>
  </si>
  <si>
    <t>MNTMTT88T30A479Q</t>
  </si>
  <si>
    <t>01566460059</t>
  </si>
  <si>
    <t>520000-P-000</t>
  </si>
  <si>
    <t>HAKUNA MATATA DI PATRITO ESTER</t>
  </si>
  <si>
    <t>PTRSTR70L55C665Y</t>
  </si>
  <si>
    <t>01639820057</t>
  </si>
  <si>
    <t>520245-P-000</t>
  </si>
  <si>
    <t>LEVETTO ALESSIA</t>
  </si>
  <si>
    <t>LVTLSS91L46E379I</t>
  </si>
  <si>
    <t>520309-P-000</t>
  </si>
  <si>
    <t>GAYDOU YLENIA</t>
  </si>
  <si>
    <t>GYDYLN89B54L219L</t>
  </si>
  <si>
    <t>520310-P-000</t>
  </si>
  <si>
    <t>MACALUSO MARIA GRAZIA</t>
  </si>
  <si>
    <t>MCLMGR58P67I169U</t>
  </si>
  <si>
    <t>520312-P-000</t>
  </si>
  <si>
    <t>QUAGLIA DAVIDE</t>
  </si>
  <si>
    <t>520315-P-000</t>
  </si>
  <si>
    <t>ROMANZANI ERMELINDA</t>
  </si>
  <si>
    <t>RMNRLN68M47F952Q</t>
  </si>
  <si>
    <t>520316-O-000</t>
  </si>
  <si>
    <t>LEGACOOP NAZIONALE DELLE COOPERATIVE E</t>
  </si>
  <si>
    <t>80201570589</t>
  </si>
  <si>
    <t>520866-P-000</t>
  </si>
  <si>
    <t>PEOPLES STEPHEN GEOGE</t>
  </si>
  <si>
    <t>PPLSPH65H19Z114O</t>
  </si>
  <si>
    <t>521034-P-000</t>
  </si>
  <si>
    <t>SARTIRANA EUGENIO</t>
  </si>
  <si>
    <t>SRTGNE61P28A182W</t>
  </si>
  <si>
    <t>01479670067</t>
  </si>
  <si>
    <t>521048-P-000</t>
  </si>
  <si>
    <t>BASCO DI BASSO LUCA</t>
  </si>
  <si>
    <t>BSSLCU93M21L219S</t>
  </si>
  <si>
    <t>03796610040</t>
  </si>
  <si>
    <t>521075-O-000</t>
  </si>
  <si>
    <t>SMALL ROMANTIC HOTELS SRL</t>
  </si>
  <si>
    <t>03440860546</t>
  </si>
  <si>
    <t>521141-P-000</t>
  </si>
  <si>
    <t>FERRARI GEORGINA</t>
  </si>
  <si>
    <t>FRRGGN59S53Z114X</t>
  </si>
  <si>
    <t>521161-P-000</t>
  </si>
  <si>
    <t>FIORITO ROBERTO</t>
  </si>
  <si>
    <t>FRTRRT69B08L219N</t>
  </si>
  <si>
    <t>521169-P-000</t>
  </si>
  <si>
    <t>BONINO LUCA</t>
  </si>
  <si>
    <t>BNNLCU89E08L219H</t>
  </si>
  <si>
    <t>521243-O-000</t>
  </si>
  <si>
    <t>OLTRE IL BLU SOCIETA' COOPERATIVA</t>
  </si>
  <si>
    <t>02667780023</t>
  </si>
  <si>
    <t>521247-O-000</t>
  </si>
  <si>
    <t>GEDAR S.R.L.</t>
  </si>
  <si>
    <t>01677230029</t>
  </si>
  <si>
    <t>521518-P-000</t>
  </si>
  <si>
    <t>CABERLON MATTEO</t>
  </si>
  <si>
    <t>CBRMTT85E29A859E</t>
  </si>
  <si>
    <t>521528-O-000</t>
  </si>
  <si>
    <t>GI.MA. DI IVALDI GIUSEPPE E PIROSO MARCO</t>
  </si>
  <si>
    <t>01213210055</t>
  </si>
  <si>
    <t>521588-P-000</t>
  </si>
  <si>
    <t>VERMI MIRELLA</t>
  </si>
  <si>
    <t>VRMMLL62C43A859U</t>
  </si>
  <si>
    <t>521601-P-000</t>
  </si>
  <si>
    <t>CAMANDONA FABIOLA</t>
  </si>
  <si>
    <t>CMNFBL94M58H355W</t>
  </si>
  <si>
    <t>521626-O-000</t>
  </si>
  <si>
    <t>Inforcoop-Mutuo Unipol 078-08207412</t>
  </si>
  <si>
    <t>521644-O-000</t>
  </si>
  <si>
    <t>Inforcoop-Mutuo Unipol 078-08259906 sc.3</t>
  </si>
  <si>
    <t>521659-O-000</t>
  </si>
  <si>
    <t>Inforcoop-Fin.Unicredit 055-000-8041405-</t>
  </si>
  <si>
    <t>521682-O-000</t>
  </si>
  <si>
    <t>Stipendi netti mese</t>
  </si>
  <si>
    <t>521711-O-000</t>
  </si>
  <si>
    <t>INFORCOOP-Commissioni bancarie-media men</t>
  </si>
  <si>
    <t>521714-O-000</t>
  </si>
  <si>
    <t>INFORCOOP-commissioni e inter.bancari tr</t>
  </si>
  <si>
    <t>521720-O-000</t>
  </si>
  <si>
    <t>Inforcoop-F24 dipendenti+autonomi erario</t>
  </si>
  <si>
    <t>521758-O-000</t>
  </si>
  <si>
    <t>F24 Dipendenti+Autonomi luglio-gennaio</t>
  </si>
  <si>
    <t>521762-O-000</t>
  </si>
  <si>
    <t>Inforcoop-Allianz pol.500247564</t>
  </si>
  <si>
    <t>521767-O-000</t>
  </si>
  <si>
    <t>INFORCOOP P.500247416 -Inc./furto via Tr</t>
  </si>
  <si>
    <t>521773-O-000</t>
  </si>
  <si>
    <t>INFORCOOP-P.79992973 Incendio/furto Biel</t>
  </si>
  <si>
    <t>521776-O-000</t>
  </si>
  <si>
    <t>INFORCOOP-P.79992972 Inc./furto v.Gresso</t>
  </si>
  <si>
    <t>521777-O-000</t>
  </si>
  <si>
    <t>INFORCOOP-P.79992971 Inc./furto v.Livorn</t>
  </si>
  <si>
    <t>521780-O-000</t>
  </si>
  <si>
    <t>INFORCOOP-P-500247191 Inc./furto Novara</t>
  </si>
  <si>
    <t>521796-P-000</t>
  </si>
  <si>
    <t>ANGOTTI GIOVANNI</t>
  </si>
  <si>
    <t>NGTGNN67H30H919Q</t>
  </si>
  <si>
    <t>521885-P-000</t>
  </si>
  <si>
    <t>MONTELEONE SANDRO</t>
  </si>
  <si>
    <t>MNTSDR70D26A859R</t>
  </si>
  <si>
    <t>521907-P-000</t>
  </si>
  <si>
    <t>PEZZIN GIUSEPPE</t>
  </si>
  <si>
    <t>PZZGPP76A24A859Z</t>
  </si>
  <si>
    <t>521915-P-000</t>
  </si>
  <si>
    <t>SERRA ROBERTO</t>
  </si>
  <si>
    <t>SRRRRT92C31A859B</t>
  </si>
  <si>
    <t>522511-O-000</t>
  </si>
  <si>
    <t>ITALGRAFICA SISTEMI SRL</t>
  </si>
  <si>
    <t>03197330248</t>
  </si>
  <si>
    <t>522572-O-000</t>
  </si>
  <si>
    <t>COMUNE DI GRAGLIA</t>
  </si>
  <si>
    <t>00266350024</t>
  </si>
  <si>
    <t>522686-O-000</t>
  </si>
  <si>
    <t>CIGIERRE - COMPAGNIA GENERALE RISTORAZIO</t>
  </si>
  <si>
    <t>01896000302</t>
  </si>
  <si>
    <t>522732-O-000</t>
  </si>
  <si>
    <t>MY PARTY 360 SAS DI GALIMBERTI CARLO</t>
  </si>
  <si>
    <t>GLMCRL71L22A859J</t>
  </si>
  <si>
    <t>11900690014</t>
  </si>
  <si>
    <t>522864-P-000</t>
  </si>
  <si>
    <t>LUPO ERIKA</t>
  </si>
  <si>
    <t>LPURKE74E68L219V</t>
  </si>
  <si>
    <t>11078380018</t>
  </si>
  <si>
    <t>522875-P-000</t>
  </si>
  <si>
    <t>GALIMI BEPPE</t>
  </si>
  <si>
    <t>GLMBPP76E25L727B</t>
  </si>
  <si>
    <t>11966840016</t>
  </si>
  <si>
    <t>522960-P-000</t>
  </si>
  <si>
    <t>NOTARO CRISTINA</t>
  </si>
  <si>
    <t>NTRCST80E47L750H</t>
  </si>
  <si>
    <t>02505390027</t>
  </si>
  <si>
    <t>522970-P-000</t>
  </si>
  <si>
    <t>COTTAVOZ BARBARA</t>
  </si>
  <si>
    <t>CTTBBR68R62F952E</t>
  </si>
  <si>
    <t>522979-P-000</t>
  </si>
  <si>
    <t>SERRA GLORIA</t>
  </si>
  <si>
    <t>SRRGLR92S43A290V</t>
  </si>
  <si>
    <t>522980-P-000</t>
  </si>
  <si>
    <t>GIACHINO GIORGINA</t>
  </si>
  <si>
    <t>GCHGGN62R71F952G</t>
  </si>
  <si>
    <t>01516020037</t>
  </si>
  <si>
    <t>523003-P-000</t>
  </si>
  <si>
    <t>PELILLI FEDERICO</t>
  </si>
  <si>
    <t>PLLFRC93T27L219Y</t>
  </si>
  <si>
    <t>523014-P-000</t>
  </si>
  <si>
    <t>CUMBO AMBRA</t>
  </si>
  <si>
    <t>CMBMBR85H58A429N</t>
  </si>
  <si>
    <t>523019-P-000</t>
  </si>
  <si>
    <t>MAUCERI MARIALUISA</t>
  </si>
  <si>
    <t>MCRMLS66C54F952I</t>
  </si>
  <si>
    <t>523042-P-000</t>
  </si>
  <si>
    <t>BOSIO SIMONE</t>
  </si>
  <si>
    <t>BSOSMN93L10L219Q</t>
  </si>
  <si>
    <t>12019580013</t>
  </si>
  <si>
    <t>523051-P-000</t>
  </si>
  <si>
    <t>ALASTRA VINCENZO</t>
  </si>
  <si>
    <t>LSTVCN57A13L750I</t>
  </si>
  <si>
    <t>523054-P-000</t>
  </si>
  <si>
    <t>STRONA DANIELA</t>
  </si>
  <si>
    <t>STRDNL61C52A859T</t>
  </si>
  <si>
    <t>523055-P-000</t>
  </si>
  <si>
    <t>CAMPONESCHI MANUELA</t>
  </si>
  <si>
    <t>CMPMNL61H63H501Z</t>
  </si>
  <si>
    <t>523110-P-000</t>
  </si>
  <si>
    <t>DI PETTA GILBERTO</t>
  </si>
  <si>
    <t>DPTGBR64S04F839R</t>
  </si>
  <si>
    <t>523171-O-000</t>
  </si>
  <si>
    <t>NEXT LEVEL</t>
  </si>
  <si>
    <t>97779560016</t>
  </si>
  <si>
    <t>11123590017</t>
  </si>
  <si>
    <t>523190-O-000</t>
  </si>
  <si>
    <t>NORD OVEST PARCHEGGI S.R.L.</t>
  </si>
  <si>
    <t>08943960966</t>
  </si>
  <si>
    <t>523228-P-000</t>
  </si>
  <si>
    <t>quarello stefano</t>
  </si>
  <si>
    <t>QRLSFN68B16L219S</t>
  </si>
  <si>
    <t>07497790019</t>
  </si>
  <si>
    <t>523404-O-000</t>
  </si>
  <si>
    <t>BAR LA FAVOLA MIA DI CASTELLANO</t>
  </si>
  <si>
    <t>07944640015</t>
  </si>
  <si>
    <t>523407-P-000</t>
  </si>
  <si>
    <t>MB DI MEDA BARBARA</t>
  </si>
  <si>
    <t>MDEBBR71D61L219N</t>
  </si>
  <si>
    <t>01566320055</t>
  </si>
  <si>
    <t>523408-P-000</t>
  </si>
  <si>
    <t>DELICE DI NERI PATRIZIA</t>
  </si>
  <si>
    <t>NREPRZ70T54L219V</t>
  </si>
  <si>
    <t>01107840058</t>
  </si>
  <si>
    <t>523412-P-000</t>
  </si>
  <si>
    <t>BAR DELL'ANGOLO DI DI SALVO BRUNO</t>
  </si>
  <si>
    <t>DSLBRN78L07A479E</t>
  </si>
  <si>
    <t>01609740053</t>
  </si>
  <si>
    <t>523419-P-000</t>
  </si>
  <si>
    <t>DA NINO E TERRY DI MAINIERO CARMINE</t>
  </si>
  <si>
    <t>MNRCMN80T09A399H</t>
  </si>
  <si>
    <t>01619730052</t>
  </si>
  <si>
    <t>523420-O-000</t>
  </si>
  <si>
    <t>G.M.G.G. DI MARCHESE GIUSEPPE &amp; C. SNC</t>
  </si>
  <si>
    <t>01054070055</t>
  </si>
  <si>
    <t>523421-O-000</t>
  </si>
  <si>
    <t>RISTORANTE MORO DI BRIGNOLO PATRIZIA &amp; C</t>
  </si>
  <si>
    <t>00903690055</t>
  </si>
  <si>
    <t>523423-O-000</t>
  </si>
  <si>
    <t>A.S.D.C.S.E RDR</t>
  </si>
  <si>
    <t>90041260044</t>
  </si>
  <si>
    <t>03183950041</t>
  </si>
  <si>
    <t>523424-O-000</t>
  </si>
  <si>
    <t>TARTUFO D'ORO S.R.L.</t>
  </si>
  <si>
    <t>01082090059</t>
  </si>
  <si>
    <t>523425-P-000</t>
  </si>
  <si>
    <t>BAR SPORT DI ETERNO FLAVIA</t>
  </si>
  <si>
    <t>TRNFLV89R59A479Y</t>
  </si>
  <si>
    <t>01551390055</t>
  </si>
  <si>
    <t>523426-P-000</t>
  </si>
  <si>
    <t>LA VESPA E L'UVA DI COBIANCHI UMBERTO</t>
  </si>
  <si>
    <t>CBNMRT69A27L219R</t>
  </si>
  <si>
    <t>10576530017</t>
  </si>
  <si>
    <t>523427-O-000</t>
  </si>
  <si>
    <t>CAFFETTERIA EDEN S.A.S. DI BAROLO DANIEL</t>
  </si>
  <si>
    <t>10424530011</t>
  </si>
  <si>
    <t>523432-P-000</t>
  </si>
  <si>
    <t>PASTORE SONIA</t>
  </si>
  <si>
    <t>PSTSNO95P59L219Y</t>
  </si>
  <si>
    <t>523437-O-000</t>
  </si>
  <si>
    <t>FINAGRO SOC. COOP. A R.L.</t>
  </si>
  <si>
    <t>02184650048</t>
  </si>
  <si>
    <t>523438-P-000</t>
  </si>
  <si>
    <t>TELLEZ ORTEGA VIRIDIANA AMOR</t>
  </si>
  <si>
    <t>TLLVDN84L55Z514H</t>
  </si>
  <si>
    <t>523446-O-000</t>
  </si>
  <si>
    <t>PIZZERIA MONTERAINERO S.N.C.</t>
  </si>
  <si>
    <t>01201260054</t>
  </si>
  <si>
    <t>523704-O-000</t>
  </si>
  <si>
    <t>KOIVU SNC DI ELISABETTA  ANNA MOLINARIO</t>
  </si>
  <si>
    <t>12078660011</t>
  </si>
  <si>
    <t>523858-P-000</t>
  </si>
  <si>
    <t>KASERA JOSEPHINE ADHIAMBO</t>
  </si>
  <si>
    <t>KSRJPH80S56Z322H</t>
  </si>
  <si>
    <t>02336940032</t>
  </si>
  <si>
    <t>523865-P-000</t>
  </si>
  <si>
    <t>PETRALIA SILVIA</t>
  </si>
  <si>
    <t>PTRSLV91C59L219I</t>
  </si>
  <si>
    <t>11703700010</t>
  </si>
  <si>
    <t>523878-P-000</t>
  </si>
  <si>
    <t>TERRY JILLIAN</t>
  </si>
  <si>
    <t>TRRJLN72H58Z114E</t>
  </si>
  <si>
    <t>11896660013</t>
  </si>
  <si>
    <t>523883-P-000</t>
  </si>
  <si>
    <t>TITTARELLI DANILO</t>
  </si>
  <si>
    <t>TTTDNL76D26A271K</t>
  </si>
  <si>
    <t>523891-P-000</t>
  </si>
  <si>
    <t>GAMBA TIZIANO</t>
  </si>
  <si>
    <t>GMBTZN65L05E473Q</t>
  </si>
  <si>
    <t>11100420014</t>
  </si>
  <si>
    <t>523899-P-000</t>
  </si>
  <si>
    <t>BERTOLINO DAMIANO</t>
  </si>
  <si>
    <t>BRTDMN81R05E379P</t>
  </si>
  <si>
    <t>10233200012</t>
  </si>
  <si>
    <t>523905-P-000</t>
  </si>
  <si>
    <t>LERTORA FABRIZIO</t>
  </si>
  <si>
    <t>LRTFRZ68H14D969S</t>
  </si>
  <si>
    <t>02448120994</t>
  </si>
  <si>
    <t>523990-O-000</t>
  </si>
  <si>
    <t>08653860018</t>
  </si>
  <si>
    <t>524031-O-000</t>
  </si>
  <si>
    <t>A.L.G. srl</t>
  </si>
  <si>
    <t>07796561004</t>
  </si>
  <si>
    <t>524060-O-000</t>
  </si>
  <si>
    <t>EAT UMBRIA SNC Osteria a Priori</t>
  </si>
  <si>
    <t>03135910549</t>
  </si>
  <si>
    <t>524245-O-000</t>
  </si>
  <si>
    <t>L'OFFICINA DEL CLIMA S.a.s.</t>
  </si>
  <si>
    <t>07752750013</t>
  </si>
  <si>
    <t>524809-O-000</t>
  </si>
  <si>
    <t>F.I.R.S.T. C.I.S.L.</t>
  </si>
  <si>
    <t>96029340047</t>
  </si>
  <si>
    <t>524818-P-000</t>
  </si>
  <si>
    <t>ANDREOTTI FLAVIO ESCAVAZIONI</t>
  </si>
  <si>
    <t>NDRFLV46P07D161B</t>
  </si>
  <si>
    <t>00202300026</t>
  </si>
  <si>
    <t>524820-P-000</t>
  </si>
  <si>
    <t>DAVANZO MARINELLA</t>
  </si>
  <si>
    <t>DVNMNL67S49D094Q</t>
  </si>
  <si>
    <t>01670790029</t>
  </si>
  <si>
    <t>524869-O-000</t>
  </si>
  <si>
    <t>STUDIO TECNICO ASSOCIATO EIDOS</t>
  </si>
  <si>
    <t>01952930020</t>
  </si>
  <si>
    <t>524874-P-000</t>
  </si>
  <si>
    <t>BIASETTI FRANCESCO</t>
  </si>
  <si>
    <t>BSTFNC70M14A859T</t>
  </si>
  <si>
    <t>02619650027</t>
  </si>
  <si>
    <t>524879-P-000</t>
  </si>
  <si>
    <t>MAGGIA CAMILLO</t>
  </si>
  <si>
    <t>MGGCLL37H16A859S</t>
  </si>
  <si>
    <t>02500170028</t>
  </si>
  <si>
    <t>524881-P-000</t>
  </si>
  <si>
    <t>STUDIO TECNICO GEOM. PERONA LUCA</t>
  </si>
  <si>
    <t>PRNLCU69H14A859Q</t>
  </si>
  <si>
    <t>02580910020</t>
  </si>
  <si>
    <t>524895-P-000</t>
  </si>
  <si>
    <t>GEOM. CLERICO GIORGIO</t>
  </si>
  <si>
    <t>CLRGRG58R28A859J</t>
  </si>
  <si>
    <t>01221990029</t>
  </si>
  <si>
    <t>524896-P-000</t>
  </si>
  <si>
    <t>GEOM. MARTINOTTI BARBARA</t>
  </si>
  <si>
    <t>MRTBBR71B68A859Z</t>
  </si>
  <si>
    <t>01931140022</t>
  </si>
  <si>
    <t>524897-P-000</t>
  </si>
  <si>
    <t>GEOM. FIORAVANTI MARCO</t>
  </si>
  <si>
    <t>FRVMRC67E23A859R</t>
  </si>
  <si>
    <t>01704240025</t>
  </si>
  <si>
    <t>524902-P-000</t>
  </si>
  <si>
    <t>BALTERA BOCCHIONE ELENA</t>
  </si>
  <si>
    <t>BLTLNE64M57A859I</t>
  </si>
  <si>
    <t>01630910022</t>
  </si>
  <si>
    <t>524910-P-000</t>
  </si>
  <si>
    <t>PIANELLA PIERO</t>
  </si>
  <si>
    <t>PNLPRI60H24A859J</t>
  </si>
  <si>
    <t>01369550023</t>
  </si>
  <si>
    <t>524917-P-000</t>
  </si>
  <si>
    <t>GEOM. QUAGLIA ALBERTO</t>
  </si>
  <si>
    <t>QGLLRT68R07A859R</t>
  </si>
  <si>
    <t>01782440026</t>
  </si>
  <si>
    <t>524926-P-000</t>
  </si>
  <si>
    <t>GEOM. MANTOVANI ANDREA</t>
  </si>
  <si>
    <t>MNTNDR74C10A859Z</t>
  </si>
  <si>
    <t>01910190022</t>
  </si>
  <si>
    <t>524937-O-000</t>
  </si>
  <si>
    <t>STUDIO TECNICO ASSOCIATO BOGINO GEOM. LU</t>
  </si>
  <si>
    <t>02290970025</t>
  </si>
  <si>
    <t>524976-P-000</t>
  </si>
  <si>
    <t>GEOM. BISTOLFI ALESSANDRO</t>
  </si>
  <si>
    <t>BSTLSN69D15A859C</t>
  </si>
  <si>
    <t>01820350021</t>
  </si>
  <si>
    <t>524977-P-000</t>
  </si>
  <si>
    <t>DOTT. ING. PERONA PIETRO</t>
  </si>
  <si>
    <t>PRNPTR52T17A859W</t>
  </si>
  <si>
    <t>02137570020</t>
  </si>
  <si>
    <t>524982-P-000</t>
  </si>
  <si>
    <t>GEOM. SAPORITI LUCA</t>
  </si>
  <si>
    <t>SPRLCU66E11A859R</t>
  </si>
  <si>
    <t>01752960029</t>
  </si>
  <si>
    <t>524994-P-000</t>
  </si>
  <si>
    <t>ZULIANI ELETTRA</t>
  </si>
  <si>
    <t>ZLNLTR91T49F356H</t>
  </si>
  <si>
    <t>525003-P-000</t>
  </si>
  <si>
    <t>ROMEO ADRIANA</t>
  </si>
  <si>
    <t>RMODRN66R67I625P</t>
  </si>
  <si>
    <t>525803-P-000</t>
  </si>
  <si>
    <t>PICCOLO VALERIA</t>
  </si>
  <si>
    <t>PCCVLR93H66A859D</t>
  </si>
  <si>
    <t>525808-P-000</t>
  </si>
  <si>
    <t>SCALCON MANUELA</t>
  </si>
  <si>
    <t>SCLMNL70M66A859G</t>
  </si>
  <si>
    <t>525854-P-000</t>
  </si>
  <si>
    <t>BANIN LORENA</t>
  </si>
  <si>
    <t>BNNLRN64A57A859W</t>
  </si>
  <si>
    <t>01828120020</t>
  </si>
  <si>
    <t>525967-O-000</t>
  </si>
  <si>
    <t>RUBINETTO STEFANO S.N.C. DI RUBINETTO AN</t>
  </si>
  <si>
    <t>01900170034</t>
  </si>
  <si>
    <t>525968-P-000</t>
  </si>
  <si>
    <t>GIRAUDO SILVIA</t>
  </si>
  <si>
    <t>GRDSLV64M60H727N</t>
  </si>
  <si>
    <t>525981-P-000</t>
  </si>
  <si>
    <t>SETTEMBRI CHIARA</t>
  </si>
  <si>
    <t>STTCHR57T65F952O</t>
  </si>
  <si>
    <t>525983-P-000</t>
  </si>
  <si>
    <t>NICOTERA ROSA MARIA</t>
  </si>
  <si>
    <t>NCTRMR55C51C352F</t>
  </si>
  <si>
    <t>525985-P-000</t>
  </si>
  <si>
    <t>PAVERO NICOLETTA</t>
  </si>
  <si>
    <t>PVRNLT60D41B041W</t>
  </si>
  <si>
    <t>525986-O-000</t>
  </si>
  <si>
    <t>COOPERATIVA DI SOLIDARIETA' SOCIALE LA F</t>
  </si>
  <si>
    <t>01543570020</t>
  </si>
  <si>
    <t>526192-O-000</t>
  </si>
  <si>
    <t>CENTRO SALUTE SRL</t>
  </si>
  <si>
    <t>13410560158</t>
  </si>
  <si>
    <t>526504-P-000</t>
  </si>
  <si>
    <t>CARTA MATILDE</t>
  </si>
  <si>
    <t>CRTMLD85B64A859J</t>
  </si>
  <si>
    <t>02583220021</t>
  </si>
  <si>
    <t>526524-P-000</t>
  </si>
  <si>
    <t>TORCHIO VALERIO</t>
  </si>
  <si>
    <t>TRCVLR83P03F965Z</t>
  </si>
  <si>
    <t>02372990065</t>
  </si>
  <si>
    <t>526532-P-000</t>
  </si>
  <si>
    <t>LUNGHINI ALESSANDRA</t>
  </si>
  <si>
    <t>LNGLSN86D67A326R</t>
  </si>
  <si>
    <t>01191920071</t>
  </si>
  <si>
    <t>526533-P-000</t>
  </si>
  <si>
    <t>CERRUTI SOLA ELISABETTA</t>
  </si>
  <si>
    <t>CRRLBT55T66L436V</t>
  </si>
  <si>
    <t>02364090023</t>
  </si>
  <si>
    <t>526626-P-000</t>
  </si>
  <si>
    <t>DE NARDI ROBERTA</t>
  </si>
  <si>
    <t>DNRRRT82P55M089A</t>
  </si>
  <si>
    <t>526926-P-000</t>
  </si>
  <si>
    <t>RAVIGLIONE SERENA</t>
  </si>
  <si>
    <t>RVGSRN87C56E379R</t>
  </si>
  <si>
    <t>02678120029</t>
  </si>
  <si>
    <t>526930-P-000</t>
  </si>
  <si>
    <t>LUMACHI SIMONETTA</t>
  </si>
  <si>
    <t>LMCSNT64D41D969D</t>
  </si>
  <si>
    <t>01290870995</t>
  </si>
  <si>
    <t>526953-O-000</t>
  </si>
  <si>
    <t>FORLIFE S.R.L.</t>
  </si>
  <si>
    <t>02230210037</t>
  </si>
  <si>
    <t>526964-P-000</t>
  </si>
  <si>
    <t>TIMBRIFICIO TIPOGRAFIA GRAFICA NOVARESE</t>
  </si>
  <si>
    <t>CRPNDR77R24D872J</t>
  </si>
  <si>
    <t>02477050039</t>
  </si>
  <si>
    <t>526971-P-000</t>
  </si>
  <si>
    <t>DACOMO MONICA</t>
  </si>
  <si>
    <t>DCMMNC65A61L219W</t>
  </si>
  <si>
    <t>07117510011</t>
  </si>
  <si>
    <t>526974-O-000</t>
  </si>
  <si>
    <t>ITALGRAFICA SRL</t>
  </si>
  <si>
    <t>00580690030</t>
  </si>
  <si>
    <t>527246-P-000</t>
  </si>
  <si>
    <t>TAVANO ROMINA</t>
  </si>
  <si>
    <t>TVNRMN76C45A429Y</t>
  </si>
  <si>
    <t>527456-P-000</t>
  </si>
  <si>
    <t>PALMIERI MAURO</t>
  </si>
  <si>
    <t>PLMMRA69E07D869V</t>
  </si>
  <si>
    <t>01825870023</t>
  </si>
  <si>
    <t>527483-O-000</t>
  </si>
  <si>
    <t>TERMOTECNICI STP SRL</t>
  </si>
  <si>
    <t>01640220057</t>
  </si>
  <si>
    <t>527534-P-000</t>
  </si>
  <si>
    <t>ARCH. PORTA SARA</t>
  </si>
  <si>
    <t>PRTSRA84S58A479A</t>
  </si>
  <si>
    <t>01526440050</t>
  </si>
  <si>
    <t>527542-P-000</t>
  </si>
  <si>
    <t>GEOM. CASTIGLIONI ALESSANDRO</t>
  </si>
  <si>
    <t>CSTLSN72A15E801A</t>
  </si>
  <si>
    <t>03836040968</t>
  </si>
  <si>
    <t>527556-O-000</t>
  </si>
  <si>
    <t>CREDITI VERSO ENTI PUBBLICI</t>
  </si>
  <si>
    <t>527560-P-000</t>
  </si>
  <si>
    <t>ORTONE PAOLO</t>
  </si>
  <si>
    <t>RTNPLA65C08A859Z</t>
  </si>
  <si>
    <t>01781550023</t>
  </si>
  <si>
    <t>527640-P-000</t>
  </si>
  <si>
    <t>BED &amp; BREAKFAST EDERA DI GAMBINO GIOVANN</t>
  </si>
  <si>
    <t>GMBGNN64D46L219T</t>
  </si>
  <si>
    <t>527670-P-000</t>
  </si>
  <si>
    <t>GEOMETRA PERDRONI GIORGIO</t>
  </si>
  <si>
    <t>PDRGRG66H20A859Q</t>
  </si>
  <si>
    <t>01663750022</t>
  </si>
  <si>
    <t>527676-P-000</t>
  </si>
  <si>
    <t>AGOSTINO NICODEMO</t>
  </si>
  <si>
    <t>GSTNDM78B20A662D</t>
  </si>
  <si>
    <t>02215010022</t>
  </si>
  <si>
    <t>527679-P-000</t>
  </si>
  <si>
    <t>GEOM. ZAFFALON ROBERTO</t>
  </si>
  <si>
    <t>ZFFRRT61P22A859A</t>
  </si>
  <si>
    <t>01463640027</t>
  </si>
  <si>
    <t>527881-P-000</t>
  </si>
  <si>
    <t>CHIGIONI MARCO</t>
  </si>
  <si>
    <t>CHGMRC73E29B041D</t>
  </si>
  <si>
    <t>01976900025</t>
  </si>
  <si>
    <t>527898-O-000</t>
  </si>
  <si>
    <t>LEROY MERLIN SRL</t>
  </si>
  <si>
    <t>05602710963</t>
  </si>
  <si>
    <t>527946-O-000</t>
  </si>
  <si>
    <t>S.E.C. SOCIETA' ELETTROTECNICA COOPERATI</t>
  </si>
  <si>
    <t>02302000027</t>
  </si>
  <si>
    <t>528059-P-000</t>
  </si>
  <si>
    <t>ZANARIA MATTIA</t>
  </si>
  <si>
    <t>ZNRMTT93H22F952R</t>
  </si>
  <si>
    <t>528245-O-000</t>
  </si>
  <si>
    <t>UNIONE MONTANA VALLE ELVO</t>
  </si>
  <si>
    <t>90057410020</t>
  </si>
  <si>
    <t>528287-P-000</t>
  </si>
  <si>
    <t>STUDIO TECNICO GEOM. CHIESA GIULIANO</t>
  </si>
  <si>
    <t>CHSGLN56R19F952C</t>
  </si>
  <si>
    <t>02126530035</t>
  </si>
  <si>
    <t>528402-P-000</t>
  </si>
  <si>
    <t>ZAGO SONIA</t>
  </si>
  <si>
    <t>ZGASNO77B54I819N</t>
  </si>
  <si>
    <t>528409-P-000</t>
  </si>
  <si>
    <t>NATALE ORIANA</t>
  </si>
  <si>
    <t>NTLRNO81T48E573A</t>
  </si>
  <si>
    <t>528411-P-000</t>
  </si>
  <si>
    <t>MANTOVAN MARTINA</t>
  </si>
  <si>
    <t>MNTMTN89C52D872F</t>
  </si>
  <si>
    <t>528412-P-000</t>
  </si>
  <si>
    <t>CHIESA VALERIA</t>
  </si>
  <si>
    <t>CHSVLR94E55B019M</t>
  </si>
  <si>
    <t>528414-P-000</t>
  </si>
  <si>
    <t>BARCELLINI BARBARA</t>
  </si>
  <si>
    <t>BRCBBR82S65F952Y</t>
  </si>
  <si>
    <t>528417-P-000</t>
  </si>
  <si>
    <t>MARANGON VANESSA</t>
  </si>
  <si>
    <t>MRNVSS85L71F952V</t>
  </si>
  <si>
    <t>528430-P-000</t>
  </si>
  <si>
    <t>FOTI FLAVIA</t>
  </si>
  <si>
    <t>FTOFLV75P51D872H</t>
  </si>
  <si>
    <t>528436-P-000</t>
  </si>
  <si>
    <t>TACCHINI MASSIMO</t>
  </si>
  <si>
    <t>TCCMSM63R25F952E</t>
  </si>
  <si>
    <t>528438-P-000</t>
  </si>
  <si>
    <t>STUDIO TECNICO PAOLO BONETTI ARCHITETTO</t>
  </si>
  <si>
    <t>BNTPLA68C11F952H</t>
  </si>
  <si>
    <t>01668170036</t>
  </si>
  <si>
    <t>528466-P-000</t>
  </si>
  <si>
    <t>PESARE GIOVANNA</t>
  </si>
  <si>
    <t>PSRGNN66S46D872Y</t>
  </si>
  <si>
    <t>528473-P-000</t>
  </si>
  <si>
    <t>ELECTROPOWER DI MARTONE GAETANO</t>
  </si>
  <si>
    <t>MRTGTN49P18B371I</t>
  </si>
  <si>
    <t>01522190030</t>
  </si>
  <si>
    <t>528486-O-000</t>
  </si>
  <si>
    <t>FACILITY MANAGEMENT PLUS SOCIETA' COOPER</t>
  </si>
  <si>
    <t>02392900029</t>
  </si>
  <si>
    <t>528491-O-000</t>
  </si>
  <si>
    <t>AMAG RETI IDRICHE S.P.A.</t>
  </si>
  <si>
    <t>02525300063</t>
  </si>
  <si>
    <t>528575-O-000</t>
  </si>
  <si>
    <t>UTENSILERIA MECCANICA RAMELLA S.R.L.</t>
  </si>
  <si>
    <t>00872720032</t>
  </si>
  <si>
    <t>528588-P-000</t>
  </si>
  <si>
    <t>MAIMONTE ANNUNZIATA</t>
  </si>
  <si>
    <t>MMNNNZ73C59D960I</t>
  </si>
  <si>
    <t>528654-O-000</t>
  </si>
  <si>
    <t>IL SALOTTINO SRL</t>
  </si>
  <si>
    <t>02086770035</t>
  </si>
  <si>
    <t>528735-O-000</t>
  </si>
  <si>
    <t>KAIROS SRL</t>
  </si>
  <si>
    <t>02565850035</t>
  </si>
  <si>
    <t>528828-P-000</t>
  </si>
  <si>
    <t>STEILA CHIARA</t>
  </si>
  <si>
    <t>STLCHR82L52L219O</t>
  </si>
  <si>
    <t>528835-P-000</t>
  </si>
  <si>
    <t>MONDIN MARIA PIA</t>
  </si>
  <si>
    <t>MNDMRP82M59A859B</t>
  </si>
  <si>
    <t>529185-P-000</t>
  </si>
  <si>
    <t>CAPOBIANCO FELICE</t>
  </si>
  <si>
    <t>CPBFLC90B19D872E</t>
  </si>
  <si>
    <t>529188-P-000</t>
  </si>
  <si>
    <t>TRINCHERO MARISA</t>
  </si>
  <si>
    <t>TRNMRS54L70L219A</t>
  </si>
  <si>
    <t>11832400011</t>
  </si>
  <si>
    <t>529194-P-000</t>
  </si>
  <si>
    <t>TORRESIN SILVIA</t>
  </si>
  <si>
    <t>TRRSLV74A52G224G</t>
  </si>
  <si>
    <t>04313340285</t>
  </si>
  <si>
    <t>529196-P-000</t>
  </si>
  <si>
    <t>DACOMO RICCARDO</t>
  </si>
  <si>
    <t>DCMRCR87A13L219J</t>
  </si>
  <si>
    <t>12078470015</t>
  </si>
  <si>
    <t>529269-O-000</t>
  </si>
  <si>
    <t>CREDITI VERSO ASSOCIAZIONE AUSILIA</t>
  </si>
  <si>
    <t>529270-O-000</t>
  </si>
  <si>
    <t>CREDITI VERSO CIOFS</t>
  </si>
  <si>
    <t>529271-O-000</t>
  </si>
  <si>
    <t>CREDITI VERSO COMUNE DI NOVARA</t>
  </si>
  <si>
    <t>529279-O-000</t>
  </si>
  <si>
    <t>CREDITI VERSO FONDAZIONE CRT</t>
  </si>
  <si>
    <t>529280-O-000</t>
  </si>
  <si>
    <t>CREDITI VERSO CITTA' DI TORINO</t>
  </si>
  <si>
    <t>529281-O-000</t>
  </si>
  <si>
    <t>FINIS TERRAE OFFICINA DELL'APPRENDIMENTO</t>
  </si>
  <si>
    <t>01950210037</t>
  </si>
  <si>
    <t>529282-P-000</t>
  </si>
  <si>
    <t>TUA ANTONELLA</t>
  </si>
  <si>
    <t>TUANNL60H66C665M</t>
  </si>
  <si>
    <t>12023690014</t>
  </si>
  <si>
    <t>529455-P-000</t>
  </si>
  <si>
    <t>AILLON JEAN LOUIS</t>
  </si>
  <si>
    <t>LLNJLS84T15A326L</t>
  </si>
  <si>
    <t>01154970071</t>
  </si>
  <si>
    <t>529489-P-000</t>
  </si>
  <si>
    <t>GIARRIZZO STEFANO</t>
  </si>
  <si>
    <t>GRRSFN95M04L219T</t>
  </si>
  <si>
    <t>11830200017</t>
  </si>
  <si>
    <t>529557-P-000</t>
  </si>
  <si>
    <t>RICALDI CHAGUA  NATALY SANDRA</t>
  </si>
  <si>
    <t>RCLNLY92R53Z611J</t>
  </si>
  <si>
    <t>529559-P-000</t>
  </si>
  <si>
    <t>SPALLUTO COSIMO</t>
  </si>
  <si>
    <t>SPLCSM90A11I119G</t>
  </si>
  <si>
    <t>529562-P-000</t>
  </si>
  <si>
    <t>TAFILI ARJAN</t>
  </si>
  <si>
    <t>TFLRJN87M10Z100Q</t>
  </si>
  <si>
    <t>529563-P-000</t>
  </si>
  <si>
    <t>CHAGUA CONTRERAS CIPRIANO</t>
  </si>
  <si>
    <t>CHGCRN77A23Z611V</t>
  </si>
  <si>
    <t>529591-P-000</t>
  </si>
  <si>
    <t>PIAZZOLLA ANNA MARIA</t>
  </si>
  <si>
    <t>PZZNMR55B45A669U</t>
  </si>
  <si>
    <t>12121650019</t>
  </si>
  <si>
    <t>529595-O-000</t>
  </si>
  <si>
    <t>MANIFATTURA MARIO COLOMBO &amp; C. SPA</t>
  </si>
  <si>
    <t>00763670155</t>
  </si>
  <si>
    <t>00691110969</t>
  </si>
  <si>
    <t>530196-O-000</t>
  </si>
  <si>
    <t>ASSISTANT LIGHTING NETWORK S.R.L.</t>
  </si>
  <si>
    <t>10416790011</t>
  </si>
  <si>
    <t>530308-P-000</t>
  </si>
  <si>
    <t>CALORCLIMA DI ABRAMO ALESSANDRO</t>
  </si>
  <si>
    <t>BRMLSN76R08A479C</t>
  </si>
  <si>
    <t>01357350055</t>
  </si>
  <si>
    <t>530330-P-000</t>
  </si>
  <si>
    <t>TABACCHERIA DALPONTE MONICA</t>
  </si>
  <si>
    <t>DLPMNC62C60F952Q</t>
  </si>
  <si>
    <t>02104230038</t>
  </si>
  <si>
    <t>530334-O-000</t>
  </si>
  <si>
    <t>EDEN S.N.C. DI GRANATA E CASTALDO</t>
  </si>
  <si>
    <t>01881520033</t>
  </si>
  <si>
    <t>530570-O-000</t>
  </si>
  <si>
    <t>PIATTI FRESCHI ITALIA SPA</t>
  </si>
  <si>
    <t>02419840133</t>
  </si>
  <si>
    <t>530601-P-000</t>
  </si>
  <si>
    <t>SCARSI FABIO</t>
  </si>
  <si>
    <t>SCRFBA66S04A182E</t>
  </si>
  <si>
    <t>01888870068</t>
  </si>
  <si>
    <t>530626-P-000</t>
  </si>
  <si>
    <t>PRUNOTTO FRANCESCA</t>
  </si>
  <si>
    <t>PRNFNC74T44L219X</t>
  </si>
  <si>
    <t>11715950017</t>
  </si>
  <si>
    <t>530630-P-000</t>
  </si>
  <si>
    <t>ROSSIT STEFANIA</t>
  </si>
  <si>
    <t>RSSSFN75B46L219F</t>
  </si>
  <si>
    <t>01621440054</t>
  </si>
  <si>
    <t>530719-O-000</t>
  </si>
  <si>
    <t>REGISTER SOCIETA' PER AZIONI</t>
  </si>
  <si>
    <t>04628270482</t>
  </si>
  <si>
    <t>530729-P-000</t>
  </si>
  <si>
    <t>DASEIN-PATRONO L.M.-STUDIO DI PSIC/COUNS</t>
  </si>
  <si>
    <t>PTRLMR70L64L219U</t>
  </si>
  <si>
    <t>02400460024</t>
  </si>
  <si>
    <t>530741-P-000</t>
  </si>
  <si>
    <t>CASARTELLI ARIELA</t>
  </si>
  <si>
    <t>CSRRLA56T53F205Q</t>
  </si>
  <si>
    <t>04896000967</t>
  </si>
  <si>
    <t>530742-P-000</t>
  </si>
  <si>
    <t>SALAM ABDUS</t>
  </si>
  <si>
    <t>SLMBDS80B06Z249A</t>
  </si>
  <si>
    <t>03404740544</t>
  </si>
  <si>
    <t>530771-P-000</t>
  </si>
  <si>
    <t>ISOARDI MARIA ADELE</t>
  </si>
  <si>
    <t>SRDMDL58E45F704O</t>
  </si>
  <si>
    <t>530787-P-000</t>
  </si>
  <si>
    <t>BOCCATO ROBERTA</t>
  </si>
  <si>
    <t>BCCRRT78P53A859G</t>
  </si>
  <si>
    <t>530790-P-000</t>
  </si>
  <si>
    <t>PUGLISI MASSIMO</t>
  </si>
  <si>
    <t>PGLMSM73S17G888V</t>
  </si>
  <si>
    <t>530797-P-000</t>
  </si>
  <si>
    <t>PAGANI MIRKO</t>
  </si>
  <si>
    <t>PGNMRK76D29L319W</t>
  </si>
  <si>
    <t>530799-P-000</t>
  </si>
  <si>
    <t>MC DONNEL ILONA MARIA</t>
  </si>
  <si>
    <t>MCDLMR63R48Z116H</t>
  </si>
  <si>
    <t>530808-P-000</t>
  </si>
  <si>
    <t>NEW GRAFIX DI DALL'ARA CINZIA</t>
  </si>
  <si>
    <t>DLLCNZ63R71F137X</t>
  </si>
  <si>
    <t>12093730013</t>
  </si>
  <si>
    <t>530815-O-000</t>
  </si>
  <si>
    <t>erreemme sas di mattola giancarlo e c</t>
  </si>
  <si>
    <t>01656680061</t>
  </si>
  <si>
    <t>530962-P-000</t>
  </si>
  <si>
    <t>ESSECI DI CAROSSO SIMONA</t>
  </si>
  <si>
    <t>CRSSMN65M42L219M</t>
  </si>
  <si>
    <t>07130290013</t>
  </si>
  <si>
    <t>531067-P-000</t>
  </si>
  <si>
    <t>ARMENTANO SERENA</t>
  </si>
  <si>
    <t>RMNSRN91T43L219I</t>
  </si>
  <si>
    <t>12067540018</t>
  </si>
  <si>
    <t>531235-O-000</t>
  </si>
  <si>
    <t>TEAM ASSISTENZA PRIMARIA PIANEZZA S.C.</t>
  </si>
  <si>
    <t>11762380019</t>
  </si>
  <si>
    <t>531238-P-000</t>
  </si>
  <si>
    <t>PIROCCA PAOLA</t>
  </si>
  <si>
    <t>PRCPLA61S65F205K</t>
  </si>
  <si>
    <t>531258-P-000</t>
  </si>
  <si>
    <t>NICOLO MARTA</t>
  </si>
  <si>
    <t>NCLMRT81A50A859H</t>
  </si>
  <si>
    <t>531294-P-000</t>
  </si>
  <si>
    <t>PIN DANIELE</t>
  </si>
  <si>
    <t>PNIDNL75L24L219O</t>
  </si>
  <si>
    <t>531439-O-000</t>
  </si>
  <si>
    <t>LA LOCANDA DELLA MANDRIA S.R.L.S</t>
  </si>
  <si>
    <t>11755640015</t>
  </si>
  <si>
    <t>531484-P-000</t>
  </si>
  <si>
    <t>GATTO LUIGI</t>
  </si>
  <si>
    <t>GTTLGU73C04L219K</t>
  </si>
  <si>
    <t>02369180795</t>
  </si>
  <si>
    <t>531628-P-000</t>
  </si>
  <si>
    <t>PESCARMONA ELENA CARMEN</t>
  </si>
  <si>
    <t>PSCLCR70B47L219F</t>
  </si>
  <si>
    <t>532250-O-000</t>
  </si>
  <si>
    <t>NEWTECH INFORMATICA S.R.L.</t>
  </si>
  <si>
    <t>01632740054</t>
  </si>
  <si>
    <t>532317-O-000</t>
  </si>
  <si>
    <t>110 PIZZA e FOOD s.r.l.</t>
  </si>
  <si>
    <t>12096890012</t>
  </si>
  <si>
    <t>532357-O-000</t>
  </si>
  <si>
    <t>LAVORINT SPA con Socio unico</t>
  </si>
  <si>
    <t>06961760722</t>
  </si>
  <si>
    <t>532452-P-000</t>
  </si>
  <si>
    <t>GRAZIOLI CRISTIANA</t>
  </si>
  <si>
    <t>GRZCST70R66L219Q</t>
  </si>
  <si>
    <t>07703720016</t>
  </si>
  <si>
    <t>532828-P-000</t>
  </si>
  <si>
    <t>STUDIO BALAGNA DI CROSETTO SONIA</t>
  </si>
  <si>
    <t>CRSSNO61S53L219I</t>
  </si>
  <si>
    <t>06783270017</t>
  </si>
  <si>
    <t>532903-O-000</t>
  </si>
  <si>
    <t>CONSILIA ASSOCIATI ST.PROF.DI DE GAETANO</t>
  </si>
  <si>
    <t>12037010019</t>
  </si>
  <si>
    <t>533056-P-000</t>
  </si>
  <si>
    <t>MADE IN PERU' DI MAYER VALENCIA MILAGROS</t>
  </si>
  <si>
    <t>MYRMGR76R48Z611H</t>
  </si>
  <si>
    <t>11254200014</t>
  </si>
  <si>
    <t>533149-O-000</t>
  </si>
  <si>
    <t>PUNTO INFISSI S.R.L.</t>
  </si>
  <si>
    <t>01619240052</t>
  </si>
  <si>
    <t>533320-P-000</t>
  </si>
  <si>
    <t>PRETE CARLO ALBERTO</t>
  </si>
  <si>
    <t>PRTCLL61C13I452D</t>
  </si>
  <si>
    <t>533323-P-000</t>
  </si>
  <si>
    <t>MOHAMED SAID ABDELRAZEK BAYU</t>
  </si>
  <si>
    <t>MHMSBD87C14Z336Z</t>
  </si>
  <si>
    <t>10885450014</t>
  </si>
  <si>
    <t>533334-O-000</t>
  </si>
  <si>
    <t>S.I.A.D.A.C. S.A.S. DI MASSIMO CUMO E C.</t>
  </si>
  <si>
    <t>01854950068</t>
  </si>
  <si>
    <t>533341-P-000</t>
  </si>
  <si>
    <t>OLIVERO ROBERTA</t>
  </si>
  <si>
    <t>LVRRRT74R45B111V</t>
  </si>
  <si>
    <t>533354-P-000</t>
  </si>
  <si>
    <t>VANADIA CARMEN</t>
  </si>
  <si>
    <t>VNDCMN73E48L219X</t>
  </si>
  <si>
    <t>533367-P-000</t>
  </si>
  <si>
    <t>NADA MAURIZIO</t>
  </si>
  <si>
    <t>NDAMRZ55B23L219E</t>
  </si>
  <si>
    <t>533368-P-000</t>
  </si>
  <si>
    <t>FORNARA CINZIA</t>
  </si>
  <si>
    <t>FRNCNZ65R70L219P</t>
  </si>
  <si>
    <t>533370-P-000</t>
  </si>
  <si>
    <t>SIMONIG NICHOL</t>
  </si>
  <si>
    <t>SMNNHL89T45D969N</t>
  </si>
  <si>
    <t>02263700037</t>
  </si>
  <si>
    <t>533426-O-000</t>
  </si>
  <si>
    <t>OPERA PIA LUIGI CIARLETTI</t>
  </si>
  <si>
    <t>01390560025</t>
  </si>
  <si>
    <t>533427-O-000</t>
  </si>
  <si>
    <t>MACSTUDIO S.R.L.</t>
  </si>
  <si>
    <t>12141470018</t>
  </si>
  <si>
    <t>533523-P-000</t>
  </si>
  <si>
    <t>CUCCIA ROSANNA</t>
  </si>
  <si>
    <t>CCCRNN77P45L750K</t>
  </si>
  <si>
    <t>10510640013</t>
  </si>
  <si>
    <t>533577-P-000</t>
  </si>
  <si>
    <t>ARANCIO GIACOMO</t>
  </si>
  <si>
    <t>RNCGCM71H18L727V</t>
  </si>
  <si>
    <t>09927200015</t>
  </si>
  <si>
    <t>533759-O-000</t>
  </si>
  <si>
    <t>SALDOTEC SRL</t>
  </si>
  <si>
    <t>01579720051</t>
  </si>
  <si>
    <t>533808-O-000</t>
  </si>
  <si>
    <t>RANGER S.R.L.</t>
  </si>
  <si>
    <t>09681970969</t>
  </si>
  <si>
    <t>534401-P-000</t>
  </si>
  <si>
    <t>PALMA FRANCESCO</t>
  </si>
  <si>
    <t>PLMFNC51L04L353M</t>
  </si>
  <si>
    <t>535761-O-000</t>
  </si>
  <si>
    <t>ASSOC.DEGLI INGEGNERI E DEGLI ARCHITETTI</t>
  </si>
  <si>
    <t>90032570021</t>
  </si>
  <si>
    <t>02678900024</t>
  </si>
  <si>
    <t>535915-P-000</t>
  </si>
  <si>
    <t>MATICHECCHIA GIUSEPPE</t>
  </si>
  <si>
    <t>MTCGPP77L27L049U</t>
  </si>
  <si>
    <t>11903930011</t>
  </si>
  <si>
    <t>535922-P-000</t>
  </si>
  <si>
    <t>GABBIANO GABRIELE</t>
  </si>
  <si>
    <t>GBBGRL81S26L219Y</t>
  </si>
  <si>
    <t>11340070017</t>
  </si>
  <si>
    <t>536078-P-000</t>
  </si>
  <si>
    <t>DE AMBROGIO UGO DANILO</t>
  </si>
  <si>
    <t>DMBGNL61D17F205Q</t>
  </si>
  <si>
    <t>536081-P-000</t>
  </si>
  <si>
    <t>COMOLLI ILARIA</t>
  </si>
  <si>
    <t>CMLLRI80B64B019C</t>
  </si>
  <si>
    <t>536137-P-000</t>
  </si>
  <si>
    <t>DAVID PAOLA MADDALENA</t>
  </si>
  <si>
    <t>DVDPMD86M44L219J</t>
  </si>
  <si>
    <t>536324-O-000</t>
  </si>
  <si>
    <t>COMUNE DI GAGLIANICO</t>
  </si>
  <si>
    <t>00202080024</t>
  </si>
  <si>
    <t>536326-P-000</t>
  </si>
  <si>
    <t>AUDINO VINCENZA</t>
  </si>
  <si>
    <t>DNAVCN91D56L219R</t>
  </si>
  <si>
    <t>11986770011</t>
  </si>
  <si>
    <t>536345-P-000</t>
  </si>
  <si>
    <t>CAVALLERIS EMILIO</t>
  </si>
  <si>
    <t>CVLMLE50S29L219G</t>
  </si>
  <si>
    <t>536349-O-000</t>
  </si>
  <si>
    <t>COMUNE DI MUZZANO</t>
  </si>
  <si>
    <t>00381700020</t>
  </si>
  <si>
    <t>536357-O-000</t>
  </si>
  <si>
    <t>COMUNE DI NETRO</t>
  </si>
  <si>
    <t>00384810024</t>
  </si>
  <si>
    <t>536425-P-000</t>
  </si>
  <si>
    <t>MICALI ROBERTO</t>
  </si>
  <si>
    <t>MCLRRT64D09L219X</t>
  </si>
  <si>
    <t>536472-O-000</t>
  </si>
  <si>
    <t>CREDITI VS/ FORCOOP</t>
  </si>
  <si>
    <t>536553-O-000</t>
  </si>
  <si>
    <t>COMUNE DI SAGLIANO MICCA</t>
  </si>
  <si>
    <t>00394740021</t>
  </si>
  <si>
    <t>536801-P-000</t>
  </si>
  <si>
    <t>MONACCHINI MARIAPIA</t>
  </si>
  <si>
    <t>MNCMRP66C69L304V</t>
  </si>
  <si>
    <t>01641500069</t>
  </si>
  <si>
    <t>536803-P-000</t>
  </si>
  <si>
    <t>VOCI RAFFAELE</t>
  </si>
  <si>
    <t>VCORFL92B13L219D</t>
  </si>
  <si>
    <t>11673210016</t>
  </si>
  <si>
    <t>536898-P-000</t>
  </si>
  <si>
    <t>DEKU CHRISTIAN</t>
  </si>
  <si>
    <t>DKECRS82D10Z318G</t>
  </si>
  <si>
    <t>536901-P-000</t>
  </si>
  <si>
    <t>OROSIO MARCO</t>
  </si>
  <si>
    <t>RSOMRC73D13A859J</t>
  </si>
  <si>
    <t>536908-P-000</t>
  </si>
  <si>
    <t>DAMIANI GIOVANNI</t>
  </si>
  <si>
    <t>DMNGNN71D05L219Y</t>
  </si>
  <si>
    <t>536918-P-000</t>
  </si>
  <si>
    <t>MONTANARO MAURIZIA</t>
  </si>
  <si>
    <t>MNTMRZ52P61E379X</t>
  </si>
  <si>
    <t>536935-P-000</t>
  </si>
  <si>
    <t>SQUAIELLA FABIO</t>
  </si>
  <si>
    <t>SQLFBA76D06A859X</t>
  </si>
  <si>
    <t>536936-P-000</t>
  </si>
  <si>
    <t>ZANETTI ANNA</t>
  </si>
  <si>
    <t>ZNTNNA70H45A859X</t>
  </si>
  <si>
    <t>536942-P-000</t>
  </si>
  <si>
    <t>BARALDI SIMONA</t>
  </si>
  <si>
    <t>BRLSMN75E50A182Q</t>
  </si>
  <si>
    <t>536943-P-000</t>
  </si>
  <si>
    <t>BISELLA MONICA</t>
  </si>
  <si>
    <t>BSLMNC73E52A859K</t>
  </si>
  <si>
    <t>536944-P-000</t>
  </si>
  <si>
    <t>PICCO ELEONORA</t>
  </si>
  <si>
    <t>PCCLNR95B49D938Z</t>
  </si>
  <si>
    <t>537082-P-000</t>
  </si>
  <si>
    <t>CASSANI MARIA BEATRICE</t>
  </si>
  <si>
    <t>CSSMBT59M55B034I</t>
  </si>
  <si>
    <t>01789270343</t>
  </si>
  <si>
    <t>537294-P-000</t>
  </si>
  <si>
    <t>BOZZATO PATRIZIA</t>
  </si>
  <si>
    <t>BZZPRZ63S59L219I</t>
  </si>
  <si>
    <t>537296-P-000</t>
  </si>
  <si>
    <t>LIONETTI MARIAMARCELLA</t>
  </si>
  <si>
    <t>LNTMMR62P50L219M</t>
  </si>
  <si>
    <t>537297-P-000</t>
  </si>
  <si>
    <t>VIOLANTE ELENA</t>
  </si>
  <si>
    <t>VLNLNE73B50L219K</t>
  </si>
  <si>
    <t>537675-P-000</t>
  </si>
  <si>
    <t>SALVATORE MARCO</t>
  </si>
  <si>
    <t>SLVMRC71M21L219B</t>
  </si>
  <si>
    <t>538378-O-000</t>
  </si>
  <si>
    <t>PROVITALY SRL</t>
  </si>
  <si>
    <t>11009530152</t>
  </si>
  <si>
    <t>538455-P-000</t>
  </si>
  <si>
    <t>LEONARDI DANIELA</t>
  </si>
  <si>
    <t>LNRDNL85E43L219L</t>
  </si>
  <si>
    <t>539062-P-000</t>
  </si>
  <si>
    <t>MARUCCO IRENE</t>
  </si>
  <si>
    <t>MRCRNI72M53L219Q</t>
  </si>
  <si>
    <t>09558790011</t>
  </si>
  <si>
    <t>539150-O-000</t>
  </si>
  <si>
    <t>COMUNE DI SORDEVOLO</t>
  </si>
  <si>
    <t>81001870021</t>
  </si>
  <si>
    <t>00370250029</t>
  </si>
  <si>
    <t>539176-P-000</t>
  </si>
  <si>
    <t>BERTETTO SILVIA</t>
  </si>
  <si>
    <t>BRTSLV75T46C722Z</t>
  </si>
  <si>
    <t>539315-P-000</t>
  </si>
  <si>
    <t>GIACHERO MICHELE</t>
  </si>
  <si>
    <t>GCHMHL53M05I024L</t>
  </si>
  <si>
    <t>11796550017</t>
  </si>
  <si>
    <t>539321-P-000</t>
  </si>
  <si>
    <t>PAVANETTO MATTIA</t>
  </si>
  <si>
    <t>PVNMTT84R10C388C</t>
  </si>
  <si>
    <t>04236870277</t>
  </si>
  <si>
    <t>539322-P-000</t>
  </si>
  <si>
    <t>BUONFIGLIO SIMONE</t>
  </si>
  <si>
    <t>BNFSMN95D25L219F</t>
  </si>
  <si>
    <t>11275490016</t>
  </si>
  <si>
    <t>539426-P-000</t>
  </si>
  <si>
    <t>GASTRONOMIA L'ALTERNATIVA DI RISSO IRENE</t>
  </si>
  <si>
    <t>RSSRNI98H53F335N</t>
  </si>
  <si>
    <t>12181520011</t>
  </si>
  <si>
    <t>539527-O-000</t>
  </si>
  <si>
    <t>CONSORZIO SOCIALE il filo da tessere</t>
  </si>
  <si>
    <t>02009140027</t>
  </si>
  <si>
    <t>540372-P-000</t>
  </si>
  <si>
    <t>GALIZIA MICHELE</t>
  </si>
  <si>
    <t>GLZMHL68C19C134X</t>
  </si>
  <si>
    <t>06517020720</t>
  </si>
  <si>
    <t>540417-O-000</t>
  </si>
  <si>
    <t>TEKNOS ACUSTICA DI MATTEO CORINO</t>
  </si>
  <si>
    <t>10902490019</t>
  </si>
  <si>
    <t>540603-O-000</t>
  </si>
  <si>
    <t>LEUCOS DOMOTICA SOCIETA' COOPERATIVA</t>
  </si>
  <si>
    <t>02456200068</t>
  </si>
  <si>
    <t>540678-O-000</t>
  </si>
  <si>
    <t>DEBITI VERSO ECIPA PIEMONTE</t>
  </si>
  <si>
    <t>540833-P-000</t>
  </si>
  <si>
    <t>PLANO RICCARDO</t>
  </si>
  <si>
    <t>PLNRCR92M04F335V</t>
  </si>
  <si>
    <t>12132930012</t>
  </si>
  <si>
    <t>540845-P-000</t>
  </si>
  <si>
    <t>PIANTATO GIULIA</t>
  </si>
  <si>
    <t>PNTGLI89M46A182W</t>
  </si>
  <si>
    <t>02608250060</t>
  </si>
  <si>
    <t>540920-P-000</t>
  </si>
  <si>
    <t>LANGE' SARA</t>
  </si>
  <si>
    <t>LNGSRA77B53F952A</t>
  </si>
  <si>
    <t>02415690037</t>
  </si>
  <si>
    <t>541097-P-000</t>
  </si>
  <si>
    <t>SALVINI ALESSIA</t>
  </si>
  <si>
    <t>SLVLSS70B45A859X</t>
  </si>
  <si>
    <t>541120-O-000</t>
  </si>
  <si>
    <t>River Palace Gestione Srl</t>
  </si>
  <si>
    <t>06268811004</t>
  </si>
  <si>
    <t>541376-O-000</t>
  </si>
  <si>
    <t>I.RE.COOP.PIEMONTE S.C.</t>
  </si>
  <si>
    <t>05779620011</t>
  </si>
  <si>
    <t>541760-O-000</t>
  </si>
  <si>
    <t>PREGNOLATO S.A.S. DI MARCO PREGNOLATO &amp;</t>
  </si>
  <si>
    <t>01437100033</t>
  </si>
  <si>
    <t>542236-O-000</t>
  </si>
  <si>
    <t>BUONDI' COFFEE SNC DI BORRA SILVIA E LAR</t>
  </si>
  <si>
    <t>12188490010</t>
  </si>
  <si>
    <t>542675-P-000</t>
  </si>
  <si>
    <t>GIAVARINI MARTA</t>
  </si>
  <si>
    <t>GVRMRT71P41F205B</t>
  </si>
  <si>
    <t>11654200010</t>
  </si>
  <si>
    <t>543935-P-000</t>
  </si>
  <si>
    <t>AIRA ANGELO CELESTINO</t>
  </si>
  <si>
    <t>RAINLC50C08L219R</t>
  </si>
  <si>
    <t>543972-O-000</t>
  </si>
  <si>
    <t>MEDIAL Srl</t>
  </si>
  <si>
    <t>01760700060</t>
  </si>
  <si>
    <t>544149-P-000</t>
  </si>
  <si>
    <t>CERNUSCHI ALESSANDRA</t>
  </si>
  <si>
    <t>CRNLSN77P60L219U</t>
  </si>
  <si>
    <t>11459720014</t>
  </si>
  <si>
    <t>544150-P-000</t>
  </si>
  <si>
    <t>TURINETTO ENRICO EDOARDO</t>
  </si>
  <si>
    <t>TRNNCD92D29G674G</t>
  </si>
  <si>
    <t>11849040016</t>
  </si>
  <si>
    <t>544158-P-000</t>
  </si>
  <si>
    <t>STAHLECKER JACOB BRIAN</t>
  </si>
  <si>
    <t>STHJBB70L01Z404S</t>
  </si>
  <si>
    <t>02392030033</t>
  </si>
  <si>
    <t>544159-O-000</t>
  </si>
  <si>
    <t>PULITO PIU  S.R.L.</t>
  </si>
  <si>
    <t>12092690010</t>
  </si>
  <si>
    <t>544330-P-000</t>
  </si>
  <si>
    <t>GEOM. CAPPELLUA LORENA</t>
  </si>
  <si>
    <t>CPPLRN59C46A859Q</t>
  </si>
  <si>
    <t>01384010029</t>
  </si>
  <si>
    <t>544811-P-000</t>
  </si>
  <si>
    <t>RIPROCENTRO COPIE di ORSI ALBERTO</t>
  </si>
  <si>
    <t>RSOLRT79C02L304I</t>
  </si>
  <si>
    <t>02385780065</t>
  </si>
  <si>
    <t>545148-P-000</t>
  </si>
  <si>
    <t>PASQUALE GEOMETRA CHIARA</t>
  </si>
  <si>
    <t>PSQCHR61L69B586R</t>
  </si>
  <si>
    <t>01370370023</t>
  </si>
  <si>
    <t>545175-P-000</t>
  </si>
  <si>
    <t>RAMELLA LEVIS GEOMETRA MARCO</t>
  </si>
  <si>
    <t>RMLMRC67D23A859Z</t>
  </si>
  <si>
    <t>01692400029</t>
  </si>
  <si>
    <t>545182-P-000</t>
  </si>
  <si>
    <t>GEOMETRA SASSO ROMANO</t>
  </si>
  <si>
    <t>SSSRMN69H25A859J</t>
  </si>
  <si>
    <t>01749920029</t>
  </si>
  <si>
    <t>545204-O-000</t>
  </si>
  <si>
    <t>STUDIO ASSOCIATO POZZO V. &amp; DE MARCO R.</t>
  </si>
  <si>
    <t>02190880027</t>
  </si>
  <si>
    <t>545255-P-000</t>
  </si>
  <si>
    <t>MAFFEO GEOMETRA CLAUDIA</t>
  </si>
  <si>
    <t>MFFCLD73D53L219S</t>
  </si>
  <si>
    <t>01849820020</t>
  </si>
  <si>
    <t>545259-O-000</t>
  </si>
  <si>
    <t>G.D.P. STUDIO TECNICO ASSOCIATO DEI GEOM</t>
  </si>
  <si>
    <t>02186100026</t>
  </si>
  <si>
    <t>545260-O-000</t>
  </si>
  <si>
    <t>AUTOCARROZZERIA CITY-CAR DI COSENTINO G.</t>
  </si>
  <si>
    <t>09876640013</t>
  </si>
  <si>
    <t>545274-O-000</t>
  </si>
  <si>
    <t>E.C.O. ITALIA SRL</t>
  </si>
  <si>
    <t>02111671208</t>
  </si>
  <si>
    <t>545276-P-000</t>
  </si>
  <si>
    <t>GEOMETRA BORZINI MASSIMO</t>
  </si>
  <si>
    <t>BRZMSM73S04F952X</t>
  </si>
  <si>
    <t>01619010034</t>
  </si>
  <si>
    <t>545322-O-000</t>
  </si>
  <si>
    <t>STUDIO TECNICO GEOMETRI ASSOCIATI BOANO</t>
  </si>
  <si>
    <t>02390910020</t>
  </si>
  <si>
    <t>545354-P-000</t>
  </si>
  <si>
    <t>GEOMETRA CRAVELLO ENZO</t>
  </si>
  <si>
    <t>CRVNZE45C26L436Q</t>
  </si>
  <si>
    <t>00340450022</t>
  </si>
  <si>
    <t>545402-P-000</t>
  </si>
  <si>
    <t>STUDIO TECNICO BORGIALE GEOM. PAOLA</t>
  </si>
  <si>
    <t>BRGPLA73C53A859D</t>
  </si>
  <si>
    <t>01867470021</t>
  </si>
  <si>
    <t>545424-P-000</t>
  </si>
  <si>
    <t>STUDIO TECNICO MASSA</t>
  </si>
  <si>
    <t>MSSCRL65D10L219G</t>
  </si>
  <si>
    <t>02171290022</t>
  </si>
  <si>
    <t>545725-O-000</t>
  </si>
  <si>
    <t>NUOVAMACUT AUTOMAZIONE SPA</t>
  </si>
  <si>
    <t>01415390358</t>
  </si>
  <si>
    <t>545738-P-000</t>
  </si>
  <si>
    <t>CARDIA DONATELLA</t>
  </si>
  <si>
    <t>CRDDTL63S47L219Q</t>
  </si>
  <si>
    <t>545739-P-000</t>
  </si>
  <si>
    <t>CASALE MARILENA</t>
  </si>
  <si>
    <t>CSLMLN60S55B791Y</t>
  </si>
  <si>
    <t>545740-P-000</t>
  </si>
  <si>
    <t>BIANCHI CRISTIANA</t>
  </si>
  <si>
    <t>BNCCST53S53L219Z</t>
  </si>
  <si>
    <t>545741-P-000</t>
  </si>
  <si>
    <t>MARTIN VALTER</t>
  </si>
  <si>
    <t>MRTVTR57P28L219B</t>
  </si>
  <si>
    <t>545742-P-000</t>
  </si>
  <si>
    <t>CAPPELLAZZO MARIA ANTONIETTA</t>
  </si>
  <si>
    <t>CPPMNT51L68D373L</t>
  </si>
  <si>
    <t>546287-P-000</t>
  </si>
  <si>
    <t>STUDIO TECNICO PER IND. MANONI MANUEL</t>
  </si>
  <si>
    <t>MNNMNL79R02D007Y</t>
  </si>
  <si>
    <t>02059260428</t>
  </si>
  <si>
    <t>546296-P-000</t>
  </si>
  <si>
    <t>GOODFELLAS DI DE MATTEIS CRISTIAN</t>
  </si>
  <si>
    <t>DMTCST84R09L219A</t>
  </si>
  <si>
    <t>11176690011</t>
  </si>
  <si>
    <t>546361-P-000</t>
  </si>
  <si>
    <t>VESCO ALESSIA</t>
  </si>
  <si>
    <t>VSCLSS96D42L219Z</t>
  </si>
  <si>
    <t>12202950015</t>
  </si>
  <si>
    <t>546402-P-000</t>
  </si>
  <si>
    <t>LA FAZENDA DI GALLI DELELMO</t>
  </si>
  <si>
    <t>GLLDLM51R21A965J</t>
  </si>
  <si>
    <t>12200930019</t>
  </si>
  <si>
    <t>546428-P-000</t>
  </si>
  <si>
    <t>CASTELLI GUIDO</t>
  </si>
  <si>
    <t>CSTGDU46M01I024T</t>
  </si>
  <si>
    <t>11866580019</t>
  </si>
  <si>
    <t>546437-P-000</t>
  </si>
  <si>
    <t>FATIBENE ANGELO</t>
  </si>
  <si>
    <t>FTBNGL66S01L219M</t>
  </si>
  <si>
    <t>547011-O-000</t>
  </si>
  <si>
    <t>AGM SERVICE SOC COOPERATIVI</t>
  </si>
  <si>
    <t>11758400011</t>
  </si>
  <si>
    <t>547253-P-000</t>
  </si>
  <si>
    <t>GEOMETRA DE CHIARI FRANCO</t>
  </si>
  <si>
    <t>DCHFNC55M13G717I</t>
  </si>
  <si>
    <t>00478810021</t>
  </si>
  <si>
    <t>547321-P-000</t>
  </si>
  <si>
    <t>PISANI FRANCESCA</t>
  </si>
  <si>
    <t>PSNFNC90H48I639U</t>
  </si>
  <si>
    <t>11826290014</t>
  </si>
  <si>
    <t>547329-P-000</t>
  </si>
  <si>
    <t>FERRERA DAVIDE</t>
  </si>
  <si>
    <t>FRRDVD98S15F952P</t>
  </si>
  <si>
    <t>547415-P-000</t>
  </si>
  <si>
    <t>PARENTE CARMELA</t>
  </si>
  <si>
    <t>PRNCML68H59L219T</t>
  </si>
  <si>
    <t>547426-P-000</t>
  </si>
  <si>
    <t>MAZZURCO AGOSTINO</t>
  </si>
  <si>
    <t>MZZGTN79P26C351D</t>
  </si>
  <si>
    <t>547479-P-000</t>
  </si>
  <si>
    <t>PALMIERO GIULIA</t>
  </si>
  <si>
    <t>PLMGLI92T65L219O</t>
  </si>
  <si>
    <t>547569-O-000</t>
  </si>
  <si>
    <t>ISTITUTO PER LA RICERCA SOCIALE</t>
  </si>
  <si>
    <t>01767140153</t>
  </si>
  <si>
    <t>547575-O-000</t>
  </si>
  <si>
    <t>ABEA SRL</t>
  </si>
  <si>
    <t>05102840963</t>
  </si>
  <si>
    <t>547577-O-000</t>
  </si>
  <si>
    <t>A &amp; G SMART S.R.L.</t>
  </si>
  <si>
    <t>12009020012</t>
  </si>
  <si>
    <t>547697-P-000</t>
  </si>
  <si>
    <t>LEVA ANDREA</t>
  </si>
  <si>
    <t>LVENDR85S06A783Y</t>
  </si>
  <si>
    <t>547699-P-000</t>
  </si>
  <si>
    <t>CORRAO SALVATORE</t>
  </si>
  <si>
    <t>CRRSVT84D30G273G</t>
  </si>
  <si>
    <t>547701-P-000</t>
  </si>
  <si>
    <t>PAPIRIMPORT DI RACCHI RICCARDO</t>
  </si>
  <si>
    <t>RCCRCR78L14F952Z</t>
  </si>
  <si>
    <t>02399500038</t>
  </si>
  <si>
    <t>547705-P-000</t>
  </si>
  <si>
    <t>GARGIULO AUGUSTO</t>
  </si>
  <si>
    <t>GRGGST89L03F839P</t>
  </si>
  <si>
    <t>548017-O-000</t>
  </si>
  <si>
    <t>VERCELLI TRASPORTI SRL</t>
  </si>
  <si>
    <t>12205720019</t>
  </si>
  <si>
    <t>548104-P-000</t>
  </si>
  <si>
    <t>REINA ROSALIA</t>
  </si>
  <si>
    <t>RNERSL58D69C344R</t>
  </si>
  <si>
    <t>548286-P-000</t>
  </si>
  <si>
    <t>BRANCOLINI FABRIZIO</t>
  </si>
  <si>
    <t>BRNFRZ68H03A182F</t>
  </si>
  <si>
    <t>548308-P-000</t>
  </si>
  <si>
    <t>PIZZIMENTI MARIANO</t>
  </si>
  <si>
    <t>PZZMRN54T19G964X</t>
  </si>
  <si>
    <t>03092780018</t>
  </si>
  <si>
    <t>548812-P-000</t>
  </si>
  <si>
    <t>MOLINERO MAURO</t>
  </si>
  <si>
    <t>MLNMRA83M30G674U</t>
  </si>
  <si>
    <t>548857-P-000</t>
  </si>
  <si>
    <t>MAZZURANA FRIDA</t>
  </si>
  <si>
    <t>MZZFRD71R52L750W</t>
  </si>
  <si>
    <t>550332-P-000</t>
  </si>
  <si>
    <t>CAFFETTERIA DAL VECIO DI PEZZETTA CLAUDI</t>
  </si>
  <si>
    <t>PZZCLD61T19L727D</t>
  </si>
  <si>
    <t>05045270013</t>
  </si>
  <si>
    <t>550399-P-000</t>
  </si>
  <si>
    <t>RUBATTO MARCO</t>
  </si>
  <si>
    <t>RBTMRC74D18I470O</t>
  </si>
  <si>
    <t>550817-P-000</t>
  </si>
  <si>
    <t>RAZETTI FEDERICO</t>
  </si>
  <si>
    <t>RZTFRC84H22L219R</t>
  </si>
  <si>
    <t>11327950017</t>
  </si>
  <si>
    <t>551013-O-000</t>
  </si>
  <si>
    <t>PASTICCERIA RE DI RE LUIGI E C. SNC</t>
  </si>
  <si>
    <t>12178580010</t>
  </si>
  <si>
    <t>552112-P-000</t>
  </si>
  <si>
    <t>FERRARI GIUSEPPE</t>
  </si>
  <si>
    <t>FRRGPP54H10F158X</t>
  </si>
  <si>
    <t>02688250022</t>
  </si>
  <si>
    <t>552189-P-000</t>
  </si>
  <si>
    <t>VAI SERGIO</t>
  </si>
  <si>
    <t>VAISRG70H16L219T</t>
  </si>
  <si>
    <t>552201-O-000</t>
  </si>
  <si>
    <t>NEINVER - VICOLUNGO THE STYLE OUTLETS</t>
  </si>
  <si>
    <t>05529860966</t>
  </si>
  <si>
    <t>552480-P-000</t>
  </si>
  <si>
    <t>IORIO GIANLUCA</t>
  </si>
  <si>
    <t>RIOGLC60A18L219J</t>
  </si>
  <si>
    <t>552552-P-000</t>
  </si>
  <si>
    <t>RE CHANTAL</t>
  </si>
  <si>
    <t>REXCNT75B67G674E</t>
  </si>
  <si>
    <t>552645-P-000</t>
  </si>
  <si>
    <t>LOIACONO GEMMA</t>
  </si>
  <si>
    <t>LCNGMM63S62L049K</t>
  </si>
  <si>
    <t>552656-P-000</t>
  </si>
  <si>
    <t>MAROTTA NICOLETTA</t>
  </si>
  <si>
    <t>MRTNLT59L48H834Q</t>
  </si>
  <si>
    <t>12160020017</t>
  </si>
  <si>
    <t>552724-O-000</t>
  </si>
  <si>
    <t>I CILIEGI SELVATICI COOP. AGRICOLA SOCIA</t>
  </si>
  <si>
    <t>03368240044</t>
  </si>
  <si>
    <t>552749-P-000</t>
  </si>
  <si>
    <t>SCARCELLI TOMMASO</t>
  </si>
  <si>
    <t>SCRTMS66A03C514B</t>
  </si>
  <si>
    <t>552753-P-000</t>
  </si>
  <si>
    <t>BALDAN ORNELLA</t>
  </si>
  <si>
    <t>BLDRLL59D64F335S</t>
  </si>
  <si>
    <t>552756-P-000</t>
  </si>
  <si>
    <t>BOFFANO ANDREA</t>
  </si>
  <si>
    <t>BFFNDR57D28L219L</t>
  </si>
  <si>
    <t>552866-P-000</t>
  </si>
  <si>
    <t>CRITELLI ANTONIO</t>
  </si>
  <si>
    <t>CRTNTN56A07L219V</t>
  </si>
  <si>
    <t>552963-P-000</t>
  </si>
  <si>
    <t>BALDAZZI ANTONIO</t>
  </si>
  <si>
    <t>BLDNTN62E01F839C</t>
  </si>
  <si>
    <t>553283-P-000</t>
  </si>
  <si>
    <t>PAVAN RENZO</t>
  </si>
  <si>
    <t>PVNRNZ56M23L219I</t>
  </si>
  <si>
    <t>553289-P-000</t>
  </si>
  <si>
    <t>PESAVENTO ISABELLE</t>
  </si>
  <si>
    <t>PSVSLL82S43Z133N</t>
  </si>
  <si>
    <t>553424-P-000</t>
  </si>
  <si>
    <t>BUFFA FRANCESCA</t>
  </si>
  <si>
    <t>BFFFNC71M47A182L</t>
  </si>
  <si>
    <t>553511-P-000</t>
  </si>
  <si>
    <t>DA VALE E FRA DI IENCO VALERIA</t>
  </si>
  <si>
    <t>NCIVLR88L62L219H</t>
  </si>
  <si>
    <t>12224610019</t>
  </si>
  <si>
    <t>553868-P-000</t>
  </si>
  <si>
    <t>PAIUZZI PAOLO</t>
  </si>
  <si>
    <t>PZZPLA72H18A182J</t>
  </si>
  <si>
    <t>553934-P-000</t>
  </si>
  <si>
    <t>CANEPARI FRANCESCA</t>
  </si>
  <si>
    <t>CNPFNC78L51F965X</t>
  </si>
  <si>
    <t>553943-P-000</t>
  </si>
  <si>
    <t>ALIBERTI VIOTTI ROBERTA</t>
  </si>
  <si>
    <t>LBRRRT75M66A052Z</t>
  </si>
  <si>
    <t>554091-P-000</t>
  </si>
  <si>
    <t>ULANDI MIRCO</t>
  </si>
  <si>
    <t>LNDMRC57L30A182J</t>
  </si>
  <si>
    <t>554100-O-000</t>
  </si>
  <si>
    <t>G &amp; G GRAZIA GIUSY DI CARRI' G. e C. SNC</t>
  </si>
  <si>
    <t>05837610012</t>
  </si>
  <si>
    <t>554115-P-000</t>
  </si>
  <si>
    <t>VERONESE FRANCESCA</t>
  </si>
  <si>
    <t>VRNFNC80D59A182J</t>
  </si>
  <si>
    <t>554135-P-000</t>
  </si>
  <si>
    <t>CORVAROLA PAOLO</t>
  </si>
  <si>
    <t>CRVPLA65H12F965J</t>
  </si>
  <si>
    <t>554138-P-000</t>
  </si>
  <si>
    <t>MUSSO CARLO ALBERTO</t>
  </si>
  <si>
    <t>MSSCLL67E31L219H</t>
  </si>
  <si>
    <t>554140-P-000</t>
  </si>
  <si>
    <t>PIERBATTISTI ALBERTO</t>
  </si>
  <si>
    <t>PRBLRT62A17G674B</t>
  </si>
  <si>
    <t>554158-O-000</t>
  </si>
  <si>
    <t>GeDInfo Societa' Cooperativa</t>
  </si>
  <si>
    <t>01161250335</t>
  </si>
  <si>
    <t>554210-P-000</t>
  </si>
  <si>
    <t>RICCO MICHELA</t>
  </si>
  <si>
    <t>RCCMHL76M49L304S</t>
  </si>
  <si>
    <t>554211-O-000</t>
  </si>
  <si>
    <t>IL BUON SAPORE SRL</t>
  </si>
  <si>
    <t>02480480033</t>
  </si>
  <si>
    <t>554260-P-000</t>
  </si>
  <si>
    <t>LONGO ROBERTO</t>
  </si>
  <si>
    <t>LNGRRT83A16L219X</t>
  </si>
  <si>
    <t>554262-P-000</t>
  </si>
  <si>
    <t>RICHETTI ANDREA</t>
  </si>
  <si>
    <t>RCHNDR73D14L219J</t>
  </si>
  <si>
    <t>554492-P-000</t>
  </si>
  <si>
    <t>MERLO ARIANNA</t>
  </si>
  <si>
    <t>MRLRNN85C48E379Y</t>
  </si>
  <si>
    <t>11713920012</t>
  </si>
  <si>
    <t>554585-P-000</t>
  </si>
  <si>
    <t>BALDI LUISELLA</t>
  </si>
  <si>
    <t>BLDLLL48M60L219U</t>
  </si>
  <si>
    <t>554964-P-000</t>
  </si>
  <si>
    <t>VENTRICE ROSA MARIA</t>
  </si>
  <si>
    <t>VNTRMR65B58L219P</t>
  </si>
  <si>
    <t>554970-P-000</t>
  </si>
  <si>
    <t>MIEGGE BARBARA</t>
  </si>
  <si>
    <t>MGGBBR70T42G674E</t>
  </si>
  <si>
    <t>554973-P-000</t>
  </si>
  <si>
    <t>MAINA FEDERICA</t>
  </si>
  <si>
    <t>MNAFRC86R43C627X</t>
  </si>
  <si>
    <t>554975-P-000</t>
  </si>
  <si>
    <t>CAPPELLARI MATTIA</t>
  </si>
  <si>
    <t>CPPMTT88D25A859G</t>
  </si>
  <si>
    <t>555046-P-000</t>
  </si>
  <si>
    <t>L&amp;L CHIAVI IN MANO DI GIANNI LEPORE</t>
  </si>
  <si>
    <t>LPRGNN75M28A182K</t>
  </si>
  <si>
    <t>02611490067</t>
  </si>
  <si>
    <t>555131-O-000</t>
  </si>
  <si>
    <t>BONO E GUZZINO SNC</t>
  </si>
  <si>
    <t>09698100014</t>
  </si>
  <si>
    <t>555172-O-000</t>
  </si>
  <si>
    <t>TECNAUTO S.N.C. DI CORICA DOMENICO &amp; TIP</t>
  </si>
  <si>
    <t>12217130017</t>
  </si>
  <si>
    <t>555477-P-000</t>
  </si>
  <si>
    <t>GIARDINI FIORITI DI MANCANIELLO DARIO</t>
  </si>
  <si>
    <t>MNCDRA87P20L219N</t>
  </si>
  <si>
    <t>11679290012</t>
  </si>
  <si>
    <t>555482-P-000</t>
  </si>
  <si>
    <t>ROCCHIETTI ENRICO PIER MICHELE</t>
  </si>
  <si>
    <t>RCCNCP70D28L219B</t>
  </si>
  <si>
    <t>12173990016</t>
  </si>
  <si>
    <t>555487-P-000</t>
  </si>
  <si>
    <t>COCCOLE &amp; VANITA' DI EMANUELA BERTINETTI</t>
  </si>
  <si>
    <t>BRTMNL67L69L219J</t>
  </si>
  <si>
    <t>12214210010</t>
  </si>
  <si>
    <t>555683-P-000</t>
  </si>
  <si>
    <t>SASSONIO DANIELA</t>
  </si>
  <si>
    <t>SSSDNL71S67L219L</t>
  </si>
  <si>
    <t>555789-P-000</t>
  </si>
  <si>
    <t>VARRASI RICCARDO</t>
  </si>
  <si>
    <t>VRRRCR93P04D872O</t>
  </si>
  <si>
    <t>555919-P-000</t>
  </si>
  <si>
    <t>AVESANI LAURA</t>
  </si>
  <si>
    <t>VSNLRA86S70A182V</t>
  </si>
  <si>
    <t>556113-P-000</t>
  </si>
  <si>
    <t>CASCIANO PATRIZIA</t>
  </si>
  <si>
    <t>CSCPRZ62C64L219V</t>
  </si>
  <si>
    <t>556255-P-000</t>
  </si>
  <si>
    <t>DAVIN FEDERICO</t>
  </si>
  <si>
    <t>DVNFRC87E19L219C</t>
  </si>
  <si>
    <t>556403-O-000</t>
  </si>
  <si>
    <t>GF RAPPRESENTANZE S.A.S. DI CAVALLO F.&amp;</t>
  </si>
  <si>
    <t>11798950017</t>
  </si>
  <si>
    <t>556413-P-000</t>
  </si>
  <si>
    <t>COSTA CESARE</t>
  </si>
  <si>
    <t>CSTCSR71L08C722F</t>
  </si>
  <si>
    <t>12017600011</t>
  </si>
  <si>
    <t>556594-P-000</t>
  </si>
  <si>
    <t>ERROUKAFI MOHAMED</t>
  </si>
  <si>
    <t>RRKMMD91T19Z330Y</t>
  </si>
  <si>
    <t>556595-P-000</t>
  </si>
  <si>
    <t>PEDACE ANDREA PASQUALE</t>
  </si>
  <si>
    <t>PDCNRP78D01L219N</t>
  </si>
  <si>
    <t>556597-P-000</t>
  </si>
  <si>
    <t>CARBONE ANDREA</t>
  </si>
  <si>
    <t>CRBNDR84M05G674U</t>
  </si>
  <si>
    <t>557086-O-000</t>
  </si>
  <si>
    <t>RED MAN SRL</t>
  </si>
  <si>
    <t>12006410018</t>
  </si>
  <si>
    <t>557106-P-000</t>
  </si>
  <si>
    <t>GREEN GARDEN DI SARACENO DANIELE</t>
  </si>
  <si>
    <t>SRCDNL83E25L219W</t>
  </si>
  <si>
    <t>11681480015</t>
  </si>
  <si>
    <t>557216-O-000</t>
  </si>
  <si>
    <t>AUTHOS SPA</t>
  </si>
  <si>
    <t>557355-P-000</t>
  </si>
  <si>
    <t>URUCI ADMANT</t>
  </si>
  <si>
    <t>RCUDNT86T12Z100J</t>
  </si>
  <si>
    <t>12264780011</t>
  </si>
  <si>
    <t>557365-P-000</t>
  </si>
  <si>
    <t>VERDE VERTICALE DI GUERRA ELI</t>
  </si>
  <si>
    <t>GRRLEI84L24L727X</t>
  </si>
  <si>
    <t>12175320014</t>
  </si>
  <si>
    <t>557728-O-000</t>
  </si>
  <si>
    <t>SOCIETA' COOPERATIVA SUBITO NEWS</t>
  </si>
  <si>
    <t>12123880010</t>
  </si>
  <si>
    <t>558011-P-000</t>
  </si>
  <si>
    <t>GARDEN &amp; SERVIZI DI COROIAN CIPRIAN MARI</t>
  </si>
  <si>
    <t>CRNCRN82L15Z129W</t>
  </si>
  <si>
    <t>10608950019</t>
  </si>
  <si>
    <t>558499-P-000</t>
  </si>
  <si>
    <t>VOTA GIARDINI DI VOTA PATRICK</t>
  </si>
  <si>
    <t>VTOPRC76L26E379S</t>
  </si>
  <si>
    <t>12246550011</t>
  </si>
  <si>
    <t>558661-P-000</t>
  </si>
  <si>
    <t>VALPREDA MATTEO</t>
  </si>
  <si>
    <t>VLPMTT82T04L219V</t>
  </si>
  <si>
    <t>559339-P-000</t>
  </si>
  <si>
    <t>CENTRO REVISIONI SANDAMIANESE</t>
  </si>
  <si>
    <t>MNTDGI75C20A479I</t>
  </si>
  <si>
    <t>01228180053</t>
  </si>
  <si>
    <t>559512-O-000</t>
  </si>
  <si>
    <t>CONSORZIO SOCIO ASS.ALBA LANGHE ROERO</t>
  </si>
  <si>
    <t>02797980048</t>
  </si>
  <si>
    <t>559951-O-000</t>
  </si>
  <si>
    <t>DEJA VU S.A.S.</t>
  </si>
  <si>
    <t>01415100054</t>
  </si>
  <si>
    <t>560675-O-000</t>
  </si>
  <si>
    <t>AGGANCIO TUTTO DI BIAGI ANDREINA S.N.C.</t>
  </si>
  <si>
    <t>01001500576</t>
  </si>
  <si>
    <t>561218-P-000</t>
  </si>
  <si>
    <t>ALBU IOAN IULIAN</t>
  </si>
  <si>
    <t>LBANLN92A28Z129Z</t>
  </si>
  <si>
    <t>11905190010</t>
  </si>
  <si>
    <t>561344-O-000</t>
  </si>
  <si>
    <t>CREDITI VS. COMUNE DI TORINO</t>
  </si>
  <si>
    <t>561345-O-000</t>
  </si>
  <si>
    <t>CREDITI VS CONSORZIO SOCIALE ABELE LAVOR</t>
  </si>
  <si>
    <t>561346-O-000</t>
  </si>
  <si>
    <t>CREDITI VS FONDARTIGIANATO</t>
  </si>
  <si>
    <t>561416-P-000</t>
  </si>
  <si>
    <t>MAZZARDIS SONIA</t>
  </si>
  <si>
    <t>MZZSNO85S67A052G</t>
  </si>
  <si>
    <t>02372270062</t>
  </si>
  <si>
    <t>561430-P-000</t>
  </si>
  <si>
    <t>BIANCO MAURELLA</t>
  </si>
  <si>
    <t>BNCMLL54B41L219A</t>
  </si>
  <si>
    <t>561431-P-000</t>
  </si>
  <si>
    <t>FARINETTI MARIA LUISA</t>
  </si>
  <si>
    <t>FRNMLS62B59L219J</t>
  </si>
  <si>
    <t>562731-P-000</t>
  </si>
  <si>
    <t>QUATTROCCHI DENISE</t>
  </si>
  <si>
    <t>QTTDNS79D49D872Q</t>
  </si>
  <si>
    <t>02268540032</t>
  </si>
  <si>
    <t>564948-O-000</t>
  </si>
  <si>
    <t>CONSORZIO IRIS</t>
  </si>
  <si>
    <t>03053221200</t>
  </si>
  <si>
    <t>565198-O-000</t>
  </si>
  <si>
    <t>AMAZON EU SARL</t>
  </si>
  <si>
    <t>565920-O-000</t>
  </si>
  <si>
    <t>UNITELMA SAPIENZA</t>
  </si>
  <si>
    <t>08134851008</t>
  </si>
  <si>
    <t>566971-P-000</t>
  </si>
  <si>
    <t>Ciavirella Sebastiano</t>
  </si>
  <si>
    <t>CVRSST45L20F158D</t>
  </si>
  <si>
    <t>01202090831</t>
  </si>
  <si>
    <t>567241-P-000</t>
  </si>
  <si>
    <t>RAMELLA LEVIS SARA</t>
  </si>
  <si>
    <t>RMLSRA76B47A859J</t>
  </si>
  <si>
    <t>567242-O-000</t>
  </si>
  <si>
    <t>CONFRATERNITA DI MISERICORDIA DI TORINO</t>
  </si>
  <si>
    <t>97796540017</t>
  </si>
  <si>
    <t>567608-P-000</t>
  </si>
  <si>
    <t>FUTURE IS NATURE PLAYGROUND DI FRANCESCO</t>
  </si>
  <si>
    <t>TRVFNC85D07I470L</t>
  </si>
  <si>
    <t>12076040018</t>
  </si>
  <si>
    <t>568056-P-000</t>
  </si>
  <si>
    <t>M.&amp;E. DI POMA ELENA</t>
  </si>
  <si>
    <t>PMOLNE65R57H355N</t>
  </si>
  <si>
    <t>11774470014</t>
  </si>
  <si>
    <t>568393-O-000</t>
  </si>
  <si>
    <t>SUPERTEC S.R.L.</t>
  </si>
  <si>
    <t>00460890759</t>
  </si>
  <si>
    <t>568497-P-000</t>
  </si>
  <si>
    <t>AMADIO FEDERICO</t>
  </si>
  <si>
    <t>MDAFRC95B13L727O</t>
  </si>
  <si>
    <t>568808-P-000</t>
  </si>
  <si>
    <t>PRIHOANCA SILVIU</t>
  </si>
  <si>
    <t>PRHSLV73A10Z129V</t>
  </si>
  <si>
    <t>11198870013</t>
  </si>
  <si>
    <t>569400-P-000</t>
  </si>
  <si>
    <t>Farmacia San Donato</t>
  </si>
  <si>
    <t>ZCCFNC81H66L219X</t>
  </si>
  <si>
    <t>12210580010</t>
  </si>
  <si>
    <t>569729-P-000</t>
  </si>
  <si>
    <t>Car Wash di Monti Daniele</t>
  </si>
  <si>
    <t>MNTDNL86A06A182D</t>
  </si>
  <si>
    <t>02289960060</t>
  </si>
  <si>
    <t>569853-P-000</t>
  </si>
  <si>
    <t>PASTURA MARIANGELA</t>
  </si>
  <si>
    <t>PSTMNG62E67F863D</t>
  </si>
  <si>
    <t>569858-P-000</t>
  </si>
  <si>
    <t>BENEDICENTI  RITA</t>
  </si>
  <si>
    <t>BNDRTI64L45Z133E</t>
  </si>
  <si>
    <t>569861-P-000</t>
  </si>
  <si>
    <t>BOERI GABRIELLA</t>
  </si>
  <si>
    <t>BROGRL55T53L219F</t>
  </si>
  <si>
    <t>569866-P-000</t>
  </si>
  <si>
    <t>SALA ALESSANDRO</t>
  </si>
  <si>
    <t>SLALSN86T27L750W</t>
  </si>
  <si>
    <t>569870-P-000</t>
  </si>
  <si>
    <t>BUDAU VERIDIANA BIANCA</t>
  </si>
  <si>
    <t>BDUVDN93L62Z129R</t>
  </si>
  <si>
    <t>570160-O-000</t>
  </si>
  <si>
    <t>IEMQ SRL</t>
  </si>
  <si>
    <t>05659290018</t>
  </si>
  <si>
    <t>570958-P-000</t>
  </si>
  <si>
    <t>BERRUTI GIUSEPPINA</t>
  </si>
  <si>
    <t>BRRGPP70B46A479S</t>
  </si>
  <si>
    <t>01313490052</t>
  </si>
  <si>
    <t>571099-P-000</t>
  </si>
  <si>
    <t>MULTI ECO DI MARZULLO DANIELE</t>
  </si>
  <si>
    <t>MRZDNL93R19C627A</t>
  </si>
  <si>
    <t>12262740017</t>
  </si>
  <si>
    <t>571374-O-000</t>
  </si>
  <si>
    <t>SOCIETA' DI MACINAZIONE MOLINI CERTOSA S</t>
  </si>
  <si>
    <t>00858730153</t>
  </si>
  <si>
    <t>01116870187</t>
  </si>
  <si>
    <t>571810-P-000</t>
  </si>
  <si>
    <t>MAMPRIN MAURIZIO</t>
  </si>
  <si>
    <t>MMPMRZ70P13E379P</t>
  </si>
  <si>
    <t>571931-P-000</t>
  </si>
  <si>
    <t>GARELLI PAOLO</t>
  </si>
  <si>
    <t>GRLPLA60D01D205U</t>
  </si>
  <si>
    <t>01946740048</t>
  </si>
  <si>
    <t>571970-O-000</t>
  </si>
  <si>
    <t>STUDIO CAFAGNO DOTT.GIAN VITTORIO CAFAGN</t>
  </si>
  <si>
    <t>01918180033</t>
  </si>
  <si>
    <t>572315-P-000</t>
  </si>
  <si>
    <t>MAZZONE VINCENZA</t>
  </si>
  <si>
    <t>MZZVCN52D62I754V</t>
  </si>
  <si>
    <t>572328-P-000</t>
  </si>
  <si>
    <t>PVNLCU92P07L219F</t>
  </si>
  <si>
    <t>572334-P-000</t>
  </si>
  <si>
    <t>SPIGARIOL MAURO</t>
  </si>
  <si>
    <t>SPGMRA64C16G559R</t>
  </si>
  <si>
    <t>572367-P-000</t>
  </si>
  <si>
    <t>FILADORO MONICA</t>
  </si>
  <si>
    <t>FLDMNC85P45H579B</t>
  </si>
  <si>
    <t>572472-P-000</t>
  </si>
  <si>
    <t>BERTA ANDREA</t>
  </si>
  <si>
    <t>BRTNDR55E21I024N</t>
  </si>
  <si>
    <t>02254110014</t>
  </si>
  <si>
    <t>573157-O-000</t>
  </si>
  <si>
    <t>AGRIBISCOTTO SRL</t>
  </si>
  <si>
    <t>12242180011</t>
  </si>
  <si>
    <t>575579-P-000</t>
  </si>
  <si>
    <t>ALEN DI LIBERTO GABRIELE</t>
  </si>
  <si>
    <t>LBRGRL81H18L219D</t>
  </si>
  <si>
    <t>12079560012</t>
  </si>
  <si>
    <t>575943-P-000</t>
  </si>
  <si>
    <t>COLOMBARO DIEGO</t>
  </si>
  <si>
    <t>CLMDGI86S06A479T</t>
  </si>
  <si>
    <t>01608650055</t>
  </si>
  <si>
    <t>576553-O-000</t>
  </si>
  <si>
    <t>ECIPA BRINDISI</t>
  </si>
  <si>
    <t>01713390746</t>
  </si>
  <si>
    <t>576661-O-000</t>
  </si>
  <si>
    <t>L'ASINO D'ORO DI MINNITI ANTONINO S.R.L.</t>
  </si>
  <si>
    <t>12026350012</t>
  </si>
  <si>
    <t>576691-O-000</t>
  </si>
  <si>
    <t>BARBARA B SERVIZI ALLA PERSONA SOCIETÃ</t>
  </si>
  <si>
    <t>12303750017</t>
  </si>
  <si>
    <t>576693-O-000</t>
  </si>
  <si>
    <t>STUDIO INFERMIERISTICO BIELLESE DI MOREN</t>
  </si>
  <si>
    <t>02489830022</t>
  </si>
  <si>
    <t>576836-P-000</t>
  </si>
  <si>
    <t>OLIVERO GUIDO</t>
  </si>
  <si>
    <t>LVRGDU55P03D205L</t>
  </si>
  <si>
    <t>03550510048</t>
  </si>
  <si>
    <t>576895-P-000</t>
  </si>
  <si>
    <t>SPINELLI STEFANIA</t>
  </si>
  <si>
    <t>SPNSFN95H45L219H</t>
  </si>
  <si>
    <t>576896-P-000</t>
  </si>
  <si>
    <t>DEANGELIS ANDREA</t>
  </si>
  <si>
    <t>DNGNDR95D19L219J</t>
  </si>
  <si>
    <t>578069-P-000</t>
  </si>
  <si>
    <t>CAPIZZI GIOVANNI</t>
  </si>
  <si>
    <t>CPZGNN61P27H281K</t>
  </si>
  <si>
    <t>578070-O-000</t>
  </si>
  <si>
    <t>HOTEL LIS SNC</t>
  </si>
  <si>
    <t>01654350055</t>
  </si>
  <si>
    <t>578233-O-000</t>
  </si>
  <si>
    <t>CRALNETWORK SRL</t>
  </si>
  <si>
    <t>10597120962</t>
  </si>
  <si>
    <t>578240-O-000</t>
  </si>
  <si>
    <t>AMAZON EU S.A.R.L. - SUCCURSALE FRANCAIS</t>
  </si>
  <si>
    <t>578445-P-000</t>
  </si>
  <si>
    <t>BASILE NICOLA</t>
  </si>
  <si>
    <t>BSLNCL76C04F205H</t>
  </si>
  <si>
    <t>10921920962</t>
  </si>
  <si>
    <t>579039-P-000</t>
  </si>
  <si>
    <t>MARUZZI SERGIO</t>
  </si>
  <si>
    <t>MRZSRG87E09D332I</t>
  </si>
  <si>
    <t>02303820035</t>
  </si>
  <si>
    <t>579062-O-000</t>
  </si>
  <si>
    <t>SEICON SRL</t>
  </si>
  <si>
    <t>01601070020</t>
  </si>
  <si>
    <t>579148-O-000</t>
  </si>
  <si>
    <t>IKEA ITALIA RETAIL S.R.L.</t>
  </si>
  <si>
    <t>11574560154</t>
  </si>
  <si>
    <t>02992760963</t>
  </si>
  <si>
    <t>579917-P-000</t>
  </si>
  <si>
    <t>CAPPELLO RICCARDO</t>
  </si>
  <si>
    <t>CPPRCR89P05G273B</t>
  </si>
  <si>
    <t>579918-P-000</t>
  </si>
  <si>
    <t>RIZZI ANTONELLO</t>
  </si>
  <si>
    <t>RZZNNL57M02F952X</t>
  </si>
  <si>
    <t>579920-P-000</t>
  </si>
  <si>
    <t>RLNCLD73D14A182U</t>
  </si>
  <si>
    <t>580259-P-000</t>
  </si>
  <si>
    <t>RAFFONE CORRADO</t>
  </si>
  <si>
    <t>RFFCRD68S27L219B</t>
  </si>
  <si>
    <t>580294-P-000</t>
  </si>
  <si>
    <t>MARTINO STEFANO</t>
  </si>
  <si>
    <t>MRTSFN89R26L219C</t>
  </si>
  <si>
    <t>12354450012</t>
  </si>
  <si>
    <t>580862-P-000</t>
  </si>
  <si>
    <t>MORSANUTTO PAOLO</t>
  </si>
  <si>
    <t>MRSPLA77C25D725P</t>
  </si>
  <si>
    <t>580875-O-000</t>
  </si>
  <si>
    <t>MAZZUCCHELLI SRL</t>
  </si>
  <si>
    <t>08917010012</t>
  </si>
  <si>
    <t>581488-P-000</t>
  </si>
  <si>
    <t>MADE IN EDILY DI ADDAMO DANIELE</t>
  </si>
  <si>
    <t>DDMDNL81M29H355Z</t>
  </si>
  <si>
    <t>11555010013</t>
  </si>
  <si>
    <t>581934-P-000</t>
  </si>
  <si>
    <t>VEGA CAFFE' DI ZARDI SERGIO</t>
  </si>
  <si>
    <t>ZRDSRG65E07D548I</t>
  </si>
  <si>
    <t>02282610035</t>
  </si>
  <si>
    <t>582002-P-000</t>
  </si>
  <si>
    <t>CAMPAGNA FABIO</t>
  </si>
  <si>
    <t>CMPFFR79D01L219W</t>
  </si>
  <si>
    <t>10467910013</t>
  </si>
  <si>
    <t>582018-P-000</t>
  </si>
  <si>
    <t>PIT-STOP RISTO-BAR DI BACALU CAROLINA</t>
  </si>
  <si>
    <t>BCLCLN80E58Z140D</t>
  </si>
  <si>
    <t>02466670037</t>
  </si>
  <si>
    <t>582405-P-000</t>
  </si>
  <si>
    <t>AIMINO GEOM. SIMONA</t>
  </si>
  <si>
    <t>MNASMN72A63L219W</t>
  </si>
  <si>
    <t>08362270012</t>
  </si>
  <si>
    <t>582513-O-000</t>
  </si>
  <si>
    <t>S.A.R.E.M. S.r.l.</t>
  </si>
  <si>
    <t>02471380028</t>
  </si>
  <si>
    <t>582952-P-000</t>
  </si>
  <si>
    <t>BAR TECLA DI YE CHENGWEI</t>
  </si>
  <si>
    <t>YEXCNG87C09Z210J</t>
  </si>
  <si>
    <t>02666340027</t>
  </si>
  <si>
    <t>582962-P-000</t>
  </si>
  <si>
    <t>BAR ECLISSE DI RATTAZZI ANDREA ANTONIO</t>
  </si>
  <si>
    <t>RTTNRN68A27A429U</t>
  </si>
  <si>
    <t>01347250035</t>
  </si>
  <si>
    <t>582972-P-000</t>
  </si>
  <si>
    <t>TABA 22 DI BARBAGLIA GIANRUGGERO</t>
  </si>
  <si>
    <t>BRBGRG89E31B019X</t>
  </si>
  <si>
    <t>02415590039</t>
  </si>
  <si>
    <t>583007-P-000</t>
  </si>
  <si>
    <t>MATTEUZZI ANDREA</t>
  </si>
  <si>
    <t>MTTNDR88T21D612Z</t>
  </si>
  <si>
    <t>12336110015</t>
  </si>
  <si>
    <t>583021-P-000</t>
  </si>
  <si>
    <t>BUTERA LUCA IGOR</t>
  </si>
  <si>
    <t>BTRLGR76M17L219L</t>
  </si>
  <si>
    <t>583024-P-000</t>
  </si>
  <si>
    <t>SQUEO OLIMPIA</t>
  </si>
  <si>
    <t>SQULMP74C51L109V</t>
  </si>
  <si>
    <t>12290580013</t>
  </si>
  <si>
    <t>583025-P-000</t>
  </si>
  <si>
    <t>SCAGLIA LUISA</t>
  </si>
  <si>
    <t>SCGLSU63C71L219K</t>
  </si>
  <si>
    <t>583037-P-000</t>
  </si>
  <si>
    <t>GOLOSIAMO DI TUGNOLO JESSICA</t>
  </si>
  <si>
    <t>TGNJSC76M43C627V</t>
  </si>
  <si>
    <t>12276330011</t>
  </si>
  <si>
    <t>583043-P-000</t>
  </si>
  <si>
    <t>AZIENDA AGRICOLA BERUATTO GIANLUCA</t>
  </si>
  <si>
    <t>BRTGLC83B21D208Q</t>
  </si>
  <si>
    <t>10763730016</t>
  </si>
  <si>
    <t>583059-P-000</t>
  </si>
  <si>
    <t>MASSARA DIEGO</t>
  </si>
  <si>
    <t>MSSDGI77S14L219C</t>
  </si>
  <si>
    <t>09727230014</t>
  </si>
  <si>
    <t>583082-O-000</t>
  </si>
  <si>
    <t>IMPERATORE SOC. COOP.</t>
  </si>
  <si>
    <t>02589140033</t>
  </si>
  <si>
    <t>583476-P-000</t>
  </si>
  <si>
    <t>HOPULELE ALINA</t>
  </si>
  <si>
    <t>HPLLNA84B57Z129E</t>
  </si>
  <si>
    <t>12241370019</t>
  </si>
  <si>
    <t>583617-P-000</t>
  </si>
  <si>
    <t>TAMBURELLO ANGELA</t>
  </si>
  <si>
    <t>TMBNGL82E62G674N</t>
  </si>
  <si>
    <t>5837610012-O-000</t>
  </si>
  <si>
    <t>G&amp;G GRAZIA GIUSY DI G. E C. SNC</t>
  </si>
  <si>
    <t>5837610012</t>
  </si>
  <si>
    <t>583979-O-000</t>
  </si>
  <si>
    <t>NETELEC S.R.L.</t>
  </si>
  <si>
    <t>09734140016</t>
  </si>
  <si>
    <t>584346-P-000</t>
  </si>
  <si>
    <t>GEROMEL SAMUEL</t>
  </si>
  <si>
    <t>GRMSML99D06F335V</t>
  </si>
  <si>
    <t>584373-P-000</t>
  </si>
  <si>
    <t>BAR ALYSSA DI CORDOPATRI ANNA</t>
  </si>
  <si>
    <t>CRDNNA65S55F112T</t>
  </si>
  <si>
    <t>02603360039</t>
  </si>
  <si>
    <t>584637-P-000</t>
  </si>
  <si>
    <t>PLANNER EVENT BALLON DI D'ALCANTARA LUCI</t>
  </si>
  <si>
    <t>DLCLCN77A07L219C</t>
  </si>
  <si>
    <t>12296290013</t>
  </si>
  <si>
    <t>584984-O-000</t>
  </si>
  <si>
    <t>CHA MARIA S.R.L. BENEFIT</t>
  </si>
  <si>
    <t>12001030019</t>
  </si>
  <si>
    <t>585007-O-000</t>
  </si>
  <si>
    <t>RODL &amp; PARTNER</t>
  </si>
  <si>
    <t>12609300152</t>
  </si>
  <si>
    <t>585030-P-000</t>
  </si>
  <si>
    <t>PAVAN ROMANA</t>
  </si>
  <si>
    <t>PVNRMN39E68D740L</t>
  </si>
  <si>
    <t>12122210011</t>
  </si>
  <si>
    <t>585100-P-000</t>
  </si>
  <si>
    <t>CASTRONUOVO RENATO</t>
  </si>
  <si>
    <t>CSTRNT71E20L219F</t>
  </si>
  <si>
    <t>585146-O-000</t>
  </si>
  <si>
    <t>GIPETO SOCIETA' COOPERATIVA SOCIALE ONLU</t>
  </si>
  <si>
    <t>01995560032</t>
  </si>
  <si>
    <t>585163-P-000</t>
  </si>
  <si>
    <t>MANCINI STEFANO</t>
  </si>
  <si>
    <t>MNCSFN90E09L219N</t>
  </si>
  <si>
    <t>12345650019</t>
  </si>
  <si>
    <t>585256-P-000</t>
  </si>
  <si>
    <t>CAMICERIA ARTIGIANA CARMEN DI ROLLE ROBE</t>
  </si>
  <si>
    <t>RLLRRT72H43L219W</t>
  </si>
  <si>
    <t>11631500011</t>
  </si>
  <si>
    <t>585420-O-000</t>
  </si>
  <si>
    <t>TD SERVIZI INDUSTRIALI SRL</t>
  </si>
  <si>
    <t>11886320016</t>
  </si>
  <si>
    <t>586474-P-000</t>
  </si>
  <si>
    <t>DACOMO IMMOBILIARE DI DACOMO PIERANGELA</t>
  </si>
  <si>
    <t>DCMPNG63C63L219M</t>
  </si>
  <si>
    <t>08579700017</t>
  </si>
  <si>
    <t>586727-O-000</t>
  </si>
  <si>
    <t>DIAMANTE ROSSO S.N.C.</t>
  </si>
  <si>
    <t>02309570030</t>
  </si>
  <si>
    <t>587007-P-000</t>
  </si>
  <si>
    <t>LEZZI ANNALAURA</t>
  </si>
  <si>
    <t>LZZNLR96B43D851V</t>
  </si>
  <si>
    <t>587083-O-000</t>
  </si>
  <si>
    <t>EDIL K2 S.R.L.S.</t>
  </si>
  <si>
    <t>11824380015</t>
  </si>
  <si>
    <t>587370-O-000</t>
  </si>
  <si>
    <t>ALEGAS srl</t>
  </si>
  <si>
    <t>01970140065</t>
  </si>
  <si>
    <t>587548-O-000</t>
  </si>
  <si>
    <t>COMUNE DI ZUMAGLIA</t>
  </si>
  <si>
    <t>00390230027</t>
  </si>
  <si>
    <t>587592-O-000</t>
  </si>
  <si>
    <t>COOPERATIVA SOCIALE RISORSE</t>
  </si>
  <si>
    <t>01306240035</t>
  </si>
  <si>
    <t>587607-O-000</t>
  </si>
  <si>
    <t>DODO SERVICE SOC. COOP.</t>
  </si>
  <si>
    <t>11340010013</t>
  </si>
  <si>
    <t>588216-P-000</t>
  </si>
  <si>
    <t>CANTA LORENZO</t>
  </si>
  <si>
    <t>CNTLNZ56E15L219M</t>
  </si>
  <si>
    <t>588545-P-000</t>
  </si>
  <si>
    <t>ZINGARELLI IGNAZIO</t>
  </si>
  <si>
    <t>ZNGGNZ75C27A285S</t>
  </si>
  <si>
    <t>588559-P-000</t>
  </si>
  <si>
    <t>PANARITI STEFANO</t>
  </si>
  <si>
    <t>PNRSFN91T30L219Q</t>
  </si>
  <si>
    <t>588631-P-000</t>
  </si>
  <si>
    <t>LAVINA TAMARA</t>
  </si>
  <si>
    <t>LVNTMR55S55L219D</t>
  </si>
  <si>
    <t>588632-P-000</t>
  </si>
  <si>
    <t>MERLIN SABRINA</t>
  </si>
  <si>
    <t>MRLSRN72D49L219L</t>
  </si>
  <si>
    <t>588633-P-000</t>
  </si>
  <si>
    <t>FORMIA VALENTINA</t>
  </si>
  <si>
    <t>FRMVNT92P67C665L</t>
  </si>
  <si>
    <t>588634-P-000</t>
  </si>
  <si>
    <t>AMICO PAOLO</t>
  </si>
  <si>
    <t>MCAPLA60S24D094W</t>
  </si>
  <si>
    <t>588841-P-000</t>
  </si>
  <si>
    <t>AUDINO GIROLAMO</t>
  </si>
  <si>
    <t>DNAGLM63R19C747B</t>
  </si>
  <si>
    <t>588875-O-000</t>
  </si>
  <si>
    <t>OLIVERI SRL</t>
  </si>
  <si>
    <t>01228330062</t>
  </si>
  <si>
    <t>588889-P-000</t>
  </si>
  <si>
    <t>FOSSATI PIETRO</t>
  </si>
  <si>
    <t>FSSPTR91P06F335B</t>
  </si>
  <si>
    <t>588914-O-000</t>
  </si>
  <si>
    <t>PASTICCERIA TORTI DI RICCIO MASSIMO &amp; C.</t>
  </si>
  <si>
    <t>01476100068</t>
  </si>
  <si>
    <t>589197-P-000</t>
  </si>
  <si>
    <t>SANTORO EMANUELE</t>
  </si>
  <si>
    <t>SNTMNL81S19I470F</t>
  </si>
  <si>
    <t>03910650047</t>
  </si>
  <si>
    <t>589203-P-000</t>
  </si>
  <si>
    <t>BONADEO CORRADO</t>
  </si>
  <si>
    <t>BNDCRD65P06L304U</t>
  </si>
  <si>
    <t>01943870061</t>
  </si>
  <si>
    <t>589252-P-000</t>
  </si>
  <si>
    <t>MASSIMETTI MARIA  GABRIELLA</t>
  </si>
  <si>
    <t>MSSMGB62A63L219P</t>
  </si>
  <si>
    <t>12167840011</t>
  </si>
  <si>
    <t>589430-P-000</t>
  </si>
  <si>
    <t>RICCIARDELLA GIULIA</t>
  </si>
  <si>
    <t>RCCGLI72P42L219Y</t>
  </si>
  <si>
    <t>589470-P-000</t>
  </si>
  <si>
    <t>KACI BESMIR</t>
  </si>
  <si>
    <t>KCABMR87M14Z100R</t>
  </si>
  <si>
    <t>589523-P-000</t>
  </si>
  <si>
    <t>AZZARO BARBARA MARIA</t>
  </si>
  <si>
    <t>ZZRBBR70B67L219W</t>
  </si>
  <si>
    <t>589526-P-000</t>
  </si>
  <si>
    <t>FONTANA SILVIA</t>
  </si>
  <si>
    <t>FNTSLV57T54H727S</t>
  </si>
  <si>
    <t>589528-P-000</t>
  </si>
  <si>
    <t>FANTON MONICA</t>
  </si>
  <si>
    <t>FNTMNC81M57A859X</t>
  </si>
  <si>
    <t>589533-P-000</t>
  </si>
  <si>
    <t>MANZONI ALESSANDRO</t>
  </si>
  <si>
    <t>MNZLSN71P10H037L</t>
  </si>
  <si>
    <t>01524870035</t>
  </si>
  <si>
    <t>589578-P-000</t>
  </si>
  <si>
    <t>ALUIGI ELEONORA</t>
  </si>
  <si>
    <t>LGALNR81M51C722Y</t>
  </si>
  <si>
    <t>589604-P-000</t>
  </si>
  <si>
    <t>GIGLIOTTI GIUSEPPE</t>
  </si>
  <si>
    <t>GGLGPP83E13L219W</t>
  </si>
  <si>
    <t>589842-O-000</t>
  </si>
  <si>
    <t>ZOOM VIDEO COMMUNICATIONE INC.</t>
  </si>
  <si>
    <t>589849-O-000</t>
  </si>
  <si>
    <t>SHENZHEN KAMIANG KEJI CO. LTD</t>
  </si>
  <si>
    <t>589946-P-000</t>
  </si>
  <si>
    <t>HUGO PAUL ANTOINE</t>
  </si>
  <si>
    <t>LJNHPL92D06Z110W</t>
  </si>
  <si>
    <t>11741460015</t>
  </si>
  <si>
    <t>590511-O-000</t>
  </si>
  <si>
    <t>CURTI SRL con socio unico</t>
  </si>
  <si>
    <t>01577610189</t>
  </si>
  <si>
    <t>590810-O-000</t>
  </si>
  <si>
    <t>BLANK SPACES SRL</t>
  </si>
  <si>
    <t>12072760015</t>
  </si>
  <si>
    <t>591264-P-000</t>
  </si>
  <si>
    <t>PEDRIALI ALBERTO</t>
  </si>
  <si>
    <t>PDRLRT85L04L219X</t>
  </si>
  <si>
    <t>591283-P-000</t>
  </si>
  <si>
    <t>GALETTO CELESTINA</t>
  </si>
  <si>
    <t>GLTCST62B41E379D</t>
  </si>
  <si>
    <t>592036-O-000</t>
  </si>
  <si>
    <t>Universita' degli Studi di Torino</t>
  </si>
  <si>
    <t>80088230018</t>
  </si>
  <si>
    <t>02099550010</t>
  </si>
  <si>
    <t>592079-P-000</t>
  </si>
  <si>
    <t>MOTTURA LAURA</t>
  </si>
  <si>
    <t>MTTLRA59R56L219C</t>
  </si>
  <si>
    <t>592082-P-000</t>
  </si>
  <si>
    <t>CARPEGNA CLAUDIO</t>
  </si>
  <si>
    <t>CRPCRL83D27C627A</t>
  </si>
  <si>
    <t>592188-O-000</t>
  </si>
  <si>
    <t>COMUNE DI POLLONE</t>
  </si>
  <si>
    <t>81002130029</t>
  </si>
  <si>
    <t>00370260028</t>
  </si>
  <si>
    <t>592208-O-000</t>
  </si>
  <si>
    <t>COMUNE DI VILLA DEL BOSCO</t>
  </si>
  <si>
    <t>80006940029</t>
  </si>
  <si>
    <t>00433300027</t>
  </si>
  <si>
    <t>592271-P-000</t>
  </si>
  <si>
    <t>GAUDIOSO FRANCESCO</t>
  </si>
  <si>
    <t>GDSFNC00M05F537X</t>
  </si>
  <si>
    <t>592604-O-000</t>
  </si>
  <si>
    <t>AGRIMANA CONSULTING SAS</t>
  </si>
  <si>
    <t>11580670013</t>
  </si>
  <si>
    <t>592633-P-000</t>
  </si>
  <si>
    <t>ROSIELLO RAFFAELE</t>
  </si>
  <si>
    <t>RSLRFL00M23F965O</t>
  </si>
  <si>
    <t>592636-P-000</t>
  </si>
  <si>
    <t>CROSETTO FABRIZIO</t>
  </si>
  <si>
    <t>CRSFRZ00M25L219O</t>
  </si>
  <si>
    <t>592641-P-000</t>
  </si>
  <si>
    <t>GAUDIOSO GIUSEPPE</t>
  </si>
  <si>
    <t>GDSGPP00M05F537U</t>
  </si>
  <si>
    <t>592657-P-000</t>
  </si>
  <si>
    <t>DEANDREA DAVIDE</t>
  </si>
  <si>
    <t>DNDDVD81P28A859C</t>
  </si>
  <si>
    <t>592668-P-000</t>
  </si>
  <si>
    <t>VOLONNINO ANDREA</t>
  </si>
  <si>
    <t>VLNNDR72T26L219K</t>
  </si>
  <si>
    <t>592688-P-000</t>
  </si>
  <si>
    <t>NAPOLETANO ANTONIO</t>
  </si>
  <si>
    <t>NPLNTN97S14H096F</t>
  </si>
  <si>
    <t>592910-P-000</t>
  </si>
  <si>
    <t>MAIOCCO GIULIA</t>
  </si>
  <si>
    <t>MCCGLI94C57E020Z</t>
  </si>
  <si>
    <t>12305290012</t>
  </si>
  <si>
    <t>592911-P-000</t>
  </si>
  <si>
    <t>REGIS MAURIZIA</t>
  </si>
  <si>
    <t>RGSMRZ61A69D094H</t>
  </si>
  <si>
    <t>02705950026</t>
  </si>
  <si>
    <t>592920-O-000</t>
  </si>
  <si>
    <t>CIS CONSORZIO - CONSORZIO SOCIETA' COOPE</t>
  </si>
  <si>
    <t>02510020049</t>
  </si>
  <si>
    <t>593666-P-000</t>
  </si>
  <si>
    <t>BALICE MICAELA</t>
  </si>
  <si>
    <t>BLCMCL69P64B885X</t>
  </si>
  <si>
    <t>02644680064</t>
  </si>
  <si>
    <t>593828-O-000</t>
  </si>
  <si>
    <t>CASARICO S.A.S. DI BRUNO FRANCESCO</t>
  </si>
  <si>
    <t>03572400046</t>
  </si>
  <si>
    <t>593831-P-000</t>
  </si>
  <si>
    <t>PANE E COMPANY DI BORIERO LIVIO</t>
  </si>
  <si>
    <t>BRRLVI70T02G674X</t>
  </si>
  <si>
    <t>07155290013</t>
  </si>
  <si>
    <t>593872-P-000</t>
  </si>
  <si>
    <t>RAMELLA PRALUNGO PATRIZIA</t>
  </si>
  <si>
    <t>RMLPRZ69E57A859Q</t>
  </si>
  <si>
    <t>594049-P-000</t>
  </si>
  <si>
    <t>MOGLIA ARIANNA</t>
  </si>
  <si>
    <t>MGLRNN93P69F335E</t>
  </si>
  <si>
    <t>11121450016</t>
  </si>
  <si>
    <t>594468-O-000</t>
  </si>
  <si>
    <t>ELI S.r.l.</t>
  </si>
  <si>
    <t>00389280421</t>
  </si>
  <si>
    <t>594819-P-000</t>
  </si>
  <si>
    <t>MONTEZEMOLO SALUMI DI MASCHIO GIUSEPPINA</t>
  </si>
  <si>
    <t>MSCGPP60T65A479U</t>
  </si>
  <si>
    <t>02892460045</t>
  </si>
  <si>
    <t>594947-P-000</t>
  </si>
  <si>
    <t>PIANA STEFANIA</t>
  </si>
  <si>
    <t>PNISFN65C46L219F</t>
  </si>
  <si>
    <t>594956-P-000</t>
  </si>
  <si>
    <t>ROSSO ELISABETTA</t>
  </si>
  <si>
    <t>RSSLBT97C68A859P</t>
  </si>
  <si>
    <t>02705470025</t>
  </si>
  <si>
    <t>594959-P-000</t>
  </si>
  <si>
    <t>LINGUA MONICA</t>
  </si>
  <si>
    <t>LNGMNC64L63L219K</t>
  </si>
  <si>
    <t>595156-O-000</t>
  </si>
  <si>
    <t>IDB SRL</t>
  </si>
  <si>
    <t>02681730541</t>
  </si>
  <si>
    <t>595243-P-000</t>
  </si>
  <si>
    <t>ANTICHITA' RADOGNA DI RADOGNA MARCO</t>
  </si>
  <si>
    <t>RDGMRC80P08L219X</t>
  </si>
  <si>
    <t>11220650011</t>
  </si>
  <si>
    <t>596172-O-000</t>
  </si>
  <si>
    <t>STUDIO TECNICO ASSOCIATO SINTESI INGEGNE</t>
  </si>
  <si>
    <t>10258110013</t>
  </si>
  <si>
    <t>596363-P-000</t>
  </si>
  <si>
    <t>PICCO STEFANO GIACINTO</t>
  </si>
  <si>
    <t>PCCSFN77S02L219D</t>
  </si>
  <si>
    <t>10932630014</t>
  </si>
  <si>
    <t>596541-P-000</t>
  </si>
  <si>
    <t>AMABILE STEFANO IVAN</t>
  </si>
  <si>
    <t>MBLSFN72H11L219M</t>
  </si>
  <si>
    <t>11115470012</t>
  </si>
  <si>
    <t>596720-O-000</t>
  </si>
  <si>
    <t>SIEM S.N.C. DI GREMO SANDRO, LO PRESTI R</t>
  </si>
  <si>
    <t>12425570012</t>
  </si>
  <si>
    <t>597439-P-000</t>
  </si>
  <si>
    <t>VINI...AMO DI PILONE STEFANO</t>
  </si>
  <si>
    <t>PLNSFN88B29L219K</t>
  </si>
  <si>
    <t>11912350011</t>
  </si>
  <si>
    <t>597446-P-000</t>
  </si>
  <si>
    <t>MARINO MARIANO</t>
  </si>
  <si>
    <t>MRNMRN49E02C286U</t>
  </si>
  <si>
    <t>597540-P-000</t>
  </si>
  <si>
    <t>ALBANO GIULIA</t>
  </si>
  <si>
    <t>LBNGLI81M71L219W</t>
  </si>
  <si>
    <t>10638520014</t>
  </si>
  <si>
    <t>597543-P-000</t>
  </si>
  <si>
    <t>MARASCIUOLO STEFANIA</t>
  </si>
  <si>
    <t>MRSSFN88P49L219C</t>
  </si>
  <si>
    <t>11806170012</t>
  </si>
  <si>
    <t>597595-O-000</t>
  </si>
  <si>
    <t>VIA BOSIO S.R.L.S</t>
  </si>
  <si>
    <t>10916010969</t>
  </si>
  <si>
    <t>597834-O-000</t>
  </si>
  <si>
    <t>MAGE S.R.L.S.</t>
  </si>
  <si>
    <t>02613020060</t>
  </si>
  <si>
    <t>598134-P-000</t>
  </si>
  <si>
    <t>MAINARDI GIGLIANA</t>
  </si>
  <si>
    <t>MNRGLN64A41E379V</t>
  </si>
  <si>
    <t>598204-P-000</t>
  </si>
  <si>
    <t>CHIERTO RAFFAELLA</t>
  </si>
  <si>
    <t>CHRRFL69D57L219W</t>
  </si>
  <si>
    <t>598285-P-000</t>
  </si>
  <si>
    <t>BAR STAZIONE DI QIU SONG YAN</t>
  </si>
  <si>
    <t>QIUSGY66T08Z210R</t>
  </si>
  <si>
    <t>11991370013</t>
  </si>
  <si>
    <t>598303-P-000</t>
  </si>
  <si>
    <t>BAR TABACCHI LA PAUSA DI BIGONI MARCO</t>
  </si>
  <si>
    <t>BGNMRC73M23L219D</t>
  </si>
  <si>
    <t>02287210062</t>
  </si>
  <si>
    <t>598993-O-000</t>
  </si>
  <si>
    <t>IL NUOVO PASTIFICIO OSSOLANO S.N.C.</t>
  </si>
  <si>
    <t>02466120033</t>
  </si>
  <si>
    <t>598994-P-000</t>
  </si>
  <si>
    <t>FAVOLE DI SETA DI ABELLO MAURO</t>
  </si>
  <si>
    <t>BLLMRA84H47I470R</t>
  </si>
  <si>
    <t>10933340019</t>
  </si>
  <si>
    <t>599068-P-000</t>
  </si>
  <si>
    <t>RAVALLI KATIA</t>
  </si>
  <si>
    <t>RVLKTA72P55L219F</t>
  </si>
  <si>
    <t>10824700016</t>
  </si>
  <si>
    <t>599388-O-000</t>
  </si>
  <si>
    <t>MARIA CECILIA SCS ONLUS</t>
  </si>
  <si>
    <t>01624650022</t>
  </si>
  <si>
    <t>599391-P-000</t>
  </si>
  <si>
    <t>SICLARI ALBERTO</t>
  </si>
  <si>
    <t>SCLLRT59C07A859P</t>
  </si>
  <si>
    <t>02716010026</t>
  </si>
  <si>
    <t>599417-P-000</t>
  </si>
  <si>
    <t>PAVESI ROBERTA</t>
  </si>
  <si>
    <t>PVSRRT66C63F952Z</t>
  </si>
  <si>
    <t>599835-P-000</t>
  </si>
  <si>
    <t>HENRY SYLVIE</t>
  </si>
  <si>
    <t>599919-P-000</t>
  </si>
  <si>
    <t>DA FERRUCCIO DI GENRE VANESSA</t>
  </si>
  <si>
    <t>GNRVSS96D43G674N</t>
  </si>
  <si>
    <t>12431240014</t>
  </si>
  <si>
    <t>599945-P-000</t>
  </si>
  <si>
    <t>NOSELLA LORIS</t>
  </si>
  <si>
    <t>NSLLRS70H01C627T</t>
  </si>
  <si>
    <t>01681170054</t>
  </si>
  <si>
    <t>600058-P-000</t>
  </si>
  <si>
    <t>PEZZANO RICCARDO</t>
  </si>
  <si>
    <t>PZZRCR89E25A290B</t>
  </si>
  <si>
    <t>600723-P-000</t>
  </si>
  <si>
    <t>IARIA GIOVANNA EMANUELA</t>
  </si>
  <si>
    <t>RIAGNN70B67H037U</t>
  </si>
  <si>
    <t>02614880033</t>
  </si>
  <si>
    <t>600730-O-000</t>
  </si>
  <si>
    <t>JACK FRUIT SRL</t>
  </si>
  <si>
    <t>02613690037</t>
  </si>
  <si>
    <t>600741-O-000</t>
  </si>
  <si>
    <t>ATELIER VINI E CULTURA SAS</t>
  </si>
  <si>
    <t>11522700019</t>
  </si>
  <si>
    <t>600746-P-000</t>
  </si>
  <si>
    <t>ALAGNA CARLA JOSEFA</t>
  </si>
  <si>
    <t>LGNCLJ86P68D423P</t>
  </si>
  <si>
    <t>600789-P-000</t>
  </si>
  <si>
    <t>ELLENA GIUSEPPE SIMONE</t>
  </si>
  <si>
    <t>LLNSNG81H29L219V</t>
  </si>
  <si>
    <t>600880-P-000</t>
  </si>
  <si>
    <t>NICOSIA SIGNORELLA</t>
  </si>
  <si>
    <t>NCSSNR61T47C342C</t>
  </si>
  <si>
    <t>600882-P-000</t>
  </si>
  <si>
    <t>BATTISTOLO CLAUDIO</t>
  </si>
  <si>
    <t>BTTCLD84T07L669T</t>
  </si>
  <si>
    <t>02723520025</t>
  </si>
  <si>
    <t>600896-P-000</t>
  </si>
  <si>
    <t>MARTIN ROBERTO</t>
  </si>
  <si>
    <t>MRTRRT57D10L219E</t>
  </si>
  <si>
    <t>601012-P-000</t>
  </si>
  <si>
    <t>MAROTTA ANTONELLA ESTER</t>
  </si>
  <si>
    <t>MRTNNL83P47A859C</t>
  </si>
  <si>
    <t>02424350029</t>
  </si>
  <si>
    <t>601337-O-000</t>
  </si>
  <si>
    <t>VEERDE S.R.L.</t>
  </si>
  <si>
    <t>12412020013</t>
  </si>
  <si>
    <t>601513-P-000</t>
  </si>
  <si>
    <t>VENTURA LUCIA</t>
  </si>
  <si>
    <t>VNTLCU94B67A859K</t>
  </si>
  <si>
    <t>601523-P-000</t>
  </si>
  <si>
    <t>ROSSETTI STEFANO</t>
  </si>
  <si>
    <t>RSSSFN75C06E379H</t>
  </si>
  <si>
    <t>601653-P-000</t>
  </si>
  <si>
    <t>LA TAVOLOZZA DI M. BENEDETTI</t>
  </si>
  <si>
    <t>BNDMRK89D09A564E</t>
  </si>
  <si>
    <t>06636190487</t>
  </si>
  <si>
    <t>601744-P-000</t>
  </si>
  <si>
    <t>PEDROTTI ANDREA</t>
  </si>
  <si>
    <t>PDRNDR76S25D918P</t>
  </si>
  <si>
    <t>601779-P-000</t>
  </si>
  <si>
    <t>MARANDO ROBERTO</t>
  </si>
  <si>
    <t>MRNRRT88E07D208X</t>
  </si>
  <si>
    <t>11912410013</t>
  </si>
  <si>
    <t>602289-P-000</t>
  </si>
  <si>
    <t>GALLITANO GIUSEPPE</t>
  </si>
  <si>
    <t>GLLGPP70A14G273D</t>
  </si>
  <si>
    <t>602635-P-000</t>
  </si>
  <si>
    <t>CATUCCI GIANCARLO</t>
  </si>
  <si>
    <t>CTCGCR79D09L219T</t>
  </si>
  <si>
    <t>603091-O-000</t>
  </si>
  <si>
    <t>LA TORINESE ANTINCENDI S.R.L.</t>
  </si>
  <si>
    <t>12326490013</t>
  </si>
  <si>
    <t>603766-P-000</t>
  </si>
  <si>
    <t>RUSSO ANDREA</t>
  </si>
  <si>
    <t>RSSNDR92R14L219Y</t>
  </si>
  <si>
    <t>11984140019</t>
  </si>
  <si>
    <t>604299-P-000</t>
  </si>
  <si>
    <t>BNZ</t>
  </si>
  <si>
    <t>BNZLDN47E59E512L</t>
  </si>
  <si>
    <t>604381-O-000</t>
  </si>
  <si>
    <t>IDROTERMICA SERVICE DI PIVA DAVIDE E C.</t>
  </si>
  <si>
    <t>02628070068</t>
  </si>
  <si>
    <t>604383-P-000</t>
  </si>
  <si>
    <t>NAPOLITANO MATTIA</t>
  </si>
  <si>
    <t>NPLMTT88H02M052A</t>
  </si>
  <si>
    <t>604817-P-000</t>
  </si>
  <si>
    <t>RIGA CARMELO</t>
  </si>
  <si>
    <t>RGICML86P28B791K</t>
  </si>
  <si>
    <t>604820-P-000</t>
  </si>
  <si>
    <t>BARBERO DAVIDE</t>
  </si>
  <si>
    <t>BRBDVD96R05I470C</t>
  </si>
  <si>
    <t>604822-P-000</t>
  </si>
  <si>
    <t>PISANO MATTEO</t>
  </si>
  <si>
    <t>PSNMTT91P30F965E</t>
  </si>
  <si>
    <t>605087-P-000</t>
  </si>
  <si>
    <t>CAPELLO BEATRICE</t>
  </si>
  <si>
    <t>CPLBRC64D60F351H</t>
  </si>
  <si>
    <t>605090-P-000</t>
  </si>
  <si>
    <t>PELLITTERI DANIELA</t>
  </si>
  <si>
    <t>PLLDNL78R51G273L</t>
  </si>
  <si>
    <t>605107-P-000</t>
  </si>
  <si>
    <t>MONTICONE TIZIANA</t>
  </si>
  <si>
    <t>MNTTZN70D56B791P</t>
  </si>
  <si>
    <t>12930150011</t>
  </si>
  <si>
    <t>605658-P-000</t>
  </si>
  <si>
    <t>TRONO VINCENZO</t>
  </si>
  <si>
    <t>TRNVCN63C16Z133I</t>
  </si>
  <si>
    <t>605662-P-000</t>
  </si>
  <si>
    <t>PASQUALINI RICCARDO</t>
  </si>
  <si>
    <t>PSQRCR62P22L219B</t>
  </si>
  <si>
    <t>605678-P-000</t>
  </si>
  <si>
    <t>ZAMBELLO PIERGIOVANNI</t>
  </si>
  <si>
    <t>ZMBPGV61C27C627G</t>
  </si>
  <si>
    <t>606648-P-000</t>
  </si>
  <si>
    <t>D'AURIA ANTONIO</t>
  </si>
  <si>
    <t>DRANTN80S10L245B</t>
  </si>
  <si>
    <t>606649-O-000</t>
  </si>
  <si>
    <t>CREDITI VS/CSEA</t>
  </si>
  <si>
    <t>606694-P-000</t>
  </si>
  <si>
    <t>ANDREANO GIUSEPPE</t>
  </si>
  <si>
    <t>NDRGPP75E27G604F</t>
  </si>
  <si>
    <t>606832-O-000</t>
  </si>
  <si>
    <t>F.CIA  DR. ROBIOLIO &amp; C. SAS</t>
  </si>
  <si>
    <t>01771590021</t>
  </si>
  <si>
    <t>606857-O-000</t>
  </si>
  <si>
    <t>IMAGINE S.N.C. DI MUSSO BRUNA &amp;</t>
  </si>
  <si>
    <t>01294020050</t>
  </si>
  <si>
    <t>607003-P-000</t>
  </si>
  <si>
    <t>PIOVANO GIULIA</t>
  </si>
  <si>
    <t>PVNGLI95M57D208Z</t>
  </si>
  <si>
    <t>12413810016</t>
  </si>
  <si>
    <t>607049-P-000</t>
  </si>
  <si>
    <t>FARRIS BARBARA</t>
  </si>
  <si>
    <t>FRRBBR74C44L219D</t>
  </si>
  <si>
    <t>607463-P-000</t>
  </si>
  <si>
    <t>L'ERBOTECA DI VOLPE PATRIZIA</t>
  </si>
  <si>
    <t>VLPPRZ67H57F205A</t>
  </si>
  <si>
    <t>11830040017</t>
  </si>
  <si>
    <t>607469-P-000</t>
  </si>
  <si>
    <t>MANCUSO LUIGI</t>
  </si>
  <si>
    <t>MNCLGU82S16L219N</t>
  </si>
  <si>
    <t>11862980015</t>
  </si>
  <si>
    <t>607644-O-000</t>
  </si>
  <si>
    <t>NOVARA ORGANI S.N.C. DI LIUSSI PIERGIANN</t>
  </si>
  <si>
    <t>01929670030</t>
  </si>
  <si>
    <t>608707-P-000</t>
  </si>
  <si>
    <t>VECCHIO FILIPPO ANDREA</t>
  </si>
  <si>
    <t>VCCFPP88L20C351K</t>
  </si>
  <si>
    <t>608729-P-000</t>
  </si>
  <si>
    <t>GUGLIELMOTTI ALBERTO</t>
  </si>
  <si>
    <t>GGLLRT83C16L750K</t>
  </si>
  <si>
    <t>608732-O-000</t>
  </si>
  <si>
    <t>INCUCINA S.A.S. DI ARIANNA CARLOTTA AVAR</t>
  </si>
  <si>
    <t>12453470010</t>
  </si>
  <si>
    <t>608820-P-000</t>
  </si>
  <si>
    <t>elia elisa</t>
  </si>
  <si>
    <t>LEILSE80M69D205J</t>
  </si>
  <si>
    <t>03469160042</t>
  </si>
  <si>
    <t>609002-O-000</t>
  </si>
  <si>
    <t>609060-P-000</t>
  </si>
  <si>
    <t>CONTE MARCO</t>
  </si>
  <si>
    <t>CNTMRC78P07L219H</t>
  </si>
  <si>
    <t>609080-O-000</t>
  </si>
  <si>
    <t>SINAPSI S.C.S.</t>
  </si>
  <si>
    <t>609110-P-000</t>
  </si>
  <si>
    <t>BUONO ARMANDO</t>
  </si>
  <si>
    <t>BNURND54S16H825Z</t>
  </si>
  <si>
    <t>609194-P-000</t>
  </si>
  <si>
    <t>ARTIOLI PAOLA</t>
  </si>
  <si>
    <t>RTLPLA69P70L219T</t>
  </si>
  <si>
    <t>609406-P-000</t>
  </si>
  <si>
    <t>FERRERO DAVIDE</t>
  </si>
  <si>
    <t>FRRDVD91E23G674B</t>
  </si>
  <si>
    <t>609738-P-000</t>
  </si>
  <si>
    <t>RUSSO VALENTINA</t>
  </si>
  <si>
    <t>RSSVNT91D48E379H</t>
  </si>
  <si>
    <t>11424150016</t>
  </si>
  <si>
    <t>609913-P-000</t>
  </si>
  <si>
    <t>BUDA SERENA</t>
  </si>
  <si>
    <t>BDUSRN74C53C573V</t>
  </si>
  <si>
    <t>03801940408</t>
  </si>
  <si>
    <t>610002-P-000</t>
  </si>
  <si>
    <t>CANTONE FABIO</t>
  </si>
  <si>
    <t>CNTFBA59R29F952W</t>
  </si>
  <si>
    <t>610021-O-000</t>
  </si>
  <si>
    <t>MISTER FOGG DI SEGALE LUCA SNC</t>
  </si>
  <si>
    <t>01653380038</t>
  </si>
  <si>
    <t>610055-P-000</t>
  </si>
  <si>
    <t>LE TRE PERLE DI GRAVINA MICHELE</t>
  </si>
  <si>
    <t>GRVDNL69C14E133Z</t>
  </si>
  <si>
    <t>02604040036</t>
  </si>
  <si>
    <t>610189-O-000</t>
  </si>
  <si>
    <t>NADA 2008 SRL</t>
  </si>
  <si>
    <t>09234221001</t>
  </si>
  <si>
    <t>610384-P-000</t>
  </si>
  <si>
    <t>GELATERIA ANTICA TORRE DI NINNO MARCO</t>
  </si>
  <si>
    <t>NNNMRC66L07F205K</t>
  </si>
  <si>
    <t>01640760037</t>
  </si>
  <si>
    <t>610385-O-000</t>
  </si>
  <si>
    <t>GIROMINI SNC</t>
  </si>
  <si>
    <t>02627690031</t>
  </si>
  <si>
    <t>610387-P-000</t>
  </si>
  <si>
    <t>BORGO AGNELLO DI SIRIANNI MICHELA</t>
  </si>
  <si>
    <t>SRNMHL68H45L219C</t>
  </si>
  <si>
    <t>02524100035</t>
  </si>
  <si>
    <t>610391-P-000</t>
  </si>
  <si>
    <t>SERVICE CAR DI PIRAINA BRUNO</t>
  </si>
  <si>
    <t>PRNBRN65T14A429I</t>
  </si>
  <si>
    <t>01985070034</t>
  </si>
  <si>
    <t>610614-O-000</t>
  </si>
  <si>
    <t>MATTY S.R.L.</t>
  </si>
  <si>
    <t>02584280032</t>
  </si>
  <si>
    <t>610648-O-000</t>
  </si>
  <si>
    <t>SAIE S.P.A.</t>
  </si>
  <si>
    <t>00511040123</t>
  </si>
  <si>
    <t>610654-P-000</t>
  </si>
  <si>
    <t>BERTOZZI DIEGO</t>
  </si>
  <si>
    <t>BRTDGI96T01H294Y</t>
  </si>
  <si>
    <t>610661-P-000</t>
  </si>
  <si>
    <t>CAMIA ALESSANDRO</t>
  </si>
  <si>
    <t>CMALSN97E22F205R</t>
  </si>
  <si>
    <t>610677-P-000</t>
  </si>
  <si>
    <t>CHIOLA NICOLO'</t>
  </si>
  <si>
    <t>CHLNCL81L24A859V</t>
  </si>
  <si>
    <t>610679-P-000</t>
  </si>
  <si>
    <t>CURATOLO ANDREA</t>
  </si>
  <si>
    <t>CRTNDR01B12A859W</t>
  </si>
  <si>
    <t>610687-P-000</t>
  </si>
  <si>
    <t>NICOLINI ANTONELLO</t>
  </si>
  <si>
    <t>NCLNNL65H18B041D</t>
  </si>
  <si>
    <t>610690-P-000</t>
  </si>
  <si>
    <t>TOCCO DANIELE</t>
  </si>
  <si>
    <t>TCCDNL99C03H821V</t>
  </si>
  <si>
    <t>610691-P-000</t>
  </si>
  <si>
    <t>IMPRESA FUNEBRE FRANCHI DI FRANCHI LORED</t>
  </si>
  <si>
    <t>FRNLDN66H70F952H</t>
  </si>
  <si>
    <t>02203240037</t>
  </si>
  <si>
    <t>610700-P-000</t>
  </si>
  <si>
    <t>ARDIZZOIA ALBERTO</t>
  </si>
  <si>
    <t>RDZLRT71A01G019Q</t>
  </si>
  <si>
    <t>610703-P-000</t>
  </si>
  <si>
    <t>HOUSNI ABDERRAHIM</t>
  </si>
  <si>
    <t>HSNBRR67D16Z330G</t>
  </si>
  <si>
    <t>610704-P-000</t>
  </si>
  <si>
    <t>HOUSNI BOUABID</t>
  </si>
  <si>
    <t>HSNBBD76L28Z330N</t>
  </si>
  <si>
    <t>610705-P-000</t>
  </si>
  <si>
    <t>PRODANIUK MAKSYM</t>
  </si>
  <si>
    <t>PRDMSY01C11Z138A</t>
  </si>
  <si>
    <t>610712-P-000</t>
  </si>
  <si>
    <t>SKOROPAD VALENTYNA</t>
  </si>
  <si>
    <t>SKRVNT70D60Z138M</t>
  </si>
  <si>
    <t>610727-O-000</t>
  </si>
  <si>
    <t>PNEUMATICI MOSCHETTO DI MOSCHETTO PAOLO</t>
  </si>
  <si>
    <t>01604190023</t>
  </si>
  <si>
    <t>610896-O-000</t>
  </si>
  <si>
    <t>COMUNE DI VIGLIANO BIELLESE</t>
  </si>
  <si>
    <t>83001790027</t>
  </si>
  <si>
    <t>00415450022</t>
  </si>
  <si>
    <t>610929-P-000</t>
  </si>
  <si>
    <t>AGENZIA DESTEFANIS ONORANZE FUNEBRI</t>
  </si>
  <si>
    <t>DSTMSM62P26A859B</t>
  </si>
  <si>
    <t>01660020023</t>
  </si>
  <si>
    <t>610941-O-000</t>
  </si>
  <si>
    <t>OROPA IMPRESA FUNEBRE DI BORTOLOZZO P.,</t>
  </si>
  <si>
    <t>01354320028</t>
  </si>
  <si>
    <t>610970-O-000</t>
  </si>
  <si>
    <t>EURICOM S.P.A.</t>
  </si>
  <si>
    <t>05897170154</t>
  </si>
  <si>
    <t>01514430188</t>
  </si>
  <si>
    <t>611254-P-000</t>
  </si>
  <si>
    <t>L'ALTRO VERDE DI MARIO TASSO</t>
  </si>
  <si>
    <t>TSSMRA72L06L219K</t>
  </si>
  <si>
    <t>12500730010</t>
  </si>
  <si>
    <t>611321-O-000</t>
  </si>
  <si>
    <t>FENIX GAMES SNC DI RUSSO GIANLUCA E MART</t>
  </si>
  <si>
    <t>12481940018</t>
  </si>
  <si>
    <t>611351-P-000</t>
  </si>
  <si>
    <t>ORSO SERGIO</t>
  </si>
  <si>
    <t>RSOSRG58C09A859F</t>
  </si>
  <si>
    <t>02506510029</t>
  </si>
  <si>
    <t>611618-O-000</t>
  </si>
  <si>
    <t>ALBERTI DEVERO S.R.L.</t>
  </si>
  <si>
    <t>00339270035</t>
  </si>
  <si>
    <t>611620-O-000</t>
  </si>
  <si>
    <t>RISTORANTE POSTA DI BOLLA  E MINOLI S.A.</t>
  </si>
  <si>
    <t>01468160039</t>
  </si>
  <si>
    <t>611626-O-000</t>
  </si>
  <si>
    <t>PALMIGIANO ROMEO SNC</t>
  </si>
  <si>
    <t>01518100035</t>
  </si>
  <si>
    <t>611635-O-000</t>
  </si>
  <si>
    <t>PANIFICIO BAGGI SNC</t>
  </si>
  <si>
    <t>01605590031</t>
  </si>
  <si>
    <t>611639-O-000</t>
  </si>
  <si>
    <t>BAR RISTORANTE LA COOPERATIVA SNC</t>
  </si>
  <si>
    <t>02328580036</t>
  </si>
  <si>
    <t>611740-P-000</t>
  </si>
  <si>
    <t>BOCHICCHIO ROSA</t>
  </si>
  <si>
    <t>BCHRSO62R48A519P</t>
  </si>
  <si>
    <t>06151820724</t>
  </si>
  <si>
    <t>611751-P-000</t>
  </si>
  <si>
    <t>ALBANO FABIO</t>
  </si>
  <si>
    <t>LBNFBA63E16L049G</t>
  </si>
  <si>
    <t>02840291203</t>
  </si>
  <si>
    <t>611847-P-000</t>
  </si>
  <si>
    <t>STUDIO ESTETICO BALZANO MANUELA BEATRICE</t>
  </si>
  <si>
    <t>BLZMLB78E68L219S</t>
  </si>
  <si>
    <t>12444490010</t>
  </si>
  <si>
    <t>612033-O-000</t>
  </si>
  <si>
    <t>GIPASI SNC</t>
  </si>
  <si>
    <t>02382220032</t>
  </si>
  <si>
    <t>612140-P-000</t>
  </si>
  <si>
    <t>GEOMETRA TATONE GIOVANNI</t>
  </si>
  <si>
    <t>TTNGNN80A14A859L</t>
  </si>
  <si>
    <t>02139640029</t>
  </si>
  <si>
    <t>612143-P-000</t>
  </si>
  <si>
    <t>GEOM. TURINETTI MARCO</t>
  </si>
  <si>
    <t>TRNMRC81H16A859P</t>
  </si>
  <si>
    <t>02137880023</t>
  </si>
  <si>
    <t>612284-P-000</t>
  </si>
  <si>
    <t>GEOM. VIOLA ROBERTO</t>
  </si>
  <si>
    <t>VLIRRT57S01D938G</t>
  </si>
  <si>
    <t>00474310026</t>
  </si>
  <si>
    <t>612285-P-000</t>
  </si>
  <si>
    <t>GEOM. RASO VALTER</t>
  </si>
  <si>
    <t>RSAVTR65L02A859X</t>
  </si>
  <si>
    <t>01690330020</t>
  </si>
  <si>
    <t>612308-P-000</t>
  </si>
  <si>
    <t>FINOTTI ELISA</t>
  </si>
  <si>
    <t>FNTLSE64M45L219D</t>
  </si>
  <si>
    <t>612310-O-000</t>
  </si>
  <si>
    <t>CREDITI VS. SINAPSI SCS</t>
  </si>
  <si>
    <t>612314-O-000</t>
  </si>
  <si>
    <t>CREDITI VS. ANPAL</t>
  </si>
  <si>
    <t>612316-O-000</t>
  </si>
  <si>
    <t>CREDITI VS. ASL CITTA' DI TORINO</t>
  </si>
  <si>
    <t>612324-P-000</t>
  </si>
  <si>
    <t>BALZANO ARDUINO</t>
  </si>
  <si>
    <t>BLZRDN70D21D122D</t>
  </si>
  <si>
    <t>612368-P-000</t>
  </si>
  <si>
    <t>FERRARO GIANLUIGI</t>
  </si>
  <si>
    <t>FRRGLG78B01E379O</t>
  </si>
  <si>
    <t>612434-P-000</t>
  </si>
  <si>
    <t>GOLDIN GIANCARLO</t>
  </si>
  <si>
    <t>GLDGCR61P21L219Q</t>
  </si>
  <si>
    <t>612441-P-000</t>
  </si>
  <si>
    <t>DE ZEN MAURIZIO</t>
  </si>
  <si>
    <t>DZNMRZ75A25L219R</t>
  </si>
  <si>
    <t>612646-P-000</t>
  </si>
  <si>
    <t>BAR CAFFE' DEL MORO DI PIROZZINI ORNELLA</t>
  </si>
  <si>
    <t>PRZRLL61T68H037C</t>
  </si>
  <si>
    <t>01512610039</t>
  </si>
  <si>
    <t>612944-P-000</t>
  </si>
  <si>
    <t>BOSIO ALESSANDRA MARIA</t>
  </si>
  <si>
    <t>BSOLSN69E55L219Y</t>
  </si>
  <si>
    <t>07935320015</t>
  </si>
  <si>
    <t>612983-P-000</t>
  </si>
  <si>
    <t>LA LOCANDA IL TIGLIO DI ZAMPONI ELVIRA</t>
  </si>
  <si>
    <t>ZMPLVR67D54H037R</t>
  </si>
  <si>
    <t>01992700037</t>
  </si>
  <si>
    <t>612990-O-000</t>
  </si>
  <si>
    <t>TREMATTI S.A.S.</t>
  </si>
  <si>
    <t>02416180038</t>
  </si>
  <si>
    <t>613072-O-000</t>
  </si>
  <si>
    <t>TOSI INTERNATIONAL GROUP SRL</t>
  </si>
  <si>
    <t>11837240016</t>
  </si>
  <si>
    <t>613111-O-000</t>
  </si>
  <si>
    <t>PB SERVIZI SRL</t>
  </si>
  <si>
    <t>01940370065</t>
  </si>
  <si>
    <t>613186-O-000</t>
  </si>
  <si>
    <t>EZIO GALFRE' SRL</t>
  </si>
  <si>
    <t>03791680048</t>
  </si>
  <si>
    <t>613190-O-000</t>
  </si>
  <si>
    <t>PAGANO GIOIELLI SAS DI PAGANO FABRIZIO &amp;</t>
  </si>
  <si>
    <t>02614950067</t>
  </si>
  <si>
    <t>613194-P-000</t>
  </si>
  <si>
    <t>BOVO ANDREA PASTICCERIA CAFFE'</t>
  </si>
  <si>
    <t>BVONDR70R19L436Y</t>
  </si>
  <si>
    <t>01862300025</t>
  </si>
  <si>
    <t>613198-P-000</t>
  </si>
  <si>
    <t>ROYAL DI CODURI LUCA</t>
  </si>
  <si>
    <t>CDRLCU76B10G009B</t>
  </si>
  <si>
    <t>10284710018</t>
  </si>
  <si>
    <t>613257-O-000</t>
  </si>
  <si>
    <t>HYDROETICA S.r.l.</t>
  </si>
  <si>
    <t>12418130014</t>
  </si>
  <si>
    <t>613303-O-000</t>
  </si>
  <si>
    <t>OSTERIA CINQUANTA SRL</t>
  </si>
  <si>
    <t>09415320960</t>
  </si>
  <si>
    <t>613477-P-000</t>
  </si>
  <si>
    <t>MAGRI ELISA</t>
  </si>
  <si>
    <t>MGRLSE55A62E617W</t>
  </si>
  <si>
    <t>613548-O-000</t>
  </si>
  <si>
    <t>COOPERATIVA ANIMAZIONE E TERRITORIO SCS</t>
  </si>
  <si>
    <t>08342500017</t>
  </si>
  <si>
    <t>613581-P-000</t>
  </si>
  <si>
    <t>CAFFE' ATENEO DI GENTILI VERONICA</t>
  </si>
  <si>
    <t>GNTVNC98P45E801B</t>
  </si>
  <si>
    <t>02602960037</t>
  </si>
  <si>
    <t>613593-O-000</t>
  </si>
  <si>
    <t>RE MATTO S.N.C.</t>
  </si>
  <si>
    <t>02486190032</t>
  </si>
  <si>
    <t>613603-O-000</t>
  </si>
  <si>
    <t>SUNFLOWERS S.N.C.</t>
  </si>
  <si>
    <t>02440350037</t>
  </si>
  <si>
    <t>613857-O-000</t>
  </si>
  <si>
    <t>ORION GT srl</t>
  </si>
  <si>
    <t>04432550152</t>
  </si>
  <si>
    <t>613859-O-000</t>
  </si>
  <si>
    <t>NUOVO LAGO MAGGIORE SRL</t>
  </si>
  <si>
    <t>01403470030</t>
  </si>
  <si>
    <t>613927-P-000</t>
  </si>
  <si>
    <t>PICCARELLO OSTERIA DI CICCIA VERONICA</t>
  </si>
  <si>
    <t>CCCVNC96T59F952C</t>
  </si>
  <si>
    <t>02633630039</t>
  </si>
  <si>
    <t>613936-O-000</t>
  </si>
  <si>
    <t>GELATERIA BAR MATTEO DI GASTALDO ALBERTO</t>
  </si>
  <si>
    <t>00578580060</t>
  </si>
  <si>
    <t>614402-O-000</t>
  </si>
  <si>
    <t>CREDITI VS. CENTRO RESTAURO SIMONE</t>
  </si>
  <si>
    <t>614867-O-000</t>
  </si>
  <si>
    <t>LCM PRECISION TECHNOLOGY SRL</t>
  </si>
  <si>
    <t>08297510961</t>
  </si>
  <si>
    <t>614867-O-001</t>
  </si>
  <si>
    <t>614871-O-000</t>
  </si>
  <si>
    <t>MILLAURES SRL</t>
  </si>
  <si>
    <t>11645280014</t>
  </si>
  <si>
    <t>614943-O-000</t>
  </si>
  <si>
    <t>ASSOCIAZIONE 360 ONSLUS</t>
  </si>
  <si>
    <t>97789590011</t>
  </si>
  <si>
    <t>614992-O-000</t>
  </si>
  <si>
    <t>AMZ S.r.L.</t>
  </si>
  <si>
    <t>04500890613</t>
  </si>
  <si>
    <t>615118-O-000</t>
  </si>
  <si>
    <t>PROTEO SOCIETA' COOPERATIVA SOCIALE</t>
  </si>
  <si>
    <t>02579090040</t>
  </si>
  <si>
    <t>615244-O-000</t>
  </si>
  <si>
    <t>REGLI DI ISHMI EGLI &amp; C. SAS</t>
  </si>
  <si>
    <t>01492700057</t>
  </si>
  <si>
    <t>615368-P-000</t>
  </si>
  <si>
    <t>NISTOR MARIUS ADRIAN</t>
  </si>
  <si>
    <t>NSTMSD76C31Z129C</t>
  </si>
  <si>
    <t>615432-P-000</t>
  </si>
  <si>
    <t>Ortu Valentina</t>
  </si>
  <si>
    <t>RTOVNT85M62B354R</t>
  </si>
  <si>
    <t>11233950010</t>
  </si>
  <si>
    <t>615459-P-000</t>
  </si>
  <si>
    <t>AFFATATO MONICA</t>
  </si>
  <si>
    <t>FFTMNC75D55L219V</t>
  </si>
  <si>
    <t>615479-P-000</t>
  </si>
  <si>
    <t>AIELLO EVA</t>
  </si>
  <si>
    <t>LLAVEA73B44F258J</t>
  </si>
  <si>
    <t>615502-O-000</t>
  </si>
  <si>
    <t>LA PADELLA S.A.S. DI ANIELLO FRANCESE e</t>
  </si>
  <si>
    <t>01247500026</t>
  </si>
  <si>
    <t>615565-P-000</t>
  </si>
  <si>
    <t>SETTINIERI GIOVANNI BATTISTA</t>
  </si>
  <si>
    <t>STTGNN73B28L219H</t>
  </si>
  <si>
    <t>615572-P-000</t>
  </si>
  <si>
    <t>MR MOJO CAFE' DI LIERA ROBERTA</t>
  </si>
  <si>
    <t>LRIRRT73S69D940Q</t>
  </si>
  <si>
    <t>02206820033</t>
  </si>
  <si>
    <t>615584-P-000</t>
  </si>
  <si>
    <t>SENATORE ANTONIO</t>
  </si>
  <si>
    <t>SNTNTN73E27L219J</t>
  </si>
  <si>
    <t>615682-P-000</t>
  </si>
  <si>
    <t>ZICARI FABRIZIO</t>
  </si>
  <si>
    <t>ZCRFRZ96E13F335N</t>
  </si>
  <si>
    <t>615694-O-000</t>
  </si>
  <si>
    <t>SPIRE ENERGIA S.A.S. DI VIOLA GIORGIA &amp;</t>
  </si>
  <si>
    <t>12478640019</t>
  </si>
  <si>
    <t>615814-P-000</t>
  </si>
  <si>
    <t>SANTAMARIA GIOIELLI DI PAOLO SANTAMARIA</t>
  </si>
  <si>
    <t>SNTPPL67A17L304G</t>
  </si>
  <si>
    <t>01891740068</t>
  </si>
  <si>
    <t>616084-P-000</t>
  </si>
  <si>
    <t>BAR ISTRIANO DI BRAITO DEBORA</t>
  </si>
  <si>
    <t>BRTDBR76C62D332E</t>
  </si>
  <si>
    <t>02307060034</t>
  </si>
  <si>
    <t>616133-O-000</t>
  </si>
  <si>
    <t>AEG DI GIANONI MARCO &amp; C. SNC</t>
  </si>
  <si>
    <t>02189140037</t>
  </si>
  <si>
    <t>616136-P-000</t>
  </si>
  <si>
    <t>BRIZZI GRAZIANO</t>
  </si>
  <si>
    <t>BRZGZN83C17I470W</t>
  </si>
  <si>
    <t>01623340054</t>
  </si>
  <si>
    <t>616164-P-000</t>
  </si>
  <si>
    <t>MANCHISI DENISE KERSTIN</t>
  </si>
  <si>
    <t>MNCDSK69C65Z133O</t>
  </si>
  <si>
    <t>02131290419</t>
  </si>
  <si>
    <t>616361-P-000</t>
  </si>
  <si>
    <t>GUARDIA MARIANNA</t>
  </si>
  <si>
    <t>GRDMNN90T54A859W</t>
  </si>
  <si>
    <t>616450-P-000</t>
  </si>
  <si>
    <t>NORGIA LUISA</t>
  </si>
  <si>
    <t>NRGLSU55P54A182N</t>
  </si>
  <si>
    <t>616505-P-000</t>
  </si>
  <si>
    <t>PUSINANTI MONICA</t>
  </si>
  <si>
    <t>PSNMNC64L62F952P</t>
  </si>
  <si>
    <t>616513-P-000</t>
  </si>
  <si>
    <t>PIGAZZI MAURO LUCIANO</t>
  </si>
  <si>
    <t>PGZMLC70P10A182H</t>
  </si>
  <si>
    <t>616810-P-000</t>
  </si>
  <si>
    <t>LANNI DOMENICO</t>
  </si>
  <si>
    <t>LNNDNC83M07H355V</t>
  </si>
  <si>
    <t>617566-O-000</t>
  </si>
  <si>
    <t>O.D.R. SRL</t>
  </si>
  <si>
    <t>12470840013</t>
  </si>
  <si>
    <t>617988-P-000</t>
  </si>
  <si>
    <t>VENTURA PARRUCCHIERI HAIR SPA E BEAUTY</t>
  </si>
  <si>
    <t>VNTVNT83T55L219H</t>
  </si>
  <si>
    <t>12426890013</t>
  </si>
  <si>
    <t>617990-O-000</t>
  </si>
  <si>
    <t>ABBRIVIA S.R.L.</t>
  </si>
  <si>
    <t>12070850016</t>
  </si>
  <si>
    <t>618544-P-000</t>
  </si>
  <si>
    <t>Raiteri Claudio</t>
  </si>
  <si>
    <t>RTRCLD50E18A182V</t>
  </si>
  <si>
    <t>02532380066</t>
  </si>
  <si>
    <t>618554-O-000</t>
  </si>
  <si>
    <t>618683-P-000</t>
  </si>
  <si>
    <t>ANCHE ANCORA DI FUCINI STEFANIA</t>
  </si>
  <si>
    <t>FCNSFN75R59L219R</t>
  </si>
  <si>
    <t>12444560010</t>
  </si>
  <si>
    <t>619748-P-000</t>
  </si>
  <si>
    <t>LOCCISANO ANNA MARIA</t>
  </si>
  <si>
    <t>LCCNMR58S43L219L</t>
  </si>
  <si>
    <t>08000390016</t>
  </si>
  <si>
    <t>620111-O-000</t>
  </si>
  <si>
    <t>IMPRESA EDILE IACACCIA S.R.L.</t>
  </si>
  <si>
    <t>02471960027</t>
  </si>
  <si>
    <t>620135-O-000</t>
  </si>
  <si>
    <t>GULLIVER SOCIETA' COOPERATIVA SOCIALE</t>
  </si>
  <si>
    <t>02370870368</t>
  </si>
  <si>
    <t>620172-P-000</t>
  </si>
  <si>
    <t>DEVARDO CAROLINA</t>
  </si>
  <si>
    <t>DVRCLN62L41L219O</t>
  </si>
  <si>
    <t>620181-P-000</t>
  </si>
  <si>
    <t>ARAGNO CHIARA MATILDE</t>
  </si>
  <si>
    <t>RGNCRM80S48L219S</t>
  </si>
  <si>
    <t>620202-P-000</t>
  </si>
  <si>
    <t>GEREMIA MARIA CRISTINA</t>
  </si>
  <si>
    <t>GRMMCR82D51L013H</t>
  </si>
  <si>
    <t>620235-P-000</t>
  </si>
  <si>
    <t>SAPORITO MARIKA</t>
  </si>
  <si>
    <t>SPRMRK90T63F205G</t>
  </si>
  <si>
    <t>09609530960</t>
  </si>
  <si>
    <t>620564-O-000</t>
  </si>
  <si>
    <t>I Dolci Del Moro di Cazzulo Paolo &amp; Fabr</t>
  </si>
  <si>
    <t>01272220060</t>
  </si>
  <si>
    <t>621991-P-000</t>
  </si>
  <si>
    <t>ARRO' VALERIA</t>
  </si>
  <si>
    <t>RRAVLR89H59L219V</t>
  </si>
  <si>
    <t>11642140013</t>
  </si>
  <si>
    <t>621993-O-000</t>
  </si>
  <si>
    <t>COSE DELL'ALTRO MONDO S.N.C. DI COVA E S</t>
  </si>
  <si>
    <t>02523570030</t>
  </si>
  <si>
    <t>622014-P-000</t>
  </si>
  <si>
    <t>ALLORTO ENRICO</t>
  </si>
  <si>
    <t>LLRNRC60E19L436A</t>
  </si>
  <si>
    <t>11238460155</t>
  </si>
  <si>
    <t>622496-P-000</t>
  </si>
  <si>
    <t>PAGANO MARIA</t>
  </si>
  <si>
    <t>PGNMRA72R57L858W</t>
  </si>
  <si>
    <t>622727-P-000</t>
  </si>
  <si>
    <t>PAROLA CLAUDIO</t>
  </si>
  <si>
    <t>PRLCLD59H10H502V</t>
  </si>
  <si>
    <t>02670660022</t>
  </si>
  <si>
    <t>623304-O-000</t>
  </si>
  <si>
    <t>LOCANDA DEL BORGO S.N.C. DI GIODA LUCA &amp;</t>
  </si>
  <si>
    <t>11951920013</t>
  </si>
  <si>
    <t>623371-O-000</t>
  </si>
  <si>
    <t>FAMILY D SRL</t>
  </si>
  <si>
    <t>12126890016</t>
  </si>
  <si>
    <t>623386-P-000</t>
  </si>
  <si>
    <t>LOVASTO RICCARDO</t>
  </si>
  <si>
    <t>LVSRCR97C03L219Y</t>
  </si>
  <si>
    <t>623388-P-000</t>
  </si>
  <si>
    <t>ATTORRE MATTEO</t>
  </si>
  <si>
    <t>TTRMTT64A01L219O</t>
  </si>
  <si>
    <t>623391-O-000</t>
  </si>
  <si>
    <t>BRUBERG S.A.S.</t>
  </si>
  <si>
    <t>02143070023</t>
  </si>
  <si>
    <t>623400-P-000</t>
  </si>
  <si>
    <t>GIRALDO DAVIDE</t>
  </si>
  <si>
    <t>GRLDVD86R05F335W</t>
  </si>
  <si>
    <t>12419250019</t>
  </si>
  <si>
    <t>623461-P-000</t>
  </si>
  <si>
    <t>CASTAGNO DAVIDE</t>
  </si>
  <si>
    <t>CSTDVD95A31C722F</t>
  </si>
  <si>
    <t>12525280017</t>
  </si>
  <si>
    <t>623464-P-000</t>
  </si>
  <si>
    <t>ALMA VIRIDIS DI BEVILACQUA MARCELLO</t>
  </si>
  <si>
    <t>BVLMCL75L09L219I</t>
  </si>
  <si>
    <t>12872000018</t>
  </si>
  <si>
    <t>623483-P-000</t>
  </si>
  <si>
    <t>PULEO ELEONORA</t>
  </si>
  <si>
    <t>PLULNR85M62G674M</t>
  </si>
  <si>
    <t>623536-P-000</t>
  </si>
  <si>
    <t>TIMOFTE DANIEL FLORIN</t>
  </si>
  <si>
    <t>TMFDLF79C14Z129K</t>
  </si>
  <si>
    <t>12445410017</t>
  </si>
  <si>
    <t>623657-P-000</t>
  </si>
  <si>
    <t>SARDU PATRIZIA</t>
  </si>
  <si>
    <t>SRDPRZ69B60A859E</t>
  </si>
  <si>
    <t>623794-P-000</t>
  </si>
  <si>
    <t>MUSSO EMANUELA</t>
  </si>
  <si>
    <t>MSSMNL86E53A479S</t>
  </si>
  <si>
    <t>623969-P-000</t>
  </si>
  <si>
    <t>COMAZZI MARCO</t>
  </si>
  <si>
    <t>CMZMRC66E24L219L</t>
  </si>
  <si>
    <t>12181400016</t>
  </si>
  <si>
    <t>624575-P-000</t>
  </si>
  <si>
    <t>BORRINI MARINA</t>
  </si>
  <si>
    <t>BRRMRN66T52F952J</t>
  </si>
  <si>
    <t>13138010155</t>
  </si>
  <si>
    <t>624832-P-000</t>
  </si>
  <si>
    <t>SOLERO STEFANO</t>
  </si>
  <si>
    <t>SLRSFN73P05L219T</t>
  </si>
  <si>
    <t>12709570019</t>
  </si>
  <si>
    <t>625057-P-000</t>
  </si>
  <si>
    <t>PRIVITERA MICHEL</t>
  </si>
  <si>
    <t>PRVMHL91L06E445L</t>
  </si>
  <si>
    <t>625388-P-000</t>
  </si>
  <si>
    <t>PANE AGNESE</t>
  </si>
  <si>
    <t>PNAGNS90R63C722Z</t>
  </si>
  <si>
    <t>625403-P-000</t>
  </si>
  <si>
    <t>KURTI GLEDIS</t>
  </si>
  <si>
    <t>KRTGDS91L02Z100R</t>
  </si>
  <si>
    <t>625404-P-000</t>
  </si>
  <si>
    <t>BOARETTO LORENZO</t>
  </si>
  <si>
    <t>BRTLNZ00E12C627J</t>
  </si>
  <si>
    <t>625500-P-000</t>
  </si>
  <si>
    <t>PRINCIPESSA VALENTINA DI PANZA SAMANTHA</t>
  </si>
  <si>
    <t>PNZSNT74C53A479P</t>
  </si>
  <si>
    <t>01112370059</t>
  </si>
  <si>
    <t>625537-P-000</t>
  </si>
  <si>
    <t>STERPONE PIETRO</t>
  </si>
  <si>
    <t>STRPTR94M06L219Z</t>
  </si>
  <si>
    <t>625542-P-000</t>
  </si>
  <si>
    <t>ROMANO SILVIA</t>
  </si>
  <si>
    <t>625552-P-000</t>
  </si>
  <si>
    <t>BRAMBILLA ANDREA</t>
  </si>
  <si>
    <t>BRMNDR88T16C589R</t>
  </si>
  <si>
    <t>625556-P-000</t>
  </si>
  <si>
    <t>CARPANZANO DEBORA</t>
  </si>
  <si>
    <t>CRPDBR92L41Z112D</t>
  </si>
  <si>
    <t>625593-O-000</t>
  </si>
  <si>
    <t>MID SRL</t>
  </si>
  <si>
    <t>02597500038</t>
  </si>
  <si>
    <t>625626-P-000</t>
  </si>
  <si>
    <t>GIRO VALENTINA</t>
  </si>
  <si>
    <t>GRIVNT81A57F335A</t>
  </si>
  <si>
    <t>12531130016</t>
  </si>
  <si>
    <t>625676-P-000</t>
  </si>
  <si>
    <t>MINICOZZI MAURILIO</t>
  </si>
  <si>
    <t>MNCMRL77R18B777F</t>
  </si>
  <si>
    <t>626322-P-000</t>
  </si>
  <si>
    <t>SALVUCCI STEFANO</t>
  </si>
  <si>
    <t>SLVSFN02D30C722N</t>
  </si>
  <si>
    <t>626377-P-000</t>
  </si>
  <si>
    <t>IACOPINO FABRIZIO</t>
  </si>
  <si>
    <t>CPNFRZ70A25L219T</t>
  </si>
  <si>
    <t>626384-O-000</t>
  </si>
  <si>
    <t>INTERNATIONAL PRECIOUS STONES SRL</t>
  </si>
  <si>
    <t>03707830240</t>
  </si>
  <si>
    <t>626468-P-000</t>
  </si>
  <si>
    <t>CORNEANU CONSTANTIN</t>
  </si>
  <si>
    <t>CRNCST81T17Z129T</t>
  </si>
  <si>
    <t>626986-P-000</t>
  </si>
  <si>
    <t>BIANCONE TIZIANA</t>
  </si>
  <si>
    <t>BNCTZN69D52F952U</t>
  </si>
  <si>
    <t>627003-P-000</t>
  </si>
  <si>
    <t>CAFFE' BARACCA DI BARBIERI GIANLUCA</t>
  </si>
  <si>
    <t>BRBGLC74T07F952N</t>
  </si>
  <si>
    <t>02474310030</t>
  </si>
  <si>
    <t>627006-P-000</t>
  </si>
  <si>
    <t>NON SOLO VINO DI PAOLO ROMEO</t>
  </si>
  <si>
    <t>RMOPLA79B23F952R</t>
  </si>
  <si>
    <t>02417610033</t>
  </si>
  <si>
    <t>627015-O-000</t>
  </si>
  <si>
    <t>ROSSI G. SNC DI ROSSI GIOVANNI &amp; C.</t>
  </si>
  <si>
    <t>01625880032</t>
  </si>
  <si>
    <t>627111-P-000</t>
  </si>
  <si>
    <t>OROZCO SANCHEZ JUAN DAVID</t>
  </si>
  <si>
    <t>RZCJDV83P11Z604U</t>
  </si>
  <si>
    <t>12515440019</t>
  </si>
  <si>
    <t>627185-P-000</t>
  </si>
  <si>
    <t>LOMBARDI LUIGI</t>
  </si>
  <si>
    <t>LMBLGU75S17C665U</t>
  </si>
  <si>
    <t>627192-O-000</t>
  </si>
  <si>
    <t>LA LOCANDA SAS DI ZANOTTI FRAGONARA MARI</t>
  </si>
  <si>
    <t>02394020032</t>
  </si>
  <si>
    <t>627195-P-000</t>
  </si>
  <si>
    <t>MAIUNAGIOIA DI ABBAZIA LUCIA</t>
  </si>
  <si>
    <t>BBZLCU61C61D643M</t>
  </si>
  <si>
    <t>02589120035</t>
  </si>
  <si>
    <t>627253-P-000</t>
  </si>
  <si>
    <t>PIZZA EXPRESS 4 DI PALAZZOLO GIOVANNA</t>
  </si>
  <si>
    <t>PLZGNN77A58A176R</t>
  </si>
  <si>
    <t>01915160038</t>
  </si>
  <si>
    <t>627301-P-000</t>
  </si>
  <si>
    <t>CIULLA GAETANO</t>
  </si>
  <si>
    <t>CLLGTN87D16A089C</t>
  </si>
  <si>
    <t>627305-P-000</t>
  </si>
  <si>
    <t>FRANZE' CLAUDIO GIACOMO</t>
  </si>
  <si>
    <t>FRNCDG88T13L219W</t>
  </si>
  <si>
    <t>627311-O-000</t>
  </si>
  <si>
    <t>BAR CHARLIE DI PERETTI FLAVIANA E C. SAS</t>
  </si>
  <si>
    <t>01692360033</t>
  </si>
  <si>
    <t>628244-P-000</t>
  </si>
  <si>
    <t>BAR 95 DI MANFREDI ANTONELLA</t>
  </si>
  <si>
    <t>MNFNNL76H62H037L</t>
  </si>
  <si>
    <t>02601890037</t>
  </si>
  <si>
    <t>628309-O-000</t>
  </si>
  <si>
    <t>LOCANDA 86 DI ZONCA STEFANO &amp; C. SNC</t>
  </si>
  <si>
    <t>02407850037</t>
  </si>
  <si>
    <t>628442-P-000</t>
  </si>
  <si>
    <t>PASTICCERIA AGABIO DI DUELLA LIDIO</t>
  </si>
  <si>
    <t>DLLLDI48M08B019W</t>
  </si>
  <si>
    <t>00248800039</t>
  </si>
  <si>
    <t>628750-P-000</t>
  </si>
  <si>
    <t>ROSSO LUCA</t>
  </si>
  <si>
    <t>RSSLCU87A27E020Y</t>
  </si>
  <si>
    <t>628763-P-000</t>
  </si>
  <si>
    <t>BALBO MUSSETTO VIRGINIA</t>
  </si>
  <si>
    <t>BLBVGN95H69C722A</t>
  </si>
  <si>
    <t>629103-P-000</t>
  </si>
  <si>
    <t>CAFE' DES ARTS DI LAHO GEZIM</t>
  </si>
  <si>
    <t>LHAGZM62A14Z100D</t>
  </si>
  <si>
    <t>02478170034</t>
  </si>
  <si>
    <t>629174-O-000</t>
  </si>
  <si>
    <t>MALI'A SOCIETA' A RESPONSABILITA' LIMITA</t>
  </si>
  <si>
    <t>PNNMCN75C54E054W</t>
  </si>
  <si>
    <t>02554410031</t>
  </si>
  <si>
    <t>629308-O-000</t>
  </si>
  <si>
    <t>POLIBRI' CAFE' SNC DI CERUTTI MAURILIO &amp;</t>
  </si>
  <si>
    <t>02388140036</t>
  </si>
  <si>
    <t>629386-O-000</t>
  </si>
  <si>
    <t>BRERA SRLS</t>
  </si>
  <si>
    <t>02597480033</t>
  </si>
  <si>
    <t>629429-O-000</t>
  </si>
  <si>
    <t>CNA   ASSOCIAZIONE DELLA CITTÁ METROPOLI</t>
  </si>
  <si>
    <t>629633-O-000</t>
  </si>
  <si>
    <t>CAMPEGGIO LAGO AZZURRO SNC</t>
  </si>
  <si>
    <t>01785060037</t>
  </si>
  <si>
    <t>629644-P-000</t>
  </si>
  <si>
    <t>PINTO ARTURO</t>
  </si>
  <si>
    <t>PNTRTR87D25D761W</t>
  </si>
  <si>
    <t>629762-P-000</t>
  </si>
  <si>
    <t>RISTORANTE PIZZERIA DA ANDREA</t>
  </si>
  <si>
    <t>RNTNRN79L05D286N</t>
  </si>
  <si>
    <t>01842400036</t>
  </si>
  <si>
    <t>629844-P-000</t>
  </si>
  <si>
    <t>CONTI KATIA</t>
  </si>
  <si>
    <t>CNTKTA82H68D332H</t>
  </si>
  <si>
    <t>02487490035</t>
  </si>
  <si>
    <t>629862-O-000</t>
  </si>
  <si>
    <t>LANIFICIO DI SORDEVOLO SRL</t>
  </si>
  <si>
    <t>01649040027</t>
  </si>
  <si>
    <t>630179-P-000</t>
  </si>
  <si>
    <t>SIESTA DI CAPELLI MARINA</t>
  </si>
  <si>
    <t>CPLMRN64B67D332N</t>
  </si>
  <si>
    <t>02602260032</t>
  </si>
  <si>
    <t>630225-P-000</t>
  </si>
  <si>
    <t>BAR  COLLO DI STOINICH MARIKA</t>
  </si>
  <si>
    <t>STNMRK66T52E290P</t>
  </si>
  <si>
    <t>02530910039</t>
  </si>
  <si>
    <t>630229-O-000</t>
  </si>
  <si>
    <t>ETHO S.A.S. DI REAMI GAIA &amp; C.</t>
  </si>
  <si>
    <t>02411310036</t>
  </si>
  <si>
    <t>630232-O-000</t>
  </si>
  <si>
    <t>MISTERBIANCO CREMAZIONI SPA</t>
  </si>
  <si>
    <t>02029080856</t>
  </si>
  <si>
    <t>630641-P-000</t>
  </si>
  <si>
    <t>ZANETTI PAOLO</t>
  </si>
  <si>
    <t>ZNTPLA64R16B019G</t>
  </si>
  <si>
    <t>630648-P-000</t>
  </si>
  <si>
    <t>HOSTARIA 3 TIGLI DI CROCE PAOLO</t>
  </si>
  <si>
    <t>CRCPLA90S14G062D</t>
  </si>
  <si>
    <t>02492020033</t>
  </si>
  <si>
    <t>630658-O-000</t>
  </si>
  <si>
    <t>EL GATO NEGRO CAFE' SNC</t>
  </si>
  <si>
    <t>02041530037</t>
  </si>
  <si>
    <t>630670-P-000</t>
  </si>
  <si>
    <t>DALL'O' IVAN</t>
  </si>
  <si>
    <t>DLLVNI65H27L746S</t>
  </si>
  <si>
    <t>01478580036</t>
  </si>
  <si>
    <t>630672-P-000</t>
  </si>
  <si>
    <t>ENOTECA FERRO</t>
  </si>
  <si>
    <t>FRRMSM58A25G062Z</t>
  </si>
  <si>
    <t>01692570037</t>
  </si>
  <si>
    <t>630679-O-000</t>
  </si>
  <si>
    <t>VECCHIA NAPOLI SNC DI FOLLA PASQUALE &amp; C</t>
  </si>
  <si>
    <t>02506170030</t>
  </si>
  <si>
    <t>630685-O-000</t>
  </si>
  <si>
    <t>LA TANA DI CIP E CIOP SNC</t>
  </si>
  <si>
    <t>BNCMCL65B54D332U</t>
  </si>
  <si>
    <t>02601630037</t>
  </si>
  <si>
    <t>630945-P-000</t>
  </si>
  <si>
    <t>MUSSINO PAOLA</t>
  </si>
  <si>
    <t>MSSPLA66D49L219C</t>
  </si>
  <si>
    <t>630953-P-000</t>
  </si>
  <si>
    <t>CAVALLO ROBERTO</t>
  </si>
  <si>
    <t>CVLRRT69A15D205E</t>
  </si>
  <si>
    <t>631303-O-000</t>
  </si>
  <si>
    <t>RELAIS AQUARIUM S.R.L.</t>
  </si>
  <si>
    <t>15333471009</t>
  </si>
  <si>
    <t>631427-P-000</t>
  </si>
  <si>
    <t>STOPIZZA DI DEIANA BARBARA</t>
  </si>
  <si>
    <t>DNEBBR75E48D859T</t>
  </si>
  <si>
    <t>02571790035</t>
  </si>
  <si>
    <t>631443-O-000</t>
  </si>
  <si>
    <t>I.V.A.G. S.N.C.</t>
  </si>
  <si>
    <t>01326880034</t>
  </si>
  <si>
    <t>631457-O-000</t>
  </si>
  <si>
    <t>CARRERA S.R.L.</t>
  </si>
  <si>
    <t>02425470032</t>
  </si>
  <si>
    <t>631467-P-000</t>
  </si>
  <si>
    <t>CAFFE' DELLA PIAZZA DI COLOMBARA PAOLA</t>
  </si>
  <si>
    <t>CLMPLA71E53F952Y</t>
  </si>
  <si>
    <t>02486020031</t>
  </si>
  <si>
    <t>631484-P-000</t>
  </si>
  <si>
    <t>GIORIO PAOLO</t>
  </si>
  <si>
    <t>GRIPLA86B08L219W</t>
  </si>
  <si>
    <t>631551-P-000</t>
  </si>
  <si>
    <t>WANG SHAO WU</t>
  </si>
  <si>
    <t>WNGSHW69L02Z210Q</t>
  </si>
  <si>
    <t>01693580035</t>
  </si>
  <si>
    <t>631592-P-000</t>
  </si>
  <si>
    <t>GEUNA DONATELLA</t>
  </si>
  <si>
    <t>GNEDTL73L56G674Q</t>
  </si>
  <si>
    <t>12520190013</t>
  </si>
  <si>
    <t>631599-O-000</t>
  </si>
  <si>
    <t>LEGA REGIONALE COOPERATIVE E MUTUE DEL L</t>
  </si>
  <si>
    <t>80057730584</t>
  </si>
  <si>
    <t>631846-O-000</t>
  </si>
  <si>
    <t>LA SIBILLA CUSIANA S.R.L.</t>
  </si>
  <si>
    <t>01812490033</t>
  </si>
  <si>
    <t>632179-P-000</t>
  </si>
  <si>
    <t>LA CAFFETTERIA CANNA STEFANIA</t>
  </si>
  <si>
    <t>CNNSFN71D54D872Z</t>
  </si>
  <si>
    <t>02022510032</t>
  </si>
  <si>
    <t>632183-O-000</t>
  </si>
  <si>
    <t>EXPRESSO S.R.L.</t>
  </si>
  <si>
    <t>01892350032</t>
  </si>
  <si>
    <t>632210-P-000</t>
  </si>
  <si>
    <t>LA MENDOLA ANTONIO</t>
  </si>
  <si>
    <t>LMNNTN73A28F952Y</t>
  </si>
  <si>
    <t>632458-P-000</t>
  </si>
  <si>
    <t>COMPARONE BRUNO</t>
  </si>
  <si>
    <t>CMPBRN65R02A512Q</t>
  </si>
  <si>
    <t>632463-P-000</t>
  </si>
  <si>
    <t>SANTANA SANTOS PATRICIA</t>
  </si>
  <si>
    <t>SNTPRC77D68Z602J</t>
  </si>
  <si>
    <t>632565-P-000</t>
  </si>
  <si>
    <t>CAFFE' RANZONI DI DIAFERIO SAMANTHA</t>
  </si>
  <si>
    <t>DFRSNT82P41F952L</t>
  </si>
  <si>
    <t>02121280032</t>
  </si>
  <si>
    <t>632568-P-000</t>
  </si>
  <si>
    <t>CAFFETTERIA IL PORTICO DI VERONICA BONAL</t>
  </si>
  <si>
    <t>BNLVNC91E44F205X</t>
  </si>
  <si>
    <t>632571-P-000</t>
  </si>
  <si>
    <t>CAFFE' MERCATO DI SOARES QUINTEIRO CARLA</t>
  </si>
  <si>
    <t>SRSCLS72H54Z128F</t>
  </si>
  <si>
    <t>02664180037</t>
  </si>
  <si>
    <t>632687-P-000</t>
  </si>
  <si>
    <t>DE FRANCESCO ANTONIO</t>
  </si>
  <si>
    <t>DFRNTN74B10H703K</t>
  </si>
  <si>
    <t>05104950653</t>
  </si>
  <si>
    <t>632774-P-000</t>
  </si>
  <si>
    <t>URBAN FOOD &amp; BEVERAGE DI VESELI URBAN</t>
  </si>
  <si>
    <t>VSLRNU94P29Z118D</t>
  </si>
  <si>
    <t>02629090032</t>
  </si>
  <si>
    <t>632778-O-000</t>
  </si>
  <si>
    <t>LEO SRL</t>
  </si>
  <si>
    <t>02363480035</t>
  </si>
  <si>
    <t>632785-P-000</t>
  </si>
  <si>
    <t>BENDINELLI CESARE</t>
  </si>
  <si>
    <t>BNDCSR79M07D332A</t>
  </si>
  <si>
    <t>02578080034</t>
  </si>
  <si>
    <t>632802-O-000</t>
  </si>
  <si>
    <t>RISTORANTE PIZZERIA BARCANTONIO SAS</t>
  </si>
  <si>
    <t>02088340035</t>
  </si>
  <si>
    <t>632808-P-000</t>
  </si>
  <si>
    <t>CIT PARIS DI IARIA AURORA</t>
  </si>
  <si>
    <t>RIARRA84C58D332I</t>
  </si>
  <si>
    <t>02523560031</t>
  </si>
  <si>
    <t>632810-O-000</t>
  </si>
  <si>
    <t>BAR CAFFETTERIA ALJ SAS DI ALJ</t>
  </si>
  <si>
    <t>01910630035</t>
  </si>
  <si>
    <t>632924-P-000</t>
  </si>
  <si>
    <t>BAR EXCALIBUR DI FEDERICO GIADA</t>
  </si>
  <si>
    <t>FDRGDI91M66D332U</t>
  </si>
  <si>
    <t>02563720032</t>
  </si>
  <si>
    <t>633090-O-000</t>
  </si>
  <si>
    <t>DIFFERENZA SOC. COOPERATIVA</t>
  </si>
  <si>
    <t>02494450030</t>
  </si>
  <si>
    <t>633279-O-000</t>
  </si>
  <si>
    <t>MI.FRA. SNC DI BOCCASSO FRANCESCO &amp; C.</t>
  </si>
  <si>
    <t>01471780054</t>
  </si>
  <si>
    <t>633340-P-000</t>
  </si>
  <si>
    <t>L'INTINGOLO ASTESANO DI FERRER OSMARA</t>
  </si>
  <si>
    <t>FRRSMR85C48Z504I</t>
  </si>
  <si>
    <t>01573360052</t>
  </si>
  <si>
    <t>633354-P-000</t>
  </si>
  <si>
    <t>BAR CRAZY DI DONG XIAOYANG</t>
  </si>
  <si>
    <t>DNGXNG84L42Z210W</t>
  </si>
  <si>
    <t>04258480161</t>
  </si>
  <si>
    <t>633409-O-000</t>
  </si>
  <si>
    <t>SHENZHENSHI MAILIWEI KE JI YOUXIAN GONGS</t>
  </si>
  <si>
    <t>633893-P-000</t>
  </si>
  <si>
    <t>VERDERAME CAFE' DI QUAGLIA FEDERICA</t>
  </si>
  <si>
    <t>QGLFRC80C51B594O</t>
  </si>
  <si>
    <t>01608120059</t>
  </si>
  <si>
    <t>633906-O-000</t>
  </si>
  <si>
    <t>ONE MORE SRL</t>
  </si>
  <si>
    <t>01672450051</t>
  </si>
  <si>
    <t>633923-P-000</t>
  </si>
  <si>
    <t>DECAROLIS ALESSANDRO</t>
  </si>
  <si>
    <t>DCRLSN73M07A182R</t>
  </si>
  <si>
    <t>633969-O-000</t>
  </si>
  <si>
    <t>IL POLIEDRO SOCIETA' COOPERATIVA SOCIALE</t>
  </si>
  <si>
    <t>01485260028</t>
  </si>
  <si>
    <t>633993-P-000</t>
  </si>
  <si>
    <t>BORGOGNO NADIA</t>
  </si>
  <si>
    <t>BRGNDA97D66L219Q</t>
  </si>
  <si>
    <t>634236-P-000</t>
  </si>
  <si>
    <t>AZETOVA NADEZDA</t>
  </si>
  <si>
    <t>ZTVNZD89S50Z154U</t>
  </si>
  <si>
    <t>634260-P-000</t>
  </si>
  <si>
    <t>ERCOLE ELENA GIOVANNA</t>
  </si>
  <si>
    <t>RCLLGV67T70A182O</t>
  </si>
  <si>
    <t>02203320060</t>
  </si>
  <si>
    <t>634263-P-000</t>
  </si>
  <si>
    <t>LASSA SARA</t>
  </si>
  <si>
    <t>LSSSRA77A59A052S</t>
  </si>
  <si>
    <t>634267-P-000</t>
  </si>
  <si>
    <t>GARBARINO SILVIA</t>
  </si>
  <si>
    <t>GRBSLV69H69A052Y</t>
  </si>
  <si>
    <t>634269-P-000</t>
  </si>
  <si>
    <t>GALLIANO PIERPAOLO</t>
  </si>
  <si>
    <t>GLLPPL70A25A182B</t>
  </si>
  <si>
    <t>634425-P-000</t>
  </si>
  <si>
    <t>LABORATORIO L.P. DI CAROZZO PATRIZIA</t>
  </si>
  <si>
    <t>CRZPRZ73S62A052R</t>
  </si>
  <si>
    <t>02186390064</t>
  </si>
  <si>
    <t>634681-P-000</t>
  </si>
  <si>
    <t>LERMA SIMONE GIOVANNI</t>
  </si>
  <si>
    <t>LRMSNG76E26G197I</t>
  </si>
  <si>
    <t>634686-P-000</t>
  </si>
  <si>
    <t>ZUCCA LAURA</t>
  </si>
  <si>
    <t>ZCCLRA69D65A182I</t>
  </si>
  <si>
    <t>634687-P-000</t>
  </si>
  <si>
    <t>GRATTAROLA PIERA RAFFAELLA</t>
  </si>
  <si>
    <t>GRTPRF74A54A052R</t>
  </si>
  <si>
    <t>634727-P-000</t>
  </si>
  <si>
    <t>LE TRE DELIZIE DI TORRACO LUANA</t>
  </si>
  <si>
    <t>TRRLNU83A68C665S</t>
  </si>
  <si>
    <t>12310870014</t>
  </si>
  <si>
    <t>634929-P-000</t>
  </si>
  <si>
    <t>SNACK BAR DI DELL'ISOLA COSIMO DAMIANO</t>
  </si>
  <si>
    <t>DLLCMD55P25B619P</t>
  </si>
  <si>
    <t>09400530011</t>
  </si>
  <si>
    <t>634943-O-000</t>
  </si>
  <si>
    <t>LA PINETA SNC</t>
  </si>
  <si>
    <t>04187251006</t>
  </si>
  <si>
    <t>635081-P-000</t>
  </si>
  <si>
    <t>GARBARINO GIANBATTISTA</t>
  </si>
  <si>
    <t>GRBGBT75B01A052M</t>
  </si>
  <si>
    <t>635406-P-000</t>
  </si>
  <si>
    <t>MARCHIO' ARIANNA</t>
  </si>
  <si>
    <t>MRCRNN82A57E379R</t>
  </si>
  <si>
    <t>635740-P-000</t>
  </si>
  <si>
    <t>SAVENKO NATALIA ALEKSANDROVNA</t>
  </si>
  <si>
    <t>SVNNLL75A61Z154T</t>
  </si>
  <si>
    <t>635867-P-000</t>
  </si>
  <si>
    <t>SABIA MELINA</t>
  </si>
  <si>
    <t>SBAMLN67T62L219Y</t>
  </si>
  <si>
    <t>635868-P-000</t>
  </si>
  <si>
    <t>GENNARI MARCO</t>
  </si>
  <si>
    <t>GNNMRC67L24L219P</t>
  </si>
  <si>
    <t>635872-P-000</t>
  </si>
  <si>
    <t>CAPUSSOTTI CHIARA GRAZIA</t>
  </si>
  <si>
    <t>CPSCRG64S51L219S</t>
  </si>
  <si>
    <t>635969-P-000</t>
  </si>
  <si>
    <t>GREGGIO GIAN LUCA</t>
  </si>
  <si>
    <t>GRGGLC64P22A859D</t>
  </si>
  <si>
    <t>01642710022</t>
  </si>
  <si>
    <t>636000-P-000</t>
  </si>
  <si>
    <t>MENEGAZZO ENZO</t>
  </si>
  <si>
    <t>MNGNZE59H08A575V</t>
  </si>
  <si>
    <t>01648350039</t>
  </si>
  <si>
    <t>636555-P-000</t>
  </si>
  <si>
    <t>TRE CARAVELLE DI RIETTO CLAUDIO</t>
  </si>
  <si>
    <t>RTTCLD69B11L219J</t>
  </si>
  <si>
    <t>10008970013</t>
  </si>
  <si>
    <t>636685-P-000</t>
  </si>
  <si>
    <t>ZERONOVE CAFE' DI FILIPPO REINA</t>
  </si>
  <si>
    <t>RNEFPP88B22G674U</t>
  </si>
  <si>
    <t>12616950015</t>
  </si>
  <si>
    <t>636699-O-000</t>
  </si>
  <si>
    <t>CAMPING VILLAGE ISOLINO SRL</t>
  </si>
  <si>
    <t>00624990032</t>
  </si>
  <si>
    <t>636729-P-000</t>
  </si>
  <si>
    <t>PASTICCERIA VALENTINO DI CIRILLO VALENTI</t>
  </si>
  <si>
    <t>CRLVNT82H12L245H</t>
  </si>
  <si>
    <t>01867580035</t>
  </si>
  <si>
    <t>636732-O-000</t>
  </si>
  <si>
    <t>RISTORANTE CARDINI SNC</t>
  </si>
  <si>
    <t>02387180033</t>
  </si>
  <si>
    <t>636784-O-000</t>
  </si>
  <si>
    <t>ALBERGO ROTENTHAL SAS</t>
  </si>
  <si>
    <t>02342040033</t>
  </si>
  <si>
    <t>636804-P-000</t>
  </si>
  <si>
    <t>CARACOLITO CAFFE' DI TURANO PAOLO</t>
  </si>
  <si>
    <t>TRNPLA80C07B791I</t>
  </si>
  <si>
    <t>12402140011</t>
  </si>
  <si>
    <t>636807-P-000</t>
  </si>
  <si>
    <t>12824220011</t>
  </si>
  <si>
    <t>636816-P-000</t>
  </si>
  <si>
    <t>BAR K2 DI TORMENA MANUELA</t>
  </si>
  <si>
    <t>TRMMNL76E51F952J</t>
  </si>
  <si>
    <t>02077550032</t>
  </si>
  <si>
    <t>636834-P-000</t>
  </si>
  <si>
    <t>ASGANAWAY DI MARTORANO SONIA E SERENA</t>
  </si>
  <si>
    <t>MRTSNO85A59C627G</t>
  </si>
  <si>
    <t>11302480014</t>
  </si>
  <si>
    <t>637247-P-000</t>
  </si>
  <si>
    <t>DMYTRENKO IULIA</t>
  </si>
  <si>
    <t>DMYLIU91L55Z138C</t>
  </si>
  <si>
    <t>02544000033</t>
  </si>
  <si>
    <t>637265-P-000</t>
  </si>
  <si>
    <t>BAR PASTICCERIA IL CAMINO DI FERRERA LUA</t>
  </si>
  <si>
    <t>FRRLNU65C55H037E</t>
  </si>
  <si>
    <t>01631330030</t>
  </si>
  <si>
    <t>637273-O-000</t>
  </si>
  <si>
    <t>ALBERGO EDELWEISS SNC</t>
  </si>
  <si>
    <t>01430220036</t>
  </si>
  <si>
    <t>637279-P-000</t>
  </si>
  <si>
    <t>PANEVINO DI NAZZARO SARA</t>
  </si>
  <si>
    <t>NZZSRA89S65A429D</t>
  </si>
  <si>
    <t>02234980031</t>
  </si>
  <si>
    <t>637293-O-000</t>
  </si>
  <si>
    <t>BIMSE SNC di LIUZZA DAVIDE E VALCI FRANC</t>
  </si>
  <si>
    <t>02199770039</t>
  </si>
  <si>
    <t>637314-P-000</t>
  </si>
  <si>
    <t>KALKAL SIHAM</t>
  </si>
  <si>
    <t>KLKSHM94P45Z330N</t>
  </si>
  <si>
    <t>637582-P-000</t>
  </si>
  <si>
    <t>BAR ALPENROSE DI MANZELLA WALTER</t>
  </si>
  <si>
    <t>MNZWTR90E05L042P</t>
  </si>
  <si>
    <t>02672890031</t>
  </si>
  <si>
    <t>637597-P-000</t>
  </si>
  <si>
    <t>CELOZZI DANIELE</t>
  </si>
  <si>
    <t>CLZDNL98M25G674Q</t>
  </si>
  <si>
    <t>12691560010</t>
  </si>
  <si>
    <t>637602-P-000</t>
  </si>
  <si>
    <t>IGLI RISTOBAR ANDERLINI DANILO</t>
  </si>
  <si>
    <t>637613-P-000</t>
  </si>
  <si>
    <t>IGLI PUB DI BIELLI PAOLA</t>
  </si>
  <si>
    <t>BLLPMR68S65D869M</t>
  </si>
  <si>
    <t>02658180035</t>
  </si>
  <si>
    <t>637615-P-000</t>
  </si>
  <si>
    <t>REYES RAMIREZ ESCARLETT ALTAGRACIA</t>
  </si>
  <si>
    <t>RYSSRL98H63Z505J</t>
  </si>
  <si>
    <t>637762-P-000</t>
  </si>
  <si>
    <t>ELEFANTE LUCIA</t>
  </si>
  <si>
    <t>LFNLCU73B50F952X</t>
  </si>
  <si>
    <t>02053520033</t>
  </si>
  <si>
    <t>637764-O-000</t>
  </si>
  <si>
    <t>LA VETRERIA SOC. COOP.</t>
  </si>
  <si>
    <t>12578860012</t>
  </si>
  <si>
    <t>637805-O-000</t>
  </si>
  <si>
    <t>G &amp; M PROJECT STP</t>
  </si>
  <si>
    <t>02741590026</t>
  </si>
  <si>
    <t>637999-P-000</t>
  </si>
  <si>
    <t>MILITELLO VINCENZO</t>
  </si>
  <si>
    <t>MLTVCN62C23B157G</t>
  </si>
  <si>
    <t>08874890018</t>
  </si>
  <si>
    <t>638383-P-000</t>
  </si>
  <si>
    <t>CATALANO DESI</t>
  </si>
  <si>
    <t>CTLDSE75S47F952I</t>
  </si>
  <si>
    <t>638508-O-000</t>
  </si>
  <si>
    <t>TAVERNA ALEGAR SNC DI PENNATI LARA E SIL</t>
  </si>
  <si>
    <t>02580330039</t>
  </si>
  <si>
    <t>638533-O-000</t>
  </si>
  <si>
    <t>SAO SRL</t>
  </si>
  <si>
    <t>02661710034</t>
  </si>
  <si>
    <t>639176-P-000</t>
  </si>
  <si>
    <t>NEZIROSKI TAFO</t>
  </si>
  <si>
    <t>NZRTFA70S24Z148R</t>
  </si>
  <si>
    <t>639717-O-000</t>
  </si>
  <si>
    <t>AGIPI S.A.S. DI GILARDI DANILO E C.</t>
  </si>
  <si>
    <t>02416310031</t>
  </si>
  <si>
    <t>639727-P-000</t>
  </si>
  <si>
    <t>FATTORINI CHIARA</t>
  </si>
  <si>
    <t>FTTCHR83L46D575H</t>
  </si>
  <si>
    <t>639893-P-000</t>
  </si>
  <si>
    <t>BAR CICO DI GUERRA GIACOMA</t>
  </si>
  <si>
    <t>GRRGCM54P55L187H</t>
  </si>
  <si>
    <t>02499570030</t>
  </si>
  <si>
    <t>639899-P-000</t>
  </si>
  <si>
    <t>BAR RISTORANTE LA PIAZZETTA DI MEDINA MO</t>
  </si>
  <si>
    <t>MDNMRN71B14B019W</t>
  </si>
  <si>
    <t>02184290035</t>
  </si>
  <si>
    <t>639917-P-000</t>
  </si>
  <si>
    <t>B&amp;B AL SASSO - LOCANDA LE VIE DEL BORGO</t>
  </si>
  <si>
    <t>PRTFRC68H47D332Y</t>
  </si>
  <si>
    <t>640007-O-000</t>
  </si>
  <si>
    <t>SHENZHEN XINZHONG TECHNOLOGY CO.LTD</t>
  </si>
  <si>
    <t>640343-P-000</t>
  </si>
  <si>
    <t>FERRARA TINDARA</t>
  </si>
  <si>
    <t>FRRTDR55E59F951J</t>
  </si>
  <si>
    <t>02540760036</t>
  </si>
  <si>
    <t>640354-O-000</t>
  </si>
  <si>
    <t>SAVOIA SRL</t>
  </si>
  <si>
    <t>02627430032</t>
  </si>
  <si>
    <t>640405-P-000</t>
  </si>
  <si>
    <t>TRINCHERO LUCIA</t>
  </si>
  <si>
    <t>TRNLCU49M43B225Z</t>
  </si>
  <si>
    <t>00961060050</t>
  </si>
  <si>
    <t>640525-O-000</t>
  </si>
  <si>
    <t>PASTA FRESCA E GASTRONOMIA ENRICO DI BER</t>
  </si>
  <si>
    <t>01680210059</t>
  </si>
  <si>
    <t>640576-O-000</t>
  </si>
  <si>
    <t>DOMUS AUREA DECORAZIONI E CREAZIONI ARTI</t>
  </si>
  <si>
    <t>12537140019</t>
  </si>
  <si>
    <t>640591-O-000</t>
  </si>
  <si>
    <t>KUNG FU PIZZA SNC</t>
  </si>
  <si>
    <t>02335140030</t>
  </si>
  <si>
    <t>640690-P-000</t>
  </si>
  <si>
    <t>BONO PIERLUIGI</t>
  </si>
  <si>
    <t>BNOPLG72H04L219C</t>
  </si>
  <si>
    <t>640695-P-000</t>
  </si>
  <si>
    <t>GUERRESCHI SILVIA</t>
  </si>
  <si>
    <t>GRRSLV65D45L219J</t>
  </si>
  <si>
    <t>640700-O-000</t>
  </si>
  <si>
    <t>ALBA SAS DI ALBONICO MARCO &amp; C.</t>
  </si>
  <si>
    <t>02576710038</t>
  </si>
  <si>
    <t>640727-O-000</t>
  </si>
  <si>
    <t>EMMEFFE SNC</t>
  </si>
  <si>
    <t>02491180028</t>
  </si>
  <si>
    <t>640746-P-000</t>
  </si>
  <si>
    <t>PAN CAFE' DI FRANCIOLI ERIKA</t>
  </si>
  <si>
    <t>FRNRKE83L51A429G</t>
  </si>
  <si>
    <t>02166240032</t>
  </si>
  <si>
    <t>640842-P-000</t>
  </si>
  <si>
    <t>FABRIS BEER DI FABRIS ALICE</t>
  </si>
  <si>
    <t>FBRLCA87E42B019C</t>
  </si>
  <si>
    <t>02586980035</t>
  </si>
  <si>
    <t>640848-P-000</t>
  </si>
  <si>
    <t>LIO SAMANTA</t>
  </si>
  <si>
    <t>LIOSNT76A66B041B</t>
  </si>
  <si>
    <t>01607560032</t>
  </si>
  <si>
    <t>640938-P-000</t>
  </si>
  <si>
    <t>SANTAGADA LORENZO</t>
  </si>
  <si>
    <t>SNTLNZ91L06L353K</t>
  </si>
  <si>
    <t>02554010039</t>
  </si>
  <si>
    <t>641174-O-000</t>
  </si>
  <si>
    <t>EMME G. EDICOLA SNC</t>
  </si>
  <si>
    <t>641209-P-000</t>
  </si>
  <si>
    <t>HU CONG JI</t>
  </si>
  <si>
    <t>HUXCGJ69H06Z210U</t>
  </si>
  <si>
    <t>02728530029</t>
  </si>
  <si>
    <t>641284-O-000</t>
  </si>
  <si>
    <t>L.G. DI LUTZ VERA &amp; C. SNC</t>
  </si>
  <si>
    <t>02225640032</t>
  </si>
  <si>
    <t>641319-O-000</t>
  </si>
  <si>
    <t>BIRRABINDA SRL</t>
  </si>
  <si>
    <t>02596640033</t>
  </si>
  <si>
    <t>641332-P-000</t>
  </si>
  <si>
    <t>BAR JODER DI IACCHINI SABRINA</t>
  </si>
  <si>
    <t>CCHSRN74P65D332U</t>
  </si>
  <si>
    <t>01681890032</t>
  </si>
  <si>
    <t>641340-O-000</t>
  </si>
  <si>
    <t>WALSER BACKEREI S.A.S.</t>
  </si>
  <si>
    <t>02234260038</t>
  </si>
  <si>
    <t>641348-O-000</t>
  </si>
  <si>
    <t>LA BALMA SNC</t>
  </si>
  <si>
    <t>02408720031</t>
  </si>
  <si>
    <t>641427-P-000</t>
  </si>
  <si>
    <t>AXEL BAR DI ROBBA AXEL</t>
  </si>
  <si>
    <t>RBBXLA73H22L219O</t>
  </si>
  <si>
    <t>01399660057</t>
  </si>
  <si>
    <t>641734-P-000</t>
  </si>
  <si>
    <t>RUGA ALBERTO</t>
  </si>
  <si>
    <t>RGULRT73H16B019P</t>
  </si>
  <si>
    <t>641740-P-000</t>
  </si>
  <si>
    <t>BOVIO FAUSTO</t>
  </si>
  <si>
    <t>BVOFST65D09A752N</t>
  </si>
  <si>
    <t>641758-P-000</t>
  </si>
  <si>
    <t>DI DONATO MANOLA</t>
  </si>
  <si>
    <t>DDNMNL70M61L219W</t>
  </si>
  <si>
    <t>641777-P-000</t>
  </si>
  <si>
    <t>GALLO LAURA</t>
  </si>
  <si>
    <t>GLLLRA85P52H355O</t>
  </si>
  <si>
    <t>641832-P-000</t>
  </si>
  <si>
    <t>GHIZZO PIER GIORGIO</t>
  </si>
  <si>
    <t>GHZPGR72L31D332G</t>
  </si>
  <si>
    <t>641839-P-000</t>
  </si>
  <si>
    <t>SONCIN RAFFAELE</t>
  </si>
  <si>
    <t>641839-P-001</t>
  </si>
  <si>
    <t>641938-O-000</t>
  </si>
  <si>
    <t>ROSEMARY SNC DI ZACCHEO E CHEZZI</t>
  </si>
  <si>
    <t>02603880036</t>
  </si>
  <si>
    <t>641980-P-000</t>
  </si>
  <si>
    <t>PICCOLO BAR DI GIACOLETTI CRISTINA</t>
  </si>
  <si>
    <t>GCLCST89B55D332O</t>
  </si>
  <si>
    <t>02467110033</t>
  </si>
  <si>
    <t>642317-O-000</t>
  </si>
  <si>
    <t>DA FRANCA S.N.C. DI TRISCHETTI E C.</t>
  </si>
  <si>
    <t>02182360038</t>
  </si>
  <si>
    <t>642373-O-000</t>
  </si>
  <si>
    <t>VERICERT SRL</t>
  </si>
  <si>
    <t>03507060402</t>
  </si>
  <si>
    <t>642385-O-000</t>
  </si>
  <si>
    <t>SALUMIFICIO DI VIGLIANO</t>
  </si>
  <si>
    <t>00298530023</t>
  </si>
  <si>
    <t>642503-P-000</t>
  </si>
  <si>
    <t>RIFUGIO MARGAROLI DI DELLA VEDOVA BARBAR</t>
  </si>
  <si>
    <t>DLLBBR73L48H037L</t>
  </si>
  <si>
    <t>01863960033</t>
  </si>
  <si>
    <t>642562-P-000</t>
  </si>
  <si>
    <t>BAIUNCO MARCELLA</t>
  </si>
  <si>
    <t>BNCMCL73B64L219P</t>
  </si>
  <si>
    <t>11212860016</t>
  </si>
  <si>
    <t>642604-O-000</t>
  </si>
  <si>
    <t>CAMANTO DI MAZZEO ROBERTO SAS</t>
  </si>
  <si>
    <t>02507620033</t>
  </si>
  <si>
    <t>642636-P-000</t>
  </si>
  <si>
    <t>BAR TABACCHERIA COLOMBO ALEXANDRO</t>
  </si>
  <si>
    <t>CLMLND71S04A940D</t>
  </si>
  <si>
    <t>02242000038</t>
  </si>
  <si>
    <t>642640-P-000</t>
  </si>
  <si>
    <t>IL NUOVO BAR MUZZI SALVATORE</t>
  </si>
  <si>
    <t>MZZSVT77T25C665U</t>
  </si>
  <si>
    <t>12401540013</t>
  </si>
  <si>
    <t>642642-O-000</t>
  </si>
  <si>
    <t>NEW STAR CAFFE' SAS</t>
  </si>
  <si>
    <t>02579570025</t>
  </si>
  <si>
    <t>642676-P-000</t>
  </si>
  <si>
    <t>MERCALLI ERNESTINA</t>
  </si>
  <si>
    <t>MRCRST66M45L872E</t>
  </si>
  <si>
    <t>01171750035</t>
  </si>
  <si>
    <t>642681-P-000</t>
  </si>
  <si>
    <t>AINA PIER LUIGI</t>
  </si>
  <si>
    <t>NAIPLG53D09C483E</t>
  </si>
  <si>
    <t>642697-O-000</t>
  </si>
  <si>
    <t>INCANTO DEGLI ULIVI SRL</t>
  </si>
  <si>
    <t>02629320033</t>
  </si>
  <si>
    <t>642721-O-000</t>
  </si>
  <si>
    <t>MELEAM S.P.A.</t>
  </si>
  <si>
    <t>11328491003</t>
  </si>
  <si>
    <t>642724-P-000</t>
  </si>
  <si>
    <t>WOOD CAFE' DI CASSINI CRISTINA</t>
  </si>
  <si>
    <t>CSSCST59T68F952J</t>
  </si>
  <si>
    <t>02451880039</t>
  </si>
  <si>
    <t>642843-P-000</t>
  </si>
  <si>
    <t>IL FORNAIO DI MILANESI LUCIANO</t>
  </si>
  <si>
    <t>MLNLCN68R18F205W</t>
  </si>
  <si>
    <t>02503390037</t>
  </si>
  <si>
    <t>642852-P-000</t>
  </si>
  <si>
    <t>SANTI SILVIO</t>
  </si>
  <si>
    <t>SNTSLV53P10H355F</t>
  </si>
  <si>
    <t>08572040015</t>
  </si>
  <si>
    <t>642922-P-000</t>
  </si>
  <si>
    <t>BLACK &amp; WHITE DI WANG MASSIMO</t>
  </si>
  <si>
    <t>WNGMSM95R30B819K</t>
  </si>
  <si>
    <t>02643540038</t>
  </si>
  <si>
    <t>642973-O-000</t>
  </si>
  <si>
    <t>TRATTORIA IMBARCADERO DI NEGRI GIORGIO E</t>
  </si>
  <si>
    <t>00900280033</t>
  </si>
  <si>
    <t>643034-P-000</t>
  </si>
  <si>
    <t>VENNARI MARIANGELA</t>
  </si>
  <si>
    <t>VNNMNG69L51D332C</t>
  </si>
  <si>
    <t>02228160038</t>
  </si>
  <si>
    <t>643051-P-000</t>
  </si>
  <si>
    <t>GIBBO MARKET DI GIBBINI MARCO</t>
  </si>
  <si>
    <t>GBBMRC81C25L750I</t>
  </si>
  <si>
    <t>02561400181</t>
  </si>
  <si>
    <t>643056-P-000</t>
  </si>
  <si>
    <t>HOCKEY CAFE' - ZERO SCUSE DI STELLA GIAD</t>
  </si>
  <si>
    <t>STLGDI01S59F952C</t>
  </si>
  <si>
    <t>643135-P-000</t>
  </si>
  <si>
    <t>CERRI GIAN BATTISTA</t>
  </si>
  <si>
    <t>CRRGBT53E03H037L</t>
  </si>
  <si>
    <t>643140-O-000</t>
  </si>
  <si>
    <t>BYTANZA SRL</t>
  </si>
  <si>
    <t>02065200038</t>
  </si>
  <si>
    <t>643146-O-000</t>
  </si>
  <si>
    <t>LA GRIGLIA DI TANO SRLS</t>
  </si>
  <si>
    <t>02444580035</t>
  </si>
  <si>
    <t>643151-O-000</t>
  </si>
  <si>
    <t>RAMUNDO ANTONELLA &amp; C. SAS</t>
  </si>
  <si>
    <t>02086800030</t>
  </si>
  <si>
    <t>643167-P-000</t>
  </si>
  <si>
    <t>BAR MARY DI BONAVITA MARINELLA</t>
  </si>
  <si>
    <t>BNVMNL68S68D768P</t>
  </si>
  <si>
    <t>02475490039</t>
  </si>
  <si>
    <t>643289-O-000</t>
  </si>
  <si>
    <t>CASCINA CATTABREGHETTA S.A.S. DI VIGNATI</t>
  </si>
  <si>
    <t>02677280030</t>
  </si>
  <si>
    <t>643796-P-000</t>
  </si>
  <si>
    <t>BAR PIZZERIA AL CAPPELLO ROSSO DI MARESC</t>
  </si>
  <si>
    <t>MRSMSM66H21L323U</t>
  </si>
  <si>
    <t>01356180032</t>
  </si>
  <si>
    <t>643800-P-000</t>
  </si>
  <si>
    <t>DUO CAFE' DI DUO' MARCO</t>
  </si>
  <si>
    <t>643889-P-000</t>
  </si>
  <si>
    <t>GIANDUJA DI OLIVIERI MILVIA EMILIA</t>
  </si>
  <si>
    <t>LVRMVM42B49D149B</t>
  </si>
  <si>
    <t>01287710063</t>
  </si>
  <si>
    <t>643890-P-000</t>
  </si>
  <si>
    <t>BAR BRASILIA DI ALPINO CLAUDIO</t>
  </si>
  <si>
    <t>LPNCLD75L17L750W</t>
  </si>
  <si>
    <t>02338190024</t>
  </si>
  <si>
    <t>643892-P-000</t>
  </si>
  <si>
    <t>BRUNO SILVIA</t>
  </si>
  <si>
    <t>BRNSLV65B59L219I</t>
  </si>
  <si>
    <t>643924-P-000</t>
  </si>
  <si>
    <t>PIZZERIA LA VELA DI MARTINO ANTONIO</t>
  </si>
  <si>
    <t>MRTNTN60E02L738M</t>
  </si>
  <si>
    <t>01789930037</t>
  </si>
  <si>
    <t>643953-O-000</t>
  </si>
  <si>
    <t>SINENSIS S.R.L. IL SITO DELLE ERBE</t>
  </si>
  <si>
    <t>02613600036</t>
  </si>
  <si>
    <t>643957-O-000</t>
  </si>
  <si>
    <t>AZ. AGRICOLA CASCINE BELLINI DI BAUDO AL</t>
  </si>
  <si>
    <t>02217010038</t>
  </si>
  <si>
    <t>643971-P-000</t>
  </si>
  <si>
    <t>TRATTORIA MONTEROSA DI BARBETTA ALBERTO</t>
  </si>
  <si>
    <t>BRBLRT49E12E795B</t>
  </si>
  <si>
    <t>01208950038</t>
  </si>
  <si>
    <t>643989-O-000</t>
  </si>
  <si>
    <t>VALENTINO 2021 SRL</t>
  </si>
  <si>
    <t>12419860015</t>
  </si>
  <si>
    <t>643992-P-000</t>
  </si>
  <si>
    <t>PEPE CAFE' DI ZANCOPE' GABRIELE</t>
  </si>
  <si>
    <t>ZNCGRL75A03L682F</t>
  </si>
  <si>
    <t>03747480121</t>
  </si>
  <si>
    <t>644137-O-000</t>
  </si>
  <si>
    <t>CASA PER FERIE COLLEGIO DE FILIPPI</t>
  </si>
  <si>
    <t>00367520038</t>
  </si>
  <si>
    <t>644146-O-000</t>
  </si>
  <si>
    <t>MOSCA 1916 SRL</t>
  </si>
  <si>
    <t>02720630025</t>
  </si>
  <si>
    <t>644148-O-000</t>
  </si>
  <si>
    <t>GELATERIA LA VIA LATTEA SNC</t>
  </si>
  <si>
    <t>01436270035</t>
  </si>
  <si>
    <t>644161-O-000</t>
  </si>
  <si>
    <t>STUDIO TECNICO ASSOCIATO GEOM. BORRO E Z</t>
  </si>
  <si>
    <t>GNTGRG84C11L750V</t>
  </si>
  <si>
    <t>02045220023</t>
  </si>
  <si>
    <t>644173-P-000</t>
  </si>
  <si>
    <t>BAR DELLE ALPI DI PIROIA ANTONELLA</t>
  </si>
  <si>
    <t>PRINNL60E48D332S</t>
  </si>
  <si>
    <t>01868780030</t>
  </si>
  <si>
    <t>644273-P-000</t>
  </si>
  <si>
    <t>BAR PASSO SALATI DI CAVIGGIOLO GIULIANO</t>
  </si>
  <si>
    <t>CVGGLN56E04L669Y</t>
  </si>
  <si>
    <t>02603130028</t>
  </si>
  <si>
    <t>644280-O-000</t>
  </si>
  <si>
    <t>BLU CAFE' PASTICCERIA SNC</t>
  </si>
  <si>
    <t>02015610021</t>
  </si>
  <si>
    <t>644297-O-000</t>
  </si>
  <si>
    <t>CR.GI. SNC DI SPADA TINA E BRUERA L.</t>
  </si>
  <si>
    <t>08418800010</t>
  </si>
  <si>
    <t>644314-P-000</t>
  </si>
  <si>
    <t>FORTIS SAMANTHA</t>
  </si>
  <si>
    <t>FRTSNT79R46G062Q</t>
  </si>
  <si>
    <t>02626490037</t>
  </si>
  <si>
    <t>644333-P-000</t>
  </si>
  <si>
    <t>DE.PA. AUTORIPARAZIONI DI DELCONTI PAOLO</t>
  </si>
  <si>
    <t>DLCPLA61E30A752U</t>
  </si>
  <si>
    <t>01194180038</t>
  </si>
  <si>
    <t>644341-O-000</t>
  </si>
  <si>
    <t>BOTTEGA DEL PANE di Panero Rossella &amp; C.</t>
  </si>
  <si>
    <t>03457470049</t>
  </si>
  <si>
    <t>644342-P-000</t>
  </si>
  <si>
    <t>BAR GELATERIA VOGLIA DI CHEN LINGLING</t>
  </si>
  <si>
    <t>CHNLGL73D60Z210F</t>
  </si>
  <si>
    <t>10697871001</t>
  </si>
  <si>
    <t>644344-P-000</t>
  </si>
  <si>
    <t>AZIENDA AGRICOLA VIGNUTA MARCO</t>
  </si>
  <si>
    <t>VGNMRC84E14E379J</t>
  </si>
  <si>
    <t>02366380026</t>
  </si>
  <si>
    <t>644345-O-000</t>
  </si>
  <si>
    <t>TREGI SNC DI GREMO PAOLO E C.</t>
  </si>
  <si>
    <t>09393450011</t>
  </si>
  <si>
    <t>644348-O-000</t>
  </si>
  <si>
    <t>AL CAFFE' GARIBALDI SAS DI RICCO ROSA</t>
  </si>
  <si>
    <t>10362280017</t>
  </si>
  <si>
    <t>644496-O-000</t>
  </si>
  <si>
    <t>Wattajob S.r.l.</t>
  </si>
  <si>
    <t>08744340962</t>
  </si>
  <si>
    <t>644532-P-000</t>
  </si>
  <si>
    <t>NIZELLI MARCO</t>
  </si>
  <si>
    <t>NZLMRC69P22L727W</t>
  </si>
  <si>
    <t>644534-P-000</t>
  </si>
  <si>
    <t>PIOVANO LIVIO</t>
  </si>
  <si>
    <t>PVNLVI63E23L219R</t>
  </si>
  <si>
    <t>644781-P-000</t>
  </si>
  <si>
    <t>LIN SHUNA</t>
  </si>
  <si>
    <t>LNISHN93B65Z210D</t>
  </si>
  <si>
    <t>02483170037</t>
  </si>
  <si>
    <t>644783-P-000</t>
  </si>
  <si>
    <t>STOBBIA SERGIO</t>
  </si>
  <si>
    <t>STBSRG63C04A429X</t>
  </si>
  <si>
    <t>01562850022</t>
  </si>
  <si>
    <t>644793-P-000</t>
  </si>
  <si>
    <t>PIZZERIA LA TORRE DI FERRARIS VALENTINA</t>
  </si>
  <si>
    <t>FRRVNT85C61D332V</t>
  </si>
  <si>
    <t>02491800039</t>
  </si>
  <si>
    <t>644796-P-000</t>
  </si>
  <si>
    <t>LANTI STEFANO</t>
  </si>
  <si>
    <t>LNTSFN87A20G062T</t>
  </si>
  <si>
    <t>02491680035</t>
  </si>
  <si>
    <t>644799-O-000</t>
  </si>
  <si>
    <t>SAN BERNARDO SNC</t>
  </si>
  <si>
    <t>02566300030</t>
  </si>
  <si>
    <t>644801-P-000</t>
  </si>
  <si>
    <t>LA PANETTERIA DI CASTELLETTO DI LUCCHESE</t>
  </si>
  <si>
    <t>LCCNTN85S10F205I</t>
  </si>
  <si>
    <t>02570450037</t>
  </si>
  <si>
    <t>644806-O-000</t>
  </si>
  <si>
    <t>F.G.M. SRL</t>
  </si>
  <si>
    <t>01712870052</t>
  </si>
  <si>
    <t>644813-P-000</t>
  </si>
  <si>
    <t>MARCOLUNGO FLAVIO D.I.</t>
  </si>
  <si>
    <t>MRCFLV67R17L219A</t>
  </si>
  <si>
    <t>01546100056</t>
  </si>
  <si>
    <t>644887-P-000</t>
  </si>
  <si>
    <t>PANINO DI RAGNOLI FEDERICO</t>
  </si>
  <si>
    <t>RGNFRC86R30D332A</t>
  </si>
  <si>
    <t>02375280035</t>
  </si>
  <si>
    <t>645387-P-000</t>
  </si>
  <si>
    <t>ORTOFRUTTA PELUSO DI CALO' ROSA</t>
  </si>
  <si>
    <t>CLARSO58A68B180N</t>
  </si>
  <si>
    <t>11516660013</t>
  </si>
  <si>
    <t>645398-P-000</t>
  </si>
  <si>
    <t>AL BAR D'ISELLA DI CARUSI VALERIA</t>
  </si>
  <si>
    <t>CRSVLR86L48L103Q</t>
  </si>
  <si>
    <t>02547780037</t>
  </si>
  <si>
    <t>645515-P-000</t>
  </si>
  <si>
    <t>ZENONI LUCA</t>
  </si>
  <si>
    <t>ZNNLCU78C23G062T</t>
  </si>
  <si>
    <t>645529-P-000</t>
  </si>
  <si>
    <t>NABIBAKHSH REZA</t>
  </si>
  <si>
    <t>NBBRZE85P21Z224F</t>
  </si>
  <si>
    <t>645650-P-000</t>
  </si>
  <si>
    <t>03766630044</t>
  </si>
  <si>
    <t>645698-P-000</t>
  </si>
  <si>
    <t>TURRONI PAOLA</t>
  </si>
  <si>
    <t>TRRPLA71A41F704I</t>
  </si>
  <si>
    <t>03330990122</t>
  </si>
  <si>
    <t>645703-P-000</t>
  </si>
  <si>
    <t>DISAVINO DARIO</t>
  </si>
  <si>
    <t>DSVDRA70A14L219I</t>
  </si>
  <si>
    <t>09588840018</t>
  </si>
  <si>
    <t>645707-P-000</t>
  </si>
  <si>
    <t>CUOMO MANUELA</t>
  </si>
  <si>
    <t>645773-P-000</t>
  </si>
  <si>
    <t>HOSTARIA CIMILIN DI PARACCHINI BARBARA</t>
  </si>
  <si>
    <t>PRCBBR70A41A429T</t>
  </si>
  <si>
    <t>02586590032</t>
  </si>
  <si>
    <t>645774-O-000</t>
  </si>
  <si>
    <t>DODO S.A.S. DI SCHRANZ DORIANO</t>
  </si>
  <si>
    <t>SCHDRN78D24332M</t>
  </si>
  <si>
    <t>02255120038</t>
  </si>
  <si>
    <t>645786-P-000</t>
  </si>
  <si>
    <t>OSTERIA CONTEMPORANEA DI SAGLIETTI DAVID</t>
  </si>
  <si>
    <t>SGLDVD96R18D938J</t>
  </si>
  <si>
    <t>02735780021</t>
  </si>
  <si>
    <t>645789-P-000</t>
  </si>
  <si>
    <t>FOODBENDERS DI BELLAN BEATRICE</t>
  </si>
  <si>
    <t>BLLBRC93H42F205V</t>
  </si>
  <si>
    <t>02627560036</t>
  </si>
  <si>
    <t>645790-O-000</t>
  </si>
  <si>
    <t>OVERNET SOLUTIONS S.r.l.</t>
  </si>
  <si>
    <t>02947750101</t>
  </si>
  <si>
    <t>12718150159</t>
  </si>
  <si>
    <t>645849-O-000</t>
  </si>
  <si>
    <t>IL FORNO DI SANTORO GIUSEPPINA SAS</t>
  </si>
  <si>
    <t>12503650017</t>
  </si>
  <si>
    <t>646210-O-000</t>
  </si>
  <si>
    <t>3 T DI TOSCANI ROBERTO &amp; C. SNC</t>
  </si>
  <si>
    <t>01463400034</t>
  </si>
  <si>
    <t>646257-O-000</t>
  </si>
  <si>
    <t>BONTA' A VOLONTA' DI LORENZI NADIR &amp; C.</t>
  </si>
  <si>
    <t>02687430039</t>
  </si>
  <si>
    <t>646611-P-000</t>
  </si>
  <si>
    <t>BIONDI GLORIA</t>
  </si>
  <si>
    <t>BNDGLR81C68I819Q</t>
  </si>
  <si>
    <t>02646540035</t>
  </si>
  <si>
    <t>646790-O-000</t>
  </si>
  <si>
    <t>COOPERATIVA SOCIALE - INTEGRAZIONE BIELL</t>
  </si>
  <si>
    <t>02174640025</t>
  </si>
  <si>
    <t>646813-P-000</t>
  </si>
  <si>
    <t>MORINILLI CRISTINA</t>
  </si>
  <si>
    <t>MRNCST76T57L219D</t>
  </si>
  <si>
    <t>10065640012</t>
  </si>
  <si>
    <t>646818-P-000</t>
  </si>
  <si>
    <t>PORTA DISNE' DI PIOZZI ALICE</t>
  </si>
  <si>
    <t>PZZLCA88E68L219K</t>
  </si>
  <si>
    <t>12131950011</t>
  </si>
  <si>
    <t>646830-P-000</t>
  </si>
  <si>
    <t>BAR MILLENIUM DI GIANNETTA ROCCO</t>
  </si>
  <si>
    <t>GNNRCC72L05L746Z</t>
  </si>
  <si>
    <t>01527220030</t>
  </si>
  <si>
    <t>646849-P-000</t>
  </si>
  <si>
    <t>LUISETTI FEDERICO</t>
  </si>
  <si>
    <t>LSTFRC79H30B300D</t>
  </si>
  <si>
    <t>02538120037</t>
  </si>
  <si>
    <t>647003-P-000</t>
  </si>
  <si>
    <t>LA ROTONDA DI PLACIDO PASQUALINA</t>
  </si>
  <si>
    <t>PLCPQL70L69F775L</t>
  </si>
  <si>
    <t>02294000035</t>
  </si>
  <si>
    <t>647021-P-000</t>
  </si>
  <si>
    <t>MARTINO FLAVIO</t>
  </si>
  <si>
    <t>MRTFLV60M05A124G</t>
  </si>
  <si>
    <t>11416980016</t>
  </si>
  <si>
    <t>647253-P-000</t>
  </si>
  <si>
    <t>DINAMO DI MARCO RACCA</t>
  </si>
  <si>
    <t>RCCMRC83P01C627U</t>
  </si>
  <si>
    <t>11125560018</t>
  </si>
  <si>
    <t>647280-P-000</t>
  </si>
  <si>
    <t>GHIRARDI FRANCESCO</t>
  </si>
  <si>
    <t>GHRFNC01A11L219V</t>
  </si>
  <si>
    <t>647305-P-000</t>
  </si>
  <si>
    <t>NADDEO ERIBERTO</t>
  </si>
  <si>
    <t>NDDRRT53L01L219C</t>
  </si>
  <si>
    <t>647342-O-000</t>
  </si>
  <si>
    <t>FI.RE. CONSULTING S.A.S.</t>
  </si>
  <si>
    <t>03634120046</t>
  </si>
  <si>
    <t>647411-P-000</t>
  </si>
  <si>
    <t>BOCCA NICOLETTA</t>
  </si>
  <si>
    <t>BCCNLT65L58A859G</t>
  </si>
  <si>
    <t>647425-P-000</t>
  </si>
  <si>
    <t>VANCHERI RAFFAELLA</t>
  </si>
  <si>
    <t>VNCRFL72P44L219M</t>
  </si>
  <si>
    <t>647485-P-000</t>
  </si>
  <si>
    <t>CINGUINO DIANA</t>
  </si>
  <si>
    <t>CNGDNI66H55L750Y</t>
  </si>
  <si>
    <t>647617-O-000</t>
  </si>
  <si>
    <t>DO.SE. SRL</t>
  </si>
  <si>
    <t>12596950019</t>
  </si>
  <si>
    <t>647629-P-000</t>
  </si>
  <si>
    <t>GOBBI ALESSANDRO</t>
  </si>
  <si>
    <t>GBBLSN95T31C627B</t>
  </si>
  <si>
    <t>647631-P-000</t>
  </si>
  <si>
    <t>MANUTENZIONE GIARDINI DI MUSSO ANDREA</t>
  </si>
  <si>
    <t>MSSNDR90H25C627S</t>
  </si>
  <si>
    <t>01711210052</t>
  </si>
  <si>
    <t>647833-P-000</t>
  </si>
  <si>
    <t>SEMPRE VERDE DI BEJA ELJAN</t>
  </si>
  <si>
    <t>BJELJN83L27Z100E</t>
  </si>
  <si>
    <t>04043290040</t>
  </si>
  <si>
    <t>647863-O-000</t>
  </si>
  <si>
    <t>GIRASOLE SNC</t>
  </si>
  <si>
    <t>01955080039</t>
  </si>
  <si>
    <t>647868-P-000</t>
  </si>
  <si>
    <t>MUSKO ELTON</t>
  </si>
  <si>
    <t>MSKLTN81B19Z100O</t>
  </si>
  <si>
    <t>647891-P-000</t>
  </si>
  <si>
    <t>MUSKO ENDRIT</t>
  </si>
  <si>
    <t>MSKNRT92M25Z100E</t>
  </si>
  <si>
    <t>647897-P-000</t>
  </si>
  <si>
    <t>GREMBI ENDRI</t>
  </si>
  <si>
    <t>GRMNDR92B02Z100L</t>
  </si>
  <si>
    <t>647996-P-000</t>
  </si>
  <si>
    <t>SACCHI FABIO</t>
  </si>
  <si>
    <t>SCCFBA74H30F952Y</t>
  </si>
  <si>
    <t>647997-P-000</t>
  </si>
  <si>
    <t>IANDORIO LEA MARIA</t>
  </si>
  <si>
    <t>NDRLMR73S53Z114A</t>
  </si>
  <si>
    <t>11476160012</t>
  </si>
  <si>
    <t>648189-P-000</t>
  </si>
  <si>
    <t>DE ANGELIS ARIANNA</t>
  </si>
  <si>
    <t>DNGRNN93T71L219M</t>
  </si>
  <si>
    <t>648298-P-000</t>
  </si>
  <si>
    <t>RIZZOLO GIANLUCA</t>
  </si>
  <si>
    <t>RZZGLC93E28L219E</t>
  </si>
  <si>
    <t>648313-O-000</t>
  </si>
  <si>
    <t>SOSEISHI SNC DI SONIA ANTONIAZZI</t>
  </si>
  <si>
    <t>09774820014</t>
  </si>
  <si>
    <t>648360-P-000</t>
  </si>
  <si>
    <t>COLONGO CLAUDIA</t>
  </si>
  <si>
    <t>CLNCLD74C69A859N</t>
  </si>
  <si>
    <t>648500-P-000</t>
  </si>
  <si>
    <t>DENISO NICOLA</t>
  </si>
  <si>
    <t>DNSNCL77H13B019E</t>
  </si>
  <si>
    <t>648651-O-000</t>
  </si>
  <si>
    <t>BCCD NOTAI ASSOCIATI</t>
  </si>
  <si>
    <t>02650770031</t>
  </si>
  <si>
    <t>648991-P-000</t>
  </si>
  <si>
    <t>IDRAULICA BARONE DI BARONE ROBERTO</t>
  </si>
  <si>
    <t>BRNRRT82C31A182T</t>
  </si>
  <si>
    <t>02397990066</t>
  </si>
  <si>
    <t>649069-P-000</t>
  </si>
  <si>
    <t>ABATINI MARCO</t>
  </si>
  <si>
    <t>BTNMRC91M31F080P</t>
  </si>
  <si>
    <t>649090-O-000</t>
  </si>
  <si>
    <t>OSSOLACOLLECTION SRL</t>
  </si>
  <si>
    <t>02651500031</t>
  </si>
  <si>
    <t>649102-O-000</t>
  </si>
  <si>
    <t>I PARTENOPEI SRL</t>
  </si>
  <si>
    <t>03756700047</t>
  </si>
  <si>
    <t>649115-P-000</t>
  </si>
  <si>
    <t>FERRARO MIRKO</t>
  </si>
  <si>
    <t>FRRMRK81E05D325F</t>
  </si>
  <si>
    <t>649185-P-000</t>
  </si>
  <si>
    <t>PEVERELLI ANTONIO EROS</t>
  </si>
  <si>
    <t>PVRNNR65E01C139H</t>
  </si>
  <si>
    <t>649792-P-000</t>
  </si>
  <si>
    <t>MARRONE NICOLA</t>
  </si>
  <si>
    <t>MRRNCL90B04B791Z</t>
  </si>
  <si>
    <t>649831-P-000</t>
  </si>
  <si>
    <t>VILLA STEFANO</t>
  </si>
  <si>
    <t>VLLSFN85R01L219J</t>
  </si>
  <si>
    <t>650134-P-000</t>
  </si>
  <si>
    <t>MAPELLI GIORGIO</t>
  </si>
  <si>
    <t>MPLGRG59L21L219T</t>
  </si>
  <si>
    <t>651737-P-000</t>
  </si>
  <si>
    <t>PACIFICO MARK ANTHONY</t>
  </si>
  <si>
    <t>PCFMKN98B17M109V</t>
  </si>
  <si>
    <t>651781-P-000</t>
  </si>
  <si>
    <t>BENDOTTI MAURO</t>
  </si>
  <si>
    <t>BNDMRA76H30D332Y</t>
  </si>
  <si>
    <t>651795-P-000</t>
  </si>
  <si>
    <t>CARROZZI DONATELLA</t>
  </si>
  <si>
    <t>CRRDTL66H44L219R</t>
  </si>
  <si>
    <t>651820-P-000</t>
  </si>
  <si>
    <t>MARCHESINI LORENZO</t>
  </si>
  <si>
    <t>MRCLNZ88D25B019N</t>
  </si>
  <si>
    <t>652042-P-000</t>
  </si>
  <si>
    <t>COSTANTINO STEFANIA</t>
  </si>
  <si>
    <t>CSTSFN74R66A859U</t>
  </si>
  <si>
    <t>02712000021</t>
  </si>
  <si>
    <t>652108-P-000</t>
  </si>
  <si>
    <t>DILENA EMANUEL</t>
  </si>
  <si>
    <t>DLNMNL79D15B885N</t>
  </si>
  <si>
    <t>652175-P-000</t>
  </si>
  <si>
    <t>CARPANI DAVIDE</t>
  </si>
  <si>
    <t>CRPDVD91A05L219L</t>
  </si>
  <si>
    <t>652385-O-000</t>
  </si>
  <si>
    <t>CRAME' SNC</t>
  </si>
  <si>
    <t>02750880029</t>
  </si>
  <si>
    <t>652391-P-000</t>
  </si>
  <si>
    <t>GUARCO ANTONELLO</t>
  </si>
  <si>
    <t>GRCNNL71B21L750F</t>
  </si>
  <si>
    <t>02716510025</t>
  </si>
  <si>
    <t>652690-O-000</t>
  </si>
  <si>
    <t>Talent Solutions S.r.l.</t>
  </si>
  <si>
    <t>05105710155</t>
  </si>
  <si>
    <t>10981420960</t>
  </si>
  <si>
    <t>652756-P-000</t>
  </si>
  <si>
    <t>PUGLIESE DAVIDE</t>
  </si>
  <si>
    <t>PGLDVD99S11L219G</t>
  </si>
  <si>
    <t>652833-O-000</t>
  </si>
  <si>
    <t>NEW SILVER TRANSPORT S.R.L.</t>
  </si>
  <si>
    <t>12445050011</t>
  </si>
  <si>
    <t>652844-O-000</t>
  </si>
  <si>
    <t>MORSELLI SERVICE SRL</t>
  </si>
  <si>
    <t>02623090061</t>
  </si>
  <si>
    <t>653028-P-000</t>
  </si>
  <si>
    <t>MORONI PAOLO</t>
  </si>
  <si>
    <t>MRNPLA74C18L219C</t>
  </si>
  <si>
    <t>653485-O-000</t>
  </si>
  <si>
    <t>BIEMME S.R.L.</t>
  </si>
  <si>
    <t>02402070029</t>
  </si>
  <si>
    <t>653641-O-000</t>
  </si>
  <si>
    <t>A&amp;G S.A.S. DI GIUSEPPE ANDREOLETTI E C.</t>
  </si>
  <si>
    <t>02390660039</t>
  </si>
  <si>
    <t>653887-P-000</t>
  </si>
  <si>
    <t>BRAGGION STEFANO MARCO</t>
  </si>
  <si>
    <t>BRGSFN88S19L219T</t>
  </si>
  <si>
    <t>653900-O-000</t>
  </si>
  <si>
    <t>GRAPPOLO D'ORO SNC DI D'ANDREA FRANCESCO</t>
  </si>
  <si>
    <t>01510460122</t>
  </si>
  <si>
    <t>654091-P-000</t>
  </si>
  <si>
    <t>SAVASTANO ALESSANDRO</t>
  </si>
  <si>
    <t>SVSLSN94R10C722M</t>
  </si>
  <si>
    <t>654113-P-000</t>
  </si>
  <si>
    <t>DEMATTEIS MATTEO</t>
  </si>
  <si>
    <t>DMTMTT90P07I470O</t>
  </si>
  <si>
    <t>654772-O-000</t>
  </si>
  <si>
    <t>BORELLI IMPIANTI SRL A SOCIO UNICO</t>
  </si>
  <si>
    <t>01517090054</t>
  </si>
  <si>
    <t>654777-P-000</t>
  </si>
  <si>
    <t>LANZA PAOLO</t>
  </si>
  <si>
    <t>LNZPLA67R31L219A</t>
  </si>
  <si>
    <t>09505140013</t>
  </si>
  <si>
    <t>654891-P-000</t>
  </si>
  <si>
    <t>CASCIONE CARMELA</t>
  </si>
  <si>
    <t>CSCCML70M52C495H</t>
  </si>
  <si>
    <t>02633120031</t>
  </si>
  <si>
    <t>654898-P-000</t>
  </si>
  <si>
    <t>CHIALE MARIO</t>
  </si>
  <si>
    <t>CHLMRA55R19L219S</t>
  </si>
  <si>
    <t>03015820016</t>
  </si>
  <si>
    <t>654932-O-000</t>
  </si>
  <si>
    <t>PANEVINO SRL</t>
  </si>
  <si>
    <t>02603950037</t>
  </si>
  <si>
    <t>654949-O-000</t>
  </si>
  <si>
    <t>VIS INTERNATIONAL SRLS</t>
  </si>
  <si>
    <t>12209520019</t>
  </si>
  <si>
    <t>655080-P-000</t>
  </si>
  <si>
    <t>SEVERINO DAVIDE FILIPPO</t>
  </si>
  <si>
    <t>SVRDDF90E01C342A</t>
  </si>
  <si>
    <t>655081-P-000</t>
  </si>
  <si>
    <t>SBARBARO ANNA GIUSEPPINA</t>
  </si>
  <si>
    <t>SBRNGS59L66G149P</t>
  </si>
  <si>
    <t>655082-P-000</t>
  </si>
  <si>
    <t>BOLLEA AURELIA</t>
  </si>
  <si>
    <t>BLLRLA76H58E379J</t>
  </si>
  <si>
    <t>655106-P-000</t>
  </si>
  <si>
    <t>TORRISI CHIARA MARIA</t>
  </si>
  <si>
    <t>TRRCRM78R68C351D</t>
  </si>
  <si>
    <t>655122-P-000</t>
  </si>
  <si>
    <t>ALPE MARYCKA</t>
  </si>
  <si>
    <t>LPAMYC80D43L013L</t>
  </si>
  <si>
    <t>655133-P-000</t>
  </si>
  <si>
    <t>CAMPASSI STEFANIA</t>
  </si>
  <si>
    <t>CMPSFN69M59L219O</t>
  </si>
  <si>
    <t>655144-P-000</t>
  </si>
  <si>
    <t>LUNARIO PASQUALE</t>
  </si>
  <si>
    <t>LNRPQL85A10F839C</t>
  </si>
  <si>
    <t>655147-P-000</t>
  </si>
  <si>
    <t>SUGLIA MARIA ANTONIA</t>
  </si>
  <si>
    <t>SGLMNT67S51Z120K</t>
  </si>
  <si>
    <t>655161-P-000</t>
  </si>
  <si>
    <t>CASTELLO ORIANA</t>
  </si>
  <si>
    <t>CSTRNO88A58L219W</t>
  </si>
  <si>
    <t>655220-P-000</t>
  </si>
  <si>
    <t>PIANA LUIGI</t>
  </si>
  <si>
    <t>PNILGU93H04A859U</t>
  </si>
  <si>
    <t>655225-P-000</t>
  </si>
  <si>
    <t>MONTEFUSCO GENNARO</t>
  </si>
  <si>
    <t>MNTGNR81L11F839F</t>
  </si>
  <si>
    <t>655255-P-000</t>
  </si>
  <si>
    <t>PIZZERIA GUSTAVO DI FREIRE MENDEZ MARTHA</t>
  </si>
  <si>
    <t>FRRMTH84M63Z605W</t>
  </si>
  <si>
    <t>02600860031</t>
  </si>
  <si>
    <t>655343-P-000</t>
  </si>
  <si>
    <t>MANDICE GIONATAN</t>
  </si>
  <si>
    <t>MNDGTN82M13F335Q</t>
  </si>
  <si>
    <t>655364-O-000</t>
  </si>
  <si>
    <t>M P SAS DI MEZZANOGLIO ANDREA</t>
  </si>
  <si>
    <t>02358400030</t>
  </si>
  <si>
    <t>655408-P-000</t>
  </si>
  <si>
    <t>FRAN&amp;CO. DI LANDI ANDREA</t>
  </si>
  <si>
    <t>LNDNDR69L10A859G</t>
  </si>
  <si>
    <t>02734250026</t>
  </si>
  <si>
    <t>655414-P-000</t>
  </si>
  <si>
    <t>GIOIELLO ROBERTO</t>
  </si>
  <si>
    <t>GLLRRT71S05L219Z</t>
  </si>
  <si>
    <t>12058260014</t>
  </si>
  <si>
    <t>655451-P-000</t>
  </si>
  <si>
    <t>FRANCHETTI MARTINA</t>
  </si>
  <si>
    <t>FRNMTN89B61A859M</t>
  </si>
  <si>
    <t>655533-P-000</t>
  </si>
  <si>
    <t>BORRO ARIANNA</t>
  </si>
  <si>
    <t>BRRRNN96M71I138B</t>
  </si>
  <si>
    <t>12685320017</t>
  </si>
  <si>
    <t>655978-P-000</t>
  </si>
  <si>
    <t>SPATA SALVATORE</t>
  </si>
  <si>
    <t>SPTSVT68B07L219K</t>
  </si>
  <si>
    <t>656196-P-000</t>
  </si>
  <si>
    <t>MARZANO MARIA</t>
  </si>
  <si>
    <t>MRZMRA62C49D476D</t>
  </si>
  <si>
    <t>656234-P-000</t>
  </si>
  <si>
    <t>CANNILLO MARTINA</t>
  </si>
  <si>
    <t>CNNMTN94C65L219I</t>
  </si>
  <si>
    <t>656389-O-000</t>
  </si>
  <si>
    <t>ASSOCIAZIONE PRO CASA DI RIPOSO DI BRUSN</t>
  </si>
  <si>
    <t>83002770028</t>
  </si>
  <si>
    <t>01492420029</t>
  </si>
  <si>
    <t>656424-P-000</t>
  </si>
  <si>
    <t>CESARO' SIMONE</t>
  </si>
  <si>
    <t>CSRSMN91D07L219I</t>
  </si>
  <si>
    <t>656425-P-000</t>
  </si>
  <si>
    <t>LUSANA ILARIA</t>
  </si>
  <si>
    <t>LSNLRI81D63A479Q</t>
  </si>
  <si>
    <t>01605670056</t>
  </si>
  <si>
    <t>656902-P-000</t>
  </si>
  <si>
    <t>DI MARTINO CHIARA</t>
  </si>
  <si>
    <t>DMRCHR96A71L219G</t>
  </si>
  <si>
    <t>656904-P-000</t>
  </si>
  <si>
    <t>SAPONE PASQUALINA</t>
  </si>
  <si>
    <t>SPNPQL82P69B963J</t>
  </si>
  <si>
    <t>656929-P-000</t>
  </si>
  <si>
    <t>BONI MONICA GRAZIA</t>
  </si>
  <si>
    <t>BNOMCG62B45F205A</t>
  </si>
  <si>
    <t>657106-P-000</t>
  </si>
  <si>
    <t>CALCIANO FABIO</t>
  </si>
  <si>
    <t>CLCFBA91S09G674O</t>
  </si>
  <si>
    <t>657109-P-000</t>
  </si>
  <si>
    <t>VILLA ALESSANDRA</t>
  </si>
  <si>
    <t>VLLLSN74M64F902Q</t>
  </si>
  <si>
    <t>657116-P-000</t>
  </si>
  <si>
    <t>PEDROTTO MONICA</t>
  </si>
  <si>
    <t>PDRMNC74R46A124D</t>
  </si>
  <si>
    <t>01624770051</t>
  </si>
  <si>
    <t>657124-P-000</t>
  </si>
  <si>
    <t>PELISSETTI KATIA</t>
  </si>
  <si>
    <t>PLSKTA84B61A479M</t>
  </si>
  <si>
    <t>657125-P-000</t>
  </si>
  <si>
    <t>MADDALUNO MARIAROSA</t>
  </si>
  <si>
    <t>MDDMRS85C56H892Z</t>
  </si>
  <si>
    <t>657633-P-000</t>
  </si>
  <si>
    <t>ODETTO ENZO</t>
  </si>
  <si>
    <t>DTTNZE72S05B791V</t>
  </si>
  <si>
    <t>657674-O-000</t>
  </si>
  <si>
    <t>STUDIO SPECIALISTICO TRIVERIO SRL</t>
  </si>
  <si>
    <t>11349010014</t>
  </si>
  <si>
    <t>657811-O-000</t>
  </si>
  <si>
    <t>BICONSULT SRL</t>
  </si>
  <si>
    <t>12394750017</t>
  </si>
  <si>
    <t>658300-P-000</t>
  </si>
  <si>
    <t>SALINITRO FRANCESCA</t>
  </si>
  <si>
    <t>SLNFNC76P58D742T</t>
  </si>
  <si>
    <t>658631-O-000</t>
  </si>
  <si>
    <t>PASTICCERIA ZICHELLA SRL</t>
  </si>
  <si>
    <t>09758700018</t>
  </si>
  <si>
    <t>658788-P-000</t>
  </si>
  <si>
    <t>SALSA BARBARA</t>
  </si>
  <si>
    <t>SLSBBR65H45G019G</t>
  </si>
  <si>
    <t>01132950039</t>
  </si>
  <si>
    <t>659494-P-000</t>
  </si>
  <si>
    <t>LONGO MICHELE</t>
  </si>
  <si>
    <t>LNGMHL90D07H926G</t>
  </si>
  <si>
    <t>660119-P-000</t>
  </si>
  <si>
    <t>GIATTINO RICCARDO</t>
  </si>
  <si>
    <t>GTTRCR98E04C665O</t>
  </si>
  <si>
    <t>12894800015</t>
  </si>
  <si>
    <t>660177-O-000</t>
  </si>
  <si>
    <t>TAPPEZZERIE DRUETTA S.A.S.</t>
  </si>
  <si>
    <t>03911560047</t>
  </si>
  <si>
    <t>660342-P-000</t>
  </si>
  <si>
    <t>SECCATORE DANIELA</t>
  </si>
  <si>
    <t>SCCDNL67E50L219Y</t>
  </si>
  <si>
    <t>660348-P-000</t>
  </si>
  <si>
    <t>LA VASCA JONATHAN</t>
  </si>
  <si>
    <t>LVSJTH84R05L219T</t>
  </si>
  <si>
    <t>660488-O-000</t>
  </si>
  <si>
    <t>COMER SPA</t>
  </si>
  <si>
    <t>00978350106</t>
  </si>
  <si>
    <t>00174820993</t>
  </si>
  <si>
    <t>660876-O-000</t>
  </si>
  <si>
    <t>CASA FUTURA S.A.S. DI PAOLA LECCA E C.</t>
  </si>
  <si>
    <t>12156440013</t>
  </si>
  <si>
    <t>661609-O-000</t>
  </si>
  <si>
    <t>PERCORSI FORMATIVI 06 SRL</t>
  </si>
  <si>
    <t>10494980963</t>
  </si>
  <si>
    <t>661611-O-000</t>
  </si>
  <si>
    <t>Aron Srls</t>
  </si>
  <si>
    <t>12246040013</t>
  </si>
  <si>
    <t>662164-P-000</t>
  </si>
  <si>
    <t>RIZZATO MASSIMO</t>
  </si>
  <si>
    <t>RZZMSM89B03M109E</t>
  </si>
  <si>
    <t>662882-P-000</t>
  </si>
  <si>
    <t>PESOLE ELENA</t>
  </si>
  <si>
    <t>PSLLNE50A52F839C</t>
  </si>
  <si>
    <t>662887-P-000</t>
  </si>
  <si>
    <t>BLANCHARD RITA</t>
  </si>
  <si>
    <t>BLNRTI96R68C627K</t>
  </si>
  <si>
    <t>662892-P-000</t>
  </si>
  <si>
    <t>MAGRASSI MANUELA</t>
  </si>
  <si>
    <t>MGRMNL79R43L304R</t>
  </si>
  <si>
    <t>662896-P-000</t>
  </si>
  <si>
    <t>LOMBARDO FABRIZIO</t>
  </si>
  <si>
    <t>LMBFRZ86A07L727O</t>
  </si>
  <si>
    <t>662924-P-000</t>
  </si>
  <si>
    <t>LORENZATTO MAURIZIO</t>
  </si>
  <si>
    <t>LRNMRZ59H10L219J</t>
  </si>
  <si>
    <t>662928-P-000</t>
  </si>
  <si>
    <t>LO RUSSO TOMMASO</t>
  </si>
  <si>
    <t>LRSTMS50P04A515K</t>
  </si>
  <si>
    <t>662937-P-000</t>
  </si>
  <si>
    <t>MORERA FEDERICA</t>
  </si>
  <si>
    <t>MRRFRC62H49B041T</t>
  </si>
  <si>
    <t>663001-P-000</t>
  </si>
  <si>
    <t>MANGINA CLAUDIA MARZIA</t>
  </si>
  <si>
    <t>MNGCDM78E62D969H</t>
  </si>
  <si>
    <t>663042-P-000</t>
  </si>
  <si>
    <t>FERRARA FEDERICA "BAR BISTROT"</t>
  </si>
  <si>
    <t>663488-O-000</t>
  </si>
  <si>
    <t>OMNITRADE SRLS</t>
  </si>
  <si>
    <t>16366141006</t>
  </si>
  <si>
    <t>663750-P-000</t>
  </si>
  <si>
    <t>CARACCIO PAOLA</t>
  </si>
  <si>
    <t>CRCPLA77B52A182P</t>
  </si>
  <si>
    <t>02026080065</t>
  </si>
  <si>
    <t>663924-P-000</t>
  </si>
  <si>
    <t>ARMENIO FEDELE</t>
  </si>
  <si>
    <t>RMNFDL94B27L219P</t>
  </si>
  <si>
    <t>663929-P-000</t>
  </si>
  <si>
    <t>BONURA GIUSEPPE</t>
  </si>
  <si>
    <t>BNRGPP96B07G273K</t>
  </si>
  <si>
    <t>663932-P-000</t>
  </si>
  <si>
    <t>COMANDUCCI STEFANO</t>
  </si>
  <si>
    <t>CMNSFN98R29C722L</t>
  </si>
  <si>
    <t>663936-P-000</t>
  </si>
  <si>
    <t>GABOR SERGIU BODGAN</t>
  </si>
  <si>
    <t>GBRSGB89B15Z129S</t>
  </si>
  <si>
    <t>663944-P-000</t>
  </si>
  <si>
    <t>GALIZA VITANTONIO</t>
  </si>
  <si>
    <t>GLZVNT95E15L219O</t>
  </si>
  <si>
    <t>663946-P-000</t>
  </si>
  <si>
    <t>GALIZA GAETANO</t>
  </si>
  <si>
    <t>GLZGTN99S01L219G</t>
  </si>
  <si>
    <t>663950-P-000</t>
  </si>
  <si>
    <t>GIURCA ADRIAN</t>
  </si>
  <si>
    <t>GRCDRN81H27Z129J</t>
  </si>
  <si>
    <t>663951-P-000</t>
  </si>
  <si>
    <t>LAVEGLIA SIMONE</t>
  </si>
  <si>
    <t>LVGSMN00L25C627P</t>
  </si>
  <si>
    <t>663957-P-000</t>
  </si>
  <si>
    <t>LERDA DARIO</t>
  </si>
  <si>
    <t>LRDDRA90H09D205P</t>
  </si>
  <si>
    <t>663960-P-000</t>
  </si>
  <si>
    <t>TORRACO RICCARDO</t>
  </si>
  <si>
    <t>TRRRCR94L24C722O</t>
  </si>
  <si>
    <t>663961-P-000</t>
  </si>
  <si>
    <t>LEGA DARWIN</t>
  </si>
  <si>
    <t>LGEDWN76C05L219G</t>
  </si>
  <si>
    <t>663962-P-000</t>
  </si>
  <si>
    <t>MIGLIORE ALBERTO</t>
  </si>
  <si>
    <t>MGLLRT93M11L219R</t>
  </si>
  <si>
    <t>663963-P-000</t>
  </si>
  <si>
    <t>FAVANO GIUSEPPE</t>
  </si>
  <si>
    <t>FVNGPP87B27I537I</t>
  </si>
  <si>
    <t>663988-O-000</t>
  </si>
  <si>
    <t>FON.COOP</t>
  </si>
  <si>
    <t>97246820589</t>
  </si>
  <si>
    <t>663990-P-000</t>
  </si>
  <si>
    <t>LANDRA PIETRO</t>
  </si>
  <si>
    <t>LNDPTR52P28L219R</t>
  </si>
  <si>
    <t>10783300014</t>
  </si>
  <si>
    <t>664155-P-000</t>
  </si>
  <si>
    <t>CUTTICA DIEGO</t>
  </si>
  <si>
    <t>CTTDGI75M14L219W</t>
  </si>
  <si>
    <t>11634370016</t>
  </si>
  <si>
    <t>664414-O-000</t>
  </si>
  <si>
    <t>TECNO STORES SRL</t>
  </si>
  <si>
    <t>664451-P-000</t>
  </si>
  <si>
    <t>TIRABOSCHI GIULIO</t>
  </si>
  <si>
    <t>TRBGLI66C19D205O</t>
  </si>
  <si>
    <t>664452-P-000</t>
  </si>
  <si>
    <t>AMBROSINO ANGELA</t>
  </si>
  <si>
    <t>MBRNGL48L49I470H</t>
  </si>
  <si>
    <t>664453-P-000</t>
  </si>
  <si>
    <t>BLANGETTI FLAVIA</t>
  </si>
  <si>
    <t>BLNFLV57L68D205B</t>
  </si>
  <si>
    <t>664500-P-000</t>
  </si>
  <si>
    <t>EcoSoft di Alessandro Savoiardo</t>
  </si>
  <si>
    <t>SVRLSN77H09A124U</t>
  </si>
  <si>
    <t>03307040042</t>
  </si>
  <si>
    <t>664611-P-000</t>
  </si>
  <si>
    <t>ROMANO BARBARA</t>
  </si>
  <si>
    <t>RMNBBR74P69L219R</t>
  </si>
  <si>
    <t>664614-P-000</t>
  </si>
  <si>
    <t>GAIOTTI LAURA</t>
  </si>
  <si>
    <t>GTTLRA57T50D969C</t>
  </si>
  <si>
    <t>664617-P-000</t>
  </si>
  <si>
    <t>MARCHESE TOMMASO</t>
  </si>
  <si>
    <t>MRCTMS71D06L219R</t>
  </si>
  <si>
    <t>664649-P-000</t>
  </si>
  <si>
    <t>GIVONETTI FEDERICA</t>
  </si>
  <si>
    <t>GVNFRC80H58A859U</t>
  </si>
  <si>
    <t>665167-P-000</t>
  </si>
  <si>
    <t>GUZZON MARTA</t>
  </si>
  <si>
    <t>GZZMRT91D68L013U</t>
  </si>
  <si>
    <t>12740210013</t>
  </si>
  <si>
    <t>665312-O-000</t>
  </si>
  <si>
    <t>DUE GI IMPIANTI S.R.L.</t>
  </si>
  <si>
    <t>11496570018</t>
  </si>
  <si>
    <t>665997-P-000</t>
  </si>
  <si>
    <t>RANGONE STEFANO_STUDIO TECNICO ARCHITETT</t>
  </si>
  <si>
    <t>RNGSFN61D14A182W</t>
  </si>
  <si>
    <t>02652360062</t>
  </si>
  <si>
    <t>666535-P-000</t>
  </si>
  <si>
    <t>PIARDI LINDA MANUELA</t>
  </si>
  <si>
    <t>PRDLDM78A62L219C</t>
  </si>
  <si>
    <t>667138-P-000</t>
  </si>
  <si>
    <t>SOLIMAN STEFANIA</t>
  </si>
  <si>
    <t>SLMSFN75C51L840W</t>
  </si>
  <si>
    <t>09828630013</t>
  </si>
  <si>
    <t>667295-P-000</t>
  </si>
  <si>
    <t>ACQUAVIVA STEFANIA</t>
  </si>
  <si>
    <t>CQVSFN80A63F952O</t>
  </si>
  <si>
    <t>667303-P-000</t>
  </si>
  <si>
    <t>GIARDINO FIORITO DI LACATUSU DRAGOS IULI</t>
  </si>
  <si>
    <t>LCTDGS78A20Z129D</t>
  </si>
  <si>
    <t>12606090012</t>
  </si>
  <si>
    <t>667309-P-000</t>
  </si>
  <si>
    <t>MARTINA PAOLA</t>
  </si>
  <si>
    <t>MRTPLA62R57G674W</t>
  </si>
  <si>
    <t>667368-P-000</t>
  </si>
  <si>
    <t>GHIGLIA STEFANIA</t>
  </si>
  <si>
    <t>GHGSFN77S64F351T</t>
  </si>
  <si>
    <t>667441-P-000</t>
  </si>
  <si>
    <t>VALERIO SERGIO</t>
  </si>
  <si>
    <t>VLRSRG65E17D205Z</t>
  </si>
  <si>
    <t>667467-P-000</t>
  </si>
  <si>
    <t>DE FILIPPIS GABRIELE</t>
  </si>
  <si>
    <t>DFLGRL88P29L219C</t>
  </si>
  <si>
    <t>01725330052</t>
  </si>
  <si>
    <t>667484-P-000</t>
  </si>
  <si>
    <t>FORABOSCO ROBERTA</t>
  </si>
  <si>
    <t>FRBRRT74D45L727K</t>
  </si>
  <si>
    <t>667501-O-000</t>
  </si>
  <si>
    <t>MEDICAL SERVICES IN ITALY</t>
  </si>
  <si>
    <t>12059060017</t>
  </si>
  <si>
    <t>667729-P-000</t>
  </si>
  <si>
    <t>MOLINO CRISTINA</t>
  </si>
  <si>
    <t>MLNCST76E61A479B</t>
  </si>
  <si>
    <t>668005-O-000</t>
  </si>
  <si>
    <t>THERMOGAS IMPIANTI S.R.L.</t>
  </si>
  <si>
    <t>12604710017</t>
  </si>
  <si>
    <t>668244-P-000</t>
  </si>
  <si>
    <t>TANTURRI VALENTINA</t>
  </si>
  <si>
    <t>TNTVNT76R67L219L</t>
  </si>
  <si>
    <t>668516-P-000</t>
  </si>
  <si>
    <t>GENTA ANNA</t>
  </si>
  <si>
    <t>GNTNNA76M62A124I</t>
  </si>
  <si>
    <t>669231-O-000</t>
  </si>
  <si>
    <t>IDEALSERVICE SOC. COOP.</t>
  </si>
  <si>
    <t>00223850306</t>
  </si>
  <si>
    <t>669486-P-000</t>
  </si>
  <si>
    <t>DOUDI HASNA</t>
  </si>
  <si>
    <t>DDOHSN84L45Z330D</t>
  </si>
  <si>
    <t>670068-P-000</t>
  </si>
  <si>
    <t>ARGESE FRANCESCO</t>
  </si>
  <si>
    <t>RGSFNC99M09L219E</t>
  </si>
  <si>
    <t>670078-P-000</t>
  </si>
  <si>
    <t>RUGGERI VINCENZO</t>
  </si>
  <si>
    <t>RGGVCN90M28E379L</t>
  </si>
  <si>
    <t>670085-P-000</t>
  </si>
  <si>
    <t>PERGA STEFANO</t>
  </si>
  <si>
    <t>PRGSFN87D14L219E</t>
  </si>
  <si>
    <t>670888-P-000</t>
  </si>
  <si>
    <t>MACI FRANCESCA</t>
  </si>
  <si>
    <t>MCAFNC77L69D286E</t>
  </si>
  <si>
    <t>05091180967</t>
  </si>
  <si>
    <t>671408-P-000</t>
  </si>
  <si>
    <t>TOP DI MARCHESINI GIOVANNI</t>
  </si>
  <si>
    <t>MRCGNN79P28L872P</t>
  </si>
  <si>
    <t>02738160189</t>
  </si>
  <si>
    <t>671666-P-000</t>
  </si>
  <si>
    <t>MOLINO SILVANA</t>
  </si>
  <si>
    <t>MLNSVN67M65A479E</t>
  </si>
  <si>
    <t>671749-P-000</t>
  </si>
  <si>
    <t>NO SMOKIN CAFE' DI HU CUIDAN</t>
  </si>
  <si>
    <t>HUXCDN88T53Z210N</t>
  </si>
  <si>
    <t>02872700352</t>
  </si>
  <si>
    <t>672104-P-000</t>
  </si>
  <si>
    <t>VALSESIA MICHELE</t>
  </si>
  <si>
    <t>VLSMHL75E19H037Y</t>
  </si>
  <si>
    <t>02292080039</t>
  </si>
  <si>
    <t>672609-O-000</t>
  </si>
  <si>
    <t>AMICI DEL SIEDEL APS</t>
  </si>
  <si>
    <t>92017160034</t>
  </si>
  <si>
    <t>02236440034</t>
  </si>
  <si>
    <t>672669-P-000</t>
  </si>
  <si>
    <t>BAR RISTORANTE "LA BETTOLA 2.0" DI BIGNA</t>
  </si>
  <si>
    <t>BGNDLM59D51B777R</t>
  </si>
  <si>
    <t>01110650031</t>
  </si>
  <si>
    <t>672705-P-000</t>
  </si>
  <si>
    <t>XIA AIJUN</t>
  </si>
  <si>
    <t>XIAJNA64P55Z210F</t>
  </si>
  <si>
    <t>11467050016</t>
  </si>
  <si>
    <t>672741-O-000</t>
  </si>
  <si>
    <t>ANTICA FOCACCERIA S.R.L.</t>
  </si>
  <si>
    <t>02876490356</t>
  </si>
  <si>
    <t>672937-P-000</t>
  </si>
  <si>
    <t>GOLDEN SLOT SALA GIOCHI BAR DI ZHOU JUN</t>
  </si>
  <si>
    <t>ZHOJNU70D43Z210B</t>
  </si>
  <si>
    <t>02377260035</t>
  </si>
  <si>
    <t>672981-O-000</t>
  </si>
  <si>
    <t>BIO  HEARTH SOC. COOP.</t>
  </si>
  <si>
    <t>11349330016</t>
  </si>
  <si>
    <t>672993-O-000</t>
  </si>
  <si>
    <t>S.C.S. ISOLA VERDE ONLUS</t>
  </si>
  <si>
    <t>00579120031</t>
  </si>
  <si>
    <t>673538-O-000</t>
  </si>
  <si>
    <t>CINELANDIA SPA</t>
  </si>
  <si>
    <t>81001020130</t>
  </si>
  <si>
    <t>01244910137</t>
  </si>
  <si>
    <t>673634-P-000</t>
  </si>
  <si>
    <t>ARCOIRIS DI MAZZUCHETTI MAURIZIO</t>
  </si>
  <si>
    <t>MZZMRZ62H27A859B</t>
  </si>
  <si>
    <t>02068300025</t>
  </si>
  <si>
    <t>673649-P-000</t>
  </si>
  <si>
    <t>HAZU SIMONA</t>
  </si>
  <si>
    <t>HZASMN87A41Z129P</t>
  </si>
  <si>
    <t>674151-P-000</t>
  </si>
  <si>
    <t>GUERCI MARCO</t>
  </si>
  <si>
    <t>GRCMRC88L12L219E</t>
  </si>
  <si>
    <t>674159-P-000</t>
  </si>
  <si>
    <t>BONGIOVANNI EMANUELE</t>
  </si>
  <si>
    <t>BNGMNL01P16D205J</t>
  </si>
  <si>
    <t>674170-P-000</t>
  </si>
  <si>
    <t>COSTA PIERO</t>
  </si>
  <si>
    <t>CSTPRI73A01G228R</t>
  </si>
  <si>
    <t>674171-P-000</t>
  </si>
  <si>
    <t>OSELLA LUCA MICHELE</t>
  </si>
  <si>
    <t>SLLLMC01T13I470D</t>
  </si>
  <si>
    <t>674174-P-000</t>
  </si>
  <si>
    <t>TORTONE GILBERTO</t>
  </si>
  <si>
    <t>TRTGBR02E03D205E</t>
  </si>
  <si>
    <t>674177-P-000</t>
  </si>
  <si>
    <t>BORGHESE LEONARDO MARIA</t>
  </si>
  <si>
    <t>BRGLRD64M01Z345K</t>
  </si>
  <si>
    <t>674586-O-000</t>
  </si>
  <si>
    <t>STILE DIVINO SAS</t>
  </si>
  <si>
    <t>02551710037</t>
  </si>
  <si>
    <t>674597-P-000</t>
  </si>
  <si>
    <t>BOSCO LAURA</t>
  </si>
  <si>
    <t>BSCLRA93A50L219H</t>
  </si>
  <si>
    <t>674656-P-000</t>
  </si>
  <si>
    <t>PATTI ROSSELLA</t>
  </si>
  <si>
    <t>PTTRSL84P61L219Q</t>
  </si>
  <si>
    <t>674719-P-000</t>
  </si>
  <si>
    <t>MINETTO SONNY</t>
  </si>
  <si>
    <t>MNTSNY95B24E379B</t>
  </si>
  <si>
    <t>12437130011</t>
  </si>
  <si>
    <t>674722-P-000</t>
  </si>
  <si>
    <t>CAIRO GIUSEPPE</t>
  </si>
  <si>
    <t>CRAGPP82P05C588W</t>
  </si>
  <si>
    <t>674725-P-000</t>
  </si>
  <si>
    <t>GNEMMI GIAN LUCA</t>
  </si>
  <si>
    <t>GNMGLC74L23B019M</t>
  </si>
  <si>
    <t>02101230031</t>
  </si>
  <si>
    <t>674801-O-000</t>
  </si>
  <si>
    <t>FARMACIA DEL VERNATO S.N.C. DI POGGI MAR</t>
  </si>
  <si>
    <t>02247710029</t>
  </si>
  <si>
    <t>674828-P-000</t>
  </si>
  <si>
    <t>MORRA DI CELLA MAURIZIO</t>
  </si>
  <si>
    <t>MRRMRZ68S23L219O</t>
  </si>
  <si>
    <t>07333170012</t>
  </si>
  <si>
    <t>675047-P-000</t>
  </si>
  <si>
    <t>BAZZANO LUCA</t>
  </si>
  <si>
    <t>BZZLCU83C01D969G</t>
  </si>
  <si>
    <t>01625660095</t>
  </si>
  <si>
    <t>675096-P-000</t>
  </si>
  <si>
    <t>DEMARTINI ROBERTO</t>
  </si>
  <si>
    <t>DMRRRT76M07A182M</t>
  </si>
  <si>
    <t>02664130065</t>
  </si>
  <si>
    <t>675159-P-000</t>
  </si>
  <si>
    <t>MELI MATTIA</t>
  </si>
  <si>
    <t>MLEMTT85D61L219C</t>
  </si>
  <si>
    <t>11047690018</t>
  </si>
  <si>
    <t>675200-P-000</t>
  </si>
  <si>
    <t>FERRARI MARCO</t>
  </si>
  <si>
    <t>FRRMRC02R19L219B</t>
  </si>
  <si>
    <t>675208-O-000</t>
  </si>
  <si>
    <t>SABI SRL</t>
  </si>
  <si>
    <t>02218580039</t>
  </si>
  <si>
    <t>675221-P-000</t>
  </si>
  <si>
    <t>PELLIS DAVIDE</t>
  </si>
  <si>
    <t>PLLDVD97B23C627D</t>
  </si>
  <si>
    <t>12835330015</t>
  </si>
  <si>
    <t>675228-P-000</t>
  </si>
  <si>
    <t>IL NEGOZIO ARCIOLI VINI</t>
  </si>
  <si>
    <t>RCLCST88D13D332D</t>
  </si>
  <si>
    <t>02199830031</t>
  </si>
  <si>
    <t>675429-P-000</t>
  </si>
  <si>
    <t>MANTELLI CANEPA CLAUDIO</t>
  </si>
  <si>
    <t>MNTCLD60S04A182Z</t>
  </si>
  <si>
    <t>675433-P-000</t>
  </si>
  <si>
    <t>LOMBARDO GILBERTO</t>
  </si>
  <si>
    <t>LMBGBR51L22L219Y</t>
  </si>
  <si>
    <t>676133-O-000</t>
  </si>
  <si>
    <t>LA NUOVA ARMIDA SAS</t>
  </si>
  <si>
    <t>11892840015</t>
  </si>
  <si>
    <t>676319-O-000</t>
  </si>
  <si>
    <t>BAR RISTORANTE ROMA DI MAUTINO ORAZIO E</t>
  </si>
  <si>
    <t>02320960020</t>
  </si>
  <si>
    <t>676384-P-000</t>
  </si>
  <si>
    <t>PORTA ANNA</t>
  </si>
  <si>
    <t>PRTNNA70P63A859P</t>
  </si>
  <si>
    <t>02191950027</t>
  </si>
  <si>
    <t>676499-O-000</t>
  </si>
  <si>
    <t>DITEM IMPIANTI SRL</t>
  </si>
  <si>
    <t>08363260962</t>
  </si>
  <si>
    <t>676519-P-000</t>
  </si>
  <si>
    <t>G.M.I. DI GUGLIELMETTI MAURO</t>
  </si>
  <si>
    <t>GGLMRA62C28F952U</t>
  </si>
  <si>
    <t>01928980034</t>
  </si>
  <si>
    <t>676525-P-000</t>
  </si>
  <si>
    <t>MAZZETTO FEDERICA</t>
  </si>
  <si>
    <t>MZZFRC75A70L219U</t>
  </si>
  <si>
    <t>676527-P-000</t>
  </si>
  <si>
    <t>PALMISANO MARIA SOPHIA</t>
  </si>
  <si>
    <t>PLMMSP78E64E020Y</t>
  </si>
  <si>
    <t>677087-P-000</t>
  </si>
  <si>
    <t>GD GARDEN DI D'ARCO GIUSEPPE</t>
  </si>
  <si>
    <t>DRCGPP93L22C002S</t>
  </si>
  <si>
    <t>12544380012</t>
  </si>
  <si>
    <t>677097-O-000</t>
  </si>
  <si>
    <t>TECH IMPIANTI SRL</t>
  </si>
  <si>
    <t>02490510035</t>
  </si>
  <si>
    <t>677107-P-000</t>
  </si>
  <si>
    <t>I.F. IMPIANTI DI IUORNO FABIO</t>
  </si>
  <si>
    <t>RNIFBA72H07L872K</t>
  </si>
  <si>
    <t>02511490035</t>
  </si>
  <si>
    <t>677152-P-000</t>
  </si>
  <si>
    <t>NOVAR IMPIANTI DI PORTALE PAOLO</t>
  </si>
  <si>
    <t>PRTPLA74A11F952I</t>
  </si>
  <si>
    <t>01924630039</t>
  </si>
  <si>
    <t>677168-O-000</t>
  </si>
  <si>
    <t>KONIMA SRL</t>
  </si>
  <si>
    <t>02745970026</t>
  </si>
  <si>
    <t>677177-P-000</t>
  </si>
  <si>
    <t>CORRIAS MARTA</t>
  </si>
  <si>
    <t>CRRMRT97R64L219C</t>
  </si>
  <si>
    <t>12779500011</t>
  </si>
  <si>
    <t>677248-P-000</t>
  </si>
  <si>
    <t>DI NOIA CHIARA</t>
  </si>
  <si>
    <t>DNICHR76C42F205F</t>
  </si>
  <si>
    <t>09331330010</t>
  </si>
  <si>
    <t>677260-P-000</t>
  </si>
  <si>
    <t>GENTILE DANIELA</t>
  </si>
  <si>
    <t>GNTDNL74C60A859Y</t>
  </si>
  <si>
    <t>677374-P-000</t>
  </si>
  <si>
    <t>GIANNOTTO LAURA</t>
  </si>
  <si>
    <t>GNNLRA89L47A859J</t>
  </si>
  <si>
    <t>677406-P-000</t>
  </si>
  <si>
    <t>SECCI ISABELLA</t>
  </si>
  <si>
    <t>SCCSLL57D54B745Y</t>
  </si>
  <si>
    <t>677442-P-000</t>
  </si>
  <si>
    <t>MONTRUCCHIO FEDERICO</t>
  </si>
  <si>
    <t>MNTFRC94P16E098H</t>
  </si>
  <si>
    <t>01699510051</t>
  </si>
  <si>
    <t>677487-O-000</t>
  </si>
  <si>
    <t>R.T.I. S.R.L.</t>
  </si>
  <si>
    <t>01439010024</t>
  </si>
  <si>
    <t>08101830019</t>
  </si>
  <si>
    <t>677502-P-000</t>
  </si>
  <si>
    <t>BESSONE GIOVANNI</t>
  </si>
  <si>
    <t>BSSGNN74C10G674E</t>
  </si>
  <si>
    <t>677507-P-000</t>
  </si>
  <si>
    <t>CHIKEZIE BROWN DEBORAH</t>
  </si>
  <si>
    <t>CHKBWN76L56Z335P</t>
  </si>
  <si>
    <t>677736-O-000</t>
  </si>
  <si>
    <t>4P SOCIETA' A RESPONSABILITA' LIMITATA S</t>
  </si>
  <si>
    <t>01666500051</t>
  </si>
  <si>
    <t>677744-O-000</t>
  </si>
  <si>
    <t>ROSSO DI SERA S.N.C. DI GRAMEGNA CRISTIA</t>
  </si>
  <si>
    <t>02021510025</t>
  </si>
  <si>
    <t>677793-O-000</t>
  </si>
  <si>
    <t>ARTE, MUSICA E APERITIVI DI GAMBETTA CRI</t>
  </si>
  <si>
    <t>01392640056</t>
  </si>
  <si>
    <t>678152-O-000</t>
  </si>
  <si>
    <t>ASSOCIAZIONE CENCI CASA LABORATORIO</t>
  </si>
  <si>
    <t>01462690551</t>
  </si>
  <si>
    <t>678176-O-000</t>
  </si>
  <si>
    <t>CAFFE' DEGLI AMICI SNC</t>
  </si>
  <si>
    <t>01155240052</t>
  </si>
  <si>
    <t>678298-O-000</t>
  </si>
  <si>
    <t>VOCI ERRANTI SOCIETA' COOPERATIVA SOCIAL</t>
  </si>
  <si>
    <t>03712040041</t>
  </si>
  <si>
    <t>681198-P-000</t>
  </si>
  <si>
    <t>NAPOLITANO SERENA</t>
  </si>
  <si>
    <t>NPLSRN88P54L727N</t>
  </si>
  <si>
    <t>681618-P-000</t>
  </si>
  <si>
    <t>L.E.V.I DI JURAVLE LUCIA IONELA</t>
  </si>
  <si>
    <t>JRVLNL87H54Z129N</t>
  </si>
  <si>
    <t>12826580016</t>
  </si>
  <si>
    <t>681775-P-000</t>
  </si>
  <si>
    <t>MANERA BEATRICE</t>
  </si>
  <si>
    <t>MNRBRC86A58F205T</t>
  </si>
  <si>
    <t>02567330184</t>
  </si>
  <si>
    <t>681868-O-000</t>
  </si>
  <si>
    <t>IDROCALOR DI RAIMONDO FILIPPO &amp; C. - S.N</t>
  </si>
  <si>
    <t>00203520051</t>
  </si>
  <si>
    <t>681905-O-000</t>
  </si>
  <si>
    <t>ZANELLATO IMPIANTI S.R.L.</t>
  </si>
  <si>
    <t>11953390017</t>
  </si>
  <si>
    <t>682196-P-000</t>
  </si>
  <si>
    <t>MAROCCHI GIANFRANCO</t>
  </si>
  <si>
    <t>MRCGFR67C11L219M</t>
  </si>
  <si>
    <t>07190660014</t>
  </si>
  <si>
    <t>682503-P-000</t>
  </si>
  <si>
    <t>RITOSSA CLAUDIO</t>
  </si>
  <si>
    <t>RTSCLD53A29L219W</t>
  </si>
  <si>
    <t>11275480017</t>
  </si>
  <si>
    <t>682511-P-000</t>
  </si>
  <si>
    <t>CARTA MARIA LUISA</t>
  </si>
  <si>
    <t>CRTMLS54L49I452N</t>
  </si>
  <si>
    <t>12794450010</t>
  </si>
  <si>
    <t>682515-O-000</t>
  </si>
  <si>
    <t>PACCIANI-D ORMEA-CRAVETTO AVVOCATI PENAL</t>
  </si>
  <si>
    <t>12609660019</t>
  </si>
  <si>
    <t>683622-P-000</t>
  </si>
  <si>
    <t>NERVO DAVIDE</t>
  </si>
  <si>
    <t>NRVDVD59C08L219R</t>
  </si>
  <si>
    <t>12802800016</t>
  </si>
  <si>
    <t>683807-O-000</t>
  </si>
  <si>
    <t>CREDITI VS. ASSOCIAZIONE RICOMINCIARE</t>
  </si>
  <si>
    <t>683942-O-000</t>
  </si>
  <si>
    <t>ZORZAN E NEVI SNC</t>
  </si>
  <si>
    <t>02075050035</t>
  </si>
  <si>
    <t>683992-O-000</t>
  </si>
  <si>
    <t>IMPRESA PARENTI DI VINGIANO MAURIZIO &amp; C</t>
  </si>
  <si>
    <t>00502500028</t>
  </si>
  <si>
    <t>684006-O-000</t>
  </si>
  <si>
    <t>CARRUBBA LUIGI E CARRUBBA FANJ &amp; C. S.N.</t>
  </si>
  <si>
    <t>01759510025</t>
  </si>
  <si>
    <t>685028-P-000</t>
  </si>
  <si>
    <t>BOGETTI MARCELLO</t>
  </si>
  <si>
    <t>BGTMCL54E30F335C</t>
  </si>
  <si>
    <t>08538990014</t>
  </si>
  <si>
    <t>685236-O-000</t>
  </si>
  <si>
    <t>CO.LO.RO.SRL</t>
  </si>
  <si>
    <t>00204160048</t>
  </si>
  <si>
    <t>685311-P-000</t>
  </si>
  <si>
    <t>GAVIOLI ORNELLA</t>
  </si>
  <si>
    <t>GVLRLL62L57D872T</t>
  </si>
  <si>
    <t>02453310035</t>
  </si>
  <si>
    <t>685317-P-000</t>
  </si>
  <si>
    <t>CAFFE' DEL PRINCIPATO DI LLIKA JULIANA</t>
  </si>
  <si>
    <t>LLKJLN75E54Z100K</t>
  </si>
  <si>
    <t>02572080030</t>
  </si>
  <si>
    <t>685418-O-000</t>
  </si>
  <si>
    <t>COMUNE DI ENVIE</t>
  </si>
  <si>
    <t>00503880049</t>
  </si>
  <si>
    <t>686136-O-000</t>
  </si>
  <si>
    <t>CONDOMINIO SANT'ANNA</t>
  </si>
  <si>
    <t>80015140041</t>
  </si>
  <si>
    <t>686660-P-000</t>
  </si>
  <si>
    <t>CAMPO PATRIZIA</t>
  </si>
  <si>
    <t>CMPPRZ62M58L219J</t>
  </si>
  <si>
    <t>686707-P-000</t>
  </si>
  <si>
    <t>BIANCHERI CONSUELO MONICA</t>
  </si>
  <si>
    <t>BNCCSL64S69I138B</t>
  </si>
  <si>
    <t>686721-P-000</t>
  </si>
  <si>
    <t>GUASCO LUISELLA</t>
  </si>
  <si>
    <t>GSCLLL57M41L219O</t>
  </si>
  <si>
    <t>687009-O-000</t>
  </si>
  <si>
    <t>CSG S.A.</t>
  </si>
  <si>
    <t>688137-O-000</t>
  </si>
  <si>
    <t>INGENIA FORMAZIONE &amp; INFORMATICA SRL</t>
  </si>
  <si>
    <t>02283710362</t>
  </si>
  <si>
    <t>688262-O-000</t>
  </si>
  <si>
    <t>TEK SOL S.R.L.</t>
  </si>
  <si>
    <t>12603870010</t>
  </si>
  <si>
    <t>689069-P-000</t>
  </si>
  <si>
    <t>NEPOTE ROSARIA</t>
  </si>
  <si>
    <t>NPTRSR65R47E445S</t>
  </si>
  <si>
    <t>689464-O-000</t>
  </si>
  <si>
    <t>P.A. DONA UN SORRISO ODV</t>
  </si>
  <si>
    <t>94082820039</t>
  </si>
  <si>
    <t>689470-P-000</t>
  </si>
  <si>
    <t>FILIPPI EDOARDO</t>
  </si>
  <si>
    <t>FLPDRD75B22D205N</t>
  </si>
  <si>
    <t>690869-O-000</t>
  </si>
  <si>
    <t>5 M S.R.L.</t>
  </si>
  <si>
    <t>01650820051</t>
  </si>
  <si>
    <t>691568-P-000</t>
  </si>
  <si>
    <t>DMC EXPRESS DI SPADARO DESY</t>
  </si>
  <si>
    <t>SPDDSY01R47L219M</t>
  </si>
  <si>
    <t>12792580016</t>
  </si>
  <si>
    <t>692040-P-000</t>
  </si>
  <si>
    <t>FINIGUERRA FRANCESCA</t>
  </si>
  <si>
    <t>FNGFNC96C48L219F</t>
  </si>
  <si>
    <t>12232760012</t>
  </si>
  <si>
    <t>692143-O-000</t>
  </si>
  <si>
    <t>QUARZO S.A.S.</t>
  </si>
  <si>
    <t>11732190019</t>
  </si>
  <si>
    <t>692157-O-000</t>
  </si>
  <si>
    <t>C.P.I.A. 3 TORINO</t>
  </si>
  <si>
    <t>94071240017</t>
  </si>
  <si>
    <t>692194-O-000</t>
  </si>
  <si>
    <t>NOVA AMF SRL</t>
  </si>
  <si>
    <t>10878620011</t>
  </si>
  <si>
    <t>692230-P-000</t>
  </si>
  <si>
    <t>BROSEGHINI MANUELA LINA</t>
  </si>
  <si>
    <t>BRSMLL77M70D205X</t>
  </si>
  <si>
    <t>692925-P-000</t>
  </si>
  <si>
    <t>BAR TRATTORIA LA COOPERATIVA SOCIALE DI</t>
  </si>
  <si>
    <t>RLNFNC76L07L219S</t>
  </si>
  <si>
    <t>12566670019</t>
  </si>
  <si>
    <t>693026-P-000</t>
  </si>
  <si>
    <t>SGUAZZOTTI ILARIA</t>
  </si>
  <si>
    <t>SGZLRI87M69D872R</t>
  </si>
  <si>
    <t>693262-P-000</t>
  </si>
  <si>
    <t>DIGIOMA DI NOEMI DIGIOIA</t>
  </si>
  <si>
    <t>DGINMO94C69L219Q</t>
  </si>
  <si>
    <t>12857550011</t>
  </si>
  <si>
    <t>693271-O-000</t>
  </si>
  <si>
    <t>COMUNITA' GIOVANILE LAVORO S.C.S.I.S.</t>
  </si>
  <si>
    <t>01471390037</t>
  </si>
  <si>
    <t>693338-O-000</t>
  </si>
  <si>
    <t>CENTRO CILINDRI SRL</t>
  </si>
  <si>
    <t>12858170017</t>
  </si>
  <si>
    <t>693490-P-000</t>
  </si>
  <si>
    <t>MOLINAR MIN MONICA</t>
  </si>
  <si>
    <t>MLNMNC65S67L219U</t>
  </si>
  <si>
    <t>693492-P-000</t>
  </si>
  <si>
    <t>MONTONCELLO MARCO</t>
  </si>
  <si>
    <t>MNTMRC81E28A859G</t>
  </si>
  <si>
    <t>693499-P-000</t>
  </si>
  <si>
    <t>SENIGA FRANCA</t>
  </si>
  <si>
    <t>SNGFNC62C56L219R</t>
  </si>
  <si>
    <t>693528-P-000</t>
  </si>
  <si>
    <t>SCIARROTTA DANIELE</t>
  </si>
  <si>
    <t>SCRDNL72H04B777N</t>
  </si>
  <si>
    <t>693680-O-000</t>
  </si>
  <si>
    <t>693870-P-000</t>
  </si>
  <si>
    <t>BAR SACCHETTI ANTONELLO</t>
  </si>
  <si>
    <t>SCCNNL75P12L219C</t>
  </si>
  <si>
    <t>09213210017</t>
  </si>
  <si>
    <t>693887-O-000</t>
  </si>
  <si>
    <t>694840-P-000</t>
  </si>
  <si>
    <t>STUDIO TECNICO GEOMETRA BARALE DAVIDE</t>
  </si>
  <si>
    <t>BRLDVD96C21D205O</t>
  </si>
  <si>
    <t>03747350043</t>
  </si>
  <si>
    <t>695490-O-000</t>
  </si>
  <si>
    <t>EVOLUTION SERVICE GROUP SRL</t>
  </si>
  <si>
    <t>695781-O-000</t>
  </si>
  <si>
    <t>FARMACIA SAN RAFFAELE DOTT.SSA AGLIOSO S</t>
  </si>
  <si>
    <t>02719060028</t>
  </si>
  <si>
    <t>695828-P-000</t>
  </si>
  <si>
    <t>DRAGO ALESSANDRA</t>
  </si>
  <si>
    <t>DRGLSN78S58A859Z</t>
  </si>
  <si>
    <t>695839-P-000</t>
  </si>
  <si>
    <t>BRONZETTI DENISE</t>
  </si>
  <si>
    <t>BRNDNS80T53G062L</t>
  </si>
  <si>
    <t>695879-P-000</t>
  </si>
  <si>
    <t>MAMBRIN DORIANA</t>
  </si>
  <si>
    <t>MMBDRN72L53D205G</t>
  </si>
  <si>
    <t>696501-O-000</t>
  </si>
  <si>
    <t>INGOGLIA GROUP SRL</t>
  </si>
  <si>
    <t>12478930014</t>
  </si>
  <si>
    <t>696715-O-000</t>
  </si>
  <si>
    <t>APPLE DISTRIBUTION ITERNATIONAL LTD</t>
  </si>
  <si>
    <t>697419-O-000</t>
  </si>
  <si>
    <t>CALZATURIFICIO MARTINI SRL</t>
  </si>
  <si>
    <t>01103500037</t>
  </si>
  <si>
    <t>697863-O-000</t>
  </si>
  <si>
    <t>ARTIGIANA CAFFE OVADESE DI CAROSIO ALBER</t>
  </si>
  <si>
    <t>02133630067</t>
  </si>
  <si>
    <t>699051-P-000</t>
  </si>
  <si>
    <t>RISTORANTE LA PROSCIUTTERIA DI MARTINI F</t>
  </si>
  <si>
    <t>MRTFRZ61L31L736A</t>
  </si>
  <si>
    <t>02563640065</t>
  </si>
  <si>
    <t>699289-O-000</t>
  </si>
  <si>
    <t>IL CAVOLO A MERENDA S.A.S. DI MORRA THOM</t>
  </si>
  <si>
    <t>01230620054</t>
  </si>
  <si>
    <t>700392-P-000</t>
  </si>
  <si>
    <t>DANESI SILVIA</t>
  </si>
  <si>
    <t>DNSSLV83P47I138V</t>
  </si>
  <si>
    <t>700413-P-000</t>
  </si>
  <si>
    <t>ZANCHETTA DAVIDE</t>
  </si>
  <si>
    <t>ZNCDVD94R22A859M</t>
  </si>
  <si>
    <t>700459-P-000</t>
  </si>
  <si>
    <t>GIANNELLI ARIANNA</t>
  </si>
  <si>
    <t>GNNRNN81D64D403D</t>
  </si>
  <si>
    <t>700473-P-000</t>
  </si>
  <si>
    <t>ALI' GIUSEPPINA</t>
  </si>
  <si>
    <t>LAIGPP57M50E239U</t>
  </si>
  <si>
    <t>700475-P-000</t>
  </si>
  <si>
    <t>MIDIRI MARIA</t>
  </si>
  <si>
    <t>MDRMRA82B62F158G</t>
  </si>
  <si>
    <t>700476-P-000</t>
  </si>
  <si>
    <t>DI LELLA MAURIZIO</t>
  </si>
  <si>
    <t>DLLMRZ74E09H480N</t>
  </si>
  <si>
    <t>700492-O-000</t>
  </si>
  <si>
    <t>BAR SAVOIA DI DALLA DEA SARA E C. S.A.S.</t>
  </si>
  <si>
    <t>01732250020</t>
  </si>
  <si>
    <t>700712-P-000</t>
  </si>
  <si>
    <t>ZANDONELLA CALEGHER DARIO</t>
  </si>
  <si>
    <t>ZNDDRA72S30G337S</t>
  </si>
  <si>
    <t>700714-P-000</t>
  </si>
  <si>
    <t>VALERIO ANNA</t>
  </si>
  <si>
    <t>VLRNNA73H47L219C</t>
  </si>
  <si>
    <t>701511-O-000</t>
  </si>
  <si>
    <t>CONSORZIO STABILE ARCODREA ENGINEERING S</t>
  </si>
  <si>
    <t>13927251002</t>
  </si>
  <si>
    <t>702901-P-000</t>
  </si>
  <si>
    <t>BRAMANTE STEFANO</t>
  </si>
  <si>
    <t>BRMSFN88H21F335X</t>
  </si>
  <si>
    <t>12224330014</t>
  </si>
  <si>
    <t>703007-P-000</t>
  </si>
  <si>
    <t>CONSOLI AUGUSTO</t>
  </si>
  <si>
    <t>CNSGST54T12C351O</t>
  </si>
  <si>
    <t>12278790014</t>
  </si>
  <si>
    <t>703017-O-000</t>
  </si>
  <si>
    <t>CAMERA DI COMMERCIO I.A.A DI CUNEO</t>
  </si>
  <si>
    <t>80000110041</t>
  </si>
  <si>
    <t>00761550045</t>
  </si>
  <si>
    <t>703221-P-000</t>
  </si>
  <si>
    <t>PATREVITA TIZIANA</t>
  </si>
  <si>
    <t>PTRTZN71H61L219I</t>
  </si>
  <si>
    <t>02027240023</t>
  </si>
  <si>
    <t>703524-P-000</t>
  </si>
  <si>
    <t>VERZA MASSIMILIANO</t>
  </si>
  <si>
    <t>VRZMSM69H12A859W</t>
  </si>
  <si>
    <t>703622-P-000</t>
  </si>
  <si>
    <t>PIRALLA SIMONA</t>
  </si>
  <si>
    <t>PRLSMN67T67G062U</t>
  </si>
  <si>
    <t>703623-P-000</t>
  </si>
  <si>
    <t>LO SAVIO ANTONINO</t>
  </si>
  <si>
    <t>LSVNNN91M29G273K</t>
  </si>
  <si>
    <t>704313-P-000</t>
  </si>
  <si>
    <t>D'AMATO LUCIA</t>
  </si>
  <si>
    <t>DMTLCU80D59B157O</t>
  </si>
  <si>
    <t>03014440980</t>
  </si>
  <si>
    <t>704570-P-000</t>
  </si>
  <si>
    <t>MRTVLM60H45D205A</t>
  </si>
  <si>
    <t>705296-P-000</t>
  </si>
  <si>
    <t>GRISANTI ANDREA</t>
  </si>
  <si>
    <t>GRSNDR92P56L727S</t>
  </si>
  <si>
    <t>12542650010</t>
  </si>
  <si>
    <t>705716-P-000</t>
  </si>
  <si>
    <t>LEGATO TERESA</t>
  </si>
  <si>
    <t>LGTTRS86R52L219U</t>
  </si>
  <si>
    <t>11416750013</t>
  </si>
  <si>
    <t>705732-P-000</t>
  </si>
  <si>
    <t>FIERRO PAOLA</t>
  </si>
  <si>
    <t>FRRPLA88H47L219E</t>
  </si>
  <si>
    <t>12185470015</t>
  </si>
  <si>
    <t>706035-O-000</t>
  </si>
  <si>
    <t>MINOTAURO I.A.C.A. SOC. COOP. - COOP. SO</t>
  </si>
  <si>
    <t>07627020154</t>
  </si>
  <si>
    <t>706088-O-000</t>
  </si>
  <si>
    <t>BOOKING INTERNATIONAL SRL</t>
  </si>
  <si>
    <t>11296050963</t>
  </si>
  <si>
    <t>706097-O-000</t>
  </si>
  <si>
    <t>AZIENDA FORMAZIONE PROFESSIONALE SOC. CO</t>
  </si>
  <si>
    <t>80008390041</t>
  </si>
  <si>
    <t>02107480044</t>
  </si>
  <si>
    <t>706178-O-000</t>
  </si>
  <si>
    <t>ARCA PARTNERS SRL</t>
  </si>
  <si>
    <t>11801780963</t>
  </si>
  <si>
    <t>706631-O-000</t>
  </si>
  <si>
    <t>ELE S.R.L.</t>
  </si>
  <si>
    <t>12917100013</t>
  </si>
  <si>
    <t>707768-O-000</t>
  </si>
  <si>
    <t>CEDAT SNC</t>
  </si>
  <si>
    <t>01746560018</t>
  </si>
  <si>
    <t>708171-O-000</t>
  </si>
  <si>
    <t>B.L.C. IMPIANTI S.N.C. DI BAIGUERA &amp; LAC</t>
  </si>
  <si>
    <t>02044650022</t>
  </si>
  <si>
    <t>708462-O-000</t>
  </si>
  <si>
    <t>RISTORANTE CINESE SHANGAI</t>
  </si>
  <si>
    <t>LIXHWA80T04Z210K</t>
  </si>
  <si>
    <t>01639610052</t>
  </si>
  <si>
    <t>708475-P-000</t>
  </si>
  <si>
    <t>SIRYO D.I. DI LUFINO LOREDANA</t>
  </si>
  <si>
    <t>LFNLDN68S46L219W</t>
  </si>
  <si>
    <t>10951810018</t>
  </si>
  <si>
    <t>708566-P-000</t>
  </si>
  <si>
    <t>D'URZO IRENE</t>
  </si>
  <si>
    <t>DRZRNI81M45L219D</t>
  </si>
  <si>
    <t>708751-P-000</t>
  </si>
  <si>
    <t>BERNARDI SILVIA</t>
  </si>
  <si>
    <t>BRNSLV54B66H755E</t>
  </si>
  <si>
    <t>708758-P-000</t>
  </si>
  <si>
    <t>BERTOLA GEMMA</t>
  </si>
  <si>
    <t>BRTGMM76P60H727N</t>
  </si>
  <si>
    <t>708784-P-000</t>
  </si>
  <si>
    <t>FESTA VERONICA</t>
  </si>
  <si>
    <t>FSTVNC93H48B041C</t>
  </si>
  <si>
    <t>708826-O-000</t>
  </si>
  <si>
    <t>AMT SRL CENTRO REVISIONI AUTOVEICOLI</t>
  </si>
  <si>
    <t>07438660016</t>
  </si>
  <si>
    <t>708828-P-000</t>
  </si>
  <si>
    <t>DI BELLA  ROSINA</t>
  </si>
  <si>
    <t>DBLRSN67P58H194Y</t>
  </si>
  <si>
    <t>708947-P-000</t>
  </si>
  <si>
    <t>MORBIN MARIANGELA</t>
  </si>
  <si>
    <t>MRBMNG56D43E145B</t>
  </si>
  <si>
    <t>709213-P-000</t>
  </si>
  <si>
    <t>PIGNATIELLO STEFANO</t>
  </si>
  <si>
    <t>PGNSFN70R17L219Y</t>
  </si>
  <si>
    <t>709299-O-000</t>
  </si>
  <si>
    <t>SAMA SRL</t>
  </si>
  <si>
    <t>01707900054</t>
  </si>
  <si>
    <t>709541-O-000</t>
  </si>
  <si>
    <t>CHIAVAZZA SRL</t>
  </si>
  <si>
    <t>05651220013</t>
  </si>
  <si>
    <t>709658-O-000</t>
  </si>
  <si>
    <t>D &amp; V DI SANTAGATA DAVIDE SNC</t>
  </si>
  <si>
    <t>01641980055</t>
  </si>
  <si>
    <t>709659-O-000</t>
  </si>
  <si>
    <t>ELK SAS</t>
  </si>
  <si>
    <t>05910030013</t>
  </si>
  <si>
    <t>709660-O-000</t>
  </si>
  <si>
    <t>MAW ELECTRIK SNC</t>
  </si>
  <si>
    <t>10778260017</t>
  </si>
  <si>
    <t>709678-P-000</t>
  </si>
  <si>
    <t>D.G.S. IMPIANTI ELETTRICI DI DIEGO GIOVA</t>
  </si>
  <si>
    <t>SPNDGV91L16F952I</t>
  </si>
  <si>
    <t>02585210038</t>
  </si>
  <si>
    <t>709685-O-000</t>
  </si>
  <si>
    <t>ITALPOOL SRL</t>
  </si>
  <si>
    <t>00928300011</t>
  </si>
  <si>
    <t>709692-P-000</t>
  </si>
  <si>
    <t>MORERO FULVIO IMPIANTI ELETTRICI</t>
  </si>
  <si>
    <t>MRRFLV73E01G674J</t>
  </si>
  <si>
    <t>10186860010</t>
  </si>
  <si>
    <t>710194-P-000</t>
  </si>
  <si>
    <t>PELOSO ANNAMARIA</t>
  </si>
  <si>
    <t>PLSNMR52P61L175Z</t>
  </si>
  <si>
    <t>11992840014</t>
  </si>
  <si>
    <t>710389-O-000</t>
  </si>
  <si>
    <t>RUSTICA SRL</t>
  </si>
  <si>
    <t>12894720015</t>
  </si>
  <si>
    <t>710470-P-000</t>
  </si>
  <si>
    <t>GASTALDI CHIARA</t>
  </si>
  <si>
    <t>GSTCHR89B59D205C</t>
  </si>
  <si>
    <t>03996010041</t>
  </si>
  <si>
    <t>710510-P-000</t>
  </si>
  <si>
    <t>MABOK HENRIETTE</t>
  </si>
  <si>
    <t>MBKHRT92H59Z306M</t>
  </si>
  <si>
    <t>710532-P-000</t>
  </si>
  <si>
    <t>PRIGIONE SCOLARA MARIA</t>
  </si>
  <si>
    <t>PRGMRA60C67I480U</t>
  </si>
  <si>
    <t>710536-P-000</t>
  </si>
  <si>
    <t>LUPES CAMELIA ELENA</t>
  </si>
  <si>
    <t>LPSCLL80E54Z129I</t>
  </si>
  <si>
    <t>710539-P-000</t>
  </si>
  <si>
    <t>GADDO' &amp; SCABINI DI SCABINI SILVIA</t>
  </si>
  <si>
    <t>SCBSLV71T64E379N</t>
  </si>
  <si>
    <t>07559190017</t>
  </si>
  <si>
    <t>710629-P-000</t>
  </si>
  <si>
    <t>SCOGLIO ALESSIA</t>
  </si>
  <si>
    <t>SCGLSS01S45L219J</t>
  </si>
  <si>
    <t>710634-O-000</t>
  </si>
  <si>
    <t>RG ELECTRIX SRL</t>
  </si>
  <si>
    <t>01261810038</t>
  </si>
  <si>
    <t>710635-O-000</t>
  </si>
  <si>
    <t>A.MORONI &amp; F.LLI SNC DI A.S. E M. MORONI</t>
  </si>
  <si>
    <t>00146120027</t>
  </si>
  <si>
    <t>710636-P-000</t>
  </si>
  <si>
    <t>ELETTRO SERVICE DI RIZZO DIEGO</t>
  </si>
  <si>
    <t>RZZDFR77R17H120T</t>
  </si>
  <si>
    <t>09981820013</t>
  </si>
  <si>
    <t>710637-P-000</t>
  </si>
  <si>
    <t>ELETTRICO DI ROSSI FRANCESCO</t>
  </si>
  <si>
    <t>RSSFNC78R02L750H</t>
  </si>
  <si>
    <t>11930870016</t>
  </si>
  <si>
    <t>710639-P-000</t>
  </si>
  <si>
    <t>MEZA HOYOS TATIANA DEL PILAR</t>
  </si>
  <si>
    <t>MZHTND88T62Z611N</t>
  </si>
  <si>
    <t>710811-P-000</t>
  </si>
  <si>
    <t>FERRARI YURI</t>
  </si>
  <si>
    <t>FRRYRU95A05L219M</t>
  </si>
  <si>
    <t>710994-P-000</t>
  </si>
  <si>
    <t>LEONE MIRIAN</t>
  </si>
  <si>
    <t>LNEMRM86L54A859Q</t>
  </si>
  <si>
    <t>02724170028</t>
  </si>
  <si>
    <t>711053-P-000</t>
  </si>
  <si>
    <t>REPETTI SILVIA TRAVELCONSULTING OVADA</t>
  </si>
  <si>
    <t>RPTSLV71E71D969J</t>
  </si>
  <si>
    <t>02649910060</t>
  </si>
  <si>
    <t>711069-O-000</t>
  </si>
  <si>
    <t>FRATELLI CARLI SPA</t>
  </si>
  <si>
    <t>02906460015</t>
  </si>
  <si>
    <t>00395540081</t>
  </si>
  <si>
    <t>711165-P-000</t>
  </si>
  <si>
    <t>BERTALOT FABRICIO ADRIAN</t>
  </si>
  <si>
    <t>BRTFRC84E04Z600Y</t>
  </si>
  <si>
    <t>711167-O-000</t>
  </si>
  <si>
    <t>NUOVO FUTURO - COOPERATIVA SOCIALE</t>
  </si>
  <si>
    <t>00607790490</t>
  </si>
  <si>
    <t>711195-O-000</t>
  </si>
  <si>
    <t>MCL GROUP SRLS</t>
  </si>
  <si>
    <t>12586290012</t>
  </si>
  <si>
    <t>711252-P-000</t>
  </si>
  <si>
    <t>BOCCA SIMONA</t>
  </si>
  <si>
    <t>BCCSMN73M43L219N</t>
  </si>
  <si>
    <t>711419-O-000</t>
  </si>
  <si>
    <t>VOLONTARIATO TORINO ETS</t>
  </si>
  <si>
    <t>97573530017</t>
  </si>
  <si>
    <t>10288590010</t>
  </si>
  <si>
    <t>711436-O-000</t>
  </si>
  <si>
    <t>MULTISERVICE SCRL</t>
  </si>
  <si>
    <t>00789670346</t>
  </si>
  <si>
    <t>711533-P-000</t>
  </si>
  <si>
    <t>DURANTE RAFFAELLA</t>
  </si>
  <si>
    <t>DRNRFL71T60L219G</t>
  </si>
  <si>
    <t>711614-P-000</t>
  </si>
  <si>
    <t>MITTONE OLGA LORENA</t>
  </si>
  <si>
    <t>MTTLLR70R43L219B</t>
  </si>
  <si>
    <t>711648-P-000</t>
  </si>
  <si>
    <t>OMODEO ZORINI MARCO</t>
  </si>
  <si>
    <t>MDZMRC69M29F952L</t>
  </si>
  <si>
    <t>711731-O-000</t>
  </si>
  <si>
    <t>INVASIONI CREATIVE APS</t>
  </si>
  <si>
    <t>12516120016</t>
  </si>
  <si>
    <t>711769-P-000</t>
  </si>
  <si>
    <t>NUOVE TECNOLOGIE DI COLUCCI ANTONIO</t>
  </si>
  <si>
    <t>CLCNTN59T25E246K</t>
  </si>
  <si>
    <t>09661080011</t>
  </si>
  <si>
    <t>711776-P-000</t>
  </si>
  <si>
    <t>DEDA DONIKA</t>
  </si>
  <si>
    <t>DDEDNK71R56Z100U</t>
  </si>
  <si>
    <t>01555490059</t>
  </si>
  <si>
    <t>712050-O-000</t>
  </si>
  <si>
    <t>TORINO FOTOGRAFIA SRL</t>
  </si>
  <si>
    <t>12905790015</t>
  </si>
  <si>
    <t>712368-O-000</t>
  </si>
  <si>
    <t>NEW LINO'S COFFEE SRL</t>
  </si>
  <si>
    <t>03588790125</t>
  </si>
  <si>
    <t>712370-O-000</t>
  </si>
  <si>
    <t>R&amp;S MANAGEMENT SRL</t>
  </si>
  <si>
    <t>07828660584</t>
  </si>
  <si>
    <t>01458820766</t>
  </si>
  <si>
    <t>712415-P-000</t>
  </si>
  <si>
    <t>CASSARO HAPRIEN PRISCA</t>
  </si>
  <si>
    <t>CSSHRN91R59D286U</t>
  </si>
  <si>
    <t>712728-P-000</t>
  </si>
  <si>
    <t>BENEDETTO GABRIELE</t>
  </si>
  <si>
    <t>BNDGRL99D03L727G</t>
  </si>
  <si>
    <t>712778-P-000</t>
  </si>
  <si>
    <t>GIORDANO RICCARDO</t>
  </si>
  <si>
    <t>GRDRCR85E02L219Y</t>
  </si>
  <si>
    <t>712810-P-000</t>
  </si>
  <si>
    <t>ABRAMO LETIZIA</t>
  </si>
  <si>
    <t>BRMLTZ99R65H355S</t>
  </si>
  <si>
    <t>712929-P-000</t>
  </si>
  <si>
    <t>PELAZZA FEDERICO</t>
  </si>
  <si>
    <t>PLZFRC88A05A479A</t>
  </si>
  <si>
    <t>01694220052</t>
  </si>
  <si>
    <t>712933-P-000</t>
  </si>
  <si>
    <t>CALVI BRUNO</t>
  </si>
  <si>
    <t>CLVBRN93C18L219F</t>
  </si>
  <si>
    <t>712934-P-000</t>
  </si>
  <si>
    <t>ROSSO ALBERTO</t>
  </si>
  <si>
    <t>RSSLRT89C04A479Z</t>
  </si>
  <si>
    <t>712958-O-000</t>
  </si>
  <si>
    <t>COMUNE DI NOVARA</t>
  </si>
  <si>
    <t>00125680033</t>
  </si>
  <si>
    <t>713072-O-000</t>
  </si>
  <si>
    <t>ELBO CONTROLLI SRL</t>
  </si>
  <si>
    <t>06827360154</t>
  </si>
  <si>
    <t>00838310969</t>
  </si>
  <si>
    <t>713351-P-000</t>
  </si>
  <si>
    <t>ZANOTTI GIULIA</t>
  </si>
  <si>
    <t>ZNTGLI84P63A010G</t>
  </si>
  <si>
    <t>12905120015</t>
  </si>
  <si>
    <t>713360-O-000</t>
  </si>
  <si>
    <t>ASSIEME 2008 SPA</t>
  </si>
  <si>
    <t>09838670017</t>
  </si>
  <si>
    <t>713469-P-000</t>
  </si>
  <si>
    <t>713885-O-000</t>
  </si>
  <si>
    <t>JENNY ITALIA SRL</t>
  </si>
  <si>
    <t>02325591200</t>
  </si>
  <si>
    <t>713957-P-000</t>
  </si>
  <si>
    <t>CALINDRO IRENE</t>
  </si>
  <si>
    <t>CLNRNI67T47L219U</t>
  </si>
  <si>
    <t>07487260015</t>
  </si>
  <si>
    <t>713967-P-000</t>
  </si>
  <si>
    <t>TURINETTI MAURIZIO</t>
  </si>
  <si>
    <t>TRNMRZ71D05L219Q</t>
  </si>
  <si>
    <t>06393910010</t>
  </si>
  <si>
    <t>713986-P-000</t>
  </si>
  <si>
    <t>GALLEANO STEFANIA</t>
  </si>
  <si>
    <t>GLLSFN79L42D205E</t>
  </si>
  <si>
    <t>03123650040</t>
  </si>
  <si>
    <t>714270-P-000</t>
  </si>
  <si>
    <t>MAMMEDOVA KATERYNA</t>
  </si>
  <si>
    <t>MMMKRY84D62Z138W</t>
  </si>
  <si>
    <t>715280-P-000</t>
  </si>
  <si>
    <t>MAURILI CRISTIAN</t>
  </si>
  <si>
    <t>MRLCST76T04B019M</t>
  </si>
  <si>
    <t>715879-P-000</t>
  </si>
  <si>
    <t>UMANA ALICE</t>
  </si>
  <si>
    <t>MNULCA78S67D205O</t>
  </si>
  <si>
    <t>715881-P-000</t>
  </si>
  <si>
    <t>AIRALE ERALDO</t>
  </si>
  <si>
    <t>RLARLD55H23E406M</t>
  </si>
  <si>
    <t>715883-P-000</t>
  </si>
  <si>
    <t>MIRRI ANDREA</t>
  </si>
  <si>
    <t>MRRNDR58T26B832E</t>
  </si>
  <si>
    <t>715884-P-000</t>
  </si>
  <si>
    <t>CHIRICO ROBERTA</t>
  </si>
  <si>
    <t>CHRRRT87C63F952O</t>
  </si>
  <si>
    <t>715909-O-000</t>
  </si>
  <si>
    <t>CANTIERI FOGG di Parizzi Augusta Maria G</t>
  </si>
  <si>
    <t>05213340283</t>
  </si>
  <si>
    <t>716094-P-000</t>
  </si>
  <si>
    <t>MUSACCHIA MARIANNA</t>
  </si>
  <si>
    <t>MSCMNN72M42A509K</t>
  </si>
  <si>
    <t>716099-O-000</t>
  </si>
  <si>
    <t>SATI SRL A SOCIO UNICO</t>
  </si>
  <si>
    <t>09983480964</t>
  </si>
  <si>
    <t>716101-O-000</t>
  </si>
  <si>
    <t>OPI S.R.L.</t>
  </si>
  <si>
    <t>02743430031</t>
  </si>
  <si>
    <t>716132-P-000</t>
  </si>
  <si>
    <t>BUIUNCIUC ELENA</t>
  </si>
  <si>
    <t>BNCLNE78E65Z140G</t>
  </si>
  <si>
    <t>716147-P-000</t>
  </si>
  <si>
    <t>PAGLIARO GIUSEPPINA ALICE</t>
  </si>
  <si>
    <t>PGLGPP81C67C342Z</t>
  </si>
  <si>
    <t>716354-O-000</t>
  </si>
  <si>
    <t>CASA DI RIPOSO DI GRAGLIA E MUZZANO</t>
  </si>
  <si>
    <t>81067420026</t>
  </si>
  <si>
    <t>01495670026</t>
  </si>
  <si>
    <t>716361-O-000</t>
  </si>
  <si>
    <t>SB PROJECT &amp; STRATEGY SRLS</t>
  </si>
  <si>
    <t>11137060965</t>
  </si>
  <si>
    <t>716431-O-000</t>
  </si>
  <si>
    <t>CONSORZIO LINK COOP. SOC.</t>
  </si>
  <si>
    <t>01728400035</t>
  </si>
  <si>
    <t>716911-O-000</t>
  </si>
  <si>
    <t>RIFLESSI S.R.L.</t>
  </si>
  <si>
    <t>08694920011</t>
  </si>
  <si>
    <t>716920-P-000</t>
  </si>
  <si>
    <t>CUGNATA SEBASTIANO</t>
  </si>
  <si>
    <t>CGNSST72D02L219T</t>
  </si>
  <si>
    <t>11277460017</t>
  </si>
  <si>
    <t>716923-O-000</t>
  </si>
  <si>
    <t>PTSCLAS SPA</t>
  </si>
  <si>
    <t>09786990151</t>
  </si>
  <si>
    <t>717177-P-000</t>
  </si>
  <si>
    <t>CARRERA DEBORAH</t>
  </si>
  <si>
    <t>CRRDRH90S59L219P</t>
  </si>
  <si>
    <t>717181-P-000</t>
  </si>
  <si>
    <t>PICCOLI LUCIA</t>
  </si>
  <si>
    <t>PCCLCU72H54L113L</t>
  </si>
  <si>
    <t>718082-P-000</t>
  </si>
  <si>
    <t>GHIBAUDO ALESSIA</t>
  </si>
  <si>
    <t>GHBLSS94B41I470N</t>
  </si>
  <si>
    <t>718703-P-000</t>
  </si>
  <si>
    <t>DOCTOR CLEAN DI CASTAGNERI STEFANO</t>
  </si>
  <si>
    <t>CSTSFN89R03F335W</t>
  </si>
  <si>
    <t>12638860010</t>
  </si>
  <si>
    <t>718931-P-000</t>
  </si>
  <si>
    <t>LEVI ROBERTA</t>
  </si>
  <si>
    <t>LVERRT67L50G224C</t>
  </si>
  <si>
    <t>12792560018</t>
  </si>
  <si>
    <t>720868-O-000</t>
  </si>
  <si>
    <t>CICITO SRL</t>
  </si>
  <si>
    <t>13947671007</t>
  </si>
  <si>
    <t>721107-P-000</t>
  </si>
  <si>
    <t>CLERICO FABRIZIO</t>
  </si>
  <si>
    <t>CLRFRZ70C11F351Y</t>
  </si>
  <si>
    <t>721397-P-000</t>
  </si>
  <si>
    <t>GIACCONE MARIO</t>
  </si>
  <si>
    <t>GCCMRA63S14B885T</t>
  </si>
  <si>
    <t>721798-O-000</t>
  </si>
  <si>
    <t>RED SRL</t>
  </si>
  <si>
    <t>10362400011</t>
  </si>
  <si>
    <t>722973-O-000</t>
  </si>
  <si>
    <t>LI.BO SRL</t>
  </si>
  <si>
    <t>00981180763</t>
  </si>
  <si>
    <t>723263-P-000</t>
  </si>
  <si>
    <t>BERARDI GIOVANNA CRISTINA</t>
  </si>
  <si>
    <t>BRRGNN69L42D205S</t>
  </si>
  <si>
    <t>723854-O-000</t>
  </si>
  <si>
    <t>DOCET - SOCIETA' COOPERATIVA</t>
  </si>
  <si>
    <t>01089810038</t>
  </si>
  <si>
    <t>725312-P-000</t>
  </si>
  <si>
    <t>LOCATELLI VILMER</t>
  </si>
  <si>
    <t>LCTVMR63H26B041E</t>
  </si>
  <si>
    <t>01898020027</t>
  </si>
  <si>
    <t>725631-O-000</t>
  </si>
  <si>
    <t>OFFICINA97 GROUP SRL</t>
  </si>
  <si>
    <t>07468380014</t>
  </si>
  <si>
    <t>725677-O-000</t>
  </si>
  <si>
    <t>NOSE PRINT SRL</t>
  </si>
  <si>
    <t>13176950965</t>
  </si>
  <si>
    <t>726702-O-000</t>
  </si>
  <si>
    <t>CREDITI VS. PININFARINA</t>
  </si>
  <si>
    <t>726760-P-000</t>
  </si>
  <si>
    <t>CABRIO DAVIS</t>
  </si>
  <si>
    <t>CBRDVS79S29A859V</t>
  </si>
  <si>
    <t>726975-P-000</t>
  </si>
  <si>
    <t>GROSSO GONCALVES VALENTINA</t>
  </si>
  <si>
    <t>GRSVNT81T53Z133D</t>
  </si>
  <si>
    <t>10609840011</t>
  </si>
  <si>
    <t>727267-O-000</t>
  </si>
  <si>
    <t>LA RETE DELLA VITA AL CENTRO COOPERATIVA</t>
  </si>
  <si>
    <t>11429810010</t>
  </si>
  <si>
    <t>727515-P-000</t>
  </si>
  <si>
    <t>BORRIONE ENRICA</t>
  </si>
  <si>
    <t>BRRNRC61T52E130S</t>
  </si>
  <si>
    <t>728039-O-000</t>
  </si>
  <si>
    <t>INTERGRAPH ENGINEERING ENVIRONMENT SERVI</t>
  </si>
  <si>
    <t>08990250964</t>
  </si>
  <si>
    <t>728315-P-000</t>
  </si>
  <si>
    <t>LA CAVA SILVANA</t>
  </si>
  <si>
    <t>LCVSVN61D59C566M</t>
  </si>
  <si>
    <t>730147-O-000</t>
  </si>
  <si>
    <t>FONDAZIONE NUOVO TEATRO FARAGGIANA</t>
  </si>
  <si>
    <t>02469100032</t>
  </si>
  <si>
    <t>731234-O-000</t>
  </si>
  <si>
    <t>ASSOCIAZIONEDIDEE S.R.L. -</t>
  </si>
  <si>
    <t>02484490020</t>
  </si>
  <si>
    <t>735633-P-000</t>
  </si>
  <si>
    <t>SOMMI ELISA</t>
  </si>
  <si>
    <t>SMMLSE90H41B019F</t>
  </si>
  <si>
    <t>02544290030</t>
  </si>
  <si>
    <t>736330-O-000</t>
  </si>
  <si>
    <t>GATE 121 SRLS</t>
  </si>
  <si>
    <t>11229840019</t>
  </si>
  <si>
    <t>737704-O-000</t>
  </si>
  <si>
    <t>FOTOSTUDIO TREVISAN FABRIZIO &amp; C. SAS</t>
  </si>
  <si>
    <t>02484630021</t>
  </si>
  <si>
    <t>738686-O-000</t>
  </si>
  <si>
    <t>Idroclima s.r.l.s</t>
  </si>
  <si>
    <t>01745530053</t>
  </si>
  <si>
    <t>740732-O-000</t>
  </si>
  <si>
    <t>05017050658</t>
  </si>
  <si>
    <t>742625-O-000</t>
  </si>
  <si>
    <t>LACA SERVIZI ARL</t>
  </si>
  <si>
    <t>02564100341</t>
  </si>
  <si>
    <t>743001-P-000</t>
  </si>
  <si>
    <t>TRIONE VALERIO</t>
  </si>
  <si>
    <t>TRNVLR77P23C133L</t>
  </si>
  <si>
    <t>743932-O-000</t>
  </si>
  <si>
    <t>I COLORI DEL SORRIZO COOP. SOC. ONLUS</t>
  </si>
  <si>
    <t>02593150028</t>
  </si>
  <si>
    <t>748091-P-000</t>
  </si>
  <si>
    <t>LONGONI DAVIDE</t>
  </si>
  <si>
    <t>LNGDVD84H12B019O</t>
  </si>
  <si>
    <t>02160160038</t>
  </si>
  <si>
    <t>749762-P-000</t>
  </si>
  <si>
    <t>EINAUDI ANNA ELISABETTA</t>
  </si>
  <si>
    <t>NDENLS67E70D205X</t>
  </si>
  <si>
    <t>753689-O-000</t>
  </si>
  <si>
    <t>CASTELLETTO SOPRA TICINO</t>
  </si>
  <si>
    <t>00212680037</t>
  </si>
  <si>
    <t>754362-P-000</t>
  </si>
  <si>
    <t>RVZDNL72E41D332G</t>
  </si>
  <si>
    <t>755238-O-000</t>
  </si>
  <si>
    <t>FNC LOCAZIONI SNC di Bosa Giorgia &amp; Tara</t>
  </si>
  <si>
    <t>11233260014</t>
  </si>
  <si>
    <t>755511-P-000</t>
  </si>
  <si>
    <t>BARBIER MARINA</t>
  </si>
  <si>
    <t>BRBMRN69M48L219X</t>
  </si>
  <si>
    <t>761021-O-000</t>
  </si>
  <si>
    <t>RICOLFI S.N.C. DI RICOLFI GIANCARLO E DA</t>
  </si>
  <si>
    <t>00505080044</t>
  </si>
  <si>
    <t>761913-O-000</t>
  </si>
  <si>
    <t>LA BUVETTE DA BURBANE DI POLETTI MAURO E</t>
  </si>
  <si>
    <t>01829760030</t>
  </si>
  <si>
    <t>762455-P-000</t>
  </si>
  <si>
    <t>MENEGHELLO MARA</t>
  </si>
  <si>
    <t>MNGMRA75E55A859E</t>
  </si>
  <si>
    <t>763879-O-000</t>
  </si>
  <si>
    <t>MEBO SRL</t>
  </si>
  <si>
    <t>02700910025</t>
  </si>
  <si>
    <t>764060-O-000</t>
  </si>
  <si>
    <t>Number One srl</t>
  </si>
  <si>
    <t>01444030025</t>
  </si>
  <si>
    <t>764483-O-000</t>
  </si>
  <si>
    <t>ALBERGO CRISTALLO DI TONIETTI ANDREA SAV</t>
  </si>
  <si>
    <t>765750-O-000</t>
  </si>
  <si>
    <t>DOPPIOZERO S.R.L.</t>
  </si>
  <si>
    <t>11370620012</t>
  </si>
  <si>
    <t>768964-O-000</t>
  </si>
  <si>
    <t>IP PLUS S.R.L.</t>
  </si>
  <si>
    <t>17851171003</t>
  </si>
  <si>
    <t>771339-O-000</t>
  </si>
  <si>
    <t>CONSORZIO INTERCOMUNALE DEI SERVIZI SOCI</t>
  </si>
  <si>
    <t>01606830030</t>
  </si>
  <si>
    <t>775679-P-000</t>
  </si>
  <si>
    <t>CAPELLINO CRISTINA</t>
  </si>
  <si>
    <t>CPLCST77M52H727W</t>
  </si>
  <si>
    <t>775827-P-000</t>
  </si>
  <si>
    <t>FRACHEY MICHELA</t>
  </si>
  <si>
    <t>FRCMHL91L65E379D</t>
  </si>
  <si>
    <t>776410-P-000</t>
  </si>
  <si>
    <t>GUTTADAURO JOSEPHINE</t>
  </si>
  <si>
    <t>GTTJPH92B58F839G</t>
  </si>
  <si>
    <t>776825-O-000</t>
  </si>
  <si>
    <t>02446250033</t>
  </si>
  <si>
    <t>780137-P-000</t>
  </si>
  <si>
    <t>BELLIARDO LORENA</t>
  </si>
  <si>
    <t>BLLLRN74B42D742C</t>
  </si>
  <si>
    <t>780991-O-000</t>
  </si>
  <si>
    <t>FARMACIA SALUS SNC</t>
  </si>
  <si>
    <t>02641700048</t>
  </si>
  <si>
    <t>781154-P-000</t>
  </si>
  <si>
    <t>VIADA MASSIMO</t>
  </si>
  <si>
    <t>VDIMSM70S22D205V</t>
  </si>
  <si>
    <t>02579130044</t>
  </si>
  <si>
    <t>784402-O-000</t>
  </si>
  <si>
    <t>EKKO CASA SRL</t>
  </si>
  <si>
    <t>12663930019</t>
  </si>
  <si>
    <t>786108-O-000</t>
  </si>
  <si>
    <t>ASSOCIAZIONE CAMERANA</t>
  </si>
  <si>
    <t>786109-O-000</t>
  </si>
  <si>
    <t>ASSOCIAZIONE CNOS</t>
  </si>
  <si>
    <t>786131-O-000</t>
  </si>
  <si>
    <t>IMMAGINAZIONE E LAVORO</t>
  </si>
  <si>
    <t>787124-O-000</t>
  </si>
  <si>
    <t>AMA PROVINCIA DI BIELLA ODC</t>
  </si>
  <si>
    <t>90020360021</t>
  </si>
  <si>
    <t>790162-P-000</t>
  </si>
  <si>
    <t>DEMATTEIS STEFANIA</t>
  </si>
  <si>
    <t>DMTSFN88L68H727U</t>
  </si>
  <si>
    <t>790503-O-000</t>
  </si>
  <si>
    <t>OPENAI IRELAND LIMITED</t>
  </si>
  <si>
    <t>4143435AH</t>
  </si>
  <si>
    <t>791155-O-000</t>
  </si>
  <si>
    <t>WANG WEN</t>
  </si>
  <si>
    <t>WNGWNE89S50Z2M0D</t>
  </si>
  <si>
    <t>791822-P-000</t>
  </si>
  <si>
    <t>DEROSSI GIORGIO</t>
  </si>
  <si>
    <t>DRSGRG64L03A859B</t>
  </si>
  <si>
    <t>02010400022</t>
  </si>
  <si>
    <t>792492-O-000</t>
  </si>
  <si>
    <t>BERTONE DI BERTONE CLAUDIO E ANGELO &amp; C.</t>
  </si>
  <si>
    <t>06907140013</t>
  </si>
  <si>
    <t>793431-O-000</t>
  </si>
  <si>
    <t>ARCA STUDIOS</t>
  </si>
  <si>
    <t>12923550011</t>
  </si>
  <si>
    <t>797175-O-000</t>
  </si>
  <si>
    <t>ANTICA FARMACIA DI TRANA di COLMAZ S.N.C</t>
  </si>
  <si>
    <t>10914890016</t>
  </si>
  <si>
    <t>797299-O-000</t>
  </si>
  <si>
    <t>FARMACIA GALLI SRL</t>
  </si>
  <si>
    <t>01429430034</t>
  </si>
  <si>
    <t>797962-O-000</t>
  </si>
  <si>
    <t>ITALY TSHIRT &amp; ITALY GADGET &amp; ITALY SCHO</t>
  </si>
  <si>
    <t>13254740015</t>
  </si>
  <si>
    <t>799972-O-000</t>
  </si>
  <si>
    <t>ZAPIER INC.</t>
  </si>
  <si>
    <t>803105-O-000</t>
  </si>
  <si>
    <t>LA MIMOSA Società Cooperativa Sociale on</t>
  </si>
  <si>
    <t>00464810779</t>
  </si>
  <si>
    <t>803868-O-000</t>
  </si>
  <si>
    <t>Giraudo snc di Giraudo Carlo e C.</t>
  </si>
  <si>
    <t>00034740043</t>
  </si>
  <si>
    <t>80421780588-O-000</t>
  </si>
  <si>
    <t>Unione Italiana delle Chiese Cristiane A</t>
  </si>
  <si>
    <t>80421780588</t>
  </si>
  <si>
    <t>807050-P-000</t>
  </si>
  <si>
    <t>IPPOLITO EMILIANO</t>
  </si>
  <si>
    <t>PPLMLN99D21H355S</t>
  </si>
  <si>
    <t>13281880016</t>
  </si>
  <si>
    <t>807770-O-000</t>
  </si>
  <si>
    <t>INTHEART SOCIETÀ COOPERATIVA A R.L.</t>
  </si>
  <si>
    <t>02830910028</t>
  </si>
  <si>
    <t>807895-P-000</t>
  </si>
  <si>
    <t>GONELLA PAOLO</t>
  </si>
  <si>
    <t>GNLPLA75T21L219X</t>
  </si>
  <si>
    <t>11364990017</t>
  </si>
  <si>
    <t>82003990023-O-000</t>
  </si>
  <si>
    <t>ISTITUTO PER LA STORIA DELLA RESISTENZA</t>
  </si>
  <si>
    <t>82003990023</t>
  </si>
  <si>
    <t>82003990023-O-001</t>
  </si>
  <si>
    <t>85000210048-O-000</t>
  </si>
  <si>
    <t>RESIDENZA E. TAPPARELLI D'AZIEGLIO</t>
  </si>
  <si>
    <t>85000210048</t>
  </si>
  <si>
    <t>8559630010-O-000</t>
  </si>
  <si>
    <t>STUDIO ESTETICO CRISTINA DI MARIA CRISTINA MOTOLA</t>
  </si>
  <si>
    <t>8559630010</t>
  </si>
  <si>
    <t>90017060071-O-000</t>
  </si>
  <si>
    <t>AA005 ORATORIO S.PIETRO APS</t>
  </si>
  <si>
    <t>90017060071</t>
  </si>
  <si>
    <t>90073220023-O-000</t>
  </si>
  <si>
    <t>ASSOCIAZIONE PER LA LOTTA ALL'ICTUS CERE</t>
  </si>
  <si>
    <t>90073220023</t>
  </si>
  <si>
    <t>90077140029-O-000</t>
  </si>
  <si>
    <t>CUCITO IN SCENA APS</t>
  </si>
  <si>
    <t>90077140029</t>
  </si>
  <si>
    <t>9020360021-O-000</t>
  </si>
  <si>
    <t>9020360021</t>
  </si>
  <si>
    <t>92007810028-O-000</t>
  </si>
  <si>
    <t>CONSORZIO INTERCOMUNALE SERVIZI SOCIO AS</t>
  </si>
  <si>
    <t>92007810028</t>
  </si>
  <si>
    <t>02116760022</t>
  </si>
  <si>
    <t>92047270019-O-000</t>
  </si>
  <si>
    <t>ISTITUTO COMPRENSIVO CIRIE' 1</t>
  </si>
  <si>
    <t>92047270019</t>
  </si>
  <si>
    <t>93064770048-O-000</t>
  </si>
  <si>
    <t>ASSOCIAZIONE DI MEDICINA GENERALE MONREGALESE</t>
  </si>
  <si>
    <t>93064770048</t>
  </si>
  <si>
    <t>94012300037-O-000</t>
  </si>
  <si>
    <t>CONDOMINIO CENTRO COMMERCIALE TRECATE</t>
  </si>
  <si>
    <t>94012300037</t>
  </si>
  <si>
    <t>95613140011-O-000</t>
  </si>
  <si>
    <t>CROCE VERDE DI CONDOVE</t>
  </si>
  <si>
    <t>95613140011</t>
  </si>
  <si>
    <t>96040990226-O-000</t>
  </si>
  <si>
    <t>ASSOCIAZIONE AUTO MUTUO AIUTO A.M.A.</t>
  </si>
  <si>
    <t>96040990226</t>
  </si>
  <si>
    <t>9629170011-O-000</t>
  </si>
  <si>
    <t>CAFFE' IRIDE DI PULLANO SALVATORE E C. S.N.C.</t>
  </si>
  <si>
    <t>9629170011</t>
  </si>
  <si>
    <t>9665950011-O-000</t>
  </si>
  <si>
    <t>CO.P.I.F. - CONSORZIO PIEMONTESE
IMPRESE FUNEBRI</t>
  </si>
  <si>
    <t>9723650017-O-000</t>
  </si>
  <si>
    <t>LANCILLOTTO S.C.S</t>
  </si>
  <si>
    <t>09723650017</t>
  </si>
  <si>
    <t>9755239011-O-000</t>
  </si>
  <si>
    <t>EBAP-ENTE BILATERALE DELL'ARTIGIANATO PIEMONTESE</t>
  </si>
  <si>
    <t>9755239011</t>
  </si>
  <si>
    <t>97562840013-O-000</t>
  </si>
  <si>
    <t>CENTRO STUDI E DOCUMENTAZIONE PENSIERO F</t>
  </si>
  <si>
    <t>97562840013</t>
  </si>
  <si>
    <t>97615800014-P-000</t>
  </si>
  <si>
    <t>ORTOLAN LUCA LUIGI GIUSEPPE (ASSOCIAZIONE TIARÈ</t>
  </si>
  <si>
    <t>97639830013-O-000</t>
  </si>
  <si>
    <t>AGENZIA DELLA MOBILITA' PIEMONTESE</t>
  </si>
  <si>
    <t>97639830013</t>
  </si>
  <si>
    <t>11745050010</t>
  </si>
  <si>
    <t>97684900588-O-000</t>
  </si>
  <si>
    <t>NEXT NUOVA ECONOMIA PER TUTTI</t>
  </si>
  <si>
    <t>97684900588</t>
  </si>
  <si>
    <t>12117171004</t>
  </si>
  <si>
    <t>97691050013-P-000</t>
  </si>
  <si>
    <t>MARTELLACCI - ENGIM LORENZO</t>
  </si>
  <si>
    <t>97691050013ENGIM-P-000</t>
  </si>
  <si>
    <t>DE CICCO - ENGIM ALESSIO</t>
  </si>
  <si>
    <t>97691050013 ENGIM</t>
  </si>
  <si>
    <t>97691050013ENGIMBOTTO-P-000</t>
  </si>
  <si>
    <t>BOTTO ENGIM BEATRICE</t>
  </si>
  <si>
    <t>BTTBRC81B47L219T</t>
  </si>
  <si>
    <t>12448590013</t>
  </si>
  <si>
    <t>97691050013ENGIMDELLAMADDALENA-P-000</t>
  </si>
  <si>
    <t>DELLA MADDALENA ENGIM LUCA</t>
  </si>
  <si>
    <t>97691050013ENGIM DEL</t>
  </si>
  <si>
    <t>97784440014-O-000</t>
  </si>
  <si>
    <t>CPIA1 PAULO FREIRE TORINO</t>
  </si>
  <si>
    <t>97784440014</t>
  </si>
  <si>
    <t>97859220010-O-000</t>
  </si>
  <si>
    <t>CONFEURO DEL TORINESE</t>
  </si>
  <si>
    <t>97859220010</t>
  </si>
  <si>
    <t>97896290018-O-000</t>
  </si>
  <si>
    <t>ASSOCIAZIONE ASTRARRE</t>
  </si>
  <si>
    <t>97896290018</t>
  </si>
  <si>
    <t>9852170019-O-000</t>
  </si>
  <si>
    <t>DMTCLIMA S.N.C.</t>
  </si>
  <si>
    <t>9852170019</t>
  </si>
  <si>
    <t>99796540017-O-000</t>
  </si>
  <si>
    <t>CONFRATERNITA DI MISERICORDIA DI TORINO ONLUS</t>
  </si>
  <si>
    <t>99796540017</t>
  </si>
  <si>
    <t>AIOMNT70C45F335I-P-000</t>
  </si>
  <si>
    <t>AIO' MARIA ANTONIA</t>
  </si>
  <si>
    <t>AIOMNT70C45F335I</t>
  </si>
  <si>
    <t>BAUTDP94S50Z335S-P-000</t>
  </si>
  <si>
    <t>ABU TOMA ODIPHRI</t>
  </si>
  <si>
    <t>BAUTDP94S50Z335S</t>
  </si>
  <si>
    <t>BAXMMD00A01Z343Z-P-000</t>
  </si>
  <si>
    <t>BA MAMOUDOU</t>
  </si>
  <si>
    <t>BAXMMD00A01Z343Z</t>
  </si>
  <si>
    <t>BBAMDH93E10Z249O-P-000</t>
  </si>
  <si>
    <t>BABU MEHEDI HASAN</t>
  </si>
  <si>
    <t>BBAMDH93E10Z249O</t>
  </si>
  <si>
    <t>BBAZHR65P61Z330W-P-000</t>
  </si>
  <si>
    <t>BABA ZAHRA</t>
  </si>
  <si>
    <t>BBAZHR65P61Z330W</t>
  </si>
  <si>
    <t>BBBBDT68E01H355O-P-000</t>
  </si>
  <si>
    <t>BABBINI BENEDETTO</t>
  </si>
  <si>
    <t>BBBBDT68E01H355O</t>
  </si>
  <si>
    <t>BBDFNC92R30B428X-P-000</t>
  </si>
  <si>
    <t>ABBADESSA FRANCESCO</t>
  </si>
  <si>
    <t>BBDFNC92R30B428X</t>
  </si>
  <si>
    <t>BBDMDI03L21Z330D-P-000</t>
  </si>
  <si>
    <t>ABBADI IMAD</t>
  </si>
  <si>
    <t>BBDMDI03L21Z330D</t>
  </si>
  <si>
    <t>BBHMMM88A01Z330U-P-000</t>
  </si>
  <si>
    <t>BABA HASSOUNE MOHAMMED</t>
  </si>
  <si>
    <t>BBHMMM88A01Z330U</t>
  </si>
  <si>
    <t>BBILRT77T18F952W-P-000</t>
  </si>
  <si>
    <t>IBBA ALBERTO</t>
  </si>
  <si>
    <t>BBILRT77T18F952W</t>
  </si>
  <si>
    <t>BBKBRD94S08Z352J-P-000</t>
  </si>
  <si>
    <t>BOUBAKER BADREDDINE</t>
  </si>
  <si>
    <t>BBKBRD94S08Z352J</t>
  </si>
  <si>
    <t>BBKHWA78A41Z345H-P-000</t>
  </si>
  <si>
    <t>ABUBAKAR ABDULLAH HAWA</t>
  </si>
  <si>
    <t>BBKHWA78A41Z345H</t>
  </si>
  <si>
    <t>BBOKLL81H09Z330B-P-000</t>
  </si>
  <si>
    <t>OUABBOU KHALIL</t>
  </si>
  <si>
    <t>BBOKLL81H09Z330B</t>
  </si>
  <si>
    <t>BBRMDL72L48L219T-P-000</t>
  </si>
  <si>
    <t>ABBURA' MADDALENA</t>
  </si>
  <si>
    <t>BBRMDL72L48L219T</t>
  </si>
  <si>
    <t>BBRMSM73H05F952B-P-000</t>
  </si>
  <si>
    <t>ABBRUSCATO MASSIMO</t>
  </si>
  <si>
    <t>BBRMSM73H05F952B</t>
  </si>
  <si>
    <t>BBSSDZ90B23Z236L-P-000</t>
  </si>
  <si>
    <t>ABBAS SYED ZAHID</t>
  </si>
  <si>
    <t>BBSSDZ90B23Z236L</t>
  </si>
  <si>
    <t>BBTFNC84A01L219A-P-000</t>
  </si>
  <si>
    <t>ABBATANGELO FRANCO</t>
  </si>
  <si>
    <t>BBTFNC84A01L219A</t>
  </si>
  <si>
    <t>BBUBAX05A08Z317O-P-000</t>
  </si>
  <si>
    <t>BA BUBA</t>
  </si>
  <si>
    <t>BBUBAX05A08Z317O</t>
  </si>
  <si>
    <t>BCCBBR74L57L304V-P-000</t>
  </si>
  <si>
    <t>BECCATI BARBARA</t>
  </si>
  <si>
    <t>BCCBBR74L57L304V</t>
  </si>
  <si>
    <t>BCCBBR76A57L219F-P-000</t>
  </si>
  <si>
    <t>BACCARO BARBARA</t>
  </si>
  <si>
    <t>BCCBBR76A57L219F</t>
  </si>
  <si>
    <t>BCCBBR82H46L219Q-P-000</t>
  </si>
  <si>
    <t>BOCCATO BARBARA</t>
  </si>
  <si>
    <t>BCCBBR82H46L219Q</t>
  </si>
  <si>
    <t>BCCBRN03T18B019N-P-000</t>
  </si>
  <si>
    <t>BOIOCCHI BRIAN</t>
  </si>
  <si>
    <t>BCCBRN03T18B019N</t>
  </si>
  <si>
    <t>BCCFNC73T20I158Z-P-000</t>
  </si>
  <si>
    <t>BUCCI FRANCESCO ALESSANDRO</t>
  </si>
  <si>
    <t>BCCFNC73T20I158Z</t>
  </si>
  <si>
    <t>BCCFNC76M43L424N-P-000</t>
  </si>
  <si>
    <t>BOCCAFOSCHI FRANCESCA</t>
  </si>
  <si>
    <t>BCCFNC76M43L424N</t>
  </si>
  <si>
    <t>BCCFRC98E24C665D-P-000</t>
  </si>
  <si>
    <t>BACCILI FEDERICO</t>
  </si>
  <si>
    <t>BCCFRC98E24C665D</t>
  </si>
  <si>
    <t>BCCGLL83R19L219O-P-000</t>
  </si>
  <si>
    <t>BECCUTI GUGLIELMO</t>
  </si>
  <si>
    <t>BCCGLL83R19L219O</t>
  </si>
  <si>
    <t>BCCGPP94C15E456E-P-000</t>
  </si>
  <si>
    <t>BOCCARDI GIUSEPPE</t>
  </si>
  <si>
    <t>BCCGPP94C15E456E</t>
  </si>
  <si>
    <t>BCCLRD65L31H501Y-P-000</t>
  </si>
  <si>
    <t>BECCHETTI LEONARDO</t>
  </si>
  <si>
    <t>BCCLRD65L31H501Y</t>
  </si>
  <si>
    <t>BCCLSE96A49D960O-P-000</t>
  </si>
  <si>
    <t>BICCINI ELISA</t>
  </si>
  <si>
    <t>BCCLSE96A49D960O</t>
  </si>
  <si>
    <t>BCCMNL68A54L219W-P-000</t>
  </si>
  <si>
    <t>BOCCHI EMANUELA</t>
  </si>
  <si>
    <t>BCCMNL68A54L219W</t>
  </si>
  <si>
    <t>BCCMSM59D15A859B-P-000</t>
  </si>
  <si>
    <t>BOCCHIO RAMAZIO MASSIMO</t>
  </si>
  <si>
    <t>BCCMSM59D15A859B</t>
  </si>
  <si>
    <t>BCCMTT80R08A859N-P-000</t>
  </si>
  <si>
    <t>BOCCA MATTEO</t>
  </si>
  <si>
    <t>BCCMTT80R08A859N</t>
  </si>
  <si>
    <t>BCCPLA82H29G674U-P-000</t>
  </si>
  <si>
    <t>BOCCARDO PAOLO</t>
  </si>
  <si>
    <t>BCCPLA82H29G674U</t>
  </si>
  <si>
    <t>BCCRML01E60A479E-P-000</t>
  </si>
  <si>
    <t>BOCCIA AURORA EMILIA</t>
  </si>
  <si>
    <t>BCCRML01E60A479E</t>
  </si>
  <si>
    <t>BCCRNI82R55G786P-P-000</t>
  </si>
  <si>
    <t>BUCCOLIERO IRENE</t>
  </si>
  <si>
    <t>BCCRNI82R55G786P</t>
  </si>
  <si>
    <t>BCCSMN85L17L219K-P-000</t>
  </si>
  <si>
    <t>BUCCOLIERO SIMONE</t>
  </si>
  <si>
    <t>BCCSMN85L17L219K</t>
  </si>
  <si>
    <t>10753910016</t>
  </si>
  <si>
    <t>BCCSNO75M70F952N-P-000</t>
  </si>
  <si>
    <t>BOCCHESE SONIA</t>
  </si>
  <si>
    <t>BCCSNO75M70F952N</t>
  </si>
  <si>
    <t>BCCSNS83E51L750D-P-000</t>
  </si>
  <si>
    <t>BOCCA SIMONA SERENA</t>
  </si>
  <si>
    <t>BCCSNS83E51L750D</t>
  </si>
  <si>
    <t>BCCSPH95R51L746R-P-000</t>
  </si>
  <si>
    <t>BACCARIN SOPHIE</t>
  </si>
  <si>
    <t>BCCSPH95R51L746R</t>
  </si>
  <si>
    <t>BCCSRA85C54L219K-P-000</t>
  </si>
  <si>
    <t>BUCCIARELLI SARA</t>
  </si>
  <si>
    <t>BCCSRA85C54L219K</t>
  </si>
  <si>
    <t>BCCSRG63T12A182M-P-000</t>
  </si>
  <si>
    <t>BECCEGATO SERGIO</t>
  </si>
  <si>
    <t>BCCSRG63T12A182M</t>
  </si>
  <si>
    <t>BCCSRN70P57L219W-P-000</t>
  </si>
  <si>
    <t>BECCIO SABRINA</t>
  </si>
  <si>
    <t>BCCSRN70P57L219W</t>
  </si>
  <si>
    <t>BCCTZN93C28F335K-P-000</t>
  </si>
  <si>
    <t>BOCCAFORNO TIZIANO</t>
  </si>
  <si>
    <t>BCCTZN93C28F335K</t>
  </si>
  <si>
    <t>12354980018</t>
  </si>
  <si>
    <t>BCCVCN62L57D960Q-P-000</t>
  </si>
  <si>
    <t>BUCCERI VINCENZA MARIA</t>
  </si>
  <si>
    <t>BCCVCN62L57D960Q</t>
  </si>
  <si>
    <t>BCHLLM00H07Z314T-P-000</t>
  </si>
  <si>
    <t>BACHAABI OLADELE MALLECK</t>
  </si>
  <si>
    <t>BCHLLM00H07Z314T</t>
  </si>
  <si>
    <t>BCHSML12A07F952S-P-000</t>
  </si>
  <si>
    <t>BECHCHAR ISMAAIL</t>
  </si>
  <si>
    <t>BCHSML12A07F952S</t>
  </si>
  <si>
    <t>BCLCLN80E58Z140D-P-000</t>
  </si>
  <si>
    <t>BACALU CAROLINA</t>
  </si>
  <si>
    <t>BCLSMN85L17L219J-P-000</t>
  </si>
  <si>
    <t>BUCOLIERO SIMONE</t>
  </si>
  <si>
    <t>BCLSMN85L17L219J</t>
  </si>
  <si>
    <t>BCNVNT94H63E230U-P-000</t>
  </si>
  <si>
    <t>BICONNE VALENTINA</t>
  </si>
  <si>
    <t>BCNVNT94H63E230U</t>
  </si>
  <si>
    <t>BCODNN72A61Z129T-P-000</t>
  </si>
  <si>
    <t>BOC ADRIANA ANA</t>
  </si>
  <si>
    <t>BCODNN72A61Z129T</t>
  </si>
  <si>
    <t>BCRCST69B10Z129N-P-000</t>
  </si>
  <si>
    <t>BUCUR CONSTANTIN</t>
  </si>
  <si>
    <t>BCRCST69B10Z129N</t>
  </si>
  <si>
    <t>BCSFRZ66H27H811G-P-000</t>
  </si>
  <si>
    <t>BOCASSO FABRIZIO</t>
  </si>
  <si>
    <t>BCSFRZ66H27H811G</t>
  </si>
  <si>
    <t>BDALOE04M25F952A-P-000</t>
  </si>
  <si>
    <t>ABIDI LOEI</t>
  </si>
  <si>
    <t>BDALOE04M25F952A</t>
  </si>
  <si>
    <t>BDARYN11D08F952R-P-000</t>
  </si>
  <si>
    <t>BAIDA RAYANE</t>
  </si>
  <si>
    <t>BDARYN11D08F952R</t>
  </si>
  <si>
    <t>BDBMJR80D70Z605K-P-000</t>
  </si>
  <si>
    <t>ABAD UBE MARJORIE RAQUEL</t>
  </si>
  <si>
    <t>BDBMJR80D70Z605K</t>
  </si>
  <si>
    <t>BDEHHM88E11Z330R-P-000</t>
  </si>
  <si>
    <t>BEDOUI HICHAM</t>
  </si>
  <si>
    <t>BDEHHM88E11Z330R</t>
  </si>
  <si>
    <t>BDGRRT92P04G273S-P-000</t>
  </si>
  <si>
    <t>BADAGLIOCCHI ROBERTO</t>
  </si>
  <si>
    <t>BDGRRT92P04G273S</t>
  </si>
  <si>
    <t>BDHHSN94D03Z345K-P-000</t>
  </si>
  <si>
    <t>ABDI HOUSSEIN HASSAN</t>
  </si>
  <si>
    <t>BDHHSN94D03Z345K</t>
  </si>
  <si>
    <t>BDJSDY96S15Z317U-P-000</t>
  </si>
  <si>
    <t>BADJIE SEEDY</t>
  </si>
  <si>
    <t>BDJSDY96S15Z317U</t>
  </si>
  <si>
    <t>BDLBLR05R22Z336W-P-000</t>
  </si>
  <si>
    <t>ABDELWANIS Abdelrahman Taha Eldib</t>
  </si>
  <si>
    <t>BDLBLR05R22Z336W</t>
  </si>
  <si>
    <t>BDLBLR10C21Z3P6U-P-000</t>
  </si>
  <si>
    <t>ABDELBAR ABDELRAHMAN YASSER MOHAMED NAG</t>
  </si>
  <si>
    <t>BDLBLR10C21Z3P6U</t>
  </si>
  <si>
    <t>BDLDLL05A01Z317E-P-000</t>
  </si>
  <si>
    <t>ABDALLA DIALLO</t>
  </si>
  <si>
    <t>BDLDLL05A01Z317E</t>
  </si>
  <si>
    <t>BDLHDF98B07L219G-P-000</t>
  </si>
  <si>
    <t>ABDEL AHMED FATTAH</t>
  </si>
  <si>
    <t>BDLHDF98B07L219G</t>
  </si>
  <si>
    <t>BDLLSE05B46F952R-P-000</t>
  </si>
  <si>
    <t>BADIALI ELISA</t>
  </si>
  <si>
    <t>BDLLSE05B46F952R</t>
  </si>
  <si>
    <t>BDLMMD01P13Z336Z-P-000</t>
  </si>
  <si>
    <t>ABDELAZIZ MOHAMED RASHWAN FAWZI</t>
  </si>
  <si>
    <t>BDLMMD01P13Z336Z</t>
  </si>
  <si>
    <t>BDLMMD79H07Z326T-P-000</t>
  </si>
  <si>
    <t>ABDELKADER MOHAMED</t>
  </si>
  <si>
    <t>BDLMMD79H07Z326T</t>
  </si>
  <si>
    <t>BDLMYS11S17Z336M-P-000</t>
  </si>
  <si>
    <t>ABDELBAR OMAR YASSER MOHAMED NAGIB ABBA</t>
  </si>
  <si>
    <t>BDLMYS11S17Z336M</t>
  </si>
  <si>
    <t>BDLTNM10E26Z336E-P-000</t>
  </si>
  <si>
    <t>ABDELRAZEK TAMIM MAHMOUD</t>
  </si>
  <si>
    <t>BDLTNM10E26Z336E</t>
  </si>
  <si>
    <t>BDNLNE69S57D205H-P-000</t>
  </si>
  <si>
    <t>BAUDINO ELENA</t>
  </si>
  <si>
    <t>BDNLNE69S57D205H</t>
  </si>
  <si>
    <t>BDNMTN11H08E801S-P-000</t>
  </si>
  <si>
    <t>BADINI MARTIN</t>
  </si>
  <si>
    <t>BDNMTN11H08E801S</t>
  </si>
  <si>
    <t>BDNPRI64H63G674K-P-000</t>
  </si>
  <si>
    <t>BADINO PIERA</t>
  </si>
  <si>
    <t>BDNPRI64H63G674K</t>
  </si>
  <si>
    <t>BDOPLA55R13A182C-P-000</t>
  </si>
  <si>
    <t>BOIDO PAOLO</t>
  </si>
  <si>
    <t>BDOPLA55R13A182C</t>
  </si>
  <si>
    <t>BDRBLH63R23Z330Q-P-000</t>
  </si>
  <si>
    <t>BADRANE ABDELHAK</t>
  </si>
  <si>
    <t>BDRBLH63R23Z330Q</t>
  </si>
  <si>
    <t>BDRLSN73C63A660D-P-000</t>
  </si>
  <si>
    <t>BADRIOTTI ALESSANDRA</t>
  </si>
  <si>
    <t>BDRLSN73C63A660D</t>
  </si>
  <si>
    <t>BDSMMN74L57A859U-P-000</t>
  </si>
  <si>
    <t>BIDESE MARIA EMANUELA</t>
  </si>
  <si>
    <t>BDSMMN74L57A859U</t>
  </si>
  <si>
    <t>BDSZRR73D50B041A-P-000</t>
  </si>
  <si>
    <t>BUDASSI AZZURRA</t>
  </si>
  <si>
    <t>BDSZRR73D50B041A</t>
  </si>
  <si>
    <t>BFFCLL83P60E801M-P-000</t>
  </si>
  <si>
    <t>BOFFINO CAMILLA</t>
  </si>
  <si>
    <t>BFFCLL83P60E801M</t>
  </si>
  <si>
    <t>BFFJPH01L02G674H-P-000</t>
  </si>
  <si>
    <t>BUFFA JOSEPH</t>
  </si>
  <si>
    <t>BFFJPH01L02G674H</t>
  </si>
  <si>
    <t>BFFMNC74L67B019U-P-000</t>
  </si>
  <si>
    <t>BAFFICO MONICA</t>
  </si>
  <si>
    <t>BFFMNC74L67B019U</t>
  </si>
  <si>
    <t>BFFMRM88M43E379P-P-000</t>
  </si>
  <si>
    <t>BUFFA MIRIAM</t>
  </si>
  <si>
    <t>BFFMRM88M43E379P</t>
  </si>
  <si>
    <t>12591290015</t>
  </si>
  <si>
    <t>BFFSRG76P03B019D-P-000</t>
  </si>
  <si>
    <t>BEFFANI SERGIO</t>
  </si>
  <si>
    <t>BFLMGR78E66G273D-P-000</t>
  </si>
  <si>
    <t>BUFALO MARIA GRAZIA</t>
  </si>
  <si>
    <t>BFLMGR78E66G273D</t>
  </si>
  <si>
    <t>BFNSNT60A15H818C-P-000</t>
  </si>
  <si>
    <t>BIFANO SANTO</t>
  </si>
  <si>
    <t>BFNSNT60A15H818C</t>
  </si>
  <si>
    <t>BFNVSS94S59D205E-P-000</t>
  </si>
  <si>
    <t>BIFANO VANESSA FRANCESCA</t>
  </si>
  <si>
    <t>BFNVSS94S59D205E</t>
  </si>
  <si>
    <t>BGGFNC11B51F952M-P-000</t>
  </si>
  <si>
    <t>BOGGERO FRANCESCA</t>
  </si>
  <si>
    <t>BGGFNC11B51F952M</t>
  </si>
  <si>
    <t>BGGGLI11B51F952D-P-000</t>
  </si>
  <si>
    <t>BOGGERO GIULIA</t>
  </si>
  <si>
    <t>BGGGLI11B51F952D</t>
  </si>
  <si>
    <t>BGGMCL63L27H037O-P-000</t>
  </si>
  <si>
    <t>BIGGIO MARCELLO</t>
  </si>
  <si>
    <t>BGGMRC96P18F952Z-P-000</t>
  </si>
  <si>
    <t>BIAGGI MARCO</t>
  </si>
  <si>
    <t>BGGMRC96P18F952Z</t>
  </si>
  <si>
    <t>BGGNNL62T67F952Z-P-000</t>
  </si>
  <si>
    <t>BAGGI ANTONELLA</t>
  </si>
  <si>
    <t>BGGNNL62T67F952Z</t>
  </si>
  <si>
    <t>BGGRRT66E30L219H-P-000</t>
  </si>
  <si>
    <t>BOGGIO MERLO ROBERTO</t>
  </si>
  <si>
    <t>BGGRRT66E30L219H</t>
  </si>
  <si>
    <t>BGGYMN06S41F952F-P-000</t>
  </si>
  <si>
    <t>BAGGAR YASMIN</t>
  </si>
  <si>
    <t>BGGYMN06S41F952F</t>
  </si>
  <si>
    <t>BGHBDL81E13Z330J-P-000</t>
  </si>
  <si>
    <t>BAGHADI ABDEL</t>
  </si>
  <si>
    <t>BGHBDL81E13Z330J</t>
  </si>
  <si>
    <t>BGHBLM81E13Z330J-P-000</t>
  </si>
  <si>
    <t>BAGHDAI ABDEL MOUNIM</t>
  </si>
  <si>
    <t>BGHBLM81E13Z330J</t>
  </si>
  <si>
    <t>BGHDBR58D04Z600R-P-000</t>
  </si>
  <si>
    <t>BGHLSS03R26C627Z-P-000</t>
  </si>
  <si>
    <t>BAGHIU ALESSIO</t>
  </si>
  <si>
    <t>BGHLSS03R26C627Z</t>
  </si>
  <si>
    <t>BGHNAA76A45Z129W-P-000</t>
  </si>
  <si>
    <t>BAGHIU ANA</t>
  </si>
  <si>
    <t>BGHNAA76A45Z129W</t>
  </si>
  <si>
    <t>BGHNXN81M47Z129Z-P-000</t>
  </si>
  <si>
    <t>BOGHEAN OANA ROXANA</t>
  </si>
  <si>
    <t>BGHNXN81M47Z129Z</t>
  </si>
  <si>
    <t>BGLGAI02A47L219K-P-000</t>
  </si>
  <si>
    <t>BAGLIONI GAIA</t>
  </si>
  <si>
    <t>BGLGAI02A47L219K</t>
  </si>
  <si>
    <t>BGLLRR71M69L219R-P-000</t>
  </si>
  <si>
    <t>BAGLIONE ALBA AURORA</t>
  </si>
  <si>
    <t>BGLLRR71M69L219R</t>
  </si>
  <si>
    <t>BGLMNL86B01A479L-P-000</t>
  </si>
  <si>
    <t>BOGLIACINI EMANUELE</t>
  </si>
  <si>
    <t>BGLMNL86B01A479L</t>
  </si>
  <si>
    <t>BGLNCL94A67F952U-P-000</t>
  </si>
  <si>
    <t>BAGLIONE NICOLE</t>
  </si>
  <si>
    <t>BGLNCL94A67F952U</t>
  </si>
  <si>
    <t>BGLNNA90M46D969W-P-000</t>
  </si>
  <si>
    <t>BAGLIONE ANNA</t>
  </si>
  <si>
    <t>BGLNNA90M46D969W</t>
  </si>
  <si>
    <t>BGLRRT64M49L219Y-P-000</t>
  </si>
  <si>
    <t>BOAGLIO ROBERTA</t>
  </si>
  <si>
    <t>BGLRRT64M49L219Y</t>
  </si>
  <si>
    <t>BGLSFN77E23F335U-P-000</t>
  </si>
  <si>
    <t>BOGLIETTI STEFANO MARIO</t>
  </si>
  <si>
    <t>BGLSFN77E23F335U</t>
  </si>
  <si>
    <t>BGNGNV53B25F205X-P-000</t>
  </si>
  <si>
    <t>BIGNAMI GAETANO IVAN</t>
  </si>
  <si>
    <t>BGNGNV53B25F205X</t>
  </si>
  <si>
    <t>BGNGPP81T08D208A-P-000</t>
  </si>
  <si>
    <t>BUGNI GIUSEPPE</t>
  </si>
  <si>
    <t>BGNGPP81T08D208A</t>
  </si>
  <si>
    <t>BGNLRN85D63L219K-P-000</t>
  </si>
  <si>
    <t>BAGNATO LORENA</t>
  </si>
  <si>
    <t>BGNLRN85D63L219K</t>
  </si>
  <si>
    <t>BGNLSE83H47L219V-P-000</t>
  </si>
  <si>
    <t>&lt;Cognome Nome&gt;</t>
  </si>
  <si>
    <t>BGNMTN95T15A859I-P-000</t>
  </si>
  <si>
    <t>BIGINELLI MARTINO</t>
  </si>
  <si>
    <t>BGNMTN95T15A859I</t>
  </si>
  <si>
    <t>BGNNHO11S24F952A-P-000</t>
  </si>
  <si>
    <t>BIGNOLI NOAH</t>
  </si>
  <si>
    <t>BGNNHO11S24F952A</t>
  </si>
  <si>
    <t>BGNPLA66T02L219T-P-000</t>
  </si>
  <si>
    <t>BOGINO PAOLO</t>
  </si>
  <si>
    <t>BGNPLA66T02L219T</t>
  </si>
  <si>
    <t>BGOTZN82P50A518F-P-000</t>
  </si>
  <si>
    <t>BOGO TIZIANA</t>
  </si>
  <si>
    <t>BGOTZN82P50A518F</t>
  </si>
  <si>
    <t>BGRDND83P55Z313T-P-000</t>
  </si>
  <si>
    <t>BEUGRE EPSE CEPPOH ADJO NADEGE</t>
  </si>
  <si>
    <t>BGRDND83P55Z313T</t>
  </si>
  <si>
    <t>BGTCHR83B61B019E-P-000</t>
  </si>
  <si>
    <t>BIGOTTA CHIARA</t>
  </si>
  <si>
    <t>BGTCHR83B61B019E</t>
  </si>
  <si>
    <t>BGTMCL54E30F335C-P-000</t>
  </si>
  <si>
    <t>BGTMCL96A52C627S-P-000</t>
  </si>
  <si>
    <t>BOGIATTO MICAELA</t>
  </si>
  <si>
    <t>BGTMCL96A52C627S</t>
  </si>
  <si>
    <t>BHABDL07A15Z317W-P-000</t>
  </si>
  <si>
    <t>BAH ABDUL</t>
  </si>
  <si>
    <t>BHABDL07A15Z317W</t>
  </si>
  <si>
    <t>BHALPH86A01Z319F-P-000</t>
  </si>
  <si>
    <t>BHALPH86A01Z319F</t>
  </si>
  <si>
    <t>BHALPH96P10Z317H-P-000</t>
  </si>
  <si>
    <t>BHALSS83D20Z344W-P-000</t>
  </si>
  <si>
    <t>BHAMMD05A01Z319Y-P-000</t>
  </si>
  <si>
    <t>BAH MAMADOU</t>
  </si>
  <si>
    <t>BHAMMD05A01Z319Y</t>
  </si>
  <si>
    <t>BHAMMT07A02Z317R-P-000</t>
  </si>
  <si>
    <t>BAH MAMAT</t>
  </si>
  <si>
    <t>BHAMMT07A02Z317R</t>
  </si>
  <si>
    <t>BHAMTS07A02Z317M-P-000</t>
  </si>
  <si>
    <t>BAH MAMAT S</t>
  </si>
  <si>
    <t>BHAMTS07A02Z317M</t>
  </si>
  <si>
    <t>BHJZLJ85M06Z335P-P-000</t>
  </si>
  <si>
    <t>OBHIOJIE EZEKIEL JEROME</t>
  </si>
  <si>
    <t>BHJZLJ85M06Z335P</t>
  </si>
  <si>
    <t>BHLMNA90P54Z352T-P-000</t>
  </si>
  <si>
    <t>BOHLI AMANI</t>
  </si>
  <si>
    <t>BHLMNA90P54Z352T</t>
  </si>
  <si>
    <t>BHNFDA89T52Z330X-P-000</t>
  </si>
  <si>
    <t>BOUHANK FADOUA</t>
  </si>
  <si>
    <t>BHNFDA89T52Z330X</t>
  </si>
  <si>
    <t>BHOMMD71T03Z330W</t>
  </si>
  <si>
    <t>BOHO MOHAMED</t>
  </si>
  <si>
    <t>BHOSFI89D57Z330U-P-000</t>
  </si>
  <si>
    <t>BOHUI SFIA</t>
  </si>
  <si>
    <t>BHOSFI89D57Z330U</t>
  </si>
  <si>
    <t>BHTHPO91M53Z335P-P-000</t>
  </si>
  <si>
    <t>OBOH THOMAS HOPE</t>
  </si>
  <si>
    <t>BHTHPO91M53Z335P</t>
  </si>
  <si>
    <t>BIERRT80P53L219D-P-000</t>
  </si>
  <si>
    <t>BJRRSI10L54F952E-P-000</t>
  </si>
  <si>
    <t>BAJRAMI IRSA</t>
  </si>
  <si>
    <t>BJRRSI10L54F952E</t>
  </si>
  <si>
    <t>BKLSLW83P44Z127K-P-000</t>
  </si>
  <si>
    <t>BAKULA SYLWIA IZABELA</t>
  </si>
  <si>
    <t>BKLSLW83P44Z127K</t>
  </si>
  <si>
    <t>BKRHGR01B47A479N-P-000</t>
  </si>
  <si>
    <t>BOUKARI HAGAR</t>
  </si>
  <si>
    <t>BKRHGR01B47A479N</t>
  </si>
  <si>
    <t>BKRLCN75T05Z330C-P-000</t>
  </si>
  <si>
    <t>BOUKRIM LAHCEN</t>
  </si>
  <si>
    <t>BKRLCN75T05Z330C</t>
  </si>
  <si>
    <t>BKRNNI93H63Z138E-P-000</t>
  </si>
  <si>
    <t>BUKUR INNA</t>
  </si>
  <si>
    <t>BKRNNI93H63Z138E</t>
  </si>
  <si>
    <t>BKRSHD02R02Z330E-P-000</t>
  </si>
  <si>
    <t>BEKRI SALAHEDDINE</t>
  </si>
  <si>
    <t>BKRSHD02R02Z330E</t>
  </si>
  <si>
    <t>BKSSYM90L13Z256D-P-000</t>
  </si>
  <si>
    <t>BAKASOV SHAIYMBEK</t>
  </si>
  <si>
    <t>BKSSYM90L13Z256D</t>
  </si>
  <si>
    <t>BLBFNC77L54E445G-P-000</t>
  </si>
  <si>
    <t>BALBO MUSSETTO FRANCESCA</t>
  </si>
  <si>
    <t>BLBFNC77L54E445G</t>
  </si>
  <si>
    <t>BLBRFL71R47C665F-P-000</t>
  </si>
  <si>
    <t>BALBO RAFFAELLA</t>
  </si>
  <si>
    <t>BLBRFL71R47C665F</t>
  </si>
  <si>
    <t>BLBSNM72E59B777B-P-000</t>
  </si>
  <si>
    <t>BALBO SIMONA MARIA MADDALENA</t>
  </si>
  <si>
    <t>BLBSNM72E59B777B</t>
  </si>
  <si>
    <t>BLCMNL05P24F952L-P-000</t>
  </si>
  <si>
    <t>BIOLCHINI EMANUELE</t>
  </si>
  <si>
    <t>BLCMNL05P24F952L</t>
  </si>
  <si>
    <t>BLDCST76H70A859O-P-000</t>
  </si>
  <si>
    <t>BOLDO CRISTIANA</t>
  </si>
  <si>
    <t>BLDCST76H70A859O</t>
  </si>
  <si>
    <t>BLDDNL69A29L746R-P-000</t>
  </si>
  <si>
    <t>BALDASSARRI DANIELE</t>
  </si>
  <si>
    <t>BLDDNL69A29L746R</t>
  </si>
  <si>
    <t>BLDFGL69S23E514R-P-000</t>
  </si>
  <si>
    <t>BOLDRIN FABIO GIULIO</t>
  </si>
  <si>
    <t>BLDFGL69S23E514R</t>
  </si>
  <si>
    <t>BLDFVN72H05A859K-P-000</t>
  </si>
  <si>
    <t>BALDASSIN FLAVIANO</t>
  </si>
  <si>
    <t>BLDFVN72H05A859K</t>
  </si>
  <si>
    <t>BLDGAI06R71D869A-P-000</t>
  </si>
  <si>
    <t>BOLDARIN GAIA</t>
  </si>
  <si>
    <t>BLDGAI06R71D869A</t>
  </si>
  <si>
    <t>BLDGGR02P66F335H-P-000</t>
  </si>
  <si>
    <t>BALDIN GIADA GRAZIELLA</t>
  </si>
  <si>
    <t>BLDGGR02P66F335H</t>
  </si>
  <si>
    <t>BLDGNN55R24L727L-P-000</t>
  </si>
  <si>
    <t>BLEDIG GIANNI</t>
  </si>
  <si>
    <t>BLDGNN55R24L727L</t>
  </si>
  <si>
    <t>06607580013</t>
  </si>
  <si>
    <t>BLDKTA76C70A479L-P-000</t>
  </si>
  <si>
    <t>BALDIN KATIA</t>
  </si>
  <si>
    <t>BLDKTA76C70A479L</t>
  </si>
  <si>
    <t>BLDLAI98A01Z32LC-P-000</t>
  </si>
  <si>
    <t>BALDE ALIO</t>
  </si>
  <si>
    <t>BLDLAI98A01Z32LC</t>
  </si>
  <si>
    <t>BLDMAT736IBO19D-P-000</t>
  </si>
  <si>
    <t>BELDÌ OMBRETTA</t>
  </si>
  <si>
    <t>BLDMAT736IBO19D</t>
  </si>
  <si>
    <t>BLDMBN92P09Z319O-P-000</t>
  </si>
  <si>
    <t>BALDE OUMOU HABANA</t>
  </si>
  <si>
    <t>BLDMBN92P09Z319O</t>
  </si>
  <si>
    <t>BLDMBN92P49Z319S-P-000</t>
  </si>
  <si>
    <t>BLDMBN92P49Z319S</t>
  </si>
  <si>
    <t>BLDMCT82M70L219J-P-000</t>
  </si>
  <si>
    <t>UBALDINO MARIA CATERINA</t>
  </si>
  <si>
    <t>BLDMCT82M70L219J</t>
  </si>
  <si>
    <t>BLDMMD86L18Z343N-P-000</t>
  </si>
  <si>
    <t>BALDE MAMADOU</t>
  </si>
  <si>
    <t>BLDMMD86L18Z343N</t>
  </si>
  <si>
    <t>BLDMOU92P49Z319K-P-000</t>
  </si>
  <si>
    <t>BALDE OUMOU</t>
  </si>
  <si>
    <t>BLDMOU92P49Z319K</t>
  </si>
  <si>
    <t>BLDMRT73B61B019D-P-000</t>
  </si>
  <si>
    <t>BELDI' OMBRETTA</t>
  </si>
  <si>
    <t>BLDMRT73B61B019D</t>
  </si>
  <si>
    <t>BLDMSL79A20Z343W-P-000</t>
  </si>
  <si>
    <t>BALDE MAMA SALIOU</t>
  </si>
  <si>
    <t>BLDMSL79A20Z343W</t>
  </si>
  <si>
    <t>BLDNNA11A64F952A-P-000</t>
  </si>
  <si>
    <t>BOLDINI ANNA</t>
  </si>
  <si>
    <t>BLDNNA11A64F952A</t>
  </si>
  <si>
    <t>BLDNNL65E54L219N-P-000</t>
  </si>
  <si>
    <t>BALDIZZONE ANTONELLA</t>
  </si>
  <si>
    <t>BLDNNL65E54L219N</t>
  </si>
  <si>
    <t>BLDRGS63H29Z611L-P-000</t>
  </si>
  <si>
    <t>BALDI REMO GIUSEPPE</t>
  </si>
  <si>
    <t>BLDRGS63H29Z611L</t>
  </si>
  <si>
    <t>BLDSTR60P47Z368H-P-000</t>
  </si>
  <si>
    <t>BELAI DEBESSAI ASTIER</t>
  </si>
  <si>
    <t>BLDSTR60P47Z368H</t>
  </si>
  <si>
    <t>BLDTMS97E26F952H-P-000</t>
  </si>
  <si>
    <t>BALDINA TOMMASO</t>
  </si>
  <si>
    <t>BLDTMS97E26F952H</t>
  </si>
  <si>
    <t>BLEBBR71E61L219F-P-000</t>
  </si>
  <si>
    <t>EBOLI BARBARA</t>
  </si>
  <si>
    <t>BLEBBR71E61L219F</t>
  </si>
  <si>
    <t>BLFCML67L56C345X-P-000</t>
  </si>
  <si>
    <t>BLGBGC66B12Z352J-P-000</t>
  </si>
  <si>
    <t>BELGACEM BELGACEM</t>
  </si>
  <si>
    <t>BLGBGC66B12Z352J</t>
  </si>
  <si>
    <t>BLGRSL67A42A859N-P-000</t>
  </si>
  <si>
    <t>BOLOGNA ROSALIA</t>
  </si>
  <si>
    <t>BLGRSL67A42A859N</t>
  </si>
  <si>
    <t>BLGSNT60L48C746H-P-000</t>
  </si>
  <si>
    <t>BOLOGNINI SIMONETTA</t>
  </si>
  <si>
    <t>BLGSNT60L48C746H</t>
  </si>
  <si>
    <t>BLHFTM68T71Z330J-P-000</t>
  </si>
  <si>
    <t>BOULAHRISS FATIMA</t>
  </si>
  <si>
    <t>BLHFTM68T71Z330J</t>
  </si>
  <si>
    <t>BLHYBA99B21Z330Q-P-000</t>
  </si>
  <si>
    <t>BLJLGL05C21Z129A-P-000</t>
  </si>
  <si>
    <t>BLAJ ALIN GIULIANO</t>
  </si>
  <si>
    <t>BLJLGL05C21Z129A</t>
  </si>
  <si>
    <t>BLKRYN03B01C627D-P-000</t>
  </si>
  <si>
    <t>BELKOUCH RYAN</t>
  </si>
  <si>
    <t>BLKRYN03B01C627D</t>
  </si>
  <si>
    <t>BLLBRC99M43H727Y-P-000</t>
  </si>
  <si>
    <t>BALLARI BEATRICE</t>
  </si>
  <si>
    <t>BLLBRC99M43H727Y</t>
  </si>
  <si>
    <t>BLLCHR74P61F952N-P-000</t>
  </si>
  <si>
    <t>BLLCLD04R65F952O-P-000</t>
  </si>
  <si>
    <t>BELLANDI CLAUDIA</t>
  </si>
  <si>
    <t>BLLCLD04R65F952O</t>
  </si>
  <si>
    <t>BLLCNZ82C55F335E-P-000</t>
  </si>
  <si>
    <t>BALLA CINZIA</t>
  </si>
  <si>
    <t>BLLCNZ82C55F335E</t>
  </si>
  <si>
    <t>BLLCST91H46A859V-P-000</t>
  </si>
  <si>
    <t>BELLA CRISTINA</t>
  </si>
  <si>
    <t>BLLCST91H46A859V</t>
  </si>
  <si>
    <t>BLLDLN78C67L219W-P-000</t>
  </si>
  <si>
    <t>BELLONE DANIELA ANGELA</t>
  </si>
  <si>
    <t>BLLDLN78C67L219W</t>
  </si>
  <si>
    <t>BLLDNL78E05A859L-P-000</t>
  </si>
  <si>
    <t>BELLIN DANIELE</t>
  </si>
  <si>
    <t>BLLDNL78E05A859L</t>
  </si>
  <si>
    <t>BLLDVD98M08C722T-P-000</t>
  </si>
  <si>
    <t>BELLINI DAVIDE</t>
  </si>
  <si>
    <t>BLLDVD98M08C722T</t>
  </si>
  <si>
    <t>02811780028</t>
  </si>
  <si>
    <t>BLLFRC73M66H294P-P-000</t>
  </si>
  <si>
    <t>BELLINA FEDERICA</t>
  </si>
  <si>
    <t>BLLFRC73M66H294P</t>
  </si>
  <si>
    <t>BLLFRZ74L25L219B-P-000</t>
  </si>
  <si>
    <t>BELLARDI FABRIZIO</t>
  </si>
  <si>
    <t>BLLFRZ74L25L219B</t>
  </si>
  <si>
    <t>BLLFRZ76B14L219U-P-000</t>
  </si>
  <si>
    <t>BELLOMO FABRIZIO</t>
  </si>
  <si>
    <t>BLLFRZ76B14L219U</t>
  </si>
  <si>
    <t>BLLGCM80D10E290H-P-000</t>
  </si>
  <si>
    <t>BELLITTO GIACOMO</t>
  </si>
  <si>
    <t>BLLGCM80D10E290H</t>
  </si>
  <si>
    <t>BLLGPP72D46F952Q-P-000</t>
  </si>
  <si>
    <t>BELLANI GIUSEPPINA</t>
  </si>
  <si>
    <t>BLLGPP72D46F952Q</t>
  </si>
  <si>
    <t>BLLGPP74S20L219-P-000</t>
  </si>
  <si>
    <t>BALLOI GIUSEPPE</t>
  </si>
  <si>
    <t>BLLGPP74S20L219J</t>
  </si>
  <si>
    <t>BLLHNN74E66Z330M-P-000</t>
  </si>
  <si>
    <t>BELLEFQUIH HANANE</t>
  </si>
  <si>
    <t>BLLHNN74E66Z330M</t>
  </si>
  <si>
    <t>BLLKTA79B57G674U-P-000</t>
  </si>
  <si>
    <t>BELLIN KATIA</t>
  </si>
  <si>
    <t>BLLKTA79B57G674U</t>
  </si>
  <si>
    <t>BLLLHR87A02Z506P-P-000</t>
  </si>
  <si>
    <t>BELLOSO BONILLA LUIS HORACIO</t>
  </si>
  <si>
    <t>BLLLHR87A02Z506P</t>
  </si>
  <si>
    <t>BLLLRN74B42A742C-P-000</t>
  </si>
  <si>
    <t>BLLLRN74B42A742C</t>
  </si>
  <si>
    <t>BLLLSN96A10B791E-P-000</t>
  </si>
  <si>
    <t>BELLO ALESSANDRO</t>
  </si>
  <si>
    <t>BLLLSN96A10B791E</t>
  </si>
  <si>
    <t>BLLLSS03P15L2019L-P-000</t>
  </si>
  <si>
    <t>BELLAVIA ALESSIO</t>
  </si>
  <si>
    <t>BLLLSS03P15L2019L</t>
  </si>
  <si>
    <t>BLLLSS03P15L219L-P-000</t>
  </si>
  <si>
    <t>BLLLSS03P15L219L</t>
  </si>
  <si>
    <t>BLLMJT92C48Z100O-P-000</t>
  </si>
  <si>
    <t>BULLARI MIRJETA</t>
  </si>
  <si>
    <t>BLLMJT92C48Z100O</t>
  </si>
  <si>
    <t>BLLMRA88S14F205D-P-000</t>
  </si>
  <si>
    <t>BELLOTTI BORANDO MARIO</t>
  </si>
  <si>
    <t>BLLMRA88S14F205D</t>
  </si>
  <si>
    <t>BLLMTN98D45L727Y-P-000</t>
  </si>
  <si>
    <t>BLLMTR83B63L727K-P-000</t>
  </si>
  <si>
    <t>BELLAVIA MARIA TERESA</t>
  </si>
  <si>
    <t>BLLMTR83B63L727K</t>
  </si>
  <si>
    <t>BLLNDR73C30M089T-P-000</t>
  </si>
  <si>
    <t>BELLINI ANDREA</t>
  </si>
  <si>
    <t>BLLNDR73C30M089T</t>
  </si>
  <si>
    <t>BLLNDR95E18L219P-P-000</t>
  </si>
  <si>
    <t>BELLITTA ANDREA</t>
  </si>
  <si>
    <t>BLLNDR95E18L219P</t>
  </si>
  <si>
    <t>BLLNGL68S06F952K-P-000</t>
  </si>
  <si>
    <t>BELLOMI ANGELO</t>
  </si>
  <si>
    <t>BLLNGL68S06F952K</t>
  </si>
  <si>
    <t>BLLNHD88A68Z330H-P-000</t>
  </si>
  <si>
    <t>BELLA NOUHAD</t>
  </si>
  <si>
    <t>BLLNHD88A68Z330H</t>
  </si>
  <si>
    <t>BLLNIA84E42Z100K-P-000</t>
  </si>
  <si>
    <t>BELLOVODA INA</t>
  </si>
  <si>
    <t>BLLNIA84E42Z100K</t>
  </si>
  <si>
    <t>BLLNMO99T67E463X-P-000</t>
  </si>
  <si>
    <t>BELLINO NOEMI</t>
  </si>
  <si>
    <t>BLLNMO99T67E463X</t>
  </si>
  <si>
    <t>BLLNNA78S49L219S-P-000</t>
  </si>
  <si>
    <t>BALLARINI ANNA</t>
  </si>
  <si>
    <t>BLLNNA78S49L219S</t>
  </si>
  <si>
    <t>BLLNNL70H20L219E-P-000</t>
  </si>
  <si>
    <t>BELLOCCI ANTONELLO</t>
  </si>
  <si>
    <t>BLLNNL70H20L219E</t>
  </si>
  <si>
    <t>BLLNTN11D07F952M-P-000</t>
  </si>
  <si>
    <t>BELLO ANTONIO</t>
  </si>
  <si>
    <t>BLLNTN11D07F952M</t>
  </si>
  <si>
    <t>BLLPMR68S65D869M-P-000</t>
  </si>
  <si>
    <t>BIELLI PAOLA MARIA AGNESE</t>
  </si>
  <si>
    <t>BLLRHD82B14Z330P-P-000</t>
  </si>
  <si>
    <t>BALLOUL RACHID</t>
  </si>
  <si>
    <t>BLLRHD82B14Z330P</t>
  </si>
  <si>
    <t>BLLRNN70M62H037J-P-000</t>
  </si>
  <si>
    <t>BIOLLO ARIANNA</t>
  </si>
  <si>
    <t>BLLRNN70M62H037J</t>
  </si>
  <si>
    <t>BLLRRT68H57A429X-P-000</t>
  </si>
  <si>
    <t>BELLOSSI ROBERTA</t>
  </si>
  <si>
    <t>BLLRRT68H57A429X</t>
  </si>
  <si>
    <t>BLLRRT70C19F952J-P-000</t>
  </si>
  <si>
    <t>BELLETTI ROBERTO</t>
  </si>
  <si>
    <t>BLLRRT70C19F952J</t>
  </si>
  <si>
    <t>BLLSFN72T43L219L-P-000</t>
  </si>
  <si>
    <t>BELLAN STEFANIA</t>
  </si>
  <si>
    <t>BLLSFN72T43L219L</t>
  </si>
  <si>
    <t>BLLSLN76A65L750X-P-000</t>
  </si>
  <si>
    <t>BALLARINI SELINA</t>
  </si>
  <si>
    <t>BLLSLN76A65L750X</t>
  </si>
  <si>
    <t>BLLSLV60A45F205K-P-000</t>
  </si>
  <si>
    <t>BELLIA SILVIA</t>
  </si>
  <si>
    <t>BLLSLV60A45F205K</t>
  </si>
  <si>
    <t>BLLSMN82P46L219P-P-000</t>
  </si>
  <si>
    <t>BELLINI SIMONA</t>
  </si>
  <si>
    <t>BLLSMN82P46L219P</t>
  </si>
  <si>
    <t>BLLSSY77R41L219N-P-000</t>
  </si>
  <si>
    <t>BELLINO SUSY</t>
  </si>
  <si>
    <t>BLLSSY77R41L219N</t>
  </si>
  <si>
    <t>BLLSVN64H69L219B-P-000</t>
  </si>
  <si>
    <t>BILLECI SILVANA</t>
  </si>
  <si>
    <t>BLLSVN64H69L219B</t>
  </si>
  <si>
    <t>BLLTMR88E05Z236K-P-000</t>
  </si>
  <si>
    <t>BAALLI TAMOOR</t>
  </si>
  <si>
    <t>BLLTMR88E05Z236K</t>
  </si>
  <si>
    <t>BLLTTR65H17F965J-P-000</t>
  </si>
  <si>
    <t>BILLERO ETTORE</t>
  </si>
  <si>
    <t>BLLTTR65H17F965J</t>
  </si>
  <si>
    <t>BLLVNI73L04L219F-P-000</t>
  </si>
  <si>
    <t>BALLARIN IVAN</t>
  </si>
  <si>
    <t>BLLVNI73L04L219F</t>
  </si>
  <si>
    <t>BLLZKR06M08Z352P-P-000</t>
  </si>
  <si>
    <t>BELLAZREK ZAKARIA</t>
  </si>
  <si>
    <t>BLLZKR06M08Z352P</t>
  </si>
  <si>
    <t>BLMDNL83T16L219X-P-000</t>
  </si>
  <si>
    <t>BELMONTE DANIELE</t>
  </si>
  <si>
    <t>BLMDNL83T16L219X</t>
  </si>
  <si>
    <t>BLMDNS99A42L219S-P-000</t>
  </si>
  <si>
    <t>BALMA DENISE</t>
  </si>
  <si>
    <t>BLMDNS99A42L219S</t>
  </si>
  <si>
    <t>BLMKDR01P62Z312N-P-000</t>
  </si>
  <si>
    <t>BOLUMBU EKOFO DORCAS</t>
  </si>
  <si>
    <t>BLMKDR01P62Z312N</t>
  </si>
  <si>
    <t>BLMMSM70S16L013A-P-000</t>
  </si>
  <si>
    <t>BELMONDO MASSIMILIANO</t>
  </si>
  <si>
    <t>BLMMSM70S16L013A</t>
  </si>
  <si>
    <t>BLNBHL01D49Z216K-P-000</t>
  </si>
  <si>
    <t>BLNCLD74A24C133H-P-000</t>
  </si>
  <si>
    <t>BLANCHIETTI CLAUDIO</t>
  </si>
  <si>
    <t>BLNCLD74A24C133H</t>
  </si>
  <si>
    <t>BLNCST76B12Z129L-P-000</t>
  </si>
  <si>
    <t>BALAN CONSTANTIN</t>
  </si>
  <si>
    <t>BLNCST76B12Z129L</t>
  </si>
  <si>
    <t>BLNDRA77C01L219F-P-000</t>
  </si>
  <si>
    <t>BLENGIO DARIO</t>
  </si>
  <si>
    <t>BLNDRA77C01L219F</t>
  </si>
  <si>
    <t>BLNLSN02D09C722U-P-000</t>
  </si>
  <si>
    <t>BLANDIZZI ALESSANDRO</t>
  </si>
  <si>
    <t>BLNLSN02D09C722U</t>
  </si>
  <si>
    <t>BLNRLF80D04Z603J-P-000</t>
  </si>
  <si>
    <t>BOLANO LAGOS RAFAEL FABRICIO</t>
  </si>
  <si>
    <t>BLNRLF80D04Z603J</t>
  </si>
  <si>
    <t>BLNSYL93M56Z216K-P-000</t>
  </si>
  <si>
    <t>BALONGA SAIRYL</t>
  </si>
  <si>
    <t>BLNSYL93M56Z216K</t>
  </si>
  <si>
    <t>BLNTJT01P07Z306D-P-000</t>
  </si>
  <si>
    <t>BLENDON TADJOU</t>
  </si>
  <si>
    <t>BLNTJT01P07Z306D</t>
  </si>
  <si>
    <t>BLRPLA78E41H037A-P-000</t>
  </si>
  <si>
    <t>BLARDONE PAOLA</t>
  </si>
  <si>
    <t>BLRPLA78E41H037A</t>
  </si>
  <si>
    <t>BLSDSR01A71L219Z-P-000</t>
  </si>
  <si>
    <t>BALSAMO DESIRE'</t>
  </si>
  <si>
    <t>BLSDSR01A71L219Z</t>
  </si>
  <si>
    <t>BLSDSZ74E24Z127S-P-000</t>
  </si>
  <si>
    <t>BLASZCZYK DARIUSZ STANISLAW</t>
  </si>
  <si>
    <t>BLSDSZ74E24Z127S</t>
  </si>
  <si>
    <t>BLSGCM83S15E379D-P-000</t>
  </si>
  <si>
    <t>BLESSENT GIACOMO</t>
  </si>
  <si>
    <t>BLSGCM83S15E379D</t>
  </si>
  <si>
    <t>BLSGLI94E44L872A-P-000</t>
  </si>
  <si>
    <t>BALSAMINA GIULIA</t>
  </si>
  <si>
    <t>BLSGLI94E44L872A</t>
  </si>
  <si>
    <t>BLSGNN88C62D643E-P-000</t>
  </si>
  <si>
    <t>BLASOTTA GIOVANNA</t>
  </si>
  <si>
    <t>BLSGNN88C62D643E</t>
  </si>
  <si>
    <t>BLSGRG76A53L219N-P-000</t>
  </si>
  <si>
    <t>BALESTRA GIORGIA</t>
  </si>
  <si>
    <t>BLSGRG76A53L219N</t>
  </si>
  <si>
    <t>BLSLSE75M63D969Y-P-000</t>
  </si>
  <si>
    <t>BALESTRINO ELISA</t>
  </si>
  <si>
    <t>BLSLSE75M63D969Y</t>
  </si>
  <si>
    <t>01428830051</t>
  </si>
  <si>
    <t>BLSMRA67B16L219P-P-000</t>
  </si>
  <si>
    <t>BALISTRERI MARIO</t>
  </si>
  <si>
    <t>BLSMRA67B16L219P</t>
  </si>
  <si>
    <t>BLSNDR91R19H355O-P-000</t>
  </si>
  <si>
    <t>BALESTRA ANDREA</t>
  </si>
  <si>
    <t>BLSNDR91R19H355O</t>
  </si>
  <si>
    <t>BLSRRT80A25L219K-P-000</t>
  </si>
  <si>
    <t>BLSTZN85A20E801Z-P-000</t>
  </si>
  <si>
    <t>BALOSSI TIZIANO</t>
  </si>
  <si>
    <t>BLSTZN85A20E801Z</t>
  </si>
  <si>
    <t>BLSVNI03M17Z138D-P-000</t>
  </si>
  <si>
    <t>BILOUS IVAN</t>
  </si>
  <si>
    <t>BLSVNI03M17Z138D</t>
  </si>
  <si>
    <t>BLTCLT87L61I470H-P-000</t>
  </si>
  <si>
    <t>BEOLETTO CARLOTTA</t>
  </si>
  <si>
    <t>BLTCLT87L61I470H</t>
  </si>
  <si>
    <t>BLTMGH70L65L219H-P-000</t>
  </si>
  <si>
    <t>BELOTTI MARGHERITA</t>
  </si>
  <si>
    <t>BLTMGH70L65L219H</t>
  </si>
  <si>
    <t>BLTMRC67D10A859T-P-000</t>
  </si>
  <si>
    <t>BELOTTI MARCO</t>
  </si>
  <si>
    <t>BLTMRC67D10A859T</t>
  </si>
  <si>
    <t>BLTMRS76P05L219K-P-000</t>
  </si>
  <si>
    <t>BELTRAME MORRIS</t>
  </si>
  <si>
    <t>BLTMRS76P05L219K</t>
  </si>
  <si>
    <t>BLTNRC74P48G674C-P-000</t>
  </si>
  <si>
    <t>BELTRAMINO ENRICA</t>
  </si>
  <si>
    <t>BLTNRC74P48G674C</t>
  </si>
  <si>
    <t>BLTRLN74M21Z138R-P-000</t>
  </si>
  <si>
    <t>BILETKIY RUSLAN</t>
  </si>
  <si>
    <t>BLTRLN74M21Z138R</t>
  </si>
  <si>
    <t>BLTSLY06L05F952B-P-000</t>
  </si>
  <si>
    <t>BELTRAME SAMUEL YARI</t>
  </si>
  <si>
    <t>BLTSLY06L05F952B</t>
  </si>
  <si>
    <t>BLUTMS05L14D205T-P-000</t>
  </si>
  <si>
    <t>BLUA THOMAS</t>
  </si>
  <si>
    <t>BLUTMS05L14D205T</t>
  </si>
  <si>
    <t>BLVNNA78R58L750P-P-000</t>
  </si>
  <si>
    <t>BELVISOTTI ANNA</t>
  </si>
  <si>
    <t>BLZCHR70T41A859U-P-000</t>
  </si>
  <si>
    <t>BALZAROTTI CHIARA</t>
  </si>
  <si>
    <t>BLZCHR70T41A859U</t>
  </si>
  <si>
    <t>BLZHNH69E68Z114F-P-000</t>
  </si>
  <si>
    <t>BLAZA HANNAH JANE</t>
  </si>
  <si>
    <t>BLZHNH69E68Z114F</t>
  </si>
  <si>
    <t>BLZLSN75C50A052K-P-000</t>
  </si>
  <si>
    <t>BELZER ALESSANDRA</t>
  </si>
  <si>
    <t>BLZLSN75C50A052K</t>
  </si>
  <si>
    <t>BLZRFL66H14H224Q-P-000</t>
  </si>
  <si>
    <t>BELZITI RAFFAELE</t>
  </si>
  <si>
    <t>BLZRFL66H14H224Q</t>
  </si>
  <si>
    <t>BMBMRC69D28L219U-P-000</t>
  </si>
  <si>
    <t>BOMBIERI MARCO</t>
  </si>
  <si>
    <t>BMBMRC69D28L219U</t>
  </si>
  <si>
    <t>BMBMRM85T68Z313R-P-000</t>
  </si>
  <si>
    <t>BAMBA MARIAM</t>
  </si>
  <si>
    <t>BMBMRM85T68Z313R</t>
  </si>
  <si>
    <t>BMBMSH04E08Z354S-P-000</t>
  </si>
  <si>
    <t>BAMBOURE MASSAHOUDI</t>
  </si>
  <si>
    <t>BMBMSH04E08Z354S</t>
  </si>
  <si>
    <t>BMBZNR87B02Z313P-P-000</t>
  </si>
  <si>
    <t>BAMBA AZIZ NARCISSE</t>
  </si>
  <si>
    <t>BMBZNR87B02Z313P</t>
  </si>
  <si>
    <t>BMERZK97P21Z318A-P-000</t>
  </si>
  <si>
    <t>BEMA RAZAK</t>
  </si>
  <si>
    <t>BMERZK97P21Z318A</t>
  </si>
  <si>
    <t>BMJNTA74H47Z100P-P-000</t>
  </si>
  <si>
    <t>BIMAJ ANITA</t>
  </si>
  <si>
    <t>BMJNTA74H47Z100P</t>
  </si>
  <si>
    <t>BMNGRI04C15A479L-P-000</t>
  </si>
  <si>
    <t>BIAMINO IGOR</t>
  </si>
  <si>
    <t>BMNGRI04C15A479L</t>
  </si>
  <si>
    <t>BMNLGU63S03G273K-P-000</t>
  </si>
  <si>
    <t>BAIAMONTE LUIGI</t>
  </si>
  <si>
    <t>BMNLGU63S03G273K</t>
  </si>
  <si>
    <t>BMPNLN61S24G923Q-P-000</t>
  </si>
  <si>
    <t>BOMPAN NATALINO</t>
  </si>
  <si>
    <t>BMPNLN61S24G923Q</t>
  </si>
  <si>
    <t>BMPSDR02B01L013C-P-000</t>
  </si>
  <si>
    <t>BOMPARD SANDRO</t>
  </si>
  <si>
    <t>BMPSDR02B01L013C</t>
  </si>
  <si>
    <t>BMRMMD69A01Z330K-P-000</t>
  </si>
  <si>
    <t>BOUAMER MOHAMED</t>
  </si>
  <si>
    <t>BMRMMD69A01Z330K</t>
  </si>
  <si>
    <t>BNAGRL00D49Z100U-P-000</t>
  </si>
  <si>
    <t>BANI GABRIELA</t>
  </si>
  <si>
    <t>BNAGRL00D49Z100U</t>
  </si>
  <si>
    <t>BNBMRD86M17Z352J-P-000</t>
  </si>
  <si>
    <t>BEN BELGACEM MOURAD</t>
  </si>
  <si>
    <t>BNBMRD86M17Z352J</t>
  </si>
  <si>
    <t>BNBSMR72T41Z330J-P-000</t>
  </si>
  <si>
    <t>BENABBOU SAMIRA</t>
  </si>
  <si>
    <t>BNBSMR72T41Z330J</t>
  </si>
  <si>
    <t>BNCBHM77A01Z330F-P-000</t>
  </si>
  <si>
    <t>BENCHAGRA BRAGHIM</t>
  </si>
  <si>
    <t>BNCCLD86D17G674K-P-000</t>
  </si>
  <si>
    <t>BIANCIOTTO CLAUDIO</t>
  </si>
  <si>
    <t>BNCCLD86D17G674K</t>
  </si>
  <si>
    <t>BNCCLT94E68L219K-P-000</t>
  </si>
  <si>
    <t>BIANCHINI CARLOTTA</t>
  </si>
  <si>
    <t>BNCCLT94E68L219K</t>
  </si>
  <si>
    <t>BNCDNL65P64F952W-P-000</t>
  </si>
  <si>
    <t>BIANCHINI DANIELA</t>
  </si>
  <si>
    <t>BNCDNL65P64F952W</t>
  </si>
  <si>
    <t>BNCDTL61T63C133X-P-000</t>
  </si>
  <si>
    <t>BIANCHINI DONATELLA</t>
  </si>
  <si>
    <t>BNCDTL61T63C133X</t>
  </si>
  <si>
    <t>BNCDTT75H58C627X-P-000</t>
  </si>
  <si>
    <t>BNCDTT75H58C627X-P-001</t>
  </si>
  <si>
    <t>BNCDTT75H58C627X-P-002</t>
  </si>
  <si>
    <t>BNCFBA71T20L219S-P-000</t>
  </si>
  <si>
    <t>BIANCO FABIO</t>
  </si>
  <si>
    <t>BNCFBA71T20L219S</t>
  </si>
  <si>
    <t>BNCFNC04B11L750H-P-000</t>
  </si>
  <si>
    <t>BIANCHI FRANCESCO</t>
  </si>
  <si>
    <t>BNCFNC04B11L750H</t>
  </si>
  <si>
    <t>BNCFNC99A28A479E-P-000</t>
  </si>
  <si>
    <t>BUONOCORE FRANCESCO</t>
  </si>
  <si>
    <t>BNCFNC99A28A479E</t>
  </si>
  <si>
    <t>BNCGLC80H04C133J-P-000</t>
  </si>
  <si>
    <t>BIANCOROSSO GIANLUCA</t>
  </si>
  <si>
    <t>BNCGLC80H04C133J</t>
  </si>
  <si>
    <t>BNCGRG06H53L219I-P-000</t>
  </si>
  <si>
    <t>BANCHE NICLOT GIORGIA</t>
  </si>
  <si>
    <t>BNCGRG06H53L219I</t>
  </si>
  <si>
    <t>BNCHDO01L04Z354D-P-000</t>
  </si>
  <si>
    <t>BNCLCU92E55D205V-P-000</t>
  </si>
  <si>
    <t>BIANCO LUCIA</t>
  </si>
  <si>
    <t>BNCLCU92E55D205V</t>
  </si>
  <si>
    <t>BNCLDA50E03D812P-P-000</t>
  </si>
  <si>
    <t>BIANCIOTTO ALDO</t>
  </si>
  <si>
    <t>BNCLDA50E03D812P</t>
  </si>
  <si>
    <t>BNCLDN64L46Z133W-P-000</t>
  </si>
  <si>
    <t>BIANCOLINI LOREDANA</t>
  </si>
  <si>
    <t>BNCLDN64L46Z133W</t>
  </si>
  <si>
    <t>BNCLGR89T09L219G-P-000</t>
  </si>
  <si>
    <t>BONACCORSI LUCA</t>
  </si>
  <si>
    <t>BNCLGR89T09L219G</t>
  </si>
  <si>
    <t>BNCLNE78E25Z140C-P-000</t>
  </si>
  <si>
    <t>BNCLNE78E25Z140C</t>
  </si>
  <si>
    <t>BNCLNI06T44F952X-P-000</t>
  </si>
  <si>
    <t>BEN AOUICHA LINA</t>
  </si>
  <si>
    <t>BNCLNI06T44F952X</t>
  </si>
  <si>
    <t>BNCLRT61M60D548G-P-000</t>
  </si>
  <si>
    <t>BIANCHINI ELITA RITA</t>
  </si>
  <si>
    <t>BNCLRT61M60D548G</t>
  </si>
  <si>
    <t>BNCLVR67L08E379K-P-000</t>
  </si>
  <si>
    <t>BIANCO OLIVIERO</t>
  </si>
  <si>
    <t>BNCLVR67L08E379K</t>
  </si>
  <si>
    <t>BNCMCL65B54D332U-P-000</t>
  </si>
  <si>
    <t>BANCHINI MARCELLA</t>
  </si>
  <si>
    <t>BNCMHL02B17F335D-P-000</t>
  </si>
  <si>
    <t>BIANCO MICHELE</t>
  </si>
  <si>
    <t>BNCMHL02B17F335D</t>
  </si>
  <si>
    <t>BNCMNC68D63D969Q-P-000</t>
  </si>
  <si>
    <t>BONCORE MONICA</t>
  </si>
  <si>
    <t>BNCMNC68D63D969Q</t>
  </si>
  <si>
    <t>BNCMRS62B44L219U-P-000</t>
  </si>
  <si>
    <t>BIANCO MARIAROSA</t>
  </si>
  <si>
    <t>BNCMRS62B44L219U</t>
  </si>
  <si>
    <t>BNCNDR76L25D332L-P-000</t>
  </si>
  <si>
    <t>BONACCI ANDREA</t>
  </si>
  <si>
    <t>BNCNDR76L25D332L</t>
  </si>
  <si>
    <t>BNCNDR86S24G674K-P-000</t>
  </si>
  <si>
    <t>BIANCHI ANDREA</t>
  </si>
  <si>
    <t>BNCNDR86S24G674K</t>
  </si>
  <si>
    <t>BNCNGL65E55L219M-P-000</t>
  </si>
  <si>
    <t>BIANCO ANGELA</t>
  </si>
  <si>
    <t>BNCNGL65E55L219M</t>
  </si>
  <si>
    <t>BNCRCC95S51H355N-P-000</t>
  </si>
  <si>
    <t>BIANCO REBECCA</t>
  </si>
  <si>
    <t>BNCRCC95S51H355N</t>
  </si>
  <si>
    <t>BNCRCR06B25F952L-P-000</t>
  </si>
  <si>
    <t>BUONOCORE RICCARDO</t>
  </si>
  <si>
    <t>BNCRCR06B25F952L</t>
  </si>
  <si>
    <t>BNCRNN93C49A859L-P-000</t>
  </si>
  <si>
    <t>BIANCARDI ARIANNA</t>
  </si>
  <si>
    <t>BNCRNN93C49A859L</t>
  </si>
  <si>
    <t>BNCRRT64P68D332X-P-000</t>
  </si>
  <si>
    <t>BANCHINI ROBERTA</t>
  </si>
  <si>
    <t>BNCRRT64P68D332X</t>
  </si>
  <si>
    <t>BNCSHM75T17Z330Z-P-000</t>
  </si>
  <si>
    <t>BENCHEKROUN KRIMI SIHAM</t>
  </si>
  <si>
    <t>BNCSHM75T17Z330Z</t>
  </si>
  <si>
    <t>BNCSNM75T57Z330G-P-000</t>
  </si>
  <si>
    <t>BENCHEKROUN SINAM</t>
  </si>
  <si>
    <t>BNCSNM75T57Z330G</t>
  </si>
  <si>
    <t>BNCSRN93D49A479U-P-000</t>
  </si>
  <si>
    <t>BIANCO SERENA</t>
  </si>
  <si>
    <t>BNCSRN93D49A479U</t>
  </si>
  <si>
    <t>BNCSTN63P19F952M-P-000</t>
  </si>
  <si>
    <t>BIANCHI SANTINO</t>
  </si>
  <si>
    <t>BNCTRV84T17E379E-P-000</t>
  </si>
  <si>
    <t>BIANCHI ETTORE VITTORIO</t>
  </si>
  <si>
    <t>BNCTRV84T17E379E</t>
  </si>
  <si>
    <t>BNCTZN65T59F952N-P-000</t>
  </si>
  <si>
    <t>BIANCO TIZIANA</t>
  </si>
  <si>
    <t>BNCTZN65T59F952N</t>
  </si>
  <si>
    <t>BNCVCN67M29C722Q-P-000</t>
  </si>
  <si>
    <t>BIANCO VINCENZO</t>
  </si>
  <si>
    <t>BNCVCN67M29C722Q</t>
  </si>
  <si>
    <t>BNDCLT79L46L042L-P-000</t>
  </si>
  <si>
    <t>BONADONNA CARLOTTA</t>
  </si>
  <si>
    <t>BNDCLT79L46L042L</t>
  </si>
  <si>
    <t>BNDDLM72L02L219B-P-000</t>
  </si>
  <si>
    <t>BIONDI DANIELE MICHELE</t>
  </si>
  <si>
    <t>BNDDLM72L02L219B</t>
  </si>
  <si>
    <t>BNDHDO04T31Z354M-P-000</t>
  </si>
  <si>
    <t>BANDAOGO HOUDOU</t>
  </si>
  <si>
    <t>BNDHDO04T31Z354M</t>
  </si>
  <si>
    <t>BNDJCR61H17Z611N-P-000</t>
  </si>
  <si>
    <t>BENDEZU COSME JOSE' CARLOS</t>
  </si>
  <si>
    <t>BNDJCR61H17Z611N</t>
  </si>
  <si>
    <t>BNDMRC70R20F952C-P-000</t>
  </si>
  <si>
    <t>BONDESAN MARCO</t>
  </si>
  <si>
    <t>BNDMRC70R20F952C</t>
  </si>
  <si>
    <t>BNDMRC83E24D403Z-P-000</t>
  </si>
  <si>
    <t>BANDINI MARCO</t>
  </si>
  <si>
    <t>BNDMRC83E24D403Z</t>
  </si>
  <si>
    <t>BNDMRC94A17I470H-P-000</t>
  </si>
  <si>
    <t>BONDINO MARCO</t>
  </si>
  <si>
    <t>BNDMRC94A17I470H</t>
  </si>
  <si>
    <t>BNDMRT05P55E801F-P-000</t>
  </si>
  <si>
    <t>BENEDETTO MARTA</t>
  </si>
  <si>
    <t>BNDMRT05P55E801F</t>
  </si>
  <si>
    <t>BNDSRN85B48D205X-P-000</t>
  </si>
  <si>
    <t>BENEDETTO SABRINA</t>
  </si>
  <si>
    <t>BNDSRN85B48D205X</t>
  </si>
  <si>
    <t>BNFFNC12S50F952F-P-000</t>
  </si>
  <si>
    <t>BONFANTI FRANCESCA</t>
  </si>
  <si>
    <t>BNFFNC12S50F952F</t>
  </si>
  <si>
    <t>BNFKTA04T67L219A-P-000</t>
  </si>
  <si>
    <t>BONAFFINI KATIA</t>
  </si>
  <si>
    <t>BNFKTA04T67L219A</t>
  </si>
  <si>
    <t>BNFLML82S23L219Q-P-000</t>
  </si>
  <si>
    <t>BONFANTE LUCA EMILIO</t>
  </si>
  <si>
    <t>BNFLML82S23L219Q</t>
  </si>
  <si>
    <t>BNFPLM59C62H224O-P-000</t>
  </si>
  <si>
    <t>BUONAFEDE PALMA</t>
  </si>
  <si>
    <t>BNFPLM59C62G277A</t>
  </si>
  <si>
    <t>BNFSSF86A25Z352O-P-000</t>
  </si>
  <si>
    <t>BEN FRAJ OUASSEF</t>
  </si>
  <si>
    <t>BNFSSF86A25Z352O</t>
  </si>
  <si>
    <t>BNGCRS79C43Z312G-P-000</t>
  </si>
  <si>
    <t>BONGESA GANGUMA CHRISTINE</t>
  </si>
  <si>
    <t>BNGCRS79C43Z312G</t>
  </si>
  <si>
    <t>BNGCSR84C02L750W-P-000</t>
  </si>
  <si>
    <t>BONGIOVANNI CESARE</t>
  </si>
  <si>
    <t>BNGCSR84C02L750W</t>
  </si>
  <si>
    <t>BNGDML88C06Z301J-P-000</t>
  </si>
  <si>
    <t>BENGHALIA DJAMAL</t>
  </si>
  <si>
    <t>BNGDML88C06Z301J</t>
  </si>
  <si>
    <t>BNGLCR86H51C722E-P-000</t>
  </si>
  <si>
    <t>BONGIOVANNI ELITA CRISTINA</t>
  </si>
  <si>
    <t>BNGLCR86H51C722E</t>
  </si>
  <si>
    <t>BNGMHL70T53Z110I-P-000</t>
  </si>
  <si>
    <t>BONGIOVANNI MARIE HELENE</t>
  </si>
  <si>
    <t>BNGMHL70T53Z110I</t>
  </si>
  <si>
    <t>BNGMRA71C61H355F-P-000</t>
  </si>
  <si>
    <t>BONGIORNO MARIA</t>
  </si>
  <si>
    <t>BNGMRA71C61H355F</t>
  </si>
  <si>
    <t>BNJNTL83P60Z100A-P-000</t>
  </si>
  <si>
    <t>BANAJ ENTELA</t>
  </si>
  <si>
    <t>BNJNTL83P60Z100A</t>
  </si>
  <si>
    <t>BNKBLT78M02Z330T-P-000</t>
  </si>
  <si>
    <t>BENKHIYI ABDELTIF</t>
  </si>
  <si>
    <t>BNKBLT78M02Z330T</t>
  </si>
  <si>
    <t>BNKSFN06A26Z330Q-P-000</t>
  </si>
  <si>
    <t>BENKHIYI SOUFIANE</t>
  </si>
  <si>
    <t>BNKSFN06A26Z330Q</t>
  </si>
  <si>
    <t>BNLGSZ85T66Z127H-P-000</t>
  </si>
  <si>
    <t>BNLLCN68C02A859U-P-000</t>
  </si>
  <si>
    <t>BINELLI LUCIANO</t>
  </si>
  <si>
    <t>BNLLCN68C02A859U</t>
  </si>
  <si>
    <t>BNLMRC67A20C707X-P-000</t>
  </si>
  <si>
    <t>BONELLI MARCO</t>
  </si>
  <si>
    <t>BNLMRC67A20C707X</t>
  </si>
  <si>
    <t>BNLNRC80A06G674I-P-000</t>
  </si>
  <si>
    <t>BONALDO ENRICO</t>
  </si>
  <si>
    <t>BNLNRC80A06G674I</t>
  </si>
  <si>
    <t>BNLWFA95B58Z330I-P-000</t>
  </si>
  <si>
    <t>BENLAADAM WAFA</t>
  </si>
  <si>
    <t>BNLWFA95B58Z330I</t>
  </si>
  <si>
    <t>BNMDLO62R68E618L-P-000</t>
  </si>
  <si>
    <t>BONOMO ODILIA</t>
  </si>
  <si>
    <t>BNMDLO62R68E618L</t>
  </si>
  <si>
    <t>BNMKLD71A18Z330T-P-000</t>
  </si>
  <si>
    <t>BNMLAI02H08Z352C-P-000</t>
  </si>
  <si>
    <t>BEN AMEUR ALI</t>
  </si>
  <si>
    <t>BNMLAI02H08Z352C</t>
  </si>
  <si>
    <t>BNMMRK12T43F952U-P-000</t>
  </si>
  <si>
    <t>BUONAMASSA MARIKA</t>
  </si>
  <si>
    <t>BNMMRK12T43F952U</t>
  </si>
  <si>
    <t>BNMNSM02S04A859H-P-000</t>
  </si>
  <si>
    <t>BENAIM NASSIM</t>
  </si>
  <si>
    <t>BNMNSM02S04A859H</t>
  </si>
  <si>
    <t>BNNLCU04M04C627H-P-000</t>
  </si>
  <si>
    <t>BONANNO LUCA</t>
  </si>
  <si>
    <t>BNNLCU04M04C627H</t>
  </si>
  <si>
    <t>BNNLRA11H41F952G-P-000</t>
  </si>
  <si>
    <t>BONINI LAURA</t>
  </si>
  <si>
    <t>BNNLRA11H41F952G</t>
  </si>
  <si>
    <t>BNNLRA64S67A859V-P-000</t>
  </si>
  <si>
    <t>BONINO LAURA</t>
  </si>
  <si>
    <t>BNNLRA64S67A859V</t>
  </si>
  <si>
    <t>BNNLSN70R27L219V-P-000</t>
  </si>
  <si>
    <t>BONANSEA ALESSANDRO</t>
  </si>
  <si>
    <t>BNNLSN70R27L219V</t>
  </si>
  <si>
    <t>BNNLXA10H18F952M-P-000</t>
  </si>
  <si>
    <t>BONANDINI ALEX</t>
  </si>
  <si>
    <t>BNNLXA10H18F952M</t>
  </si>
  <si>
    <t>BNNMHL74P64F205F-P-000</t>
  </si>
  <si>
    <t>BININI MICHELA</t>
  </si>
  <si>
    <t>BNNMHL74P64F205F</t>
  </si>
  <si>
    <t>BNNMNC99B50A479K-P-000</t>
  </si>
  <si>
    <t>BONINO MONICA</t>
  </si>
  <si>
    <t>BNNMNC99B50A479K</t>
  </si>
  <si>
    <t>BNNNDA78E70A124C-P-000</t>
  </si>
  <si>
    <t>BONINO NADIA</t>
  </si>
  <si>
    <t>BNNNDA78E70A124C</t>
  </si>
  <si>
    <t>BNNNGL75S12L219U-P-000</t>
  </si>
  <si>
    <t>BENINTENDE ANGELO</t>
  </si>
  <si>
    <t>BNNNGL75S12L219U</t>
  </si>
  <si>
    <t>12764580010</t>
  </si>
  <si>
    <t>BNNPLA96L25C722U-P-000</t>
  </si>
  <si>
    <t>BONINO PAOLO</t>
  </si>
  <si>
    <t>BNNPLA96L25C722U</t>
  </si>
  <si>
    <t>BNNRFL67E04A859D-P-000</t>
  </si>
  <si>
    <t>BONINO RAFFAELE</t>
  </si>
  <si>
    <t>BNNRFL67E04A859D</t>
  </si>
  <si>
    <t>BNNRTN56R54A859H-P-000</t>
  </si>
  <si>
    <t>BONINO ORIETTA NADIA</t>
  </si>
  <si>
    <t>BNNRTN56R54A859H</t>
  </si>
  <si>
    <t>BNNSFO97M54D548V-P-000</t>
  </si>
  <si>
    <t>BENINI SOFIA</t>
  </si>
  <si>
    <t>BNNSFO97M54D548V</t>
  </si>
  <si>
    <t>BNNSRN86M60C722S-P-000</t>
  </si>
  <si>
    <t>BONINO SABRINA</t>
  </si>
  <si>
    <t>BNNSRN86M60C722S</t>
  </si>
  <si>
    <t>BNNSRN86M60C722S-P-001</t>
  </si>
  <si>
    <t>BNNZKA94H59Z330I-P-000</t>
  </si>
  <si>
    <t>BENNIS ZAKIA</t>
  </si>
  <si>
    <t>BNNZKA94H59Z330I</t>
  </si>
  <si>
    <t>BNOMNC74S69L219A-P-000</t>
  </si>
  <si>
    <t>BOANO MONICA</t>
  </si>
  <si>
    <t>BNOMNC74S69L219A</t>
  </si>
  <si>
    <t>BNONDR76C10L219Z-P-000</t>
  </si>
  <si>
    <t>BONA ANDREA</t>
  </si>
  <si>
    <t>BNONDR76C10L219Z</t>
  </si>
  <si>
    <t>BNOSMN75S45L219G-O-000</t>
  </si>
  <si>
    <t>WINE BAR TINTILIA DI BOANO SIMONA</t>
  </si>
  <si>
    <t>BNOSMN75S45L219G</t>
  </si>
  <si>
    <t>13243810010</t>
  </si>
  <si>
    <t>BNOSMN75S45L219G-O-001</t>
  </si>
  <si>
    <t>BOANO SIMONA</t>
  </si>
  <si>
    <t>BNOWDD04D07Z335D-P-000</t>
  </si>
  <si>
    <t>OBINA EWE MADE DODSWILL</t>
  </si>
  <si>
    <t>BNOWDD04D07Z335D</t>
  </si>
  <si>
    <t>BNPCLD60E19L219F-P-000</t>
  </si>
  <si>
    <t>BONAPARTE CLAUDIO</t>
  </si>
  <si>
    <t>BNPCLD60E19L219F</t>
  </si>
  <si>
    <t>BNRLCA90C50F205O-P-000</t>
  </si>
  <si>
    <t>BONARDI ALICE</t>
  </si>
  <si>
    <t>BNRLCA90C50F205O</t>
  </si>
  <si>
    <t>BNRMLE66R14L219O-P-000</t>
  </si>
  <si>
    <t>BONURA EMILIO</t>
  </si>
  <si>
    <t>BNRMLE66R14L219O</t>
  </si>
  <si>
    <t>06289980010</t>
  </si>
  <si>
    <t>BNRSFO02E71L013B-P-000</t>
  </si>
  <si>
    <t>BENARRIVATO SOFIA</t>
  </si>
  <si>
    <t>BNRSFO02E71L013B</t>
  </si>
  <si>
    <t>BNSBCM94P29Z352G-P-000</t>
  </si>
  <si>
    <t>BEN SAAD BACEM</t>
  </si>
  <si>
    <t>BNSBCM94P29Z352G</t>
  </si>
  <si>
    <t>BNSFLV96B25L219F-P-000</t>
  </si>
  <si>
    <t>BONSANGUE FLAVIO</t>
  </si>
  <si>
    <t>BNSFLV96B25L219F</t>
  </si>
  <si>
    <t>BNSLCA11R65F952B-P-000</t>
  </si>
  <si>
    <t>BONASSI ALICE</t>
  </si>
  <si>
    <t>BNSLCA11R65F952B</t>
  </si>
  <si>
    <t>BNSMLE53M03L682V-P-000</t>
  </si>
  <si>
    <t>BONSAVER EMILIO</t>
  </si>
  <si>
    <t>BNSMLE53M03L682V</t>
  </si>
  <si>
    <t>BNSMMD97M21Z330M-P-000</t>
  </si>
  <si>
    <t>BENSAIF MOHAMED</t>
  </si>
  <si>
    <t>BNSMMD97M21Z330M</t>
  </si>
  <si>
    <t>BNSMRN95L23I158Z-P-000</t>
  </si>
  <si>
    <t>BUONSANTO MORENO</t>
  </si>
  <si>
    <t>BNSMRN95L23I158Z</t>
  </si>
  <si>
    <t>BNSMSM68D22L219G-P-000</t>
  </si>
  <si>
    <t>BONSERIO MASSIMO</t>
  </si>
  <si>
    <t>BNSMSM68D22L219G</t>
  </si>
  <si>
    <t>BNSNRS73S07L219V-P-000</t>
  </si>
  <si>
    <t>BENSO ANDREA SILVIO</t>
  </si>
  <si>
    <t>BNSNRS73S07L219V</t>
  </si>
  <si>
    <t>BNSPTR64L18Z614I-P-000</t>
  </si>
  <si>
    <t>BNSRCR70L31L219W-P-000</t>
  </si>
  <si>
    <t>BONESIO RICCARDO MARIO EUGENIO</t>
  </si>
  <si>
    <t>BNSRCR70L31L219W</t>
  </si>
  <si>
    <t>BNSRLF75B15L219V-P-000</t>
  </si>
  <si>
    <t>BONASSO RODOLFO</t>
  </si>
  <si>
    <t>BNSRLF75B15L219V</t>
  </si>
  <si>
    <t>BNSSDR65B67L219S-P-000</t>
  </si>
  <si>
    <t>BENASCIUTTI SANDRA</t>
  </si>
  <si>
    <t>BNSSDR65B67L219S</t>
  </si>
  <si>
    <t>BNTMHL84S70A859Z-P-000</t>
  </si>
  <si>
    <t>BENATO MICHELA</t>
  </si>
  <si>
    <t>BNTMHL84S70A859Z</t>
  </si>
  <si>
    <t>BNTMRA64S21G062U-P-000</t>
  </si>
  <si>
    <t>BONATTO MAURO</t>
  </si>
  <si>
    <t>BNTMRA64S21G062U</t>
  </si>
  <si>
    <t>BNTMRC89R11E379V-P-000</t>
  </si>
  <si>
    <t>BENTIVEGNA MARCO</t>
  </si>
  <si>
    <t>BNTMRC89R11E379V</t>
  </si>
  <si>
    <t>BNTNNY89C57Z614H-P-000</t>
  </si>
  <si>
    <t>BENITEZ QUEVEDO ANNY</t>
  </si>
  <si>
    <t>BNTNNY89C57Z614H</t>
  </si>
  <si>
    <t>BNTSRH71R69F952T-P-000</t>
  </si>
  <si>
    <t>BONETTI SARAH</t>
  </si>
  <si>
    <t>BNTSRH71R69F952T</t>
  </si>
  <si>
    <t>BNTVNA68S44G062E-P-000</t>
  </si>
  <si>
    <t>BNTVNA68S44G062E</t>
  </si>
  <si>
    <t>02649500036</t>
  </si>
  <si>
    <t>BNUMNL85H64L219K-P-000</t>
  </si>
  <si>
    <t>BUONO MANUELA</t>
  </si>
  <si>
    <t>BNUMNL85H64L219K</t>
  </si>
  <si>
    <t>BNVGRD67R30I350R-P-000</t>
  </si>
  <si>
    <t>BONAVOTA GERARDO</t>
  </si>
  <si>
    <t>BNVGRD67R30I350R</t>
  </si>
  <si>
    <t>BNVLSE06L50L219B-P-000</t>
  </si>
  <si>
    <t>BENVENUTO ELISA</t>
  </si>
  <si>
    <t>BNVLSE06L50L219B</t>
  </si>
  <si>
    <t>BNVMNL68S68D768P-P-000</t>
  </si>
  <si>
    <t>BONAVITA MARINELLA</t>
  </si>
  <si>
    <t>BNVNMO01P60G674N-P-000</t>
  </si>
  <si>
    <t>BONAVENTURA NOEMI</t>
  </si>
  <si>
    <t>BNVNMO01P60G674N</t>
  </si>
  <si>
    <t>BNVNNA68H63A198H-P-000</t>
  </si>
  <si>
    <t>BONVISSUTO ANNA</t>
  </si>
  <si>
    <t>BNVNNA68H63A198H</t>
  </si>
  <si>
    <t>BNVVLR84E63B041M-P-000</t>
  </si>
  <si>
    <t>BENVENUTO VALERIA</t>
  </si>
  <si>
    <t>BNVVLR84E63B041M</t>
  </si>
  <si>
    <t>BNYHND77B56Z330R-P-000</t>
  </si>
  <si>
    <t>BEN YACHOU HIND</t>
  </si>
  <si>
    <t>BNYHND77B56Z330R</t>
  </si>
  <si>
    <t>BNYKNZ82H56Z301A-P-000</t>
  </si>
  <si>
    <t>BENYAHIA KENZA</t>
  </si>
  <si>
    <t>BNYKNZ82H56Z301A</t>
  </si>
  <si>
    <t>BNYSLM65T28Z352M-P-000</t>
  </si>
  <si>
    <t>BEN YOUSSEF SALEM</t>
  </si>
  <si>
    <t>BNYSLM65T28Z352M</t>
  </si>
  <si>
    <t>BNZFNC80T43B639R-P-000</t>
  </si>
  <si>
    <t>BENZONI FRANCA</t>
  </si>
  <si>
    <t>BNZFNC80T43B639R</t>
  </si>
  <si>
    <t>BNZNRC97S05L750Q-P-000</t>
  </si>
  <si>
    <t>BONZANO ENRICO</t>
  </si>
  <si>
    <t>BNZNRC97S05L750Q</t>
  </si>
  <si>
    <t>BNZPLA74R16L407H-P-000</t>
  </si>
  <si>
    <t>BENOZZI PAOLO</t>
  </si>
  <si>
    <t>BNZPLA74R16L407H</t>
  </si>
  <si>
    <t>03115060042</t>
  </si>
  <si>
    <t>BOIDTL72B60D205E-P-000</t>
  </si>
  <si>
    <t>BOI DONATELLA</t>
  </si>
  <si>
    <t>BOIDTL72B60D205E</t>
  </si>
  <si>
    <t>BPDMTN00B60C722R-P-000</t>
  </si>
  <si>
    <t>BIPEDI MARTINA</t>
  </si>
  <si>
    <t>BPDMTN00B60C722R</t>
  </si>
  <si>
    <t>BPRMNR82R05Z249N-P-000</t>
  </si>
  <si>
    <t>BEPARI MONIR</t>
  </si>
  <si>
    <t>BPRMNR82R05Z249N</t>
  </si>
  <si>
    <t>BQRMTJ94E45Z100G-P-000</t>
  </si>
  <si>
    <t>BEQIRAJ MALTJONA BEQIRAJ</t>
  </si>
  <si>
    <t>BQRMTJ94E45Z100G</t>
  </si>
  <si>
    <t>BQULDT99P52D205D-P-000</t>
  </si>
  <si>
    <t>BUQA LENDITA</t>
  </si>
  <si>
    <t>BQULDT99P52D205D</t>
  </si>
  <si>
    <t>BRADSS62D12Z330N-P-000</t>
  </si>
  <si>
    <t>ABARA DRISS</t>
  </si>
  <si>
    <t>BRADSS62D12Z330N</t>
  </si>
  <si>
    <t>BRALSS75S30D205O-P-000</t>
  </si>
  <si>
    <t>BRAO ALESSIO</t>
  </si>
  <si>
    <t>BRALSS75S30D205O</t>
  </si>
  <si>
    <t>BRAPRC76H17Z129T-P-000</t>
  </si>
  <si>
    <t>BAERA PIETRO CLAUDIO</t>
  </si>
  <si>
    <t>BRAPRC76H17Z129T</t>
  </si>
  <si>
    <t>BRBBBR89C46C351X-P-000</t>
  </si>
  <si>
    <t>BARBAGALLO BARBARA</t>
  </si>
  <si>
    <t>BRBBBR89C46C351X</t>
  </si>
  <si>
    <t>BRBCBR02E28Z602K-P-000</t>
  </si>
  <si>
    <t>BARBOSA DE SOUZA TEIXEIRA CAIO GABRIEL</t>
  </si>
  <si>
    <t>BRBCBR02E28Z602K</t>
  </si>
  <si>
    <t>BRBCHR82A55C589H-P-000</t>
  </si>
  <si>
    <t>BARBERIS CHIARA</t>
  </si>
  <si>
    <t>BRBCHR82A55C589H</t>
  </si>
  <si>
    <t>BRBCRS86T15L219G-P-000</t>
  </si>
  <si>
    <t>BARBERI CHRISTIAN</t>
  </si>
  <si>
    <t>BRBCRS86T15L219G</t>
  </si>
  <si>
    <t>BRBCST74L69A052J-P-000</t>
  </si>
  <si>
    <t>BARBERI CRISTINA</t>
  </si>
  <si>
    <t>BRBCST74L69A052J</t>
  </si>
  <si>
    <t>BRBDNT01T05L219W-P-000</t>
  </si>
  <si>
    <t>BARBANO DONATO</t>
  </si>
  <si>
    <t>BRBDNT01T05L219W</t>
  </si>
  <si>
    <t>BRBFPP78S01L219L-P-000</t>
  </si>
  <si>
    <t>BARBERO FILIPPO</t>
  </si>
  <si>
    <t>BRBFPP78S01L219L</t>
  </si>
  <si>
    <t>01440880050</t>
  </si>
  <si>
    <t>BRBGGR92P25L219E-P-000</t>
  </si>
  <si>
    <t>BARBI GREGORJ</t>
  </si>
  <si>
    <t>BRBGGR92P25L219E</t>
  </si>
  <si>
    <t>BRBGLC74T07F952N-P-000</t>
  </si>
  <si>
    <t>BARBIERI GIANLUCA</t>
  </si>
  <si>
    <t>BRBGLI97L46L219U-P-000</t>
  </si>
  <si>
    <t>BARBERO GIULIA</t>
  </si>
  <si>
    <t>BRBGLI97L46L219U</t>
  </si>
  <si>
    <t>BRBGPP84D62F537Q-P-001</t>
  </si>
  <si>
    <t>BARBA GIUSEPPINA</t>
  </si>
  <si>
    <t>BRBGPP84D62F537Q</t>
  </si>
  <si>
    <t>10210620018</t>
  </si>
  <si>
    <t>BRBLVC66M65B885J-P-000</t>
  </si>
  <si>
    <t>BARBUJANI LODOVICA</t>
  </si>
  <si>
    <t>BRBLVC66M65B885J</t>
  </si>
  <si>
    <t>BRBMGH65C44L219X-P-000</t>
  </si>
  <si>
    <t>Barbaro Margherita</t>
  </si>
  <si>
    <t>BRBMGH65C44L219X</t>
  </si>
  <si>
    <t>BRBMHL88C41A859I-P-000</t>
  </si>
  <si>
    <t>BARBERA MICHELA</t>
  </si>
  <si>
    <t>BRBMHL88C41A859I</t>
  </si>
  <si>
    <t>BRBMNC76D66D205T-P-000</t>
  </si>
  <si>
    <t>BARBERO MONICA</t>
  </si>
  <si>
    <t>BRBMNC76D66D205T</t>
  </si>
  <si>
    <t>BRBMRN69M08L219T-P-000</t>
  </si>
  <si>
    <t>BRBMRN69M08L219T</t>
  </si>
  <si>
    <t>BRBNDR95E22G791Y-P-000</t>
  </si>
  <si>
    <t>BARBERIO ANDREA</t>
  </si>
  <si>
    <t>BRBNDR95E22G791Y</t>
  </si>
  <si>
    <t>BRBPLA69H21D938V-P-000</t>
  </si>
  <si>
    <t>BARBAGLIA PAOLO</t>
  </si>
  <si>
    <t>BRBPLA69H21D938V</t>
  </si>
  <si>
    <t>BRBRNN83C49E734W-P-000</t>
  </si>
  <si>
    <t>BARBONI ARIANNA</t>
  </si>
  <si>
    <t>BRBRNN83C49E734W</t>
  </si>
  <si>
    <t>BRBSCC70H28E155P-P-000</t>
  </si>
  <si>
    <t>BARBIERI EUSTACCHIO</t>
  </si>
  <si>
    <t>BRBSCC70H28E155P</t>
  </si>
  <si>
    <t>BRBSFN71D19I976D-P-000</t>
  </si>
  <si>
    <t>BARBIERI STEFANO</t>
  </si>
  <si>
    <t>BRBSFN71D19I976D</t>
  </si>
  <si>
    <t>BRBTZN63P20D938M-P-000</t>
  </si>
  <si>
    <t>BARBAGLIA TIZIANO</t>
  </si>
  <si>
    <t>BRBTZN63P20D938M</t>
  </si>
  <si>
    <t>BRBVNI88E15L750U-P-000</t>
  </si>
  <si>
    <t>BARBERO IVAN</t>
  </si>
  <si>
    <t>BRBVNI88E15L750U</t>
  </si>
  <si>
    <t>BRBVNT85S54A859Q-P-000</t>
  </si>
  <si>
    <t>BERBIGLIA VALENTINA</t>
  </si>
  <si>
    <t>BRBVNT85S54A859Q</t>
  </si>
  <si>
    <t>BRBVTE69M59A859N-P-000</t>
  </si>
  <si>
    <t>BARBERA BION EVITA</t>
  </si>
  <si>
    <t>BRBVTE69M59A859N</t>
  </si>
  <si>
    <t>BRBWLN89E23Z602R-P-000</t>
  </si>
  <si>
    <t>BARBOZA ARAUJO WILLIAN</t>
  </si>
  <si>
    <t>BRBWLN89E23Z602R</t>
  </si>
  <si>
    <t>BRCCNZ70L45F335F-P-000</t>
  </si>
  <si>
    <t>BRACONE CINZIA</t>
  </si>
  <si>
    <t>BRCCNZ70L45F335F</t>
  </si>
  <si>
    <t>BRCDVD66R18L219V-P-000</t>
  </si>
  <si>
    <t>BRACHETTO DAVIDE</t>
  </si>
  <si>
    <t>BRCDVD66R18L219V</t>
  </si>
  <si>
    <t>BRCJRG75M18Z611Q-P-000</t>
  </si>
  <si>
    <t>BRICENO URIBE JORGE</t>
  </si>
  <si>
    <t>BRCJRG75M18Z611Q</t>
  </si>
  <si>
    <t>BRCLCU71D30A859C-P-000</t>
  </si>
  <si>
    <t>BRACCO LUCA</t>
  </si>
  <si>
    <t>BRCLCU71D30A859C</t>
  </si>
  <si>
    <t>BRCLLN01H56L219X-P-000</t>
  </si>
  <si>
    <t>BRACCINI LAURA LUNA</t>
  </si>
  <si>
    <t>BRCLLN01H56L219X</t>
  </si>
  <si>
    <t>BRCLVC11R50F952S-P-000</t>
  </si>
  <si>
    <t>BARUCHELLO LUDOVICA</t>
  </si>
  <si>
    <t>BRCLVC11R50F952S</t>
  </si>
  <si>
    <t>BRCMBR85C66F335Z-P-000</t>
  </si>
  <si>
    <t>BRICHESE AMBRA</t>
  </si>
  <si>
    <t>BRCMBR85C66F335Z</t>
  </si>
  <si>
    <t>BRCMNC69R54L219K-P-000</t>
  </si>
  <si>
    <t>BRACCO MONICA</t>
  </si>
  <si>
    <t>BRCMNC69R54L219K</t>
  </si>
  <si>
    <t>BRCMRA65E59B429A-P-000</t>
  </si>
  <si>
    <t>BRUCATO MARIA</t>
  </si>
  <si>
    <t>BRCMRA65E59B429A</t>
  </si>
  <si>
    <t>BRCMTN02H43A479Z-P-000</t>
  </si>
  <si>
    <t>BORACCO MARTINA</t>
  </si>
  <si>
    <t>BRCMTN02H43A479Z</t>
  </si>
  <si>
    <t>BRCSDR72B53G674C-P-000</t>
  </si>
  <si>
    <t>BOURCET SANDRA</t>
  </si>
  <si>
    <t>BRCSDR72B53G674C</t>
  </si>
  <si>
    <t>BRCSDR72B53G674C-P-001</t>
  </si>
  <si>
    <t>BRCSDR72B53G674C-P-002</t>
  </si>
  <si>
    <t>BRCSVT96A08C349U-P-000</t>
  </si>
  <si>
    <t>BRACONARO SALVATORE</t>
  </si>
  <si>
    <t>BRCSVT96A08C349U</t>
  </si>
  <si>
    <t>BRCVLR94H27G273U-P-000</t>
  </si>
  <si>
    <t>BRUCOLI VALERIO</t>
  </si>
  <si>
    <t>BRCVLR94H27G273U</t>
  </si>
  <si>
    <t>BRCZSB80A68Z611Q-P-000</t>
  </si>
  <si>
    <t>BRICENO REYNA ZAIRA ISABEL</t>
  </si>
  <si>
    <t>BRCZSB80A68Z611Q</t>
  </si>
  <si>
    <t>BRDBBR76M50H355R-P-000</t>
  </si>
  <si>
    <t>BORDI BARBARA</t>
  </si>
  <si>
    <t>BRDBBR76M50H355R</t>
  </si>
  <si>
    <t>BRDBCM80C55L219S-P-000</t>
  </si>
  <si>
    <t>BORDONE BIANCA MARIA</t>
  </si>
  <si>
    <t>BRDBCM80C55L219S</t>
  </si>
  <si>
    <t>10206210014</t>
  </si>
  <si>
    <t>BRDCHR64E60L219D-P-000</t>
  </si>
  <si>
    <t>BRAIDA CHIARA</t>
  </si>
  <si>
    <t>BRDCHR64E60L219D</t>
  </si>
  <si>
    <t>BRDLCU64A63C665Z-P-000</t>
  </si>
  <si>
    <t>BORDONALI LUCIA</t>
  </si>
  <si>
    <t>BRDLCU64A63C665Z</t>
  </si>
  <si>
    <t>BRDLDN68B49L219L-P-000</t>
  </si>
  <si>
    <t>BARIDON LOREDANA</t>
  </si>
  <si>
    <t>BRDLDN68B49L219L</t>
  </si>
  <si>
    <t>BRDLRI67R20Z100G-P-000</t>
  </si>
  <si>
    <t>BARDHI ILIR</t>
  </si>
  <si>
    <t>BRDLRI67R20Z100G</t>
  </si>
  <si>
    <t>BRDLSA12P54F952Y-P-000</t>
  </si>
  <si>
    <t>BARDHI ALISA</t>
  </si>
  <si>
    <t>BRDLSA12P54F952Y</t>
  </si>
  <si>
    <t>BRDMMM68S18Z330B-P-000</t>
  </si>
  <si>
    <t>BOUREDDAH MOHAMMED</t>
  </si>
  <si>
    <t>BRDMMM68S18Z330B</t>
  </si>
  <si>
    <t>BRDMSS83L46A859A-P-000</t>
  </si>
  <si>
    <t>BORDIN MELISSA</t>
  </si>
  <si>
    <t>BRDMSS83L46A859A</t>
  </si>
  <si>
    <t>BRDNMD97P67Z129E-P-000</t>
  </si>
  <si>
    <t>BORDEANU ANCA MADALINA</t>
  </si>
  <si>
    <t>BRDNMD97P67Z129E</t>
  </si>
  <si>
    <t>BRDSFN67L49L219B-P-000</t>
  </si>
  <si>
    <t>BRDSRN07L46F952A-P-000</t>
  </si>
  <si>
    <t>BARDELLA SERENA</t>
  </si>
  <si>
    <t>BRDSRN07L46F952A</t>
  </si>
  <si>
    <t>BRELNE07A68D869O-P-000</t>
  </si>
  <si>
    <t>BERIA ELENA</t>
  </si>
  <si>
    <t>BRELNE07A68D869O</t>
  </si>
  <si>
    <t>BRENRN69S59C623S-P-000</t>
  </si>
  <si>
    <t>BERA ANDREINA</t>
  </si>
  <si>
    <t>BRENRN69S59C623S</t>
  </si>
  <si>
    <t>00836460147</t>
  </si>
  <si>
    <t>BRERCR87R01L219H-P-000</t>
  </si>
  <si>
    <t>BERIA RICCARDO</t>
  </si>
  <si>
    <t>BRERCR87R01L219H</t>
  </si>
  <si>
    <t>10737020015</t>
  </si>
  <si>
    <t>BRGCLL12R49F952Q-P-000</t>
  </si>
  <si>
    <t>BARAGIOTTA CAMILLA</t>
  </si>
  <si>
    <t>BRGCLL12R49F952Q</t>
  </si>
  <si>
    <t>BRGCNZ71E59G674N-P-000</t>
  </si>
  <si>
    <t>BORGIATTINO CINZIA</t>
  </si>
  <si>
    <t>BRGCNZ71E59G674N</t>
  </si>
  <si>
    <t>BRGCRL58S19L219Q-P-000</t>
  </si>
  <si>
    <t>BORGNINO CARLO</t>
  </si>
  <si>
    <t>BRGCRL58S19L219Q</t>
  </si>
  <si>
    <t>BRGDNL92S18A479C-P-000</t>
  </si>
  <si>
    <t>BERGUI DANIELE</t>
  </si>
  <si>
    <t>BRGDNL92S18A479C</t>
  </si>
  <si>
    <t>BRGDRD10R05F952Z-P-000</t>
  </si>
  <si>
    <t>BORGHETTI EDOARDO</t>
  </si>
  <si>
    <t>BRGDRD10R05F952Z</t>
  </si>
  <si>
    <t>BRGFBA74A30E020T-P-000</t>
  </si>
  <si>
    <t>BERGERETTI FABIO</t>
  </si>
  <si>
    <t>BRGFBA74A30E020T</t>
  </si>
  <si>
    <t>BRGFPP03B04L787R-P-000</t>
  </si>
  <si>
    <t>ABRIGO FILIPPO NICCOLO</t>
  </si>
  <si>
    <t>BRGFPP03B04L787R</t>
  </si>
  <si>
    <t>BRGGRG98R50B019P-P-000</t>
  </si>
  <si>
    <t>BURGIO GIORGIA</t>
  </si>
  <si>
    <t>BRGGRG98R50B019P</t>
  </si>
  <si>
    <t>BRGKTA79L64F351O-P-000</t>
  </si>
  <si>
    <t>BERGESE KATIA</t>
  </si>
  <si>
    <t>BRGKTA79L64F351O</t>
  </si>
  <si>
    <t>BRGLCU80L02E020A-P-000</t>
  </si>
  <si>
    <t>BERGERETTI LUCA</t>
  </si>
  <si>
    <t>BRGLCU80L02E020A</t>
  </si>
  <si>
    <t>10002180015</t>
  </si>
  <si>
    <t>BRGLND57D51D332M-P-000</t>
  </si>
  <si>
    <t>BORGATTA IOLANDA</t>
  </si>
  <si>
    <t>BRGLNE73S63F158L-P-000</t>
  </si>
  <si>
    <t>BRUGLIA ELENA</t>
  </si>
  <si>
    <t>BRGLNE73S63F158L</t>
  </si>
  <si>
    <t>BRGLRT68C11F952F-P-000</t>
  </si>
  <si>
    <t>BORGINI ALBERTO</t>
  </si>
  <si>
    <t>BRGLRT68C11F952F</t>
  </si>
  <si>
    <t>BRGMCL86H54L746H-P-000</t>
  </si>
  <si>
    <t>BERGHI MICAELA</t>
  </si>
  <si>
    <t>BRGMCL86H54L746H</t>
  </si>
  <si>
    <t>BRGMHL83T53B041W-P-000</t>
  </si>
  <si>
    <t>BRAGA MICHELA</t>
  </si>
  <si>
    <t>BRGMHL83T53B041W</t>
  </si>
  <si>
    <t>BRGMHL84P49A479E-P-000</t>
  </si>
  <si>
    <t>BERGANTIN MICHELA</t>
  </si>
  <si>
    <t>BRGMHL84P49A479E</t>
  </si>
  <si>
    <t>BRGMHL95M61L219E-P-000</t>
  </si>
  <si>
    <t>BERGESE MICHELA MADDALENA</t>
  </si>
  <si>
    <t>BRGMHL95M61L219E</t>
  </si>
  <si>
    <t>BRGMRA83L02F335H-P-000</t>
  </si>
  <si>
    <t>BERGO MAURO</t>
  </si>
  <si>
    <t>BRGMRA83L02F335H</t>
  </si>
  <si>
    <t>BRGMRC66L50I854W-P-000</t>
  </si>
  <si>
    <t>BORGHESI AMERICA</t>
  </si>
  <si>
    <t>BRGMRC66L50I854W</t>
  </si>
  <si>
    <t>BRGMTG81A11L219U-P-000</t>
  </si>
  <si>
    <t>BERGOGLIO MATTEO</t>
  </si>
  <si>
    <t>BRGMTG81A11L219U</t>
  </si>
  <si>
    <t>BRGNDR02L24I470I-P-000</t>
  </si>
  <si>
    <t>BERGESIO ANDREA</t>
  </si>
  <si>
    <t>BRGNDR02L24I470I</t>
  </si>
  <si>
    <t>BRGNHN79S15Z112C-P-000</t>
  </si>
  <si>
    <t>BURGARD ANTHONY</t>
  </si>
  <si>
    <t>BRGNHN79S15Z112C</t>
  </si>
  <si>
    <t>BRGNMR64R58D291S-P-000</t>
  </si>
  <si>
    <t>BERGUI ANNAMARIA</t>
  </si>
  <si>
    <t>BRGNMR64R58D291S</t>
  </si>
  <si>
    <t>BRGPLA73D25D332H-P-000</t>
  </si>
  <si>
    <t>BORGHI PAOLO</t>
  </si>
  <si>
    <t>BRGPRZ63R50A479T-P-000</t>
  </si>
  <si>
    <t>BRIGNOLO PATRIZIA</t>
  </si>
  <si>
    <t>BRGPRZ63R50A479T</t>
  </si>
  <si>
    <t>BRGRLB77L51A089N-P-000</t>
  </si>
  <si>
    <t>BURGIO ROSALBA</t>
  </si>
  <si>
    <t>BRGRLB77L51A089N</t>
  </si>
  <si>
    <t>BRGRRT63L66C627Z-P-000</t>
  </si>
  <si>
    <t>BORGHI ROBERTA</t>
  </si>
  <si>
    <t>BRGRRT63L66C627Z</t>
  </si>
  <si>
    <t>BRGRRT68T30F952X-P-000</t>
  </si>
  <si>
    <t>BRAGA ROBERT</t>
  </si>
  <si>
    <t>BRGRRT68T30F952X</t>
  </si>
  <si>
    <t>01628190033</t>
  </si>
  <si>
    <t>BRGRRT75C27A859L-P-000</t>
  </si>
  <si>
    <t>BERGAMINI ROBERTO</t>
  </si>
  <si>
    <t>BRGRRT75C27A859L</t>
  </si>
  <si>
    <t>BRGRRTOLTREILBLU-P-000</t>
  </si>
  <si>
    <t>BERGAMINI ROBERTO (OLTRE IL BLU)</t>
  </si>
  <si>
    <t>BRGRRTOLTREILBLU</t>
  </si>
  <si>
    <t>BRGSLV76H60C627C-P-000</t>
  </si>
  <si>
    <t>BERGANTIN SILVIA</t>
  </si>
  <si>
    <t>BRGSLV76H60C627C</t>
  </si>
  <si>
    <t>BRGSRA06B66B019G-P-000</t>
  </si>
  <si>
    <t>BRIGATTI SARA</t>
  </si>
  <si>
    <t>BRGSRA06B66B019G</t>
  </si>
  <si>
    <t>BRGSRA06T58B300I-P-000</t>
  </si>
  <si>
    <t>BERGANTIN SARA</t>
  </si>
  <si>
    <t>BRGSRA06T58B300I</t>
  </si>
  <si>
    <t>BRGSRG69H04L219W-P-000</t>
  </si>
  <si>
    <t>BERGO SERGIO</t>
  </si>
  <si>
    <t>BRGSRG69H04L219W</t>
  </si>
  <si>
    <t>BRGVNT67P63L219M-P-000</t>
  </si>
  <si>
    <t>BRIGNOLE VALENTINA</t>
  </si>
  <si>
    <t>BRGVNT67P63L219M</t>
  </si>
  <si>
    <t>BRHHNY69R26Z336C-P-000</t>
  </si>
  <si>
    <t>IBRAIM HANY ABDEL RAHMAN</t>
  </si>
  <si>
    <t>BRHHSN00M08Z345X-P-000</t>
  </si>
  <si>
    <t>IBRAHIM HASSAN</t>
  </si>
  <si>
    <t>BRHHSN00M08Z345X</t>
  </si>
  <si>
    <t>BRHKLD01C01Z345D-P-000</t>
  </si>
  <si>
    <t>IBRAHIM ADAM KHALED</t>
  </si>
  <si>
    <t>BRHKLD01C01Z345D</t>
  </si>
  <si>
    <t>BRHKMS72M17Z352V-P-000</t>
  </si>
  <si>
    <t>BARHOUMI KHAMES</t>
  </si>
  <si>
    <t>BRHKMS72M17Z352V</t>
  </si>
  <si>
    <t>BRHLDN99R10Z352R-P-000</t>
  </si>
  <si>
    <t>BARHOUMI ALAEDDINE</t>
  </si>
  <si>
    <t>BRHLDN99R10Z352R</t>
  </si>
  <si>
    <t>BRHRXH58P26Z100U-P-000</t>
  </si>
  <si>
    <t>IBRAHIMI RAXHI</t>
  </si>
  <si>
    <t>BRHRXH58P26Z100U</t>
  </si>
  <si>
    <t>BRIBLL78R18Z330L-P-000</t>
  </si>
  <si>
    <t>IBRI ABDELLAH</t>
  </si>
  <si>
    <t>BRIBLL78R18Z330L</t>
  </si>
  <si>
    <t>BRJVMR83R69Z100V-P-000</t>
  </si>
  <si>
    <t>Barjoti Valmira</t>
  </si>
  <si>
    <t>BRJVMR83R69Z100V</t>
  </si>
  <si>
    <t>BRKNMA99H07L219W-P-000</t>
  </si>
  <si>
    <t>BRAIEK NAIM</t>
  </si>
  <si>
    <t>BRKNMA99H07L219W</t>
  </si>
  <si>
    <t>BRKRHD72A30Z330M-P-000</t>
  </si>
  <si>
    <t>BAROUKI RACHID</t>
  </si>
  <si>
    <t>BRKRHD72A30Z330M</t>
  </si>
  <si>
    <t>BRKRHD74T64Z330M-P-000</t>
  </si>
  <si>
    <t>BARAKAT RACHIDA</t>
  </si>
  <si>
    <t>BRKRHD74T64Z330M</t>
  </si>
  <si>
    <t>BRLCST69S48L219V-P-000</t>
  </si>
  <si>
    <t>BORLA CRISTIANA</t>
  </si>
  <si>
    <t>BRLCST69S48L219V</t>
  </si>
  <si>
    <t>BRLDLG83D10L219Z-P-000</t>
  </si>
  <si>
    <t>BAROLO DANIELE GIUSEPPE</t>
  </si>
  <si>
    <t>BRLDLG83D10L219Z</t>
  </si>
  <si>
    <t>BRLFNC79D52L872D-P-000</t>
  </si>
  <si>
    <t>BRIOLINI FRANCESCA</t>
  </si>
  <si>
    <t>BRLFNC79D52L872D</t>
  </si>
  <si>
    <t>BRLGLI88A44F952M-P-000</t>
  </si>
  <si>
    <t>BARLETTA GIULIA</t>
  </si>
  <si>
    <t>BRLGLI88A44F952M</t>
  </si>
  <si>
    <t>02430440038</t>
  </si>
  <si>
    <t>BRLLCA04S63L219B-P-000</t>
  </si>
  <si>
    <t>BARILARO ALICE</t>
  </si>
  <si>
    <t>BRLLCA04S63L219B</t>
  </si>
  <si>
    <t>BRLLCU65C16L219G-P-000</t>
  </si>
  <si>
    <t>BORELLO LUCA</t>
  </si>
  <si>
    <t>BRLLCU65C16L219G</t>
  </si>
  <si>
    <t>BRLLCU95T11L750C-P-000</t>
  </si>
  <si>
    <t>BARALE LUCA</t>
  </si>
  <si>
    <t>BRLLCU95T11L750C</t>
  </si>
  <si>
    <t>BRLLGU85D27I480N-P-000</t>
  </si>
  <si>
    <t>BARILE LUIGI</t>
  </si>
  <si>
    <t>BRLLGU85D27I480N</t>
  </si>
  <si>
    <t>BRLLSN90R01L727D-P-000</t>
  </si>
  <si>
    <t>BARILARI ALESSANDRO</t>
  </si>
  <si>
    <t>BRLLSN90R01L727D</t>
  </si>
  <si>
    <t>BRLLSS91S61L219K-P-000</t>
  </si>
  <si>
    <t>BUIARELLI ALESSIA</t>
  </si>
  <si>
    <t>BRLLSS91S61L219K</t>
  </si>
  <si>
    <t>BRLMCN66T17A571U-P-000</t>
  </si>
  <si>
    <t>BARALE MARCO ANTONIO</t>
  </si>
  <si>
    <t>BRLMCN66T17A571U</t>
  </si>
  <si>
    <t>BRLMRC60H02E120J</t>
  </si>
  <si>
    <t>BAROLI MARCO</t>
  </si>
  <si>
    <t>BRLNDR03T07G674A-P-000</t>
  </si>
  <si>
    <t>BOURLOT ANDREA</t>
  </si>
  <si>
    <t>BRLNDR03T07G674A</t>
  </si>
  <si>
    <t>12697410012</t>
  </si>
  <si>
    <t>BRLPLA79H64Z133D-P-000</t>
  </si>
  <si>
    <t>BERALDI PAOLA</t>
  </si>
  <si>
    <t>BRLPLA79H64Z133D</t>
  </si>
  <si>
    <t>BRLPLA98P54L219U-P-000</t>
  </si>
  <si>
    <t>ABRIOLA PAOLA</t>
  </si>
  <si>
    <t>BRLPLA98P54L219U</t>
  </si>
  <si>
    <t>BRLPRZ68H68L219Q-P-000</t>
  </si>
  <si>
    <t>BROLLO PATRIZIA</t>
  </si>
  <si>
    <t>BRLPRZ68H68L219Q</t>
  </si>
  <si>
    <t>BRLRRT72R16L219Q-P-000</t>
  </si>
  <si>
    <t>BARLA ROBERTO</t>
  </si>
  <si>
    <t>BRLRRT72R16L219Q</t>
  </si>
  <si>
    <t>BRLRRT78B62L219J-P-000</t>
  </si>
  <si>
    <t>BORELLO ROBERTA</t>
  </si>
  <si>
    <t>BRLRRT78B62L219J</t>
  </si>
  <si>
    <t>BRLRSN63P43D862Y-P-000</t>
  </si>
  <si>
    <t>BRILLANTE ROSSANA</t>
  </si>
  <si>
    <t>BRLRSN63P43D862Y</t>
  </si>
  <si>
    <t>BRLSFN03P21A124H-P-000</t>
  </si>
  <si>
    <t>BORLENGO STEFANO</t>
  </si>
  <si>
    <t>BRLSFN03P21A124H</t>
  </si>
  <si>
    <t>BRLSLV88T51D205B-P-000</t>
  </si>
  <si>
    <t>BARALE SYLVIE</t>
  </si>
  <si>
    <t>BRLSLV88T51D205B</t>
  </si>
  <si>
    <t>BRLVNW79M51H727U-P-000</t>
  </si>
  <si>
    <t>BARALE VERIANA WILMA</t>
  </si>
  <si>
    <t>BRLVNW79M51H727U</t>
  </si>
  <si>
    <t>BRMGPP72P44L219C-P-000</t>
  </si>
  <si>
    <t>ABRAMO GIUSEPPINA SANTA</t>
  </si>
  <si>
    <t>BRMGPP72P44L219C</t>
  </si>
  <si>
    <t>BRMGRG79C22L219B-P-000</t>
  </si>
  <si>
    <t>BRAMATO GIORGIO</t>
  </si>
  <si>
    <t>BRMGRG79C22L219B</t>
  </si>
  <si>
    <t>BRMSFN56D09D205R-P-000</t>
  </si>
  <si>
    <t>BRMSFN56D09D205R</t>
  </si>
  <si>
    <t>BRNCLN90B43B019I-P-000</t>
  </si>
  <si>
    <t>BERNARDINELLO CAROLINA</t>
  </si>
  <si>
    <t>BRNCLN90B43B019I</t>
  </si>
  <si>
    <t>BRNCMN53L67G942T-P-000</t>
  </si>
  <si>
    <t>BRIENZA CARMINE</t>
  </si>
  <si>
    <t>BRNCMN53L67G942T</t>
  </si>
  <si>
    <t>BRNCRL66L71L356Y-P-000</t>
  </si>
  <si>
    <t>BORANDO CARLA</t>
  </si>
  <si>
    <t>BRNCRL66L71L356Y</t>
  </si>
  <si>
    <t>BRNCRS95D30F952I-P-000</t>
  </si>
  <si>
    <t>BARONE CHRISTIAN ANGELO</t>
  </si>
  <si>
    <t>BRNCRS95D30F952I</t>
  </si>
  <si>
    <t>BRNCST81A43F335A-P-000</t>
  </si>
  <si>
    <t>BRUNELLO CRISTINA</t>
  </si>
  <si>
    <t>BRNCST81A43F335A</t>
  </si>
  <si>
    <t>BRNDNC84T06F952U-P-000</t>
  </si>
  <si>
    <t>BRUNACCI DOMENICO</t>
  </si>
  <si>
    <t>BRNDNC84T06F952U</t>
  </si>
  <si>
    <t>BRNDNI75B18Z133P-P-000</t>
  </si>
  <si>
    <t>BRUNO DINO</t>
  </si>
  <si>
    <t>BRNDNI75B18Z133P</t>
  </si>
  <si>
    <t>BRNDNS91E09L219M-P-000</t>
  </si>
  <si>
    <t>BRUNELLO DENIS</t>
  </si>
  <si>
    <t>BRNDNS91E09L219M</t>
  </si>
  <si>
    <t>BRNDNT79P07A859O-P-000</t>
  </si>
  <si>
    <t>BRANCALEON DANTE</t>
  </si>
  <si>
    <t>BRNDNT79P07A859O</t>
  </si>
  <si>
    <t>BRNFNC69S56D969P-P-000</t>
  </si>
  <si>
    <t>BRUNI FRANCESCA</t>
  </si>
  <si>
    <t>BRNFNC69S56D969P</t>
  </si>
  <si>
    <t>BRNFTH84H65Z330C-P-000</t>
  </si>
  <si>
    <t>BRNGGD99T19E379K-P-000</t>
  </si>
  <si>
    <t>BRUNO GIULIO GUIDO</t>
  </si>
  <si>
    <t>BRNGGD99T19E379K</t>
  </si>
  <si>
    <t>BRNGNN64A17E445O-P-000</t>
  </si>
  <si>
    <t>BRUNA GIOVANNI LUCA</t>
  </si>
  <si>
    <t>BRNGNN64A17E445O</t>
  </si>
  <si>
    <t>BRNGNN92C03L219T-P-000</t>
  </si>
  <si>
    <t>BRUNO GIANNI</t>
  </si>
  <si>
    <t>BRNGNN92C03L219T</t>
  </si>
  <si>
    <t>BRNGRG71A13L219S-P-000</t>
  </si>
  <si>
    <t>BARONE GIORGIO</t>
  </si>
  <si>
    <t>BRNGRG71A13L219S</t>
  </si>
  <si>
    <t>BRNGRL96B02L219C-P-000</t>
  </si>
  <si>
    <t>BRUNO GABRIELE</t>
  </si>
  <si>
    <t>BRNGRL96B02L219C</t>
  </si>
  <si>
    <t>BRNGRT10A47F952Y-P-000</t>
  </si>
  <si>
    <t>BRANDI GRETA</t>
  </si>
  <si>
    <t>BRNGRT10A47F952Y</t>
  </si>
  <si>
    <t>BRNGSY89D59F335M-P-000</t>
  </si>
  <si>
    <t>BRANCATISANO GIUSY</t>
  </si>
  <si>
    <t>BRNGSY89D59F335M</t>
  </si>
  <si>
    <t>BRNKTA76S68D332J-P-000</t>
  </si>
  <si>
    <t>BRUNO KATIA</t>
  </si>
  <si>
    <t>BRNKTA76S68D332J</t>
  </si>
  <si>
    <t>BRNLCA82E58I470C-P-000</t>
  </si>
  <si>
    <t>BRUNO ALICE</t>
  </si>
  <si>
    <t>BRNLCA82E58I470C</t>
  </si>
  <si>
    <t>BRNLNR11C68F952W-P-000</t>
  </si>
  <si>
    <t>BRUNI ELEONORA</t>
  </si>
  <si>
    <t>BRNLNR11C68F952W</t>
  </si>
  <si>
    <t>BRNLRA51P45L219Y-P-000</t>
  </si>
  <si>
    <t>BRONDO LAURA</t>
  </si>
  <si>
    <t>BRNLRA51P45L219Y</t>
  </si>
  <si>
    <t>BRNLSS01D53E801S-P-000</t>
  </si>
  <si>
    <t>BRUNETTI ALESSIA</t>
  </si>
  <si>
    <t>BRNLSS01D53E801S</t>
  </si>
  <si>
    <t>BRNLVC07C46L750W-P-000</t>
  </si>
  <si>
    <t>BRUNO LUDOVICA</t>
  </si>
  <si>
    <t>BRNLVC07C46L750W</t>
  </si>
  <si>
    <t>BRNMHL58T11D205E-P-000</t>
  </si>
  <si>
    <t>BRUNO MICHELANGELO</t>
  </si>
  <si>
    <t>BRNMHL58T11D205E</t>
  </si>
  <si>
    <t>BRNMNL73B58L219G-P-000</t>
  </si>
  <si>
    <t>BARENGO MANUELA</t>
  </si>
  <si>
    <t>BRNMNL73B58L219G</t>
  </si>
  <si>
    <t>BRNMNL83E44A859N-P-000</t>
  </si>
  <si>
    <t>BARONIO MANUELA</t>
  </si>
  <si>
    <t>BRNMNL83E44A859N</t>
  </si>
  <si>
    <t>BRNMRC53C07H542W-P-000</t>
  </si>
  <si>
    <t>BRANCALEONI MARCO</t>
  </si>
  <si>
    <t>BRNMRC53C07H542W</t>
  </si>
  <si>
    <t>BRNMRC79M13I470G-P-000</t>
  </si>
  <si>
    <t>BRUNDU MARCO</t>
  </si>
  <si>
    <t>BRNMRC79M13I470G</t>
  </si>
  <si>
    <t>BRNMRC94A17I470Y-P-000</t>
  </si>
  <si>
    <t>BRONDINO MARCO</t>
  </si>
  <si>
    <t>BRNMRC94A17I470Y</t>
  </si>
  <si>
    <t>BRNMRN97P21F335B-P-000</t>
  </si>
  <si>
    <t>BRUNETTI MARINO MARINO</t>
  </si>
  <si>
    <t>BRNMRN97P21F335B</t>
  </si>
  <si>
    <t>BRNMRT85D43H355U-P-000</t>
  </si>
  <si>
    <t>BERNARDI MARTA</t>
  </si>
  <si>
    <t>BRNMRT85D43H355U</t>
  </si>
  <si>
    <t>BRNMSM65B20L219E-P-000</t>
  </si>
  <si>
    <t>BRANDINO MASSIMO</t>
  </si>
  <si>
    <t>BRNMSM65B20L219E</t>
  </si>
  <si>
    <t>BRNMTT84C30E379X-P-000</t>
  </si>
  <si>
    <t>BRONZINI MATTEO</t>
  </si>
  <si>
    <t>BRNMTT84C30E379X</t>
  </si>
  <si>
    <t>BRNNCN65S52C665Q-P-000</t>
  </si>
  <si>
    <t>BRUNO INNOCENZA</t>
  </si>
  <si>
    <t>BRNNCN65S52C665Q</t>
  </si>
  <si>
    <t>BRNNDA66E62L219G-P-000</t>
  </si>
  <si>
    <t>BIRINDELLI NADIA</t>
  </si>
  <si>
    <t>BRNNDA66E62L219G</t>
  </si>
  <si>
    <t>BRNNDR82L63Z155Z-P-000</t>
  </si>
  <si>
    <t>BARAN ANDREA</t>
  </si>
  <si>
    <t>BRNNNN63B68B435W-P-000</t>
  </si>
  <si>
    <t>BARONE ANTONINA</t>
  </si>
  <si>
    <t>BRNNNN63B68B435W</t>
  </si>
  <si>
    <t>BRNNNN65L28B963H-P-000</t>
  </si>
  <si>
    <t>BERNARDO ANTONNIO</t>
  </si>
  <si>
    <t>BRNNNN65L28B963H</t>
  </si>
  <si>
    <t>BRNPLA69D22A859J-P-000</t>
  </si>
  <si>
    <t>BARONIO PAOLO</t>
  </si>
  <si>
    <t>BRNPLA69D22A859J</t>
  </si>
  <si>
    <t>02012590028</t>
  </si>
  <si>
    <t>BRNPLA72R27A859R-P-000</t>
  </si>
  <si>
    <t>BERNARDI PAOLO</t>
  </si>
  <si>
    <t>BRNPLA72R27A859R</t>
  </si>
  <si>
    <t>BRNPRZ62R42D271E-P-000</t>
  </si>
  <si>
    <t>BRONDELLO PATRIZIA</t>
  </si>
  <si>
    <t>BRNPRZ62R42D271E</t>
  </si>
  <si>
    <t>BRNRRT58L21B777U-P-000</t>
  </si>
  <si>
    <t>BRUNETTO ROBERTO</t>
  </si>
  <si>
    <t>BRNRRT58L21B777U</t>
  </si>
  <si>
    <t>BRNRRT67R13L750X-P-000</t>
  </si>
  <si>
    <t>BERNASCONE ROBERTO</t>
  </si>
  <si>
    <t>BRNRRT67R13L750X</t>
  </si>
  <si>
    <t>BRNRST71R15F754F-P-000</t>
  </si>
  <si>
    <t>BRUNETTI ERNESTO</t>
  </si>
  <si>
    <t>BRNSDR78H02Z335S-P-000</t>
  </si>
  <si>
    <t>BARANYAI SANDOR</t>
  </si>
  <si>
    <t>BRNSDR78H02Z335S</t>
  </si>
  <si>
    <t>BRNSML85T31A859O-P-000</t>
  </si>
  <si>
    <t>BERNARDO SAMUEL</t>
  </si>
  <si>
    <t>BRNSML85T31A859O</t>
  </si>
  <si>
    <t>BRNSMN75B12A479V-P-000</t>
  </si>
  <si>
    <t>BARONI SIMONE</t>
  </si>
  <si>
    <t>BRNSMN75B12A479V</t>
  </si>
  <si>
    <t>BRNSMN80B65L750C-P-000</t>
  </si>
  <si>
    <t>BRNSMN88E59L219E-P-000</t>
  </si>
  <si>
    <t>BRUNO SIMONA</t>
  </si>
  <si>
    <t>BRNSMN88E59L219E</t>
  </si>
  <si>
    <t>BRNSRL73H50H355T-P-000</t>
  </si>
  <si>
    <t>BERNI SAMIRA ALESSANDRA</t>
  </si>
  <si>
    <t>BRNSRL73H50H355T</t>
  </si>
  <si>
    <t>BRNSRN85L48G674I-P-000</t>
  </si>
  <si>
    <t>BRUNO SERENA</t>
  </si>
  <si>
    <t>BRNSRN85L48G674I</t>
  </si>
  <si>
    <t>BRNSST05T05A859I-P-000</t>
  </si>
  <si>
    <t>BERNARDI SEBASTIANO</t>
  </si>
  <si>
    <t>BRNSST05T05A859I</t>
  </si>
  <si>
    <t>BRNTRM06M13L781P-P-000</t>
  </si>
  <si>
    <t>BRANCA ETTORE MARIA</t>
  </si>
  <si>
    <t>BRNTRM06M13L781P</t>
  </si>
  <si>
    <t>BRNVNI79B16E801V-P-000</t>
  </si>
  <si>
    <t>BARENGHI IVANO</t>
  </si>
  <si>
    <t>BRNVNI79B16E801V</t>
  </si>
  <si>
    <t>BROMHL71C59Z129J-P-000</t>
  </si>
  <si>
    <t>BOUARIU MIHAELA</t>
  </si>
  <si>
    <t>BROMHL71C59Z129J</t>
  </si>
  <si>
    <t>BROSNO80E46F335Z-P-000</t>
  </si>
  <si>
    <t>BOERO SONIA</t>
  </si>
  <si>
    <t>BROSNO80E46F335Z</t>
  </si>
  <si>
    <t>BROYCD01T67Z313J-P-000</t>
  </si>
  <si>
    <t>BROU AYA LEOCADIE DEBORA</t>
  </si>
  <si>
    <t>BROYCD01T67Z313J</t>
  </si>
  <si>
    <t>BRRCRS05T26F335O-P-000</t>
  </si>
  <si>
    <t>BERRUTI CHRISTIAN</t>
  </si>
  <si>
    <t>BRRCRS05T26F335O</t>
  </si>
  <si>
    <t>BRRCST69L42D205M-P-000</t>
  </si>
  <si>
    <t>BERARDI CRISTINA</t>
  </si>
  <si>
    <t>BRRCST69L42D205M</t>
  </si>
  <si>
    <t>BRRDVD77C19L219A-P-000</t>
  </si>
  <si>
    <t>BERARDI DAVIDE</t>
  </si>
  <si>
    <t>BRRDVD77C19L219A</t>
  </si>
  <si>
    <t>BRRFPP02R20D205F-P-000</t>
  </si>
  <si>
    <t>BERARDI FILIPPO</t>
  </si>
  <si>
    <t>BRRFPP02R20D205F</t>
  </si>
  <si>
    <t>BRRFRC93C66L219Y-P-000</t>
  </si>
  <si>
    <t>BERARDI FEDERICA</t>
  </si>
  <si>
    <t>BRRFRC93C66L219Y</t>
  </si>
  <si>
    <t>BRRFRZ78L17C627Q-P-000</t>
  </si>
  <si>
    <t>BERRUTO FABRIZIO</t>
  </si>
  <si>
    <t>BRRFRZ78L17C627Q</t>
  </si>
  <si>
    <t>12493140011</t>
  </si>
  <si>
    <t>BRRFTH92E52Z330Z-P-000</t>
  </si>
  <si>
    <t>BARRI FATIHA</t>
  </si>
  <si>
    <t>BRRFTH92E52Z330Z</t>
  </si>
  <si>
    <t>BRRGLC82P18E445H-P-000</t>
  </si>
  <si>
    <t>BARRA GIANLUCA</t>
  </si>
  <si>
    <t>BRRGLC82P18E445H</t>
  </si>
  <si>
    <t>BRRLNR92T70D872W-P-000</t>
  </si>
  <si>
    <t>BORREANO ELEONORA</t>
  </si>
  <si>
    <t>BRRLNR92T70D872W</t>
  </si>
  <si>
    <t>BRRLSA92T28Z602V-P-000</t>
  </si>
  <si>
    <t>BARRETO REALE JUNIOR ALOISIO</t>
  </si>
  <si>
    <t>BRRLSA92T28Z602V</t>
  </si>
  <si>
    <t>BRRLSE75A53G559C-P-000</t>
  </si>
  <si>
    <t>BARIRERO ELISA</t>
  </si>
  <si>
    <t>BRRLSE75A53G559C</t>
  </si>
  <si>
    <t>BRRLSU64L54L219N-P-000</t>
  </si>
  <si>
    <t>BORRA LUISA</t>
  </si>
  <si>
    <t>BRRLSU64L54L219N</t>
  </si>
  <si>
    <t>BRRLSU72H55F952C-P-000</t>
  </si>
  <si>
    <t>BERRETTA LUISA</t>
  </si>
  <si>
    <t>BRRLSU72H55F952C</t>
  </si>
  <si>
    <t>BRRLVI05B51F952X-P-000</t>
  </si>
  <si>
    <t>BORRE' LIVIA</t>
  </si>
  <si>
    <t>BRRLVI05B51F952X</t>
  </si>
  <si>
    <t>BRRMDY83T53Z216G-P-000</t>
  </si>
  <si>
    <t>BARRENO MELODY</t>
  </si>
  <si>
    <t>BRRMDY83T53Z216G</t>
  </si>
  <si>
    <t>BRRMLD06S59F952V-P-000</t>
  </si>
  <si>
    <t>BERRETTA MATILDE</t>
  </si>
  <si>
    <t>BRRMLD06S59F952V</t>
  </si>
  <si>
    <t>BRRMRM93M63Z317G-P-000</t>
  </si>
  <si>
    <t>BARROW MARIAMA</t>
  </si>
  <si>
    <t>BRRMRM93M63Z317G</t>
  </si>
  <si>
    <t>BRRMTT11H12F952A-P-000</t>
  </si>
  <si>
    <t>BORRELLI MATTEO</t>
  </si>
  <si>
    <t>BRRMTT11H12F952A</t>
  </si>
  <si>
    <t>BRRNRC61T52A859D-P-000</t>
  </si>
  <si>
    <t>BRRNRC61T52A859D</t>
  </si>
  <si>
    <t>BRRRFL75A06Z611P-P-000</t>
  </si>
  <si>
    <t>BARROS RAFAEL</t>
  </si>
  <si>
    <t>BRRRFL75A06Z611P</t>
  </si>
  <si>
    <t>BRRVRY71L26Z611C-P-000</t>
  </si>
  <si>
    <t>BARRIONUEVO VALER YURI</t>
  </si>
  <si>
    <t>BRRVRY71L26Z611C</t>
  </si>
  <si>
    <t>BRSDLP72B12F952I-P-000</t>
  </si>
  <si>
    <t>BERSANI DONAL PAOLO</t>
  </si>
  <si>
    <t>BRSDLP72B12F952I</t>
  </si>
  <si>
    <t>BRSDNC56P06L219Z-P-000</t>
  </si>
  <si>
    <t>BRIOSCHI DOMENICO</t>
  </si>
  <si>
    <t>BRSDNC56P06L219Z</t>
  </si>
  <si>
    <t>BRSFNC96M56L013L-P-000</t>
  </si>
  <si>
    <t>BRUSCHI FRANCESCA</t>
  </si>
  <si>
    <t>BRSFNC96M56L013L</t>
  </si>
  <si>
    <t>BRSGPP77M21D938N-P-000</t>
  </si>
  <si>
    <t>BRESCIANI GIUSEPPINO</t>
  </si>
  <si>
    <t>BRSGPP77M21D938N</t>
  </si>
  <si>
    <t>BRSLCA06L60F952V-P-000</t>
  </si>
  <si>
    <t>BRUSATI ALICE</t>
  </si>
  <si>
    <t>BRSLCA06L60F952V</t>
  </si>
  <si>
    <t>BRSLCA86C59L219J-P-000</t>
  </si>
  <si>
    <t>BRUSSINO ALICE</t>
  </si>
  <si>
    <t>BRSLCA86C59L219J</t>
  </si>
  <si>
    <t>BRSLRN98P52A176V-P-000</t>
  </si>
  <si>
    <t>BRUSCA LORENA</t>
  </si>
  <si>
    <t>BRSLRN98P52A176V</t>
  </si>
  <si>
    <t>BRSLSN77H06F952B-P-000</t>
  </si>
  <si>
    <t>BRUSATI ALESSANDRO</t>
  </si>
  <si>
    <t>BRSLSN77H06F952B</t>
  </si>
  <si>
    <t>BRSLSS01D53E801K-P-000</t>
  </si>
  <si>
    <t>BRUSATI ALESSIA</t>
  </si>
  <si>
    <t>BRSLSS01D53E801K</t>
  </si>
  <si>
    <t>BRSMHL91L02E020E-P-000</t>
  </si>
  <si>
    <t>BRASCHI MICHAEL</t>
  </si>
  <si>
    <t>BRSMHL91L02E020E</t>
  </si>
  <si>
    <t>BRSMLE02P09A859R-P-000</t>
  </si>
  <si>
    <t>BARAUSSE EMILIO</t>
  </si>
  <si>
    <t>BRSMLE02P09A859R</t>
  </si>
  <si>
    <t>BRSMNL60A62L746Q-P-000</t>
  </si>
  <si>
    <t>BARASSI EMANUELA</t>
  </si>
  <si>
    <t>BRSMNL60A62L746Q</t>
  </si>
  <si>
    <t>BRSMNL77M30D205J-P-000</t>
  </si>
  <si>
    <t>BROSEGHINI MANUELA</t>
  </si>
  <si>
    <t>BRSMNL77M30D205J</t>
  </si>
  <si>
    <t>BRSMRA65C50D205X-P-000</t>
  </si>
  <si>
    <t>BERSEZIO MAURA</t>
  </si>
  <si>
    <t>BRSMRA65C50D205X</t>
  </si>
  <si>
    <t>BRSMRN78L57Z154W-P-000</t>
  </si>
  <si>
    <t>BRSMSL76L06A518J-P-000</t>
  </si>
  <si>
    <t>BRISCHETTI MARIEL</t>
  </si>
  <si>
    <t>BRSMSL76L06A518J</t>
  </si>
  <si>
    <t>BRSMSM73H08F952B-P-000</t>
  </si>
  <si>
    <t>ABRUSCATO MASSIMO</t>
  </si>
  <si>
    <t>BRSMSM73H08F952B</t>
  </si>
  <si>
    <t>BRSMSS00R41L219S-P-000</t>
  </si>
  <si>
    <t>BRISCHETTI MELISSA</t>
  </si>
  <si>
    <t>BRSMSS00R41L219S</t>
  </si>
  <si>
    <t>BRSNDA71P61L219K-O-000</t>
  </si>
  <si>
    <t>BRUSA NADIA</t>
  </si>
  <si>
    <t>BRSNDA71P61L219K</t>
  </si>
  <si>
    <t>BRSNDA71P61L219K-O-001</t>
  </si>
  <si>
    <t>BRSPTR97R15A859O-P-000</t>
  </si>
  <si>
    <t>BRUSASCA PIETRO</t>
  </si>
  <si>
    <t>BRSPTR97R15A859O</t>
  </si>
  <si>
    <t>BRSRLF01C02F952Z-P-000</t>
  </si>
  <si>
    <t>BERSANI RODOLFO</t>
  </si>
  <si>
    <t>BRSRLF01C02F952Z</t>
  </si>
  <si>
    <t>BRSSFO01S67L219T-P-000</t>
  </si>
  <si>
    <t>BRUSCA SOFIA</t>
  </si>
  <si>
    <t>BRSSFO01S67L219T</t>
  </si>
  <si>
    <t>BRSSLV88M54L219N-P-000</t>
  </si>
  <si>
    <t>BORSATTI SILVIA</t>
  </si>
  <si>
    <t>BRSSLV88M54L219N</t>
  </si>
  <si>
    <t>BRSTZN59M63L219T-P-000</t>
  </si>
  <si>
    <t>BARUS TIZIANA</t>
  </si>
  <si>
    <t>BRSTZN59M63L219T</t>
  </si>
  <si>
    <t>BRTBBR72D52G674S-P-000</t>
  </si>
  <si>
    <t>BERTORELLO BARBARA</t>
  </si>
  <si>
    <t>BRTBBR72D52G674S</t>
  </si>
  <si>
    <t>BRTBRC03M47A479S-P-000</t>
  </si>
  <si>
    <t>BERTOLINO BEATRICE</t>
  </si>
  <si>
    <t>BRTBRC03M47A479S</t>
  </si>
  <si>
    <t>BRTCHR80A41E512K-P-000</t>
  </si>
  <si>
    <t>BERTOLDI CHIARA</t>
  </si>
  <si>
    <t>BRTCHR80A41E512K</t>
  </si>
  <si>
    <t>BRTCHR86B47L219V-P-000</t>
  </si>
  <si>
    <t>BORTOLOTTO CHIARA</t>
  </si>
  <si>
    <t>BRTCHR86B47L219V</t>
  </si>
  <si>
    <t>BRTCNZ82H49G062D-P-000</t>
  </si>
  <si>
    <t>BORETTI CINZIA</t>
  </si>
  <si>
    <t>BRTCNZ82H49G062D</t>
  </si>
  <si>
    <t>BRTDBR76C63D332E-P-000</t>
  </si>
  <si>
    <t>BRAITO DEBORA</t>
  </si>
  <si>
    <t>BRTDBR76C63D332E</t>
  </si>
  <si>
    <t>BRTDBR79D61L750U-P-000</t>
  </si>
  <si>
    <t>BERTIN DEBORA</t>
  </si>
  <si>
    <t>BRTDBR79D61L750U</t>
  </si>
  <si>
    <t>BRTDNC80A15F537Y-P-000</t>
  </si>
  <si>
    <t>BERTUCCI DOMENICO</t>
  </si>
  <si>
    <t>BRTDNC80A15F537Y</t>
  </si>
  <si>
    <t>BRTDNL67E24B777T-P-000</t>
  </si>
  <si>
    <t>BERTONCELLO DANIELE</t>
  </si>
  <si>
    <t>BRTDNL67E24B777T</t>
  </si>
  <si>
    <t>BRTDVD87D09E020F-P-000</t>
  </si>
  <si>
    <t>BERTINETTO DAVIDE</t>
  </si>
  <si>
    <t>BRTDVD87D09E020F</t>
  </si>
  <si>
    <t>12341690019</t>
  </si>
  <si>
    <t>BRTFNC76D08L219P</t>
  </si>
  <si>
    <t>BARTUCCA FRANCESCO</t>
  </si>
  <si>
    <t>BRTFNC76D08L219P-P-000</t>
  </si>
  <si>
    <t>BRTFNC83T51A859O-P-000</t>
  </si>
  <si>
    <t>BORTOLAN FRANCESCA</t>
  </si>
  <si>
    <t>BRTFNC83T51A859O</t>
  </si>
  <si>
    <t>BRTFST70E30A859M-P-000</t>
  </si>
  <si>
    <t>BARATELLA FAUSTO</t>
  </si>
  <si>
    <t>BRTFST70E30A859M</t>
  </si>
  <si>
    <t>02398600029</t>
  </si>
  <si>
    <t>BRTGMN95C08H355U-P-000</t>
  </si>
  <si>
    <t>BERTAIA GERMANO</t>
  </si>
  <si>
    <t>BRTGMN95C08H355U</t>
  </si>
  <si>
    <t>BRTGPP70H08Z112J-P-000</t>
  </si>
  <si>
    <t>BRTGRG06P65F205Z-P-000</t>
  </si>
  <si>
    <t>BARTOLUCCI GIORGIA</t>
  </si>
  <si>
    <t>BRTGRG06P65F205Z</t>
  </si>
  <si>
    <t>BRTGRL56H70E379J-P-000</t>
  </si>
  <si>
    <t>BERTINO GABRIELLA</t>
  </si>
  <si>
    <t>BRTGRL56H70E379J</t>
  </si>
  <si>
    <t>BRTJNY00R63L219O-P-000</t>
  </si>
  <si>
    <t>BRTJSC92A63L219Z-P-000</t>
  </si>
  <si>
    <t>BORTIGNON JESSICA</t>
  </si>
  <si>
    <t>BRTJSC92A63L219Z</t>
  </si>
  <si>
    <t>BRTLBT70A44C133A-P-000</t>
  </si>
  <si>
    <t>BERTINATTI ELISABETTA</t>
  </si>
  <si>
    <t>BRTLBT70A44C133A</t>
  </si>
  <si>
    <t>BRTLCN74L59L219T-P-000</t>
  </si>
  <si>
    <t>BERTOLINO LUCIANA</t>
  </si>
  <si>
    <t>BRTLCN74L59L219T</t>
  </si>
  <si>
    <t>BRTLCU65T18L219D-P-000</t>
  </si>
  <si>
    <t>BERTAIA LUCA</t>
  </si>
  <si>
    <t>BRTLCU65T18L219D</t>
  </si>
  <si>
    <t>BRTLEI62P52E625T-P-000</t>
  </si>
  <si>
    <t>BERTI ELIA</t>
  </si>
  <si>
    <t>BRTLEI62P52E625T</t>
  </si>
  <si>
    <t>BRTLNE94T43B111O-P-000</t>
  </si>
  <si>
    <t>ABRATE ELENA</t>
  </si>
  <si>
    <t>BRTLNE94T43B111O</t>
  </si>
  <si>
    <t>BRTLRA64B60F351P-P-000</t>
  </si>
  <si>
    <t>BERTOLA LAURA</t>
  </si>
  <si>
    <t>BRTLRA64B60F351P</t>
  </si>
  <si>
    <t>BRTLSN11S23F952V-P-000</t>
  </si>
  <si>
    <t>BERTOLINO ALESSANDRO MARCO</t>
  </si>
  <si>
    <t>BRTLSN11S23F952V</t>
  </si>
  <si>
    <t>BRTLSS01H01A479Y-P-000</t>
  </si>
  <si>
    <t>BERTOLA ALESSIO</t>
  </si>
  <si>
    <t>BRTLSS01H01A479Y</t>
  </si>
  <si>
    <t>BRTLSS76R48G224S-P-000</t>
  </si>
  <si>
    <t>BROTTO ALESSIA</t>
  </si>
  <si>
    <t>BRTLSS76R48G224S</t>
  </si>
  <si>
    <t>BRTMCC79C59A859W-P-000</t>
  </si>
  <si>
    <t>BERTUOLO MONICCA</t>
  </si>
  <si>
    <t>BRTMCC79C59A859W</t>
  </si>
  <si>
    <t>BRTMDG74A41F952O-P-000</t>
  </si>
  <si>
    <t>BERTOLA MADGA</t>
  </si>
  <si>
    <t>BRTMDG74A41F952O</t>
  </si>
  <si>
    <t>BRTMGD74A41F952T-P-000</t>
  </si>
  <si>
    <t>BERTOLA MAGDA</t>
  </si>
  <si>
    <t>BRTMGD74A41F952T</t>
  </si>
  <si>
    <t>BRTMLD97M62E379Q-P-000</t>
  </si>
  <si>
    <t>BORATTO MATILDE</t>
  </si>
  <si>
    <t>BRTMLD97M62E379Q</t>
  </si>
  <si>
    <t>BRTMLN72E28Z611U-P-000</t>
  </si>
  <si>
    <t>BARTRA GARAY MIGUEL ANTONIO</t>
  </si>
  <si>
    <t>BRTMLN72E28Z611U</t>
  </si>
  <si>
    <t>BRTMLS77H60L013D-P-000</t>
  </si>
  <si>
    <t>BERETTA EMMA ELISABETTA</t>
  </si>
  <si>
    <t>BRTMLS77H60L013D</t>
  </si>
  <si>
    <t>BRTMNC71M41G674M-P-000</t>
  </si>
  <si>
    <t>BERTALOTTO MONICA</t>
  </si>
  <si>
    <t>BRTMNC71M41G674M</t>
  </si>
  <si>
    <t>BRTMRN78T43I829I-P-000</t>
  </si>
  <si>
    <t>BERT MARINA</t>
  </si>
  <si>
    <t>BRTMRN78T43I829I</t>
  </si>
  <si>
    <t>BRTMRT81A10L219B-P-000</t>
  </si>
  <si>
    <t>BERTOLIN Umberto</t>
  </si>
  <si>
    <t>BRTMRT81A10L219B</t>
  </si>
  <si>
    <t>BRTMRZ64L03L219O-P-000</t>
  </si>
  <si>
    <t>BORTOLOTTI MAURIZIO</t>
  </si>
  <si>
    <t>BRTMRZ64L03L219O</t>
  </si>
  <si>
    <t>BRTMTT00C11L219R-P-000</t>
  </si>
  <si>
    <t>BERTOLINO MATTEO</t>
  </si>
  <si>
    <t>BRTMTT00C11L219R</t>
  </si>
  <si>
    <t>BRTMTT83C14A859C-P-000</t>
  </si>
  <si>
    <t>BORTOLOZZO MATTEO</t>
  </si>
  <si>
    <t>BRTMTT83C14A859C</t>
  </si>
  <si>
    <t>BRTNLS81P58A479U-P-000</t>
  </si>
  <si>
    <t>BOARETTO ANNALISA</t>
  </si>
  <si>
    <t>BRTNLS81P58A479U</t>
  </si>
  <si>
    <t>01622300059</t>
  </si>
  <si>
    <t>BRTNNL76C70D208I-P-000</t>
  </si>
  <si>
    <t>OBERT ANTONELLA</t>
  </si>
  <si>
    <t>BRTNNL76C70D208I</t>
  </si>
  <si>
    <t>BRTNTN77A23H264C-P-000</t>
  </si>
  <si>
    <t>BERTON ANTONIO ANTONIO</t>
  </si>
  <si>
    <t>BRTNTN77A23H264C</t>
  </si>
  <si>
    <t>BRTPLA62T29F205X-P-000</t>
  </si>
  <si>
    <t>BERETTA PAOLO</t>
  </si>
  <si>
    <t>BRTPLA62T29F205X</t>
  </si>
  <si>
    <t>BRTPLA71B26A859A-P-000</t>
  </si>
  <si>
    <t>BERTOGLIO PAOLO</t>
  </si>
  <si>
    <t>BRTPLA71B26A859A</t>
  </si>
  <si>
    <t>BRTPLA81B07A859C-P-000</t>
  </si>
  <si>
    <t>BURATTI PAOLO</t>
  </si>
  <si>
    <t>BRTPLA81B07A859C</t>
  </si>
  <si>
    <t>BRTPLA81S20I470G-P-000</t>
  </si>
  <si>
    <t>ABRATE PAOLO</t>
  </si>
  <si>
    <t>BRTPLA81S20I470G</t>
  </si>
  <si>
    <t>BRTPLA83D21F206C-P-000</t>
  </si>
  <si>
    <t>BRTPRZ64S45F952H-P-000</t>
  </si>
  <si>
    <t>BURATTI PATRIZIA</t>
  </si>
  <si>
    <t>BRTPRZ64S45F952H</t>
  </si>
  <si>
    <t>BRTPRZ78M67A091Z-P-000</t>
  </si>
  <si>
    <t>IBERTI PATRIZIA</t>
  </si>
  <si>
    <t>BRTPRZ78M67A091Z</t>
  </si>
  <si>
    <t>BRTRRT68H06A859T-P-000</t>
  </si>
  <si>
    <t>BARATELLA ROBERTO</t>
  </si>
  <si>
    <t>BRTRRT68H06A859T</t>
  </si>
  <si>
    <t>BRTRRT75S04C665Y-P-000</t>
  </si>
  <si>
    <t>BERTOLINO ROBERTO</t>
  </si>
  <si>
    <t>BRTRRT75S04C665Y</t>
  </si>
  <si>
    <t>09044900018</t>
  </si>
  <si>
    <t>BRTRRT79H04C722X</t>
  </si>
  <si>
    <t>BERTINO ROBERTO</t>
  </si>
  <si>
    <t>12497780010</t>
  </si>
  <si>
    <t>BRTRSL58E69L219K-P-000</t>
  </si>
  <si>
    <t>BERTOLO ROSSELLA</t>
  </si>
  <si>
    <t>BRTRSL58E69L219K</t>
  </si>
  <si>
    <t>BRTSFN82H54G062P-P-000</t>
  </si>
  <si>
    <t>BARATELLA STEFANIA</t>
  </si>
  <si>
    <t>BRTSFN82H54G062P</t>
  </si>
  <si>
    <t>BRTSFN98A45A859L-P-000</t>
  </si>
  <si>
    <t>BERTOLINI MENALDO STEFANIA</t>
  </si>
  <si>
    <t>BRTSFN98A45A859L</t>
  </si>
  <si>
    <t>BRTSLV69M63L219L-P-000</t>
  </si>
  <si>
    <t>BERTOTTI SILVIA</t>
  </si>
  <si>
    <t>BRTSLV69M63L219L</t>
  </si>
  <si>
    <t>BRTSLV74E45L219D-P-000</t>
  </si>
  <si>
    <t>IBERTIS SILVIA</t>
  </si>
  <si>
    <t>BRTSLV74E45L219D</t>
  </si>
  <si>
    <t>BRTSMN76A61G674R-P-000</t>
  </si>
  <si>
    <t>BERTUCCI SIMONA</t>
  </si>
  <si>
    <t>BRTSMN76A61G674R</t>
  </si>
  <si>
    <t>BRTSNO75H52E379P-P-000</t>
  </si>
  <si>
    <t>BORTOLOTTI SONIA</t>
  </si>
  <si>
    <t>BRTSNO75H52E379P</t>
  </si>
  <si>
    <t>BRVFRC11S09F952I-P-000</t>
  </si>
  <si>
    <t>BREVIGLIERI FEDERICO</t>
  </si>
  <si>
    <t>BRVFRC11S09F952I</t>
  </si>
  <si>
    <t>BRVLCA05B65F952A-P-000</t>
  </si>
  <si>
    <t>BROVELLI ALICE</t>
  </si>
  <si>
    <t>BRVLCA05B65F952A</t>
  </si>
  <si>
    <t>BRVRMN89S69A859F-P-000</t>
  </si>
  <si>
    <t>BROVARONE ROMINA</t>
  </si>
  <si>
    <t>BRVRMN89S69A859F</t>
  </si>
  <si>
    <t>BRYDNL11A20Z138X-P-000</t>
  </si>
  <si>
    <t>BORYCHEVSKYI DANIIL</t>
  </si>
  <si>
    <t>BRYDNL11A20Z138X</t>
  </si>
  <si>
    <t>BRYMHL61T46L013U-P-000</t>
  </si>
  <si>
    <t>BRAYDA MICHELA</t>
  </si>
  <si>
    <t>BRYMHL61T46L013U</t>
  </si>
  <si>
    <t>BRYRLL71A62L013T-P-000</t>
  </si>
  <si>
    <t>BRAYDA-BRUNO ORNELLA</t>
  </si>
  <si>
    <t>BRYRLL71A62L013T</t>
  </si>
  <si>
    <t>BRZCLL12E69F952B-P-000</t>
  </si>
  <si>
    <t>BARUZZO CAMILLA</t>
  </si>
  <si>
    <t>BRZCLL12E69F952B</t>
  </si>
  <si>
    <t>BRZGRL04M25L219L-P-000</t>
  </si>
  <si>
    <t>BRUZZESE GABRIELE</t>
  </si>
  <si>
    <t>BRZGRL04M25L219L</t>
  </si>
  <si>
    <t>BRZMNC66R63L746H-P-000</t>
  </si>
  <si>
    <t>BRIZIO MONICA</t>
  </si>
  <si>
    <t>BRZMNC66R63L746H</t>
  </si>
  <si>
    <t>BRZPLA76P24L219E-P-000</t>
  </si>
  <si>
    <t>BRIZZI PAOLO</t>
  </si>
  <si>
    <t>BRZPLA76P24L219E</t>
  </si>
  <si>
    <t>BRZPQL82L10A091F-P-000</t>
  </si>
  <si>
    <t>ABRUZZESE PASQUALE</t>
  </si>
  <si>
    <t>BRZPQL82L10A091F</t>
  </si>
  <si>
    <t>BRZPRZ73M63L219V-P-000</t>
  </si>
  <si>
    <t>BRIZZI PATRIZIA</t>
  </si>
  <si>
    <t>BRZPRZ73M63L219V</t>
  </si>
  <si>
    <t>02573730047</t>
  </si>
  <si>
    <t>BRZSDA76A41Z330Z-P-000</t>
  </si>
  <si>
    <t>BOURZAIK SAIDA</t>
  </si>
  <si>
    <t>BRZSDA76A41Z330Z</t>
  </si>
  <si>
    <t>BRZSRA89T47L219L-P-000</t>
  </si>
  <si>
    <t>BRIZZI SARA</t>
  </si>
  <si>
    <t>BRZSRA89T47L219L</t>
  </si>
  <si>
    <t>BRZVNC71L13L746E-P-000</t>
  </si>
  <si>
    <t>BRAZZALE VINICIO</t>
  </si>
  <si>
    <t>BRZVNC71L13L746E</t>
  </si>
  <si>
    <t>BSABBR94C52A859S-P-000</t>
  </si>
  <si>
    <t>ABIS BARBARA</t>
  </si>
  <si>
    <t>BSABBR94C52A859S</t>
  </si>
  <si>
    <t>BSACSG61P69A662H-P-000</t>
  </si>
  <si>
    <t>ABIUSO CONSIGLIA</t>
  </si>
  <si>
    <t>BSACSG61P69A662H</t>
  </si>
  <si>
    <t>BSCDNA76D44L219X-P-000</t>
  </si>
  <si>
    <t>BISCEGLIA DAINA</t>
  </si>
  <si>
    <t>BSCDNA76D44L219X</t>
  </si>
  <si>
    <t>BSCDSR73P70L219U-P-000</t>
  </si>
  <si>
    <t>BOSCHETTI DESIREE</t>
  </si>
  <si>
    <t>BSCDSR73P70L219U</t>
  </si>
  <si>
    <t>08617800019</t>
  </si>
  <si>
    <t>BSCFLV69C18L219K-P-000</t>
  </si>
  <si>
    <t>BOSCO FULVIO</t>
  </si>
  <si>
    <t>BSCFLV69C18L219K</t>
  </si>
  <si>
    <t>09811020016</t>
  </si>
  <si>
    <t>BSCFNN95E50A326W-P-000</t>
  </si>
  <si>
    <t>BOSC FABIENNE</t>
  </si>
  <si>
    <t>BSCFNN95E50A326W</t>
  </si>
  <si>
    <t>BSCGLN01E50C722L-P-000</t>
  </si>
  <si>
    <t>BUSCAGLIA GIULIANA</t>
  </si>
  <si>
    <t>BSCGLN01E50C722L</t>
  </si>
  <si>
    <t>BSCLNR98L48L219J-P-000</t>
  </si>
  <si>
    <t>BOSCO ELEONORA</t>
  </si>
  <si>
    <t>BSCLNR98L48L219J</t>
  </si>
  <si>
    <t>BSCLSN05E19G388G-P-000</t>
  </si>
  <si>
    <t>BUSCHINI ALESSANDRO ANGELO ALBERTO</t>
  </si>
  <si>
    <t>BSCLSN05E19G388G</t>
  </si>
  <si>
    <t>BSCNLT67B47F736M-P-000</t>
  </si>
  <si>
    <t>BESCHIN NICOLETTA</t>
  </si>
  <si>
    <t>BSCNLT67B47F736M</t>
  </si>
  <si>
    <t>BSCPLA68S61B473D-P-000</t>
  </si>
  <si>
    <t>BUSCHINI PAOLA</t>
  </si>
  <si>
    <t>BSCPLA68S61B473D</t>
  </si>
  <si>
    <t>BSCSML79S15E379F-P-000</t>
  </si>
  <si>
    <t>BOSCOLO SAMUEL</t>
  </si>
  <si>
    <t>BSCSML79S15E379F</t>
  </si>
  <si>
    <t>BSCSMN88T17B019Z-P-000</t>
  </si>
  <si>
    <t>BOSCOLO SIMONE</t>
  </si>
  <si>
    <t>BSCSRG93S29A859D-P-000</t>
  </si>
  <si>
    <t>BISCARINI SERGIO</t>
  </si>
  <si>
    <t>BSCSRG93S29A859D</t>
  </si>
  <si>
    <t>BSCSVR74H16L219E-P-000</t>
  </si>
  <si>
    <t>BISCEGLIA SAVERIO</t>
  </si>
  <si>
    <t>BSCSVR74H16L219E</t>
  </si>
  <si>
    <t>BSCVLR80D12L219F-P-000</t>
  </si>
  <si>
    <t>BOSCARO VALERIO</t>
  </si>
  <si>
    <t>BSCVLR80D12L219F</t>
  </si>
  <si>
    <t>BSGCST74D64H355L-P-000</t>
  </si>
  <si>
    <t>BISAGNO CRISTINA</t>
  </si>
  <si>
    <t>BSGCST74D64H355L</t>
  </si>
  <si>
    <t>BSGLBT82S48A479A-P-000</t>
  </si>
  <si>
    <t>BASEGGIO ELISABETTA</t>
  </si>
  <si>
    <t>BSGLBT82S48A479A</t>
  </si>
  <si>
    <t>BSHKST92E20Z100H-P-000</t>
  </si>
  <si>
    <t>BUSHI KRISTJAN</t>
  </si>
  <si>
    <t>BSHKST92E20Z100H</t>
  </si>
  <si>
    <t>BSHRDY98A20Z249P-P-000</t>
  </si>
  <si>
    <t>BASHER RIDAY</t>
  </si>
  <si>
    <t>BSHRDY98A20Z249P</t>
  </si>
  <si>
    <t>BSLCNZ67D58D332K-P-000</t>
  </si>
  <si>
    <t>BISELLI CINZIA</t>
  </si>
  <si>
    <t>BSLCNZ67D58D332K</t>
  </si>
  <si>
    <t>BSLDNL92B08G273T-P-000</t>
  </si>
  <si>
    <t>BASILE DANIELE</t>
  </si>
  <si>
    <t>BSLDNL92B08G273T</t>
  </si>
  <si>
    <t>BSLLNU83P66L219B-P-000</t>
  </si>
  <si>
    <t>BOSELLO LUANA</t>
  </si>
  <si>
    <t>BSLLNU83P66L219B</t>
  </si>
  <si>
    <t>BSLLSN82P02L219V-P-000</t>
  </si>
  <si>
    <t>BASILE ALESSANDRO</t>
  </si>
  <si>
    <t>BSLLSN82P02L219V</t>
  </si>
  <si>
    <t>BSLLSN92S51H919S-P-000</t>
  </si>
  <si>
    <t>BASILE ALESSANDRA</t>
  </si>
  <si>
    <t>BSLLSN92S51H919S</t>
  </si>
  <si>
    <t>BSLMLN80B51L746S-P-000</t>
  </si>
  <si>
    <t>BASALINI MARILENA</t>
  </si>
  <si>
    <t>BSLMRA89B11A028P-P-000</t>
  </si>
  <si>
    <t>BASILE MARIO</t>
  </si>
  <si>
    <t>BSLMRA89B11A028P</t>
  </si>
  <si>
    <t>BSLMTT80C07L219Q-P-000</t>
  </si>
  <si>
    <t>BASILE MATTIA</t>
  </si>
  <si>
    <t>BSLMTT80C07L219Q</t>
  </si>
  <si>
    <t>BSLNDD67H30Z330U-P-000</t>
  </si>
  <si>
    <t>BOUSLIKHANE NOUREDDINE</t>
  </si>
  <si>
    <t>BSLNDD67H30Z330U</t>
  </si>
  <si>
    <t>BSLNNT86L49L219K-P-000</t>
  </si>
  <si>
    <t>BASILE ANTONIETTA</t>
  </si>
  <si>
    <t>BSLNNT86L49L219K</t>
  </si>
  <si>
    <t>BSLRFL74A48L219Q-P-000</t>
  </si>
  <si>
    <t>BUSOLLI RAFFAELE</t>
  </si>
  <si>
    <t>BSLRFL74A48L219Q</t>
  </si>
  <si>
    <t>BSLSMN93T07D872E-P-000</t>
  </si>
  <si>
    <t>BASILE SIMONE</t>
  </si>
  <si>
    <t>BSLSMN93T07D872E</t>
  </si>
  <si>
    <t>BSLSNG80M29C002E-P-000</t>
  </si>
  <si>
    <t>BASILE SIMONE GIUSEPPPE</t>
  </si>
  <si>
    <t>BSLSNG80M29C002E</t>
  </si>
  <si>
    <t>BSNLCU90E11L219N-P-000</t>
  </si>
  <si>
    <t>BISON LUCA</t>
  </si>
  <si>
    <t>BSNLCU90E11L219N</t>
  </si>
  <si>
    <t>BSNNRZ85D56Z129B-P-000</t>
  </si>
  <si>
    <t>BAISAN IONUT RAZVAN</t>
  </si>
  <si>
    <t>BSNNRZ85D56Z129B</t>
  </si>
  <si>
    <t>BSOMTN90M68A479N-P-000</t>
  </si>
  <si>
    <t>BOSIO MARTINA</t>
  </si>
  <si>
    <t>BSOMTN90M68A479N</t>
  </si>
  <si>
    <t>BSOPLA74M06L219K-P-000</t>
  </si>
  <si>
    <t>BOSIO PAOLO</t>
  </si>
  <si>
    <t>BSOPLA74M06L219K</t>
  </si>
  <si>
    <t>08187170017</t>
  </si>
  <si>
    <t>BSORNN66B68A859O-P-000</t>
  </si>
  <si>
    <t>BOSIO ROSANNA</t>
  </si>
  <si>
    <t>BSORNN66B68A859O</t>
  </si>
  <si>
    <t>BSSDNL86D14L219O-P-000</t>
  </si>
  <si>
    <t>BISSACCO DANILO</t>
  </si>
  <si>
    <t>BSSDNL86D14L219O</t>
  </si>
  <si>
    <t>BSSDRA95P13B955O-P-000</t>
  </si>
  <si>
    <t>BUSSO DARIO</t>
  </si>
  <si>
    <t>BSSDRA95P13B955O</t>
  </si>
  <si>
    <t>BSSDRN69L24D094L-P-000</t>
  </si>
  <si>
    <t>BOSSOLA ADRIANO</t>
  </si>
  <si>
    <t>BSSDRN69L24D094L</t>
  </si>
  <si>
    <t>BSSFNC61C03F104V-P-000</t>
  </si>
  <si>
    <t>BASSO FRANCESCO</t>
  </si>
  <si>
    <t>BSSFNC61C03F104V</t>
  </si>
  <si>
    <t>BSSGCR69L01L219U-P-000</t>
  </si>
  <si>
    <t>BOSSO GIANCARLO</t>
  </si>
  <si>
    <t>BSSGCR69L01L219U</t>
  </si>
  <si>
    <t>BSSLNR75C65A859N-P-000</t>
  </si>
  <si>
    <t>BSSLRA72H57L219P-P-000</t>
  </si>
  <si>
    <t>BOSUSCO LAURA</t>
  </si>
  <si>
    <t>BSSLRA72H57L219P</t>
  </si>
  <si>
    <t>BSSLRT64R07L219U-P-000</t>
  </si>
  <si>
    <t>BOSSOLA ALBERTO</t>
  </si>
  <si>
    <t>BSSLRT64R07L219U</t>
  </si>
  <si>
    <t>BSSLSN63C45L219O-P-000</t>
  </si>
  <si>
    <t>BASSO ALESSANDRA</t>
  </si>
  <si>
    <t>BSSLSN63C45L219O</t>
  </si>
  <si>
    <t>BSSLSN71T42L736X-P-000</t>
  </si>
  <si>
    <t>BUSSO ALESSANDRA</t>
  </si>
  <si>
    <t>BSSLSN71T42L736X</t>
  </si>
  <si>
    <t>BSSLXA04D30A479P-P-000</t>
  </si>
  <si>
    <t>BOSSO ALEX</t>
  </si>
  <si>
    <t>BSSLXA04D30A479P</t>
  </si>
  <si>
    <t>BSSMHL04T47A479R-P-000</t>
  </si>
  <si>
    <t>BOSSOTTO MICHELA</t>
  </si>
  <si>
    <t>BSSMHL04T47A479R</t>
  </si>
  <si>
    <t>BSSRTT73M62D205U-P-000</t>
  </si>
  <si>
    <t>BASSO ORIETTA</t>
  </si>
  <si>
    <t>BSSRTT73M62D205U</t>
  </si>
  <si>
    <t>BSSSHL80B65Z335G-P-000</t>
  </si>
  <si>
    <t>ABASS SHOLA</t>
  </si>
  <si>
    <t>BSSSHL80B65Z335G</t>
  </si>
  <si>
    <t>BSSSLV76T25C133H-P-000</t>
  </si>
  <si>
    <t>Bassino Silvio</t>
  </si>
  <si>
    <t>BSSSLV76T25C133H</t>
  </si>
  <si>
    <t>BSSTMS96M23C589B-P-000</t>
  </si>
  <si>
    <t>BASSO TOMMASO</t>
  </si>
  <si>
    <t>BSSTMS96M23C589B</t>
  </si>
  <si>
    <t>BSSWTR77A08L219J-P-000</t>
  </si>
  <si>
    <t>BASSI WALTER</t>
  </si>
  <si>
    <t>BSSWTR77A08L219J</t>
  </si>
  <si>
    <t>BSSYSS82T25Z330O-P-000</t>
  </si>
  <si>
    <t>BOUSSETTA YOUNESS</t>
  </si>
  <si>
    <t>BSSYSS82T25Z330O</t>
  </si>
  <si>
    <t>BSSZHR76R48Z330X-P-000</t>
  </si>
  <si>
    <t>BASSIME ZAHIRA</t>
  </si>
  <si>
    <t>BSSZHR76R48Z330X</t>
  </si>
  <si>
    <t>BSTGGT86P61Z129Y-P-000</t>
  </si>
  <si>
    <t>BASTELEU GEORGETA</t>
  </si>
  <si>
    <t>BSTGGT86P61Z129Y</t>
  </si>
  <si>
    <t>BSTGLI84P30A859V-P-000</t>
  </si>
  <si>
    <t>BESUTTI GIULIO</t>
  </si>
  <si>
    <t>BSTGLI84P30A859V</t>
  </si>
  <si>
    <t>BSTJSB04E10Z604P-P-000</t>
  </si>
  <si>
    <t>BUSTO JUAN SEBASTIAN</t>
  </si>
  <si>
    <t>BSTJSB04E10Z604P</t>
  </si>
  <si>
    <t>BSTMLN64R61L219C-P-000</t>
  </si>
  <si>
    <t>BOSTICCO MARILENA</t>
  </si>
  <si>
    <t>BSTMLN64R61L219C</t>
  </si>
  <si>
    <t>BSTMRT85B53B041J-P-000</t>
  </si>
  <si>
    <t>BIASETTI MARTA</t>
  </si>
  <si>
    <t>BSTMRT85B53B041J</t>
  </si>
  <si>
    <t>BSTRNI98P57A479M-P-000</t>
  </si>
  <si>
    <t>BOSTICCO IRENE</t>
  </si>
  <si>
    <t>BSTRNI98P57A479M</t>
  </si>
  <si>
    <t>BSTRRT68C23A859C-P-000</t>
  </si>
  <si>
    <t>BASTIA ROBERTO</t>
  </si>
  <si>
    <t>BSTRRT68C23A859C</t>
  </si>
  <si>
    <t>BSTSRL69S48D198D-P-000</t>
  </si>
  <si>
    <t>BUSTI ESMERALDA</t>
  </si>
  <si>
    <t>BSTSRL69S48D198D</t>
  </si>
  <si>
    <t>BSTSYN00L05L219N-P-000</t>
  </si>
  <si>
    <t>BASTANI SHAYAN</t>
  </si>
  <si>
    <t>BSTSYN00L05L219N</t>
  </si>
  <si>
    <t>BSUMRC94E07F335F-P-000</t>
  </si>
  <si>
    <t>BUSA MARCO</t>
  </si>
  <si>
    <t>BSUMRC94E07F335F</t>
  </si>
  <si>
    <t>BSUSMN64R59L219S-P-000</t>
  </si>
  <si>
    <t>BUSA SIMONA</t>
  </si>
  <si>
    <t>BSUSMN64R59L219S</t>
  </si>
  <si>
    <t>BTACST83T19A859A-P-000</t>
  </si>
  <si>
    <t>ABATE CRISTIAN</t>
  </si>
  <si>
    <t>BTACST83T19A859A</t>
  </si>
  <si>
    <t>BTKSPH83T51Z330W-P-000</t>
  </si>
  <si>
    <t>BOUTKHOURST SOPHIA</t>
  </si>
  <si>
    <t>BTKSPH83T51Z330W</t>
  </si>
  <si>
    <t>BTLNLT74R69C133X-P-000</t>
  </si>
  <si>
    <t>BOTALETTO NICOLETTA</t>
  </si>
  <si>
    <t>BTLNLT74R69C133X</t>
  </si>
  <si>
    <t>BTNCLN67H08Z129I-P-000</t>
  </si>
  <si>
    <t>BUTNARU CATALIN</t>
  </si>
  <si>
    <t>BTNCLN67H08Z129I</t>
  </si>
  <si>
    <t>BTNDNS93E52L219F-P-000</t>
  </si>
  <si>
    <t>ABATANGELO DENISE</t>
  </si>
  <si>
    <t>BTNDNS93E52L219F</t>
  </si>
  <si>
    <t>BTNGNE95S47H355E-P-000</t>
  </si>
  <si>
    <t>BUTANO EUGENIA</t>
  </si>
  <si>
    <t>BTNGNE95S47H355E</t>
  </si>
  <si>
    <t>BTOBSM05R67Z330Y-P-000</t>
  </si>
  <si>
    <t>BOUTI BASMA</t>
  </si>
  <si>
    <t>BTOBSM05R67Z330Y</t>
  </si>
  <si>
    <t>BTOLCA06P41E801F-P-000</t>
  </si>
  <si>
    <t>BOT ALICE</t>
  </si>
  <si>
    <t>BTOLCA06P41E801F</t>
  </si>
  <si>
    <t>BTRNRC66T17L219L-P-000</t>
  </si>
  <si>
    <t>BEATRICE ENRICO</t>
  </si>
  <si>
    <t>BTRNRC66T17L219L</t>
  </si>
  <si>
    <t>BTRNZE69T24C722M-P-000</t>
  </si>
  <si>
    <t>BUTERA ENZO</t>
  </si>
  <si>
    <t>BTRNZE69T24C722M</t>
  </si>
  <si>
    <t>BTRXRL04H21Z115C-P-000</t>
  </si>
  <si>
    <t>BITRA XHERALDO</t>
  </si>
  <si>
    <t>BTRXRL04H21Z115C</t>
  </si>
  <si>
    <t>BTTBBR75P68L669Y-P-000</t>
  </si>
  <si>
    <t>BATTAGELLO BARBARA</t>
  </si>
  <si>
    <t>BTTBBR75P68L669Y</t>
  </si>
  <si>
    <t>BTTBRC81B47L219T-P-000</t>
  </si>
  <si>
    <t>BOTTO BEATRICE</t>
  </si>
  <si>
    <t>BTTDNL93H20B019F-P-000</t>
  </si>
  <si>
    <t>BOTTONE DANIELE</t>
  </si>
  <si>
    <t>BTTDNL94P05G674P-P-000</t>
  </si>
  <si>
    <t>BOETTO DANILO</t>
  </si>
  <si>
    <t>BTTDNL94P05G674P</t>
  </si>
  <si>
    <t>BTTDNS08D15C627K-P-000</t>
  </si>
  <si>
    <t>BOTTERO DENIS</t>
  </si>
  <si>
    <t>BTTDNS08D15C627K</t>
  </si>
  <si>
    <t>BTTDVD64P05A326E-P-000</t>
  </si>
  <si>
    <t>BATTISTINI DAVIDE</t>
  </si>
  <si>
    <t>BTTDVD64P05A326E</t>
  </si>
  <si>
    <t>BTTGCR64M29E839M-P-000</t>
  </si>
  <si>
    <t>BOTTONE GIANCARLO</t>
  </si>
  <si>
    <t>BTTGCR64M29E839M</t>
  </si>
  <si>
    <t>BTTGLC69L06A859D-P-000</t>
  </si>
  <si>
    <t>BETTONTE GIAN LUCA</t>
  </si>
  <si>
    <t>BTTGLC69L06A859D</t>
  </si>
  <si>
    <t>BTTGZN73R20F952M-P-000</t>
  </si>
  <si>
    <t>BOTTA GRAZIANO</t>
  </si>
  <si>
    <t>BTTGZN73R20F952M</t>
  </si>
  <si>
    <t>BTTJYT02S68Z222G-P-000</t>
  </si>
  <si>
    <t>BATTISTEL JYOTI</t>
  </si>
  <si>
    <t>BTTJYT02S68Z222G</t>
  </si>
  <si>
    <t>BTTLCA00C61L219V-P-000</t>
  </si>
  <si>
    <t>BETTIOL ALICE</t>
  </si>
  <si>
    <t>BTTLCA00C61L219V</t>
  </si>
  <si>
    <t>BTTLCU70L08L219R-P-000</t>
  </si>
  <si>
    <t>BOTTA LUCA</t>
  </si>
  <si>
    <t>BTTLCU70L08L219R</t>
  </si>
  <si>
    <t>10002200011</t>
  </si>
  <si>
    <t>BTTLRA88A69L219P-P-000</t>
  </si>
  <si>
    <t>BOTTERO LAURA</t>
  </si>
  <si>
    <t>BTTLRA88A69L219P</t>
  </si>
  <si>
    <t>BTTLRT63P16A522Y-P-000</t>
  </si>
  <si>
    <t>BATTAGLIA ALBERTO</t>
  </si>
  <si>
    <t>BTTLRT63P16A522Y</t>
  </si>
  <si>
    <t>BTTLSE78M48F952G-P-000</t>
  </si>
  <si>
    <t>BUTTIERO ELISA</t>
  </si>
  <si>
    <t>BTTLSE78M48F952G</t>
  </si>
  <si>
    <t>BTTLSN71R62A052N-P-000</t>
  </si>
  <si>
    <t>BOTTERO ALESSANDRA</t>
  </si>
  <si>
    <t>BTTLSN71R62A052N</t>
  </si>
  <si>
    <t>BTTLVC06C71F952H-P-000</t>
  </si>
  <si>
    <t>BOTTAZZI LUDOVICA</t>
  </si>
  <si>
    <t>BTTLVC06C71F952H</t>
  </si>
  <si>
    <t>BTTMNL65R46A859M-P-000</t>
  </si>
  <si>
    <t>BAIETTO EMANUELA</t>
  </si>
  <si>
    <t>BTTMNL65R46A859M</t>
  </si>
  <si>
    <t>01628680025</t>
  </si>
  <si>
    <t>BTTMRA83R41Z601X-P-000</t>
  </si>
  <si>
    <t>BOTTACCHI MARIA</t>
  </si>
  <si>
    <t>BTTMRA83R41Z601X</t>
  </si>
  <si>
    <t>BTTMRC93A26L319H-P-000</t>
  </si>
  <si>
    <t>BATTAGLIA MARCO</t>
  </si>
  <si>
    <t>BTTMRC93A26L319H</t>
  </si>
  <si>
    <t>BTTMRN56E45D177I-P-000</t>
  </si>
  <si>
    <t>BOTTI MARINA</t>
  </si>
  <si>
    <t>BTTMRN56E45D177I</t>
  </si>
  <si>
    <t>BTTMRT76P41Z213K-P-000</t>
  </si>
  <si>
    <t>BATTISTA MARTA</t>
  </si>
  <si>
    <t>BTTMRT76P41Z213K</t>
  </si>
  <si>
    <t>BTTMSM72R06H355N-P-000</t>
  </si>
  <si>
    <t>BUTTIGLIERI MASSIMO</t>
  </si>
  <si>
    <t>BTTMSM72R06H355N</t>
  </si>
  <si>
    <t>BTTMTN11L71H501A-P-000</t>
  </si>
  <si>
    <t>BOTTEGA MARTINA</t>
  </si>
  <si>
    <t>BTTMTN11L71H501A</t>
  </si>
  <si>
    <t>BTTNDR11R26A859L-P-000</t>
  </si>
  <si>
    <t>BOTTONE ANDREA</t>
  </si>
  <si>
    <t>BTTNDR11R26A859L</t>
  </si>
  <si>
    <t>BTTNDR88M03L219E-P-000</t>
  </si>
  <si>
    <t>BATTAGLIA ANDREA</t>
  </si>
  <si>
    <t>BTTNDR88M03L219E</t>
  </si>
  <si>
    <t>BTTNDR95L05C722J-P-000</t>
  </si>
  <si>
    <t>BITEZZA ANDREA</t>
  </si>
  <si>
    <t>BTTNDR95L05C722J</t>
  </si>
  <si>
    <t>BTTNGL76H51A794W-P-000</t>
  </si>
  <si>
    <t>BETTINESCHI ANGELA</t>
  </si>
  <si>
    <t>BTTNGL76H51A794W</t>
  </si>
  <si>
    <t>BTTNNA79A55L049S</t>
  </si>
  <si>
    <t>BOTTIGLIONE ANNA</t>
  </si>
  <si>
    <t>BTTNNS01B14Z236O-P-000</t>
  </si>
  <si>
    <t>BUTT NOUMAN SAJID</t>
  </si>
  <si>
    <t>BTTNNS01B14Z236O</t>
  </si>
  <si>
    <t>BTTNTN46H30A944N-P-000</t>
  </si>
  <si>
    <t>BUETTO ANTONIO</t>
  </si>
  <si>
    <t>BTTPGT48C31G436K-P-000</t>
  </si>
  <si>
    <t>BATTAGLIONI PIERGAETANO</t>
  </si>
  <si>
    <t>BTTPGT48C31G436K</t>
  </si>
  <si>
    <t>BTTPRZ67T64F952M-P-000</t>
  </si>
  <si>
    <t>BOTTA PATRIZIA</t>
  </si>
  <si>
    <t>BTTPRZ67T64F952M</t>
  </si>
  <si>
    <t>BTTRCE94L60B019P-P-000</t>
  </si>
  <si>
    <t>BOTTONE ERICA</t>
  </si>
  <si>
    <t>BTTRCE94L60B019P</t>
  </si>
  <si>
    <t>02765050030</t>
  </si>
  <si>
    <t>BTTRSL63M50D569C-P-000</t>
  </si>
  <si>
    <t>BUTTA' ROSALIA</t>
  </si>
  <si>
    <t>BTTRSL63M50D569C</t>
  </si>
  <si>
    <t>BTTSDR63P61L219K</t>
  </si>
  <si>
    <t>BETTONTE SANDRA</t>
  </si>
  <si>
    <t>10864210017</t>
  </si>
  <si>
    <t>BTTSFN69H02F952D-P-000</t>
  </si>
  <si>
    <t>BATTISTON STEFANO</t>
  </si>
  <si>
    <t>BTTSFN69H02F952D</t>
  </si>
  <si>
    <t>BTTVNA86S45A794H-P-000</t>
  </si>
  <si>
    <t>BOTTONI VANIA</t>
  </si>
  <si>
    <t>BTTVNA86S45A794H</t>
  </si>
  <si>
    <t>BTTVNI84C15L219G-P-000</t>
  </si>
  <si>
    <t>BOTTARO IVAN</t>
  </si>
  <si>
    <t>BTTVNI84C15L219G</t>
  </si>
  <si>
    <t>BTURMN84A07Z154H-P-000</t>
  </si>
  <si>
    <t>BUTA ROMAN</t>
  </si>
  <si>
    <t>BTURMN84A07Z154H</t>
  </si>
  <si>
    <t>BTZGBA80B56Z129F-P-000</t>
  </si>
  <si>
    <t>BOTEZATU GABI</t>
  </si>
  <si>
    <t>BTZGBA80B56Z129F</t>
  </si>
  <si>
    <t>BUANNL68R13L746V-P-000</t>
  </si>
  <si>
    <t>BUA ANTONELLO</t>
  </si>
  <si>
    <t>BUANNL68R13L746V</t>
  </si>
  <si>
    <t>BVABBR77A64C627M-P-000</t>
  </si>
  <si>
    <t>BAVA BARBARA</t>
  </si>
  <si>
    <t>BVABBR77A64C627M</t>
  </si>
  <si>
    <t>BVLCMN74E07L949G-P-000</t>
  </si>
  <si>
    <t>BEVILACQUA CARMINE</t>
  </si>
  <si>
    <t>BVLCMN74E07L949G</t>
  </si>
  <si>
    <t>BVLGLI85A44A859W-P-000</t>
  </si>
  <si>
    <t>BAVELLONI GIULIA</t>
  </si>
  <si>
    <t>BVLGLI85A44A859W</t>
  </si>
  <si>
    <t>BVLGLI85A44A859W-P-001</t>
  </si>
  <si>
    <t>BVLMRA67T58B674H-P-000</t>
  </si>
  <si>
    <t>BEVILACQUA MARIA</t>
  </si>
  <si>
    <t>BVLMRA67T58B674H</t>
  </si>
  <si>
    <t>BVLMRA73M27B157V-P-000</t>
  </si>
  <si>
    <t>BEVILACQUA MAURO</t>
  </si>
  <si>
    <t>BVLMRA73M27B157V</t>
  </si>
  <si>
    <t>BVLMRZ78D11C136T-P-000</t>
  </si>
  <si>
    <t>BEVILACQUA MAURIZIO</t>
  </si>
  <si>
    <t>BVLMRZ78D11C136T</t>
  </si>
  <si>
    <t>BVLNCL12B46F952H-P-000</t>
  </si>
  <si>
    <t>BEVILACQUA NICOLE</t>
  </si>
  <si>
    <t>BVLNCL12B46F952H</t>
  </si>
  <si>
    <t>BVLSNT98D28A859C-P-000</t>
  </si>
  <si>
    <t>BEVILACQUA SANTO</t>
  </si>
  <si>
    <t>BVLSNT98D28A859C</t>
  </si>
  <si>
    <t>BVODNS80B49F952X-P-000</t>
  </si>
  <si>
    <t>BOVIO DENISE</t>
  </si>
  <si>
    <t>BVODNS80B49F952X</t>
  </si>
  <si>
    <t>BVOFRC02H70L219J-P-000</t>
  </si>
  <si>
    <t>BOVE FEDERICA</t>
  </si>
  <si>
    <t>BVOFRC02H70L219J</t>
  </si>
  <si>
    <t>BVOLGU75L25L219B-P-000</t>
  </si>
  <si>
    <t>BOVA LUIGI</t>
  </si>
  <si>
    <t>BVOLGU75L25L219B</t>
  </si>
  <si>
    <t>BVOTRS59D47E791B-P-000</t>
  </si>
  <si>
    <t>BOVE TERESA</t>
  </si>
  <si>
    <t>BVOTRS59D47E791B</t>
  </si>
  <si>
    <t>BYAHSN05M70Z330V-P-000</t>
  </si>
  <si>
    <t>BAIYA HASNA</t>
  </si>
  <si>
    <t>BYAHSN05M70Z330V</t>
  </si>
  <si>
    <t>BYALSN66A20L219U-P-000</t>
  </si>
  <si>
    <t>BYAMCK87P30Z317F-P-000</t>
  </si>
  <si>
    <t>BAYO MALICK</t>
  </si>
  <si>
    <t>BYAMCK87P30Z317F</t>
  </si>
  <si>
    <t>BYBBMR88S61Z100B-P-000</t>
  </si>
  <si>
    <t>BYBERI BESMIRA</t>
  </si>
  <si>
    <t>BYBBMR88S61Z100B</t>
  </si>
  <si>
    <t>BYDRHD76D01Z330E-P-000</t>
  </si>
  <si>
    <t>BYADI RACHID</t>
  </si>
  <si>
    <t>BYDRHD76D01Z330E</t>
  </si>
  <si>
    <t>BYLRND11M01L400E-P-000</t>
  </si>
  <si>
    <t>BYLYSHI ARMANDO</t>
  </si>
  <si>
    <t>BYLRND11M01L400E</t>
  </si>
  <si>
    <t>BYMMDB11E53F952Q-P-000</t>
  </si>
  <si>
    <t>BOYOMO MADIBA</t>
  </si>
  <si>
    <t>BYMMDB11E53F952Q</t>
  </si>
  <si>
    <t>BYRHRN02H28Z354R-P-000</t>
  </si>
  <si>
    <t>BAYIRE HAROUNA</t>
  </si>
  <si>
    <t>BYRHRN02H28Z354R</t>
  </si>
  <si>
    <t>BZAMLK03S41B041A-P-000</t>
  </si>
  <si>
    <t>ABIZA MALAK</t>
  </si>
  <si>
    <t>BZAMLK03S41B041A</t>
  </si>
  <si>
    <t>BZANDN93S55B041P</t>
  </si>
  <si>
    <t>ABIZA NADINE</t>
  </si>
  <si>
    <t>BZDBSR94A01Z334C-P-000</t>
  </si>
  <si>
    <t>ABOU ZEID BASSIROU</t>
  </si>
  <si>
    <t>BZDBSR94A01Z334C</t>
  </si>
  <si>
    <t>BZIFNC78E47B041C-P-000</t>
  </si>
  <si>
    <t>BIZ FRANCESCA</t>
  </si>
  <si>
    <t>BZIFNC78E47B041C</t>
  </si>
  <si>
    <t>BZKGRL11R15Z100X-P-000</t>
  </si>
  <si>
    <t>BUZUKJA GABRIEL</t>
  </si>
  <si>
    <t>BZKGRL11R15Z100X</t>
  </si>
  <si>
    <t>BZONJD65A50Z600L-P-000</t>
  </si>
  <si>
    <t>BOZA NORA JUDITH</t>
  </si>
  <si>
    <t>BZONJD65A50Z600L</t>
  </si>
  <si>
    <t>BZZBDT97M58B019N-P-000</t>
  </si>
  <si>
    <t>BAZZANI BENEDETTA</t>
  </si>
  <si>
    <t>BZZBDT97M58B019N</t>
  </si>
  <si>
    <t>BZZGRG95T43C722P-P-000</t>
  </si>
  <si>
    <t>BOZZELLO GIORGIA</t>
  </si>
  <si>
    <t>BZZGRG95T43C722P</t>
  </si>
  <si>
    <t>BZZLDN65T59L219V-P-000</t>
  </si>
  <si>
    <t>BAZZANO LOREDANA</t>
  </si>
  <si>
    <t>BZZLDN65T59L219V</t>
  </si>
  <si>
    <t>BZZLRD02S15F952F-P-000</t>
  </si>
  <si>
    <t>BOZZOLA LEONARDO</t>
  </si>
  <si>
    <t>BZZLRD02S15F952F</t>
  </si>
  <si>
    <t>BZZMNG82C66D704G-P-000</t>
  </si>
  <si>
    <t>BOZZONI MARIANGELA</t>
  </si>
  <si>
    <t>BZZMNG82C66D704G</t>
  </si>
  <si>
    <t>BZZMNL77S57C627D-P-000</t>
  </si>
  <si>
    <t>BAZZANO EMANUELA</t>
  </si>
  <si>
    <t>BZZMNL77S57C627D</t>
  </si>
  <si>
    <t>BZZRRT65T50B473A-P-000</t>
  </si>
  <si>
    <t>BOZZINI ROBERTA</t>
  </si>
  <si>
    <t>BZZRRT65T50B473A</t>
  </si>
  <si>
    <t>BZZSLL83M44L219Q-P-000</t>
  </si>
  <si>
    <t>BOZZI STELLA</t>
  </si>
  <si>
    <t>BZZSLL83M44L219Q</t>
  </si>
  <si>
    <t>BZZSRN84M61B041K-P-000</t>
  </si>
  <si>
    <t>BOZZO ROLANDO SABRINA</t>
  </si>
  <si>
    <t>BZZSRN84M61B041K</t>
  </si>
  <si>
    <t>BZZVSS93C67A859O-P-000</t>
  </si>
  <si>
    <t>BOZZETTO VANESSA</t>
  </si>
  <si>
    <t>BZZVSS93C67A859O</t>
  </si>
  <si>
    <t>BZZVSS97C67A859S-P-000</t>
  </si>
  <si>
    <t>BZZVSS97C67A859S</t>
  </si>
  <si>
    <t>CAOMCL62T31A474Z-P-000</t>
  </si>
  <si>
    <t>CAO MARCELLO</t>
  </si>
  <si>
    <t>CAOMCL62T31A474Z</t>
  </si>
  <si>
    <t>CAUDNL82R67L219P-P-000</t>
  </si>
  <si>
    <t>CAU DANIELA</t>
  </si>
  <si>
    <t>CAUDNL82R67L219P</t>
  </si>
  <si>
    <t>CBDMRC81B21F952P-P-000</t>
  </si>
  <si>
    <t>CUBADDA MARCO</t>
  </si>
  <si>
    <t>CBDMRC81B21F952P</t>
  </si>
  <si>
    <t>CBICST83D24Z129Q-P-000</t>
  </si>
  <si>
    <t>IACOB CONSTANTIN MARIUS</t>
  </si>
  <si>
    <t>CBICST83D24Z129Q</t>
  </si>
  <si>
    <t>CBICST83D24Z129Q-P-001</t>
  </si>
  <si>
    <t>DY MARIO DI IACOB CONSTANTIN MARIUS</t>
  </si>
  <si>
    <t>11764560014</t>
  </si>
  <si>
    <t>CBINNL82D58Z129N-P-000</t>
  </si>
  <si>
    <t>IACOB IONELA</t>
  </si>
  <si>
    <t>CBINNL82D58Z129N</t>
  </si>
  <si>
    <t>CBLDDD76R53Z515O-P-000</t>
  </si>
  <si>
    <t>CABALLERO OCON EDUARDA DEL PILAR</t>
  </si>
  <si>
    <t>CBLDDD76R53Z515O</t>
  </si>
  <si>
    <t>CBLLNZ99P28F335S-P-000</t>
  </si>
  <si>
    <t>CABULLIESE LORENZO</t>
  </si>
  <si>
    <t>CBLLNZ99P28F335S</t>
  </si>
  <si>
    <t>CBNMRL83H66Z129J-P-000</t>
  </si>
  <si>
    <t>CIOBANU MIRELA</t>
  </si>
  <si>
    <t>CBNMRL83H66Z129J</t>
  </si>
  <si>
    <t>CBNMRT69A27L219R-P-000</t>
  </si>
  <si>
    <t>COBIANCHI UMBERTO</t>
  </si>
  <si>
    <t>CBNMSC78T19Z129F-P-000</t>
  </si>
  <si>
    <t>CIOBANU MARIUS CORNEL</t>
  </si>
  <si>
    <t>CBNMSC78T19Z129F</t>
  </si>
  <si>
    <t>CBNPRN70B59Z129X-P-000</t>
  </si>
  <si>
    <t>CIOBANU PETRONELA</t>
  </si>
  <si>
    <t>CBNPRN70B59Z129X</t>
  </si>
  <si>
    <t>CBNRNG63T42Z602Z-P-000</t>
  </si>
  <si>
    <t>CIBIN ROSANGELA</t>
  </si>
  <si>
    <t>CBNRNG63T42Z602Z</t>
  </si>
  <si>
    <t>CBRMGC79R70Z604E-P-000</t>
  </si>
  <si>
    <t>CABRALES MARGIE CAROLINA</t>
  </si>
  <si>
    <t>CBRMGC79R70Z604E</t>
  </si>
  <si>
    <t>CBRNDR89T28E379X-P-000</t>
  </si>
  <si>
    <t>CIABERTA ANDREA</t>
  </si>
  <si>
    <t>CBRNDR89T28E379X</t>
  </si>
  <si>
    <t>CBSGMR96A11L219W-P-000</t>
  </si>
  <si>
    <t>CUBISINO GIANMARCO</t>
  </si>
  <si>
    <t>CBSGMR96A11L219W</t>
  </si>
  <si>
    <t>CBTSVN60A27E379F-P-000</t>
  </si>
  <si>
    <t>COBETTO GHIGGIA SILVANO PIER PAOLO</t>
  </si>
  <si>
    <t>CBTSVN60A27E379F</t>
  </si>
  <si>
    <t>CCBCST83E21Z129R-P-000</t>
  </si>
  <si>
    <t>COCIOBAN CONSTANTIN</t>
  </si>
  <si>
    <t>CCBCST83E21Z129R</t>
  </si>
  <si>
    <t>CCCCRL01B55B791C-P-000</t>
  </si>
  <si>
    <t>CECCHINI CAROLA</t>
  </si>
  <si>
    <t>CCCCRL01B55B791C</t>
  </si>
  <si>
    <t>CCCCST69T44G062K-P-000</t>
  </si>
  <si>
    <t>CIOCCA CRISTINA</t>
  </si>
  <si>
    <t>CCCCST69T44G062K</t>
  </si>
  <si>
    <t>CCCFBN96T54L219T-P-000</t>
  </si>
  <si>
    <t>COCCHI FABIANA</t>
  </si>
  <si>
    <t>CCCFBN96T54L219T</t>
  </si>
  <si>
    <t>CCCFLV74A14F952G-P-000</t>
  </si>
  <si>
    <t>CUCCU FLAVIO</t>
  </si>
  <si>
    <t>CCCFLV74A14F952G</t>
  </si>
  <si>
    <t>CCCGDI86C56D643I-P-000</t>
  </si>
  <si>
    <t>COCCIA GIADA</t>
  </si>
  <si>
    <t>CCCGDI86C56D643I</t>
  </si>
  <si>
    <t>CCCGNN67R22F839G-P-000</t>
  </si>
  <si>
    <t>CCCLCN65P19D643L-P-000</t>
  </si>
  <si>
    <t>CACCHIO LUCIANO</t>
  </si>
  <si>
    <t>CCCLCN65P19D643L</t>
  </si>
  <si>
    <t>CCCLNE11R46F952H-P-000</t>
  </si>
  <si>
    <t>CACCIATORE ELENA</t>
  </si>
  <si>
    <t>CCCLNE11R46F952H</t>
  </si>
  <si>
    <t>CCCLSE91L52B041D-P-000</t>
  </si>
  <si>
    <t>CECCANTINI ELISA</t>
  </si>
  <si>
    <t>CCCLSE91L52B041D</t>
  </si>
  <si>
    <t>CCCLSN12T14F952G-P-000</t>
  </si>
  <si>
    <t>CACCIA ALESSANFRO EDGARDO</t>
  </si>
  <si>
    <t>CCCLSN12T14F952G</t>
  </si>
  <si>
    <t>CCCLSN74A19L219A-P-000</t>
  </si>
  <si>
    <t>CUCCARESE ALESSANDRO</t>
  </si>
  <si>
    <t>CCCLSN74A19L219A</t>
  </si>
  <si>
    <t>CCCMCT58S65E374X-P-000</t>
  </si>
  <si>
    <t>CACCIOLA MARIA CATERINA</t>
  </si>
  <si>
    <t>CCCMCT58S65E374X</t>
  </si>
  <si>
    <t>CCCMRA65A30L219R-P-000</t>
  </si>
  <si>
    <t>CCCMRA80M16E445L-P-000</t>
  </si>
  <si>
    <t>CICCALDO MAURO</t>
  </si>
  <si>
    <t>CCCMRA80M16E445L</t>
  </si>
  <si>
    <t>CCCMTN78E61L219Z-P-000</t>
  </si>
  <si>
    <t>CUCCIO MERI TANIA</t>
  </si>
  <si>
    <t>CCCMTN78E61L219Z</t>
  </si>
  <si>
    <t>CCCMTT73T28L219U-P-000</t>
  </si>
  <si>
    <t>COCCO MATTEO</t>
  </si>
  <si>
    <t>CCCMTT73T28L219U</t>
  </si>
  <si>
    <t>CCCMTT93M29F205P-P-000</t>
  </si>
  <si>
    <t>CIOCCHI MATTEO</t>
  </si>
  <si>
    <t>CCCMTT93M29F205P</t>
  </si>
  <si>
    <t>CCCNNL59B45C219D-P-000</t>
  </si>
  <si>
    <t>CCCNNL59B45C219D</t>
  </si>
  <si>
    <t>CCCNNL59B45L219D-P-000</t>
  </si>
  <si>
    <t>CECCARINI ANTONELLA</t>
  </si>
  <si>
    <t>CCCPIA81A61Z112A-P-000</t>
  </si>
  <si>
    <t>CICCHESI PIA</t>
  </si>
  <si>
    <t>CCCPIA81A61Z112A</t>
  </si>
  <si>
    <t>CCCRRA01P48L219Z-P-000</t>
  </si>
  <si>
    <t>CIACCIA AURORA</t>
  </si>
  <si>
    <t>CCCRRA01P48L219Z</t>
  </si>
  <si>
    <t>CCCRRA01P48L219Z-P-001</t>
  </si>
  <si>
    <t>CCCSLL72L41L219G-P-000</t>
  </si>
  <si>
    <t>CECCON ISABELLA</t>
  </si>
  <si>
    <t>CCCSLL72L41L219G</t>
  </si>
  <si>
    <t>CCCSMN95D25F335H-P-000</t>
  </si>
  <si>
    <t>CUCCO SIMONE</t>
  </si>
  <si>
    <t>CCCSMN95D25F335H</t>
  </si>
  <si>
    <t>CCCSRN82H69L219Y-P-000</t>
  </si>
  <si>
    <t>CCCTMS88E02D872M-P-000</t>
  </si>
  <si>
    <t>CACCIA TOMMASO</t>
  </si>
  <si>
    <t>CCCTMS88E02D872M</t>
  </si>
  <si>
    <t>CCCVSS97B46D205B-P-000</t>
  </si>
  <si>
    <t>CUCCHIARA VANESSA</t>
  </si>
  <si>
    <t>CCCVSS97B46D205B</t>
  </si>
  <si>
    <t>CCGLDI79E61Z140P-P-000</t>
  </si>
  <si>
    <t>COCIUG LIDIA</t>
  </si>
  <si>
    <t>CCGLDI79E61Z140P</t>
  </si>
  <si>
    <t>CCHDVD67S28C860T-P-000</t>
  </si>
  <si>
    <t>ECCHER DAVIDE</t>
  </si>
  <si>
    <t>CCHDVD67S28C860T</t>
  </si>
  <si>
    <t>CCHGGN89A62Z129Q-P-000</t>
  </si>
  <si>
    <t>COCHIOR GEORGIANA</t>
  </si>
  <si>
    <t>CCHGGN89A62Z129Q</t>
  </si>
  <si>
    <t>CCHGPR68M14H037Z-P-000</t>
  </si>
  <si>
    <t>IACCHINI GIANPIERO</t>
  </si>
  <si>
    <t>CCHGPR68M14H037Z</t>
  </si>
  <si>
    <t>CCHGTT70D65L219O-P-000</t>
  </si>
  <si>
    <t>OCCHIOGROSSO GIUDITTA</t>
  </si>
  <si>
    <t>CCHGTT70D65L219O</t>
  </si>
  <si>
    <t>CCHLCU95H08A479D-P-000</t>
  </si>
  <si>
    <t>OCCHETTI LUCA</t>
  </si>
  <si>
    <t>CCHLCU95H08A479D</t>
  </si>
  <si>
    <t>CCHMFR11P63F952P-P-000</t>
  </si>
  <si>
    <t>OCCHINO MARIA FRANCESCA</t>
  </si>
  <si>
    <t>CCHMFR11P63F952P</t>
  </si>
  <si>
    <t>CCHPLG77C11D332T-P-000</t>
  </si>
  <si>
    <t>IACCHINI PIERLUIGI</t>
  </si>
  <si>
    <t>CCHRKE94T46D332T-P-000</t>
  </si>
  <si>
    <t>CCICNL75D57Z129C-P-000</t>
  </si>
  <si>
    <t>CCILLR80L59Z129Z-P-000</t>
  </si>
  <si>
    <t>CIOCOIU IULIANA LOREDANA</t>
  </si>
  <si>
    <t>CCILLR80L59Z129Z</t>
  </si>
  <si>
    <t>CCISFI61C23Z129N-P-000</t>
  </si>
  <si>
    <t>CCLMCW72H13L219C-P-000</t>
  </si>
  <si>
    <t>CACIOLI MARCO</t>
  </si>
  <si>
    <t>CCLMCW72H13L219C</t>
  </si>
  <si>
    <t>CCLNGL69D45Z140Y-P-000</t>
  </si>
  <si>
    <t>CUCULESCU ANGELA</t>
  </si>
  <si>
    <t>CCLNGL69D45Z140Y</t>
  </si>
  <si>
    <t>CCLRLL68R43D205C-P-000</t>
  </si>
  <si>
    <t>OCCELLI ORNELLA</t>
  </si>
  <si>
    <t>CCLRLL68R43D205C</t>
  </si>
  <si>
    <t>CCLSVN69H63L219O-P-000</t>
  </si>
  <si>
    <t>CICALESE SILVANA</t>
  </si>
  <si>
    <t>CCLSVN69H63L219O</t>
  </si>
  <si>
    <t>CCNDRD98L12F335E-P-000</t>
  </si>
  <si>
    <t>CUCINOTTA EDOARDO</t>
  </si>
  <si>
    <t>CCNDRD98L12F335E</t>
  </si>
  <si>
    <t>CCNSDD76H70Z611O-P-000</t>
  </si>
  <si>
    <t>CCUNO CALCINA SOLEDAD ANA</t>
  </si>
  <si>
    <t>CCNSDD76H70Z611O</t>
  </si>
  <si>
    <t>CCRCRN61L55D271N-P-000</t>
  </si>
  <si>
    <t>COCORDANO CATERINA</t>
  </si>
  <si>
    <t>CCRCRN61L55D271N</t>
  </si>
  <si>
    <t>CCRDTR73P19Z129M-P-000</t>
  </si>
  <si>
    <t>COCORANU DUMITRU</t>
  </si>
  <si>
    <t>CCRDTR73P19Z129M</t>
  </si>
  <si>
    <t>CCRDVD92R10D761M-P-000</t>
  </si>
  <si>
    <t>CICIRELLO DAVIDE</t>
  </si>
  <si>
    <t>CCRDVD92R10D761M</t>
  </si>
  <si>
    <t>CCRGNN81M19A518R-P-000</t>
  </si>
  <si>
    <t>ACCURSO GIOVANNI</t>
  </si>
  <si>
    <t>CCRGNN81M19A518R</t>
  </si>
  <si>
    <t>CCRGPP79B68L219Y-P-000</t>
  </si>
  <si>
    <t>CUCURULLO GIUSEPPINA</t>
  </si>
  <si>
    <t>CCRGPP79B68L219Y</t>
  </si>
  <si>
    <t>CCRLRA70L48L219M</t>
  </si>
  <si>
    <t>CICERI LAURA</t>
  </si>
  <si>
    <t>CCRPLL88E45Z611J-P-000</t>
  </si>
  <si>
    <t>CACERES CASARETTO PAMELLA DEL CARMEN</t>
  </si>
  <si>
    <t>CCRPLL88E45Z611J</t>
  </si>
  <si>
    <t>CCRRND73C02L219T-P-000</t>
  </si>
  <si>
    <t>CECERE ARMANDO</t>
  </si>
  <si>
    <t>CCRRND73C02L219T</t>
  </si>
  <si>
    <t>CCRSRN74C54B832S-P-000</t>
  </si>
  <si>
    <t>CUCURNIA SABRINA</t>
  </si>
  <si>
    <t>CCRSRN74C54B832S</t>
  </si>
  <si>
    <t>CCSDRD01E24L219P-P-000</t>
  </si>
  <si>
    <t>ACCUOSTO EDOARDO</t>
  </si>
  <si>
    <t>CCSDRD01E24L219P</t>
  </si>
  <si>
    <t>CCTSVT51E27L273K-P-000</t>
  </si>
  <si>
    <t>ACCETTULLI SALVATORE</t>
  </si>
  <si>
    <t>CCTSVT51E27L273K</t>
  </si>
  <si>
    <t>CCZDVD98P22L219T-P-000</t>
  </si>
  <si>
    <t>COCUZZA DAVIDE</t>
  </si>
  <si>
    <t>CCZDVD98P22L219T</t>
  </si>
  <si>
    <t>CDLCRL80E22Z216K-P-000</t>
  </si>
  <si>
    <t>CUDILLA CHARLIE VALDERRAMA</t>
  </si>
  <si>
    <t>CDLCRL80E22Z216K</t>
  </si>
  <si>
    <t>CDLNDR78C63Z129K-P-000</t>
  </si>
  <si>
    <t>CUDLA ANCA ADRIANA</t>
  </si>
  <si>
    <t>CDLNDR78C63Z129K</t>
  </si>
  <si>
    <t>CDLRRT73H14L219L-P-000</t>
  </si>
  <si>
    <t>CAUDULLO ROBERTO</t>
  </si>
  <si>
    <t>CDLRRT73H14L219L</t>
  </si>
  <si>
    <t>11640700016</t>
  </si>
  <si>
    <t>CDNFRZ69D13F952L-P-000</t>
  </si>
  <si>
    <t>CODINI FABRIZIO</t>
  </si>
  <si>
    <t>CDNFRZ69D13F952L</t>
  </si>
  <si>
    <t>CDNRNI97R44E801P-P-000</t>
  </si>
  <si>
    <t>CODINI IRENE</t>
  </si>
  <si>
    <t>CDNRNI97R44E801P</t>
  </si>
  <si>
    <t>CDRBCL97A64Z129V-P-000</t>
  </si>
  <si>
    <t>CODREANU BIANCA LILIANA</t>
  </si>
  <si>
    <t>CDRBCL97A64Z129V</t>
  </si>
  <si>
    <t>CDSGPP80E20L219J-P-000</t>
  </si>
  <si>
    <t>CODISPOTI GIUSEPPE</t>
  </si>
  <si>
    <t>CDSGPP80E20L219J</t>
  </si>
  <si>
    <t>CDSGRG76T30L219P-P-000</t>
  </si>
  <si>
    <t>CODIAS GIORGIO</t>
  </si>
  <si>
    <t>CDSGRG76T30L219P</t>
  </si>
  <si>
    <t>CDUDVD82B23L219E-P-000</t>
  </si>
  <si>
    <t>CUDA DAVIDE</t>
  </si>
  <si>
    <t>CDUDVD82B23L219E</t>
  </si>
  <si>
    <t>CDZMRA79C15A859L-P-000</t>
  </si>
  <si>
    <t>CODA ZABETTA MAURO</t>
  </si>
  <si>
    <t>CDZMRA79C15A859L</t>
  </si>
  <si>
    <t>CEACRN69L41I053I-P-000</t>
  </si>
  <si>
    <t>CEA CATERINA</t>
  </si>
  <si>
    <t>CEACRN69L41I053I</t>
  </si>
  <si>
    <t>CFFDGI10R18F952J-P-000</t>
  </si>
  <si>
    <t>CEFFA DIEGO</t>
  </si>
  <si>
    <t>CFFDGI10R18F952J</t>
  </si>
  <si>
    <t>CFFGRI79P18L219C-P-000</t>
  </si>
  <si>
    <t>COFFARO IGOR</t>
  </si>
  <si>
    <t>CFFGRI79P18L219C</t>
  </si>
  <si>
    <t>CFFNGL11D57F952Y-P-000</t>
  </si>
  <si>
    <t>CEFFA ANGELA</t>
  </si>
  <si>
    <t>CFFNGL11D57F952Y</t>
  </si>
  <si>
    <t>CFFSVT71E05A859Z-P-000</t>
  </si>
  <si>
    <t>CIOFFI SALVATORE</t>
  </si>
  <si>
    <t>CFFSVT71E05A859Z</t>
  </si>
  <si>
    <t>CFFTZN75C63A859H-P-000</t>
  </si>
  <si>
    <t>CFILRM74R15Z129V-P-000</t>
  </si>
  <si>
    <t>CIOFU IULIAN ROMEO</t>
  </si>
  <si>
    <t>CFILRM74R15Z129V</t>
  </si>
  <si>
    <t>CFLFNC88P26C352D-P-000</t>
  </si>
  <si>
    <t>CEFALI' FRANCESCO</t>
  </si>
  <si>
    <t>CFLFNC88P26C352D</t>
  </si>
  <si>
    <t>CFLMRZ77R17F105X-P-000</t>
  </si>
  <si>
    <t>CEFALU' MAURIZIO</t>
  </si>
  <si>
    <t>CFLMRZ77R17F105X</t>
  </si>
  <si>
    <t>CFLSVT73A27F105P-P-000</t>
  </si>
  <si>
    <t>CEFALU' SALVATORE</t>
  </si>
  <si>
    <t>CFLSVT73A27F105P</t>
  </si>
  <si>
    <t>CFRGLI06L59D869S-P-000</t>
  </si>
  <si>
    <t>CAFARO GIULIA</t>
  </si>
  <si>
    <t>CFRGLI06L59D869S</t>
  </si>
  <si>
    <t>CFRNLP98D70Z611F-P-000</t>
  </si>
  <si>
    <t>CFRVCN70R16A859N-P-000</t>
  </si>
  <si>
    <t>CAFARO VINCENZO</t>
  </si>
  <si>
    <t>CFRVCN70R16A859N</t>
  </si>
  <si>
    <t>CFRVCN70R16SAREM-P-000</t>
  </si>
  <si>
    <t>CAFARO VINCENZO (SAREM)</t>
  </si>
  <si>
    <t>CFRVCN70R16SAREM</t>
  </si>
  <si>
    <t>CFRVLR74R17L219P-P-000</t>
  </si>
  <si>
    <t>CAFORIO VALERIO</t>
  </si>
  <si>
    <t>CFRVLR74R17L219P</t>
  </si>
  <si>
    <t>CGGNRF74T08L219O-P-000</t>
  </si>
  <si>
    <t>CAGGIANO ANDREA FILIPPO</t>
  </si>
  <si>
    <t>CGGNRF74T08L219O</t>
  </si>
  <si>
    <t>CGGSML05T19C627V-P-000</t>
  </si>
  <si>
    <t>CAGGIANO SAMUELE</t>
  </si>
  <si>
    <t>CGGSML05T19C627V</t>
  </si>
  <si>
    <t>CGLGSI82R51L219J-P-000</t>
  </si>
  <si>
    <t>CAGLIOTI GIUSI</t>
  </si>
  <si>
    <t>CGLGSI82R51L219J</t>
  </si>
  <si>
    <t>CGLLRA05R65E514Q-P-000</t>
  </si>
  <si>
    <t>CIGOLINI LAURA</t>
  </si>
  <si>
    <t>CGLLRA05R65E514Q</t>
  </si>
  <si>
    <t>CGLSFN76C11A859D-P-000</t>
  </si>
  <si>
    <t>CAGLIANO STEFANO</t>
  </si>
  <si>
    <t>CGLSFN76C11A859D</t>
  </si>
  <si>
    <t>CGLXYV88D18Z611W-P-000</t>
  </si>
  <si>
    <t>COAGUILA HUARANCCA EXCIO YVAN</t>
  </si>
  <si>
    <t>CGLXYV88D18Z611W</t>
  </si>
  <si>
    <t>CGNCHR89P53B354C-P-000</t>
  </si>
  <si>
    <t>COGONI CHIARA</t>
  </si>
  <si>
    <t>CGNCHR89P53B354C</t>
  </si>
  <si>
    <t>CGNPPL66L22A109J-P-000</t>
  </si>
  <si>
    <t>CAGNASSO PIERPAOLO</t>
  </si>
  <si>
    <t>CGNPPL66L22A109J</t>
  </si>
  <si>
    <t>CGNRSR80H21L219X-P-000</t>
  </si>
  <si>
    <t>CIGNA ROSARIO</t>
  </si>
  <si>
    <t>CGNRSR80H21L219X</t>
  </si>
  <si>
    <t>CGNVEA91A71F839J-P-000</t>
  </si>
  <si>
    <t>CAGNAZIO EVA</t>
  </si>
  <si>
    <t>CGNVEA91A71F839J</t>
  </si>
  <si>
    <t>CGRGNN03C25A859X-P-000</t>
  </si>
  <si>
    <t>CUGERONE GIOVANNI</t>
  </si>
  <si>
    <t>CGRGNN03C25A859X</t>
  </si>
  <si>
    <t>CGSLRN65H43L219L-P-000</t>
  </si>
  <si>
    <t>CUGUSI LORENA</t>
  </si>
  <si>
    <t>CGSLRN65H43L219L</t>
  </si>
  <si>
    <t>CHBBLL64A01Z330G-P-000</t>
  </si>
  <si>
    <t>OUCHAIB ABDELLAZIZ</t>
  </si>
  <si>
    <t>CHBBLL64A01Z330G</t>
  </si>
  <si>
    <t>CHBCHK83R15Z352X-P-000</t>
  </si>
  <si>
    <t>CHOUAIBI CHAOUKI</t>
  </si>
  <si>
    <t>CHBCHK83R15Z352X</t>
  </si>
  <si>
    <t>CHBDNL74R66Z129O-P-000</t>
  </si>
  <si>
    <t>CHEBUT ADELINA LAURA</t>
  </si>
  <si>
    <t>CHBDNL74R66Z129O</t>
  </si>
  <si>
    <t>CHBLLA90M64Z330N-P-000</t>
  </si>
  <si>
    <t>CHAIB LAILA</t>
  </si>
  <si>
    <t>CHBLLA90M64Z330N</t>
  </si>
  <si>
    <t>CHBNDA92R61I838O-P-000</t>
  </si>
  <si>
    <t>ACHAAB NADIA</t>
  </si>
  <si>
    <t>CHBNDA92R61I838O</t>
  </si>
  <si>
    <t>11386830019</t>
  </si>
  <si>
    <t>CHBRDH67A16Z352U-P-000</t>
  </si>
  <si>
    <t>CHOUAIBI RAMDHANE</t>
  </si>
  <si>
    <t>CHBRDH67A16Z352U</t>
  </si>
  <si>
    <t>CHBRLB73D62C722U-P-000</t>
  </si>
  <si>
    <t>CHIABODO ROSALBA</t>
  </si>
  <si>
    <t>CHBRLB73D62C722U</t>
  </si>
  <si>
    <t>CHBWTR71P20L219X-P-000</t>
  </si>
  <si>
    <t>CHIBBARO WALTER</t>
  </si>
  <si>
    <t>CHBWTR71P20L219X</t>
  </si>
  <si>
    <t>CHCCRL98T13L750T-P-000</t>
  </si>
  <si>
    <t>CHCCST05R30G674B-P-000</t>
  </si>
  <si>
    <t>CHIOCCA CRISTIAN</t>
  </si>
  <si>
    <t>CHCCST05R30G674B</t>
  </si>
  <si>
    <t>CHCLST70A01Z33LM-P-000</t>
  </si>
  <si>
    <t>ECH CHOUITR EL MOSTAFA</t>
  </si>
  <si>
    <t>CHCLST70A01Z33LM</t>
  </si>
  <si>
    <t>CHDPLA76D67A326L-P-000</t>
  </si>
  <si>
    <t>CHADEL PAOLA</t>
  </si>
  <si>
    <t>CHDPLA76D67A326L</t>
  </si>
  <si>
    <t>CHDRRT91S05C722G-P-000</t>
  </si>
  <si>
    <t>CHIADO' PIAT ROBERTO</t>
  </si>
  <si>
    <t>CHDRRT91S05C722G</t>
  </si>
  <si>
    <t>CHFLHD87P14Z330B-P-000</t>
  </si>
  <si>
    <t>CHAFIK EL MEHDI</t>
  </si>
  <si>
    <t>CHFLHD87P14Z330B</t>
  </si>
  <si>
    <t>CHFLSN98D66H727F-P-000</t>
  </si>
  <si>
    <t>CHIAFFRINO ALESSANDRA</t>
  </si>
  <si>
    <t>CHFLSN98D66H727F</t>
  </si>
  <si>
    <t>CHGHMZ96A20Z330O-P-000</t>
  </si>
  <si>
    <t>ACHAGUI HAMZA</t>
  </si>
  <si>
    <t>CHGHMZ96A20Z330O</t>
  </si>
  <si>
    <t>CHGRNI79D42Z611Z-P-000</t>
  </si>
  <si>
    <t>CHAGUA MEDINA IRENE</t>
  </si>
  <si>
    <t>CHGRNI79D42Z611Z</t>
  </si>
  <si>
    <t>CHGSDA71A01Z3P0P</t>
  </si>
  <si>
    <t>CHEGDALI SAID</t>
  </si>
  <si>
    <t>CHHSFO95C45Z330C-P-000</t>
  </si>
  <si>
    <t>CHAHINE SOUFIA</t>
  </si>
  <si>
    <t>CHHSFO95C45Z330C</t>
  </si>
  <si>
    <t>CHHSML04L03Z330Y-P-000</t>
  </si>
  <si>
    <t>CHAHIBA ISMAIL</t>
  </si>
  <si>
    <t>CHHSML04L03Z330Y</t>
  </si>
  <si>
    <t>CHHYSN00D12Z330Y-P-000</t>
  </si>
  <si>
    <t>CHINRC76A53L219Y-P-000</t>
  </si>
  <si>
    <t>CHIAIA ENRICA</t>
  </si>
  <si>
    <t>CHINRC76A53L219Y</t>
  </si>
  <si>
    <t>CHKHSK87H02Z335J-P-000</t>
  </si>
  <si>
    <t>CHUKWU OHWUSIKO</t>
  </si>
  <si>
    <t>CHKHSK87H02Z335J</t>
  </si>
  <si>
    <t>CHKMLK73S64Z330T-P-000</t>
  </si>
  <si>
    <t>CHEKKAR MALIKA</t>
  </si>
  <si>
    <t>CHKMLK73S64Z330T</t>
  </si>
  <si>
    <t>CHKMTP85P08Z330H-P-000</t>
  </si>
  <si>
    <t>CHAKIR MUSTAPHA</t>
  </si>
  <si>
    <t>CHKMTP85P08Z330H</t>
  </si>
  <si>
    <t>CHKNTL79D44Z138P</t>
  </si>
  <si>
    <t>CHEKHAR NATALIIA</t>
  </si>
  <si>
    <t>CHKSDA69S60Z330O-P-000</t>
  </si>
  <si>
    <t>CHOUKRI SAADIA</t>
  </si>
  <si>
    <t>CHKSDA69S60Z330O</t>
  </si>
  <si>
    <t>CHKTTN84C61Z138L-P-000</t>
  </si>
  <si>
    <t>CHUKH TETIANA</t>
  </si>
  <si>
    <t>CHKTTN84C61Z138L</t>
  </si>
  <si>
    <t>CHLGLI63A23H265P-P-000</t>
  </si>
  <si>
    <t>CHILLINO GIULIO</t>
  </si>
  <si>
    <t>CHLGLI63A23H265P</t>
  </si>
  <si>
    <t>CHLMJD05S14Z330M-P-000</t>
  </si>
  <si>
    <t>ECHELH AMJAD</t>
  </si>
  <si>
    <t>CHLMJD05S14Z330M</t>
  </si>
  <si>
    <t>CHLMLN82B42Z129T-P-000</t>
  </si>
  <si>
    <t>Chelaru Maria Elena</t>
  </si>
  <si>
    <t>CHLMLN82B42Z129T</t>
  </si>
  <si>
    <t>CHLNRC76A53E379K-P-000</t>
  </si>
  <si>
    <t>CHIALA ENRICA</t>
  </si>
  <si>
    <t>CHLNRC76A53E379K</t>
  </si>
  <si>
    <t>CHLPSP66S27C471Y-P-000</t>
  </si>
  <si>
    <t>CHILLEMI PROSPERO</t>
  </si>
  <si>
    <t>CHLPSP66S27C471Y</t>
  </si>
  <si>
    <t>CHMBDR91T17Z330P-P-000</t>
  </si>
  <si>
    <t>CHAMSSI BADRE</t>
  </si>
  <si>
    <t>CHMBDR91T17Z330P</t>
  </si>
  <si>
    <t>CHMDNL66C44L219L-P-000</t>
  </si>
  <si>
    <t>CHIAMBRETTI DANIELA</t>
  </si>
  <si>
    <t>CHMDNL66C44L219L</t>
  </si>
  <si>
    <t>CHMDTR84P17Z129A-P-000</t>
  </si>
  <si>
    <t>ICHIM DUMITRU MARIAN DUMITRU MARIAN</t>
  </si>
  <si>
    <t>CHMDTR84P17Z129A</t>
  </si>
  <si>
    <t>CHMFBA84M08D208S-P-000</t>
  </si>
  <si>
    <t>CHIMENTO FABIO</t>
  </si>
  <si>
    <t>CHMFBA84M08D208S</t>
  </si>
  <si>
    <t>11164000017</t>
  </si>
  <si>
    <t>CHMJMA75H29Z601D-P-000</t>
  </si>
  <si>
    <t>CHAMBI HUAYLLANI JAIME</t>
  </si>
  <si>
    <t>CHMJMA75H29Z601D</t>
  </si>
  <si>
    <t>CHMKRN72L63Z330D-P-000</t>
  </si>
  <si>
    <t>CHAMOVA EKATERINA</t>
  </si>
  <si>
    <t>CHMKRN72L63Z330D</t>
  </si>
  <si>
    <t>CHMKTN74R26Z138E-P-000</t>
  </si>
  <si>
    <t>CHUMASLOV KOSTANTIN</t>
  </si>
  <si>
    <t>CHMKTN74R26Z138E</t>
  </si>
  <si>
    <t>CHNFNC85R05A859T-P-000</t>
  </si>
  <si>
    <t>CHIANESE FRANCESCO</t>
  </si>
  <si>
    <t>CHNFNC85R05A859T</t>
  </si>
  <si>
    <t>CHNHJR88E41Z330X-P-000</t>
  </si>
  <si>
    <t>CHENNANI HAJARE</t>
  </si>
  <si>
    <t>CHNHJR88E41Z330X</t>
  </si>
  <si>
    <t>CHNJNG12C09F952B-P-000</t>
  </si>
  <si>
    <t>CHEN JIAXIANG</t>
  </si>
  <si>
    <t>CHNJNG12C09F952B</t>
  </si>
  <si>
    <t>CHNJXN11L67F952N-P-000</t>
  </si>
  <si>
    <t>CHEN JIAXIN</t>
  </si>
  <si>
    <t>CHNJXN11L67F952N</t>
  </si>
  <si>
    <t>CHNLRN76D01Z335M-P-000</t>
  </si>
  <si>
    <t>ECHEONWU LAWRENCE</t>
  </si>
  <si>
    <t>CHNLRN76D01Z335M</t>
  </si>
  <si>
    <t>CHNLRN77D01Z335N-P-000</t>
  </si>
  <si>
    <t>CHNLRN77D01Z335N</t>
  </si>
  <si>
    <t>CHNNGL71M09F065X-P-000</t>
  </si>
  <si>
    <t>CHIANTIA ANGELO</t>
  </si>
  <si>
    <t>CHNNGL71M09F065X</t>
  </si>
  <si>
    <t>CHNRFL80B11L219B-P-000</t>
  </si>
  <si>
    <t>CHINNI RAFFAELE CRISTIAN</t>
  </si>
  <si>
    <t>CHNRFL80B11L219B</t>
  </si>
  <si>
    <t>CHNSRC98D01Z335O-P-000</t>
  </si>
  <si>
    <t>CHINZE SOPURUCHUKWU EMMANUEL</t>
  </si>
  <si>
    <t>CHNSRC98D01Z335O</t>
  </si>
  <si>
    <t>CHNXNY12B43F952S-P-000</t>
  </si>
  <si>
    <t>CHEN XINYU</t>
  </si>
  <si>
    <t>CHNXNY12B43F952S</t>
  </si>
  <si>
    <t>CHNZJN96M16Z210C-P-000</t>
  </si>
  <si>
    <t>CHEN ZHIJUN</t>
  </si>
  <si>
    <t>CHNZJN96M16Z210C</t>
  </si>
  <si>
    <t>CHPCST82B56Z129H</t>
  </si>
  <si>
    <t>CHIPERI CRISTINA ANCUTA</t>
  </si>
  <si>
    <t>CHPFRC85B11D205Y-P-000</t>
  </si>
  <si>
    <t>CHIAPELLO FEDERICO</t>
  </si>
  <si>
    <t>CHPFRC85B11D205Y</t>
  </si>
  <si>
    <t>CHPGLC96M09L219B-P-000</t>
  </si>
  <si>
    <t>CHIEPPA GIANLUCA</t>
  </si>
  <si>
    <t>CHPGLC96M09L219B</t>
  </si>
  <si>
    <t>CHPGRN81R58D205L-P-000</t>
  </si>
  <si>
    <t>CHIAPALE GLORIANA</t>
  </si>
  <si>
    <t>CHPGRN81R58D205L</t>
  </si>
  <si>
    <t>CHPMNL02T06L219Y-P-000</t>
  </si>
  <si>
    <t>CHIAPPINELLI MANUELE</t>
  </si>
  <si>
    <t>CHPMNL02T06L219Y</t>
  </si>
  <si>
    <t>CHPNHW86T52Z611B-P-000</t>
  </si>
  <si>
    <t>CHIPANA BACA NATHI WUADALUPE</t>
  </si>
  <si>
    <t>CHPNHW86T52Z611B</t>
  </si>
  <si>
    <t>CHPVRN91D45Z322M-P-000</t>
  </si>
  <si>
    <t>CHEPKWONY VALORINE CHEROP</t>
  </si>
  <si>
    <t>CHPVRN91D45Z322M</t>
  </si>
  <si>
    <t>CHQBRR76C17Z330W-P-000</t>
  </si>
  <si>
    <t>CHAOUQANE ABDERRAHMANE</t>
  </si>
  <si>
    <t>CHQBRR76C17Z330W</t>
  </si>
  <si>
    <t>CHQJFR60H06Z611P-P-000</t>
  </si>
  <si>
    <t>CHUQUILLANQUI GUTARRA JEFFERSON RICHARD</t>
  </si>
  <si>
    <t>CHQJFR60H06Z611P</t>
  </si>
  <si>
    <t>CHQMMM74H12Z330K-P-000</t>
  </si>
  <si>
    <t>CHAOUQANE MOHAMMED</t>
  </si>
  <si>
    <t>CHQMMM74H12Z330K</t>
  </si>
  <si>
    <t>CHQSDA11T28F952L-P-000</t>
  </si>
  <si>
    <t>CHAOUQANE SAAD</t>
  </si>
  <si>
    <t>CHQSDA11T28F952L</t>
  </si>
  <si>
    <t>CHRCTC73E05Z129Y-P-000</t>
  </si>
  <si>
    <t>CHIRIAC COSTICA</t>
  </si>
  <si>
    <t>CHRCTC73E05Z129Y</t>
  </si>
  <si>
    <t>12958410016</t>
  </si>
  <si>
    <t>CHRDLS92H54L219H-P-000</t>
  </si>
  <si>
    <t>CHIERICATO ADELASIA</t>
  </si>
  <si>
    <t>CHRDLS92H54L219H</t>
  </si>
  <si>
    <t>CHRFNC64P15D872N-P-000</t>
  </si>
  <si>
    <t>CHERUBIN FARANCESCO</t>
  </si>
  <si>
    <t>CHRFNC64P15D872N</t>
  </si>
  <si>
    <t>CHRFNC66R48A222H-P-000</t>
  </si>
  <si>
    <t>CHIARETTA FRANCA</t>
  </si>
  <si>
    <t>CHRFNC66R48A222H</t>
  </si>
  <si>
    <t>CHRGLE74S03Z129S-P-000</t>
  </si>
  <si>
    <t>CHIRIAC GELU</t>
  </si>
  <si>
    <t>CHRGLE74S03Z129S</t>
  </si>
  <si>
    <t>12729210018</t>
  </si>
  <si>
    <t>CHRMHS10P25E463H-P-000</t>
  </si>
  <si>
    <t>CHIARAMONTE MATHIAS</t>
  </si>
  <si>
    <t>CHRMHS10P25E463H</t>
  </si>
  <si>
    <t>CHRMRA80R71Z138R-P-000</t>
  </si>
  <si>
    <t>CHERKEZ MARIIA</t>
  </si>
  <si>
    <t>CHRMRA80R71Z138R</t>
  </si>
  <si>
    <t>CHRMRN69T57Z129F-P-000</t>
  </si>
  <si>
    <t>CHIRCA MARIANA</t>
  </si>
  <si>
    <t>CHRMRN69T57Z129F</t>
  </si>
  <si>
    <t>CHRMRN79E56Z129A-P-000</t>
  </si>
  <si>
    <t>CHIRIAC MARIANA</t>
  </si>
  <si>
    <t>CHRMRN79E56Z129A</t>
  </si>
  <si>
    <t>CHRMSM71D05F335S-P-000</t>
  </si>
  <si>
    <t>CHIRICOSTA MASSIMO</t>
  </si>
  <si>
    <t>CHRMSM71D05F335S</t>
  </si>
  <si>
    <t>CHRNCL70A10A859K-P-000</t>
  </si>
  <si>
    <t>CHIORINO NICOLA</t>
  </si>
  <si>
    <t>CHRNCL70A10A859K</t>
  </si>
  <si>
    <t>CHRRBS97R10Z335L-P-000</t>
  </si>
  <si>
    <t>CHRISTOPHER OROBOSA</t>
  </si>
  <si>
    <t>CHRRBS97R10Z335L</t>
  </si>
  <si>
    <t>CHRRRT87C63F9520-P-000</t>
  </si>
  <si>
    <t>CHRRRT87C63F9520</t>
  </si>
  <si>
    <t>CHRRTT70D57H355S-P-000</t>
  </si>
  <si>
    <t>CHIARION ORIETTA</t>
  </si>
  <si>
    <t>CHRRTT70D57H355S</t>
  </si>
  <si>
    <t>CHRSRG66D20L219R-P-000</t>
  </si>
  <si>
    <t>CHIEREGHIN SERGIO</t>
  </si>
  <si>
    <t>CHRSRG66D20L219R</t>
  </si>
  <si>
    <t>CHSLNR93H45C722A-P-000</t>
  </si>
  <si>
    <t>CHESSA ELEONORA</t>
  </si>
  <si>
    <t>CHSLNR93H45C722A</t>
  </si>
  <si>
    <t>CHSXNO73T62Z140A-P-000</t>
  </si>
  <si>
    <t>CHISCA OXANA</t>
  </si>
  <si>
    <t>CHSXNO73T62Z140A</t>
  </si>
  <si>
    <t>CHTBLG70H21Z330F-P-000</t>
  </si>
  <si>
    <t>CHATBI ABDELGHFIR</t>
  </si>
  <si>
    <t>CHTBLG70H21Z330F</t>
  </si>
  <si>
    <t>CHTDZN61L66C665M-P-000</t>
  </si>
  <si>
    <t>CHIOTTO DOLZIANA</t>
  </si>
  <si>
    <t>CHTDZN61L66C665M</t>
  </si>
  <si>
    <t>CHTLSR68A01Z330W-P-000</t>
  </si>
  <si>
    <t>CHAATITI LEBSIR</t>
  </si>
  <si>
    <t>CHTLSR68A01Z330W</t>
  </si>
  <si>
    <t>CHVPLA65D51F952F-P-000</t>
  </si>
  <si>
    <t>CHIOVINO PAOLA</t>
  </si>
  <si>
    <t>CHVPLA65D51F952F</t>
  </si>
  <si>
    <t>CHZCLD83A57L219X-P-000</t>
  </si>
  <si>
    <t>CHEZZI CLAUDIA</t>
  </si>
  <si>
    <t>CHZCLD83A57L219X</t>
  </si>
  <si>
    <t>CHZNHL74E45Z110U-P-000</t>
  </si>
  <si>
    <t>CHAZEAU NATHALIE</t>
  </si>
  <si>
    <t>CHZNHL74E45Z110U</t>
  </si>
  <si>
    <t>09169880011</t>
  </si>
  <si>
    <t>CJAJNY81E67Z605R-P-000</t>
  </si>
  <si>
    <t>CAJIAO JENNY ELIZABETH 
JENNY ELIZABETH</t>
  </si>
  <si>
    <t>CJAJNY81E67Z605R</t>
  </si>
  <si>
    <t>CJHLJR00T20Z611J-P-000</t>
  </si>
  <si>
    <t>CJVDGS02P13Z129S-P-000</t>
  </si>
  <si>
    <t>CAJVAN DRAGOS</t>
  </si>
  <si>
    <t>CJVDGS02P13Z129S</t>
  </si>
  <si>
    <t>CLABRN68T27F952B-P-000</t>
  </si>
  <si>
    <t>CALIO' BRUNO</t>
  </si>
  <si>
    <t>CLABRN68T27F952B</t>
  </si>
  <si>
    <t>CLADRH75C42E445X-P-000</t>
  </si>
  <si>
    <t>CAIOLO DEBORAH</t>
  </si>
  <si>
    <t>CLADRH75C42E445X</t>
  </si>
  <si>
    <t>CLAGAI97H44C722M-P-000</t>
  </si>
  <si>
    <t>CAULA GAIA</t>
  </si>
  <si>
    <t>CLAGAI97H44C722M</t>
  </si>
  <si>
    <t>CLAGLC01H22I422B-P-000</t>
  </si>
  <si>
    <t>CAULO GIANLUCA</t>
  </si>
  <si>
    <t>CLAGLC01H22I422B</t>
  </si>
  <si>
    <t>CLAHDY85R07Z345X-P-000</t>
  </si>
  <si>
    <t>ACLI Ahmed Yusuf</t>
  </si>
  <si>
    <t>CLAHDY85R07Z345X</t>
  </si>
  <si>
    <t>CLBBLY96B18Z329R-P-000</t>
  </si>
  <si>
    <t>COULIBALY ABDOULAYE</t>
  </si>
  <si>
    <t>CLBBLY96B18Z329R</t>
  </si>
  <si>
    <t>CLBCHR04E67L219X-P-000</t>
  </si>
  <si>
    <t>CALABRESE CHIARA</t>
  </si>
  <si>
    <t>CLBCHR04E67L219X</t>
  </si>
  <si>
    <t>CLBDMB96T20Z329H-P-000</t>
  </si>
  <si>
    <t>COULIBALY DEMBA</t>
  </si>
  <si>
    <t>CLBDMB96T20Z329H</t>
  </si>
  <si>
    <t>CLBDVD87L09A717O-P-000</t>
  </si>
  <si>
    <t>CALABRESE DAVIDE</t>
  </si>
  <si>
    <t>CLBDVD87L09A717O</t>
  </si>
  <si>
    <t>CLBGSI85D58G273S-P-000</t>
  </si>
  <si>
    <t>CALABRO' GIUSI</t>
  </si>
  <si>
    <t>CLBGSI85D58G273S</t>
  </si>
  <si>
    <t>CLBLND96S48Z129E-P-000</t>
  </si>
  <si>
    <t>COLIBEI ALEXANDRA MARIANA</t>
  </si>
  <si>
    <t>CLBLND96S48Z129E</t>
  </si>
  <si>
    <t>CLBMGR73L49B791G-P-000</t>
  </si>
  <si>
    <t>CALABRO' MARIA GRAZIA</t>
  </si>
  <si>
    <t>CLBMGR73L49B791G</t>
  </si>
  <si>
    <t>10151460010</t>
  </si>
  <si>
    <t>CLBNDR78B21D976W-P-000</t>
  </si>
  <si>
    <t>CALABRIA ANDREA</t>
  </si>
  <si>
    <t>CLBNDR78B21D976W</t>
  </si>
  <si>
    <t>CLBNNA70C61B111B-P-000</t>
  </si>
  <si>
    <t>CALABRESE ANNA</t>
  </si>
  <si>
    <t>CLBNNA70C61B111B</t>
  </si>
  <si>
    <t>CLBPLA65D10L219Y-P-000</t>
  </si>
  <si>
    <t>COLBALCHINI PAOLO</t>
  </si>
  <si>
    <t>CLBPLA65D10L219Y</t>
  </si>
  <si>
    <t>CLBSMN95E03F335F-P-000</t>
  </si>
  <si>
    <t>COLBALCHINI SIMONE</t>
  </si>
  <si>
    <t>CLBSMN95E03F335F</t>
  </si>
  <si>
    <t>CLBSRY05C11Z329D-P-000</t>
  </si>
  <si>
    <t>CLCDNC75E03L219S-P-000</t>
  </si>
  <si>
    <t>COLUCCIO DOMENICO</t>
  </si>
  <si>
    <t>CLCDNC75E03L219S</t>
  </si>
  <si>
    <t>CLCFNC75D02A225Y-P-000</t>
  </si>
  <si>
    <t>COLACICCO FRANCESCO</t>
  </si>
  <si>
    <t>CLCFNC75D02A225Y</t>
  </si>
  <si>
    <t>CLCGPP92R08I872E-P-000</t>
  </si>
  <si>
    <t>COLACINO GIUSEPPE</t>
  </si>
  <si>
    <t>CLCGPP92R08I872E</t>
  </si>
  <si>
    <t>CLCGRZ74L42L219C-P-000</t>
  </si>
  <si>
    <t>COLICCHIO GRAZIA</t>
  </si>
  <si>
    <t>CLCGRZ74L42L219C</t>
  </si>
  <si>
    <t>CLCLRN72S49D198K-P-000</t>
  </si>
  <si>
    <t>CALCIATI LORENA</t>
  </si>
  <si>
    <t>CLCLRN72S49D198K</t>
  </si>
  <si>
    <t>CLCLVR80E55L219N-P-000</t>
  </si>
  <si>
    <t>CALCIATI ELVIRA</t>
  </si>
  <si>
    <t>CLCLVR80E55L219N</t>
  </si>
  <si>
    <t>CLCLXA93R52C710Q-P-000</t>
  </si>
  <si>
    <t>COLUCCIO ALEXIA</t>
  </si>
  <si>
    <t>CLCLXA93R52C710Q</t>
  </si>
  <si>
    <t>CLCMRN68D51H501F-P-000</t>
  </si>
  <si>
    <t>COLAIACOMO MERINA</t>
  </si>
  <si>
    <t>CLCMRN68D51H501F</t>
  </si>
  <si>
    <t>CLCNNN83T23F061U-P-000</t>
  </si>
  <si>
    <t>COLICCHIA ANTONINO</t>
  </si>
  <si>
    <t>CLCNNN83T23F061U</t>
  </si>
  <si>
    <t>CLCPLA71L09F952P-P-000</t>
  </si>
  <si>
    <t>COLUCELLI PAOLO</t>
  </si>
  <si>
    <t>CLCPLA71L09F952P</t>
  </si>
  <si>
    <t>CLCSFN99M18E815O-P-000</t>
  </si>
  <si>
    <t>COLUCCIA STEFANO</t>
  </si>
  <si>
    <t>CLCSFN99M18E815O</t>
  </si>
  <si>
    <t>CLDFRC70H46L219Z-P-000</t>
  </si>
  <si>
    <t>CELADON FEDERICA</t>
  </si>
  <si>
    <t>CLDFRC70H46L219Z</t>
  </si>
  <si>
    <t>CLDMNC80D57L219N-P-000</t>
  </si>
  <si>
    <t>CALDARA MONICA</t>
  </si>
  <si>
    <t>CLDMNC80D57L219N</t>
  </si>
  <si>
    <t>CLDRRT63A43L219F-P-000</t>
  </si>
  <si>
    <t>CALDERA ROBERTA</t>
  </si>
  <si>
    <t>CLDRRT63A43L219F</t>
  </si>
  <si>
    <t>CLDRRT65A02A479A-P-000</t>
  </si>
  <si>
    <t>CALDERA ROBERTO</t>
  </si>
  <si>
    <t>CLDVNT81L44F205N-P-000</t>
  </si>
  <si>
    <t>CELADA VALENTINA</t>
  </si>
  <si>
    <t>CLDVNT81L44F205N</t>
  </si>
  <si>
    <t>CLDVTR66R25D742S-P-000</t>
  </si>
  <si>
    <t>CELIDONIO VITTORIO</t>
  </si>
  <si>
    <t>CLDVTR66R25D742S</t>
  </si>
  <si>
    <t>CLEPRZ73H25L219H-P-000</t>
  </si>
  <si>
    <t>CELIO PATRIZIO</t>
  </si>
  <si>
    <t>CLEPRZ73H25L219H</t>
  </si>
  <si>
    <t>CLGLND80A49L219S-P-000</t>
  </si>
  <si>
    <t>CALGARO LINDA</t>
  </si>
  <si>
    <t>CLGLND80A49L219S</t>
  </si>
  <si>
    <t>CLGLSE85T60C665J-P-000</t>
  </si>
  <si>
    <t>CALIGIURI ELISA</t>
  </si>
  <si>
    <t>CLGLSE85T60C665J</t>
  </si>
  <si>
    <t>CLGPTR80T20L219V-P-000</t>
  </si>
  <si>
    <t>CALIGIURI PIETRO</t>
  </si>
  <si>
    <t>CLGPTR80T20L219V</t>
  </si>
  <si>
    <t>CLGSFN69B23B019C-P-000</t>
  </si>
  <si>
    <t>COLAGRANDE STEFANO</t>
  </si>
  <si>
    <t>CLGSFN69B23B019C</t>
  </si>
  <si>
    <t>CLICHR86C49F952G-P-000</t>
  </si>
  <si>
    <t>CIOLI CHIARA</t>
  </si>
  <si>
    <t>CLICHR86C49F952G</t>
  </si>
  <si>
    <t>CLLCRN79S64G273R-P-000</t>
  </si>
  <si>
    <t>CILLARI CATERINA</t>
  </si>
  <si>
    <t>CLLCRN79S64G273R</t>
  </si>
  <si>
    <t>CLLDNL96A22Z100L-P-000</t>
  </si>
  <si>
    <t>CULLHAJ DANIEL</t>
  </si>
  <si>
    <t>CLLDNL96A22Z100L</t>
  </si>
  <si>
    <t>CLLFNC67H44G211H-P-000</t>
  </si>
  <si>
    <t>COLLURA FRANCESCA</t>
  </si>
  <si>
    <t>CLLFNC67H44G211H</t>
  </si>
  <si>
    <t>CLLFNC74P65F952W-P-000</t>
  </si>
  <si>
    <t>COLLI FRANCESCA</t>
  </si>
  <si>
    <t>CLLFNC74P65F952W</t>
  </si>
  <si>
    <t>CLLGLC96B07L219K-P-000</t>
  </si>
  <si>
    <t>COLELLA GIANLUCA</t>
  </si>
  <si>
    <t>CLLGLC96B07L219K</t>
  </si>
  <si>
    <t>CLLGPP72S16F952X-P-000</t>
  </si>
  <si>
    <t>CALLIPARI GIUSEPPE</t>
  </si>
  <si>
    <t>CLLGPP72S16F952X</t>
  </si>
  <si>
    <t>CLLLNN88H69L727A-P-000</t>
  </si>
  <si>
    <t>COLELLA LORENA NUNZIA</t>
  </si>
  <si>
    <t>CLLLNN88H69L727A</t>
  </si>
  <si>
    <t>CLLMSM77C25G062O-P-000</t>
  </si>
  <si>
    <t>COLLA MASSIMO</t>
  </si>
  <si>
    <t>CLLMSM77C25G062O</t>
  </si>
  <si>
    <t>CLLNZE71C55L219J-P-000</t>
  </si>
  <si>
    <t>COLLETTA ENZA</t>
  </si>
  <si>
    <t>CLLNZE71C55L219J</t>
  </si>
  <si>
    <t>CLLNZZ87L64F152L-P-000</t>
  </si>
  <si>
    <t>COLELLA ANNA AZZURRA</t>
  </si>
  <si>
    <t>CLLNZZ87L64F152L</t>
  </si>
  <si>
    <t>CLLRNG81D49G273K-P-000</t>
  </si>
  <si>
    <t>CLLRSL88H42Z611Y-P-000</t>
  </si>
  <si>
    <t>COLLA OSCCO ROCIO SOLEDAD</t>
  </si>
  <si>
    <t>CLLRSL88H42Z611Y</t>
  </si>
  <si>
    <t>CLLSFN92B23B019Q-P-000</t>
  </si>
  <si>
    <t>CAIELLI STEFANO</t>
  </si>
  <si>
    <t>CLLSFN92B23B019Q</t>
  </si>
  <si>
    <t>CLLVCN72B17B077S-P-000</t>
  </si>
  <si>
    <t>COLLARO VICENZO</t>
  </si>
  <si>
    <t>CLMCRN71T70B019R-P-000</t>
  </si>
  <si>
    <t>CLMDTL80M56L219B-P-000</t>
  </si>
  <si>
    <t>CLEMENTINO DONATELLA CHANTAL</t>
  </si>
  <si>
    <t>CLMDTL80M56L219B</t>
  </si>
  <si>
    <t>CLMFNC00T15F952W-P-000</t>
  </si>
  <si>
    <t>CLEMENTE FRANCESCO</t>
  </si>
  <si>
    <t>CLMFNC00T15F952W</t>
  </si>
  <si>
    <t>CLMFRZ66H49A859Y-P-000</t>
  </si>
  <si>
    <t>COLOMBO FABRIZIA</t>
  </si>
  <si>
    <t>CLMFRZ66H49A859Y</t>
  </si>
  <si>
    <t>CLMJSC78A59E445J-P-000</t>
  </si>
  <si>
    <t>COLOMBARO JESSICA</t>
  </si>
  <si>
    <t>CLMJSC78A59E445J</t>
  </si>
  <si>
    <t>CLMLCU64M56D208Y-P-000</t>
  </si>
  <si>
    <t>COLOMBO LUCIA</t>
  </si>
  <si>
    <t>CLMLCU64M56D208Y</t>
  </si>
  <si>
    <t>CLMLND71S04A940D-P-000</t>
  </si>
  <si>
    <t>COLOMBO ALEXANDRO</t>
  </si>
  <si>
    <t>CLMLNZ68M29D872G-P-000</t>
  </si>
  <si>
    <t>COLOMBO LORENZO</t>
  </si>
  <si>
    <t>CLMLNZ68M29D872G</t>
  </si>
  <si>
    <t>CLMLSN96D15F952Y-P-000</t>
  </si>
  <si>
    <t>COLOMBANO ALESSANDRO</t>
  </si>
  <si>
    <t>CLMLSN96D15F952Y</t>
  </si>
  <si>
    <t>CLMLSS94R02F061V-P-000</t>
  </si>
  <si>
    <t>CALAMUSA ALESSIO</t>
  </si>
  <si>
    <t>CLMLSS94R02F061V</t>
  </si>
  <si>
    <t>CLMMLD97H52F952O-P-000</t>
  </si>
  <si>
    <t>COLOMBO MATILDE</t>
  </si>
  <si>
    <t>CLMMLD97H52F952O</t>
  </si>
  <si>
    <t>CLMMTT11P01F952P-P-000</t>
  </si>
  <si>
    <t>COLOMBO MATTEO</t>
  </si>
  <si>
    <t>CLMMTT11P01F952P</t>
  </si>
  <si>
    <t>CLMNDR74T23L872B-P-000</t>
  </si>
  <si>
    <t>COLOMBAN ANDREA</t>
  </si>
  <si>
    <t>CLMNDR74T23L872B</t>
  </si>
  <si>
    <t>CLMSVN73M04G674D-P-000</t>
  </si>
  <si>
    <t>COLOMBA SILVANO</t>
  </si>
  <si>
    <t>CLMSVN73M04G674D</t>
  </si>
  <si>
    <t>CLNDNL70A18D094A-P-000</t>
  </si>
  <si>
    <t>COLONGO DANIELE</t>
  </si>
  <si>
    <t>CLNDNL70A18D094A</t>
  </si>
  <si>
    <t>CLNFNC67B58L219R-P-000</t>
  </si>
  <si>
    <t>COLONNELLO FRANCESCA</t>
  </si>
  <si>
    <t>CLNFNC67B58L219R</t>
  </si>
  <si>
    <t>CLNLRN85E55B019N-P-000</t>
  </si>
  <si>
    <t>COLANTROPO LORENA</t>
  </si>
  <si>
    <t>CLNLRN85E55B019N</t>
  </si>
  <si>
    <t>CLNMTN05A44F952B-P-000</t>
  </si>
  <si>
    <t>CELINO MARTINA</t>
  </si>
  <si>
    <t>CLNMTN05A44F952B</t>
  </si>
  <si>
    <t>CLNNLS04L23F952V-P-000</t>
  </si>
  <si>
    <t>CLNRCR76H26L219O-P-000</t>
  </si>
  <si>
    <t>CALANNA RICCARDO</t>
  </si>
  <si>
    <t>CLNRCR76H26L219O</t>
  </si>
  <si>
    <t>CLNRRA00L44C627L-P-000</t>
  </si>
  <si>
    <t>CILIONE AURORA</t>
  </si>
  <si>
    <t>CLNRRA00L44C627L</t>
  </si>
  <si>
    <t>CLNSFN03D05A479L-P-000</t>
  </si>
  <si>
    <t>COLAIANNI STEFANO</t>
  </si>
  <si>
    <t>CLNSFN03D05A479L</t>
  </si>
  <si>
    <t>CLNVGN60T59L219W-P-000</t>
  </si>
  <si>
    <t>CALIENDO VIRGINIA</t>
  </si>
  <si>
    <t>CLNVGN60T59L219W</t>
  </si>
  <si>
    <t>10849190011</t>
  </si>
  <si>
    <t>CLPLDN74B54Z129D-P-000</t>
  </si>
  <si>
    <t>CLIPA LOREDANA CATALINA</t>
  </si>
  <si>
    <t>CLPLDN74B54Z129D</t>
  </si>
  <si>
    <t>CLPVNT95A62D332F-P-000</t>
  </si>
  <si>
    <t>COLPO VALENTINA</t>
  </si>
  <si>
    <t>CLPVNT95A62D332F</t>
  </si>
  <si>
    <t>CLRGCR74B18D166N-P-000</t>
  </si>
  <si>
    <t>COLARUSSO GIANCARLO</t>
  </si>
  <si>
    <t>CLRGCR74B18D166N</t>
  </si>
  <si>
    <t>CLRLMP12P70F952N-P-000</t>
  </si>
  <si>
    <t>CLERICI OLIMPIA</t>
  </si>
  <si>
    <t>CLRLMP12P70F952N</t>
  </si>
  <si>
    <t>CLRLNE75A60L219X-P-000</t>
  </si>
  <si>
    <t>CLARI ELENA</t>
  </si>
  <si>
    <t>CLRLNE75A60L219X</t>
  </si>
  <si>
    <t>CLRLNE75A60L219X-P-001</t>
  </si>
  <si>
    <t>CLARI ENGIM ELENA</t>
  </si>
  <si>
    <t>0984760019</t>
  </si>
  <si>
    <t>CLRMNL75P54F351T-P-000</t>
  </si>
  <si>
    <t>CLERICO MARINELLA</t>
  </si>
  <si>
    <t>CLRMNL75P54F351T</t>
  </si>
  <si>
    <t>CLRMRC66C22B041H-P-000</t>
  </si>
  <si>
    <t>CELORIA MARCO</t>
  </si>
  <si>
    <t>CLRMRC66C22B041H</t>
  </si>
  <si>
    <t>CLRMRC92H20L112C-P-000</t>
  </si>
  <si>
    <t>COLORE MARCO</t>
  </si>
  <si>
    <t>CLRMRC92H20L112C</t>
  </si>
  <si>
    <t>CLRMTR78B60L219H-P-000</t>
  </si>
  <si>
    <t>CLERICI MARIA TERESA</t>
  </si>
  <si>
    <t>CLRMTR78B60L219H</t>
  </si>
  <si>
    <t>CLRRZL00D21G187M-P-000</t>
  </si>
  <si>
    <t>CLARIZIA ORONZO ALESSANDRO</t>
  </si>
  <si>
    <t>CLRRZL00D21G187M</t>
  </si>
  <si>
    <t>CLRSFN87P15A859A-P-000</t>
  </si>
  <si>
    <t>CLERICO STEFANO</t>
  </si>
  <si>
    <t>CLRSFN87P15A859A</t>
  </si>
  <si>
    <t>CLRSTR82B57A024Y-P-000</t>
  </si>
  <si>
    <t>CELARDO ESTER</t>
  </si>
  <si>
    <t>CLRSTR82B57A024Y</t>
  </si>
  <si>
    <t>CLRVNI76C47L013M-P-000</t>
  </si>
  <si>
    <t>CLRVNI85M08I854T-P-000</t>
  </si>
  <si>
    <t>CALOIERO IVAN</t>
  </si>
  <si>
    <t>CLRVNI85M08I854T</t>
  </si>
  <si>
    <t>CLSCST96D19Z140R-P-000</t>
  </si>
  <si>
    <t>COLESNIC CONSTANTIN</t>
  </si>
  <si>
    <t>CLSCST96D19Z140R</t>
  </si>
  <si>
    <t>CLSDLA98D69L219G-P-000</t>
  </si>
  <si>
    <t>COLOSI Adele</t>
  </si>
  <si>
    <t>CLSDLA98D69L219G</t>
  </si>
  <si>
    <t>CLSFPP89C20L219V-P-000</t>
  </si>
  <si>
    <t>CELESTI FILIPPO</t>
  </si>
  <si>
    <t>CLSFPP89C20L219V</t>
  </si>
  <si>
    <t>CLSNTN64B05G942G-P-000</t>
  </si>
  <si>
    <t>CILUS ANTONIO</t>
  </si>
  <si>
    <t>CLSNTN64B05G942G</t>
  </si>
  <si>
    <t>CLSVGN95P45L219F-P-000</t>
  </si>
  <si>
    <t>CALISSANO VIRGINIA</t>
  </si>
  <si>
    <t>CLSVGN95P45L219F</t>
  </si>
  <si>
    <t>CLTCLD64P03L219C-P-000</t>
  </si>
  <si>
    <t>COLETTI MOGLIA CLAUDIO</t>
  </si>
  <si>
    <t>CLTCLD64P03L219C</t>
  </si>
  <si>
    <t>CLTLNE96E61C627N-P-000</t>
  </si>
  <si>
    <t>CELOTTO ELENA</t>
  </si>
  <si>
    <t>CLTLNE96E61C627N</t>
  </si>
  <si>
    <t>CLTMRA66C20L219N-P-000</t>
  </si>
  <si>
    <t>COLETTI MOIA MARIO</t>
  </si>
  <si>
    <t>CLTMRA66C20L219N</t>
  </si>
  <si>
    <t>CLTRCL57A03L219Z-P-000</t>
  </si>
  <si>
    <t>COLETTO ERCOLE</t>
  </si>
  <si>
    <t>CLTRCL57A03L219Z</t>
  </si>
  <si>
    <t>CLVBBR71T60A895U-P-000</t>
  </si>
  <si>
    <t>CALVISI BARBARA</t>
  </si>
  <si>
    <t>CLVBBR71T60A895U</t>
  </si>
  <si>
    <t>CLVGPP68H20L219B-P-000</t>
  </si>
  <si>
    <t>CALVI GIUSEPPE</t>
  </si>
  <si>
    <t>CLVGPP68H20L219B</t>
  </si>
  <si>
    <t>CLVMRT91H65L219F-P-000</t>
  </si>
  <si>
    <t>CLIVIO MARTA</t>
  </si>
  <si>
    <t>CLVMRT91H65L219F</t>
  </si>
  <si>
    <t>CLVNDA76S68D976W-P-000</t>
  </si>
  <si>
    <t>CALVI NADIA</t>
  </si>
  <si>
    <t>CLVNDA76S68D976W</t>
  </si>
  <si>
    <t>CLVNDR73B05D810Q-P-000</t>
  </si>
  <si>
    <t>CALVETTA ANDREA</t>
  </si>
  <si>
    <t>CLVNDR73B05D810Q</t>
  </si>
  <si>
    <t>CLZDVD74R31A859C-P-000</t>
  </si>
  <si>
    <t>COLZANI DAVIDE</t>
  </si>
  <si>
    <t>CLZDVD74R31A859C</t>
  </si>
  <si>
    <t>CLZNLN65A25D933J-P-000</t>
  </si>
  <si>
    <t>CALZAVARA NATALINO</t>
  </si>
  <si>
    <t>CLZNLN65A25D933J</t>
  </si>
  <si>
    <t>CLZPRI80M07L219G-P-000</t>
  </si>
  <si>
    <t>CALZA PIERO</t>
  </si>
  <si>
    <t>CLZPRI80M07C722U</t>
  </si>
  <si>
    <t>11282610010</t>
  </si>
  <si>
    <t>CLZSFN56H13L378P-P-000</t>
  </si>
  <si>
    <t>CALZOLARI STEFANO</t>
  </si>
  <si>
    <t>CLZSFN56H13L378P</t>
  </si>
  <si>
    <t>02738400221</t>
  </si>
  <si>
    <t>CMBNNZ68T59F335K-P-000</t>
  </si>
  <si>
    <t>CAMBARERI ANNUNZIATA</t>
  </si>
  <si>
    <t>CMBNNZ68T59F335K</t>
  </si>
  <si>
    <t>CMBRRT89A71L219F-P-000</t>
  </si>
  <si>
    <t>CAMBARERI ROBERTA</t>
  </si>
  <si>
    <t>CMBRRT89A71L219F</t>
  </si>
  <si>
    <t>CMBRRT98L64H355L-P-000</t>
  </si>
  <si>
    <t>CAMBRIA ROBERTA</t>
  </si>
  <si>
    <t>CMBRRT98L64H355L</t>
  </si>
  <si>
    <t>CMCLDN91P44Z129J-P-000</t>
  </si>
  <si>
    <t>CAIMAC LOREDANA ANDREEA</t>
  </si>
  <si>
    <t>CMCLDN91P44Z129J</t>
  </si>
  <si>
    <t>CMGNDR86H08F952K-P-000</t>
  </si>
  <si>
    <t>COMOGLIO ANDREA</t>
  </si>
  <si>
    <t>CMGNDR86H08F952K</t>
  </si>
  <si>
    <t>02317130033</t>
  </si>
  <si>
    <t>CMISNO94P45G273C-P-000</t>
  </si>
  <si>
    <t>CIMO' SONIA</t>
  </si>
  <si>
    <t>CMISNO94P45G273C</t>
  </si>
  <si>
    <t>CMLGDI95P57D938J-P-000</t>
  </si>
  <si>
    <t>CMLLCA99C43L746A-P-000</t>
  </si>
  <si>
    <t>COMOLI ALICE</t>
  </si>
  <si>
    <t>CMLLCA99C43L746A</t>
  </si>
  <si>
    <t>CMMCLD88D53F952W-P-000</t>
  </si>
  <si>
    <t>CAMMARATA CLAUDIA</t>
  </si>
  <si>
    <t>CMMCLD88D53F952W</t>
  </si>
  <si>
    <t>CMMLGE71A21A859B-P-000</t>
  </si>
  <si>
    <t>CIMMA ELIGIO</t>
  </si>
  <si>
    <t>CMMLGE71A21A859B</t>
  </si>
  <si>
    <t>CMMNCL74T25C342C-P-000</t>
  </si>
  <si>
    <t>CAMMARATA NICOLA</t>
  </si>
  <si>
    <t>CMMNCL74T25C342C</t>
  </si>
  <si>
    <t>CMMSFN74L45H792D-P-000</t>
  </si>
  <si>
    <t>CAMMARATA STEFANIA</t>
  </si>
  <si>
    <t>CMMSFN74L45H792D</t>
  </si>
  <si>
    <t>CMNCCT67P60G580T-P-000</t>
  </si>
  <si>
    <t>CIMINO CONCETTA</t>
  </si>
  <si>
    <t>CMNCCT67P60G580T</t>
  </si>
  <si>
    <t>CMNFBA87H05B019S-P-000</t>
  </si>
  <si>
    <t>COMINATO FABIO</t>
  </si>
  <si>
    <t>CMNFBA87H05B019S</t>
  </si>
  <si>
    <t>CMNGPP71H18L219Y-P-000</t>
  </si>
  <si>
    <t>CIMINO GIUSEPPE</t>
  </si>
  <si>
    <t>CMNGPP71H18L219Y</t>
  </si>
  <si>
    <t>CMNGRT05L58A290P-P-000</t>
  </si>
  <si>
    <t>COMINOLI GRETA</t>
  </si>
  <si>
    <t>CMNGRT05L58A290P</t>
  </si>
  <si>
    <t>CMNLNR11A68B019G-P-000</t>
  </si>
  <si>
    <t>IACOMINO ELEONORA</t>
  </si>
  <si>
    <t>CMNLNR11A68B019G</t>
  </si>
  <si>
    <t>CMNNDR05L12F335O-P-000</t>
  </si>
  <si>
    <t>COMINELLI ANDREA</t>
  </si>
  <si>
    <t>CMNNDR05L12F335O</t>
  </si>
  <si>
    <t>CMNRKE81S61C722U-P-000</t>
  </si>
  <si>
    <t>CMNRSL88B50L219S-P-000</t>
  </si>
  <si>
    <t>COMUNE RAISSA ALEXANDROVA</t>
  </si>
  <si>
    <t>CMNRSL88B50L219S</t>
  </si>
  <si>
    <t>CMPBHM79R07Z604U-P-000</t>
  </si>
  <si>
    <t>CAMPAZ PADILLA ABRAHAM ALI</t>
  </si>
  <si>
    <t>CMPBHM79R07Z604U</t>
  </si>
  <si>
    <t>CMPBLS00A18Z354H-P-000</t>
  </si>
  <si>
    <t>COMPAORE ABDUL SAMIOU</t>
  </si>
  <si>
    <t>CMPBLS00A18Z354H</t>
  </si>
  <si>
    <t>CMPCHR12S45F952T-P-000</t>
  </si>
  <si>
    <t>COMPILATI CHIARA</t>
  </si>
  <si>
    <t>CMPCHR12S45F952T</t>
  </si>
  <si>
    <t>CMPCMN81A13L727Z-P-000</t>
  </si>
  <si>
    <t>CIAMPA CARMINE</t>
  </si>
  <si>
    <t>CMPCMN81A13L727Z</t>
  </si>
  <si>
    <t>CMPDNC60D06H501Y-P-000</t>
  </si>
  <si>
    <t>COMPARONE DOMENICO</t>
  </si>
  <si>
    <t>CMPDRH80H67L219F-P-000</t>
  </si>
  <si>
    <t>COMPIERCHIO DEBORAH</t>
  </si>
  <si>
    <t>CMPDRH80H67L219F</t>
  </si>
  <si>
    <t>CMPFBA92S09L727Y-P-000</t>
  </si>
  <si>
    <t>CAMPANELLA FABIO</t>
  </si>
  <si>
    <t>CMPFBA92S09L727Y</t>
  </si>
  <si>
    <t>CMPFRC05E29A479G-P-000</t>
  </si>
  <si>
    <t>CAMPAGNA FEDERICO</t>
  </si>
  <si>
    <t>CMPFRC01L03A479H</t>
  </si>
  <si>
    <t>CMPFRC05E29A479G-P-001</t>
  </si>
  <si>
    <t>CMPGNN91H59L219G-P-000</t>
  </si>
  <si>
    <t>CAMPANARO GIOVANNA</t>
  </si>
  <si>
    <t>CMPGNN91H59L219G</t>
  </si>
  <si>
    <t>CMPGPP72B28L448X-P-000</t>
  </si>
  <si>
    <t>COMPAGNONE GIUSEPPE</t>
  </si>
  <si>
    <t>CMPGPP72B28L448X</t>
  </si>
  <si>
    <t>CMPKLZ10R25Z602X-P-000</t>
  </si>
  <si>
    <t>CAMPOS SOUZA KAEL LAZARO</t>
  </si>
  <si>
    <t>CMPKLZ10R25Z602X</t>
  </si>
  <si>
    <t>CMPLDI85T43Z611G-P-000</t>
  </si>
  <si>
    <t>CAMPOS LAZARTE LIDIA</t>
  </si>
  <si>
    <t>CMPLDI85T43Z611G</t>
  </si>
  <si>
    <t>CMPLRD78M22L219A-P-000</t>
  </si>
  <si>
    <t>CAMPANELLI LEONARDO</t>
  </si>
  <si>
    <t>CMPLRD78M22L219A</t>
  </si>
  <si>
    <t>CMPLSS12D28F952X-P-000</t>
  </si>
  <si>
    <t>CAMPARI ALESSIO</t>
  </si>
  <si>
    <t>CMPLSS12D28F952X</t>
  </si>
  <si>
    <t>CMPLTZ92C41F335A-P-000</t>
  </si>
  <si>
    <t>CAMPISI LETIZIA</t>
  </si>
  <si>
    <t>CMPLTZ92C41F335A</t>
  </si>
  <si>
    <t>CMPMHL86T22F205Z-P-000</t>
  </si>
  <si>
    <t>CMPMYA00A01Z354A-P-000</t>
  </si>
  <si>
    <t>COMPAORE AMYAO</t>
  </si>
  <si>
    <t>CMPMYA00A01Z354A</t>
  </si>
  <si>
    <t>CMPMYS90H45Z504U-P-000</t>
  </si>
  <si>
    <t>CAMPOS CABRERA MERYS BEATRIZ</t>
  </si>
  <si>
    <t>CMPMYS90H45Z504U</t>
  </si>
  <si>
    <t>CMPNYS90H45Z504V-P-000</t>
  </si>
  <si>
    <t>CAMPOS CABRERA NERYS BEATRIZ</t>
  </si>
  <si>
    <t>CMPNYS90H45Z504V</t>
  </si>
  <si>
    <t>CMPPZ62M58L219J-P-000</t>
  </si>
  <si>
    <t>CMPPZ62M58L219J</t>
  </si>
  <si>
    <t>CMPRRT67L12L219E-P-000</t>
  </si>
  <si>
    <t>CMPRRT67L12L219E</t>
  </si>
  <si>
    <t>CMPSSI97D21Z354L-P-000</t>
  </si>
  <si>
    <t>COMPAORE ISSA</t>
  </si>
  <si>
    <t>CMPSSI97D21Z354L</t>
  </si>
  <si>
    <t>CMPSVV00L64A479W-P-000</t>
  </si>
  <si>
    <t>COMPARE SVEVA</t>
  </si>
  <si>
    <t>CMPSVV00L64A479W</t>
  </si>
  <si>
    <t>CMPVNT83C49L013W-P-000</t>
  </si>
  <si>
    <t>CIAMPI VALENTINA</t>
  </si>
  <si>
    <t>CMPVNT83C49L013W</t>
  </si>
  <si>
    <t>CMRDAI75C69Z343E-P-000</t>
  </si>
  <si>
    <t>CAMARA AIDA</t>
  </si>
  <si>
    <t>CMRDAI75C69Z343E</t>
  </si>
  <si>
    <t>CMRGPP64H11A479T-P-000</t>
  </si>
  <si>
    <t>CAMOROTTO GIUSEPPE</t>
  </si>
  <si>
    <t>CMRLNS68B14H516N-P-000</t>
  </si>
  <si>
    <t>COMERCI ALFONSO</t>
  </si>
  <si>
    <t>CMRLNS68B14H516N</t>
  </si>
  <si>
    <t>CMRNDR74B11L219S-P-000</t>
  </si>
  <si>
    <t>CAMARLINGHI ANDREA</t>
  </si>
  <si>
    <t>CMRNDR74B11L219S</t>
  </si>
  <si>
    <t>08352110012</t>
  </si>
  <si>
    <t>CMRRRT76L49A859K-P-000</t>
  </si>
  <si>
    <t>CAMEROTTO ROBERTA</t>
  </si>
  <si>
    <t>CMRRRT76L49A859K</t>
  </si>
  <si>
    <t>CMRSMC03E23Z319J-P-000</t>
  </si>
  <si>
    <t>CAMARA SEKOU MOUCTAR</t>
  </si>
  <si>
    <t>CMRSMC03E23Z319J</t>
  </si>
  <si>
    <t>CMRTZN69M57H727F-P-000</t>
  </si>
  <si>
    <t>CIMIERO TIZIANA</t>
  </si>
  <si>
    <t>CMRTZN69M57H727F</t>
  </si>
  <si>
    <t>CMSNNA68L65L219Q-P-000</t>
  </si>
  <si>
    <t>CIMOSSA ANNA</t>
  </si>
  <si>
    <t>CMSNNA68L65L219Q</t>
  </si>
  <si>
    <t>CMSVNT89H47A479K-P-000</t>
  </si>
  <si>
    <t>CAMISOLA VALENTINA</t>
  </si>
  <si>
    <t>CMSVNT89H47A479K</t>
  </si>
  <si>
    <t>CMSVNT94E44A944O-P-000</t>
  </si>
  <si>
    <t>COMASTRI VALENTINA</t>
  </si>
  <si>
    <t>CMSVNT94E44A944O</t>
  </si>
  <si>
    <t>CMTFNC79P44D205R-P-000</t>
  </si>
  <si>
    <t>COMETTO FRANCESCA</t>
  </si>
  <si>
    <t>CMTFNC79P44D205R</t>
  </si>
  <si>
    <t>CMTLVC93D13A091Z-P-000</t>
  </si>
  <si>
    <t>COMITE LUDOVICO MARIA</t>
  </si>
  <si>
    <t>CMTLVC93D13A091Z</t>
  </si>
  <si>
    <t>CMTNDA70P78D205N-P-000</t>
  </si>
  <si>
    <t>COMETTO NADIA</t>
  </si>
  <si>
    <t>CMTNDA70P78D205N</t>
  </si>
  <si>
    <t>CMTRNN12D52F952G-P-000</t>
  </si>
  <si>
    <t>IACOMETTI ARIANNA</t>
  </si>
  <si>
    <t>CMTRNN12D52F952G</t>
  </si>
  <si>
    <t>CMTRRN12D52F952G-P-000</t>
  </si>
  <si>
    <t>CMTRRN12D52F952G</t>
  </si>
  <si>
    <t>CMUDFN80H67E379E-P-000</t>
  </si>
  <si>
    <t>CUOMO DELFINA</t>
  </si>
  <si>
    <t>CMZLSN81T64L500U-P-000</t>
  </si>
  <si>
    <t>CAMOZZI ALESSANDRA</t>
  </si>
  <si>
    <t>CMZLSN81T64L500U</t>
  </si>
  <si>
    <t>CMZNDR78T13F952E-P-000</t>
  </si>
  <si>
    <t>COMAZZI ANDREA</t>
  </si>
  <si>
    <t>CMZNDR78T13F952E</t>
  </si>
  <si>
    <t>CMZPRZ85L71L219F-P-000</t>
  </si>
  <si>
    <t>COMAZZO PATRIZIA</t>
  </si>
  <si>
    <t>CMZPRZ85L71L219F</t>
  </si>
  <si>
    <t>12618190016</t>
  </si>
  <si>
    <t>CNADNC49D25E290Z-P-000</t>
  </si>
  <si>
    <t>CANE' DOMENICO</t>
  </si>
  <si>
    <t>CNADNC49D25E290Z</t>
  </si>
  <si>
    <t>CNAGZL65E43I452W-P-000</t>
  </si>
  <si>
    <t>CANU GRAZIELLA</t>
  </si>
  <si>
    <t>CNAGZL65E43I452W</t>
  </si>
  <si>
    <t>09862090017</t>
  </si>
  <si>
    <t>CNCCLN12B48Z611E-P-000</t>
  </si>
  <si>
    <t>CANO CACERES CAMILA NAZARENA</t>
  </si>
  <si>
    <t>CNCCLN12B48Z611E</t>
  </si>
  <si>
    <t>CNCLCU79P25L219L-P-000</t>
  </si>
  <si>
    <t>CANCELLIERE LUCA</t>
  </si>
  <si>
    <t>CNCLCU79P25L219L</t>
  </si>
  <si>
    <t>CNCMGB67S53B354P-P-000</t>
  </si>
  <si>
    <t>CONCAS MARIA GABRIELA</t>
  </si>
  <si>
    <t>CNCMGB67S53I647L</t>
  </si>
  <si>
    <t>CNCMLL67M49D208M-P-000</t>
  </si>
  <si>
    <t>CIANCIO TODARO MIRELLA</t>
  </si>
  <si>
    <t>CNCMLL67M49D208M</t>
  </si>
  <si>
    <t>CNCMNL96D14A859Z-P-000</t>
  </si>
  <si>
    <t>CONCAS MANUEL</t>
  </si>
  <si>
    <t>CNCMNL96D14A859Z</t>
  </si>
  <si>
    <t>CNCMRA96E62L219Y-P-000</t>
  </si>
  <si>
    <t>CONCIATORE MARA</t>
  </si>
  <si>
    <t>CNCMRA96E62L219Y</t>
  </si>
  <si>
    <t>CNCMRC72L17L219U-P-000</t>
  </si>
  <si>
    <t>CONCU MARCO</t>
  </si>
  <si>
    <t>CNCMRC72L17L219U</t>
  </si>
  <si>
    <t>CNCRRT59C28L219X-P-000</t>
  </si>
  <si>
    <t>CIANCIOTTI ROBERTO</t>
  </si>
  <si>
    <t>CNCRRT59C28L219X</t>
  </si>
  <si>
    <t>CNCSVN73T67F952B-P-000</t>
  </si>
  <si>
    <t>CONCAS SALVINA</t>
  </si>
  <si>
    <t>CNCSVN73T67F952B</t>
  </si>
  <si>
    <t>CNDCRS89H47Z604M-P-000</t>
  </si>
  <si>
    <t>CANDELO RIASCOS CLARA SUANGUI</t>
  </si>
  <si>
    <t>CNDCRS89H47Z604M</t>
  </si>
  <si>
    <t>CNDLSN78D13Z605Y-P-000</t>
  </si>
  <si>
    <t>CANDO MINDO LUIS SANTIAGO</t>
  </si>
  <si>
    <t>CNDLSN78D13Z605Y</t>
  </si>
  <si>
    <t>CNDLSS98A64A859A-P-000</t>
  </si>
  <si>
    <t>CANDELONE ALESSIA</t>
  </si>
  <si>
    <t>CNDLSS98A64A859A</t>
  </si>
  <si>
    <t>CNDMMD02S07Z319O-P-000</t>
  </si>
  <si>
    <t>CONDE MOHAMED</t>
  </si>
  <si>
    <t>CNDMMD02S07Z319O</t>
  </si>
  <si>
    <t>CNDMMD05B05Z319B-P-000</t>
  </si>
  <si>
    <t>CONDE MAMADOU</t>
  </si>
  <si>
    <t>CNDMMD05B05Z319B</t>
  </si>
  <si>
    <t>CNDMTT92M05F952E-P-000</t>
  </si>
  <si>
    <t>CANDIAN MATTEO</t>
  </si>
  <si>
    <t>CNDMTT92M05F952E</t>
  </si>
  <si>
    <t>CNDNCL91T56A859Z-P-000</t>
  </si>
  <si>
    <t>CANDELA NICOLE</t>
  </si>
  <si>
    <t>CNDNCL91T56A859Z</t>
  </si>
  <si>
    <t>CNDSVT71L13I945S-P-000</t>
  </si>
  <si>
    <t>CONIDI SALVATORE</t>
  </si>
  <si>
    <t>CNDSVT71L13I945S</t>
  </si>
  <si>
    <t>CNDTTN65E51A772E-P-000</t>
  </si>
  <si>
    <t>CANDELORO TITINA</t>
  </si>
  <si>
    <t>CNDTTN65E51A772E</t>
  </si>
  <si>
    <t>CNDTTN78E49Z140E-P-000</t>
  </si>
  <si>
    <t>CONDORACHI TATIANA</t>
  </si>
  <si>
    <t>CNDTTN78E49Z140E</t>
  </si>
  <si>
    <t>CNECLR65R71C665R-P-000</t>
  </si>
  <si>
    <t>CENA CLARA</t>
  </si>
  <si>
    <t>CNECLR65R71C665R</t>
  </si>
  <si>
    <t>CNERNN69A61C665O-P-000</t>
  </si>
  <si>
    <t>CENA ROSANNA</t>
  </si>
  <si>
    <t>CNERNN69A61C665O</t>
  </si>
  <si>
    <t>CNFBBR66S67F952L-P-000</t>
  </si>
  <si>
    <t>CONFORTI BARBARA</t>
  </si>
  <si>
    <t>CNFBBR66S67F952L</t>
  </si>
  <si>
    <t>CNGGFR71R06A859Z-P-000</t>
  </si>
  <si>
    <t>CUNEGO GIANFRANCO</t>
  </si>
  <si>
    <t>CNGGFR71R06A859Z</t>
  </si>
  <si>
    <t>CNGNNN78S09E957C-P-000</t>
  </si>
  <si>
    <t>CANGIALOSI ANTONINO</t>
  </si>
  <si>
    <t>CNGNNN78S09E957C</t>
  </si>
  <si>
    <t>CNJNLS11T01F952V-P-000</t>
  </si>
  <si>
    <t>CANAJ NICOLAS</t>
  </si>
  <si>
    <t>CNJNLS11T01F952V</t>
  </si>
  <si>
    <t>CNLGRG00B52A859U-P-000</t>
  </si>
  <si>
    <t>CANELLA GIORGIA</t>
  </si>
  <si>
    <t>CNLGRG00B52A859U</t>
  </si>
  <si>
    <t>CNLMTN92A53F335V-P-000</t>
  </si>
  <si>
    <t>CANALE MARTINA</t>
  </si>
  <si>
    <t>CNLMTN92A53F335V</t>
  </si>
  <si>
    <t>CNLVNT73R70L219A-P-000</t>
  </si>
  <si>
    <t>CINELLA VALENTINA</t>
  </si>
  <si>
    <t>CNLVNT73R70L219A</t>
  </si>
  <si>
    <t>CNMKDJ04R47Z100S-P-000</t>
  </si>
  <si>
    <t>CANAMETI KLAUDJA</t>
  </si>
  <si>
    <t>CNMKDJ04R47Z100S</t>
  </si>
  <si>
    <t>CNMMBL90H52Z611S-P-000</t>
  </si>
  <si>
    <t>CANO MARTINEZ MARIBEL</t>
  </si>
  <si>
    <t>CNMMBL90H52Z611S</t>
  </si>
  <si>
    <t>CNNCTA70L58A859O-P-000</t>
  </si>
  <si>
    <t>CIANNI CATIA</t>
  </si>
  <si>
    <t>CNNCTA70L58A859O</t>
  </si>
  <si>
    <t>CNNGPP71H27D643P-P-000</t>
  </si>
  <si>
    <t>CANNONE GIUSEPPE</t>
  </si>
  <si>
    <t>CNNGPP71H27D643P</t>
  </si>
  <si>
    <t>CNNLSS84E55L219L-P-000</t>
  </si>
  <si>
    <t>CANNATA ALESSIA</t>
  </si>
  <si>
    <t>CNNLSS84E55L219L</t>
  </si>
  <si>
    <t>CNNMNC75A53F351U-P-000</t>
  </si>
  <si>
    <t>CIANNI MONICA</t>
  </si>
  <si>
    <t>CNNMNC75A53F351U</t>
  </si>
  <si>
    <t>CNNSRC01T57D612Y-P-000</t>
  </si>
  <si>
    <t>CANNIZZARO SARA RACHELE DEBORA</t>
  </si>
  <si>
    <t>CNNSRC01T57D612Y</t>
  </si>
  <si>
    <t>CNNSTN71D54D872Z-P-000</t>
  </si>
  <si>
    <t>CANNA STEFANIA</t>
  </si>
  <si>
    <t>CNNSTN71D54D872Z</t>
  </si>
  <si>
    <t>CNNVNC76P46L219I-P-000</t>
  </si>
  <si>
    <t>CANNISTRACI VERONICA</t>
  </si>
  <si>
    <t>CNNVNC76P46L219I</t>
  </si>
  <si>
    <t>CNPMRN69P44A859J-P-000</t>
  </si>
  <si>
    <t>CANEPA MARINA</t>
  </si>
  <si>
    <t>CNPMRN69P44A859J</t>
  </si>
  <si>
    <t>CNPSRN79L44A145Q-P-000</t>
  </si>
  <si>
    <t>CANEPA SERENA</t>
  </si>
  <si>
    <t>CNPSRN79L44A145Q</t>
  </si>
  <si>
    <t>CNRBTL66A02E205X-P-000</t>
  </si>
  <si>
    <t>CINIERI BARTOLOMEO</t>
  </si>
  <si>
    <t>CNRBTL66A02E205X</t>
  </si>
  <si>
    <t>CNRDVD83A04L219I-P-000</t>
  </si>
  <si>
    <t>CONRADO DAVIDE</t>
  </si>
  <si>
    <t>CNRDVD83A04L219I</t>
  </si>
  <si>
    <t>CNRFBA82D22L219A-P-000</t>
  </si>
  <si>
    <t>CINIERI FABIO</t>
  </si>
  <si>
    <t>CNRNDR00E18F952Z-P-000</t>
  </si>
  <si>
    <t>CENERINI ANDREA</t>
  </si>
  <si>
    <t>CNRNDR00E18F952Z</t>
  </si>
  <si>
    <t>CNSCRL81R24B019K-P-000</t>
  </si>
  <si>
    <t>CONSONNI CARLO</t>
  </si>
  <si>
    <t>CNSCRL81R24B019K</t>
  </si>
  <si>
    <t>CNSFRC99A31F205Y-P-000</t>
  </si>
  <si>
    <t>CONSONNI FEDERICO</t>
  </si>
  <si>
    <t>CNSFRC99A31F205Y</t>
  </si>
  <si>
    <t>CNSLSN89A24L219O-P-000</t>
  </si>
  <si>
    <t>CONSOLI ALESSANDRO</t>
  </si>
  <si>
    <t>CNSLSN89A24L219O</t>
  </si>
  <si>
    <t>CNSNDR73L21F952Z-P-000</t>
  </si>
  <si>
    <t>CANESTRINI ANDREA</t>
  </si>
  <si>
    <t>CNSNDR73L21F952Z</t>
  </si>
  <si>
    <t>07577110013</t>
  </si>
  <si>
    <t>CNSSLV74A49Z611F-P-000</t>
  </si>
  <si>
    <t>CENAS REBAZA SYLVIE JAKELLYNE</t>
  </si>
  <si>
    <t>CNSSLV74A49Z611F</t>
  </si>
  <si>
    <t>CNSSRN02B57L219C-P-000</t>
  </si>
  <si>
    <t>CONSOLANDI SHARON</t>
  </si>
  <si>
    <t>CNSSRN02B57L219C</t>
  </si>
  <si>
    <t>CNTCLM62A51H364Y-P-000</t>
  </si>
  <si>
    <t>CONTATO CARLA MARIA</t>
  </si>
  <si>
    <t>CNTCLM62A51H364Y</t>
  </si>
  <si>
    <t>CNTCST75H09F952F-P-000</t>
  </si>
  <si>
    <t>CENTRELLA CRISTIAN</t>
  </si>
  <si>
    <t>CNTCST75H09F952F</t>
  </si>
  <si>
    <t>CNTCST80D44Z506B-P-000</t>
  </si>
  <si>
    <t>CONTRERAS FUENTES CRISTINA</t>
  </si>
  <si>
    <t>CNTCST80D44Z506B</t>
  </si>
  <si>
    <t>CNTCST92P68Z140Q-P-000</t>
  </si>
  <si>
    <t>CANATUIE CRISTINA</t>
  </si>
  <si>
    <t>CNTCST92P68Z140Q</t>
  </si>
  <si>
    <t>CNTCTL58M19L219C-P-000</t>
  </si>
  <si>
    <t>CENTELEGHE GIANDOMENICO</t>
  </si>
  <si>
    <t>CNTGDM58M19L219A</t>
  </si>
  <si>
    <t>CNTCTN92B58L219Q-P-000</t>
  </si>
  <si>
    <t>CONTI COSTANZA</t>
  </si>
  <si>
    <t>CNTCTN92B58L219Q</t>
  </si>
  <si>
    <t>CNTDNL64M26A859J-P-000</t>
  </si>
  <si>
    <t>CONTE DANIELE</t>
  </si>
  <si>
    <t>CNTDNL64M26A859J</t>
  </si>
  <si>
    <t>CNTDRH86C45A859M-P-000</t>
  </si>
  <si>
    <t>CANTONE DEBORAH</t>
  </si>
  <si>
    <t>CNTDRH86C45A859M</t>
  </si>
  <si>
    <t>CNTFMT73E50Z317D-P-000</t>
  </si>
  <si>
    <t>CONTEH FATOUMATA</t>
  </si>
  <si>
    <t>CNTFMT73E50Z317D</t>
  </si>
  <si>
    <t>CNTFRC96H67H355Q-P-000</t>
  </si>
  <si>
    <t>CONTALDO FEDERICA</t>
  </si>
  <si>
    <t>CNTFRC96H67H355Q</t>
  </si>
  <si>
    <t>CNTFRC99B63L219Y-P-000</t>
  </si>
  <si>
    <t>CONTADIN FEDERICA</t>
  </si>
  <si>
    <t>CNTFRC99B63L219Y</t>
  </si>
  <si>
    <t>CNTGLI98B53A124Y-P-000</t>
  </si>
  <si>
    <t>CANTAMESSA GIULIA</t>
  </si>
  <si>
    <t>CNTGLI98B53A124Y</t>
  </si>
  <si>
    <t>CNTGRL74S53L219K-P-000</t>
  </si>
  <si>
    <t>CONTINO GABRIELLA</t>
  </si>
  <si>
    <t>CNTGRL74S53L219K</t>
  </si>
  <si>
    <t>CNTJLS82D11Z506P-P-000</t>
  </si>
  <si>
    <t>CONTRERAS FUENTES JOSE' LUIS</t>
  </si>
  <si>
    <t>CNTJLS82D11Z506P</t>
  </si>
  <si>
    <t>CNTLCA99P67L219M-P-000</t>
  </si>
  <si>
    <t>CANTONE ALICE</t>
  </si>
  <si>
    <t>CNTLCA99P67L219M</t>
  </si>
  <si>
    <t>CNTLCU80T20A859T-P-000</t>
  </si>
  <si>
    <t>CANTONE LUCA</t>
  </si>
  <si>
    <t>CNTLCU80T20A859T</t>
  </si>
  <si>
    <t>CNTLNR96S58L727I-P-000</t>
  </si>
  <si>
    <t>CONTE ELEONORA</t>
  </si>
  <si>
    <t>CNTLNR96S58L727I</t>
  </si>
  <si>
    <t>CNTLNZ56E15L219M-P-000</t>
  </si>
  <si>
    <t>CNTLRT64H26F205Q-P-000</t>
  </si>
  <si>
    <t>CONTE ALBERTO</t>
  </si>
  <si>
    <t>CNTLRT64H26F205Q</t>
  </si>
  <si>
    <t>CNTLSN02E07L219E-P-000</t>
  </si>
  <si>
    <t>CONTE ALESSANDRO</t>
  </si>
  <si>
    <t>CNTLSN02E07L219E</t>
  </si>
  <si>
    <t>CNTMHL77L19L219E-P-000</t>
  </si>
  <si>
    <t>CONTE MICHELE</t>
  </si>
  <si>
    <t>CNTMHL77L19L219E</t>
  </si>
  <si>
    <t>CNTMLS84P55A479R-P-000</t>
  </si>
  <si>
    <t>CONTI EMMALISA</t>
  </si>
  <si>
    <t>CNTMLS84P55A479R</t>
  </si>
  <si>
    <t>CNTMNL12L17D548I-P-000</t>
  </si>
  <si>
    <t>CONTE MANUEL</t>
  </si>
  <si>
    <t>CNTMNL12L17D548I</t>
  </si>
  <si>
    <t>CNTMRS58E66H703W-P-000</t>
  </si>
  <si>
    <t>CANTALUPO MARISA</t>
  </si>
  <si>
    <t>CNTMRS58E66H703W</t>
  </si>
  <si>
    <t>CNTMTN91D67B019R-P-000</t>
  </si>
  <si>
    <t>CANTALUPPI MARTINA</t>
  </si>
  <si>
    <t>CNTMTN91D67B019R</t>
  </si>
  <si>
    <t>CNTNGL05M01F952B-P-000</t>
  </si>
  <si>
    <t>CONTARTESE ANGELO</t>
  </si>
  <si>
    <t>CNTNGL05M01F952B</t>
  </si>
  <si>
    <t>CNTNNL94P55G203K-P-000</t>
  </si>
  <si>
    <t>CANTARA ANTONELLA</t>
  </si>
  <si>
    <t>CNTNNL94P55G203K</t>
  </si>
  <si>
    <t>CNTPLA64M58D548V-P-000</t>
  </si>
  <si>
    <t>CONTI PAOLA</t>
  </si>
  <si>
    <t>CNTPLA64M58D548V</t>
  </si>
  <si>
    <t>CNTRFL66R02B853J-P-000</t>
  </si>
  <si>
    <t>CONTI RAFFAELE</t>
  </si>
  <si>
    <t>CNTRFL66R02B853J</t>
  </si>
  <si>
    <t>CNTRSO92H59G273K-P-000</t>
  </si>
  <si>
    <t>CONTI ROSA</t>
  </si>
  <si>
    <t>CNTRSO92H59G273K</t>
  </si>
  <si>
    <t>CNTSFO12L57D548O-P-000</t>
  </si>
  <si>
    <t>CONTE SOFIA</t>
  </si>
  <si>
    <t>CNTSFO12L57D548O</t>
  </si>
  <si>
    <t>CNTSMN74E06L219I-P-000</t>
  </si>
  <si>
    <t>CONTU SIMONE</t>
  </si>
  <si>
    <t>CNTSMN74E06L219I</t>
  </si>
  <si>
    <t>09095800018</t>
  </si>
  <si>
    <t>CNTSNN85B50H355P-P-000</t>
  </si>
  <si>
    <t>CANTORE SUSANNA</t>
  </si>
  <si>
    <t>CNTSNN85B50H355P</t>
  </si>
  <si>
    <t>CNTTTR71H07L219Q-P-000</t>
  </si>
  <si>
    <t>CNVMCD66P66Z611E-P-000</t>
  </si>
  <si>
    <t>CANO VASQUEZ MERCEDES EUSEBIA</t>
  </si>
  <si>
    <t>CNVMCD66P66Z611E</t>
  </si>
  <si>
    <t>CNVMTT00L24L219X-P-000</t>
  </si>
  <si>
    <t>CONVERTINO MATTEO</t>
  </si>
  <si>
    <t>CNVMTT00L24L219X</t>
  </si>
  <si>
    <t>CNVNTN71T20L219L-P-000</t>
  </si>
  <si>
    <t>CONVERTINO ANTONIO</t>
  </si>
  <si>
    <t>CNVNTN71T20L219L</t>
  </si>
  <si>
    <t>CNVSNT01P55H223Z-P-000</t>
  </si>
  <si>
    <t>CONVERTINO SAMANTHA</t>
  </si>
  <si>
    <t>CNVSNT01P55H223Z</t>
  </si>
  <si>
    <t>CPBMDE67T22G942S-P-000</t>
  </si>
  <si>
    <t>CAPOBIANCO EMDIO</t>
  </si>
  <si>
    <t>CPBMDE67T22G942S</t>
  </si>
  <si>
    <t>CPBMDE67T22H307N-P-000</t>
  </si>
  <si>
    <t>CAPOBIANCO EMIDIO</t>
  </si>
  <si>
    <t>CPBMDE67T22H307N</t>
  </si>
  <si>
    <t>02469990036</t>
  </si>
  <si>
    <t>CPCDNL84H18L727K-P-000</t>
  </si>
  <si>
    <t>CAPACI DANIELE</t>
  </si>
  <si>
    <t>CPCDNL84H18L727K</t>
  </si>
  <si>
    <t>CPCGRZ81A61L219Z-P-000</t>
  </si>
  <si>
    <t>CAPICI GRAZIA</t>
  </si>
  <si>
    <t>CPCGRZ81A61L219Z</t>
  </si>
  <si>
    <t>CPCLXT61C31Z140E-P-000</t>
  </si>
  <si>
    <t>CUPCEA ALEXET</t>
  </si>
  <si>
    <t>CPCLXT61C31Z140E</t>
  </si>
  <si>
    <t>CPERND86B43Z100B-P-000</t>
  </si>
  <si>
    <t>CEPA ARMINDA</t>
  </si>
  <si>
    <t>CPERND86B43Z100B</t>
  </si>
  <si>
    <t>CPLCRL68H22L219A-P-000</t>
  </si>
  <si>
    <t>CIPOLLA CARLO</t>
  </si>
  <si>
    <t>CPLCRL68H22L219A</t>
  </si>
  <si>
    <t>CPLDFN94A21B042O-P-000</t>
  </si>
  <si>
    <t>CAPELLAN ADALFONSO</t>
  </si>
  <si>
    <t>CPLDFN94A21B042O</t>
  </si>
  <si>
    <t>CPLGLI74S50F952N-P-000</t>
  </si>
  <si>
    <t>CAPEL BADINO GIULIA</t>
  </si>
  <si>
    <t>CPLGLI74S50F952N</t>
  </si>
  <si>
    <t>CPLLGU66H02L219V-P-000</t>
  </si>
  <si>
    <t>CAPILONGO LUIGI</t>
  </si>
  <si>
    <t>CPLLGU66H02L219V</t>
  </si>
  <si>
    <t>CPLMRN64B67D332N-P-000</t>
  </si>
  <si>
    <t>CAPELLI MARINA</t>
  </si>
  <si>
    <t>CPLMTN00D70L219N-P-000</t>
  </si>
  <si>
    <t>CAPELLO MARTINA</t>
  </si>
  <si>
    <t>CPLMTN00D70L219N</t>
  </si>
  <si>
    <t>CPLMTN06L68F952F-P-000</t>
  </si>
  <si>
    <t>CPLMTN06L68F952F</t>
  </si>
  <si>
    <t>CPLNNA63M65L691R-P-000</t>
  </si>
  <si>
    <t>CAPELLI ANNA</t>
  </si>
  <si>
    <t>CPLNNA63M65L691R</t>
  </si>
  <si>
    <t>CPLRRT65L69D332H-P-000</t>
  </si>
  <si>
    <t>CAPELLA ROBERTA</t>
  </si>
  <si>
    <t>CPLRRT65L69D332H</t>
  </si>
  <si>
    <t>CPNMBL85C61Z600J-P-000</t>
  </si>
  <si>
    <t>IACOPONI MARIA BELEN</t>
  </si>
  <si>
    <t>CPNMBL85C61Z600J</t>
  </si>
  <si>
    <t>CPNNLN78D61Z600T-P-000</t>
  </si>
  <si>
    <t>CAPANO NATALIA ANDREA</t>
  </si>
  <si>
    <t>CPNNLN78D61Z600T</t>
  </si>
  <si>
    <t>CPNRNN01A58L219Z-P-000</t>
  </si>
  <si>
    <t>CAPUANA ARIANNA</t>
  </si>
  <si>
    <t>CPNRNN01A58L219Z</t>
  </si>
  <si>
    <t>CPPCLD98D57E379Z-P-000</t>
  </si>
  <si>
    <t>CAPPOZZO CLAUDIA</t>
  </si>
  <si>
    <t>CPPCLD98D57E379Z</t>
  </si>
  <si>
    <t>CPPCRN74E46L219D-P-000</t>
  </si>
  <si>
    <t>CAPPELLANO CATERINA</t>
  </si>
  <si>
    <t>CPPCRN74E46L219D</t>
  </si>
  <si>
    <t>CPPCST77M52H727V-P-000</t>
  </si>
  <si>
    <t>CAPPELLINO CRISTINA</t>
  </si>
  <si>
    <t>CPPCST77M52H727V</t>
  </si>
  <si>
    <t>CPPGLI11S48F952J-P-000</t>
  </si>
  <si>
    <t>CAPPADONA GIULIA</t>
  </si>
  <si>
    <t>CPPGLI11S48F952J</t>
  </si>
  <si>
    <t>CPPKRN76A53G674X-P-000</t>
  </si>
  <si>
    <t>CAPPAI KARIN</t>
  </si>
  <si>
    <t>CPPKRN76A53G674X</t>
  </si>
  <si>
    <t>CPPLLN61T68H203V-P-000</t>
  </si>
  <si>
    <t>CAPPINI LILIANA</t>
  </si>
  <si>
    <t>CPPLLN61T68H203V</t>
  </si>
  <si>
    <t>CPPLSS87P01L219B-P-000</t>
  </si>
  <si>
    <t>COPPOLA ALESSIO</t>
  </si>
  <si>
    <t>CPPLSS87P01L219B</t>
  </si>
  <si>
    <t>CPPMRA70H42A859B</t>
  </si>
  <si>
    <t>CAPPA MARA</t>
  </si>
  <si>
    <t>CPPNDR77L29D872P-P-000</t>
  </si>
  <si>
    <t>COPPOLA ANDREA</t>
  </si>
  <si>
    <t>CPPNDR77L29D872P</t>
  </si>
  <si>
    <t>CPPNRS58T64H037K-P-000</t>
  </si>
  <si>
    <t>CAPPELLI ANNA ROSA</t>
  </si>
  <si>
    <t>CPPNRS58T64H037K</t>
  </si>
  <si>
    <t>CPPRNN02P57E379K-P-000</t>
  </si>
  <si>
    <t>COPPO ARIANNA</t>
  </si>
  <si>
    <t>CPPRNN02P57E379K</t>
  </si>
  <si>
    <t>CPPSFN71E54D208F-P-000</t>
  </si>
  <si>
    <t>CAPPELLO STEFANIA</t>
  </si>
  <si>
    <t>CPPSFN71E54D208F</t>
  </si>
  <si>
    <t>CPPSMN86C25A859G</t>
  </si>
  <si>
    <t>CAPPATO SIMONE</t>
  </si>
  <si>
    <t>CPPTLD60S46H203K-P-000</t>
  </si>
  <si>
    <t>CAPPINI ETILDE</t>
  </si>
  <si>
    <t>CPPTLD60S46H203K</t>
  </si>
  <si>
    <t>CPRGPP76L31L219Q-P-000</t>
  </si>
  <si>
    <t>CIPRI GIUSEPPE</t>
  </si>
  <si>
    <t>CPRGPP76L31L219Q</t>
  </si>
  <si>
    <t>CPRGRG00R45A192K-P-000</t>
  </si>
  <si>
    <t>CAPURRO GIORGIA</t>
  </si>
  <si>
    <t>CPRGRG00R45A192K</t>
  </si>
  <si>
    <t>CPRLNR88B63L219Y-P-000</t>
  </si>
  <si>
    <t>CIPRIANI ELEONORA</t>
  </si>
  <si>
    <t>CPRLNR88B63L219Y</t>
  </si>
  <si>
    <t>CPRLNU97A56A859R-P-000</t>
  </si>
  <si>
    <t>CAPORALE LUNA</t>
  </si>
  <si>
    <t>CPRLNU97A56A859R</t>
  </si>
  <si>
    <t>CPRMHL89R04L750R-P-000</t>
  </si>
  <si>
    <t>CAPORALELLO MICHAEL</t>
  </si>
  <si>
    <t>CPRMHL89R04L750R</t>
  </si>
  <si>
    <t>CPRMNC70B15A859I-P-000</t>
  </si>
  <si>
    <t>CIPRESSO MONICA</t>
  </si>
  <si>
    <t>CPRMNC70B15A859I</t>
  </si>
  <si>
    <t>CPRMRA77A58F952D-P-000</t>
  </si>
  <si>
    <t>CAPRIOLI MARIA</t>
  </si>
  <si>
    <t>CPRMRA77A58F952D</t>
  </si>
  <si>
    <t>CPRMRA92E70H612M-P-000</t>
  </si>
  <si>
    <t>CAPRONI MARIA</t>
  </si>
  <si>
    <t>CPRMRA92E70H612M</t>
  </si>
  <si>
    <t>CPRRFL74P47H037M-P-000</t>
  </si>
  <si>
    <t>CAPRANI RAFFAELLA</t>
  </si>
  <si>
    <t>CPRRSR71H45L219I-P-000</t>
  </si>
  <si>
    <t>CAPRARO ROSARIA</t>
  </si>
  <si>
    <t>CPRRSR71H45L219I</t>
  </si>
  <si>
    <t>CPRSMN75H56B885V-P-000</t>
  </si>
  <si>
    <t>CAPRINO SIMONA</t>
  </si>
  <si>
    <t>CPRSMN75H56B885V</t>
  </si>
  <si>
    <t>CPTBBR74A50L219O-P-000</t>
  </si>
  <si>
    <t>CAPUTO BARBARA</t>
  </si>
  <si>
    <t>CPTBBR74A50L219O</t>
  </si>
  <si>
    <t>CPTGCR58T58L219D-P-000</t>
  </si>
  <si>
    <t>CAPUTO GIANCARLA</t>
  </si>
  <si>
    <t>CPTGCR58T58L219D</t>
  </si>
  <si>
    <t>CPTMLS78S41L219R-P-000</t>
  </si>
  <si>
    <t>CAPUTANO MANUELA STELLA</t>
  </si>
  <si>
    <t>CPTMLS78S41L219R</t>
  </si>
  <si>
    <t>CPTMRA66A49F839T-P-000</t>
  </si>
  <si>
    <t>CAPUTO ORIENTALE MARIA</t>
  </si>
  <si>
    <t>CPTMRA66A49F839T</t>
  </si>
  <si>
    <t>CPTMRA97H06L219W-P-000</t>
  </si>
  <si>
    <t>CAPUTO MARIO</t>
  </si>
  <si>
    <t>CPTMRA97H06L219W</t>
  </si>
  <si>
    <t>CPTNCL86D18L750T-P-000</t>
  </si>
  <si>
    <t>CAPUTO NICOLA</t>
  </si>
  <si>
    <t>CPTNCL86D18L750T</t>
  </si>
  <si>
    <t>CPTRRT57S47F952L-P-000</t>
  </si>
  <si>
    <t>CAPUTO ROBERTA</t>
  </si>
  <si>
    <t>CPTRRT57S47F952L</t>
  </si>
  <si>
    <t>CPUMCH77E45L219S-P-000</t>
  </si>
  <si>
    <t>CUPI MARIA CHIARA</t>
  </si>
  <si>
    <t>CPUMCH77E45L219S</t>
  </si>
  <si>
    <t>CPZMGV84L62A089D-P-000</t>
  </si>
  <si>
    <t>CAPIZZI MARIA GIOVANNA</t>
  </si>
  <si>
    <t>CPZMGV84L62A089D</t>
  </si>
  <si>
    <t>CPZRCR69E05L219K-P-000</t>
  </si>
  <si>
    <t>CAPUZZO RICCARDO</t>
  </si>
  <si>
    <t>CPZRCR69E05L219K</t>
  </si>
  <si>
    <t>CPZRRT65A24F952Z-P-000</t>
  </si>
  <si>
    <t>CAPOZZI FASOLA ROBERTO</t>
  </si>
  <si>
    <t>CQDRRT93P03A859V-P-000</t>
  </si>
  <si>
    <t>ACQUADRO ROBERTO</t>
  </si>
  <si>
    <t>CQDRRT93P03A859V</t>
  </si>
  <si>
    <t>CQVDNL84C16E205B-P-000</t>
  </si>
  <si>
    <t>ACQUAVIVA DANILO</t>
  </si>
  <si>
    <t>CQVDNL84C16E205B</t>
  </si>
  <si>
    <t>CQVNGL70D08F537V-P-000</t>
  </si>
  <si>
    <t>ACQUAVIVA ANGELO</t>
  </si>
  <si>
    <t>CQVNGL70D08F537V</t>
  </si>
  <si>
    <t>CQVNNN74P26L219A-P-000</t>
  </si>
  <si>
    <t>ACQUAVIVA ANTONINO</t>
  </si>
  <si>
    <t>CQVNNN74P26L219A</t>
  </si>
  <si>
    <t>CRAMGS95P12L219L-P-000</t>
  </si>
  <si>
    <t>CARIA EMILIO GIUSEPPE</t>
  </si>
  <si>
    <t>CRAMGS95P12L219L</t>
  </si>
  <si>
    <t>CRBCLD62E31L331D-P-000</t>
  </si>
  <si>
    <t>CORBASI CLAUDIO</t>
  </si>
  <si>
    <t>CRBCLD62E31L331D</t>
  </si>
  <si>
    <t>CRBCML68P16I548J-P-000</t>
  </si>
  <si>
    <t>CORBINO CARMELO</t>
  </si>
  <si>
    <t>CRBCML68P16I548J</t>
  </si>
  <si>
    <t>CRBDVD11D23F952N-P-000</t>
  </si>
  <si>
    <t>CARBONE DAVIDE</t>
  </si>
  <si>
    <t>CRBDVD11D23F952N</t>
  </si>
  <si>
    <t>CRBMNL83P59L219Y-P-000</t>
  </si>
  <si>
    <t>CROBEDDU EMANUELA</t>
  </si>
  <si>
    <t>CRBMNL83P59L219Y</t>
  </si>
  <si>
    <t>CRBPLA96T25C722T-P-000</t>
  </si>
  <si>
    <t>CARBONELLA Paolo</t>
  </si>
  <si>
    <t>CRBPLA96T25C722T</t>
  </si>
  <si>
    <t>CRBRCC10S62E801O-P-000</t>
  </si>
  <si>
    <t>CORBELLINI BOIANI REBECCA</t>
  </si>
  <si>
    <t>CRBRCC10S62E801O</t>
  </si>
  <si>
    <t>CRBRRT69C62B354Y-P-000</t>
  </si>
  <si>
    <t>CARBONI ROBERTA</t>
  </si>
  <si>
    <t>CRBRRT69C62B354Y</t>
  </si>
  <si>
    <t>CRBSFN70L09A859X-P-000</t>
  </si>
  <si>
    <t>CARBONE STEFANO</t>
  </si>
  <si>
    <t>CRBSFN70L09A859X</t>
  </si>
  <si>
    <t>CRBSFN99P25L219W-P-000</t>
  </si>
  <si>
    <t>CARBONARO STEFANO</t>
  </si>
  <si>
    <t>CRBSFN99P25L219W</t>
  </si>
  <si>
    <t>CRBSLL71B65L013I-P-000</t>
  </si>
  <si>
    <t>CRIBARI STELLA</t>
  </si>
  <si>
    <t>CRBSLL71B65L013I</t>
  </si>
  <si>
    <t>CRBSVN64T66I676G-P-000</t>
  </si>
  <si>
    <t>CORBO SILVANA</t>
  </si>
  <si>
    <t>CRBSVN64T66I676G</t>
  </si>
  <si>
    <t>CRCCLD86H02L219R-P-000</t>
  </si>
  <si>
    <t>CERICOLA CLAUDIO</t>
  </si>
  <si>
    <t>CRCCLD86H02L219R</t>
  </si>
  <si>
    <t>11652180016</t>
  </si>
  <si>
    <t>CRCFNC01D64G674L-P-000</t>
  </si>
  <si>
    <t>CIRACI' FRANCESCA</t>
  </si>
  <si>
    <t>CRCFNC01D64G674L</t>
  </si>
  <si>
    <t>CRCFNC06P14F952G-P-000</t>
  </si>
  <si>
    <t>CARUCCI FRANCESCO</t>
  </si>
  <si>
    <t>CRCFNC06P14F952G</t>
  </si>
  <si>
    <t>CRCGNN72S27E956F-P-000</t>
  </si>
  <si>
    <t>CRICELLI GIOVANNI</t>
  </si>
  <si>
    <t>CRCGNN72S27E956F</t>
  </si>
  <si>
    <t>CRCMGR68A64L219S-P-000</t>
  </si>
  <si>
    <t>CRCMTT04M08L219W-P-000</t>
  </si>
  <si>
    <t>CRACIUN MATTIA</t>
  </si>
  <si>
    <t>CRCMTT04M08L219W</t>
  </si>
  <si>
    <t>CRCMTT95T26A859S-P-000</t>
  </si>
  <si>
    <t>CROCCO MATTIA</t>
  </si>
  <si>
    <t>CRCMTT95T26A859S</t>
  </si>
  <si>
    <t>CRCNNN80S20L219P-P-000</t>
  </si>
  <si>
    <t>CARACCIOLO ANTONINO</t>
  </si>
  <si>
    <t>CRCNNN80S20L219P</t>
  </si>
  <si>
    <t>CRCNTN70L31B619Z-P-000</t>
  </si>
  <si>
    <t>CARUCCI ANTONIO</t>
  </si>
  <si>
    <t>CRCNTN70L31B619Z</t>
  </si>
  <si>
    <t>CRCRDY73E03A859A-P-000</t>
  </si>
  <si>
    <t>CROCCO RUDY</t>
  </si>
  <si>
    <t>CRCRDY73E03A859A</t>
  </si>
  <si>
    <t>CRCVNI72S19F952J-P-000</t>
  </si>
  <si>
    <t>CARCO IVAN</t>
  </si>
  <si>
    <t>CRCVNI72S19F952J</t>
  </si>
  <si>
    <t>CRCVTI79E01A176X-P-000</t>
  </si>
  <si>
    <t>CRUCIATA VITO</t>
  </si>
  <si>
    <t>CRCVTI79E01A176X</t>
  </si>
  <si>
    <t>CRCVTR84L43Z140R-P-000</t>
  </si>
  <si>
    <t>CORCIMARU VICTORIA</t>
  </si>
  <si>
    <t>CRCVTR84L43Z140R</t>
  </si>
  <si>
    <t>CRDCNZ65L47H355X-P-000</t>
  </si>
  <si>
    <t>CARDONA CINZIA</t>
  </si>
  <si>
    <t>CRDCNZ65L47H355X</t>
  </si>
  <si>
    <t>CRDDNL75D67L219X-P-000</t>
  </si>
  <si>
    <t>CIARDO DANIELA</t>
  </si>
  <si>
    <t>CRDDNL75D67L219X</t>
  </si>
  <si>
    <t>CRDFNC06R41F952H-P-000</t>
  </si>
  <si>
    <t>CARDANO FRANCESCA</t>
  </si>
  <si>
    <t>CRDFNC06R41F952H</t>
  </si>
  <si>
    <t>CRDFNC97L01Z154X-P-000</t>
  </si>
  <si>
    <t>CORDELLA FRANCESCO</t>
  </si>
  <si>
    <t>CRDFNC97L01Z154X</t>
  </si>
  <si>
    <t>CRDFRC06D18F952K-P-000</t>
  </si>
  <si>
    <t>CIARDO FEDERICO</t>
  </si>
  <si>
    <t>CRDFRC06D18F952K</t>
  </si>
  <si>
    <t>CRDFRZ70M29A859O-P-000</t>
  </si>
  <si>
    <t>CORDA FABRIZIO</t>
  </si>
  <si>
    <t>CRDFRZ70M29A859O</t>
  </si>
  <si>
    <t>CRDGLI96M63L219N-P-000</t>
  </si>
  <si>
    <t>CRDGLR88T42D938W-P-000</t>
  </si>
  <si>
    <t>CORADIN GLORIA</t>
  </si>
  <si>
    <t>CRDGLR88T42D938W</t>
  </si>
  <si>
    <t>CRDGPP89B07F537G-P-000</t>
  </si>
  <si>
    <t>CRUDO GIUSEPPE</t>
  </si>
  <si>
    <t>CRDGPP89B07F537G</t>
  </si>
  <si>
    <t>CRDGRL93B15D208P-P-000</t>
  </si>
  <si>
    <t>CARDAMONE GABRIELE</t>
  </si>
  <si>
    <t>CRDGRL93B15D208P</t>
  </si>
  <si>
    <t>CRDGRZ68S46G834D-P-000</t>
  </si>
  <si>
    <t>CIARDIELLO GRAZIA</t>
  </si>
  <si>
    <t>CRDGRZ68S46G834D</t>
  </si>
  <si>
    <t>CRDKST80R41Z138S-P-000</t>
  </si>
  <si>
    <t>CORDAS KRISTINA</t>
  </si>
  <si>
    <t>CRDKST80R41Z138S</t>
  </si>
  <si>
    <t>CRDLDR04B41Z129R-P-000</t>
  </si>
  <si>
    <t>CIURDEA ELENA ADRIANA
ELENA ADRIANA
ELENA ADRI</t>
  </si>
  <si>
    <t>CRDLDR04B41Z129R</t>
  </si>
  <si>
    <t>CRDLDS77E66Z611E-P-000</t>
  </si>
  <si>
    <t>CARDENAS ROZAS LOURDES</t>
  </si>
  <si>
    <t>CRDLDS77E66Z611E</t>
  </si>
  <si>
    <t>CRDLSN75C50C665E-P-000</t>
  </si>
  <si>
    <t>CORDA ALESSANDRA</t>
  </si>
  <si>
    <t>CRDLSN75C50C665E</t>
  </si>
  <si>
    <t>CRDMLN71E64A052H-P-000</t>
  </si>
  <si>
    <t>CORDARA MILENA</t>
  </si>
  <si>
    <t>CRDMLN71E64A052H</t>
  </si>
  <si>
    <t>CRDMSM64T31L219J-P-000</t>
  </si>
  <si>
    <t>ICARDI MASSIMILIANO</t>
  </si>
  <si>
    <t>CRDMSM64T31L219J</t>
  </si>
  <si>
    <t>CRDMTT90C31E445D-P-000</t>
  </si>
  <si>
    <t>CARDONE MATTEO</t>
  </si>
  <si>
    <t>CRDMTT90C31E445D</t>
  </si>
  <si>
    <t>CRDNNA65S55F112T-P-000</t>
  </si>
  <si>
    <t>CORDOPATRI ANNA</t>
  </si>
  <si>
    <t>CRDNNA66A63B041Z-P-000</t>
  </si>
  <si>
    <t>CORDA ANNA</t>
  </si>
  <si>
    <t>CRDNNA66A63B041Z</t>
  </si>
  <si>
    <t>02601350024</t>
  </si>
  <si>
    <t>CRDNTN63A29A669X-P-000</t>
  </si>
  <si>
    <t>CRUDELE ANTONIO</t>
  </si>
  <si>
    <t>CRDNTN63A29A669X</t>
  </si>
  <si>
    <t>CRDNTN76H26L219I-P-000</t>
  </si>
  <si>
    <t>CARDARELLI ANTONIO</t>
  </si>
  <si>
    <t>CRDNTN76H26L219I</t>
  </si>
  <si>
    <t>CRDNTN86S27F537H-P-000</t>
  </si>
  <si>
    <t>CRUDO ANTONIO</t>
  </si>
  <si>
    <t>CRDNTN86S27F537H</t>
  </si>
  <si>
    <t>CRDPQL67H28L219D-P-000</t>
  </si>
  <si>
    <t>CARDONE PASQUALE</t>
  </si>
  <si>
    <t>CRDPQL67H28L219D</t>
  </si>
  <si>
    <t>10170670011</t>
  </si>
  <si>
    <t>CRDRBB68M65Z600S-P-000</t>
  </si>
  <si>
    <t>CARDOZO IRENE BIBIANA</t>
  </si>
  <si>
    <t>CRDRBB68M65Z600S</t>
  </si>
  <si>
    <t>CRDSLZ58C49Z611M-P-000</t>
  </si>
  <si>
    <t>CARDENAS SAEZ LUZ DEL CARMEN</t>
  </si>
  <si>
    <t>CRDSLZ58C49Z611M</t>
  </si>
  <si>
    <t>CRDSMN00S49L219Y-P-000</t>
  </si>
  <si>
    <t>CARDACI SIMONA</t>
  </si>
  <si>
    <t>CRDSMN00S49L219Y</t>
  </si>
  <si>
    <t>CRDVTR10M46F952Y-P-000</t>
  </si>
  <si>
    <t>CRUDO VITTORIA</t>
  </si>
  <si>
    <t>CRDVTR10M46F952Y</t>
  </si>
  <si>
    <t>CRDVTR65H65H888I-P-000</t>
  </si>
  <si>
    <t>CARDONE VITTORIA</t>
  </si>
  <si>
    <t>CRDVTR65H65H888I</t>
  </si>
  <si>
    <t>CRECCT70T46H224A-P-000</t>
  </si>
  <si>
    <t>CREA CONCETTA FRANCESCA</t>
  </si>
  <si>
    <t>CRECCT70T46H224A</t>
  </si>
  <si>
    <t>CRFCLT96R43B019A-P-000</t>
  </si>
  <si>
    <t>CARFORA CARLOTTA</t>
  </si>
  <si>
    <t>CRFCLT96R43B019A</t>
  </si>
  <si>
    <t>CRFLCU03M07F952Q-P-000</t>
  </si>
  <si>
    <t>CARFORA LUCA</t>
  </si>
  <si>
    <t>CRFLCU03M07F952Q</t>
  </si>
  <si>
    <t>CRFLSN97D01A479N-P-000</t>
  </si>
  <si>
    <t>CARAFFA ALESSANDRO EDOARDO</t>
  </si>
  <si>
    <t>CRFLSN97D01A479N</t>
  </si>
  <si>
    <t>CRFLXA85M01F952T-P-000</t>
  </si>
  <si>
    <t>CARFORA ALEX</t>
  </si>
  <si>
    <t>CRFLXA85M01F952T</t>
  </si>
  <si>
    <t>CRFMCR68D67F952C-P-000</t>
  </si>
  <si>
    <t>CARFORA MARIA CARMEN</t>
  </si>
  <si>
    <t>CRFMCR68D67F952C</t>
  </si>
  <si>
    <t>CRGDVD62B08L219X-P-000</t>
  </si>
  <si>
    <t>CAREGNATO DAVIDE</t>
  </si>
  <si>
    <t>CRGDVD62B08L219X</t>
  </si>
  <si>
    <t>CRGGRG03A18C722E-P-000</t>
  </si>
  <si>
    <t>CORGIAT LOIA GIORGIO</t>
  </si>
  <si>
    <t>CRGGRG03A18C722E</t>
  </si>
  <si>
    <t>CRGLDA59L06B960V-P-000</t>
  </si>
  <si>
    <t>CORGIAT LOIA ALDO</t>
  </si>
  <si>
    <t>CRGLDA59L06B960V</t>
  </si>
  <si>
    <t>CRGNTN86A10D122L-P-000</t>
  </si>
  <si>
    <t>CORIGLIANO ANTONIO</t>
  </si>
  <si>
    <t>CRGNTN86A10D122L</t>
  </si>
  <si>
    <t>CRGSFN80L18H355A-P-000</t>
  </si>
  <si>
    <t>CARGNINO STEFANO</t>
  </si>
  <si>
    <t>CRGSFN80L18H355A</t>
  </si>
  <si>
    <t>CRGZEI71T03F925D-P-000</t>
  </si>
  <si>
    <t>CORGIAT MECIO EZIO</t>
  </si>
  <si>
    <t>CRGZEI53T03F925B</t>
  </si>
  <si>
    <t>CRHTFL65P11Z611R-P-000</t>
  </si>
  <si>
    <t>CARO HUERTA TEOFILO</t>
  </si>
  <si>
    <t>CRHTFL65P11Z611R</t>
  </si>
  <si>
    <t>CRLCHR77H67F952G-P-000</t>
  </si>
  <si>
    <t>CARIOLA CHIARA</t>
  </si>
  <si>
    <t>CRLCHR77H67F952G</t>
  </si>
  <si>
    <t>CRLDNL55L22G775C-P-000</t>
  </si>
  <si>
    <t>CROLLA DANIELE</t>
  </si>
  <si>
    <t>CRLDNL55L22G775C</t>
  </si>
  <si>
    <t>CRLFDN78R31F205G-P-000</t>
  </si>
  <si>
    <t>CARELLA FERDINANDO</t>
  </si>
  <si>
    <t>CRLFDN78R31F205G</t>
  </si>
  <si>
    <t>CRLGPP67C19D643Y-P-000</t>
  </si>
  <si>
    <t>CIRULLI GIUSEPPE</t>
  </si>
  <si>
    <t>CRLGPP67C19D643Y</t>
  </si>
  <si>
    <t>CRLGPP76L26D761Q-P-000</t>
  </si>
  <si>
    <t>CIRILLO Giuseppe</t>
  </si>
  <si>
    <t>CRLGPP76L26D761Q</t>
  </si>
  <si>
    <t>CRLGRI89H05L219O-P-000</t>
  </si>
  <si>
    <t>CARLUCCI IGOR</t>
  </si>
  <si>
    <t>CRLGRI89H05L219O</t>
  </si>
  <si>
    <t>CRLLGU77R06L219B-P-000</t>
  </si>
  <si>
    <t>CIRULLI LUIGI</t>
  </si>
  <si>
    <t>CRLLGU77R06L219B</t>
  </si>
  <si>
    <t>CRLLRA93A46L378D-P-000</t>
  </si>
  <si>
    <t>CIURLETTI LAURA</t>
  </si>
  <si>
    <t>CRLLRA93A46L378D</t>
  </si>
  <si>
    <t>CRLLRI06M51B019D-P-000</t>
  </si>
  <si>
    <t>CARLINO ILARIA</t>
  </si>
  <si>
    <t>CRLLRI06M51B019D</t>
  </si>
  <si>
    <t>CRLLSE11B48F952J-P-000</t>
  </si>
  <si>
    <t>CIRELLI ELISA</t>
  </si>
  <si>
    <t>CRLLSE11B48F952J</t>
  </si>
  <si>
    <t>CRLLSN03A04A859R-P-000</t>
  </si>
  <si>
    <t>CARLONE ALESSANDRO</t>
  </si>
  <si>
    <t>CRLLSN03A04A859R</t>
  </si>
  <si>
    <t>CRLLSN82M31F205X-P-000</t>
  </si>
  <si>
    <t>CIRILLO ALESSANDRO MICHELE</t>
  </si>
  <si>
    <t>CRLLSN82M31F205X</t>
  </si>
  <si>
    <t>CRLLTZ85D51L219U-P-000</t>
  </si>
  <si>
    <t>CIRULLI LETIZIA</t>
  </si>
  <si>
    <t>CRLLTZ85D51L219U</t>
  </si>
  <si>
    <t>CRLMRA88P60A859Y-P-000</t>
  </si>
  <si>
    <t>CARLONE MARIA</t>
  </si>
  <si>
    <t>CRLMRA88P60A859Y</t>
  </si>
  <si>
    <t>CRLMRC99R03L219B-P-000</t>
  </si>
  <si>
    <t>CIRILLO MARCO</t>
  </si>
  <si>
    <t>CRLMRC99R03L219B</t>
  </si>
  <si>
    <t>CRLMTN97E52F839E-P-000</t>
  </si>
  <si>
    <t>CIRILLO MARTINA</t>
  </si>
  <si>
    <t>CRLMTN97E52F839E</t>
  </si>
  <si>
    <t>CRLNDR77R24L219O-P-000</t>
  </si>
  <si>
    <t>CARLUCCIO ANDREA</t>
  </si>
  <si>
    <t>CRLNDR77R24L219O</t>
  </si>
  <si>
    <t>CRLNDR87L14L750H-P-000</t>
  </si>
  <si>
    <t>CORALLO ANDREA</t>
  </si>
  <si>
    <t>CRLNDR87L14L750H</t>
  </si>
  <si>
    <t>CRLPLA00S20A479U-P-000</t>
  </si>
  <si>
    <t>CARLEVERO PAOLO</t>
  </si>
  <si>
    <t>CRLPLA00S20A479U</t>
  </si>
  <si>
    <t>CRLRCC76P28B729I-P-000</t>
  </si>
  <si>
    <t>CIURLEO ROCCO</t>
  </si>
  <si>
    <t>CRLRCC76P28B729I</t>
  </si>
  <si>
    <t>CRLRNN81H67L219S-P-000</t>
  </si>
  <si>
    <t>ROSANNA CIRULLI</t>
  </si>
  <si>
    <t>CRLRNN81H67L219S</t>
  </si>
  <si>
    <t>CRLRSO78C53B963Q-P-000</t>
  </si>
  <si>
    <t>CIRILLO ROSA</t>
  </si>
  <si>
    <t>CRLRSO78C53B963Q</t>
  </si>
  <si>
    <t>CRLSAI11E71F952C-P-000</t>
  </si>
  <si>
    <t>CARLETTI ASIA</t>
  </si>
  <si>
    <t>CRLSAI11E71F952C</t>
  </si>
  <si>
    <t>CRLSMN84H61Z129N-P-000</t>
  </si>
  <si>
    <t>CIRLAN SIMONA</t>
  </si>
  <si>
    <t>CRLSMN84H61Z129N</t>
  </si>
  <si>
    <t>CRLSNO78H68I138T-P-000</t>
  </si>
  <si>
    <t>CAROLI SONIA</t>
  </si>
  <si>
    <t>CRLSNO78H68I138T</t>
  </si>
  <si>
    <t>CRLVNT82H12L245H-P-000</t>
  </si>
  <si>
    <t>CIRILLO VALENTINO</t>
  </si>
  <si>
    <t>CRMFBA96H25F839W-P-000</t>
  </si>
  <si>
    <t>CIARMIELLO FABIO</t>
  </si>
  <si>
    <t>CRMFBA96H25F839W</t>
  </si>
  <si>
    <t>CRMMSN71D58L219I-P-000</t>
  </si>
  <si>
    <t>CARAMBIA MARISA ANNAMARIA</t>
  </si>
  <si>
    <t>CRMMSN71D58L219I</t>
  </si>
  <si>
    <t>CRMMZM94R47H792X-P-000</t>
  </si>
  <si>
    <t>CARAMANNA MARZIA MARIA</t>
  </si>
  <si>
    <t>CRMMZM94R47H792X</t>
  </si>
  <si>
    <t>CRMRMO70T31F952D-P-000</t>
  </si>
  <si>
    <t>CRIMINELLI ROMEO</t>
  </si>
  <si>
    <t>CRMRMO70T31F952D</t>
  </si>
  <si>
    <t>CRMVTI78E09L219U-P-000</t>
  </si>
  <si>
    <t>CARMINIO VITO</t>
  </si>
  <si>
    <t>CRMVTI78E09L219U</t>
  </si>
  <si>
    <t>CRNCML96D61Z129F-P-000</t>
  </si>
  <si>
    <t>CIORNEI CAMELIA</t>
  </si>
  <si>
    <t>CRNCML96D61Z129F</t>
  </si>
  <si>
    <t>CRNDNC74P29Z110L-P-000</t>
  </si>
  <si>
    <t>CERINI DOMENICO</t>
  </si>
  <si>
    <t>CRNDNC74P29Z110L</t>
  </si>
  <si>
    <t>CRNDNI80M68Z140J-P-000</t>
  </si>
  <si>
    <t>CERNOGAL DIANA</t>
  </si>
  <si>
    <t>CRNDNI80M68Z140J</t>
  </si>
  <si>
    <t>CRNDNL70A49D423K-P-000</t>
  </si>
  <si>
    <t>CARONIA DANIELA</t>
  </si>
  <si>
    <t>CRNDNL70A49D423K</t>
  </si>
  <si>
    <t>CRNFRB70A27F205M-P-000</t>
  </si>
  <si>
    <t>CIRINA' FABIO ROBERTO</t>
  </si>
  <si>
    <t>CRNFRB70A27F205M</t>
  </si>
  <si>
    <t>04509020964</t>
  </si>
  <si>
    <t>CRNGNS89M42E514M-P-000</t>
  </si>
  <si>
    <t>CARNEVALI AGNESE</t>
  </si>
  <si>
    <t>CRNGNS89M42E514M</t>
  </si>
  <si>
    <t>CRNGRL97M29A859Z-P-000</t>
  </si>
  <si>
    <t>CARNIO GABRIELE</t>
  </si>
  <si>
    <t>CRNGRL97M29A859Z</t>
  </si>
  <si>
    <t>CRNLCU96A53L219A-P-000</t>
  </si>
  <si>
    <t>CARON LUCIA</t>
  </si>
  <si>
    <t>CRNLCU96A53L219A</t>
  </si>
  <si>
    <t>12677390010</t>
  </si>
  <si>
    <t>CRNLRA78A48L219S-P-000</t>
  </si>
  <si>
    <t>CRINCOLI LAURA</t>
  </si>
  <si>
    <t>CRNLRA78A48L219S</t>
  </si>
  <si>
    <t>CRNLRA79L41Z129N-P-000</t>
  </si>
  <si>
    <t>CIORNEI LAURA</t>
  </si>
  <si>
    <t>CRNLRA79L41Z129N</t>
  </si>
  <si>
    <t>CRNLRD65H18L682E-P-000</t>
  </si>
  <si>
    <t>CRENNA LEONARDO</t>
  </si>
  <si>
    <t>CRNLRD65H18L682E</t>
  </si>
  <si>
    <t>CRNLRI05H50F952E-P-000</t>
  </si>
  <si>
    <t>CERENZIA ILARIA</t>
  </si>
  <si>
    <t>CRNLRI05H50F952E</t>
  </si>
  <si>
    <t>CRNLSS05T05C665W-P-000</t>
  </si>
  <si>
    <t>CARNAZZA ALESSIO</t>
  </si>
  <si>
    <t>CRNLSS05T05C665W</t>
  </si>
  <si>
    <t>CRNMRA83L22L219D-P-000</t>
  </si>
  <si>
    <t>CORNAGLIOTTO MAURO</t>
  </si>
  <si>
    <t>CRNMRA83L22L219D</t>
  </si>
  <si>
    <t>CRNMRI67P45Z129E-P-000</t>
  </si>
  <si>
    <t>CRENGANIS MIOARA</t>
  </si>
  <si>
    <t>CRNMRI67P45Z129E</t>
  </si>
  <si>
    <t>CRNMRN98E46Z129Y-P-000</t>
  </si>
  <si>
    <t>CRNMTD72D16B019H-P-000</t>
  </si>
  <si>
    <t>CORONA MATTEO DOMENICO</t>
  </si>
  <si>
    <t>CRNPLA64H12L219L-P-000</t>
  </si>
  <si>
    <t>CRNSFN96L57F335L-P-000</t>
  </si>
  <si>
    <t>CARON STEFANIA</t>
  </si>
  <si>
    <t>CRNSFN96L57F335L</t>
  </si>
  <si>
    <t>12717220011</t>
  </si>
  <si>
    <t>CRNSNC02R69L219P-P-000</t>
  </si>
  <si>
    <t>CORNERO FRANCESCA</t>
  </si>
  <si>
    <t>CRNSNC02R69L219P</t>
  </si>
  <si>
    <t>CRNSRA69R66B041X-P-000</t>
  </si>
  <si>
    <t>CERINI SARA</t>
  </si>
  <si>
    <t>CRNSRA69R66B041X</t>
  </si>
  <si>
    <t>02121120022</t>
  </si>
  <si>
    <t>CRNSRJ68R11Z110G-P-000</t>
  </si>
  <si>
    <t>SAUVEUR JEAN CARNAZZA</t>
  </si>
  <si>
    <t>CRNSRJ68R11Z110G</t>
  </si>
  <si>
    <t>CRNVLR95A56L219N-P-000</t>
  </si>
  <si>
    <t>CARANDINA VALERIA</t>
  </si>
  <si>
    <t>CRNVLR95A56L219N</t>
  </si>
  <si>
    <t>CRNVNT95H51L219G-P-000</t>
  </si>
  <si>
    <t>CROLSN64C50L436H-P-000</t>
  </si>
  <si>
    <t>CORI ALESSANDRA</t>
  </si>
  <si>
    <t>CROLSN64C50L436H</t>
  </si>
  <si>
    <t>CRPDGI11B12F952Q-P-000</t>
  </si>
  <si>
    <t>CREPALDI DIEGO</t>
  </si>
  <si>
    <t>CRPDGI11B12F952Q</t>
  </si>
  <si>
    <t>CRPDNC89H01F158U-P-000</t>
  </si>
  <si>
    <t>CRUPI DOMENICO</t>
  </si>
  <si>
    <t>CRPDNC89H01F158U</t>
  </si>
  <si>
    <t>CRPGLC81C02Z110Q-P-000</t>
  </si>
  <si>
    <t>CRUPI GIAN LUCA</t>
  </si>
  <si>
    <t>CRPGLC81C02Z110Q</t>
  </si>
  <si>
    <t>CRPGNN76S53L219T-P-000</t>
  </si>
  <si>
    <t>CARPENTIERI GIOVANNA</t>
  </si>
  <si>
    <t>CRPGNN76S53L219T</t>
  </si>
  <si>
    <t>CRPLNE00L41L219D-P-000</t>
  </si>
  <si>
    <t>CAROPEPE ELENA</t>
  </si>
  <si>
    <t>CRPLNE00L41L219D</t>
  </si>
  <si>
    <t>CRPMNC78P63D872E-P-000</t>
  </si>
  <si>
    <t>CREPALDI MONICA</t>
  </si>
  <si>
    <t>CRPMNC78P63D872E</t>
  </si>
  <si>
    <t>CRPMRN68E66Z129D-P-000</t>
  </si>
  <si>
    <t>CARPOV MARIANA</t>
  </si>
  <si>
    <t>CRPMRN68E66Z129D</t>
  </si>
  <si>
    <t>CRPNDR64T19A059O-P-000</t>
  </si>
  <si>
    <t>CREPALDI ANDREA</t>
  </si>
  <si>
    <t>CRPNDR64T19A059O</t>
  </si>
  <si>
    <t>CRPNLF05P50L750S-P-000</t>
  </si>
  <si>
    <t>CRAPANZANO ANGELO FRANCESCO</t>
  </si>
  <si>
    <t>CRPNLF05P50L750S</t>
  </si>
  <si>
    <t>CRPNMO04E50C627W-P-000</t>
  </si>
  <si>
    <t>CRPSFN70C53D872H-P-000</t>
  </si>
  <si>
    <t>CARPANESE STEFANIA</t>
  </si>
  <si>
    <t>CRPSFN70C53D872H</t>
  </si>
  <si>
    <t>CRPSMN73D58H340O-P-000</t>
  </si>
  <si>
    <t>CREPALDI SIMONA</t>
  </si>
  <si>
    <t>CRPSMN73D58H340O</t>
  </si>
  <si>
    <t>CRPSRA91C59L219M-P-000</t>
  </si>
  <si>
    <t>CAROPPO SARA</t>
  </si>
  <si>
    <t>CRPSRA91C59L219M</t>
  </si>
  <si>
    <t>CRPSRN77R60B019X-P-000</t>
  </si>
  <si>
    <t>CREPALDI SABRINA</t>
  </si>
  <si>
    <t>CRPSRN77R60B019X</t>
  </si>
  <si>
    <t>CRPVNT01H65F952D-P-000</t>
  </si>
  <si>
    <t>CREPUSCOLO VALENTINA</t>
  </si>
  <si>
    <t>CRPVNT01H65F952D</t>
  </si>
  <si>
    <t>CRRCLN05H67F952B-P-000</t>
  </si>
  <si>
    <t>CARRERA CAROLINA</t>
  </si>
  <si>
    <t>CRRCLN05H67F952B</t>
  </si>
  <si>
    <t>CRRCMN78E53Z129B-P-000</t>
  </si>
  <si>
    <t>CIURARU CLEMENTINA</t>
  </si>
  <si>
    <t>CRRCMN78E53Z129B</t>
  </si>
  <si>
    <t>CRRDRH90559L219P-P-000</t>
  </si>
  <si>
    <t>CRRDRH90559L219P</t>
  </si>
  <si>
    <t>CRRDTL66H44L219R-P-000</t>
  </si>
  <si>
    <t>CRRGLI11R67F952M-P-000</t>
  </si>
  <si>
    <t>CURRO' GIULIA</t>
  </si>
  <si>
    <t>CRRGLI11R67F952M</t>
  </si>
  <si>
    <t>CRRGPP60D66L219F-P-000</t>
  </si>
  <si>
    <t>CARRI' GIUSEPPINA</t>
  </si>
  <si>
    <t>CRRGPP60D66L219F</t>
  </si>
  <si>
    <t>CRRGPP77B17B777I-P-000</t>
  </si>
  <si>
    <t>CARRANO GIUSEPPE</t>
  </si>
  <si>
    <t>CRRGPP77B17B777I</t>
  </si>
  <si>
    <t>CRRLCU11T08B019U-P-000</t>
  </si>
  <si>
    <t>CORRADO LUCA</t>
  </si>
  <si>
    <t>CRRLCU11T08B019U</t>
  </si>
  <si>
    <t>CRRLCU88D08L682C-P-000</t>
  </si>
  <si>
    <t>CARRERA LUCA</t>
  </si>
  <si>
    <t>CRRLCU88D08L682C</t>
  </si>
  <si>
    <t>CRRLRA91H43F205S-P-000</t>
  </si>
  <si>
    <t>CERRAI LAURA</t>
  </si>
  <si>
    <t>CRRLRA91H43F205S</t>
  </si>
  <si>
    <t>CRRLRA91H43F205S-P-001</t>
  </si>
  <si>
    <t>CERRAI CDC LAURA</t>
  </si>
  <si>
    <t>CRRLSS04M24I138F-P-000</t>
  </si>
  <si>
    <t>CARROZZA ALESSIO</t>
  </si>
  <si>
    <t>CRRLSS04M24I138F</t>
  </si>
  <si>
    <t>CRRLSS77M14F952D-P-000</t>
  </si>
  <si>
    <t>CORRADIN ALESSIO</t>
  </si>
  <si>
    <t>CRRLSS77M14F952D</t>
  </si>
  <si>
    <t>CRRMML05C29G674M-P-000</t>
  </si>
  <si>
    <t>CARRERA MAXIMILIANO</t>
  </si>
  <si>
    <t>CRRMML05C29G674M</t>
  </si>
  <si>
    <t>CRRMRC91C25A859J-P-000</t>
  </si>
  <si>
    <t>CERRA MARCO</t>
  </si>
  <si>
    <t>CRRMRC91C25A859J</t>
  </si>
  <si>
    <t>CRRMSS97B57E488G-P-000</t>
  </si>
  <si>
    <t>CARREGA MELISSA</t>
  </si>
  <si>
    <t>CRRMSS97B57E488G</t>
  </si>
  <si>
    <t>CRRNHN79B24L219S-P-000</t>
  </si>
  <si>
    <t>CIORRA ANTHONY</t>
  </si>
  <si>
    <t>CRRNHN79B24L219S</t>
  </si>
  <si>
    <t>CRRNLD66T01I872U-P-000</t>
  </si>
  <si>
    <t>CARRERA ANGELO DOMENICO</t>
  </si>
  <si>
    <t>CRRNLD66T01I872U</t>
  </si>
  <si>
    <t>CRRNLJ97R27Z100H-P-000</t>
  </si>
  <si>
    <t>CERRIKU ENKELEJD</t>
  </si>
  <si>
    <t>CRRNLJ97R27Z100H</t>
  </si>
  <si>
    <t>CRRNNA65M48A479F-P-000</t>
  </si>
  <si>
    <t>CERRATO ANNA</t>
  </si>
  <si>
    <t>CRRNNA65M48A479F</t>
  </si>
  <si>
    <t>CRRNRC96B02L219T-P-000</t>
  </si>
  <si>
    <t>CERRATO ENRICO</t>
  </si>
  <si>
    <t>CRRNRC96B02L219T</t>
  </si>
  <si>
    <t>CRRPRI67A24F889S-P-000</t>
  </si>
  <si>
    <t>CERRONE PIERO</t>
  </si>
  <si>
    <t>CRRPRI67A24F889S</t>
  </si>
  <si>
    <t>CRRPRZ72D48I480X-P-000</t>
  </si>
  <si>
    <t>CERRINI LUPICA PATRIZIA</t>
  </si>
  <si>
    <t>CRRPRZ72D48I480X</t>
  </si>
  <si>
    <t>CRRRHL96B59L727T-P-000</t>
  </si>
  <si>
    <t>CARRETTA RACHELE</t>
  </si>
  <si>
    <t>CRRRHL96B59L727T</t>
  </si>
  <si>
    <t>CRRRKE70H03A479B-P-000</t>
  </si>
  <si>
    <t>CERRATO ERIK</t>
  </si>
  <si>
    <t>CRRRKE70H03A479B</t>
  </si>
  <si>
    <t>CRRRNN95L42G813W</t>
  </si>
  <si>
    <t>STA SENZA PNZIER DI ACERRA ARIANNA</t>
  </si>
  <si>
    <t>11186370018</t>
  </si>
  <si>
    <t>CRRRRT62C28L219Z-P-000</t>
  </si>
  <si>
    <t>CARRE' ROBERTO</t>
  </si>
  <si>
    <t>CRRRRT62C28L219Z</t>
  </si>
  <si>
    <t>CRRRSL58P54F952O-P-000</t>
  </si>
  <si>
    <t>CARRERA ROSSELLA</t>
  </si>
  <si>
    <t>CRRRSL58P54F952O</t>
  </si>
  <si>
    <t>CRRSNO72R44L219E-P-000</t>
  </si>
  <si>
    <t>CARROZZINI SONIA</t>
  </si>
  <si>
    <t>CRRSNO72R44L219E</t>
  </si>
  <si>
    <t>CRSCLD79E28E379I-P-000</t>
  </si>
  <si>
    <t>CERESA CLAUDIO</t>
  </si>
  <si>
    <t>CRSCLD79E28E379I</t>
  </si>
  <si>
    <t>CRSCNZ87P65L727U-P-000</t>
  </si>
  <si>
    <t>CARUSO CINZIA</t>
  </si>
  <si>
    <t>CRSCNZ87P65L727U</t>
  </si>
  <si>
    <t>CRSCST99S12C627V-P-000</t>
  </si>
  <si>
    <t>CRISTAUDO CRISTIAN</t>
  </si>
  <si>
    <t>CRSCST99S12C627V</t>
  </si>
  <si>
    <t>CRSDBR80A60L219P-P-000</t>
  </si>
  <si>
    <t>CRISALIDE DEBORA</t>
  </si>
  <si>
    <t>CRSDBR80A60L219P</t>
  </si>
  <si>
    <t>CRSDNL97C06L013G-P-000</t>
  </si>
  <si>
    <t>CURIOSO DANIELE</t>
  </si>
  <si>
    <t>CRSDNL97C06L013G</t>
  </si>
  <si>
    <t>CRSDTR66B07Z129Y-P-000</t>
  </si>
  <si>
    <t>CRISTEA DUMITRU</t>
  </si>
  <si>
    <t>CRSDTR66B07Z129Y</t>
  </si>
  <si>
    <t>CRSDVD83C28B111W-P-000</t>
  </si>
  <si>
    <t>CRISTIANO DAVIDE</t>
  </si>
  <si>
    <t>CRSDVD83C28B111W</t>
  </si>
  <si>
    <t>CRSFBA73T03C665M-P-000</t>
  </si>
  <si>
    <t>CRISTIANO FABIO</t>
  </si>
  <si>
    <t>CRSFBA73T03C665M</t>
  </si>
  <si>
    <t>CRSFBA74R03A859Q-P-000</t>
  </si>
  <si>
    <t>CROSA FABIO</t>
  </si>
  <si>
    <t>CRSFBA74R03A859Q</t>
  </si>
  <si>
    <t>CRSGLI02R59C722L-P-000</t>
  </si>
  <si>
    <t>CRESCIMONE GIULIA</t>
  </si>
  <si>
    <t>CRSGLI02R59C722L</t>
  </si>
  <si>
    <t>CRSGRG83R04L219B-P-000</t>
  </si>
  <si>
    <t>CORSO GIORGIO</t>
  </si>
  <si>
    <t>CRSGRG83R04L219B</t>
  </si>
  <si>
    <t>CRSGRG99S12C627I-P-000</t>
  </si>
  <si>
    <t>CRISTAUDO GIORGIO</t>
  </si>
  <si>
    <t>CRSGRG99S12C627I</t>
  </si>
  <si>
    <t>CRSLCU02M03L219G-P-000</t>
  </si>
  <si>
    <t>CARUSO LUCA</t>
  </si>
  <si>
    <t>CRSLCU02M03L219G</t>
  </si>
  <si>
    <t>CRSLRD65H21A801K-P-000</t>
  </si>
  <si>
    <t>CRISTELLA LEONARDO PIERLUIGI</t>
  </si>
  <si>
    <t>CRSLRD65H21A801K</t>
  </si>
  <si>
    <t>CRSLRT93L02L219N-P-000</t>
  </si>
  <si>
    <t>CORIASSO ALBERTO MARIA</t>
  </si>
  <si>
    <t>CRSLRT93L02L219N</t>
  </si>
  <si>
    <t>CRSMNG77D66I712Z-P-000</t>
  </si>
  <si>
    <t>CRISTOFARI MARIANGELA</t>
  </si>
  <si>
    <t>CRSMNG77D66I712Z</t>
  </si>
  <si>
    <t>CRSMNL67D09L219J-P-000</t>
  </si>
  <si>
    <t>CRISTIANI EMANUELE</t>
  </si>
  <si>
    <t>CRSMNL67D09L219J</t>
  </si>
  <si>
    <t>CRSMNL80S43L219B-P-000</t>
  </si>
  <si>
    <t>CARISIO MANUELA</t>
  </si>
  <si>
    <t>CRSMNL80S43L219B</t>
  </si>
  <si>
    <t>12374060015</t>
  </si>
  <si>
    <t>CRSMPT76S68G371S-P-000</t>
  </si>
  <si>
    <t>CARUSO MARIA PATRIZIA</t>
  </si>
  <si>
    <t>CRSMPT76S68G371S</t>
  </si>
  <si>
    <t>CRSMRZ98L18D208D-P-000</t>
  </si>
  <si>
    <t>CERESA MAURIZIO</t>
  </si>
  <si>
    <t>CRSMRZ98L18D208D</t>
  </si>
  <si>
    <t>CRSMSS95A69G674L-P-000</t>
  </si>
  <si>
    <t>CROSETTO MELISSA</t>
  </si>
  <si>
    <t>CRSMSS95A69G674L</t>
  </si>
  <si>
    <t>CRSNGL69P48C627D-P-000</t>
  </si>
  <si>
    <t>CRISI ANGELA</t>
  </si>
  <si>
    <t>CRSNGL69P48C627D</t>
  </si>
  <si>
    <t>CRSNLI71T24Z129U-P-000</t>
  </si>
  <si>
    <t>CARSTEAN IONEL</t>
  </si>
  <si>
    <t>CRSNLI71T24Z129U</t>
  </si>
  <si>
    <t>CRSNLS82D61C632Y-P-000</t>
  </si>
  <si>
    <t>CARUSO ANNALISA</t>
  </si>
  <si>
    <t>CRSNLS82D61C632Y</t>
  </si>
  <si>
    <t>11177660013</t>
  </si>
  <si>
    <t>CRSNMR80H67E379Y-P-000</t>
  </si>
  <si>
    <t>CERESA ANNAMARIA</t>
  </si>
  <si>
    <t>CRSNMR80H67E379Y</t>
  </si>
  <si>
    <t>CRSNNL55E67L669Z-P-000</t>
  </si>
  <si>
    <t>CROSO ANTONELLA</t>
  </si>
  <si>
    <t>CRSNNL55E67L669Z</t>
  </si>
  <si>
    <t>CRSNNZ69M44C351F-P-000</t>
  </si>
  <si>
    <t>CRISAFULLI NUNZIA</t>
  </si>
  <si>
    <t>CRSNNZ69M44C351F</t>
  </si>
  <si>
    <t>CRSNRC96P29L219S-P-000</t>
  </si>
  <si>
    <t>Corsaro Enrico</t>
  </si>
  <si>
    <t>CRSNRC96P29L219S</t>
  </si>
  <si>
    <t>CRSPLA66C42L219W-P-000</t>
  </si>
  <si>
    <t>CROSASSO PAOLA</t>
  </si>
  <si>
    <t>CRSPLA66C42L219W</t>
  </si>
  <si>
    <t>CRSPQL69C29L134L-P-000</t>
  </si>
  <si>
    <t>CARUSO PASQUALE</t>
  </si>
  <si>
    <t>CRSPQL69C29L134L</t>
  </si>
  <si>
    <t>11595600013</t>
  </si>
  <si>
    <t>CRSRLX61D47F205P-P-000</t>
  </si>
  <si>
    <t>CORUSSI ROSE ALEXANDRA</t>
  </si>
  <si>
    <t>CRSRLX61D47F205P</t>
  </si>
  <si>
    <t>CRSRMN72M58A859G-P-000</t>
  </si>
  <si>
    <t>CRESTANI ROMINA</t>
  </si>
  <si>
    <t>CRSRMN72M58A859G</t>
  </si>
  <si>
    <t>CRSRRT74L71F952Q-P-000</t>
  </si>
  <si>
    <t>CARUSO ROBERTA</t>
  </si>
  <si>
    <t>CRSRRT74L71F952Q</t>
  </si>
  <si>
    <t>CRSSFN65M10Z129K-P-000</t>
  </si>
  <si>
    <t>CIRES STEFANO MARIUS</t>
  </si>
  <si>
    <t>CRSSFN65M10Z129K</t>
  </si>
  <si>
    <t>CRSSVT61M01C35MR-P-000</t>
  </si>
  <si>
    <t>CARUSO SALVATORE</t>
  </si>
  <si>
    <t>CRSSVT61M01C35MR</t>
  </si>
  <si>
    <t>CRSVCN67H14L219E-P-000</t>
  </si>
  <si>
    <t>CRISTIANO VINCENZO</t>
  </si>
  <si>
    <t>CRSVCN67H14L219E</t>
  </si>
  <si>
    <t>CRSVNT81H53B019L-P-000</t>
  </si>
  <si>
    <t>CRISA' VALENTINA</t>
  </si>
  <si>
    <t>CRSVNT81H53B019L</t>
  </si>
  <si>
    <t>02185750037</t>
  </si>
  <si>
    <t>CRSYNV95S50L219Z-P-000</t>
  </si>
  <si>
    <t>CARUSO YLENIA VITTORIA</t>
  </si>
  <si>
    <t>CRSYNV95S50L219Z</t>
  </si>
  <si>
    <t>CRTBBR63C53L746G-P-000</t>
  </si>
  <si>
    <t>CARETTI BARBARA</t>
  </si>
  <si>
    <t>CRTBBR63C53L746G</t>
  </si>
  <si>
    <t>CRTCRL92C56B041H-P-000</t>
  </si>
  <si>
    <t>CORTESE CAROL</t>
  </si>
  <si>
    <t>CRTCRL92C56B041H</t>
  </si>
  <si>
    <t>CRTDLA83L65B791L-P-000</t>
  </si>
  <si>
    <t>CORTASSA ADELE</t>
  </si>
  <si>
    <t>CRTDLA83L65B791L</t>
  </si>
  <si>
    <t>CRTDLS04E10Z506A-P-000</t>
  </si>
  <si>
    <t>CORTEZ TORRES DANIEL ISAI</t>
  </si>
  <si>
    <t>CRTDLS04E10Z506A</t>
  </si>
  <si>
    <t>CRTDVD98L26D208Z-P-000</t>
  </si>
  <si>
    <t>CORTALE DAVIDE</t>
  </si>
  <si>
    <t>CRTDVD98L26D208Z</t>
  </si>
  <si>
    <t>CRTFPP82E09L219S-P-000</t>
  </si>
  <si>
    <t>CRITELLI FILIPPO PAOLO</t>
  </si>
  <si>
    <t>CRTFPP82E09L219S</t>
  </si>
  <si>
    <t>CRTGLI06M44F952Y-P-000</t>
  </si>
  <si>
    <t>CURTI GIULIA</t>
  </si>
  <si>
    <t>CRTGLI06M44F952Y</t>
  </si>
  <si>
    <t>CRTGRG92D24L219F-P-000</t>
  </si>
  <si>
    <t>CORTESE GIORGIO</t>
  </si>
  <si>
    <t>CRTGRG92D24L219F</t>
  </si>
  <si>
    <t>CRTGRL70B59Z129W-P-000</t>
  </si>
  <si>
    <t>CROITORU GABRIELA</t>
  </si>
  <si>
    <t>CRTGRL70B59Z129W</t>
  </si>
  <si>
    <t>CRTLCU90C18B019M-P-000</t>
  </si>
  <si>
    <t>CORTESI LUCA</t>
  </si>
  <si>
    <t>CRTLCU90C18B019M</t>
  </si>
  <si>
    <t>CRTLCU90C18B019M-P-001</t>
  </si>
  <si>
    <t>CRTLGU63T15L219K-P-000</t>
  </si>
  <si>
    <t>CARTA LUIGI</t>
  </si>
  <si>
    <t>CRTLGU63T15L219K</t>
  </si>
  <si>
    <t>CRTLNE74L52F952M-P-000</t>
  </si>
  <si>
    <t>CURTI ELENA</t>
  </si>
  <si>
    <t>CRTLNE74L52F952M</t>
  </si>
  <si>
    <t>CRTLRA83H60B019V-P-000</t>
  </si>
  <si>
    <t>CERUTTI LAURA</t>
  </si>
  <si>
    <t>CRTLRA83H60B019V</t>
  </si>
  <si>
    <t>CRTMCG65A65L219H-P-000</t>
  </si>
  <si>
    <t>CERUTI MONICA GIOVANNA</t>
  </si>
  <si>
    <t>CRTMCG65A65L219H</t>
  </si>
  <si>
    <t>CRTMME98R58L219N-P-000</t>
  </si>
  <si>
    <t>CRTMNL70R52L219W-P-000</t>
  </si>
  <si>
    <t>CRTMRK97P04C514B-P-000</t>
  </si>
  <si>
    <t>CORTESE MIRKO</t>
  </si>
  <si>
    <t>CRTMRK97P04C514B</t>
  </si>
  <si>
    <t>CRTMRZ72M08H037J-P-000</t>
  </si>
  <si>
    <t>CORTELLA MAURIZIO</t>
  </si>
  <si>
    <t>CRTMRZ72M08H037J</t>
  </si>
  <si>
    <t>CRTMTN00M48L727I-P-000</t>
  </si>
  <si>
    <t>CURTALE MARTINA</t>
  </si>
  <si>
    <t>CRTMTN00M48L727I</t>
  </si>
  <si>
    <t>CRTNLN81E15B791G-P-000</t>
  </si>
  <si>
    <t>CARATOZZOLO NATALINO</t>
  </si>
  <si>
    <t>CRTNLN81E15B791G</t>
  </si>
  <si>
    <t>CRTPLA71H65C665P-P-000</t>
  </si>
  <si>
    <t>CURATOLO PAOLA</t>
  </si>
  <si>
    <t>CRTPLA71H65C665P</t>
  </si>
  <si>
    <t>CRTRRT69A17L219F</t>
  </si>
  <si>
    <t>CERUTTI ROBERTO</t>
  </si>
  <si>
    <t>CRTSNM73A41L219T-P-000</t>
  </si>
  <si>
    <t>CORTI SIMONA EMMA ANNA</t>
  </si>
  <si>
    <t>CRTSNM73A41L219T</t>
  </si>
  <si>
    <t>CRTVSS84R52D205T-P-000</t>
  </si>
  <si>
    <t>CARTA VANESSA</t>
  </si>
  <si>
    <t>CRTVSS84R52D205T</t>
  </si>
  <si>
    <t>CRVBBR66D64L219B-P-000</t>
  </si>
  <si>
    <t>CERVELLI BARBARA</t>
  </si>
  <si>
    <t>CRVBBR66D64L219B</t>
  </si>
  <si>
    <t>CRVCHR68D53B041M-P-000</t>
  </si>
  <si>
    <t>CRAVIOLO CHIARA</t>
  </si>
  <si>
    <t>CRVCHR68D53B041M</t>
  </si>
  <si>
    <t>CRVCLD71C59L219Y-P-000</t>
  </si>
  <si>
    <t>CRAVERO CLAUDIA</t>
  </si>
  <si>
    <t>CRVCLD71C59L219Y</t>
  </si>
  <si>
    <t>CRVDMR66H06Z605U-P-000</t>
  </si>
  <si>
    <t>CERVANTES ABAD EDDIE MARLON</t>
  </si>
  <si>
    <t>CRVDMR66H06Z605U</t>
  </si>
  <si>
    <t>CRVFLV71P14F952Z-P-000</t>
  </si>
  <si>
    <t>CRIVELLI FULVIO</t>
  </si>
  <si>
    <t>CRVFLV71P14F952Z</t>
  </si>
  <si>
    <t>CRVGNN68S23L219X-P-000</t>
  </si>
  <si>
    <t>CRIVELLO GIOVANNI BATTISTA</t>
  </si>
  <si>
    <t>CRVGNN68S23L219X</t>
  </si>
  <si>
    <t>CRVLSN99L23C722H-P-000</t>
  </si>
  <si>
    <t>CRAVOTTO ALESSANDRO</t>
  </si>
  <si>
    <t>CRVLSN99L23C722H</t>
  </si>
  <si>
    <t>CRVNNL74P41I470Z-P-000</t>
  </si>
  <si>
    <t>CRAVERO ANTONELLA</t>
  </si>
  <si>
    <t>CRVNNL74P41I470Z</t>
  </si>
  <si>
    <t>CRVRTT68D51L304O-P-000</t>
  </si>
  <si>
    <t>CORVA ORIETTA</t>
  </si>
  <si>
    <t>CRVRTT68D51L304O</t>
  </si>
  <si>
    <t>CRVVTR66L03A479X-P-000</t>
  </si>
  <si>
    <t>CRAVANZOLA VITTORINO</t>
  </si>
  <si>
    <t>CRVVTR66L03A479X</t>
  </si>
  <si>
    <t>CRZPCD80A08Z611S-P-000</t>
  </si>
  <si>
    <t>CRUZ VILLAVICENCIO PLACIDO</t>
  </si>
  <si>
    <t>CRZPCD80A08Z611S</t>
  </si>
  <si>
    <t>CSACRI78M13L245W-P-000</t>
  </si>
  <si>
    <t>CASO CIRO</t>
  </si>
  <si>
    <t>CSACRI78M13L245W</t>
  </si>
  <si>
    <t>CSACTA94A44G388P-P-000</t>
  </si>
  <si>
    <t>CAUSIO CATIA</t>
  </si>
  <si>
    <t>CSACTA94A44G388P</t>
  </si>
  <si>
    <t>CSCGRG90M16F952J-P-000</t>
  </si>
  <si>
    <t>CUSCITO GIORGIO</t>
  </si>
  <si>
    <t>CSCGRG90M16F952J</t>
  </si>
  <si>
    <t>CSCLGU82L02L219M-P-000</t>
  </si>
  <si>
    <t>CASCARANO LUIGI</t>
  </si>
  <si>
    <t>CSCLGU82L02L219M</t>
  </si>
  <si>
    <t>CSCLSN84R09H501G-P-000</t>
  </si>
  <si>
    <t>CASACCI ALESSANDRO</t>
  </si>
  <si>
    <t>CSCLSN84R09H501G</t>
  </si>
  <si>
    <t>CSCPRZ64C57L219E</t>
  </si>
  <si>
    <t>BAR SEVENTY SEVEN DI CASCINI PATRIZIA</t>
  </si>
  <si>
    <t>10124690016</t>
  </si>
  <si>
    <t>CSCRSO47S49I538L-P-000</t>
  </si>
  <si>
    <t>CASCINI ROSA</t>
  </si>
  <si>
    <t>CSCRSO69R71H355M-P-000</t>
  </si>
  <si>
    <t>CASCIO ROSA</t>
  </si>
  <si>
    <t>CSCRSO69R71H355M</t>
  </si>
  <si>
    <t>CSCSLN84C16F952O-P-000</t>
  </si>
  <si>
    <t>CASCHETTO ALESSANDRO</t>
  </si>
  <si>
    <t>CSCSLN84C16F952O</t>
  </si>
  <si>
    <t>02761840038</t>
  </si>
  <si>
    <t>CSGLNE74B46F952T-P-000</t>
  </si>
  <si>
    <t>CASAGRANDE ELENA</t>
  </si>
  <si>
    <t>CSGLNE74B46F952T</t>
  </si>
  <si>
    <t>CSGMSM91B15L885F-P-000</t>
  </si>
  <si>
    <t>CASAGRANDI MASSIMO</t>
  </si>
  <si>
    <t>CSGMSM91B15L885F</t>
  </si>
  <si>
    <t>CSILNR72L69L219W-P-000</t>
  </si>
  <si>
    <t>CISI ELEONORA</t>
  </si>
  <si>
    <t>CSILNR72L69L219W</t>
  </si>
  <si>
    <t>CSLCLD88D21Z605V-P-000</t>
  </si>
  <si>
    <t>CSLDNL62B51L219R-P-000</t>
  </si>
  <si>
    <t>CASALI DANIELA</t>
  </si>
  <si>
    <t>CSLDNL62B51L219R</t>
  </si>
  <si>
    <t>CSLGZL61S41E834E-P-000</t>
  </si>
  <si>
    <t>CASALINUOVO GRAZIELLA</t>
  </si>
  <si>
    <t>CSLGZL61S41E834E</t>
  </si>
  <si>
    <t>CSLLSN98L10G674F-P-000</t>
  </si>
  <si>
    <t>CASALUCI ALESSANDRO</t>
  </si>
  <si>
    <t>CSLLSN98L10G674F</t>
  </si>
  <si>
    <t>CSLMNL66M10L219T-P-000</t>
  </si>
  <si>
    <t>CASOLARO EMMANUELE</t>
  </si>
  <si>
    <t>CSLMNL66M10L219T</t>
  </si>
  <si>
    <t>CSMSMN06L59H224U-P-000</t>
  </si>
  <si>
    <t>COSMA SIMONA</t>
  </si>
  <si>
    <t>CSMSMN06L59H224U</t>
  </si>
  <si>
    <t>CSMTMS02R02L219U-P-000</t>
  </si>
  <si>
    <t>CUSUMANO THOMAS</t>
  </si>
  <si>
    <t>CSMTMS02R02L219U</t>
  </si>
  <si>
    <t>CSNFBA98T10F952Z-P-000</t>
  </si>
  <si>
    <t>COSENTINO FABIO</t>
  </si>
  <si>
    <t>CSNFBA98T10F952Z</t>
  </si>
  <si>
    <t>CSNFNC02L42L219U-P-000</t>
  </si>
  <si>
    <t>CUSANNO FRANCESCA</t>
  </si>
  <si>
    <t>CSNFNC02L42L219U</t>
  </si>
  <si>
    <t>CSNGCM73C15C351P-P-000</t>
  </si>
  <si>
    <t>COSENZA GIACOMO</t>
  </si>
  <si>
    <t>CSNGCM73C15C351P</t>
  </si>
  <si>
    <t>CSNGNN80S67G019J-P-000</t>
  </si>
  <si>
    <t>COSENZA GIOVANNA</t>
  </si>
  <si>
    <t>CSNGNN80S67G019J</t>
  </si>
  <si>
    <t>CSNGRG69T20D938U-P-000</t>
  </si>
  <si>
    <t>CASONATO GIORGIO</t>
  </si>
  <si>
    <t>CSNGRG69T20D938U</t>
  </si>
  <si>
    <t>CSNLSM99L61A089S-P-000</t>
  </si>
  <si>
    <t>COSENTINO ALESSIA MARIA</t>
  </si>
  <si>
    <t>CSNLSM99L61A089S</t>
  </si>
  <si>
    <t>CSNLSS07A41L219F-P-000</t>
  </si>
  <si>
    <t>CUSANNO ALESSIA</t>
  </si>
  <si>
    <t>CSNLSS07A41L219F</t>
  </si>
  <si>
    <t>CSNVLT65P64Z129R-P-000</t>
  </si>
  <si>
    <t>COSNITA VIOLETA</t>
  </si>
  <si>
    <t>CSNVLT65P64Z129R</t>
  </si>
  <si>
    <t>CSNVNC82B59A859W-P-000</t>
  </si>
  <si>
    <t>CISINI VERONICA</t>
  </si>
  <si>
    <t>CSNVNC82B59A859W</t>
  </si>
  <si>
    <t>CSOCRN81R21Z129F-P-000</t>
  </si>
  <si>
    <t>COSA CIPRIAN</t>
  </si>
  <si>
    <t>CSOCRN81R21Z129F</t>
  </si>
  <si>
    <t>CSOJNO70E24Z129G-P-000</t>
  </si>
  <si>
    <t>COSA JOAN</t>
  </si>
  <si>
    <t>CSOJNO70E24Z129G</t>
  </si>
  <si>
    <t>CSOLSN75E12H727U-P-000</t>
  </si>
  <si>
    <t>COSIO ALESSANDRO</t>
  </si>
  <si>
    <t>CSOLSN75E12H727U</t>
  </si>
  <si>
    <t>CSOSMN77L66L219O-P-000</t>
  </si>
  <si>
    <t>COSA SIMONA</t>
  </si>
  <si>
    <t>CSOSMN77L66L219O</t>
  </si>
  <si>
    <t>CSRCMN93A52D643Y-P-000</t>
  </si>
  <si>
    <t>CASERTA CARMEN</t>
  </si>
  <si>
    <t>CSRCMN93A52D643Y</t>
  </si>
  <si>
    <t>CSRMNN83A48E379F-P-000</t>
  </si>
  <si>
    <t>CASERIO MARIANNA</t>
  </si>
  <si>
    <t>CSRMNN83A48E379F</t>
  </si>
  <si>
    <t>10910670016</t>
  </si>
  <si>
    <t>CSRVRC80A53Z129M-P-000</t>
  </si>
  <si>
    <t>CSIRKO VIORICA</t>
  </si>
  <si>
    <t>CSRVRC80A53Z129M</t>
  </si>
  <si>
    <t>CSSBBR74T71A859K-P-000</t>
  </si>
  <si>
    <t>CASSÈ COSETTA</t>
  </si>
  <si>
    <t>CSSCTT74T71A859B</t>
  </si>
  <si>
    <t>CSSCGR77H10L219U-P-000</t>
  </si>
  <si>
    <t>CASSARO CALOGERO</t>
  </si>
  <si>
    <t>CSSCGR77H10L219U</t>
  </si>
  <si>
    <t>CSSCRS70T29B019L-P-000</t>
  </si>
  <si>
    <t>COSSANDI CHRISTIAN</t>
  </si>
  <si>
    <t>CSSCRS70T29B019L</t>
  </si>
  <si>
    <t>CSSFRC92B51E020I-P-000</t>
  </si>
  <si>
    <t>CASSI FEDERICA</t>
  </si>
  <si>
    <t>CSSFRC92B51E020I</t>
  </si>
  <si>
    <t>CSSGRL97C04F965R-P-000</t>
  </si>
  <si>
    <t>CASSINETTI GABRIELE</t>
  </si>
  <si>
    <t>CSSJFR55A17Z602A-P-000</t>
  </si>
  <si>
    <t>CASSAGO JOSE FRANCISCO</t>
  </si>
  <si>
    <t>CSSJFR55A17Z602A</t>
  </si>
  <si>
    <t>CSSLCU69A11L219F-P-000</t>
  </si>
  <si>
    <t>CASSANO LUCA</t>
  </si>
  <si>
    <t>CSSLCU69A11L219F</t>
  </si>
  <si>
    <t>CSSLSN87L10L219L-P-000</t>
  </si>
  <si>
    <t>COSSAVELLA ALESSANDRO</t>
  </si>
  <si>
    <t>CSSLSN87L10L219L</t>
  </si>
  <si>
    <t>CSSLTZ84H70A859W-P-000</t>
  </si>
  <si>
    <t>02725710020</t>
  </si>
  <si>
    <t>CSSNCL12L47L872D-P-000</t>
  </si>
  <si>
    <t>CASSANO NICOLE</t>
  </si>
  <si>
    <t>CSSNCL12L47L872D</t>
  </si>
  <si>
    <t>CSSPLA70A65G337U-P-000</t>
  </si>
  <si>
    <t>CASSANO PAOLA</t>
  </si>
  <si>
    <t>CSSPLA70A65G337U</t>
  </si>
  <si>
    <t>CSSPRZ78E66L219U-P-000</t>
  </si>
  <si>
    <t>CASSESE PATRIZIA</t>
  </si>
  <si>
    <t>CSSPRZ78E66L219U</t>
  </si>
  <si>
    <t>CSSSCK04R29Z317Y-P-000</t>
  </si>
  <si>
    <t>CISSE SECKOU</t>
  </si>
  <si>
    <t>CSSSCK04R29Z317Y</t>
  </si>
  <si>
    <t>CSSSMN04C07C722H-P-000</t>
  </si>
  <si>
    <t>COSSAI SIMONE</t>
  </si>
  <si>
    <t>CSSSMN04C07C722H</t>
  </si>
  <si>
    <t>CSTBGI54E06E493B-P-000</t>
  </si>
  <si>
    <t>CASTIELLO BIAGIO</t>
  </si>
  <si>
    <t>CSTBGI54E06E493B</t>
  </si>
  <si>
    <t>CSTBRC12D63L872I-P-000</t>
  </si>
  <si>
    <t>COSTA BEATRICE</t>
  </si>
  <si>
    <t>CSTBRC12D63L872I</t>
  </si>
  <si>
    <t>CSTCLD74C41A124J-P-000</t>
  </si>
  <si>
    <t>CASTELLOTTO CLAUDIA</t>
  </si>
  <si>
    <t>CSTCLD74C41A124J</t>
  </si>
  <si>
    <t>CSTCST75P68L219C-P-000</t>
  </si>
  <si>
    <t>CASETTA CRISTINA</t>
  </si>
  <si>
    <t>CSTCST75P68L219C</t>
  </si>
  <si>
    <t>CSTCTA62L55L219A-P-000</t>
  </si>
  <si>
    <t>CASTELLI CATIA</t>
  </si>
  <si>
    <t>CSTCTA62L55L219A</t>
  </si>
  <si>
    <t>CSTDNL82H50Z129H-P-000</t>
  </si>
  <si>
    <t>COSTEA DANIELA</t>
  </si>
  <si>
    <t>CSTDNL82H50Z129H</t>
  </si>
  <si>
    <t>CSTFBA82H05L219B-P-000</t>
  </si>
  <si>
    <t>COSTANZO FABIO</t>
  </si>
  <si>
    <t>CSTFBA82H05L219B</t>
  </si>
  <si>
    <t>CSTFNC98H45D208Y-P-000</t>
  </si>
  <si>
    <t>COSTANZA FRANCESCA</t>
  </si>
  <si>
    <t>CSTFNC98H45D208Y</t>
  </si>
  <si>
    <t>CSTFNC98H45D208Y-P-001</t>
  </si>
  <si>
    <t>CSTFPP84P09L219P-P-000</t>
  </si>
  <si>
    <t>CASTELLANETA FILIPPO</t>
  </si>
  <si>
    <t>CSTFPP84P09L219P</t>
  </si>
  <si>
    <t>CSTFRC05M59F952I-P-000</t>
  </si>
  <si>
    <t>COSTA FEDERICA</t>
  </si>
  <si>
    <t>CSTFRC05M59F952I</t>
  </si>
  <si>
    <t>CSTGNN66D14F205H-P-000</t>
  </si>
  <si>
    <t>CASTELLANI GIOVANNI</t>
  </si>
  <si>
    <t>CSTGNN66D14F205H</t>
  </si>
  <si>
    <t>CSTGTR58P64L219R-P-000</t>
  </si>
  <si>
    <t>COSTA GUALTIERO</t>
  </si>
  <si>
    <t>CSTGTR58P24L219R</t>
  </si>
  <si>
    <t>04870070010</t>
  </si>
  <si>
    <t>CSTGZN73A21E290R-P-000</t>
  </si>
  <si>
    <t>CASTAGNA GRAZIANO</t>
  </si>
  <si>
    <t>CSTGZN73A21E290R</t>
  </si>
  <si>
    <t>CSTJLN03H57Z505B-P-000</t>
  </si>
  <si>
    <t>ACOSTA GRULLON JERLIN ALTAGRACIA</t>
  </si>
  <si>
    <t>CSTJLN03H57Z505B</t>
  </si>
  <si>
    <t>CSTLCU02D21F952R-P-000</t>
  </si>
  <si>
    <t>COSTANTINO LUCA</t>
  </si>
  <si>
    <t>CSTLCU02D21F952R</t>
  </si>
  <si>
    <t>CSTLDN74M49D205X-P-000</t>
  </si>
  <si>
    <t>COSTA LOREDANA</t>
  </si>
  <si>
    <t>CSTLDN74M49D205X</t>
  </si>
  <si>
    <t>CSTLMR06B66D416J-P-000</t>
  </si>
  <si>
    <t>CASTALDI ALICIA MARIA</t>
  </si>
  <si>
    <t>CSTLMR06B66D416J</t>
  </si>
  <si>
    <t>CSTLMR78L04L219D-P-000</t>
  </si>
  <si>
    <t>CASTELLO LUCA MARCO</t>
  </si>
  <si>
    <t>CSTLMR78L04L219D</t>
  </si>
  <si>
    <t>CSTLNE72D62A859Y-P-000</t>
  </si>
  <si>
    <t>COSTANTINO ELENA</t>
  </si>
  <si>
    <t>CSTLNE72D62A859Y</t>
  </si>
  <si>
    <t>CSTLNM85L53Z604N-P-000</t>
  </si>
  <si>
    <t>CSTLPU78A53Z611U-P-000</t>
  </si>
  <si>
    <t>CASTILLO LUPE</t>
  </si>
  <si>
    <t>CSTLPU78A53Z611U</t>
  </si>
  <si>
    <t>CSTLRS90T51Z611Z-P-000</t>
  </si>
  <si>
    <t>ACASIETE PACHECO LAISA ROSELMA</t>
  </si>
  <si>
    <t>CSTLRS90T51Z611Z</t>
  </si>
  <si>
    <t>CSTLRT67P19L245Z-P-000</t>
  </si>
  <si>
    <t>CISTARO ALBERTO</t>
  </si>
  <si>
    <t>CSTLRT67P19L245Z</t>
  </si>
  <si>
    <t>CSTLTH97C46Z611G-P-000</t>
  </si>
  <si>
    <t>ACOSTA ESQUIVEL LIZETH MARIA</t>
  </si>
  <si>
    <t>CSTLTH97C46Z611G</t>
  </si>
  <si>
    <t>CSTMHL12R69F952U-P-000</t>
  </si>
  <si>
    <t>CASTANO MICHELLE</t>
  </si>
  <si>
    <t>CSTMHL12R69F952U</t>
  </si>
  <si>
    <t>CSTMNC74L57B019M-P-000</t>
  </si>
  <si>
    <t>CASTELLO MONICA</t>
  </si>
  <si>
    <t>CSTMNC74L57B019M</t>
  </si>
  <si>
    <t>CSTMNL77L71L219X-P-000</t>
  </si>
  <si>
    <t>COSTANZO MANUELA</t>
  </si>
  <si>
    <t>CSTMNL77L71L219X</t>
  </si>
  <si>
    <t>CSTMRA73P65Z611K-P-000</t>
  </si>
  <si>
    <t>CASTRO CHAVEZ MARIA</t>
  </si>
  <si>
    <t>CSTMRA73P65Z611K</t>
  </si>
  <si>
    <t>CSTMRC71B27F952C-P-000</t>
  </si>
  <si>
    <t>CASTIONI MARCO</t>
  </si>
  <si>
    <t>CSTMRC71B27F952C</t>
  </si>
  <si>
    <t>CSTMSM74B18B300T-P-000</t>
  </si>
  <si>
    <t>CASTIGLIONI MASSIMILIANO</t>
  </si>
  <si>
    <t>CSTMSM74B18B300T</t>
  </si>
  <si>
    <t>CSTMTT01T18L219A-P-000</t>
  </si>
  <si>
    <t>CASTALDO MATTIA</t>
  </si>
  <si>
    <t>CSTMTT01T18L219A</t>
  </si>
  <si>
    <t>CSTMYC90P62Z611V-P-000</t>
  </si>
  <si>
    <t>CASTILLO CAMACHO MARY CARMEN</t>
  </si>
  <si>
    <t>CSTMYC90P62Z611V</t>
  </si>
  <si>
    <t>CSTNDR11L31F952O-P-000</t>
  </si>
  <si>
    <t>CASTELLANO ANDREA</t>
  </si>
  <si>
    <t>CSTNDR11L31F952O</t>
  </si>
  <si>
    <t>CSTNDR75E12D969G-P-000</t>
  </si>
  <si>
    <t>COSTA ANDREA</t>
  </si>
  <si>
    <t>CSTNDR75E12D969G</t>
  </si>
  <si>
    <t>01294950058</t>
  </si>
  <si>
    <t>CSTPLA63D62L219A-P-000</t>
  </si>
  <si>
    <t>COSTELLI PAOLA</t>
  </si>
  <si>
    <t>CSTPLA63D62L219A</t>
  </si>
  <si>
    <t>CSTPNT74L04Z129R-P-000</t>
  </si>
  <si>
    <t>COSTACHE PANAIT</t>
  </si>
  <si>
    <t>CSTPNT74L04Z129R</t>
  </si>
  <si>
    <t>CSTPRC64H61Z611P-P-000</t>
  </si>
  <si>
    <t>CASTANEDA CHAMORRO PATRICIA SOFIA</t>
  </si>
  <si>
    <t>CSTPRC64H61Z611P</t>
  </si>
  <si>
    <t>CSTPRZ64C60D872U-P-000</t>
  </si>
  <si>
    <t>CASTANO PATRIZIA</t>
  </si>
  <si>
    <t>CSTPRZ64C60D872U</t>
  </si>
  <si>
    <t>CSTPVN82C03F335G-P-000</t>
  </si>
  <si>
    <t>COSTA PIER VINCENZO</t>
  </si>
  <si>
    <t>CSTPVN82C03F335G</t>
  </si>
  <si>
    <t>CSTRLB81S50L219F-P-000</t>
  </si>
  <si>
    <t>CASTRONOVO ROSALBA</t>
  </si>
  <si>
    <t>CSTRLB81S50L219F</t>
  </si>
  <si>
    <t>CSTRND77E23Z611E-P-000</t>
  </si>
  <si>
    <t>CASTILLO RUMAY RUBEN DAVID</t>
  </si>
  <si>
    <t>CSTRND77E23Z611E</t>
  </si>
  <si>
    <t>CSTRRT78L26L219J-P-000</t>
  </si>
  <si>
    <t>COSTABILE ROBERTO</t>
  </si>
  <si>
    <t>CSTRRT78L26L219J</t>
  </si>
  <si>
    <t>CSTRSY99L60Z611Q-P-000</t>
  </si>
  <si>
    <t>CUSI TORRES ROSSY YAMELA</t>
  </si>
  <si>
    <t>CSTRSY99L60Z611Q</t>
  </si>
  <si>
    <t>CSTSAI12R65F952Z-P-000</t>
  </si>
  <si>
    <t>CATELLUZZO ASIA</t>
  </si>
  <si>
    <t>CSTSAI12R65F952Z</t>
  </si>
  <si>
    <t>CSTSFN02C26C627M-P-000</t>
  </si>
  <si>
    <t>CESTARI STEFANO</t>
  </si>
  <si>
    <t>CSTSFN02C26C627M</t>
  </si>
  <si>
    <t>CSTSFN71E25A859M-P-000</t>
  </si>
  <si>
    <t>COSTAMAGNA STEFANO</t>
  </si>
  <si>
    <t>CSTSFN71E25A859M</t>
  </si>
  <si>
    <t>CASTAGNERI STEFANO</t>
  </si>
  <si>
    <t>CSTSMN77L07H856V-P-000</t>
  </si>
  <si>
    <t>CASTI SIMONE</t>
  </si>
  <si>
    <t>CSTSMN80B67A859R-P-000</t>
  </si>
  <si>
    <t>COSTANZA SIMONA</t>
  </si>
  <si>
    <t>CSTSMN80B67A859R</t>
  </si>
  <si>
    <t>CSTSMN83H18L219B-P-000</t>
  </si>
  <si>
    <t>CASTELNUOVO SIMONE</t>
  </si>
  <si>
    <t>CSTSMN83H18L219B</t>
  </si>
  <si>
    <t>CSTSMN96T29C722U-P-000</t>
  </si>
  <si>
    <t>CASTELLI SIMONE</t>
  </si>
  <si>
    <t>CSTSMN96T29C722U</t>
  </si>
  <si>
    <t>CSTSNT60T45H501E-P-000</t>
  </si>
  <si>
    <t>COSTANTINO SIMONETTA</t>
  </si>
  <si>
    <t>CSTSNT60T45H501E</t>
  </si>
  <si>
    <t>CSTSRA05E69A479M-P-000</t>
  </si>
  <si>
    <t>CASETTA SARA</t>
  </si>
  <si>
    <t>CSTSRA05E69A479M</t>
  </si>
  <si>
    <t>CSTSRN86M60C722W-P-000</t>
  </si>
  <si>
    <t>COSTANZA SABRINA</t>
  </si>
  <si>
    <t>CSTSRN86M60C722W</t>
  </si>
  <si>
    <t>CSTTMS11A01F952A-P-000</t>
  </si>
  <si>
    <t>CASTELLI THOMAS</t>
  </si>
  <si>
    <t>CSTTMS11A01F952A</t>
  </si>
  <si>
    <t>CSTTZN64B66F369P-P-000</t>
  </si>
  <si>
    <t>COSTA TIZIANA</t>
  </si>
  <si>
    <t>CSTTZN64B66F369P</t>
  </si>
  <si>
    <t>CSTVLI11R50F952R-P-000</t>
  </si>
  <si>
    <t>CASTALDO VIOLA</t>
  </si>
  <si>
    <t>CSTVLI11R50F952R</t>
  </si>
  <si>
    <t>CSTVLM65C58G062L-P-000</t>
  </si>
  <si>
    <t>COSTA VILMA</t>
  </si>
  <si>
    <t>CSTVLM65C58G062L</t>
  </si>
  <si>
    <t>CSTVLM71R49L570B-P-000</t>
  </si>
  <si>
    <t>CASTELLUZZO VILMA</t>
  </si>
  <si>
    <t>CSTVLM71R49L570B</t>
  </si>
  <si>
    <t>CSTVTR76E19F952X-P-000</t>
  </si>
  <si>
    <t>CASTELLUCCIO VITTORIO</t>
  </si>
  <si>
    <t>CSTVTR76E19F952X</t>
  </si>
  <si>
    <t>CSTWTR82D04L219J-P-000</t>
  </si>
  <si>
    <t>CASTRIANNI WALTER</t>
  </si>
  <si>
    <t>CSTWTR82D04L219J</t>
  </si>
  <si>
    <t>CSYLHG07A01Z317K-P-000</t>
  </si>
  <si>
    <t>CEESAY ALHAGIE</t>
  </si>
  <si>
    <t>CSYLHG07A01Z317K</t>
  </si>
  <si>
    <t>CSYSYM98B10Z317A-P-000</t>
  </si>
  <si>
    <t>CEESAY SOULAYMAN</t>
  </si>
  <si>
    <t>CSYSYM98B10Z317A</t>
  </si>
  <si>
    <t>CTALCA01S48I628S-P-000</t>
  </si>
  <si>
    <t>ACETI ALICE</t>
  </si>
  <si>
    <t>CTALCA01S48I628S</t>
  </si>
  <si>
    <t>CTAVLR71C48B885Y-P-000</t>
  </si>
  <si>
    <t>ACUTO VALERIA</t>
  </si>
  <si>
    <t>CTAVLR71C48B885Y</t>
  </si>
  <si>
    <t>CTCLGU73D30L219O-P-000</t>
  </si>
  <si>
    <t>COTICHELLA LUIGI</t>
  </si>
  <si>
    <t>CTCLGU73D30L219O</t>
  </si>
  <si>
    <t>CTCNNT76D70L219B-P-000</t>
  </si>
  <si>
    <t>CATUCCI ANTONIETTA</t>
  </si>
  <si>
    <t>CTCNNT76D70L219B</t>
  </si>
  <si>
    <t>CTFSDR62H66Z333U-P-000</t>
  </si>
  <si>
    <t>COUTO AFONSO SANDRA AMELIA</t>
  </si>
  <si>
    <t>CTFSDR62H66Z333U</t>
  </si>
  <si>
    <t>CTGCRN85E53L727Y-P-000</t>
  </si>
  <si>
    <t>COTUGNO CATERINA ELISABETTA</t>
  </si>
  <si>
    <t>CTGCRN85E53L727Y</t>
  </si>
  <si>
    <t>CTGRRA80C68L219V-P-000</t>
  </si>
  <si>
    <t>COTUGNO AURORA</t>
  </si>
  <si>
    <t>CTGRRA80C68L219V</t>
  </si>
  <si>
    <t>CTICSM04S12D761O-P-000</t>
  </si>
  <si>
    <t>CITO COSIMO</t>
  </si>
  <si>
    <t>CTICSM04S12D761O</t>
  </si>
  <si>
    <t>CTLGNN66L27D643K-P-000</t>
  </si>
  <si>
    <t>CATALANO GIOVANNI</t>
  </si>
  <si>
    <t>CTLGNN66L27D643K</t>
  </si>
  <si>
    <t>CTLGRL81A44A479U-P-000</t>
  </si>
  <si>
    <t>CUTELLI GABRIELLA</t>
  </si>
  <si>
    <t>CTLLCA01D47C627G-P-000</t>
  </si>
  <si>
    <t>COTELLI ALICE</t>
  </si>
  <si>
    <t>CTLLCA01D47C627G</t>
  </si>
  <si>
    <t>CTLLNE62B46E630S-P-000</t>
  </si>
  <si>
    <t>CATALDO ELENA</t>
  </si>
  <si>
    <t>CTLLNE62B46E630S</t>
  </si>
  <si>
    <t>CTLLSE84C68L219Q-P-000</t>
  </si>
  <si>
    <t>CATALANO ELISA</t>
  </si>
  <si>
    <t>CTLLSE84C68L219Q</t>
  </si>
  <si>
    <t>CTLMHL04H22L219F-P-000</t>
  </si>
  <si>
    <t>CATALANO MICHELE</t>
  </si>
  <si>
    <t>CTLMHL04H22L219F</t>
  </si>
  <si>
    <t>CTLMLE72B41L219F-P-000</t>
  </si>
  <si>
    <t>CATALANO EMILIA</t>
  </si>
  <si>
    <t>CTLMLE72B41L219F</t>
  </si>
  <si>
    <t>CTLMRT85E63A859C-P-000</t>
  </si>
  <si>
    <t>CATALANO RAVAGLIOLI MARTA</t>
  </si>
  <si>
    <t>CTLMRT85E63A859C</t>
  </si>
  <si>
    <t>CTLNMO03P42H501F-P-000</t>
  </si>
  <si>
    <t>CATALAN NOEMI</t>
  </si>
  <si>
    <t>CTLNMO03P42H501F</t>
  </si>
  <si>
    <t>CTLSNO91M50D390Q-P-000</t>
  </si>
  <si>
    <t>CUTOLO SONIA</t>
  </si>
  <si>
    <t>CTLSNO91M50D390Q</t>
  </si>
  <si>
    <t>CTLSNT81B67L219K-P-000</t>
  </si>
  <si>
    <t>CITOLI SAMANTHA</t>
  </si>
  <si>
    <t>CTLSNT81B67L219K</t>
  </si>
  <si>
    <t>CTLTRS71D69L219H-P-000</t>
  </si>
  <si>
    <t>CATALE TERESA</t>
  </si>
  <si>
    <t>CTLTRS71D69L219H</t>
  </si>
  <si>
    <t>CTNGNN83R30G273M-P-000</t>
  </si>
  <si>
    <t>CATANIA GIOVANNI</t>
  </si>
  <si>
    <t>CTNGNN83R30G273M</t>
  </si>
  <si>
    <t>CTNGPP69A71L219I-P-000</t>
  </si>
  <si>
    <t>CATINO GIUSEPPINA</t>
  </si>
  <si>
    <t>CTNGPP69A71L219I</t>
  </si>
  <si>
    <t>CTNLCU99H27B791R-P-000</t>
  </si>
  <si>
    <t>CETINO LUCA</t>
  </si>
  <si>
    <t>CTNLCU99H27B791R</t>
  </si>
  <si>
    <t>CTNVGR89P23B202S-P-000</t>
  </si>
  <si>
    <t>CATANIA VITO GIORGIO</t>
  </si>
  <si>
    <t>CTNVGR89P23B202S</t>
  </si>
  <si>
    <t>CTNVGR89P23B202S-P-001</t>
  </si>
  <si>
    <t>CATANIA VITO GIORGIO (COOP. SOC. INTEGRAZIONE BI</t>
  </si>
  <si>
    <t>ctnanffas</t>
  </si>
  <si>
    <t>CTNVGR89P2ANFFAS-P-000</t>
  </si>
  <si>
    <t>CATANIA VITO GIORGIO (ANFFAS)</t>
  </si>
  <si>
    <t>CTNVGR89P2ANFFAS</t>
  </si>
  <si>
    <t>CTPCRD90M05Z611D-P-000</t>
  </si>
  <si>
    <t>CUTIPA APAZA CESAR DEYVI</t>
  </si>
  <si>
    <t>CTPCRD90M05Z611D</t>
  </si>
  <si>
    <t>CTPLIO47C41B963B-O-000</t>
  </si>
  <si>
    <t>PORT DIJ GAI SRL</t>
  </si>
  <si>
    <t>CTPLIO47C41B963B</t>
  </si>
  <si>
    <t>CTPLIO47C41B963B-O-001</t>
  </si>
  <si>
    <t>PORT DIJ GAI S.R.L.</t>
  </si>
  <si>
    <t>11944900015</t>
  </si>
  <si>
    <t>CTPLRI99M56C912V-P-000</t>
  </si>
  <si>
    <t>CATAPANO ILARIA</t>
  </si>
  <si>
    <t>CTPLRI99M56C912V</t>
  </si>
  <si>
    <t>CTRPQL73E26Z110H-P-000</t>
  </si>
  <si>
    <t>COTRONEO PASQUALE</t>
  </si>
  <si>
    <t>CTRPQL73E26Z110H</t>
  </si>
  <si>
    <t>CTRRNN06T50B019D-P-000</t>
  </si>
  <si>
    <t>COTRONEO ARIANNA</t>
  </si>
  <si>
    <t>CTRRNN06T50B019D</t>
  </si>
  <si>
    <t>CTRSNC75E58Z129T-P-000</t>
  </si>
  <si>
    <t>CATARGIU STANCA</t>
  </si>
  <si>
    <t>CTRSNC75E58Z129T</t>
  </si>
  <si>
    <t>CTSGRG97E04C665I-P-001</t>
  </si>
  <si>
    <t>ACTIS GIORGIO</t>
  </si>
  <si>
    <t>CTSGRG97E04C665I</t>
  </si>
  <si>
    <t>CTSMRA67M46E379Y-P-000</t>
  </si>
  <si>
    <t>ACTIS GROSSO MARIA</t>
  </si>
  <si>
    <t>CTSMRA67M46E379Y</t>
  </si>
  <si>
    <t>CTSRSA64C60Z504N-P-000</t>
  </si>
  <si>
    <t>COTS BATISTA RAISA</t>
  </si>
  <si>
    <t>CTSRSA64C60Z504N</t>
  </si>
  <si>
    <t>CTSSNT67C66E379Y-P-000</t>
  </si>
  <si>
    <t>ACTIS DATO SIMONETTA</t>
  </si>
  <si>
    <t>CTSSNT67C66E379Y</t>
  </si>
  <si>
    <t>10436360019</t>
  </si>
  <si>
    <t>CTTBBR88T60A859T-P-000</t>
  </si>
  <si>
    <t>ACOTTO BARBARA</t>
  </si>
  <si>
    <t>CTTBBR88T60A859T</t>
  </si>
  <si>
    <t>CTTCHR73T64F952D-P-000</t>
  </si>
  <si>
    <t>CATTANEO CHIARA</t>
  </si>
  <si>
    <t>CTTCHR73T64F952D</t>
  </si>
  <si>
    <t>CTTDNL81M15L727P-P-000</t>
  </si>
  <si>
    <t>CATTANEO DANIELE</t>
  </si>
  <si>
    <t>CTTDNL81M15L727P</t>
  </si>
  <si>
    <t>09933100019</t>
  </si>
  <si>
    <t>CTTGLM63S57G273H-P-000</t>
  </si>
  <si>
    <t>COTTONE GIROLAMA</t>
  </si>
  <si>
    <t>CTTGLM63S57G273H</t>
  </si>
  <si>
    <t>CTTGRL03L09A859H-P-000</t>
  </si>
  <si>
    <t>COTTONE GABRIELE DOMENICO</t>
  </si>
  <si>
    <t>CTTGRL03L09A859H</t>
  </si>
  <si>
    <t>CTTGRL65D64D969A-P-000</t>
  </si>
  <si>
    <t>CUTTICA GABRIELLA</t>
  </si>
  <si>
    <t>CTTGRL65D64D969A</t>
  </si>
  <si>
    <t>CTTLRI11H43B019O-P-000</t>
  </si>
  <si>
    <t>CUTTURINI ILARIA</t>
  </si>
  <si>
    <t>CTTLRI11H43B019O</t>
  </si>
  <si>
    <t>CTTLSN92S28L219M-P-000</t>
  </si>
  <si>
    <t>CATTELAN ALESSANDRO</t>
  </si>
  <si>
    <t>CTTLSN92S28L219M</t>
  </si>
  <si>
    <t>CTTMRC57A14L669O-P-000</t>
  </si>
  <si>
    <t>CTTMRC60P22L219T</t>
  </si>
  <si>
    <t>CTTMRC57A14L669O-P-001</t>
  </si>
  <si>
    <t>CATTANEO ENGIM MARCO</t>
  </si>
  <si>
    <t>CTTRJL03T51L219S-P-000</t>
  </si>
  <si>
    <t>CUTTANO ERIKA JULIANA</t>
  </si>
  <si>
    <t>CTTRJL03T51L219S</t>
  </si>
  <si>
    <t>CTTSFN81C07D332M-P-000</t>
  </si>
  <si>
    <t>CITTADINO STEFANO</t>
  </si>
  <si>
    <t>CTTSFN81C07D332M</t>
  </si>
  <si>
    <t>CTTSRN06S53F952O-P-000</t>
  </si>
  <si>
    <t>COTTU SHARON</t>
  </si>
  <si>
    <t>CTTSRN06S53F952O</t>
  </si>
  <si>
    <t>CTTTMS12D16F952Y-P-000</t>
  </si>
  <si>
    <t>COTTA RAMUSINO TOMMASO</t>
  </si>
  <si>
    <t>CTTTMS12D16F952Y</t>
  </si>
  <si>
    <t>CTUMTT11S17F952W-P-000</t>
  </si>
  <si>
    <t>CUTAIA MATTEO</t>
  </si>
  <si>
    <t>CTUMTT11S17F952W</t>
  </si>
  <si>
    <t>CVEFLV66C02L219E-P-000</t>
  </si>
  <si>
    <t>CEVA FULVIO</t>
  </si>
  <si>
    <t>CVEFLV66C02L219E</t>
  </si>
  <si>
    <t>CVGCLT81M51F952P-P-000</t>
  </si>
  <si>
    <t>CAVAGNINO CARLOTTA</t>
  </si>
  <si>
    <t>CVGCLT81M51F952P</t>
  </si>
  <si>
    <t>CVGLDN63T51A479Q-P-000</t>
  </si>
  <si>
    <t>CAVAGNERO LOREDANA ROSA MADDALENA</t>
  </si>
  <si>
    <t>CVGLDN63T51A479Q</t>
  </si>
  <si>
    <t>CVGSFN78C53C627H-P-000</t>
  </si>
  <si>
    <t>CAVAGLIA' STAFANIA</t>
  </si>
  <si>
    <t>CVGSFN78C53C627H</t>
  </si>
  <si>
    <t>CVLBNV77D15L219Z-P-000</t>
  </si>
  <si>
    <t>CAVALLO BRUNO VITTORIO</t>
  </si>
  <si>
    <t>CVLBNV77D15L219Z</t>
  </si>
  <si>
    <t>CVLCML77M62C351Y-P-000</t>
  </si>
  <si>
    <t>CAVALLARO CARMELA</t>
  </si>
  <si>
    <t>CVLCML77M62C351Y</t>
  </si>
  <si>
    <t>CVLCST05C50F952M-P-000</t>
  </si>
  <si>
    <t>CAVALLINI CELESTE</t>
  </si>
  <si>
    <t>CVLCST05C50F952M</t>
  </si>
  <si>
    <t>CVLGRZ66C62L219O-P-000</t>
  </si>
  <si>
    <t>CAVALLERO GRAZIA</t>
  </si>
  <si>
    <t>CVLGRZ66C62L219O</t>
  </si>
  <si>
    <t>CVLLVR63D68L219A-P-000</t>
  </si>
  <si>
    <t>CAVALLO ELVIRA</t>
  </si>
  <si>
    <t>CVLLVR63D68L219A</t>
  </si>
  <si>
    <t>CVLMGS77E71Z103R-P-000</t>
  </si>
  <si>
    <t>CAVALLO MARIA GIUSEPPINA</t>
  </si>
  <si>
    <t>CVLMGS77E71Z103R</t>
  </si>
  <si>
    <t>CVLMHL61R03F052N-P-000</t>
  </si>
  <si>
    <t>CAVALLO MICHELE</t>
  </si>
  <si>
    <t>CVLMHL61R03F052N</t>
  </si>
  <si>
    <t>CVLMRC03D15A479K-P-000</t>
  </si>
  <si>
    <t>CAVALLO MARCO</t>
  </si>
  <si>
    <t>CVLMRC03D15A479K</t>
  </si>
  <si>
    <t>CVLMRT81M10L219R-P-000</t>
  </si>
  <si>
    <t>COVIELLO UMBERTO</t>
  </si>
  <si>
    <t>CVLMRT81M10L219R</t>
  </si>
  <si>
    <t>CVLNLR05P45B791N-P-000</t>
  </si>
  <si>
    <t>CAVALLO ANNALAURA</t>
  </si>
  <si>
    <t>CVLNLR05P45B791N</t>
  </si>
  <si>
    <t>CVLNLS91L16A859W-P-000</t>
  </si>
  <si>
    <t>CAVALLINI NICOLAS</t>
  </si>
  <si>
    <t>CVLNLS91L16A859W</t>
  </si>
  <si>
    <t>CVLNVS74S41D205Z-P-000</t>
  </si>
  <si>
    <t>CAVALLO CHIARDOLA NIVES</t>
  </si>
  <si>
    <t>CVLNVS74S41D205Z</t>
  </si>
  <si>
    <t>CVLPRL11E66F952B-P-000</t>
  </si>
  <si>
    <t>CAVALOTTO PERLA</t>
  </si>
  <si>
    <t>CVLPRL11E66F952B</t>
  </si>
  <si>
    <t>CVLRNT56M24L219Q-P-000</t>
  </si>
  <si>
    <t>CAVALLARI RENATO</t>
  </si>
  <si>
    <t>CVLRNT56M24L219Q</t>
  </si>
  <si>
    <t>CVLSMN88S08H727Y-P-000</t>
  </si>
  <si>
    <t>CAVALLERO SIMONE</t>
  </si>
  <si>
    <t>CVLSMN88S08H727Y</t>
  </si>
  <si>
    <t>CVLSRA71L61L219S-P-000</t>
  </si>
  <si>
    <t>CAVALLERA SARA</t>
  </si>
  <si>
    <t>CVLSRA71L61L219S</t>
  </si>
  <si>
    <t>CVLTNS78M08L219F-P-000</t>
  </si>
  <si>
    <t>CAVALLOTTO TIZIANO SALVATORE</t>
  </si>
  <si>
    <t>CVLTNS78M08L219F</t>
  </si>
  <si>
    <t>CVNCNZ75H58M126D-P-000</t>
  </si>
  <si>
    <t>CIVINELLI CINZIA</t>
  </si>
  <si>
    <t>CVNCNZ75H58M126D</t>
  </si>
  <si>
    <t>CVNDVD06C26F952X-P-000</t>
  </si>
  <si>
    <t>CAVONE DAVIDE</t>
  </si>
  <si>
    <t>CVNDVD06C26F952X</t>
  </si>
  <si>
    <t>CVNGPP74P69L219D-P-000</t>
  </si>
  <si>
    <t>CVOCCL65S60H037S-P-000</t>
  </si>
  <si>
    <t>COVA CECILIA</t>
  </si>
  <si>
    <t>CVOCCL65S60H037S</t>
  </si>
  <si>
    <t>02693910032</t>
  </si>
  <si>
    <t>CVRGDU99E23L219X-P-000</t>
  </si>
  <si>
    <t>CAVRENGHI GUIDO</t>
  </si>
  <si>
    <t>CVRGDU99E23L219X</t>
  </si>
  <si>
    <t>CVRGNL83S04G674S-P-000</t>
  </si>
  <si>
    <t>CUVERTINO DANIELE</t>
  </si>
  <si>
    <t>CVRGNL83S04G674S</t>
  </si>
  <si>
    <t>CVRLSS73B66L219Y-P-000</t>
  </si>
  <si>
    <t>CIAVARELLA ALESSIA</t>
  </si>
  <si>
    <t>CVRLSS73B66L219Y</t>
  </si>
  <si>
    <t>CVRMSM99E10L219T-P-000</t>
  </si>
  <si>
    <t>CAVARZERE MASSIMO</t>
  </si>
  <si>
    <t>CVRMSM99E10L219T</t>
  </si>
  <si>
    <t>CVRSFN74D49L219N-P-000</t>
  </si>
  <si>
    <t>CIVERA STEFANIA</t>
  </si>
  <si>
    <t>CVRSFN74D49L219N</t>
  </si>
  <si>
    <t>CVRSMN77R50D872Z-P-000</t>
  </si>
  <si>
    <t>CIVIERO SIMONA</t>
  </si>
  <si>
    <t>CVRSMN77R50D872Z</t>
  </si>
  <si>
    <t>CVSSMN73R67A859B-P-000</t>
  </si>
  <si>
    <t>CAVASIN SIMONA</t>
  </si>
  <si>
    <t>CVSSMN73R67A859B</t>
  </si>
  <si>
    <t>CVTCST60R07C514I-P-000</t>
  </si>
  <si>
    <t>CAVUOTO CRISTOFORO</t>
  </si>
  <si>
    <t>CVTCST60R07C514I</t>
  </si>
  <si>
    <t>CVTFNC65L07L219Q-P-000</t>
  </si>
  <si>
    <t>CAVUOTI FRANCO</t>
  </si>
  <si>
    <t>CVTFNC65L07L219Q</t>
  </si>
  <si>
    <t>CVZCLM58M05F205M-P-000</t>
  </si>
  <si>
    <t>CAVAZIN CARLO EMILIO</t>
  </si>
  <si>
    <t>CVZCLM58M05F205M</t>
  </si>
  <si>
    <t>CYRDAI80M70Z100Q-P-000</t>
  </si>
  <si>
    <t>CZCCLN96S70Z140B-P-000</t>
  </si>
  <si>
    <t>CAZACU CATALINA</t>
  </si>
  <si>
    <t>CZCCLN96S70Z140B</t>
  </si>
  <si>
    <t>CZCCLN96S70Z140B-P-001</t>
  </si>
  <si>
    <t>CZCCST74H22Z129F-P-000</t>
  </si>
  <si>
    <t>Cazacu Constantin</t>
  </si>
  <si>
    <t>CZCCST74H22Z129F</t>
  </si>
  <si>
    <t>CZCSRG78E10Z140D-P-000</t>
  </si>
  <si>
    <t>CAZACU SERGIU</t>
  </si>
  <si>
    <t>CZCSRG78E10Z140D</t>
  </si>
  <si>
    <t>CZZGLN90A44F839D-P-000</t>
  </si>
  <si>
    <t>CAIAZZO GIULIANA</t>
  </si>
  <si>
    <t>CZZGLN90A44F839D</t>
  </si>
  <si>
    <t>CZZGPL78P27L219C-P-000</t>
  </si>
  <si>
    <t>CAIAZZO GIAN PAOLO</t>
  </si>
  <si>
    <t>CZZGPL78P27L219C</t>
  </si>
  <si>
    <t>CZZNCL80M27G203A-P-000</t>
  </si>
  <si>
    <t>COIZZA NICOLA</t>
  </si>
  <si>
    <t>CZZNCL80M27G203A</t>
  </si>
  <si>
    <t>DAESZO85S28Z335U-P-000</t>
  </si>
  <si>
    <t>AEDE OSEZUA</t>
  </si>
  <si>
    <t>DAESZO85S28Z335U</t>
  </si>
  <si>
    <t>DAUMTN99R66D208S-P-000</t>
  </si>
  <si>
    <t>AUDO MARTINA</t>
  </si>
  <si>
    <t>DAUMTN99R66D208S</t>
  </si>
  <si>
    <t>DBALYB97E02Z313X-P-000</t>
  </si>
  <si>
    <t>DABO OULD YOUBA</t>
  </si>
  <si>
    <t>DBALYB97E02Z313X</t>
  </si>
  <si>
    <t>DBBBBU05A01Z317I-P-000</t>
  </si>
  <si>
    <t>DIBBASEY BUBA</t>
  </si>
  <si>
    <t>DBBBBU05A01Z317I</t>
  </si>
  <si>
    <t>DBCGNN93A27E243M-P-000</t>
  </si>
  <si>
    <t>DI BUCCHIANICO GIOVANNI</t>
  </si>
  <si>
    <t>DBCGNN93A27E243M</t>
  </si>
  <si>
    <t>DBICMZ92E12Z335C-P-000</t>
  </si>
  <si>
    <t>DIBIA CHIMEZIE JOHNBOSCO</t>
  </si>
  <si>
    <t>DBICMZ92E12Z335C</t>
  </si>
  <si>
    <t>DBLDNC10D29F952Z-P-000</t>
  </si>
  <si>
    <t>DI BELLA DOMINIC</t>
  </si>
  <si>
    <t>DBLDNC10D29F952Z</t>
  </si>
  <si>
    <t>DBLFNC82L68L219X-P-000</t>
  </si>
  <si>
    <t>DE BLASI FRANCESCA</t>
  </si>
  <si>
    <t>DBLFNC82L68L219X</t>
  </si>
  <si>
    <t>DBLKRM75T62Z301N-P-000</t>
  </si>
  <si>
    <t>DOUBLI KARIMA</t>
  </si>
  <si>
    <t>DBLKRM75T62Z301N</t>
  </si>
  <si>
    <t>DBLNDR67T08L219M-P-000</t>
  </si>
  <si>
    <t>DI BELLA ANDREA</t>
  </si>
  <si>
    <t>DBLNDR67T08L219M</t>
  </si>
  <si>
    <t>DBNBNL77T60C858U-P-000</t>
  </si>
  <si>
    <t>DE BON BRUNELLA</t>
  </si>
  <si>
    <t>DBNBNL77T60C858U</t>
  </si>
  <si>
    <t>DBNDLA64P16A182I-P-000</t>
  </si>
  <si>
    <t>DEBENEDETTI ADELIO</t>
  </si>
  <si>
    <t>DBNDLA64P16A182I</t>
  </si>
  <si>
    <t>01736550060</t>
  </si>
  <si>
    <t>DBNFRC94R52F335K-P-000</t>
  </si>
  <si>
    <t>DI BENEDETTO FEDERICA</t>
  </si>
  <si>
    <t>DBNFRC94R52F335K</t>
  </si>
  <si>
    <t>DBNGSC78S60A794X-P-000</t>
  </si>
  <si>
    <t>DE BENEDICTIS GESSICA VERONICA</t>
  </si>
  <si>
    <t>DBNGSC78S60A794X</t>
  </si>
  <si>
    <t>DBNLSN99L04L219P-P-000</t>
  </si>
  <si>
    <t>DI BONO ALESSANDRO</t>
  </si>
  <si>
    <t>DBNLSN99L04L219P</t>
  </si>
  <si>
    <t>DBNLSS97A30F335A-P-000</t>
  </si>
  <si>
    <t>DE BONIS ALESSIO</t>
  </si>
  <si>
    <t>DBNLSS97A30F335A</t>
  </si>
  <si>
    <t>DBNNNA62M71C351N-P-000</t>
  </si>
  <si>
    <t>DI BENEDETTO ANNA</t>
  </si>
  <si>
    <t>DBNNNA62M71C351N</t>
  </si>
  <si>
    <t>DBNNNT68M69L219E-P-000</t>
  </si>
  <si>
    <t>DI BENEDETTO ANTONIETTA</t>
  </si>
  <si>
    <t>DBNNNT68M69L219E</t>
  </si>
  <si>
    <t>DBOLVD92H61Z100L-P-000</t>
  </si>
  <si>
    <t>DOBI LAVDIE</t>
  </si>
  <si>
    <t>DBOLVD92H61Z100L</t>
  </si>
  <si>
    <t>DBRDCN72L55Z129W-P-000</t>
  </si>
  <si>
    <t>DOBRE DIANA CONSTANTINELA</t>
  </si>
  <si>
    <t>DBRDCN72L55Z129W</t>
  </si>
  <si>
    <t>DBRDNL76B64A192Y-P-000</t>
  </si>
  <si>
    <t>DI BRANGO DANIELE</t>
  </si>
  <si>
    <t>DBRDNL76B64A192Y</t>
  </si>
  <si>
    <t>DBRFNC74R11L219H-P-000</t>
  </si>
  <si>
    <t>DI BARTOLOMEO FRANCESCO</t>
  </si>
  <si>
    <t>DBRFNC74R11L219H</t>
  </si>
  <si>
    <t>DBRLNA68D43Z140O-P-000</t>
  </si>
  <si>
    <t>DOBREA ALIONA</t>
  </si>
  <si>
    <t>DBRLNA68D43Z140O</t>
  </si>
  <si>
    <t>DBRLRA83M70A859Y-P-000</t>
  </si>
  <si>
    <t>DE BERNARDI LAURA</t>
  </si>
  <si>
    <t>DBRLRA83M70A859Y</t>
  </si>
  <si>
    <t>DBRLSE85L49B774A-P-000</t>
  </si>
  <si>
    <t>DE BARTOLO ELISA</t>
  </si>
  <si>
    <t>DBRLSE85L49B774A</t>
  </si>
  <si>
    <t>10948530018</t>
  </si>
  <si>
    <t>DBRMCL76M28Z602V-P-000</t>
  </si>
  <si>
    <t>DE BARROS CORDEIRO MARCELO</t>
  </si>
  <si>
    <t>DBRMCL76M28Z602V</t>
  </si>
  <si>
    <t>DBRMNL82C57C627N-P-000</t>
  </si>
  <si>
    <t>DI BARI MANUELA</t>
  </si>
  <si>
    <t>DBRPRZ83R59L219C-P-000</t>
  </si>
  <si>
    <t>DI BARTOLOMEO PATRIZIA</t>
  </si>
  <si>
    <t>DBRPRZ83R59L219C</t>
  </si>
  <si>
    <t>DBRSFN58R06L750I-P-000</t>
  </si>
  <si>
    <t>DEBERNARDI STEFANO</t>
  </si>
  <si>
    <t>DBRSFN58R06L750I</t>
  </si>
  <si>
    <t>DBRSLV66D11L219W-P-000</t>
  </si>
  <si>
    <t>DE BERNARDI SILVIO</t>
  </si>
  <si>
    <t>DBRSLV66D11L219W</t>
  </si>
  <si>
    <t>DBRSSH81E54Z100S-P-000</t>
  </si>
  <si>
    <t>DIBRA SALUSHE</t>
  </si>
  <si>
    <t>DBRSSH81E54Z100S</t>
  </si>
  <si>
    <t>DBRVNT77L48A859Q-P-000</t>
  </si>
  <si>
    <t>DE BARBA VALENTINA</t>
  </si>
  <si>
    <t>DBRVNT77L48A859Q</t>
  </si>
  <si>
    <t>DBSCDD91S65Z129D-P-000</t>
  </si>
  <si>
    <t>DOBOS CLAUDIA DANIELA</t>
  </si>
  <si>
    <t>DBSCDD91S65Z129D</t>
  </si>
  <si>
    <t>DBSMNL72D66L219S-P-000</t>
  </si>
  <si>
    <t>DI BIASE MANUELA</t>
  </si>
  <si>
    <t>DBSMNL72D66L219S</t>
  </si>
  <si>
    <t>DBSNAA71C47Z129W-P-000</t>
  </si>
  <si>
    <t>DOBOS ANA</t>
  </si>
  <si>
    <t>DBSNAA71C47Z129W</t>
  </si>
  <si>
    <t>DBSNNL89P43L083D-P-000</t>
  </si>
  <si>
    <t>DE BIASIO ANTONELLA</t>
  </si>
  <si>
    <t>DBSNNL89P43L083D</t>
  </si>
  <si>
    <t>DBSNTN75R07L219P-P-000</t>
  </si>
  <si>
    <t>DI BISCEGLIE ANTONIO</t>
  </si>
  <si>
    <t>DBSNTN75R07L219P</t>
  </si>
  <si>
    <t>DBSRSO84H58A859Q-P-000</t>
  </si>
  <si>
    <t>DI BIASE ROSA</t>
  </si>
  <si>
    <t>DBSRSO84H58A859Q</t>
  </si>
  <si>
    <t>DBTLSI02T43L219P-P-000</t>
  </si>
  <si>
    <t>DIBITETTO LISA</t>
  </si>
  <si>
    <t>DBTLSI02T43L219P</t>
  </si>
  <si>
    <t>DBYHRB02D20Z319L-P-000</t>
  </si>
  <si>
    <t>DIABY HAIRABA</t>
  </si>
  <si>
    <t>DBYHRB02D20Z319L</t>
  </si>
  <si>
    <t>DBYSMT84T62Z313T-P-000</t>
  </si>
  <si>
    <t>DIABY SALIMATOU</t>
  </si>
  <si>
    <t>DBYSMT84T62Z313T</t>
  </si>
  <si>
    <t>DCCCHR97P54L219D-P-000</t>
  </si>
  <si>
    <t>DI CICCO CHIARA</t>
  </si>
  <si>
    <t>DCCCHR97P54L219D</t>
  </si>
  <si>
    <t>DCCCST67B67A752P-P-000</t>
  </si>
  <si>
    <t>DACCO' CRISTINA</t>
  </si>
  <si>
    <t>DCCCST67B67A752P</t>
  </si>
  <si>
    <t>DCCLSS92M27L219X-P-000</t>
  </si>
  <si>
    <t>DE CICCO ALESSIO</t>
  </si>
  <si>
    <t>DCCLSS92M27L219X</t>
  </si>
  <si>
    <t>DCCMRS68S55F839X-P-000</t>
  </si>
  <si>
    <t>DI CICCO MARIAROSARIA</t>
  </si>
  <si>
    <t>DCCMRS68S55F839X</t>
  </si>
  <si>
    <t>DCCSNT72C70D587O</t>
  </si>
  <si>
    <t>DCHCHR82H54L219W-P-000</t>
  </si>
  <si>
    <t>DUCH CHIARA</t>
  </si>
  <si>
    <t>DCHCHR82H54L219W</t>
  </si>
  <si>
    <t>DCHYBA99H01A859M-P-000</t>
  </si>
  <si>
    <t>ADCHIRI AYOUB</t>
  </si>
  <si>
    <t>DCHYBA99H01A859M</t>
  </si>
  <si>
    <t>DCICLN86S14Z129M-P-000</t>
  </si>
  <si>
    <t>DIAC CATALIN BOGDAN</t>
  </si>
  <si>
    <t>DCICLN86S14Z129M</t>
  </si>
  <si>
    <t>DCIMGB01P30Z129J-P-000</t>
  </si>
  <si>
    <t>DIAC MIHAI GABRIEL</t>
  </si>
  <si>
    <t>DCIMGB01P30Z129J</t>
  </si>
  <si>
    <t>DCISVT67A01A455V-P-000</t>
  </si>
  <si>
    <t>IODICE SALVATORE</t>
  </si>
  <si>
    <t>DCISVT67A01A455V</t>
  </si>
  <si>
    <t>DCKMVS90M11Z335J-P-000</t>
  </si>
  <si>
    <t>DICKSON MARVIS</t>
  </si>
  <si>
    <t>DCKMVS90M11Z335J</t>
  </si>
  <si>
    <t>DCLDLN05H27E514Y-P-000</t>
  </si>
  <si>
    <t>DECOLOMBI DILAN</t>
  </si>
  <si>
    <t>DCLDLN05H27E514Y</t>
  </si>
  <si>
    <t>DCLMRK76B53H037C-P-000</t>
  </si>
  <si>
    <t>DCILLIGO MARIKA</t>
  </si>
  <si>
    <t>DCLMRK76B53H037C</t>
  </si>
  <si>
    <t>DCNFNC67M30H501Q-P-000</t>
  </si>
  <si>
    <t>DE CANTA FRANCO</t>
  </si>
  <si>
    <t>DCNFNC67M30H501Q</t>
  </si>
  <si>
    <t>DCNNTL81D46Z140N-P-000</t>
  </si>
  <si>
    <t>DIACONU NATALIA</t>
  </si>
  <si>
    <t>DCNNTL81D46Z140N</t>
  </si>
  <si>
    <t>DCNVCN77H10L219T-P-000</t>
  </si>
  <si>
    <t>DICUONZO VINCENZO</t>
  </si>
  <si>
    <t>DCNVCN77H10L219T</t>
  </si>
  <si>
    <t>DCRBKR90A01Z329K-P-000</t>
  </si>
  <si>
    <t>DOUCOURE BAKARI</t>
  </si>
  <si>
    <t>DCRBKR90A01Z329K</t>
  </si>
  <si>
    <t>DCRCRS04M12L219I-P-000</t>
  </si>
  <si>
    <t>DE CAROLIS CHRISTIAN</t>
  </si>
  <si>
    <t>DCRCRS04M12L219I</t>
  </si>
  <si>
    <t>DCRDRN98B20F205S-P-000</t>
  </si>
  <si>
    <t>DI CROCE ADRIANO</t>
  </si>
  <si>
    <t>DCRDRN98B20F205S</t>
  </si>
  <si>
    <t>DCRGRG10S70E801C-P-000</t>
  </si>
  <si>
    <t>DECORATO GIORGIA</t>
  </si>
  <si>
    <t>DCRGRG10S70E801C</t>
  </si>
  <si>
    <t>DCRMNT60H67A669J-P-000</t>
  </si>
  <si>
    <t>DE CORATO MARIA ANTONIETTA</t>
  </si>
  <si>
    <t>DCRMNT60H67A669J</t>
  </si>
  <si>
    <t>DCRNRC00M04C665A-P-000</t>
  </si>
  <si>
    <t>DE CARO ENRICO</t>
  </si>
  <si>
    <t>DCRNRC00M04C665A</t>
  </si>
  <si>
    <t>DCRNTN92T15I970P-P-000</t>
  </si>
  <si>
    <t>DI CRISTOFARO ANTONIO</t>
  </si>
  <si>
    <t>DCRNTN92T15I970P</t>
  </si>
  <si>
    <t>DCRPRZ00L62Z112I-P-000</t>
  </si>
  <si>
    <t>DI CARO PATRIZIA</t>
  </si>
  <si>
    <t>DCRPRZ00L62Z112I</t>
  </si>
  <si>
    <t>DCRPTR03L21L219H-P-000</t>
  </si>
  <si>
    <t>DI CARO PIETRO</t>
  </si>
  <si>
    <t>DCRPTR03L21L219H</t>
  </si>
  <si>
    <t>DCRRNN95B64B019C-P-000</t>
  </si>
  <si>
    <t>DE CARLINI ARIANNA</t>
  </si>
  <si>
    <t>DCRRNN95B64B019C</t>
  </si>
  <si>
    <t>DCRVNT02C53C627D-P-000</t>
  </si>
  <si>
    <t>DE CARO VALENTINA</t>
  </si>
  <si>
    <t>DCRVNT02C53C627D</t>
  </si>
  <si>
    <t>DCSLSS99T19A479J-P-000</t>
  </si>
  <si>
    <t>DACASTO ALESSIO</t>
  </si>
  <si>
    <t>DCSLSS99T19A479J</t>
  </si>
  <si>
    <t>DDADFF01A01Z319L-P-000</t>
  </si>
  <si>
    <t>DAODA DAFFE'</t>
  </si>
  <si>
    <t>DDADFF01A01Z319L</t>
  </si>
  <si>
    <t>DDAFTN69S61Z318H-P-000</t>
  </si>
  <si>
    <t>ADDAE FAUSTINA</t>
  </si>
  <si>
    <t>DDAFTN69S61Z318H</t>
  </si>
  <si>
    <t>DDCRCC07C21E801Z-P-000</t>
  </si>
  <si>
    <t>ADDUCI ROCCO</t>
  </si>
  <si>
    <t>DDCRCC07C21E801Z</t>
  </si>
  <si>
    <t>DDDDGI69L30Z401F-P-000</t>
  </si>
  <si>
    <t>D'ADDARIO DIEGO</t>
  </si>
  <si>
    <t>DDDDGI69L30Z401F</t>
  </si>
  <si>
    <t>DDDMGR64S50L219G-P-000</t>
  </si>
  <si>
    <t>DEIDDA MARIA GRAZIA</t>
  </si>
  <si>
    <t>DDDMGR64S50L219G</t>
  </si>
  <si>
    <t>DDDMHL73D19L219O-P-000</t>
  </si>
  <si>
    <t>DI DEDDA MICHELE</t>
  </si>
  <si>
    <t>DDDMHL73D19L219O</t>
  </si>
  <si>
    <t>DDDMRO75S10G674U-P-000</t>
  </si>
  <si>
    <t>DEIDDA OMAR</t>
  </si>
  <si>
    <t>DDDMRO75S10G674U</t>
  </si>
  <si>
    <t>DDHKDJ88L46Z330J-P-000</t>
  </si>
  <si>
    <t>ED-DAHANY KHADIJA</t>
  </si>
  <si>
    <t>DDHKDJ88L46Z330J</t>
  </si>
  <si>
    <t>DDIRRT77A18L219A-P-000</t>
  </si>
  <si>
    <t>DI DIO ROBERTO</t>
  </si>
  <si>
    <t>DDIRRT77A18L219A</t>
  </si>
  <si>
    <t>DDJCST01R13I470D-P-000</t>
  </si>
  <si>
    <t>DODAJ CRISTIAN</t>
  </si>
  <si>
    <t>DDJCST01R13I470D</t>
  </si>
  <si>
    <t>DDJKRS10T62D869L-P-000</t>
  </si>
  <si>
    <t>DODAJ KLARISSA</t>
  </si>
  <si>
    <t>DDJKRS10T62D869L</t>
  </si>
  <si>
    <t>DDKVVN89B64Z306Q-P-000</t>
  </si>
  <si>
    <t>ADODA KESSENG VIVIANE</t>
  </si>
  <si>
    <t>DDKVVN89B64Z306Q</t>
  </si>
  <si>
    <t>DDMGTN77A28L219P-P-000</t>
  </si>
  <si>
    <t>DEDAMIANI GAETANO</t>
  </si>
  <si>
    <t>DDMGTN77A28L219P</t>
  </si>
  <si>
    <t>DDMGTN77A28L219P-P-001</t>
  </si>
  <si>
    <t>DDNLRA68D56L219H-P-000</t>
  </si>
  <si>
    <t>ODDONE LAURA</t>
  </si>
  <si>
    <t>DDNLRA68D56L219H</t>
  </si>
  <si>
    <t>DDOLVC11S56F952J-P-000</t>
  </si>
  <si>
    <t>ODDO LUDOVICA</t>
  </si>
  <si>
    <t>DDOLVC11S56F952J</t>
  </si>
  <si>
    <t>DDOMDN76E25Z112B-P-000</t>
  </si>
  <si>
    <t>ODDO MARIO DANIELE</t>
  </si>
  <si>
    <t>DDOMDN76E25Z112B</t>
  </si>
  <si>
    <t>DDRHNN82D50Z330Y-P-000</t>
  </si>
  <si>
    <t>EDDEROVACH HANANE</t>
  </si>
  <si>
    <t>DDRHNN82D50Z330Y</t>
  </si>
  <si>
    <t>DDRMTN02P41A479A-P-000</t>
  </si>
  <si>
    <t>ADDARI MARTINA</t>
  </si>
  <si>
    <t>DDRMTN02P41A479A</t>
  </si>
  <si>
    <t>DDRNDR80E27L219K-P-000</t>
  </si>
  <si>
    <t>ADDARIO ANDREA</t>
  </si>
  <si>
    <t>DDRNDR80E27L219K</t>
  </si>
  <si>
    <t>DDSCNT94L57D332C-P-000</t>
  </si>
  <si>
    <t>ADDIS CHANTAL</t>
  </si>
  <si>
    <t>DDSRSO77H57L219K-P-000</t>
  </si>
  <si>
    <t>ADDESE ROSA</t>
  </si>
  <si>
    <t>DDSRSO77H57L219K</t>
  </si>
  <si>
    <t>DDURNN90C54B428R-P-000</t>
  </si>
  <si>
    <t>UDDO ARIANNA</t>
  </si>
  <si>
    <t>DDURNN90C54B428R</t>
  </si>
  <si>
    <t>DFELNR12H48F952R-P-000</t>
  </si>
  <si>
    <t>DE FEO ELEONORA</t>
  </si>
  <si>
    <t>DFELNR12H48F952R</t>
  </si>
  <si>
    <t>DFFSRJ07A15Z317D-P-000</t>
  </si>
  <si>
    <t>DAFFEH SARJO</t>
  </si>
  <si>
    <t>DFFSRJ07A15Z317D</t>
  </si>
  <si>
    <t>DFLDNL00T12C665D-P-000</t>
  </si>
  <si>
    <t>DEFILIPPI DANIEL</t>
  </si>
  <si>
    <t>DFLDNL00T12C665D</t>
  </si>
  <si>
    <t>DFLFPP10H25F952D-P-000</t>
  </si>
  <si>
    <t>DE FALCO FILIPPO</t>
  </si>
  <si>
    <t>DFLFPP10H25F952D</t>
  </si>
  <si>
    <t>DFLLSU66A42L219Y-P-000</t>
  </si>
  <si>
    <t>DE FILIPPI LUISA</t>
  </si>
  <si>
    <t>DFLLSU66A42L219Y</t>
  </si>
  <si>
    <t>08166240013</t>
  </si>
  <si>
    <t>DFLMND00L51L219V-P-000</t>
  </si>
  <si>
    <t>DI FILIPPA AMANDA</t>
  </si>
  <si>
    <t>DFLMND00L51L219V</t>
  </si>
  <si>
    <t>DFLNCL89R46B180W-P-000</t>
  </si>
  <si>
    <t>DE FALCO ANGELICA</t>
  </si>
  <si>
    <t>DFLNCL89R46B180W</t>
  </si>
  <si>
    <t>DFLNFR90L63F839P-P-000</t>
  </si>
  <si>
    <t>DE FALCO ANNA FRANCESCA</t>
  </si>
  <si>
    <t>DFLNFR90L63F839P</t>
  </si>
  <si>
    <t>DFLSVT65H24C514G-P-000</t>
  </si>
  <si>
    <t>DFMNDR99L05L219W-P-000</t>
  </si>
  <si>
    <t>DEUFEMIA ANDREA</t>
  </si>
  <si>
    <t>DFMNDR99L05L219W</t>
  </si>
  <si>
    <t>DFNFNC49T20I350L-P-000</t>
  </si>
  <si>
    <t>DEFINA FRANCESCO</t>
  </si>
  <si>
    <t>DFNFNC49T20I350L</t>
  </si>
  <si>
    <t>DFNGSY85M67F537V-P-000</t>
  </si>
  <si>
    <t>DEFINA GIUSY</t>
  </si>
  <si>
    <t>DFNGSY85M67F537V</t>
  </si>
  <si>
    <t>DFQRRD86T13Z602V-P-000</t>
  </si>
  <si>
    <t>DE SIQUEIRA ANTONIETTO RICARDO</t>
  </si>
  <si>
    <t>DSQRRD86T13Z602V</t>
  </si>
  <si>
    <t>DFRCZN85A69Z602Z-P-000</t>
  </si>
  <si>
    <t>DE FREITAS OLIVEIRA CLEIZIANY DAIANA</t>
  </si>
  <si>
    <t>DFRCZN85A69Z602Z</t>
  </si>
  <si>
    <t>DFRDNL76H64A089J-P-000</t>
  </si>
  <si>
    <t>DI FRANCESCO DANIELA</t>
  </si>
  <si>
    <t>DFRDNL76H64A089J</t>
  </si>
  <si>
    <t>10758770019</t>
  </si>
  <si>
    <t>DFRGRL82S07G273Q-P-000</t>
  </si>
  <si>
    <t>DI FORTI GABRIELE</t>
  </si>
  <si>
    <t>DFRGRL82S07G273Q</t>
  </si>
  <si>
    <t>DFRMNL07D27B041Z-P-000</t>
  </si>
  <si>
    <t>DI FRANCESCO EMANUEL</t>
  </si>
  <si>
    <t>DFRMNL07D27B041Z</t>
  </si>
  <si>
    <t>DFRMTN00L59B602H-P-000</t>
  </si>
  <si>
    <t>DI FRANCO MARTINA</t>
  </si>
  <si>
    <t>DFRMTN00L59B602H</t>
  </si>
  <si>
    <t>DFRPTR68A06A859U-P-000</t>
  </si>
  <si>
    <t>DFRSLV73R53L219L-P-000</t>
  </si>
  <si>
    <t>DIAFERIO SILVIA</t>
  </si>
  <si>
    <t>DFRSLV73R53L219L</t>
  </si>
  <si>
    <t>DFZDNL01B23F335E-P-000</t>
  </si>
  <si>
    <t>DI FAZIO DANIELE</t>
  </si>
  <si>
    <t>DFZDNL01B23F335E</t>
  </si>
  <si>
    <t>DFZNTN75E26L219F-P-000</t>
  </si>
  <si>
    <t>DI FAZIO ANTONIO</t>
  </si>
  <si>
    <t>DFZNTN75E26L219F</t>
  </si>
  <si>
    <t>DFZSRN74H70L327B-P-000</t>
  </si>
  <si>
    <t>DE FAZIO SABRINA</t>
  </si>
  <si>
    <t>DFZSRN74H70L327B</t>
  </si>
  <si>
    <t>DFZVNI83D17G674M-P-000</t>
  </si>
  <si>
    <t>DEFAZIO IVAN</t>
  </si>
  <si>
    <t>DFZVNI83D17G674M</t>
  </si>
  <si>
    <t>DGAYNC92T06Z313W-P-000</t>
  </si>
  <si>
    <t>DAGO YANNICK</t>
  </si>
  <si>
    <t>DGAYNC92T06Z313W</t>
  </si>
  <si>
    <t>DGBLMA97C47F158V-P-000</t>
  </si>
  <si>
    <t>DIAGBOUGA ALIMA</t>
  </si>
  <si>
    <t>DGBLMA97C47F158V</t>
  </si>
  <si>
    <t>DGGNCL01B23L219C-P-000</t>
  </si>
  <si>
    <t>DAGGIANO NICOLA</t>
  </si>
  <si>
    <t>DGGNCL01B23L219C</t>
  </si>
  <si>
    <t>DGHFBA76R22G67DG-P-000</t>
  </si>
  <si>
    <t>DAGHERO FABIO</t>
  </si>
  <si>
    <t>DGHFBA76R22G67DG</t>
  </si>
  <si>
    <t>DGHVNT82D63L219N-P-000</t>
  </si>
  <si>
    <t>DUGHERA VALENTINA</t>
  </si>
  <si>
    <t>DGHVNT82D63L219N</t>
  </si>
  <si>
    <t>DGIMRC65R03L219X-P-000</t>
  </si>
  <si>
    <t>DIGO MARCO</t>
  </si>
  <si>
    <t>DGIMRC65R03L219X</t>
  </si>
  <si>
    <t>DGLCDC67S26I158H-P-000</t>
  </si>
  <si>
    <t>D'AUGELLI CLAUDIO COSIMO DAMIANO</t>
  </si>
  <si>
    <t>DGLCDC67S26I158H</t>
  </si>
  <si>
    <t>DGLKGM01A01Z306A-P-000</t>
  </si>
  <si>
    <t>DE GAULLE
DE GAULLE
DE GAULLE
DE GAUL KAIGAMA</t>
  </si>
  <si>
    <t>DGLKGM01A01Z306A</t>
  </si>
  <si>
    <t>DGLLSN73C67D969W-P-000</t>
  </si>
  <si>
    <t>DOGLIONE ALESSANDRA</t>
  </si>
  <si>
    <t>DGLLSN73C67D969W</t>
  </si>
  <si>
    <t>DGLLSN73R13L219X-P-000</t>
  </si>
  <si>
    <t>DE GIULI ALESSANDRO</t>
  </si>
  <si>
    <t>DGLLSN73R13L219X</t>
  </si>
  <si>
    <t>DGLLSS95L48A859A-P-000</t>
  </si>
  <si>
    <t>DOGLIANI ALESSIA</t>
  </si>
  <si>
    <t>DGLLSS95L48A859A</t>
  </si>
  <si>
    <t>DGLNCL99C54A859K-P-000</t>
  </si>
  <si>
    <t>DE GIULI NICOLE</t>
  </si>
  <si>
    <t>DGLNCL99C54A859K</t>
  </si>
  <si>
    <t>DGLNNL65L71L049Z-P-000</t>
  </si>
  <si>
    <t>DE GIULI ANTONELLA</t>
  </si>
  <si>
    <t>DGLNNL65L71L049Z</t>
  </si>
  <si>
    <t>DGLPRZ55H50L219O-P-000</t>
  </si>
  <si>
    <t>DI GIULIO PATRIZIA</t>
  </si>
  <si>
    <t>DGLPRZ55H50L219O</t>
  </si>
  <si>
    <t>DGLRRT64S29F205I-P-000</t>
  </si>
  <si>
    <t>DGNCST76T69L219M-P-000</t>
  </si>
  <si>
    <t>DAGNA CRISTINA</t>
  </si>
  <si>
    <t>DGNCST76T69L219M</t>
  </si>
  <si>
    <t>DGNLNR68M22F205W-P-000</t>
  </si>
  <si>
    <t>DEGANI LUCA ENRICO</t>
  </si>
  <si>
    <t>DGNLNR68M22F205W</t>
  </si>
  <si>
    <t>DGORMI83E46Z100N-P-000</t>
  </si>
  <si>
    <t>DOGA IRMA</t>
  </si>
  <si>
    <t>DGORMI83E46Z100N</t>
  </si>
  <si>
    <t>DGRCCL05D54F952Y-P-000</t>
  </si>
  <si>
    <t>DEGIORGI CECILIA</t>
  </si>
  <si>
    <t>DGRCCL05D54F952Y</t>
  </si>
  <si>
    <t>DGRDGI83S15D643U-P-000</t>
  </si>
  <si>
    <t>DE GIRONIMO DIEGO</t>
  </si>
  <si>
    <t>DGRDGI83S15D643U</t>
  </si>
  <si>
    <t>DGRDNL05L62F952I-P-000</t>
  </si>
  <si>
    <t>dI GIORGIO DANIELA</t>
  </si>
  <si>
    <t>DGRDNL05L62F952I</t>
  </si>
  <si>
    <t>DGRDVD03S07A479D-P-000</t>
  </si>
  <si>
    <t>DE GREGORIO DAVIDE</t>
  </si>
  <si>
    <t>DGRDVD03S07A479D</t>
  </si>
  <si>
    <t>DGRDVS12D17F952L-P-000</t>
  </si>
  <si>
    <t>DIGERONIMO DAVIS</t>
  </si>
  <si>
    <t>DGRDVS12D17F952L</t>
  </si>
  <si>
    <t>DGRFRC90R61L219F-P-000</t>
  </si>
  <si>
    <t>DE GREGORIO FEDERICA</t>
  </si>
  <si>
    <t>DGRFRC90R61L219F</t>
  </si>
  <si>
    <t>DGRGNN03T25L219B-P-000</t>
  </si>
  <si>
    <t>DE GRANDIS GIOVANNI</t>
  </si>
  <si>
    <t>DGRGNN03T25L219B</t>
  </si>
  <si>
    <t>DGRGNR87R11F839R-P-000</t>
  </si>
  <si>
    <t>DE GREGORIO GENNARO</t>
  </si>
  <si>
    <t>DGRGNR87R11F839R</t>
  </si>
  <si>
    <t>DGRGPP64D02L049J-P-000</t>
  </si>
  <si>
    <t>DI GIROLAMO GIUSEPPE</t>
  </si>
  <si>
    <t>DGRGPP64D02L049J</t>
  </si>
  <si>
    <t>DGRGVR97C41F335P-P-000</t>
  </si>
  <si>
    <t>DI GIORGIO GINEVRA</t>
  </si>
  <si>
    <t>DGRGVR97C41F335P</t>
  </si>
  <si>
    <t>DGRJFN97M56Z505R-P-000</t>
  </si>
  <si>
    <t>DEOGRACIA JOSEFINA</t>
  </si>
  <si>
    <t>DGRJFN97M56Z505R</t>
  </si>
  <si>
    <t>DGRLNZ94S03L219D-P-000</t>
  </si>
  <si>
    <t>DIGREGORIO LORENZO</t>
  </si>
  <si>
    <t>DGRLNZ94S03L219D</t>
  </si>
  <si>
    <t>DGRMRA70S29L219B-P-000</t>
  </si>
  <si>
    <t>D'AGRIPPINO MARIO</t>
  </si>
  <si>
    <t>DGRMRA70S29L219B</t>
  </si>
  <si>
    <t>DGRRFL57L11I330C-P-000</t>
  </si>
  <si>
    <t>DIGREGORIO RAFFAELE</t>
  </si>
  <si>
    <t>DGRRFL57L11I330C</t>
  </si>
  <si>
    <t>DGRRVN04E28Z129O-P-000</t>
  </si>
  <si>
    <t>DOGARU BALAN RAZVAN IULIAN</t>
  </si>
  <si>
    <t>DGRRVN04E28Z129O</t>
  </si>
  <si>
    <t>DGRSNM72P61Z129R-P-000</t>
  </si>
  <si>
    <t>DOGARU SIMONA MAGDALENA</t>
  </si>
  <si>
    <t>DGRSNM72P61Z129R</t>
  </si>
  <si>
    <t>DGSCLN84L21Z335R-P-000</t>
  </si>
  <si>
    <t>EDUGIE SATURDAY COLLINS</t>
  </si>
  <si>
    <t>DGSCLN84L21Z335R</t>
  </si>
  <si>
    <t>DGSDNC79P15A518W-P-000</t>
  </si>
  <si>
    <t>DGSDNC79P15A518W</t>
  </si>
  <si>
    <t>DGSGRL93S09A859W-P-000</t>
  </si>
  <si>
    <t>DE GASPERIN GABRIELE</t>
  </si>
  <si>
    <t>DGSGRL93S09A859W</t>
  </si>
  <si>
    <t>DGSGTT86B47L727B-P-000</t>
  </si>
  <si>
    <t>D'AGOSTINO GIUDITTA</t>
  </si>
  <si>
    <t>DGSGTT86B47L727B</t>
  </si>
  <si>
    <t>DGSMRC65B03L219I-P-000</t>
  </si>
  <si>
    <t>DEAGOSTINI MARCO</t>
  </si>
  <si>
    <t>DGSMRC65B03L219I</t>
  </si>
  <si>
    <t>DGSTNY78E24F335F-P-000</t>
  </si>
  <si>
    <t>DEAGOSTINI TONY</t>
  </si>
  <si>
    <t>DGSTNY78E24F335F</t>
  </si>
  <si>
    <t>DGTFBA75L02L219X-P-000</t>
  </si>
  <si>
    <t>DIGATI FABIO</t>
  </si>
  <si>
    <t>DGTFBA75L02L219X</t>
  </si>
  <si>
    <t>DGVMNL68E61D205V-P-000</t>
  </si>
  <si>
    <t>DEGIOVANNI MANUELA</t>
  </si>
  <si>
    <t>DGVMNL68E61D205V</t>
  </si>
  <si>
    <t>DGVMTN10C54F952N-P-000</t>
  </si>
  <si>
    <t>DE GIOVANNI MARTINA</t>
  </si>
  <si>
    <t>DGVMTN10C54F952N</t>
  </si>
  <si>
    <t>DHBMRM98A57L219G-P-000</t>
  </si>
  <si>
    <t>DHOUAIEB MIRIAM</t>
  </si>
  <si>
    <t>DHBMRM98A57L219G</t>
  </si>
  <si>
    <t>DHBMTP70D22Z330S-P-000</t>
  </si>
  <si>
    <t>DAHIBI MUSTAPHA</t>
  </si>
  <si>
    <t>DHBMTP70D22Z330S</t>
  </si>
  <si>
    <t>DHGHDR85P21Z224A-P-000</t>
  </si>
  <si>
    <t>DEHGHANLOTFABADI HAMIDREZA</t>
  </si>
  <si>
    <t>DHGHDR85P21Z224A</t>
  </si>
  <si>
    <t>DHHDMA07A12Z352F-P-000</t>
  </si>
  <si>
    <t>DHAHRI ADAM</t>
  </si>
  <si>
    <t>DHHDMA07A12Z352F</t>
  </si>
  <si>
    <t>DHMKML90A04Z330I-P-000</t>
  </si>
  <si>
    <t>DAHMANE KAMAL</t>
  </si>
  <si>
    <t>DHMKML90A04Z330I</t>
  </si>
  <si>
    <t>DHMMMM83D16Z330Z-P-000</t>
  </si>
  <si>
    <t>DAHMI MOHAMMED</t>
  </si>
  <si>
    <t>DHMMMM83D16Z330Z</t>
  </si>
  <si>
    <t>DHSHLN91E50Z335F-P-000</t>
  </si>
  <si>
    <t>IDAHOSA HELENA</t>
  </si>
  <si>
    <t>DHSHLN91E50Z335F</t>
  </si>
  <si>
    <t>DHTDTR89R26Z129H-P-000</t>
  </si>
  <si>
    <t>DOHOTARIU DUMITRU</t>
  </si>
  <si>
    <t>DHTDTR89R26Z129H</t>
  </si>
  <si>
    <t>DJABNN90D47Z313K-P-000</t>
  </si>
  <si>
    <t>ADJEI ABENAN ANGELE</t>
  </si>
  <si>
    <t>DJABNN90D47Z313K</t>
  </si>
  <si>
    <t>DJBSML02H03Z334E-P-000</t>
  </si>
  <si>
    <t>DJIBRIL ISMAEL</t>
  </si>
  <si>
    <t>DJBSML02H03Z334E</t>
  </si>
  <si>
    <t>DJDLMN98A01Z317P-P-000</t>
  </si>
  <si>
    <t>DJEDJU LAMIN</t>
  </si>
  <si>
    <t>DJDLMN98A01Z317P</t>
  </si>
  <si>
    <t>DJHDSL69R49Z314C-P-000</t>
  </si>
  <si>
    <t>ADJOHAN DENISE ELIANE</t>
  </si>
  <si>
    <t>DJHDSL69R49Z314C</t>
  </si>
  <si>
    <t>DJMGGT85H42Z306P-P-000</t>
  </si>
  <si>
    <t>DJOUMESSI GEORGETTE MARTINE</t>
  </si>
  <si>
    <t>DJMGGT85H42Z306P</t>
  </si>
  <si>
    <t>DJNDDC10S23F952B-P-000</t>
  </si>
  <si>
    <t>DJANYA TCHOUSSIU DAVIDE CHATELLE</t>
  </si>
  <si>
    <t>DJNDDC10S23F952B</t>
  </si>
  <si>
    <t>DJOMLL83E60B157L-P-000</t>
  </si>
  <si>
    <t>DJOUE MARIELLA</t>
  </si>
  <si>
    <t>DJOMLL83E60B157L</t>
  </si>
  <si>
    <t>DJRSBS93P05L219I-P-000</t>
  </si>
  <si>
    <t>DJRO ASSOBA SAVERIO</t>
  </si>
  <si>
    <t>DJRSBS93P05L219I</t>
  </si>
  <si>
    <t>DJRVND96H43L219F-P-000</t>
  </si>
  <si>
    <t>DJRO ASSOBA EVELINE DESIREE</t>
  </si>
  <si>
    <t>DJRVND96H43L219F</t>
  </si>
  <si>
    <t>DJSJSC98B68Z602U-P-000</t>
  </si>
  <si>
    <t>DE JESUS PEREIRA JESSICA RAISA</t>
  </si>
  <si>
    <t>DJSJSC98B68Z602U</t>
  </si>
  <si>
    <t>DJSMCR64E64Z602U-P-000</t>
  </si>
  <si>
    <t>DE JESUS MARIA CRISTINA</t>
  </si>
  <si>
    <t>DJSRCK00R23Z505Z-P-000</t>
  </si>
  <si>
    <t>DE JESUS BRITO ERICK</t>
  </si>
  <si>
    <t>DJSRCK00R23Z505Z</t>
  </si>
  <si>
    <t>DJZRHP97L10Z100S-P-000</t>
  </si>
  <si>
    <t>DAJZMAILI REXHEP</t>
  </si>
  <si>
    <t>DJZRHP97L10Z100S</t>
  </si>
  <si>
    <t>DKISRG78R10Z313N-P-000</t>
  </si>
  <si>
    <t>DIEKO SERGE</t>
  </si>
  <si>
    <t>DKISRG78R10Z313N</t>
  </si>
  <si>
    <t>DKTLSN92S22Z313T-P-000</t>
  </si>
  <si>
    <t>DIAKITE LOSSENI</t>
  </si>
  <si>
    <t>DKTLSN92S22Z313T</t>
  </si>
  <si>
    <t>DLASLV00E60A479M-P-000</t>
  </si>
  <si>
    <t>D'ALOI SILVIA</t>
  </si>
  <si>
    <t>DLASLV00E60A479M</t>
  </si>
  <si>
    <t>DLBHDF98B07L219R-P-000</t>
  </si>
  <si>
    <t>ADELB AHMED FATTAH</t>
  </si>
  <si>
    <t>DLBHDF98B07L219R</t>
  </si>
  <si>
    <t>DLCBBR82D55C722J-P-000</t>
  </si>
  <si>
    <t>DOLCE BARBARA</t>
  </si>
  <si>
    <t>DLCBBR82D55C722J</t>
  </si>
  <si>
    <t>DLCBGI91A30F158Z-P-000</t>
  </si>
  <si>
    <t>DE LUCA BIAGIO</t>
  </si>
  <si>
    <t>DLCBGI91A30F158Z</t>
  </si>
  <si>
    <t>DLCDNL82D16L219J-P-000</t>
  </si>
  <si>
    <t>DE LUCA DANIELE</t>
  </si>
  <si>
    <t>DLCDNL82D16L219J</t>
  </si>
  <si>
    <t>DLCDNL82D16L219J-P-001</t>
  </si>
  <si>
    <t>11786660016</t>
  </si>
  <si>
    <t>DLCFNC94A22F052V</t>
  </si>
  <si>
    <t>DLCFNR77H54L219C-P-000</t>
  </si>
  <si>
    <t>FENORE DE LUCA</t>
  </si>
  <si>
    <t>DLCFNR77H54L219C</t>
  </si>
  <si>
    <t>DLCGTN68A03G190Z-P-000</t>
  </si>
  <si>
    <t>DE LUCA GIUSTINO</t>
  </si>
  <si>
    <t>DLCGTN68A03G190Z</t>
  </si>
  <si>
    <t>DLCLNE61M58L049X-P-000</t>
  </si>
  <si>
    <t>DE LUCA ELENA</t>
  </si>
  <si>
    <t>DLCLNE61M58L049X</t>
  </si>
  <si>
    <t>DLCLRT84R26L219R-P-000</t>
  </si>
  <si>
    <t>DE LUCA ALBERTO</t>
  </si>
  <si>
    <t>DLCLRT84R26L219R</t>
  </si>
  <si>
    <t>DLCMRN77S68F952X-P-000</t>
  </si>
  <si>
    <t>DE LUCIA MORENA</t>
  </si>
  <si>
    <t>DLCMRN77S68F952X</t>
  </si>
  <si>
    <t>DLCPRZ75E69E379M-P-000</t>
  </si>
  <si>
    <t>DELUCA PATRIZIA</t>
  </si>
  <si>
    <t>DLCPRZ75E69E379M</t>
  </si>
  <si>
    <t>DLCRCR11T09F952E-P-000</t>
  </si>
  <si>
    <t>DE LUCA RICCARDO</t>
  </si>
  <si>
    <t>DLCRCR11T09F952E</t>
  </si>
  <si>
    <t>DLCSRN72C49D969G-P-000</t>
  </si>
  <si>
    <t>DOLCIMASCOLO SABRINA</t>
  </si>
  <si>
    <t>DLCSRN72C49D969G</t>
  </si>
  <si>
    <t>DLDGLI69C59A859N-P-000</t>
  </si>
  <si>
    <t>DEL DUCA GIULIA</t>
  </si>
  <si>
    <t>DLDGLI69C59L219G</t>
  </si>
  <si>
    <t>DLEFNC84S01F335N-P-000</t>
  </si>
  <si>
    <t>D'ELIA FRANCESCO</t>
  </si>
  <si>
    <t>DLEFNC84S01F335N</t>
  </si>
  <si>
    <t>12810590013</t>
  </si>
  <si>
    <t>DLEPQL62E01G131Q-P-000</t>
  </si>
  <si>
    <t>DE LEO PASQUALE</t>
  </si>
  <si>
    <t>DLEPQL62E01G131Q</t>
  </si>
  <si>
    <t>DLEVLR90R04L219P-P-000</t>
  </si>
  <si>
    <t>D'ELIA VALERIO</t>
  </si>
  <si>
    <t>DLEVLR90R04L219P</t>
  </si>
  <si>
    <t>DLFDVD75T20L219U-P-000</t>
  </si>
  <si>
    <t>DEL FORNO DAVIDE</t>
  </si>
  <si>
    <t>DLFDVD75T20L219U</t>
  </si>
  <si>
    <t>DLFLSN65T68L746P-P-000</t>
  </si>
  <si>
    <t>DAL FRATELLO ALESSANDRA</t>
  </si>
  <si>
    <t>DLFLSN65T68L746P</t>
  </si>
  <si>
    <t>DLFMSM72A05L219I-P-000</t>
  </si>
  <si>
    <t>DELFINO MASSIMO</t>
  </si>
  <si>
    <t>DLFMSM72A05L219I</t>
  </si>
  <si>
    <t>DLFNDR92P10L219E-P-000</t>
  </si>
  <si>
    <t>DELFINO ANDREA</t>
  </si>
  <si>
    <t>DLFNDR92P10L219E</t>
  </si>
  <si>
    <t>DLFPNI91H03D548D-P-000</t>
  </si>
  <si>
    <t>DELFINO PINO</t>
  </si>
  <si>
    <t>DLFPNI91H03D548D</t>
  </si>
  <si>
    <t>DLFRRT64A24M109J-P-000</t>
  </si>
  <si>
    <t>DELFITTO ROBERTO</t>
  </si>
  <si>
    <t>DLFRRT64A24M109J</t>
  </si>
  <si>
    <t>DLFSRA85D54A494Z-P-000</t>
  </si>
  <si>
    <t>DAL FARRA SARA</t>
  </si>
  <si>
    <t>DLFSRA85D54A494Z</t>
  </si>
  <si>
    <t>DLFSRN70H52L219W-P-000</t>
  </si>
  <si>
    <t>DAL FIOR SABRINA</t>
  </si>
  <si>
    <t>DLFSRN70H52L219W</t>
  </si>
  <si>
    <t>DLGFRC89S64C665J-P-000</t>
  </si>
  <si>
    <t>DEL GIUDICE FEDERICA</t>
  </si>
  <si>
    <t>DLGFRC89S64C665J</t>
  </si>
  <si>
    <t>DLGKNJ86C61Z604B-P-000</t>
  </si>
  <si>
    <t>DELGADO MARTINEZ KAREN JULIANA</t>
  </si>
  <si>
    <t>DLGKNJ86C61Z604B</t>
  </si>
  <si>
    <t>DLGLND05H66F952R-P-000</t>
  </si>
  <si>
    <t>DELGROSSO LINDA</t>
  </si>
  <si>
    <t>DLGLND05H66F952R</t>
  </si>
  <si>
    <t>DLGPRD71R27D872I-P-000</t>
  </si>
  <si>
    <t>DELGROSSO PARIDE</t>
  </si>
  <si>
    <t>DLGPRD71R27D872I</t>
  </si>
  <si>
    <t>DLGRLZ71L67Z611J-P-000</t>
  </si>
  <si>
    <t>DEL AGUILA PAIMA IRIS ELIZABETH</t>
  </si>
  <si>
    <t>DLGRLZ71L67Z611J</t>
  </si>
  <si>
    <t>DLGRSO62P52B242R-P-000</t>
  </si>
  <si>
    <t>DEL GIUDICE ROSA</t>
  </si>
  <si>
    <t>DLGRSO62P52B242R</t>
  </si>
  <si>
    <t>DLIMTT64L21L219P-P-000</t>
  </si>
  <si>
    <t>DI LEO MATTIA</t>
  </si>
  <si>
    <t>DLIMTT64L21L219P</t>
  </si>
  <si>
    <t>DLJNDL87T46Z100Z-P-000</t>
  </si>
  <si>
    <t>ANDUELA DULAJ</t>
  </si>
  <si>
    <t>DLJNDL87T46Z100Z</t>
  </si>
  <si>
    <t>DLLBBR73L48H037L-P-000</t>
  </si>
  <si>
    <t>DELLA VEDOVA BARBARA</t>
  </si>
  <si>
    <t>DLLBLH05A01Z317N-P-000</t>
  </si>
  <si>
    <t>DIALLO ABDALAH</t>
  </si>
  <si>
    <t>DLLBLH05A01Z317N</t>
  </si>
  <si>
    <t>DLLBYN11T07L872E-P-000</t>
  </si>
  <si>
    <t>DELLE CAVE BRYAN</t>
  </si>
  <si>
    <t>DLLBYN11T07L872E</t>
  </si>
  <si>
    <t>DLLCHR07R55F952Y-P-000</t>
  </si>
  <si>
    <t>DELLE DONNE CHIARA</t>
  </si>
  <si>
    <t>DLLCHR07R55F952Y</t>
  </si>
  <si>
    <t>DLLCNZ73D47L219Z-P-000</t>
  </si>
  <si>
    <t>DALL'ARA CINZIA</t>
  </si>
  <si>
    <t>DLLCNZ73D47L219Z</t>
  </si>
  <si>
    <t>DLLCRL88D65G309A-P-000</t>
  </si>
  <si>
    <t>DLLDJR92L49Z313Z-P-000</t>
  </si>
  <si>
    <t>DIALLO ADJARA</t>
  </si>
  <si>
    <t>DLLDJR92L49Z313Z</t>
  </si>
  <si>
    <t>DLLDLE99L48L219Y-P-000</t>
  </si>
  <si>
    <t>DALLOSTA DELIA</t>
  </si>
  <si>
    <t>DLLDLE99L48L219Y</t>
  </si>
  <si>
    <t>DLLDSS92B15Z313C-P-000</t>
  </si>
  <si>
    <t>DIALLO DRISSA</t>
  </si>
  <si>
    <t>DLLDSS92B15Z313C</t>
  </si>
  <si>
    <t>DLLFNC91M10C352G-P-000</t>
  </si>
  <si>
    <t>DELL'APA FRANCESCO</t>
  </si>
  <si>
    <t>DLLFNC91M10C352G</t>
  </si>
  <si>
    <t>DLLFTH77C70Z330R-P-000</t>
  </si>
  <si>
    <t>DELLAHI FATIHA</t>
  </si>
  <si>
    <t>DLLFTH77C70Z330R</t>
  </si>
  <si>
    <t>DLLGNN67M43B300R-P-000</t>
  </si>
  <si>
    <t>DELLA BELLA GIOVANNA</t>
  </si>
  <si>
    <t>DLLGNN67M43B300R</t>
  </si>
  <si>
    <t>DLLGPP94T07A669O-P-000</t>
  </si>
  <si>
    <t>DELLISANTI GIUSEPPE</t>
  </si>
  <si>
    <t>DLLGPP94T07A669O</t>
  </si>
  <si>
    <t>DLLGRZ65T42L746V-P-000</t>
  </si>
  <si>
    <t>DELLAVALLE GRAZIA</t>
  </si>
  <si>
    <t>DLLGRZ65T42L746V</t>
  </si>
  <si>
    <t>DLLGTN91M22H703D-P-000</t>
  </si>
  <si>
    <t>DELL'ISOLA GAETANO</t>
  </si>
  <si>
    <t>DLLGTN91M22H703D</t>
  </si>
  <si>
    <t>DLLJSC81C47A859G-P-000</t>
  </si>
  <si>
    <t>DELL'ACQUA JESSICA</t>
  </si>
  <si>
    <t>DLLJSC81C47A859G</t>
  </si>
  <si>
    <t>DLLKDT94T59Z319V-P-000</t>
  </si>
  <si>
    <t>DIALLO KADIATOU</t>
  </si>
  <si>
    <t>DLLKDT94T59Z319V</t>
  </si>
  <si>
    <t>DLLLBT89R59A859D-P-000</t>
  </si>
  <si>
    <t>DALL'ERTA ELISABETTA</t>
  </si>
  <si>
    <t>DLLLBT89R59A859D</t>
  </si>
  <si>
    <t>DLLLCU87M10I829Y-P-000</t>
  </si>
  <si>
    <t>DELLA MADDALENA LUCA</t>
  </si>
  <si>
    <t>DLLLCU87M10I829Y</t>
  </si>
  <si>
    <t>DLLLDI48M08B019W-P-000</t>
  </si>
  <si>
    <t>DUELLA LIDIO</t>
  </si>
  <si>
    <t>DLLLGN94E61C665H-P-000</t>
  </si>
  <si>
    <t>DLLMBY11S24F952O-P-000</t>
  </si>
  <si>
    <t>DIALLO MORIBA YOUNES</t>
  </si>
  <si>
    <t>DLLMBY11S24F952O</t>
  </si>
  <si>
    <t>DLLMDS96M01Z319C-P-000</t>
  </si>
  <si>
    <t>DIALLO MAMADOU SALIOU</t>
  </si>
  <si>
    <t>DLLMDS96M01Z319C</t>
  </si>
  <si>
    <t>DLLMHR84B29Z110L-P-000</t>
  </si>
  <si>
    <t>DELLA SIEGA MATHIEU ROGER VALERY</t>
  </si>
  <si>
    <t>DLLMHR84B29Z110L</t>
  </si>
  <si>
    <t>DLLMLN01R58F335J-P-000</t>
  </si>
  <si>
    <t>DE LILLO MELANIA</t>
  </si>
  <si>
    <t>DLLMLN01R58F335J</t>
  </si>
  <si>
    <t>DLLMRA57M59G964S-P-000</t>
  </si>
  <si>
    <t>DELLARAGIONE MARIA</t>
  </si>
  <si>
    <t>DLLMRA57M59G964S</t>
  </si>
  <si>
    <t>DLLMSS02M06Z343N-P-000</t>
  </si>
  <si>
    <t>DIALLO MOUSSA</t>
  </si>
  <si>
    <t>DLLMSS02M06Z343N</t>
  </si>
  <si>
    <t>DLLMST77H08B594B-P-000</t>
  </si>
  <si>
    <t>DELLAGAREN MODESTO</t>
  </si>
  <si>
    <t>DLLMST77H08B594B</t>
  </si>
  <si>
    <t>DLLNDN69M61F336D-P-000</t>
  </si>
  <si>
    <t>DELLA BELLA NADIN</t>
  </si>
  <si>
    <t>DLLNDN69M61F336D</t>
  </si>
  <si>
    <t>11720320016</t>
  </si>
  <si>
    <t>DLLPLA71E69F952B-P-000</t>
  </si>
  <si>
    <t>DALL'OCO PAOLA</t>
  </si>
  <si>
    <t>DLLPLA71E69F952B</t>
  </si>
  <si>
    <t>01758020034</t>
  </si>
  <si>
    <t>DLLRCN74A24Z343D-P-000</t>
  </si>
  <si>
    <t>DIALLO RACINE</t>
  </si>
  <si>
    <t>DLLRCN74A24Z343D</t>
  </si>
  <si>
    <t>DLLSLV63D08L219R-P-000</t>
  </si>
  <si>
    <t>DELLAIA SILVIO</t>
  </si>
  <si>
    <t>DLLSLV63D08L219R</t>
  </si>
  <si>
    <t>DLLSLY65H15Z343G-P-000</t>
  </si>
  <si>
    <t>DIALLO SOULEYE</t>
  </si>
  <si>
    <t>DLLSLY65H15Z343G</t>
  </si>
  <si>
    <t>DLLSST89A44Z343A-P-000</t>
  </si>
  <si>
    <t>DIALLO AISSATOU</t>
  </si>
  <si>
    <t>DLLSST89A44Z343A</t>
  </si>
  <si>
    <t>DLLSYM00E28Z343U-P-000</t>
  </si>
  <si>
    <t>DIALLO SOULEYMANE</t>
  </si>
  <si>
    <t>DLLSYM00E28Z343U</t>
  </si>
  <si>
    <t>DLLTRS66P69L219A-P-000</t>
  </si>
  <si>
    <t>DELL'ATTI TERESA</t>
  </si>
  <si>
    <t>DLLTRS66P69L219A</t>
  </si>
  <si>
    <t>DLMDNC71T29C627W-P-000</t>
  </si>
  <si>
    <t>DEL MASTRO DOMENICO</t>
  </si>
  <si>
    <t>DLMDNC71T29C627W</t>
  </si>
  <si>
    <t>DLMFVC75S43Z602N-P-000</t>
  </si>
  <si>
    <t>DELIMA FLAVIA CRISTINA</t>
  </si>
  <si>
    <t>DLMFVC75S43Z602N</t>
  </si>
  <si>
    <t>DLMGLR89P54I470D-P-000</t>
  </si>
  <si>
    <t>DALMASSO GLORIA</t>
  </si>
  <si>
    <t>DLMGLR89P54I470D</t>
  </si>
  <si>
    <t>DLMLRT77D26A859L-P-000</t>
  </si>
  <si>
    <t>DAL MOLIN ALBERTO</t>
  </si>
  <si>
    <t>DLMLRT77D26A859L</t>
  </si>
  <si>
    <t>DLMLTM79E42Z602G-P-000</t>
  </si>
  <si>
    <t>DE ALMEIDA ELIZETE MARIA</t>
  </si>
  <si>
    <t>DLMLTM79E42Z602G</t>
  </si>
  <si>
    <t>DLMMCL90B20A124V-P-000</t>
  </si>
  <si>
    <t>DELMONDO MARCELLO</t>
  </si>
  <si>
    <t>DLMMCL90B20A124V</t>
  </si>
  <si>
    <t>03739980047</t>
  </si>
  <si>
    <t>DLMMMM83C21Z224S-P-000</t>
  </si>
  <si>
    <t>ADELMAND MOHAMMAD HOSSEIN</t>
  </si>
  <si>
    <t>DLMMMM83C21Z224S</t>
  </si>
  <si>
    <t>DLMMMO94E57Z330Q-P-000</t>
  </si>
  <si>
    <t>DLIMSI OUMAIMA</t>
  </si>
  <si>
    <t>DLMMMO94E57Z330Q</t>
  </si>
  <si>
    <t>DLMNDR97D22L219X-P-000</t>
  </si>
  <si>
    <t>DALMASSO ANDREA</t>
  </si>
  <si>
    <t>DLMNDR97D22L219X</t>
  </si>
  <si>
    <t>DLNLSN99B09L219H-P-000</t>
  </si>
  <si>
    <t>DI LEONARDO ALESSANDRO</t>
  </si>
  <si>
    <t>DLNLSN99B09L219H</t>
  </si>
  <si>
    <t>DLNLSS04R18F952S-P-000</t>
  </si>
  <si>
    <t>DLNLSS04R58F952W-P-000</t>
  </si>
  <si>
    <t>DLNLSS04R58F952W</t>
  </si>
  <si>
    <t>DLNNDR77M26C627O-P-000</t>
  </si>
  <si>
    <t>DE LEONARDO ANDREA</t>
  </si>
  <si>
    <t>DLNNDR77M26C627O</t>
  </si>
  <si>
    <t>DLPDRD74S17A859B-P-000</t>
  </si>
  <si>
    <t>DELPIANO EDOARDO</t>
  </si>
  <si>
    <t>DLPDRD74S17A859B</t>
  </si>
  <si>
    <t>DLPFRC96M62L219A-P-000</t>
  </si>
  <si>
    <t>DEL PRIORE FEDERICA</t>
  </si>
  <si>
    <t>DLPFRC96M62L219A</t>
  </si>
  <si>
    <t>DLPLSN06P42B019W-P-000</t>
  </si>
  <si>
    <t>DAL PASSO ALESSANDRA</t>
  </si>
  <si>
    <t>DLPLSN06P42B019W</t>
  </si>
  <si>
    <t>DLPMTZ65H43Z504L-P-000</t>
  </si>
  <si>
    <t>DEL PINO GARCIA MARITZA</t>
  </si>
  <si>
    <t>DLPMTZ65H43Z504L</t>
  </si>
  <si>
    <t>DLRFBA62D03L219W-P-000</t>
  </si>
  <si>
    <t>DE LORENZO FABIO</t>
  </si>
  <si>
    <t>DLRFBA62D03L219W</t>
  </si>
  <si>
    <t>DLRGLC69C15L219P-P-000</t>
  </si>
  <si>
    <t>DI LORENZO GIANLUCA</t>
  </si>
  <si>
    <t>DLRGLC69C15L219P</t>
  </si>
  <si>
    <t>DLRLDY91B65Z505E-P-000</t>
  </si>
  <si>
    <t>DE LA ROSA COLON LEIDY</t>
  </si>
  <si>
    <t>DLRLDY91B65Z505E</t>
  </si>
  <si>
    <t>DLRLMR75T55H727N-P-000</t>
  </si>
  <si>
    <t>DELERBA ELDA MARIA</t>
  </si>
  <si>
    <t>DLRLMR75T55H727N</t>
  </si>
  <si>
    <t>DLRMNL87C15F335M-P-000</t>
  </si>
  <si>
    <t>DEL RIO MANUELE</t>
  </si>
  <si>
    <t>DLRMNL87C15F335M</t>
  </si>
  <si>
    <t>DLRMRA67H06L219I-P-000</t>
  </si>
  <si>
    <t>DE LAURO MAURO</t>
  </si>
  <si>
    <t>DLRMRA67H06L219I</t>
  </si>
  <si>
    <t>06009250017</t>
  </si>
  <si>
    <t>DLRMRC12A02F952O-P-000</t>
  </si>
  <si>
    <t>DI LAURO MARCO</t>
  </si>
  <si>
    <t>DLRMRC12A02F952O</t>
  </si>
  <si>
    <t>DLRNNL58C42L219N-P-000</t>
  </si>
  <si>
    <t>DLRNNL58C42L219N</t>
  </si>
  <si>
    <t>DLRRCR98L18E379B-P-000</t>
  </si>
  <si>
    <t>DELAURENTI RICCARDO</t>
  </si>
  <si>
    <t>DLRRCR98L18E379B</t>
  </si>
  <si>
    <t>DLSLRD93L28L219J-P-000</t>
  </si>
  <si>
    <t>D'ALESSIO LEONARDO MARIA JOSE'</t>
  </si>
  <si>
    <t>DLSLRD93L28L219J</t>
  </si>
  <si>
    <t>DLSMRP66L52F839S-P-000</t>
  </si>
  <si>
    <t>D'ALESSIO MARIA PIA</t>
  </si>
  <si>
    <t>DLSMRP66L52F839S</t>
  </si>
  <si>
    <t>DLSNGL71A66L219R-P-000</t>
  </si>
  <si>
    <t>D'ELISO ANGELA</t>
  </si>
  <si>
    <t>DLSNGL71A66L219R</t>
  </si>
  <si>
    <t>DLSNTN98L15G813U-P-000</t>
  </si>
  <si>
    <t>DEL SORBO ANTONIO</t>
  </si>
  <si>
    <t>DLSNTN98L15G813U</t>
  </si>
  <si>
    <t>DLULGU59H70F636J-P-000</t>
  </si>
  <si>
    <t>DLVJLZ83R25Z602A-P-000</t>
  </si>
  <si>
    <t>DE OLIVEIRA Lanes Joao Luiz</t>
  </si>
  <si>
    <t>DLVJLZ83R25Z602A</t>
  </si>
  <si>
    <t>DLVLNU93C15Z602L-P-000</t>
  </si>
  <si>
    <t>DUALVI LUAN</t>
  </si>
  <si>
    <t>DLVLNU93C15Z602L</t>
  </si>
  <si>
    <t>DLVNDE71A53,L219R-P-000</t>
  </si>
  <si>
    <t>D'ULIVO NEIDE</t>
  </si>
  <si>
    <t>DLVNDE71A53L219R</t>
  </si>
  <si>
    <t>03088540012</t>
  </si>
  <si>
    <t>DLVSMN96A68L219M-P-000</t>
  </si>
  <si>
    <t>DEL VECCHIO SIMONA</t>
  </si>
  <si>
    <t>DLVSMN96A68L219M</t>
  </si>
  <si>
    <t>DMABSS83D62Z335J-P-000</t>
  </si>
  <si>
    <t>ADAM BLESSING</t>
  </si>
  <si>
    <t>DMABSS83D62Z335J</t>
  </si>
  <si>
    <t>DMALVN78L50H163F-P-000</t>
  </si>
  <si>
    <t>ADAMO LAVINIA</t>
  </si>
  <si>
    <t>DMALVN78L50H163F</t>
  </si>
  <si>
    <t>DMASRN90B51D938B-P-000</t>
  </si>
  <si>
    <t>SERENA DAMA</t>
  </si>
  <si>
    <t>DMASRN90B51D938B</t>
  </si>
  <si>
    <t>DMASVT69C28L219Z-P-000</t>
  </si>
  <si>
    <t>ADAMO SALVATORE</t>
  </si>
  <si>
    <t>DMASVT69C28L219Z</t>
  </si>
  <si>
    <t>DMAZBR02A01Z354I-P-000</t>
  </si>
  <si>
    <t>ADAMA ZOUMBARE</t>
  </si>
  <si>
    <t>DMAZBR02A01Z354I</t>
  </si>
  <si>
    <t>DMBBHR05C27Z306B-P-000</t>
  </si>
  <si>
    <t>DEMABLY BACHIROU LEGRAND</t>
  </si>
  <si>
    <t>DMBBHR05C27Z306B</t>
  </si>
  <si>
    <t>DMBDNS89T15L219Y-P-000</t>
  </si>
  <si>
    <t>D'AMBROSIO DENIS</t>
  </si>
  <si>
    <t>DMBDNS89T15L219Y</t>
  </si>
  <si>
    <t>DMBMMD04A08Z329C-P-000</t>
  </si>
  <si>
    <t>DEMBELE MOHAMED</t>
  </si>
  <si>
    <t>DMBMMD04A08Z329C</t>
  </si>
  <si>
    <t>DMBMTT99E11F952K-P-000</t>
  </si>
  <si>
    <t>DEAMBROGIO MATTIA</t>
  </si>
  <si>
    <t>DMBMTT99E11F952K</t>
  </si>
  <si>
    <t>DMBNDR75R01L219U-P-000</t>
  </si>
  <si>
    <t>D'AMBROSI ANDREA</t>
  </si>
  <si>
    <t>DMBNDR75R01L219U</t>
  </si>
  <si>
    <t>DMCHDO11H52F952M-P-000</t>
  </si>
  <si>
    <t>DAMACHE HOUDA</t>
  </si>
  <si>
    <t>DMCHDO11H52F952M</t>
  </si>
  <si>
    <t>DMCLND95E53B428G-P-000</t>
  </si>
  <si>
    <t>DMCMHL93D54H355L-P-000</t>
  </si>
  <si>
    <t>DE MICCO MICHELA</t>
  </si>
  <si>
    <t>DMCMHL93D54H355L</t>
  </si>
  <si>
    <t>DMCPLA90D56G273M-P-000</t>
  </si>
  <si>
    <t>D'AMICO PAOLA</t>
  </si>
  <si>
    <t>DMCPLA90D56G273M</t>
  </si>
  <si>
    <t>DMDJHN67M27Z335Q-P-000</t>
  </si>
  <si>
    <t>IDEMUDIA JOHN</t>
  </si>
  <si>
    <t>DMDJHN67M27Z335Q</t>
  </si>
  <si>
    <t>DMDLBN83M70Z330E-P-000</t>
  </si>
  <si>
    <t>DAMDAM LOUBNA</t>
  </si>
  <si>
    <t>DMDLBN83M70Z330E</t>
  </si>
  <si>
    <t>DMECLT95T58L219Z-P-000</t>
  </si>
  <si>
    <t>DE MEO CARLOTTA</t>
  </si>
  <si>
    <t>DMECLT95T58L219Z</t>
  </si>
  <si>
    <t>DMENLS84S65A662N-P-000</t>
  </si>
  <si>
    <t>DE MEO MEO ANNALISA</t>
  </si>
  <si>
    <t>DMENLS84S65A662N</t>
  </si>
  <si>
    <t>DMERRT89L43L328Y-P-000</t>
  </si>
  <si>
    <t>DE MEO ROBERTA</t>
  </si>
  <si>
    <t>DMERRT89L43L328Y</t>
  </si>
  <si>
    <t>DMEVLR99B50A783I-P-000</t>
  </si>
  <si>
    <t>DE MAIO VALERIA</t>
  </si>
  <si>
    <t>DMEVLR99B50A783I</t>
  </si>
  <si>
    <t>DMGLSN87C60F065D-P-000</t>
  </si>
  <si>
    <t>DI MAGGIO ALESSANDRA</t>
  </si>
  <si>
    <t>DMGLSN87C60F065D</t>
  </si>
  <si>
    <t>DMGMDL72L51A859H-P-000</t>
  </si>
  <si>
    <t>DI MAGGIO MADDALENA</t>
  </si>
  <si>
    <t>DMGMDL72L51A859H</t>
  </si>
  <si>
    <t>DMGNMR63C49F152P-P-000</t>
  </si>
  <si>
    <t>DIMAGGIO ANNA MARIA</t>
  </si>
  <si>
    <t>DMGNMR63C49F152P</t>
  </si>
  <si>
    <t>DMIMTT76M16I158Q-P-000</t>
  </si>
  <si>
    <t>DI MEO MATTEO</t>
  </si>
  <si>
    <t>DMIMTT76M16I158Q</t>
  </si>
  <si>
    <t>DMINNA63L68L219A-P-000</t>
  </si>
  <si>
    <t>DI MEO ANNA</t>
  </si>
  <si>
    <t>DMINNA63L68L219A</t>
  </si>
  <si>
    <t>DMINNL68T56F054D-P-000</t>
  </si>
  <si>
    <t>DIMO ANTONELLA</t>
  </si>
  <si>
    <t>DMINNL68T56F054D</t>
  </si>
  <si>
    <t>DMIPQL77S21B780F-P-000</t>
  </si>
  <si>
    <t>DI MAIO PASQUALE</t>
  </si>
  <si>
    <t>DMIPQL77S21B780F</t>
  </si>
  <si>
    <t>DMIPSC86P68Z129M-P-000</t>
  </si>
  <si>
    <t>DIMA PARASCHIVA</t>
  </si>
  <si>
    <t>DMIPSC86P68Z129M</t>
  </si>
  <si>
    <t>DMIRKE91M71L219Q-P-000</t>
  </si>
  <si>
    <t>DI MAIO MAIO ERIKA</t>
  </si>
  <si>
    <t>DMIRKE91M71L219Q</t>
  </si>
  <si>
    <t>DMIRKE95P45F335F-P-000</t>
  </si>
  <si>
    <t>DI MAIO ERIKA</t>
  </si>
  <si>
    <t>DMIRKE95P45F335F</t>
  </si>
  <si>
    <t>DMLDRA61M22F952H-P-000</t>
  </si>
  <si>
    <t>DI MAIOLO DARIO</t>
  </si>
  <si>
    <t>DMLDRA61M22F952H</t>
  </si>
  <si>
    <t>DMLDTN98D02Z335M-P-000</t>
  </si>
  <si>
    <t>ODEMILIN DESTINY</t>
  </si>
  <si>
    <t>DMLDTN98D02Z335M</t>
  </si>
  <si>
    <t>DMMFRC72A25L219V-P-000</t>
  </si>
  <si>
    <t>DEMMA FEDERICO</t>
  </si>
  <si>
    <t>DMMFRC72A25L219V</t>
  </si>
  <si>
    <t>DMNCNL67R64Z129J-P-000</t>
  </si>
  <si>
    <t>DAMIAN CORNELIA</t>
  </si>
  <si>
    <t>DMNCNL67R64Z129J</t>
  </si>
  <si>
    <t>DMNDBR77M67C627E-P-000</t>
  </si>
  <si>
    <t>DOMINI DEBORA</t>
  </si>
  <si>
    <t>DMNDBR77M67C627E</t>
  </si>
  <si>
    <t>DMNFSE66L14E022D-P-000</t>
  </si>
  <si>
    <t>DEMONTIS EFISIO</t>
  </si>
  <si>
    <t>DMNFSE66L14E022D</t>
  </si>
  <si>
    <t>DMNLBI81S47B594N-P-000</t>
  </si>
  <si>
    <t>DOMANDA LIUBA</t>
  </si>
  <si>
    <t>DMNLBI81S47B594N</t>
  </si>
  <si>
    <t>DMNLCU12C14F952Y-P-000</t>
  </si>
  <si>
    <t>DOMENICALE LUCA</t>
  </si>
  <si>
    <t>DMNLCU12C14F952Y</t>
  </si>
  <si>
    <t>DMNLNU81P55L219N-P-000</t>
  </si>
  <si>
    <t>DAMIANO LUANA</t>
  </si>
  <si>
    <t>DMNLNU81P55L219N</t>
  </si>
  <si>
    <t>DMNLSN84S44Z216N-P-000</t>
  </si>
  <si>
    <t>DOMINIQUEZ OLIVIA SANTOS</t>
  </si>
  <si>
    <t>DMNLSN84S44Z216N</t>
  </si>
  <si>
    <t>DMNLVN65D43Z605I-P-000</t>
  </si>
  <si>
    <t>DOMINGUEZ LIGIA IVONNE</t>
  </si>
  <si>
    <t>DMNLVN65D43Z605I</t>
  </si>
  <si>
    <t>DMNMMD04B03Z313U-P-000</t>
  </si>
  <si>
    <t>DIOMANDE MOHAMED</t>
  </si>
  <si>
    <t>DMNMMD04B03Z313U</t>
  </si>
  <si>
    <t>DMNMMH79M49Z129L-P-000</t>
  </si>
  <si>
    <t>DAMIAN MARIA MIHAELA</t>
  </si>
  <si>
    <t>DMNMMH79M49Z129L</t>
  </si>
  <si>
    <t>DMNMRZ79H43L219U-P-000</t>
  </si>
  <si>
    <t>DIMINO MARZIA</t>
  </si>
  <si>
    <t>DMNMRZ79H43L219U</t>
  </si>
  <si>
    <t>DMNSFN74T63L219N-P-000</t>
  </si>
  <si>
    <t>DIMONDO STEFANIA</t>
  </si>
  <si>
    <t>DMNSFN74T63L219N</t>
  </si>
  <si>
    <t>DMNSLV87P57L219P-P-000</t>
  </si>
  <si>
    <t>DOMINA SILVIA</t>
  </si>
  <si>
    <t>DMNSLV87P57L219P</t>
  </si>
  <si>
    <t>DMNVNC78A68Z129Z-P-000</t>
  </si>
  <si>
    <t>DAMIAN VERONICA</t>
  </si>
  <si>
    <t>DMNVNC78A68Z129Z</t>
  </si>
  <si>
    <t>DMOLRA85E71L219X-P-000</t>
  </si>
  <si>
    <t>DOME' LAURA</t>
  </si>
  <si>
    <t>DMOLRA85E71L219X</t>
  </si>
  <si>
    <t>DMOSMY99E41A859W-P-000</t>
  </si>
  <si>
    <t>DOUMA SOUMAYA</t>
  </si>
  <si>
    <t>DMOSMY99E41A859W</t>
  </si>
  <si>
    <t>DMRCRL82D64A859G-P-000</t>
  </si>
  <si>
    <t>DEMARTINI CARLA</t>
  </si>
  <si>
    <t>DMRCRL82D64A859G</t>
  </si>
  <si>
    <t>DMRDLN92L70Z100E-P-000</t>
  </si>
  <si>
    <t>DEMIRI DALLANDYSHE</t>
  </si>
  <si>
    <t>DMRDLN92L70Z100E</t>
  </si>
  <si>
    <t>DMRDVD87D11L219L-P-000</t>
  </si>
  <si>
    <t>DMRFLV74R53D205P-P-000</t>
  </si>
  <si>
    <t>DEMARIA FLAVIA</t>
  </si>
  <si>
    <t>DMRFLV74R53D205P</t>
  </si>
  <si>
    <t>DMRGNN79A14F205W-P-000</t>
  </si>
  <si>
    <t>DI MARTINO GIOVANNI ROBERTO</t>
  </si>
  <si>
    <t>DMRGNN79A14F205W</t>
  </si>
  <si>
    <t>DMRLCA01D57L872M-P-000</t>
  </si>
  <si>
    <t>DE MARIA ALICE</t>
  </si>
  <si>
    <t>DMRLCA01D57L872M</t>
  </si>
  <si>
    <t>DMRLCA85A63L219P-P-000</t>
  </si>
  <si>
    <t>DE MARTINO ALICE</t>
  </si>
  <si>
    <t>DMRLCA85A63L219P</t>
  </si>
  <si>
    <t>DMRRCE86B55F335U-P-000</t>
  </si>
  <si>
    <t>DE MARIA ERICA</t>
  </si>
  <si>
    <t>DMRRCE86B55F335U</t>
  </si>
  <si>
    <t>DMRRNG72R49L219E-P-000</t>
  </si>
  <si>
    <t>DE MARTINO ROSANGELA MARIA</t>
  </si>
  <si>
    <t>DMRRNG72R49L219E</t>
  </si>
  <si>
    <t>DMRRNI93L45H355T-P-000</t>
  </si>
  <si>
    <t>DEMARIA IRENE</t>
  </si>
  <si>
    <t>DMRRNI93L45H355T</t>
  </si>
  <si>
    <t>DMRRRT74H46A859R-P-000</t>
  </si>
  <si>
    <t>DE MARTIS ROBERTA</t>
  </si>
  <si>
    <t>DMRRRT74H46A859R</t>
  </si>
  <si>
    <t>DMRSMN84S67A479P-P-000</t>
  </si>
  <si>
    <t>DI MARCO SIMONA</t>
  </si>
  <si>
    <t>DMRSMN84S67A479P</t>
  </si>
  <si>
    <t>DMRSRA00R54E281P-P-000</t>
  </si>
  <si>
    <t>DEMURO SARA</t>
  </si>
  <si>
    <t>DMRSRA00R54E281P</t>
  </si>
  <si>
    <t>DMRTMS02E24L219N-P-000</t>
  </si>
  <si>
    <t>DI MARIA TOMMASO</t>
  </si>
  <si>
    <t>DMRTMS02E24L219N</t>
  </si>
  <si>
    <t>DMSCML70T45L219S-P-000</t>
  </si>
  <si>
    <t>DE MASI CARMELA</t>
  </si>
  <si>
    <t>DMSCML70T45L219S</t>
  </si>
  <si>
    <t>DMSGND68M06Z140Q-P-000</t>
  </si>
  <si>
    <t>DAMASCHIN GHENADIE</t>
  </si>
  <si>
    <t>DMSGND68M06Z140Q</t>
  </si>
  <si>
    <t>DMSJMG95P10Z131T-P-000</t>
  </si>
  <si>
    <t>DMSLNA75S60Z138U</t>
  </si>
  <si>
    <t>DAMASKIN ALONA</t>
  </si>
  <si>
    <t>DMSMVC79B56Z614V-P-000</t>
  </si>
  <si>
    <t>DEMOSTENE BOYER MARIA VICTORIA</t>
  </si>
  <si>
    <t>DMSMVC79B56Z614V</t>
  </si>
  <si>
    <t>DMTCLD69L13C514Z-P-000</t>
  </si>
  <si>
    <t>DIMITA CLAUDIO</t>
  </si>
  <si>
    <t>DMTCLD69L13C514Z</t>
  </si>
  <si>
    <t>DMTGRZ65R62D332Z-P-000</t>
  </si>
  <si>
    <t>DE MITRI GRAZIA</t>
  </si>
  <si>
    <t>DMTGRZ65R62D332Z</t>
  </si>
  <si>
    <t>DMTLCC74M54Z129W-P-000</t>
  </si>
  <si>
    <t>DUMITRACHE LUCICA</t>
  </si>
  <si>
    <t>DMTLCC74M54Z129W</t>
  </si>
  <si>
    <t>DMTLSE94P57I470F-P-000</t>
  </si>
  <si>
    <t>DEMATTEIS ELISA</t>
  </si>
  <si>
    <t>DMTLSE94P57I470F</t>
  </si>
  <si>
    <t>DMTMLB05E31L219C-P-000</t>
  </si>
  <si>
    <t>DUMITRASCU MANUELE BOGDAN</t>
  </si>
  <si>
    <t>DMTMLB05E31L219C</t>
  </si>
  <si>
    <t>DMTMYM88S64Z222Q-P-000</t>
  </si>
  <si>
    <t>DE MATTIA MARY MERIN</t>
  </si>
  <si>
    <t>DMTMYM88S64Z222Q</t>
  </si>
  <si>
    <t>DMTSFN88L68H150Q-P-000</t>
  </si>
  <si>
    <t>DMTSFN88L68H150Q</t>
  </si>
  <si>
    <t>DMVZTK23B20Z148H-P-000</t>
  </si>
  <si>
    <t>DIMOV ZLATKO</t>
  </si>
  <si>
    <t>DMVZTK23B20Z148H</t>
  </si>
  <si>
    <t>DMZRRT00H46Z129P-P-000</t>
  </si>
  <si>
    <t>DE MEZZO ROBERTA BEATRICE</t>
  </si>
  <si>
    <t>DMZRRT00H46Z129P</t>
  </si>
  <si>
    <t>DNAGLM63R19C747BDNAGLM63R19C747B-P-000</t>
  </si>
  <si>
    <t>DNAGLM63R19C747B
DN</t>
  </si>
  <si>
    <t>DNAPRZ62C62C466E-P-000</t>
  </si>
  <si>
    <t>AUDINO PATRIZIA</t>
  </si>
  <si>
    <t>DNAPRZ62C62C466E</t>
  </si>
  <si>
    <t>DNATMS03C11C627S-P-000</t>
  </si>
  <si>
    <t>DAN TOMMASO</t>
  </si>
  <si>
    <t>DNATMS03C11C627S</t>
  </si>
  <si>
    <t>DNCMCL97T65L219W-P-000</t>
  </si>
  <si>
    <t>DE NICOLA MICAELA</t>
  </si>
  <si>
    <t>DNCMCL97T65L219W</t>
  </si>
  <si>
    <t>DNCMHL10R12D390V-P-000</t>
  </si>
  <si>
    <t>D'INCALCI MICHELE</t>
  </si>
  <si>
    <t>DNCMHL10R12D390V</t>
  </si>
  <si>
    <t>DNCNDA11T50F952Y-P-000</t>
  </si>
  <si>
    <t>DE NICOLO NADIA</t>
  </si>
  <si>
    <t>DNCNDA11T50F952Y</t>
  </si>
  <si>
    <t>DNCNJD78R55Z140N-P-000</t>
  </si>
  <si>
    <t>DONICA NADEJDA</t>
  </si>
  <si>
    <t>DNCNJD78R55Z140N</t>
  </si>
  <si>
    <t>DNCVSS85D47C665I-P-000</t>
  </si>
  <si>
    <t>DINICASTRO VANESSA</t>
  </si>
  <si>
    <t>DNCVSS85D47C665I</t>
  </si>
  <si>
    <t>DNDFNC60L21G540V-P-000</t>
  </si>
  <si>
    <t>DANDREA FRANCESCO</t>
  </si>
  <si>
    <t>DNDFNC60L21G540V</t>
  </si>
  <si>
    <t>DNDGPP63H24D766I-P-000</t>
  </si>
  <si>
    <t>DONADIO GIUSEPPE</t>
  </si>
  <si>
    <t>DNDGPP63H24D766I</t>
  </si>
  <si>
    <t>DNDGPP67B09A859J-P-000</t>
  </si>
  <si>
    <t>DINDELLI GIUSEPPE</t>
  </si>
  <si>
    <t>DNDGPP67B09A859J</t>
  </si>
  <si>
    <t>02202500027</t>
  </si>
  <si>
    <t>DNDLDR91M16Z602H-P-000</t>
  </si>
  <si>
    <t>DE ANDRADE LEANDRO HENRIQUE</t>
  </si>
  <si>
    <t>DNDLDR91M16Z602H</t>
  </si>
  <si>
    <t>DNDPLA78H28A479Q-P-000</t>
  </si>
  <si>
    <t>D'ANDREA PAOLO</t>
  </si>
  <si>
    <t>DNDPLA78H28A479Q</t>
  </si>
  <si>
    <t>01736870054</t>
  </si>
  <si>
    <t>DNDPLA78T52L219D-P-000</t>
  </si>
  <si>
    <t>DONADIO PAOLA</t>
  </si>
  <si>
    <t>DNDPLA78T52L219D</t>
  </si>
  <si>
    <t>DNDRHD73E16Z301L-P-000</t>
  </si>
  <si>
    <t>DENDANI RACHID</t>
  </si>
  <si>
    <t>DNDRHD73E16Z301L</t>
  </si>
  <si>
    <t>DNEGLI91A47I452O-P-000</t>
  </si>
  <si>
    <t>DEIANA GIULIA</t>
  </si>
  <si>
    <t>DNEGLI91A47I452O</t>
  </si>
  <si>
    <t>DNFMHL97P18Z154H-P-000</t>
  </si>
  <si>
    <t>D'ONOFRIO MIKHAIL PETROVIC</t>
  </si>
  <si>
    <t>DNFMHL97P18Z154H</t>
  </si>
  <si>
    <t>DNFSRN64D59L219G-P-000</t>
  </si>
  <si>
    <t>D'ONOFRIO SABRINA</t>
  </si>
  <si>
    <t>DNFSRN64D59L219G</t>
  </si>
  <si>
    <t>DNGBCR99R22Z343Q</t>
  </si>
  <si>
    <t>BOUBACAR DIENG</t>
  </si>
  <si>
    <t>DNGGPP58T10D960X-P-000</t>
  </si>
  <si>
    <t>D'ANGELI GIUSEPPE</t>
  </si>
  <si>
    <t>DNGGPP58T10D960X</t>
  </si>
  <si>
    <t>DNGGRG84B13L727D-P-000</t>
  </si>
  <si>
    <t>D'ANGELO GIORGIO</t>
  </si>
  <si>
    <t>DNGGRG84B13L727D</t>
  </si>
  <si>
    <t>DNGLBT68D56L219X-P-000</t>
  </si>
  <si>
    <t>DEANGELIS ELISABETTA</t>
  </si>
  <si>
    <t>DNGLBT68D56L219X</t>
  </si>
  <si>
    <t>DNGLSN83A70L219K-P-000</t>
  </si>
  <si>
    <t>DNGMHL05R23H355A-P-000</t>
  </si>
  <si>
    <t>D'ANGELA MICHELLE</t>
  </si>
  <si>
    <t>DNGMHL05R23H355A</t>
  </si>
  <si>
    <t>DNGPPA06H08Z343J-P-000</t>
  </si>
  <si>
    <t>DIENG PAPE</t>
  </si>
  <si>
    <t>DNGPPA06H08Z343J</t>
  </si>
  <si>
    <t>DNGRFL88H63L219P-P-000</t>
  </si>
  <si>
    <t>DE ANGELIS RAFFAELLA</t>
  </si>
  <si>
    <t>DNGRFL88H63L219P</t>
  </si>
  <si>
    <t>DNGRRT64A55H501H-P-000</t>
  </si>
  <si>
    <t>DONGIOVANNI ROBERTA</t>
  </si>
  <si>
    <t>DNGRRT64A55H501H</t>
  </si>
  <si>
    <t>DNGVNT04H49A479X-P-000</t>
  </si>
  <si>
    <t>D'ANGELLA VALENTINA</t>
  </si>
  <si>
    <t>DNGVNT04H49A479X</t>
  </si>
  <si>
    <t>DNGWSH83R15Z210W-P-000</t>
  </si>
  <si>
    <t>DONG WENSHU</t>
  </si>
  <si>
    <t>DNGWSH83R15Z210W</t>
  </si>
  <si>
    <t>DNGXNG84L42Z210W-P-000</t>
  </si>
  <si>
    <t>DONG XIAOYANG</t>
  </si>
  <si>
    <t>DNIFNC76S56A182E-P-000</t>
  </si>
  <si>
    <t>DIANA FRANCESCA</t>
  </si>
  <si>
    <t>DNIFNC76S56A182E</t>
  </si>
  <si>
    <t>DNLBBR67A70A182I-P-000</t>
  </si>
  <si>
    <t>DANIELE BARBARA</t>
  </si>
  <si>
    <t>DNLBBR67A70A182I</t>
  </si>
  <si>
    <t>DNLDDY68A28Z700Q-P-000</t>
  </si>
  <si>
    <t>DANIELI EDDY</t>
  </si>
  <si>
    <t>DNLDDY68A28Z700Q</t>
  </si>
  <si>
    <t>DNLMSM71C06A859N-P-000</t>
  </si>
  <si>
    <t>DE NILE MASSIMO</t>
  </si>
  <si>
    <t>DNLMSM71C06A859N</t>
  </si>
  <si>
    <t>DNLNCH97A44A509V-P-000</t>
  </si>
  <si>
    <t>DI NOLFI ANNACHIARA</t>
  </si>
  <si>
    <t>DNLNCH97A44A509V</t>
  </si>
  <si>
    <t>DNLNGR79M12A859I-P-000</t>
  </si>
  <si>
    <t>DANIELE NEGRO</t>
  </si>
  <si>
    <t>DNLNGR79M12A859I</t>
  </si>
  <si>
    <t>DNNGLI04E65C722N-P-000</t>
  </si>
  <si>
    <t>DI NUNZIO GIULIA</t>
  </si>
  <si>
    <t>DNNGLI04E65C722N</t>
  </si>
  <si>
    <t>DNNGNN98B27A859Q-P-000</t>
  </si>
  <si>
    <t>DONNAIANNA GIOVANNI</t>
  </si>
  <si>
    <t>DNNGNN98B27A859Q</t>
  </si>
  <si>
    <t>DNNRLB71S46G273G-P-000</t>
  </si>
  <si>
    <t>D'ANNA ROSALBA</t>
  </si>
  <si>
    <t>DNNRLB71S46G273G</t>
  </si>
  <si>
    <t>DNNRMN82C58L219U-P-000</t>
  </si>
  <si>
    <t>D'ANNA ROMINA</t>
  </si>
  <si>
    <t>DNNRMN82C58L219U</t>
  </si>
  <si>
    <t>DNOBLG80A01Z330U-P-000</t>
  </si>
  <si>
    <t>DOUINI ABDELGHANI</t>
  </si>
  <si>
    <t>DNOBLG80A01Z330U</t>
  </si>
  <si>
    <t>DNPFRC98H03B791O-P-000</t>
  </si>
  <si>
    <t>DI NAPOLI FEDERICO</t>
  </si>
  <si>
    <t>DNPFRC98H03B791O</t>
  </si>
  <si>
    <t>DNPLCU79A13F839M-P-000</t>
  </si>
  <si>
    <t>DI NAPOLI LUCA</t>
  </si>
  <si>
    <t>DNPLCU79A13F839M</t>
  </si>
  <si>
    <t>DNPMRM85D58D872O-P-000</t>
  </si>
  <si>
    <t>DI NAPOLI MIRIAM</t>
  </si>
  <si>
    <t>DNPMRM85D58D872O</t>
  </si>
  <si>
    <t>DNRGRL11T17F952S-P-000</t>
  </si>
  <si>
    <t>DENARO GABRIEL</t>
  </si>
  <si>
    <t>DNRGRL11T17F952S</t>
  </si>
  <si>
    <t>DNRNNT66B52L738F-P-000</t>
  </si>
  <si>
    <t>DINARDO ANTONIETTA</t>
  </si>
  <si>
    <t>DNRNNT66B52L738F</t>
  </si>
  <si>
    <t>08300420018</t>
  </si>
  <si>
    <t>DNRNYE00P63A859B-P-000</t>
  </si>
  <si>
    <t>DENARO ENYA</t>
  </si>
  <si>
    <t>DNRNYE00P63A859B</t>
  </si>
  <si>
    <t>DNRSMN97E58L219U-P-000</t>
  </si>
  <si>
    <t>DNSLCU78L23D938W-P-000</t>
  </si>
  <si>
    <t>DANESI LUCA</t>
  </si>
  <si>
    <t>DNSLCU78L23D938W</t>
  </si>
  <si>
    <t>DNSLSN83B20G273O-P-000</t>
  </si>
  <si>
    <t>DI NISIO ALESSANDRO</t>
  </si>
  <si>
    <t>DNSLSN83B20G273O</t>
  </si>
  <si>
    <t>DNSMHL64E17L219A-P-000</t>
  </si>
  <si>
    <t>DANESIN MICHELE</t>
  </si>
  <si>
    <t>DNSMHL64E17L219A</t>
  </si>
  <si>
    <t>DNSNDR77H24B885G-P-000</t>
  </si>
  <si>
    <t>DONES ANDREA</t>
  </si>
  <si>
    <t>DNSNDR77H24B885G</t>
  </si>
  <si>
    <t>DNSRRT58C14L219U-P-000</t>
  </si>
  <si>
    <t>DE NISI ROBERTO</t>
  </si>
  <si>
    <t>DNSRRT58C14L219U</t>
  </si>
  <si>
    <t>DNSSLV83P47A124C-P-000</t>
  </si>
  <si>
    <t>DNSSLV83P47A124C</t>
  </si>
  <si>
    <t>DNTCRN83D66F952N-P-000</t>
  </si>
  <si>
    <t>DONATIELLO CATERINA</t>
  </si>
  <si>
    <t>DNTCRN83D66F952N</t>
  </si>
  <si>
    <t>DNTCST97C26D612L-P-000</t>
  </si>
  <si>
    <t>D'ANTONIO CRISTIAN</t>
  </si>
  <si>
    <t>DNTCST97C26D612L</t>
  </si>
  <si>
    <t>DNTDNI88P28H703R-P-000</t>
  </si>
  <si>
    <t>DONATONE DINO</t>
  </si>
  <si>
    <t>DNTDNI88P28H703R</t>
  </si>
  <si>
    <t>DNTMNL10P19F952I-P-000</t>
  </si>
  <si>
    <t>D'ANTONI MANUEL</t>
  </si>
  <si>
    <t>DNTMNL10P19F952I</t>
  </si>
  <si>
    <t>DNTNGL74E65B428X-P-000</t>
  </si>
  <si>
    <t>D'ANTONIO ANGELA</t>
  </si>
  <si>
    <t>DNTNGL74E65B428X</t>
  </si>
  <si>
    <t>DNVGLC79E17A479C-P-000</t>
  </si>
  <si>
    <t>DONVITO GIANLUCA</t>
  </si>
  <si>
    <t>DNVGLC79E17A479C</t>
  </si>
  <si>
    <t>DOXMRZ68E30L219J-P-000</t>
  </si>
  <si>
    <t>DO MAURIZIO</t>
  </si>
  <si>
    <t>DOXMRZ68E30L219J</t>
  </si>
  <si>
    <t>DPEBSL78P55Z127P-P-000</t>
  </si>
  <si>
    <t>DEPA BOGUSLAWA ANETA</t>
  </si>
  <si>
    <t>DPEBSL78P55Z127P</t>
  </si>
  <si>
    <t>DPIFLL00D22Z343P-P-000</t>
  </si>
  <si>
    <t>DIOP FALLOU</t>
  </si>
  <si>
    <t>DPIFLL00D22Z343P</t>
  </si>
  <si>
    <t>DPIMSM70P14Z343U-P-000</t>
  </si>
  <si>
    <t>DIOP MASSAMBA</t>
  </si>
  <si>
    <t>DPIMSM70P14Z343U</t>
  </si>
  <si>
    <t>DPLDGI62P09H775H-P-000</t>
  </si>
  <si>
    <t>DEPAOLI DIEGO</t>
  </si>
  <si>
    <t>DPLDGI62P09H775H</t>
  </si>
  <si>
    <t>DPLDRN75T20H926E-P-000</t>
  </si>
  <si>
    <t>DI PALMA ADRIANO</t>
  </si>
  <si>
    <t>DPLDRN75T20H926E</t>
  </si>
  <si>
    <t>DPLGGS85C63L219P-P-000</t>
  </si>
  <si>
    <t>DE PAOLI GIULIA GIUSEPPINA</t>
  </si>
  <si>
    <t>DPLGGS85C63L219P</t>
  </si>
  <si>
    <t>12876310017</t>
  </si>
  <si>
    <t>DPLLRS97B17L219R-P-000</t>
  </si>
  <si>
    <t>DI PAOLO LORIS</t>
  </si>
  <si>
    <t>DPLLRS97B17L219R</t>
  </si>
  <si>
    <t>DPLLSN74S17L219V-P-000</t>
  </si>
  <si>
    <t>DE PALMA ALESSANDRO</t>
  </si>
  <si>
    <t>DPLLSN74S17L219V</t>
  </si>
  <si>
    <t>DPLMLN82M68F335R-P-000</t>
  </si>
  <si>
    <t>DI PAOLA MARIA ELENA</t>
  </si>
  <si>
    <t>DPLMLN82M68F335R</t>
  </si>
  <si>
    <t>DPLMNC91E50D872B-P-000</t>
  </si>
  <si>
    <t>D'APOLLO MONICA</t>
  </si>
  <si>
    <t>DPLMNC91E50D872B</t>
  </si>
  <si>
    <t>DPLNNN99E14A494S-P-000</t>
  </si>
  <si>
    <t>DI PAOLA ANTONINO</t>
  </si>
  <si>
    <t>DPLNNN99E14A494S</t>
  </si>
  <si>
    <t>DPLSDR80S08L219A-P-000</t>
  </si>
  <si>
    <t>DI PALMA SANDRO</t>
  </si>
  <si>
    <t>DPLSDR80S08L219A</t>
  </si>
  <si>
    <t>DPLSMN92H05L219K-P-000</t>
  </si>
  <si>
    <t>DI PALMA SIMONE</t>
  </si>
  <si>
    <t>DPLSMN92H05L219K</t>
  </si>
  <si>
    <t>DPNGPP02C25L219X-P-000</t>
  </si>
  <si>
    <t>DI PINTO GIUSEPPE</t>
  </si>
  <si>
    <t>DPNGPP02C25L219X</t>
  </si>
  <si>
    <t>DPNPRZ72L68D662L-P-000</t>
  </si>
  <si>
    <t>DI PINTO PATRIZIA</t>
  </si>
  <si>
    <t>DPNPRZ72L68D662L</t>
  </si>
  <si>
    <t>DPRTZN66R66L219R-P-000</t>
  </si>
  <si>
    <t>DE PROSPO TIZIANA</t>
  </si>
  <si>
    <t>DPRTZN66R66L219R</t>
  </si>
  <si>
    <t>DPSDNL65L46L049S-P-000</t>
  </si>
  <si>
    <t>DE PASQUALE DANIELA</t>
  </si>
  <si>
    <t>DPSDNL65L46L049S</t>
  </si>
  <si>
    <t>DPSGPP76L26E974N-P-000</t>
  </si>
  <si>
    <t>DE PASQUALE GIUSEPPE</t>
  </si>
  <si>
    <t>DPSGPP76L26E974N</t>
  </si>
  <si>
    <t>DPSLVC02R41L219G-P-000</t>
  </si>
  <si>
    <t>DI PASQUO LUDOVICA</t>
  </si>
  <si>
    <t>DPSLVC02R41L219G</t>
  </si>
  <si>
    <t>DPSMHL65P04L219O-P-000</t>
  </si>
  <si>
    <t>DI PASQUA MICHELE</t>
  </si>
  <si>
    <t>DPSMHL65P04L219O</t>
  </si>
  <si>
    <t>DPSMRC66C26L219H-P-000</t>
  </si>
  <si>
    <t>DE PASCALIS MARCO</t>
  </si>
  <si>
    <t>DPSMRC66C26L219H</t>
  </si>
  <si>
    <t>DPTHBR78C02Z614P-P-000</t>
  </si>
  <si>
    <t>DI PATRE HUMBERTO</t>
  </si>
  <si>
    <t>DPTHBR78C02Z614P</t>
  </si>
  <si>
    <t>DPZCST85D02Z611Z-P-000</t>
  </si>
  <si>
    <t>DE PAZ APONTE MIGUEL CRISTIAN</t>
  </si>
  <si>
    <t>DPZCST85D02Z611Z</t>
  </si>
  <si>
    <t>DRACMN92D69L219X-P-000</t>
  </si>
  <si>
    <t>D'AURIA CARMEN</t>
  </si>
  <si>
    <t>DRACMN92D69L219X</t>
  </si>
  <si>
    <t>DRALLA77B68Z330V-P-000</t>
  </si>
  <si>
    <t>DAROUI LAILA</t>
  </si>
  <si>
    <t>DRALLA77B68Z330V</t>
  </si>
  <si>
    <t>DRAMHL81R62H355G-P-000</t>
  </si>
  <si>
    <t>D'AURIA MICHELA</t>
  </si>
  <si>
    <t>DRAMHL81R62H355G</t>
  </si>
  <si>
    <t>DRANDA68S66Z330H-P-000</t>
  </si>
  <si>
    <t>DRAO NADIA</t>
  </si>
  <si>
    <t>DRANDA68S66Z330H</t>
  </si>
  <si>
    <t>DRARFL05T24L219F-P-000</t>
  </si>
  <si>
    <t>DARA RAFFAELE</t>
  </si>
  <si>
    <t>DRARFL05T24L219F</t>
  </si>
  <si>
    <t>DRARHN05D47Z236Y-P-000</t>
  </si>
  <si>
    <t>DAR RUKHNA WASEEM</t>
  </si>
  <si>
    <t>DRARHN05D47Z236Y</t>
  </si>
  <si>
    <t>DRASRN79R44G674S-P-000</t>
  </si>
  <si>
    <t>DARO' SABRINA</t>
  </si>
  <si>
    <t>DRASRN79R44G674S</t>
  </si>
  <si>
    <t>DRBFNC82E02B300R-P-000</t>
  </si>
  <si>
    <t>DI ROBERTO FRANCESCO</t>
  </si>
  <si>
    <t>DRBFNC82E02B300R</t>
  </si>
  <si>
    <t>DRBNMR64B55L219R-P-000</t>
  </si>
  <si>
    <t>DARBESIO ANNA MARIA</t>
  </si>
  <si>
    <t>DRBNMR64B55L219R</t>
  </si>
  <si>
    <t>DRCJLN77S62Z602R-P-000</t>
  </si>
  <si>
    <t>DRCKBR91M02Z602Q-P-000</t>
  </si>
  <si>
    <t>DA ROCHA MARCOLIN KLEBER</t>
  </si>
  <si>
    <t>DRCKBR91M02Z602Q</t>
  </si>
  <si>
    <t>DRCMTN93D63L545X-P-000</t>
  </si>
  <si>
    <t>DIERICO MARTINA</t>
  </si>
  <si>
    <t>DRCMTN93D63L545X</t>
  </si>
  <si>
    <t>DRCSFO05S51L872J-P-000</t>
  </si>
  <si>
    <t>DIRICATTI SOFIA</t>
  </si>
  <si>
    <t>DRCSFO05S51L872J</t>
  </si>
  <si>
    <t>DRCSML77C30A859Y-P-000</t>
  </si>
  <si>
    <t>DI RUOCCO SAMUELE</t>
  </si>
  <si>
    <t>DRCSML77C30A859Y</t>
  </si>
  <si>
    <t>DRCSVN82M42Z602H-P-000</t>
  </si>
  <si>
    <t>DA ROCHA CAMPOS ARAUJO SILVIANE</t>
  </si>
  <si>
    <t>DRCSVN82M42Z602H</t>
  </si>
  <si>
    <t>DRDSMN81D20D205B-P-000</t>
  </si>
  <si>
    <t>DRDVNT00T48L219L-P-000</t>
  </si>
  <si>
    <t>D'EREDITA' VALENTINA</t>
  </si>
  <si>
    <t>DRDVNT00T48L219L</t>
  </si>
  <si>
    <t>DRDZRC92C41L219G-P-000</t>
  </si>
  <si>
    <t>DRFMNG78R48Z129X-P-000</t>
  </si>
  <si>
    <t>DRGCLD69L29H037X-P-000</t>
  </si>
  <si>
    <t>DE REGIBUS CLAUDIO</t>
  </si>
  <si>
    <t>DRGCLD69L29H037X</t>
  </si>
  <si>
    <t>DRGCLD72R52Z129D-P-000</t>
  </si>
  <si>
    <t>DRAGOI CLAUDIA</t>
  </si>
  <si>
    <t>DRGCLD72R52Z129D</t>
  </si>
  <si>
    <t>DRGCRL01C48L219Y-P-000</t>
  </si>
  <si>
    <t>ADRIGNOLO CHIARA LUNA</t>
  </si>
  <si>
    <t>DRGCRL01C48L219Y</t>
  </si>
  <si>
    <t>DRGDNI97R41L219S-P-000</t>
  </si>
  <si>
    <t>DRAGUTINOVIC DIANA</t>
  </si>
  <si>
    <t>DRGDNI97R41L219S</t>
  </si>
  <si>
    <t>DRGDNS96T46A479V-P-000</t>
  </si>
  <si>
    <t>DRAGNA DENISE</t>
  </si>
  <si>
    <t>DRGDNS96T46A479V</t>
  </si>
  <si>
    <t>DRGGNN76E10L219U-P-000</t>
  </si>
  <si>
    <t>DRAGUTINOVIC GIANNI</t>
  </si>
  <si>
    <t>DRGGNN76E10L219U</t>
  </si>
  <si>
    <t>DRGJHR11T31F952G-P-000</t>
  </si>
  <si>
    <t>DRAGOTI JASHAR</t>
  </si>
  <si>
    <t>DRGJHR11T31F952G</t>
  </si>
  <si>
    <t>DRGLBT66M61L219W-P-000</t>
  </si>
  <si>
    <t>DRAGO ELISABETTA</t>
  </si>
  <si>
    <t>DRGLBT66M61L219W</t>
  </si>
  <si>
    <t>DRGMRO80E43H037K-P-000</t>
  </si>
  <si>
    <t>DEREGIBUS MOIRA</t>
  </si>
  <si>
    <t>DRGNIO94P08Z140G-P-000</t>
  </si>
  <si>
    <t>DRAGAN ION</t>
  </si>
  <si>
    <t>DRGNIO94P08Z140G</t>
  </si>
  <si>
    <t>DRGNNA74L57L219B-P-000</t>
  </si>
  <si>
    <t>DRAGHI ANNA</t>
  </si>
  <si>
    <t>DRGNNA74L57L219B</t>
  </si>
  <si>
    <t>DRGRKE06S44F952A-P-000</t>
  </si>
  <si>
    <t>ADRAGNA ERIKA</t>
  </si>
  <si>
    <t>DRGRKE06S44F952A</t>
  </si>
  <si>
    <t>DRGWMN60H61Z611P-P-000</t>
  </si>
  <si>
    <t>IDROGO CIEZA WILMA NANCY</t>
  </si>
  <si>
    <t>DRGWMN60H61Z611P</t>
  </si>
  <si>
    <t>DRMFRC06E10F952H-P-000</t>
  </si>
  <si>
    <t>DE ROMA INTROCASO FEDERICO</t>
  </si>
  <si>
    <t>DRMFRC06E10F952H</t>
  </si>
  <si>
    <t>DRMLRI88M45L219N-P-000</t>
  </si>
  <si>
    <t>DEROMA ILARIA</t>
  </si>
  <si>
    <t>DRMLRI88M45L219N</t>
  </si>
  <si>
    <t>DRMVVN99M51F952T-P-000</t>
  </si>
  <si>
    <t>DRNCST65T65L219M-P-000</t>
  </si>
  <si>
    <t>DURANTE CRISTINA GIUSEPPINA</t>
  </si>
  <si>
    <t>DRNCST65T65L219M</t>
  </si>
  <si>
    <t>DRNCST80E23L219W-P-000</t>
  </si>
  <si>
    <t>DURANTE CRISTIAN</t>
  </si>
  <si>
    <t>DRNCST80E23L219W</t>
  </si>
  <si>
    <t>DRNMNG58E71L219B-P-000</t>
  </si>
  <si>
    <t>DORONZO MARIANGELA</t>
  </si>
  <si>
    <t>DRNMNG58E71L219B</t>
  </si>
  <si>
    <t>DRNNDR11D09Z115T-P-000</t>
  </si>
  <si>
    <t>DRANGA ENDRI</t>
  </si>
  <si>
    <t>DRNNDR11D09Z115T</t>
  </si>
  <si>
    <t>DRNNGL76D67F952Q-P-000</t>
  </si>
  <si>
    <t>D'ARIENZO ANGELA</t>
  </si>
  <si>
    <t>DRNNGL76D67F952Q</t>
  </si>
  <si>
    <t>DRNSCR66B54F952Z-P-000</t>
  </si>
  <si>
    <t>DORIANA SICCARDI</t>
  </si>
  <si>
    <t>DRNSCR66B54F952Z</t>
  </si>
  <si>
    <t>DRNSRN98D70L219J-P-000</t>
  </si>
  <si>
    <t>DI RENZO SABRINA</t>
  </si>
  <si>
    <t>DRNSRN98D70L219J</t>
  </si>
  <si>
    <t>DROGNT73B60C514C-P-000</t>
  </si>
  <si>
    <t>DORIO GIACINTA</t>
  </si>
  <si>
    <t>DROGNT73B60C514C</t>
  </si>
  <si>
    <t>DROLSN68M49L219T-P-000</t>
  </si>
  <si>
    <t>DORIA ALESSANDRA</t>
  </si>
  <si>
    <t>DROLSN68M49L219T</t>
  </si>
  <si>
    <t>DROMCL80D59D872T-P-000</t>
  </si>
  <si>
    <t>IMMMACOLATA DORIA</t>
  </si>
  <si>
    <t>DROMCL80D59D872T</t>
  </si>
  <si>
    <t>DROMHL10R24F952A-P-000</t>
  </si>
  <si>
    <t>DORIA MICHELE</t>
  </si>
  <si>
    <t>DROMHL10R24F952A</t>
  </si>
  <si>
    <t>DROSMN12D07F952Q-P-000</t>
  </si>
  <si>
    <t>DORIA SIMONE</t>
  </si>
  <si>
    <t>DROSMN12D07F952Q</t>
  </si>
  <si>
    <t>DRRDMA07A01Z313Y-P-000</t>
  </si>
  <si>
    <t>DIARRASSOUBA ADAMA</t>
  </si>
  <si>
    <t>DRRDMA07A01Z313Y</t>
  </si>
  <si>
    <t>DRRDNI68S08L219Z-P-000</t>
  </si>
  <si>
    <t>D'ARRANDO DINO</t>
  </si>
  <si>
    <t>DRRDNI68S08L219Z</t>
  </si>
  <si>
    <t>DRRMLE65M07E773M-P-000</t>
  </si>
  <si>
    <t>D'ORRICO EMILIO</t>
  </si>
  <si>
    <t>DRRMLE65M07E773M</t>
  </si>
  <si>
    <t>DRSCNZ68C58L219R-P-000</t>
  </si>
  <si>
    <t>DE ROSSI CINZIA</t>
  </si>
  <si>
    <t>DRSCNZ68C58L219R</t>
  </si>
  <si>
    <t>DRSFNC86E50A859S-P-000</t>
  </si>
  <si>
    <t>DEROSSI FRANCESCA</t>
  </si>
  <si>
    <t>DRSFNC86E50A859S</t>
  </si>
  <si>
    <t>DRSGNN67C23H307M-P-000</t>
  </si>
  <si>
    <t>D'URSO GIOVANNI</t>
  </si>
  <si>
    <t>DRSGNN67C23H307M</t>
  </si>
  <si>
    <t>DRSGTN68S14L219W-P-000</t>
  </si>
  <si>
    <t>DE ROSSI AGOSTINO</t>
  </si>
  <si>
    <t>DRSGTN68S14L219W</t>
  </si>
  <si>
    <t>DRSMRC85P59F952R-P-000</t>
  </si>
  <si>
    <t>DE RUOSI MARCO</t>
  </si>
  <si>
    <t>DRSMRC85P19F952N</t>
  </si>
  <si>
    <t>08246040722</t>
  </si>
  <si>
    <t>DRSMRC85R11A509V-P-000</t>
  </si>
  <si>
    <t>DE ROSA MARCO</t>
  </si>
  <si>
    <t>DRSMRC85R11A509V</t>
  </si>
  <si>
    <t>DRSMRZ79M12L219N-P-000</t>
  </si>
  <si>
    <t>D'ORSI MAURIZIO</t>
  </si>
  <si>
    <t>DRSMRZ79M12L219N</t>
  </si>
  <si>
    <t>DRSNDR76A13L219N-P-000</t>
  </si>
  <si>
    <t>DI ROSA ANDREA</t>
  </si>
  <si>
    <t>DRSNDR76A13L219N</t>
  </si>
  <si>
    <t>DRSNTH10P49F952E-P-000</t>
  </si>
  <si>
    <t>EDIRISURIYA KANKANAMGE NEHA THIYARI</t>
  </si>
  <si>
    <t>DRSNTH10P49F952E</t>
  </si>
  <si>
    <t>DRSRRT80S03F952Y-P-000</t>
  </si>
  <si>
    <t>DRISALDI ROBERTO</t>
  </si>
  <si>
    <t>DRSRRT80S03F952Y</t>
  </si>
  <si>
    <t>02119330039</t>
  </si>
  <si>
    <t>DRSSKN90M62Z330Z-P-000</t>
  </si>
  <si>
    <t>DERSA SOUKAINA</t>
  </si>
  <si>
    <t>DRSSKN90M62Z330Z</t>
  </si>
  <si>
    <t>DRTMSS86C64D332N-P-000</t>
  </si>
  <si>
    <t>DA ROIT MELISSA</t>
  </si>
  <si>
    <t>DRTMSS86C64D332N</t>
  </si>
  <si>
    <t>DRTPLA81C16D208V-P-000</t>
  </si>
  <si>
    <t>AUDRITO PAOLO</t>
  </si>
  <si>
    <t>DRTPLA81C16D208V</t>
  </si>
  <si>
    <t>DRTPLA85D50A859J-P-000</t>
  </si>
  <si>
    <t>DIRITTI PAOLA</t>
  </si>
  <si>
    <t>DRTPLA85D50A859J</t>
  </si>
  <si>
    <t>DRTRMN91M63D198O-P-000</t>
  </si>
  <si>
    <t>DORATI ROMINA</t>
  </si>
  <si>
    <t>DRTRMN91M63D198O</t>
  </si>
  <si>
    <t>02695670030</t>
  </si>
  <si>
    <t>DRUMNL78R18Z335C-P-000</t>
  </si>
  <si>
    <t>DURU EMMANUEL OKECHUKWU</t>
  </si>
  <si>
    <t>DRUMNL78R18Z335C</t>
  </si>
  <si>
    <t>DRVBLD82C62Z100B-P-000</t>
  </si>
  <si>
    <t>DERVISHI BELIDA</t>
  </si>
  <si>
    <t>DRVBLD82C62Z100B</t>
  </si>
  <si>
    <t>DRVKRE12E67F952W-P-000</t>
  </si>
  <si>
    <t>DERVISHI KEIRA</t>
  </si>
  <si>
    <t>DRVKRE12E67F952W</t>
  </si>
  <si>
    <t>DRVLNE86B42L219L-P-000</t>
  </si>
  <si>
    <t>DI ROVASENDA ELENA</t>
  </si>
  <si>
    <t>DRVLNE86B42L219L</t>
  </si>
  <si>
    <t>DRVSND80L19Z100Q-P-000</t>
  </si>
  <si>
    <t>DERVISHI SKENDER</t>
  </si>
  <si>
    <t>DRVSND80L19Z100Q</t>
  </si>
  <si>
    <t>DRWMMD12R22F952C-P-000</t>
  </si>
  <si>
    <t>DARWISH MOHAMED</t>
  </si>
  <si>
    <t>DRWMMD12R22F952C</t>
  </si>
  <si>
    <t>DRZRNI81M44L219Z-P-000</t>
  </si>
  <si>
    <t>DRZRNI81M44L219Z</t>
  </si>
  <si>
    <t>DSAHNN91P41Z330B-P-000</t>
  </si>
  <si>
    <t>ADSAOUI HANANE</t>
  </si>
  <si>
    <t>DSAHNN91P41Z330B</t>
  </si>
  <si>
    <t>DSAHPY88D41Z249X-P-000</t>
  </si>
  <si>
    <t>DAS HAPPY</t>
  </si>
  <si>
    <t>DSAHPY88D41Z249X</t>
  </si>
  <si>
    <t>DSALRA61L64L219O-P-000</t>
  </si>
  <si>
    <t>AUDISIO LAURA</t>
  </si>
  <si>
    <t>DSALRA61L64L219O</t>
  </si>
  <si>
    <t>DSASPL86C02Z249S-P-000</t>
  </si>
  <si>
    <t>DAS SHEPAL</t>
  </si>
  <si>
    <t>DSASPL86C02Z249S</t>
  </si>
  <si>
    <t>DSASVN62T56L219A-P-000</t>
  </si>
  <si>
    <t>AUDISIO SILVIA ANGELA TERESA</t>
  </si>
  <si>
    <t>DSASVN62T56L219A</t>
  </si>
  <si>
    <t>DSBMRC81E29B019T-P-000</t>
  </si>
  <si>
    <t>DI SABATO MARCO</t>
  </si>
  <si>
    <t>DSBMRC81E29B019T</t>
  </si>
  <si>
    <t>02082320033</t>
  </si>
  <si>
    <t>DSCDLN02A67E977W-P-000</t>
  </si>
  <si>
    <t>D'ISCHIA DARIA ELENA</t>
  </si>
  <si>
    <t>DSCDLN02A67E977W</t>
  </si>
  <si>
    <t>DSCLVC12A44F952B-P-000</t>
  </si>
  <si>
    <t>D'ASCOLI LUDOVICA</t>
  </si>
  <si>
    <t>DSCLVC12A44F952B</t>
  </si>
  <si>
    <t>DSCRNN12A44F952C-P-000</t>
  </si>
  <si>
    <t>D'ASCOLI ARIANNA</t>
  </si>
  <si>
    <t>DSCRNN12A44F952C</t>
  </si>
  <si>
    <t>DSDMTN06R70F952A-P-000</t>
  </si>
  <si>
    <t>DESIDERIO MARTINA</t>
  </si>
  <si>
    <t>DSDMTN06R70F952A</t>
  </si>
  <si>
    <t>DSGPRZ75D52L219J-P-000</t>
  </si>
  <si>
    <t>DESOGUS PATRIZIA</t>
  </si>
  <si>
    <t>DSGPRZ75D52L219J</t>
  </si>
  <si>
    <t>DSHDRT59P57Z100P-P-000</t>
  </si>
  <si>
    <t>DISHA DRITA</t>
  </si>
  <si>
    <t>DSHDRT59P57Z100P</t>
  </si>
  <si>
    <t>DSHSYN69R10Z104J-P-000</t>
  </si>
  <si>
    <t>DESHEV STOYAN</t>
  </si>
  <si>
    <t>DSHSYN69R10Z104J</t>
  </si>
  <si>
    <t>DSLBRN78L07A479E-P-000</t>
  </si>
  <si>
    <t>DI SALVO BRUNO</t>
  </si>
  <si>
    <t>DSLGNI99A66Z602Z-P-000</t>
  </si>
  <si>
    <t>DASILV GLENDA</t>
  </si>
  <si>
    <t>DSLGNI99A66Z602Z</t>
  </si>
  <si>
    <t>DSLGRG69M30D872Z-P-000</t>
  </si>
  <si>
    <t>DI SALVO GIORGIO</t>
  </si>
  <si>
    <t>DSLGRG69M30D872Z</t>
  </si>
  <si>
    <t>DSLPRC75T46Z602Y-P-000</t>
  </si>
  <si>
    <t>DA SILVA CARVALHO PATRICIA CRISTINA</t>
  </si>
  <si>
    <t>DSLPRC75T46Z602Y</t>
  </si>
  <si>
    <t>DSLTZN76C62D332L-P-000</t>
  </si>
  <si>
    <t>DI SALVO TIZIANA</t>
  </si>
  <si>
    <t>DSLTZN76C62D332L</t>
  </si>
  <si>
    <t>DSMCLN96S58L219H-P-000</t>
  </si>
  <si>
    <t>DI SUMMA CAROLAINE</t>
  </si>
  <si>
    <t>DSMCLN96S58L219H</t>
  </si>
  <si>
    <t>DSNLGU91P09L219T-P-000</t>
  </si>
  <si>
    <t>DE SANTIS LUIGI</t>
  </si>
  <si>
    <t>DSNLGU91P09L219T</t>
  </si>
  <si>
    <t>DSNVTR68A23Z605B-P-000</t>
  </si>
  <si>
    <t>DE SANTIS CARRANZA VICTOR ALFONSO</t>
  </si>
  <si>
    <t>DSNVTR68A23Z605B</t>
  </si>
  <si>
    <t>DSOFRC81H22F335T-P-000</t>
  </si>
  <si>
    <t>DOSIO FEDERICO LUIGI</t>
  </si>
  <si>
    <t>DSOFRC81H22F335T</t>
  </si>
  <si>
    <t>DSPMHL10S28F952H-P-000</t>
  </si>
  <si>
    <t>DISPENZA MICHELE</t>
  </si>
  <si>
    <t>DSPMHL10S28F952H</t>
  </si>
  <si>
    <t>DSRDPR81R69Z602A-P-000</t>
  </si>
  <si>
    <t>DOS REIS DI GIUSTO DAIANE APARECIDA</t>
  </si>
  <si>
    <t>DSRDPR81R69Z602A</t>
  </si>
  <si>
    <t>DSRLTJ82L59Z110P-P-000</t>
  </si>
  <si>
    <t>DESORMEAU LAETITIA</t>
  </si>
  <si>
    <t>DSRLTJ82L59Z110P</t>
  </si>
  <si>
    <t>DSRSAI12E42F952M-P-000</t>
  </si>
  <si>
    <t>DI SIERVO ASIA</t>
  </si>
  <si>
    <t>DSRSAI12E42F952M</t>
  </si>
  <si>
    <t>DSSCND93A01Z313X-P-000</t>
  </si>
  <si>
    <t>DOSSO CYNDOU</t>
  </si>
  <si>
    <t>DSSCND93A01Z313X</t>
  </si>
  <si>
    <t>DSSMLY11D41Z602E-P-000</t>
  </si>
  <si>
    <t>DOS SANTOS FERREIRA SILVA MIRELY</t>
  </si>
  <si>
    <t>DSSMLY11D41Z602E</t>
  </si>
  <si>
    <t>DSSMRA78B66B111B-P-000</t>
  </si>
  <si>
    <t>D'ASSENTE MARIA</t>
  </si>
  <si>
    <t>DSSMRA78B66B111B</t>
  </si>
  <si>
    <t>DSSSVT77C31H856G-P-000</t>
  </si>
  <si>
    <t>DESSI' SALVATORE ANGELO</t>
  </si>
  <si>
    <t>DSSSVT77C31H856G</t>
  </si>
  <si>
    <t>DSSVCS82P02Z602Z-P-000</t>
  </si>
  <si>
    <t>DOS SANTOS VINICIUS JOSE'</t>
  </si>
  <si>
    <t>DSSVCS82P02Z602Z</t>
  </si>
  <si>
    <t>DSSVNT64R65L377D-P-000</t>
  </si>
  <si>
    <t>DI SESSA VALENTINA</t>
  </si>
  <si>
    <t>DSSVNT64R65L377D</t>
  </si>
  <si>
    <t>DSTGLR12H51F952W-P-000</t>
  </si>
  <si>
    <t>DI STASIO GLORIA</t>
  </si>
  <si>
    <t>DSTGLR12H51F952W</t>
  </si>
  <si>
    <t>DSTGPR79C29H355V-P-000</t>
  </si>
  <si>
    <t>D'ESTE GASPARE</t>
  </si>
  <si>
    <t>DSTGPR79C29H355V</t>
  </si>
  <si>
    <t>DSTMHL64A01L219H-P-000</t>
  </si>
  <si>
    <t>DE STASIO MICHELE</t>
  </si>
  <si>
    <t>DSTMHL64A01L219H</t>
  </si>
  <si>
    <t>DSTMLT70S59L219L-P-000</t>
  </si>
  <si>
    <t>DE STEFANO MARIA ALTOMARE</t>
  </si>
  <si>
    <t>DSTMLT70S59L219L</t>
  </si>
  <si>
    <t>DSTNDA90M64F952T-P-000</t>
  </si>
  <si>
    <t>DI STASI NADIA</t>
  </si>
  <si>
    <t>DSTNDA90M64F952T</t>
  </si>
  <si>
    <t>DSTPQL66H24D643T-P-000</t>
  </si>
  <si>
    <t>DE STEFANO PASQUALE</t>
  </si>
  <si>
    <t>DSTPQL66H24D643T</t>
  </si>
  <si>
    <t>DSTSNT87R66L746Q-P-000</t>
  </si>
  <si>
    <t>DESTEFFANI SAMANTHA</t>
  </si>
  <si>
    <t>DSTSNT87R66L746Q</t>
  </si>
  <si>
    <t>DSZNCL66P61Z602W-P-000</t>
  </si>
  <si>
    <t>DE SOUZA SILVA ANA CELIA</t>
  </si>
  <si>
    <t>DSZNCL66P61Z602W</t>
  </si>
  <si>
    <t>DSZRMR74R47Z602N-P-000</t>
  </si>
  <si>
    <t>DE SOUZA ROSIMERE</t>
  </si>
  <si>
    <t>DSZRMR74R47Z602N</t>
  </si>
  <si>
    <t>DSZRSN72T49Z602L-P-000</t>
  </si>
  <si>
    <t>DE SOUZA CUGNIER MACHADO IARA ROSANA</t>
  </si>
  <si>
    <t>DSZRSN72T49Z602L</t>
  </si>
  <si>
    <t>DTALBT81R64L219I-P-000</t>
  </si>
  <si>
    <t>DATA ELISABETTA</t>
  </si>
  <si>
    <t>DTLLVC97L17L219L-P-000</t>
  </si>
  <si>
    <t>DIOTALLEVI LUDOVICO</t>
  </si>
  <si>
    <t>DTLLVC97L17L219L</t>
  </si>
  <si>
    <t>DTLVNT82P45E379O-P-000</t>
  </si>
  <si>
    <t>DOTELLI VALENTINA</t>
  </si>
  <si>
    <t>DTLVNT82P45E379O</t>
  </si>
  <si>
    <t>DTMRCR66M15L219S-P-000</t>
  </si>
  <si>
    <t>DI TOMMASO RICCARDO</t>
  </si>
  <si>
    <t>DTMRCR66M15L219S</t>
  </si>
  <si>
    <t>DTMSMN02C04L219S-P-000</t>
  </si>
  <si>
    <t>DETOMI SIMONE</t>
  </si>
  <si>
    <t>DTMSMN02C04L219S</t>
  </si>
  <si>
    <t>DTNLRA63T70L219N-P-000</t>
  </si>
  <si>
    <t>DI TONNO LAURA</t>
  </si>
  <si>
    <t>DTNLRA63T70L219N</t>
  </si>
  <si>
    <t>DTTFNC67T50C665P-P-000</t>
  </si>
  <si>
    <t>DUTTO FRANCA</t>
  </si>
  <si>
    <t>DTTFNC67T50C665P</t>
  </si>
  <si>
    <t>DTTLRT65A08L219A-P-000</t>
  </si>
  <si>
    <t>DOTTA ALBERTO</t>
  </si>
  <si>
    <t>DTTLRT65A08L219A</t>
  </si>
  <si>
    <t>DTTMDL88H52L219G</t>
  </si>
  <si>
    <t>DETTO MADDALENA</t>
  </si>
  <si>
    <t>DTTMRA72T28L219W-P-000</t>
  </si>
  <si>
    <t>DUTTO MAURO</t>
  </si>
  <si>
    <t>DTTMRA72T28L219W</t>
  </si>
  <si>
    <t>DTTMRA99B23I470U-P-000</t>
  </si>
  <si>
    <t>DUTTO MARIO</t>
  </si>
  <si>
    <t>DTTMRA99B23I470U</t>
  </si>
  <si>
    <t>DTTNNL87B64L219H-P-000</t>
  </si>
  <si>
    <t>DUTTO ANTONELLA</t>
  </si>
  <si>
    <t>DTTNNL87B64L219H</t>
  </si>
  <si>
    <t>DTTSBN67H67L219P-P-000</t>
  </si>
  <si>
    <t>DETTO SABINA</t>
  </si>
  <si>
    <t>DTTSBN67H67L219P</t>
  </si>
  <si>
    <t>DTTSRA06B55L219Z-P-000</t>
  </si>
  <si>
    <t>DOTTORATI SARA</t>
  </si>
  <si>
    <t>DTTSRA06B55L219Z</t>
  </si>
  <si>
    <t>DUOCST85B16A859A-P-000</t>
  </si>
  <si>
    <t>DUO' CRISTIAN</t>
  </si>
  <si>
    <t>DUOCST85B16A859A</t>
  </si>
  <si>
    <t>DUOLDN64P42L219I-P-000</t>
  </si>
  <si>
    <t>DUO' LOREDANA</t>
  </si>
  <si>
    <t>DUOLDN64P42L219I</t>
  </si>
  <si>
    <t>DUOSFN87M31L219L-P-000</t>
  </si>
  <si>
    <t>DUO' STEFANO</t>
  </si>
  <si>
    <t>DUOSFN87M31L219L</t>
  </si>
  <si>
    <t>DVAMNL71L12L013Q-P-000</t>
  </si>
  <si>
    <t>DAVI' EMANUELE</t>
  </si>
  <si>
    <t>DVAMNL71L12L013Q</t>
  </si>
  <si>
    <t>DVDNRN96R71Z129D-P-000</t>
  </si>
  <si>
    <t>DAVID ANDREEA IOANA</t>
  </si>
  <si>
    <t>DVDNRN96R71Z129D</t>
  </si>
  <si>
    <t>DVLLGU77C04L219U-P-000</t>
  </si>
  <si>
    <t>DEL VENTO LUIGI</t>
  </si>
  <si>
    <t>DLVLGU77C04L219U</t>
  </si>
  <si>
    <t>10646100015</t>
  </si>
  <si>
    <t>DVLLSU83T68Z611V-P-000</t>
  </si>
  <si>
    <t>DAVILA ABANTO LUISA</t>
  </si>
  <si>
    <t>DVLLSU83T68Z611V</t>
  </si>
  <si>
    <t>DVLMLY83E59Z611O-P-000</t>
  </si>
  <si>
    <t>DAVILA BARTUREN MERLY KARINA</t>
  </si>
  <si>
    <t>DVLMLY83E59Z611O</t>
  </si>
  <si>
    <t>DVLMTN97P63A479W-P-000</t>
  </si>
  <si>
    <t>DI VALLELUNGA MARTINA</t>
  </si>
  <si>
    <t>DVLMTN97P63A479W</t>
  </si>
  <si>
    <t>DVLRBN94T21C627J-P-000</t>
  </si>
  <si>
    <t>DEVALLE RUBEN</t>
  </si>
  <si>
    <t>DVLRBN94T21C627J</t>
  </si>
  <si>
    <t>DVLTZN71C56L219M-P-000</t>
  </si>
  <si>
    <t>D'AVOLIO TIZIANA</t>
  </si>
  <si>
    <t>DVLTZN71C56L219M</t>
  </si>
  <si>
    <t>DVNGPP03H29A479X-P-000</t>
  </si>
  <si>
    <t>DIVINO GIUSEPPE</t>
  </si>
  <si>
    <t>DVNGPP03H29A479X</t>
  </si>
  <si>
    <t>DVNMHL71A15D643U-P-000</t>
  </si>
  <si>
    <t>DIVINCENZO MICHELE</t>
  </si>
  <si>
    <t>DVNMHL71A15D643U</t>
  </si>
  <si>
    <t>DVNRFL89L58H834B-P-000</t>
  </si>
  <si>
    <t>D'AVINO RAFFAELLA</t>
  </si>
  <si>
    <t>DVNRFL89L58H834B</t>
  </si>
  <si>
    <t>DVNSMN94S43D423K-P-000</t>
  </si>
  <si>
    <t>DE VINCENZI SIMONA</t>
  </si>
  <si>
    <t>DVNSMN94S43D423K</t>
  </si>
  <si>
    <t>DVRMRC86E12A429A-P-000</t>
  </si>
  <si>
    <t>DAVERIO MARCO</t>
  </si>
  <si>
    <t>DVRMRC86E12A429A</t>
  </si>
  <si>
    <t>DYRNLY76L57Z138U-P-000</t>
  </si>
  <si>
    <t>DYARUK NATALIYA</t>
  </si>
  <si>
    <t>DYRNLY76L57Z138U</t>
  </si>
  <si>
    <t>DZDLDE85L54Z100Z-P-000</t>
  </si>
  <si>
    <t>DIZDARI ELDA</t>
  </si>
  <si>
    <t>DZDLDE85L54Z100Z</t>
  </si>
  <si>
    <t>DZFYHM72P59Z504L-P-000</t>
  </si>
  <si>
    <t>DIAZ FERNANDEZ YOHAMA</t>
  </si>
  <si>
    <t>DZFYHM72P59Z504L</t>
  </si>
  <si>
    <t>DZLRSM11M01G388G-P-000</t>
  </si>
  <si>
    <t>DZELADINI RASIM</t>
  </si>
  <si>
    <t>DZLRSM11M01G388G</t>
  </si>
  <si>
    <t>DZPDPL90H65Z511S-P-000</t>
  </si>
  <si>
    <t>DIAZ PINTO DANIA PAOLA</t>
  </si>
  <si>
    <t>DZPDPL90H65Z511S</t>
  </si>
  <si>
    <t>DZZMNL72D50F205X-P-000</t>
  </si>
  <si>
    <t>DIOZZI MANUELA</t>
  </si>
  <si>
    <t>DZZMNL72D50F205X</t>
  </si>
  <si>
    <t>DZZMST04H57A479X-P-000</t>
  </si>
  <si>
    <t>DEZZANI MARISTELLA</t>
  </si>
  <si>
    <t>DZZMST04H57A479X</t>
  </si>
  <si>
    <t>FBBDRA66S63C814Y-P-000</t>
  </si>
  <si>
    <t>FABBRI DARIA</t>
  </si>
  <si>
    <t>FBBDRA66S63C814Y</t>
  </si>
  <si>
    <t>09255700016</t>
  </si>
  <si>
    <t>FBBGRN69B24H355E-P-000</t>
  </si>
  <si>
    <t>FABBRO GUERRINO</t>
  </si>
  <si>
    <t>FBBGRN69B24H355E</t>
  </si>
  <si>
    <t>08159650012</t>
  </si>
  <si>
    <t>FBBSFN00L20Z129K-P-000</t>
  </si>
  <si>
    <t>FABBRI STEFAN CATALIN</t>
  </si>
  <si>
    <t>FBBSFN00L20Z129K</t>
  </si>
  <si>
    <t>FBNNGL66C48L328F-P-000</t>
  </si>
  <si>
    <t>FABIANO ANGELA</t>
  </si>
  <si>
    <t>FBNNGL66C48L328F</t>
  </si>
  <si>
    <t>FCCCHR11S57F952X-P-000</t>
  </si>
  <si>
    <t>FACCHINETTI CHIARA</t>
  </si>
  <si>
    <t>FCCCHR11S57F952X</t>
  </si>
  <si>
    <t>FCCDNL77D59D938B-P-000</t>
  </si>
  <si>
    <t>FACCHINELLO DANIELA</t>
  </si>
  <si>
    <t>FCCDNL77D59D938B</t>
  </si>
  <si>
    <t>FCCDNY96P02L219K-P-000</t>
  </si>
  <si>
    <t>FACCHINO DANNY</t>
  </si>
  <si>
    <t>FCCDNY96P02L219K</t>
  </si>
  <si>
    <t>FCCMSM82H22F902C-P-000</t>
  </si>
  <si>
    <t>FUCCILLO MASSIMILIANO</t>
  </si>
  <si>
    <t>FCCMSM82H22F902C</t>
  </si>
  <si>
    <t>FCCNMR78S57Z129T-P-000</t>
  </si>
  <si>
    <t>FACCHINO IONELA MIOARA</t>
  </si>
  <si>
    <t>FCCNMR78S57Z129T</t>
  </si>
  <si>
    <t>FCCNNT93B57A859H-P-000</t>
  </si>
  <si>
    <t>FACCHINETTI NOEMI NATALIE</t>
  </si>
  <si>
    <t>FCCNNT93B57A859H</t>
  </si>
  <si>
    <t>FCCRFL82L23L219D-P-000</t>
  </si>
  <si>
    <t>FACCHINO RAFFAELE</t>
  </si>
  <si>
    <t>FCCRFL82L23L219D</t>
  </si>
  <si>
    <t>FCCSFO94A41L219D-P-000</t>
  </si>
  <si>
    <t>FICCAGNA SOFIA</t>
  </si>
  <si>
    <t>FCCSFO94A41L219D</t>
  </si>
  <si>
    <t>FCHHMD97A29Z330S-P-000</t>
  </si>
  <si>
    <t>FACHQOUL AHMED</t>
  </si>
  <si>
    <t>FCHHMD97A29Z330S</t>
  </si>
  <si>
    <t>FCHMLN83M65Z129M-P-000</t>
  </si>
  <si>
    <t>FICHITIU MADALINA</t>
  </si>
  <si>
    <t>FCHMLN83M65Z129M</t>
  </si>
  <si>
    <t>FCHSMN87D56L219Q-P-000</t>
  </si>
  <si>
    <t>FICHERA SIMONA</t>
  </si>
  <si>
    <t>FCHSMN87D56L219Q</t>
  </si>
  <si>
    <t>FCNBBR66R68F952N-P-000</t>
  </si>
  <si>
    <t>FACONELLI BARBARA</t>
  </si>
  <si>
    <t>FCNBBR66R68F952N</t>
  </si>
  <si>
    <t>FCRNTN86B21L219Y-P-000</t>
  </si>
  <si>
    <t>FECAROTTA ANTONIO</t>
  </si>
  <si>
    <t>FCRNTN86B21L219Y</t>
  </si>
  <si>
    <t>FCUNHL01H09B300R-P-000</t>
  </si>
  <si>
    <t>FUOCO NICHOLAS</t>
  </si>
  <si>
    <t>FCUNHL01H09B300R</t>
  </si>
  <si>
    <t>FDDCRL64M17C722V-P-000</t>
  </si>
  <si>
    <t>FADDA CARLO</t>
  </si>
  <si>
    <t>FDDCRL64M17C722V</t>
  </si>
  <si>
    <t>FDDMSM84R02L219D-P-000</t>
  </si>
  <si>
    <t>FODDIS MASSIMO</t>
  </si>
  <si>
    <t>FDDMSM84R02L219D</t>
  </si>
  <si>
    <t>FDLGPP66C59D122C-P-000</t>
  </si>
  <si>
    <t>FEUDALE GIUSEPPINA</t>
  </si>
  <si>
    <t>FDLGPP66C59D122C</t>
  </si>
  <si>
    <t>FDLLLL74B64Z330O-P-000</t>
  </si>
  <si>
    <t>FDILI LALLA EL HASSANIA</t>
  </si>
  <si>
    <t>FDLLLL74B64Z330O</t>
  </si>
  <si>
    <t>FDLLSN70R06D122C-P-000</t>
  </si>
  <si>
    <t>FEUDALE ALESSANDRO</t>
  </si>
  <si>
    <t>FDLLSN70R06D122C</t>
  </si>
  <si>
    <t>FDNPLA79H19L219C-P-000</t>
  </si>
  <si>
    <t>FIDONE PAOLO</t>
  </si>
  <si>
    <t>FDNPLA79H19L219C</t>
  </si>
  <si>
    <t>12584830017</t>
  </si>
  <si>
    <t>FDOZHR80D58Z330Q-P-000</t>
  </si>
  <si>
    <t>FOUADI ZHOUR</t>
  </si>
  <si>
    <t>FDOZHR80D58Z330Q</t>
  </si>
  <si>
    <t>FDRGDI91M66D332U-P-000</t>
  </si>
  <si>
    <t>FEDERICO GIADA</t>
  </si>
  <si>
    <t>FDRGNN67E61H394C-P-000</t>
  </si>
  <si>
    <t>FEDERICO GIOVANNA</t>
  </si>
  <si>
    <t>FDRGNN67E61H394C</t>
  </si>
  <si>
    <t>FDRRRT75H06C627C-P-000</t>
  </si>
  <si>
    <t>FEDRIGO ROBERTO</t>
  </si>
  <si>
    <t>FDRRRT75H06C627C</t>
  </si>
  <si>
    <t>FEABKY83H62Z335N-P-000</t>
  </si>
  <si>
    <t>EFA BECKY</t>
  </si>
  <si>
    <t>FEABKY83H62Z335N</t>
  </si>
  <si>
    <t>FFABLK76A01Z330Q-P-000</t>
  </si>
  <si>
    <t>AFFAOUI ABDELKADER</t>
  </si>
  <si>
    <t>FFABLK76A01Z330Q</t>
  </si>
  <si>
    <t>FFAKLD77A01Z330T-P-000</t>
  </si>
  <si>
    <t>AFIFI KHALID</t>
  </si>
  <si>
    <t>FFAKLD77A01Z330T</t>
  </si>
  <si>
    <t>FFLFNC66B52A859V-P-000</t>
  </si>
  <si>
    <t>FFNMDY98P28Z319G-P-000</t>
  </si>
  <si>
    <t>FOFANA MAMADY</t>
  </si>
  <si>
    <t>FFNMDY98P28Z319G</t>
  </si>
  <si>
    <t>FGLGRG55R05A859X-P-000</t>
  </si>
  <si>
    <t>FOGLIANO GIORGIO</t>
  </si>
  <si>
    <t>FGLGRG55R05A859X</t>
  </si>
  <si>
    <t>FGLLRT74H23C627O-P-000</t>
  </si>
  <si>
    <t>FIGELLO ALBERTO</t>
  </si>
  <si>
    <t>FGLLRT74H23C627O</t>
  </si>
  <si>
    <t>FGLMCR87P68L219T-P-000</t>
  </si>
  <si>
    <t>FIGLIOLIA MARIA CRISTINA</t>
  </si>
  <si>
    <t>FGLMCR87P68L219T</t>
  </si>
  <si>
    <t>FGLMHL03T54A479C-P-000</t>
  </si>
  <si>
    <t>FOGLIATI MICHELA</t>
  </si>
  <si>
    <t>FGLMHL03T54A479C</t>
  </si>
  <si>
    <t>FGLMSM82L22A479Y-P-000</t>
  </si>
  <si>
    <t>FOGLIA MASSIMILIANO</t>
  </si>
  <si>
    <t>FGLMSM82L22A479Y</t>
  </si>
  <si>
    <t>01537670059</t>
  </si>
  <si>
    <t>FGLNHL99T09A859S-P-000</t>
  </si>
  <si>
    <t>FOGLIA TOI NICHOLAS</t>
  </si>
  <si>
    <t>FGLNHL99T09A859S</t>
  </si>
  <si>
    <t>FGLRNI89L71A859W-P-000</t>
  </si>
  <si>
    <t>FOGLIANO IRENE</t>
  </si>
  <si>
    <t>FGLRNI89L71A859W</t>
  </si>
  <si>
    <t>FGLSMN99M28F335N-P-000</t>
  </si>
  <si>
    <t>FOGLIATI SIMONE</t>
  </si>
  <si>
    <t>FGLSMN99M28F335N</t>
  </si>
  <si>
    <t>FGOKSC74S41L219Z-P-000</t>
  </si>
  <si>
    <t>FOGU KATIUSCIA</t>
  </si>
  <si>
    <t>FGOKSC74S41L219Z</t>
  </si>
  <si>
    <t>FGOLCU99E10H355J-P-000</t>
  </si>
  <si>
    <t>FOGO LUCA</t>
  </si>
  <si>
    <t>FGOLCU99E10H355J</t>
  </si>
  <si>
    <t>FGRGLD91S59Z611L</t>
  </si>
  <si>
    <t>FIGUEROA GERALDINE DAMIAN</t>
  </si>
  <si>
    <t>FGVCN63849A859Q-P-000</t>
  </si>
  <si>
    <t>FRAGASSO VINCENZINA</t>
  </si>
  <si>
    <t>FRGVCN63B49A859Q</t>
  </si>
  <si>
    <t>02035900022</t>
  </si>
  <si>
    <t>FHMLHD91C05Z330P-P-000</t>
  </si>
  <si>
    <t>FAHMI ELMEHDI</t>
  </si>
  <si>
    <t>FHMLHD91C05Z330P</t>
  </si>
  <si>
    <t>FHOLHZ69A01Z330P-P-000</t>
  </si>
  <si>
    <t>FOUAH EL RHEZOUANI</t>
  </si>
  <si>
    <t>FHOLHZ69A01Z330P</t>
  </si>
  <si>
    <t>FJRFTH77M56Z330Y-P-000</t>
  </si>
  <si>
    <t>FAJRANE FATIHA</t>
  </si>
  <si>
    <t>FJRFTH77M56Z330Y</t>
  </si>
  <si>
    <t>FKRRBA61L53Z330M-P-000</t>
  </si>
  <si>
    <t>Fakir Rabia</t>
  </si>
  <si>
    <t>FKRRBA61L53Z330M</t>
  </si>
  <si>
    <t>FLBNTN70D23L219F-P-000</t>
  </si>
  <si>
    <t>FALBO ANTONIO</t>
  </si>
  <si>
    <t>FLBNTN70D23L219F</t>
  </si>
  <si>
    <t>12605880017</t>
  </si>
  <si>
    <t>FLCBBR66R68F952H-P-000</t>
  </si>
  <si>
    <t>FALCONELLI BARBARA</t>
  </si>
  <si>
    <t>FLCBBR66R68F952H</t>
  </si>
  <si>
    <t>FLCCHR67L42A859P-P-000</t>
  </si>
  <si>
    <t>FALCETTO CHIARA</t>
  </si>
  <si>
    <t>FLCCHR67L42A859P</t>
  </si>
  <si>
    <t>FLCDNL77A49E974Y-P-000</t>
  </si>
  <si>
    <t>FALCO DANIELA</t>
  </si>
  <si>
    <t>FLCDNL77A49E974Y</t>
  </si>
  <si>
    <t>FLCDVD76R29L219H-P-000</t>
  </si>
  <si>
    <t>FALCONE DAVIDE</t>
  </si>
  <si>
    <t>FLCDVD76R29L219H</t>
  </si>
  <si>
    <t>FLCDVD76R31L219H-P-000</t>
  </si>
  <si>
    <t>FLCDVD76R31L219H</t>
  </si>
  <si>
    <t>FLCGGR77M70L219Z-P-000</t>
  </si>
  <si>
    <t>FLECCHIA GIORGIA RITA</t>
  </si>
  <si>
    <t>FLCGGR77M70L219Z</t>
  </si>
  <si>
    <t>FLCMRA78S11C722J-P-000</t>
  </si>
  <si>
    <t>FALCOMER MAURO</t>
  </si>
  <si>
    <t>FLCMRA78S11C722J</t>
  </si>
  <si>
    <t>FLCMRT69T62G478C-P-000</t>
  </si>
  <si>
    <t>FALCO MARTA</t>
  </si>
  <si>
    <t>FLCMRT69T62G478C</t>
  </si>
  <si>
    <t>FLCNNT06A57F952R-P-000</t>
  </si>
  <si>
    <t>FALCONELLI ANNITA</t>
  </si>
  <si>
    <t>FLCNNT06A57F952R</t>
  </si>
  <si>
    <t>FLCSRN79S42L219X-P-000</t>
  </si>
  <si>
    <t>11479740018</t>
  </si>
  <si>
    <t>FLDNDR76M30G062B-P-000</t>
  </si>
  <si>
    <t>FALDA ANDREA</t>
  </si>
  <si>
    <t>FLDNDR76M30G062B</t>
  </si>
  <si>
    <t>FLGFNC93B65C265F-P-000</t>
  </si>
  <si>
    <t>FLHFTH72B44Z330F-P-000</t>
  </si>
  <si>
    <t>FALAH FATIHA</t>
  </si>
  <si>
    <t>FLHFTH72B44Z330F</t>
  </si>
  <si>
    <t>FLIVSS83D61A859S-P-000</t>
  </si>
  <si>
    <t>FILA VANESSA</t>
  </si>
  <si>
    <t>FLIVSS83D61A859S</t>
  </si>
  <si>
    <t>FLLCHR96B47L219U-P-000</t>
  </si>
  <si>
    <t>FOLLIERI CHIARA</t>
  </si>
  <si>
    <t>FLLCHR96B47L219U</t>
  </si>
  <si>
    <t>FLLDVD97S28L219N-P-000</t>
  </si>
  <si>
    <t>FOLLIS DAVIDE</t>
  </si>
  <si>
    <t>FLLDVD97S28L219N</t>
  </si>
  <si>
    <t>FLLMML79R64Z611D-P-000</t>
  </si>
  <si>
    <t>FIALLEGA ARRESE MARIA MILAGROS</t>
  </si>
  <si>
    <t>FLLMML79R64Z611D</t>
  </si>
  <si>
    <t>FLLMRK77C22L219C-P-000</t>
  </si>
  <si>
    <t>FOLLADOR MIRKO</t>
  </si>
  <si>
    <t>FLLMRK77C22L219C</t>
  </si>
  <si>
    <t>FLLMTP87E28Z343M-P-000</t>
  </si>
  <si>
    <t>FALL Moustapha</t>
  </si>
  <si>
    <t>FLLMTP87E28Z343M</t>
  </si>
  <si>
    <t>FLLNMO02R59M052D-P-000</t>
  </si>
  <si>
    <t>FULLE NOEMI</t>
  </si>
  <si>
    <t>FLLNMO02R59M052D</t>
  </si>
  <si>
    <t>FLLSRN69E55L219A-P-000</t>
  </si>
  <si>
    <t>FELLETTI SABRINA</t>
  </si>
  <si>
    <t>FLLSRN69E55L219A</t>
  </si>
  <si>
    <t>FLMBBR76L41L219Z-P-000</t>
  </si>
  <si>
    <t>FLMVLC93A01Z129M-P-000</t>
  </si>
  <si>
    <t>FILIMON VASILICA</t>
  </si>
  <si>
    <t>FLMVLC93A01Z129M</t>
  </si>
  <si>
    <t>FLPDNC83C43G273L-P-000</t>
  </si>
  <si>
    <t>FILIPPONE DOMENICA</t>
  </si>
  <si>
    <t>FLPDNC83C43G273L</t>
  </si>
  <si>
    <t>FLPSMN96T16D938X-P-000</t>
  </si>
  <si>
    <t>FILIPPI SIMONE</t>
  </si>
  <si>
    <t>FLPSMN96T16D938X</t>
  </si>
  <si>
    <t>FLRCLN88S17Z129A-P-000</t>
  </si>
  <si>
    <t>FLOREA CATALIN COSTIN</t>
  </si>
  <si>
    <t>FLRCLN88S17Z129A</t>
  </si>
  <si>
    <t>FLRDLM87L46Z129S-P-000</t>
  </si>
  <si>
    <t>FLOREA DANIELA MIRELA</t>
  </si>
  <si>
    <t>FLRDLM87L46Z129S</t>
  </si>
  <si>
    <t>FLRFRC93M66A479R-P-000</t>
  </si>
  <si>
    <t>FLORO FEDERICA</t>
  </si>
  <si>
    <t>FLRFRC93M66A479R</t>
  </si>
  <si>
    <t>FLRGRL04P20L219C-P-000</t>
  </si>
  <si>
    <t>FLORIDA GABRIELE</t>
  </si>
  <si>
    <t>FLRGRL04P20L219C</t>
  </si>
  <si>
    <t>FLRGRL64H63E379P-P-000</t>
  </si>
  <si>
    <t>FLOREAN GABRIELLA</t>
  </si>
  <si>
    <t>FLRGRL64H63E379P</t>
  </si>
  <si>
    <t>FLRJSL93H50Z611W-P-000</t>
  </si>
  <si>
    <t>FLORES JHOSELYNN</t>
  </si>
  <si>
    <t>FLRJSL93H50Z611W</t>
  </si>
  <si>
    <t>FLRLHN86A44Z611X-P-000</t>
  </si>
  <si>
    <t>FLOREZ LORIHAN TEODOLINDA</t>
  </si>
  <si>
    <t>FLRLHN86A44Z611X</t>
  </si>
  <si>
    <t>FLRLLL60E42L436Z-P-000</t>
  </si>
  <si>
    <t>FILA ROBATTINO LORELLA</t>
  </si>
  <si>
    <t>FLRLLL60E42L436Z</t>
  </si>
  <si>
    <t>FLRMNT59R66Z104M-P-000</t>
  </si>
  <si>
    <t>FLOREVA MARIANA TRIFONOVA</t>
  </si>
  <si>
    <t>FLRMNT59R66Z104M</t>
  </si>
  <si>
    <t>FLRMRA63E06A355P-P-000</t>
  </si>
  <si>
    <t>FLORIS MAURO</t>
  </si>
  <si>
    <t>FLRMRA63E06A355P</t>
  </si>
  <si>
    <t>FLRMRI69S59Z129O-P-000</t>
  </si>
  <si>
    <t>FLOREA MIOARA</t>
  </si>
  <si>
    <t>FLRMRI69S59Z129O</t>
  </si>
  <si>
    <t>FLRMYR94M53Z611Z-P-000</t>
  </si>
  <si>
    <t>FLORES PIZARRO MARYURI BISETH</t>
  </si>
  <si>
    <t>FLRMYR94M53Z611Z</t>
  </si>
  <si>
    <t>FLRNRT73H55F952H-P-000</t>
  </si>
  <si>
    <t>FLORIO ANNA RITA</t>
  </si>
  <si>
    <t>FLRNRT73H55F952H</t>
  </si>
  <si>
    <t>FLRRFL58C01A386Z-P-000</t>
  </si>
  <si>
    <t>FILARDO RAFFAELE</t>
  </si>
  <si>
    <t>FLRRFL58C01A386Z</t>
  </si>
  <si>
    <t>FLRRSO66D61L219R-P-000</t>
  </si>
  <si>
    <t>FLORIO ROSA</t>
  </si>
  <si>
    <t>FLRRSO66D61L219R</t>
  </si>
  <si>
    <t>FLSMRA65T11M027T-P-000</t>
  </si>
  <si>
    <t>FELSINI MAURO</t>
  </si>
  <si>
    <t>FLSMRA65T11M027T</t>
  </si>
  <si>
    <t>FLTGPP76B10G273I-P-000</t>
  </si>
  <si>
    <t>FLAUTO GIUSEPPE</t>
  </si>
  <si>
    <t>FLTGPP76B10G273I</t>
  </si>
  <si>
    <t>FLTMHL89D69L219W-P-000</t>
  </si>
  <si>
    <t>FALETTI MICHELA</t>
  </si>
  <si>
    <t>FLTMHL89D69L219W</t>
  </si>
  <si>
    <t>FLTSLV79R63H355E-P-000</t>
  </si>
  <si>
    <t>FALOTICO SILVIA</t>
  </si>
  <si>
    <t>FLTSLV79R63H355E</t>
  </si>
  <si>
    <t>FLTVTR55T28L219Z-P-000</t>
  </si>
  <si>
    <t>FALETTO VALTER</t>
  </si>
  <si>
    <t>FLTVTR55T28L219Z</t>
  </si>
  <si>
    <t>FLXYNS73P46Z611M-P-000</t>
  </si>
  <si>
    <t>FELIX YSELA</t>
  </si>
  <si>
    <t>FLXYNS73P46Z611M</t>
  </si>
  <si>
    <t>FLZRRT75L47A859B-P-000</t>
  </si>
  <si>
    <t>FALZONE ROBERTA</t>
  </si>
  <si>
    <t>FLZRRT75L47A859B</t>
  </si>
  <si>
    <t>FMAVTR10S55L872U-P-000</t>
  </si>
  <si>
    <t>FAMA VIKTORIA</t>
  </si>
  <si>
    <t>FMAVTR10S55L872U</t>
  </si>
  <si>
    <t>FMGCNZ63S48D332C-P-000</t>
  </si>
  <si>
    <t>FUMAGALLI CINZIA</t>
  </si>
  <si>
    <t>FMGCNZ63S48D332C</t>
  </si>
  <si>
    <t>FMIDVD83M13F335G-P-000</t>
  </si>
  <si>
    <t>FIUME DAVIDE</t>
  </si>
  <si>
    <t>FMIDVD83M13F335G</t>
  </si>
  <si>
    <t>FMMSST11E06L872D-P-000</t>
  </si>
  <si>
    <t>FIAMMETTI SEBASTIAN</t>
  </si>
  <si>
    <t>FMMSST11E06L872D</t>
  </si>
  <si>
    <t>FMRGNN92R24C627U-P-000</t>
  </si>
  <si>
    <t>FUMAROLA GIOVANNI</t>
  </si>
  <si>
    <t>FMRGNN92R24C627U</t>
  </si>
  <si>
    <t>FNCCHR07A68B019V-P-000</t>
  </si>
  <si>
    <t>FANCHINI CHIARA</t>
  </si>
  <si>
    <t>FNCCHR07A68B019V</t>
  </si>
  <si>
    <t>FNCFNC94H49A662V-P-000</t>
  </si>
  <si>
    <t>FINOCCHIO FRANCESCA</t>
  </si>
  <si>
    <t>FNCFNC94H49A662V</t>
  </si>
  <si>
    <t>FNCMRT11L69F952I-P-000</t>
  </si>
  <si>
    <t>FANCHIOTTI MARTA</t>
  </si>
  <si>
    <t>FNCMRT11L69F952I</t>
  </si>
  <si>
    <t>FNESFN70B22F335B-P-000</t>
  </si>
  <si>
    <t>FENO STEFANO</t>
  </si>
  <si>
    <t>FNESFN70B22F335B</t>
  </si>
  <si>
    <t>FNGLDN75D47D205N-P-000</t>
  </si>
  <si>
    <t>FENOGLIO LOREDANA GIUSEPPINA</t>
  </si>
  <si>
    <t>FNGLDN75D47D205N</t>
  </si>
  <si>
    <t>FNGYHI68R21Z210Z-P-000</t>
  </si>
  <si>
    <t>FANG YIHUA</t>
  </si>
  <si>
    <t>FNGYHI68R21Z210Z</t>
  </si>
  <si>
    <t>01715060057</t>
  </si>
  <si>
    <t>FNLLRD75C23L219W-P-000</t>
  </si>
  <si>
    <t>FANULLI LEONARDO</t>
  </si>
  <si>
    <t>FNLLRD75C23L219W</t>
  </si>
  <si>
    <t>FNMLDI68D66H412N-P-000</t>
  </si>
  <si>
    <t>FINAMORE LIDIA</t>
  </si>
  <si>
    <t>FNMLDI68D66H412N</t>
  </si>
  <si>
    <t>FNOSML11S30F952H-P-000</t>
  </si>
  <si>
    <t>FONIO SAMUELE</t>
  </si>
  <si>
    <t>FNOSML11S30F952H</t>
  </si>
  <si>
    <t>FNRKRM95E63Z330S-P-000</t>
  </si>
  <si>
    <t>FENOURI IKRAM</t>
  </si>
  <si>
    <t>FNRKRM95E63Z330S</t>
  </si>
  <si>
    <t>FNRRCM91D56Z129J-P-000</t>
  </si>
  <si>
    <t>FUNARU RALUCA M.</t>
  </si>
  <si>
    <t>FNRRCM91D56Z129J</t>
  </si>
  <si>
    <t>FNRSVT62H28B385J-P-000</t>
  </si>
  <si>
    <t>FANARA SALVATORE</t>
  </si>
  <si>
    <t>FNRSVT62H28B385J</t>
  </si>
  <si>
    <t>FNTCGR69M08B429M-P-000</t>
  </si>
  <si>
    <t>FONTE CALOGERO</t>
  </si>
  <si>
    <t>FNTCGR69M08B429M</t>
  </si>
  <si>
    <t>FNTDRC87T56Z604G-P-000</t>
  </si>
  <si>
    <t>FONTALVO GARAVITO EDNA ROCIO</t>
  </si>
  <si>
    <t>FNTDRC87T56Z604G</t>
  </si>
  <si>
    <t>FNTLCU84D22L219V-P-000</t>
  </si>
  <si>
    <t>FONTOLAN LUCA</t>
  </si>
  <si>
    <t>FNTLCU84D22L219V</t>
  </si>
  <si>
    <t>FNTLDN62B45A859U-P-000</t>
  </si>
  <si>
    <t>FINETTI LOREDANA</t>
  </si>
  <si>
    <t>FNTLDN62B45A859U</t>
  </si>
  <si>
    <t>FNTLRD01A26L219Q-P-000</t>
  </si>
  <si>
    <t>FINOTTI LEONARDO</t>
  </si>
  <si>
    <t>FNTLRD01A26L219Q</t>
  </si>
  <si>
    <t>FNTLSI87L71F952O-P-000</t>
  </si>
  <si>
    <t>FINOTTI LISA</t>
  </si>
  <si>
    <t>FNTLSI87L71F952O</t>
  </si>
  <si>
    <t>FNTMLL63L61L219D-P-000</t>
  </si>
  <si>
    <t>FONTANA MARELLA</t>
  </si>
  <si>
    <t>FNTMLL63L61L219D</t>
  </si>
  <si>
    <t>03154820017</t>
  </si>
  <si>
    <t>FNTMRZ62T22L219F-P-000</t>
  </si>
  <si>
    <t>FANTINI MAURIZIO</t>
  </si>
  <si>
    <t>FNTMRZ62T22L219F</t>
  </si>
  <si>
    <t>FNTNCL10R66F952E-P-000</t>
  </si>
  <si>
    <t>FONTANA NICOLE</t>
  </si>
  <si>
    <t>FNTNCL10R66F952E</t>
  </si>
  <si>
    <t>FNTNCL99E24L219B-P-000</t>
  </si>
  <si>
    <t>FANTINUOLI NICCOLO'</t>
  </si>
  <si>
    <t>FNTNCL99E24L219B</t>
  </si>
  <si>
    <t>FNTNDA62C43L750X-P-000</t>
  </si>
  <si>
    <t>FINOTTO NADIA</t>
  </si>
  <si>
    <t>FNTNDA62C43L750X</t>
  </si>
  <si>
    <t>FNTNDR01B17A479E-P-000</t>
  </si>
  <si>
    <t>FANTINO ANDREA</t>
  </si>
  <si>
    <t>FNTNDR01B17A479E</t>
  </si>
  <si>
    <t>FNTNNA78P62D205D-P-000</t>
  </si>
  <si>
    <t>FANTINO ANNA</t>
  </si>
  <si>
    <t>FNTNNA78P62D205D</t>
  </si>
  <si>
    <t>FNTRCR01L26L219K-P-000</t>
  </si>
  <si>
    <t>FINOTTO RICCARDO RENATO CLAUDO</t>
  </si>
  <si>
    <t>FNTRCR01L26L219K</t>
  </si>
  <si>
    <t>FNTRFL83T28G674Y-P-000</t>
  </si>
  <si>
    <t>FONTE RAFFAELE</t>
  </si>
  <si>
    <t>FNTRFL83T28G674Y</t>
  </si>
  <si>
    <t>FNTSBN73M65D205T-P-000</t>
  </si>
  <si>
    <t>FANTINO SABINA</t>
  </si>
  <si>
    <t>FNTSBN73M65D205T</t>
  </si>
  <si>
    <t>FNTSML86C11G674Z-P-000</t>
  </si>
  <si>
    <t>FANTINI SAMUELE</t>
  </si>
  <si>
    <t>FNTSML86C11G674Z</t>
  </si>
  <si>
    <t>FNTSRA92S68L219I-P-000</t>
  </si>
  <si>
    <t>FANTINI SARA</t>
  </si>
  <si>
    <t>FNTSRA92S68L219I</t>
  </si>
  <si>
    <t>FRCDGI75E26L219R-P-000</t>
  </si>
  <si>
    <t>FARACI DIEGO</t>
  </si>
  <si>
    <t>FRCDGI75E26L219R</t>
  </si>
  <si>
    <t>FRCDTL71H50M209M-P-000</t>
  </si>
  <si>
    <t>FRACCI DONATELLA</t>
  </si>
  <si>
    <t>FRCDTL71H50M209M</t>
  </si>
  <si>
    <t>FRCFNC97H26F205R-P-000</t>
  </si>
  <si>
    <t>FRACCHIOLLA FRANCESCO</t>
  </si>
  <si>
    <t>FRCFNC97H26F205R</t>
  </si>
  <si>
    <t>FRCGNN84H19F537S-P-000</t>
  </si>
  <si>
    <t>FARICELLI GIOVANNI</t>
  </si>
  <si>
    <t>FRCGNN84H19F537S</t>
  </si>
  <si>
    <t>FRCLNI62D68Z129P-P-000</t>
  </si>
  <si>
    <t>FRCLPL11H29D643A-P-000</t>
  </si>
  <si>
    <t>FORCELLI LUIGI PAOLO</t>
  </si>
  <si>
    <t>FRCLPL11H29D643A</t>
  </si>
  <si>
    <t>FRCLRA64S45A479J-P-000</t>
  </si>
  <si>
    <t>FURCAS LAURA</t>
  </si>
  <si>
    <t>FRCLRA64S45A479J</t>
  </si>
  <si>
    <t>FRCLSN96E20G273F-P-000</t>
  </si>
  <si>
    <t>FRICANO ALESSANDRO</t>
  </si>
  <si>
    <t>FRCLSN96E29G273Z</t>
  </si>
  <si>
    <t>FRCLSN96E29G273Z-P-000</t>
  </si>
  <si>
    <t>FRCMGD73B42L219C-P-000</t>
  </si>
  <si>
    <t>FURCI MAGDA</t>
  </si>
  <si>
    <t>FRCMGD73B42L219C</t>
  </si>
  <si>
    <t>FRCMRT68E58L219M-P-000</t>
  </si>
  <si>
    <t>FARUCCI OMBRETTA</t>
  </si>
  <si>
    <t>FRCMRT68E58L219M</t>
  </si>
  <si>
    <t>FRCNJL72A47Z352H-P-000</t>
  </si>
  <si>
    <t>FERCHICHI NAJLA</t>
  </si>
  <si>
    <t>FRCNJL72A47Z352H</t>
  </si>
  <si>
    <t>FRDDNL68P41L219J-P-000</t>
  </si>
  <si>
    <t>FIOREDDA DANIELA</t>
  </si>
  <si>
    <t>FRDDNL68P41L219J</t>
  </si>
  <si>
    <t>FRDMCL59H63H223I-P-000</t>
  </si>
  <si>
    <t>FREDDI MARCELLA</t>
  </si>
  <si>
    <t>FRDMCL59H63H223I</t>
  </si>
  <si>
    <t>FRFNNT66T59L219M-P-000</t>
  </si>
  <si>
    <t>FARFARIELLO ANTONIETTA</t>
  </si>
  <si>
    <t>FRFNNT66T59L219M</t>
  </si>
  <si>
    <t>FRFRNN59D68L013L-P-000</t>
  </si>
  <si>
    <t>FURFARO ROSANNA</t>
  </si>
  <si>
    <t>FRFRNN59D68L013L</t>
  </si>
  <si>
    <t>FRGLRA99A61H224U-P-000</t>
  </si>
  <si>
    <t>FORGIONE LAURA</t>
  </si>
  <si>
    <t>FRGLRA99A61H224U</t>
  </si>
  <si>
    <t>FRGLVL03M18F952Z-P-000</t>
  </si>
  <si>
    <t>FRAGALITI LUCA VALENTINO</t>
  </si>
  <si>
    <t>FRGLVL03M18F952Z</t>
  </si>
  <si>
    <t>FRGMMD74C17Z336Q-P-000</t>
  </si>
  <si>
    <t>FARAGALLA MOHAMED</t>
  </si>
  <si>
    <t>FRGMMD74C17Z336Q</t>
  </si>
  <si>
    <t>FRGNCL65S42B586W-P-000</t>
  </si>
  <si>
    <t>FRGNDA11H51F952U-P-000</t>
  </si>
  <si>
    <t>FERGANI NADA</t>
  </si>
  <si>
    <t>FRGNDA11H51F952U</t>
  </si>
  <si>
    <t>FRGNZE45S06L219I-P-000</t>
  </si>
  <si>
    <t>FURGIUELE ENZO</t>
  </si>
  <si>
    <t>FRGNZE45S06L219I</t>
  </si>
  <si>
    <t>FRGPTR88E06L219Y-P-000</t>
  </si>
  <si>
    <t>FORGNONE BAGNASACCO PIETRO</t>
  </si>
  <si>
    <t>FRGPTR88E06L219Y</t>
  </si>
  <si>
    <t>02665840027</t>
  </si>
  <si>
    <t>FRGRRT78S42F205C-P-000</t>
  </si>
  <si>
    <t>FRAGNELLI ROBERTA</t>
  </si>
  <si>
    <t>FRGRRT78S42F205C</t>
  </si>
  <si>
    <t>FRGRSR93L48B619Y-P-000</t>
  </si>
  <si>
    <t>FORGIA ROSARIA</t>
  </si>
  <si>
    <t>FRGRSR93L48B619Y</t>
  </si>
  <si>
    <t>FRGSFN64M55E565Y-P-000</t>
  </si>
  <si>
    <t>FERUGLIO STEFANIA</t>
  </si>
  <si>
    <t>FRGSFN64M55E565Y</t>
  </si>
  <si>
    <t>FRGSNO72L41L219G-P-000</t>
  </si>
  <si>
    <t>FRAGIACOMO SONIA</t>
  </si>
  <si>
    <t>FRGSNO72L41L219G</t>
  </si>
  <si>
    <t>FRHHSN71T07Z330I-P-000</t>
  </si>
  <si>
    <t>FARHANE HASSAN</t>
  </si>
  <si>
    <t>FRHHSN71T07Z330I</t>
  </si>
  <si>
    <t>FRICRL68D45A859G-P-000</t>
  </si>
  <si>
    <t>FIORIO CARLA</t>
  </si>
  <si>
    <t>FRICRL68D45A859G</t>
  </si>
  <si>
    <t>02732780024</t>
  </si>
  <si>
    <t>FRICST75L52D938I-P-000</t>
  </si>
  <si>
    <t>FIORA CRISTINA</t>
  </si>
  <si>
    <t>FRICST75L52D938I</t>
  </si>
  <si>
    <t>02750370021</t>
  </si>
  <si>
    <t>FRICST77A13L219X-P-000</t>
  </si>
  <si>
    <t>FRICST77A13L219X</t>
  </si>
  <si>
    <t>FRIGNN67B52L219C-P-000</t>
  </si>
  <si>
    <t>FIORE GIOVANNA</t>
  </si>
  <si>
    <t>FRIGNN67B52L219C</t>
  </si>
  <si>
    <t>FRIGPP64B21F915E-P-000</t>
  </si>
  <si>
    <t>FIORE GIUSEPPE</t>
  </si>
  <si>
    <t>FRIGPP64B21F915E</t>
  </si>
  <si>
    <t>FRILSN66D56A944L-P-000</t>
  </si>
  <si>
    <t>FIORE ALESSANDRA</t>
  </si>
  <si>
    <t>FRILSN66D56A944L</t>
  </si>
  <si>
    <t>FRIPQL70R10L219Q-P-000</t>
  </si>
  <si>
    <t>FIORE PASQUALE</t>
  </si>
  <si>
    <t>FRIPQL70R10L219Q</t>
  </si>
  <si>
    <t>FRLFLV73T05L219T-P-000</t>
  </si>
  <si>
    <t>FORLIN FULVIO</t>
  </si>
  <si>
    <t>FRLFLV73T05L219T</t>
  </si>
  <si>
    <t>FRLFNC49B25A859J-P-000</t>
  </si>
  <si>
    <t>FERLISI FRANCO</t>
  </si>
  <si>
    <t>FRLFNC49B25A859J</t>
  </si>
  <si>
    <t>FRLFNC75L54D969W-P-000</t>
  </si>
  <si>
    <t>FORLEO FRANCESCA</t>
  </si>
  <si>
    <t>FRLFNC75L54D969W</t>
  </si>
  <si>
    <t>FRLFRZ90L25L219U-P-000</t>
  </si>
  <si>
    <t>FORLANO FABRIZIO</t>
  </si>
  <si>
    <t>FRLFRZ90L25L219U</t>
  </si>
  <si>
    <t>FRLLTZ89S52F335G-P-000</t>
  </si>
  <si>
    <t>FORLANI LETIZIA</t>
  </si>
  <si>
    <t>FRLLTZ89S52F335G</t>
  </si>
  <si>
    <t>FRLMRA76D55L219K-P-000</t>
  </si>
  <si>
    <t>FIORELLA MARIA</t>
  </si>
  <si>
    <t>FRLMRA76D55L219K</t>
  </si>
  <si>
    <t>FRLSFN88S07D872M-P-000</t>
  </si>
  <si>
    <t>FURLAN STEFANO</t>
  </si>
  <si>
    <t>FRLSFN88S07D872M</t>
  </si>
  <si>
    <t>FRLSMN87D50E379F-P-000</t>
  </si>
  <si>
    <t>FARUOLO SIMONA</t>
  </si>
  <si>
    <t>FRLSMN87D50E379F</t>
  </si>
  <si>
    <t>FRLVLR88L68L219O-P-000</t>
  </si>
  <si>
    <t>FERLAINO VALERIE</t>
  </si>
  <si>
    <t>FRLVLR88L68L219O</t>
  </si>
  <si>
    <t>FRMGNN68D49L219Y-P-000</t>
  </si>
  <si>
    <t>FORMICA GIOVANNA</t>
  </si>
  <si>
    <t>FRMGNN68D49L219Y</t>
  </si>
  <si>
    <t>FRMGNN81E05F839V-P-000</t>
  </si>
  <si>
    <t>FORMISANO GIOVANNI</t>
  </si>
  <si>
    <t>FRMGNN81E05F839V</t>
  </si>
  <si>
    <t>FRMLGU66T45F952A-P-000</t>
  </si>
  <si>
    <t>FORMATO LUIGIA</t>
  </si>
  <si>
    <t>FRMLGU66T45F952A</t>
  </si>
  <si>
    <t>FRMLNE78C64A859R-P-000</t>
  </si>
  <si>
    <t>FORMIGONI ELENA</t>
  </si>
  <si>
    <t>FRMLNE78C64A859R</t>
  </si>
  <si>
    <t>FRMMNL97M13L219B-P-000</t>
  </si>
  <si>
    <t>FORMICA MANUELE</t>
  </si>
  <si>
    <t>FRMMNL97M13L219B</t>
  </si>
  <si>
    <t>FRMPLA67M56A859Q-P-000</t>
  </si>
  <si>
    <t>FORMIGONI PAOLA</t>
  </si>
  <si>
    <t>FRMPLA67M56A859Q</t>
  </si>
  <si>
    <t>FRNBSS90B11Z335V-P-000</t>
  </si>
  <si>
    <t>FRANCIS BLESSED</t>
  </si>
  <si>
    <t>FRNBSS90B11Z335V</t>
  </si>
  <si>
    <t>FRNCHR01T68C722X-P-000</t>
  </si>
  <si>
    <t>FORNERIS CHIARA</t>
  </si>
  <si>
    <t>FRNCHR01T68C722X</t>
  </si>
  <si>
    <t>FRNCLD78L52A859N-P-000</t>
  </si>
  <si>
    <t>FRONTINI CLAUDIA</t>
  </si>
  <si>
    <t>FRNCLD78L52A859N</t>
  </si>
  <si>
    <t>FRNCLN82M70A859F-P-000</t>
  </si>
  <si>
    <t>FRANCESE CAROLINA</t>
  </si>
  <si>
    <t>FRNCLN82M70A859F</t>
  </si>
  <si>
    <t>FRNCMN77S65C351W-P-000</t>
  </si>
  <si>
    <t>FIORENZA CARMEN</t>
  </si>
  <si>
    <t>FRNCMN77S65C351W</t>
  </si>
  <si>
    <t>FRNCNZ64E54H547Y-P-000</t>
  </si>
  <si>
    <t>FRANCO CINZIA</t>
  </si>
  <si>
    <t>FRNCNZ64E54H547Y</t>
  </si>
  <si>
    <t>FRNCST73D06H037X-P-000</t>
  </si>
  <si>
    <t>FORNARA CRISTIAN</t>
  </si>
  <si>
    <t>FRNCST73D06H037X</t>
  </si>
  <si>
    <t>FRNDLL94C42Z611S-P-000</t>
  </si>
  <si>
    <t>FERNANDEZ MUNOZ DANIELA ALEXANDRA</t>
  </si>
  <si>
    <t>FRNDLL94C42Z611S</t>
  </si>
  <si>
    <t>FRNDNS91M66A479H-P-000</t>
  </si>
  <si>
    <t>FRANCO DENISE</t>
  </si>
  <si>
    <t>FRNDNS91M66A479H</t>
  </si>
  <si>
    <t>FRNDVD99T09G273A-P-000</t>
  </si>
  <si>
    <t>FRANZONE DAVIDE</t>
  </si>
  <si>
    <t>FRNDVD99T09G273A</t>
  </si>
  <si>
    <t>FRNFBA72B02A859U-P-000</t>
  </si>
  <si>
    <t>FORNO FABIO</t>
  </si>
  <si>
    <t>FRNFBA72B02A859U</t>
  </si>
  <si>
    <t>FRNFBA72D17D208W-P-000</t>
  </si>
  <si>
    <t>FURIN FABIO
FABIO
FABIO
FABIO</t>
  </si>
  <si>
    <t>FRNFBA72D17D208W</t>
  </si>
  <si>
    <t>12614760010</t>
  </si>
  <si>
    <t>FRNFBA77A07G674E-P-000</t>
  </si>
  <si>
    <t>FRANCHETTO FABIO</t>
  </si>
  <si>
    <t>FRNFBA77A07G674E</t>
  </si>
  <si>
    <t>FRNFBA79D11F052B-P-000</t>
  </si>
  <si>
    <t>FRANCIOSI FABIO</t>
  </si>
  <si>
    <t>FRNFBA79D11F052B</t>
  </si>
  <si>
    <t>FRNFBA82D08F335A-P-000</t>
  </si>
  <si>
    <t>FRONTERO FABIO</t>
  </si>
  <si>
    <t>FRNFBA82D08F335A</t>
  </si>
  <si>
    <t>FRNFDL76R69L219N-P-000</t>
  </si>
  <si>
    <t>FRANCISETTI FRIDA ELISA</t>
  </si>
  <si>
    <t>FRNFDL76R69L219N</t>
  </si>
  <si>
    <t>FRNFNC71S06A043E-P-000</t>
  </si>
  <si>
    <t>FRANZE' FRANCESCO</t>
  </si>
  <si>
    <t>FRNFNC71S06A043E</t>
  </si>
  <si>
    <t>FRNGCM97S11L746F-P-000</t>
  </si>
  <si>
    <t>FRANCINOLI GIACOMO</t>
  </si>
  <si>
    <t>FRNGCM97S11L746F</t>
  </si>
  <si>
    <t>FRNGNN69H30L219Q-P-000</t>
  </si>
  <si>
    <t>FRANCHINO GIOVANNI</t>
  </si>
  <si>
    <t>FRNGNN69H30L219Q</t>
  </si>
  <si>
    <t>FRNGPP76S12A859E-P-000</t>
  </si>
  <si>
    <t>FRNJFN84C49Z100I-P-000</t>
  </si>
  <si>
    <t>FRANJA JOZEFINA</t>
  </si>
  <si>
    <t>FRNJFN84C49Z100I</t>
  </si>
  <si>
    <t>FRNLCA00S41C627P-P-000</t>
  </si>
  <si>
    <t>FURINA ALICE</t>
  </si>
  <si>
    <t>FRNLCA00S41C627P</t>
  </si>
  <si>
    <t>FRNLCU73D03E372N-P-000</t>
  </si>
  <si>
    <t>FARINA D'AULERIO LUCA</t>
  </si>
  <si>
    <t>FRNLCU73D03E372N</t>
  </si>
  <si>
    <t>FRNLND66P59Z613A-P-000</t>
  </si>
  <si>
    <t>FERNANDEZ LORENZO
FERNANDEZ LORENZO ALEJANDRA NOEMI</t>
  </si>
  <si>
    <t>FRNLNZ10H15F952R-P-000</t>
  </si>
  <si>
    <t>FARINELLI LORENZO</t>
  </si>
  <si>
    <t>FRNLNZ10H15F952R</t>
  </si>
  <si>
    <t>FRNLRS90C24L219G-P-000</t>
  </si>
  <si>
    <t>FIORENTINI LORIS</t>
  </si>
  <si>
    <t>FRNLRS90C24L219G</t>
  </si>
  <si>
    <t>FRNLSE81M71G674D-P-000</t>
  </si>
  <si>
    <t>FORNERO ELISA</t>
  </si>
  <si>
    <t>FRNLSE81M71G674D</t>
  </si>
  <si>
    <t>FRNLSN63D29I754R-P-000</t>
  </si>
  <si>
    <t>FRONTERRE' ALESSANDRO</t>
  </si>
  <si>
    <t>FRNLSN63D29I754R</t>
  </si>
  <si>
    <t>FRNLSN70H18L219W-P-000</t>
  </si>
  <si>
    <t>FORNERIS ALESSANDRO</t>
  </si>
  <si>
    <t>FRNLSN70H18L219W</t>
  </si>
  <si>
    <t>12201600017</t>
  </si>
  <si>
    <t>FRNLSN75P10Z110K-P-000</t>
  </si>
  <si>
    <t>FIORINO ALESSANDRO</t>
  </si>
  <si>
    <t>FRNLSN75P10Z110K</t>
  </si>
  <si>
    <t>FRNLSN83C26G273Z-P-000</t>
  </si>
  <si>
    <t>FARAONE ALESSANDRO</t>
  </si>
  <si>
    <t>FRNLSN83C26G273Z</t>
  </si>
  <si>
    <t>FRNLSN97P20L219C-P-000</t>
  </si>
  <si>
    <t>FRANCO ALESSANDRO</t>
  </si>
  <si>
    <t>FRNLSN97P20L219C</t>
  </si>
  <si>
    <t>FRNLVC12R45F952G-P-000</t>
  </si>
  <si>
    <t>FRANCHINO LUDOVICA</t>
  </si>
  <si>
    <t>FRNLVC12R45F952G</t>
  </si>
  <si>
    <t>FRNLZE92S18Z602G-P-000</t>
  </si>
  <si>
    <t>FERNANDES MARCOLIN ELIZEU</t>
  </si>
  <si>
    <t>FRNLZE92S18Z602G</t>
  </si>
  <si>
    <t>FRNMHL67T15G674V-P-000</t>
  </si>
  <si>
    <t>FRANCIA MICHELE</t>
  </si>
  <si>
    <t>FRNMHL67T15G674V</t>
  </si>
  <si>
    <t>FRNMHL70M05H657A-P-000</t>
  </si>
  <si>
    <t>FRANCO MICHELE</t>
  </si>
  <si>
    <t>FRNMHL70M05H657A</t>
  </si>
  <si>
    <t>FRNMHL70M45H657E-P-000</t>
  </si>
  <si>
    <t>FRANCO MICHELA</t>
  </si>
  <si>
    <t>FRNMNC68E49L750T-P-000</t>
  </si>
  <si>
    <t>FRANZOLIN MONICA</t>
  </si>
  <si>
    <t>FRNMNC68E48L750R</t>
  </si>
  <si>
    <t>FRNMNC69B58L219O-P-000</t>
  </si>
  <si>
    <t>FURNARI MONICA</t>
  </si>
  <si>
    <t>FRNMNC69B58L219O</t>
  </si>
  <si>
    <t>08909320015</t>
  </si>
  <si>
    <t>FRNMNC72D53L219E-P-000</t>
  </si>
  <si>
    <t>FRIONE MONICA</t>
  </si>
  <si>
    <t>FRNMNC72D53L219E</t>
  </si>
  <si>
    <t>FRNMND77A67A859W-P-000</t>
  </si>
  <si>
    <t>FORNASIERO AMANDA</t>
  </si>
  <si>
    <t>FRNMND77A67A859W</t>
  </si>
  <si>
    <t>FRNMNL73H63L219Z-P-000</t>
  </si>
  <si>
    <t>FURIONE MANUELA</t>
  </si>
  <si>
    <t>FRNMNL73H63L219Z</t>
  </si>
  <si>
    <t>FRNNDA69B55C627S-P-000</t>
  </si>
  <si>
    <t>FRANCESCHI NADIA</t>
  </si>
  <si>
    <t>FRNNDA69B55C627S</t>
  </si>
  <si>
    <t>FRNNLG75A01E379F-P-000</t>
  </si>
  <si>
    <t>FURNO ANGELO GIUSEPPE</t>
  </si>
  <si>
    <t>FRNNLG75A01E379F</t>
  </si>
  <si>
    <t>FRNNZE82A71L219B-P-000</t>
  </si>
  <si>
    <t>FRANCAVILLA ENZA</t>
  </si>
  <si>
    <t>FRNNZE82A71L219B</t>
  </si>
  <si>
    <t>FRNPLA03R23H355S-P-000</t>
  </si>
  <si>
    <t>FRANCESE PAOLO</t>
  </si>
  <si>
    <t>FRNPLA03R23H355S</t>
  </si>
  <si>
    <t>FRNPLA70A66L219Q-P-000</t>
  </si>
  <si>
    <t>FRNPLA81E51C665J-P-000</t>
  </si>
  <si>
    <t>FARNIA PAOLA</t>
  </si>
  <si>
    <t>FRNPLA81E51C665J</t>
  </si>
  <si>
    <t>FRNRCC68P24Z133Q-P-000</t>
  </si>
  <si>
    <t>FARAONE ROCCO</t>
  </si>
  <si>
    <t>FRNRCC68P24Z133Q</t>
  </si>
  <si>
    <t>FRNRCC96L61L219T-P-000</t>
  </si>
  <si>
    <t>FORNI REBECCA</t>
  </si>
  <si>
    <t>FRNRCC96L61L219T</t>
  </si>
  <si>
    <t>FRNRLM05T58L219J-P-000</t>
  </si>
  <si>
    <t>FORNARELLI ROSALIA MARIA</t>
  </si>
  <si>
    <t>FRNRLM05T58L219J</t>
  </si>
  <si>
    <t>FRNRRT68C70F952K-P-000</t>
  </si>
  <si>
    <t>FRANZOSO ROBERTA</t>
  </si>
  <si>
    <t>FRNRST68R54L219Z-P-000</t>
  </si>
  <si>
    <t>FRANCO ROSITA</t>
  </si>
  <si>
    <t>FRNRST68R54L219Z</t>
  </si>
  <si>
    <t>FRNSFN91A15L219N-P-000</t>
  </si>
  <si>
    <t>FRANCI STEFANO</t>
  </si>
  <si>
    <t>FRNSFN91A15L219N</t>
  </si>
  <si>
    <t>FRNSML05E28G674O-P-000</t>
  </si>
  <si>
    <t>FRANCIA SAMUEL</t>
  </si>
  <si>
    <t>FRNSML05E28G674O</t>
  </si>
  <si>
    <t>FRNSNM94L41L219P-P-000</t>
  </si>
  <si>
    <t>FIORENTINO SIMONA MARIA</t>
  </si>
  <si>
    <t>FRNSNM94L41L219P</t>
  </si>
  <si>
    <t>FRNSNT76S42D332N-P-000</t>
  </si>
  <si>
    <t>FORNAI SAMANTA</t>
  </si>
  <si>
    <t>FRNSNT76S42D332N</t>
  </si>
  <si>
    <t>FRNSRA99M63C665R-P-000</t>
  </si>
  <si>
    <t>FRANCESCHI SARA</t>
  </si>
  <si>
    <t>FRNSRA99M63C665R</t>
  </si>
  <si>
    <t>FRNSTR00S41F952W-P-000</t>
  </si>
  <si>
    <t>FRANCONI ESTER</t>
  </si>
  <si>
    <t>FRNSTR00S41F952W</t>
  </si>
  <si>
    <t>FRNVLR82L53C349H-P-000</t>
  </si>
  <si>
    <t>FARINA VALERIA</t>
  </si>
  <si>
    <t>FRNVLR82L53C349H</t>
  </si>
  <si>
    <t>FRNVND98H04Z600I-P-000</t>
  </si>
  <si>
    <t>FERNANDEZ IVAN ANDRES</t>
  </si>
  <si>
    <t>FRNVND98H04Z600I</t>
  </si>
  <si>
    <t>FRNVTL99L10Z138X-P-000</t>
  </si>
  <si>
    <t>FORNASARI VITALE</t>
  </si>
  <si>
    <t>FRNVTL99L10Z138X</t>
  </si>
  <si>
    <t>FRPKVN98C18F952A-P-000</t>
  </si>
  <si>
    <t>FIRPO KEVIN</t>
  </si>
  <si>
    <t>FRPKVN98C18F952A</t>
  </si>
  <si>
    <t>FRRBRN70M03C722Y-P-000</t>
  </si>
  <si>
    <t>FERRO BRUNO</t>
  </si>
  <si>
    <t>FRRBRN70M03C722Y</t>
  </si>
  <si>
    <t>FRRCHR72T67L219M-P-000</t>
  </si>
  <si>
    <t>FERRARI CHIARA</t>
  </si>
  <si>
    <t>FRRCHR92E65B019T</t>
  </si>
  <si>
    <t>02561300035</t>
  </si>
  <si>
    <t>FRRCNZ75H42C665N-P-000</t>
  </si>
  <si>
    <t>FERRANTE CINZIA</t>
  </si>
  <si>
    <t>FRRCNZ75H42C665N</t>
  </si>
  <si>
    <t>FRRCRS75D01L219D-P-000</t>
  </si>
  <si>
    <t>FERRERO CHRISTIAN</t>
  </si>
  <si>
    <t>FRRCRS75D01L219D</t>
  </si>
  <si>
    <t>FRRCSR96M05C627H-P-000</t>
  </si>
  <si>
    <t>FERRO MILONE CESARE</t>
  </si>
  <si>
    <t>FRRCSR96M05C627H</t>
  </si>
  <si>
    <t>FRRCST78C55G674A-P-000</t>
  </si>
  <si>
    <t>FRRCST78C55G674A</t>
  </si>
  <si>
    <t>12892590014</t>
  </si>
  <si>
    <t>FRRCYJ10L44L872C-P-000</t>
  </si>
  <si>
    <t>FERRAU' CASEY JANE</t>
  </si>
  <si>
    <t>FRRCYJ10L44L872C</t>
  </si>
  <si>
    <t>FRRDRA83M29B729X-P-000</t>
  </si>
  <si>
    <t>FERRARIO DARIO</t>
  </si>
  <si>
    <t>FRRDRA83M29B729X</t>
  </si>
  <si>
    <t>06832640962</t>
  </si>
  <si>
    <t>FRRDVD12E25F952M-P-000</t>
  </si>
  <si>
    <t>FERRARI MASCIA DAVID</t>
  </si>
  <si>
    <t>FRRDVD12E25F952M</t>
  </si>
  <si>
    <t>FRRDVD76B18L219F-P-000</t>
  </si>
  <si>
    <t>FRRDVD76B18H335Z</t>
  </si>
  <si>
    <t>FRRFBL93P66G062Q-P-000</t>
  </si>
  <si>
    <t>FERRO FABIOLA</t>
  </si>
  <si>
    <t>FRRFNC55D19E712J-P-000</t>
  </si>
  <si>
    <t>FERRERO FRANCO</t>
  </si>
  <si>
    <t>FRRFNC55D19E712J</t>
  </si>
  <si>
    <t>FRRFRC90C49A479L-P-000</t>
  </si>
  <si>
    <t>FIRRIGNO FEDERICA</t>
  </si>
  <si>
    <t>FRRFRC90C49A479L</t>
  </si>
  <si>
    <t>FRRFRC91S49L219U-P-000</t>
  </si>
  <si>
    <t>FERRERO FEDERICA</t>
  </si>
  <si>
    <t>FRRFRC91S49L219U</t>
  </si>
  <si>
    <t>FRRFRC94P11L219Q-P-000</t>
  </si>
  <si>
    <t>FERRERO FEDERICO MARIA</t>
  </si>
  <si>
    <t>FRRFRC94P11L219Q</t>
  </si>
  <si>
    <t>FRRFST9E02D390E-P-000</t>
  </si>
  <si>
    <t>FERRARA FAUSTO</t>
  </si>
  <si>
    <t>FRRFST79E02D390E</t>
  </si>
  <si>
    <t>05121000656</t>
  </si>
  <si>
    <t>FRRGDM65B20F335K-P-000</t>
  </si>
  <si>
    <t>FERRERO GIANDOMENICO</t>
  </si>
  <si>
    <t>FRRGDM65B20F335K</t>
  </si>
  <si>
    <t>FRRGLC77A06G674X-P-000</t>
  </si>
  <si>
    <t>FRRGLI80P45L219D-P-000</t>
  </si>
  <si>
    <t>FRRGLI92R62A859N-P-000</t>
  </si>
  <si>
    <t>FERRERO GIULIA</t>
  </si>
  <si>
    <t>FRRGLI92R62A859N</t>
  </si>
  <si>
    <t>FRRGMR92M66L219X-P-000</t>
  </si>
  <si>
    <t>FRRGND65B20F335O</t>
  </si>
  <si>
    <t>FERRERO GELATERIA DI FERRERO G. D.</t>
  </si>
  <si>
    <t>11122650010</t>
  </si>
  <si>
    <t>FRRGPP72E41D960V-P-000</t>
  </si>
  <si>
    <t>FERRANTI GIUSEPPA</t>
  </si>
  <si>
    <t>FRRGPP72E41D960V</t>
  </si>
  <si>
    <t>FRRGPP75D14L219J-P-000</t>
  </si>
  <si>
    <t>FIERRO GIUSEPPE</t>
  </si>
  <si>
    <t>FRRGPP75D14L219J</t>
  </si>
  <si>
    <t>FRRGPP85H67A859P-P-000</t>
  </si>
  <si>
    <t>FERRIGNO GIUSEPPINA</t>
  </si>
  <si>
    <t>FRRGPP85H67A859P</t>
  </si>
  <si>
    <t>FRRGRG12C67F952U-P-000</t>
  </si>
  <si>
    <t>FERRARI GIORGIA</t>
  </si>
  <si>
    <t>FRRGRG12C67F952U</t>
  </si>
  <si>
    <t>FRRGRG68P09L741H-P-000</t>
  </si>
  <si>
    <t>FERRIERO GIORGIO</t>
  </si>
  <si>
    <t>FRRGRG68P09L741H</t>
  </si>
  <si>
    <t>FRRGUO77T18E290V-P-000</t>
  </si>
  <si>
    <t>FERRETTI UGO</t>
  </si>
  <si>
    <t>FRRGUO77T18E290V</t>
  </si>
  <si>
    <t>FRRJPN11L25F952P-P-000</t>
  </si>
  <si>
    <t>FERRO JACOPO</t>
  </si>
  <si>
    <t>FRRJPN11L25F952P</t>
  </si>
  <si>
    <t>FRRKST02H22F952M-P-000</t>
  </si>
  <si>
    <t>FERRE' KRISTIAN</t>
  </si>
  <si>
    <t>FRRKST02H22F952M</t>
  </si>
  <si>
    <t>FRRLCA06T69F952I-P-000</t>
  </si>
  <si>
    <t>FERRUTA ALICE</t>
  </si>
  <si>
    <t>FRRLCA06T69F952I</t>
  </si>
  <si>
    <t>FRRLCU72H12L219Y-P-000</t>
  </si>
  <si>
    <t>FERRANTE LUCA</t>
  </si>
  <si>
    <t>FRRLCU72H12L219Y</t>
  </si>
  <si>
    <t>FRRLCU99T09F952T-P-000</t>
  </si>
  <si>
    <t>FERRARI LUCA</t>
  </si>
  <si>
    <t>FRRLCU99T09F952T</t>
  </si>
  <si>
    <t>FRRLDE06L44B019E-P-000</t>
  </si>
  <si>
    <t>FERRARIO ELDA</t>
  </si>
  <si>
    <t>FRRLDE06L44B019E</t>
  </si>
  <si>
    <t>FRRLNS69L25L219M-P-000</t>
  </si>
  <si>
    <t>FERRERA ALFONSO</t>
  </si>
  <si>
    <t>FRRLNS69L25L219M</t>
  </si>
  <si>
    <t>FRRLRA58T60L219H-P-000</t>
  </si>
  <si>
    <t>FERRERO LAURA</t>
  </si>
  <si>
    <t>FRRLRA58T60L219H</t>
  </si>
  <si>
    <t>01218590071</t>
  </si>
  <si>
    <t>FRRLRA78A48D205X-P-000</t>
  </si>
  <si>
    <t>FERRI LAURA</t>
  </si>
  <si>
    <t>FRRLRA78A48D205X</t>
  </si>
  <si>
    <t>FRRLRA84C58L727A-P-000</t>
  </si>
  <si>
    <t>FERRANTI LAURA</t>
  </si>
  <si>
    <t>FRRLRA84C58L727A</t>
  </si>
  <si>
    <t>FRRLRN71H65D205P-P-000</t>
  </si>
  <si>
    <t>FERRERO LORENA</t>
  </si>
  <si>
    <t>FRRLRN71H65D205P</t>
  </si>
  <si>
    <t>08745540016</t>
  </si>
  <si>
    <t>FRRLSU81P42L219V-P-000</t>
  </si>
  <si>
    <t>FERRO LUISA</t>
  </si>
  <si>
    <t>FRRLSU81P42L219V</t>
  </si>
  <si>
    <t>FRRMGH97C43B041S-P-000</t>
  </si>
  <si>
    <t>FERRARIS POTINO MARGHERITA</t>
  </si>
  <si>
    <t>FRRMGH97C43B041S</t>
  </si>
  <si>
    <t>FRRMME11L49F952I-P-000</t>
  </si>
  <si>
    <t>FERRO EMMA</t>
  </si>
  <si>
    <t>FRRMME11L49F952I</t>
  </si>
  <si>
    <t>FRRMNN78A48G596T-P-000</t>
  </si>
  <si>
    <t>FRRMRA71S48L219T-P-000</t>
  </si>
  <si>
    <t>FERRARA MARIA</t>
  </si>
  <si>
    <t>FRRMRA71S48L219T</t>
  </si>
  <si>
    <t>FRRMRC83M22G197J-P-000</t>
  </si>
  <si>
    <t>FRRMRC83M22G197J</t>
  </si>
  <si>
    <t>FRRMRK84D07D208M-P-000</t>
  </si>
  <si>
    <t>FRRMRK84D07D208M</t>
  </si>
  <si>
    <t>FRRMRM89M68L219X-P-000</t>
  </si>
  <si>
    <t>FERRATI MIRIAM</t>
  </si>
  <si>
    <t>FRRMRM89M68L219X</t>
  </si>
  <si>
    <t>FRRMRS63M56C049E-P-000</t>
  </si>
  <si>
    <t>FERRO MARISA</t>
  </si>
  <si>
    <t>FRRMRS63M56C049E</t>
  </si>
  <si>
    <t>FRRMSM71A21H501L-P-000</t>
  </si>
  <si>
    <t>FERRARI MASSIMILIANO</t>
  </si>
  <si>
    <t>FRRMSM71A21H501L</t>
  </si>
  <si>
    <t>FRRMSM76H22E801O-P-000</t>
  </si>
  <si>
    <t>FERRARIS MASSIMILIANO</t>
  </si>
  <si>
    <t>FRRMSM76H22E801O</t>
  </si>
  <si>
    <t>FRRNCL01B46I480K-P-000</t>
  </si>
  <si>
    <t>FERRERO NICOLE</t>
  </si>
  <si>
    <t>FRRNCL01B46I480K</t>
  </si>
  <si>
    <t>FRRNDA78T58L219D-P-000</t>
  </si>
  <si>
    <t>FERRANTE NADIA</t>
  </si>
  <si>
    <t>FRRNDA78T58L219D</t>
  </si>
  <si>
    <t>11726810010</t>
  </si>
  <si>
    <t>FRRNNA78R44E020V-P-000</t>
  </si>
  <si>
    <t>FERRARA ANNA</t>
  </si>
  <si>
    <t>FRRNNA78R44E020V</t>
  </si>
  <si>
    <t>FRRNNL62C58L219K-P-000</t>
  </si>
  <si>
    <t>FERRO ANTONELLA</t>
  </si>
  <si>
    <t>FRRNNL62C58L219K</t>
  </si>
  <si>
    <t>01236260053</t>
  </si>
  <si>
    <t>FRRNNZ93P56F839J-P-000</t>
  </si>
  <si>
    <t>FERRARA ANNUNZIATA</t>
  </si>
  <si>
    <t>FRRNNZ93P56F839J</t>
  </si>
  <si>
    <t>FRRNSI72H55L219H-P-000</t>
  </si>
  <si>
    <t>FERRARO INES</t>
  </si>
  <si>
    <t>FRRNSI72H55L219H</t>
  </si>
  <si>
    <t>FRRPLA90L54B180C-P-000</t>
  </si>
  <si>
    <t>FERRAMOSCA PAOLA</t>
  </si>
  <si>
    <t>FRRPLA90L54B180C</t>
  </si>
  <si>
    <t>FRRPLM65L61F205S-P-000</t>
  </si>
  <si>
    <t>FERRULLO PALMA</t>
  </si>
  <si>
    <t>FRRPLM65L61F205S</t>
  </si>
  <si>
    <t>FRRPRZ64A67F205W-P-000</t>
  </si>
  <si>
    <t>FERRAZZI PATRIZIA</t>
  </si>
  <si>
    <t>FRRPRZ64A67F205W</t>
  </si>
  <si>
    <t>FRRRCC00M57F952J-P-000</t>
  </si>
  <si>
    <t>FERRASSA URANI REBECCA VITTORIA</t>
  </si>
  <si>
    <t>FRRRCC00M57F952J</t>
  </si>
  <si>
    <t>FRRRFL77C59L219Q-P-000</t>
  </si>
  <si>
    <t>FERRARA RAFFAELLA</t>
  </si>
  <si>
    <t>FRRRFL77C59L219Q</t>
  </si>
  <si>
    <t>FRRRSI00P51G348Q-P-000</t>
  </si>
  <si>
    <t>FRAIRIA IRIS</t>
  </si>
  <si>
    <t>FRRRSI00P51G348Q</t>
  </si>
  <si>
    <t>FRRRSN78P54Z602L-P-000</t>
  </si>
  <si>
    <t>FERREIRA DE OLIVEIRA ROSANA</t>
  </si>
  <si>
    <t>FRRRSN78P54Z602L</t>
  </si>
  <si>
    <t>FRRSDR98S56F952V-P-000</t>
  </si>
  <si>
    <t>FRRSLV90L64F952B-P-000</t>
  </si>
  <si>
    <t>FERRARI SILVIA</t>
  </si>
  <si>
    <t>FRRSLV90L64F952B</t>
  </si>
  <si>
    <t>FRRSML11M13F952S-P-000</t>
  </si>
  <si>
    <t>FERRO' SAMUELE</t>
  </si>
  <si>
    <t>FRRSML11M13F952S</t>
  </si>
  <si>
    <t>FRRSNL62S58L219W-P-000</t>
  </si>
  <si>
    <t>FRRSRA88B58D938F-P-000</t>
  </si>
  <si>
    <t>FERRERO SARA</t>
  </si>
  <si>
    <t>FRRSRA88B58D938F</t>
  </si>
  <si>
    <t>FRRSRA94B61F952B-P-000</t>
  </si>
  <si>
    <t>FERRARI SARA</t>
  </si>
  <si>
    <t>FRRSRA94B61F952B</t>
  </si>
  <si>
    <t>FRRVCN63P13C983O-P-000</t>
  </si>
  <si>
    <t>FERRARA VINCENZO</t>
  </si>
  <si>
    <t>FRRVCN63P13C983O</t>
  </si>
  <si>
    <t>FRRVCN63P57F952A-P-000</t>
  </si>
  <si>
    <t>FRRVNT85C61D332V-P-000</t>
  </si>
  <si>
    <t>FERRARIS VALENTINA</t>
  </si>
  <si>
    <t>FRRVNT98S56L727Y</t>
  </si>
  <si>
    <t>FERRARA VALENTINA</t>
  </si>
  <si>
    <t>FRSCHR84A54F952W-P-000</t>
  </si>
  <si>
    <t>FRSLGU70A70F104Y-P-000</t>
  </si>
  <si>
    <t>FRESCINA LUIGIA</t>
  </si>
  <si>
    <t>FRSLGU70A70F104Y</t>
  </si>
  <si>
    <t>FRSMJD92A65Z330B-P-000</t>
  </si>
  <si>
    <t>FARIS MAJDA</t>
  </si>
  <si>
    <t>FRSMJD92A65Z330B</t>
  </si>
  <si>
    <t>FRSPPL67A19L219Y-P-000</t>
  </si>
  <si>
    <t>FRASCINELLI PIERPAOLO</t>
  </si>
  <si>
    <t>FRSPPL67A19L219Y</t>
  </si>
  <si>
    <t>FRSSMR96A53L219R-P-000</t>
  </si>
  <si>
    <t>FRSSRA79E63L219Y-P-000</t>
  </si>
  <si>
    <t>FRASSON SARA</t>
  </si>
  <si>
    <t>FRSSRA79E63L219Y</t>
  </si>
  <si>
    <t>FRSVDN96E70A859Q-P-000</t>
  </si>
  <si>
    <t>FRESIA VERDIANA</t>
  </si>
  <si>
    <t>FRSVDN96E70A859Q</t>
  </si>
  <si>
    <t>FRSVTR64H25Z505O-P-000</t>
  </si>
  <si>
    <t>FRIAS VICTOR</t>
  </si>
  <si>
    <t>FRSVTR64H25Z505O</t>
  </si>
  <si>
    <t>FRTCLD64S20L219V-P-000</t>
  </si>
  <si>
    <t>FORTE CLAUDIO</t>
  </si>
  <si>
    <t>FRTCLD64S20L219V</t>
  </si>
  <si>
    <t>FRTCLD64S20L219V-P-001</t>
  </si>
  <si>
    <t>FRTFBA11P02F952Q-P-000</t>
  </si>
  <si>
    <t>FORTINI FABIO</t>
  </si>
  <si>
    <t>FRTFBA11P02F952Q</t>
  </si>
  <si>
    <t>FRTGPP79P07C352D-P-000</t>
  </si>
  <si>
    <t>FRAIETTA GIUSEPPE</t>
  </si>
  <si>
    <t>FRTGPP79P07C352D</t>
  </si>
  <si>
    <t>FRTLCU79P66L219M-P-000</t>
  </si>
  <si>
    <t>FIORITO LUCIA</t>
  </si>
  <si>
    <t>FRTLCU79P66L219M</t>
  </si>
  <si>
    <t>FRTLIA67B63L219R-P-000</t>
  </si>
  <si>
    <t>FRETTINI LIA</t>
  </si>
  <si>
    <t>FRTLIA67B63L219R</t>
  </si>
  <si>
    <t>FRTLRI79M43L219I-P-000</t>
  </si>
  <si>
    <t>FRTLSS01R51L746R-P-000</t>
  </si>
  <si>
    <t>FRATTIMA ALESSIA</t>
  </si>
  <si>
    <t>FRTLSS01R51L746R</t>
  </si>
  <si>
    <t>FRTNCR72C41L219P-P-000</t>
  </si>
  <si>
    <t>FRATTA ANNA CRISTINA</t>
  </si>
  <si>
    <t>FRTNCR72C41L219P</t>
  </si>
  <si>
    <t>FRTNLT64E62L219B-P-000</t>
  </si>
  <si>
    <t>FRATTA NICOLETTA</t>
  </si>
  <si>
    <t>FRTNLT64E62L219B</t>
  </si>
  <si>
    <t>FRTNMO07R45B019Q-P-000</t>
  </si>
  <si>
    <t>FURIATO NOEMI</t>
  </si>
  <si>
    <t>FRTNMO07R45B019Q</t>
  </si>
  <si>
    <t>FRTRCE79S47L219L-P-000</t>
  </si>
  <si>
    <t>FORTUNATO ERICA</t>
  </si>
  <si>
    <t>FRTRCE79S47L219L</t>
  </si>
  <si>
    <t>FRTRHL11L44E801A-P-000</t>
  </si>
  <si>
    <t>FARETTA CAVALLERO RACHELE</t>
  </si>
  <si>
    <t>FRTRHL11L44E801A</t>
  </si>
  <si>
    <t>FRTRNI84S65L219Z-P-000</t>
  </si>
  <si>
    <t>FORTINO IRENE</t>
  </si>
  <si>
    <t>FRTRNI84S65L219Z</t>
  </si>
  <si>
    <t>FRUMLD95H17Z129S-P-000</t>
  </si>
  <si>
    <t>FUIOREA MIREL DANIEL</t>
  </si>
  <si>
    <t>FRUMLD95H17Z129S</t>
  </si>
  <si>
    <t>FRVMSM73R21F952M-P-000</t>
  </si>
  <si>
    <t>FIORAVANTI MASSIMILIANO</t>
  </si>
  <si>
    <t>FRVMSM73R21F952M</t>
  </si>
  <si>
    <t>02030890038</t>
  </si>
  <si>
    <t>FRYBJM90A28Z318B-P-000</t>
  </si>
  <si>
    <t>AFRIYIE BENJAMIN</t>
  </si>
  <si>
    <t>FRYBJM90A28Z318B</t>
  </si>
  <si>
    <t>FRZMTS01C04I470I-P-000</t>
  </si>
  <si>
    <t>FORZATO MATTEO SALVATORE</t>
  </si>
  <si>
    <t>FRZMTS01C04I470I</t>
  </si>
  <si>
    <t>FRZPLG95T02E532S-P-000</t>
  </si>
  <si>
    <t>FRAZZETTO PIERLUIGI</t>
  </si>
  <si>
    <t>FRZPLG95T02E532S</t>
  </si>
  <si>
    <t>FRZRRT77H06B791Y-P-000</t>
  </si>
  <si>
    <t>FRIZZA ROBERTO</t>
  </si>
  <si>
    <t>FRZRRT77H06B791Y</t>
  </si>
  <si>
    <t>FSCCST64E58L219D-P-000</t>
  </si>
  <si>
    <t>FOSCI CRISTINA</t>
  </si>
  <si>
    <t>FSCCST64E58L219D</t>
  </si>
  <si>
    <t>FSCNLS91L65A515N-P-000</t>
  </si>
  <si>
    <t>FIASCA ANNALISA</t>
  </si>
  <si>
    <t>FSCNLS91L65A515N</t>
  </si>
  <si>
    <t>FSCRST89D19Z600A-P-000</t>
  </si>
  <si>
    <t>FISCHER ERNESTO</t>
  </si>
  <si>
    <t>FSCRST89D19Z600A</t>
  </si>
  <si>
    <t>FSCSFN76D70L219A-P-000</t>
  </si>
  <si>
    <t>IAFISCO STEFANIA</t>
  </si>
  <si>
    <t>FSCSFN76D70L219A</t>
  </si>
  <si>
    <t>FSESMW90S61Z335D-P-000</t>
  </si>
  <si>
    <t>FSLLRA74H60L219H-P-000</t>
  </si>
  <si>
    <t>FASOLI LAURA</t>
  </si>
  <si>
    <t>FSLLRA74H60L219H</t>
  </si>
  <si>
    <t>FSNLLL68S69L219V</t>
  </si>
  <si>
    <t>CENTRO ESTETICO FIORE</t>
  </si>
  <si>
    <t>08160290014</t>
  </si>
  <si>
    <t>FSNPLA68M14F839N-P-000</t>
  </si>
  <si>
    <t>FASANO PAOLO</t>
  </si>
  <si>
    <t>FSNPLA68M14F839N</t>
  </si>
  <si>
    <t>FSSGLI99M71A479X-P-000</t>
  </si>
  <si>
    <t>FASSIO GIULIA</t>
  </si>
  <si>
    <t>FSSGLI99M71A479X</t>
  </si>
  <si>
    <t>FSSPGV65L29L727G-P-000</t>
  </si>
  <si>
    <t>FAISSINGHER PAOLO GIOVANNI</t>
  </si>
  <si>
    <t>FSSPGV65L29L727G</t>
  </si>
  <si>
    <t>FSSRRA81E62B041K-P-000</t>
  </si>
  <si>
    <t>FOSSEN AURORA</t>
  </si>
  <si>
    <t>FSSRRA81E62B041K</t>
  </si>
  <si>
    <t>FSTLSN70L28L219F-P-000</t>
  </si>
  <si>
    <t>FESTA ALESSANDRO</t>
  </si>
  <si>
    <t>FSTLSN70L28L219F</t>
  </si>
  <si>
    <t>FSTLSS05P09F952W-P-000</t>
  </si>
  <si>
    <t>FESTA ALESSIO</t>
  </si>
  <si>
    <t>FSTLSS05P09F952W</t>
  </si>
  <si>
    <t>FSTMNL07H19C627P-P-000</t>
  </si>
  <si>
    <t>FESTA MANUEL</t>
  </si>
  <si>
    <t>FSTMNL07H19C627P</t>
  </si>
  <si>
    <t>FSTSMN01C08G793D-P-000</t>
  </si>
  <si>
    <t>FESTA SIMONE</t>
  </si>
  <si>
    <t>FSTSMN01C08G793D</t>
  </si>
  <si>
    <t>FSURNI92B64L219M-P-000</t>
  </si>
  <si>
    <t>FUSI IRENE</t>
  </si>
  <si>
    <t>FSURNI92B64L219M</t>
  </si>
  <si>
    <t>FTBKHN05H01Z249U-P-000</t>
  </si>
  <si>
    <t>AFTAB KHAN</t>
  </si>
  <si>
    <t>FTBKHN05H01Z249U</t>
  </si>
  <si>
    <t>FTCSVL77B68Z129R-P-000</t>
  </si>
  <si>
    <t>FITCAL SILVIA OLGA</t>
  </si>
  <si>
    <t>FTCSVL77B68Z129R</t>
  </si>
  <si>
    <t>FTGSST71C31L219E-P-000</t>
  </si>
  <si>
    <t>FATIGA SEBASTIANO</t>
  </si>
  <si>
    <t>FTGSST71C31L219E</t>
  </si>
  <si>
    <t>FTHZKA10R02B019J-P-000</t>
  </si>
  <si>
    <t>FATH EDDINE ZAKI</t>
  </si>
  <si>
    <t>FTHZKA10R02B019J</t>
  </si>
  <si>
    <t>FTMZMR09R66Z236P-P-000</t>
  </si>
  <si>
    <t>ZUMAR FATIMA</t>
  </si>
  <si>
    <t>FTMZMR09R66Z236P</t>
  </si>
  <si>
    <t>FTSLNT99L11Z306U-P-000</t>
  </si>
  <si>
    <t>FOTSO LAURENT JORDAN</t>
  </si>
  <si>
    <t>FTSLNT99L11Z306U</t>
  </si>
  <si>
    <t>FTTCHL57T60H572U-P-000</t>
  </si>
  <si>
    <t>FITTIPALDI CARMELINA</t>
  </si>
  <si>
    <t>FTTCHL57T60H572U</t>
  </si>
  <si>
    <t>FTTLSN59A41D332X-P-000</t>
  </si>
  <si>
    <t>FATTORINI ALESSANDRA</t>
  </si>
  <si>
    <t>FTTLSN59A41D332X</t>
  </si>
  <si>
    <t>FTTMDO85S29Z330S-P-000</t>
  </si>
  <si>
    <t>FETTAH MOAD</t>
  </si>
  <si>
    <t>FTTMDO85S29Z330S</t>
  </si>
  <si>
    <t>FTTMMM59A01Z330R-P-000</t>
  </si>
  <si>
    <t>FETTAH MOHAMMED</t>
  </si>
  <si>
    <t>FTTMMM59A01Z330R</t>
  </si>
  <si>
    <t>FTTNCL73L19F952B-P-000</t>
  </si>
  <si>
    <t>FITTIPALDI NICOLA</t>
  </si>
  <si>
    <t>FTTNCL73L19F952B</t>
  </si>
  <si>
    <t>FTTNDR10B12E801I-P-000</t>
  </si>
  <si>
    <t>FITTIPALDI ANDREA</t>
  </si>
  <si>
    <t>FTTNDR10B12E801I</t>
  </si>
  <si>
    <t>FTYDDA05A01Z317T-P-000</t>
  </si>
  <si>
    <t>FATY DAOUDA</t>
  </si>
  <si>
    <t>FTYDDA05A01Z317T</t>
  </si>
  <si>
    <t>FVAGNN85P07A859H-P-000</t>
  </si>
  <si>
    <t>FAVA GIOVANNI</t>
  </si>
  <si>
    <t>FVAGNN85P07A859H</t>
  </si>
  <si>
    <t>FVALNZ81L24F335Y-P-000</t>
  </si>
  <si>
    <t>FAVA LORENZO</t>
  </si>
  <si>
    <t>FVALNZ81L24F335Y</t>
  </si>
  <si>
    <t>FVANDR71M11F205C-P-000</t>
  </si>
  <si>
    <t>FAVA ANDREA</t>
  </si>
  <si>
    <t>FVANDR71M11F205C</t>
  </si>
  <si>
    <t>FVGLSU58S46E962Y-P-000</t>
  </si>
  <si>
    <t>FAVAGROSSA LUISA</t>
  </si>
  <si>
    <t>FVGLSU58S46E962Y</t>
  </si>
  <si>
    <t>FVLSFN78B47A479J-P-000</t>
  </si>
  <si>
    <t>FAVALLI STEFANIA</t>
  </si>
  <si>
    <t>FVLSFN78B47A479J</t>
  </si>
  <si>
    <t>FVNDNL65H68F952E-P-000</t>
  </si>
  <si>
    <t>FAVINI DANILA</t>
  </si>
  <si>
    <t>FVNDNL65H68F952E</t>
  </si>
  <si>
    <t>FVRDNL91D13L219V-P-000</t>
  </si>
  <si>
    <t>FAVARO DANIELE</t>
  </si>
  <si>
    <t>FVRDNL91D13L219V</t>
  </si>
  <si>
    <t>FVRDVD91C16L013R-P-000</t>
  </si>
  <si>
    <t>FAVRO DAVIDE</t>
  </si>
  <si>
    <t>FVRDVD91C16L013R</t>
  </si>
  <si>
    <t>FVRLRT65D24L219A-P-000</t>
  </si>
  <si>
    <t>FAVRO ALBERTO</t>
  </si>
  <si>
    <t>FVRLRT65D24L219A</t>
  </si>
  <si>
    <t>FVRNMM67M46A757B-P-000</t>
  </si>
  <si>
    <t>FAVERO NORMA MILENA</t>
  </si>
  <si>
    <t>FVRNMM67M46A757B</t>
  </si>
  <si>
    <t>FVRSVN65P59C637M-P-000</t>
  </si>
  <si>
    <t>FAVARO SILVANA</t>
  </si>
  <si>
    <t>FVRSVN65P59C637M</t>
  </si>
  <si>
    <t>FVTRRT85L02L219H-P-000</t>
  </si>
  <si>
    <t>FAVATA ROBERTO</t>
  </si>
  <si>
    <t>FVTRRT85L02L219H</t>
  </si>
  <si>
    <t>FZACRS11S05F952Z-P-000</t>
  </si>
  <si>
    <t>FAZIO CHRISTIAN</t>
  </si>
  <si>
    <t>FZACRS11S05F952Z</t>
  </si>
  <si>
    <t>FZALRA82P57F335C-P-000</t>
  </si>
  <si>
    <t>FAZIO LAURA</t>
  </si>
  <si>
    <t>FZALRA82P57F335C</t>
  </si>
  <si>
    <t>FZAMMM00C13Z200W-P-000</t>
  </si>
  <si>
    <t>FAIAZI MOHAMMAD MAHDI</t>
  </si>
  <si>
    <t>FZAMMM00C13Z200W</t>
  </si>
  <si>
    <t>FZASLV75L70L219Y-P-000</t>
  </si>
  <si>
    <t>FAZIO SILVIA</t>
  </si>
  <si>
    <t>FZASLV75L70L219Y</t>
  </si>
  <si>
    <t>FZLKDJ84E65Z330Z-P-000</t>
  </si>
  <si>
    <t>FAIZ EL IDRISSI KHADIJA</t>
  </si>
  <si>
    <t>FZLKDJ84E65Z330Z</t>
  </si>
  <si>
    <t>FZZHJR71R71Z352Z-P-000</t>
  </si>
  <si>
    <t>FEZZANI HAJER</t>
  </si>
  <si>
    <t>FZZHJR71R71Z352Z</t>
  </si>
  <si>
    <t>FZZNMR64B59L219K-P-000</t>
  </si>
  <si>
    <t>FZZRCC06D45L750U-P-000</t>
  </si>
  <si>
    <t>FIZZOTTI REBECCA</t>
  </si>
  <si>
    <t>FZZRCC06D45L750U</t>
  </si>
  <si>
    <t>FZZRCC10L70F952D-P-000</t>
  </si>
  <si>
    <t>FAZZINI REBECCA</t>
  </si>
  <si>
    <t>FZZRCC10L70F952D</t>
  </si>
  <si>
    <t>GAIGLI86T53L219L-P-000</t>
  </si>
  <si>
    <t>GAI GIULIA</t>
  </si>
  <si>
    <t>GAIGLI86T53L219L</t>
  </si>
  <si>
    <t>GAINNA66R46A859E-P-000</t>
  </si>
  <si>
    <t>GAIA ANNA</t>
  </si>
  <si>
    <t>GAINNA66R46A859E</t>
  </si>
  <si>
    <t>GAOSFN10D02F952O-P-000</t>
  </si>
  <si>
    <t>AGO STEFANO</t>
  </si>
  <si>
    <t>GAOSFN10D02F952O</t>
  </si>
  <si>
    <t>GBBLNE82B45G674W-P-000</t>
  </si>
  <si>
    <t>GABBERO ELENA</t>
  </si>
  <si>
    <t>GBBLNE82B45G674W</t>
  </si>
  <si>
    <t>GBFMSA96S29Z335H-P-000</t>
  </si>
  <si>
    <t>OGBEIFUN AMOS</t>
  </si>
  <si>
    <t>GBFMSA96S29Z335H</t>
  </si>
  <si>
    <t>GBLMTT88L28F952X-P-000</t>
  </si>
  <si>
    <t>GABOLI MATTEO</t>
  </si>
  <si>
    <t>GBLMTT88L28F952X</t>
  </si>
  <si>
    <t>GBNHPY04S47L219Q-P-000</t>
  </si>
  <si>
    <t>IGBINOBARO HAPPY UYIOSA</t>
  </si>
  <si>
    <t>GBNHPY04S47L219Q</t>
  </si>
  <si>
    <t>GBNJNS66T13Z335S-P-000</t>
  </si>
  <si>
    <t>AGBONS JOHNAS</t>
  </si>
  <si>
    <t>GBNJNS66T13Z335S</t>
  </si>
  <si>
    <t>GBNMSM68M24F952E-P-000</t>
  </si>
  <si>
    <t>GIBIN MASSIMO</t>
  </si>
  <si>
    <t>GBNMSM68M24F952E</t>
  </si>
  <si>
    <t>GBNSFN76L16H355Z-P-000</t>
  </si>
  <si>
    <t>GIBIN STEFANO</t>
  </si>
  <si>
    <t>GBNSFN76L16H355Z</t>
  </si>
  <si>
    <t>GBRDVD92R20L727R-P-000</t>
  </si>
  <si>
    <t>GABRIELE DAVIDE</t>
  </si>
  <si>
    <t>GBRDVD92R20L727R</t>
  </si>
  <si>
    <t>GBRFRC77D49A859K-P-000</t>
  </si>
  <si>
    <t>GUBERNATI FEDERICA</t>
  </si>
  <si>
    <t>GBRFRC77D49A859K</t>
  </si>
  <si>
    <t>GBRFRC77D49DOMUS-P-000</t>
  </si>
  <si>
    <t>GUBERNATI FEDERICA (COOP. DOMUS LAETITIAE)</t>
  </si>
  <si>
    <t>GBRFRC77D49DOMUS</t>
  </si>
  <si>
    <t>GBRGXY87E12Z335M-P-000</t>
  </si>
  <si>
    <t>AGUEBOR GALAXY FRYDAY</t>
  </si>
  <si>
    <t>GBRGXY87E12Z335M</t>
  </si>
  <si>
    <t>GBRHYF80E24Z336T-P-000</t>
  </si>
  <si>
    <t>GEBREL HANY FOUAD MOHAMED GAD</t>
  </si>
  <si>
    <t>GBRHYF80E24Z336T</t>
  </si>
  <si>
    <t>GBRLRA99P55D205L-P-000</t>
  </si>
  <si>
    <t>GIUBERGIA LARA</t>
  </si>
  <si>
    <t>GBRLRA99P55D205L</t>
  </si>
  <si>
    <t>GBRMRK05H18A479E-P-000</t>
  </si>
  <si>
    <t>GABRIELE MIRKO</t>
  </si>
  <si>
    <t>GBRMRK05H18A479E</t>
  </si>
  <si>
    <t>GBRMSM65E18L219R-P-000</t>
  </si>
  <si>
    <t>GIBERTI MASSIMO</t>
  </si>
  <si>
    <t>GBRMSM65E18L219R</t>
  </si>
  <si>
    <t>GBRNCH94D70H926E-P-000</t>
  </si>
  <si>
    <t>GABRIELE ANNA CHIARA</t>
  </si>
  <si>
    <t>GBRNCH94D70H926E</t>
  </si>
  <si>
    <t>GBRRCR71A19D872I-P-000</t>
  </si>
  <si>
    <t>GIUBERTONI RICCARDO</t>
  </si>
  <si>
    <t>GBRRCR71A19D872I</t>
  </si>
  <si>
    <t>GBWGRY96E70Z335M-P-000</t>
  </si>
  <si>
    <t>OGBEIWI GLORY</t>
  </si>
  <si>
    <t>GBWGRY96E70Z335M</t>
  </si>
  <si>
    <t>GCCDGI80C07L219X-P-000</t>
  </si>
  <si>
    <t>GIACCHETTA DIEGO</t>
  </si>
  <si>
    <t>GCCDGI80C07L219X</t>
  </si>
  <si>
    <t>GCCGNN66A01L219R-P-000</t>
  </si>
  <si>
    <t>GIACCHERO GIOVANNI</t>
  </si>
  <si>
    <t>GCCGNN66A01L219R</t>
  </si>
  <si>
    <t>GCCNCL98T43A157X-P-000</t>
  </si>
  <si>
    <t>GIACCHERO NICOLE</t>
  </si>
  <si>
    <t>GCCNCL98T43A157X</t>
  </si>
  <si>
    <t>GCCSRA05T68A479A-P-000</t>
  </si>
  <si>
    <t>GIACCONE SARA</t>
  </si>
  <si>
    <t>GCCSRA05T68A479A</t>
  </si>
  <si>
    <t>GCHBRN61R67L219L-P-000</t>
  </si>
  <si>
    <t>GIACHINO BRUNA</t>
  </si>
  <si>
    <t>GCHBRN61R67L219L</t>
  </si>
  <si>
    <t>GCHLSS98A59A479M-P-000</t>
  </si>
  <si>
    <t>GIACHINO ALESSIA</t>
  </si>
  <si>
    <t>GCHLSS98A59A479M</t>
  </si>
  <si>
    <t>GCHRTI83B60A859R-P-000</t>
  </si>
  <si>
    <t>GIACHETTI RITA</t>
  </si>
  <si>
    <t>GCHRTI83B60A859R</t>
  </si>
  <si>
    <t>GCLCST89B55D332O-P-000</t>
  </si>
  <si>
    <t>GIACOLETTI CRISTINA</t>
  </si>
  <si>
    <t>GCLFBA95D29C722E-P-000</t>
  </si>
  <si>
    <t>GIACOLETTO FABIO</t>
  </si>
  <si>
    <t>GCLFBA95D29C722E</t>
  </si>
  <si>
    <t>GCLSMN96P06F061X-P-000</t>
  </si>
  <si>
    <t>GIACALONE SIMONE</t>
  </si>
  <si>
    <t>GCLSMN96P06F061X</t>
  </si>
  <si>
    <t>GCMLSN64C51L018C-P-000</t>
  </si>
  <si>
    <t>GIACOMUZZI ALESSANDRA</t>
  </si>
  <si>
    <t>GCMLSN64C51L018C</t>
  </si>
  <si>
    <t>GCMLSN94R26L219D-P-000</t>
  </si>
  <si>
    <t>GIACOMITTI ALESSANDRO</t>
  </si>
  <si>
    <t>GCMLSN94R26L219D</t>
  </si>
  <si>
    <t>12904370017</t>
  </si>
  <si>
    <t>GCMMSM70E31L219I-P-000</t>
  </si>
  <si>
    <t>GIACOMETTO MASSIMILIANO</t>
  </si>
  <si>
    <t>GCMMSM70E31L219I</t>
  </si>
  <si>
    <t>GCMRRT68B45L219B-P-000</t>
  </si>
  <si>
    <t>GIACOMETTI ROBERTA</t>
  </si>
  <si>
    <t>GCMRRT68B45L219B</t>
  </si>
  <si>
    <t>GCNLCN78D45L219X-P-000</t>
  </si>
  <si>
    <t>GIACONELLA LUCIANA</t>
  </si>
  <si>
    <t>GCNLCN78D45L219X</t>
  </si>
  <si>
    <t>GCNNCL63L22Z129N-P-000</t>
  </si>
  <si>
    <t>GAUCAN NECULAI</t>
  </si>
  <si>
    <t>GCNNCL63L22Z129N</t>
  </si>
  <si>
    <t>GCPMRA68M07L219G-P-000</t>
  </si>
  <si>
    <t>GIACOPPO MARIO</t>
  </si>
  <si>
    <t>GCPMRA68M07L219G</t>
  </si>
  <si>
    <t>GCSSLV69P62L219S-P-000</t>
  </si>
  <si>
    <t>GIACOSA SILVIA</t>
  </si>
  <si>
    <t>GCSSLV69P62L219S</t>
  </si>
  <si>
    <t>GCVMTN99D64F902T-P-000</t>
  </si>
  <si>
    <t>GOCEVSKA MARTINA</t>
  </si>
  <si>
    <t>GCVMTN99D64F902T</t>
  </si>
  <si>
    <t>GDADRH98A49C627Y-P-000</t>
  </si>
  <si>
    <t>GAIDO DEBORAH</t>
  </si>
  <si>
    <t>GDADRH98A49C627Y</t>
  </si>
  <si>
    <t>GDASNN64L41L219F-P-000</t>
  </si>
  <si>
    <t>GAUDIO SUSANNA</t>
  </si>
  <si>
    <t>GDASNN64L41L219F</t>
  </si>
  <si>
    <t>GDCCRS73R06F952A-P-000</t>
  </si>
  <si>
    <t>GIUDICE CHRISTIAN</t>
  </si>
  <si>
    <t>GDCCRS73R06F952A</t>
  </si>
  <si>
    <t>GDCSFN67M62L219A-P-000</t>
  </si>
  <si>
    <t>GIUDICE STEFANIA</t>
  </si>
  <si>
    <t>GDCSFN67M62L219A</t>
  </si>
  <si>
    <t>GDDLKY80M17Z335J-P-000</t>
  </si>
  <si>
    <t>GODDAY LUCKY</t>
  </si>
  <si>
    <t>GDDLKY80M17Z335J</t>
  </si>
  <si>
    <t>GDDRRT67A07F952P-P-000</t>
  </si>
  <si>
    <t>GEDDO ROBERTO</t>
  </si>
  <si>
    <t>GDDRRT67A07F952P</t>
  </si>
  <si>
    <t>GDGMLA81T55A859Q-P-000</t>
  </si>
  <si>
    <t>GUADAGNINO AMALIA</t>
  </si>
  <si>
    <t>GDGMLA81T55A859Q</t>
  </si>
  <si>
    <t>GDGRFL64M28I233Z-P-000</t>
  </si>
  <si>
    <t>GUADAGNO RAFFAELE</t>
  </si>
  <si>
    <t>GDGRFL64M28I233Z</t>
  </si>
  <si>
    <t>GDILRA80C44A479A-P-000</t>
  </si>
  <si>
    <t>GIODA LAURA</t>
  </si>
  <si>
    <t>GDILRA80C44A479A</t>
  </si>
  <si>
    <t>GDKSPH75T15Z335Q-P-000</t>
  </si>
  <si>
    <t>GDNCST11C09F952E-P-000</t>
  </si>
  <si>
    <t>GODINO CRISTIAN</t>
  </si>
  <si>
    <t>GDNCST11C09F952E</t>
  </si>
  <si>
    <t>GDNGRL00M04L219Z-P-000</t>
  </si>
  <si>
    <t>HUAMAN AMBROCIO DIEGO</t>
  </si>
  <si>
    <t>GDNGRL00M04L219Z</t>
  </si>
  <si>
    <t>GDNLRA70E44H501M-P-000</t>
  </si>
  <si>
    <t>GAUDIANO LAURA</t>
  </si>
  <si>
    <t>GDNLRA70E44H501M</t>
  </si>
  <si>
    <t>GDNMNL86S22F952F-P-000</t>
  </si>
  <si>
    <t>GODINA MANUEL</t>
  </si>
  <si>
    <t>GDNMNL86S22F952F</t>
  </si>
  <si>
    <t>GDNNMO03H69A859U-P-000</t>
  </si>
  <si>
    <t>GAIDANO NOEMI</t>
  </si>
  <si>
    <t>GDNNMO03H69A859U</t>
  </si>
  <si>
    <t>GDSFRC01C15H501I-P-000</t>
  </si>
  <si>
    <t>GAUDIOSO FEDERICO GIOVANNI</t>
  </si>
  <si>
    <t>GDSFRC01C15H501I</t>
  </si>
  <si>
    <t>GDSRRT80H52L219C-P-000</t>
  </si>
  <si>
    <t>GAUDIOSO ROBERTA</t>
  </si>
  <si>
    <t>GDSRRT80H52L219C</t>
  </si>
  <si>
    <t>GDTLBT75H67H501O-P-000</t>
  </si>
  <si>
    <t>GDUCLD73C64F205C-P-000</t>
  </si>
  <si>
    <t>GUIDI CLAUDIA</t>
  </si>
  <si>
    <t>GDUCLD73C64F205C</t>
  </si>
  <si>
    <t>GDUMLE63D03L219U-P-000</t>
  </si>
  <si>
    <t>GUIDO EMILIO</t>
  </si>
  <si>
    <t>GDUMLE63D03L219U</t>
  </si>
  <si>
    <t>GDUNNA81C65I625T-P-000</t>
  </si>
  <si>
    <t>GUIDI ANNA</t>
  </si>
  <si>
    <t>GDUNNA81C65I625T</t>
  </si>
  <si>
    <t>GDUPLA69E44H355B-P-000</t>
  </si>
  <si>
    <t>GUIDI PAOLA</t>
  </si>
  <si>
    <t>GDUPLA69E44H355B</t>
  </si>
  <si>
    <t>GDYMSL96L50Z610A-P-000</t>
  </si>
  <si>
    <t>GODOY BONINI MARIA SILVANA</t>
  </si>
  <si>
    <t>GDYMSL96L50Z610A</t>
  </si>
  <si>
    <t>GFFFRC85P70B111H-P-000</t>
  </si>
  <si>
    <t>GIUFFRIDA FEDERICA</t>
  </si>
  <si>
    <t>GFFFRC85P70B111H</t>
  </si>
  <si>
    <t>GFFVEA11H69F952O-P-000</t>
  </si>
  <si>
    <t>GIOFFRE' EVA</t>
  </si>
  <si>
    <t>GFFVEA11H69F952O</t>
  </si>
  <si>
    <t>GFRLMN98B22Z354W-P-000</t>
  </si>
  <si>
    <t>GGBFVR94H49Z335M-P-000</t>
  </si>
  <si>
    <t>GIEGBEFUMWEN FAVOUR</t>
  </si>
  <si>
    <t>GGBFVR94H49Z335M</t>
  </si>
  <si>
    <t>GGGLCU69H11L727F-P-000</t>
  </si>
  <si>
    <t>Gaggini Luca</t>
  </si>
  <si>
    <t>GGGLCU69H11L727F</t>
  </si>
  <si>
    <t>GGJNJZ86M69Z100P-P-000</t>
  </si>
  <si>
    <t>GEGAJ ANJEZA</t>
  </si>
  <si>
    <t>GGJNJZ86M69Z100P</t>
  </si>
  <si>
    <t>GGLCLD65D44D612U-P-000</t>
  </si>
  <si>
    <t>GAGLIANI CLAUDIA</t>
  </si>
  <si>
    <t>GGLCLD65D44D612U</t>
  </si>
  <si>
    <t>GGLCML71B55I327W-P-000</t>
  </si>
  <si>
    <t>GUAGLIANONE CARMELA</t>
  </si>
  <si>
    <t>GGLCML71B55I327W</t>
  </si>
  <si>
    <t>GGLCNZ71P41L219F-P-000</t>
  </si>
  <si>
    <t>GGLCSM75P15L219Y-P-000</t>
  </si>
  <si>
    <t>GAGLIARDI COSIMO</t>
  </si>
  <si>
    <t>GGLCSM75P15L219Y</t>
  </si>
  <si>
    <t>GGLDGI95R20Z112P-P-000</t>
  </si>
  <si>
    <t>GAGLIARDI DIEGO</t>
  </si>
  <si>
    <t>GGLDGI95R20Z112P</t>
  </si>
  <si>
    <t>GGLDRN67S58D208E-P-000</t>
  </si>
  <si>
    <t>GAGLIARDO DORIANA</t>
  </si>
  <si>
    <t>GGLDRN67S58D208E</t>
  </si>
  <si>
    <t>GGLFTN78B58L219O-P-000</t>
  </si>
  <si>
    <t>GIGLIO FORTUNA</t>
  </si>
  <si>
    <t>GGLFTN78B58L219O</t>
  </si>
  <si>
    <t>GGLGRL04E24E801U-P-000</t>
  </si>
  <si>
    <t>GUGLIELMO GABRIELE</t>
  </si>
  <si>
    <t>GGLGRL04E24E801U</t>
  </si>
  <si>
    <t>GGLLBT68T48C722L-P-000</t>
  </si>
  <si>
    <t>GUGLIELMOTTO ELISABETTA</t>
  </si>
  <si>
    <t>GGLLBT68T48C722L</t>
  </si>
  <si>
    <t>GGLMRC80S13C627S-P-000</t>
  </si>
  <si>
    <t>AGAGLIATE MARCO</t>
  </si>
  <si>
    <t>GGLMRC80S13C627S</t>
  </si>
  <si>
    <t>GGLMRC92C13L746A-P-000</t>
  </si>
  <si>
    <t>GGLNCL64L08G273R-P-000</t>
  </si>
  <si>
    <t>GAGLIARDO NICOLO'</t>
  </si>
  <si>
    <t>GGLNCL64L08G273R</t>
  </si>
  <si>
    <t>GGLNDR71T03A429D</t>
  </si>
  <si>
    <t>OSTERIA SAN GIULIO S.N.C.</t>
  </si>
  <si>
    <t>00997090030</t>
  </si>
  <si>
    <t>GGLNNA75D51D332G-P-000</t>
  </si>
  <si>
    <t>GUGLIELMETTI ANNA</t>
  </si>
  <si>
    <t>GGLNNA75D51D332G</t>
  </si>
  <si>
    <t>GGLNRC75T09L750J-P-000</t>
  </si>
  <si>
    <t>GIUGLIANO ENRICO</t>
  </si>
  <si>
    <t>GGLNRC75T09L750J</t>
  </si>
  <si>
    <t>GGLVRE71E61A518U-P-000</t>
  </si>
  <si>
    <t>GIUGLAR VERA</t>
  </si>
  <si>
    <t>GGLVRE71E61A518U</t>
  </si>
  <si>
    <t>GGNFRC96T60L219M-P-000</t>
  </si>
  <si>
    <t>OGGIANO FEDERICA</t>
  </si>
  <si>
    <t>GGNFRC96T60L219M</t>
  </si>
  <si>
    <t>GGNMLN76P59H926L-P-000</t>
  </si>
  <si>
    <t>GIAGNORIO MARILUNA</t>
  </si>
  <si>
    <t>GGNMLN76P59H926L</t>
  </si>
  <si>
    <t>GGNMTS80T13L219I-P-000</t>
  </si>
  <si>
    <t>GAGINO MATTEO SERGIO</t>
  </si>
  <si>
    <t>GGNMTS80T13L219I</t>
  </si>
  <si>
    <t>GGRBNU53P13Z133E-P-000</t>
  </si>
  <si>
    <t>GEIGER BRUNO</t>
  </si>
  <si>
    <t>GGRCHR96T61A124T-P-000</t>
  </si>
  <si>
    <t>OGGERO CHIARA</t>
  </si>
  <si>
    <t>GGRCHR96T61A124T</t>
  </si>
  <si>
    <t>GGRDRA59T68L219J-P-000</t>
  </si>
  <si>
    <t>OGGERO DARIA</t>
  </si>
  <si>
    <t>GGRDRA59T68L219J</t>
  </si>
  <si>
    <t>GGTSCR64B14Z329D-P-000</t>
  </si>
  <si>
    <t>GAGO TORRES OSCAR</t>
  </si>
  <si>
    <t>GGTSCR64B14Z329D</t>
  </si>
  <si>
    <t>GHAJLT77R50Z335L-P-000</t>
  </si>
  <si>
    <t>AGHO JULIET</t>
  </si>
  <si>
    <t>GHAJLT77R50Z335L</t>
  </si>
  <si>
    <t>GHBLSS94B41D967J-P-000</t>
  </si>
  <si>
    <t>GHBLSS94B41D967J</t>
  </si>
  <si>
    <t>GHDFPP85S22D150A-P-000</t>
  </si>
  <si>
    <t>GHIDONI FILIPPO</t>
  </si>
  <si>
    <t>GHDFPP85S22D150A</t>
  </si>
  <si>
    <t>GHDPLA69S67L219P-P-000</t>
  </si>
  <si>
    <t>GHIDONI PAOLA</t>
  </si>
  <si>
    <t>GHDPLA69S67L219P</t>
  </si>
  <si>
    <t>GHDYLL11D07F952Z-P-000</t>
  </si>
  <si>
    <t>AGHEDO AYODELE OLATUNDE</t>
  </si>
  <si>
    <t>GHDYLL11D07F952Z</t>
  </si>
  <si>
    <t>GHGBSS91H50Z335F-P-000</t>
  </si>
  <si>
    <t>OGHIGO BLESSING</t>
  </si>
  <si>
    <t>GHGBSS91H50Z335F</t>
  </si>
  <si>
    <t>GHGGRL67R48D208M-P-000</t>
  </si>
  <si>
    <t>GHIGLIERI GABRIELLA</t>
  </si>
  <si>
    <t>GHGGRL67R48D208M</t>
  </si>
  <si>
    <t>GHGSRA79L47L219W-P-000</t>
  </si>
  <si>
    <t>GHIGNONE SARA</t>
  </si>
  <si>
    <t>GHGSRA79L47L219W</t>
  </si>
  <si>
    <t>12825090017</t>
  </si>
  <si>
    <t>GHIMTT05D20F965R-P-000</t>
  </si>
  <si>
    <t>GHIO MATTEO</t>
  </si>
  <si>
    <t>GHIMTT05D20F965R</t>
  </si>
  <si>
    <t>GHLMRN75R16L219N-P-000</t>
  </si>
  <si>
    <t>GHELLER MORENO</t>
  </si>
  <si>
    <t>GHLMRN75R16L219N</t>
  </si>
  <si>
    <t>GHLTTR70S12A859A-P-000</t>
  </si>
  <si>
    <t>GHIELMETTI ETTORE</t>
  </si>
  <si>
    <t>GHLTTR70S12A859A</t>
  </si>
  <si>
    <t>02396360022</t>
  </si>
  <si>
    <t>GHMMVR11S70Z222H-P-000</t>
  </si>
  <si>
    <t>GHUMAN MANVEER</t>
  </si>
  <si>
    <t>GHMMVR11S70Z222H</t>
  </si>
  <si>
    <t>GHMRRT04B18L219R-P-000</t>
  </si>
  <si>
    <t>GHAMO ROBERTO</t>
  </si>
  <si>
    <t>GHMRRT04B18L219R</t>
  </si>
  <si>
    <t>GHNFRC58T09L219V-P-000</t>
  </si>
  <si>
    <t>GHIANO FEDERICO</t>
  </si>
  <si>
    <t>GHNFRC58T09L219V</t>
  </si>
  <si>
    <t>04004380046</t>
  </si>
  <si>
    <t>GHNGLI05C52B019B-P-000</t>
  </si>
  <si>
    <t>GHIANI GIULIA</t>
  </si>
  <si>
    <t>GHNGLI05C52B019B</t>
  </si>
  <si>
    <t>GHNKBR10M63F952G-P-000</t>
  </si>
  <si>
    <t>GHONEIM KIMBERLY</t>
  </si>
  <si>
    <t>GHNKBR10M63F952G</t>
  </si>
  <si>
    <t>GHNLCY13A44F952F-P-000</t>
  </si>
  <si>
    <t>GHONEIM LUCY</t>
  </si>
  <si>
    <t>GHNLCY13A44F952F</t>
  </si>
  <si>
    <t>GHNMMD84R13Z229L-P-000</t>
  </si>
  <si>
    <t>GHUNIEM LUTFI MAHMOUD</t>
  </si>
  <si>
    <t>GHNMMD84R13Z229L</t>
  </si>
  <si>
    <t>GHNVNC97M67L736S</t>
  </si>
  <si>
    <t>GHION VERONICA</t>
  </si>
  <si>
    <t>GHOLNE88P61L219M-P-000</t>
  </si>
  <si>
    <t>GHO ELENA</t>
  </si>
  <si>
    <t>GHOLNE88P61L219M</t>
  </si>
  <si>
    <t>11200550017</t>
  </si>
  <si>
    <t>GHRCST82R42Z12VI-P-000</t>
  </si>
  <si>
    <t>GHEORGHITA CRISTINA</t>
  </si>
  <si>
    <t>GHRCST82R42Z12VI</t>
  </si>
  <si>
    <t>GHRDMA03M11B019U-P-000</t>
  </si>
  <si>
    <t>GHARBI ADAM</t>
  </si>
  <si>
    <t>GHRDMA03M11B019U</t>
  </si>
  <si>
    <t>GHRDNC98M09Z129P-P-000</t>
  </si>
  <si>
    <t>GHEORGHIES DAMIAN CRISTIAN</t>
  </si>
  <si>
    <t>GHRDNC98M09Z129P</t>
  </si>
  <si>
    <t>GHRDRD02E22L219X-P-000</t>
  </si>
  <si>
    <t>GHIRO EDOARDO</t>
  </si>
  <si>
    <t>GHRDRD02E22L219X</t>
  </si>
  <si>
    <t>GHRDRN81P55Z129N-P-000</t>
  </si>
  <si>
    <t>GHEORGHITA DORINA</t>
  </si>
  <si>
    <t>GHRDRN81P55Z129N</t>
  </si>
  <si>
    <t>GHRGMR04D24G674B-P-000</t>
  </si>
  <si>
    <t>GHERCI GIACOMO REMO</t>
  </si>
  <si>
    <t>GHRGMR04D24G674B</t>
  </si>
  <si>
    <t>GHRGTT59B44A859T-P-000</t>
  </si>
  <si>
    <t>GHIRARDELLI GIULIETTA</t>
  </si>
  <si>
    <t>GHRGTT59B44A859T</t>
  </si>
  <si>
    <t>GHRHDH81A01Z352K-P-000</t>
  </si>
  <si>
    <t>GHRJML63C25Z352S-P-000</t>
  </si>
  <si>
    <t>GHARBI JAMEL</t>
  </si>
  <si>
    <t>GHRJML63C25Z352S</t>
  </si>
  <si>
    <t>GHRJWD84P15Z330K-P-000</t>
  </si>
  <si>
    <t>GHARIB JAWAD</t>
  </si>
  <si>
    <t>GHRJWD84P15Z330K</t>
  </si>
  <si>
    <t>GHRLSA78A17L219F-P-000</t>
  </si>
  <si>
    <t>GHIRARDELLO ALIS</t>
  </si>
  <si>
    <t>GHRLSA78A17L219F</t>
  </si>
  <si>
    <t>GHRNCR87L01Z129N-P-000</t>
  </si>
  <si>
    <t>GHEORGHE IONUT CRISTIAN</t>
  </si>
  <si>
    <t>GHRNCR87L01Z129N</t>
  </si>
  <si>
    <t>GHRNRD81A28Z352I-P-000</t>
  </si>
  <si>
    <t>GHARBI NASREDDINE</t>
  </si>
  <si>
    <t>GHRNRD81A28Z352I</t>
  </si>
  <si>
    <t>GHRRVN93A01Z129N-P-000</t>
  </si>
  <si>
    <t>GHERASIM RAZVAN VASILE</t>
  </si>
  <si>
    <t>GHRRVN93A01Z129N</t>
  </si>
  <si>
    <t>GHRSHM89P47Z330J-P-000</t>
  </si>
  <si>
    <t>GHARIB SIHAM</t>
  </si>
  <si>
    <t>GHRSHM89P47Z330J</t>
  </si>
  <si>
    <t>GHRSLH71E13Z352G-P-000</t>
  </si>
  <si>
    <t>GHARBI SALAH</t>
  </si>
  <si>
    <t>GHRSLH71E13Z352G</t>
  </si>
  <si>
    <t>GHRVLC84S02Z129P-P-000</t>
  </si>
  <si>
    <t>GHIROAGA VASILE - CATALIN</t>
  </si>
  <si>
    <t>GHRVLC84S02Z129P</t>
  </si>
  <si>
    <t>GHRVLR05R25Z129T-P-000</t>
  </si>
  <si>
    <t>GHEORGHE VASILE RODOLFO</t>
  </si>
  <si>
    <t>GHRVLR05R25Z129T</t>
  </si>
  <si>
    <t>GHSGLI91H46L750O-P-000</t>
  </si>
  <si>
    <t>GHISIO GIULIA</t>
  </si>
  <si>
    <t>GHSGLI91H46L750O</t>
  </si>
  <si>
    <t>GHSLSN88S63H501M-P-000</t>
  </si>
  <si>
    <t>GHISU ALESSANDRA</t>
  </si>
  <si>
    <t>GHSLSN88S63H501M</t>
  </si>
  <si>
    <t>14959271009</t>
  </si>
  <si>
    <t>GHTMRL78C57Z129L-P-000</t>
  </si>
  <si>
    <t>GHITAN MIRELA</t>
  </si>
  <si>
    <t>GHTMRL78C57Z129L</t>
  </si>
  <si>
    <t>GHTRRT68E16H355E-P-000</t>
  </si>
  <si>
    <t>GHETTI ROBERTA</t>
  </si>
  <si>
    <t>GHTRRT68E16H355E</t>
  </si>
  <si>
    <t>GHTZHR98R59Z330M-P-000</t>
  </si>
  <si>
    <t>GHOUATI EZZOHRA</t>
  </si>
  <si>
    <t>GHTZHR98R59Z330M</t>
  </si>
  <si>
    <t>GHZBLL79A01Z330U-P-000</t>
  </si>
  <si>
    <t>GHAZOUL ABDELALI</t>
  </si>
  <si>
    <t>GHZBLL79A01Z330U</t>
  </si>
  <si>
    <t>GHZGLI91R28A052V-P-000</t>
  </si>
  <si>
    <t>GHIAZZA GIULIO</t>
  </si>
  <si>
    <t>GHZGLI91R28A052V</t>
  </si>
  <si>
    <t>GHZJHS11B10B300X-P-000</t>
  </si>
  <si>
    <t>GHEZZI JOSHUA SERGIO OSAZIE</t>
  </si>
  <si>
    <t>GHZJHS11B10B300X</t>
  </si>
  <si>
    <t>GIOSRG61M20B429G-P-000</t>
  </si>
  <si>
    <t>GIOE' SERGIO</t>
  </si>
  <si>
    <t>GIOSRG61M20B429G</t>
  </si>
  <si>
    <t>GJCLBN83A11Z100Z-P-000</t>
  </si>
  <si>
    <t>GJECAJ ALBAN</t>
  </si>
  <si>
    <t>GJCLBN83A11Z100Z</t>
  </si>
  <si>
    <t>GJCRNT90D64Z100Y-P-000</t>
  </si>
  <si>
    <t>GJECI RENATA</t>
  </si>
  <si>
    <t>GJCRNT90D64Z100Y</t>
  </si>
  <si>
    <t>GJCVRE75M46Z100R-P-000</t>
  </si>
  <si>
    <t>GJECAJ VERA</t>
  </si>
  <si>
    <t>GJCVRE75M46Z100R</t>
  </si>
  <si>
    <t>GJNBRT07C09A479N-P-000</t>
  </si>
  <si>
    <t>GJINI BLERTI</t>
  </si>
  <si>
    <t>GJNBRT07C09A479N</t>
  </si>
  <si>
    <t>GJPRDN93M06Z100R-P-000</t>
  </si>
  <si>
    <t>GJAPI REDON</t>
  </si>
  <si>
    <t>GJPRDN93M06Z100R</t>
  </si>
  <si>
    <t>GJSMSR89H12Z100Y-P-000</t>
  </si>
  <si>
    <t>GJOSHI MISIR</t>
  </si>
  <si>
    <t>GJSMSR89H12Z100Y</t>
  </si>
  <si>
    <t>GJZDRT87H13Z100Y-P-000</t>
  </si>
  <si>
    <t>GJOZA EDUART</t>
  </si>
  <si>
    <t>GJZDRT87H13Z100Y</t>
  </si>
  <si>
    <t>GLAMLN79T52Z129Y-P-000</t>
  </si>
  <si>
    <t>GAL MELANIA</t>
  </si>
  <si>
    <t>GLAMLN79T52Z129Y</t>
  </si>
  <si>
    <t>GLBLVR68R12F205U-P-000</t>
  </si>
  <si>
    <t>GILBERTI OLIVIERO</t>
  </si>
  <si>
    <t>GBRLVR68R12F205S</t>
  </si>
  <si>
    <t>02390270037</t>
  </si>
  <si>
    <t>GLCLBT81M63A145Z-P-000</t>
  </si>
  <si>
    <t>GUALCO ELISABETTA</t>
  </si>
  <si>
    <t>GLCLBT81M63A145Z</t>
  </si>
  <si>
    <t>GLCNNL73C61L219O-P-000</t>
  </si>
  <si>
    <t>GUALCHI ANTONELLA</t>
  </si>
  <si>
    <t>GLCNNL73C61L219O</t>
  </si>
  <si>
    <t>GLDNKH11M02F952L-P-000</t>
  </si>
  <si>
    <t>GOLDSTIME NOSAKHARE KINGSON</t>
  </si>
  <si>
    <t>GLDNKH11M02F952L</t>
  </si>
  <si>
    <t>GLEWRH78M09Z335C-P-000</t>
  </si>
  <si>
    <t>EGELE AWENI RAHEEM</t>
  </si>
  <si>
    <t>GLEWRH78M09Z335C</t>
  </si>
  <si>
    <t>GLFLSN02P28B019W-P-000</t>
  </si>
  <si>
    <t>GOLFETTO ALESSANDRO</t>
  </si>
  <si>
    <t>GLFLSN02P28B019W</t>
  </si>
  <si>
    <t>GLFNDR88R27B019Y-P-000</t>
  </si>
  <si>
    <t>GOLFETTO ANDREA</t>
  </si>
  <si>
    <t>GLFNDR88R27B019Y</t>
  </si>
  <si>
    <t>GLIGND89C05L727L-P-000</t>
  </si>
  <si>
    <t>GILE' GIANANDREA</t>
  </si>
  <si>
    <t>GLIGND89C05L727L</t>
  </si>
  <si>
    <t>GLINTL75S68L219Y-P-000</t>
  </si>
  <si>
    <t>GILI NATALIA</t>
  </si>
  <si>
    <t>GLINTL75S68L219Y</t>
  </si>
  <si>
    <t>GLIRCR03B08L219P-P-000</t>
  </si>
  <si>
    <t>GILI RICCARDO</t>
  </si>
  <si>
    <t>GLIRCR03B08L219P</t>
  </si>
  <si>
    <t>GLISST94C22A859U-P-000</t>
  </si>
  <si>
    <t>GILIO SEBASTIAN</t>
  </si>
  <si>
    <t>GLISST94C22A859U</t>
  </si>
  <si>
    <t>GLITBS66C19D205V-P-000</t>
  </si>
  <si>
    <t>GIULIO TIRABOSCHI</t>
  </si>
  <si>
    <t>GLITBS66C19D205V</t>
  </si>
  <si>
    <t>GLLCLD74A48A479R-P-000</t>
  </si>
  <si>
    <t>GALLO CLAUDIA</t>
  </si>
  <si>
    <t>GLLCLD74A48A479R</t>
  </si>
  <si>
    <t>GLLCLT05S48B019Q-P-000</t>
  </si>
  <si>
    <t>GALLI CARLOTTA</t>
  </si>
  <si>
    <t>GLLCLT05S48B019Q</t>
  </si>
  <si>
    <t>GLLCRS81A24L219Y-P-000</t>
  </si>
  <si>
    <t>GALLO CHRISTIAN</t>
  </si>
  <si>
    <t>GLLCRS81A24L219Y</t>
  </si>
  <si>
    <t>GLLCST64D60C133E-P-000</t>
  </si>
  <si>
    <t>GALLO PECCA CRISTINA</t>
  </si>
  <si>
    <t>GLLCST64D60C133E</t>
  </si>
  <si>
    <t>GLLDMR05E61F952V-P-000</t>
  </si>
  <si>
    <t>GALLO DELIA MARIA</t>
  </si>
  <si>
    <t>GLLDMR05E61F952V</t>
  </si>
  <si>
    <t>GLLDNC74A14G674U-P-000</t>
  </si>
  <si>
    <t>GALLETTA DOMENICO</t>
  </si>
  <si>
    <t>GLLDNC74A14G674U</t>
  </si>
  <si>
    <t>GLLDVD81D07H703R-P-000</t>
  </si>
  <si>
    <t>GALLO DAVIDE</t>
  </si>
  <si>
    <t>GLLDVD81D07H703R</t>
  </si>
  <si>
    <t>04679430654</t>
  </si>
  <si>
    <t>GLLFNC70S69L219V-P-000</t>
  </si>
  <si>
    <t>GALLI FRANCESCA</t>
  </si>
  <si>
    <t>GLLFNC70S69L219V</t>
  </si>
  <si>
    <t>GLLFRC02C10F335F-P-000</t>
  </si>
  <si>
    <t>GULLO FEDERICO</t>
  </si>
  <si>
    <t>GLLFRC02C10F335F</t>
  </si>
  <si>
    <t>GLLGCL91H08L219S-P-000</t>
  </si>
  <si>
    <t>GALLO GIANCLAUDIO</t>
  </si>
  <si>
    <t>GLLGCL91H08L219S</t>
  </si>
  <si>
    <t>GLLGPP75R20L219V-P-000</t>
  </si>
  <si>
    <t>AUGELLI GIUSEPPE</t>
  </si>
  <si>
    <t>GLLGPP75R20L219V</t>
  </si>
  <si>
    <t>GLLGYA04T42L219W-P-000</t>
  </si>
  <si>
    <t>GULLETTA GAYA</t>
  </si>
  <si>
    <t>GLLGYA04T42L219W</t>
  </si>
  <si>
    <t>GLLJNJ00P27Z611C-P-000</t>
  </si>
  <si>
    <t>GALLO ESPINOZA JOHAN JEFF</t>
  </si>
  <si>
    <t>GLLJNJ00P27Z611C</t>
  </si>
  <si>
    <t>GLLLBA66M59L219O-P-000</t>
  </si>
  <si>
    <t>Augello Alba</t>
  </si>
  <si>
    <t>GLLLBA66M59L219O</t>
  </si>
  <si>
    <t>GLLLCU95A12E020B-P-000</t>
  </si>
  <si>
    <t>GALLO LUCA</t>
  </si>
  <si>
    <t>GLLLCU95A12E020B</t>
  </si>
  <si>
    <t>GLLLCU95A12E020D-P-000</t>
  </si>
  <si>
    <t>GLLLCU95A12E020D</t>
  </si>
  <si>
    <t>GLLLCU95A52E020H-P-000</t>
  </si>
  <si>
    <t>GLLLCU95A52E020H</t>
  </si>
  <si>
    <t>GLLLGU75C10L219N-P-000</t>
  </si>
  <si>
    <t>GALLO LUIGI</t>
  </si>
  <si>
    <t>GLLLGU75C10L219N</t>
  </si>
  <si>
    <t>12606070014</t>
  </si>
  <si>
    <t>GLLLRA85H12H355Y-P-000</t>
  </si>
  <si>
    <t>GLLLRA85H12H355Y</t>
  </si>
  <si>
    <t>GLLLSN61H48A957J-P-000</t>
  </si>
  <si>
    <t>AUGELLO ALESSANDRA</t>
  </si>
  <si>
    <t>GLLLSN61H48A957J</t>
  </si>
  <si>
    <t>GLLMDL76R69L219A-P-000</t>
  </si>
  <si>
    <t>GALLONE MADDALENA</t>
  </si>
  <si>
    <t>GLLMDL76R69L219A</t>
  </si>
  <si>
    <t>09094720019</t>
  </si>
  <si>
    <t>GLLMNL68B60F952J-P-000</t>
  </si>
  <si>
    <t>GALLI EMANUELA</t>
  </si>
  <si>
    <t>GLLMNL68B60F952J</t>
  </si>
  <si>
    <t>GLLMRS69A55D205C-P-000</t>
  </si>
  <si>
    <t>GALLO MARISA</t>
  </si>
  <si>
    <t>GLLMRS69A55D205C</t>
  </si>
  <si>
    <t>GLLMSM70C24C351J-P-000</t>
  </si>
  <si>
    <t>GULLI MASSIMO UMBERTO</t>
  </si>
  <si>
    <t>GLLMSM70C24C351J</t>
  </si>
  <si>
    <t>GLLNDR57L17C955U-P-000</t>
  </si>
  <si>
    <t>GALLI ANDREA</t>
  </si>
  <si>
    <t>GLLNDR57L17C955U</t>
  </si>
  <si>
    <t>11557910012</t>
  </si>
  <si>
    <t>GLLNDR84E04C627O-P-000</t>
  </si>
  <si>
    <t>GALLINO ANDREA</t>
  </si>
  <si>
    <t>GLLNDR84E04C627O</t>
  </si>
  <si>
    <t>GLLNGL82C07L219U-P-000</t>
  </si>
  <si>
    <t>GALLO CASSARINO ANGELO</t>
  </si>
  <si>
    <t>GLLNGL82C07L219U</t>
  </si>
  <si>
    <t>GLLPMR66C54L219C-P-000</t>
  </si>
  <si>
    <t>GALLO PAOLA MARIA</t>
  </si>
  <si>
    <t>GLLPMR66C54L219C</t>
  </si>
  <si>
    <t>GLLPRZ77C71L219W-P-000</t>
  </si>
  <si>
    <t>GALLO PATRIZIA</t>
  </si>
  <si>
    <t>GLLPRZ77C71L219W</t>
  </si>
  <si>
    <t>12178120015</t>
  </si>
  <si>
    <t>GLLRFL66E62H501C-P-000</t>
  </si>
  <si>
    <t>GELLI RAFFAELLA</t>
  </si>
  <si>
    <t>GLLRFL66E62H501C</t>
  </si>
  <si>
    <t>GLLRRT68E23D872T-P-000</t>
  </si>
  <si>
    <t>GALLETTA ROBERTO</t>
  </si>
  <si>
    <t>GLLRRT68E23D872T</t>
  </si>
  <si>
    <t>GLLSCR95M15H355E-P-000</t>
  </si>
  <si>
    <t>GALLO OSCAR</t>
  </si>
  <si>
    <t>GLLSCR95M15H355E</t>
  </si>
  <si>
    <t>GLLSFN79L42F351A-P-000</t>
  </si>
  <si>
    <t>GLLSFN79L42F351A</t>
  </si>
  <si>
    <t>GLLSLN96T66L219J-P-000</t>
  </si>
  <si>
    <t>GALLUCCI SELENE</t>
  </si>
  <si>
    <t>GLLSLN96T66L219J</t>
  </si>
  <si>
    <t>GLLSMN90R17L219I-P-000</t>
  </si>
  <si>
    <t>GALLO SIMONE</t>
  </si>
  <si>
    <t>GLLSMN90R17L219I</t>
  </si>
  <si>
    <t>GLLSVT72A31D976Q-P-000</t>
  </si>
  <si>
    <t>GALLO SALVATORE</t>
  </si>
  <si>
    <t>GLLSVT72A31D976Q</t>
  </si>
  <si>
    <t>GLLVNI89S04D938S-P-000</t>
  </si>
  <si>
    <t>GALLONE IVAN</t>
  </si>
  <si>
    <t>GLLVNI89S04D938S</t>
  </si>
  <si>
    <t>GLMLSE06H48E801L-P-000</t>
  </si>
  <si>
    <t>GALIMBERTI ELISA</t>
  </si>
  <si>
    <t>GLMLSE06H48E801L</t>
  </si>
  <si>
    <t>GLMMRN87P55L219G-P-000</t>
  </si>
  <si>
    <t>GOLMO MARINA</t>
  </si>
  <si>
    <t>GLMMRN87P55L219G</t>
  </si>
  <si>
    <t>GLMSBN84M50Z100S-P-000</t>
  </si>
  <si>
    <t>GOLEMI SABINA</t>
  </si>
  <si>
    <t>GLMSBN84M50Z100S</t>
  </si>
  <si>
    <t>GLNCRS76D03A479S-P-000</t>
  </si>
  <si>
    <t>GIULIANO CHRISTIAN</t>
  </si>
  <si>
    <t>GLNCRS76D03A479S</t>
  </si>
  <si>
    <t>GLNDNS04H16Z154I-P-000</t>
  </si>
  <si>
    <t>GALIN DENIS</t>
  </si>
  <si>
    <t>GLNDNS04H16Z154I</t>
  </si>
  <si>
    <t>GLNDRN82A58D332E-P-000</t>
  </si>
  <si>
    <t>GLIONNA ADRIANA</t>
  </si>
  <si>
    <t>GLNDRN82A58D332E</t>
  </si>
  <si>
    <t>GLNFNC80A07L669H-P-000</t>
  </si>
  <si>
    <t>GIULIANO FRANCESCO</t>
  </si>
  <si>
    <t>GLNFNC80A07L669H</t>
  </si>
  <si>
    <t>02464930029</t>
  </si>
  <si>
    <t>GLNLNZ04C03C722P-P-000</t>
  </si>
  <si>
    <t>GIULIANO LORENZO</t>
  </si>
  <si>
    <t>GLNLNZ04C03C722P</t>
  </si>
  <si>
    <t>GLNLRA84M64H355X-P-000</t>
  </si>
  <si>
    <t>GIULIANA LAURA</t>
  </si>
  <si>
    <t>GLNLRA84M64H355X</t>
  </si>
  <si>
    <t>GLNLSE92H60F892C-P-000</t>
  </si>
  <si>
    <t>GIULIANO ELISA</t>
  </si>
  <si>
    <t>GLNLSE92H60F892C</t>
  </si>
  <si>
    <t>11265970019</t>
  </si>
  <si>
    <t>GLNLTZ06E44F952F-P-000</t>
  </si>
  <si>
    <t>OGLINO LETIZIA</t>
  </si>
  <si>
    <t>GLNLTZ06E44F952F</t>
  </si>
  <si>
    <t>GLNMCN73H49C352B-P-000</t>
  </si>
  <si>
    <t>GIULIANI MARIA CINZIA</t>
  </si>
  <si>
    <t>GLNMCN73H49C352B</t>
  </si>
  <si>
    <t>GLNMLC62T41I703B-P-000</t>
  </si>
  <si>
    <t>GIULIANI MARIA LUCIA</t>
  </si>
  <si>
    <t>GLNMLC62T41I703B</t>
  </si>
  <si>
    <t>GLNMRA76D70Z129W-P-000</t>
  </si>
  <si>
    <t>GALAN MARIA</t>
  </si>
  <si>
    <t>GLNMRA76D70Z129W</t>
  </si>
  <si>
    <t>GLNNZE70M22D205T-P-000</t>
  </si>
  <si>
    <t>GIULIANO ENZO</t>
  </si>
  <si>
    <t>GLNNZE70M22D205T</t>
  </si>
  <si>
    <t>GLNSDR75A49L219S-P-000</t>
  </si>
  <si>
    <t>GELONESE SANDRA</t>
  </si>
  <si>
    <t>GLNSDR75A49L219S</t>
  </si>
  <si>
    <t>GLNSRA06A66L872N-P-000</t>
  </si>
  <si>
    <t>GALANTE SARA</t>
  </si>
  <si>
    <t>GLNSRA06A66L872N</t>
  </si>
  <si>
    <t>GLORHL83S65C627P-P-000</t>
  </si>
  <si>
    <t>GOLA RACHELE</t>
  </si>
  <si>
    <t>GLORHL83S65C627P</t>
  </si>
  <si>
    <t>GLPLNE60T66F952U-P-000</t>
  </si>
  <si>
    <t>GALUPPINI ELENA</t>
  </si>
  <si>
    <t>GLPLSE94D66A859Y-P-000</t>
  </si>
  <si>
    <t>GUELPA ELISA</t>
  </si>
  <si>
    <t>GLPLSE94D66A859Y</t>
  </si>
  <si>
    <t>GLPLSE94D66A859Y-P-001</t>
  </si>
  <si>
    <t>GLPLSE94D66A859Y-P-002</t>
  </si>
  <si>
    <t>GUELPA ROLONE ELISA</t>
  </si>
  <si>
    <t>GLRLBT67D68C933V-P-000</t>
  </si>
  <si>
    <t>GILARDONI ELISABETTA</t>
  </si>
  <si>
    <t>GLRLBT67D68C933V</t>
  </si>
  <si>
    <t>GLRLRI86H60A859Z-P-000</t>
  </si>
  <si>
    <t>GILARDI ILARIA</t>
  </si>
  <si>
    <t>GLRLRI86H60A859Z</t>
  </si>
  <si>
    <t>GLRNDR02A24B041O-P-000</t>
  </si>
  <si>
    <t>GILARDINI ANDREA</t>
  </si>
  <si>
    <t>GLRNDR02A24B041O</t>
  </si>
  <si>
    <t>GLRNTC88A59Z129J-P-000</t>
  </si>
  <si>
    <t>GALER ANCUTA CRISTINA</t>
  </si>
  <si>
    <t>GLRNTC88A59Z129J</t>
  </si>
  <si>
    <t>GLRYLS89A41Z605K-P-000</t>
  </si>
  <si>
    <t>GALARZA PRECIADO YANELA ESTEFANIA</t>
  </si>
  <si>
    <t>GLRYLS89A41Z605K</t>
  </si>
  <si>
    <t>GLSCLD77M28L219-P-000</t>
  </si>
  <si>
    <t>GALASSO CATALDO ROBERTO</t>
  </si>
  <si>
    <t>GLSCLD77M28L219</t>
  </si>
  <si>
    <t>GLSGDU66H12L750T-P-000</t>
  </si>
  <si>
    <t>GALASSI GUIDO</t>
  </si>
  <si>
    <t>GLSGDU66H12L750T</t>
  </si>
  <si>
    <t>01655040028</t>
  </si>
  <si>
    <t>GLSGRG67C17Z129V-P-000</t>
  </si>
  <si>
    <t>GOLAIAS GHEORGHE</t>
  </si>
  <si>
    <t>GLSGRG67C17Z129V</t>
  </si>
  <si>
    <t>GLSNCN66E25F888J-P-000</t>
  </si>
  <si>
    <t>GULISANO INNOCENZO</t>
  </si>
  <si>
    <t>GLSSFO11R68F952X-P-000</t>
  </si>
  <si>
    <t>GALESI SOFIA</t>
  </si>
  <si>
    <t>GLSSFO11R68F952X</t>
  </si>
  <si>
    <t>GLSTMR72R49L219A-P-000</t>
  </si>
  <si>
    <t>GOLISANO TAMARA</t>
  </si>
  <si>
    <t>GLSTMR72R49L219A</t>
  </si>
  <si>
    <t>GLTDVD95L05L750D-P-000</t>
  </si>
  <si>
    <t>AGLIETTA DAVIDE</t>
  </si>
  <si>
    <t>GLTDVD95L05L750D</t>
  </si>
  <si>
    <t>GLTGMR98E20L219E-P-000</t>
  </si>
  <si>
    <t>GALTAROSSA GIOELE MARIO</t>
  </si>
  <si>
    <t>GLTGMR98E20L219E</t>
  </si>
  <si>
    <t>GLTLNZ63P08L219S-P-000</t>
  </si>
  <si>
    <t>GALETTO LORENZO</t>
  </si>
  <si>
    <t>GLTLNZ63P08L219S</t>
  </si>
  <si>
    <t>12799150011</t>
  </si>
  <si>
    <t>GLTMCN66A19C722K-P-000</t>
  </si>
  <si>
    <t>AGLIETTO MARCO ANTONIO</t>
  </si>
  <si>
    <t>GLTMCN66A19C722K</t>
  </si>
  <si>
    <t>GLTMNG69M46E897G-P-000</t>
  </si>
  <si>
    <t>GELATI MARIA ANGELA</t>
  </si>
  <si>
    <t>GLTMNG69M46E897G</t>
  </si>
  <si>
    <t>GLTMNL67S54L219N-P-000</t>
  </si>
  <si>
    <t>GIOLITO MANUELA</t>
  </si>
  <si>
    <t>GLTMNL67S54L219N</t>
  </si>
  <si>
    <t>GLTMRC72H09A859I-P-000</t>
  </si>
  <si>
    <t>GALEOTTI MARCO</t>
  </si>
  <si>
    <t>GLTMRC72H09A859I</t>
  </si>
  <si>
    <t>GLUPNI63M19F899P-P-000</t>
  </si>
  <si>
    <t>GUELI PINO</t>
  </si>
  <si>
    <t>GLUPNI63M19F899P</t>
  </si>
  <si>
    <t>GLVDSS11H10Z506M-P-000</t>
  </si>
  <si>
    <t>GALVEZ SANTOS DENIS SAMUEL</t>
  </si>
  <si>
    <t>GLVDSS11H10Z506M</t>
  </si>
  <si>
    <t>GLVRCC90E18L219S-P-000</t>
  </si>
  <si>
    <t>GLAVE ROCCO</t>
  </si>
  <si>
    <t>GLVRCC90E18L219S</t>
  </si>
  <si>
    <t>GLZRRT62T14L219Q-P-000</t>
  </si>
  <si>
    <t>GULIZIA ROBERTO</t>
  </si>
  <si>
    <t>GLZRRT62T14L219Q</t>
  </si>
  <si>
    <t>GMBBBR71E68L049E-P-000</t>
  </si>
  <si>
    <t>GAMBALONGA BARBARA</t>
  </si>
  <si>
    <t>GMBBBR71E68L049E</t>
  </si>
  <si>
    <t>GMBCST73C69A479T-P-000</t>
  </si>
  <si>
    <t>GAMBETTA CRISTINA</t>
  </si>
  <si>
    <t>GMBCST73C69A479T</t>
  </si>
  <si>
    <t>GMBDNL05T31A479R-P-000</t>
  </si>
  <si>
    <t>GAMBA DANIELE</t>
  </si>
  <si>
    <t>GMBDNL05T31A479R</t>
  </si>
  <si>
    <t>GMBFRC68D48L219D-P-000</t>
  </si>
  <si>
    <t>GAMBEDOTTI FEDERICA</t>
  </si>
  <si>
    <t>GMBFRC68D48L219D</t>
  </si>
  <si>
    <t>GMBGNN64D46L219T-O-000</t>
  </si>
  <si>
    <t>GAMBINO GIOVANNA</t>
  </si>
  <si>
    <t>GMBKTA76T43G273U-P-000</t>
  </si>
  <si>
    <t>GAMBINO KATIA</t>
  </si>
  <si>
    <t>GMBKTA76T43G273U</t>
  </si>
  <si>
    <t>GMBLDI77S62L219I-P-000</t>
  </si>
  <si>
    <t>GAMBINO LIDIA</t>
  </si>
  <si>
    <t>GMBLDI77S62L219I</t>
  </si>
  <si>
    <t>GMBLSN91C17G062W-P-000</t>
  </si>
  <si>
    <t>GIMBATTI ALESSANDRO</t>
  </si>
  <si>
    <t>GMBLSN91C17G062W</t>
  </si>
  <si>
    <t>GMBMRC95B03A479P-P-000</t>
  </si>
  <si>
    <t>GAMBINO MARCO</t>
  </si>
  <si>
    <t>GMBMRC95B03A479P</t>
  </si>
  <si>
    <t>GMBNNA68M57L219F-P-000</t>
  </si>
  <si>
    <t>GAMBA ANNA</t>
  </si>
  <si>
    <t>GMBNNA68M57L219F</t>
  </si>
  <si>
    <t>GMBNNL71E53E974V-P-000</t>
  </si>
  <si>
    <t>GAMBINO ANTONELLA</t>
  </si>
  <si>
    <t>GMBNNL71E53E974V</t>
  </si>
  <si>
    <t>GMBNNL81M58L219P-P-000</t>
  </si>
  <si>
    <t>GIMBRI' ANTONELLA</t>
  </si>
  <si>
    <t>GMBNNL81M58L219P</t>
  </si>
  <si>
    <t>GMBRKE82S62C627A-P-000</t>
  </si>
  <si>
    <t>GAMBA ERIKA</t>
  </si>
  <si>
    <t>GMBRKE82S62C627A</t>
  </si>
  <si>
    <t>GMBRSN72A25H355G-P-000</t>
  </si>
  <si>
    <t>GAMBA ROSSANO</t>
  </si>
  <si>
    <t>GMBRSN72A25H355G</t>
  </si>
  <si>
    <t>GMBVSS94E69L219V-P-000</t>
  </si>
  <si>
    <t>GIAMBRONE VANESSA</t>
  </si>
  <si>
    <t>GMBVSS94E69L219V</t>
  </si>
  <si>
    <t>GMGSFN76T11Z352K-P-000</t>
  </si>
  <si>
    <t>GAMGAMI SOUFIANE</t>
  </si>
  <si>
    <t>GMGSFN76T11Z352K</t>
  </si>
  <si>
    <t>GMKNNI88A51Z138U-P-000</t>
  </si>
  <si>
    <t>GAMKIV INNA</t>
  </si>
  <si>
    <t>GMKNNI88A51Z138U</t>
  </si>
  <si>
    <t>GMLDRA74R20B473U-P-000</t>
  </si>
  <si>
    <t>GAMOLETTI DARIO</t>
  </si>
  <si>
    <t>GMLDRA74R20B473U</t>
  </si>
  <si>
    <t>GMMCHR00T45F335L-P-000</t>
  </si>
  <si>
    <t>GAMMICCHIA CHIARA</t>
  </si>
  <si>
    <t>GMMCHR00T45F335L</t>
  </si>
  <si>
    <t>GMMDMC93C26L219W-P-000</t>
  </si>
  <si>
    <t>GAMMINO DIEGO MICHELE</t>
  </si>
  <si>
    <t>GMMDMC93C26L219W</t>
  </si>
  <si>
    <t>GMMGSI72P64L219Q-P-000</t>
  </si>
  <si>
    <t>GIMMATI GIUSI</t>
  </si>
  <si>
    <t>GMMGSI72P64L219Q</t>
  </si>
  <si>
    <t>GMOSSI03D24Z354O-P-000</t>
  </si>
  <si>
    <t>GMRNZT63H13Z602W-P-000</t>
  </si>
  <si>
    <t>GUIMARAES NILZETE</t>
  </si>
  <si>
    <t>GMRNZT63H13Z602W</t>
  </si>
  <si>
    <t>GMSJLS97L24Z316F-P-000</t>
  </si>
  <si>
    <t>GOMIS JULES</t>
  </si>
  <si>
    <t>GMSJLS97L24Z316F</t>
  </si>
  <si>
    <t>GMZKNE90P13Z611B-P-000</t>
  </si>
  <si>
    <t>GOMEZ APAZA KEN</t>
  </si>
  <si>
    <t>GMZKNE90P13Z611B</t>
  </si>
  <si>
    <t>GMZMMS77L59Z605X-P-000</t>
  </si>
  <si>
    <t>GOMEZ MOLINA MIRIAM ESTHER</t>
  </si>
  <si>
    <t>GMZMMS77L59Z605X</t>
  </si>
  <si>
    <t>GMZMSL90B60Z505I-P-000</t>
  </si>
  <si>
    <t>GOMEZ ALMONTE MASSIEL</t>
  </si>
  <si>
    <t>GMZMSL90B60Z505I</t>
  </si>
  <si>
    <t>GMZRNG87E53Z614I-P-000</t>
  </si>
  <si>
    <t>DEL VALLE GOMEZ BETANCOURT ROSANGELA</t>
  </si>
  <si>
    <t>GMZRNG87E53Z614I</t>
  </si>
  <si>
    <t>GNAPLA72S11A859V-P-000</t>
  </si>
  <si>
    <t>GAUNA PAOLO</t>
  </si>
  <si>
    <t>GNAPLA72S11A859V</t>
  </si>
  <si>
    <t>GNASRA92R71C665Z-P-000</t>
  </si>
  <si>
    <t>GANIO SARA</t>
  </si>
  <si>
    <t>GNASRA92R71C665Z</t>
  </si>
  <si>
    <t>GNBKNG06A01Z317S-P-000</t>
  </si>
  <si>
    <t>GNABALY KARANGA</t>
  </si>
  <si>
    <t>GNBKNG06A01Z317S</t>
  </si>
  <si>
    <t>GNCCLL88R54Z602O-P-000</t>
  </si>
  <si>
    <t>GNCFNC03H30F952R-P-000</t>
  </si>
  <si>
    <t>GNOCCHI FRANCESCO</t>
  </si>
  <si>
    <t>GNCFNC03H30F952R</t>
  </si>
  <si>
    <t>GNCFNC91S51C286Z-P-000</t>
  </si>
  <si>
    <t>GENCO FRANCESCA MARTINA</t>
  </si>
  <si>
    <t>GNCFNC91S51C286Z</t>
  </si>
  <si>
    <t>GNCHLG70M71F704T-P-000</t>
  </si>
  <si>
    <t>GNOCCHI HELGA</t>
  </si>
  <si>
    <t>GNCHLG70M71F704T</t>
  </si>
  <si>
    <t>GNCLNG87E63Z602H-P-000</t>
  </si>
  <si>
    <t>GONCALVES XAVIER ELISANGELA</t>
  </si>
  <si>
    <t>GNCLNG87E63Z602H</t>
  </si>
  <si>
    <t>GNCLSN88L52L219S-P-000</t>
  </si>
  <si>
    <t>GENCHI ALESSANDRA</t>
  </si>
  <si>
    <t>GNCLSN88L52L219S</t>
  </si>
  <si>
    <t>GNCMDN90H28L219G-P-000</t>
  </si>
  <si>
    <t>GIONCO MAURO DENIS</t>
  </si>
  <si>
    <t>GNCMDN90H28L219G</t>
  </si>
  <si>
    <t>GNCPNI63A70E773I-P-000</t>
  </si>
  <si>
    <t>GENCARELLI PINA</t>
  </si>
  <si>
    <t>GNCPNI63A70E773I</t>
  </si>
  <si>
    <t>GNDNRT95R09Z314Q-P-000</t>
  </si>
  <si>
    <t>GANDONOU NAZARETH EXAUCE MAWOUENA</t>
  </si>
  <si>
    <t>GNDNRT95E49Z314V</t>
  </si>
  <si>
    <t>GNDRZO65T44Z129C-P-000</t>
  </si>
  <si>
    <t>GONDOS ROZA</t>
  </si>
  <si>
    <t>GNDRZO65T44Z129C</t>
  </si>
  <si>
    <t>GNFMRA80R55F158F-P-000</t>
  </si>
  <si>
    <t>GANFI MARIA</t>
  </si>
  <si>
    <t>GNFMRA80R55F158F</t>
  </si>
  <si>
    <t>GNGDVD80D11L746D-P-000</t>
  </si>
  <si>
    <t>GENGA DAVIDE</t>
  </si>
  <si>
    <t>GNGDVD80D11L746D</t>
  </si>
  <si>
    <t>GNGGNN70A65L219B-P-000</t>
  </si>
  <si>
    <t>GNGMRZ58C54G580A-P-000</t>
  </si>
  <si>
    <t>GANGI MAURIZIA</t>
  </si>
  <si>
    <t>GNGMRZ58C54G580A</t>
  </si>
  <si>
    <t>GNGSML86L03I754J-P-000</t>
  </si>
  <si>
    <t>GANGAROSSA SAMUELE</t>
  </si>
  <si>
    <t>GNGSML86L03I754J</t>
  </si>
  <si>
    <t>GNIRRT72E63D872K-P-000</t>
  </si>
  <si>
    <t>GIANI ROBERTA</t>
  </si>
  <si>
    <t>GNIRRT72E63D872K</t>
  </si>
  <si>
    <t>GNIVLC81B43Z129X-P-000</t>
  </si>
  <si>
    <t>IGNIA VASILICA CRISTINA</t>
  </si>
  <si>
    <t>GNIVLC81B43Z129X</t>
  </si>
  <si>
    <t>GNLCLD57T08L219C-P-000</t>
  </si>
  <si>
    <t>GIANOLIO CLAUDIO</t>
  </si>
  <si>
    <t>GNLCLD57T08L219C</t>
  </si>
  <si>
    <t>GNLFBA85E14L219O-P-000</t>
  </si>
  <si>
    <t>GONELLA FABIO</t>
  </si>
  <si>
    <t>GNLFBA85E14L219O</t>
  </si>
  <si>
    <t>GNLHLG76M59B594S-P-000</t>
  </si>
  <si>
    <t>GONELLA HELGA</t>
  </si>
  <si>
    <t>GNLHLG76M59B594S</t>
  </si>
  <si>
    <t>GNLLCU04R20F952Q-P-000</t>
  </si>
  <si>
    <t>GIANELLA LUCA</t>
  </si>
  <si>
    <t>GNLLCU04R20F952Q</t>
  </si>
  <si>
    <t>GNLLLS77C67L219Z-P-000</t>
  </si>
  <si>
    <t>GIANELLA
GIANELLA
GIANELLA ELENA ALESSANDRA</t>
  </si>
  <si>
    <t>GNLLLS77C67L219Z</t>
  </si>
  <si>
    <t>GNLMNG61B61I703U-P-000</t>
  </si>
  <si>
    <t>AGNELLO Mariangela</t>
  </si>
  <si>
    <t>GNLMNG61B61I703U</t>
  </si>
  <si>
    <t>GNLPLA59B06L219W-P-000</t>
  </si>
  <si>
    <t>GNLPLA59B06L219W</t>
  </si>
  <si>
    <t>GNLSMN85S48F902P-P-000</t>
  </si>
  <si>
    <t>GONELLA SIMONA</t>
  </si>
  <si>
    <t>GNLSMN85S48F902P</t>
  </si>
  <si>
    <t>GNLSRA88H49F902C-P-000</t>
  </si>
  <si>
    <t>GONELLA SARA</t>
  </si>
  <si>
    <t>GNLSRA88H49F902C</t>
  </si>
  <si>
    <t>GNMBSG75P63Z335V-P-000</t>
  </si>
  <si>
    <t>IGUNMA BOLA OSAGIE</t>
  </si>
  <si>
    <t>GNMBSG75P63Z335V</t>
  </si>
  <si>
    <t>GNMGPP63C02A429A-P-000</t>
  </si>
  <si>
    <t>GNEMMI GIUSEPPE</t>
  </si>
  <si>
    <t>GNMGPP63C02A429A</t>
  </si>
  <si>
    <t>GNMNLS73R50F205I-P-000</t>
  </si>
  <si>
    <t>GNEMMI ANNALISA</t>
  </si>
  <si>
    <t>GNMNLS73R50F205I</t>
  </si>
  <si>
    <t>GNNBHR75S61Z330D-P-000</t>
  </si>
  <si>
    <t>GUENNANE BOUCHRA</t>
  </si>
  <si>
    <t>GNNBHR75S61Z330D</t>
  </si>
  <si>
    <t>GNNFNC66E10L219P-P-000</t>
  </si>
  <si>
    <t>GIANNATEMPO FRANCO</t>
  </si>
  <si>
    <t>GNNFNC66E10L219P</t>
  </si>
  <si>
    <t>GNNFRC72R68L219X-P-000</t>
  </si>
  <si>
    <t>GIANNETTO FEDERICA</t>
  </si>
  <si>
    <t>GNNFRC72R68L219X</t>
  </si>
  <si>
    <t>GNNGLI05T41L750U-P-000</t>
  </si>
  <si>
    <t>GIANNOTTA GIULIA</t>
  </si>
  <si>
    <t>GNNGLI05T41L750U</t>
  </si>
  <si>
    <t>GNNMHL72L07L219K-P-000</t>
  </si>
  <si>
    <t>GIANNONE MICHELE GIOACCHINO</t>
  </si>
  <si>
    <t>GNNMHL72L07L219K</t>
  </si>
  <si>
    <t>GNNMNG85H54L219X-P-000</t>
  </si>
  <si>
    <t>GIANNO' MARIANGELA</t>
  </si>
  <si>
    <t>GNNMNG85H54L219X</t>
  </si>
  <si>
    <t>GNNMNL78P51H501O-P-000</t>
  </si>
  <si>
    <t>GIANNONE CODIGLIONE EMANUELA</t>
  </si>
  <si>
    <t>GNNMNL78P51H501O</t>
  </si>
  <si>
    <t>GNNMNL88B07D872N-P-000</t>
  </si>
  <si>
    <t>GIANNICOLO EMANUELE</t>
  </si>
  <si>
    <t>GNNMNL88B07D872N</t>
  </si>
  <si>
    <t>GNNMRC80H27L219H-P-000</t>
  </si>
  <si>
    <t>GIANNONE MARCO</t>
  </si>
  <si>
    <t>GNNMRC80H27L219H</t>
  </si>
  <si>
    <t>GNNRLN02T18G273O-P-000</t>
  </si>
  <si>
    <t>GIANNUSA ROSOLINO</t>
  </si>
  <si>
    <t>GNNRLN02T18G273O</t>
  </si>
  <si>
    <t>GNNSFN78B63F952K-P-000</t>
  </si>
  <si>
    <t>GIANNICOLO STEFANIA</t>
  </si>
  <si>
    <t>GNNSFN78B63F952K</t>
  </si>
  <si>
    <t>02725810028</t>
  </si>
  <si>
    <t>GNNSFN88D13H355K-P-000</t>
  </si>
  <si>
    <t>GNNVLM67L41C344H-P-000</t>
  </si>
  <si>
    <t>GIANNONE VITALA MARIA GRAZIA</t>
  </si>
  <si>
    <t>GNNVLM67L41C344H</t>
  </si>
  <si>
    <t>GNOFTS80M18Z335Z-P-000</t>
  </si>
  <si>
    <t>OGUN FESTUS</t>
  </si>
  <si>
    <t>GNOFTS80M18Z335Z</t>
  </si>
  <si>
    <t>GNOJHN94H23Z335V-P-000</t>
  </si>
  <si>
    <t>OGANA JOHN</t>
  </si>
  <si>
    <t>GNOJHN94H23Z335V</t>
  </si>
  <si>
    <t>GNOMMD89A49Z129S-P-000</t>
  </si>
  <si>
    <t>GOINA MARIA MADALINA</t>
  </si>
  <si>
    <t>GNOMMD89A49Z129S</t>
  </si>
  <si>
    <t>GNPKTA76A60A859B-P-000</t>
  </si>
  <si>
    <t>GINEPRO KATIA</t>
  </si>
  <si>
    <t>GNPKTA76A60A859B</t>
  </si>
  <si>
    <t>GNRDTR67H24D332I-P-000</t>
  </si>
  <si>
    <t>GIANERA DIMITRI</t>
  </si>
  <si>
    <t>GNRDTR67H24D332I</t>
  </si>
  <si>
    <t>GNRMRA60M13G019W-P-000</t>
  </si>
  <si>
    <t>GENERALE MARIO</t>
  </si>
  <si>
    <t>GNRMRA60M13G019W</t>
  </si>
  <si>
    <t>GNSDDF02R29F952V-P-000</t>
  </si>
  <si>
    <t>AGNESINA EDOARDO FRANCESCO</t>
  </si>
  <si>
    <t>GNSDDF02R29F952V</t>
  </si>
  <si>
    <t>GNSGCM02H20A479T-P-000</t>
  </si>
  <si>
    <t>GIANUSSO GIACOMO</t>
  </si>
  <si>
    <t>GNSGCM02H20A479T</t>
  </si>
  <si>
    <t>GNTBLA91B45Z351T-P-000</t>
  </si>
  <si>
    <t>OGNATAN ABLA</t>
  </si>
  <si>
    <t>GNTBLA91B45Z351T</t>
  </si>
  <si>
    <t>GNTBLH00L44Z315O-P-000</t>
  </si>
  <si>
    <t>GIUNTI BETELIHEN</t>
  </si>
  <si>
    <t>GNTBLH00L44Z315O</t>
  </si>
  <si>
    <t>GNTGLI74R67F258Q-P-000</t>
  </si>
  <si>
    <t>GINTOLI GIULIA</t>
  </si>
  <si>
    <t>GNTGLI74R67F258Q</t>
  </si>
  <si>
    <t>GNTGTA82C51L219B-P-000</t>
  </si>
  <si>
    <t>GIUNTA AGATA</t>
  </si>
  <si>
    <t>GNTGTA82C51L219B</t>
  </si>
  <si>
    <t>GNTLCR69H66C722H-P-000</t>
  </si>
  <si>
    <t>GIANOTTI LIVIA CARLA</t>
  </si>
  <si>
    <t>GNTLCR69H66C722H</t>
  </si>
  <si>
    <t>GNTMLL65H46L750D-P-000</t>
  </si>
  <si>
    <t>GENTA MARIELLA</t>
  </si>
  <si>
    <t>GNTMLL65H46L750D</t>
  </si>
  <si>
    <t>GNTMRA72M16L219X-P-000</t>
  </si>
  <si>
    <t>GIANETTI MARIO</t>
  </si>
  <si>
    <t>GNTMRA72M16L219X</t>
  </si>
  <si>
    <t>GNTNCL72P20L219E-P-000</t>
  </si>
  <si>
    <t>GENTILE NICOLA</t>
  </si>
  <si>
    <t>GNTNCL72P20L219E</t>
  </si>
  <si>
    <t>GNTNDR88H05L746B-P-000</t>
  </si>
  <si>
    <t>GIANTOMASO ANDREA</t>
  </si>
  <si>
    <t>GNTNDR88H05L746B</t>
  </si>
  <si>
    <t>GNTRSR69D06H422B-P-000</t>
  </si>
  <si>
    <t>GENTILE ROSARIO</t>
  </si>
  <si>
    <t>GNTRSR69D06H422B</t>
  </si>
  <si>
    <t>GNTSNN87H59Z241O-P-000</t>
  </si>
  <si>
    <t>GIUNTA PHUNSAP SUWANNEE</t>
  </si>
  <si>
    <t>GNTSNN87H59Z241O</t>
  </si>
  <si>
    <t>GNTSVT72M25L219X-P-000</t>
  </si>
  <si>
    <t>GENTILE SALVATORE</t>
  </si>
  <si>
    <t>GNTSVT72M25L219X</t>
  </si>
  <si>
    <t>GNTVLR78E60A124G-P-000</t>
  </si>
  <si>
    <t>GENTA VALERIA</t>
  </si>
  <si>
    <t>GNTVLR78E60A124G</t>
  </si>
  <si>
    <t>GNUHYB96E24Z354N-P-000</t>
  </si>
  <si>
    <t>GUENE HAYOUBA</t>
  </si>
  <si>
    <t>GNUHYB96E24Z354N</t>
  </si>
  <si>
    <t>GNVGNN69M26L219S-P-000</t>
  </si>
  <si>
    <t>GENOVESIO GIOVANNI</t>
  </si>
  <si>
    <t>GNVGNN69M26L219S</t>
  </si>
  <si>
    <t>GNVNI90D30L219E-P-000</t>
  </si>
  <si>
    <t>GIAGNORIO IVANO</t>
  </si>
  <si>
    <t>GGNVNI90D30L219E</t>
  </si>
  <si>
    <t>GNZCHR85H47A859M-P-000</t>
  </si>
  <si>
    <t>GUENZINO CHIARA</t>
  </si>
  <si>
    <t>GNZCHR85H47A859M</t>
  </si>
  <si>
    <t>GNZCJR68R49Z604O-P-000</t>
  </si>
  <si>
    <t>GONZALEZ GALVIS CHAJAIRA LEONOR</t>
  </si>
  <si>
    <t>GNZCJR68R49Z604O</t>
  </si>
  <si>
    <t>GNZGAI00C52L872U-P-000</t>
  </si>
  <si>
    <t>GANZI GAIA</t>
  </si>
  <si>
    <t>GNZGAI00C52L872U</t>
  </si>
  <si>
    <t>GNZMYN03E64Z611N-P-000</t>
  </si>
  <si>
    <t>GONZALES LAPA MAIRYN ARACELY</t>
  </si>
  <si>
    <t>GNZMYN03E64Z611N</t>
  </si>
  <si>
    <t>GNZRND68P22Z404L-P-000</t>
  </si>
  <si>
    <t>GENAZZANI ARMANDO</t>
  </si>
  <si>
    <t>GNZRND68P22Z404L</t>
  </si>
  <si>
    <t>GOILSN80T42A859P-P-000</t>
  </si>
  <si>
    <t>GOI ALESSANDRA</t>
  </si>
  <si>
    <t>GOILSN80T42A859P</t>
  </si>
  <si>
    <t>02359190028</t>
  </si>
  <si>
    <t>GOILSN80T42A859P-P-001</t>
  </si>
  <si>
    <t>GRACNZ74S63D872E-P-000</t>
  </si>
  <si>
    <t>GAIERA CINZIA</t>
  </si>
  <si>
    <t>GRACNZ74S63D872E</t>
  </si>
  <si>
    <t>GRALDN76E50L219K-P-000</t>
  </si>
  <si>
    <t>AGRO' LOREDANA</t>
  </si>
  <si>
    <t>GRALDN76E50L219K</t>
  </si>
  <si>
    <t>9060830016</t>
  </si>
  <si>
    <t>GRARJS60H68Z614O-P-000</t>
  </si>
  <si>
    <t>AGUIAR IRENE JOSEFINA</t>
  </si>
  <si>
    <t>GRARJS60H68Z614O</t>
  </si>
  <si>
    <t>GRBDLL76L55Z602K-P-000</t>
  </si>
  <si>
    <t>AGUIAR BARROS DANIELLE</t>
  </si>
  <si>
    <t>GRBDLL76L55Z602K</t>
  </si>
  <si>
    <t>12979140014</t>
  </si>
  <si>
    <t>GRBDNS94H19A326F-P-000</t>
  </si>
  <si>
    <t>GARBUGGIO DENIS</t>
  </si>
  <si>
    <t>GRBDNS94H19A326F</t>
  </si>
  <si>
    <t>GRBGRG92H16L750M-P-000</t>
  </si>
  <si>
    <t>GRBLNE99L41F335D-P-000</t>
  </si>
  <si>
    <t>GARBARINO ELENA</t>
  </si>
  <si>
    <t>GRBLNE99L41F335D</t>
  </si>
  <si>
    <t>GRBMTT93P14D332C-P-000</t>
  </si>
  <si>
    <t>GARBAGNI MATTEO</t>
  </si>
  <si>
    <t>GRBMTT93P14D332C</t>
  </si>
  <si>
    <t>GRBPLA60B53L436M-P-000</t>
  </si>
  <si>
    <t>GARBELLA PAOLA</t>
  </si>
  <si>
    <t>GRBPLA60B53L436M</t>
  </si>
  <si>
    <t>GRBSNO77T57B300X-P-000</t>
  </si>
  <si>
    <t>GERBINO SONIA</t>
  </si>
  <si>
    <t>GRBSNO77T57B300X</t>
  </si>
  <si>
    <t>GRBVTR89H60D969F-P-000</t>
  </si>
  <si>
    <t>GARIBALDI VICTORIA</t>
  </si>
  <si>
    <t>GRBVTR89H60D969F</t>
  </si>
  <si>
    <t>GRCCCT80S59A859J-P-000</t>
  </si>
  <si>
    <t>GRECO CONCETTINA</t>
  </si>
  <si>
    <t>GRCCCT80S59A859J</t>
  </si>
  <si>
    <t>GRCCML72E02L219J-P-000</t>
  </si>
  <si>
    <t>GUERCIA CARMELO</t>
  </si>
  <si>
    <t>GRCCML72E02L219J</t>
  </si>
  <si>
    <t>GRCCMN78A61Z604V-P-000</t>
  </si>
  <si>
    <t>GARCIA CARMEN HELENA</t>
  </si>
  <si>
    <t>GRCCMN78A61Z604V</t>
  </si>
  <si>
    <t>GRCDYY90B59Z604C-P-000</t>
  </si>
  <si>
    <t>GARCIA RODRIGUEZ DAISY YOLANDA</t>
  </si>
  <si>
    <t>GRCDYY90B59Z604C</t>
  </si>
  <si>
    <t>GRCFNC76C08Z114Q-P-000</t>
  </si>
  <si>
    <t>GUERCIO FRANCESCO</t>
  </si>
  <si>
    <t>GRCFNC76C08Z114Q</t>
  </si>
  <si>
    <t>02168450035</t>
  </si>
  <si>
    <t>GRCGDN77B58Z150M-P-000</t>
  </si>
  <si>
    <t>GERIC Gordana</t>
  </si>
  <si>
    <t>GRCGDN77B58Z150M</t>
  </si>
  <si>
    <t>GRCGNN76H24A638I-P-000</t>
  </si>
  <si>
    <t>GUERCIO GIOVANNI</t>
  </si>
  <si>
    <t>GRCGNN76H24A638I</t>
  </si>
  <si>
    <t>GRCGZL01P54L219E-P-000</t>
  </si>
  <si>
    <t>GARCIA SANGAMA GRAZIA ELIANA</t>
  </si>
  <si>
    <t>GRCGZL01P54L219E</t>
  </si>
  <si>
    <t>GRCJGL96S08Z604X-P-000</t>
  </si>
  <si>
    <t>GARCIA MOLINA JORGE LUIS</t>
  </si>
  <si>
    <t>GRCJGL96S08Z604X</t>
  </si>
  <si>
    <t>GRCJNN67L23Z611Z-P-000</t>
  </si>
  <si>
    <t>GARCIA PAULI JOHNNY HARRY</t>
  </si>
  <si>
    <t>GRCJNN67L23Z611Z</t>
  </si>
  <si>
    <t>GRCKMR87D61Z506S-P-000</t>
  </si>
  <si>
    <t>GARCIA DE RAMIREZ KENI MARICELA</t>
  </si>
  <si>
    <t>GRCKMR87D61Z506S</t>
  </si>
  <si>
    <t>GRCLBG01S03Z129T-P-000</t>
  </si>
  <si>
    <t>GRECEA ALIN BOGDAN</t>
  </si>
  <si>
    <t>GRCLBG01S03Z129T</t>
  </si>
  <si>
    <t>GRCLCU88R50L219W-P-000</t>
  </si>
  <si>
    <t>GERACI LUCIA</t>
  </si>
  <si>
    <t>GRCLCU88R50L219W</t>
  </si>
  <si>
    <t>GRCLRT10D08E801U-P-000</t>
  </si>
  <si>
    <t>GUERCIO ALBERTO</t>
  </si>
  <si>
    <t>GRCLRT10D08E801U</t>
  </si>
  <si>
    <t>GRCMSM68T24L219D-P-000</t>
  </si>
  <si>
    <t>GRECO MASSIMILIANO</t>
  </si>
  <si>
    <t>GRCMSM68T24L219D</t>
  </si>
  <si>
    <t>GRCMTN00T47L727D-P-000</t>
  </si>
  <si>
    <t>GRECO MARTINA</t>
  </si>
  <si>
    <t>GRCMTN00T47L727D</t>
  </si>
  <si>
    <t>GRCNLC66T61Z600I-P-000</t>
  </si>
  <si>
    <t>GARCIA ANGELICA BEATRIZ</t>
  </si>
  <si>
    <t>GRCNLC66T61Z600I</t>
  </si>
  <si>
    <t>GRCNMR86E67A859F-P-000</t>
  </si>
  <si>
    <t>GRECO ANNAMARIA</t>
  </si>
  <si>
    <t>GRCNMR86E67A859F</t>
  </si>
  <si>
    <t>GRCNNT77R61L219J-P-000</t>
  </si>
  <si>
    <t>GUERCIO ANTONIETTA</t>
  </si>
  <si>
    <t>GRCNNT77R61L219J</t>
  </si>
  <si>
    <t>GRCPRZ72H65H355Q-P-000</t>
  </si>
  <si>
    <t>GRECO PATRIZIA</t>
  </si>
  <si>
    <t>GRCPRZ72H65H355Q</t>
  </si>
  <si>
    <t>GRCSDA87R41Z330G-P-000</t>
  </si>
  <si>
    <t>GORCHAL SAIDA</t>
  </si>
  <si>
    <t>GRCSDA87R41Z330G</t>
  </si>
  <si>
    <t>GRCSFN02B64Z504Q-P-000</t>
  </si>
  <si>
    <t>GARCIA RODRIGO ESTEFANY PILAR</t>
  </si>
  <si>
    <t>GRCSFN02B64Z504Q</t>
  </si>
  <si>
    <t>GRCSFN69S07L219Q-P-000</t>
  </si>
  <si>
    <t>GUERCI STEFANO</t>
  </si>
  <si>
    <t>GRCSFN69S07L219Q</t>
  </si>
  <si>
    <t>11284030019</t>
  </si>
  <si>
    <t>GRCSMN01P06L219O-P-000</t>
  </si>
  <si>
    <t>GRECO SIMONE</t>
  </si>
  <si>
    <t>GRCSMN01P06L219O</t>
  </si>
  <si>
    <t>GRCWTR67R10Z611H-P-000</t>
  </si>
  <si>
    <t>GARCIA CACERES WALTER VIDAL</t>
  </si>
  <si>
    <t>GRCWTR67R10Z611H</t>
  </si>
  <si>
    <t>GRCYKO73C53Z611Z-P-000</t>
  </si>
  <si>
    <t>GARCIA YOKO</t>
  </si>
  <si>
    <t>GRCYKO73C53Z611Z</t>
  </si>
  <si>
    <t>GRDCHR07R61F952D-P-000</t>
  </si>
  <si>
    <t>GIORDANO CHIARA</t>
  </si>
  <si>
    <t>GRDCHR07R61F952D</t>
  </si>
  <si>
    <t>GRDDVD79B19G674K-P-000</t>
  </si>
  <si>
    <t>GARDIOL DAVIDE</t>
  </si>
  <si>
    <t>GRDDVD79B19G674K</t>
  </si>
  <si>
    <t>GRDGLC66L08A859K-P-000</t>
  </si>
  <si>
    <t>GIORDANI GIANLUCA</t>
  </si>
  <si>
    <t>GRDGLC66L08A859K</t>
  </si>
  <si>
    <t>GRDGMN62S57D205S-P-000</t>
  </si>
  <si>
    <t>GIROD GERMANA</t>
  </si>
  <si>
    <t>GRDGMN62S57D205S</t>
  </si>
  <si>
    <t>GRDGNN55M15D205T-P-000</t>
  </si>
  <si>
    <t>GIRAUDO GIANNI</t>
  </si>
  <si>
    <t>GRDGNN55M15D205T</t>
  </si>
  <si>
    <t>GRDLCN68H11L219R-P-000</t>
  </si>
  <si>
    <t>GIARDINA LUCIANO</t>
  </si>
  <si>
    <t>GRDLCN68H11L219R</t>
  </si>
  <si>
    <t>GRDLCU70L16H150V-P-000</t>
  </si>
  <si>
    <t>GIORDANA LUCA</t>
  </si>
  <si>
    <t>GRDLCU70L16H150V</t>
  </si>
  <si>
    <t>GRDLCU80C19L219D-P-000</t>
  </si>
  <si>
    <t>GIORDANO LUCA</t>
  </si>
  <si>
    <t>GRDLCU80C19L219D</t>
  </si>
  <si>
    <t>11164210012</t>
  </si>
  <si>
    <t>GRDLSE83D48D205J-P-000</t>
  </si>
  <si>
    <t>GIRAUDO ELISA</t>
  </si>
  <si>
    <t>GRDLSE83D48D205J</t>
  </si>
  <si>
    <t>GRDLSU84T66A859D-P-000</t>
  </si>
  <si>
    <t>GARDIN LUISA</t>
  </si>
  <si>
    <t>GRDLSU84T66A859D</t>
  </si>
  <si>
    <t>GRDLVN06B42F952V-P-000</t>
  </si>
  <si>
    <t>GAIARDELLI LAVINIA</t>
  </si>
  <si>
    <t>GRDLVN06B42F952V</t>
  </si>
  <si>
    <t>GRDMLN02S25L219G-P-000</t>
  </si>
  <si>
    <t>GARDOIS EMILIANO</t>
  </si>
  <si>
    <t>GRDMLN02S25L219G</t>
  </si>
  <si>
    <t>GRDMLN02S25L219G-P-001</t>
  </si>
  <si>
    <t>GRDMLS92S63A859K-P-000</t>
  </si>
  <si>
    <t>GIORDANO MARIA LUISA</t>
  </si>
  <si>
    <t>GRDMLS92S63A859K</t>
  </si>
  <si>
    <t>GRDMNC71C65L750T-P-000</t>
  </si>
  <si>
    <t>GIORDANO MONICA</t>
  </si>
  <si>
    <t>GRDMNC71C65L750T</t>
  </si>
  <si>
    <t>GRDMNL79H57D205M-P-000</t>
  </si>
  <si>
    <t>GIORDANO EMANUELA</t>
  </si>
  <si>
    <t>GRDMNL79H57D205M</t>
  </si>
  <si>
    <t>GRDMTN00H27G674W-P-000</t>
  </si>
  <si>
    <t>GIORDAN MARTIN</t>
  </si>
  <si>
    <t>GRDMTN00H27G674W</t>
  </si>
  <si>
    <t>GRDMTN91D69D205Z-P-000</t>
  </si>
  <si>
    <t>GIORDANO MATINA</t>
  </si>
  <si>
    <t>GRDMTN91D69D205Z</t>
  </si>
  <si>
    <t>GRDNMO03B55G674N-P-000</t>
  </si>
  <si>
    <t>GIORDANA NOEMI</t>
  </si>
  <si>
    <t>GRDNMO03B55G674N</t>
  </si>
  <si>
    <t>GRDPLA80L48L219M-P-000</t>
  </si>
  <si>
    <t>GIARDINO PAOLA</t>
  </si>
  <si>
    <t>GRDPLA80L48L219M</t>
  </si>
  <si>
    <t>GRDPNG66M12D205Q-P-000</t>
  </si>
  <si>
    <t>GIRAUDO PAOLO ANGELO</t>
  </si>
  <si>
    <t>GRDPNG66M12D205Q</t>
  </si>
  <si>
    <t>GRDRKE99S43L219X-P-000</t>
  </si>
  <si>
    <t>GIORDANA ERIKA</t>
  </si>
  <si>
    <t>GRDRKE99S43L219X</t>
  </si>
  <si>
    <t>GRDRKL95S01Z254V-P-000</t>
  </si>
  <si>
    <t>GORDEZIANI IRAKLI</t>
  </si>
  <si>
    <t>GRDRKL95S01Z254V</t>
  </si>
  <si>
    <t>GRDRNI68C58Z129C-P-000</t>
  </si>
  <si>
    <t>GRAD IRINA</t>
  </si>
  <si>
    <t>GRDRNI68C58Z129C</t>
  </si>
  <si>
    <t>GRDVNN61E68A518U-P-000</t>
  </si>
  <si>
    <t>GIRODO VANNA</t>
  </si>
  <si>
    <t>GRDVNN61E68A518U</t>
  </si>
  <si>
    <t>GRERRT70C56A859Q-P-000</t>
  </si>
  <si>
    <t>GERIA ROBERTA</t>
  </si>
  <si>
    <t>GRERRT70C56A859Q</t>
  </si>
  <si>
    <t>GRFFNC89R08L219J-P-000</t>
  </si>
  <si>
    <t>GARAFFO FRANCESCO</t>
  </si>
  <si>
    <t>GRFFNC89R08L219J</t>
  </si>
  <si>
    <t>GRFFNC94A52L219Q-P-000</t>
  </si>
  <si>
    <t>GRIFFONE FRANCESCA</t>
  </si>
  <si>
    <t>GRFFNC94A52L219Q</t>
  </si>
  <si>
    <t>GRFGLC75R17G964R-P-000</t>
  </si>
  <si>
    <t>GRIFFIN GIANLUCA</t>
  </si>
  <si>
    <t>GRFGLC75R17G964R</t>
  </si>
  <si>
    <t>12450410019</t>
  </si>
  <si>
    <t>GRFLRT83H70L219M-P-000</t>
  </si>
  <si>
    <t>GRIFASI LORETA</t>
  </si>
  <si>
    <t>GRFLRT83H70L219M</t>
  </si>
  <si>
    <t>GRFMRZ72E01B791P-P-000</t>
  </si>
  <si>
    <t>GRIFFO MAURIZIO</t>
  </si>
  <si>
    <t>GRFMRZ72E01B791P</t>
  </si>
  <si>
    <t>GRFSNN75E71L750M-P-000</t>
  </si>
  <si>
    <t>GAROFALO SUSANNA</t>
  </si>
  <si>
    <t>GRFSNN75E71L750M</t>
  </si>
  <si>
    <t>GRGCHR78P48L219Q-P-000</t>
  </si>
  <si>
    <t>GIORGETTI PRATO CHIARA</t>
  </si>
  <si>
    <t>GRGCHR78P48L219Q</t>
  </si>
  <si>
    <t>GRGCNZ65D52L750J-P-000</t>
  </si>
  <si>
    <t>GRAGLIA CINZIA</t>
  </si>
  <si>
    <t>GRGCNZ65D52L750J</t>
  </si>
  <si>
    <t>GRGCSM96H07L049P-P-000</t>
  </si>
  <si>
    <t>GIORGINO COSIMO</t>
  </si>
  <si>
    <t>GRGCSM96H07L049P</t>
  </si>
  <si>
    <t>GRGDLL03L65A479Z-P-000</t>
  </si>
  <si>
    <t>GRIGOLI DALILA</t>
  </si>
  <si>
    <t>GRGDLL03L65A479Z</t>
  </si>
  <si>
    <t>GRGFRC91A43G273R-P-000</t>
  </si>
  <si>
    <t>GARGAGLIANO FEDERICA</t>
  </si>
  <si>
    <t>GRGFRC91A43G273R</t>
  </si>
  <si>
    <t>GRGGCM71A09L219S-P-000</t>
  </si>
  <si>
    <t>GIARGIA GIACOMO</t>
  </si>
  <si>
    <t>GRGGCM71A09L219S</t>
  </si>
  <si>
    <t>GRGGGN82T61Z104A-P-000</t>
  </si>
  <si>
    <t>GEORGIEVA GERGANA KIRILOVA</t>
  </si>
  <si>
    <t>GRGGGN82T61Z104A</t>
  </si>
  <si>
    <t>GRGGLL63S16F839G-P-000</t>
  </si>
  <si>
    <t>GARGIULO GUGLIELMO</t>
  </si>
  <si>
    <t>GRGGLL63S16F839G</t>
  </si>
  <si>
    <t>GRGLNZ96S20G482R-P-000</t>
  </si>
  <si>
    <t>GARGANO LORENZO</t>
  </si>
  <si>
    <t>GRGLNZ96S20G482R</t>
  </si>
  <si>
    <t>GRGLRI02B49L219K-P-000</t>
  </si>
  <si>
    <t>GARIGLIO ILARIA</t>
  </si>
  <si>
    <t>GRGLRI02B49L219K</t>
  </si>
  <si>
    <t>GRGLSN65C59L219Q-P-000</t>
  </si>
  <si>
    <t>GIORGIS ALESSANDRA</t>
  </si>
  <si>
    <t>GRGLSN65C59L219Q</t>
  </si>
  <si>
    <t>GRGLSN87R56L219T-P-000</t>
  </si>
  <si>
    <t>GRGMRC68R27H355V-P-000</t>
  </si>
  <si>
    <t>GARGIULO MARCO</t>
  </si>
  <si>
    <t>GRGMRC68R27H355V</t>
  </si>
  <si>
    <t>GRGMSM75E12L219C-P-000</t>
  </si>
  <si>
    <t>GRIGNOLA MASSIMO</t>
  </si>
  <si>
    <t>GRGMSM75E12L219C</t>
  </si>
  <si>
    <t>GRGNIO77R70Z129Z-P-000</t>
  </si>
  <si>
    <t>GRIGORAS IOANA</t>
  </si>
  <si>
    <t>GRGNIO77R70Z129Z</t>
  </si>
  <si>
    <t>GRGPGT01B61Z115N-P-000</t>
  </si>
  <si>
    <t>GEORGHIOU PANAGIOTA</t>
  </si>
  <si>
    <t>GRGPGT01B61Z115N</t>
  </si>
  <si>
    <t>12947650011</t>
  </si>
  <si>
    <t>GRGRNN01L44D969L-P-000</t>
  </si>
  <si>
    <t>GRIGOLI ARIANNA</t>
  </si>
  <si>
    <t>GRGRNN01L44D969L</t>
  </si>
  <si>
    <t>GRGSFN75M17L219F-P-000</t>
  </si>
  <si>
    <t>GARIGLIO STEFANO</t>
  </si>
  <si>
    <t>GRGSFN75M17L219F</t>
  </si>
  <si>
    <t>GRGTNA62D64L219H-P-000</t>
  </si>
  <si>
    <t>GIORGI TANIA</t>
  </si>
  <si>
    <t>GRGTNA62D64L219H</t>
  </si>
  <si>
    <t>GRGVNT78P43L219C-P-000</t>
  </si>
  <si>
    <t>GIORGIS VALENTINA</t>
  </si>
  <si>
    <t>GRGVNT78P43L219C</t>
  </si>
  <si>
    <t>GRGZND75A68Z140R-P-000</t>
  </si>
  <si>
    <t>GRIGORIEV ZINAIDA</t>
  </si>
  <si>
    <t>GRGZND75A68Z140R</t>
  </si>
  <si>
    <t>GRHLTZ90A60Z504T-P-000</t>
  </si>
  <si>
    <t>AGUIAR HURTADO LARITZA</t>
  </si>
  <si>
    <t>GRHLTZ90A60Z504T</t>
  </si>
  <si>
    <t>GRHLTZ90A60Z604T-P-000</t>
  </si>
  <si>
    <t>GRHLTZ90A60Z604T</t>
  </si>
  <si>
    <t>GRISMN91H08B019A-P-000</t>
  </si>
  <si>
    <t>GIORIA SIMONE</t>
  </si>
  <si>
    <t>GRISMN91H08B019A</t>
  </si>
  <si>
    <t>GRJMHL67B03Z140W-P-000</t>
  </si>
  <si>
    <t>GRAJDIERU MIHAIL</t>
  </si>
  <si>
    <t>GRJMHL67B03Z140W</t>
  </si>
  <si>
    <t>GRKLSN81R56Z127G-P-000</t>
  </si>
  <si>
    <t>GIERAKOWSKA ALEKSANDRA</t>
  </si>
  <si>
    <t>GRKLSN81R56Z127G</t>
  </si>
  <si>
    <t>GRLCLD75R56L219D-P-000</t>
  </si>
  <si>
    <t>GARELLA CLAUDIA</t>
  </si>
  <si>
    <t>GRLCLD75R56L219D</t>
  </si>
  <si>
    <t>GRLCRD62D11L669X-P-000</t>
  </si>
  <si>
    <t>GARLANDA CORRADO</t>
  </si>
  <si>
    <t>GRLCRD62D11L669X</t>
  </si>
  <si>
    <t>GRLGLR05C68E801S-P-000</t>
  </si>
  <si>
    <t>GRILLO GLORIA</t>
  </si>
  <si>
    <t>GRLGLR05C68E801S</t>
  </si>
  <si>
    <t>GRLLSN74E43F205G-P-000</t>
  </si>
  <si>
    <t>GROLLI ALESSANDRA</t>
  </si>
  <si>
    <t>GRLLSN74E43F205G</t>
  </si>
  <si>
    <t>GRLNCL78E05L219U-P-000</t>
  </si>
  <si>
    <t>GRELLA NICOLA</t>
  </si>
  <si>
    <t>GRLNCL78E05L219U</t>
  </si>
  <si>
    <t>GRLNDR02C24A859H-P-000</t>
  </si>
  <si>
    <t>GRILLO ANDREA</t>
  </si>
  <si>
    <t>GRLNDR02C24A859H</t>
  </si>
  <si>
    <t>GRLPNG62P68F952C-P-000</t>
  </si>
  <si>
    <t>GORLAGHETTI PIERANGELA</t>
  </si>
  <si>
    <t>GRLPNG62P68F952C</t>
  </si>
  <si>
    <t>GRLRRT74P10F952M-P-000</t>
  </si>
  <si>
    <t>GRILLI ROBERTO LUCA</t>
  </si>
  <si>
    <t>GRLRRT74P10F952M</t>
  </si>
  <si>
    <t>01735910034</t>
  </si>
  <si>
    <t>GRMCST70H30L750Z-P-000</t>
  </si>
  <si>
    <t>GRAMEGNA CRISTIANO</t>
  </si>
  <si>
    <t>GRMCST70H30L750Z</t>
  </si>
  <si>
    <t>GRMGNN72E46L219S-P-000</t>
  </si>
  <si>
    <t>GRIMOLIZZI GIOVANNA</t>
  </si>
  <si>
    <t>GRMGNN72E46L219S</t>
  </si>
  <si>
    <t>GRMMMZ65S58Z100F-P-000</t>
  </si>
  <si>
    <t>GRAMI MIMOZA</t>
  </si>
  <si>
    <t>GRMMMZ65S58Z100F</t>
  </si>
  <si>
    <t>GRMMRT01E51A859U-P-000</t>
  </si>
  <si>
    <t>GIROMINI MARTA</t>
  </si>
  <si>
    <t>GRMMRT01E51A859U</t>
  </si>
  <si>
    <t>GRMNEE93D13A859E-P-000</t>
  </si>
  <si>
    <t>GREMMO ENEA</t>
  </si>
  <si>
    <t>GRMNEE93D13A859E</t>
  </si>
  <si>
    <t>GRMNMO89M58B791K-P-000</t>
  </si>
  <si>
    <t>GRAMAGLIA NOEMI</t>
  </si>
  <si>
    <t>GRMNMO89M58B791K</t>
  </si>
  <si>
    <t>GRMRNN95L28Z602O-P-000</t>
  </si>
  <si>
    <t>GERMINI BUOSI RENAN</t>
  </si>
  <si>
    <t>GRMRNN95L28Z602O</t>
  </si>
  <si>
    <t>GRMSMN71A27A859A-P-000</t>
  </si>
  <si>
    <t>GREMMO SIMONE</t>
  </si>
  <si>
    <t>GRMSMN71A27A859A</t>
  </si>
  <si>
    <t>GRMSRG62C02L219R-P-000</t>
  </si>
  <si>
    <t>GIRIMONTE SERGIO</t>
  </si>
  <si>
    <t>GRMSRG62C02L219R</t>
  </si>
  <si>
    <t>GRNCNZ87B66D205L-P-000</t>
  </si>
  <si>
    <t>GARINO CINZIA</t>
  </si>
  <si>
    <t>GRNCNZ87B66D205L</t>
  </si>
  <si>
    <t>GRNCST93A44A522N-P-000</t>
  </si>
  <si>
    <t>GUARINO CRISTINA</t>
  </si>
  <si>
    <t>GRNCST93A44A522N</t>
  </si>
  <si>
    <t>GRNGFR70S28F952S-P-000</t>
  </si>
  <si>
    <t>GUARNIERI GIANFRANCO</t>
  </si>
  <si>
    <t>GRNGFR70S28F952S</t>
  </si>
  <si>
    <t>GRNLNZ10H25F952U-P-000</t>
  </si>
  <si>
    <t>GRANVILLANO LORENZO GIUSEPPE</t>
  </si>
  <si>
    <t>GRNLNZ10H25F952U</t>
  </si>
  <si>
    <t>GRNLSN86R04L219M-P-000</t>
  </si>
  <si>
    <t>GARINO ALESSANDRO</t>
  </si>
  <si>
    <t>GRNLSN86R04L219M</t>
  </si>
  <si>
    <t>GRNMCR79C51Z505R-P-000</t>
  </si>
  <si>
    <t>GERONIMO FERNANDEZ MARIA CRISTINA</t>
  </si>
  <si>
    <t>GRNMCR79C51Z505R</t>
  </si>
  <si>
    <t>GRNMHL00P09D005E-P-000</t>
  </si>
  <si>
    <t>GARIANO MICHAEL</t>
  </si>
  <si>
    <t>GRNMHL00P09D005E</t>
  </si>
  <si>
    <t>GRNMLN79L67L736Y-P-000</t>
  </si>
  <si>
    <t>GORINI MARIAELENA</t>
  </si>
  <si>
    <t>GRNMLN79L67L736Y</t>
  </si>
  <si>
    <t>GRNNDR69P01D205H-P-000</t>
  </si>
  <si>
    <t>GRANDI ANDREA</t>
  </si>
  <si>
    <t>GRNNDR69P01D205H</t>
  </si>
  <si>
    <t>GRNNRT68L67A674R-P-000</t>
  </si>
  <si>
    <t>GUARINIELLO ANNARITA</t>
  </si>
  <si>
    <t>GRNNRT68L67A674R</t>
  </si>
  <si>
    <t>GRNRNZ84B21Z611Y-P-000</t>
  </si>
  <si>
    <t>GRANDA JARA RENZO</t>
  </si>
  <si>
    <t>GRNRNZ84B21Z611Y</t>
  </si>
  <si>
    <t>GRNRRT66T11L219O-P-000</t>
  </si>
  <si>
    <t>GRANDIN ROBERTO</t>
  </si>
  <si>
    <t>GRNRRT66T11L219O</t>
  </si>
  <si>
    <t>GRNSMN86C54D205K-P-000</t>
  </si>
  <si>
    <t>GARNERO SIMONA</t>
  </si>
  <si>
    <t>GRNSMN86C54D205K</t>
  </si>
  <si>
    <t>GRNSRA88R50L219B-P-000</t>
  </si>
  <si>
    <t>GIORNALIERO SARA</t>
  </si>
  <si>
    <t>GRNSRA88R50L219B</t>
  </si>
  <si>
    <t>GRNVIO91C17C665F-P-000</t>
  </si>
  <si>
    <t>GRANATA IVO</t>
  </si>
  <si>
    <t>GRNVIO91C17C665F</t>
  </si>
  <si>
    <t>GRNVNC02P45A124Z-P-000</t>
  </si>
  <si>
    <t>GRANDE VERONICA</t>
  </si>
  <si>
    <t>GRNVNC02P45A124Z</t>
  </si>
  <si>
    <t>GROMRA65H12F335E-P-000</t>
  </si>
  <si>
    <t>GORIA MARIO</t>
  </si>
  <si>
    <t>GROMRA65H12F335E</t>
  </si>
  <si>
    <t>GRPCST78D67L219F-P-000</t>
  </si>
  <si>
    <t>GRAPPOLO CRISTINA</t>
  </si>
  <si>
    <t>GRPCST78D67L219F</t>
  </si>
  <si>
    <t>GRPDNL10B18F952V-P-000</t>
  </si>
  <si>
    <t>GROPPETTI DANIELE</t>
  </si>
  <si>
    <t>GRPDNL10B18F952V</t>
  </si>
  <si>
    <t>GRPDNL94H07L219K-P-000</t>
  </si>
  <si>
    <t>GRIPPO DANIELE</t>
  </si>
  <si>
    <t>GRPDNL94H07L219K</t>
  </si>
  <si>
    <t>GRRBGD67R61Z600G-P-000</t>
  </si>
  <si>
    <t>GUERRA BRIGIDA JUANA</t>
  </si>
  <si>
    <t>GRRBGD67R61Z600G</t>
  </si>
  <si>
    <t>GRRCLD64R71B885U-P-000</t>
  </si>
  <si>
    <t>GIRARDI CLAUDIA</t>
  </si>
  <si>
    <t>GRRCLD64R71B885U</t>
  </si>
  <si>
    <t>GRRDLP77M57B180G-P-000</t>
  </si>
  <si>
    <t>GERARDI DANIELA PALMA</t>
  </si>
  <si>
    <t>GRRDLP77M57B180G</t>
  </si>
  <si>
    <t>GRRFPP93E20B429C-P-000</t>
  </si>
  <si>
    <t>GIARRUSSO FILIPPO</t>
  </si>
  <si>
    <t>GRRFPP93E20B429C</t>
  </si>
  <si>
    <t>GRRFRC89A01D205B</t>
  </si>
  <si>
    <t>GARRO FEDERICO</t>
  </si>
  <si>
    <t>GRRGCM54P55L187H-P-000</t>
  </si>
  <si>
    <t>GUERRA GIACOMA</t>
  </si>
  <si>
    <t>GRRGLC03H09H355W-P-000</t>
  </si>
  <si>
    <t>GUERRINI GIANLUCA</t>
  </si>
  <si>
    <t>GRRGLC03H09H355W</t>
  </si>
  <si>
    <t>GRRGTN70T65B385W-P-000</t>
  </si>
  <si>
    <t>GERARDI AGOSTINA</t>
  </si>
  <si>
    <t>GRRGTN70T65B385W</t>
  </si>
  <si>
    <t>GRRJRM76T27Z611K-P-000</t>
  </si>
  <si>
    <t>GUERRERO SICLLA JUAN ARMANDO</t>
  </si>
  <si>
    <t>GRRJRM76T27Z611K</t>
  </si>
  <si>
    <t>GRRLNE75C56F952C-P-000</t>
  </si>
  <si>
    <t>GRRLNE79H60D332N-P-000</t>
  </si>
  <si>
    <t>GUERRIERO ELENA</t>
  </si>
  <si>
    <t>GRRLNE79H60D332N</t>
  </si>
  <si>
    <t>GRRLNY00C42Z614E-P-000</t>
  </si>
  <si>
    <t>GUERRA ALBANY</t>
  </si>
  <si>
    <t>GRRLNY00C42Z614E</t>
  </si>
  <si>
    <t>GRRMCL99A57C627B-P-000</t>
  </si>
  <si>
    <t>GERARDO MICAELA</t>
  </si>
  <si>
    <t>GRRMCL99A57C627B</t>
  </si>
  <si>
    <t>GRRMGH06B44F952A-P-000</t>
  </si>
  <si>
    <t>GUERRA MARGHERITA</t>
  </si>
  <si>
    <t>GRRMGH06B44F952A</t>
  </si>
  <si>
    <t>GRRMHL89S14L013U-P-000</t>
  </si>
  <si>
    <t>GIRARD MICHELE</t>
  </si>
  <si>
    <t>GRRMHL89S14L013U</t>
  </si>
  <si>
    <t>GRRMLN81P57Z504F-P-000</t>
  </si>
  <si>
    <t>GRRMVR66A53Z611Y-P-000</t>
  </si>
  <si>
    <t>GRRSMN73S67A518V-P-000</t>
  </si>
  <si>
    <t>GIRARDI SIMONA</t>
  </si>
  <si>
    <t>GRRSMN73S67A518V</t>
  </si>
  <si>
    <t>GRRSNN60C45A859R-P-000</t>
  </si>
  <si>
    <t>GUERRINI SUSANNA</t>
  </si>
  <si>
    <t>GRRSNN60C45A859R</t>
  </si>
  <si>
    <t>GRRSRA92D51A859Q-P-000</t>
  </si>
  <si>
    <t>GUERRIERO SARA</t>
  </si>
  <si>
    <t>GRRSRA92D51A859Q</t>
  </si>
  <si>
    <t>GRSCHR75R47L219N-P-000</t>
  </si>
  <si>
    <t>GRASSINI CHIARA</t>
  </si>
  <si>
    <t>GRSCHR75R47L219N</t>
  </si>
  <si>
    <t>GRSCRN77B44H037C-P-000</t>
  </si>
  <si>
    <t>GROSSI CATERINA</t>
  </si>
  <si>
    <t>GRSDNL73D41C722F-P-000</t>
  </si>
  <si>
    <t>GROSSO DANIELA</t>
  </si>
  <si>
    <t>GRSDNL73D41C722F</t>
  </si>
  <si>
    <t>GRSDVD87C05E020I-P-000</t>
  </si>
  <si>
    <t>GRASSO DAVID</t>
  </si>
  <si>
    <t>GRSDVD87C05E020I</t>
  </si>
  <si>
    <t>GRSFNC82A68C351C-P-000</t>
  </si>
  <si>
    <t>GRASSIA FRANCESCA MARIA</t>
  </si>
  <si>
    <t>GRSFNC82A68C351C</t>
  </si>
  <si>
    <t>GRSFNC89B62E379T-P-000</t>
  </si>
  <si>
    <t>GROSSO FRANCESCA</t>
  </si>
  <si>
    <t>GRSFNC89B62E379T</t>
  </si>
  <si>
    <t>11779620019</t>
  </si>
  <si>
    <t>GRSGPP70L20L219A-P-000</t>
  </si>
  <si>
    <t>GIRASOLE GIUSEPPE</t>
  </si>
  <si>
    <t>GRSGPP70L20L219A</t>
  </si>
  <si>
    <t>GRSGPP74S30C002J-P-000</t>
  </si>
  <si>
    <t>GRISOLIA GIUSEPPE ANDREA</t>
  </si>
  <si>
    <t>GRSGPP74S30C002J</t>
  </si>
  <si>
    <t>GRSGRG76H17Z129O-P-000</t>
  </si>
  <si>
    <t>GROSU GHEORGHE</t>
  </si>
  <si>
    <t>GRSGRG76H17Z129O</t>
  </si>
  <si>
    <t>GRSGRL67B60L219G-P-000</t>
  </si>
  <si>
    <t>GRASSO GABRIELLA</t>
  </si>
  <si>
    <t>GRSGRL67B60L219G</t>
  </si>
  <si>
    <t>GRSLCA02R51L219K-P-000</t>
  </si>
  <si>
    <t>GRASSO ALICE</t>
  </si>
  <si>
    <t>GRSLCA02R51L219K</t>
  </si>
  <si>
    <t>GRSLGU98R22L219Q-P-000</t>
  </si>
  <si>
    <t>GROSSO LUIGI</t>
  </si>
  <si>
    <t>GRSLGU98R22L219Q</t>
  </si>
  <si>
    <t>GRSLSE99A41H355I-P-000</t>
  </si>
  <si>
    <t>GIORS ELISA</t>
  </si>
  <si>
    <t>GRSLSE99A41H355I</t>
  </si>
  <si>
    <t>GRSMLS82L52L750R-P-000</t>
  </si>
  <si>
    <t>GARUSO MARIA LUISA</t>
  </si>
  <si>
    <t>GRSMLS82L52L750R</t>
  </si>
  <si>
    <t>GRSMNC83C58B111B-P-000</t>
  </si>
  <si>
    <t>GROSSO MONICA</t>
  </si>
  <si>
    <t>GRSMNC83C58B111B</t>
  </si>
  <si>
    <t>GRSMTN06R55F952W-P-000</t>
  </si>
  <si>
    <t>GRESELIN MARTINA</t>
  </si>
  <si>
    <t>GRSMTN06R55F952W</t>
  </si>
  <si>
    <t>GRSMTN98T42A859Y-P-000</t>
  </si>
  <si>
    <t>GRASSO MARTINA</t>
  </si>
  <si>
    <t>GRSMTN98T42A859Y</t>
  </si>
  <si>
    <t>GRSMTT93H25G674A-P-000</t>
  </si>
  <si>
    <t>GROSSO MATTEO</t>
  </si>
  <si>
    <t>GRSMTT93H25G674A</t>
  </si>
  <si>
    <t>GRSNDA00S60L219S-P-000</t>
  </si>
  <si>
    <t>GRASSO NADIA</t>
  </si>
  <si>
    <t>GRSNDA00S60L219S</t>
  </si>
  <si>
    <t>GRSNDA69C44D205X-P-000</t>
  </si>
  <si>
    <t>GROSSO NADIA</t>
  </si>
  <si>
    <t>GRSNDA69C44D205X</t>
  </si>
  <si>
    <t>GRSNMR65A48L219S-P-000</t>
  </si>
  <si>
    <t>GRASSO ANNAMARIA</t>
  </si>
  <si>
    <t>GRSNMR65A48L219S</t>
  </si>
  <si>
    <t>GRSNPL91L55I690S-P-000</t>
  </si>
  <si>
    <t>GRASSO DEODATO ANNA PAOLA</t>
  </si>
  <si>
    <t>GRSNPL91L55I690S</t>
  </si>
  <si>
    <t>GRSPML90P68L219T-P-000</t>
  </si>
  <si>
    <t>AGRIESTI PAMELA</t>
  </si>
  <si>
    <t>GRSPML90P68L219T</t>
  </si>
  <si>
    <t>GRSRLL67C51L219Q-P-000</t>
  </si>
  <si>
    <t>GRASSI ORNELLA</t>
  </si>
  <si>
    <t>GRSRLL67C51L219Q</t>
  </si>
  <si>
    <t>GRSSRA11D61F952Q-P-000</t>
  </si>
  <si>
    <t>GROSSI SARA</t>
  </si>
  <si>
    <t>GRSSRA11D61F952Q</t>
  </si>
  <si>
    <t>GRSSRN72P65L219G-P-000</t>
  </si>
  <si>
    <t>GRASSO SABRINA</t>
  </si>
  <si>
    <t>GRSSRN72P65L219G</t>
  </si>
  <si>
    <t>GRSSRN73R46D332S-P-000</t>
  </si>
  <si>
    <t>GROSSETI SABRINA</t>
  </si>
  <si>
    <t>GRSSRN73R46D332S</t>
  </si>
  <si>
    <t>GRSSRN83H67B019N-P-000</t>
  </si>
  <si>
    <t>GAROSI SERENA</t>
  </si>
  <si>
    <t>GRSSRN83H67B019N</t>
  </si>
  <si>
    <t>GRSVCN76C43A859L-P-000</t>
  </si>
  <si>
    <t>AUGURUSA VINCENZINA</t>
  </si>
  <si>
    <t>GRSVCN76C43A859L</t>
  </si>
  <si>
    <t>GRTCST94C13D208O-P-000</t>
  </si>
  <si>
    <t>GEROTTO CRISTIANO</t>
  </si>
  <si>
    <t>GRTCST94C13D208O</t>
  </si>
  <si>
    <t>GRTFNC63E57L219E-P-000</t>
  </si>
  <si>
    <t>GIARETTO FRANCA</t>
  </si>
  <si>
    <t>GRTFNC63E57L219E</t>
  </si>
  <si>
    <t>GRTGNE95L07L219F-P-000</t>
  </si>
  <si>
    <t>GRIOT EGON</t>
  </si>
  <si>
    <t>GRTGNE95L07L219F</t>
  </si>
  <si>
    <t>GRTLBT68B43A952L-P-000</t>
  </si>
  <si>
    <t>GRITSCH ELISABETH</t>
  </si>
  <si>
    <t>GRTLBT68B43A952L</t>
  </si>
  <si>
    <t>GRTLRT51E14L193O-P-000</t>
  </si>
  <si>
    <t>GIROTTO ALBERTO</t>
  </si>
  <si>
    <t>GRTLRT51E14L193O</t>
  </si>
  <si>
    <t>GRTMRC68C09G674Y-P-000</t>
  </si>
  <si>
    <t>GRIOT MARCO</t>
  </si>
  <si>
    <t>GRTMRC68C09G674Y</t>
  </si>
  <si>
    <t>GRTMRC77D02H355G-P-000</t>
  </si>
  <si>
    <t>GURATTI MARCO</t>
  </si>
  <si>
    <t>GRTMRC77D02H355G</t>
  </si>
  <si>
    <t>GRTMSM70B23L750M-P-000</t>
  </si>
  <si>
    <t>GIROTTI MASSIMO</t>
  </si>
  <si>
    <t>GRTMSM70B23L750M</t>
  </si>
  <si>
    <t>GRTNGL70C70L219X-P-000</t>
  </si>
  <si>
    <t>GIROTTO ANGELA</t>
  </si>
  <si>
    <t>GRTNGL70C70L219X</t>
  </si>
  <si>
    <t>GRTRCR02R25A479S-P-000</t>
  </si>
  <si>
    <t>GRATTAPAGLIA RICCARDO</t>
  </si>
  <si>
    <t>GRTRCR02R25A479S</t>
  </si>
  <si>
    <t>GRUGRL92S07Z129R-P-000</t>
  </si>
  <si>
    <t>GURA GABRIEL LUCIAN</t>
  </si>
  <si>
    <t>GRUGRL92S07Z129R</t>
  </si>
  <si>
    <t>GRVDNL69C14E133Z-P-000</t>
  </si>
  <si>
    <t>GRAVINA DANIELE</t>
  </si>
  <si>
    <t>GRVFBA77B14L219P-P-000</t>
  </si>
  <si>
    <t>GRAVAGNA FABIO</t>
  </si>
  <si>
    <t>GRVFBA77B14L219P</t>
  </si>
  <si>
    <t>GRVLNE73L58L219H-P-000</t>
  </si>
  <si>
    <t>GRAVINA ELENA</t>
  </si>
  <si>
    <t>GRVLNE73L58L219H</t>
  </si>
  <si>
    <t>GRVLSE02A42C627O-P-000</t>
  </si>
  <si>
    <t>GRIVA ELISA</t>
  </si>
  <si>
    <t>GRVLSE02A42C627O</t>
  </si>
  <si>
    <t>GRVNTN61P08E224K-P-000</t>
  </si>
  <si>
    <t>GERVASIO ANTONIO</t>
  </si>
  <si>
    <t>GRVNTN61P08E224K</t>
  </si>
  <si>
    <t>09686050015</t>
  </si>
  <si>
    <t>GRVSRA88S67F952K-P-000</t>
  </si>
  <si>
    <t>GARAVAGLIA SARA</t>
  </si>
  <si>
    <t>GRVSRA88S67F952K</t>
  </si>
  <si>
    <t>GRVVNA69P42G702R-P-000</t>
  </si>
  <si>
    <t>GERVASINI VANIA</t>
  </si>
  <si>
    <t>GRVVNA69P42G702R</t>
  </si>
  <si>
    <t>GRZDNL68R49L219B-P-000</t>
  </si>
  <si>
    <t>GARZENA DANIELA</t>
  </si>
  <si>
    <t>GRZDNL68R49L219B</t>
  </si>
  <si>
    <t>GRZDNM70M63H727Z-P-000</t>
  </si>
  <si>
    <t>GARZINO ADRIANA MARIA</t>
  </si>
  <si>
    <t>GRZDNM70M63H727Z</t>
  </si>
  <si>
    <t>GRZFNC84L58L117G-P-000</t>
  </si>
  <si>
    <t>GRAZIANI FRANCESCA</t>
  </si>
  <si>
    <t>GRZFNC84L58L117G</t>
  </si>
  <si>
    <t>GRZGFR65A56D094Y-P-000</t>
  </si>
  <si>
    <t>GARIAZZO GIANFRANCA</t>
  </si>
  <si>
    <t>GRZGFR65A56D094Y</t>
  </si>
  <si>
    <t>GRZMRT04L48H355C-P-000</t>
  </si>
  <si>
    <t>GRAZIOLI MARTA</t>
  </si>
  <si>
    <t>GRZMRT04L48H355C</t>
  </si>
  <si>
    <t>GRZMSM71D21D208P-P-000</t>
  </si>
  <si>
    <t>GREZZA MASSIMILIANO</t>
  </si>
  <si>
    <t>GRZMSM71D21D208P</t>
  </si>
  <si>
    <t>GRZNNL85C69L219L-P-000</t>
  </si>
  <si>
    <t>GURZÌ ANTONELLA</t>
  </si>
  <si>
    <t>GRZNNL85C69L219L</t>
  </si>
  <si>
    <t>GRZNRB12C04L682C-P-000</t>
  </si>
  <si>
    <t>GARZIA ANDREA BENITO</t>
  </si>
  <si>
    <t>GRZNRB12C04L682C</t>
  </si>
  <si>
    <t>GRZRNG61D45H691N-P-000</t>
  </si>
  <si>
    <t>GRAZIANO ROSANGELA</t>
  </si>
  <si>
    <t>GRZRNG61D45H691N</t>
  </si>
  <si>
    <t>GRZSMN04E31A859K-P-000</t>
  </si>
  <si>
    <t>GRAZIANI SIMONE</t>
  </si>
  <si>
    <t>GRZSMN04E31A859K</t>
  </si>
  <si>
    <t>GRZSRA92R57A290T-P-000</t>
  </si>
  <si>
    <t>GARZONIO SARA</t>
  </si>
  <si>
    <t>GRZSRA92R57A290T</t>
  </si>
  <si>
    <t>GRZVNT79R66A859H-P-000</t>
  </si>
  <si>
    <t>GSCGLC76L05A182Z-P-000</t>
  </si>
  <si>
    <t>GUASCO GIANLUCA</t>
  </si>
  <si>
    <t>GSCGLC76L05A182Z</t>
  </si>
  <si>
    <t>GSCSNO80E68A182A-P-000</t>
  </si>
  <si>
    <t>GUASCO SONIA</t>
  </si>
  <si>
    <t>GSCSNO80E68A182A</t>
  </si>
  <si>
    <t>02023910066</t>
  </si>
  <si>
    <t>GSMGZN56P16L750J-P-000</t>
  </si>
  <si>
    <t>GUSMAROLI GRAZIANO</t>
  </si>
  <si>
    <t>GSMGZN56P16L750J</t>
  </si>
  <si>
    <t>GSMKLT10B54F952E-P-000</t>
  </si>
  <si>
    <t>GIUSMIN KEYLA THALIA</t>
  </si>
  <si>
    <t>GSMKLT10B54F952E</t>
  </si>
  <si>
    <t>GSMLMD83C46D205U-P-000</t>
  </si>
  <si>
    <t>GOSMARO LISA MADDALENA</t>
  </si>
  <si>
    <t>GSMLMD83C46D205U</t>
  </si>
  <si>
    <t>GSMNSI99T60Z352V-P-000</t>
  </si>
  <si>
    <t>GASMI INES</t>
  </si>
  <si>
    <t>GSMNSI99T60Z352V</t>
  </si>
  <si>
    <t>GSNSML97C1OI470E-P-000</t>
  </si>
  <si>
    <t>GIUSIANO SAMUELE</t>
  </si>
  <si>
    <t>GSNSML97C10I470E</t>
  </si>
  <si>
    <t>GSPCST69M67A859X-P-000</t>
  </si>
  <si>
    <t>GIUSEPPIN CRISTINA</t>
  </si>
  <si>
    <t>GSPCST69M67A859X</t>
  </si>
  <si>
    <t>GSPLSN73T44A488Z-P-000</t>
  </si>
  <si>
    <t>GASPERO ALESSANDRA</t>
  </si>
  <si>
    <t>GSPLSN73T44A488Z</t>
  </si>
  <si>
    <t>GSPPLA84L16A479F-P-000</t>
  </si>
  <si>
    <t>GASPARDONE PAOLO</t>
  </si>
  <si>
    <t>GSPPLA84L16A479F</t>
  </si>
  <si>
    <t>GSPSFN78M60L219M</t>
  </si>
  <si>
    <t>TABACCHERIA GASPARRI STEFANIA</t>
  </si>
  <si>
    <t>01668580051</t>
  </si>
  <si>
    <t>GSRGYN59H50Z138U-P-000</t>
  </si>
  <si>
    <t>GUSAROVA GALYNA</t>
  </si>
  <si>
    <t>GSRGYN59H50Z138U</t>
  </si>
  <si>
    <t>GSSMMD88A01Z329F-P-000</t>
  </si>
  <si>
    <t>AG ASSADIK MAHMOUD</t>
  </si>
  <si>
    <t>GSSMMD88A01Z329F</t>
  </si>
  <si>
    <t>GSSMTN03C49L219A-P-000</t>
  </si>
  <si>
    <t>GISSI MARTINA</t>
  </si>
  <si>
    <t>GSSMTN03C49L219A</t>
  </si>
  <si>
    <t>GSSVNI84R19E379E-P-000</t>
  </si>
  <si>
    <t>GASSINO IVAN</t>
  </si>
  <si>
    <t>GSSVNI84R19E379E</t>
  </si>
  <si>
    <t>GSTDNL82B04G062Z-P-000</t>
  </si>
  <si>
    <t>AGOSTA DANIEL</t>
  </si>
  <si>
    <t>GSTDNL82B04G062Z</t>
  </si>
  <si>
    <t>GSTDNL99T21L219J-P-000</t>
  </si>
  <si>
    <t>GASTALDI DANIELE</t>
  </si>
  <si>
    <t>GSTDNL99T21L219J</t>
  </si>
  <si>
    <t>GSTDVD99D14B791H-P-000</t>
  </si>
  <si>
    <t>GASTALDI DAVIDE</t>
  </si>
  <si>
    <t>GSTDVD99D14B791H</t>
  </si>
  <si>
    <t>GSTFRC01M63F335T-P-000</t>
  </si>
  <si>
    <t>GASTALDI FEDERICA ALESSIA</t>
  </si>
  <si>
    <t>GSTFRC01M63F335T</t>
  </si>
  <si>
    <t>GSTGZL64S52D976S-P-000</t>
  </si>
  <si>
    <t>AGOSTINO
AGOSTINO GRAZIELLA</t>
  </si>
  <si>
    <t>GSTGZL64S52D976S</t>
  </si>
  <si>
    <t>GSTLDM60B51L219F-P-000</t>
  </si>
  <si>
    <t>GIUSTO LINDA MARIA</t>
  </si>
  <si>
    <t>GSTLDM60B51L219F</t>
  </si>
  <si>
    <t>GSTLSN03E05C627P-P-000</t>
  </si>
  <si>
    <t>GASTAUD ALESSANDRO</t>
  </si>
  <si>
    <t>GSTLSN03E05C627P</t>
  </si>
  <si>
    <t>GSTMNL73S21B885J-P-000</t>
  </si>
  <si>
    <t>GUASTELLA EMANUELE</t>
  </si>
  <si>
    <t>GSTMNL73S21B885J</t>
  </si>
  <si>
    <t>GSTMPL70T60E506N-P-000</t>
  </si>
  <si>
    <t>GIUSTIZIERI MARIA PAOLA</t>
  </si>
  <si>
    <t>GSTMPL70T60E506N</t>
  </si>
  <si>
    <t>GSTMSS75T55A182A-P-000</t>
  </si>
  <si>
    <t>GUASTA MELISSA</t>
  </si>
  <si>
    <t>GSTMTT03S11F952P-P-000</t>
  </si>
  <si>
    <t>AGOSTA MATTEO</t>
  </si>
  <si>
    <t>GSTMTT03S11F952P</t>
  </si>
  <si>
    <t>GSTMTT91R29B111R-P-000</t>
  </si>
  <si>
    <t>AGOSTO MATTEO</t>
  </si>
  <si>
    <t>GSTMTT91R29B111R</t>
  </si>
  <si>
    <t>GSTNDR01B13F952A-P-000</t>
  </si>
  <si>
    <t>AGOSTA ANDREA</t>
  </si>
  <si>
    <t>GSTNDR01B13F952A</t>
  </si>
  <si>
    <t>GSTNGL65E51I903A-P-000</t>
  </si>
  <si>
    <t>GIUSTI ANGELA</t>
  </si>
  <si>
    <t>GSTNGL65E51I903A</t>
  </si>
  <si>
    <t>GSTPLA68E03F335D-P-000</t>
  </si>
  <si>
    <t>AGOSTINI PAOLO</t>
  </si>
  <si>
    <t>GSTPLA68E03F335D</t>
  </si>
  <si>
    <t>GSTRBN83M28L219U-P-000</t>
  </si>
  <si>
    <t>AGOSTO RUBEN</t>
  </si>
  <si>
    <t>GSTRBN83M28L219U</t>
  </si>
  <si>
    <t>GSTSRG72L23B777X-P-000</t>
  </si>
  <si>
    <t>GSTSRG72L23B777X</t>
  </si>
  <si>
    <t>GSTSRY00L61L219Q-P-000</t>
  </si>
  <si>
    <t>GUASTELLA SORAYA</t>
  </si>
  <si>
    <t>GSTSRY00L61L219Q</t>
  </si>
  <si>
    <t>GTAKNM00T05L727W-P-000</t>
  </si>
  <si>
    <t>GAETA KEVIN UMBERTO</t>
  </si>
  <si>
    <t>GTAKNM00T05L727W</t>
  </si>
  <si>
    <t>GTALDN66H51L219R-P-000</t>
  </si>
  <si>
    <t>AGATI LOREDANA</t>
  </si>
  <si>
    <t>GTALDN66H51L219R</t>
  </si>
  <si>
    <t>GTALRI77H59L219L-P-000</t>
  </si>
  <si>
    <t>GAETA ILARIA</t>
  </si>
  <si>
    <t>GTALRI77H59L219L</t>
  </si>
  <si>
    <t>GTAMLN12S49B019X-P-000</t>
  </si>
  <si>
    <t>GAITO MAERIAELEONORA</t>
  </si>
  <si>
    <t>GTAMLN12S49B019X</t>
  </si>
  <si>
    <t>GTAMSM12S09B019A-P-000</t>
  </si>
  <si>
    <t>GAITO MASSIMILIANO</t>
  </si>
  <si>
    <t>GTAMSM12S09B019A</t>
  </si>
  <si>
    <t>GTTBBR83A65L219Q-P-000</t>
  </si>
  <si>
    <t>GATTI BARBARA</t>
  </si>
  <si>
    <t>GTTBBR83A65L219Q</t>
  </si>
  <si>
    <t>GTTCST69A68B885Q-P-000</t>
  </si>
  <si>
    <t>GUTTERO CRISTINA</t>
  </si>
  <si>
    <t>GTTCST69A68B885Q</t>
  </si>
  <si>
    <t>GTTDNL65P16A518Y-P-000</t>
  </si>
  <si>
    <t>GOTTO ADRIANO ALBERTO</t>
  </si>
  <si>
    <t>GTTDNL65P16A518Y</t>
  </si>
  <si>
    <t>GTTDNL67D48L219Q-P-000</t>
  </si>
  <si>
    <t>GOTTERO DANIELA</t>
  </si>
  <si>
    <t>GTTDNL67D48L219Q</t>
  </si>
  <si>
    <t>GATTI DAVIDE</t>
  </si>
  <si>
    <t>GTTFNC97C64L727O-P-000</t>
  </si>
  <si>
    <t>GATTO FRANCESCA</t>
  </si>
  <si>
    <t>GTTFNC97C64L727O</t>
  </si>
  <si>
    <t>GTTFPP78A14F351U-P-000</t>
  </si>
  <si>
    <t>GATTI FILIPPO</t>
  </si>
  <si>
    <t>GTTFPP78A14F351U</t>
  </si>
  <si>
    <t>03981810041</t>
  </si>
  <si>
    <t>GTTGLI96M58G674Q-P-000</t>
  </si>
  <si>
    <t>GATTA GIULIA</t>
  </si>
  <si>
    <t>GTTGLI96M58G674Q</t>
  </si>
  <si>
    <t>GTTGRZ61C50L219W-P-000</t>
  </si>
  <si>
    <t>GOTTA GRAZIA</t>
  </si>
  <si>
    <t>GTTGRZ61C50L219W</t>
  </si>
  <si>
    <t>GTTJPH92B53F839U-P-000</t>
  </si>
  <si>
    <t>GTTJPH92B53F839U</t>
  </si>
  <si>
    <t>GTTLSS93M31L219Q-P-000</t>
  </si>
  <si>
    <t>GIATTI ALESSIO</t>
  </si>
  <si>
    <t>GTTLSS93M31L219Q</t>
  </si>
  <si>
    <t>GTTMLK11L71F952S-P-000</t>
  </si>
  <si>
    <t>GUATTEO MALIKA</t>
  </si>
  <si>
    <t>GTTMLK11L71F952S</t>
  </si>
  <si>
    <t>GTTMNG67H42L219Q-P-000</t>
  </si>
  <si>
    <t>GATTO MARIANGELA</t>
  </si>
  <si>
    <t>GTTMNG67H42L219Q</t>
  </si>
  <si>
    <t>GTTMRZ65A22A859K-P-000</t>
  </si>
  <si>
    <t>GATTO MAURIZIO</t>
  </si>
  <si>
    <t>GTTMRZ65A22A859K</t>
  </si>
  <si>
    <t>02072070028</t>
  </si>
  <si>
    <t>GTTRHL74L62D952H-P-000</t>
  </si>
  <si>
    <t>GATTI RACHELE</t>
  </si>
  <si>
    <t>GTTRHL74L62D952H</t>
  </si>
  <si>
    <t>GTTSNT66L27C933A-P-000</t>
  </si>
  <si>
    <t>GATTEL SANTO</t>
  </si>
  <si>
    <t>GTTSNT66L27C933A</t>
  </si>
  <si>
    <t>GTTSVT63P30C665A-P-000</t>
  </si>
  <si>
    <t>GATTO SALVATORE</t>
  </si>
  <si>
    <t>GTTSVT63P30C665A</t>
  </si>
  <si>
    <t>GTTVVN84H52L219Y-P-000</t>
  </si>
  <si>
    <t>VIVIANA GATTO</t>
  </si>
  <si>
    <t>GTTVVN84H52L219Y</t>
  </si>
  <si>
    <t>GTUCRN58C42G674P-P-000</t>
  </si>
  <si>
    <t>GUIOT CATERINA</t>
  </si>
  <si>
    <t>GTUCRN58C42G674P</t>
  </si>
  <si>
    <t>GTUMTN06L46F952Z-P-000</t>
  </si>
  <si>
    <t>UGATO MARTINA</t>
  </si>
  <si>
    <t>GTUMTN06L46F952Z</t>
  </si>
  <si>
    <t>GVCPLA73M49L219F</t>
  </si>
  <si>
    <t>PIEMUNT BURGER DI GOVICH PAOLA</t>
  </si>
  <si>
    <t>10766510019</t>
  </si>
  <si>
    <t>GVGGNN65R42L219J-P-000</t>
  </si>
  <si>
    <t>GAVIGLIO GIOVANNA</t>
  </si>
  <si>
    <t>GVGGNN65R42L219J</t>
  </si>
  <si>
    <t>GVGTMS12L28F952N-P-000</t>
  </si>
  <si>
    <t>GIOVAGNINI TOMMASO</t>
  </si>
  <si>
    <t>GVGTMS12L28F952N</t>
  </si>
  <si>
    <t>GVIDNL55E19L219U-P-000</t>
  </si>
  <si>
    <t>GIAI VIA DANIELE</t>
  </si>
  <si>
    <t>GVIDNL55E19L219U</t>
  </si>
  <si>
    <t>04339830012</t>
  </si>
  <si>
    <t>GVLLEI12S07E801S-P-000</t>
  </si>
  <si>
    <t>GAVIOLI ELIA</t>
  </si>
  <si>
    <t>GVLLEI12S07E801S</t>
  </si>
  <si>
    <t>GVNDNL65PO2BO41U-P-000</t>
  </si>
  <si>
    <t>GAVINELLI DANIELE</t>
  </si>
  <si>
    <t>GVNDNL65P02B041U</t>
  </si>
  <si>
    <t>12337430016</t>
  </si>
  <si>
    <t>GVNFLP80R20Z602Z-P-000</t>
  </si>
  <si>
    <t>GIAVINA BIANCHI FELIPE</t>
  </si>
  <si>
    <t>GVNFLP80R20Z602Z</t>
  </si>
  <si>
    <t>GVNFLP80R20Z602Z-P-001</t>
  </si>
  <si>
    <t>GVNLRT78M30F952V-P-000</t>
  </si>
  <si>
    <t>GAVIANI ALBERTO</t>
  </si>
  <si>
    <t>GVNLRT78M30F952V</t>
  </si>
  <si>
    <t>GVNMHL80A02F952B-P-000</t>
  </si>
  <si>
    <t>GIOVANNIELLO MICHELE</t>
  </si>
  <si>
    <t>GVNMHL80A02F952B</t>
  </si>
  <si>
    <t>GVNMRA66M51L013K-P-000</t>
  </si>
  <si>
    <t>GIVONE TORO MAURA</t>
  </si>
  <si>
    <t>GVNMRA66M51L013K</t>
  </si>
  <si>
    <t>GVNNNA89T51B885V-P-000</t>
  </si>
  <si>
    <t>GIOVANNINI ANNA</t>
  </si>
  <si>
    <t>GVNNNA89T51B885V</t>
  </si>
  <si>
    <t>GVRCLD83C42Z129H-P-000</t>
  </si>
  <si>
    <t>GAVRILOAEA CLAUDIA</t>
  </si>
  <si>
    <t>GVRCLD83C42Z129H</t>
  </si>
  <si>
    <t>GVRKLD86T69Z506Y-P-000</t>
  </si>
  <si>
    <t>GUEVARA RIVAS KARLA EDITH</t>
  </si>
  <si>
    <t>GVRKLD86T69Z506Y</t>
  </si>
  <si>
    <t>GVRLNE71M55Z129Z-P-000</t>
  </si>
  <si>
    <t>GVZGRG01D61A479B-P-000</t>
  </si>
  <si>
    <t>GAVAZZA GIORGIA</t>
  </si>
  <si>
    <t>GVZGRG01D61A479B</t>
  </si>
  <si>
    <t>GWIFHG12D55F952R-P-000</t>
  </si>
  <si>
    <t>IGIEWE FAITH EGHE</t>
  </si>
  <si>
    <t>GWIFHG12D55F952R</t>
  </si>
  <si>
    <t>GWRCKW80T17Z335O-P-000</t>
  </si>
  <si>
    <t>IGWARAN CHUKWUEKWU</t>
  </si>
  <si>
    <t>GWRCKW80T17Z335O</t>
  </si>
  <si>
    <t>GYABKR87T03Z317B-P-000</t>
  </si>
  <si>
    <t>ABDOU KARIM GAYE</t>
  </si>
  <si>
    <t>GYABKR87T03Z317B</t>
  </si>
  <si>
    <t>GYRBYL93C28Z318D-P-000</t>
  </si>
  <si>
    <t>GUYIRI BAALAYEL JAMES</t>
  </si>
  <si>
    <t>GYRBYL93C28Z318D</t>
  </si>
  <si>
    <t>GYUBDR87S30Z343J-P-000</t>
  </si>
  <si>
    <t>GUEYE BADARA</t>
  </si>
  <si>
    <t>GYUBDR87S30Z343J</t>
  </si>
  <si>
    <t>GYUDTI02M52Z343Y-P-000</t>
  </si>
  <si>
    <t>GUEYE DIATOU</t>
  </si>
  <si>
    <t>GYUDTI02M52Z343Y</t>
  </si>
  <si>
    <t>GZLDNL63B50A479J-P-000</t>
  </si>
  <si>
    <t>GOZELLINO DANIELA</t>
  </si>
  <si>
    <t>GZLDNL63B50A479J</t>
  </si>
  <si>
    <t>GZRSNR67E45Z243K-P-000</t>
  </si>
  <si>
    <t>GEZERSOY ISMINUR</t>
  </si>
  <si>
    <t>GZRSNR67E45Z243K</t>
  </si>
  <si>
    <t>GZUFPP10P15F952C-P-000</t>
  </si>
  <si>
    <t>UGAZIO FILIPPO</t>
  </si>
  <si>
    <t>GZUFPP10P15F952C</t>
  </si>
  <si>
    <t>GZYPNK95P46Z127T-P-000</t>
  </si>
  <si>
    <t>GIZYCKA PAULINA KATARZYNA</t>
  </si>
  <si>
    <t>GZYPNK95P46Z127T</t>
  </si>
  <si>
    <t>GZZCLO11D60F952E-P-000</t>
  </si>
  <si>
    <t>GUZZON CLOE</t>
  </si>
  <si>
    <t>GZZCLO11D60F952E</t>
  </si>
  <si>
    <t>GZZDRA82S13A859E-P-000</t>
  </si>
  <si>
    <t>GOZZI DARIO</t>
  </si>
  <si>
    <t>GZZDRA82S13A859E</t>
  </si>
  <si>
    <t>GZZDRA90M07A479L-P-000</t>
  </si>
  <si>
    <t>GUAZZO DARIO</t>
  </si>
  <si>
    <t>GZZDRA90M07A479L</t>
  </si>
  <si>
    <t>GZZDVD01P19F952M-P-000</t>
  </si>
  <si>
    <t>GUZZINATI DAVID</t>
  </si>
  <si>
    <t>GZZDVD01P19F952M</t>
  </si>
  <si>
    <t>GZZFNC70S26L219S-P-000</t>
  </si>
  <si>
    <t>AGAZZI FRANCO</t>
  </si>
  <si>
    <t>GZZFNC70S26L219S</t>
  </si>
  <si>
    <t>GZZGPT57C29E790O-P-000</t>
  </si>
  <si>
    <t>GUIZZETTI GIANPIETRO</t>
  </si>
  <si>
    <t>GZZGPT57C29E790O</t>
  </si>
  <si>
    <t>GZZNDD65R20Z330X-P-000</t>
  </si>
  <si>
    <t>GZIZIR NOURDDINE</t>
  </si>
  <si>
    <t>GZZNDD65R20Z330X</t>
  </si>
  <si>
    <t>GZZSFN80T20A859G-P-000</t>
  </si>
  <si>
    <t>GUZZON STEFANO</t>
  </si>
  <si>
    <t>GZZSFN80T20A859G</t>
  </si>
  <si>
    <t>GZZSMN79H02D332W-P-000</t>
  </si>
  <si>
    <t>GOZZI SIMONE</t>
  </si>
  <si>
    <t>GZZSMN79H02D332W</t>
  </si>
  <si>
    <t>GZZTMS12M24F952D-P-000</t>
  </si>
  <si>
    <t>GUZZINATI TOMMASO</t>
  </si>
  <si>
    <t>GZZTMS12M24F952D</t>
  </si>
  <si>
    <t>HBBGNZ97D17Z240B-P-000</t>
  </si>
  <si>
    <t>HABIB GAHNAZ</t>
  </si>
  <si>
    <t>HBBGNZ97D17Z240B</t>
  </si>
  <si>
    <t>HBBMMD69P27Z330D-P-000</t>
  </si>
  <si>
    <t>HABOUB MOHAMED</t>
  </si>
  <si>
    <t>HBBMMD69P27Z330D</t>
  </si>
  <si>
    <t>HBBMRM87B57H501O-P-000</t>
  </si>
  <si>
    <t>HABIB MIRIAM</t>
  </si>
  <si>
    <t>HBBMRM87B57H501O</t>
  </si>
  <si>
    <t>HBBNGL92H05Z336E-P-000</t>
  </si>
  <si>
    <t>HABIB ANGELO</t>
  </si>
  <si>
    <t>HBTKDJ66T52Z330J-P-000</t>
  </si>
  <si>
    <t>HABTI KHADIJA</t>
  </si>
  <si>
    <t>HBTKDJ66T52Z330J</t>
  </si>
  <si>
    <t>HCNRNI78L51Z129K-P-000</t>
  </si>
  <si>
    <t>HUCANU IRINA</t>
  </si>
  <si>
    <t>HCNRNI78L51Z129K</t>
  </si>
  <si>
    <t>HDJBLK64L27X352K-P-000</t>
  </si>
  <si>
    <t>HADJ FREDJ ABDELKADER</t>
  </si>
  <si>
    <t>HDJBLK64L27Z352K</t>
  </si>
  <si>
    <t>HDJKRM89S63Z352K-P-000</t>
  </si>
  <si>
    <t>HADJ AHMED KARIMA</t>
  </si>
  <si>
    <t>HDJKRM89S63Z352K</t>
  </si>
  <si>
    <t>HDYRSA61C41Z138P-P-000</t>
  </si>
  <si>
    <t>HUDYM RAISA</t>
  </si>
  <si>
    <t>HDYRSA61C41Z138P</t>
  </si>
  <si>
    <t>HEXJAI75H56Z210Z-P-000</t>
  </si>
  <si>
    <t>HE AIJU</t>
  </si>
  <si>
    <t>HFDYMN99R57L219A-P-000</t>
  </si>
  <si>
    <t>HAFUD YASMINE</t>
  </si>
  <si>
    <t>HFDYMN99R57L219A</t>
  </si>
  <si>
    <t>HGBYMN95M60Z336X-P-000</t>
  </si>
  <si>
    <t>HEGAB YASMIN HENDY SAYED IBRAHIM</t>
  </si>
  <si>
    <t>HGBYMN95M60Z336X</t>
  </si>
  <si>
    <t>HGCGNY84P58Z611N-P-000</t>
  </si>
  <si>
    <t>HUGO CALERO DE NINA GLENY ZARALE</t>
  </si>
  <si>
    <t>HGCGNY84P58Z611N</t>
  </si>
  <si>
    <t>HJRMMD59R17Z352B-P-000</t>
  </si>
  <si>
    <t>HKKLKR62T60Z109N-P-000</t>
  </si>
  <si>
    <t>HAKKARAINEN ULA KAARINA</t>
  </si>
  <si>
    <t>HKKLKR62T60Z109N</t>
  </si>
  <si>
    <t>HKMHNN91E55Z330O-P-000</t>
  </si>
  <si>
    <t>HOUKMI HANANE</t>
  </si>
  <si>
    <t>HKMHNN91E55Z330O</t>
  </si>
  <si>
    <t>HLBLDM80P70Z138F-P-000</t>
  </si>
  <si>
    <t>HALIBA LYUDMYLA</t>
  </si>
  <si>
    <t>HLBLDM80P70Z138F</t>
  </si>
  <si>
    <t>HLILRI03E69A479V-P-000</t>
  </si>
  <si>
    <t>HILA ILARIA</t>
  </si>
  <si>
    <t>HLILRI03E69A479V</t>
  </si>
  <si>
    <t>HLLBNZ83S30L219Y-P-000</t>
  </si>
  <si>
    <t>HALILOVIC BRONZO</t>
  </si>
  <si>
    <t>HLLBNZ83S30L219Y</t>
  </si>
  <si>
    <t>HLLNZR95L28D938A-P-000</t>
  </si>
  <si>
    <t>HILA NIZAR</t>
  </si>
  <si>
    <t>HLLNZR95L28D938A</t>
  </si>
  <si>
    <t>HLLVNT95H45L840F-P-000</t>
  </si>
  <si>
    <t>HALILOVIC VALENTINA</t>
  </si>
  <si>
    <t>HLLVNT95H45L840F</t>
  </si>
  <si>
    <t>HLPVNT92E61L219L-P-000</t>
  </si>
  <si>
    <t>HLSLKS70T13Z154T-P-000</t>
  </si>
  <si>
    <t>HALASHKO OLEKSII</t>
  </si>
  <si>
    <t>HLSLKS70T13Z154T</t>
  </si>
  <si>
    <t>HLTNCL76M47Z611S-P-000</t>
  </si>
  <si>
    <t>HUALTIBAMBA GOMEZ ANA CECILIA</t>
  </si>
  <si>
    <t>HLTNCL76M47Z611S</t>
  </si>
  <si>
    <t>HLURNE90C44Z100U-P-000</t>
  </si>
  <si>
    <t>HULI ERIONA</t>
  </si>
  <si>
    <t>HLURNE90C44Z100U</t>
  </si>
  <si>
    <t>HMBLCU61B28L219K-P-000</t>
  </si>
  <si>
    <t>HOMBERGER LUCA</t>
  </si>
  <si>
    <t>HMBLCU61B28L219K</t>
  </si>
  <si>
    <t>05913900014</t>
  </si>
  <si>
    <t>HMDJBR97L01Z236M-P-000</t>
  </si>
  <si>
    <t>HMDLYD73E28Z336S-P-000</t>
  </si>
  <si>
    <t>AHMED
AHMED ELSAYED AHMED ABDELHAKAM</t>
  </si>
  <si>
    <t>HMDLYD73E28Z336S</t>
  </si>
  <si>
    <t>HMDRSL88A05Z249Q-P-000</t>
  </si>
  <si>
    <t>AHMED RASEL</t>
  </si>
  <si>
    <t>HMDRSL88A05Z249Q</t>
  </si>
  <si>
    <t>HMDRTQ88A12Z236J-P-000</t>
  </si>
  <si>
    <t>AHMAD RANA TOQEER</t>
  </si>
  <si>
    <t>HMDRTQ88A12Z236J</t>
  </si>
  <si>
    <t>HMDTFA04E03Z249O-P-000</t>
  </si>
  <si>
    <t>AHAMED TAIF</t>
  </si>
  <si>
    <t>HMDTFA04E03Z249O</t>
  </si>
  <si>
    <t>HMMKRM94A41Z330N-P-000</t>
  </si>
  <si>
    <t>HAMMAL KARIMA</t>
  </si>
  <si>
    <t>HMMKRM94A41Z330N</t>
  </si>
  <si>
    <t>HMMLTF83T64Z330I-P-000</t>
  </si>
  <si>
    <t>HAMMOUMI LATIFA</t>
  </si>
  <si>
    <t>HMMLTF83T64Z330I</t>
  </si>
  <si>
    <t>HMMMMD87S25Z330N-P-000</t>
  </si>
  <si>
    <t>OUHAMMOU MOHAMED</t>
  </si>
  <si>
    <t>HMMMMD87S25Z330N</t>
  </si>
  <si>
    <t>HMMWDD94R43Z330D-P-000</t>
  </si>
  <si>
    <t>HOUMMANI WIDAD</t>
  </si>
  <si>
    <t>HMMWDD94R43Z330D</t>
  </si>
  <si>
    <t>HMMYNB74A26Z336Z-P-000</t>
  </si>
  <si>
    <t>HMNBTY68L62Z611L-P-000</t>
  </si>
  <si>
    <t>HUAMAN BETTY</t>
  </si>
  <si>
    <t>HMNBTY68L62Z611L</t>
  </si>
  <si>
    <t>HMNDMC99M13Z611N-P-000</t>
  </si>
  <si>
    <t>HUAMAN AMBROCIO DIEGO MICHELL</t>
  </si>
  <si>
    <t>HMNDMC99M13Z611N</t>
  </si>
  <si>
    <t>HMNMGR96T58Z611R-P-000</t>
  </si>
  <si>
    <t>HUAMAN HINCHO MILAGROS KATHERINE</t>
  </si>
  <si>
    <t>HMNMGR96T58Z611R</t>
  </si>
  <si>
    <t>HMNNSN91T13Z611Q-P-000</t>
  </si>
  <si>
    <t>HUAMANCHUMO OPRIHUELA NELSON NIKE</t>
  </si>
  <si>
    <t>HMNNSN91T13Z611Q</t>
  </si>
  <si>
    <t>HMNRND95R12Z611O-P-000</t>
  </si>
  <si>
    <t>HUAMAN OCHOA ARMANDO FRANCISCO</t>
  </si>
  <si>
    <t>HMNRND95R12Z611O</t>
  </si>
  <si>
    <t>HMRDNE82M61Z335B-P-000</t>
  </si>
  <si>
    <t>EHIMARE EDINA</t>
  </si>
  <si>
    <t>HMRDNE82M61Z335B</t>
  </si>
  <si>
    <t>HMRRHB11P51Z330N-P-000</t>
  </si>
  <si>
    <t>HAMRI RIHAB</t>
  </si>
  <si>
    <t>HMRRHB11P51Z330N</t>
  </si>
  <si>
    <t>HMSJML12R50F952B-P-000</t>
  </si>
  <si>
    <t>HMISSI JAMILA</t>
  </si>
  <si>
    <t>HMSJML12R50F952B</t>
  </si>
  <si>
    <t>HNACLN71M01Z129E-P-000</t>
  </si>
  <si>
    <t>HANU CATALIN</t>
  </si>
  <si>
    <t>HNACLN71M01Z129E</t>
  </si>
  <si>
    <t>01581010053</t>
  </si>
  <si>
    <t>HNASBR92T29Z352M-P-000</t>
  </si>
  <si>
    <t>HANI SABER</t>
  </si>
  <si>
    <t>HNASBR92T29Z352M</t>
  </si>
  <si>
    <t>HNGFNC74H55A794H-P-000</t>
  </si>
  <si>
    <t>HANGLER FRANCESCA</t>
  </si>
  <si>
    <t>HNGFNC74H55A794H</t>
  </si>
  <si>
    <t>HNNMRM10M50Z352S-P-000</t>
  </si>
  <si>
    <t>HNAIEN MARIEM</t>
  </si>
  <si>
    <t>HNNMRM10M50Z352S</t>
  </si>
  <si>
    <t>HNUDAI06E60F952N-P-000</t>
  </si>
  <si>
    <t>HUNA AIDA</t>
  </si>
  <si>
    <t>HNUDAI06E60F952N</t>
  </si>
  <si>
    <t>HPNPTR60L04Z138R-P-000</t>
  </si>
  <si>
    <t>HAPONCHUK PETRO</t>
  </si>
  <si>
    <t>HPNPTR60L04Z138R</t>
  </si>
  <si>
    <t>HQNFJN82M58Z249C-P-000</t>
  </si>
  <si>
    <t>HOQUE ANY FARJANA</t>
  </si>
  <si>
    <t>HQNFJN82M58Z249C</t>
  </si>
  <si>
    <t>HQQDLU71R41Z611H-P-000</t>
  </si>
  <si>
    <t>HAQQUELA DULIA</t>
  </si>
  <si>
    <t>HQQDLU71R41Z611H</t>
  </si>
  <si>
    <t>HRADSS68L23Z330K-P-000</t>
  </si>
  <si>
    <t>HARAOUI DRISS</t>
  </si>
  <si>
    <t>HRADSS68L23Z330K</t>
  </si>
  <si>
    <t>HRBLAI04B08A859T-P-000</t>
  </si>
  <si>
    <t>HRIBA ALI</t>
  </si>
  <si>
    <t>HRBLAI04B08A859T</t>
  </si>
  <si>
    <t>HRDJTH72C71Z611N-P-000</t>
  </si>
  <si>
    <t>HEREDIA JUDITH YOVANE</t>
  </si>
  <si>
    <t>HRDJTH72C71Z611N</t>
  </si>
  <si>
    <t>HRDSGB79A18Z611H-P-000</t>
  </si>
  <si>
    <t>HEREDIA RIOS SERGIO ABEL</t>
  </si>
  <si>
    <t>HRDSGB79A18Z611H</t>
  </si>
  <si>
    <t>HRKGNV98E67Z100O-P-000</t>
  </si>
  <si>
    <t>HARKA GJINOVEFA</t>
  </si>
  <si>
    <t>HRKGNV98E67Z100O</t>
  </si>
  <si>
    <t>HRMMLB05E54L219G-P-000</t>
  </si>
  <si>
    <t>HURMUZ MIHAELA BEATRICE</t>
  </si>
  <si>
    <t>HRMMLB05E54L219G</t>
  </si>
  <si>
    <t>HRNJRM90A30Z505E-P-000</t>
  </si>
  <si>
    <t>HERNANDEZ QUEZADA JOSE' RAMON</t>
  </si>
  <si>
    <t>HRNJRM90A30Z505E</t>
  </si>
  <si>
    <t>HRNLSK81S62Z504V</t>
  </si>
  <si>
    <t>HERNANDEZ RODRIGUEZ ALIUSKA</t>
  </si>
  <si>
    <t>01574560056</t>
  </si>
  <si>
    <t>HRNMSL83S52Z504Y-P-000</t>
  </si>
  <si>
    <t>HERNANDEZ AMIXISLEY</t>
  </si>
  <si>
    <t>HRNMSL83S52Z504Y</t>
  </si>
  <si>
    <t>HRRBLM73P18Z330I-P-000</t>
  </si>
  <si>
    <t>HARIRY ABDELMALEK</t>
  </si>
  <si>
    <t>HRRBLM73P18Z330I</t>
  </si>
  <si>
    <t>HRRLAA84A22Z330R-P-000</t>
  </si>
  <si>
    <t>HERRAT ALAA</t>
  </si>
  <si>
    <t>HRRLAA84A22Z330R</t>
  </si>
  <si>
    <t>HRRLST82S66Z504D-P-000</t>
  </si>
  <si>
    <t>HERRERA LISSET</t>
  </si>
  <si>
    <t>HRRLST82S66Z504D</t>
  </si>
  <si>
    <t>HRRMNC91M57Z129E-P-000</t>
  </si>
  <si>
    <t>HRIHOR MARIA ANCUTA</t>
  </si>
  <si>
    <t>HRHMNC91M57Z129N</t>
  </si>
  <si>
    <t>HRRSSM97A27Z330M-P-000</t>
  </si>
  <si>
    <t>HARORE ISSAM</t>
  </si>
  <si>
    <t>HRRSSM97A27Z330M</t>
  </si>
  <si>
    <t>HRRVLS82P61Z611A-P-000</t>
  </si>
  <si>
    <t>HERRERA VERA EVA JULISSA MERCEDES</t>
  </si>
  <si>
    <t>HRRVLS82P61Z611A</t>
  </si>
  <si>
    <t>HRSMNL70C54Z129R-P-000</t>
  </si>
  <si>
    <t>HRISCU MARINELA</t>
  </si>
  <si>
    <t>HRSMNL70C54Z129R</t>
  </si>
  <si>
    <t>HRTLSS91E31H355Z-P-000</t>
  </si>
  <si>
    <t>HERITIER ALESSIO</t>
  </si>
  <si>
    <t>HRTLSS91E31H355Z</t>
  </si>
  <si>
    <t>HRTNDA69D64L219W-P-000</t>
  </si>
  <si>
    <t>HERTEL NADIA</t>
  </si>
  <si>
    <t>HRTNDA69D64L219W</t>
  </si>
  <si>
    <t>HRTVLH79E47Z139D-P-000</t>
  </si>
  <si>
    <t>HARTASHKINA VOLHA</t>
  </si>
  <si>
    <t>HRTVLH79E47Z139D</t>
  </si>
  <si>
    <t>HRZSLH89B41Z330Y-P-000</t>
  </si>
  <si>
    <t>HARZANI SALIHA</t>
  </si>
  <si>
    <t>HRZSLH89B41Z330Y</t>
  </si>
  <si>
    <t>HSALTN81R14Z100I-P-000</t>
  </si>
  <si>
    <t>HASA ELTON</t>
  </si>
  <si>
    <t>HSALTN81R14Z100I</t>
  </si>
  <si>
    <t>HSBZMR79S56Z100X-P-000</t>
  </si>
  <si>
    <t>HASBALLA ZAMIRA</t>
  </si>
  <si>
    <t>HSBZMR79S56Z100X</t>
  </si>
  <si>
    <t>HSJZHR71T29Z118H-P-000</t>
  </si>
  <si>
    <t>HUSEJNOVIC ZUHRA</t>
  </si>
  <si>
    <t>HSJZHR71T29Z118H</t>
  </si>
  <si>
    <t>HSNGRG11M70F952I-P-000</t>
  </si>
  <si>
    <t>HASANI GIORGIA</t>
  </si>
  <si>
    <t>HSNGRG11M70F952I</t>
  </si>
  <si>
    <t>HSNMLD81L04Z352T-P-000</t>
  </si>
  <si>
    <t>HSINI MILED</t>
  </si>
  <si>
    <t>HSNMLD81L04Z352T</t>
  </si>
  <si>
    <t>HSNMNL81R09Z335N-P-000</t>
  </si>
  <si>
    <t>EMMANUEL EHIOSUN</t>
  </si>
  <si>
    <t>HSNMNL81R09Z335N</t>
  </si>
  <si>
    <t>HSSDSS90A01Z334Q-P-000</t>
  </si>
  <si>
    <t>HASSANE IDRISSA</t>
  </si>
  <si>
    <t>HSSDSS90A01Z334Q</t>
  </si>
  <si>
    <t>HSSFSN97A50Z249L-P-000</t>
  </si>
  <si>
    <t>HOSSAIN AFSANA</t>
  </si>
  <si>
    <t>HSSFSN97A50Z249L</t>
  </si>
  <si>
    <t>HSSMMD05A01Z306E-P-000</t>
  </si>
  <si>
    <t>HASSAN MUHAMADU</t>
  </si>
  <si>
    <t>MHMHSN05A01Z306Z</t>
  </si>
  <si>
    <t>HSSMMD80R05Z249T-P-000</t>
  </si>
  <si>
    <t>HOSSAIN MOHAMED BALAYET</t>
  </si>
  <si>
    <t>HSSMMD80R05Z249T</t>
  </si>
  <si>
    <t>HSSMRA12L57F952B-P-000</t>
  </si>
  <si>
    <t>HOSSAIN MAIRA</t>
  </si>
  <si>
    <t>HSSMRA12L57F952B</t>
  </si>
  <si>
    <t>HSSMTF84A01Z345V-P-000</t>
  </si>
  <si>
    <t>ABDI ABOUBAKAR</t>
  </si>
  <si>
    <t>HSSMTF84A01Z345V</t>
  </si>
  <si>
    <t>HSSSBR98A01Z249L-P-000</t>
  </si>
  <si>
    <t>HOSSAIN SABBIR</t>
  </si>
  <si>
    <t>HSSSBR98A01Z249L</t>
  </si>
  <si>
    <t>HSSSML88L01Z249Y-P-000</t>
  </si>
  <si>
    <t>HOSSAIN ISMAIL</t>
  </si>
  <si>
    <t>HSSSML88L01Z249Y</t>
  </si>
  <si>
    <t>HTAMSS99P12B885D-P-000</t>
  </si>
  <si>
    <t>HAOUAT MOHSSINE</t>
  </si>
  <si>
    <t>HTAMSS99P12B885D</t>
  </si>
  <si>
    <t>HTLCST78H58Z129F-P-000</t>
  </si>
  <si>
    <t>HETEL CRISTINA ELENA</t>
  </si>
  <si>
    <t>HTLCST78H58Z129F</t>
  </si>
  <si>
    <t>HTSCST67S50Z129N-P-000</t>
  </si>
  <si>
    <t>HATOS CONSTANTA CAMELIA</t>
  </si>
  <si>
    <t>HTSCST67S50Z129N</t>
  </si>
  <si>
    <t>HTSMMM90S03Z236W-P-000</t>
  </si>
  <si>
    <t>IHTISHAM MUHAMMAD</t>
  </si>
  <si>
    <t>HTSMMM90S03Z236W</t>
  </si>
  <si>
    <t>HUXJIE88L01Z210B-P-000</t>
  </si>
  <si>
    <t>HU JIE</t>
  </si>
  <si>
    <t>HUXJIE88L01Z210B</t>
  </si>
  <si>
    <t>01703460053</t>
  </si>
  <si>
    <t>HUXJIE88L01Z210B-P-001</t>
  </si>
  <si>
    <t>HUXMGJ96B60Z210I-P-000</t>
  </si>
  <si>
    <t>HU MENGJUN</t>
  </si>
  <si>
    <t>HUXMGJ96B60Z210I</t>
  </si>
  <si>
    <t>HUXWWE94H59Z210C-P-000</t>
  </si>
  <si>
    <t>HU WEIWEI</t>
  </si>
  <si>
    <t>HUXWWE94H59Z210C</t>
  </si>
  <si>
    <t>HUXYFD92D62F205K-P-000</t>
  </si>
  <si>
    <t>HU YU YU FEDERICA</t>
  </si>
  <si>
    <t>HUXYFD92D62F205K</t>
  </si>
  <si>
    <t>10825740961</t>
  </si>
  <si>
    <t>HWRSNM92T42Z209M-P-000</t>
  </si>
  <si>
    <t>HEWA ARACHCHIGE WIJENAYAKE SADUNI MADUSHANKI</t>
  </si>
  <si>
    <t>HWRSNM92T42Z209M</t>
  </si>
  <si>
    <t>HXHKJD01T29Z100A-P-000</t>
  </si>
  <si>
    <t>HOXHA KEJDI</t>
  </si>
  <si>
    <t>HXHKJD01T29Z100A</t>
  </si>
  <si>
    <t>HXHRBN71C17Z100Y-P-000</t>
  </si>
  <si>
    <t>HOXHA ARBEN</t>
  </si>
  <si>
    <t>HXHRBN71C17Z100Y</t>
  </si>
  <si>
    <t>HXHRDN82P64Z100D-P-000</t>
  </si>
  <si>
    <t>HOXHA RUDINA</t>
  </si>
  <si>
    <t>HXHRDN82P64Z100D</t>
  </si>
  <si>
    <t>HYHLNT87E04Z611L</t>
  </si>
  <si>
    <t>HUAYHUAS VILCAYAURI LUIS ANTONIO</t>
  </si>
  <si>
    <t>HYSLIE87A56Z100E-P-000</t>
  </si>
  <si>
    <t>HYSA LIE</t>
  </si>
  <si>
    <t>HYSLIE87A56Z100E</t>
  </si>
  <si>
    <t>HYSVLI02P45A479Q-P-000</t>
  </si>
  <si>
    <t>HISAY VIOLA</t>
  </si>
  <si>
    <t>HYSVLI02P45A479Q</t>
  </si>
  <si>
    <t>HYSXLJ00B20Z100P-P-000</t>
  </si>
  <si>
    <t>HYSA XHULJANO</t>
  </si>
  <si>
    <t>HYSXLJ00B20Z100P</t>
  </si>
  <si>
    <t>HZMYSF81H09Z330N-P-000</t>
  </si>
  <si>
    <t>HAZMI YOUSSEF</t>
  </si>
  <si>
    <t>HZMYSF81H09Z330N</t>
  </si>
  <si>
    <t>IAIFNC50B59B809P-P-000</t>
  </si>
  <si>
    <t>IAIA FRANCESCA</t>
  </si>
  <si>
    <t>IAIRNN94D58G793B-P-000</t>
  </si>
  <si>
    <t>IAIA ROSANNA</t>
  </si>
  <si>
    <t>IAIRNN94D58G793B</t>
  </si>
  <si>
    <t>IT07440160013-O-000</t>
  </si>
  <si>
    <t>CARPENTERIA CANFORA SRL</t>
  </si>
  <si>
    <t>IT07440160013</t>
  </si>
  <si>
    <t>IT08188850013-O-000</t>
  </si>
  <si>
    <t>META - FACEBOOK</t>
  </si>
  <si>
    <t>IT08188850013</t>
  </si>
  <si>
    <t>JBBHSN82H70Z330G-P-000</t>
  </si>
  <si>
    <t>JABBOURA HASNAA</t>
  </si>
  <si>
    <t>JBBHSN82H70Z330G</t>
  </si>
  <si>
    <t>JBBKLD66E01Z330B-P-000</t>
  </si>
  <si>
    <t>JBOUB KHALID</t>
  </si>
  <si>
    <t>JBBKLD66E01Z330B</t>
  </si>
  <si>
    <t>JBLHMZ00L11A859X-P-000</t>
  </si>
  <si>
    <t>JBILI HAMZA</t>
  </si>
  <si>
    <t>JBLHMZ00L11A859X</t>
  </si>
  <si>
    <t>JBRMLA80M43Z330A-P-000</t>
  </si>
  <si>
    <t>JBIRA AMAL</t>
  </si>
  <si>
    <t>JBRMLA80M43Z330A</t>
  </si>
  <si>
    <t>JBRNTA97L51Z335M-P-000</t>
  </si>
  <si>
    <t>IJEBOR ANITA</t>
  </si>
  <si>
    <t>JBRNTA97L51Z335M</t>
  </si>
  <si>
    <t>JBRRCE74B28Z325P-P-000</t>
  </si>
  <si>
    <t>JOBOR ERIC</t>
  </si>
  <si>
    <t>JBRRCE74B28Z325P</t>
  </si>
  <si>
    <t>JDNFRN82C25Z100H-P-000</t>
  </si>
  <si>
    <t>AJDINI FLORANT</t>
  </si>
  <si>
    <t>JDNFRN82C25Z100H</t>
  </si>
  <si>
    <t>JDSNLN00C51Z611O-P-000</t>
  </si>
  <si>
    <t>OJEDA ESPINOZA NICOLE ANAMEY</t>
  </si>
  <si>
    <t>JDSNLN00C51Z611O</t>
  </si>
  <si>
    <t>JHLLKS98T17L093W-P-000</t>
  </si>
  <si>
    <t>JEHLICKA LUKAS</t>
  </si>
  <si>
    <t>JHLLKS98T17L093W</t>
  </si>
  <si>
    <t>JHNBSS85T51Z335O-P-000</t>
  </si>
  <si>
    <t>BLESSING JOHN</t>
  </si>
  <si>
    <t>JHNBSS85T51Z335O</t>
  </si>
  <si>
    <t>JHNGNS66T13Z335B-P-000</t>
  </si>
  <si>
    <t>JOHNAS AGBONS</t>
  </si>
  <si>
    <t>JHNGNS66T13Z335B</t>
  </si>
  <si>
    <t>JHNJJL79L66Z335G-P-000</t>
  </si>
  <si>
    <t>JOHN JOY JULIET</t>
  </si>
  <si>
    <t>JHNJJL79L66Z335G</t>
  </si>
  <si>
    <t>JHNMYT83L56Z335P-P-000</t>
  </si>
  <si>
    <t>JOHN MARY TAIWO</t>
  </si>
  <si>
    <t>JHNMYT83L56Z335P</t>
  </si>
  <si>
    <t>JHNVRE85L59Z335B-P-000</t>
  </si>
  <si>
    <t>JOHN VERA</t>
  </si>
  <si>
    <t>JHNVRE85L59Z335B</t>
  </si>
  <si>
    <t>JLAHMZ03E13Z330K-P-000</t>
  </si>
  <si>
    <t>JAOUAL HAMZA</t>
  </si>
  <si>
    <t>JLAHMZ03E13Z330K</t>
  </si>
  <si>
    <t>JLELND86M54Z129Y-P-000</t>
  </si>
  <si>
    <t>JELEA ALEXANDRA GEORGETA</t>
  </si>
  <si>
    <t>JLELND86M54Z129Y</t>
  </si>
  <si>
    <t>JLLBHM95C12Z319B-P-000</t>
  </si>
  <si>
    <t>JALLOH IBRAHIM SORIE</t>
  </si>
  <si>
    <t>JLLBHM95C12Z319B</t>
  </si>
  <si>
    <t>JLLMMM91H12Z249W-P-000</t>
  </si>
  <si>
    <t>JALIL MOHAMMOD</t>
  </si>
  <si>
    <t>JLLMMM91H12Z249W</t>
  </si>
  <si>
    <t>JLLTNL76L42Z605T-P-000</t>
  </si>
  <si>
    <t>AJELLO TATIANA ALEXANDRA</t>
  </si>
  <si>
    <t>JLLTNL76L42Z605T</t>
  </si>
  <si>
    <t>JLNVNT01D42C627K-P-000</t>
  </si>
  <si>
    <t>JULIANO VALENTINA</t>
  </si>
  <si>
    <t>JLNVNT01D42C627K</t>
  </si>
  <si>
    <t>JLSSMR84M69L219V-P-000</t>
  </si>
  <si>
    <t>JELASSI SAMIRA</t>
  </si>
  <si>
    <t>JLSSMR84M69L219V</t>
  </si>
  <si>
    <t>JMLHMD89S17Z330D-P-000</t>
  </si>
  <si>
    <t>JMAL AHMED</t>
  </si>
  <si>
    <t>JMLHMD89S17Z330D</t>
  </si>
  <si>
    <t>JMLLGB68M46Z335Q-P-000</t>
  </si>
  <si>
    <t>JEMILATU Ljogbe</t>
  </si>
  <si>
    <t>JMLLGB68M46Z335Q</t>
  </si>
  <si>
    <t>JMLSBR84C21Z330I-P-000</t>
  </si>
  <si>
    <t>JAMAL SABIR</t>
  </si>
  <si>
    <t>JMLSBR84C21Z330I</t>
  </si>
  <si>
    <t>JMLSMR98M20L219W-P-000</t>
  </si>
  <si>
    <t>JAMAL SAMIR</t>
  </si>
  <si>
    <t>JMLSMR98M20L219W</t>
  </si>
  <si>
    <t>JMMBBU06E15Z317W-P-000</t>
  </si>
  <si>
    <t>JAMMEH BUBA</t>
  </si>
  <si>
    <t>JMMBBU06E15Z317W</t>
  </si>
  <si>
    <t>JMMSDY97D11Z317E-P-000</t>
  </si>
  <si>
    <t>JAMMEH SEEDY</t>
  </si>
  <si>
    <t>JMMSDY97D11Z317E</t>
  </si>
  <si>
    <t>JMNMLN87D26Z506D-P-000</t>
  </si>
  <si>
    <t>JIMENEZ VELIS MANUEL ANTONIO</t>
  </si>
  <si>
    <t>JMNMLN87D26Z506D</t>
  </si>
  <si>
    <t>JMSJBN88A16Z222S-P-000</t>
  </si>
  <si>
    <t>JAMES JIBIN</t>
  </si>
  <si>
    <t>JMSJBN88A16Z222S</t>
  </si>
  <si>
    <t>JMSLAI00T22Z317H-P-000</t>
  </si>
  <si>
    <t>JIM SECKA ALIEU</t>
  </si>
  <si>
    <t>JMSLAI00T22Z317H</t>
  </si>
  <si>
    <t>JNNBHM85B01Z330O-P-000</t>
  </si>
  <si>
    <t>JENANI BRAHIM</t>
  </si>
  <si>
    <t>JNNBHM85B01Z330O</t>
  </si>
  <si>
    <t>JNSJTT90L46Z516E-P-000</t>
  </si>
  <si>
    <t>JONES ESPINOSA JANETTE ARLENE</t>
  </si>
  <si>
    <t>JNSJTT90L46Z516E</t>
  </si>
  <si>
    <t>JNTYBA92R11Z330K-P-000</t>
  </si>
  <si>
    <t>JANATI AYOUB</t>
  </si>
  <si>
    <t>JNTYBA92R11Z330K</t>
  </si>
  <si>
    <t>JOUGGH83S12Z335L-P-000</t>
  </si>
  <si>
    <t>OJU OGAGA OGHENE</t>
  </si>
  <si>
    <t>JOUGGH83S12Z335L</t>
  </si>
  <si>
    <t>JQNYDH86A67Z550G-P-000</t>
  </si>
  <si>
    <t>JOAQUIN  DE LEON YONIDHIA IMMACULADA</t>
  </si>
  <si>
    <t>JQNYDH86A67Z550G</t>
  </si>
  <si>
    <t>JRAKRM11L26F952X-P-000</t>
  </si>
  <si>
    <t>JAIR KARIM</t>
  </si>
  <si>
    <t>JRAKRM11L26F952X</t>
  </si>
  <si>
    <t>JRMKLR75R59Z611C-P-000</t>
  </si>
  <si>
    <t>JARAMILLO KATIA LORENA</t>
  </si>
  <si>
    <t>JRMKLR75R59Z611C</t>
  </si>
  <si>
    <t>JRRYAA09H49F952D-P-000</t>
  </si>
  <si>
    <t>JARRAQI AYA</t>
  </si>
  <si>
    <t>JRRYAA09H49F952D</t>
  </si>
  <si>
    <t>JRVNLC87H54Z129Q-P-000</t>
  </si>
  <si>
    <t>JURAVLE IONELA LUCIA</t>
  </si>
  <si>
    <t>JRVNLC87H54Z129Q</t>
  </si>
  <si>
    <t>JSPBSS90E52Z335F-P-000</t>
  </si>
  <si>
    <t>JOSEPH BLESSING</t>
  </si>
  <si>
    <t>JSPBSS90E52Z335F</t>
  </si>
  <si>
    <t>JSPDNL90R16Z335N-P-000</t>
  </si>
  <si>
    <t>JOSEPH DANIEL</t>
  </si>
  <si>
    <t>JSPDNL90R16Z335N</t>
  </si>
  <si>
    <t>JTTBDL94A01Z317T-P-000</t>
  </si>
  <si>
    <t>JATTA ABDOULIE</t>
  </si>
  <si>
    <t>JTTBDL94A01Z317T</t>
  </si>
  <si>
    <t>JVNCRS82C24G674I-P-000</t>
  </si>
  <si>
    <t>JWRDSS84L02Z317K-P-000</t>
  </si>
  <si>
    <t>JAWARA EDRISSA</t>
  </si>
  <si>
    <t>JWRDSS84L02Z317K</t>
  </si>
  <si>
    <t>JYSCMN03C09F158T-P-000</t>
  </si>
  <si>
    <t>JYSMSB68D49Z611W-P-000</t>
  </si>
  <si>
    <t>KBAFTM81D48Z352X-P-000</t>
  </si>
  <si>
    <t>KAABI FATMA</t>
  </si>
  <si>
    <t>KBAFTM81D48Z352X</t>
  </si>
  <si>
    <t>KBAKTMB81D48Z352X-P-000</t>
  </si>
  <si>
    <t>KBAKTMB81D48Z352X</t>
  </si>
  <si>
    <t>KBELNL95R31Z343E-P-000</t>
  </si>
  <si>
    <t>KEBE LAMINE LOUM</t>
  </si>
  <si>
    <t>KBELNL95R31Z343E</t>
  </si>
  <si>
    <t>KBHBSS96C43Z335M-P-000</t>
  </si>
  <si>
    <t>OKO-OBOH BLESSING</t>
  </si>
  <si>
    <t>KBHBSS96C43Z335M</t>
  </si>
  <si>
    <t>KBSYMN85E25Z336M-P-000</t>
  </si>
  <si>
    <t>KEBISH AYMEN</t>
  </si>
  <si>
    <t>KBSYMN85E25Z336M</t>
  </si>
  <si>
    <t>KCALNA95L41Z100S-P-000</t>
  </si>
  <si>
    <t>KACI AULONA</t>
  </si>
  <si>
    <t>KCALNA95L41Z100S</t>
  </si>
  <si>
    <t>KCHSDA65A01Z330Z-P-000</t>
  </si>
  <si>
    <t>OUKACHA SAID</t>
  </si>
  <si>
    <t>KCHSDA65A01Z330Z</t>
  </si>
  <si>
    <t>KCOHXH97S23Z100Z-P-000</t>
  </si>
  <si>
    <t>KOCIU HAXHI</t>
  </si>
  <si>
    <t>KCOHXH97S23Z100Z</t>
  </si>
  <si>
    <t>KCOLDI95M54Z100V-P-000</t>
  </si>
  <si>
    <t>KOCI ILDA</t>
  </si>
  <si>
    <t>KCOLDI95M54Z100V</t>
  </si>
  <si>
    <t>KCUXHM88M16Z100D-P-000</t>
  </si>
  <si>
    <t>KUCI XHIMI</t>
  </si>
  <si>
    <t>KDARSE11P70Z100Z-P-000</t>
  </si>
  <si>
    <t>KADIA ERSI</t>
  </si>
  <si>
    <t>KDARSE11P70Z100Z</t>
  </si>
  <si>
    <t>KDOBLL87A01Z313V-P-000</t>
  </si>
  <si>
    <t>KODIO ABDALLA</t>
  </si>
  <si>
    <t>KDOBLL87A01Z313V</t>
  </si>
  <si>
    <t>KDOKNP83A01Z313U-P-000</t>
  </si>
  <si>
    <t>KOUADIO KONAN PASCAL</t>
  </si>
  <si>
    <t>KDOKNP83A01Z313U</t>
  </si>
  <si>
    <t>KDOSLV77D14Z335S-P-000</t>
  </si>
  <si>
    <t>OKODUA SYLVESTER OSEGHALE</t>
  </si>
  <si>
    <t>KDOSLV77D14Z335S</t>
  </si>
  <si>
    <t>KDRRKD05R19G713Y-P-000</t>
  </si>
  <si>
    <t>KADRIU ORKID</t>
  </si>
  <si>
    <t>KDRRKD05R19G713Y</t>
  </si>
  <si>
    <t>KDRRRJ03P28Z100X-P-000</t>
  </si>
  <si>
    <t>KODRA ROMARJO</t>
  </si>
  <si>
    <t>KDRRRJ03P28Z100X</t>
  </si>
  <si>
    <t>KFFKJL64A01Z313S-P-000</t>
  </si>
  <si>
    <t>KOFFI KOUAME JULAS</t>
  </si>
  <si>
    <t>KFFKJL64A01Z313S</t>
  </si>
  <si>
    <t>KHBMMD69B03Z330F-P-000</t>
  </si>
  <si>
    <t>KHOUBARI MOHAMED</t>
  </si>
  <si>
    <t>KHBMMD69B03Z330F</t>
  </si>
  <si>
    <t>KHCBLH61T03Z330V-P-000</t>
  </si>
  <si>
    <t>IKHCHIDI ABDELHAFID</t>
  </si>
  <si>
    <t>KHCBLH61T03Z330V</t>
  </si>
  <si>
    <t>KHCMRM97C67A859R-P-000</t>
  </si>
  <si>
    <t>IKHCHIDI MARIAM</t>
  </si>
  <si>
    <t>KHCMRM97C67A859R</t>
  </si>
  <si>
    <t>KHDFZO94E62Z330J-P-000</t>
  </si>
  <si>
    <t>KHDYSS72S21Z330J-P-000</t>
  </si>
  <si>
    <t>KHADDIR YOUNES</t>
  </si>
  <si>
    <t>KHDYSS72S21Z330J</t>
  </si>
  <si>
    <t>KHFKRM87T41Z330C-P-000</t>
  </si>
  <si>
    <t>KHAFIF KARIMA</t>
  </si>
  <si>
    <t>KHFKRM87T41Z330C</t>
  </si>
  <si>
    <t>KHGJMS10A18F952W-P-000</t>
  </si>
  <si>
    <t>EKHAGUERE JAMES</t>
  </si>
  <si>
    <t>KHGJMS10A18F952W</t>
  </si>
  <si>
    <t>KHLHJR04D62L219P-P-000</t>
  </si>
  <si>
    <t>HAJAR KHOULAL</t>
  </si>
  <si>
    <t>KHLHJR04D62L219P</t>
  </si>
  <si>
    <t>KHLKRM79S26Z330E-P-000</t>
  </si>
  <si>
    <t>KOHLI KARIM</t>
  </si>
  <si>
    <t>KHLKRM79S26Z330E</t>
  </si>
  <si>
    <t>KHLSMR89L46F952X-P-000</t>
  </si>
  <si>
    <t>KHALIL SAMIRA</t>
  </si>
  <si>
    <t>KHLSMR89L46F952X</t>
  </si>
  <si>
    <t>KHLSSD94E42Z336J-P-000</t>
  </si>
  <si>
    <t>KHALAF ASMAA SAID IBRAHIM RAMADAN</t>
  </si>
  <si>
    <t>KHLSSD94E42Z336J</t>
  </si>
  <si>
    <t>KHMJPH69L07Z335J-P-000</t>
  </si>
  <si>
    <t>AIKHOMU JOSEPH OGBEMUDIA</t>
  </si>
  <si>
    <t>KHMJPH69L07Z335J</t>
  </si>
  <si>
    <t>KHMKHR97B26Z352C-P-000</t>
  </si>
  <si>
    <t>KHAMIRI KHAIRI</t>
  </si>
  <si>
    <t>KHMKHR97B26Z352C</t>
  </si>
  <si>
    <t>KHNMMM76C23Z236A-P-000</t>
  </si>
  <si>
    <t>KHAN MUHAMMAD ASHRAF</t>
  </si>
  <si>
    <t>KHNMMM76C23Z236A</t>
  </si>
  <si>
    <t>KHNMMM94P12Z236X-P-000</t>
  </si>
  <si>
    <t>MUHAMMAD LUQMAN KHAN</t>
  </si>
  <si>
    <t>KHNMMM94P12Z236X</t>
  </si>
  <si>
    <t>KHNSBH76R46Z330K-P-000</t>
  </si>
  <si>
    <t>KHNSFL99A01Z236U-P-000</t>
  </si>
  <si>
    <t>KHAN ISRAFEEL</t>
  </si>
  <si>
    <t>KHNSFL99A01Z236U</t>
  </si>
  <si>
    <t>KHRBBD78H10Z330X-P-000</t>
  </si>
  <si>
    <t>KHARRATI BOUABID</t>
  </si>
  <si>
    <t>KHRBBD78H10Z330X</t>
  </si>
  <si>
    <t>KHRBLK71B08Z330B-P-000</t>
  </si>
  <si>
    <t>KHIRA ABDELKABIR</t>
  </si>
  <si>
    <t>KHRBLK71B08Z330B</t>
  </si>
  <si>
    <t>KHRMDY79D15Z335Z-P-000</t>
  </si>
  <si>
    <t>AIKHUERE LUCKY MONDAY</t>
  </si>
  <si>
    <t>KHRMDY79D15Z335Z</t>
  </si>
  <si>
    <t>KHRMRA82M65Z344K-P-000</t>
  </si>
  <si>
    <t>AKHERE MARIA</t>
  </si>
  <si>
    <t>KHRMRA82M65Z344K</t>
  </si>
  <si>
    <t>KHRMTP92L03Z330Y-P-000</t>
  </si>
  <si>
    <t>KHAROUID MUSTAPHA</t>
  </si>
  <si>
    <t>KHRMTP92L03Z330Y</t>
  </si>
  <si>
    <t>KHRSDA84A01Z330Y-P-000</t>
  </si>
  <si>
    <t>KHARMACHI
KHARMACHI
KHAMARCHI SAID</t>
  </si>
  <si>
    <t>KHRSDA84A01Z330Y</t>
  </si>
  <si>
    <t>KHRSKN95C53Z330Z-P-000</t>
  </si>
  <si>
    <t>KHIRA SOUKANA</t>
  </si>
  <si>
    <t>KHRSKN95C53Z330Z</t>
  </si>
  <si>
    <t>KHSLVN88P30Z254D-P-000</t>
  </si>
  <si>
    <t>KHASIA LEVAN</t>
  </si>
  <si>
    <t>KHSLVN88P30Z254D</t>
  </si>
  <si>
    <t>KHTMTF04H08L219D-P-000</t>
  </si>
  <si>
    <t>KHATTAB MOUSTAFA EMADELDIN AHMED MOHAM</t>
  </si>
  <si>
    <t>KHTMTF04H08L219D</t>
  </si>
  <si>
    <t>KHYSMR71D45Z330I-P-000</t>
  </si>
  <si>
    <t>KHIYATI EL IDRISSI SAMIRA</t>
  </si>
  <si>
    <t>KHYSMR71D45Z330I</t>
  </si>
  <si>
    <t>KHYZHR71P62Z330E-P-000</t>
  </si>
  <si>
    <t>KHAYI ZHORA</t>
  </si>
  <si>
    <t>KHYZHR71P62Z330E</t>
  </si>
  <si>
    <t>KHZGRM94M01Z254P-P-000</t>
  </si>
  <si>
    <t>KHAZALIA GURAM</t>
  </si>
  <si>
    <t>KHZGRM94M01Z254P</t>
  </si>
  <si>
    <t>KJJMFD69D20Z330A-P-000</t>
  </si>
  <si>
    <t>KAJJI MAHFOUD</t>
  </si>
  <si>
    <t>KJJMFD69D20Z330A</t>
  </si>
  <si>
    <t>KKSBSS82E60Z330Y-P-000</t>
  </si>
  <si>
    <t>OUAKKAS BTISSAM</t>
  </si>
  <si>
    <t>KKSBSS82E60Z330Y</t>
  </si>
  <si>
    <t>KLCLGT81B42Z100O-P-000</t>
  </si>
  <si>
    <t>KOLICI ELGITA</t>
  </si>
  <si>
    <t>KLCLGT81B42Z100O</t>
  </si>
  <si>
    <t>KLLHJR86C59Z100O-P-000</t>
  </si>
  <si>
    <t>KULLA HAJRIE</t>
  </si>
  <si>
    <t>KLLHJR86C59Z100O</t>
  </si>
  <si>
    <t>KLLRRT64C14L219D-P-000</t>
  </si>
  <si>
    <t>KELLER ROBERTO</t>
  </si>
  <si>
    <t>KLLRRT64C14L219D</t>
  </si>
  <si>
    <t>KLOGTS95B14Z335Q-P-000</t>
  </si>
  <si>
    <t>OKOLO IGNATIUS</t>
  </si>
  <si>
    <t>KLOGTS95B14Z335Q</t>
  </si>
  <si>
    <t>KLOKVN95R09Z335E-P-000</t>
  </si>
  <si>
    <t>OKOLIE KELVIN</t>
  </si>
  <si>
    <t>KLOKVN95R09Z335E</t>
  </si>
  <si>
    <t>KLORDM12E23Z306X-P-000</t>
  </si>
  <si>
    <t>OKALA AARON DOMINICO</t>
  </si>
  <si>
    <t>KLORDM12E23Z306X</t>
  </si>
  <si>
    <t>KLOSKL77B25Z100Q-P-000</t>
  </si>
  <si>
    <t>KOLA SOKOL</t>
  </si>
  <si>
    <t>KLOSKL77B25Z100Q</t>
  </si>
  <si>
    <t>KLURJL91H45Z100E-P-000</t>
  </si>
  <si>
    <t>KULI ARJOLA</t>
  </si>
  <si>
    <t>KLURJL91H45Z100E</t>
  </si>
  <si>
    <t>KLVRND73L13Z335N-P-000</t>
  </si>
  <si>
    <t>KELVIN ROLAND</t>
  </si>
  <si>
    <t>KLVRND73L13Z335N</t>
  </si>
  <si>
    <t>KMBMBL93L07Z115R-P-000</t>
  </si>
  <si>
    <t>KIMBENI MABUILA</t>
  </si>
  <si>
    <t>KMBMBL93L07Z115R</t>
  </si>
  <si>
    <t>KMGYSF96E17Z313I-P-000</t>
  </si>
  <si>
    <t>KAMAGATE YOUSSOUF</t>
  </si>
  <si>
    <t>KMGYSF96E17Z313I</t>
  </si>
  <si>
    <t>KMLMYM04M55Z330N-P-000</t>
  </si>
  <si>
    <t>KAMEL MARYAM</t>
  </si>
  <si>
    <t>KMLMYM04M55Z330N</t>
  </si>
  <si>
    <t>KMNDNH83A25Z604V-P-000</t>
  </si>
  <si>
    <t>KOMIN EDWIN HARVEY</t>
  </si>
  <si>
    <t>KMNDNH83A25Z604V</t>
  </si>
  <si>
    <t>KMRBNB64C28Z330V-P-000</t>
  </si>
  <si>
    <t>KAMIR ABDENBI</t>
  </si>
  <si>
    <t>KMRBNB64C28Z330V</t>
  </si>
  <si>
    <t>KMRNLA89B09Z222V-P-000</t>
  </si>
  <si>
    <t>KUMAR ANIL</t>
  </si>
  <si>
    <t>KMRNLA89B09Z222V</t>
  </si>
  <si>
    <t>KMRSML88A01Z348W-P-000</t>
  </si>
  <si>
    <t>KAMARA ISMAIL</t>
  </si>
  <si>
    <t>KMRSML88A01Z348W</t>
  </si>
  <si>
    <t>KMRSYM01A01Z344U-P-000</t>
  </si>
  <si>
    <t>KAMARA SOULEYMAN</t>
  </si>
  <si>
    <t>KMRSYM01A01Z344U</t>
  </si>
  <si>
    <t>KMZPLP93B11Z335O-P-000</t>
  </si>
  <si>
    <t>EKEMEZIE PHILIP</t>
  </si>
  <si>
    <t>KMZPLP93B11Z335O</t>
  </si>
  <si>
    <t>KNASNY70L07Z335I-P-000</t>
  </si>
  <si>
    <t>KANU SUNNY</t>
  </si>
  <si>
    <t>KNASNY70L07Z335I</t>
  </si>
  <si>
    <t>KNDBCR02E03Z343D-P-000</t>
  </si>
  <si>
    <t>KANDE ABUBACAR</t>
  </si>
  <si>
    <t>KNDBCR02E03Z343D</t>
  </si>
  <si>
    <t>KNDBHM87E10Z343C-P-000</t>
  </si>
  <si>
    <t>KANDE IBRAHIMA</t>
  </si>
  <si>
    <t>KNDBHM87E10Z343C</t>
  </si>
  <si>
    <t>KNDCFR82T47Z335C-P-000</t>
  </si>
  <si>
    <t>AKANDE COMFORT</t>
  </si>
  <si>
    <t>KNDCFR82T47Z335C</t>
  </si>
  <si>
    <t>KNDRLF83M26Z129X-P-000</t>
  </si>
  <si>
    <t>KONDRAT RUDOLF</t>
  </si>
  <si>
    <t>KNDRLF83M26Z129X</t>
  </si>
  <si>
    <t>KNGVNT82R18Z505I-P-000</t>
  </si>
  <si>
    <t>KING JONES VICENTE</t>
  </si>
  <si>
    <t>KNGVNT82R18Z505I</t>
  </si>
  <si>
    <t>KNHDNO98A01Z335R-P-000</t>
  </si>
  <si>
    <t>OKONIHA ODION</t>
  </si>
  <si>
    <t>KNHDNO98A01Z335R</t>
  </si>
  <si>
    <t>KNNSTL88B57Z154K-P-000</t>
  </si>
  <si>
    <t>KONONENKO SVETLANA</t>
  </si>
  <si>
    <t>KNNSTL88B57Z154K</t>
  </si>
  <si>
    <t>KNOCNT97T67Z313Q-P-000</t>
  </si>
  <si>
    <t>KON CYNTHIA</t>
  </si>
  <si>
    <t>KNOCNT97T67Z313Q</t>
  </si>
  <si>
    <t>KNOFMT03B48Z329U-P-000</t>
  </si>
  <si>
    <t>KONE FATOUMATA</t>
  </si>
  <si>
    <t>KNOFMT03B48Z329U</t>
  </si>
  <si>
    <t>KNONZI03T12Z313E-P-000</t>
  </si>
  <si>
    <t>KONE INZA</t>
  </si>
  <si>
    <t>KNONZI03T12Z313E</t>
  </si>
  <si>
    <t>KNOSMN04R01Z329N-P-000</t>
  </si>
  <si>
    <t>KONE' OUSMAN</t>
  </si>
  <si>
    <t>KNOSMN04R01Z329N</t>
  </si>
  <si>
    <t>KNTDMA92L01Z313N-P-000</t>
  </si>
  <si>
    <t>KONATE' ADAMA</t>
  </si>
  <si>
    <t>KNTDMA92L01Z313N</t>
  </si>
  <si>
    <t>KNTKRM92L12Z343F-P-000</t>
  </si>
  <si>
    <t>KONTE KARAMO</t>
  </si>
  <si>
    <t>KNTKRM92L12Z343F</t>
  </si>
  <si>
    <t>KNYRLL00E45Z312G-P-000</t>
  </si>
  <si>
    <t>KANYEBA ORNELLA</t>
  </si>
  <si>
    <t>KNYRLL00E45Z312G</t>
  </si>
  <si>
    <t>KOUKGL62B17Z313N-P-000</t>
  </si>
  <si>
    <t>KOUA KANGA ALEX</t>
  </si>
  <si>
    <t>KOUKGL62B17Z313N</t>
  </si>
  <si>
    <t>KPRLLT83D15Z335U-P-000</t>
  </si>
  <si>
    <t>OKPERE ELLIOT</t>
  </si>
  <si>
    <t>KPRLLT83D15Z335U</t>
  </si>
  <si>
    <t>KRDLNA90E45Z602T-P-000</t>
  </si>
  <si>
    <t>AOKI RODERO TACAO ALINE</t>
  </si>
  <si>
    <t>KRDLNA90E45Z602T</t>
  </si>
  <si>
    <t>KRDRFJ91C41L219E-P-000</t>
  </si>
  <si>
    <t>KRDRFJ91C41L219E</t>
  </si>
  <si>
    <t>KRFMTP70T10Z330M-P-000</t>
  </si>
  <si>
    <t>KARAFI MUSTAPHA</t>
  </si>
  <si>
    <t>KRFMTP70T10Z330M</t>
  </si>
  <si>
    <t>KRKSDL86S28Z243A-P-000</t>
  </si>
  <si>
    <t>KARAKAM SERDAL</t>
  </si>
  <si>
    <t>KRKSDL86S28Z243A</t>
  </si>
  <si>
    <t>KRMDLA77T20Z330R-P-000</t>
  </si>
  <si>
    <t>AKRIM ADIL</t>
  </si>
  <si>
    <t>KRMDLA77T20Z330R</t>
  </si>
  <si>
    <t>KRMKWJ63D56Z313H-P-000</t>
  </si>
  <si>
    <t>KARIM KOKO AWA JULIETTE</t>
  </si>
  <si>
    <t>KRMKWJ63D56Z313H</t>
  </si>
  <si>
    <t>KRMMMD95C02Z330M</t>
  </si>
  <si>
    <t>KARAM MOHAMED ABDOLLAH</t>
  </si>
  <si>
    <t>KRMMMH10L15F952Y-P-000</t>
  </si>
  <si>
    <t>AKRAM MOIZ MOHAMMAD</t>
  </si>
  <si>
    <t>KRMMMH10L15F952Y</t>
  </si>
  <si>
    <t>KRMNBN82T60Z313P-P-000</t>
  </si>
  <si>
    <t>NOGOBINDJA KARAMOKO</t>
  </si>
  <si>
    <t>KRMNBN82T60Z313P</t>
  </si>
  <si>
    <t>KRONXH05T64Z100G-P-000</t>
  </si>
  <si>
    <t>KROI ENXHI</t>
  </si>
  <si>
    <t>KRONXH05T64Z100G</t>
  </si>
  <si>
    <t>KRORSO91E71Z335D-P-000</t>
  </si>
  <si>
    <t>ROSE OKORIA</t>
  </si>
  <si>
    <t>KRORSO91E71Z335D</t>
  </si>
  <si>
    <t>KROZKR68R23Z330U-P-000</t>
  </si>
  <si>
    <t>KOUIRA ZAKARIA</t>
  </si>
  <si>
    <t>KROZKR68R23Z330U</t>
  </si>
  <si>
    <t>KRTLSN99E50Z154X-P-000</t>
  </si>
  <si>
    <t>KARTASHEVA ALEKSANDRA</t>
  </si>
  <si>
    <t>KRTLSN99E50Z154X</t>
  </si>
  <si>
    <t>KRWNHS06M31Z209M-P-000</t>
  </si>
  <si>
    <t>KORUWA KANKANAMALAGE DON NETHSARA DANANJANA KUMARA SUWA</t>
  </si>
  <si>
    <t>KRWNHS06M31Z209M</t>
  </si>
  <si>
    <t>KRYMLD11M57E801W-P-000</t>
  </si>
  <si>
    <t>KRYEMADHI MILEDA</t>
  </si>
  <si>
    <t>KRYMLD11M57E801W</t>
  </si>
  <si>
    <t>KRYRLL10R61F952V-P-000</t>
  </si>
  <si>
    <t>KRYEZIU ORNELLA</t>
  </si>
  <si>
    <t>KRYRLL10R61F952V</t>
  </si>
  <si>
    <t>KSALRS99L04L219J-P-000</t>
  </si>
  <si>
    <t>AKSU LORIS</t>
  </si>
  <si>
    <t>KSALRS99L04L219J</t>
  </si>
  <si>
    <t>KSHMBL97E25Z249L-P-000</t>
  </si>
  <si>
    <t>KSHWLD90H26L219D-P-000</t>
  </si>
  <si>
    <t>KISHAWI WALID</t>
  </si>
  <si>
    <t>KSHWLD90H26L219D</t>
  </si>
  <si>
    <t>KSNGDY85E57Z335Y-P-000</t>
  </si>
  <si>
    <t>OKOSUN GLADYS</t>
  </si>
  <si>
    <t>KSNGDY85E57Z335Y</t>
  </si>
  <si>
    <t>KSNGNS90C55Z335U-P-000</t>
  </si>
  <si>
    <t>OKOSUN GEOGINA ESTHER</t>
  </si>
  <si>
    <t>KSNGNS90C55Z335U</t>
  </si>
  <si>
    <t>KSSBSS96S07Z318P-P-000</t>
  </si>
  <si>
    <t>KASSIM ABASS</t>
  </si>
  <si>
    <t>KSSBSS96S07Z318P</t>
  </si>
  <si>
    <t>KSSLBJ69D52Z313D-P-000</t>
  </si>
  <si>
    <t>KOUASSI LOGBA JULIENNE</t>
  </si>
  <si>
    <t>KSSLBJ69D52Z313D</t>
  </si>
  <si>
    <t>KSSNLR90A67Z336F-P-000</t>
  </si>
  <si>
    <t>KTALTH81L62Z335H-P-000</t>
  </si>
  <si>
    <t>AKUETE LOVETH UYANUJOMO</t>
  </si>
  <si>
    <t>KTALTH81L62Z335H</t>
  </si>
  <si>
    <t>KTCNJS67T18Z118X-P-000</t>
  </si>
  <si>
    <t>KATIC NEBOJSA</t>
  </si>
  <si>
    <t>KTCNJS67T18Z118X</t>
  </si>
  <si>
    <t>KTEDMB05A10Z329M-P-000</t>
  </si>
  <si>
    <t>KEITA DEMBA</t>
  </si>
  <si>
    <t>KTEDMB05A10Z329M</t>
  </si>
  <si>
    <t>KTELAI06A01Z317E-P-000</t>
  </si>
  <si>
    <t>KEITA ALIOU</t>
  </si>
  <si>
    <t>KTELAI06A01Z317E</t>
  </si>
  <si>
    <t>KTEMRS75M12Z335G-P-000</t>
  </si>
  <si>
    <t>EKETE AMBROSE MBANI</t>
  </si>
  <si>
    <t>KTEMRS75M12Z335G</t>
  </si>
  <si>
    <t>KTRRBA92C52Z249J-P-000</t>
  </si>
  <si>
    <t>AKTER RABIA</t>
  </si>
  <si>
    <t>KTRRBA92C52Z249J</t>
  </si>
  <si>
    <t>KTSSKL88B28Z100I-P-000</t>
  </si>
  <si>
    <t>KATESHI SHKELZEN</t>
  </si>
  <si>
    <t>KTSSKL88B28Z100I</t>
  </si>
  <si>
    <t>KTTHKM79R15Z330K-P-000</t>
  </si>
  <si>
    <t>KETATNI HAKIM</t>
  </si>
  <si>
    <t>KTTHKM79R15Z330K</t>
  </si>
  <si>
    <t>KTVDYS90P27Z138K-P-000</t>
  </si>
  <si>
    <t>KOTOVYCH DENYS</t>
  </si>
  <si>
    <t>KTVDYS90P27Z138K</t>
  </si>
  <si>
    <t>KTVNTL70A41Z138I-P-000</t>
  </si>
  <si>
    <t>KOTOVYCH NATALIIA</t>
  </si>
  <si>
    <t>KTVNTL70A41Z138I</t>
  </si>
  <si>
    <t>KUAKLA97D29Z335N-P-000</t>
  </si>
  <si>
    <t>UKA KALU</t>
  </si>
  <si>
    <t>KUAKLA97D29Z335N</t>
  </si>
  <si>
    <t>KVCLT083M42Z100M-P-000</t>
  </si>
  <si>
    <t>KVCLT083M42Z100M</t>
  </si>
  <si>
    <t>KVLSTL69A59Z138M-P-000</t>
  </si>
  <si>
    <t>KOVALOVA SVITLANA</t>
  </si>
  <si>
    <t>KVLSTL69A59Z138M</t>
  </si>
  <si>
    <t>KYRCRT62B68Z318B-P-000</t>
  </si>
  <si>
    <t>KYEREWAH CHARITY AKOSUA</t>
  </si>
  <si>
    <t>KYRCRT62B68Z318B</t>
  </si>
  <si>
    <t>KYRNTN92A30Z138T-P-000</t>
  </si>
  <si>
    <t>KYRYLOV ANTON</t>
  </si>
  <si>
    <t>KYRNTN92A30Z138T</t>
  </si>
  <si>
    <t>KYTMRO01D18Z343Q-P-000</t>
  </si>
  <si>
    <t>KOUYATE' OUMAR</t>
  </si>
  <si>
    <t>KYTMRO01D18Z343Q</t>
  </si>
  <si>
    <t>KZNVNR78H64Z135V-P-000</t>
  </si>
  <si>
    <t>KUZNETSOVA VENERA</t>
  </si>
  <si>
    <t>KZNVNR78H64Z135V</t>
  </si>
  <si>
    <t>KZRMRO68B10Z330A-P-000</t>
  </si>
  <si>
    <t>KAZIR OMAR</t>
  </si>
  <si>
    <t>KZRMRO68B10Z330A</t>
  </si>
  <si>
    <t>LAADAA59L62L219G-P-000</t>
  </si>
  <si>
    <t>ALA ADA</t>
  </si>
  <si>
    <t>LAADAA59L62L219G</t>
  </si>
  <si>
    <t>LAIGFM06A04Z236P-P-000</t>
  </si>
  <si>
    <t>ALI GULFAM</t>
  </si>
  <si>
    <t>LAIGFM06A04Z236P</t>
  </si>
  <si>
    <t>LAIMMD05C27Z336G-P-000</t>
  </si>
  <si>
    <t>ALI MOHMAD HASAN ESSAYED</t>
  </si>
  <si>
    <t>LAIMMD05C27Z336G</t>
  </si>
  <si>
    <t>LAOMLN78P61F112L-P-000</t>
  </si>
  <si>
    <t>ALOI MARILENA</t>
  </si>
  <si>
    <t>LAOMLN78P61F112L</t>
  </si>
  <si>
    <t>LAONTN76H25D208H-P-000</t>
  </si>
  <si>
    <t>ALOI ANTONIO</t>
  </si>
  <si>
    <t>LAONTN76H25D208H</t>
  </si>
  <si>
    <t>LAUCRS01D03L219Y-P-000</t>
  </si>
  <si>
    <t>ALÙ CHRISTIAN</t>
  </si>
  <si>
    <t>LAUCRS01D03L219Y</t>
  </si>
  <si>
    <t>LBAKRM03S16L219C-P-000</t>
  </si>
  <si>
    <t>LABAOUI KARIM</t>
  </si>
  <si>
    <t>LBAKRM03S16L219C</t>
  </si>
  <si>
    <t>LBAMRT91A49B019N-P-000</t>
  </si>
  <si>
    <t>ALBA MARTA</t>
  </si>
  <si>
    <t>LBAMRT91A49B019N</t>
  </si>
  <si>
    <t>LBANMR66M44F489T-P-000</t>
  </si>
  <si>
    <t>ALBA ANNA MARIA</t>
  </si>
  <si>
    <t>LBANMR66M44F489T</t>
  </si>
  <si>
    <t>LBBGRL02D19D208L</t>
  </si>
  <si>
    <t>LABBE GABRIELE</t>
  </si>
  <si>
    <t>LBBSFN99A22Z330T-P-000</t>
  </si>
  <si>
    <t>EL BIBAOUI SOUFIANE</t>
  </si>
  <si>
    <t>LBBSFN99A22Z330T</t>
  </si>
  <si>
    <t>LBDHLM64L50Z330W-P-000</t>
  </si>
  <si>
    <t>EL ABIDA AHLAM</t>
  </si>
  <si>
    <t>LBDHLM64L50Z330W</t>
  </si>
  <si>
    <t>LBDHNN96A09Z225Q-P-000</t>
  </si>
  <si>
    <t>ALEBADA HASANEEN</t>
  </si>
  <si>
    <t>LBDHNN96A09Z225Q</t>
  </si>
  <si>
    <t>LBDKRM75A41Z330B-P-000</t>
  </si>
  <si>
    <t>LABAD KARINA</t>
  </si>
  <si>
    <t>LBDKRM75A41Z330B</t>
  </si>
  <si>
    <t>LBDMRY57B48Z138Q-P-000</t>
  </si>
  <si>
    <t>LOBODA MARIYA</t>
  </si>
  <si>
    <t>LBDMRY57B48Z138Q</t>
  </si>
  <si>
    <t>LBHHHM81R16Z330I-P-000</t>
  </si>
  <si>
    <t>EL BAHMI HICHAM</t>
  </si>
  <si>
    <t>LBHHHM81R16Z330I</t>
  </si>
  <si>
    <t>LBHKLD91B63Z330G-P-000</t>
  </si>
  <si>
    <t>EL BOUHOUJ KHOLOUD</t>
  </si>
  <si>
    <t>LBHKLD91B63Z330G</t>
  </si>
  <si>
    <t>LBHQSM88P25Z225W-P-000</t>
  </si>
  <si>
    <t>ALBAHADLI QASEM</t>
  </si>
  <si>
    <t>LBHQSM88P25Z225W</t>
  </si>
  <si>
    <t>LBNFNC72T13C722P-P-000</t>
  </si>
  <si>
    <t>ALBANESE FRANCESCO</t>
  </si>
  <si>
    <t>LBNFNC72T13C722P</t>
  </si>
  <si>
    <t>LBNGBR76D10L219O-P-000</t>
  </si>
  <si>
    <t>ALBANESI GILBERTO</t>
  </si>
  <si>
    <t>LBNGBR76D10L219O</t>
  </si>
  <si>
    <t>LBNJCP01A09F335C-P-000</t>
  </si>
  <si>
    <t>ALBANESE JACOPO</t>
  </si>
  <si>
    <t>LBNJCP01A09F335C</t>
  </si>
  <si>
    <t>LBNLCN56H17A479P-P-000</t>
  </si>
  <si>
    <t>LIBANORE LUCIANO</t>
  </si>
  <si>
    <t>LBNMCL99B16Z354P-P-000</t>
  </si>
  <si>
    <t>LEBENDA MARCEL</t>
  </si>
  <si>
    <t>LBNMCL99B16Z354P</t>
  </si>
  <si>
    <t>LBNMRA66E70F952P-P-000</t>
  </si>
  <si>
    <t>ALBINI MARIA</t>
  </si>
  <si>
    <t>LBNMRA66E70F952P</t>
  </si>
  <si>
    <t>LBNMTN94B45L219O-P-000</t>
  </si>
  <si>
    <t>ALBINI MARTINA</t>
  </si>
  <si>
    <t>LBNMTN94B45L219O</t>
  </si>
  <si>
    <t>LBNNNT72C53F952T-P-000</t>
  </si>
  <si>
    <t>ALBANO ANTONIETTA</t>
  </si>
  <si>
    <t>LBNNNT72C53F952T</t>
  </si>
  <si>
    <t>LBNPLA61C69L219A-P-000</t>
  </si>
  <si>
    <t>ALBANO PAOLA</t>
  </si>
  <si>
    <t>LBNPLA61C69L219A</t>
  </si>
  <si>
    <t>LBNRRT88C25L219Y-P-000</t>
  </si>
  <si>
    <t>ALBANESE ROBERTO</t>
  </si>
  <si>
    <t>LBNRRT88C25L219Y</t>
  </si>
  <si>
    <t>LBNYLT77D55Z611G-P-000</t>
  </si>
  <si>
    <t>LIBANO ROGRIGUEZ YULIET</t>
  </si>
  <si>
    <t>LBNYLT77D55Z611G</t>
  </si>
  <si>
    <t>LBOBBJ89M51Z313N-P-000</t>
  </si>
  <si>
    <t>LOBA BOYO BIE JEANNE D'ARC AMAND</t>
  </si>
  <si>
    <t>LBOBBJ89M51Z313N</t>
  </si>
  <si>
    <t>LBORRA86T46L219H-P-000</t>
  </si>
  <si>
    <t>LO BUE AURORA</t>
  </si>
  <si>
    <t>LBORRA86T46L219H</t>
  </si>
  <si>
    <t>12407160014</t>
  </si>
  <si>
    <t>LBRCST66E60E379S-P-000</t>
  </si>
  <si>
    <t>ALBERA CRISTINA</t>
  </si>
  <si>
    <t>LBRCST66E60E379S</t>
  </si>
  <si>
    <t>LBRFST56L07D332D-P-000</t>
  </si>
  <si>
    <t>ALBERTI FAUSTO</t>
  </si>
  <si>
    <t>LBRFST56L07D332D</t>
  </si>
  <si>
    <t>01318340039</t>
  </si>
  <si>
    <t>LBRGLI75B17G273S-P-000</t>
  </si>
  <si>
    <t>LA BARBERA GIULIO</t>
  </si>
  <si>
    <t>LBRGLI75B17G273S</t>
  </si>
  <si>
    <t>LBRJNF90P59B041Z-P-000</t>
  </si>
  <si>
    <t>ALBERTI JENNIFER</t>
  </si>
  <si>
    <t>LBRJNF90P59B041Z</t>
  </si>
  <si>
    <t>LBRLCU98A08L219G-P-000</t>
  </si>
  <si>
    <t>LIBERATORE LUCA</t>
  </si>
  <si>
    <t>LBRLCU98A08L219G</t>
  </si>
  <si>
    <t>LBRLNE85E51L219U-P-000</t>
  </si>
  <si>
    <t>ALBERGO ELENA</t>
  </si>
  <si>
    <t>LBRLNE85E51L219U</t>
  </si>
  <si>
    <t>11834330018</t>
  </si>
  <si>
    <t>LBRLSE05R71C627T-P-000</t>
  </si>
  <si>
    <t>LIBRE' ELISA</t>
  </si>
  <si>
    <t>LBRLSE05R71C627T</t>
  </si>
  <si>
    <t>LBRLSE88H62F335T-P-000</t>
  </si>
  <si>
    <t>LIBERA ELISA</t>
  </si>
  <si>
    <t>LBRLSE88H62F335T</t>
  </si>
  <si>
    <t>LBRMHL72H43A859P-P-000</t>
  </si>
  <si>
    <t>ALBERTINI MICHELA</t>
  </si>
  <si>
    <t>LBRMHL72H43A859P</t>
  </si>
  <si>
    <t>LBRMRM91C54Z330S-P-000</t>
  </si>
  <si>
    <t>LABRAHIMI MERIEM</t>
  </si>
  <si>
    <t>LBRMRM91C54Z330S</t>
  </si>
  <si>
    <t>LBRMTN12B56F952G-P-000</t>
  </si>
  <si>
    <t>LIBERTI MARTINA</t>
  </si>
  <si>
    <t>LBRMTN12B56F952G</t>
  </si>
  <si>
    <t>LBRMTT86H05D809G-P-000</t>
  </si>
  <si>
    <t>ALBERTALLI MATTEO</t>
  </si>
  <si>
    <t>LBRMTT86H05D809G</t>
  </si>
  <si>
    <t>LBRNNN73B24G273L-P-000</t>
  </si>
  <si>
    <t>LA BARBERA ANTONINO</t>
  </si>
  <si>
    <t>LBRNNN73B24G273L</t>
  </si>
  <si>
    <t>LBRNTN68H12E716G-P-000</t>
  </si>
  <si>
    <t>LA BORAGINE ANTONIO</t>
  </si>
  <si>
    <t>LBRNTN68H12E716G</t>
  </si>
  <si>
    <t>LBRNZN78S01H703A-P-000</t>
  </si>
  <si>
    <t>ALIBERTI NUNZIANTE</t>
  </si>
  <si>
    <t>LBRNZN78S01H703A</t>
  </si>
  <si>
    <t>LBRPLA72L08E716H-P-000</t>
  </si>
  <si>
    <t>LA BORAGINE PAOLO</t>
  </si>
  <si>
    <t>LBRPLA72L08E716H</t>
  </si>
  <si>
    <t>LBRPRZ64C65D332S-P-000</t>
  </si>
  <si>
    <t>ALBERTI PATRIZIA</t>
  </si>
  <si>
    <t>LBRPRZ64C65D332S</t>
  </si>
  <si>
    <t>LBRRCC92M22L219T-P-000</t>
  </si>
  <si>
    <t>LABRIOLA ROCCO</t>
  </si>
  <si>
    <t>LBRRCC92M22L219T</t>
  </si>
  <si>
    <t>LBRRFL74P58B041E-P-000</t>
  </si>
  <si>
    <t>ALBERY RAFFAELLA</t>
  </si>
  <si>
    <t>LBRRFL74P58B041E</t>
  </si>
  <si>
    <t>09075590019</t>
  </si>
  <si>
    <t>LBRRMN96L53I155A-P-000</t>
  </si>
  <si>
    <t>ALBERTI RAMONA</t>
  </si>
  <si>
    <t>LBRRMN96L53I155A</t>
  </si>
  <si>
    <t>LBRRRT67H29A859I-P-000</t>
  </si>
  <si>
    <t>ALBERELLI ROBERTO</t>
  </si>
  <si>
    <t>LBRRRT67H29A859I</t>
  </si>
  <si>
    <t>LBRRRT90A12L219T-P-000</t>
  </si>
  <si>
    <t>LABRIOLA ROBERTO</t>
  </si>
  <si>
    <t>LBRRRT90A12L219T</t>
  </si>
  <si>
    <t>LBRSLE97T50A859C-P-000</t>
  </si>
  <si>
    <t>EL BOURACHDI SELUA</t>
  </si>
  <si>
    <t>LBRSLE97T50A859C</t>
  </si>
  <si>
    <t>LBRVLR59E10L691T-P-000</t>
  </si>
  <si>
    <t>ALBERTO VALERIO</t>
  </si>
  <si>
    <t>LBRVVN83E52A859N-P-000</t>
  </si>
  <si>
    <t>ALBERTAZZI VIVIANA</t>
  </si>
  <si>
    <t>LBRVVN83E52A859N</t>
  </si>
  <si>
    <t>02499900021</t>
  </si>
  <si>
    <t>LBRZBS76P55Z335S-P-000</t>
  </si>
  <si>
    <t>LIBERTY ZAINAB SULE</t>
  </si>
  <si>
    <t>LBRZBS76P55Z335S</t>
  </si>
  <si>
    <t>LBSGPP66H30B841D-P-000</t>
  </si>
  <si>
    <t>LBSGPP66H30B841D</t>
  </si>
  <si>
    <t>LBTDNL72T23L219D-P-000</t>
  </si>
  <si>
    <t>LABATE DANIELE</t>
  </si>
  <si>
    <t>LBTDNL72T23L219D</t>
  </si>
  <si>
    <t>LCALZE95L70Z129B-P-000</t>
  </si>
  <si>
    <t>ALECU ELIZA</t>
  </si>
  <si>
    <t>LCALZE95L70Z129B</t>
  </si>
  <si>
    <t>LCCDGI72H20D208Z-P-000</t>
  </si>
  <si>
    <t>LACCHIA DIEGO</t>
  </si>
  <si>
    <t>LCCDGI72H20D208Z</t>
  </si>
  <si>
    <t>LCCGPP00A09B791H-P-000</t>
  </si>
  <si>
    <t>LICCIARDELLO GIUSEPPE</t>
  </si>
  <si>
    <t>LCCGPP00A09B791H</t>
  </si>
  <si>
    <t>LCCGPP06L11F952F-P-000</t>
  </si>
  <si>
    <t>LUCCI GIUSEPPE THOMAS</t>
  </si>
  <si>
    <t>LCCGPP06L11F952F</t>
  </si>
  <si>
    <t>LCCJCP87C23C627M-P-000</t>
  </si>
  <si>
    <t>LUCCATO JACOPO</t>
  </si>
  <si>
    <t>LCCJCP87C23C627M</t>
  </si>
  <si>
    <t>LCCLNA88R05A859F-P-000</t>
  </si>
  <si>
    <t>LACCHIA ALAN</t>
  </si>
  <si>
    <t>LCCLNA88R05A859F</t>
  </si>
  <si>
    <t>02585870021</t>
  </si>
  <si>
    <t>LCCNNL69R51L219A-P-000</t>
  </si>
  <si>
    <t>LUCCA ANTONELLA</t>
  </si>
  <si>
    <t>LCCNNL69R51L219A</t>
  </si>
  <si>
    <t>LCCNNN74L16G087A-P-000</t>
  </si>
  <si>
    <t>LUCCHESI ANTONINO</t>
  </si>
  <si>
    <t>LCCNNN74L16G087A</t>
  </si>
  <si>
    <t>LCCNTN85S10F205I-P-000</t>
  </si>
  <si>
    <t>LUCCHESE ANTONIO</t>
  </si>
  <si>
    <t>LCCPLA65B41E379P-P-000</t>
  </si>
  <si>
    <t>LACCHIO PAOLA</t>
  </si>
  <si>
    <t>LCCPLA65B41E379P</t>
  </si>
  <si>
    <t>LCCSNR80A63L219H-P-000</t>
  </si>
  <si>
    <t>LUCCO BORLERA SIMONA RITA</t>
  </si>
  <si>
    <t>LCCSNR80A63L219H</t>
  </si>
  <si>
    <t>LCCVNC89H61L219N-P-000</t>
  </si>
  <si>
    <t>LECCESE VERONICA</t>
  </si>
  <si>
    <t>LCCVNC89H61L219N</t>
  </si>
  <si>
    <t>LCHDNL75R61Z129L-P-000</t>
  </si>
  <si>
    <t>LACHE DANIELA</t>
  </si>
  <si>
    <t>LCHDNL75R61Z129L</t>
  </si>
  <si>
    <t>LCHFNC58T54I448J-P-000</t>
  </si>
  <si>
    <t>LICHERI FRANCESCA</t>
  </si>
  <si>
    <t>LCHFNC58T54I448J</t>
  </si>
  <si>
    <t>LCHGRG07M56F952V-P-000</t>
  </si>
  <si>
    <t>LUCHERINI GIORGIA</t>
  </si>
  <si>
    <t>LCHGRG07M56F952V</t>
  </si>
  <si>
    <t>LCHLCU06E16A859G-P-000</t>
  </si>
  <si>
    <t>LICHENE LUCA</t>
  </si>
  <si>
    <t>LCHLCU06E16A859G</t>
  </si>
  <si>
    <t>LCHNTL82L57Z140I-P-000</t>
  </si>
  <si>
    <t>LUCHIAN NATALIA</t>
  </si>
  <si>
    <t>LCHNTL82L57Z140I</t>
  </si>
  <si>
    <t>LCHSML86A07D960O-P-000</t>
  </si>
  <si>
    <t>LO CHIANO SAMUELE</t>
  </si>
  <si>
    <t>LCHSML86A07D960O</t>
  </si>
  <si>
    <t>LCJCRS11M24F952R-P-000</t>
  </si>
  <si>
    <t>LICAJ CHRISTIAN</t>
  </si>
  <si>
    <t>LCJCRS11M24F952R</t>
  </si>
  <si>
    <t>LCJNRC88L04Z100M-P-000</t>
  </si>
  <si>
    <t>LICAJ NDRICIM</t>
  </si>
  <si>
    <t>LCJNRC88L04Z100M</t>
  </si>
  <si>
    <t>12943790019</t>
  </si>
  <si>
    <t>LCLPRZ79L57L219S-P-000</t>
  </si>
  <si>
    <t>LE CALZE PATRIZIA</t>
  </si>
  <si>
    <t>LCLPRZ79L57L219S</t>
  </si>
  <si>
    <t>LCNLNE82S45L219T-P-000</t>
  </si>
  <si>
    <t>LA IACONA ELENA</t>
  </si>
  <si>
    <t>LCNLNE82S45L219T</t>
  </si>
  <si>
    <t>LCNMSM67C04L219G-P-000</t>
  </si>
  <si>
    <t>LO CONTE MASSIMO</t>
  </si>
  <si>
    <t>LCNMSM67C04L219G</t>
  </si>
  <si>
    <t>LCNNTS88A59L219H-P-000</t>
  </si>
  <si>
    <t>LOIACONO NASTASSYA</t>
  </si>
  <si>
    <t>LCNNTS88A59L219H</t>
  </si>
  <si>
    <t>LCNPLA73M15F220G-P-000</t>
  </si>
  <si>
    <t>LUCANERA PAOLO</t>
  </si>
  <si>
    <t>LCNPLA73M15F220G</t>
  </si>
  <si>
    <t>LCNRCC65D16L219B-P-000</t>
  </si>
  <si>
    <t>LACANNA ROCCO</t>
  </si>
  <si>
    <t>LCNRCC65D16L219B</t>
  </si>
  <si>
    <t>LCPLSN05H70D976S-P-000</t>
  </si>
  <si>
    <t>LACOPO ALESSANDRA</t>
  </si>
  <si>
    <t>LCPLSN05H70D976S</t>
  </si>
  <si>
    <t>LCRDNS87E49L219X-P-000</t>
  </si>
  <si>
    <t>LACERENZA DENISE</t>
  </si>
  <si>
    <t>LCRDNS87E49L219X</t>
  </si>
  <si>
    <t>LCRLSE61A63Z611I-P-000</t>
  </si>
  <si>
    <t>ALCARRAZ URRUTIA ELSA</t>
  </si>
  <si>
    <t>LCRLSE61A63Z611I</t>
  </si>
  <si>
    <t>LCRMNC79P48L219I-P-000</t>
  </si>
  <si>
    <t>ALCARO MONICA</t>
  </si>
  <si>
    <t>LCRMNC79P48L219I</t>
  </si>
  <si>
    <t>LCRMRT00T68L219B-P-000</t>
  </si>
  <si>
    <t>LICARI MARTA</t>
  </si>
  <si>
    <t>LCRMRT00T68L219B</t>
  </si>
  <si>
    <t>LCRMTN01D43L219H-P-000</t>
  </si>
  <si>
    <t>LO CURTO MARTINA</t>
  </si>
  <si>
    <t>LCRMTN01D43L219H</t>
  </si>
  <si>
    <t>LCRSFN58R23H501M-P-000</t>
  </si>
  <si>
    <t>LCRSRN81L66L219G-P-000</t>
  </si>
  <si>
    <t>LUCARELLI SABRINA</t>
  </si>
  <si>
    <t>LCRSRN81L66L219G</t>
  </si>
  <si>
    <t>LCRTRS66A44C501F-P-000</t>
  </si>
  <si>
    <t>LACARIA TERESA</t>
  </si>
  <si>
    <t>LCRTRS66A44C501F</t>
  </si>
  <si>
    <t>LCSGRL11A03F952K-P-000</t>
  </si>
  <si>
    <t>LO CASCIO GABRIELE</t>
  </si>
  <si>
    <t>LCSGRL11A03F952K</t>
  </si>
  <si>
    <t>LCSLSS98P14L219J-P-000</t>
  </si>
  <si>
    <t>LO CASCIO ALESSIO</t>
  </si>
  <si>
    <t>LCSLSS98P14L219J</t>
  </si>
  <si>
    <t>LCSMRC79H27L219K-P-000</t>
  </si>
  <si>
    <t>LECASELLE MARCO</t>
  </si>
  <si>
    <t>LCSMRC79H27L219K</t>
  </si>
  <si>
    <t>LCTDNL70S49L219Q-P-000</t>
  </si>
  <si>
    <t>LICATA DANIELA</t>
  </si>
  <si>
    <t>LCTDNL70S49L219Q</t>
  </si>
  <si>
    <t>LCTKSC76L64L219U-P-000</t>
  </si>
  <si>
    <t>LICATESE KATIUSCIA</t>
  </si>
  <si>
    <t>LCTKSC76L64L219U</t>
  </si>
  <si>
    <t>LCTKVN04B01A859Z-P-000</t>
  </si>
  <si>
    <t>LUCIOTTO KEVIN</t>
  </si>
  <si>
    <t>LCTKVN04B01A859Z</t>
  </si>
  <si>
    <t>LCTMNL71P58L219Q-P-000</t>
  </si>
  <si>
    <t>ALCIATI EMANUELA</t>
  </si>
  <si>
    <t>LCTMNL71P58L219Q</t>
  </si>
  <si>
    <t>LCTMTT76M09L682K-P-000</t>
  </si>
  <si>
    <t>LOCATELLI MATTEO</t>
  </si>
  <si>
    <t>LCTMTT76M09L682K</t>
  </si>
  <si>
    <t>LCUCLD75P24M208Z-P-000</t>
  </si>
  <si>
    <t>LUCIA CLAUDIO</t>
  </si>
  <si>
    <t>LCUCLD75P24M208Z</t>
  </si>
  <si>
    <t>LCUVNT84E48A859A-P-000</t>
  </si>
  <si>
    <t>LUCIA VALENTINA</t>
  </si>
  <si>
    <t>LCUVNT84E48A859A</t>
  </si>
  <si>
    <t>LCVLRI77E52F335K-P-000</t>
  </si>
  <si>
    <t>ALACEVICH ILARIA</t>
  </si>
  <si>
    <t>LCVLRI77E52F335K</t>
  </si>
  <si>
    <t>LDAMRF86R10Z335M-P-000</t>
  </si>
  <si>
    <t>ALADE MAROUFU</t>
  </si>
  <si>
    <t>LDAMRF86R10Z335M</t>
  </si>
  <si>
    <t>LDCFNC60B67C514Y-P-000</t>
  </si>
  <si>
    <t>LOIODICE FRANCESCA</t>
  </si>
  <si>
    <t>LDCFNC60B67C514Y</t>
  </si>
  <si>
    <t>LDCGPP84C54L219M-P-000</t>
  </si>
  <si>
    <t>La Duca Giuseppina</t>
  </si>
  <si>
    <t>LDCGPP84C54L219M</t>
  </si>
  <si>
    <t>LDDFRZ68A07A859I-P-000</t>
  </si>
  <si>
    <t>LADDAGA FABRIZIO</t>
  </si>
  <si>
    <t>LDDFRZ68A07A859I</t>
  </si>
  <si>
    <t>LDDGNN62R26G201C-P-000</t>
  </si>
  <si>
    <t>LODDO GIOVANNI</t>
  </si>
  <si>
    <t>LDDGNN62R26G201C</t>
  </si>
  <si>
    <t>LDDTMR76P59H355W-P-000</t>
  </si>
  <si>
    <t>LEDDA TAMARA</t>
  </si>
  <si>
    <t>LDDTMR76P59H355W</t>
  </si>
  <si>
    <t>LDNCML64P19A029W-P-000</t>
  </si>
  <si>
    <t>LAUDANI CARMELO</t>
  </si>
  <si>
    <t>LDNCML64P19A029W</t>
  </si>
  <si>
    <t>LDNTNA73D50C351J-P-000</t>
  </si>
  <si>
    <t>LAUDANI TANIA</t>
  </si>
  <si>
    <t>LDNTNA73D50C351J</t>
  </si>
  <si>
    <t>LDOTNN68P26L750R-P-000</t>
  </si>
  <si>
    <t>LODA TONINO</t>
  </si>
  <si>
    <t>LDOTNN68P26L750R</t>
  </si>
  <si>
    <t>LDRDNL64S47L219J-P-000</t>
  </si>
  <si>
    <t>ALBERGHETTI DANIELA</t>
  </si>
  <si>
    <t>LDRDNL64S47L219J</t>
  </si>
  <si>
    <t>LDRHKM72A01Z330O-P-000</t>
  </si>
  <si>
    <t>EL IDRISSI HAKIM</t>
  </si>
  <si>
    <t>LDRHKM72A01Z330O</t>
  </si>
  <si>
    <t>LDRNDR06A16B019W-P-000</t>
  </si>
  <si>
    <t>ALDERA ANDREA</t>
  </si>
  <si>
    <t>LDRNDR06A16B019W</t>
  </si>
  <si>
    <t>LDRSYK93L07Z335E-P-000</t>
  </si>
  <si>
    <t>OLUDARE OSAYUKI</t>
  </si>
  <si>
    <t>LDRSYK93L07Z335E</t>
  </si>
  <si>
    <t>LDSRRA10S52L872E-P-000</t>
  </si>
  <si>
    <t>LADISI AURORA</t>
  </si>
  <si>
    <t>LDSRRA10S52L872E</t>
  </si>
  <si>
    <t>LDTJQL97E53D912W-P-000</t>
  </si>
  <si>
    <t>LODATO JACQUELINE</t>
  </si>
  <si>
    <t>LDTJQL97E53D912W</t>
  </si>
  <si>
    <t>LDVDYN98A63L013Q-P-000</t>
  </si>
  <si>
    <t>LUDOVICO DAYANA</t>
  </si>
  <si>
    <t>LDVDYN98A63L013Q</t>
  </si>
  <si>
    <t>LDVNDR98D25L219N-P-000</t>
  </si>
  <si>
    <t>LUDOVICO ANDREA</t>
  </si>
  <si>
    <t>LDVNDR98D25L219N</t>
  </si>
  <si>
    <t>LEIGLC70M01F952G-P-000</t>
  </si>
  <si>
    <t>LEOGRT05T42F952N-P-000</t>
  </si>
  <si>
    <t>LEO GRETA</t>
  </si>
  <si>
    <t>LEOGRT05T42F952N</t>
  </si>
  <si>
    <t>LEOMRS72S48L219T-P-000</t>
  </si>
  <si>
    <t>LEO MARISA</t>
  </si>
  <si>
    <t>LEOMRS72S48L219T</t>
  </si>
  <si>
    <t>LFNFMN78M41H703N-P-000</t>
  </si>
  <si>
    <t>ALFANO FILOMENA</t>
  </si>
  <si>
    <t>LFNFMN78M41H703N</t>
  </si>
  <si>
    <t>LFNJSC81E45L219G-P-000</t>
  </si>
  <si>
    <t>ALFONSO JESSICA</t>
  </si>
  <si>
    <t>LFNJSC81E45L219G</t>
  </si>
  <si>
    <t>LFOBDR01B04L219Q-P-000</t>
  </si>
  <si>
    <t>LOUAFI BADR</t>
  </si>
  <si>
    <t>LFOBDR01B04L219Q</t>
  </si>
  <si>
    <t>LFQMJD60A01Z330Z-P-000</t>
  </si>
  <si>
    <t>LAFQUIRI MAJID</t>
  </si>
  <si>
    <t>LFQMJD60A01Z330Z</t>
  </si>
  <si>
    <t>LFRCRI78B24B777J-P-000</t>
  </si>
  <si>
    <t>ALFIERI CIRO</t>
  </si>
  <si>
    <t>LFRCRI78B24B777J</t>
  </si>
  <si>
    <t>LFRHRY98A15Z506X-P-000</t>
  </si>
  <si>
    <t>ALFARO TOBAR HENRY VLADIMIR</t>
  </si>
  <si>
    <t>LFRHRY98A15Z506X</t>
  </si>
  <si>
    <t>LFRLJL09M56Z506F-P-000</t>
  </si>
  <si>
    <t>ALFARO JOAQUIN LAURA JULISSA</t>
  </si>
  <si>
    <t>LFRLJL09M56Z506F</t>
  </si>
  <si>
    <t>LFRLND69H48A479W-P-000</t>
  </si>
  <si>
    <t>LAFORE' IOLANDA</t>
  </si>
  <si>
    <t>LFRLND69H48A479W</t>
  </si>
  <si>
    <t>LFRMGH65B51L219K-P-000</t>
  </si>
  <si>
    <t>ALIFREDI MARGHERITA LUCIA</t>
  </si>
  <si>
    <t>LFRMGH65B51L219K</t>
  </si>
  <si>
    <t>LFRVLR99P70L219I-P-000</t>
  </si>
  <si>
    <t>LA FERRARA VALERIA</t>
  </si>
  <si>
    <t>LFRVLR99P70L219I</t>
  </si>
  <si>
    <t>LFTLHD92P21Z330O-P-000</t>
  </si>
  <si>
    <t>EL FATOUAKI EL MEHDI</t>
  </si>
  <si>
    <t>LFTLHD92P21Z330O</t>
  </si>
  <si>
    <t>LFTMNA89T58Z330B-P-000</t>
  </si>
  <si>
    <t>EL FATIHI AMINA</t>
  </si>
  <si>
    <t>LFTMNA89T58Z330B</t>
  </si>
  <si>
    <t>LFTRCH60L14Z129Z-P-000</t>
  </si>
  <si>
    <t>LEFTER IORDACHI</t>
  </si>
  <si>
    <t>LFTRCH60L14Z129Z</t>
  </si>
  <si>
    <t>LFYSDO70S56Z330B-P-000</t>
  </si>
  <si>
    <t>LIFY SOUAD</t>
  </si>
  <si>
    <t>LFYSDO70S56Z330B</t>
  </si>
  <si>
    <t>LGBHND91H68Z330K-P-000</t>
  </si>
  <si>
    <t>LGEMTT79H04A429S-P-000</t>
  </si>
  <si>
    <t>LEGO MATTIA</t>
  </si>
  <si>
    <t>LGEMTT79H04A429S</t>
  </si>
  <si>
    <t>LGGGRG93P08L219Z-P-000</t>
  </si>
  <si>
    <t>LEGGI GIORGIO</t>
  </si>
  <si>
    <t>LGGGRG93P08L219Z</t>
  </si>
  <si>
    <t>LGGPLA71C11L219C-P-000</t>
  </si>
  <si>
    <t>LOGGIA PAOLO</t>
  </si>
  <si>
    <t>LGGPLA71C11L219C</t>
  </si>
  <si>
    <t>LGHHMZ03T24Z330M-P-000</t>
  </si>
  <si>
    <t>LGHOUL HAMZA</t>
  </si>
  <si>
    <t>LGHHMZ03T24Z330M</t>
  </si>
  <si>
    <t>LGHMMD10C04Z336U-P-000</t>
  </si>
  <si>
    <t>ELGOUHARY MAHMOUD MOHAMED ABDELMOEZ AWWA</t>
  </si>
  <si>
    <t>LGHMMD10C04Z336U</t>
  </si>
  <si>
    <t>LGHMTF72C09Z330J-P-000</t>
  </si>
  <si>
    <t>EL GHARBI MOSTAFA</t>
  </si>
  <si>
    <t>LGHMTF72C09Z330J</t>
  </si>
  <si>
    <t>LGHPRD67R30L219V-P-000</t>
  </si>
  <si>
    <t>LAGHEZZA PARIDE</t>
  </si>
  <si>
    <t>LGHPRD67R30L219V</t>
  </si>
  <si>
    <t>LGHSLH76E02Z330Z-P-000</t>
  </si>
  <si>
    <t>LEGHZANI SALAH</t>
  </si>
  <si>
    <t>LGHSLH76E02Z330Z</t>
  </si>
  <si>
    <t>LGNCLN92A46Z110P-P-000</t>
  </si>
  <si>
    <t>ALAGNE CAROLINE</t>
  </si>
  <si>
    <t>LGNCLN92A46Z110P</t>
  </si>
  <si>
    <t>LGNDGI74L02L319W-P-000</t>
  </si>
  <si>
    <t>LEGANI DIEGO</t>
  </si>
  <si>
    <t>LGNDGI74L02L319W</t>
  </si>
  <si>
    <t>LGNLCU96E26L219B-P-000</t>
  </si>
  <si>
    <t>LAGANA' LUCA</t>
  </si>
  <si>
    <t>LGNLCU96E26L219B</t>
  </si>
  <si>
    <t>LGNLMM73R48Z611H-P-000</t>
  </si>
  <si>
    <t>LGNMNR03T71F952K-P-000</t>
  </si>
  <si>
    <t>EL GENDY MANAR</t>
  </si>
  <si>
    <t>LGNMNR03T71F952K</t>
  </si>
  <si>
    <t>LGNMSS89D44L219C-P-000</t>
  </si>
  <si>
    <t>LA GANGA MELISSA</t>
  </si>
  <si>
    <t>LGNMSS89D44L219C</t>
  </si>
  <si>
    <t>LGNNGL66R47A859I-P-000</t>
  </si>
  <si>
    <t>LAGANA' ANGELA</t>
  </si>
  <si>
    <t>LGNNGL66R47A859I</t>
  </si>
  <si>
    <t>LGNVCN69P02E801U-P-000</t>
  </si>
  <si>
    <t>ALAGNA VINCENZO</t>
  </si>
  <si>
    <t>LGNVCN69P02E801U</t>
  </si>
  <si>
    <t>LGNVCN99B03G674N-P-000</t>
  </si>
  <si>
    <t>LAGNA VINCENZO</t>
  </si>
  <si>
    <t>LGNVCN99B03G674N</t>
  </si>
  <si>
    <t>LGRLRD60L07B619K-P-000</t>
  </si>
  <si>
    <t>LAGRASTA LEONARDO</t>
  </si>
  <si>
    <t>LGRLRD60L07B619K</t>
  </si>
  <si>
    <t>LGRLRD60L07B619K-P-001</t>
  </si>
  <si>
    <t>LGSLSN87B21F952S</t>
  </si>
  <si>
    <t>02511880037</t>
  </si>
  <si>
    <t>LGRMTT12D14E801B-P-000</t>
  </si>
  <si>
    <t>LA GROTTERI MATTEO</t>
  </si>
  <si>
    <t>LGRMTT12D14E801B</t>
  </si>
  <si>
    <t>LGSLSN87B21F952S-P-000</t>
  </si>
  <si>
    <t>LAGASCA ALESSANDRO</t>
  </si>
  <si>
    <t>LGSPRZ67R46L746K-P-000</t>
  </si>
  <si>
    <t>LAGOSTINA PATRIZIA</t>
  </si>
  <si>
    <t>LGSPRZ67R46L746K</t>
  </si>
  <si>
    <t>LGTDOU07P60Z330I-P-000</t>
  </si>
  <si>
    <t>EL GTAY DOUAE</t>
  </si>
  <si>
    <t>LGTDOU07P60Z330I</t>
  </si>
  <si>
    <t>LGTHMD69A01Z330J-P-000</t>
  </si>
  <si>
    <t>EL GTAY AHMED</t>
  </si>
  <si>
    <t>LGTHMD69A01Z330J</t>
  </si>
  <si>
    <t>LGZFNC87C23C352P-P-000</t>
  </si>
  <si>
    <t>LOGOZZO FRANCESCO</t>
  </si>
  <si>
    <t>LGZFNC87C23C352P</t>
  </si>
  <si>
    <t>LGZMTZ04E02Z330J-P-000</t>
  </si>
  <si>
    <t>LAGZOULI MOUATAZ</t>
  </si>
  <si>
    <t>LGZMTZ04E02Z330J</t>
  </si>
  <si>
    <t>LGZTRY65C55Z330H-P-000</t>
  </si>
  <si>
    <t>EL GAZZAR EL IDRISSI TOURAYA</t>
  </si>
  <si>
    <t>LGZTRY65C55Z330H</t>
  </si>
  <si>
    <t>LGZVCN64H07C352O-P-000</t>
  </si>
  <si>
    <t>LHFDLS80M27Z335X-P-000</t>
  </si>
  <si>
    <t>ULIHIFUN DOUGLAS REUBEN</t>
  </si>
  <si>
    <t>LHFDLS80M27Z335X</t>
  </si>
  <si>
    <t>LHFRHL82S58Z336U-P-000</t>
  </si>
  <si>
    <t>ELHEFNI RASHA ELSAYED IMAM</t>
  </si>
  <si>
    <t>LHFRHL82S58Z336U</t>
  </si>
  <si>
    <t>LHFZHA91E44Z330Q-P-000</t>
  </si>
  <si>
    <t>EL HAFID ZAHIA</t>
  </si>
  <si>
    <t>LHFZHA91E44Z330Q</t>
  </si>
  <si>
    <t>LHKKML02L11Z330S-P-000</t>
  </si>
  <si>
    <t>ELHAKIMI KAMAL</t>
  </si>
  <si>
    <t>LHKKML02L11Z330S</t>
  </si>
  <si>
    <t>LHLFMZ93D49Z330Z-P-000</t>
  </si>
  <si>
    <t>LAHLOUMI FATIMA</t>
  </si>
  <si>
    <t>LHLFMZ93D49Z330Z</t>
  </si>
  <si>
    <t>LHLHMD65A01Z330W-P-000</t>
  </si>
  <si>
    <t>LAHLOU AHMED</t>
  </si>
  <si>
    <t>LHLHMD65A01Z330W</t>
  </si>
  <si>
    <t>LHLKNZ90R55Z330X-P-000</t>
  </si>
  <si>
    <t>LAHLALI KENZA</t>
  </si>
  <si>
    <t>LHLKNZ90R55Z330X</t>
  </si>
  <si>
    <t>LHMBSS11S07F952W-P-000</t>
  </si>
  <si>
    <t>EL HAMMA ABDOSSAMAD</t>
  </si>
  <si>
    <t>LHMBSS11S07F952W</t>
  </si>
  <si>
    <t>LHMMRM01R69Z330E-P-000</t>
  </si>
  <si>
    <t>LAHMINE MIRIAM</t>
  </si>
  <si>
    <t>LHMMRM01R69Z330E</t>
  </si>
  <si>
    <t>LHMNDA97L41Z330R-P-000</t>
  </si>
  <si>
    <t>LAHMICHI NADIA</t>
  </si>
  <si>
    <t>LHMNDA97L41Z330R</t>
  </si>
  <si>
    <t>LHNSDA95A66Z330K-P-000</t>
  </si>
  <si>
    <t>LAHNOUD SAADIA</t>
  </si>
  <si>
    <t>LHNSDA95A66Z330K</t>
  </si>
  <si>
    <t>LHRKDJ76D44Z330U-P-000</t>
  </si>
  <si>
    <t>LHRARMI KHADIJA</t>
  </si>
  <si>
    <t>LHRKDJ76D44Z330U</t>
  </si>
  <si>
    <t>LHSBSS85E21Z330V-P-000</t>
  </si>
  <si>
    <t>EL IHSANI ABDESSAMAD</t>
  </si>
  <si>
    <t>LHSBSS85E21Z330V</t>
  </si>
  <si>
    <t>LHSDNO04B46Z330Q-P-000</t>
  </si>
  <si>
    <t>EL HOSAYNY DOUNIA</t>
  </si>
  <si>
    <t>LHSDNO04B46Z330Q</t>
  </si>
  <si>
    <t>LHSJDN96C70Z330Y-P-000</t>
  </si>
  <si>
    <t>EL HASBAOUI OUIJDANE</t>
  </si>
  <si>
    <t>LHSJDN96C70Z330Y</t>
  </si>
  <si>
    <t>LHSMTH94C01Z225B-P-000</t>
  </si>
  <si>
    <t>ALHASANI MAYTHAM ALI MOHAMMED</t>
  </si>
  <si>
    <t>LHSMTH94C01Z225B</t>
  </si>
  <si>
    <t>LIUGRD59A63I193B-P-000</t>
  </si>
  <si>
    <t>IULA GERARDA</t>
  </si>
  <si>
    <t>LIUGRD59A63I193B</t>
  </si>
  <si>
    <t>LIXHWA80T04Z210K-P-000</t>
  </si>
  <si>
    <t>LI HAIWEI</t>
  </si>
  <si>
    <t>LJAGPP77P04D332O-P-000</t>
  </si>
  <si>
    <t>ALJ GIUSEPPE</t>
  </si>
  <si>
    <t>LJAGPP77P04D332O</t>
  </si>
  <si>
    <t>LJAJWD70M15Z330D-P-000</t>
  </si>
  <si>
    <t>AALJI JAWAD</t>
  </si>
  <si>
    <t>LJAJWD70M15Z330D</t>
  </si>
  <si>
    <t>LJIMRK97C29L219A-O-000</t>
  </si>
  <si>
    <t>ILIJA MIRKO</t>
  </si>
  <si>
    <t>LJIMRK97C29L219A</t>
  </si>
  <si>
    <t>LJRNCL94A19L219G-P-000</t>
  </si>
  <si>
    <t>LOJERO NICOLO'</t>
  </si>
  <si>
    <t>LJRNCL94A19L219G</t>
  </si>
  <si>
    <t>LKHBZZ69B12Z330Q-P-000</t>
  </si>
  <si>
    <t>LAKHOITRI BOUAZZAOUI</t>
  </si>
  <si>
    <t>LKHBZZ69B12Z330Q</t>
  </si>
  <si>
    <t>LKHKDJ74A51Z330Q-P-000</t>
  </si>
  <si>
    <t>LAKHOITRI KHADIJA</t>
  </si>
  <si>
    <t>LKHKDJ74A51Z330Q</t>
  </si>
  <si>
    <t>LKHMMD72E10Z330A-P-000</t>
  </si>
  <si>
    <t>EL KHOMRI MOHAMED</t>
  </si>
  <si>
    <t>LKHMMD72E10Z330A</t>
  </si>
  <si>
    <t>LKHSHR11R27F952R-P-000</t>
  </si>
  <si>
    <t>ALI KHAN SAHAR</t>
  </si>
  <si>
    <t>LKHSHR11R27F952R</t>
  </si>
  <si>
    <t>LKJBJN11P27Z100P-P-000</t>
  </si>
  <si>
    <t>LIKAJ BRAJAN</t>
  </si>
  <si>
    <t>LKJBJN11P27Z100P</t>
  </si>
  <si>
    <t>LKKCRF94P05Z330E-P-000</t>
  </si>
  <si>
    <t>EL AKKAD ACHRAF</t>
  </si>
  <si>
    <t>LKKCRF94P05Z330E</t>
  </si>
  <si>
    <t>LKMHMZ93D19Z330P-P-000</t>
  </si>
  <si>
    <t>EL KAMALI HAMZA</t>
  </si>
  <si>
    <t>LKMHMZ93D19Z330P</t>
  </si>
  <si>
    <t>LKTMMD63R13Z330B-P-000</t>
  </si>
  <si>
    <t>EL KOTRI MOHAMED</t>
  </si>
  <si>
    <t>LKTMMD63R13Z330B</t>
  </si>
  <si>
    <t>LLAKRM96T66Z352U-P-000</t>
  </si>
  <si>
    <t>ALILA IKRAM</t>
  </si>
  <si>
    <t>LLAKRM96T66Z352U</t>
  </si>
  <si>
    <t>LLAWTR68L03L219L-P-000</t>
  </si>
  <si>
    <t>LAIOLO WALTER</t>
  </si>
  <si>
    <t>LLAWTR68L03L219L</t>
  </si>
  <si>
    <t>LLAXHO98R65Z100W-P-000</t>
  </si>
  <si>
    <t>LALA XHOI</t>
  </si>
  <si>
    <t>LLAXHO98R65Z100W</t>
  </si>
  <si>
    <t>LLDDNL74E24F351K-P-000</t>
  </si>
  <si>
    <t>ELLADI DANIELE</t>
  </si>
  <si>
    <t>LLDDNL74E24F351K</t>
  </si>
  <si>
    <t>LLEBRR77A01Z330H-P-000</t>
  </si>
  <si>
    <t>EL ALOI ABDERRAHIM</t>
  </si>
  <si>
    <t>LLEBRR77A01Z330H</t>
  </si>
  <si>
    <t>LLEHJT66T41Z100G-P-000</t>
  </si>
  <si>
    <t>HIDAJET LELA</t>
  </si>
  <si>
    <t>LLEHJT66T41Z100G</t>
  </si>
  <si>
    <t>LLEJLN96M54Z100F-P-000</t>
  </si>
  <si>
    <t>LELA JULIANA</t>
  </si>
  <si>
    <t>LLEJLN96M54Z100F</t>
  </si>
  <si>
    <t>LLGLRT69M27L219L-P-000</t>
  </si>
  <si>
    <t>ALLEGRA ALBERTO</t>
  </si>
  <si>
    <t>LLGLRT69M27L219L</t>
  </si>
  <si>
    <t>LLGLSN65S41L669Z-P-000</t>
  </si>
  <si>
    <t>ALLEGRA ALESSANDRA</t>
  </si>
  <si>
    <t>LLGLSN65S41L669Z</t>
  </si>
  <si>
    <t>LLGMHL75A19L219X-P-000</t>
  </si>
  <si>
    <t>ALLEGRETTI MICHELE</t>
  </si>
  <si>
    <t>LLGMHL75A19L219X</t>
  </si>
  <si>
    <t>LLGPRZ74S42L219C-P-000</t>
  </si>
  <si>
    <t>ALLEGRETTI PATRIZIA</t>
  </si>
  <si>
    <t>LLGPRZ74S42L219C</t>
  </si>
  <si>
    <t>LLGRRT69M27L219R-P-000</t>
  </si>
  <si>
    <t>ALLEGRA ALBERTO
ALLEGRA ALBERTO
ALLEGR ROBERTO</t>
  </si>
  <si>
    <t>LLGRRT69M27L219R</t>
  </si>
  <si>
    <t>LLHSDA02M23Z236F-P-000</t>
  </si>
  <si>
    <t>ULLAH ASAD</t>
  </si>
  <si>
    <t>LLHSDA02M23Z236F</t>
  </si>
  <si>
    <t>LLLMNI84C52Z330D-P-000</t>
  </si>
  <si>
    <t>ALLOULI IMANE</t>
  </si>
  <si>
    <t>LLLMNI84C52Z330D</t>
  </si>
  <si>
    <t>LLMMLE63T50G273M-P-000</t>
  </si>
  <si>
    <t>LALUMIA EMILIA</t>
  </si>
  <si>
    <t>LLMMLE63T50G273M</t>
  </si>
  <si>
    <t>LLNSFN91H07A479Q-P-000</t>
  </si>
  <si>
    <t>OLLINO STEFANO</t>
  </si>
  <si>
    <t>LLNSFN91H07A479Q</t>
  </si>
  <si>
    <t>LLRNCL87P07L219G-P-000</t>
  </si>
  <si>
    <t>ALLORTO NICOLÒ</t>
  </si>
  <si>
    <t>LLRNCL87P07L219G</t>
  </si>
  <si>
    <t>02561560026</t>
  </si>
  <si>
    <t>LLSCST76E16G674P-P-000</t>
  </si>
  <si>
    <t>ALLASIA CRISTIAN</t>
  </si>
  <si>
    <t>LLSCST76E16G674P</t>
  </si>
  <si>
    <t>LLSCST94E68I470O-P-000</t>
  </si>
  <si>
    <t>ALLASIA CRISTINA</t>
  </si>
  <si>
    <t>LLSCST94E68I470O</t>
  </si>
  <si>
    <t>LLSNJH96S21Z114O-P-000</t>
  </si>
  <si>
    <t>ELLIS NICO JOHN</t>
  </si>
  <si>
    <t>LLSNJH96S21Z114O</t>
  </si>
  <si>
    <t>LLSRRA96L58L219P-P-000</t>
  </si>
  <si>
    <t>ALLASIA AURORA</t>
  </si>
  <si>
    <t>LLSRRA96L58L219P</t>
  </si>
  <si>
    <t>LLTMRA70H11H355M-P-000</t>
  </si>
  <si>
    <t>ALLIETTA MAURO</t>
  </si>
  <si>
    <t>LLTMRA70H11H355M</t>
  </si>
  <si>
    <t>LLVSFN58T29F205U-P-000</t>
  </si>
  <si>
    <t>ALLIEVI STEFANO MARIA FRANCO</t>
  </si>
  <si>
    <t>LLVSFN58T29F205U</t>
  </si>
  <si>
    <t>LMAFBA77L10A479L-P-000</t>
  </si>
  <si>
    <t>ALAIMO FABIO</t>
  </si>
  <si>
    <t>LMAFBA77L10A479L</t>
  </si>
  <si>
    <t>LMBBRN95B18H501A-P-000</t>
  </si>
  <si>
    <t>LOMBARDI BRUNO</t>
  </si>
  <si>
    <t>LMBBRN95B18H501A</t>
  </si>
  <si>
    <t>LMBCCT78E51D960I-P-000</t>
  </si>
  <si>
    <t>LOMBARDO CONCETTA</t>
  </si>
  <si>
    <t>LMBCCT78E51D960I</t>
  </si>
  <si>
    <t>LMBCHR91M58F335O-P-000</t>
  </si>
  <si>
    <t>LOMBARDO CHIARA</t>
  </si>
  <si>
    <t>LMBCHR91M58F335O</t>
  </si>
  <si>
    <t>LMBCST74E54L219B-P-000</t>
  </si>
  <si>
    <t>LOMBARDO CRISTINA</t>
  </si>
  <si>
    <t>LMBCST74E54L219B</t>
  </si>
  <si>
    <t>LMBDNL57S47A485D-P-000</t>
  </si>
  <si>
    <t>CPTRRT57S47A485F</t>
  </si>
  <si>
    <t>LMBDNL74T41F952V-P-000</t>
  </si>
  <si>
    <t>LMBFRC11S13B019Y-P-000</t>
  </si>
  <si>
    <t>LOMBARDO FEDERICO</t>
  </si>
  <si>
    <t>LMBFRC11S13B019Y</t>
  </si>
  <si>
    <t>LMBFST50R22E894R-P-000</t>
  </si>
  <si>
    <t>LAMBERTI FAUSTO</t>
  </si>
  <si>
    <t>LMBFST50R22E894R</t>
  </si>
  <si>
    <t>LMBGNE73H26Z129S-P-000</t>
  </si>
  <si>
    <t>LAMBRINOC EUGEN</t>
  </si>
  <si>
    <t>LMBGNE73H26Z129S</t>
  </si>
  <si>
    <t>LMBGTM97B57A479F-P-000</t>
  </si>
  <si>
    <t>LAMBERTI GRETA MARIA</t>
  </si>
  <si>
    <t>LMBGTM97B57A479F</t>
  </si>
  <si>
    <t>LMBLCN71M30D332Z-P-000</t>
  </si>
  <si>
    <t>LOMBARDO LUCIANO</t>
  </si>
  <si>
    <t>LMBLCN 71M30D332Z</t>
  </si>
  <si>
    <t>LMBLSN84R13L219Z-P-000</t>
  </si>
  <si>
    <t>LOMBARDO ALESSANDRO</t>
  </si>
  <si>
    <t>LMBLSN84R13L219Z</t>
  </si>
  <si>
    <t>LMBLSS92D20A859F-P-000</t>
  </si>
  <si>
    <t>LOMBARDI ALESSIO</t>
  </si>
  <si>
    <t>LMBLSS92D20A859F</t>
  </si>
  <si>
    <t>LMBMHL46E02A186E-P-000</t>
  </si>
  <si>
    <t>LOMBARDO MICHELANGELO</t>
  </si>
  <si>
    <t>LMBMHL46E02A186E</t>
  </si>
  <si>
    <t>LMBMNC67A57L219D-P-000</t>
  </si>
  <si>
    <t>LOMBARDO MONICA</t>
  </si>
  <si>
    <t>LMBMNC67A57L219D</t>
  </si>
  <si>
    <t>LMBMNL82A52F335P-P-000</t>
  </si>
  <si>
    <t>LOMBARDI MANUELA</t>
  </si>
  <si>
    <t>LMBMNL82A52F335P</t>
  </si>
  <si>
    <t>LMBMRI03M69F952Z-P-000</t>
  </si>
  <si>
    <t>LAMBERTI MIREA</t>
  </si>
  <si>
    <t>LMBMRI03M69F952Z</t>
  </si>
  <si>
    <t>LMBNDR98M30G087G-P-000</t>
  </si>
  <si>
    <t>LOMBARDO ANDREA</t>
  </si>
  <si>
    <t>LMBNDR98M30L219M</t>
  </si>
  <si>
    <t>LMBNNL95R70I533D-P-000</t>
  </si>
  <si>
    <t>LOMBARDO ANTONELLA</t>
  </si>
  <si>
    <t>LMBNNL95R70I533D</t>
  </si>
  <si>
    <t>LMBNRC60D29L294O</t>
  </si>
  <si>
    <t>LOMBARDI ENRICO</t>
  </si>
  <si>
    <t>06339430016</t>
  </si>
  <si>
    <t>LMBRSR61D48G273D-P-000</t>
  </si>
  <si>
    <t>LOMBARDO ROSARIA</t>
  </si>
  <si>
    <t>LMBRSR61D48G273D</t>
  </si>
  <si>
    <t>LMBSDR88C16C722C-P-000</t>
  </si>
  <si>
    <t>LOMBARDO SANDRO</t>
  </si>
  <si>
    <t>LMBSDR88C16C722C</t>
  </si>
  <si>
    <t>LMBSRN87R64F335C-P-000</t>
  </si>
  <si>
    <t>LOMBARDI SERENA</t>
  </si>
  <si>
    <t>LMBSRN87R64F335C</t>
  </si>
  <si>
    <t>LMBTMS78P15L750R-P-000</t>
  </si>
  <si>
    <t>LAMBERTI TOMMASO</t>
  </si>
  <si>
    <t>LMBTMS78P15L750R</t>
  </si>
  <si>
    <t>LMBVGN76H55F952D-P-000</t>
  </si>
  <si>
    <t>LOMBARDO VIRGINIA</t>
  </si>
  <si>
    <t>LMBVGN76H55F952D</t>
  </si>
  <si>
    <t>LMDCYZ81C46Z602H-P-000</t>
  </si>
  <si>
    <t>LIMA DA SILVA CLEYZE GUIOMAR</t>
  </si>
  <si>
    <t>LMDCYZ81C46Z602H</t>
  </si>
  <si>
    <t>LMDJMN64D25Z128U-P-000</t>
  </si>
  <si>
    <t>LIMA DA COSTA JOSE' MANUEL</t>
  </si>
  <si>
    <t>LMDJMN64D25Z128U</t>
  </si>
  <si>
    <t>LMESLM02E71L219U-P-000</t>
  </si>
  <si>
    <t>LEMAAOUI SELMA</t>
  </si>
  <si>
    <t>LMESLM02E71L219U</t>
  </si>
  <si>
    <t>LMGMMD74A01Z3PLH-P-000</t>
  </si>
  <si>
    <t>EL MAGHRANI MOHAMED</t>
  </si>
  <si>
    <t>LMGMMD74A01Z3PLH</t>
  </si>
  <si>
    <t>LMHMRD83R01Z330S-P-000</t>
  </si>
  <si>
    <t>LAMHARMACH MOURAD</t>
  </si>
  <si>
    <t>LMHMRD83R01Z330S</t>
  </si>
  <si>
    <t>LMHYSF11R22F952W-P-000</t>
  </si>
  <si>
    <t>EL MOHRIRI YOUSSEF</t>
  </si>
  <si>
    <t>LMHYSF11R22F952W</t>
  </si>
  <si>
    <t>LMJKNJ94P19Z611L-P-000</t>
  </si>
  <si>
    <t>ALAMA JARAMILLO KEVIN JEANPOOL</t>
  </si>
  <si>
    <t>LMJKNJ94P19Z611L</t>
  </si>
  <si>
    <t>LMKHNN84S65Z330S-P-000</t>
  </si>
  <si>
    <t>EL MEKKI HANANE</t>
  </si>
  <si>
    <t>LMKHNN84S65Z330S</t>
  </si>
  <si>
    <t>LMKSML02S11F952N-P-000</t>
  </si>
  <si>
    <t>EL MOUKI ISMAIL</t>
  </si>
  <si>
    <t>LMKSML02S11F952N</t>
  </si>
  <si>
    <t>LMLMCG90M02H355P-P-000</t>
  </si>
  <si>
    <t>LA MALVA MARCO GIUSEPPE</t>
  </si>
  <si>
    <t>LMLMCG90M02H355P</t>
  </si>
  <si>
    <t>LMLMTT77E06F335L-P-000</t>
  </si>
  <si>
    <t>LA MALVA Matteo</t>
  </si>
  <si>
    <t>LMLMTT77E06F335L</t>
  </si>
  <si>
    <t>LMLNHD76M13Z330I-P-000</t>
  </si>
  <si>
    <t>EL MILOUDI NACHID</t>
  </si>
  <si>
    <t>LMLNHD76M13Z330I</t>
  </si>
  <si>
    <t>LMMMSN77C24Z330R-P-000</t>
  </si>
  <si>
    <t>EL MAMOUNE MOHSINE</t>
  </si>
  <si>
    <t>LMMMSN77C24Z330R</t>
  </si>
  <si>
    <t>LMNDNL76D08A089T-P-000</t>
  </si>
  <si>
    <t>LA MANTIA DANILO</t>
  </si>
  <si>
    <t>LMNDNL76D08A089T</t>
  </si>
  <si>
    <t>13034110018</t>
  </si>
  <si>
    <t>LMNDNL89P14G273G-P-000</t>
  </si>
  <si>
    <t>LAMENDOLA DANIELE</t>
  </si>
  <si>
    <t>LMNDNL89P14G273G</t>
  </si>
  <si>
    <t>LMNDVD84M20C665C-P-000</t>
  </si>
  <si>
    <t>LO MONACO DAVIDE</t>
  </si>
  <si>
    <t>LMNDVD84M20C665C</t>
  </si>
  <si>
    <t>LMNGLC74D04L219T-P-000</t>
  </si>
  <si>
    <t>LO MANTO GIANLUCA</t>
  </si>
  <si>
    <t>LMNGLC74D04L219T</t>
  </si>
  <si>
    <t>LMNMDA58D20L219U-P-000</t>
  </si>
  <si>
    <t>LIMONGELLI AMEDEO</t>
  </si>
  <si>
    <t>LMNMDA58D20L219U</t>
  </si>
  <si>
    <t>LMNMMD94R10Z348D-P-000</t>
  </si>
  <si>
    <t>ELAMIN MOHAMED DAFAALLA ELTOUM</t>
  </si>
  <si>
    <t>LMNMMD94R10Z348D</t>
  </si>
  <si>
    <t>LMNMSM75B01L063P-P-000</t>
  </si>
  <si>
    <t>LAMANNA MASSIMILIANO</t>
  </si>
  <si>
    <t>LMNMSM75B01L063P</t>
  </si>
  <si>
    <t>08847620013</t>
  </si>
  <si>
    <t>LMNNRC73L50L219X-P-000</t>
  </si>
  <si>
    <t>ALEMANNO ENRICA</t>
  </si>
  <si>
    <t>LMNNRC73L50L219X</t>
  </si>
  <si>
    <t>LMNSLL67D61A859T-P-000</t>
  </si>
  <si>
    <t>LEMONI ISABELLA</t>
  </si>
  <si>
    <t>LMNSLL67D61A859T</t>
  </si>
  <si>
    <t>LMNVCN70L29A059Q-P-000</t>
  </si>
  <si>
    <t>LAMANNA VINCENZO</t>
  </si>
  <si>
    <t>LMNVCN70L29A059Q</t>
  </si>
  <si>
    <t>LMOCRD87D01D332N-P-000</t>
  </si>
  <si>
    <t>OLMI CORRADO</t>
  </si>
  <si>
    <t>LMOCRD87D01D332N</t>
  </si>
  <si>
    <t>LMODNL72A48E379N-P-000</t>
  </si>
  <si>
    <t>OLMO DANIELA</t>
  </si>
  <si>
    <t>LMODNL72A48E379N</t>
  </si>
  <si>
    <t>LMOTMS92C18E463A-P-000</t>
  </si>
  <si>
    <t>OLMI THOMAS</t>
  </si>
  <si>
    <t>LMOTMS92C18E463A</t>
  </si>
  <si>
    <t>LMOVNT86E46H856E-P-000</t>
  </si>
  <si>
    <t>OLMO VALENTINA</t>
  </si>
  <si>
    <t>LMOVNT86E46H856E</t>
  </si>
  <si>
    <t>LMPFNC92T44A124D-P-000</t>
  </si>
  <si>
    <t>LAMPUGNANI FRANCESCA</t>
  </si>
  <si>
    <t>LMPFNC92T44A124D</t>
  </si>
  <si>
    <t>LMPKSC79E52L219W-P-000</t>
  </si>
  <si>
    <t>LAMPIS KATIUSCIA</t>
  </si>
  <si>
    <t>LMPKSC79E52L219W</t>
  </si>
  <si>
    <t>LMPNNL99D67A783Z-P-000</t>
  </si>
  <si>
    <t>LAMPARIELLO ANTONELLA</t>
  </si>
  <si>
    <t>LMPNNL99D67A783Z</t>
  </si>
  <si>
    <t>LMPNTL69B02B300R-P-000</t>
  </si>
  <si>
    <t>ALAMPI NATALE</t>
  </si>
  <si>
    <t>LMPNTL69B02B300R</t>
  </si>
  <si>
    <t>LMQBLK71D13Z330C-P-000</t>
  </si>
  <si>
    <t>LAMQARTASSE ABDELKADER</t>
  </si>
  <si>
    <t>LMQBLK71D13Z330C</t>
  </si>
  <si>
    <t>LMRCML64E53A225L-P-000</t>
  </si>
  <si>
    <t>LOMURNO CARMELA</t>
  </si>
  <si>
    <t>LMRCML64E53A225L</t>
  </si>
  <si>
    <t>LMRDHO91D67Z330Q-P-000</t>
  </si>
  <si>
    <t>LAMRIKHI DOHA</t>
  </si>
  <si>
    <t>LMRDHO91D67Z330Q</t>
  </si>
  <si>
    <t>LMRFBA99D14F952I-P-000</t>
  </si>
  <si>
    <t>LA MARCA FABIO</t>
  </si>
  <si>
    <t>LMRFTH82R45Z330C-P-000</t>
  </si>
  <si>
    <t>EL AMRANI FATIHA</t>
  </si>
  <si>
    <t>LMRFTH82R45Z330C</t>
  </si>
  <si>
    <t>LMRFTM87P65Z330J-P-000</t>
  </si>
  <si>
    <t>EL MAROUDI FATIMA</t>
  </si>
  <si>
    <t>LMRFTM87P65Z330J</t>
  </si>
  <si>
    <t>LMRHKM80A41Z330B-P-000</t>
  </si>
  <si>
    <t>EL AMRANI EL IDRISSI HAKIMA</t>
  </si>
  <si>
    <t>LMRHKM80A41Z330B</t>
  </si>
  <si>
    <t>LMRHSN95E47Z330S-P-000</t>
  </si>
  <si>
    <t>ELOMRANI ELIDRISSI HASNA</t>
  </si>
  <si>
    <t>LMRHSN95E47Z330S</t>
  </si>
  <si>
    <t>LMRRFL78E01L219H-P-000</t>
  </si>
  <si>
    <t>LAMARCA RAFFAELE</t>
  </si>
  <si>
    <t>LMRRFL78E01L219H</t>
  </si>
  <si>
    <t>10090260018</t>
  </si>
  <si>
    <t>LMRSDA94H17Z330P-P-000</t>
  </si>
  <si>
    <t>LMRSSA63T15Z301C-P-000</t>
  </si>
  <si>
    <t>LAOUAMRI
LAOUMRI AISSA</t>
  </si>
  <si>
    <t>LMRSSA63T15Z301C</t>
  </si>
  <si>
    <t>LMSDSS75C31Z330X-P-000</t>
  </si>
  <si>
    <t>EL MOUSSIR DRISS</t>
  </si>
  <si>
    <t>LMSDSS75C31Z330X</t>
  </si>
  <si>
    <t>LMSDSS75E31Z330B-P-000</t>
  </si>
  <si>
    <t>LMSDSS75E31Z330B</t>
  </si>
  <si>
    <t>LMSDTN63P01A669R-P-000</t>
  </si>
  <si>
    <t>LOMUSCIO DONATO ANTONIO</t>
  </si>
  <si>
    <t>LMSDTN63P01A669R</t>
  </si>
  <si>
    <t>LMSLCU84B12A859I-P-000</t>
  </si>
  <si>
    <t>LAMESTA LUCA</t>
  </si>
  <si>
    <t>LMSLCU84B12A859I</t>
  </si>
  <si>
    <t>LMSMTN00T69F952P</t>
  </si>
  <si>
    <t>ALMASIO MARTINA</t>
  </si>
  <si>
    <t>LMTBRR63A25Z330W-P-000</t>
  </si>
  <si>
    <t>ELMAATTAL ABDERRAHIM</t>
  </si>
  <si>
    <t>LMTBRR63A25Z330W</t>
  </si>
  <si>
    <t>LMTCLD66A31L219Y-P-000</t>
  </si>
  <si>
    <t>LA MOTTA CLAUDIO</t>
  </si>
  <si>
    <t>LMTCLD66A31L219Y</t>
  </si>
  <si>
    <t>LMTFPP76T21A859H-P-000</t>
  </si>
  <si>
    <t>LOMETTO FILIPPO</t>
  </si>
  <si>
    <t>LMTFPP76T21A859H</t>
  </si>
  <si>
    <t>LMTFRC83E71A479Q-P-000</t>
  </si>
  <si>
    <t>LA MATTINA FEDERICA</t>
  </si>
  <si>
    <t>LMTFRC83E71A479Q</t>
  </si>
  <si>
    <t>LMTNNA69M42A859D-P-000</t>
  </si>
  <si>
    <t>LOMETTO ANNA</t>
  </si>
  <si>
    <t>LMTNNA69M42A859D</t>
  </si>
  <si>
    <t>LNCCST86T12Z129S-P-000</t>
  </si>
  <si>
    <t>LUNCANU CONSTANTIN FANICA</t>
  </si>
  <si>
    <t>LNCCST86T12Z129S</t>
  </si>
  <si>
    <t>LNCMRC11A28F952Z-P-000</t>
  </si>
  <si>
    <t>LEONCAVALLO MARCO</t>
  </si>
  <si>
    <t>LNCMRC11A28F952Z</t>
  </si>
  <si>
    <t>LNCMSA95S12Z129I-P-000</t>
  </si>
  <si>
    <t>OLINICI AMOS</t>
  </si>
  <si>
    <t>LNCMSA95S12Z129I</t>
  </si>
  <si>
    <t>LNCVLF68E15Z129Q-P-000</t>
  </si>
  <si>
    <t>OLENIUC VIOREL FANICA</t>
  </si>
  <si>
    <t>LNCVLF68E15Z129Q</t>
  </si>
  <si>
    <t>LNDLSN74C13G062I-P-000</t>
  </si>
  <si>
    <t>LANDI ALESSANDRO</t>
  </si>
  <si>
    <t>LNDLSN74C13G062I</t>
  </si>
  <si>
    <t>LNDPTR52P28L219R-P-000</t>
  </si>
  <si>
    <t>LNDRJL77E57Z605Z-P-000</t>
  </si>
  <si>
    <t>LNDSBN66B47B915D-P-000</t>
  </si>
  <si>
    <t>LANDRISCINA SABINA</t>
  </si>
  <si>
    <t>LNDSBN66B47B915D</t>
  </si>
  <si>
    <t>LNEBCR57H59E003U-P-000</t>
  </si>
  <si>
    <t>LEONE BIANCA RITA</t>
  </si>
  <si>
    <t>LNEBCR57H59E003U</t>
  </si>
  <si>
    <t>LNECST06B12F952E-P-000</t>
  </si>
  <si>
    <t>LENA CRISTIAN</t>
  </si>
  <si>
    <t>LNECST06B12F952E</t>
  </si>
  <si>
    <t>LNEGPP60C19D998O-P-000</t>
  </si>
  <si>
    <t>LEONE GIUSEPPE</t>
  </si>
  <si>
    <t>LNEGPP60C19D998O</t>
  </si>
  <si>
    <t>LNEGPP74H17F335E-P-000</t>
  </si>
  <si>
    <t>LNEGPP74H17F335E</t>
  </si>
  <si>
    <t>LNEGPP78P23F258R-P-000</t>
  </si>
  <si>
    <t>LNEGPP78P23F258R</t>
  </si>
  <si>
    <t>LNEMVT76E55A859G-P-000</t>
  </si>
  <si>
    <t>LEONE MARIAVITTORIA</t>
  </si>
  <si>
    <t>LNEMVT76E55A859G</t>
  </si>
  <si>
    <t>LNFNCL00B11L219V-P-000</t>
  </si>
  <si>
    <t>LANFRANCO NICCOLO'</t>
  </si>
  <si>
    <t>LNFNCL00B11L219V</t>
  </si>
  <si>
    <t>LNFRRT66P66A794Y-P-000</t>
  </si>
  <si>
    <t>LANFRANCHI ROBERTA</t>
  </si>
  <si>
    <t>LNFRRT66P66A794Y</t>
  </si>
  <si>
    <t>LNGCST76C45G674R-P-000</t>
  </si>
  <si>
    <t>LONG CRISTINA</t>
  </si>
  <si>
    <t>LNGCST76C45G674R</t>
  </si>
  <si>
    <t>LNGDMB69M56Z312Y-P-000</t>
  </si>
  <si>
    <t>LONGOMBE DJEMBA FELLY</t>
  </si>
  <si>
    <t>LNGDMB69M56Z312Y</t>
  </si>
  <si>
    <t>LNGDVD84H12D675C-P-000</t>
  </si>
  <si>
    <t>LNGDVD84H12D675C</t>
  </si>
  <si>
    <t>LNGGRG98A59A182R-P-000</t>
  </si>
  <si>
    <t>LANGIANO GIORGIA</t>
  </si>
  <si>
    <t>LNGGRG98A59A182R</t>
  </si>
  <si>
    <t>LNGLBT90H64L219X-P-000</t>
  </si>
  <si>
    <t>LONGO ELISABETTA EUGENIA</t>
  </si>
  <si>
    <t>LNGLBT90H64L219X</t>
  </si>
  <si>
    <t>LNGLRT85C05B300R-P-000</t>
  </si>
  <si>
    <t>LONGHI ALBERTO</t>
  </si>
  <si>
    <t>LNGLRT85C05B300R</t>
  </si>
  <si>
    <t>03290870124</t>
  </si>
  <si>
    <t>LNGLVC05P28L750P-P-000</t>
  </si>
  <si>
    <t>LONGONI LUDOVICO</t>
  </si>
  <si>
    <t>LNGLVC05P28L750P</t>
  </si>
  <si>
    <t>LNGMLE99H62F335I-P-000</t>
  </si>
  <si>
    <t>LING EMILIA</t>
  </si>
  <si>
    <t>LNGMLE99H62F335I</t>
  </si>
  <si>
    <t>LNGNNT60D60L219V-P-000</t>
  </si>
  <si>
    <t>LONGO ANTONIETTA</t>
  </si>
  <si>
    <t>LNGNNT60D60L219V</t>
  </si>
  <si>
    <t>LNGRPT75R54Z133U-P-000</t>
  </si>
  <si>
    <t>LANG RENEE PATRICIA</t>
  </si>
  <si>
    <t>LNGRPT75R54Z133U</t>
  </si>
  <si>
    <t>LNGRRT05L70A479B-P-000</t>
  </si>
  <si>
    <t>LUNGU ROBERTA</t>
  </si>
  <si>
    <t>LNGRRT05L70A479B</t>
  </si>
  <si>
    <t>LNGRRT71L10L219I-P-000</t>
  </si>
  <si>
    <t>LNGRRT71L10L219I</t>
  </si>
  <si>
    <t>LNGSFO12T43F952K-P-000</t>
  </si>
  <si>
    <t>LUONGO SOFIA</t>
  </si>
  <si>
    <t>LNGSFO12T43F952K</t>
  </si>
  <si>
    <t>LNGSGH78D26Z336P-P-000</t>
  </si>
  <si>
    <t>ELNAGAR OSAMA GHALEB SAAD SALEM</t>
  </si>
  <si>
    <t>LNGSGH78D26Z336P</t>
  </si>
  <si>
    <t>LNGSRA11A46F952L-P-000</t>
  </si>
  <si>
    <t>LUONGO SARA</t>
  </si>
  <si>
    <t>LNGSRA11A46F952L</t>
  </si>
  <si>
    <t>LNGSRN07P65A489J-P-000</t>
  </si>
  <si>
    <t>LUONGO SERENA</t>
  </si>
  <si>
    <t>LNGSRN07P65A489J</t>
  </si>
  <si>
    <t>LNIRGH98E10Z210R-P-000</t>
  </si>
  <si>
    <t>LIN RONGHAO</t>
  </si>
  <si>
    <t>LNNMJR80R43Z611K-P-000</t>
  </si>
  <si>
    <t>LINAN ACERO MARJORIE LIZBETH</t>
  </si>
  <si>
    <t>LNNMJR80R43Z611K</t>
  </si>
  <si>
    <t>LNOGRL91B04F952Q-P-000</t>
  </si>
  <si>
    <t>OLINA GABRIELE</t>
  </si>
  <si>
    <t>LNOGRL91B04F952Q</t>
  </si>
  <si>
    <t>LNRDNL86E64L219Q-P-000</t>
  </si>
  <si>
    <t>LONARDO DANIELA</t>
  </si>
  <si>
    <t>LNRDNL86E64L219Q</t>
  </si>
  <si>
    <t>LNRJNM98T54Z611I-P-001</t>
  </si>
  <si>
    <t>LEON RAMOS JIMENA MAGNOLIA</t>
  </si>
  <si>
    <t>LNRJNM98T54Z611I</t>
  </si>
  <si>
    <t>LNRNRC62S63G019P-P-000</t>
  </si>
  <si>
    <t>LEONARDI ENRICA</t>
  </si>
  <si>
    <t>LNRNRC62S63G019P</t>
  </si>
  <si>
    <t>LNRSFN73S47A326Q-P-000</t>
  </si>
  <si>
    <t>LEONARD STEFANIA</t>
  </si>
  <si>
    <t>LNRSFN73S47A326Q</t>
  </si>
  <si>
    <t>LNRSML77C69F952I-P-000</t>
  </si>
  <si>
    <t>LEONARDI SAMUELA</t>
  </si>
  <si>
    <t>LNRSML77C69F952I</t>
  </si>
  <si>
    <t>LNRVNT72P41F839D-P-000</t>
  </si>
  <si>
    <t>LEONARDO VALENTINA</t>
  </si>
  <si>
    <t>LNRVNT72P41F839D</t>
  </si>
  <si>
    <t>LNRYNM98T54Z611I-P-000</t>
  </si>
  <si>
    <t>LEON RAMOS YIMENA MANIOLIA</t>
  </si>
  <si>
    <t>LNRYNM98T54Z611I</t>
  </si>
  <si>
    <t>LNSHCN81A01Z330H-P-000</t>
  </si>
  <si>
    <t>LANSARI HOUCINE</t>
  </si>
  <si>
    <t>LNSHCN81A01Z330H</t>
  </si>
  <si>
    <t>LNSRCR11C06F952V-P-000</t>
  </si>
  <si>
    <t>LENSI RICCARDO</t>
  </si>
  <si>
    <t>LNSRCR11C06F952V</t>
  </si>
  <si>
    <t>LNTKTA77H61L219K-P-000</t>
  </si>
  <si>
    <t>LIANTI KATIA</t>
  </si>
  <si>
    <t>LNTKTA77H61L219K</t>
  </si>
  <si>
    <t>LNTNNL66L41A859T-P-000</t>
  </si>
  <si>
    <t>LENTINI ANTONELLA</t>
  </si>
  <si>
    <t>LNTNNL66L41A859T</t>
  </si>
  <si>
    <t>LNTRRT96C02L746D-P-000</t>
  </si>
  <si>
    <t>LEONETTI ROBERTO</t>
  </si>
  <si>
    <t>LNTRRT96C02L746D</t>
  </si>
  <si>
    <t>LNTSNT68L45L219O-P-000</t>
  </si>
  <si>
    <t>LENTINI SIMONETTA</t>
  </si>
  <si>
    <t>LNTSNT68L45L219O</t>
  </si>
  <si>
    <t>LNULNS66E58M089W-P-000</t>
  </si>
  <si>
    <t>ULIAN ALFONSINA</t>
  </si>
  <si>
    <t>LNULNS66E58M089W</t>
  </si>
  <si>
    <t>LNZBBR72D62L219D-P-000</t>
  </si>
  <si>
    <t>LANZILLO BARBARA</t>
  </si>
  <si>
    <t>LNZBBR72D62L219D</t>
  </si>
  <si>
    <t>LNZCST90B41B791V-P-000</t>
  </si>
  <si>
    <t>LANZILLOTTA CRISTINA</t>
  </si>
  <si>
    <t>LNZCST90B41B791V</t>
  </si>
  <si>
    <t>12683950013</t>
  </si>
  <si>
    <t>LNZDVT76B22L219K-P-000</t>
  </si>
  <si>
    <t>LANZA DEVIT</t>
  </si>
  <si>
    <t>LNZDVT76B22L219K</t>
  </si>
  <si>
    <t>LNZNTA66R43Z311K-P-000</t>
  </si>
  <si>
    <t>LUNAZZI ANITA</t>
  </si>
  <si>
    <t>LNZNTA66R43Z311K</t>
  </si>
  <si>
    <t>LNZPLA73T48A859F-P-000</t>
  </si>
  <si>
    <t>LANZA PAOLA</t>
  </si>
  <si>
    <t>LNZPLA73T48A859F</t>
  </si>
  <si>
    <t>LNZRCC11E64F952V-P-000</t>
  </si>
  <si>
    <t>LANZONI REBECCA</t>
  </si>
  <si>
    <t>LNZRCC11E64F952V</t>
  </si>
  <si>
    <t>LOICTN11P45F952T-P-000</t>
  </si>
  <si>
    <t>LOI COSTANZA</t>
  </si>
  <si>
    <t>LOICTN11P45F952T</t>
  </si>
  <si>
    <t>LOIPNG70M11L219W-P-000</t>
  </si>
  <si>
    <t>LOI PIERANGELO</t>
  </si>
  <si>
    <t>LOIPNG70M11L219W</t>
  </si>
  <si>
    <t>LOXFTY97D59Z343I-P-000</t>
  </si>
  <si>
    <t>LO FATY FATY</t>
  </si>
  <si>
    <t>LOXFTY97D59Z343I</t>
  </si>
  <si>
    <t>LPARCC96T46G674L-P-000</t>
  </si>
  <si>
    <t>ALPO REBECCA</t>
  </si>
  <si>
    <t>LPARCC96T46G674L</t>
  </si>
  <si>
    <t>LPCSVT84S14L219Y-P-000</t>
  </si>
  <si>
    <t>LUPICA SALVATORE</t>
  </si>
  <si>
    <t>LPCSVT84S14L219Y</t>
  </si>
  <si>
    <t>LPLFRC11S64F952Y-P-000</t>
  </si>
  <si>
    <t>LO PALO FEDERICA</t>
  </si>
  <si>
    <t>LPLFRC11S64F952Y</t>
  </si>
  <si>
    <t>LPMDGI74S21L219G-P-000</t>
  </si>
  <si>
    <t>LPMDGI74S21L219G</t>
  </si>
  <si>
    <t>LPNDNL91A15L219S-P-000</t>
  </si>
  <si>
    <t>LAPENNA DANIELE</t>
  </si>
  <si>
    <t>LPNDNL91A15L219S</t>
  </si>
  <si>
    <t>LPNDVD84S20L219B-P-000</t>
  </si>
  <si>
    <t>LUPANO DAVID</t>
  </si>
  <si>
    <t>LPNDVD84S20L219B</t>
  </si>
  <si>
    <t>LPNGLI95A54F335W-P-000</t>
  </si>
  <si>
    <t>LO PINTO GIULIA</t>
  </si>
  <si>
    <t>LPNGLI95A54F335W</t>
  </si>
  <si>
    <t>LPNMNC69H43L219H-P-000</t>
  </si>
  <si>
    <t>LUPANO MONICA</t>
  </si>
  <si>
    <t>LPNMNC69H43L219H</t>
  </si>
  <si>
    <t>LPRBRC06A63L872X-P-000</t>
  </si>
  <si>
    <t>LIPARI BEATRICE</t>
  </si>
  <si>
    <t>LPRBRC06A63L872X</t>
  </si>
  <si>
    <t>LPRLCU81M28L219E-P-000</t>
  </si>
  <si>
    <t>LOPRIENO LUCA</t>
  </si>
  <si>
    <t>LPRLCU81M28L219E</t>
  </si>
  <si>
    <t>LPRLSN83H07L219B-P-000</t>
  </si>
  <si>
    <t>LUPARELLO ALESSANDRO</t>
  </si>
  <si>
    <t>LPRLSN83H07L219B</t>
  </si>
  <si>
    <t>LPRPQL65T59F839L-P-000</t>
  </si>
  <si>
    <t>ALIPERTA PASQUALINA</t>
  </si>
  <si>
    <t>LPRPQL65T59F839L</t>
  </si>
  <si>
    <t>LPRRCC91T23L727N-P-000</t>
  </si>
  <si>
    <t>LO PRESTI ROCCO</t>
  </si>
  <si>
    <t>LPRRCC91T23L727N</t>
  </si>
  <si>
    <t>LPRSFN73E20A859S-P-000</t>
  </si>
  <si>
    <t>LEPORA STEFANO</t>
  </si>
  <si>
    <t>LPRSFN73E20A859S</t>
  </si>
  <si>
    <t>LPRSRN88H61B885B-P-000</t>
  </si>
  <si>
    <t>LEPORATI SERENA</t>
  </si>
  <si>
    <t>LPRSRN88H61B885B</t>
  </si>
  <si>
    <t>LPRVTI91A06L219Q-P-000</t>
  </si>
  <si>
    <t>LOPRIORE VITO</t>
  </si>
  <si>
    <t>LPRVTI91A06L219Q</t>
  </si>
  <si>
    <t>LPSCTN90E02Z129N-P-000</t>
  </si>
  <si>
    <t>LUPASTEAN CONSTANTIN OVIDIU</t>
  </si>
  <si>
    <t>LPSCST90E02Z129R</t>
  </si>
  <si>
    <t>LPSPTR65B18Z129J-P-000</t>
  </si>
  <si>
    <t>LUPASTEAN PETRU</t>
  </si>
  <si>
    <t>LPSPTR65B18Z129J</t>
  </si>
  <si>
    <t>LPUFNC84H07A859I-P-000</t>
  </si>
  <si>
    <t>LUPI FRANCESCO</t>
  </si>
  <si>
    <t>LPUFNC84H07A859I</t>
  </si>
  <si>
    <t>LPUMLD01E65C722G-P-000</t>
  </si>
  <si>
    <t>LUPO MATILDE</t>
  </si>
  <si>
    <t>LPUMLD01E65C722G</t>
  </si>
  <si>
    <t>LPUMNS63P48Z129V-P-000</t>
  </si>
  <si>
    <t>LUP MARIANA SANDA</t>
  </si>
  <si>
    <t>LPUMNS63P48Z129V</t>
  </si>
  <si>
    <t>LPUMRC92C24L219E-P-000</t>
  </si>
  <si>
    <t>LUPO MARCO</t>
  </si>
  <si>
    <t>LPUMRC92C24L219E</t>
  </si>
  <si>
    <t>LPUNLT65T45L219E-P-000</t>
  </si>
  <si>
    <t>LUPI NICOLETTA</t>
  </si>
  <si>
    <t>LPUNLT65T45L219E</t>
  </si>
  <si>
    <t>LPUSFN74B20F952J-P-000</t>
  </si>
  <si>
    <t>LUPI STEFANO</t>
  </si>
  <si>
    <t>LPUSFN74B20F952J</t>
  </si>
  <si>
    <t>LPZNLN91H47Z505B-P-000</t>
  </si>
  <si>
    <t>LOPEZ GUZMAN ANGELINA</t>
  </si>
  <si>
    <t>LPZNLN91H47Z505B</t>
  </si>
  <si>
    <t>LPZNMC78H60Z611J-P-000</t>
  </si>
  <si>
    <t>LOPEZ MELENDEZ NORMA CONSUELO</t>
  </si>
  <si>
    <t>LPZNMC78H60Z611J</t>
  </si>
  <si>
    <t>LPZNML09R64Z600C-P-000</t>
  </si>
  <si>
    <t>LOPEZ RAMIREZ ANAHI MILAGROS</t>
  </si>
  <si>
    <t>LPZNML09R64Z600C</t>
  </si>
  <si>
    <t>LQOYMN99L54L750M-P-000</t>
  </si>
  <si>
    <t>LOQA YASMIN</t>
  </si>
  <si>
    <t>LQOYMN99L54L750M</t>
  </si>
  <si>
    <t>LRAFNC73L21A429D-P-000</t>
  </si>
  <si>
    <t>LAURIA FRANCESCO ALESSANDRO</t>
  </si>
  <si>
    <t>LRAFNC73L21A429D</t>
  </si>
  <si>
    <t>LRAJSC89C47L219H-P-000</t>
  </si>
  <si>
    <t>LAURIA JESSICA</t>
  </si>
  <si>
    <t>LRAJSC89C47L219H</t>
  </si>
  <si>
    <t>LRASVN94T09L219F-P-000</t>
  </si>
  <si>
    <t>LAURI STEVEN</t>
  </si>
  <si>
    <t>LRASVN94T09L219F</t>
  </si>
  <si>
    <t>LRCDNL65I71A940X-P-000</t>
  </si>
  <si>
    <t>LA ROCCA DANIELA</t>
  </si>
  <si>
    <t>LRCDNL65I71A940X</t>
  </si>
  <si>
    <t>LRCMNC72T67L219Y-P-000</t>
  </si>
  <si>
    <t>LERCARA MONICA</t>
  </si>
  <si>
    <t>LRCMNC72T67L219Y</t>
  </si>
  <si>
    <t>LRCMSS86A01Z330A-P-000</t>
  </si>
  <si>
    <t>EL ARCHI MOUHSSINE</t>
  </si>
  <si>
    <t>LRCMSS86A01Z330A</t>
  </si>
  <si>
    <t>LRDFRC00R05L219Z-P-000</t>
  </si>
  <si>
    <t>LERDA FEDERICO</t>
  </si>
  <si>
    <t>LRDFRC00R05L219Z</t>
  </si>
  <si>
    <t>LRDMRN71E42M109A-P-000</t>
  </si>
  <si>
    <t>LARDINI MARINA</t>
  </si>
  <si>
    <t>LRDMRN71E42M109A</t>
  </si>
  <si>
    <t>LRDVNT92B59A182U-P-000</t>
  </si>
  <si>
    <t>LORDI VALENTINA</t>
  </si>
  <si>
    <t>LRDVNT92B59A182U</t>
  </si>
  <si>
    <t>LRGMSL03T41L219B-P-000</t>
  </si>
  <si>
    <t>LA REGINA MARIA SILEO</t>
  </si>
  <si>
    <t>LRGMSL03T41L219B</t>
  </si>
  <si>
    <t>LRHMMD73E12Z330M-P-000</t>
  </si>
  <si>
    <t>EL RHALMI RHALMI MOHAMED</t>
  </si>
  <si>
    <t>LRHMMD73E12Z330M</t>
  </si>
  <si>
    <t>LRHZZA76S20Z330E-P-000</t>
  </si>
  <si>
    <t>EL RHIFARI AZIZ</t>
  </si>
  <si>
    <t>LRHZZA76S20Z330E</t>
  </si>
  <si>
    <t>LRIFRC71R68A859V-P-000</t>
  </si>
  <si>
    <t>ILARI FEDERICA</t>
  </si>
  <si>
    <t>LRIFRC71R68A859V</t>
  </si>
  <si>
    <t>LRLFNC65R63C222D-P-000</t>
  </si>
  <si>
    <t>LAURELLI FRANCA</t>
  </si>
  <si>
    <t>LRLFNC65R63C222D</t>
  </si>
  <si>
    <t>LRMLNZ78D64D938G-P-000</t>
  </si>
  <si>
    <t>LORA MORETTO LORENZA</t>
  </si>
  <si>
    <t>LRMLNZ78D64D938G</t>
  </si>
  <si>
    <t>LRNFNC89S53C722Q-P-000</t>
  </si>
  <si>
    <t>LORENTI FRANCA</t>
  </si>
  <si>
    <t>LRNFNC89S53C722Q</t>
  </si>
  <si>
    <t>LRNFRZ73T07D332S-P-000</t>
  </si>
  <si>
    <t>LORENZI FABRIZIO</t>
  </si>
  <si>
    <t>LRNFRZ73T07D332S</t>
  </si>
  <si>
    <t>LRNGLN63T51A059Y-P-000</t>
  </si>
  <si>
    <t>LAURENTI GIULIANA</t>
  </si>
  <si>
    <t>LRNGLN63T51A059Y</t>
  </si>
  <si>
    <t>LRNGNN63M26E506J-P-000</t>
  </si>
  <si>
    <t>LORENZINI GIOVANNI</t>
  </si>
  <si>
    <t>LRNGNN63M26E506J</t>
  </si>
  <si>
    <t>LRNLSS82D57L736W-P-000</t>
  </si>
  <si>
    <t>LAURENTI ALESSIA</t>
  </si>
  <si>
    <t>LRNLSS82D57L736W</t>
  </si>
  <si>
    <t>LRNMTN91E47L219O-P-000</t>
  </si>
  <si>
    <t>LORENZO MARTINA</t>
  </si>
  <si>
    <t>LRNMTN91E47L219O</t>
  </si>
  <si>
    <t>LROCHR90P62C627J-P-000</t>
  </si>
  <si>
    <t>LORE' CHIARA</t>
  </si>
  <si>
    <t>LROCHR90P62C627J</t>
  </si>
  <si>
    <t>10864970016</t>
  </si>
  <si>
    <t>LRODNL96E11L219L-P-000</t>
  </si>
  <si>
    <t>LO RE DANIEL</t>
  </si>
  <si>
    <t>LRODNL96E11L219L</t>
  </si>
  <si>
    <t>LROGDI96D57B019D-P-000</t>
  </si>
  <si>
    <t>LROLCC72L42Z129A-P-000</t>
  </si>
  <si>
    <t>OLARU LUCICA</t>
  </si>
  <si>
    <t>LROLCC72L42Z129A</t>
  </si>
  <si>
    <t>LROLLR76L60Z129Q-P-000</t>
  </si>
  <si>
    <t>OLARIU ILEANA LAURA</t>
  </si>
  <si>
    <t>LROLLR76L60Z129Q</t>
  </si>
  <si>
    <t>LROLND00C63Z129D</t>
  </si>
  <si>
    <t>OLARIU ALEXANDRA ANDREEA</t>
  </si>
  <si>
    <t>LROLSE85A47L727W-P-000</t>
  </si>
  <si>
    <t>LRRRKE75M68A479G-P-000</t>
  </si>
  <si>
    <t>LUOTTO ERIKA</t>
  </si>
  <si>
    <t>LTTRKE75M68A479G</t>
  </si>
  <si>
    <t>LRSDNS97S44H355D-P-000</t>
  </si>
  <si>
    <t>LA ROSA DENISE</t>
  </si>
  <si>
    <t>LRSDNS97S44H355D</t>
  </si>
  <si>
    <t>LRSGPP82H09L219Y-P-000</t>
  </si>
  <si>
    <t>LA ROSA GIUSEPPE</t>
  </si>
  <si>
    <t>LRSGPP82H09L219Y</t>
  </si>
  <si>
    <t>LRSJML73P20Z330D-P-000</t>
  </si>
  <si>
    <t>EL AROUSSI JAMAL</t>
  </si>
  <si>
    <t>LRSJML73P20Z330D</t>
  </si>
  <si>
    <t>LRSLNZ99D06L2M9I-P-000</t>
  </si>
  <si>
    <t>LAROSSA LORENZO</t>
  </si>
  <si>
    <t>LRSLNZ99D06L2M9I</t>
  </si>
  <si>
    <t>LRSNMR69S64D969B-P-000</t>
  </si>
  <si>
    <t>LORUSSO ANNAMARIA</t>
  </si>
  <si>
    <t>LRSRLE66B25Z129M-P-000</t>
  </si>
  <si>
    <t>OLARASU RELU</t>
  </si>
  <si>
    <t>LRSRLE66B25Z129M</t>
  </si>
  <si>
    <t>LRSSFO02S46H163C-P-000</t>
  </si>
  <si>
    <t>LA ROSA SOFIA</t>
  </si>
  <si>
    <t>LRSSFO02S46H163C</t>
  </si>
  <si>
    <t>LRSSMN92T54L219P-P-000</t>
  </si>
  <si>
    <t>LORUSSO SIMONA</t>
  </si>
  <si>
    <t>LRSSMN92T54L219P</t>
  </si>
  <si>
    <t>LRSSRG92L04L219J-P-000</t>
  </si>
  <si>
    <t>LORUSSO SAVERIO GIOVANNI</t>
  </si>
  <si>
    <t>LRSSRG92L04L219J</t>
  </si>
  <si>
    <t>LRSTRS70D46A055D-P-000</t>
  </si>
  <si>
    <t>LORUSSO TERESA</t>
  </si>
  <si>
    <t>LRSTRS70D46A055D</t>
  </si>
  <si>
    <t>LRSVNC90D45C665B-P-000</t>
  </si>
  <si>
    <t>LA ROSA VERONICA</t>
  </si>
  <si>
    <t>LRSVNC90D45C665B</t>
  </si>
  <si>
    <t>LRTLCU88H52L219H-P-000</t>
  </si>
  <si>
    <t>LORETI LUCIA</t>
  </si>
  <si>
    <t>LRTLCU88H52L219H</t>
  </si>
  <si>
    <t>12382150014</t>
  </si>
  <si>
    <t>LRTWEA63A70Z127H-P-000</t>
  </si>
  <si>
    <t>ELERT EWA</t>
  </si>
  <si>
    <t>LRTWEA63A70Z127H</t>
  </si>
  <si>
    <t>LRVBBR69E71L219X-P-000</t>
  </si>
  <si>
    <t>LARIVERA BARBARA</t>
  </si>
  <si>
    <t>LRVBBR69E71L219X</t>
  </si>
  <si>
    <t>LSAFLV64P41L219N-P-000</t>
  </si>
  <si>
    <t>ALASIA FULVIA</t>
  </si>
  <si>
    <t>LSAFLV64P41L219N</t>
  </si>
  <si>
    <t>LSALSN25D11A859S-P-000</t>
  </si>
  <si>
    <t>ALOISE ALESSANDRO</t>
  </si>
  <si>
    <t>LSALSN25D11A859S</t>
  </si>
  <si>
    <t>LSCGLI88E14D938H-P-000</t>
  </si>
  <si>
    <t>LASCIANDARE GIULIO</t>
  </si>
  <si>
    <t>LSCGLI88E14D938H</t>
  </si>
  <si>
    <t>LSCLDA76B18A479V-P-000</t>
  </si>
  <si>
    <t>LESCA ALDO</t>
  </si>
  <si>
    <t>LSCLDA76B18A479V</t>
  </si>
  <si>
    <t>LSCLNE98A51B354P-P-000</t>
  </si>
  <si>
    <t>LISCI ELENA</t>
  </si>
  <si>
    <t>LSCLNE98A51B354P</t>
  </si>
  <si>
    <t>LSCPLA86D59H224X-P-000</t>
  </si>
  <si>
    <t>LASCALA PAOLA</t>
  </si>
  <si>
    <t>LSCPLA86D59H224X</t>
  </si>
  <si>
    <t>LSDMMD78A01Z330U-P-000</t>
  </si>
  <si>
    <t>EL SADRAOUI MOHAMED</t>
  </si>
  <si>
    <t>LSDMMD78A01Z330U</t>
  </si>
  <si>
    <t>LSGCLL94A61F965B-P-000</t>
  </si>
  <si>
    <t>LASAGNA CAMILLA</t>
  </si>
  <si>
    <t>LSGCLL94A61F965B</t>
  </si>
  <si>
    <t>LSHMRY61B63Z138D-P-000</t>
  </si>
  <si>
    <t>LESHCHAK MARIYA</t>
  </si>
  <si>
    <t>LSHMRY61B63Z138D</t>
  </si>
  <si>
    <t>LSHRJN65D08Z100G-P-000</t>
  </si>
  <si>
    <t>ALUSHI ARJAN</t>
  </si>
  <si>
    <t>LSHRJN65D08Z100G</t>
  </si>
  <si>
    <t>LSHSJL96R31Z100X-P-000</t>
  </si>
  <si>
    <t>LESHI SMAJLI</t>
  </si>
  <si>
    <t>LSHSJL96R31Z100X</t>
  </si>
  <si>
    <t>LSILNI85C64Z129Q-P-000</t>
  </si>
  <si>
    <t>ILIES IULIANA</t>
  </si>
  <si>
    <t>LSILNI85C64Z129Q</t>
  </si>
  <si>
    <t>LSINLX91T15Z129X-P-000</t>
  </si>
  <si>
    <t>ILIES IONUT ALEXANDRU</t>
  </si>
  <si>
    <t>LSINLX91T15Z129X</t>
  </si>
  <si>
    <t>LSISMN71A53D205M-P-000</t>
  </si>
  <si>
    <t>LISA SIMONA</t>
  </si>
  <si>
    <t>LSISMN71A53D205M</t>
  </si>
  <si>
    <t>LSNCST73L55L219Z-P-000</t>
  </si>
  <si>
    <t>LISANTI CRISTINA</t>
  </si>
  <si>
    <t>LSNCST73L55L219Z</t>
  </si>
  <si>
    <t>LSNPLF05E24B791P-P-000</t>
  </si>
  <si>
    <t>LISENO PABLO FERNANDO</t>
  </si>
  <si>
    <t>LSNPLF05E24B791P</t>
  </si>
  <si>
    <t>LSODVD74T16L750E-P-000</t>
  </si>
  <si>
    <t>LOSA DAVIDE</t>
  </si>
  <si>
    <t>LSODVD74T16L750E</t>
  </si>
  <si>
    <t>LSPNNA81L69L219R-P-000</t>
  </si>
  <si>
    <t>LOSPINOSO ANNA</t>
  </si>
  <si>
    <t>LSPNNA81L69L219R</t>
  </si>
  <si>
    <t>LSPSNT78P68C351T-P-000</t>
  </si>
  <si>
    <t>LA SPINA SAMANTHA MANUELA</t>
  </si>
  <si>
    <t>LSPSNT78P68C351T</t>
  </si>
  <si>
    <t>LSPTRS81P49B872U-P-000</t>
  </si>
  <si>
    <t>LOSAPIO TERESA</t>
  </si>
  <si>
    <t>LSPTRS81P49B872U</t>
  </si>
  <si>
    <t>LSSFNC71L64L219G-P-000</t>
  </si>
  <si>
    <t>ALESSI FRANCA</t>
  </si>
  <si>
    <t>LSSFNC71L64L219G</t>
  </si>
  <si>
    <t>LSSGNS01S55D530A-P-000</t>
  </si>
  <si>
    <t>LOSS AGNESE</t>
  </si>
  <si>
    <t>LSSGNS01S55D530A</t>
  </si>
  <si>
    <t>LSSMGA03T11Z329F-P-000</t>
  </si>
  <si>
    <t>ALASSANE MAIGA</t>
  </si>
  <si>
    <t>LSSMGA03T11Z329F</t>
  </si>
  <si>
    <t>LSSNDR85L11C722W-P-000</t>
  </si>
  <si>
    <t>ULISSE ANDREA</t>
  </si>
  <si>
    <t>LSSNDR85L11C722W</t>
  </si>
  <si>
    <t>LSSPRZ86D50L219C-P-000</t>
  </si>
  <si>
    <t>LUSSIANA PATRIZIA</t>
  </si>
  <si>
    <t>LSSPRZ86D50L219C</t>
  </si>
  <si>
    <t>LSSSWR82C11Z352E-P-000</t>
  </si>
  <si>
    <t>LOUSSAIEF SIWAR</t>
  </si>
  <si>
    <t>LSSSWR82C11Z352E</t>
  </si>
  <si>
    <t>LSTDNT63T60H243K-P-000</t>
  </si>
  <si>
    <t>LISTA DONATA</t>
  </si>
  <si>
    <t>LSTDNT63T60H243K</t>
  </si>
  <si>
    <t>LSTGPP83E16L219P-P-000</t>
  </si>
  <si>
    <t>LO STIMOLO GIUSEPPE</t>
  </si>
  <si>
    <t>LSTGPP83E16L219P</t>
  </si>
  <si>
    <t>LSTLCU00L22L219S-P-000</t>
  </si>
  <si>
    <t>LASTELLA LUCA</t>
  </si>
  <si>
    <t>LSTLCU00L22L219S</t>
  </si>
  <si>
    <t>LSTLND95D41Z129Z-P-000</t>
  </si>
  <si>
    <t>ALISTAR ALEXANDRA GEORGIANA</t>
  </si>
  <si>
    <t>LSTLND95D41Z129Z</t>
  </si>
  <si>
    <t>LSTLSN86A12A859T-P-000</t>
  </si>
  <si>
    <t>LISTA ALESSANDRO</t>
  </si>
  <si>
    <t>LSTLSN86A12A859T</t>
  </si>
  <si>
    <t>LSTMCL81C50Z129N-P-000</t>
  </si>
  <si>
    <t>ALISTAR MARCELA SIMONA</t>
  </si>
  <si>
    <t>LSTMCL81C50Z129N</t>
  </si>
  <si>
    <t>LSTSLV85T59C627X-P-000</t>
  </si>
  <si>
    <t>LISTELLO SILVIA</t>
  </si>
  <si>
    <t>LSTSLV85T59C627X</t>
  </si>
  <si>
    <t>LTERRT85C15G273O-P-000</t>
  </si>
  <si>
    <t>LETO ROBERTO</t>
  </si>
  <si>
    <t>LTERRT85C15G273O</t>
  </si>
  <si>
    <t>LTESLH73P24Z330B-P-000</t>
  </si>
  <si>
    <t>EL ATIA ATIA SALAH</t>
  </si>
  <si>
    <t>LTESLH73P24Z330B</t>
  </si>
  <si>
    <t>LTFBLJ99E18Z330P-P-000</t>
  </si>
  <si>
    <t>EL ATIFI ABDELJALIL</t>
  </si>
  <si>
    <t>LTFBLJ99E18Z330P</t>
  </si>
  <si>
    <t>LTFHSN89P19Z225K-P-000</t>
  </si>
  <si>
    <t>AL ATOOF HUSSEIN SABAH HATEM</t>
  </si>
  <si>
    <t>LTFHSN89P19Z225K</t>
  </si>
  <si>
    <t>LTFNDD93E24Z330J-P-000</t>
  </si>
  <si>
    <t>EL ATIFI NOUR EDDINE</t>
  </si>
  <si>
    <t>LTFNDD93E24Z330J</t>
  </si>
  <si>
    <t>LTLNMR07B51F952U-P-000</t>
  </si>
  <si>
    <t>ALTILIA ANNA MARIA</t>
  </si>
  <si>
    <t>LTLNMR07B51F952U</t>
  </si>
  <si>
    <t>LTRCRL74C22F335J-P-000</t>
  </si>
  <si>
    <t>ALTIERI CARLO</t>
  </si>
  <si>
    <t>LTRCRL74C22F335J</t>
  </si>
  <si>
    <t>LTRLRT86T08L219J-P-000</t>
  </si>
  <si>
    <t>LO TURCO ALBERTO</t>
  </si>
  <si>
    <t>LTRLRT86T08L219J</t>
  </si>
  <si>
    <t>LTRMMD83P04Z330E-P-000</t>
  </si>
  <si>
    <t>EL ATRACH MOHAMED</t>
  </si>
  <si>
    <t>LTRMMD83P04Z330E</t>
  </si>
  <si>
    <t>LTRMNC70D52F952F-P-000</t>
  </si>
  <si>
    <t>ALTIERI MONICA</t>
  </si>
  <si>
    <t>LTRMNC70D52F952F</t>
  </si>
  <si>
    <t>LTRNLL81P41L013C-P-000</t>
  </si>
  <si>
    <t>LA TORRE ANGELA ELISABETH</t>
  </si>
  <si>
    <t>LTRNLL81P41L013C</t>
  </si>
  <si>
    <t>LTTDNL74T62L219Z-P-000</t>
  </si>
  <si>
    <t>LITTERA DANIELA</t>
  </si>
  <si>
    <t>LTTDNL74T62L219Z</t>
  </si>
  <si>
    <t>LTTDNL74T62L219Z-P-001</t>
  </si>
  <si>
    <t>LTTFNC02E61L219Q-P-000</t>
  </si>
  <si>
    <t>LO TITO FRANCESCA</t>
  </si>
  <si>
    <t>LTTFNC02E61L219Q</t>
  </si>
  <si>
    <t>LTTGNN72B49C351E-P-000</t>
  </si>
  <si>
    <t>LEOTTA GIOVANNA</t>
  </si>
  <si>
    <t>LTTGNN72B49C351E</t>
  </si>
  <si>
    <t>LTTLNE11L04F952S-P-000</t>
  </si>
  <si>
    <t>AULETTA LEONE</t>
  </si>
  <si>
    <t>LTTLNE11L04F952S</t>
  </si>
  <si>
    <t>LTTLNE97H48C351Y-P-000</t>
  </si>
  <si>
    <t>LEOTTA ELENA</t>
  </si>
  <si>
    <t>LTTLNE97H48C351Y</t>
  </si>
  <si>
    <t>LTTLSE89C60F952K-P-000</t>
  </si>
  <si>
    <t>LOTITO ELISA</t>
  </si>
  <si>
    <t>LTTLSE89C60F952K</t>
  </si>
  <si>
    <t>LTTLSE94E67L219D-P-000</t>
  </si>
  <si>
    <t>LETTIERI ELISA</t>
  </si>
  <si>
    <t>LTTLSE94E67L219D</t>
  </si>
  <si>
    <t>12825490019</t>
  </si>
  <si>
    <t>LTTMCL65A16A429E-P-000</t>
  </si>
  <si>
    <t>LOTTERIO MARCELLO</t>
  </si>
  <si>
    <t>LTTMCL65A16A429E</t>
  </si>
  <si>
    <t>02133000030</t>
  </si>
  <si>
    <t>LTTMSM77B27F952W-P-000</t>
  </si>
  <si>
    <t>LETTIERI MASSIMILIANO</t>
  </si>
  <si>
    <t>LTTMSM77B27F952W</t>
  </si>
  <si>
    <t>LTTNCL92H11F335F-P-000</t>
  </si>
  <si>
    <t>LATTANZIO NICCOLO'</t>
  </si>
  <si>
    <t>LTTNCL92H11F335F</t>
  </si>
  <si>
    <t>LTTNNA62S70A669T-P-000</t>
  </si>
  <si>
    <t>LATTANZIO ANNA</t>
  </si>
  <si>
    <t>LTTNNA62S70A669T</t>
  </si>
  <si>
    <t>LTTSMN93C42L219G-P-000</t>
  </si>
  <si>
    <t>LEOTTA SIMONA</t>
  </si>
  <si>
    <t>LTTSMN93C42L219G</t>
  </si>
  <si>
    <t>LTTSRN71D66A859L-P-000</t>
  </si>
  <si>
    <t>AULETTA SABRINA</t>
  </si>
  <si>
    <t>LTTSRN71D66A859L</t>
  </si>
  <si>
    <t>LTTTZN90S51L219M-P-000</t>
  </si>
  <si>
    <t>LOTTI TIZIANA</t>
  </si>
  <si>
    <t>LTTTZN90S51L219M</t>
  </si>
  <si>
    <t>LTZDRD98B20L219A-P-000</t>
  </si>
  <si>
    <t>LETIZIA EDOARDO</t>
  </si>
  <si>
    <t>LTZDRD98B20L219A</t>
  </si>
  <si>
    <t>LTZVRE78R58Z133P-P-000</t>
  </si>
  <si>
    <t>LUITZ VERA</t>
  </si>
  <si>
    <t>LTZVRE78R58Z133P</t>
  </si>
  <si>
    <t>LVCMJS93T63Z605D-P-000</t>
  </si>
  <si>
    <t>ALVIA CHÁVEZ MARIA JOSE'</t>
  </si>
  <si>
    <t>LVDRTO11R57E801B-P-000</t>
  </si>
  <si>
    <t>LIVADHI ORIETA</t>
  </si>
  <si>
    <t>LVDRTO11R57E801B</t>
  </si>
  <si>
    <t>LVECST64C19F205G-P-000</t>
  </si>
  <si>
    <t>LEVI CRISTIANO</t>
  </si>
  <si>
    <t>LVECST64C19F205G</t>
  </si>
  <si>
    <t>LVGDNL80A12L219I-P-000</t>
  </si>
  <si>
    <t>LI VIGNI DANIELE</t>
  </si>
  <si>
    <t>LVGDNL80A12L219I</t>
  </si>
  <si>
    <t>LVLDVD89A31L219L-P-000</t>
  </si>
  <si>
    <t>OLIVELLA DAVIDE</t>
  </si>
  <si>
    <t>LVLDVD89A31L219L</t>
  </si>
  <si>
    <t>LVNSLV78P04L727Q-P-000</t>
  </si>
  <si>
    <t>ALVIANO SILVIO</t>
  </si>
  <si>
    <t>LVNSLV78P04L727Q</t>
  </si>
  <si>
    <t>12747630015</t>
  </si>
  <si>
    <t>LVOBBR70M54L219L-P-000</t>
  </si>
  <si>
    <t>OLIVO BARBARA</t>
  </si>
  <si>
    <t>LVOBBR70M54L219L</t>
  </si>
  <si>
    <t>LVOLSN67B27B715P-P-000</t>
  </si>
  <si>
    <t>OLIVA ALESSANDRO</t>
  </si>
  <si>
    <t>LVOLSN67B27B715P</t>
  </si>
  <si>
    <t>LVONDR85H17L049N-P-000</t>
  </si>
  <si>
    <t>OLIVA ANDREA</t>
  </si>
  <si>
    <t>LVONDR85H17L049N</t>
  </si>
  <si>
    <t>LVONMR66R54L219J-P-000</t>
  </si>
  <si>
    <t>LO VOI ANNA MARIA</t>
  </si>
  <si>
    <t>LVONMR66R54L219J</t>
  </si>
  <si>
    <t>LVORRT70P26H037P-P-000</t>
  </si>
  <si>
    <t>OLIVA ROBERTO</t>
  </si>
  <si>
    <t>LVORRT70P26H037P</t>
  </si>
  <si>
    <t>LVQLLE05M46A290E-P-000</t>
  </si>
  <si>
    <t>LEVEQUE LEILA</t>
  </si>
  <si>
    <t>LVQLLE05M46A290E</t>
  </si>
  <si>
    <t>LVRCMN82P58C627U-P-000</t>
  </si>
  <si>
    <t>LO VERCIO CARMEN</t>
  </si>
  <si>
    <t>LVRCMN82P58C627U</t>
  </si>
  <si>
    <t>LVRGLI94P41L219R-P-000</t>
  </si>
  <si>
    <t>OLIVERO GIULIA</t>
  </si>
  <si>
    <t>LVRGLI94P41L219R</t>
  </si>
  <si>
    <t>LVRGNR77B24L219T-P-000</t>
  </si>
  <si>
    <t>LIVRIERI GENNARO</t>
  </si>
  <si>
    <t>LVRGNR77B24L219T</t>
  </si>
  <si>
    <t>LVRGRL68D49L219V-P-000</t>
  </si>
  <si>
    <t>LOVERA GABRIELLA</t>
  </si>
  <si>
    <t>LVRGRL68D49L219V</t>
  </si>
  <si>
    <t>LVRJLU96T10Z602Y-P-000</t>
  </si>
  <si>
    <t>ALVAREZ NETTO JULIO</t>
  </si>
  <si>
    <t>LVRJLU96T10Z602Y</t>
  </si>
  <si>
    <t>LVRLMR75A41L219O-P-000</t>
  </si>
  <si>
    <t>OLIVERO ALDA MARIA</t>
  </si>
  <si>
    <t>LVRLMR75A41L219O</t>
  </si>
  <si>
    <t>09073110018</t>
  </si>
  <si>
    <t>LVRLNU05H68D205X-P-000</t>
  </si>
  <si>
    <t>OLIVERO LUNA</t>
  </si>
  <si>
    <t>LVRLNU05H68D205X</t>
  </si>
  <si>
    <t>LVRLRI95S48L219D-P-000</t>
  </si>
  <si>
    <t>OLIVERO ILARIA</t>
  </si>
  <si>
    <t>LVRLRI95S48L219D</t>
  </si>
  <si>
    <t>LVRLSE87T60I470C-P-000</t>
  </si>
  <si>
    <t>OLIVERO ELISA</t>
  </si>
  <si>
    <t>LVRLSE87T60I470C</t>
  </si>
  <si>
    <t>LVRMCH90D56I470A-P-000</t>
  </si>
  <si>
    <t>OLIVERO MARIA CHIARA</t>
  </si>
  <si>
    <t>LVRMCH90D56I470A</t>
  </si>
  <si>
    <t>LVRMHL76H48L219S-P-000</t>
  </si>
  <si>
    <t>OLIVIERI MICHELA</t>
  </si>
  <si>
    <t>LVRMHL76H48L219S</t>
  </si>
  <si>
    <t>LVRMLS66L58D205H-P-000</t>
  </si>
  <si>
    <t>OLIVERO MARIALUISA</t>
  </si>
  <si>
    <t>LVRMLS66L58D205H</t>
  </si>
  <si>
    <t>LVRMML70C21B509D-P-000</t>
  </si>
  <si>
    <t>ULIVIERI MAXIMILIANO</t>
  </si>
  <si>
    <t>LVRMML70C21B509D</t>
  </si>
  <si>
    <t>LVRMRC72L28A859O-P-000</t>
  </si>
  <si>
    <t>OLIVERO MARCO</t>
  </si>
  <si>
    <t>LVRMRC72L28A859O</t>
  </si>
  <si>
    <t>LVRNDR96M18A479Q-P-000</t>
  </si>
  <si>
    <t>LIVIERO ANDREA</t>
  </si>
  <si>
    <t>LVRNDR96M18A479Q</t>
  </si>
  <si>
    <t>LVRRCC06B44E801W-P-000</t>
  </si>
  <si>
    <t>LO VERDE REBECCA</t>
  </si>
  <si>
    <t>LVRRCC06B44E801W</t>
  </si>
  <si>
    <t>LVRSFN93R65Z614W-P-000</t>
  </si>
  <si>
    <t>ALVAREZ ANGARITA ESTEFANI PAOLA</t>
  </si>
  <si>
    <t>LVRSFN93R65Z614W</t>
  </si>
  <si>
    <t>LVRXMR98E51Z611T-P-000</t>
  </si>
  <si>
    <t>LVSDGI81B12B594R-P-000</t>
  </si>
  <si>
    <t>LOVISOLO DIEGO</t>
  </si>
  <si>
    <t>LVSDGI81B12B594R</t>
  </si>
  <si>
    <t>LVSFNN94B15Z602D-P-000</t>
  </si>
  <si>
    <t>ALVES DOS SANTOS FERNANDO</t>
  </si>
  <si>
    <t>LVSFNN94B15Z602D</t>
  </si>
  <si>
    <t>LVSGRL95C64Z602X-P-000</t>
  </si>
  <si>
    <t>ALVES DOS SANTOS GABRIELA</t>
  </si>
  <si>
    <t>LVSGRL95C64Z602X</t>
  </si>
  <si>
    <t>LVTMRT98R52L219H-P-000</t>
  </si>
  <si>
    <t>LIVOTTO MARTA</t>
  </si>
  <si>
    <t>LVTMRT98R52L219H</t>
  </si>
  <si>
    <t>LVTNNL74H65A518R-P-000</t>
  </si>
  <si>
    <t>LEVATO ANTONELLA</t>
  </si>
  <si>
    <t>LVTNNL74H65A518R</t>
  </si>
  <si>
    <t>LVTVNT89B04E379T-P-000</t>
  </si>
  <si>
    <t>LA VITOLA VALENTINO</t>
  </si>
  <si>
    <t>LVTVNT89B04E379T</t>
  </si>
  <si>
    <t>LWDZHR69L64Z330P-P-000</t>
  </si>
  <si>
    <t>EL WADOUDI EZ ZOHRA</t>
  </si>
  <si>
    <t>LWDZHR69L64Z330P</t>
  </si>
  <si>
    <t>LWFSRA06A56F952Z-P-000</t>
  </si>
  <si>
    <t>EL WAFI SARA</t>
  </si>
  <si>
    <t>LWFSRA06A56F952Z</t>
  </si>
  <si>
    <t>LXNCMN84E64Z129T-P-000</t>
  </si>
  <si>
    <t>ALEXANDRU CLEMENTINA</t>
  </si>
  <si>
    <t>LXNCMN84E64Z129T</t>
  </si>
  <si>
    <t>LXNGRL96S52Z129N-P-000</t>
  </si>
  <si>
    <t>ALEXANDROAE GABRIELA ANDRA</t>
  </si>
  <si>
    <t>LXNGRL96S52Z129N</t>
  </si>
  <si>
    <t>LXNNCT76E59Z129I-P-000</t>
  </si>
  <si>
    <t>ALEXANDRU ANCUTA</t>
  </si>
  <si>
    <t>LXUNDR62H28H037H-P-000</t>
  </si>
  <si>
    <t>LUX ANDREA</t>
  </si>
  <si>
    <t>LXUNDR62H28H037H</t>
  </si>
  <si>
    <t>LYAHDM69S01Z336L-P-000</t>
  </si>
  <si>
    <t>ALY AHMED MOKHTAR AHMED</t>
  </si>
  <si>
    <t>LYAHDM69S01Z336L</t>
  </si>
  <si>
    <t>LYMBRR70R27Z330W-P-000</t>
  </si>
  <si>
    <t>EL YAMANI ABDERRAHIM</t>
  </si>
  <si>
    <t>LYMBRR70R27Z330W</t>
  </si>
  <si>
    <t>LYMMRM03C64A479J-P-000</t>
  </si>
  <si>
    <t>EL YAMOUFI MAREM</t>
  </si>
  <si>
    <t>LYMMRM03C64A479J</t>
  </si>
  <si>
    <t>LYNDTT73E60Z312C-P-000</t>
  </si>
  <si>
    <t>LUYNDULA MUNDELE ODETTE</t>
  </si>
  <si>
    <t>LYNDTT73E60Z312C</t>
  </si>
  <si>
    <t>LYNSYN11P16F952D-P-000</t>
  </si>
  <si>
    <t>LAAYOUNI SOFYAN</t>
  </si>
  <si>
    <t>LYNSYN11P16F952D</t>
  </si>
  <si>
    <t>LYNTYN70D65Z138M-P-000</t>
  </si>
  <si>
    <t>OLIYNYK TETYANA IVANIVNA</t>
  </si>
  <si>
    <t>LYNTYN70D65Z138M</t>
  </si>
  <si>
    <t>LYNYSF11R23F952N-P-000</t>
  </si>
  <si>
    <t>EL AYOUNI YOUSSEF</t>
  </si>
  <si>
    <t>LYNYSF11R23F952N</t>
  </si>
  <si>
    <t>LYXCRF05A01Z343O-P-000</t>
  </si>
  <si>
    <t>LY CHERIF</t>
  </si>
  <si>
    <t>LYXCRF05A01Z343O</t>
  </si>
  <si>
    <t>LZJSBN75C63Z100R-P-000</t>
  </si>
  <si>
    <t>LUZAJ SABINA</t>
  </si>
  <si>
    <t>LZJSBN75C63Z100R</t>
  </si>
  <si>
    <t>LZLFRD78R69Z611U-P-000</t>
  </si>
  <si>
    <t>LZRCRS81D08Z611W-P-000</t>
  </si>
  <si>
    <t>LAZARO BAUTISTA CHRISTIAN POOL</t>
  </si>
  <si>
    <t>LZRCRS81D08Z611W</t>
  </si>
  <si>
    <t>LZRLTT71D70L219W-P-000</t>
  </si>
  <si>
    <t>LEZER LORETTA</t>
  </si>
  <si>
    <t>LZRLTT71D70L219W</t>
  </si>
  <si>
    <t>LZRMRY68B69Z138W-P-000</t>
  </si>
  <si>
    <t>LZZBHB68T26Z330F-P-000</t>
  </si>
  <si>
    <t>LAAZIZI BOUCHAIB</t>
  </si>
  <si>
    <t>LZZBHB68T26Z330F</t>
  </si>
  <si>
    <t>LZZDVD82E08D332F-P-000</t>
  </si>
  <si>
    <t>LIUZZA DAVIDE</t>
  </si>
  <si>
    <t>LZZDVD82E08D332F</t>
  </si>
  <si>
    <t>LZZFLV70C05F952X-P-000</t>
  </si>
  <si>
    <t>LAZZARI FULVIO</t>
  </si>
  <si>
    <t>LZZFLV70C05F952X</t>
  </si>
  <si>
    <t>LZZGPP64H42F053J-P-000</t>
  </si>
  <si>
    <t>LAZZARA GIUSEPPINA</t>
  </si>
  <si>
    <t>LZZGPP64H42F053J</t>
  </si>
  <si>
    <t>LZZHHM79D22Z330I-P-000</t>
  </si>
  <si>
    <t>LAZIZI HICHAM</t>
  </si>
  <si>
    <t>LZZHHM79D22Z330I</t>
  </si>
  <si>
    <t>LZZLNR05M49L219F-P-000</t>
  </si>
  <si>
    <t>LAZZARIN ELEONORA</t>
  </si>
  <si>
    <t>LZZLNR05M49L219F</t>
  </si>
  <si>
    <t>LZZLSS06B07F952X-P-000</t>
  </si>
  <si>
    <t>LAZZARI ALESSIO</t>
  </si>
  <si>
    <t>LZZLSS06B07F952X</t>
  </si>
  <si>
    <t>LZZMRA71M31F335J-P-000</t>
  </si>
  <si>
    <t>LAZZARO MAURO</t>
  </si>
  <si>
    <t>LZZMRA71M31F335J</t>
  </si>
  <si>
    <t>LZZMSM65L12L219A-P-000</t>
  </si>
  <si>
    <t>LAZZARA MASSIMO</t>
  </si>
  <si>
    <t>LZZMSM65L12L219A</t>
  </si>
  <si>
    <t>LZZMSM65L12L219LA-P-000</t>
  </si>
  <si>
    <t>LZZMSM65L12L219LA</t>
  </si>
  <si>
    <t>LZZPNG72L50L219E-P-000</t>
  </si>
  <si>
    <t>LIUZZI PIERANGELA</t>
  </si>
  <si>
    <t>LZZPNG72L50L219E</t>
  </si>
  <si>
    <t>LZZRFL76L05E044V-P-000</t>
  </si>
  <si>
    <t>LAZAZZERA RAFFAELE</t>
  </si>
  <si>
    <t>LZZRFL76L05E044V</t>
  </si>
  <si>
    <t>LZZSFN72M59L219P-P-000</t>
  </si>
  <si>
    <t>LIUZZI SERAFINA</t>
  </si>
  <si>
    <t>LZZSFN72M59L219P</t>
  </si>
  <si>
    <t>MAIGPP70D08A052L-P-000</t>
  </si>
  <si>
    <t>MAIO GIUSEPPE</t>
  </si>
  <si>
    <t>MAIGPP70D08A052L</t>
  </si>
  <si>
    <t>MAIPLA78E31L219B-P-000</t>
  </si>
  <si>
    <t>AIMO PAOLO</t>
  </si>
  <si>
    <t>MAIPLA78E31L219B</t>
  </si>
  <si>
    <t>MAISLZ11C63F952J-P-000</t>
  </si>
  <si>
    <t>MAIO SOFIA ELIZABETH</t>
  </si>
  <si>
    <t>MAISLZ11C63F952J</t>
  </si>
  <si>
    <t>MBCLRI63M31C285O-P-000</t>
  </si>
  <si>
    <t>UMBACA ILARIO</t>
  </si>
  <si>
    <t>MBCLRI63M31C285O</t>
  </si>
  <si>
    <t>MBRGDU73B02L219T-P-000</t>
  </si>
  <si>
    <t>AMBROSIO GUIDO</t>
  </si>
  <si>
    <t>MBRGDU73B02L219T</t>
  </si>
  <si>
    <t>MBRLSN87B51L219C-P-000</t>
  </si>
  <si>
    <t>AMBRISI ALESSANDRA</t>
  </si>
  <si>
    <t>MBRLSN87B51L219C</t>
  </si>
  <si>
    <t>MBRMNL86D13Z335C-P-000</t>
  </si>
  <si>
    <t>AMBROSE EMMANUEL</t>
  </si>
  <si>
    <t>MBRMNL86D13Z335C</t>
  </si>
  <si>
    <t>MBRMRC90E04F335M-P-000</t>
  </si>
  <si>
    <t>AMBERTI MARCO</t>
  </si>
  <si>
    <t>MBRMRC90E04F335M</t>
  </si>
  <si>
    <t>MBRNNT78C50L259B-P-000</t>
  </si>
  <si>
    <t>AMBRUOSO ANTONIETTA</t>
  </si>
  <si>
    <t>MBRNNT78C50L259B</t>
  </si>
  <si>
    <t>MBRRRT77M54L219J-P-000</t>
  </si>
  <si>
    <t>AMBROSINI ROBERTA</t>
  </si>
  <si>
    <t>MBRRRT77M54L219J</t>
  </si>
  <si>
    <t>MBRSLV82H08B963G-P-000</t>
  </si>
  <si>
    <t>AMBROSIO SALVO</t>
  </si>
  <si>
    <t>MBRSLV82H08B963G</t>
  </si>
  <si>
    <t>MBWLMN71A25Z343E-P-000</t>
  </si>
  <si>
    <t>NBOW LAMINE</t>
  </si>
  <si>
    <t>MBWLMN71A25Z343E</t>
  </si>
  <si>
    <t>MBYLMR11L20F952D-P-000</t>
  </si>
  <si>
    <t>MBAYE ALEX AMAR</t>
  </si>
  <si>
    <t>MBYLMR11L20F952D</t>
  </si>
  <si>
    <t>MCARRT79T30L219R-P-000</t>
  </si>
  <si>
    <t>AMICO ROBERTO</t>
  </si>
  <si>
    <t>MCARRT79T30L219R</t>
  </si>
  <si>
    <t>MCCCRS98E15L219N-P-000</t>
  </si>
  <si>
    <t>MACCHIARELLA CHRISTIAN</t>
  </si>
  <si>
    <t>MCCCRS98E15L219N</t>
  </si>
  <si>
    <t>MCCCST97C04G039B-P-000</t>
  </si>
  <si>
    <t>MECCIA CRISTOPHER</t>
  </si>
  <si>
    <t>MCCCST97C04G039B</t>
  </si>
  <si>
    <t>MCCDLF87H18C351K-P-000</t>
  </si>
  <si>
    <t>MICCI ADOLFO</t>
  </si>
  <si>
    <t>MCCDLF87H18C351K</t>
  </si>
  <si>
    <t>10689440013</t>
  </si>
  <si>
    <t>MCCLRN86M51H355H-P-000</t>
  </si>
  <si>
    <t>MOCCIARO LORENA</t>
  </si>
  <si>
    <t>MCCLRN86M51H355H</t>
  </si>
  <si>
    <t>MCCLSN80A70L219X-P-000</t>
  </si>
  <si>
    <t>MACCARRONE ALESSANDRA</t>
  </si>
  <si>
    <t>MCCLSN80A70L219X</t>
  </si>
  <si>
    <t>MCCMRA65C45L746E-P-000</t>
  </si>
  <si>
    <t>MACCONI MARIA</t>
  </si>
  <si>
    <t>MCCMRA65C45L746E</t>
  </si>
  <si>
    <t>MCCMTN02P47L219Z-P-000</t>
  </si>
  <si>
    <t>MUCCI MARTINA</t>
  </si>
  <si>
    <t>MCCMTN02P47L219Z</t>
  </si>
  <si>
    <t>MCCNCL76S25A859T-P-000</t>
  </si>
  <si>
    <t>MACCHETTO NICOLA</t>
  </si>
  <si>
    <t>MCCNCL76S25A859T</t>
  </si>
  <si>
    <t>MCCRRA01L55A479H-P-000</t>
  </si>
  <si>
    <t>MACCEDDA AURORA</t>
  </si>
  <si>
    <t>MCCRRA01L55A479H</t>
  </si>
  <si>
    <t>MCCRSL75C54E445G-P-000</t>
  </si>
  <si>
    <t>MECCA ALEINA ROSSELLA</t>
  </si>
  <si>
    <t>MCCRSL75C54E445G</t>
  </si>
  <si>
    <t>MCCSMN73E48L219I-P-000</t>
  </si>
  <si>
    <t>MCCSVT64B24D287F-P-000</t>
  </si>
  <si>
    <t>MACCIONI SALVATORE</t>
  </si>
  <si>
    <t>MCCSVT64B24D287F</t>
  </si>
  <si>
    <t>MCCVNC87P44A479R-P-000</t>
  </si>
  <si>
    <t>MUCCI VERONICA</t>
  </si>
  <si>
    <t>MCCVNC87P44A479R</t>
  </si>
  <si>
    <t>MCCVNT04S48E514W-P-000</t>
  </si>
  <si>
    <t>MACCACCARO VALENTINA FRANCESCA</t>
  </si>
  <si>
    <t>MCCVNT04S48E514W</t>
  </si>
  <si>
    <t>MCHBRN58T11D205M-P-000</t>
  </si>
  <si>
    <t>MICHELANGELO BRUNO</t>
  </si>
  <si>
    <t>MCHBRN58T11D205M</t>
  </si>
  <si>
    <t>MCHCRN63L56E445C-P-000</t>
  </si>
  <si>
    <t>MICHELOTTI CATERINA</t>
  </si>
  <si>
    <t>MCHCRN63L56E445C</t>
  </si>
  <si>
    <t>MCHFCH91L65E379I-P-000</t>
  </si>
  <si>
    <t>MICHELA FRACHEY</t>
  </si>
  <si>
    <t>MCHFCH91L65E379I</t>
  </si>
  <si>
    <t>MCHGPP68T22L219N-P-000</t>
  </si>
  <si>
    <t>MICHIELETTO GIUSEPPE</t>
  </si>
  <si>
    <t>MCHGPP68T22L219N</t>
  </si>
  <si>
    <t>MCHLNE77D54L219Z-P-000</t>
  </si>
  <si>
    <t>MICHELETTI ELENA</t>
  </si>
  <si>
    <t>MCHLNE77D54L219Z</t>
  </si>
  <si>
    <t>09987180016</t>
  </si>
  <si>
    <t>MCHMJD85C58Z330G-P-000</t>
  </si>
  <si>
    <t>MACHMACHI MAGIDA</t>
  </si>
  <si>
    <t>MCHMMM70E20Z330O-P-000</t>
  </si>
  <si>
    <t>MACHHOUB MOHAMMED</t>
  </si>
  <si>
    <t>MCHMMM70E20Z330O</t>
  </si>
  <si>
    <t>MCHMNL01H47E801N-P-000</t>
  </si>
  <si>
    <t>MECH MANUELA</t>
  </si>
  <si>
    <t>MCHMNL01H47E801N</t>
  </si>
  <si>
    <t>MCHYSN99S01Z352O-P-000</t>
  </si>
  <si>
    <t>MECHERGUI YASSINE</t>
  </si>
  <si>
    <t>MCHYSN99S01Z352O</t>
  </si>
  <si>
    <t>MCIMTN07P67B019G-P-000</t>
  </si>
  <si>
    <t>MICAI MARTINA</t>
  </si>
  <si>
    <t>MCIMTN07P67B019G</t>
  </si>
  <si>
    <t>MCKRDN72A05L746J-P-000</t>
  </si>
  <si>
    <t>MOCKA ARDIAN</t>
  </si>
  <si>
    <t>MCKRDN72A05L746J</t>
  </si>
  <si>
    <t>MCLGLI99M65L219R-P-000</t>
  </si>
  <si>
    <t>MICELLOTTA GIULIA</t>
  </si>
  <si>
    <t>MCLGLI99M65L219R</t>
  </si>
  <si>
    <t>MCLMRA70R58I534W-P-000</t>
  </si>
  <si>
    <t>MICELI MARIA</t>
  </si>
  <si>
    <t>MCLMRA70R58I534W</t>
  </si>
  <si>
    <t>MCLRLN65P13E541G-P-000</t>
  </si>
  <si>
    <t>MICELI ROSOLINO</t>
  </si>
  <si>
    <t>MCLRLN65P13E541G</t>
  </si>
  <si>
    <t>MCNLMR10A49E801F-P-000</t>
  </si>
  <si>
    <t>MECANI ELISA MARIA</t>
  </si>
  <si>
    <t>MCNLMR10A49E801F</t>
  </si>
  <si>
    <t>MCRCHR95P63L219O-P-000</t>
  </si>
  <si>
    <t>MACRI' CHIARA</t>
  </si>
  <si>
    <t>MCRCHR95P63L219O</t>
  </si>
  <si>
    <t>MCRDNL91H28C722S-P-000</t>
  </si>
  <si>
    <t>MACARIO BAN DANIELE</t>
  </si>
  <si>
    <t>MCRDNL91H28C722S</t>
  </si>
  <si>
    <t>MCRFBA88S22A479M-P-000</t>
  </si>
  <si>
    <t>MACARIO FABIO</t>
  </si>
  <si>
    <t>MCRFBA88S22A479M</t>
  </si>
  <si>
    <t>MCRGPP70P44L219T-P-000</t>
  </si>
  <si>
    <t>MACRI' GIUSEPPINA</t>
  </si>
  <si>
    <t>MCRGPP70P44L219T</t>
  </si>
  <si>
    <t>MCRLBT64S63A944G-P-000</t>
  </si>
  <si>
    <t>MACARI ELISABETTA</t>
  </si>
  <si>
    <t>MCRLBT64S63A944G</t>
  </si>
  <si>
    <t>MCRLMR80H49L219R-P-000</t>
  </si>
  <si>
    <t>MACRI' LARA MARGHERITA</t>
  </si>
  <si>
    <t>MCRLMR80H49L219R</t>
  </si>
  <si>
    <t>MCRRRT68M10C665V-P-000</t>
  </si>
  <si>
    <t>MACRI' ROBERTO</t>
  </si>
  <si>
    <t>MCRRRT68M10C665V</t>
  </si>
  <si>
    <t>MCRSVT74T63F952D-P-000</t>
  </si>
  <si>
    <t>MAUCERI SALVATRICE</t>
  </si>
  <si>
    <t>MCRSVT74T63F952D</t>
  </si>
  <si>
    <t>MDAHLD76A01Z334A-P-000</t>
  </si>
  <si>
    <t>AMADOU HALIDOU</t>
  </si>
  <si>
    <t>MDAHLD76A01Z334A</t>
  </si>
  <si>
    <t>MDCGAI11L51F952J-P-000</t>
  </si>
  <si>
    <t>MODICA GAIA</t>
  </si>
  <si>
    <t>MDCGAI11L51F952J</t>
  </si>
  <si>
    <t>MDCGLN67L57L219F-P-000</t>
  </si>
  <si>
    <t>MODICA GIULIANA</t>
  </si>
  <si>
    <t>MDCGLN67L57L219F</t>
  </si>
  <si>
    <t>MDCLRS96S21A479L-P-000</t>
  </si>
  <si>
    <t>MODICA LORIS</t>
  </si>
  <si>
    <t>MDCLRS96S21A479L</t>
  </si>
  <si>
    <t>MDDCLD70B02A859A-P-000</t>
  </si>
  <si>
    <t>MEDDA CLAUDIO</t>
  </si>
  <si>
    <t>MDDCLD70B02A859A</t>
  </si>
  <si>
    <t>MDDDGS67M64A859I-P-000</t>
  </si>
  <si>
    <t>MADEDDU ADALGISA</t>
  </si>
  <si>
    <t>MDDDGS67M64A859I</t>
  </si>
  <si>
    <t>MDDGNE67P09H856U-P-000</t>
  </si>
  <si>
    <t>MADEDDU EUGENIO</t>
  </si>
  <si>
    <t>MDDGNE67P09H856U</t>
  </si>
  <si>
    <t>MDDSVT67S16C495C-P-000</t>
  </si>
  <si>
    <t>MADDALONI SALVATORE</t>
  </si>
  <si>
    <t>MDDSVT67S16C495C</t>
  </si>
  <si>
    <t>MDEBBR71D61L219N-P-000</t>
  </si>
  <si>
    <t>MEDA BARBARA MARIA CLELIA</t>
  </si>
  <si>
    <t>MDEDNL76H66C133H-P-000</t>
  </si>
  <si>
    <t>MEDEA DANIELA</t>
  </si>
  <si>
    <t>MDEDNL76H66C133H</t>
  </si>
  <si>
    <t>MDFRRT79M58D332I-P-000</t>
  </si>
  <si>
    <t>MODAFFARI ROBERTA</t>
  </si>
  <si>
    <t>MDFRRT79M58D332I</t>
  </si>
  <si>
    <t>MDKBGH88D03Z318J-P-000</t>
  </si>
  <si>
    <t>AMEDEKAH BRIGHT</t>
  </si>
  <si>
    <t>MDKBGH88D03Z318J</t>
  </si>
  <si>
    <t>MDLFRC77S59A859R-P-000</t>
  </si>
  <si>
    <t>MODOLO FEDERICA</t>
  </si>
  <si>
    <t>MDLFRC77S59A859R</t>
  </si>
  <si>
    <t>MDLMLD77S70Z600Z-P-000</t>
  </si>
  <si>
    <t>MDEL MABEL EDITH</t>
  </si>
  <si>
    <t>MDLMLD77S70Z600Z</t>
  </si>
  <si>
    <t>MDNDNL75D15B019M-P-000</t>
  </si>
  <si>
    <t>MEDINA DANIELE</t>
  </si>
  <si>
    <t>MDNLNE77D51A859B-P-000</t>
  </si>
  <si>
    <t>MODENA ELENA</t>
  </si>
  <si>
    <t>MDNLNE77D51A859B</t>
  </si>
  <si>
    <t>MDNMRM12A53F952U-P-000</t>
  </si>
  <si>
    <t>AMDOUNI MARAM</t>
  </si>
  <si>
    <t>MDNMRM12A53F952U</t>
  </si>
  <si>
    <t>MDNMRN71B14B019W-P-000</t>
  </si>
  <si>
    <t>MEDINA MORENO</t>
  </si>
  <si>
    <t>MDNRRT63B21L219N-P-000</t>
  </si>
  <si>
    <t>MODENA ROBERTO</t>
  </si>
  <si>
    <t>MDNRRT63B21L219N</t>
  </si>
  <si>
    <t>MDNSFN83P03D332F-P-000</t>
  </si>
  <si>
    <t>MODINI STEFANO</t>
  </si>
  <si>
    <t>MDNSFN83P03D332F</t>
  </si>
  <si>
    <t>MDNSLV74L52L219B-P-000</t>
  </si>
  <si>
    <t>MADONNA SILVIA</t>
  </si>
  <si>
    <t>MDNSLV74L52L219B</t>
  </si>
  <si>
    <t>MDNSSN79E56Z611Y-P-000</t>
  </si>
  <si>
    <t>MEDINA TAYPE SUSANNA</t>
  </si>
  <si>
    <t>MDNSSN79E56Z611Y</t>
  </si>
  <si>
    <t>MDRHGR88T46Z602R-P-000</t>
  </si>
  <si>
    <t>MEDEIROS FIGUEIREDO HINGRIT MICHELLE</t>
  </si>
  <si>
    <t>MDRHGR88T46Z602R</t>
  </si>
  <si>
    <t>MDRNDR94M11C352Z-P-000</t>
  </si>
  <si>
    <t>MIDIRI ANDREA</t>
  </si>
  <si>
    <t>MDRNDR94M11C352Z</t>
  </si>
  <si>
    <t>MDSWNR75S01Z602P-P-000</t>
  </si>
  <si>
    <t>MODESTO ANTUNES WAGNER PAULO</t>
  </si>
  <si>
    <t>MDSWNR75S01Z602P</t>
  </si>
  <si>
    <t>MDUKSC83C61D205L-P-000</t>
  </si>
  <si>
    <t>MUDO' KATIUSCIA</t>
  </si>
  <si>
    <t>MDUKSC83C61D205L</t>
  </si>
  <si>
    <t>MDULDA93A41Z100G-P-000</t>
  </si>
  <si>
    <t>MUDA ALDA</t>
  </si>
  <si>
    <t>MDULDA93A41Z100G</t>
  </si>
  <si>
    <t>MDZMRC69M69F952P-P-000</t>
  </si>
  <si>
    <t>MDZMRC69M69F952P</t>
  </si>
  <si>
    <t>MEINLS94A18L219E-P-000</t>
  </si>
  <si>
    <t>MEI ENNIO ALESSIO</t>
  </si>
  <si>
    <t>MEINLS94A18L219E</t>
  </si>
  <si>
    <t>MFDLTH86P66Z335D-P-000</t>
  </si>
  <si>
    <t>IMAFIDON LOVETH</t>
  </si>
  <si>
    <t>MFDLTH86P66Z335D</t>
  </si>
  <si>
    <t>MFFDRN60P60L219T-P-000</t>
  </si>
  <si>
    <t>MAFFEI ADRIANA</t>
  </si>
  <si>
    <t>MFFDRN60P60L219T</t>
  </si>
  <si>
    <t>01509720031</t>
  </si>
  <si>
    <t>MFFDTL69A47A859Z-P-000</t>
  </si>
  <si>
    <t>MAFFEO DONATELLA</t>
  </si>
  <si>
    <t>MFFDTL69A47A859Z</t>
  </si>
  <si>
    <t>MFFJSC90P57L219N-P-000</t>
  </si>
  <si>
    <t>MAFFEO JESSICA</t>
  </si>
  <si>
    <t>MFFJSC90P57L219N</t>
  </si>
  <si>
    <t>MFFMHL55D25A859F-P-000</t>
  </si>
  <si>
    <t>MAFFEO MICHELE</t>
  </si>
  <si>
    <t>MFFMHL55D25A859F</t>
  </si>
  <si>
    <t>MFFMKL98A29E507S-P-000</t>
  </si>
  <si>
    <t>MAFFEI MIKAEL</t>
  </si>
  <si>
    <t>MFFMKL98A29E507S</t>
  </si>
  <si>
    <t>MFFRNN70E65A859U-P-000</t>
  </si>
  <si>
    <t>MFFSBN70D46L219S-P-000</t>
  </si>
  <si>
    <t>MAFFUCCI SABINA</t>
  </si>
  <si>
    <t>MFFSBN70D46L219S</t>
  </si>
  <si>
    <t>MFFVLR10S12L872I-P-000</t>
  </si>
  <si>
    <t>MAFFE VALERIO</t>
  </si>
  <si>
    <t>MFFVLR10S12L872I</t>
  </si>
  <si>
    <t>MFTNTL87M56Z138E-P-000</t>
  </si>
  <si>
    <t>MAFTEICHUK NATALIIA</t>
  </si>
  <si>
    <t>MFTNTL87M56Z138E</t>
  </si>
  <si>
    <t>MGALSS88L19Z329S-01-P-000</t>
  </si>
  <si>
    <t>MAIGA ALHASSAN ALBESHIR</t>
  </si>
  <si>
    <t>MGALSS88L19Z329S-01</t>
  </si>
  <si>
    <t>MGGDNL84H01F335L-P-000</t>
  </si>
  <si>
    <t>MAGGIANO DANIELE</t>
  </si>
  <si>
    <t>MGGDNL84H01F335L</t>
  </si>
  <si>
    <t>MGGFNC71C04C351I-P-000</t>
  </si>
  <si>
    <t>MAGGIORE FRANCESCO</t>
  </si>
  <si>
    <t>MGGFNC71C04C351I</t>
  </si>
  <si>
    <t>MGGGLI94R67Z112O-P-000</t>
  </si>
  <si>
    <t>MAGGIO GIULIA</t>
  </si>
  <si>
    <t>MGGGLI94R67Z112O</t>
  </si>
  <si>
    <t>MGGGRM06H63F205V-P-000</t>
  </si>
  <si>
    <t>MAGUGLIANI GLORIA MARIA</t>
  </si>
  <si>
    <t>MGGGRM06H63F205V</t>
  </si>
  <si>
    <t>MGGMRA66P59A225Z-P-000</t>
  </si>
  <si>
    <t>MAGGIO MARIA</t>
  </si>
  <si>
    <t>MGGMRA66P59A225Z</t>
  </si>
  <si>
    <t>MGGMRC79P05L219L-P-000</t>
  </si>
  <si>
    <t>MAGGIORA MARCO</t>
  </si>
  <si>
    <t>MGGMRC79P05L219L</t>
  </si>
  <si>
    <t>MGGMSM74T01F952Q-P-000</t>
  </si>
  <si>
    <t>MAGGIORE MASSIMO</t>
  </si>
  <si>
    <t>MGGMSM74T01F952Q</t>
  </si>
  <si>
    <t>MGGMTT78H09L219D-P-000</t>
  </si>
  <si>
    <t>10056490013</t>
  </si>
  <si>
    <t>MGGRRT75A43A479Y-P-000</t>
  </si>
  <si>
    <t>MAGGIORE ROBERTA</t>
  </si>
  <si>
    <t>MGGRRT75A43A479Y</t>
  </si>
  <si>
    <t>MGGVTR71D09I441C-P-000</t>
  </si>
  <si>
    <t>MAGAGNOTTI VALTER</t>
  </si>
  <si>
    <t>MGHMMD77E13Z330V-P-000</t>
  </si>
  <si>
    <t>MAGHFOUR M'HAMED</t>
  </si>
  <si>
    <t>MGHMMD77E13Z330V</t>
  </si>
  <si>
    <t>MGLFNC65B13B860G-P-000</t>
  </si>
  <si>
    <t>MIGLIOZZI FRANCO</t>
  </si>
  <si>
    <t>MGLFNC65B13B860G</t>
  </si>
  <si>
    <t>MGLGLC73M11F952L-P-000</t>
  </si>
  <si>
    <t>MIGLIO GIANLUCA</t>
  </si>
  <si>
    <t>MGLGLC73M11F952L</t>
  </si>
  <si>
    <t>MGLGNN66L41A859L-P-000</t>
  </si>
  <si>
    <t>MIGLIETTI GIANNA</t>
  </si>
  <si>
    <t>MGLGNN66L41A859L</t>
  </si>
  <si>
    <t>MGLGRG70C58L219C-P-000</t>
  </si>
  <si>
    <t>MAGLIOLA GIORGIA</t>
  </si>
  <si>
    <t>MGLGRG70C58L219C</t>
  </si>
  <si>
    <t>MGLGRL85L19L219L-O-000</t>
  </si>
  <si>
    <t>MIGLIORETTI GABRIELE</t>
  </si>
  <si>
    <t>MGLGRL85L19L219L</t>
  </si>
  <si>
    <t>10881850019</t>
  </si>
  <si>
    <t>MGLGTN81C18H792O-P-000</t>
  </si>
  <si>
    <t>MIGLIORE GAETANO</t>
  </si>
  <si>
    <t>MGLGTN81C18H792O</t>
  </si>
  <si>
    <t>MGLJSC94S41L219A-P-000</t>
  </si>
  <si>
    <t>MIGLIORE JESSICA</t>
  </si>
  <si>
    <t>MGLJSC94S41L219A</t>
  </si>
  <si>
    <t>MGLLDN90H41A509F-P-000</t>
  </si>
  <si>
    <t>MAGLIONE LOREDANA</t>
  </si>
  <si>
    <t>MGLLDN90H41A509F</t>
  </si>
  <si>
    <t>MGLLNE71M43F952Q-P-000</t>
  </si>
  <si>
    <t>MIGLIAVACCA ELENA</t>
  </si>
  <si>
    <t>MGLLNE71M43F952Q</t>
  </si>
  <si>
    <t>MGLLSN82L21A859G-P-000</t>
  </si>
  <si>
    <t>MIGLIETTI ALESSANDRO</t>
  </si>
  <si>
    <t>MGLLSN82L21A859G</t>
  </si>
  <si>
    <t>MGLLSS79B50F839T-P-000</t>
  </si>
  <si>
    <t>MIGLIACCIO ALESSIA</t>
  </si>
  <si>
    <t>MGLLSS79B50F839T</t>
  </si>
  <si>
    <t>MGLMHL79P09Z336M-P-000</t>
  </si>
  <si>
    <t>MEGALA KHALIL MELKA MICHAEL</t>
  </si>
  <si>
    <t>MGLMHL79P09Z336M</t>
  </si>
  <si>
    <t>MGLMLS90T41F839T-P-000</t>
  </si>
  <si>
    <t>MIGLIORE MARIALUISA</t>
  </si>
  <si>
    <t>MGLMLS90T41F839T</t>
  </si>
  <si>
    <t>MGLMMR63H69L219T-P-000</t>
  </si>
  <si>
    <t>MIGLIORINI MAURA MARIA</t>
  </si>
  <si>
    <t>MGLMMR63H69L219T</t>
  </si>
  <si>
    <t>MGLMNL92M23L219D-P-000</t>
  </si>
  <si>
    <t>MIGLINI EMANUELE</t>
  </si>
  <si>
    <t>MGLMNL92M23L219D</t>
  </si>
  <si>
    <t>MGLMSS06H65F952T-P-000</t>
  </si>
  <si>
    <t>MIGLIO MELISSA</t>
  </si>
  <si>
    <t>MGLMSS06H65F952T</t>
  </si>
  <si>
    <t>MGLMTV03H52D205X-P-000</t>
  </si>
  <si>
    <t>MEGLIOLA MARTA VILMA</t>
  </si>
  <si>
    <t>MGLMTV03H52D205X</t>
  </si>
  <si>
    <t>MGLNTN71C26L219Q-P-000</t>
  </si>
  <si>
    <t>MAGLIO ANTONIO</t>
  </si>
  <si>
    <t>MGLNTN71C26L219Q</t>
  </si>
  <si>
    <t>MGLPRZ73C65L049B-P-000</t>
  </si>
  <si>
    <t>MAGLIO PATRIZIA</t>
  </si>
  <si>
    <t>MGLPRZ73C65L049B</t>
  </si>
  <si>
    <t>MGLRLD72S15Z611I-P-000</t>
  </si>
  <si>
    <t>MAGALLANES LIMA RONALD WILLIAM</t>
  </si>
  <si>
    <t>MGLRLD72S15Z611I</t>
  </si>
  <si>
    <t>MGLRRA02D50I690Y-P-000</t>
  </si>
  <si>
    <t>MIGLIO AURORA</t>
  </si>
  <si>
    <t>MGLRRA02D50I690Y</t>
  </si>
  <si>
    <t>MGLSFN82A64D944Q-P-000</t>
  </si>
  <si>
    <t>MIGLIORE STEFANIA</t>
  </si>
  <si>
    <t>MGLSFN82A64E958C</t>
  </si>
  <si>
    <t>02755950066</t>
  </si>
  <si>
    <t>MGLSNT78C42A859N-P-000</t>
  </si>
  <si>
    <t>MIGLIETTI SAMANTA</t>
  </si>
  <si>
    <t>MGLSNT78C42A859N</t>
  </si>
  <si>
    <t>02732840026</t>
  </si>
  <si>
    <t>MGLSRN94H66A052L-P-000</t>
  </si>
  <si>
    <t>MAGLIARELLA SERENA</t>
  </si>
  <si>
    <t>MGLSRN94H66A052L</t>
  </si>
  <si>
    <t>MGLVCN83M30L219T-P-000</t>
  </si>
  <si>
    <t>MIGLIARA VINCENZO</t>
  </si>
  <si>
    <t>MGLVCN83M30L219T</t>
  </si>
  <si>
    <t>MGLVNT83D46F335I-P-000</t>
  </si>
  <si>
    <t>AMEGLIO VALENTINA</t>
  </si>
  <si>
    <t>MGLVNT83D46F335I</t>
  </si>
  <si>
    <t>MGNBDT06R43F952D-P-000</t>
  </si>
  <si>
    <t>MAGNAN BENEDETTA</t>
  </si>
  <si>
    <t>MGNBDT06R43F952D</t>
  </si>
  <si>
    <t>MGNDVD83L13L219C-P-000</t>
  </si>
  <si>
    <t>MAGNELLI DAVIDE</t>
  </si>
  <si>
    <t>MGNDVD83L13L219C</t>
  </si>
  <si>
    <t>MGNLBL75P52Z611M-P-000</t>
  </si>
  <si>
    <t>MAGUINA VARGAS ALICIA BLANCA</t>
  </si>
  <si>
    <t>MGNLBL75P52Z611M</t>
  </si>
  <si>
    <t>MGNMNC68A71D332X-P-000</t>
  </si>
  <si>
    <t>MIGNONE MONICA</t>
  </si>
  <si>
    <t>MGNMNC68A71D332X</t>
  </si>
  <si>
    <t>MGNNDR89H03L219P-P-000</t>
  </si>
  <si>
    <t>MAGNANI ANDREA</t>
  </si>
  <si>
    <t>MGNNDR89H03L219P</t>
  </si>
  <si>
    <t>11838190012</t>
  </si>
  <si>
    <t>MGNRCE05E60E514P-P-000</t>
  </si>
  <si>
    <t>MAGNI ERICA</t>
  </si>
  <si>
    <t>MGNRCE05E60E514P</t>
  </si>
  <si>
    <t>MGNRCR64D28E715J-P-000</t>
  </si>
  <si>
    <t>MAGNI RICCARDO</t>
  </si>
  <si>
    <t>MGNRCR64D28E715J</t>
  </si>
  <si>
    <t>MGNSRN73A58B300H</t>
  </si>
  <si>
    <t>MAGON SERENA</t>
  </si>
  <si>
    <t>MGNSVN74D50G674A-P-000</t>
  </si>
  <si>
    <t>MAGNANO SILVANA</t>
  </si>
  <si>
    <t>MGNSVN74D50G674A</t>
  </si>
  <si>
    <t>MGOBSS85R52Z335A-P-000</t>
  </si>
  <si>
    <t>OMOIGUI BLESSING OKOKOMON</t>
  </si>
  <si>
    <t>MGOBSS85R52Z335A</t>
  </si>
  <si>
    <t>MGRDVD70M14A479A-P-000</t>
  </si>
  <si>
    <t>MAGRIN DAVIDE</t>
  </si>
  <si>
    <t>MGRDVD70M14A479A</t>
  </si>
  <si>
    <t>MGRMCR82L56L219T-P-000</t>
  </si>
  <si>
    <t>MAGRI MARIACRISTINA</t>
  </si>
  <si>
    <t>MGRMCR82L56L219T</t>
  </si>
  <si>
    <t>MGRMNC74L66F205F-P-000</t>
  </si>
  <si>
    <t>MAUGERI MONICA</t>
  </si>
  <si>
    <t>MGRMNC74L66F205F</t>
  </si>
  <si>
    <t>MGRNLM71S41Z614P-P-000</t>
  </si>
  <si>
    <t>MEGARO NICLA MAYERLING</t>
  </si>
  <si>
    <t>MGRNLM71S41Z614P</t>
  </si>
  <si>
    <t>MGRNTN73L03C351N-P-000</t>
  </si>
  <si>
    <t>MAGRI' ANTONIO</t>
  </si>
  <si>
    <t>MGRNTN73L03C351N</t>
  </si>
  <si>
    <t>MGRSRG76M31G674P-P-000</t>
  </si>
  <si>
    <t>MAGRIN SERGIO</t>
  </si>
  <si>
    <t>MGRSRG76M31G674P</t>
  </si>
  <si>
    <t>MGRSVT67L21C351R-P-000</t>
  </si>
  <si>
    <t>MAUGERI SALVATORE GIUSEPPE</t>
  </si>
  <si>
    <t>MGRSVT67L21C351R</t>
  </si>
  <si>
    <t>MGRTMA78T58Z504X-P-000</t>
  </si>
  <si>
    <t>MEGRET HECIAVARRIA TAIMI</t>
  </si>
  <si>
    <t>MGRTMA78T58Z504X</t>
  </si>
  <si>
    <t>MGSGPP52A27H151D-P-000</t>
  </si>
  <si>
    <t>MAGISTRO GIUSEPPE</t>
  </si>
  <si>
    <t>MGSMNC66H64F952D-P-000</t>
  </si>
  <si>
    <t>MAGISTRETTI MONICA</t>
  </si>
  <si>
    <t>MGSMNC66H64F952D</t>
  </si>
  <si>
    <t>MGZBBR72R52C466E-P-000</t>
  </si>
  <si>
    <t>MAGAZZAR BARBARA</t>
  </si>
  <si>
    <t>MGZBBR72R52C466E</t>
  </si>
  <si>
    <t>MHCMHL84P64Z129D-P-000</t>
  </si>
  <si>
    <t>MIHAIUC MIHAELA</t>
  </si>
  <si>
    <t>MHCMHL84P64Z129D</t>
  </si>
  <si>
    <t>MHDCHD11L52B019P-P-000</t>
  </si>
  <si>
    <t>AMAHDAR CHAHD</t>
  </si>
  <si>
    <t>MHDCHD11L52B019P</t>
  </si>
  <si>
    <t>MHENBC86H22Z335Q-P-000</t>
  </si>
  <si>
    <t>ONYEBUCHI  KINGSLEY EMEH</t>
  </si>
  <si>
    <t>MHENBC86H22Z335Q</t>
  </si>
  <si>
    <t>MHFMHR81A02Z352W-P-000</t>
  </si>
  <si>
    <t>MAHFOUDI MAHER</t>
  </si>
  <si>
    <t>MHFMHR81A02Z352W</t>
  </si>
  <si>
    <t>MHIMJN96L22Z249B-P-000</t>
  </si>
  <si>
    <t>MIAH MIJAN</t>
  </si>
  <si>
    <t>MHIMJN96L22Z249B</t>
  </si>
  <si>
    <t>MHINTR97D05Z249J-P-000</t>
  </si>
  <si>
    <t>MIAH ANTOR</t>
  </si>
  <si>
    <t>MHINTR97D05Z249J</t>
  </si>
  <si>
    <t>MHIRZL92B14Z249B-P-000</t>
  </si>
  <si>
    <t>MIAH RAZEL</t>
  </si>
  <si>
    <t>MHIRZL92B14Z249B</t>
  </si>
  <si>
    <t>MHLDLM72D14Z129C-P-000</t>
  </si>
  <si>
    <t>MIHALI DANIEL MIRCEA</t>
  </si>
  <si>
    <t>MHLDLM72D14Z129C</t>
  </si>
  <si>
    <t>MHLNNC97T45Z129P-P-000</t>
  </si>
  <si>
    <t>MIHAILIUC ANDA NICOLETA</t>
  </si>
  <si>
    <t>MHLNNC97T45Z129P</t>
  </si>
  <si>
    <t>MHLVCM78P61Z129T-P-000</t>
  </si>
  <si>
    <t>MIHAILA VIORICA MARCELA</t>
  </si>
  <si>
    <t>MHLVCM78P61Z129T</t>
  </si>
  <si>
    <t>MHLVLM69C31Z129Q-P-000</t>
  </si>
  <si>
    <t>MIHALI VASILE MARIUS</t>
  </si>
  <si>
    <t>MHLVLM69C31Z129Q</t>
  </si>
  <si>
    <t>MHLVTR07B41F952Z-P-000</t>
  </si>
  <si>
    <t>MIHAILA VICTORIA GIOVANNA</t>
  </si>
  <si>
    <t>MHLVTR07B41F952Z</t>
  </si>
  <si>
    <t>MHMBDN93B02Z345M-P-000</t>
  </si>
  <si>
    <t>MOHAMED ARIF Abditon</t>
  </si>
  <si>
    <t>MHMBDN93B02Z345M</t>
  </si>
  <si>
    <t>MHMBLM77B03Z336L-P-000</t>
  </si>
  <si>
    <t>MOHAMED ABDELMONEIM HAMDY ABDELMONEIM</t>
  </si>
  <si>
    <t>MHMBLM77B03Z336L</t>
  </si>
  <si>
    <t>MHMHSN05A01Z306Z-P-000</t>
  </si>
  <si>
    <t>MUHAMADU HASSAN</t>
  </si>
  <si>
    <t>MHMJNG78A01Z236W-P-000</t>
  </si>
  <si>
    <t>MAHAMMAD JAHANGIR</t>
  </si>
  <si>
    <t>MHMJNG78A01Z236W</t>
  </si>
  <si>
    <t>MHMKLD04R04Z249H-P-000</t>
  </si>
  <si>
    <t>MAHMUD KHALID</t>
  </si>
  <si>
    <t>MHMKLD04R04Z249H</t>
  </si>
  <si>
    <t>MHMKRM71C15Z236C-P-000</t>
  </si>
  <si>
    <t>MOHAMMAD AKRAM</t>
  </si>
  <si>
    <t>MHMKRM71C15Z236C</t>
  </si>
  <si>
    <t>MHMMRO12M07F952U-P-000</t>
  </si>
  <si>
    <t>MAHMOUD OMAR</t>
  </si>
  <si>
    <t>MHMMRO12M07F952U</t>
  </si>
  <si>
    <t>MHMMUR86H12Z238G-P-000</t>
  </si>
  <si>
    <t>MUHAMMAD MUNEER</t>
  </si>
  <si>
    <t>MHMMUR86H12Z238G</t>
  </si>
  <si>
    <t>MHMPEU77A01Z249L-P-000</t>
  </si>
  <si>
    <t>MOHAMMAD EPU</t>
  </si>
  <si>
    <t>MHMPEU77A01Z249L</t>
  </si>
  <si>
    <t>MHMTJA83B20Z236A-P-000</t>
  </si>
  <si>
    <t>MAHMOOD TAJ</t>
  </si>
  <si>
    <t>MHMTJA83B20Z236A</t>
  </si>
  <si>
    <t>MHMYRD81D29Z336W-P-000</t>
  </si>
  <si>
    <t>MOHAMMED YAHIA RADI IBRAHIM</t>
  </si>
  <si>
    <t>MHMYRD81D29Z336W</t>
  </si>
  <si>
    <t>MHRYSF75A02Z368D-P-000</t>
  </si>
  <si>
    <t>MEHARI YOSIEF</t>
  </si>
  <si>
    <t>MHRYSF75A02Z368D</t>
  </si>
  <si>
    <t>MHSSRH05C46F952G-P-000</t>
  </si>
  <si>
    <t>MOHSEN SOLTANI SARAH</t>
  </si>
  <si>
    <t>MHSSRH05C46F952G</t>
  </si>
  <si>
    <t>MHTMMD66T03Z330U-P-000</t>
  </si>
  <si>
    <t>MOUHTADI MOHAMED</t>
  </si>
  <si>
    <t>MHTMMD66T03Z330U</t>
  </si>
  <si>
    <t>MHZHNN87E53Z330P-P-000</t>
  </si>
  <si>
    <t>MHAIZEZ HANANE</t>
  </si>
  <si>
    <t>MHZHNN87E53Z330P</t>
  </si>
  <si>
    <t>MHZKML89C02Z330F-P-000</t>
  </si>
  <si>
    <t>MHAIZEZ KAMAL</t>
  </si>
  <si>
    <t>MHZKML89C02Z330F</t>
  </si>
  <si>
    <t>MIAHLL99A10Z249H-P-000</t>
  </si>
  <si>
    <t>MJDLRT65T42Z100L-P-000</t>
  </si>
  <si>
    <t>MKAKKO70S66Z351M-P-000</t>
  </si>
  <si>
    <t>AMAKOUE KOKOUE</t>
  </si>
  <si>
    <t>MKAKKO70S66Z351M</t>
  </si>
  <si>
    <t>MKEGDY82T49Z335A-P-000</t>
  </si>
  <si>
    <t>EMEKA GLADYS CHIUDIMMA</t>
  </si>
  <si>
    <t>MKEGDY82T49Z335A</t>
  </si>
  <si>
    <t>MKHHYT75T44Z301U-P-000</t>
  </si>
  <si>
    <t>MOKHTARI HAYAT</t>
  </si>
  <si>
    <t>MKHHYT75T44Z301U</t>
  </si>
  <si>
    <t>MKLNMB72R04Z312I-P-000</t>
  </si>
  <si>
    <t>MKULU MBANZA NSIMBA</t>
  </si>
  <si>
    <t>MKLNMB72R04Z312I</t>
  </si>
  <si>
    <t>MKLWZN60H41Z127O-P-000</t>
  </si>
  <si>
    <t>MIKULSKA EWA BOZENA</t>
  </si>
  <si>
    <t>MKLWZN60H41Z127O</t>
  </si>
  <si>
    <t>MKRMTG88M58Z315B-P-000</t>
  </si>
  <si>
    <t>MEKURIA MEAZA TEGENU</t>
  </si>
  <si>
    <t>MKRMTG88M58Z315B</t>
  </si>
  <si>
    <t>MKSBSS98S45A479K-P-000</t>
  </si>
  <si>
    <t>MAKOUSSI IBTISSAM</t>
  </si>
  <si>
    <t>MKSBSS98S45A479K</t>
  </si>
  <si>
    <t>MLALRN75B43F952B-P-000</t>
  </si>
  <si>
    <t>MAULE LORENA</t>
  </si>
  <si>
    <t>MLALRN75B43F952B</t>
  </si>
  <si>
    <t>MLBGRG62D15D938D-P-000</t>
  </si>
  <si>
    <t>MIOLO BERTOTTI GIORGIO</t>
  </si>
  <si>
    <t>MLBGRG62D15D938D</t>
  </si>
  <si>
    <t>MLBRNI73B60A479I-P-000</t>
  </si>
  <si>
    <t>AMALBERTO IRENE</t>
  </si>
  <si>
    <t>MLBRNI73B60A479I</t>
  </si>
  <si>
    <t>MLCMTT79H19L219A-P-000</t>
  </si>
  <si>
    <t>MELCHIORRE MATTIA</t>
  </si>
  <si>
    <t>MLCMTT79H19L219A</t>
  </si>
  <si>
    <t>MLCNNZ73E69L219E-P-000</t>
  </si>
  <si>
    <t>MALACRINO ANNUNZIATA</t>
  </si>
  <si>
    <t>MLCNNZ73E69L219E</t>
  </si>
  <si>
    <t>MLCSFO06L58F952U-P-000</t>
  </si>
  <si>
    <t>MELCHIORRE SOFIA</t>
  </si>
  <si>
    <t>MLCSFO06L58F952U</t>
  </si>
  <si>
    <t>MLDGRG03T43C722H-P-000</t>
  </si>
  <si>
    <t>MELADA GIORGIA</t>
  </si>
  <si>
    <t>MLDGRG03T43C722H</t>
  </si>
  <si>
    <t>MLDLGN76A52L063E-P-000</t>
  </si>
  <si>
    <t>MELIDONA LUIGINA</t>
  </si>
  <si>
    <t>MLDLGN76A52L063E</t>
  </si>
  <si>
    <t>MLECGR68C13F335G-P-000</t>
  </si>
  <si>
    <t>MELI CALOGERO FAUSTO</t>
  </si>
  <si>
    <t>MLECGR68C13F335G</t>
  </si>
  <si>
    <t>MLECLD00D28A859R-P-000</t>
  </si>
  <si>
    <t>MELE CLAUDIO</t>
  </si>
  <si>
    <t>MLECLD00D28A859R</t>
  </si>
  <si>
    <t>MLEMCR74T60L219W-P-000</t>
  </si>
  <si>
    <t>MELE MARIA CRISTINA</t>
  </si>
  <si>
    <t>MLEMCR74T60L219W</t>
  </si>
  <si>
    <t>MLENMO05E58I690Z-P-000</t>
  </si>
  <si>
    <t>MELI NOEMI</t>
  </si>
  <si>
    <t>MLENMO05E58I690Z</t>
  </si>
  <si>
    <t>MLERRT76M23F205Z-P-000</t>
  </si>
  <si>
    <t>MELE ROBERTO</t>
  </si>
  <si>
    <t>MLERRT76M23F205Z</t>
  </si>
  <si>
    <t>MLFGCM00D12A479M-P-000</t>
  </si>
  <si>
    <t>MALFATTO GIACOMO</t>
  </si>
  <si>
    <t>MLFGCM00D12A479M</t>
  </si>
  <si>
    <t>MLFPRZ61L68L407Q-P-000</t>
  </si>
  <si>
    <t>MALFA PATRIZIA</t>
  </si>
  <si>
    <t>MLFPRZ61L68L407Q</t>
  </si>
  <si>
    <t>MLHZHR88E54Z330J-P-000</t>
  </si>
  <si>
    <t>MOUILHI ZHOUR</t>
  </si>
  <si>
    <t>MLHZHR88E54Z330J</t>
  </si>
  <si>
    <t>MLICHA67D55Z330U-P-000</t>
  </si>
  <si>
    <t>IMELOUI AICHA</t>
  </si>
  <si>
    <t>MLICHA67D55Z330U</t>
  </si>
  <si>
    <t>MLIGLI07B54F952U-P-000</t>
  </si>
  <si>
    <t>MILE GIULIA</t>
  </si>
  <si>
    <t>MLIGLI07B54F952U</t>
  </si>
  <si>
    <t>MLIGPR70B14E445B-P-000</t>
  </si>
  <si>
    <t>MIOLA GIANPIERO</t>
  </si>
  <si>
    <t>MLIGPR70B14E445B</t>
  </si>
  <si>
    <t>MLIJCP11T18F952S-P-000</t>
  </si>
  <si>
    <t>MILEO JACOPO</t>
  </si>
  <si>
    <t>MLIJCP11T18F952S</t>
  </si>
  <si>
    <t>MLINNL64B58L219R-P-000</t>
  </si>
  <si>
    <t>MILO ANTONELLA</t>
  </si>
  <si>
    <t>MLINNL64B58L219R</t>
  </si>
  <si>
    <t>12086580011</t>
  </si>
  <si>
    <t>MLIRND94M13G482L-P-000</t>
  </si>
  <si>
    <t>MILO ARMANDO</t>
  </si>
  <si>
    <t>MLIRND94M13G482L</t>
  </si>
  <si>
    <t>MLIVLR71P64A859P-P-000</t>
  </si>
  <si>
    <t>MIELE VALERIA</t>
  </si>
  <si>
    <t>MLIVLR71P64A859P</t>
  </si>
  <si>
    <t>02823890021</t>
  </si>
  <si>
    <t>MLJLTR81P66Z100G-P-000</t>
  </si>
  <si>
    <t>MALAJ LUMTURIJE</t>
  </si>
  <si>
    <t>MLJLTR81P66Z100G</t>
  </si>
  <si>
    <t>MLLLSN70T61L219O-P-000</t>
  </si>
  <si>
    <t>MALLARINO ALESSANDRA</t>
  </si>
  <si>
    <t>MLLLSN70T61L219O</t>
  </si>
  <si>
    <t>MLLLSS82R48E716H-P-000</t>
  </si>
  <si>
    <t>MALLARDO ALESSIA</t>
  </si>
  <si>
    <t>MLLLSS82R48E716H</t>
  </si>
  <si>
    <t>MLLLSU67A58L436F-P-000</t>
  </si>
  <si>
    <t>MELLO GROSSO LUISA</t>
  </si>
  <si>
    <t>MLLLSU67A58L436F</t>
  </si>
  <si>
    <t>02671760029</t>
  </si>
  <si>
    <t>MLLLYM89C60Z600F-P-000</t>
  </si>
  <si>
    <t>MULLER ELIANA YAMILA</t>
  </si>
  <si>
    <t>MLLLYM89C60Z600F</t>
  </si>
  <si>
    <t>MLLMRC84E11F952U-P-000</t>
  </si>
  <si>
    <t>MELLONE MARCO</t>
  </si>
  <si>
    <t>MLLMRC84E11F952U</t>
  </si>
  <si>
    <t>MLLNGL95P13D969E-P-000</t>
  </si>
  <si>
    <t>MILILLI ANGELO</t>
  </si>
  <si>
    <t>MLLNGL95P13D969E</t>
  </si>
  <si>
    <t>MLLNNA68E43A675O-P-000</t>
  </si>
  <si>
    <t>MAIELLO ANNA</t>
  </si>
  <si>
    <t>MLLNNA68E43A675O</t>
  </si>
  <si>
    <t>MLLNTN81D02E290U-P-000</t>
  </si>
  <si>
    <t>MALLARDI ANTONIO</t>
  </si>
  <si>
    <t>MLLNTN81D02E290U</t>
  </si>
  <si>
    <t>MLLPLA87R63L219H-P-000</t>
  </si>
  <si>
    <t>MILLICO PAOLA</t>
  </si>
  <si>
    <t>MLLPLA87R63L219H</t>
  </si>
  <si>
    <t>MLLSVR71E05L219A-P-000</t>
  </si>
  <si>
    <t>MAIULLARI SAVERIO</t>
  </si>
  <si>
    <t>MLLSVR71E05L219A</t>
  </si>
  <si>
    <t>MLMMTN05E59F952H-P-000</t>
  </si>
  <si>
    <t>MALAMO MARTINA</t>
  </si>
  <si>
    <t>MLMMTN05E59F952H</t>
  </si>
  <si>
    <t>MLNCHR74R64D869W-P-000</t>
  </si>
  <si>
    <t>MELONI CHIARA</t>
  </si>
  <si>
    <t>MLNCHR74R64D869W</t>
  </si>
  <si>
    <t>MLNCLR00D62F335P-P-000</t>
  </si>
  <si>
    <t>MOLINO CLARA</t>
  </si>
  <si>
    <t>MLNCLR00D62F335P</t>
  </si>
  <si>
    <t>MLNCMN76H62L219P-P-000</t>
  </si>
  <si>
    <t>MILANO CARMEN LAURA</t>
  </si>
  <si>
    <t>MLNCMN76H62L219P</t>
  </si>
  <si>
    <t>MLNCST71E55L219J-P-000</t>
  </si>
  <si>
    <t>MOLINO CRISTIANA</t>
  </si>
  <si>
    <t>MLNCST71E55L219J</t>
  </si>
  <si>
    <t>MLNDNC71B07A662F-P-000</t>
  </si>
  <si>
    <t>MLNDVD65D17C967A-P-000</t>
  </si>
  <si>
    <t>MILAN DAVIDE</t>
  </si>
  <si>
    <t>MLNDVD65D17C967A</t>
  </si>
  <si>
    <t>MLNDVD71D07F952N-P-000</t>
  </si>
  <si>
    <t>RAINERI MAURIZIO MAURIZIO</t>
  </si>
  <si>
    <t>MLNDVD71D07F952N</t>
  </si>
  <si>
    <t>MLNDVD92C22L219I-P-000</t>
  </si>
  <si>
    <t>MILONE DAVIDE</t>
  </si>
  <si>
    <t>MLNDVD92C22L219I</t>
  </si>
  <si>
    <t>MLNFBA67R17H037A-P-000</t>
  </si>
  <si>
    <t>MAULINI FABIO</t>
  </si>
  <si>
    <t>MLNFBA67R17H037A</t>
  </si>
  <si>
    <t>MLNFNC75M04L219H-P-000</t>
  </si>
  <si>
    <t>MOLINARO FRANCESCO</t>
  </si>
  <si>
    <t>MLNFNC75M04L219H</t>
  </si>
  <si>
    <t>MLNGCM12D20F952Q-P-000</t>
  </si>
  <si>
    <t>MILANESI GIACOMO</t>
  </si>
  <si>
    <t>MLNGCM12D20F952Q</t>
  </si>
  <si>
    <t>MLNGDN64P02D332Q-P-000</t>
  </si>
  <si>
    <t>MELINI GIORDANO</t>
  </si>
  <si>
    <t>MLNGDN64P02D332Q</t>
  </si>
  <si>
    <t>01234550034</t>
  </si>
  <si>
    <t>MLNGLL12D20F952O-P-000</t>
  </si>
  <si>
    <t>MILANESI GUGLIELMO</t>
  </si>
  <si>
    <t>MLNGLL12D20F952O</t>
  </si>
  <si>
    <t>MLNGLN73B66C342B-P-000</t>
  </si>
  <si>
    <t>MILANO GIULIANA</t>
  </si>
  <si>
    <t>MLNGLN73B66C342B</t>
  </si>
  <si>
    <t>MLNGNN73E07C627O-P-000</t>
  </si>
  <si>
    <t>MILANI GIOVANNI</t>
  </si>
  <si>
    <t>MLNGNN73E07C627O</t>
  </si>
  <si>
    <t>MLNGOM12D20F952Q-P-000</t>
  </si>
  <si>
    <t>MLNGOM12D20F952Q</t>
  </si>
  <si>
    <t>MLNLBT76C56E379K-P-000</t>
  </si>
  <si>
    <t>MOLINARIO ELISABETTA ANNA</t>
  </si>
  <si>
    <t>MLNLBT76C56E379K</t>
  </si>
  <si>
    <t>MLNLBT85L63L219C-P-000</t>
  </si>
  <si>
    <t>MELANO ELISABETTA</t>
  </si>
  <si>
    <t>MLNLBT85L63L219C</t>
  </si>
  <si>
    <t>MLNLGO77S68C351I-P-000</t>
  </si>
  <si>
    <t>MALENCHINI OLGA</t>
  </si>
  <si>
    <t>MLNLGO77S68C351I</t>
  </si>
  <si>
    <t>MLNLRI84H53E801V-P-000</t>
  </si>
  <si>
    <t>MILANI ILARIA</t>
  </si>
  <si>
    <t>MLNLRI84H53E801V</t>
  </si>
  <si>
    <t>MLNMNC65567L219U-P-000</t>
  </si>
  <si>
    <t>MLNMNC65567L219U</t>
  </si>
  <si>
    <t>MLNMRC86D30H355J-P-000</t>
  </si>
  <si>
    <t>MALANDRIN MARCO</t>
  </si>
  <si>
    <t>MLNMRC86D30H355J</t>
  </si>
  <si>
    <t>MLNMRS66A63A859L-P-000</t>
  </si>
  <si>
    <t>MILANO MARIAROSA</t>
  </si>
  <si>
    <t>MLNMRS66A63A859L</t>
  </si>
  <si>
    <t>MLNPLA02C09A479E-P-000</t>
  </si>
  <si>
    <t>MELONI PAOLO</t>
  </si>
  <si>
    <t>MLNPLA02C09A479E</t>
  </si>
  <si>
    <t>MLNPLA73S63G674U-P-000</t>
  </si>
  <si>
    <t>MOLINERO PAOLA</t>
  </si>
  <si>
    <t>MLNPLA73S63G674U</t>
  </si>
  <si>
    <t>MLNPLA74E57C722Q-P-000</t>
  </si>
  <si>
    <t>MOLINAR MIN PAOLA</t>
  </si>
  <si>
    <t>MLNPLA74E57C722Q</t>
  </si>
  <si>
    <t>MLNRRT0T61C526G-P-000</t>
  </si>
  <si>
    <t>MELON ROBERTA</t>
  </si>
  <si>
    <t>MLNRRT70T61C526G</t>
  </si>
  <si>
    <t>MLNSDR64S53L219Q-P-000</t>
  </si>
  <si>
    <t>MALAN SANDRA</t>
  </si>
  <si>
    <t>MLNSDR64S53L219Q</t>
  </si>
  <si>
    <t>MLNSMN73C70A859U-P-000</t>
  </si>
  <si>
    <t>MILANI SIMONA</t>
  </si>
  <si>
    <t>MLNSMN73C70A859U</t>
  </si>
  <si>
    <t>MLNSRA86H48B111M-P-000</t>
  </si>
  <si>
    <t>MILANESIO SARA</t>
  </si>
  <si>
    <t>MLNSRA86H48B111M</t>
  </si>
  <si>
    <t>MLNSRA89A66B019T-P-000</t>
  </si>
  <si>
    <t>MILAN SARA</t>
  </si>
  <si>
    <t>MLNSRA89A66B019T</t>
  </si>
  <si>
    <t>MLNTMS11E06F952J-P-000</t>
  </si>
  <si>
    <t>MILANI THOMAS</t>
  </si>
  <si>
    <t>MLNTMS11E06F952J</t>
  </si>
  <si>
    <t>MLNVNT67A57G674J-P-000</t>
  </si>
  <si>
    <t>MELANO VALENTINA</t>
  </si>
  <si>
    <t>MLNVNT67A57G674J</t>
  </si>
  <si>
    <t>MLONTN70P15G187P-P-000</t>
  </si>
  <si>
    <t>MOLA ANTONIO</t>
  </si>
  <si>
    <t>MLONTN70P15G187P</t>
  </si>
  <si>
    <t>01705030052</t>
  </si>
  <si>
    <t>MLPMRT78C45F205L-P-000</t>
  </si>
  <si>
    <t>MALPEDE MARIA RITA</t>
  </si>
  <si>
    <t>MLPNDR72C06L219Q-P-000</t>
  </si>
  <si>
    <t>MALPEDE ANDREA</t>
  </si>
  <si>
    <t>MLPNDR72C06L219Q</t>
  </si>
  <si>
    <t>MLRMRK87E30G273B-P-000</t>
  </si>
  <si>
    <t>MILORO MIRKO</t>
  </si>
  <si>
    <t>MLRMRK87E30G273B</t>
  </si>
  <si>
    <t>MLRRLL65B60L219E-P-000</t>
  </si>
  <si>
    <t>MALORGIO ORNELLA</t>
  </si>
  <si>
    <t>MLRRLL65B60L219E</t>
  </si>
  <si>
    <t>MLSGNN66H08L013B-P-000</t>
  </si>
  <si>
    <t>MELIS GIOVANNI</t>
  </si>
  <si>
    <t>MLSGNN66H08L013B</t>
  </si>
  <si>
    <t>MLSMRC01A25A859W-P-000</t>
  </si>
  <si>
    <t>MELIS MARCO</t>
  </si>
  <si>
    <t>MLSMRC01A25A859W</t>
  </si>
  <si>
    <t>MLSNMR98D51A859T-P-000</t>
  </si>
  <si>
    <t>MELIS ANNAMARIA</t>
  </si>
  <si>
    <t>MLSNMR98D51A859T</t>
  </si>
  <si>
    <t>MLSPSC84L47L219A-P-000</t>
  </si>
  <si>
    <t>MULAS PRISCILLA</t>
  </si>
  <si>
    <t>MLSPSC84L47L219A</t>
  </si>
  <si>
    <t>MLSTRS67A47F205X-P-000</t>
  </si>
  <si>
    <t>MELAS TERESA</t>
  </si>
  <si>
    <t>MLSTRS67A47F205X</t>
  </si>
  <si>
    <t>MLTLCA07M68F952Q-P-000</t>
  </si>
  <si>
    <t>MILETTO ALICE</t>
  </si>
  <si>
    <t>MLTLCA07M68F952Q</t>
  </si>
  <si>
    <t>MLTMND75R59Z100E-P-000</t>
  </si>
  <si>
    <t>MILOTI MARINDA</t>
  </si>
  <si>
    <t>MLTMND75R59Z100E</t>
  </si>
  <si>
    <t>MLTMSM74T27B594J-P-000</t>
  </si>
  <si>
    <t>MILITO MASSIMILIANO</t>
  </si>
  <si>
    <t>MLTMSM74T27B594J</t>
  </si>
  <si>
    <t>MLTMVL98M63L219S-P-000</t>
  </si>
  <si>
    <t>MELITA MARIA VALERIA</t>
  </si>
  <si>
    <t>MLTMVL98M63L219S</t>
  </si>
  <si>
    <t>MLTRRT00E04F830E-P-000</t>
  </si>
  <si>
    <t>MILITELLO ROBERTO</t>
  </si>
  <si>
    <t>MLTRRT00E04F830E</t>
  </si>
  <si>
    <t>MLTRRT00E04F830E-P-001</t>
  </si>
  <si>
    <t>SCHWARZ GARDEN AND SERVICE DI MILITELLOR</t>
  </si>
  <si>
    <t>13119520016</t>
  </si>
  <si>
    <t>MLTSVT86B12B963A</t>
  </si>
  <si>
    <t>MALATESTA SALVATORE</t>
  </si>
  <si>
    <t>MLVFBA82H03L219X-P-000</t>
  </si>
  <si>
    <t>MALVA FABIO</t>
  </si>
  <si>
    <t>MLVFBA82H03L219X</t>
  </si>
  <si>
    <t>MLVMGH56T54B963Z-P-000</t>
  </si>
  <si>
    <t>MALAVENDA MARGHERITA</t>
  </si>
  <si>
    <t>MLVMGH56T54B963Z</t>
  </si>
  <si>
    <t>MLVMGH56T54B963Z-P-001</t>
  </si>
  <si>
    <t>MALAVENDA ENGIM MARGHERITA</t>
  </si>
  <si>
    <t>MLVMGH56T54B963Z-P-002</t>
  </si>
  <si>
    <t>MALAVENDA CDC MARGHERITA</t>
  </si>
  <si>
    <t>MLVMNC72A45L219S-P-000</t>
  </si>
  <si>
    <t>MALVARDI MONICA</t>
  </si>
  <si>
    <t>MLVMNC72A45L219S</t>
  </si>
  <si>
    <t>MLVRND74S51Z611C-P-000</t>
  </si>
  <si>
    <t>MELVA ARANDA</t>
  </si>
  <si>
    <t>MLVRND74S51Z611C</t>
  </si>
  <si>
    <t>MLYRKE05H26Z138H-P-000</t>
  </si>
  <si>
    <t>MALYTSTIEV ERIK</t>
  </si>
  <si>
    <t>MLYRKE05H26Z138H</t>
  </si>
  <si>
    <t>MLYRKE05H29Z138N-P-000</t>
  </si>
  <si>
    <t>MALYSTEV ERIK</t>
  </si>
  <si>
    <t>MLYRKE05H29Z138N</t>
  </si>
  <si>
    <t>MLZLRS06A14A124O-P-000</t>
  </si>
  <si>
    <t>MILAZZA LORIS</t>
  </si>
  <si>
    <t>MLZLRS06A14A124O</t>
  </si>
  <si>
    <t>MLZRHL99T51C351E-P-000</t>
  </si>
  <si>
    <t>MILAZZO RACHELE</t>
  </si>
  <si>
    <t>MLZRHL99T51C351E</t>
  </si>
  <si>
    <t>MLZVNT82R52A479G-P-000</t>
  </si>
  <si>
    <t>MILAZZO VALENTINA</t>
  </si>
  <si>
    <t>MLZVNT82R52A479G</t>
  </si>
  <si>
    <t>MMBPLA73H66E379Q-P-000</t>
  </si>
  <si>
    <t>MOMBELLI PAOLA</t>
  </si>
  <si>
    <t>MMBPLA73H66E379Q</t>
  </si>
  <si>
    <t>MMDJBY92A05Z335Z-P-000</t>
  </si>
  <si>
    <t>MOMODU JBOY</t>
  </si>
  <si>
    <t>MMDJBY92A05Z335Z</t>
  </si>
  <si>
    <t>MMILCA07A44D869G-P-000</t>
  </si>
  <si>
    <t>IEMMA ALICE</t>
  </si>
  <si>
    <t>MMILCA07A44D869G</t>
  </si>
  <si>
    <t>MMLCRN60S45Z140B-P-000</t>
  </si>
  <si>
    <t>MAMALIGA ECATERINA</t>
  </si>
  <si>
    <t>MMLCRN60S45Z140B</t>
  </si>
  <si>
    <t>MMMLRD92A10L219E-P-000</t>
  </si>
  <si>
    <t>MAMMONE ALFREDO</t>
  </si>
  <si>
    <t>MMMLRD92A10L219E</t>
  </si>
  <si>
    <t>MMNDBR88A01Z334M-P-000</t>
  </si>
  <si>
    <t>DJABIR Maman</t>
  </si>
  <si>
    <t>MMNDBR88A01Z334M</t>
  </si>
  <si>
    <t>MMNNZR10M02F952G-P-000</t>
  </si>
  <si>
    <t>OUMMANE NIZAR</t>
  </si>
  <si>
    <t>MMNNZR10M02F952G</t>
  </si>
  <si>
    <t>MMNSFN04A21A859R-P-000</t>
  </si>
  <si>
    <t>AMMENDOLEA STEFANO</t>
  </si>
  <si>
    <t>MMNSFN04A21A859R</t>
  </si>
  <si>
    <t>MMOMHW75H27Z335Q-P-000</t>
  </si>
  <si>
    <t>OMUEMU MATHEW</t>
  </si>
  <si>
    <t>MMOMHW75H27Z335Q</t>
  </si>
  <si>
    <t>MMPMRZ70P13E379P-P-000</t>
  </si>
  <si>
    <t>11309820014</t>
  </si>
  <si>
    <t>MMRHND82T56Z330D-P-000</t>
  </si>
  <si>
    <t>AMMARI HIND</t>
  </si>
  <si>
    <t>MMRHND82T56Z330D</t>
  </si>
  <si>
    <t>MMRMMD98A13Z330P-P-000</t>
  </si>
  <si>
    <t>AMMARI MOHAMED</t>
  </si>
  <si>
    <t>MMRMMD98A13Z330P</t>
  </si>
  <si>
    <t>MMRNJW82H44Z352F-P-000</t>
  </si>
  <si>
    <t>AMMAR NAJWA</t>
  </si>
  <si>
    <t>MMRNJW82H44Z352F</t>
  </si>
  <si>
    <t>MMRSRA96E41D205V-P-000</t>
  </si>
  <si>
    <t>AMIMAR SARA</t>
  </si>
  <si>
    <t>MMRSRA96E41D205V</t>
  </si>
  <si>
    <t>MMTSFN70E56L219Q-P-000</t>
  </si>
  <si>
    <t>MOMETTI STEFANIA</t>
  </si>
  <si>
    <t>MMTSFN70E56L219Q</t>
  </si>
  <si>
    <t>MNAMLL66E63G062Q-P-000</t>
  </si>
  <si>
    <t>MAIONE MIRELLA</t>
  </si>
  <si>
    <t>MNAMLL66E63G062Q</t>
  </si>
  <si>
    <t>MNAMNL79R04L727J-P-000</t>
  </si>
  <si>
    <t>AIMONE EMANUELE</t>
  </si>
  <si>
    <t>MNAMNL79R04L727J</t>
  </si>
  <si>
    <t>MNAMRC89M06F335N-P-000</t>
  </si>
  <si>
    <t>MAINO MARCO</t>
  </si>
  <si>
    <t>MNAMRC89M06F335N</t>
  </si>
  <si>
    <t>MNAMSO96T13Z343G-P-000</t>
  </si>
  <si>
    <t>MANE MOISE</t>
  </si>
  <si>
    <t>MNAMSO96T13Z343G</t>
  </si>
  <si>
    <t>MNARFL82E22F335I-P-000</t>
  </si>
  <si>
    <t>MANA RAFFAELE</t>
  </si>
  <si>
    <t>MNARFL82E22F335I</t>
  </si>
  <si>
    <t>MNAVLL83T27Z129P-P-000</t>
  </si>
  <si>
    <t>MANEA VASILE ALIN</t>
  </si>
  <si>
    <t>MNAVLL83T27Z129P</t>
  </si>
  <si>
    <t>MNCDNT83L31I480D-P-000</t>
  </si>
  <si>
    <t>MONACO DONATO</t>
  </si>
  <si>
    <t>MNCDNT83L31I480D</t>
  </si>
  <si>
    <t>11372920014</t>
  </si>
  <si>
    <t>MNCGDI96T41L682L-P-000</t>
  </si>
  <si>
    <t>MINUCCI GIADA</t>
  </si>
  <si>
    <t>MNCGDI96T41L682L</t>
  </si>
  <si>
    <t>03612870125</t>
  </si>
  <si>
    <t>MNCGLC92C31L219N-P-000</t>
  </si>
  <si>
    <t>MANCINI GIANLUCA</t>
  </si>
  <si>
    <t>MNCGLC92C31L219N</t>
  </si>
  <si>
    <t>MNCLBN66B14L049Y-P-000</t>
  </si>
  <si>
    <t>MONACO ALBINO</t>
  </si>
  <si>
    <t>MNCLBN66B14L049Y</t>
  </si>
  <si>
    <t>MNCLCU62S28L219E-P-000</t>
  </si>
  <si>
    <t>MONCHIERO LUCA</t>
  </si>
  <si>
    <t>MNCLCU62S28L219E</t>
  </si>
  <si>
    <t>MNCLJR11L47F952R-P-000</t>
  </si>
  <si>
    <t>MANCA ALICE JORLIDA</t>
  </si>
  <si>
    <t>MNCLJR11L47F952R</t>
  </si>
  <si>
    <t>MNCLRS66M62F335V-P-000</t>
  </si>
  <si>
    <t>MENCHETTI LORIS</t>
  </si>
  <si>
    <t>MNCLRS66M62F335V</t>
  </si>
  <si>
    <t>MNCLRT00B09C627C-P-000</t>
  </si>
  <si>
    <t>MINCHIANTE ALBERTO</t>
  </si>
  <si>
    <t>MNCLRT00B09C627C</t>
  </si>
  <si>
    <t>MNCLSN03M46A479U-P-000</t>
  </si>
  <si>
    <t>MANICONE ALESSANDRO</t>
  </si>
  <si>
    <t>MNCLSN06M46A479U</t>
  </si>
  <si>
    <t>MNCLSN75R47C351H-P-000</t>
  </si>
  <si>
    <t>MONACO ALESSANDRA</t>
  </si>
  <si>
    <t>MNCLSN75R47C351H</t>
  </si>
  <si>
    <t>MNCLSS86M30L219G-P-000</t>
  </si>
  <si>
    <t>MANCINI ALESSIO</t>
  </si>
  <si>
    <t>MNCLSS86M30L219G</t>
  </si>
  <si>
    <t>MNCMRT82L48L219F-P-000</t>
  </si>
  <si>
    <t>MANCA MARIA RITA</t>
  </si>
  <si>
    <t>MNCMRT82L48L219F</t>
  </si>
  <si>
    <t>MNCRHL73E61L219Y-P-000</t>
  </si>
  <si>
    <t>MANCINI RACHELE</t>
  </si>
  <si>
    <t>MNCRHL73E61L219Y</t>
  </si>
  <si>
    <t>MNCSFN76C15G691W-P-000</t>
  </si>
  <si>
    <t>MANCINELLI STEFANO</t>
  </si>
  <si>
    <t>MNCSFN76C15G691W</t>
  </si>
  <si>
    <t>MNCSLS98T59L682C-P-000</t>
  </si>
  <si>
    <t>MINACCI SOFIA ALISON</t>
  </si>
  <si>
    <t>MNCSLS98T59L682C</t>
  </si>
  <si>
    <t>MNCSMN09T31B300R-P-000</t>
  </si>
  <si>
    <t>MANCIN SIMONE</t>
  </si>
  <si>
    <t>MNCSMN09T31B300R</t>
  </si>
  <si>
    <t>MNCSVT84L20G087P-P-000</t>
  </si>
  <si>
    <t>MINCIARDI SALVATORE PAOLO</t>
  </si>
  <si>
    <t>MNCSVT84L20G087P</t>
  </si>
  <si>
    <t>MNCVNT82S63L219Y-P-000</t>
  </si>
  <si>
    <t>MANCA VALENTINA</t>
  </si>
  <si>
    <t>MNCVNT82S63L219Y</t>
  </si>
  <si>
    <t>12864670018</t>
  </si>
  <si>
    <t>MNCVYN83L67Z605O-P-000</t>
  </si>
  <si>
    <t>MENA CONTRERAS EVELYN SHIRLEY</t>
  </si>
  <si>
    <t>MNCVYN83L67Z605O</t>
  </si>
  <si>
    <t>MNCZRA81S51D742F-P-000</t>
  </si>
  <si>
    <t>MANCINI ZAIRA</t>
  </si>
  <si>
    <t>MNCZRA81S51D742F</t>
  </si>
  <si>
    <t>MNDCND94M64Z605S-P-000</t>
  </si>
  <si>
    <t>MENDEZ RIVERA CELINDA MARIBEL</t>
  </si>
  <si>
    <t>MNDCND94M64Z605S</t>
  </si>
  <si>
    <t>MNDCRL59A47A859S-P-000</t>
  </si>
  <si>
    <t>MANDELLI CARLA</t>
  </si>
  <si>
    <t>MNDCRL59A47A859S</t>
  </si>
  <si>
    <t>MNDDLD84S14Z600E-P-000</t>
  </si>
  <si>
    <t>MANDIROLA DANIEL EDUARDO</t>
  </si>
  <si>
    <t>MNDDLD84S14Z600E</t>
  </si>
  <si>
    <t>MNDFNC04S15A859L-P-000</t>
  </si>
  <si>
    <t>MONDIN FRANCESCO</t>
  </si>
  <si>
    <t>MNDFNC04S15A859L</t>
  </si>
  <si>
    <t>MNDFNC85D13L219M-P-000</t>
  </si>
  <si>
    <t>AMENDOLA FRANCESCO</t>
  </si>
  <si>
    <t>MNDFNC85D13L219M</t>
  </si>
  <si>
    <t>MNDGLC88E28F335F-P-000</t>
  </si>
  <si>
    <t>AMENDOLA GIANLUCA</t>
  </si>
  <si>
    <t>MNDGLC88E28F335F</t>
  </si>
  <si>
    <t>MNDGPP04C14F952O-P-000</t>
  </si>
  <si>
    <t>MANDAGLIO GIUSEPPE</t>
  </si>
  <si>
    <t>MNDGPP04C14F952O</t>
  </si>
  <si>
    <t>MNDGPP04C24F952P-P-000</t>
  </si>
  <si>
    <t>MNDGPP04C24F952P</t>
  </si>
  <si>
    <t>MNDGPP83M20H703G-P-000</t>
  </si>
  <si>
    <t>AMENDOLA GIUSEPPE</t>
  </si>
  <si>
    <t>MNDGPP83M20H703G</t>
  </si>
  <si>
    <t>13094820019</t>
  </si>
  <si>
    <t>MNDJLU87P41Z335W-P-000</t>
  </si>
  <si>
    <t>MONDAY JULIA</t>
  </si>
  <si>
    <t>MNDJLU87P41Z335W</t>
  </si>
  <si>
    <t>MNDJNN71H70Z611I-P-000</t>
  </si>
  <si>
    <t>MENDOZA TRUJILLO JANNINY ROCIO</t>
  </si>
  <si>
    <t>MNDJNN71H70Z611I</t>
  </si>
  <si>
    <t>MNDLRD02E25Z602C-P-000</t>
  </si>
  <si>
    <t>MNDLSN93C04L219U-P-000</t>
  </si>
  <si>
    <t>MANDARINO ALESSANDRO</t>
  </si>
  <si>
    <t>MNDLSN93C04L219U</t>
  </si>
  <si>
    <t>MNDMRA84L31D869H-P-000</t>
  </si>
  <si>
    <t>MENDICINO MARIO</t>
  </si>
  <si>
    <t>MNDMRA84L31D869H</t>
  </si>
  <si>
    <t>MNDMRC60B12L219P-P-000</t>
  </si>
  <si>
    <t>MONDO MARCO</t>
  </si>
  <si>
    <t>MNDMRC60B12L219P</t>
  </si>
  <si>
    <t>07351210013</t>
  </si>
  <si>
    <t>MNDMRC75H16B594R-P-000</t>
  </si>
  <si>
    <t>MNDMRC75H16B594R</t>
  </si>
  <si>
    <t>MNDMTT05D03F952J-P-000</t>
  </si>
  <si>
    <t>MANDAGLIO MATTEO</t>
  </si>
  <si>
    <t>MNDMTT05D03F952J</t>
  </si>
  <si>
    <t>MNDNMR60E59C619T-P-000</t>
  </si>
  <si>
    <t>AMENDOLARA ANNA MARIA</t>
  </si>
  <si>
    <t>MNDNMR60E59C619T</t>
  </si>
  <si>
    <t>MNDNMR62H59L219C-P-000</t>
  </si>
  <si>
    <t>MENDICINO ANNA MARIA</t>
  </si>
  <si>
    <t>MNDNMR62H59L219C</t>
  </si>
  <si>
    <t>MNDRKE90L61D205J-P-000</t>
  </si>
  <si>
    <t>MONDINO ERIKA</t>
  </si>
  <si>
    <t>MNDRKE90L61D205J</t>
  </si>
  <si>
    <t>MNDRKE92R19L219W-P-000</t>
  </si>
  <si>
    <t>MANDAGLIO ERIK</t>
  </si>
  <si>
    <t>MNDRKE92R19L219W</t>
  </si>
  <si>
    <t>MNDRSR75B65L219H-P-000</t>
  </si>
  <si>
    <t>MENDOLA ROSARIA</t>
  </si>
  <si>
    <t>MNDRSR75B65L219H</t>
  </si>
  <si>
    <t>MNDVLR97D49L219W-P-000</t>
  </si>
  <si>
    <t>AMENDOLAGINE VALERIA</t>
  </si>
  <si>
    <t>MNDVLR97D49L219W</t>
  </si>
  <si>
    <t>MNDYRS79S69Z504S-P-000</t>
  </si>
  <si>
    <t>MENDOZA ESTRADA YADIRIS</t>
  </si>
  <si>
    <t>MNDYRS79S69Z504S</t>
  </si>
  <si>
    <t>MNELRI70B59A859Z-P-000</t>
  </si>
  <si>
    <t>MEINI ILARIA</t>
  </si>
  <si>
    <t>MNELRI70B59A859Z</t>
  </si>
  <si>
    <t>02787040027</t>
  </si>
  <si>
    <t>MNESFN72L22A518R-P-000</t>
  </si>
  <si>
    <t>MEANO STEFANO</t>
  </si>
  <si>
    <t>MNESFN72L22A518R</t>
  </si>
  <si>
    <t>MNFBBR69B48L219R-P-000</t>
  </si>
  <si>
    <t>MONFARDINO BARBARA</t>
  </si>
  <si>
    <t>MNFBBR69B48L219R</t>
  </si>
  <si>
    <t>MNFCHR87C43F839O-P-000</t>
  </si>
  <si>
    <t>MANFREDI CHIARA</t>
  </si>
  <si>
    <t>MNFCHR87C43F839O</t>
  </si>
  <si>
    <t>MNFLNE01L63A479F-P-000</t>
  </si>
  <si>
    <t>MANFREDI ELENA</t>
  </si>
  <si>
    <t>MNFLNE01L63A479F</t>
  </si>
  <si>
    <t>MNFLSU68S58D150Z-P-000</t>
  </si>
  <si>
    <t>MANFREDINI LUISA</t>
  </si>
  <si>
    <t>MNFLSU68S58D150Z</t>
  </si>
  <si>
    <t>MNFLSU74C41F952X-P-000</t>
  </si>
  <si>
    <t>MANFREDDA LUISA</t>
  </si>
  <si>
    <t>MNFLSU74C41F952X</t>
  </si>
  <si>
    <t>MNFSRA02S66L219O-P-000</t>
  </si>
  <si>
    <t>MANFRINO SARA</t>
  </si>
  <si>
    <t>MNFSRA02S66L219O</t>
  </si>
  <si>
    <t>MNFWTR11R04F952V-P-000</t>
  </si>
  <si>
    <t>MANFREDI WALTER</t>
  </si>
  <si>
    <t>MNFWTR11R04F952V</t>
  </si>
  <si>
    <t>MNGCLD78E62D969V-P-000</t>
  </si>
  <si>
    <t>MANGINA CLAUDIA</t>
  </si>
  <si>
    <t>MNGCLD78E62D969V</t>
  </si>
  <si>
    <t>MNGDNC62D50L418L-P-000</t>
  </si>
  <si>
    <t>MANGIAMELE DOMENICA</t>
  </si>
  <si>
    <t>MNGDNC62D50L418L</t>
  </si>
  <si>
    <t>MNGDNL73E60L219Y-P-000</t>
  </si>
  <si>
    <t>MANGIAPELO DANIELA</t>
  </si>
  <si>
    <t>MNGDNL73E60L219Y</t>
  </si>
  <si>
    <t>MNGGRN88E67G793P-P-000</t>
  </si>
  <si>
    <t>MANGINI GLORIANA</t>
  </si>
  <si>
    <t>MNGGRN88E67G793P</t>
  </si>
  <si>
    <t>MNGLGU70R10L219B-P-000</t>
  </si>
  <si>
    <t>MANGIACOTTI LUIGI</t>
  </si>
  <si>
    <t>MNGLGU70R10L219B</t>
  </si>
  <si>
    <t>MNGLND81B08A182C-P-000</t>
  </si>
  <si>
    <t>MONGIARDINI LUCA ANDREA</t>
  </si>
  <si>
    <t>MNGLND81B08A182C</t>
  </si>
  <si>
    <t>MNGLSN61P20G674L-P-000</t>
  </si>
  <si>
    <t>MONGE ALESSANDRO</t>
  </si>
  <si>
    <t>MNGLSN61P20G674L</t>
  </si>
  <si>
    <t>MNGLSN73M04L219L-P-000</t>
  </si>
  <si>
    <t>MANGIARDI ALESSANDRO</t>
  </si>
  <si>
    <t>MNGLSN73M04L219L</t>
  </si>
  <si>
    <t>MNGMRA75E15A859A-P-000</t>
  </si>
  <si>
    <t>MNGMRA75E15A859A</t>
  </si>
  <si>
    <t>MNGPRZ68M66A479L-P-000</t>
  </si>
  <si>
    <t>MENEGHETTI PATRIZIA</t>
  </si>
  <si>
    <t>MNGPRZ68M66A479L</t>
  </si>
  <si>
    <t>MNGRMR91A47F335O-P-000</t>
  </si>
  <si>
    <t>MANGOLINI AURA MARIA</t>
  </si>
  <si>
    <t>MNGRMR91A47F335O</t>
  </si>
  <si>
    <t>MNGRRA98R41L219U-P-000</t>
  </si>
  <si>
    <t>MENEGATTI AURORA</t>
  </si>
  <si>
    <t>MNGRRA98R41L219U</t>
  </si>
  <si>
    <t>MNGRRT01E46H926J-P-000</t>
  </si>
  <si>
    <t>MANGIACOTTI ROBERTA</t>
  </si>
  <si>
    <t>MNGRRT01E46H926J</t>
  </si>
  <si>
    <t>MNGVLR89A51L219E-P-000</t>
  </si>
  <si>
    <t>MANGIALARDI VALERIA</t>
  </si>
  <si>
    <t>MNGVLR89A51L219E</t>
  </si>
  <si>
    <t>MNGVVN01E46H926J-P-000</t>
  </si>
  <si>
    <t>MANGIACOTTI VIVIANA</t>
  </si>
  <si>
    <t>MNGVVN01E46H926J</t>
  </si>
  <si>
    <t>MNHDNL95E15Z335X-P-000</t>
  </si>
  <si>
    <t>UMANHOLEN DANIEL</t>
  </si>
  <si>
    <t>MNHDNL95E15Z335X</t>
  </si>
  <si>
    <t>MNILND89S56A859H-P-000</t>
  </si>
  <si>
    <t>MINO LINDA</t>
  </si>
  <si>
    <t>MNILND89S56A859H</t>
  </si>
  <si>
    <t>MNIMRM75B49C523X-P-000</t>
  </si>
  <si>
    <t>MINEO MIRIAM</t>
  </si>
  <si>
    <t>MNIMRM75B49C523X</t>
  </si>
  <si>
    <t>MNISMN83C24A859A-P-000</t>
  </si>
  <si>
    <t>MINI SIMONE</t>
  </si>
  <si>
    <t>MNISMN83C24A859A</t>
  </si>
  <si>
    <t>MNISVT67B05C351Q-P-000</t>
  </si>
  <si>
    <t>MIANO SALVATORE</t>
  </si>
  <si>
    <t>MNISVT67B05C351Q</t>
  </si>
  <si>
    <t>MNIVNT79D57D205E-P-000</t>
  </si>
  <si>
    <t>MINO VALENTINA</t>
  </si>
  <si>
    <t>MNIVNT79D57D205E</t>
  </si>
  <si>
    <t>MNJBLK77S10Z330L-P-000</t>
  </si>
  <si>
    <t>MANJALI ABDELKRIM</t>
  </si>
  <si>
    <t>MNJBLK77S10Z330L</t>
  </si>
  <si>
    <t>MNLLDA69E09D332V-P-000</t>
  </si>
  <si>
    <t>MINOLETTI ALDO</t>
  </si>
  <si>
    <t>MNLLDA69E09D332V</t>
  </si>
  <si>
    <t>MNLMCD72R61Z216E-P-000</t>
  </si>
  <si>
    <t>MUNLAWIN LUSADAN MERCEDES</t>
  </si>
  <si>
    <t>MNLMCD72R61Z216E</t>
  </si>
  <si>
    <t>MNLMGR47T56A429F-P-000</t>
  </si>
  <si>
    <t>MINOLI MARIA GRAZIA</t>
  </si>
  <si>
    <t>MNLMGR47T56A429F</t>
  </si>
  <si>
    <t>MNLRRT66T51L219B-P-000</t>
  </si>
  <si>
    <t>MANOLINO ROBERTA</t>
  </si>
  <si>
    <t>MNLRRT66T51L219B</t>
  </si>
  <si>
    <t>MNNDBR44B27F906O-P-000</t>
  </si>
  <si>
    <t>AIMONINO ADALBERTO PIERO</t>
  </si>
  <si>
    <t>MNNDBR44B27F906O</t>
  </si>
  <si>
    <t>MNNFNC73B11H355B-P-000</t>
  </si>
  <si>
    <t>MANNINO FRANCESCO</t>
  </si>
  <si>
    <t>MNNFNC73B11H355B</t>
  </si>
  <si>
    <t>MNNFRZ69H12L219S-P-000</t>
  </si>
  <si>
    <t>MANUNZA FABRIZIO</t>
  </si>
  <si>
    <t>MNNFRZ69H12L219S</t>
  </si>
  <si>
    <t>MNNLCA06H44E801X-P-000</t>
  </si>
  <si>
    <t>MANNISI ALICE</t>
  </si>
  <si>
    <t>MNNLCA06H44E801X</t>
  </si>
  <si>
    <t>MNNLSS77B68L746G-P-000</t>
  </si>
  <si>
    <t>MANINI ALESSIA</t>
  </si>
  <si>
    <t>MNNLSS77B68L746G</t>
  </si>
  <si>
    <t>MNNNMO07R62F952D-P-000</t>
  </si>
  <si>
    <t>MINNITI NOEMI</t>
  </si>
  <si>
    <t>MNNNMO07R62F952D</t>
  </si>
  <si>
    <t>MNNSNO68L50D332Y-P-000</t>
  </si>
  <si>
    <t>MANINI SONIA</t>
  </si>
  <si>
    <t>MNNSNO68L50D332Y</t>
  </si>
  <si>
    <t>MNOHPY93C43Z335I-P-000</t>
  </si>
  <si>
    <t>OMON HAPPY</t>
  </si>
  <si>
    <t>MNOHPY93C43Z335I</t>
  </si>
  <si>
    <t>MNPGLI90L66A859N-P-000</t>
  </si>
  <si>
    <t>MONOPOLI GIULIA</t>
  </si>
  <si>
    <t>MNPGLI90L66A859N</t>
  </si>
  <si>
    <t>MNRCLD73B46G674U-P-000</t>
  </si>
  <si>
    <t>11557930010</t>
  </si>
  <si>
    <t>MNRCST63L71G809R-P-000</t>
  </si>
  <si>
    <t>MUNARON CRISTINA</t>
  </si>
  <si>
    <t>MNRCST63L71G809R</t>
  </si>
  <si>
    <t>MNRLNE73L49A859M-P-000</t>
  </si>
  <si>
    <t>MUNARO ELENA</t>
  </si>
  <si>
    <t>MNRLNE73L49A859M</t>
  </si>
  <si>
    <t>MNRLRS71E41L219P-P-000</t>
  </si>
  <si>
    <t>MINARDI AILA CRISTINA</t>
  </si>
  <si>
    <t>MNRLRS71E41L219P</t>
  </si>
  <si>
    <t>MNRMCR68P60F899E-P-000</t>
  </si>
  <si>
    <t>MINARDI MARIA CARMELA</t>
  </si>
  <si>
    <t>MNRMCR68P60F899E</t>
  </si>
  <si>
    <t>MNRNCL90S25A859F-P-000</t>
  </si>
  <si>
    <t>MAINARDI NICOLO'</t>
  </si>
  <si>
    <t>MNRNCL90S25A859F</t>
  </si>
  <si>
    <t>MNRSRY06D60M088U-P-000</t>
  </si>
  <si>
    <t>MINARDI SHARYL</t>
  </si>
  <si>
    <t>MNRSRY06D60M088U</t>
  </si>
  <si>
    <t>MNSCST72M51D205J-P-000</t>
  </si>
  <si>
    <t>MANASSERO CRISTINA</t>
  </si>
  <si>
    <t>MNSCST72M51D205J</t>
  </si>
  <si>
    <t>MNSGJC87H14L112M-P-000</t>
  </si>
  <si>
    <t>MANSUETI GJOICE</t>
  </si>
  <si>
    <t>MNSGJC87H14L112M</t>
  </si>
  <si>
    <t>MNSLTF70L47Z352B-P-000</t>
  </si>
  <si>
    <t>MNSNDA86E42L219O-P-000</t>
  </si>
  <si>
    <t>MINISCHETTI NADIA</t>
  </si>
  <si>
    <t>MNSNDA86E42L219O</t>
  </si>
  <si>
    <t>MNSNDR95A05L727L-P-000</t>
  </si>
  <si>
    <t>MONASTERO ANDREA</t>
  </si>
  <si>
    <t>MNSNDR95A05L727L</t>
  </si>
  <si>
    <t>MNSNGW98D58L219J-P-000</t>
  </si>
  <si>
    <t>MENSHAWI NAGWA</t>
  </si>
  <si>
    <t>MNSNGW98D58L219J</t>
  </si>
  <si>
    <t>MNSNTN65A11L746W-P-000</t>
  </si>
  <si>
    <t>MANSI ANTONIO</t>
  </si>
  <si>
    <t>MNSSML11L12F952H-P-000</t>
  </si>
  <si>
    <t>MANASSERO SAMUELE</t>
  </si>
  <si>
    <t>MNSSML11L12F952H</t>
  </si>
  <si>
    <t>MNSSVT56C01G580M-P-000</t>
  </si>
  <si>
    <t>MONASTERI SALVATORE</t>
  </si>
  <si>
    <t>MNSSVT56C01G580M</t>
  </si>
  <si>
    <t>MNSYHY06E08Z352D-P-000</t>
  </si>
  <si>
    <t>MANSOURI YAHYA</t>
  </si>
  <si>
    <t>MNSYHY06E08Z352D</t>
  </si>
  <si>
    <t>MNTCHR75A65A479E-P-000</t>
  </si>
  <si>
    <t>MONTICONE CHIARA</t>
  </si>
  <si>
    <t>MNTCHR75A65A479E</t>
  </si>
  <si>
    <t>MNTCST71P58Z614R-P-000</t>
  </si>
  <si>
    <t>MNTCST74H50A518Z-P-000</t>
  </si>
  <si>
    <t>MANTOVANI CRISTINA</t>
  </si>
  <si>
    <t>MNTCST74H50A518Z</t>
  </si>
  <si>
    <t>MNTDVD96R20L219H-P-000</t>
  </si>
  <si>
    <t>AMENTA DAVIDE</t>
  </si>
  <si>
    <t>MNTDVD96R20L219H</t>
  </si>
  <si>
    <t>MNTFLV84A14D208G-P-000</t>
  </si>
  <si>
    <t>AIMONETTO GIACHINO FULVIO</t>
  </si>
  <si>
    <t>MNTFLV84A14D208G</t>
  </si>
  <si>
    <t>MNTFME80C60Z505Y-P-000</t>
  </si>
  <si>
    <t>MONTERO ENCARNACION EUFEMIA</t>
  </si>
  <si>
    <t>MNTFME80C60Z505Y</t>
  </si>
  <si>
    <t>MNTGRG00B65A479S-P-000</t>
  </si>
  <si>
    <t>MANETTA GIORGIA</t>
  </si>
  <si>
    <t>MNTGRG00B65A479S</t>
  </si>
  <si>
    <t>MNTGRG01R44A182X-P-000</t>
  </si>
  <si>
    <t>MONTOBBIO GIORGIA</t>
  </si>
  <si>
    <t>MNTJSH05D04B019P-P-000</t>
  </si>
  <si>
    <t>MANTOVAN JOSHUA</t>
  </si>
  <si>
    <t>MNTJSH05D04B019P</t>
  </si>
  <si>
    <t>MNTLII61L20B745L-P-000</t>
  </si>
  <si>
    <t>MUNTONI ILIO</t>
  </si>
  <si>
    <t>MNTLII61L20B745L</t>
  </si>
  <si>
    <t>MNTLRA84M63F952Y-P-000</t>
  </si>
  <si>
    <t>MANTOVAN LAURA</t>
  </si>
  <si>
    <t>MNTLRA84M63F952Y</t>
  </si>
  <si>
    <t>MNTLRT82B09B885K-P-000</t>
  </si>
  <si>
    <t>MONTI ALBERTO</t>
  </si>
  <si>
    <t>MNTLRT82B09B885K</t>
  </si>
  <si>
    <t>MNTLSN75D59A479R-P-000</t>
  </si>
  <si>
    <t>MANTELLI ALESSANDRA</t>
  </si>
  <si>
    <t>MNTLSN75D59A479R</t>
  </si>
  <si>
    <t>MNTLSN91H07L219T-P-000</t>
  </si>
  <si>
    <t>AMENTA ALESSANDRO</t>
  </si>
  <si>
    <t>MNTLSN91H07L219T</t>
  </si>
  <si>
    <t>MNTLSS05L19L219A-P-000</t>
  </si>
  <si>
    <t>MONTE ALESSIO</t>
  </si>
  <si>
    <t>MNTLSS05L19L219A</t>
  </si>
  <si>
    <t>MNTMME07M48F952I-P-000</t>
  </si>
  <si>
    <t>MONTEGGIA EMMA</t>
  </si>
  <si>
    <t>MNTMME07M48F952I</t>
  </si>
  <si>
    <t>MNTMNC78B49E379M-P-000</t>
  </si>
  <si>
    <t>AIMONETTI MONICA</t>
  </si>
  <si>
    <t>MNTMNC78B49E379M</t>
  </si>
  <si>
    <t>MNTMRC03R20F952O-P-000</t>
  </si>
  <si>
    <t>MANTOVAN MARCO</t>
  </si>
  <si>
    <t>MNTMRC03R20F952O</t>
  </si>
  <si>
    <t>MNTMRC81E28A8596-P-000</t>
  </si>
  <si>
    <t>MNTMRZ52P61E3779X-P-000</t>
  </si>
  <si>
    <t>MNTMRZ63M46L026S-P-000</t>
  </si>
  <si>
    <t>MANTOVAN MARZIA</t>
  </si>
  <si>
    <t>MNTMRZ63M46L026S</t>
  </si>
  <si>
    <t>MNTMSM69A06A859K-P-000</t>
  </si>
  <si>
    <t>MONTI MASSIMO</t>
  </si>
  <si>
    <t>MNTMSM69A06A859K</t>
  </si>
  <si>
    <t>MNTNBR64E04Z600X-P-000</t>
  </si>
  <si>
    <t>MONTOYA NORBERTO</t>
  </si>
  <si>
    <t>MNTNBR64E04Z600X</t>
  </si>
  <si>
    <t>MNTNDA80L47L219R-P-000</t>
  </si>
  <si>
    <t>MANTOAN NADIA</t>
  </si>
  <si>
    <t>MNTNDA80L47L219R</t>
  </si>
  <si>
    <t>MNTNGL68A61E897H-P-000</t>
  </si>
  <si>
    <t>MONTORSI ANGELA</t>
  </si>
  <si>
    <t>MNTNGL68A61E897H</t>
  </si>
  <si>
    <t>MNTNLZ62M54Z611V-P-000</t>
  </si>
  <si>
    <t>MONTOYA NICOLAZA DANIRA</t>
  </si>
  <si>
    <t>MNTNLZ62M54Z611V</t>
  </si>
  <si>
    <t>MNTPLA63L04D205M-P-000</t>
  </si>
  <si>
    <t>MANTOVANI PAOLO</t>
  </si>
  <si>
    <t>MNTPLA63L04D205M</t>
  </si>
  <si>
    <t>09973330013</t>
  </si>
  <si>
    <t>MNTRCR86S13A859S-P-000</t>
  </si>
  <si>
    <t>MONETTA RICCARDO</t>
  </si>
  <si>
    <t>MNTRCR86S13A859S</t>
  </si>
  <si>
    <t>MNTSBT61C18A509B-P-000</t>
  </si>
  <si>
    <t>MONTANARO SABATO</t>
  </si>
  <si>
    <t>MNTSBT61C18A509B</t>
  </si>
  <si>
    <t>MNTSMN91B20L219B-P-000</t>
  </si>
  <si>
    <t>MONTECHIARO SIMONE</t>
  </si>
  <si>
    <t>MNTSMN91B20L219B</t>
  </si>
  <si>
    <t>12078820011</t>
  </si>
  <si>
    <t>MNTSRA06L42L750V-P-000</t>
  </si>
  <si>
    <t>MINOTTI SARA</t>
  </si>
  <si>
    <t>MNTSRA06L42L750V</t>
  </si>
  <si>
    <t>MNTSRA94E49E379N-P-000</t>
  </si>
  <si>
    <t>MNTSRH76E27Z138U-P-000</t>
  </si>
  <si>
    <t>MNTSVT79P01G273Q-P-000</t>
  </si>
  <si>
    <t>MONTEVAGO SALVATORE</t>
  </si>
  <si>
    <t>MNTSVT79P01G273Q</t>
  </si>
  <si>
    <t>MNTTZN70D56F335Q-P-000</t>
  </si>
  <si>
    <t>MNTTZN70D56F335Q</t>
  </si>
  <si>
    <t>MNTZDE67S56Z505E-P-000</t>
  </si>
  <si>
    <t>MONTERO ENCARNACION ZEIDA</t>
  </si>
  <si>
    <t>MNTZDE67S56Z505E</t>
  </si>
  <si>
    <t>MNULCA7857D205O-P-000</t>
  </si>
  <si>
    <t>MNULCA7857D205O</t>
  </si>
  <si>
    <t>MNVNLS74C66A571N-P-000</t>
  </si>
  <si>
    <t>MANAVELLA ANNALISA</t>
  </si>
  <si>
    <t>MNVNLS74C66A571N</t>
  </si>
  <si>
    <t>MNYJDN03T26A479A-P-000</t>
  </si>
  <si>
    <t>OMONOYAN JORDAN</t>
  </si>
  <si>
    <t>MNYJDN03T26A479A</t>
  </si>
  <si>
    <t>MNZCLD73R51E801P-P-000</t>
  </si>
  <si>
    <t>MINZONI CLAUDIA</t>
  </si>
  <si>
    <t>MNZCLD73R51E801P</t>
  </si>
  <si>
    <t>MNZFNC81R09D208B-P-000</t>
  </si>
  <si>
    <t>MANZONE FRANCESCO</t>
  </si>
  <si>
    <t>MNZFNC81R09D208B</t>
  </si>
  <si>
    <t>MNZLCU66C08L219R-P-000</t>
  </si>
  <si>
    <t>MANZO LUCA</t>
  </si>
  <si>
    <t>MNZLCU66C08L219R</t>
  </si>
  <si>
    <t>MNZLSN68A59L219W-P-000</t>
  </si>
  <si>
    <t>MONZEGLIO ALESSANDRA</t>
  </si>
  <si>
    <t>MNZLSN68A59L219W</t>
  </si>
  <si>
    <t>MNZMMM70A12Z236M-P-000</t>
  </si>
  <si>
    <t>MANZOOR MOHAMMAD SHAHID</t>
  </si>
  <si>
    <t>MNZMMM70A12Z236M</t>
  </si>
  <si>
    <t>MNZMSM66P21L750U-P-000</t>
  </si>
  <si>
    <t>MANZONI MASSIMO</t>
  </si>
  <si>
    <t>MNZMSM66P21L750U</t>
  </si>
  <si>
    <t>MNZNDR70D08L750M-P-000</t>
  </si>
  <si>
    <t>MANZO ANDREA</t>
  </si>
  <si>
    <t>MNZSLN77R57A859G-P-000</t>
  </si>
  <si>
    <t>MINUZZO SELENA</t>
  </si>
  <si>
    <t>MNZSLN77R57A859G</t>
  </si>
  <si>
    <t>02810440020</t>
  </si>
  <si>
    <t>MNZSMN79C47L219L-P-000</t>
  </si>
  <si>
    <t>MANZI SIMONA</t>
  </si>
  <si>
    <t>MNZSMN79C47L219L</t>
  </si>
  <si>
    <t>MOIRCR89M04F952Z-P-000</t>
  </si>
  <si>
    <t>MOIA RICCARDO</t>
  </si>
  <si>
    <t>MOIRCR89M04F952Z</t>
  </si>
  <si>
    <t>MPCLNE82M71L219B-P-000</t>
  </si>
  <si>
    <t>IMPICCICHE' ELIANA</t>
  </si>
  <si>
    <t>MPCLNE82M71L219B</t>
  </si>
  <si>
    <t>MPGRNG84A56A518S-P-000</t>
  </si>
  <si>
    <t>IMPAGNATIELLO ROSANGELA</t>
  </si>
  <si>
    <t>MPGRNG84A56A518S</t>
  </si>
  <si>
    <t>MPLLEI70P48F952O-P-000</t>
  </si>
  <si>
    <t>MPPDRD02L17L219J-P-000</t>
  </si>
  <si>
    <t>MUPPAKATHIL EDOARDO</t>
  </si>
  <si>
    <t>MPPDRD02L17L219J</t>
  </si>
  <si>
    <t>MPRFNC96R14C665T-P-000</t>
  </si>
  <si>
    <t>IMPERATORE FRANCESCO</t>
  </si>
  <si>
    <t>MPRFNC96R14C665T</t>
  </si>
  <si>
    <t>MPRGNN65H47E716T-P-000</t>
  </si>
  <si>
    <t>IMPERATORE GIOVANNA</t>
  </si>
  <si>
    <t>MPRGNN65H47E716T</t>
  </si>
  <si>
    <t>MPRGRG01C44L219P-P-000</t>
  </si>
  <si>
    <t>IMPARATO GIORGIA</t>
  </si>
  <si>
    <t>MPRGRG01C44L219P</t>
  </si>
  <si>
    <t>MPRVNT84P63F839G-P-000</t>
  </si>
  <si>
    <t>MRACST76A61L126X-P-000</t>
  </si>
  <si>
    <t>MAURO CRISTINA</t>
  </si>
  <si>
    <t>MRACST76A61L126X</t>
  </si>
  <si>
    <t>MRADVD98L04L219L-P-000</t>
  </si>
  <si>
    <t>AMARO DAVIDE</t>
  </si>
  <si>
    <t>MRADVD98L04L219L</t>
  </si>
  <si>
    <t>MRAFDL91A25Z200Y-P-000</t>
  </si>
  <si>
    <t>AMIRI FARIDULLAH</t>
  </si>
  <si>
    <t>MRAFDL91A25Z200Y</t>
  </si>
  <si>
    <t>MRAGDE67C20F952P-P-000</t>
  </si>
  <si>
    <t>MAURI EGIDIO</t>
  </si>
  <si>
    <t>MRAGDE67C20F952P</t>
  </si>
  <si>
    <t>MRAHMZ94C02Z352H-P-000</t>
  </si>
  <si>
    <t>AMRI HAMZA</t>
  </si>
  <si>
    <t>MRAHMZ94C02Z352H</t>
  </si>
  <si>
    <t>MRALRA63B67L219E-P-000</t>
  </si>
  <si>
    <t>MARI LAURA</t>
  </si>
  <si>
    <t>MRALRA63B67L219E</t>
  </si>
  <si>
    <t>08289360011</t>
  </si>
  <si>
    <t>MRAMBR00T51I608X-P-000</t>
  </si>
  <si>
    <t>AIMAR AMBRA</t>
  </si>
  <si>
    <t>MRAMBR00T51I608X</t>
  </si>
  <si>
    <t>MRAMMD03B24L219S-P-000</t>
  </si>
  <si>
    <t>AAMER MOHAMED SALAH MOSTAFA MOHAMED</t>
  </si>
  <si>
    <t>MRAMMD03B24L219S</t>
  </si>
  <si>
    <t>MRAPGN72R57L858A-P-000</t>
  </si>
  <si>
    <t>MARIA PAGANO</t>
  </si>
  <si>
    <t>MRAPGN72R57L858A</t>
  </si>
  <si>
    <t>MRAPLA96M41C627K-P-000</t>
  </si>
  <si>
    <t>MAIERA' PAOLA</t>
  </si>
  <si>
    <t>MRAPLA96M41C627K</t>
  </si>
  <si>
    <t>MRAPRN71L42Z129V-P-001</t>
  </si>
  <si>
    <t>AMAREI PETRONICA IULIA</t>
  </si>
  <si>
    <t>MRAPRN71L42Z129V</t>
  </si>
  <si>
    <t>MRASHZ78S11Z236A-P-000</t>
  </si>
  <si>
    <t>AAMAR SHAHZAD</t>
  </si>
  <si>
    <t>MRASHZ78S11Z236A</t>
  </si>
  <si>
    <t>MRASRN04H67A479B-P-000</t>
  </si>
  <si>
    <t>AMERIO SERENA</t>
  </si>
  <si>
    <t>MRASRN04H67A479B</t>
  </si>
  <si>
    <t>MRAVLI04M44L219N-P-000</t>
  </si>
  <si>
    <t>AMOUR VIOLA</t>
  </si>
  <si>
    <t>MRAVLI04M44L219N</t>
  </si>
  <si>
    <t>MRBLSN99S24D458E-P-000</t>
  </si>
  <si>
    <t>MARIABELLI ALESSANDRO</t>
  </si>
  <si>
    <t>MRBLSN99S24D458E</t>
  </si>
  <si>
    <t>MRBMHL66E15D643S-P-000</t>
  </si>
  <si>
    <t>MIRABELLA MICHELE</t>
  </si>
  <si>
    <t>MRBMHL66E15D643S</t>
  </si>
  <si>
    <t>MRBMLS86A61G273W-P-000</t>
  </si>
  <si>
    <t>MIRABELLA Maria Luisa</t>
  </si>
  <si>
    <t>MRBMLS86A61G273W</t>
  </si>
  <si>
    <t>MRBMRN11R63F839I-P-000</t>
  </si>
  <si>
    <t>MORABITO MARINA</t>
  </si>
  <si>
    <t>MRBMRN11R63F839I</t>
  </si>
  <si>
    <t>MRBPLA62S51E379X-P-000</t>
  </si>
  <si>
    <t>MORBELLI PAOLA</t>
  </si>
  <si>
    <t>MRBPLA62S51E379X</t>
  </si>
  <si>
    <t>11646160017</t>
  </si>
  <si>
    <t>MRBSNT69A44L219M-P-000</t>
  </si>
  <si>
    <t>MIRABELLI SIMONETTA</t>
  </si>
  <si>
    <t>MRBSNT69A44L219M</t>
  </si>
  <si>
    <t>MRBVNT91R69Z112B-P-000</t>
  </si>
  <si>
    <t>MORABITO VALENTINA</t>
  </si>
  <si>
    <t>MRBVNT91R69Z112B</t>
  </si>
  <si>
    <t>MRCCHR89M55L219W-P-000</t>
  </si>
  <si>
    <t>MARCULLI CHIARA</t>
  </si>
  <si>
    <t>MRCCHR89M55L219W</t>
  </si>
  <si>
    <t>MRCCLD97R68B428L-P-000</t>
  </si>
  <si>
    <t>MARCINNO' CLAUDIA</t>
  </si>
  <si>
    <t>MRCCLD97R68B428L</t>
  </si>
  <si>
    <t>MRCDVD72H19A859D-P-000</t>
  </si>
  <si>
    <t>MARCELLO DAVIDE</t>
  </si>
  <si>
    <t>MRCDVD72H19A859D</t>
  </si>
  <si>
    <t>MRCFBA70D08L750S-P-000</t>
  </si>
  <si>
    <t>MERCANDETTI FABIO</t>
  </si>
  <si>
    <t>MRCFBA70D08L750S</t>
  </si>
  <si>
    <t>MRCGDO92S30Z313Q-P-000</t>
  </si>
  <si>
    <t>MARC GOUDA</t>
  </si>
  <si>
    <t>MRCGDO92S30Z313Q</t>
  </si>
  <si>
    <t>MRCGLI91H65L219Y-P-000</t>
  </si>
  <si>
    <t>MARCHISIO GIULIA</t>
  </si>
  <si>
    <t>MRCGLI91H65L219Y</t>
  </si>
  <si>
    <t>MRCGLI99P56A052S-P-000</t>
  </si>
  <si>
    <t>MARCONI GIULIA</t>
  </si>
  <si>
    <t>MRCGNN59H26L013Z-P-000</t>
  </si>
  <si>
    <t>MARCON GIOVANNI</t>
  </si>
  <si>
    <t>MRCGNN59H26L013Z</t>
  </si>
  <si>
    <t>MRCGTN69B28F065N-P-000</t>
  </si>
  <si>
    <t>MAURICI GAETANO</t>
  </si>
  <si>
    <t>MRCGTN69B28F065N</t>
  </si>
  <si>
    <t>MRCGZL66C70F112V-P-000</t>
  </si>
  <si>
    <t>MERCURI GRAZIELLA</t>
  </si>
  <si>
    <t>MRCGZL66C70F112V</t>
  </si>
  <si>
    <t>MRCKTA69M51L219T-P-000</t>
  </si>
  <si>
    <t>MERCURIO KATIA</t>
  </si>
  <si>
    <t>MRCKTA69M51L219T</t>
  </si>
  <si>
    <t>MRCLCN60E08L219U-P-000</t>
  </si>
  <si>
    <t>MARCHESE LUCIANO</t>
  </si>
  <si>
    <t>MRCLCN60E08L219U</t>
  </si>
  <si>
    <t>MRCLCU73E11H037E-P-000</t>
  </si>
  <si>
    <t>MERCANTE LUCA</t>
  </si>
  <si>
    <t>MRCLNR11A60F952D-P-000</t>
  </si>
  <si>
    <t>MARCHESI ELEONORA</t>
  </si>
  <si>
    <t>MRCLNR11A60F952D</t>
  </si>
  <si>
    <t>MRCLNR90T67L219C-P-000</t>
  </si>
  <si>
    <t>MARCHISIO ELEONORA</t>
  </si>
  <si>
    <t>MRCLNR90T67L219C</t>
  </si>
  <si>
    <t>MRCLSS95E25E058E-P-000</t>
  </si>
  <si>
    <t>MARCONE ALESSIO</t>
  </si>
  <si>
    <t>MRCLSS95E25E058E</t>
  </si>
  <si>
    <t>MRCMCL05A58A479G-P-000</t>
  </si>
  <si>
    <t>MARCHIARO MICOL</t>
  </si>
  <si>
    <t>MRCMCL05A58A479G</t>
  </si>
  <si>
    <t>MRCMDA94A28L013W-P-000</t>
  </si>
  <si>
    <t>MARCON AMEDEO</t>
  </si>
  <si>
    <t>MRCMDA94A28L013W</t>
  </si>
  <si>
    <t>MRCMHL96T63B019C-P-000</t>
  </si>
  <si>
    <t>MURACA MICHELA</t>
  </si>
  <si>
    <t>MRCMHL96T63B019C</t>
  </si>
  <si>
    <t>MRCMRN02D59H224C-P-000</t>
  </si>
  <si>
    <t>MORACE MIRIANA</t>
  </si>
  <si>
    <t>MRCMRN02D59H224C</t>
  </si>
  <si>
    <t>MRCMRN74T64L219F-P-000</t>
  </si>
  <si>
    <t>MURACA MORENA</t>
  </si>
  <si>
    <t>MRCMRN74T64L219F</t>
  </si>
  <si>
    <t>MRCMRT73A62F335J-P-000</t>
  </si>
  <si>
    <t>MAROCCO OMBRETTA</t>
  </si>
  <si>
    <t>MRCMRT73A62F335J</t>
  </si>
  <si>
    <t>MRCMSS93A48I470Z-P-000</t>
  </si>
  <si>
    <t>MARCOZZI MELISSA GAIA</t>
  </si>
  <si>
    <t>MRCMSS93A48I470Z</t>
  </si>
  <si>
    <t>MRCNCL12A62F952P-P-000</t>
  </si>
  <si>
    <t>MERCURI NICOLE</t>
  </si>
  <si>
    <t>MRCNCL12A62F952P</t>
  </si>
  <si>
    <t>MRCNDR87D28L219N-P-000</t>
  </si>
  <si>
    <t>MARCOLONGO ANDREA</t>
  </si>
  <si>
    <t>MRCNDR87D28L219N</t>
  </si>
  <si>
    <t>MRCNGL92A57G786P-P-000</t>
  </si>
  <si>
    <t>MARCHIONNA ANGELA</t>
  </si>
  <si>
    <t>MRCNGL92A57G786P</t>
  </si>
  <si>
    <t>MRCNJD59B54Z140N-P-000</t>
  </si>
  <si>
    <t>MARCOV NADEJDA</t>
  </si>
  <si>
    <t>MRCNJD59B54Z140N</t>
  </si>
  <si>
    <t>MRCNLT73S60D205G-P-000</t>
  </si>
  <si>
    <t>MARCIA NICOLETTA</t>
  </si>
  <si>
    <t>MRCNLT73S60D205G</t>
  </si>
  <si>
    <t>MRCNTN98C15A479J-P-000</t>
  </si>
  <si>
    <t>MARCHETTI ANTONIO</t>
  </si>
  <si>
    <t>MRCNTN98C15A479J</t>
  </si>
  <si>
    <t>MRCNZE72E53L219C-P-000</t>
  </si>
  <si>
    <t>MARCINNO' ENZA</t>
  </si>
  <si>
    <t>MRCNZE72E53L219C</t>
  </si>
  <si>
    <t>MRCRCC91P60A479D-P-000</t>
  </si>
  <si>
    <t>MARCATI REBECCA</t>
  </si>
  <si>
    <t>MRCRCC91P60A479D</t>
  </si>
  <si>
    <t>MRCRLW61D15Z611F-P-000</t>
  </si>
  <si>
    <t>MAURICIO CERNA ROMULO WILSON</t>
  </si>
  <si>
    <t>MRCRLW61D15Z611F</t>
  </si>
  <si>
    <t>MRCRNZ79E07A859R-P-000</t>
  </si>
  <si>
    <t>MERCANDINO RENZO</t>
  </si>
  <si>
    <t>MRCRNZ79E07A859R</t>
  </si>
  <si>
    <t>MRCRSL68T42G273V-P-000</t>
  </si>
  <si>
    <t>MRCRSN79C58Z129D-P-000</t>
  </si>
  <si>
    <t>MARCU ROCSANA OTILIA</t>
  </si>
  <si>
    <t>MRCRSN79C58Z129D</t>
  </si>
  <si>
    <t>MRCRSS04T62F952X-P-000</t>
  </si>
  <si>
    <t>MARCHETTI RAISSA</t>
  </si>
  <si>
    <t>MRCRSS04T62F952X</t>
  </si>
  <si>
    <t>MRCSFN91P05A859L-P-000</t>
  </si>
  <si>
    <t>MERCANDELLI STEFANO</t>
  </si>
  <si>
    <t>MRCSFN91P05A859L</t>
  </si>
  <si>
    <t>MRCSLV79M54A859E-P-000</t>
  </si>
  <si>
    <t>MARUCA SILVIA</t>
  </si>
  <si>
    <t>MRCSLV79M54A859E</t>
  </si>
  <si>
    <t>MRCSNN77B50F952B-P-000</t>
  </si>
  <si>
    <t>MARCARINI SUSANNA</t>
  </si>
  <si>
    <t>MRCSNN77B50F952B</t>
  </si>
  <si>
    <t>MRCSRA96E56L049D-P-000</t>
  </si>
  <si>
    <t>MERCINELLI SARA</t>
  </si>
  <si>
    <t>MRCSRA96E56L049D</t>
  </si>
  <si>
    <t>MRCSRN91D45Z312H-P-000</t>
  </si>
  <si>
    <t>MARUCCHI SABRINA</t>
  </si>
  <si>
    <t>MRCSRN91D45Z312H</t>
  </si>
  <si>
    <t>MRCSVT80S28M208T-P-000</t>
  </si>
  <si>
    <t>MERCURI SALVATORE</t>
  </si>
  <si>
    <t>MRCSVT80S28M208T</t>
  </si>
  <si>
    <t>MRCZRA04T62F952J-P-000</t>
  </si>
  <si>
    <t>MARCHETTI ZAIRA</t>
  </si>
  <si>
    <t>MRCZRA04T62F952J</t>
  </si>
  <si>
    <t>MRDCST79T66Z129C-P-000</t>
  </si>
  <si>
    <t>MARDARE Cristina</t>
  </si>
  <si>
    <t>MRDCST79T66Z129C</t>
  </si>
  <si>
    <t>MRDFRC02T09L219D-P-000</t>
  </si>
  <si>
    <t>MURDOCCA FEDERICO</t>
  </si>
  <si>
    <t>MRDFRC02T09L219D</t>
  </si>
  <si>
    <t>MRDGLI07T50F952U-P-000</t>
  </si>
  <si>
    <t>MOREDDU GIULIA</t>
  </si>
  <si>
    <t>MRDGLI07T50F952U</t>
  </si>
  <si>
    <t>MRDMNI97D62Z330I-P-000</t>
  </si>
  <si>
    <t>MOURID IMANE</t>
  </si>
  <si>
    <t>MRDMNI97D62Z330I</t>
  </si>
  <si>
    <t>MREMNL80D18A859W-P-000</t>
  </si>
  <si>
    <t>MEREU EMANUELE</t>
  </si>
  <si>
    <t>MREMNL80D18A859W</t>
  </si>
  <si>
    <t>MRFCRL70S13L682P-P-000</t>
  </si>
  <si>
    <t>MARFORIO CARLO</t>
  </si>
  <si>
    <t>MRFCRL70S13L682P</t>
  </si>
  <si>
    <t>MRFSFO09H44L872T-P-000</t>
  </si>
  <si>
    <t>MARAFANTE SOFIA</t>
  </si>
  <si>
    <t>MRFSFO09H44L872T</t>
  </si>
  <si>
    <t>MRGDVD78L13H037B-P-000</t>
  </si>
  <si>
    <t>MARGAROLI DAVIDE</t>
  </si>
  <si>
    <t>MRGDVD78L13H037B</t>
  </si>
  <si>
    <t>MRGGLR85C44F842W-P-000</t>
  </si>
  <si>
    <t>MARGIOTTA CASALUCI GLORIA</t>
  </si>
  <si>
    <t>MRGGLR85C44F842W</t>
  </si>
  <si>
    <t>MRGGPP70L30H926O-P-000</t>
  </si>
  <si>
    <t>MURGO GIUSEPPE</t>
  </si>
  <si>
    <t>MRGGPP70L30H926O</t>
  </si>
  <si>
    <t>MRGGRL07M14E801E-P-000</t>
  </si>
  <si>
    <t>MARGIOTTO GABRIELE</t>
  </si>
  <si>
    <t>MRGGRL07M14E801E</t>
  </si>
  <si>
    <t>MRGJCP03E31F952B-P-000</t>
  </si>
  <si>
    <t>MOREGOLA JACOPO</t>
  </si>
  <si>
    <t>MRGJCP03E31F952B</t>
  </si>
  <si>
    <t>MRGLSN11D13E801V-P-000</t>
  </si>
  <si>
    <t>MORGESE ALESSANDRO</t>
  </si>
  <si>
    <t>MRGLSN11D13E801V</t>
  </si>
  <si>
    <t>MRGMRZ64A21A859G-P-000</t>
  </si>
  <si>
    <t>MARIGO MAURIZIO</t>
  </si>
  <si>
    <t>MRGMRZ64A21A859G</t>
  </si>
  <si>
    <t>MRGMSM85P04F027R-P-000</t>
  </si>
  <si>
    <t>MARAGLINO MASSIMO</t>
  </si>
  <si>
    <t>MRGMSM85P04F027R</t>
  </si>
  <si>
    <t>MRGNNL68S46F335U-P-000</t>
  </si>
  <si>
    <t>MARGARIA ANTONELLA</t>
  </si>
  <si>
    <t>MRGNNL68S46F335U</t>
  </si>
  <si>
    <t>MRGPRZ71R70G062U-P-000</t>
  </si>
  <si>
    <t>MORGANTI PATRIZIA</t>
  </si>
  <si>
    <t>MRGPRZ71R70G062U</t>
  </si>
  <si>
    <t>MRGRCC82L22F952M-P-000</t>
  </si>
  <si>
    <t>MIRAGLIA ROCCO</t>
  </si>
  <si>
    <t>MRGRKE99H59L219C-P-000</t>
  </si>
  <si>
    <t>MORAGLIO ERIKA</t>
  </si>
  <si>
    <t>MRGRKE99H59L219C</t>
  </si>
  <si>
    <t>MRGRNN10S58E801D-P-000</t>
  </si>
  <si>
    <t>MURGOLO ARIANNA</t>
  </si>
  <si>
    <t>MRGRNN10S58E801D</t>
  </si>
  <si>
    <t>MRGRRT82E43D205A-P-000</t>
  </si>
  <si>
    <t>MURGIA ROBERTA</t>
  </si>
  <si>
    <t>MRGRRT82E43D205A</t>
  </si>
  <si>
    <t>MRGSJA11A58F952V-P-000</t>
  </si>
  <si>
    <t>MARGI' ASJA</t>
  </si>
  <si>
    <t>MRGSJA11A58F952V</t>
  </si>
  <si>
    <t>MRGTMS11R27F952N-P-000</t>
  </si>
  <si>
    <t>MORGANTI THOMAS</t>
  </si>
  <si>
    <t>MRGTMS11R27F952N</t>
  </si>
  <si>
    <t>MRHDLA91R01Z330V-P-000</t>
  </si>
  <si>
    <t>MARIH ADIL</t>
  </si>
  <si>
    <t>MRHDLA91R01Z330V</t>
  </si>
  <si>
    <t>MRKFNK79R55Z224J-P-000</t>
  </si>
  <si>
    <t>MIRKABIRI FARANAK</t>
  </si>
  <si>
    <t>MRKFNK79R55Z224J</t>
  </si>
  <si>
    <t>MRKMNL83A54Z100N-P-000</t>
  </si>
  <si>
    <t>MARKU MARINELA</t>
  </si>
  <si>
    <t>MRKMNL83A54Z100N</t>
  </si>
  <si>
    <t>MRKNTE62A64Z100X-P-000</t>
  </si>
  <si>
    <t>MARKU NETA</t>
  </si>
  <si>
    <t>MRKNTE62A64Z100X</t>
  </si>
  <si>
    <t>MRKRBN76B27Z100F-P-000</t>
  </si>
  <si>
    <t>MARKU ARBEN</t>
  </si>
  <si>
    <t>MRKRBN76B27Z100F</t>
  </si>
  <si>
    <t>MRKSTN96R54Z100B-P-000</t>
  </si>
  <si>
    <t>MARKU SANTINA</t>
  </si>
  <si>
    <t>MRKSTN96R54Z100B</t>
  </si>
  <si>
    <t>MRLDLF93M08Z605J-P-000</t>
  </si>
  <si>
    <t>MORALES VELASCO DIEGO ALFONSO</t>
  </si>
  <si>
    <t>MRLDLF93M08Z605J</t>
  </si>
  <si>
    <t>MRLDNL78M05D872H-P-000</t>
  </si>
  <si>
    <t>MERLO DANIELE</t>
  </si>
  <si>
    <t>MRLDNL78M05D872H</t>
  </si>
  <si>
    <t>MRLDNL84S56D208Z-P-000</t>
  </si>
  <si>
    <t>MARELLA DANIELA</t>
  </si>
  <si>
    <t>MRLDNL84S56D208Z</t>
  </si>
  <si>
    <t>MRLDTR85T27L219M-P-000</t>
  </si>
  <si>
    <t>MERLO DEMETRIO</t>
  </si>
  <si>
    <t>MRLDTR85T27L219M</t>
  </si>
  <si>
    <t>MRLFNC82T66L219E-P-000</t>
  </si>
  <si>
    <t>MARELLA FRANCESCA</t>
  </si>
  <si>
    <t>MRLFNC82T66L219E</t>
  </si>
  <si>
    <t>MRLGNN71H64C978V-P-000</t>
  </si>
  <si>
    <t>MARULLI GIOVANNA</t>
  </si>
  <si>
    <t>MRLGNN71H64C978V</t>
  </si>
  <si>
    <t>MRLGRG97M62H355S-P-000</t>
  </si>
  <si>
    <t>MERLO GIORGIA</t>
  </si>
  <si>
    <t>MRLGRG97M62H355S</t>
  </si>
  <si>
    <t>MRLGVR11R55E801S-P-000</t>
  </si>
  <si>
    <t>MERLO GINEVRA</t>
  </si>
  <si>
    <t>MRLGVR11R55E801S</t>
  </si>
  <si>
    <t>MRLLIA78S41C722G-P-000</t>
  </si>
  <si>
    <t>MERLONE LIA</t>
  </si>
  <si>
    <t>MRLLIA78S41C722G</t>
  </si>
  <si>
    <t>MRLLNR89A65F952P-P-000</t>
  </si>
  <si>
    <t>MARELLI ELEONORA</t>
  </si>
  <si>
    <t>MRLLNR89A65F952P</t>
  </si>
  <si>
    <t>MRLLNS62S10L219B-P-000</t>
  </si>
  <si>
    <t>ALFONSO MERLO</t>
  </si>
  <si>
    <t>MRLLNS62S10L219B</t>
  </si>
  <si>
    <t>MRLMHL78M03A859S-P-000</t>
  </si>
  <si>
    <t>MERLO MICHELE</t>
  </si>
  <si>
    <t>MRLMHL78M03A859S</t>
  </si>
  <si>
    <t>MRLNMR65H49B715Z-P-000</t>
  </si>
  <si>
    <t>MARELLA ANNA MARIA</t>
  </si>
  <si>
    <t>MRLNMR65H49B715Z</t>
  </si>
  <si>
    <t>MRLNMR86P42I838R-P-000</t>
  </si>
  <si>
    <t>MORELLI ANNA MARIA</t>
  </si>
  <si>
    <t>MRLNMR86P42I838R</t>
  </si>
  <si>
    <t>MRLPRI60T55L219Z-P-000</t>
  </si>
  <si>
    <t>MERLI PIERA</t>
  </si>
  <si>
    <t>MRLPRI60T55L219Z</t>
  </si>
  <si>
    <t>MRLRSE95R01D208D-P-000</t>
  </si>
  <si>
    <t>MEROLLA EROS</t>
  </si>
  <si>
    <t>MRLRSE95R01D208D</t>
  </si>
  <si>
    <t>MRLRSL61R59Z133I-P-000</t>
  </si>
  <si>
    <t>MERLI URSULA</t>
  </si>
  <si>
    <t>MRLRSL61R59Z133I</t>
  </si>
  <si>
    <t>MRLRSL73C43B777B-P-000</t>
  </si>
  <si>
    <t>MERLO ROSSELLA</t>
  </si>
  <si>
    <t>MRLRSL73C43B777B</t>
  </si>
  <si>
    <t>MRLRTT69R46A859D-P-000</t>
  </si>
  <si>
    <t>MERLIN ORIETTA</t>
  </si>
  <si>
    <t>MRLRTT69R46A859D</t>
  </si>
  <si>
    <t>02072450022</t>
  </si>
  <si>
    <t>MRLTTV69E64F284M-P-000</t>
  </si>
  <si>
    <t>MUROLO OTTAVIA</t>
  </si>
  <si>
    <t>MRLTTV69E64F284M</t>
  </si>
  <si>
    <t>MRLVCN64M05F839U-P-000</t>
  </si>
  <si>
    <t>MEROLLA VINCENZO</t>
  </si>
  <si>
    <t>MRLVCN64M05F839U</t>
  </si>
  <si>
    <t>MRMGLI77R04F839E-P-000</t>
  </si>
  <si>
    <t>MRMMSM72L29L219R-P-000</t>
  </si>
  <si>
    <t>MARMO MASSIMILIANO</t>
  </si>
  <si>
    <t>MRMMSM72L29L219R</t>
  </si>
  <si>
    <t>MRNBDT05A58E801G-P-000</t>
  </si>
  <si>
    <t>OMARINI BENEDETTA</t>
  </si>
  <si>
    <t>MRNBDT05A58E801G</t>
  </si>
  <si>
    <t>MRNBRM05A01Z317D-P-000</t>
  </si>
  <si>
    <t>MARONG EBRIMA</t>
  </si>
  <si>
    <t>MRNBRM05A01Z317D</t>
  </si>
  <si>
    <t>MRNCST99D68H501O-P-000</t>
  </si>
  <si>
    <t>MORINI CRISTINA</t>
  </si>
  <si>
    <t>MRNCST99D68H501O</t>
  </si>
  <si>
    <t>MRNCZM00T52L219Z-P-000</t>
  </si>
  <si>
    <t>MARINO CINZIA MARIA</t>
  </si>
  <si>
    <t>MRNCZM00T52L219Z</t>
  </si>
  <si>
    <t>MRNDNL60C11G224C-P-000</t>
  </si>
  <si>
    <t>MARINI DANIELE</t>
  </si>
  <si>
    <t>MRNDNL60C11G224C</t>
  </si>
  <si>
    <t>03350240242</t>
  </si>
  <si>
    <t>MRNDSS77A17Z330L-P-000</t>
  </si>
  <si>
    <t>MIRIMIOUI DRISS</t>
  </si>
  <si>
    <t>MRNDSS77A17Z330L</t>
  </si>
  <si>
    <t>MRNFNC76R25L219K-P-000</t>
  </si>
  <si>
    <t>MAIORANA FRANCESCO</t>
  </si>
  <si>
    <t>MRNFNC76R25L219K</t>
  </si>
  <si>
    <t>MRNFNC92H63G273E-P-000</t>
  </si>
  <si>
    <t>MARINO FRANCESCA</t>
  </si>
  <si>
    <t>MRNFNC92H63G273E</t>
  </si>
  <si>
    <t>MRNLBT68A51A859D-P-000</t>
  </si>
  <si>
    <t>OMARINI ELISABETTA</t>
  </si>
  <si>
    <t>MRNLBT68A51A859D</t>
  </si>
  <si>
    <t>MRNLCU77B23A859N-P-000</t>
  </si>
  <si>
    <t>MARINONE LUCA</t>
  </si>
  <si>
    <t>MRNLCU77B23A859N</t>
  </si>
  <si>
    <t>MRNLDN74M46D643R-P-000</t>
  </si>
  <si>
    <t>MARANO LOREDANA</t>
  </si>
  <si>
    <t>MRNLDN74M46D643R</t>
  </si>
  <si>
    <t>MRNLGU70M31L219V-P-000</t>
  </si>
  <si>
    <t>MARANGI LUIGI</t>
  </si>
  <si>
    <t>MRNLGU70M31L219V</t>
  </si>
  <si>
    <t>MRNLLL70E53L219B-P-000</t>
  </si>
  <si>
    <t>MARANO LORELLA</t>
  </si>
  <si>
    <t>MRNLLL70E53L219B</t>
  </si>
  <si>
    <t>MRNLMR72E67F205T-P-000</t>
  </si>
  <si>
    <t>MARIANI LAURA MARIA</t>
  </si>
  <si>
    <t>MRNLMR72E67F205T</t>
  </si>
  <si>
    <t>MRNLNI92L47L750U-P-000</t>
  </si>
  <si>
    <t>MRNLNR79H61A859P-P-000</t>
  </si>
  <si>
    <t>MORINO ELEONORA</t>
  </si>
  <si>
    <t>MRNLNR79H61A859P</t>
  </si>
  <si>
    <t>02596560181</t>
  </si>
  <si>
    <t>MRNLRA60R25A059J-P-000</t>
  </si>
  <si>
    <t>MARANGON LAURO</t>
  </si>
  <si>
    <t>MRNLRA60R25A059J</t>
  </si>
  <si>
    <t>MRNLRD70M31L219X-P-000</t>
  </si>
  <si>
    <t>MARANGI ALFREDO</t>
  </si>
  <si>
    <t>MRNLRD70M31L219X</t>
  </si>
  <si>
    <t>MRNMCD65A42Z611Q-P-000</t>
  </si>
  <si>
    <t>MORENO CARRERA MERCEDES SUSANA</t>
  </si>
  <si>
    <t>MRNMCD65A42Z611Q</t>
  </si>
  <si>
    <t>MRNMCS93A56Z611U-P-000</t>
  </si>
  <si>
    <t>MIRANDA VARGAS MARCIA SOLY</t>
  </si>
  <si>
    <t>MRNMCS93A56Z611U</t>
  </si>
  <si>
    <t>MRNMFR75L58L219D-P-000</t>
  </si>
  <si>
    <t>MARINO MARIA FRANCESCA</t>
  </si>
  <si>
    <t>MRNMFR75L58L219D</t>
  </si>
  <si>
    <t>MRNMMM66T03Z330T-P-000</t>
  </si>
  <si>
    <t>MIRINIOUI MOHAMMED</t>
  </si>
  <si>
    <t>MRNMMM66T03Z330T</t>
  </si>
  <si>
    <t>MRNMRA89E50G674Z-P-000</t>
  </si>
  <si>
    <t>MAURINO MARIA</t>
  </si>
  <si>
    <t>MRNMRA89E50G674Z</t>
  </si>
  <si>
    <t>MRNMRC03E12G273R-P-000</t>
  </si>
  <si>
    <t>MRNMRC86C10L219R-P-000</t>
  </si>
  <si>
    <t>MERINI MARCO</t>
  </si>
  <si>
    <t>MRNMRC86C10L219R</t>
  </si>
  <si>
    <t>MRNMRK86D30L219D-P-000</t>
  </si>
  <si>
    <t>MURANO MIRKO</t>
  </si>
  <si>
    <t>MRNMRK86D30L219D</t>
  </si>
  <si>
    <t>MRNMRS64R69L219D-P-000</t>
  </si>
  <si>
    <t>MARANO MARIA ROSARIA</t>
  </si>
  <si>
    <t>MRNMRS64R69L219D</t>
  </si>
  <si>
    <t>MRNNGL78D70D960J-P-000</t>
  </si>
  <si>
    <t>MARINO ANGELA</t>
  </si>
  <si>
    <t>MRNNGL78D70D960J</t>
  </si>
  <si>
    <t>MRNNNA87T56F027R-P-000</t>
  </si>
  <si>
    <t>MARINO ANNA</t>
  </si>
  <si>
    <t>MRNNNA87T56F027R</t>
  </si>
  <si>
    <t>MRNNNM92S09B019Y-P-000</t>
  </si>
  <si>
    <t>MRNPLA53D03F952K-P-000</t>
  </si>
  <si>
    <t>MRNPLA53D03F952K</t>
  </si>
  <si>
    <t>MRNPNG93A69Z614Q-P-000</t>
  </si>
  <si>
    <t>MARINILLI PIERANGELA</t>
  </si>
  <si>
    <t>MRNPNG93A69Z614Q</t>
  </si>
  <si>
    <t>MRNRNN92C43A859H-P-000</t>
  </si>
  <si>
    <t>MARANGON ARIANNA</t>
  </si>
  <si>
    <t>MRNRNN92C43A859H</t>
  </si>
  <si>
    <t>MRNRRT69H43B180F-P-000</t>
  </si>
  <si>
    <t>MARIANI ROBERTA</t>
  </si>
  <si>
    <t>MRNRRT69H43B180F</t>
  </si>
  <si>
    <t>MRNRRT78E51E379V-P-000</t>
  </si>
  <si>
    <t>MORANDINI ROBERTA</t>
  </si>
  <si>
    <t>MRNRRT78E51E379V</t>
  </si>
  <si>
    <t>10072040016</t>
  </si>
  <si>
    <t>MRNRSL91E42I438S-P-000</t>
  </si>
  <si>
    <t>MIRANDA ROSSELLA</t>
  </si>
  <si>
    <t>MRNRSL91E42I438S</t>
  </si>
  <si>
    <t>MRNSML70T11F205B-P-000</t>
  </si>
  <si>
    <t>MARANGONI SAMUELE</t>
  </si>
  <si>
    <t>MRNSML70T11F205B</t>
  </si>
  <si>
    <t>MRNSMN11A26F952D-P-000</t>
  </si>
  <si>
    <t>MARINO SIMONE</t>
  </si>
  <si>
    <t>MRNSMN11A26F952D</t>
  </si>
  <si>
    <t>MRNSRA05E46F952V-P-000</t>
  </si>
  <si>
    <t>MARIN SARA</t>
  </si>
  <si>
    <t>MRNSRA05E46F952V</t>
  </si>
  <si>
    <t>MRNSRN71E67A859H-P-000</t>
  </si>
  <si>
    <t>MARONGIU SERENA</t>
  </si>
  <si>
    <t>MRNSRN71E67A859H</t>
  </si>
  <si>
    <t>MRNSVN66T46L219G-P-000</t>
  </si>
  <si>
    <t>MARINO SILVANA</t>
  </si>
  <si>
    <t>MRNSVN66T46L219G</t>
  </si>
  <si>
    <t>MRNVNT06C70F952P-P-000</t>
  </si>
  <si>
    <t>MARANGON VALENTINA</t>
  </si>
  <si>
    <t>MRNVNT06C70F952P</t>
  </si>
  <si>
    <t>MRNVTI59P28C192E-P-000</t>
  </si>
  <si>
    <t>MARINONI VITO</t>
  </si>
  <si>
    <t>MRNVTI59P28C192E</t>
  </si>
  <si>
    <t>MROCNZ72A59M102A-P-000</t>
  </si>
  <si>
    <t>MOREA CINZIA</t>
  </si>
  <si>
    <t>MROCNZ72A59M102A</t>
  </si>
  <si>
    <t>MROGLI72B02L219W-P-000</t>
  </si>
  <si>
    <t>MORO GIULIO</t>
  </si>
  <si>
    <t>MROGLI72B02L219W</t>
  </si>
  <si>
    <t>MROLSS76E50D332N-P-000</t>
  </si>
  <si>
    <t>MORO ALESSIA</t>
  </si>
  <si>
    <t>MROLSS76E50D332N</t>
  </si>
  <si>
    <t>MRORTI81S63L219M-P-000</t>
  </si>
  <si>
    <t>MOREA RITA</t>
  </si>
  <si>
    <t>MRORTI81S63L219M</t>
  </si>
  <si>
    <t>MROSRA75M42L304S-P-000</t>
  </si>
  <si>
    <t>MORO SARA</t>
  </si>
  <si>
    <t>MROSRA75M42L304S</t>
  </si>
  <si>
    <t>MROWND68L52H037A-P-000</t>
  </si>
  <si>
    <t>MORO WANDA</t>
  </si>
  <si>
    <t>MROWND68L52H037A</t>
  </si>
  <si>
    <t>MRRCST88M60L219K-P-000</t>
  </si>
  <si>
    <t>MRRDNC66D17G113Y-P-000</t>
  </si>
  <si>
    <t>MURRU DOMENICO</t>
  </si>
  <si>
    <t>MRRDNC66D17G113Y</t>
  </si>
  <si>
    <t>MRRDNL04L06L219J-P-000</t>
  </si>
  <si>
    <t>MURARIU  DANIELE</t>
  </si>
  <si>
    <t>MRRDNL04L06L219J</t>
  </si>
  <si>
    <t>MRRFBA00P22L219T-P-000</t>
  </si>
  <si>
    <t>MARRONE FABIO</t>
  </si>
  <si>
    <t>MRRFBA00P22L219T</t>
  </si>
  <si>
    <t>MRRGLC89E10L219C-P-000</t>
  </si>
  <si>
    <t>MARRETTA GIANLUCA</t>
  </si>
  <si>
    <t>MRRGLC89E10L219C</t>
  </si>
  <si>
    <t>MRRGLL72B60L219Y-P-000</t>
  </si>
  <si>
    <t>MARRELLA GUGLIELMINA</t>
  </si>
  <si>
    <t>MRRGLL72B60L219Y</t>
  </si>
  <si>
    <t>MRRGPP64P66A089K-P-000</t>
  </si>
  <si>
    <t>MARRELLA GIUSEPPINA</t>
  </si>
  <si>
    <t>MRRGPP64P66A089K</t>
  </si>
  <si>
    <t>MRRGRL76C52D938W</t>
  </si>
  <si>
    <t>PASTICCERIA DA GABRI DI MURARO GABRIELLA</t>
  </si>
  <si>
    <t>MRRLBT80E71L219Q-P-000</t>
  </si>
  <si>
    <t>MRRLCN73B48F335N-P-000</t>
  </si>
  <si>
    <t>MURRO LUCIANA</t>
  </si>
  <si>
    <t>MRRLCN73B48F335N</t>
  </si>
  <si>
    <t>MRRLRA97H59I452E-P-000</t>
  </si>
  <si>
    <t>MARRAS LAURA</t>
  </si>
  <si>
    <t>MRRLRA97H59I452E</t>
  </si>
  <si>
    <t>MRRLRT74L06L219D-P-000</t>
  </si>
  <si>
    <t>MARRONI ALBERTO</t>
  </si>
  <si>
    <t>MRRLRT74L06L219D</t>
  </si>
  <si>
    <t>MRRMGR74R51G062J-P-000</t>
  </si>
  <si>
    <t>MARRA MARIA GRAZIA</t>
  </si>
  <si>
    <t>MRRMGR74R51G062J</t>
  </si>
  <si>
    <t>MRRMHL63T64B429H-P-000</t>
  </si>
  <si>
    <t>MORREALE MICHELA</t>
  </si>
  <si>
    <t>MRRMHL63T64B429H</t>
  </si>
  <si>
    <t>MRRMNC90E63C588G-P-000</t>
  </si>
  <si>
    <t>MARRA MONICA</t>
  </si>
  <si>
    <t>MRRMNC90E63C588G</t>
  </si>
  <si>
    <t>MRRMTT91L20I470M-P-000</t>
  </si>
  <si>
    <t>MORRA MATTEO</t>
  </si>
  <si>
    <t>MRRMTT91L20I470M</t>
  </si>
  <si>
    <t>01859590042</t>
  </si>
  <si>
    <t>MRRNDR00D01F335M-P-000</t>
  </si>
  <si>
    <t>MIRARCHI ANDREA</t>
  </si>
  <si>
    <t>MRRNDR00D01F335M</t>
  </si>
  <si>
    <t>MRRNIO70L11Z129D-P-000</t>
  </si>
  <si>
    <t>MORARU ION</t>
  </si>
  <si>
    <t>MRRNIO70L11Z129D</t>
  </si>
  <si>
    <t>MRRNTN68E26H355I-P-000</t>
  </si>
  <si>
    <t>MORREALE ANTONIO</t>
  </si>
  <si>
    <t>MRRNTN68E26H355I</t>
  </si>
  <si>
    <t>MRRPLA69A70B180B-P-000</t>
  </si>
  <si>
    <t>MARRA PAOLA</t>
  </si>
  <si>
    <t>MRRPLA69A70B180B</t>
  </si>
  <si>
    <t>MRRSMN93M05C722R-P-000</t>
  </si>
  <si>
    <t>MURRU SIMONE</t>
  </si>
  <si>
    <t>MRRSMN93M05C722R</t>
  </si>
  <si>
    <t>MRRSNN77B50F952E-P-000</t>
  </si>
  <si>
    <t>MARARINI SUSANNA</t>
  </si>
  <si>
    <t>MRRSNN77B50F952E</t>
  </si>
  <si>
    <t>MRRYNJ92A15Z504Z-P-000</t>
  </si>
  <si>
    <t>MARRERO NERUMBERG YADIAN JOSE</t>
  </si>
  <si>
    <t>MRRYNJ92A15Z504Z</t>
  </si>
  <si>
    <t>MRSDRN73R48E536B-P-000</t>
  </si>
  <si>
    <t>MARSIGLIONE ADRIANA</t>
  </si>
  <si>
    <t>MRSDRN73R48E536B</t>
  </si>
  <si>
    <t>MRSDTR73T15D086A-P-000</t>
  </si>
  <si>
    <t>MARASCO DEMETRIO</t>
  </si>
  <si>
    <t>MRSDTR73T15D086A</t>
  </si>
  <si>
    <t>MRSFLC68A31L219T-P-000</t>
  </si>
  <si>
    <t>MARSIGLIA FELICE</t>
  </si>
  <si>
    <t>MRSFLC68A31L219T</t>
  </si>
  <si>
    <t>MRSFNC79B57B019Q</t>
  </si>
  <si>
    <t>BAR H DI MAROSTEGAN FRANCESCA</t>
  </si>
  <si>
    <t>02148080035</t>
  </si>
  <si>
    <t>MRSFNC90H25C129W</t>
  </si>
  <si>
    <t>MARESCA FRANCESCO</t>
  </si>
  <si>
    <t>12365280010</t>
  </si>
  <si>
    <t>MRSFNC94T30L219Z-P-000</t>
  </si>
  <si>
    <t>MARASCO FRANCESCO</t>
  </si>
  <si>
    <t>MRSFNC94T30L219Z</t>
  </si>
  <si>
    <t>MRSGLN70R62A752D</t>
  </si>
  <si>
    <t>MARASCO GIULIANA</t>
  </si>
  <si>
    <t>MRSJCP79A24L219W-P-000</t>
  </si>
  <si>
    <t>AMOROSO JACOPO</t>
  </si>
  <si>
    <t>MRSJCP79A24L219W</t>
  </si>
  <si>
    <t>MRSLCU65M31L219G-P-000</t>
  </si>
  <si>
    <t>MORSERO LUCA</t>
  </si>
  <si>
    <t>MRSLCU65M31L219G</t>
  </si>
  <si>
    <t>MRSLEI88P05B019M-P-000</t>
  </si>
  <si>
    <t>MOROSI ELIA</t>
  </si>
  <si>
    <t>MRSLEI88P05B019M</t>
  </si>
  <si>
    <t>MRSMRT76C68Z100J-P-000</t>
  </si>
  <si>
    <t>MARASHI MERITA</t>
  </si>
  <si>
    <t>MRSMRT76C68Z100J</t>
  </si>
  <si>
    <t>MRSMSM66H21L323U-P-000</t>
  </si>
  <si>
    <t>MARESCHI MASSIMO</t>
  </si>
  <si>
    <t>MRSMTT10B06F952N-P-000</t>
  </si>
  <si>
    <t>MARSILIO MATTEO</t>
  </si>
  <si>
    <t>MRSMTT10B06F952N</t>
  </si>
  <si>
    <t>MRSPLA99E52B885A-P-000</t>
  </si>
  <si>
    <t>IMARISIO PAOLA</t>
  </si>
  <si>
    <t>MRSPLA99E52B885A</t>
  </si>
  <si>
    <t>MRSRCC73H27D883I-P-000</t>
  </si>
  <si>
    <t>MARSANO ROCCO</t>
  </si>
  <si>
    <t>MRSRCC73H27D883I</t>
  </si>
  <si>
    <t>MRSRCE84M59A859D-P-000</t>
  </si>
  <si>
    <t>MAROSTICA ERICA</t>
  </si>
  <si>
    <t>MRSRCE84M59A859D</t>
  </si>
  <si>
    <t>MRSSNJ62L51Z153B-P-000</t>
  </si>
  <si>
    <t>MRTBBR73D52E379N-P-000</t>
  </si>
  <si>
    <t>MARTINELLI BARBARA</t>
  </si>
  <si>
    <t>MRTBBR73D52E379N</t>
  </si>
  <si>
    <t>11114800011</t>
  </si>
  <si>
    <t>MRTCLD82D29C722F-P-000</t>
  </si>
  <si>
    <t>MARTINETTO CLAUDIO</t>
  </si>
  <si>
    <t>MRTCLD82D29C722F</t>
  </si>
  <si>
    <t>MRTCNR99C53Z102J-P-000</t>
  </si>
  <si>
    <t>MARTINER CARINA RICKY</t>
  </si>
  <si>
    <t>MRTCNR99C53Z102J</t>
  </si>
  <si>
    <t>MRTCRS04M30F335C-P-000</t>
  </si>
  <si>
    <t>MARTINO CHRISTIAN ROCCO</t>
  </si>
  <si>
    <t>MRTCRS04M30F335C</t>
  </si>
  <si>
    <t>MRTCST72B25L219Y-P-000</t>
  </si>
  <si>
    <t>MARIUTTI CRISTIANO</t>
  </si>
  <si>
    <t>MRTCST72B25L219Y</t>
  </si>
  <si>
    <t>12748390015</t>
  </si>
  <si>
    <t>MRTDNL04A21L219Z-P-000</t>
  </si>
  <si>
    <t>MARTINETTO DANIEL</t>
  </si>
  <si>
    <t>MRTDNL04A21L219Z</t>
  </si>
  <si>
    <t>MRTDNT93M21A859Y-P-000</t>
  </si>
  <si>
    <t>MAROTTA DONATO</t>
  </si>
  <si>
    <t>MRTDNT93M21A859Y</t>
  </si>
  <si>
    <t>MRTDRD11T25F952Z-P-000</t>
  </si>
  <si>
    <t>MORETTO SIMONE EDWARD</t>
  </si>
  <si>
    <t>MRTDRD11T25F952Z</t>
  </si>
  <si>
    <t>MRTDRH85H67L219N-P-000</t>
  </si>
  <si>
    <t>MORETTI DEBORAH</t>
  </si>
  <si>
    <t>MRTDRH85H67L219N</t>
  </si>
  <si>
    <t>MRTFDL01D18B019V-P-000</t>
  </si>
  <si>
    <t>MAROTTA FEDELE</t>
  </si>
  <si>
    <t>MRTFDL01D18B019V</t>
  </si>
  <si>
    <t>MRTFNC62A20H037V-P-000</t>
  </si>
  <si>
    <t>MARTINELLI FRANCESCO</t>
  </si>
  <si>
    <t>MRTFNC62A20H037V</t>
  </si>
  <si>
    <t>MRTFNC74P55F952Y-P-000</t>
  </si>
  <si>
    <t>MARTELLI FRANCESCA</t>
  </si>
  <si>
    <t>MRTFNC74P55F952Y</t>
  </si>
  <si>
    <t>MRTFRC05S21G674R-P-000</t>
  </si>
  <si>
    <t>MARTINI FEDERICO</t>
  </si>
  <si>
    <t>MRTFRC05S21G674R</t>
  </si>
  <si>
    <t>MRTFRC85C08L219U-P-000</t>
  </si>
  <si>
    <t>MARIOTTI FEDERICO</t>
  </si>
  <si>
    <t>MRTFRC85C08L219U</t>
  </si>
  <si>
    <t>11079490014</t>
  </si>
  <si>
    <t>MRTFRZ67A24L219D-P-000</t>
  </si>
  <si>
    <t>MARTIGNONE FABRIZIO</t>
  </si>
  <si>
    <t>MRTFRZ67A24L219D</t>
  </si>
  <si>
    <t>09045630010</t>
  </si>
  <si>
    <t>MRTGNN82A07A662X</t>
  </si>
  <si>
    <t>MRTGRG95P67L219D-P-000</t>
  </si>
  <si>
    <t>MARTINO GIORGIA</t>
  </si>
  <si>
    <t>MRTGRG95P67L219D</t>
  </si>
  <si>
    <t>MRTGRL92D18A859N-P-000</t>
  </si>
  <si>
    <t>MARTINER GABRIELE</t>
  </si>
  <si>
    <t>MRTGRL92D18A859N</t>
  </si>
  <si>
    <t>MRTJRG88R09Z504T-P-000</t>
  </si>
  <si>
    <t>MARTY GARCIA JORGE</t>
  </si>
  <si>
    <t>MRTJRG88R09Z504T</t>
  </si>
  <si>
    <t>MRTLNR83R67A859N-P-000</t>
  </si>
  <si>
    <t>MARTINO ELEONORA</t>
  </si>
  <si>
    <t>MRTLNR83R67A859N</t>
  </si>
  <si>
    <t>MRTLNZ01R29A859B-P-000</t>
  </si>
  <si>
    <t>MRTLNZ85L05D969P-P-000</t>
  </si>
  <si>
    <t>MARTELLACCI LORENZO</t>
  </si>
  <si>
    <t>MRTLNZ85L05D969P</t>
  </si>
  <si>
    <t>02803510995</t>
  </si>
  <si>
    <t>MRTLSN80C20Z602B-P-000</t>
  </si>
  <si>
    <t>MARIOTTINI VALIM MAIA ALESSANDRO</t>
  </si>
  <si>
    <t>MRTLSN80C20Z602B</t>
  </si>
  <si>
    <t>MRTLSN85T41L219J-P-000</t>
  </si>
  <si>
    <t>MARTIRADONNA ALESSANDRA</t>
  </si>
  <si>
    <t>MRTLSN85T41L219J</t>
  </si>
  <si>
    <t>MRTLSN88E05D872M-P-000</t>
  </si>
  <si>
    <t>MARTELLI ALESSANDRO</t>
  </si>
  <si>
    <t>MRTLSN88E05D872M</t>
  </si>
  <si>
    <t>MRTMHL05B42F952K-P-000</t>
  </si>
  <si>
    <t>MAROTTA MICHELA</t>
  </si>
  <si>
    <t>MRTMHL05B42F952K</t>
  </si>
  <si>
    <t>MRTMHL76P13Z325O-P-000</t>
  </si>
  <si>
    <t>MARTIN HEZEKIA MICHAEL</t>
  </si>
  <si>
    <t>MRTMHL76P13Z325O</t>
  </si>
  <si>
    <t>MRTMLL64R54A052Y-P-000</t>
  </si>
  <si>
    <t>MURATORE MIRELLA</t>
  </si>
  <si>
    <t>MRTMLL64R54A052Y</t>
  </si>
  <si>
    <t>MRTMLM98C27G479R-O-000</t>
  </si>
  <si>
    <t>MARIOTTI MANUEL MATIAS</t>
  </si>
  <si>
    <t>MRTMLM98C27G479R</t>
  </si>
  <si>
    <t>MRTMNG62E46F952M-P-000</t>
  </si>
  <si>
    <t>MARTELLI MARIANGELA</t>
  </si>
  <si>
    <t>MRTMNG62E46F952M</t>
  </si>
  <si>
    <t>MRTMNL10H04F952Y-P-000</t>
  </si>
  <si>
    <t>MARTINS AREDES EMANUEL</t>
  </si>
  <si>
    <t>MRTMNL10H04F952Y</t>
  </si>
  <si>
    <t>MRTMNL77E46F952Y-P-000</t>
  </si>
  <si>
    <t>MRTMRA73P29H037N-P-000</t>
  </si>
  <si>
    <t>MARTINETTI MAURO</t>
  </si>
  <si>
    <t>MRTMRA75R13F952N-P-000</t>
  </si>
  <si>
    <t>MORETTO MAURO</t>
  </si>
  <si>
    <t>MRTMRA75R13F952N</t>
  </si>
  <si>
    <t>MRTMRC10E12F952S-P-000</t>
  </si>
  <si>
    <t>MARTELLI MARCO</t>
  </si>
  <si>
    <t>MRTMRC10E12F952S</t>
  </si>
  <si>
    <t>MRTMRZ01C02L219O-P-000</t>
  </si>
  <si>
    <t>MARTINETTO MAURIZIO</t>
  </si>
  <si>
    <t>MRTMRZ01C02L219O</t>
  </si>
  <si>
    <t>MRTMRZ70T22L219O-P-000</t>
  </si>
  <si>
    <t>MARTINO MAURIZIO</t>
  </si>
  <si>
    <t>MRTMRZ70T22L219O</t>
  </si>
  <si>
    <t>MRTMTN03S57L219I-P-000</t>
  </si>
  <si>
    <t>MARTELLO MARTINA</t>
  </si>
  <si>
    <t>MRTMTN03S57L219I</t>
  </si>
  <si>
    <t>MRTMTN10T60F952P-P-000</t>
  </si>
  <si>
    <t>MARIOTTI MARTINA</t>
  </si>
  <si>
    <t>MRTMTN10T60F952P</t>
  </si>
  <si>
    <t>MRTNDR85C20H355U-P-000</t>
  </si>
  <si>
    <t>MARTINA ANDREA</t>
  </si>
  <si>
    <t>MRTNDR85C20H355U</t>
  </si>
  <si>
    <t>MRTNDR92E17L219S-P-000</t>
  </si>
  <si>
    <t>MORETTO ANDREA</t>
  </si>
  <si>
    <t>MRTNDR92E17L219S</t>
  </si>
  <si>
    <t>MRTNLT78H48Z129Q-P-000</t>
  </si>
  <si>
    <t>MART NICOLETTA</t>
  </si>
  <si>
    <t>MRTNLT78H48Z129Q</t>
  </si>
  <si>
    <t>MRTNMO12B45F952T-P-000</t>
  </si>
  <si>
    <t>MARTINO NOEMI</t>
  </si>
  <si>
    <t>MRTNMO12B45F952T</t>
  </si>
  <si>
    <t>MRTNNL85H68L750L-P-000</t>
  </si>
  <si>
    <t>MARTINO ANTONELLA</t>
  </si>
  <si>
    <t>MRTNNL85H68L750L</t>
  </si>
  <si>
    <t>MRTNRC83P55L219X-P-000</t>
  </si>
  <si>
    <t>MARTORANA Enrica</t>
  </si>
  <si>
    <t>MRTNRC83P55L219X</t>
  </si>
  <si>
    <t>MRTNTN60E02L738M-P-000</t>
  </si>
  <si>
    <t>MARTINO ANTONIO</t>
  </si>
  <si>
    <t>MRTPQL74L05G261G-P-000</t>
  </si>
  <si>
    <t>MARTOCCIA PASQUALE</t>
  </si>
  <si>
    <t>MRTPQL74L05G261G</t>
  </si>
  <si>
    <t>MRTPRC81S60Z611Y-P-000</t>
  </si>
  <si>
    <t>MARTINEZ SILVA PATRICIA</t>
  </si>
  <si>
    <t>MRTPRC81S60Z611Y</t>
  </si>
  <si>
    <t>MRTRNR73E31L219R-P-000</t>
  </si>
  <si>
    <t>MARTINELLI RANIERI</t>
  </si>
  <si>
    <t>MRTRNR73E31L219R</t>
  </si>
  <si>
    <t>MRTRRT66H13L219V-P-000</t>
  </si>
  <si>
    <t>MARETTO ROBERTO</t>
  </si>
  <si>
    <t>MRTRRT66H13L219V</t>
  </si>
  <si>
    <t>MRTRRT67P47G062B-P-000</t>
  </si>
  <si>
    <t>MARTINOLI ROBERTA</t>
  </si>
  <si>
    <t>MRTRRT67P47G062B</t>
  </si>
  <si>
    <t>MRTRSO06S52A859K-P-000</t>
  </si>
  <si>
    <t>MAROTTA ROSA</t>
  </si>
  <si>
    <t>MRTRSO06S52A859K</t>
  </si>
  <si>
    <t>MRTRSO67C57B473J-P-000</t>
  </si>
  <si>
    <t>MRTRSO67C57B473J</t>
  </si>
  <si>
    <t>MRTSFN66S07F335P-P-000</t>
  </si>
  <si>
    <t>MORETTI STEFANO</t>
  </si>
  <si>
    <t>MRTSFN66S07F335P</t>
  </si>
  <si>
    <t>MRTSFN94T30C722G-P-000</t>
  </si>
  <si>
    <t>MRTSFN94T30C722G</t>
  </si>
  <si>
    <t>MRTSLV68C66D205G-P-000</t>
  </si>
  <si>
    <t>MARTINI SILVIA</t>
  </si>
  <si>
    <t>MRTSLV68C66D205G</t>
  </si>
  <si>
    <t>MRTSLV87D70A182Q-P-000</t>
  </si>
  <si>
    <t>MARTIGNONE SILVIA</t>
  </si>
  <si>
    <t>MRTSLV87D70A182Q</t>
  </si>
  <si>
    <t>02435280033</t>
  </si>
  <si>
    <t>MRTSRN97T68B180J-P-000</t>
  </si>
  <si>
    <t>MARTUCCI SERENA</t>
  </si>
  <si>
    <t>MRTSRN97T68B180J</t>
  </si>
  <si>
    <t>MRTSVV79L54L219Y-P-000</t>
  </si>
  <si>
    <t>MORTAROTTI SILVIA VELIA</t>
  </si>
  <si>
    <t>MRTSVV79L54L219Y</t>
  </si>
  <si>
    <t>MRTVIO67M09C722I-P-000</t>
  </si>
  <si>
    <t>MARTINETTO IVO</t>
  </si>
  <si>
    <t>MRTVIO67M09C722I</t>
  </si>
  <si>
    <t>MRTVLM60H45D205A-P-000</t>
  </si>
  <si>
    <t>MRTVNC86H65E472W-P-000</t>
  </si>
  <si>
    <t>MARTINO VERONICA</t>
  </si>
  <si>
    <t>MRTVNC86H65E472W</t>
  </si>
  <si>
    <t>MRTVNT82A53B885C-P-000</t>
  </si>
  <si>
    <t>MARTINOTTI VALENTINA</t>
  </si>
  <si>
    <t>MRTVNT82A53B885C</t>
  </si>
  <si>
    <t>MRTVNT82C71L219Y-P-000</t>
  </si>
  <si>
    <t>MARITANO Valentina</t>
  </si>
  <si>
    <t>MRTVNT82C71L219Y</t>
  </si>
  <si>
    <t>MRTVNT90B48L219J-P-000</t>
  </si>
  <si>
    <t>MARTINELLI VALENTINA</t>
  </si>
  <si>
    <t>MRTVNT90B48L219J</t>
  </si>
  <si>
    <t>MRTVTR06A45F952G-P-000</t>
  </si>
  <si>
    <t>MARTININI VITTORIA</t>
  </si>
  <si>
    <t>MRTVTR06A45F952G</t>
  </si>
  <si>
    <t>MRTYNG94C45D960V-P-000</t>
  </si>
  <si>
    <t>MARTINES YLENIA GRAZIANA</t>
  </si>
  <si>
    <t>MRTYNG94C45D960V</t>
  </si>
  <si>
    <t>MRUMMM01P24Z236B-P-000</t>
  </si>
  <si>
    <t>UMAR MUHAMMAD</t>
  </si>
  <si>
    <t>MRUMMM01P24Z236B</t>
  </si>
  <si>
    <t>MRVFTN90C13E131O-P-000</t>
  </si>
  <si>
    <t>MARVETTI FORTUNATO</t>
  </si>
  <si>
    <t>MRVFTN90C13E131O</t>
  </si>
  <si>
    <t>MRVHYN72H41Z138U-P-000</t>
  </si>
  <si>
    <t>MURAVSKA HALYNA</t>
  </si>
  <si>
    <t>MRVHYN72H41Z138U</t>
  </si>
  <si>
    <t>MRYJYO83D56Z335V-P-000</t>
  </si>
  <si>
    <t>OMORUYI JOY</t>
  </si>
  <si>
    <t>MRYJYO83D56Z335V</t>
  </si>
  <si>
    <t>MRZCLD68A05F839W-P-000</t>
  </si>
  <si>
    <t>MARZANO CLAUDIO</t>
  </si>
  <si>
    <t>MRZCLD68A05F839W</t>
  </si>
  <si>
    <t>MRZFNC07A64B019D-P-000</t>
  </si>
  <si>
    <t>MARUZZO FRANCESCA</t>
  </si>
  <si>
    <t>MRZFNC07A64B019D</t>
  </si>
  <si>
    <t>MRZGRL04E18F205K-P-000</t>
  </si>
  <si>
    <t>MARUZZI GABRIELE ANDREA MARIA</t>
  </si>
  <si>
    <t>MRZGRL04E18F205K</t>
  </si>
  <si>
    <t>MRZLCA94A48A859M-P-000</t>
  </si>
  <si>
    <t>MARAZZATO ALICE</t>
  </si>
  <si>
    <t>MRZLCA94A48A859M</t>
  </si>
  <si>
    <t>MRZSMB04P17Z737B-P-000</t>
  </si>
  <si>
    <t>MIRZA SAYAM BAIG</t>
  </si>
  <si>
    <t>MRZSMB04P17Z737B</t>
  </si>
  <si>
    <t>MRZSRN71S57L219F-P-000</t>
  </si>
  <si>
    <t>MARZULLO SABRINA</t>
  </si>
  <si>
    <t>MRZSRN71S57L219F</t>
  </si>
  <si>
    <t>MRZVLT83H52Z129R-P-000</t>
  </si>
  <si>
    <t>MIRZAC VIOLETA</t>
  </si>
  <si>
    <t>MRZVLT83H52Z129R</t>
  </si>
  <si>
    <t>MSACHR81C56F952Y-P-000</t>
  </si>
  <si>
    <t>MASIA CHIARA</t>
  </si>
  <si>
    <t>MSACHR81C56F952Y</t>
  </si>
  <si>
    <t>MSANTN59E09B998X-P-000</t>
  </si>
  <si>
    <t>MASI ANTONIO</t>
  </si>
  <si>
    <t>MSARNN67B57B998Z-P-000</t>
  </si>
  <si>
    <t>MASI ROSANNA</t>
  </si>
  <si>
    <t>MSBPRS65B13Z335X-P-000</t>
  </si>
  <si>
    <t>MOSEBOLATAN PETERS</t>
  </si>
  <si>
    <t>MSBPRS65B13Z335X</t>
  </si>
  <si>
    <t>MSCCST77S19L219O-P-000</t>
  </si>
  <si>
    <t>MISCHIATTI CRISTIANO</t>
  </si>
  <si>
    <t>MSCCST77S19L219O</t>
  </si>
  <si>
    <t>12855030016</t>
  </si>
  <si>
    <t>MSCCST88H23B428C-P-000</t>
  </si>
  <si>
    <t>MASCARA CRISTIAN FRANCESCO</t>
  </si>
  <si>
    <t>MSCCST88H23B428C</t>
  </si>
  <si>
    <t>MSCDNL94D29A859T-P-000</t>
  </si>
  <si>
    <t>MOSCA DANIELE</t>
  </si>
  <si>
    <t>MSCDNL94D29A859T</t>
  </si>
  <si>
    <t>MSCFNC03D28B354S-P-000</t>
  </si>
  <si>
    <t>MASCIA FRANCESCO</t>
  </si>
  <si>
    <t>MSCFNC03D28B354S</t>
  </si>
  <si>
    <t>MSCFRZ89A24L219B-P-000</t>
  </si>
  <si>
    <t>MOSCHETTO FABRIZIO</t>
  </si>
  <si>
    <t>MSCFRZ89A24L219B</t>
  </si>
  <si>
    <t>MSCGBR02H15C627E-P-000</t>
  </si>
  <si>
    <t>MOSCUZZA GILBERTO</t>
  </si>
  <si>
    <t>MSCGBR02H15C627E</t>
  </si>
  <si>
    <t>MSCGLI97A56L219Q-P-000</t>
  </si>
  <si>
    <t>MOSCA GIULIA</t>
  </si>
  <si>
    <t>MSCGLI97A56L219Q</t>
  </si>
  <si>
    <t>MSCGPP66C23L219I-P-000</t>
  </si>
  <si>
    <t>MOSCARELLI GIUSEPPE</t>
  </si>
  <si>
    <t>MSCGPP66C23L219I</t>
  </si>
  <si>
    <t>MSCLCU94E14A859K-P-000</t>
  </si>
  <si>
    <t>MSCLNE89L70G273L-P-000</t>
  </si>
  <si>
    <t>MUSACCHIA ELENA</t>
  </si>
  <si>
    <t>MSCLNE89L70G273L</t>
  </si>
  <si>
    <t>MSCMNC74A49A859L-P-000</t>
  </si>
  <si>
    <t>MOSCA MONICA</t>
  </si>
  <si>
    <t>MSCMNC74A49A859L</t>
  </si>
  <si>
    <t>02691890020</t>
  </si>
  <si>
    <t>MSCMNL76T43B354Y-P-000</t>
  </si>
  <si>
    <t>MSCMNN72M42A752D-P-000</t>
  </si>
  <si>
    <t>MSCMNN72M42A752D</t>
  </si>
  <si>
    <t>MSCMTF05P21F839B-P-000</t>
  </si>
  <si>
    <t>MUSCARIELLO MATTEO FRANCESCO</t>
  </si>
  <si>
    <t>MSCMTF05P21F839B</t>
  </si>
  <si>
    <t>MSCMTT74M06A662K-P-000</t>
  </si>
  <si>
    <t>MASCIOPINTO MATTEO</t>
  </si>
  <si>
    <t>MSCMTT74M06A662K</t>
  </si>
  <si>
    <t>MSCNDR70T07A859P-P-000</t>
  </si>
  <si>
    <t>MOSCA ANDREA</t>
  </si>
  <si>
    <t>MSCNDR70T07A859P</t>
  </si>
  <si>
    <t>MSCNLS78E43A859K-P-000</t>
  </si>
  <si>
    <t>MASCHIETTO ANNALISA</t>
  </si>
  <si>
    <t>MSCNLS78E43A859K</t>
  </si>
  <si>
    <t>MSCRCC03T55C627H-P-000</t>
  </si>
  <si>
    <t>MOSCA ROBERTA</t>
  </si>
  <si>
    <t>MSCRCC03T55C627H</t>
  </si>
  <si>
    <t>MSCRCR99M03A859Y-P-000</t>
  </si>
  <si>
    <t>MOSCA RICCARDO</t>
  </si>
  <si>
    <t>MSCRCR99M03A859Y</t>
  </si>
  <si>
    <t>MSCRLB83M71D761G-P-000</t>
  </si>
  <si>
    <t>MASCIA ROSALBA</t>
  </si>
  <si>
    <t>MSCRLB83M71D761G</t>
  </si>
  <si>
    <t>MSCRRT65B20A859X-P-000</t>
  </si>
  <si>
    <t>MOSCA ROBERTO</t>
  </si>
  <si>
    <t>MSCRRT65B20A859X</t>
  </si>
  <si>
    <t>MSCRRT69E21F952A-P-000</t>
  </si>
  <si>
    <t>MUSCO ROBERTO</t>
  </si>
  <si>
    <t>MSCRRT69E21F952A</t>
  </si>
  <si>
    <t>MSCSLO10S61Z600G-P-000</t>
  </si>
  <si>
    <t>MASCIOCCHI SOL</t>
  </si>
  <si>
    <t>MSCSLO10S61Z600G</t>
  </si>
  <si>
    <t>MSCSLV00B42F335S-P-000</t>
  </si>
  <si>
    <t>MASCIA SILVIA</t>
  </si>
  <si>
    <t>MSCSLV00B42F335S</t>
  </si>
  <si>
    <t>MSCSST58H12C352X-P-000</t>
  </si>
  <si>
    <t>MASCARO ESPOSITO</t>
  </si>
  <si>
    <t>MSCVTR77E09L219D-P-000</t>
  </si>
  <si>
    <t>MOSCHION VITTORIO</t>
  </si>
  <si>
    <t>MSCVTR77E09L219D</t>
  </si>
  <si>
    <t>MSKBLL76A02Z330P-P-000</t>
  </si>
  <si>
    <t>MESKAOUI ABDELLATIF</t>
  </si>
  <si>
    <t>MSKBLL76A02Z330P</t>
  </si>
  <si>
    <t>MSKBNB77C15Z330J-P-000</t>
  </si>
  <si>
    <t>MISKI ABDENABI</t>
  </si>
  <si>
    <t>MSKBNB77C15Z330J</t>
  </si>
  <si>
    <t>MSKBRT72E57Z100M-P-000</t>
  </si>
  <si>
    <t>MUSKAJ BLERTA</t>
  </si>
  <si>
    <t>MSKBRT72E57Z100M</t>
  </si>
  <si>
    <t>MSKJWD96A23Z330P-P-000</t>
  </si>
  <si>
    <t>MISKI JAWAD</t>
  </si>
  <si>
    <t>MSKJWD96A23Z330P</t>
  </si>
  <si>
    <t>MSKKRY85A21Z138Y-P-000</t>
  </si>
  <si>
    <t>MOSKAL KYRYLO</t>
  </si>
  <si>
    <t>MSKKRY85A21Z138Y</t>
  </si>
  <si>
    <t>MSKMMD91D08Z330Z-P-000</t>
  </si>
  <si>
    <t>MISKI MOHAMED</t>
  </si>
  <si>
    <t>MSKMMD91D08Z330Z</t>
  </si>
  <si>
    <t>MSKRFN97T24Z224T-P-000</t>
  </si>
  <si>
    <t>MESKINI ERFAN</t>
  </si>
  <si>
    <t>MSKRFN97T24Z224T</t>
  </si>
  <si>
    <t>MSLGLC85P11A944K-P-000</t>
  </si>
  <si>
    <t>MUSILLO GIANLUCA</t>
  </si>
  <si>
    <t>MSLGLC85P11A944K</t>
  </si>
  <si>
    <t>MSLLSN12C05L872I-P-000</t>
  </si>
  <si>
    <t>MASALA ALESSANDRO</t>
  </si>
  <si>
    <t>MSLLSN12C05L872I</t>
  </si>
  <si>
    <t>MSLMRT74C66B354S-P-000</t>
  </si>
  <si>
    <t>MASALA MARIA RITA</t>
  </si>
  <si>
    <t>MSLMRT74C66B354S</t>
  </si>
  <si>
    <t>MSLTTR05S11L219R-P-000</t>
  </si>
  <si>
    <t>MASOELLO PERLINO ETTORE</t>
  </si>
  <si>
    <t>MSLTTR05S11L219R</t>
  </si>
  <si>
    <t>MSMGMM02T69C351S-P-000</t>
  </si>
  <si>
    <t>MUSUMECI GEMMA MIRIAM</t>
  </si>
  <si>
    <t>MSMGMM02T69C351S</t>
  </si>
  <si>
    <t>MSMMGH60D56C351O-P-000</t>
  </si>
  <si>
    <t>MUSUMECI MARGHERITA</t>
  </si>
  <si>
    <t>MSMMGH60D56C351O</t>
  </si>
  <si>
    <t>MSNGNS83B17Z335G-P-000</t>
  </si>
  <si>
    <t>IMASUEN IGBINS</t>
  </si>
  <si>
    <t>MSNGNS83B17Z335G</t>
  </si>
  <si>
    <t>MSNLSN75B50D872Y-P-000</t>
  </si>
  <si>
    <t>MASONI ALESSANDRA</t>
  </si>
  <si>
    <t>MSNLSN75B50D872Y</t>
  </si>
  <si>
    <t>MSNMRC77B11A859S-P-000</t>
  </si>
  <si>
    <t>MASENTO MARCO</t>
  </si>
  <si>
    <t>MSNMRC77B11A859S</t>
  </si>
  <si>
    <t>MSNMRT89S46C665I-P-000</t>
  </si>
  <si>
    <t>MASON MARTA</t>
  </si>
  <si>
    <t>MSNMRT89S46C665I</t>
  </si>
  <si>
    <t>MSNMTN72R62Z335Z-P-000</t>
  </si>
  <si>
    <t>IMASUEN MARTINA SONIA</t>
  </si>
  <si>
    <t>MSNMTN72R62Z335Z</t>
  </si>
  <si>
    <t>MSNNNA65H64A859E-P-000</t>
  </si>
  <si>
    <t>MASONI ANNA</t>
  </si>
  <si>
    <t>MSNNNA65H64A859E</t>
  </si>
  <si>
    <t>MSODNT84C25Z129Y-P-000</t>
  </si>
  <si>
    <t>MOISE DANTE</t>
  </si>
  <si>
    <t>MSODNT84C25Z129Y</t>
  </si>
  <si>
    <t>MSPMGR83H53Z505D-P-000</t>
  </si>
  <si>
    <t>MESA APONTE MARGARITA</t>
  </si>
  <si>
    <t>MSPMGR83H53Z505D</t>
  </si>
  <si>
    <t>MSRLNR87T69L219P-P-000</t>
  </si>
  <si>
    <t>MASIERO ELEONORA</t>
  </si>
  <si>
    <t>MSRLNR87T69L219P</t>
  </si>
  <si>
    <t>MSRMNL67L05L746R-P-000</t>
  </si>
  <si>
    <t>MASOERO MANUEL</t>
  </si>
  <si>
    <t>MSRMNL67L05L746R</t>
  </si>
  <si>
    <t>MSRMSM71B09C978M-P-000</t>
  </si>
  <si>
    <t>MASIERI MASSIMILIANO</t>
  </si>
  <si>
    <t>MSRMSM71B09C978M</t>
  </si>
  <si>
    <t>MSRPLA72T42F952L-P-000</t>
  </si>
  <si>
    <t>MSRSFN78C69L219B-P-000</t>
  </si>
  <si>
    <t>MASIERO STEFANIA</t>
  </si>
  <si>
    <t>MSRSFN78C69L219B</t>
  </si>
  <si>
    <t>MSRSRI11T44F952M-P-000</t>
  </si>
  <si>
    <t>MASROUR ISRAA</t>
  </si>
  <si>
    <t>MSRSRI11T44F952M</t>
  </si>
  <si>
    <t>MSSCGR77M18C665Y-P-000</t>
  </si>
  <si>
    <t>MESSINA CALOGERO</t>
  </si>
  <si>
    <t>MSSCGR77M18C665Y</t>
  </si>
  <si>
    <t>MSSCLD64S20L219Z-P-000</t>
  </si>
  <si>
    <t>MSSCRN73P50A479H-P-000</t>
  </si>
  <si>
    <t>MUSSO CATERINA</t>
  </si>
  <si>
    <t>MSSCRN73P50A479H</t>
  </si>
  <si>
    <t>MSSDNI05R65B019G-P-000</t>
  </si>
  <si>
    <t>MASSARENTE DIANA</t>
  </si>
  <si>
    <t>MSSDNI05R65B019G</t>
  </si>
  <si>
    <t>MSSDRD03L05A479Q-P-000</t>
  </si>
  <si>
    <t>MUSSO EDOARDO</t>
  </si>
  <si>
    <t>MSSDRD03L25A479S</t>
  </si>
  <si>
    <t>MSSDVD05M03L219D-P-000</t>
  </si>
  <si>
    <t>MASSERA DAVIDE</t>
  </si>
  <si>
    <t>MSSDVD05M03L219D</t>
  </si>
  <si>
    <t>MSSFLP92S02Z602B-P-000</t>
  </si>
  <si>
    <t>MESSIAS SILVA FILIPE</t>
  </si>
  <si>
    <t>MSSFLP92S02Z602B</t>
  </si>
  <si>
    <t>MSSFNC83L47B474S-P-000</t>
  </si>
  <si>
    <t>MASSARO FRANCESCA</t>
  </si>
  <si>
    <t>MSSFNC83L47B474S</t>
  </si>
  <si>
    <t>MSSFRC95M14F335P-P-000</t>
  </si>
  <si>
    <t>MUSSO FEDERICO</t>
  </si>
  <si>
    <t>MSSFRC95M14F335P</t>
  </si>
  <si>
    <t>MSSFVN03L42F952Z-P-000</t>
  </si>
  <si>
    <t>MOSSO FLAVIANA</t>
  </si>
  <si>
    <t>MSSFVN03L42F952Z</t>
  </si>
  <si>
    <t>MSSGCM75P21F952E-P-000</t>
  </si>
  <si>
    <t>MASSA GIACOMO</t>
  </si>
  <si>
    <t>MSSGCM75P21F952E</t>
  </si>
  <si>
    <t>MSSJHN93T60Z352S-P-000</t>
  </si>
  <si>
    <t>MESSAOUDI JIHEN</t>
  </si>
  <si>
    <t>MSSJHN93T60Z352S</t>
  </si>
  <si>
    <t>MSSJRN95B06Z602J-P-000</t>
  </si>
  <si>
    <t>MISSIO JEAN RENEE</t>
  </si>
  <si>
    <t>MSSJRN95B06Z602J</t>
  </si>
  <si>
    <t>MSSLCU61A29L219G-P-000</t>
  </si>
  <si>
    <t>MASSENZ LUCA</t>
  </si>
  <si>
    <t>MSSLCU61A29L219G</t>
  </si>
  <si>
    <t>MSSLNZ57H23A859N-P-000</t>
  </si>
  <si>
    <t>MUSSONE LORENZO</t>
  </si>
  <si>
    <t>MSSLNZ57H23A859N</t>
  </si>
  <si>
    <t>MSSLSS01E41A479L-P-000</t>
  </si>
  <si>
    <t>MASSA ALESSIA</t>
  </si>
  <si>
    <t>MSSLSS01E41A479L</t>
  </si>
  <si>
    <t>MSSLSS05E28A479G-P-000</t>
  </si>
  <si>
    <t>MUSSO ALESSIA</t>
  </si>
  <si>
    <t>MSSLSS05E28A479G</t>
  </si>
  <si>
    <t>MSSMNL60S08D960M-P-000</t>
  </si>
  <si>
    <t>MSSMRC79L31E281Q-P-000</t>
  </si>
  <si>
    <t>MASSA MARCO</t>
  </si>
  <si>
    <t>MSSMRC79L31E281Q</t>
  </si>
  <si>
    <t>MSSMRL86T46Z611W-P-000</t>
  </si>
  <si>
    <t>MSSMRZ58B27G478S-P-000</t>
  </si>
  <si>
    <t>MASSUCCI MAURIZIO</t>
  </si>
  <si>
    <t>MSSMRZ58B27G478S</t>
  </si>
  <si>
    <t>MSSMRZ66L05A859U-P-000</t>
  </si>
  <si>
    <t>MUSSOLIN MAURIZIO</t>
  </si>
  <si>
    <t>MSSMRZ66L05A859U</t>
  </si>
  <si>
    <t>02690330028</t>
  </si>
  <si>
    <t>MSSMSM65S13L219G-P-000</t>
  </si>
  <si>
    <t>MASSAIA MASSIMILIANO</t>
  </si>
  <si>
    <t>MSSMSM65S13L219G</t>
  </si>
  <si>
    <t>MSSMTN95S49H355A-P-000</t>
  </si>
  <si>
    <t>MUSSINO MARTINA</t>
  </si>
  <si>
    <t>MSSMTN95S49H355A</t>
  </si>
  <si>
    <t>MSSMTN97A68H199W-P-000</t>
  </si>
  <si>
    <t>MASSEI MARTINA</t>
  </si>
  <si>
    <t>MSSMTN97A68H199W</t>
  </si>
  <si>
    <t>MSSNMR74D46D205I-P-000</t>
  </si>
  <si>
    <t>MASSA NADIA MARIA TERESA</t>
  </si>
  <si>
    <t>MSSNMR74D46D205I</t>
  </si>
  <si>
    <t>MSSNNS02E29Z315Y-P-000</t>
  </si>
  <si>
    <t>MASSANOVA ANTONIOS</t>
  </si>
  <si>
    <t>MSSNNS02E29Z315Y</t>
  </si>
  <si>
    <t>MSSNRC92C14C722F-P-000</t>
  </si>
  <si>
    <t>MASSA MICON ENRICO</t>
  </si>
  <si>
    <t>MSSNRC92C14C722F</t>
  </si>
  <si>
    <t>MSSNRL80E20L219T-P-000</t>
  </si>
  <si>
    <t>MUSSA ANDREA ALESSANDRO PIETRO</t>
  </si>
  <si>
    <t>MSSNRL80E20L219T</t>
  </si>
  <si>
    <t>MSSPRZ78L62C351U-P-000</t>
  </si>
  <si>
    <t>MSSRFL01E09H355X-P-000</t>
  </si>
  <si>
    <t>MESSORI RAFFAELLO</t>
  </si>
  <si>
    <t>MSSRFL01E09H355X</t>
  </si>
  <si>
    <t>MSSRNI83P54C722C-P-000</t>
  </si>
  <si>
    <t>MASSA IRENE</t>
  </si>
  <si>
    <t>MSSRNI83P54C722C</t>
  </si>
  <si>
    <t>MSSRNN02C61L219U-P-000</t>
  </si>
  <si>
    <t>MASSIGNAN ARIANNA</t>
  </si>
  <si>
    <t>MSSRNN02C61L219U</t>
  </si>
  <si>
    <t>MSSRNN69C58E038W-P-000</t>
  </si>
  <si>
    <t>MASSARO ROSANNA</t>
  </si>
  <si>
    <t>MSSRNN69C58E038W</t>
  </si>
  <si>
    <t>MSSRRT79D58L219F-P-000</t>
  </si>
  <si>
    <t>MASSA PIRRONE ROBERTA</t>
  </si>
  <si>
    <t>MSSRRT79D58L219F</t>
  </si>
  <si>
    <t>MSSRRT82E44L219R-P-000</t>
  </si>
  <si>
    <t>MUSSO ROBERTA</t>
  </si>
  <si>
    <t>MSSRRT82E44L219R</t>
  </si>
  <si>
    <t>MSSRRT8809L219K-P-000</t>
  </si>
  <si>
    <t>MASSARI ROBERTO</t>
  </si>
  <si>
    <t>MSSRRT8809L219K</t>
  </si>
  <si>
    <t>MSSSLV88T53L219A-P-000</t>
  </si>
  <si>
    <t>MUSSO SILVIA</t>
  </si>
  <si>
    <t>MSSSLV88T53L219A</t>
  </si>
  <si>
    <t>MSSSML05M11Z336O-P-000</t>
  </si>
  <si>
    <t>MOUSSA ESMAIL</t>
  </si>
  <si>
    <t>MSSSML05M11Z336O</t>
  </si>
  <si>
    <t>MSSSMN97B06A052V-P-000</t>
  </si>
  <si>
    <t>MASSIMELLO SIMONE</t>
  </si>
  <si>
    <t>MSSSMN97B06A052V</t>
  </si>
  <si>
    <t>01749610059</t>
  </si>
  <si>
    <t>MSSSNT59T59L219X-P-000</t>
  </si>
  <si>
    <t>MASSOLA SIMONETTA</t>
  </si>
  <si>
    <t>MSSSNT59T59L219X</t>
  </si>
  <si>
    <t>07499690019</t>
  </si>
  <si>
    <t>MSSSRH86B53F952Y-P-000</t>
  </si>
  <si>
    <t>MASSAIA SARAH</t>
  </si>
  <si>
    <t>MSSSRH86B53F952Y</t>
  </si>
  <si>
    <t>MSSSVN71P54Z600J-P-000</t>
  </si>
  <si>
    <t>MESSINA SONIA VANESA</t>
  </si>
  <si>
    <t>MSSSVN71P54Z600J</t>
  </si>
  <si>
    <t>MSSSVT71S09L219C-P-000</t>
  </si>
  <si>
    <t>MESSINA SALVATORE</t>
  </si>
  <si>
    <t>MSSSVT71S09L219C</t>
  </si>
  <si>
    <t>MSSTMS92C19L219J-P-000</t>
  </si>
  <si>
    <t>MESSINA TOMMASO</t>
  </si>
  <si>
    <t>MSSTMS92C19L219J</t>
  </si>
  <si>
    <t>MSSTZN85R61C361A-P-000</t>
  </si>
  <si>
    <t>MASSA TIZIANA</t>
  </si>
  <si>
    <t>MSSTZN85R61C361A</t>
  </si>
  <si>
    <t>MSSVCN63D05E956O-P-000</t>
  </si>
  <si>
    <t>MISSARIANNI VINCENZO</t>
  </si>
  <si>
    <t>MSSVCN63D05E956O</t>
  </si>
  <si>
    <t>MSSYSN10P29Z330D-P-000</t>
  </si>
  <si>
    <t>MOUSSALLI YASSINE</t>
  </si>
  <si>
    <t>MSSYSN10P29Z330D</t>
  </si>
  <si>
    <t>MSSYSR11B08F952B-P-000</t>
  </si>
  <si>
    <t>MOUSSA YOSRI</t>
  </si>
  <si>
    <t>MSSYSR11B08F952B</t>
  </si>
  <si>
    <t>MSTCLD71A71L219T-P-000</t>
  </si>
  <si>
    <t>MASTRANGELO CLAUDIA</t>
  </si>
  <si>
    <t>MSTCLD71A71L219T</t>
  </si>
  <si>
    <t>MSTDVD91L17D332Y-P-000</t>
  </si>
  <si>
    <t>MASTROLILLO DAVIDE</t>
  </si>
  <si>
    <t>MSTFRC01B52L219L-P-000</t>
  </si>
  <si>
    <t>MESTOURI FEDERICA</t>
  </si>
  <si>
    <t>MSTFRC01B52L219L</t>
  </si>
  <si>
    <t>MSTFRZ74L17L219N-P-000</t>
  </si>
  <si>
    <t>MASOTINA FABRIZIO</t>
  </si>
  <si>
    <t>MSTFRZ74L17L219N</t>
  </si>
  <si>
    <t>MSTGSY80E62L219N-P-000</t>
  </si>
  <si>
    <t>MSTKDJ67S68Z330P-P-000</t>
  </si>
  <si>
    <t>MOUSTAANE KHADIJA</t>
  </si>
  <si>
    <t>MSTKDJ67S68Z330P</t>
  </si>
  <si>
    <t>MSTLCU87C46F335I-P-000</t>
  </si>
  <si>
    <t>MASTRULLO LUCIA</t>
  </si>
  <si>
    <t>MSTLCU87C46F335I</t>
  </si>
  <si>
    <t>MSTLNR00L57L219H-P-000</t>
  </si>
  <si>
    <t>MISTRETTA ELEONORA</t>
  </si>
  <si>
    <t>MSTLNR00L57L219H</t>
  </si>
  <si>
    <t>MSTLRA07H70F952I-P-000</t>
  </si>
  <si>
    <t>MASTROGIACOMO LAURA</t>
  </si>
  <si>
    <t>MSTLRA07H70F952I</t>
  </si>
  <si>
    <t>MSTMHL60H26H312D-P-000</t>
  </si>
  <si>
    <t>MUSTO MICHELE</t>
  </si>
  <si>
    <t>MSTMHL60H26H312D</t>
  </si>
  <si>
    <t>MSTMNL80P09F952Q-P-000</t>
  </si>
  <si>
    <t>MASTASCUSA MANUEL</t>
  </si>
  <si>
    <t>MSTMNL80P09F952Q</t>
  </si>
  <si>
    <t>MSTMRA65C46H703P-P-000</t>
  </si>
  <si>
    <t>MASTROGIACOMO MARIA</t>
  </si>
  <si>
    <t>MSTMRA65C46H703P</t>
  </si>
  <si>
    <t>MSTMRN78S55A182V-P-000</t>
  </si>
  <si>
    <t>MASTROGIACOMO MIRIANA</t>
  </si>
  <si>
    <t>MSTMRN78S55A182V</t>
  </si>
  <si>
    <t>MSTNDR83B04L219A-P-000</t>
  </si>
  <si>
    <t>MASTROLUCA ANDREA</t>
  </si>
  <si>
    <t>MSTNDR83B04L219A</t>
  </si>
  <si>
    <t>MSTNDR99M03L219Y-P-000</t>
  </si>
  <si>
    <t>MUSTO NADIR</t>
  </si>
  <si>
    <t>MSTNDR99M03L219Y</t>
  </si>
  <si>
    <t>MSTNNV85T23L219H-P-000</t>
  </si>
  <si>
    <t>MISITI ANTONIO VINCENZEO</t>
  </si>
  <si>
    <t>MSTNNV85T23L219H</t>
  </si>
  <si>
    <t>MSTNRL68A24E379A-P-000</t>
  </si>
  <si>
    <t>MESTRINARO ANDREA ALESSANDRO</t>
  </si>
  <si>
    <t>MSTNRL68A24E379A</t>
  </si>
  <si>
    <t>02684340025</t>
  </si>
  <si>
    <t>MSTPCC69L11F952H-P-000</t>
  </si>
  <si>
    <t>MISOTTI PINUCCIO</t>
  </si>
  <si>
    <t>MSTPCC69L11F952H</t>
  </si>
  <si>
    <t>MSTRFL73E57B791N-P-000</t>
  </si>
  <si>
    <t>MASTROCOLA RAFFAELLA</t>
  </si>
  <si>
    <t>MSTRFL73E57B791N</t>
  </si>
  <si>
    <t>MSTRNG72D44L219O-P-000</t>
  </si>
  <si>
    <t>MUSTACCHIA ROSANGELA</t>
  </si>
  <si>
    <t>MSTRNG72D44L219O</t>
  </si>
  <si>
    <t>MSTSFN84H30L219U-P-000</t>
  </si>
  <si>
    <t>MASTRIPPOLITO STEFANO</t>
  </si>
  <si>
    <t>MSTSFN84H30L219U</t>
  </si>
  <si>
    <t>13069950015</t>
  </si>
  <si>
    <t>MSTSMY78H46Z352F-P-000</t>
  </si>
  <si>
    <t>MESTIRI SOUMAYA</t>
  </si>
  <si>
    <t>MSTSMY78H46Z352F</t>
  </si>
  <si>
    <t>MSULTZ81L55A859H-P-000</t>
  </si>
  <si>
    <t>MSVSZW91H03Z335-P-000</t>
  </si>
  <si>
    <t>AIMIOSEVBUSE OSAZUWA</t>
  </si>
  <si>
    <t>MSVSZW91H03Z335</t>
  </si>
  <si>
    <t>MSZFRC88D43C342H-P-000</t>
  </si>
  <si>
    <t>MASUZZO FEDERICA</t>
  </si>
  <si>
    <t>MSZFRC88D43C342H</t>
  </si>
  <si>
    <t>MTAFRN88D01Z129Q-P-000</t>
  </si>
  <si>
    <t>MATEI FLORIN</t>
  </si>
  <si>
    <t>MTAFRN88D01Z129Q</t>
  </si>
  <si>
    <t>MTAGGT75E66Z129W-P-000</t>
  </si>
  <si>
    <t>MATEI GEORGETA</t>
  </si>
  <si>
    <t>MTAGGT75E66Z129W</t>
  </si>
  <si>
    <t>MTASRA79R55D612K-P-000</t>
  </si>
  <si>
    <t>AMATO SARA</t>
  </si>
  <si>
    <t>MTASRA79R55D612K</t>
  </si>
  <si>
    <t>MTBMSJ91T31Z249I-P-000</t>
  </si>
  <si>
    <t>MATUBER MD SUJAN</t>
  </si>
  <si>
    <t>MTENTL87H59Z100X-P-000</t>
  </si>
  <si>
    <t>META NERTILA</t>
  </si>
  <si>
    <t>MTENTL87H59Z100X</t>
  </si>
  <si>
    <t>MTFLHL72A53Z611G-P-000</t>
  </si>
  <si>
    <t>MATA FERNANDEZ LUCHA ELIZENDA</t>
  </si>
  <si>
    <t>MTFLHL72A53Z611G</t>
  </si>
  <si>
    <t>MTGNJM69E63Z352E-P-000</t>
  </si>
  <si>
    <t>MAATOUG NOIJJOUM</t>
  </si>
  <si>
    <t>MTHBRR10M25F952T-P-000</t>
  </si>
  <si>
    <t>MATHLOUTHI ABDERRAHMANE</t>
  </si>
  <si>
    <t>MTHBRR10M25F952T</t>
  </si>
  <si>
    <t>MTHLCR65S56L219V-P-000</t>
  </si>
  <si>
    <t>MATHIS LAURA CARLA</t>
  </si>
  <si>
    <t>MTHLCR65S56L219V</t>
  </si>
  <si>
    <t>MTHMMD92T09Z352F-P-000</t>
  </si>
  <si>
    <t>METHNANI MOHAMED AMINE</t>
  </si>
  <si>
    <t>MTHMMD92T09Z352F</t>
  </si>
  <si>
    <t>MTHMNL64E70A859W-P-000</t>
  </si>
  <si>
    <t>MATHIOU MANUELA</t>
  </si>
  <si>
    <t>MTHMNL64E70A859W</t>
  </si>
  <si>
    <t>MTLLSS04A09L219R-P-000</t>
  </si>
  <si>
    <t>MOTOLESE ALESSIO</t>
  </si>
  <si>
    <t>MTLLSS04A09L219R</t>
  </si>
  <si>
    <t>MTLLVC69E24G252Z-P-000</t>
  </si>
  <si>
    <t>MOTOLESE LUDOVICO</t>
  </si>
  <si>
    <t>MTLLVC69E24G252Z</t>
  </si>
  <si>
    <t>MTLNNL64B51L746A-P-000</t>
  </si>
  <si>
    <t>METALDI ANTONELLA</t>
  </si>
  <si>
    <t>MTLNNL64B51L746A</t>
  </si>
  <si>
    <t>MTLRMN77M43B019K-P-000</t>
  </si>
  <si>
    <t>MATELLA ROMINA</t>
  </si>
  <si>
    <t>MTLRMN77M43B019K</t>
  </si>
  <si>
    <t>MTNSNS83L59E379W-P-000</t>
  </si>
  <si>
    <t>MAUTINO SERENA ASNIA</t>
  </si>
  <si>
    <t>MTNSNS83L59E379W</t>
  </si>
  <si>
    <t>MTRMPT84M47Z129H-P-000</t>
  </si>
  <si>
    <t>MITREA MARIA PETRONELA</t>
  </si>
  <si>
    <t>MTRMPT84M47Z129H</t>
  </si>
  <si>
    <t>MTRNDR83B16L219C-P-000</t>
  </si>
  <si>
    <t>METERANGELO ANDREA</t>
  </si>
  <si>
    <t>MTRNDR83B16L219C</t>
  </si>
  <si>
    <t>MTRNSH94H67L424R-P-000</t>
  </si>
  <si>
    <t>MITRI NATASHA</t>
  </si>
  <si>
    <t>MTRNSH94H67L424R</t>
  </si>
  <si>
    <t>MTSMNC73M63Z129A-P-000</t>
  </si>
  <si>
    <t>MATIES MONICA</t>
  </si>
  <si>
    <t>MTSMNC73M63Z129A</t>
  </si>
  <si>
    <t>MTSNDE06C65D205V-P-000</t>
  </si>
  <si>
    <t>METUSHI ENEIDA</t>
  </si>
  <si>
    <t>MTSNDE06C65D205V</t>
  </si>
  <si>
    <t>MTTDNL73H16A859B-P-000</t>
  </si>
  <si>
    <t>MATTEAZZI DANIELE</t>
  </si>
  <si>
    <t>MTTDNL73H16A859B</t>
  </si>
  <si>
    <t>MTTDVD73H24A859E-P-000</t>
  </si>
  <si>
    <t>MOTTA DAVIDE</t>
  </si>
  <si>
    <t>MTTDVD73H24A859E</t>
  </si>
  <si>
    <t>MTTFNC96D49Z129D-P-000</t>
  </si>
  <si>
    <t>MATTALIA FRANCESCA</t>
  </si>
  <si>
    <t>MTTFNC96D49Z129D</t>
  </si>
  <si>
    <t>MTTFPP73P11F205R-P-000</t>
  </si>
  <si>
    <t>MITTINO FILIPPO</t>
  </si>
  <si>
    <t>MTTFPP73P11F205R</t>
  </si>
  <si>
    <t>MTTGAI06R64F952C-P-000</t>
  </si>
  <si>
    <t>MATTACHINI GAIA</t>
  </si>
  <si>
    <t>MTTGAI06R64F952C</t>
  </si>
  <si>
    <t>MTTGMN91P26L219M-P-000</t>
  </si>
  <si>
    <t>MIETTO GIACOMO ANTONIO GIOVANNI</t>
  </si>
  <si>
    <t>MTTGMN91P26L219M</t>
  </si>
  <si>
    <t>MTTGRG11D47F952G-P-000</t>
  </si>
  <si>
    <t>MITTINO GIORGIA</t>
  </si>
  <si>
    <t>MTTGRG11D47F952G</t>
  </si>
  <si>
    <t>MTTGRG77H22F205M-P-000</t>
  </si>
  <si>
    <t>MOTTINI GIORGIO</t>
  </si>
  <si>
    <t>MTTGRG77H22F205M</t>
  </si>
  <si>
    <t>MTTGRG88M30A509Y-P-000</t>
  </si>
  <si>
    <t>MATITA GIORGIO</t>
  </si>
  <si>
    <t>MTTGRG88M30A509Y</t>
  </si>
  <si>
    <t>MTTJSC00P60A323X-P-000</t>
  </si>
  <si>
    <t>MATTIA DE LUCA JESSICA</t>
  </si>
  <si>
    <t>MTTJSC00P60A323X</t>
  </si>
  <si>
    <t>MTTLCU95L21A944X-P-000</t>
  </si>
  <si>
    <t>MATTIUCCI LUCA</t>
  </si>
  <si>
    <t>MTTLCU95L21A944X</t>
  </si>
  <si>
    <t>MTTLMR77M46L219O-P-000</t>
  </si>
  <si>
    <t>AMATTEIS ELDA</t>
  </si>
  <si>
    <t>MTTLMR77M46L219O</t>
  </si>
  <si>
    <t>MTTLNR78L66F952D-P-000</t>
  </si>
  <si>
    <t>MATTIOLO ELEONORA</t>
  </si>
  <si>
    <t>MTTLNR78L66F952D</t>
  </si>
  <si>
    <t>MTTLRI76M52A859S-P-000</t>
  </si>
  <si>
    <t>MOTTA ILARIA</t>
  </si>
  <si>
    <t>MTTLRI76M52A859S</t>
  </si>
  <si>
    <t>MTTLSE64B65G224I-P-000</t>
  </si>
  <si>
    <t>OMETTO ELISA</t>
  </si>
  <si>
    <t>MTTLSE64B65G224I</t>
  </si>
  <si>
    <t>MTTLSN70E68L219U-P-000</t>
  </si>
  <si>
    <t>MATTIOLA ALESSANDRA</t>
  </si>
  <si>
    <t>MTTLSN70E68L219U</t>
  </si>
  <si>
    <t>09052520013</t>
  </si>
  <si>
    <t>MTTLSN74E25L219O-P-000</t>
  </si>
  <si>
    <t>MATTA ALESSANDRO</t>
  </si>
  <si>
    <t>MTTLSN74E25L219O</t>
  </si>
  <si>
    <t>MTTMKI79A22A479O-P-000</t>
  </si>
  <si>
    <t>MATTINA MIKE</t>
  </si>
  <si>
    <t>MTTMNC67R43L219I-P-000</t>
  </si>
  <si>
    <t>MTTMRA68L08C627X-P-000</t>
  </si>
  <si>
    <t>MATTA MAURO</t>
  </si>
  <si>
    <t>MTTMRA68L08C627X</t>
  </si>
  <si>
    <t>10119700010</t>
  </si>
  <si>
    <t>MTTMRA71A14L219I-P-000</t>
  </si>
  <si>
    <t>MOTTURA MAURO</t>
  </si>
  <si>
    <t>MTTMRA71A14L219I</t>
  </si>
  <si>
    <t>10532860011</t>
  </si>
  <si>
    <t>MTTMRA87B68A479D-P-000</t>
  </si>
  <si>
    <t>MATTURRO MARIA</t>
  </si>
  <si>
    <t>MTTMRA87B68A479D</t>
  </si>
  <si>
    <t>MTTMSJ91T31Z249W-P-000</t>
  </si>
  <si>
    <t>MATTUBER MD SUJAN</t>
  </si>
  <si>
    <t>MTTMSJ91T31Z249W</t>
  </si>
  <si>
    <t>MTTNDA62R66L219Z-P-000</t>
  </si>
  <si>
    <t>MEOTTI NADIA</t>
  </si>
  <si>
    <t>MTTNDA62R66L219Z</t>
  </si>
  <si>
    <t>MTTNNL59M61B504I-P-000</t>
  </si>
  <si>
    <t>MATTIOLI ANTONELLA</t>
  </si>
  <si>
    <t>MTTNNL59M61B504I</t>
  </si>
  <si>
    <t>MTTRRA02T46A479T-P-000</t>
  </si>
  <si>
    <t>MIOTTO AURORA</t>
  </si>
  <si>
    <t>MTTRRA02T46A479T</t>
  </si>
  <si>
    <t>MTTSFN98B09C722P-P-000</t>
  </si>
  <si>
    <t>MOTTO STEFANO</t>
  </si>
  <si>
    <t>MTTSFN98B09C722P</t>
  </si>
  <si>
    <t>MTTSLV64A15L219K-P-000</t>
  </si>
  <si>
    <t>MATTALIA SILVIO</t>
  </si>
  <si>
    <t>MTTSLV64A15L219K</t>
  </si>
  <si>
    <t>MTTSNN72L58L219F-P-000</t>
  </si>
  <si>
    <t>MATTEOLI SUSANNA</t>
  </si>
  <si>
    <t>MTTSNN72L58L219F</t>
  </si>
  <si>
    <t>MTULND93A16Z129U-P-000</t>
  </si>
  <si>
    <t>MUTU ALEXANDRU SEBASTIAN</t>
  </si>
  <si>
    <t>MTULND93A16Z129U</t>
  </si>
  <si>
    <t>MTWSRS75R41Z336F-P-000</t>
  </si>
  <si>
    <t>METWALY SAHAR SAAD IBRAHIM</t>
  </si>
  <si>
    <t>MTWSRS75R41Z336F</t>
  </si>
  <si>
    <t>MTZLCU69P49L219E-P-000</t>
  </si>
  <si>
    <t>MATZUTZI LUCIA</t>
  </si>
  <si>
    <t>MTZLCU69P49L219E</t>
  </si>
  <si>
    <t>MTZMLS63C48Z114T-P-000</t>
  </si>
  <si>
    <t>MATOZZA MARIA ALESSANDRA</t>
  </si>
  <si>
    <t>MTZMLS63C48Z114T</t>
  </si>
  <si>
    <t>MTZSNT65E51F952F-P-000</t>
  </si>
  <si>
    <t>MATZUZI SIMONETTA</t>
  </si>
  <si>
    <t>MTZSNT65E51F952F</t>
  </si>
  <si>
    <t>MVGCRN65B43A065Y-P-000</t>
  </si>
  <si>
    <t>MAVIGLIA CATERINA</t>
  </si>
  <si>
    <t>MVGCRN65B43A065Y</t>
  </si>
  <si>
    <t>MWALAI93T20Z343P-P-000</t>
  </si>
  <si>
    <t>MAWA ALI</t>
  </si>
  <si>
    <t>MWALAI93T20Z343P</t>
  </si>
  <si>
    <t>MWYNHT95E05Z322S-P-000</t>
  </si>
  <si>
    <t>MWAYELE NAPHTAL</t>
  </si>
  <si>
    <t>MWYNHT95E05Z322S</t>
  </si>
  <si>
    <t>MXMMHL94L15Z138H-P-000</t>
  </si>
  <si>
    <t>MAXIMENKO MIHAEL</t>
  </si>
  <si>
    <t>MXMMHL94L15Z138H</t>
  </si>
  <si>
    <t>MXMNLT66S48Z129R-P-000</t>
  </si>
  <si>
    <t>MAXIM NICOLETA</t>
  </si>
  <si>
    <t>MXMNLT66S48Z129R</t>
  </si>
  <si>
    <t>MYAFNY83H58Z335V-P-000</t>
  </si>
  <si>
    <t>AMAYO FANNY</t>
  </si>
  <si>
    <t>MYAFNY83H58Z335V</t>
  </si>
  <si>
    <t>MYFMHL98P30F952L-P-000</t>
  </si>
  <si>
    <t>MYFTARI MICHELE</t>
  </si>
  <si>
    <t>MYFMHL98P30F952L</t>
  </si>
  <si>
    <t>MYHHSN75A29Z330R-P-000</t>
  </si>
  <si>
    <t>MYAHI HASSAN</t>
  </si>
  <si>
    <t>MYHHSN75A29Z330R</t>
  </si>
  <si>
    <t>MYKVTL86P21Z138L-P-000</t>
  </si>
  <si>
    <t>MYTLBV88M42Z138H-P-000</t>
  </si>
  <si>
    <t>MYTSAK LIUBOV</t>
  </si>
  <si>
    <t>MYTLBV88M42Z138H</t>
  </si>
  <si>
    <t>MZGLHM84B43Z330M-P-000</t>
  </si>
  <si>
    <t>MZOUGHJ ILHAM</t>
  </si>
  <si>
    <t>MZGLHM84B43Z330M</t>
  </si>
  <si>
    <t>MZHNMR10S47Z236H-P-000</t>
  </si>
  <si>
    <t>MAZHAR NIMRA</t>
  </si>
  <si>
    <t>MZHNMR10S47Z236H</t>
  </si>
  <si>
    <t>MZMSNL91P30Z335F-P-000</t>
  </si>
  <si>
    <t>AMAIZEMEN STANLEY</t>
  </si>
  <si>
    <t>MZMSNL91P30Z335F</t>
  </si>
  <si>
    <t>MZOPLA61P66L219V-P-000</t>
  </si>
  <si>
    <t>MOZ PAOLA</t>
  </si>
  <si>
    <t>MZOPLA61P66L219V</t>
  </si>
  <si>
    <t>MZRBLL81H20Z330N-P-000</t>
  </si>
  <si>
    <t>MAZAR ABDELLATIF</t>
  </si>
  <si>
    <t>MZRBLL81H20Z330N</t>
  </si>
  <si>
    <t>MZZBRN68T11L219I-P-000</t>
  </si>
  <si>
    <t>MAZZINI BRUNO</t>
  </si>
  <si>
    <t>MZZBRN68T11L219I</t>
  </si>
  <si>
    <t>MZZFNC75H65B791W-P-000</t>
  </si>
  <si>
    <t>MIOZZO FRANCESCA</t>
  </si>
  <si>
    <t>MZZFNC75H65B791W</t>
  </si>
  <si>
    <t>MZZFRC94H30L219J-P-000</t>
  </si>
  <si>
    <t>MZZFRC94H30L219J</t>
  </si>
  <si>
    <t>MZZGLI95R47L219V-P-000</t>
  </si>
  <si>
    <t>MAZZARA' GIULIA</t>
  </si>
  <si>
    <t>MZZGLI95R47L219V</t>
  </si>
  <si>
    <t>MZZGLI96D61A859N-P-000</t>
  </si>
  <si>
    <t>MIOZZI GIULIA</t>
  </si>
  <si>
    <t>MZZGLI96D61A859N</t>
  </si>
  <si>
    <t>MZZGNN87L44H355Y-P-000</t>
  </si>
  <si>
    <t>MUZZUPAPPA GIOVANNA</t>
  </si>
  <si>
    <t>MZZGNN87L44H355Y</t>
  </si>
  <si>
    <t>MZZGPP42P20C983P-P-000</t>
  </si>
  <si>
    <t>MAZZILLI GIUSEPPE</t>
  </si>
  <si>
    <t>MZZGPP42P20C983P</t>
  </si>
  <si>
    <t>MZZLCA05P61A290I-P-000</t>
  </si>
  <si>
    <t>MIAZZOLO ALICE</t>
  </si>
  <si>
    <t>MZZLCA05P61A290I</t>
  </si>
  <si>
    <t>MZZLSE76R44F952R-P-000</t>
  </si>
  <si>
    <t>MIOZZI ELISA</t>
  </si>
  <si>
    <t>MZZLSE76R44F952R</t>
  </si>
  <si>
    <t>MZZLSN11M08F952U-P-000</t>
  </si>
  <si>
    <t>MAZZOTTI ALESSANDRO</t>
  </si>
  <si>
    <t>MZZLSN11M08F952U</t>
  </si>
  <si>
    <t>MZZMCR68D61A859Z-P-000</t>
  </si>
  <si>
    <t>MAZZIA MARIA CRISTINA</t>
  </si>
  <si>
    <t>MZZMCR68D61A859Z</t>
  </si>
  <si>
    <t>MZZMRA62E08L219N-P-000</t>
  </si>
  <si>
    <t>MAZZOTTA MARIO</t>
  </si>
  <si>
    <t>MZZMRA62E08L219N</t>
  </si>
  <si>
    <t>MZZMRA84B50L219X-P-000</t>
  </si>
  <si>
    <t>MAZZOTTA MARIA</t>
  </si>
  <si>
    <t>MZZMRA84B50L219X</t>
  </si>
  <si>
    <t>MZZMSS83H41E379I-P-000</t>
  </si>
  <si>
    <t>MAZZITELLI MELISSA</t>
  </si>
  <si>
    <t>MZZMSS83H41E379I</t>
  </si>
  <si>
    <t>MZZNDR62E04D094E-P-000</t>
  </si>
  <si>
    <t>MEZZANOGLIO ANDREA</t>
  </si>
  <si>
    <t>MZZNDR62E04D094E</t>
  </si>
  <si>
    <t>MZZNGL67R24F205N-P-000</t>
  </si>
  <si>
    <t>MAZZARELLA ANGELO</t>
  </si>
  <si>
    <t>MZZNGL67R24F205N</t>
  </si>
  <si>
    <t>MZZNMR73E53F952J-P-000</t>
  </si>
  <si>
    <t>MAZZOLA ANNA MARIA</t>
  </si>
  <si>
    <t>MZZNMR73E53F952J</t>
  </si>
  <si>
    <t>MZZNNZ75P67L219C-P-000</t>
  </si>
  <si>
    <t>MAZZEO NUNZIA</t>
  </si>
  <si>
    <t>MZZNNZ75P67L219C</t>
  </si>
  <si>
    <t>MZZPRZ72T47F952W-P-000</t>
  </si>
  <si>
    <t>MZZRFL71L06L219A-P-000</t>
  </si>
  <si>
    <t>MAZZILLI RAFFAELLO</t>
  </si>
  <si>
    <t>MZZRFL71L06L219A</t>
  </si>
  <si>
    <t>MZZSDR83A08A192I-P-000</t>
  </si>
  <si>
    <t>MAZZITTA SANDRO</t>
  </si>
  <si>
    <t>MZZSDR83A08A192I</t>
  </si>
  <si>
    <t>MZZSNT69S48F839W-P-000</t>
  </si>
  <si>
    <t>MAZZACANE ASSUNTA</t>
  </si>
  <si>
    <t>MZZSNT69S48F839W</t>
  </si>
  <si>
    <t>MZZVNC88E71L219I-P-000</t>
  </si>
  <si>
    <t>MAZZONE VERONICA</t>
  </si>
  <si>
    <t>MZZVNC88E71L219I</t>
  </si>
  <si>
    <t>NAISFO12E49F952A-P-000</t>
  </si>
  <si>
    <t>AINA SOFIA</t>
  </si>
  <si>
    <t>NAISFO12E49F952A</t>
  </si>
  <si>
    <t>NAIVDM10L27Z154L-P-000</t>
  </si>
  <si>
    <t>AINA VADIM</t>
  </si>
  <si>
    <t>NAIVDM10L27Z154L</t>
  </si>
  <si>
    <t>NBBRZE89P21Z224F-P-000</t>
  </si>
  <si>
    <t>NBBRZE89P21Z224F</t>
  </si>
  <si>
    <t>NBLGNN67L07A479O-P-000</t>
  </si>
  <si>
    <t>NEBIOLO GIOVANNI</t>
  </si>
  <si>
    <t>NBLMNL86T62B114Z-P-000</t>
  </si>
  <si>
    <t>NOBILE EMANUELA</t>
  </si>
  <si>
    <t>NBLMNL86T62B114Z</t>
  </si>
  <si>
    <t>11854400014</t>
  </si>
  <si>
    <t>NBLNRC71S27L219F-P-000</t>
  </si>
  <si>
    <t>NEBIOLO ENRICO</t>
  </si>
  <si>
    <t>NBLNRC71S27L219F</t>
  </si>
  <si>
    <t>06705220017</t>
  </si>
  <si>
    <t>NBLVLR86P49L219C-P-000</t>
  </si>
  <si>
    <t>NOBILE VALERIA</t>
  </si>
  <si>
    <t>NBLVLR86P49L219C</t>
  </si>
  <si>
    <t>NCCCRN93S49F537T-P-000</t>
  </si>
  <si>
    <t>NACCARI CATERINA</t>
  </si>
  <si>
    <t>NCCCRN93S49F537T</t>
  </si>
  <si>
    <t>NCCLNE68M63L219Y-P-000</t>
  </si>
  <si>
    <t>NICCO ELIANA</t>
  </si>
  <si>
    <t>NCCLNE68M63L219Y</t>
  </si>
  <si>
    <t>NCCMNL77T60A859E-P-000</t>
  </si>
  <si>
    <t>NICCOLO EMANUELA</t>
  </si>
  <si>
    <t>NCCMNL77T60A859E</t>
  </si>
  <si>
    <t>NCCMRC81E12F335I-P-000</t>
  </si>
  <si>
    <t>NACCARI MARCO</t>
  </si>
  <si>
    <t>NCCMRC81E12F335I</t>
  </si>
  <si>
    <t>NCCNSC80T65E379P-P-000</t>
  </si>
  <si>
    <t>NICCHIA NATASCIA</t>
  </si>
  <si>
    <t>NCCNSC80T65E379P</t>
  </si>
  <si>
    <t>NCGSMN91P20B791L-P-000</t>
  </si>
  <si>
    <t>INCOGNITO SIMONE</t>
  </si>
  <si>
    <t>NCGSMN91P20B791L</t>
  </si>
  <si>
    <t>NCHNLT67M56Z129P-P-000</t>
  </si>
  <si>
    <t>NICHIFOR LENUTA</t>
  </si>
  <si>
    <t>NCHLNT67M56Z129P</t>
  </si>
  <si>
    <t>NCHRCC84P21G942X-P-000</t>
  </si>
  <si>
    <t>INCHICO ROCCO</t>
  </si>
  <si>
    <t>NCHRCC84P21G942X</t>
  </si>
  <si>
    <t>NCIDGR93C60Z129E-P-000</t>
  </si>
  <si>
    <t>NICA DIANA GEORGIANA</t>
  </si>
  <si>
    <t>NCIDGR93C60Z129E</t>
  </si>
  <si>
    <t>NCIKKS70D09Z243B-P-000</t>
  </si>
  <si>
    <t>INCE OKKES</t>
  </si>
  <si>
    <t>NCIKKS70D09Z243B</t>
  </si>
  <si>
    <t>NCIMTF11B22Z243R-P-000</t>
  </si>
  <si>
    <t>INCE MUSTAFA BERAT</t>
  </si>
  <si>
    <t>NCIMTF11B22Z243R</t>
  </si>
  <si>
    <t>NCLDND68D20C139H-P-000</t>
  </si>
  <si>
    <t>NICOLA EDMONDO</t>
  </si>
  <si>
    <t>NCLDND68D20C139H</t>
  </si>
  <si>
    <t>NCLDNT87L04Z129Z-P-000</t>
  </si>
  <si>
    <t>NICOLAESCUL DANUT</t>
  </si>
  <si>
    <t>NCLDNT87L04Z129Z</t>
  </si>
  <si>
    <t>NCLFNC69A04D122T-P-000</t>
  </si>
  <si>
    <t>NICOLETTA FRANCESCO</t>
  </si>
  <si>
    <t>NCLFNC69A04D122T</t>
  </si>
  <si>
    <t>NCLGLD68A43C351K-P-000</t>
  </si>
  <si>
    <t>NICOLOSI GESUALDA</t>
  </si>
  <si>
    <t>NCLGLD68A43C351K</t>
  </si>
  <si>
    <t>NCLGLN58D19B499J-P-000</t>
  </si>
  <si>
    <t>NICOLINI GIULIANO</t>
  </si>
  <si>
    <t>NCLGLN58D19B499J</t>
  </si>
  <si>
    <t>NCLGNN66B27E379O-P-000</t>
  </si>
  <si>
    <t>NICOLA GIOVANNI</t>
  </si>
  <si>
    <t>NCLGNN66B27E379O</t>
  </si>
  <si>
    <t>NCLRNI03B49L219I-P-000</t>
  </si>
  <si>
    <t>NICOLAZZO IRENE</t>
  </si>
  <si>
    <t>NCLRNI03B49L219I</t>
  </si>
  <si>
    <t>NCLTZN68P67A859T-P-000</t>
  </si>
  <si>
    <t>NICOLO TIZIANA</t>
  </si>
  <si>
    <t>NCLTZN68P67A859T</t>
  </si>
  <si>
    <t>NCLWTR84E11L219U-P-000</t>
  </si>
  <si>
    <t>NCRGLC71T02L750J-P-000</t>
  </si>
  <si>
    <t>INCORVAIA GIAN LUCA</t>
  </si>
  <si>
    <t>NCRGLC71T02L750J</t>
  </si>
  <si>
    <t>NCRLNE61E61Z129O-P-000</t>
  </si>
  <si>
    <t>NICORESCU ELENA</t>
  </si>
  <si>
    <t>NCRLNE61E61Z129O</t>
  </si>
  <si>
    <t>NCRLSN79B05I158H-P-000</t>
  </si>
  <si>
    <t>NOCERA ALESSANDRO</t>
  </si>
  <si>
    <t>NCRLSN79B05I158H</t>
  </si>
  <si>
    <t>NCRMSM71C12L219D-P-000</t>
  </si>
  <si>
    <t>INCARNATO MASSIMILIANO</t>
  </si>
  <si>
    <t>NCRMSM71C12L219D</t>
  </si>
  <si>
    <t>NCRNCL91M05Z129E-P-000</t>
  </si>
  <si>
    <t>NECOARA NOROCEL COSTANTIN</t>
  </si>
  <si>
    <t>NCRNCL91M05Z129E</t>
  </si>
  <si>
    <t>NCRRCC11B54F952B-P-000</t>
  </si>
  <si>
    <t>NOCERA REBECCA</t>
  </si>
  <si>
    <t>NCRRCC11B54F952B</t>
  </si>
  <si>
    <t>NCSGPP90D17L219M-P-000</t>
  </si>
  <si>
    <t>NICASTRO GIUSEPPE MIRKO</t>
  </si>
  <si>
    <t>NCSGPP90D17L219M</t>
  </si>
  <si>
    <t>NCTSFN80T55C351P-P-000</t>
  </si>
  <si>
    <t>NICOTRA STEFANIA</t>
  </si>
  <si>
    <t>NCTSFN80T55C351P</t>
  </si>
  <si>
    <t>NCZMNL85B65Z129X-P-000</t>
  </si>
  <si>
    <t>INCZE MARIA IONELA</t>
  </si>
  <si>
    <t>NCZMNL85B65Z129X</t>
  </si>
  <si>
    <t>NDCKCE91R47Z115H-P-000</t>
  </si>
  <si>
    <t>NDOCI KECI</t>
  </si>
  <si>
    <t>NDCKCE91R47Z115H</t>
  </si>
  <si>
    <t>NDCVNT04L54F952R-P-000</t>
  </si>
  <si>
    <t>NDOCI VALENTINA</t>
  </si>
  <si>
    <t>NDCVNT04L54F952R</t>
  </si>
  <si>
    <t>NDDLSN85M20G674S-P-000</t>
  </si>
  <si>
    <t>INDUDDI ALESSANDRO</t>
  </si>
  <si>
    <t>NDDLSN85M20G674S</t>
  </si>
  <si>
    <t>NDDMRA82L19L219F-P-000</t>
  </si>
  <si>
    <t>ANEDDA MARIO</t>
  </si>
  <si>
    <t>NDDMRA82L19L219F</t>
  </si>
  <si>
    <t>NDDMRO93B01Z330U-P-000</t>
  </si>
  <si>
    <t>NEDDAL OMAR</t>
  </si>
  <si>
    <t>NDDMRO93B01Z330U</t>
  </si>
  <si>
    <t>NDJXVN94S52Z100H-P-000</t>
  </si>
  <si>
    <t>NDOJA GIOVANNA</t>
  </si>
  <si>
    <t>NDJXVN94S52Z100H</t>
  </si>
  <si>
    <t>NDLLRI05R42F952J-P-000</t>
  </si>
  <si>
    <t>INDELICATO ILARIA</t>
  </si>
  <si>
    <t>NDLLRI05R42F952J</t>
  </si>
  <si>
    <t>NDLLRT71S24L219O-P-000</t>
  </si>
  <si>
    <t>NADALIN ALBERTO</t>
  </si>
  <si>
    <t>NDLLRT71S24L219O</t>
  </si>
  <si>
    <t>NDMKHN05H01Z249D-P-000</t>
  </si>
  <si>
    <t>NADIM KHAN</t>
  </si>
  <si>
    <t>NDMKHN05H01Z249D</t>
  </si>
  <si>
    <t>NDRBDN92H20Z129N-P-000</t>
  </si>
  <si>
    <t>ANDREI BOGDAN</t>
  </si>
  <si>
    <t>NDRBDN92H20Z129N</t>
  </si>
  <si>
    <t>NDRFNC62S15I754K-P-000</t>
  </si>
  <si>
    <t>ANDRIOLI FRANCESCO</t>
  </si>
  <si>
    <t>NDRFNC62S15I754K</t>
  </si>
  <si>
    <t>NDRGPP78P14B041V-P-000</t>
  </si>
  <si>
    <t>ANDREOLETTI GIUSEPPE</t>
  </si>
  <si>
    <t>NDRGPP78P14B041V</t>
  </si>
  <si>
    <t>NDRJSC91L50A859B-P-000</t>
  </si>
  <si>
    <t>ANDREOTTI JESSICA</t>
  </si>
  <si>
    <t>NDRJSC91L50A859B</t>
  </si>
  <si>
    <t>NDRKHR66H50Z112U-P-000</t>
  </si>
  <si>
    <t>NEUDERT KATHARINA</t>
  </si>
  <si>
    <t>NDRKHR66H50Z112U</t>
  </si>
  <si>
    <t>NDRMHL77D45D938J-P-000</t>
  </si>
  <si>
    <t>ANDREOLETTI MICHELA</t>
  </si>
  <si>
    <t>NDRMHL77D45D938J</t>
  </si>
  <si>
    <t>NDRMND62E52B306V-P-000</t>
  </si>
  <si>
    <t>ANDREAZZA MIRANDA</t>
  </si>
  <si>
    <t>NDRMND62E52B306V</t>
  </si>
  <si>
    <t>NDRMNL06H65A859G-P-000</t>
  </si>
  <si>
    <t>ANDRICI MARINELLA</t>
  </si>
  <si>
    <t>NDRMNL06H65A859G</t>
  </si>
  <si>
    <t>NDRMNL68R56D872D-P-000</t>
  </si>
  <si>
    <t>ANDREOLA EMANUELA</t>
  </si>
  <si>
    <t>NDRMNL68R56D872D</t>
  </si>
  <si>
    <t>NDRMRN00M58B180N-P-000</t>
  </si>
  <si>
    <t>ANDRESANO MORENA</t>
  </si>
  <si>
    <t>NDRMRN00M58B180N</t>
  </si>
  <si>
    <t>NDRNMR81D60Z602C-P-000</t>
  </si>
  <si>
    <t>NDRPLA89B09F952F-P-000</t>
  </si>
  <si>
    <t>ANDOARDI PAOLO</t>
  </si>
  <si>
    <t>NDRPLA89B09F952F</t>
  </si>
  <si>
    <t>NDRPLG55B25C627V-P-000</t>
  </si>
  <si>
    <t>ANDREAZZA PIERLUIGI</t>
  </si>
  <si>
    <t>NDRPLG55B25C627V</t>
  </si>
  <si>
    <t>NDRPRZ61L51L219M-P-000</t>
  </si>
  <si>
    <t>ANDREELLO PATRIZIA</t>
  </si>
  <si>
    <t>NDRPRZ61L51L219M</t>
  </si>
  <si>
    <t>NDRRRT66L21H355E-P-000</t>
  </si>
  <si>
    <t>ANDREASI ROBERTO</t>
  </si>
  <si>
    <t>NDRRRT66L21H355E</t>
  </si>
  <si>
    <t>NDRSNA94H60Z343F-P-000</t>
  </si>
  <si>
    <t>NDOUR SANOU</t>
  </si>
  <si>
    <t>NDRSNA94H60Z343F</t>
  </si>
  <si>
    <t>NDRVNI71L052129H-P-000</t>
  </si>
  <si>
    <t>ANDREI IVAN</t>
  </si>
  <si>
    <t>NDRVNI71L05Z129H</t>
  </si>
  <si>
    <t>NDWCKH97A01Z343Y-P-000</t>
  </si>
  <si>
    <t>NDAW CHEIKH</t>
  </si>
  <si>
    <t>NDWCKH97A01Z343Y</t>
  </si>
  <si>
    <t>NDYDTN88D44Z305N-P-000</t>
  </si>
  <si>
    <t>NDAYISENGA DESTINEÉ</t>
  </si>
  <si>
    <t>NDYDTN88D44Z305N</t>
  </si>
  <si>
    <t>NDYMDR97B58Z343W-P-000</t>
  </si>
  <si>
    <t>NDIAYE MAME DIARRA</t>
  </si>
  <si>
    <t>NDYMDR97B58Z343W</t>
  </si>
  <si>
    <t>NDYPND10L23F952E-P-000</t>
  </si>
  <si>
    <t>NDIAYE PAPA NDIAGA</t>
  </si>
  <si>
    <t>NDYPND10L23F952E</t>
  </si>
  <si>
    <t>NDYRHY75T44Z343P-P-000</t>
  </si>
  <si>
    <t>NFLHSN81B01Z330N-P-000</t>
  </si>
  <si>
    <t>NAFIL HASSAN</t>
  </si>
  <si>
    <t>NFLHSN81B01Z330N</t>
  </si>
  <si>
    <t>NFNGLC75D14L219E-P-000</t>
  </si>
  <si>
    <t>NFNGLC75D14L219E</t>
  </si>
  <si>
    <t>NFNGRT97E68F205H-P-000</t>
  </si>
  <si>
    <t>INFANTE GRETA</t>
  </si>
  <si>
    <t>NFNGRT97E68F205H</t>
  </si>
  <si>
    <t>NFNJRJ97P56Z611H-P-000</t>
  </si>
  <si>
    <t>INFANTES MOSCOL JOMAIRA JULISSA</t>
  </si>
  <si>
    <t>NFNJRJ97P56Z611H</t>
  </si>
  <si>
    <t>NFNRSN71L68I169N-P-000</t>
  </si>
  <si>
    <t>INFANTINO ROSINA</t>
  </si>
  <si>
    <t>NFNRSN71L68I169N</t>
  </si>
  <si>
    <t>NFRGRG07A64F032N-P-000</t>
  </si>
  <si>
    <t>ONOFRI GIORGIA</t>
  </si>
  <si>
    <t>NFRGRG07A64F032N</t>
  </si>
  <si>
    <t>NFRNCL12T45F952B-P-000</t>
  </si>
  <si>
    <t>ONOFREI NICOLE</t>
  </si>
  <si>
    <t>NFRNCL12T45F952B</t>
  </si>
  <si>
    <t>NFSFDO81A01Z330Q-P-000</t>
  </si>
  <si>
    <t>NAFISSI FOUAD</t>
  </si>
  <si>
    <t>NFSFDO81A01Z330Q</t>
  </si>
  <si>
    <t>NGGNHL05B17L219O-P-000</t>
  </si>
  <si>
    <t>INGOGLIA NICHOLAS</t>
  </si>
  <si>
    <t>NGGNHL05B17L219O</t>
  </si>
  <si>
    <t>NGHNGL71H64Z129Y-P-000</t>
  </si>
  <si>
    <t>ANGHELINA ANGELA</t>
  </si>
  <si>
    <t>NGHNGL71H64Z129Y</t>
  </si>
  <si>
    <t>NGILRA87A45L219Q-P-000</t>
  </si>
  <si>
    <t>INGO LAURA</t>
  </si>
  <si>
    <t>NGILRA87A45L219Q</t>
  </si>
  <si>
    <t>NGLCNZ82M57L219U-P-000</t>
  </si>
  <si>
    <t>INGLESE CINZIA</t>
  </si>
  <si>
    <t>NGLCNZ82M57L219U</t>
  </si>
  <si>
    <t>NGLCST85M47B609H-P-000</t>
  </si>
  <si>
    <t>ANGELINI CRISTINA</t>
  </si>
  <si>
    <t>NGLCST85M47B609H</t>
  </si>
  <si>
    <t>NGLGRG77L50A859Z-P-000</t>
  </si>
  <si>
    <t>ANGELONI GIORGIA</t>
  </si>
  <si>
    <t>NGLGRG77L50A859Z</t>
  </si>
  <si>
    <t>NGLLTZ82D68H355J-P-000</t>
  </si>
  <si>
    <t>ANGIOLINO LETIZIA</t>
  </si>
  <si>
    <t>NGLLTZ82D68H355J</t>
  </si>
  <si>
    <t>NGLMSM70B01A859Y-P-000</t>
  </si>
  <si>
    <t>ANGELINO MASSIMO</t>
  </si>
  <si>
    <t>NGLMSM70B01A859Y</t>
  </si>
  <si>
    <t>NGLPLA62L69D548G-P-000</t>
  </si>
  <si>
    <t>NAGLIATI PAOLO</t>
  </si>
  <si>
    <t>NGLPLA62L69D548G</t>
  </si>
  <si>
    <t>NGLPRZ65L46L620U-P-000</t>
  </si>
  <si>
    <t>INGLESI PATRIZIA</t>
  </si>
  <si>
    <t>NGLPRZ65L46L620U</t>
  </si>
  <si>
    <t>NGLRFL73P62C627L-P-000</t>
  </si>
  <si>
    <t>ANGELONE RAFFAELLA</t>
  </si>
  <si>
    <t>NGLRFL73P62C627L</t>
  </si>
  <si>
    <t>NGLSLL78P59F952X-P-000</t>
  </si>
  <si>
    <t>ANGELINO STELLA</t>
  </si>
  <si>
    <t>NGLSLL78P59F952X</t>
  </si>
  <si>
    <t>NGLVLR86C54A859F-P-000</t>
  </si>
  <si>
    <t>NAGLIATO VALERIA</t>
  </si>
  <si>
    <t>NGLVLR86C54A859F</t>
  </si>
  <si>
    <t>NGLVLR99D47L219M-P-000</t>
  </si>
  <si>
    <t>ANGELINI VALERIA</t>
  </si>
  <si>
    <t>NGLVLR99D47L219M</t>
  </si>
  <si>
    <t>NGMJDT87A64Z306M-P-000</t>
  </si>
  <si>
    <t>NGUEMDJO JUDITE</t>
  </si>
  <si>
    <t>NGMJDT87A64Z306M</t>
  </si>
  <si>
    <t>NGMMBY90H46Z306C-P-000</t>
  </si>
  <si>
    <t>ANGE MICHELLE MBOYO</t>
  </si>
  <si>
    <t>NGMMBY90H46Z306C</t>
  </si>
  <si>
    <t>NGMMMD04M28F952B-P-000</t>
  </si>
  <si>
    <t>NGOM MOUHAMED</t>
  </si>
  <si>
    <t>NGMMMD04M28F952B</t>
  </si>
  <si>
    <t>NGNLRI86S44F952D-P-000</t>
  </si>
  <si>
    <t>ANGIUONI ILARIA</t>
  </si>
  <si>
    <t>NGNLRI86S44F952D</t>
  </si>
  <si>
    <t>NGNMRC70P08L219P-P-000</t>
  </si>
  <si>
    <t>INGANGARO MARCO</t>
  </si>
  <si>
    <t>NGNMRC70P08L219P</t>
  </si>
  <si>
    <t>NGRDLN90R63Z129O-P-000</t>
  </si>
  <si>
    <t>UNGURU DIANA ELENA</t>
  </si>
  <si>
    <t>NGRDLN90R63Z129O</t>
  </si>
  <si>
    <t>NGRDNL79M12A859H-P-000</t>
  </si>
  <si>
    <t>NEGRO DANIELE</t>
  </si>
  <si>
    <t>NGRDNL79M12A859H</t>
  </si>
  <si>
    <t>NGRDNL81L13A859P-P-000</t>
  </si>
  <si>
    <t>NEGRELLO DANIELE</t>
  </si>
  <si>
    <t>NGRDNL81L13A859P</t>
  </si>
  <si>
    <t>NGRFLC77E63Z129J-P-000</t>
  </si>
  <si>
    <t>UNGUREANU FELICIA</t>
  </si>
  <si>
    <t>NGRFLC77E63Z129J</t>
  </si>
  <si>
    <t>NGRFNC87L21F205M-P-000</t>
  </si>
  <si>
    <t>NEGRINI FRANCESCO</t>
  </si>
  <si>
    <t>NGRFNC87L21F205M</t>
  </si>
  <si>
    <t>NGRGLI84P64A859I-P-000</t>
  </si>
  <si>
    <t>NEGRO GIULIA</t>
  </si>
  <si>
    <t>NGRGLI84P64A859I</t>
  </si>
  <si>
    <t>NGRGLR70H59L436D-P-000</t>
  </si>
  <si>
    <t>NEGRI GLORIA</t>
  </si>
  <si>
    <t>NGRGLR70H59L436D</t>
  </si>
  <si>
    <t>NGRGRG69L17I976V-P-000</t>
  </si>
  <si>
    <t>NEGRI GIORGIO</t>
  </si>
  <si>
    <t>NGRGRG69L17I976V</t>
  </si>
  <si>
    <t>NGRLLN88E63Z129D-P-000</t>
  </si>
  <si>
    <t>UNGURU LILIANA</t>
  </si>
  <si>
    <t>NGRLLN88E63Z129D</t>
  </si>
  <si>
    <t>NGRLRT64R15A859C-P-000</t>
  </si>
  <si>
    <t>NEGRO ALBERTO</t>
  </si>
  <si>
    <t>NGRLRT64R15A859C</t>
  </si>
  <si>
    <t>NGRLSD87E49Z129M-P-000</t>
  </si>
  <si>
    <t>UNGUREAN LARISA ADELINA</t>
  </si>
  <si>
    <t>NGRLSD87E49Z129M</t>
  </si>
  <si>
    <t>NGRMRS89D43L219A-P-000</t>
  </si>
  <si>
    <t>NEGRO MARIA ROSA</t>
  </si>
  <si>
    <t>NGRMRS89D43L219A</t>
  </si>
  <si>
    <t>NGRMTT03D30L219C-P-000</t>
  </si>
  <si>
    <t>INGRASSIA MATTEO</t>
  </si>
  <si>
    <t>NGRMTT03D30L219C</t>
  </si>
  <si>
    <t>NGRMTT88H21L219H-P-000</t>
  </si>
  <si>
    <t>INGRATTA MATTEO</t>
  </si>
  <si>
    <t>NGRMTT88H21L219H</t>
  </si>
  <si>
    <t>NGRNDR84P07F952U-P-000</t>
  </si>
  <si>
    <t>NEGRI ANDREA</t>
  </si>
  <si>
    <t>NGRNDR84P07F952U</t>
  </si>
  <si>
    <t>NGRNGL76M56Z140I-P-000</t>
  </si>
  <si>
    <t>NEGRUTA ANGELA</t>
  </si>
  <si>
    <t>NGRNGL76M56Z140I</t>
  </si>
  <si>
    <t>NGRPTR82R12L219X-P-000</t>
  </si>
  <si>
    <t>NIGRO PIETRO</t>
  </si>
  <si>
    <t>NGRPTR82R12L219X</t>
  </si>
  <si>
    <t>11863580012</t>
  </si>
  <si>
    <t>NGRRMG92B57B885F-P-000</t>
  </si>
  <si>
    <t>ONGARO ROSA MAGALI'</t>
  </si>
  <si>
    <t>NGRRMG92B57B885F</t>
  </si>
  <si>
    <t>NGRRRA06C59B041Z-P-000</t>
  </si>
  <si>
    <t>NIGRO AURORA</t>
  </si>
  <si>
    <t>NGRRRA06C59B041Z</t>
  </si>
  <si>
    <t>NGRSFN88R06A124J-P-000</t>
  </si>
  <si>
    <t>NEGRO STEFANO</t>
  </si>
  <si>
    <t>NGRSFN88R06A124J</t>
  </si>
  <si>
    <t>13116460018</t>
  </si>
  <si>
    <t>NGRSRA81S60A859O-P-000</t>
  </si>
  <si>
    <t>NEGRINI SARA</t>
  </si>
  <si>
    <t>NGRSRA81S60A859O</t>
  </si>
  <si>
    <t>NGRSRN89R69D872O-P-000</t>
  </si>
  <si>
    <t>INGRASSIA SABRINA</t>
  </si>
  <si>
    <t>NGRSTN70S55Z126M-P-000</t>
  </si>
  <si>
    <t>NEGRI SANTINA</t>
  </si>
  <si>
    <t>NGRSTN70S55Z126M</t>
  </si>
  <si>
    <t>NGSPRZ69B62B675B-P-000</t>
  </si>
  <si>
    <t>ANGIUS PATRIZIA</t>
  </si>
  <si>
    <t>NGSPRZ69B62B675B</t>
  </si>
  <si>
    <t>NGTMSN79C46Z332L-P-000</t>
  </si>
  <si>
    <t>ANG TING HONE MARIE SINDIA</t>
  </si>
  <si>
    <t>NGTMSN79C46Z332L</t>
  </si>
  <si>
    <t>NHIJNE85R21Z313X-P-000</t>
  </si>
  <si>
    <t>NIHE JEAN</t>
  </si>
  <si>
    <t>NHIJNE85R21Z313X</t>
  </si>
  <si>
    <t>NHIJWN85R21Z313I-P-000</t>
  </si>
  <si>
    <t>NIHE JEAN WENCESLAS</t>
  </si>
  <si>
    <t>NHIJWN85R21Z313I</t>
  </si>
  <si>
    <t>NIOGRL89M48Z129Z-P-000</t>
  </si>
  <si>
    <t>NJHBLT66B25Z330M-P-000</t>
  </si>
  <si>
    <t>NAJEH IDRISSI ABDELATTI</t>
  </si>
  <si>
    <t>NJHBLT66B25Z330M</t>
  </si>
  <si>
    <t>NJJMCZ62D26Z602W-P-000</t>
  </si>
  <si>
    <t>NAJJAR EMILIO CÈZAR</t>
  </si>
  <si>
    <t>NJJMCZ62D26Z602W</t>
  </si>
  <si>
    <t>NJMMRN11H06F952T-P-000</t>
  </si>
  <si>
    <t>NAJAM MAROUANE</t>
  </si>
  <si>
    <t>NJMMRN11H06F952T</t>
  </si>
  <si>
    <t>NJRFHW89H50Z322P-P-000</t>
  </si>
  <si>
    <t>NJOROGE FAITH WAMBUI</t>
  </si>
  <si>
    <t>NJRFHW89H50Z322P</t>
  </si>
  <si>
    <t>NJYHMY90D04Z306E-P-000</t>
  </si>
  <si>
    <t>NJOYA HARMEYL</t>
  </si>
  <si>
    <t>NJYHMY90D04Z306E</t>
  </si>
  <si>
    <t>NKARHD76A01Z330Y-P-000</t>
  </si>
  <si>
    <t>NAKI RACHID</t>
  </si>
  <si>
    <t>NKARHD76A01Z330Y</t>
  </si>
  <si>
    <t>NKEMHD00A01Z335R-P-000</t>
  </si>
  <si>
    <t>ENIKE MUJAHEED</t>
  </si>
  <si>
    <t>NKEMHD00A01Z335R</t>
  </si>
  <si>
    <t>NKLDFM91D51Z100P-P-000</t>
  </si>
  <si>
    <t>NIKOLLI DAFINA</t>
  </si>
  <si>
    <t>NKLDFM91D51Z100P</t>
  </si>
  <si>
    <t>NKLHDR01H22I470M-P-000</t>
  </si>
  <si>
    <t>NIKOLLI HAJDAR</t>
  </si>
  <si>
    <t>NKLHDR01H22I470M</t>
  </si>
  <si>
    <t>NKLMSD88R58Z100Q-P-000</t>
  </si>
  <si>
    <t>NIKOLLI MARTINA</t>
  </si>
  <si>
    <t>NKLMSD88R58Z100Q</t>
  </si>
  <si>
    <t>NKNFNK84R29Z306E-P-000</t>
  </si>
  <si>
    <t>NEKUONSI Frank Stanislas</t>
  </si>
  <si>
    <t>NKNFNK84R29Z306E</t>
  </si>
  <si>
    <t>NKOMHL72M25Z306Y-P-000</t>
  </si>
  <si>
    <t>NKOE' MICHEL</t>
  </si>
  <si>
    <t>NKOMHL72M25Z306Y</t>
  </si>
  <si>
    <t>NKRSLL88R66Z313L-P-000</t>
  </si>
  <si>
    <t>ANKRAH ESTELLE</t>
  </si>
  <si>
    <t>NKRSLL88R66Z313L</t>
  </si>
  <si>
    <t>NLANLN66L66A859X-P-000</t>
  </si>
  <si>
    <t>NALE ANNA LINA</t>
  </si>
  <si>
    <t>NLANLN66L66A859X</t>
  </si>
  <si>
    <t>NLDNDR68T19E094B-P-000</t>
  </si>
  <si>
    <t>NALDI ANDREA</t>
  </si>
  <si>
    <t>NLDNDR68T19E094B</t>
  </si>
  <si>
    <t>NLIGDI07S62I805M-P-000</t>
  </si>
  <si>
    <t>IANUALE GIADA</t>
  </si>
  <si>
    <t>NLIGDI07S62I805M</t>
  </si>
  <si>
    <t>NLINLT62L54G805D-P-000</t>
  </si>
  <si>
    <t>INOLI NICOLETTA</t>
  </si>
  <si>
    <t>NLINLT62L54G805D</t>
  </si>
  <si>
    <t>NLLDRD98R27L746W-P-000</t>
  </si>
  <si>
    <t>ANELLI EDOARDO</t>
  </si>
  <si>
    <t>NLLDRD98R27L746W</t>
  </si>
  <si>
    <t>NLLMRZ62T14L219D-P-000</t>
  </si>
  <si>
    <t>NOLLA MAURIZIO</t>
  </si>
  <si>
    <t>NLLMRZ62T14L219D</t>
  </si>
  <si>
    <t>NLLNMR70C41F704K-P-000</t>
  </si>
  <si>
    <t>ANELLI ANNAMARIA</t>
  </si>
  <si>
    <t>NLLNMR70C41F704K</t>
  </si>
  <si>
    <t>08348460018</t>
  </si>
  <si>
    <t>NLLVNI94L44L727R-P-000</t>
  </si>
  <si>
    <t>ANIELLO IVANA</t>
  </si>
  <si>
    <t>NLLVNI94L44L727R</t>
  </si>
  <si>
    <t>NLNDGI84C11F952M-P-000</t>
  </si>
  <si>
    <t>NALIN DIEGO</t>
  </si>
  <si>
    <t>NLNDGI84C11F952M</t>
  </si>
  <si>
    <t>NMAFTM74A41Z330W-P-000</t>
  </si>
  <si>
    <t>NAIM FATIMA</t>
  </si>
  <si>
    <t>NMAFTM74A41Z330W</t>
  </si>
  <si>
    <t>NMANBL96S13A859T-P-000</t>
  </si>
  <si>
    <t>NAIM NABIL</t>
  </si>
  <si>
    <t>NMANBL96S13A859T</t>
  </si>
  <si>
    <t>NMDYNS93L02Z330O-P-000</t>
  </si>
  <si>
    <t>NAAMAD YOUNES</t>
  </si>
  <si>
    <t>NMDYNS93L02Z330O</t>
  </si>
  <si>
    <t>NMTGRL78R68Z129V-P-000</t>
  </si>
  <si>
    <t>NEAMTU GABRIELA</t>
  </si>
  <si>
    <t>NMTGRL78R68Z129V</t>
  </si>
  <si>
    <t>NNBHNN76R63Z330X-P-000</t>
  </si>
  <si>
    <t>EN NABET HANANE</t>
  </si>
  <si>
    <t>NNBHNN76R63Z330X</t>
  </si>
  <si>
    <t>NNBZZA85P08Z330H-P-000</t>
  </si>
  <si>
    <t>EN NABET AZIZ</t>
  </si>
  <si>
    <t>NNBZZA85P08Z330H</t>
  </si>
  <si>
    <t>NNCGLI11C58F952S-P-000</t>
  </si>
  <si>
    <t>IANNICIELLO GIULIA</t>
  </si>
  <si>
    <t>NNCGLI11C58F952S</t>
  </si>
  <si>
    <t>NNCLSE65E41B963D-P-000</t>
  </si>
  <si>
    <t>IANNUCCI ELISA</t>
  </si>
  <si>
    <t>NNCLSE65E41B963D</t>
  </si>
  <si>
    <t>NNCLSS95T62L682N-P-000</t>
  </si>
  <si>
    <t>ANNECCHIARICO ALESSIA</t>
  </si>
  <si>
    <t>NNCLSS95T62L682N</t>
  </si>
  <si>
    <t>NNCSMN02H11Z505D-P-000</t>
  </si>
  <si>
    <t>IANNACCONE SIMONE</t>
  </si>
  <si>
    <t>NNCSMN02H11Z505D</t>
  </si>
  <si>
    <t>NNCSRA94M58F952L-P-000</t>
  </si>
  <si>
    <t>IANNICIELLO SARA</t>
  </si>
  <si>
    <t>NNCSRA94M58F952L</t>
  </si>
  <si>
    <t>NNGMNI98S69F335C-P-000</t>
  </si>
  <si>
    <t>ENNEG IMAN</t>
  </si>
  <si>
    <t>NNGMNI98S69F335C</t>
  </si>
  <si>
    <t>NNGRFL10L47F952U-P-000</t>
  </si>
  <si>
    <t>NIANG ARAME FALL</t>
  </si>
  <si>
    <t>NNGRFL10L47F952U</t>
  </si>
  <si>
    <t>NNIMRA74R51L219O-P-000</t>
  </si>
  <si>
    <t>IANNI MARIA</t>
  </si>
  <si>
    <t>NNIMRA74R51L219O</t>
  </si>
  <si>
    <t>NNINML87C04E335F-P-000</t>
  </si>
  <si>
    <t>NINI ANTIMO ALFREDO</t>
  </si>
  <si>
    <t>NNINML87C04E335F</t>
  </si>
  <si>
    <t>NNLCLD89C11B428H-P-000</t>
  </si>
  <si>
    <t>ANNALORO CLAUDIO</t>
  </si>
  <si>
    <t>NNLCLD89C11B428H</t>
  </si>
  <si>
    <t>NNLMRC82R29F205E-P-000</t>
  </si>
  <si>
    <t>ANNALORO MARCO</t>
  </si>
  <si>
    <t>NNLMRC82R29F205E</t>
  </si>
  <si>
    <t>NNLSFN74P41L219R-P-000</t>
  </si>
  <si>
    <t>ANNALORO STEFANIA</t>
  </si>
  <si>
    <t>NNLSFN74P41L219R</t>
  </si>
  <si>
    <t>NNNGNI99M57L219N-P-000</t>
  </si>
  <si>
    <t>NENNA GINA</t>
  </si>
  <si>
    <t>NNNGNI99M57L219N</t>
  </si>
  <si>
    <t>NNNSJS75B10L219Q-P-000</t>
  </si>
  <si>
    <t>NINNI SOL JASCH</t>
  </si>
  <si>
    <t>NNNSJS75B10L219Q</t>
  </si>
  <si>
    <t>NNNSLV05T71A479E-P-000</t>
  </si>
  <si>
    <t>NONANTA SILVIA</t>
  </si>
  <si>
    <t>NNNSLV05T71A479E</t>
  </si>
  <si>
    <t>NNNSNN98L65Z306V-P-000</t>
  </si>
  <si>
    <t>NNANGA SUZANNE ROMILLY</t>
  </si>
  <si>
    <t>NNNSNN98L65Z306V</t>
  </si>
  <si>
    <t>NNRNMR71A54L219E-P-000</t>
  </si>
  <si>
    <t>ANNUARIO ANNAMARIA</t>
  </si>
  <si>
    <t>NNRNMR71A54L219E</t>
  </si>
  <si>
    <t>NNSSFR06S53F952E-P-000</t>
  </si>
  <si>
    <t>ANANSI SARA FRANCESCA</t>
  </si>
  <si>
    <t>NNSSFR06S53F952E</t>
  </si>
  <si>
    <t>NNTDRO71H64L750A-P-000</t>
  </si>
  <si>
    <t>IANNOTTI DORA</t>
  </si>
  <si>
    <t>NNTDRO71H64L750A</t>
  </si>
  <si>
    <t>NNYMNV07L56F952W-P-000</t>
  </si>
  <si>
    <t>NANAYAKKARA AMAYA NIVARTHANA</t>
  </si>
  <si>
    <t>NNYMNV07L56F952W</t>
  </si>
  <si>
    <t>NNYNTH00H61Z353D-P-000</t>
  </si>
  <si>
    <t>NANYUNJA ANNITAH</t>
  </si>
  <si>
    <t>NNYNTH00H61Z353D</t>
  </si>
  <si>
    <t>NNZDNC95R02C619D-P-000</t>
  </si>
  <si>
    <t>IANNUZZI DOMENICO</t>
  </si>
  <si>
    <t>NNZDNC95R02C619D</t>
  </si>
  <si>
    <t>NNZGDY71H59Z505X-P-000</t>
  </si>
  <si>
    <t>NUNEZ GLADYS DEL CARMEN</t>
  </si>
  <si>
    <t>NNZGDY71H59Z505X</t>
  </si>
  <si>
    <t>NNZLRD81S15Z505T-P-000</t>
  </si>
  <si>
    <t>NUNEZ BRITO ALFREDO</t>
  </si>
  <si>
    <t>NNZLRD81S15Z505T</t>
  </si>
  <si>
    <t>NNZRRD87E03Z611L-P-000</t>
  </si>
  <si>
    <t>NUNEZ SOTO RICARDO JHONY</t>
  </si>
  <si>
    <t>NNZRRD87E03Z611L</t>
  </si>
  <si>
    <t>NPLRCC59A23A263J-P-000</t>
  </si>
  <si>
    <t>NAPOLI ROCCO</t>
  </si>
  <si>
    <t>NPLRCC59A23A263J</t>
  </si>
  <si>
    <t>NRAMRT91E54E379F</t>
  </si>
  <si>
    <t>ANRO' MARTA</t>
  </si>
  <si>
    <t>NRBRRT00B18B885N-P-000</t>
  </si>
  <si>
    <t>NARBONE ROBERTO</t>
  </si>
  <si>
    <t>NRBRRT00B18B885N</t>
  </si>
  <si>
    <t>NRCGLC81R16A859N-P-000</t>
  </si>
  <si>
    <t>ENRICO GIANLUCA</t>
  </si>
  <si>
    <t>NRCGLC81R16A859N</t>
  </si>
  <si>
    <t>02720760020</t>
  </si>
  <si>
    <t>NRCJNF93L65D205O-P-000</t>
  </si>
  <si>
    <t>ENRICI JENNIFER</t>
  </si>
  <si>
    <t>NRCJNF93L65D205O</t>
  </si>
  <si>
    <t>NRCKYL11R51Z505W-P-000</t>
  </si>
  <si>
    <t>NORI CASTRO KEYLA</t>
  </si>
  <si>
    <t>NRCKYL11R51Z505W</t>
  </si>
  <si>
    <t>NRCLCA94C47E379S-P-000</t>
  </si>
  <si>
    <t>ENRICO ALICE</t>
  </si>
  <si>
    <t>NRCLCA94C47E379S</t>
  </si>
  <si>
    <t>NRCLCU78B28E379H-P-000</t>
  </si>
  <si>
    <t>ENRICO LUCA</t>
  </si>
  <si>
    <t>NRCLCU78B28E379H</t>
  </si>
  <si>
    <t>09637430019</t>
  </si>
  <si>
    <t>NRCMTT95H07L219D-P-000</t>
  </si>
  <si>
    <t>ENRICO MATTIA</t>
  </si>
  <si>
    <t>NRCMTT95H07L219D</t>
  </si>
  <si>
    <t>NRDDTN63R17H985L-P-000</t>
  </si>
  <si>
    <t>NARDELLA DONATO ANTONIO</t>
  </si>
  <si>
    <t>NRDDTN63R17H985L</t>
  </si>
  <si>
    <t>NRDFRZ85H21A859O-P-000</t>
  </si>
  <si>
    <t>NARDIELLO FABRIZIO</t>
  </si>
  <si>
    <t>NRDFRZ85H21A859O</t>
  </si>
  <si>
    <t>NRDMNN78L68H926G-P-000</t>
  </si>
  <si>
    <t>NRDNLS83S09L219Q-P-000</t>
  </si>
  <si>
    <t>NARDO NICOLAS</t>
  </si>
  <si>
    <t>NRDNLS83S09L219Q</t>
  </si>
  <si>
    <t>NRDRRA77R59A859Q-P-000</t>
  </si>
  <si>
    <t>NARDO AURORA</t>
  </si>
  <si>
    <t>NRDRRA77R59A859Q</t>
  </si>
  <si>
    <t>NRDVRM92M06L219Y-P-000</t>
  </si>
  <si>
    <t>NARDELLA VALERIANO</t>
  </si>
  <si>
    <t>NRDVRM92M06L219Y</t>
  </si>
  <si>
    <t>NREDNL86C53L219E-P-000</t>
  </si>
  <si>
    <t>NERO DANIELA</t>
  </si>
  <si>
    <t>NREDNL86C53L219E</t>
  </si>
  <si>
    <t>NRENDR69S16A479Q-P-000</t>
  </si>
  <si>
    <t>NERI ANDREA</t>
  </si>
  <si>
    <t>NREPRZ70T54L219V-P-000</t>
  </si>
  <si>
    <t>NERI PATRIZIA</t>
  </si>
  <si>
    <t>NRGGRL06A29F952O-P-000</t>
  </si>
  <si>
    <t>NORGIA GABRIELE PIETRO</t>
  </si>
  <si>
    <t>NRGGRL06A29F952O</t>
  </si>
  <si>
    <t>NRGZNO64C61Z611A-P-000</t>
  </si>
  <si>
    <t>NORIEGA ZONIA</t>
  </si>
  <si>
    <t>NRGZNO64C61Z611A</t>
  </si>
  <si>
    <t>NRINNZ72M09L219C-P-000</t>
  </si>
  <si>
    <t>IANORA NUNZIO</t>
  </si>
  <si>
    <t>NRINNZ72M09L219C</t>
  </si>
  <si>
    <t>NROHBB68T23Z352O-P-000</t>
  </si>
  <si>
    <t>NOURI HABIB</t>
  </si>
  <si>
    <t>NROHBB68T23Z352O</t>
  </si>
  <si>
    <t>NROYBA05R11Z352Z-P-000</t>
  </si>
  <si>
    <t>NOURI AYOUB</t>
  </si>
  <si>
    <t>NROYBA05R11Z352Z</t>
  </si>
  <si>
    <t>NRTLCU85S18L219Z-P-000</t>
  </si>
  <si>
    <t>ONORATI LUCA</t>
  </si>
  <si>
    <t>NRTLCU85S18L219Z</t>
  </si>
  <si>
    <t>NRTLCU95M25F335S-P-000</t>
  </si>
  <si>
    <t>ONORATO LUCA</t>
  </si>
  <si>
    <t>NRTLCU95M25F335S</t>
  </si>
  <si>
    <t>NRTLRA77E46L219E-P-000</t>
  </si>
  <si>
    <t>ONORATO LAURA</t>
  </si>
  <si>
    <t>NRTLRA77E46L219E</t>
  </si>
  <si>
    <t>NRTSLV76C10H355A-P-000</t>
  </si>
  <si>
    <t>NEIROTTI SILVIO</t>
  </si>
  <si>
    <t>NRTSLV76C10H355A</t>
  </si>
  <si>
    <t>NRVSMN82L06F952Q-P-000</t>
  </si>
  <si>
    <t>NERVI SIMONE</t>
  </si>
  <si>
    <t>NRVSMN82L06F952Q</t>
  </si>
  <si>
    <t>NSAGLR11D51F952L-P-000</t>
  </si>
  <si>
    <t>NASO GLORIA</t>
  </si>
  <si>
    <t>NSAGLR11D51F952L</t>
  </si>
  <si>
    <t>NSAMCT67A67B429Y-P-000</t>
  </si>
  <si>
    <t>NASO MARIA CATENA</t>
  </si>
  <si>
    <t>NSAMCT67A67B429Y</t>
  </si>
  <si>
    <t>NSCJND80E52Z602C-P-000</t>
  </si>
  <si>
    <t>NASCIMENTO SILVA JOSENEIDE MILAGRE</t>
  </si>
  <si>
    <t>NSCJND80E52Z602C</t>
  </si>
  <si>
    <t>NSCMRL68S52Z129L</t>
  </si>
  <si>
    <t>DREAM'S BAR DI IONESCU MIRELA</t>
  </si>
  <si>
    <t>NSIVLT74C68Z129S-P-000</t>
  </si>
  <si>
    <t>IONESI VIOLETA</t>
  </si>
  <si>
    <t>NSIVLT74C68Z129S</t>
  </si>
  <si>
    <t>NSKSDR99M44Z335J-P-000</t>
  </si>
  <si>
    <t>NOSAKHARE SANDRA</t>
  </si>
  <si>
    <t>NSKSDR99M44Z335J</t>
  </si>
  <si>
    <t>NSLCRN77T44L219Y-P-000</t>
  </si>
  <si>
    <t>ANSALDI CATERINA</t>
  </si>
  <si>
    <t>NSLCRN77T44L219Y</t>
  </si>
  <si>
    <t>13179430015</t>
  </si>
  <si>
    <t>NSLGNZ67P52G273X-P-000</t>
  </si>
  <si>
    <t>ANSELMO IGNAZIA</t>
  </si>
  <si>
    <t>NSLGNZ67P52G273X</t>
  </si>
  <si>
    <t>NSLTZN75A68G273O-P-000</t>
  </si>
  <si>
    <t>ANSELMO TIZIANA</t>
  </si>
  <si>
    <t>NSLTZN75A68G273O</t>
  </si>
  <si>
    <t>NSLVDN73D18F369N-P-000</t>
  </si>
  <si>
    <t>ANSELMETTI AVONDINO</t>
  </si>
  <si>
    <t>NSLVDN73D18F369N</t>
  </si>
  <si>
    <t>NSNNHL98M03B885M-P-000</t>
  </si>
  <si>
    <t>NOSENZO NICHOLAS</t>
  </si>
  <si>
    <t>NSNNHL98M03B885M</t>
  </si>
  <si>
    <t>NSRBHB69A01Z330W-P-000</t>
  </si>
  <si>
    <t>NASIRI BOUCHAIB</t>
  </si>
  <si>
    <t>NSRBHB69A01Z330W</t>
  </si>
  <si>
    <t>NSRNEE11M18F952R-P-000</t>
  </si>
  <si>
    <t>NOSARI ENEA</t>
  </si>
  <si>
    <t>NSRNEE11M18F952R</t>
  </si>
  <si>
    <t>NSRVTR11P44F952V-P-000</t>
  </si>
  <si>
    <t>NOSARI VITTORIA</t>
  </si>
  <si>
    <t>NSRVTR11P44F952V</t>
  </si>
  <si>
    <t>NSSCRN74L56L219A-P-000</t>
  </si>
  <si>
    <t>NASSO CATERINA</t>
  </si>
  <si>
    <t>NSSCRN74L56L219A</t>
  </si>
  <si>
    <t>NSTBBR75P67G388C-P-000</t>
  </si>
  <si>
    <t>NESTASIO BARBARA</t>
  </si>
  <si>
    <t>NSTBBR75P67G388C</t>
  </si>
  <si>
    <t>NSTFPP75H09A859Y-P-000</t>
  </si>
  <si>
    <t>ONESTÀ FILIPPO</t>
  </si>
  <si>
    <t>NSTFPP75H09A859Y</t>
  </si>
  <si>
    <t>NSTLGU61E12L219L-P-000</t>
  </si>
  <si>
    <t>NESTA LUIGI</t>
  </si>
  <si>
    <t>NSTLGU61E12L219L</t>
  </si>
  <si>
    <t>NSTLSE96L68D208G-P-000</t>
  </si>
  <si>
    <t>NASTRO ELISA</t>
  </si>
  <si>
    <t>NSTLSE96L68D208G</t>
  </si>
  <si>
    <t>NTCCTL79R14Z129H-P-000</t>
  </si>
  <si>
    <t>ANTOCHI COSTEL</t>
  </si>
  <si>
    <t>NTCCTL79R14Z129H</t>
  </si>
  <si>
    <t>NTCCTL79R14Z129H-P-001</t>
  </si>
  <si>
    <t>GIVAS DI ANTOCHI COSTEL</t>
  </si>
  <si>
    <t>10989830012</t>
  </si>
  <si>
    <t>NTCDLV74T26Z611J-P-000</t>
  </si>
  <si>
    <t>ANTICONA RODRIGUEZ EDUAR ELVIS</t>
  </si>
  <si>
    <t>NTCDLV74T26Z611J</t>
  </si>
  <si>
    <t>NTCMMD91S12Z330X-P-000</t>
  </si>
  <si>
    <t>NAIT CHEIK MOHAMED</t>
  </si>
  <si>
    <t>NTCMMD91S12Z330X</t>
  </si>
  <si>
    <t>NTICST69E20Z129T-P-000</t>
  </si>
  <si>
    <t>IONITA CONSTANTIN</t>
  </si>
  <si>
    <t>NTICST69E20Z129T</t>
  </si>
  <si>
    <t>NTIVSL68D05Z129L-P-000</t>
  </si>
  <si>
    <t>NITA VASILE</t>
  </si>
  <si>
    <t>NTIVSL68D05Z129L</t>
  </si>
  <si>
    <t>NTIZRA84T67L219H-P-000</t>
  </si>
  <si>
    <t>IUNTI ZAIRA</t>
  </si>
  <si>
    <t>NTIZRA84T67L219H</t>
  </si>
  <si>
    <t>NTLFRC92B45B180E-P-000</t>
  </si>
  <si>
    <t>NATOLA FEDERICA</t>
  </si>
  <si>
    <t>NTLFRC92B45B180E</t>
  </si>
  <si>
    <t>NTLGPP64A44B354S-P-000</t>
  </si>
  <si>
    <t>INTILLA GIUSEPPINA</t>
  </si>
  <si>
    <t>NTLGPP64A44B354S</t>
  </si>
  <si>
    <t>NTLLCU94H23E379N-P-000</t>
  </si>
  <si>
    <t>INTILI LUCA</t>
  </si>
  <si>
    <t>NTLLCU94H23E379N</t>
  </si>
  <si>
    <t>NTLRMR99H41L219C-P-000</t>
  </si>
  <si>
    <t>INTELLICATO RITA MARTINA</t>
  </si>
  <si>
    <t>NTLRMR99H41L219C</t>
  </si>
  <si>
    <t>NTLSLV75P41L219X-P-000</t>
  </si>
  <si>
    <t>IENTILE SILVIA</t>
  </si>
  <si>
    <t>NTLSLV75P41L219X</t>
  </si>
  <si>
    <t>NTNDDY87D10Z335U-P-000</t>
  </si>
  <si>
    <t>ANTONY EDDY</t>
  </si>
  <si>
    <t>NTNDDY87D10Z335U</t>
  </si>
  <si>
    <t>NTNDNA94M43Z129C-P-000</t>
  </si>
  <si>
    <t>ANTONESI ADINA</t>
  </si>
  <si>
    <t>NTNDNA94M43Z129C</t>
  </si>
  <si>
    <t>NTNDNL59B50F205O-P-000</t>
  </si>
  <si>
    <t>ANTONIAZZI DANIELA</t>
  </si>
  <si>
    <t>NTNDNL59B50F205O</t>
  </si>
  <si>
    <t>NTNDVD74C13C627P-P-000</t>
  </si>
  <si>
    <t>ANTONELLO DEVID</t>
  </si>
  <si>
    <t>NTNDVD74C13C627P</t>
  </si>
  <si>
    <t>NTNFNC99D05C665Q-P-000</t>
  </si>
  <si>
    <t>ANTONINO FRANCESCO</t>
  </si>
  <si>
    <t>NTNFNC99D05C665Q</t>
  </si>
  <si>
    <t>NTNFPP70S21A859C-P-000</t>
  </si>
  <si>
    <t>ANTONELLO FILIPPO</t>
  </si>
  <si>
    <t>NTNFPP70S21A859C</t>
  </si>
  <si>
    <t>NTNGLI03T71A859R-P-000</t>
  </si>
  <si>
    <t>ANTONIOTTI GIULIA</t>
  </si>
  <si>
    <t>NTNGLI03T71A859R</t>
  </si>
  <si>
    <t>NTNGTN74A21D969L-P-000</t>
  </si>
  <si>
    <t>ANTONELLI GAETANO</t>
  </si>
  <si>
    <t>NTNGTN74A21D969L</t>
  </si>
  <si>
    <t>NTNLGU76C09L219K-P-000</t>
  </si>
  <si>
    <t>INTINI LUIGI</t>
  </si>
  <si>
    <t>NTNLGU76C09L219K</t>
  </si>
  <si>
    <t>NTNLIVEGG58Z140S-P-000</t>
  </si>
  <si>
    <t>ANAONIU ELENA</t>
  </si>
  <si>
    <t>NTNLIVEGG58Z140S</t>
  </si>
  <si>
    <t>NTNLNE66C58Z140S-P-000</t>
  </si>
  <si>
    <t>ANTONIU ELENA</t>
  </si>
  <si>
    <t>NTNLNE66C58Z140S</t>
  </si>
  <si>
    <t>NTNLNU91T46H355P-P-000</t>
  </si>
  <si>
    <t>ANTONELLO LUNA</t>
  </si>
  <si>
    <t>NTNLNU91T46H355P</t>
  </si>
  <si>
    <t>NTNLSS01H42A479J-P-000</t>
  </si>
  <si>
    <t>ANTONUCCI ALESSIA</t>
  </si>
  <si>
    <t>NTNLSS01H42A479J</t>
  </si>
  <si>
    <t>NTNLTZ95L60L219C-P-000</t>
  </si>
  <si>
    <t>INTINI LETIZIA</t>
  </si>
  <si>
    <t>NTNLTZ95L60L219C</t>
  </si>
  <si>
    <t>NTNMLD06A49F952R-P-000</t>
  </si>
  <si>
    <t>ANTONIOTTI MARIA LUDOVICA</t>
  </si>
  <si>
    <t>NTNMLD06A49F952R</t>
  </si>
  <si>
    <t>NTNMSM69T15D332J-P-000</t>
  </si>
  <si>
    <t>ANTENORI MASSIMO</t>
  </si>
  <si>
    <t>NTNMTN11D47F952H-P-000</t>
  </si>
  <si>
    <t>NOTONICA MARTINA</t>
  </si>
  <si>
    <t>NTNMTN11D47F952H</t>
  </si>
  <si>
    <t>NTNSLV02M67A859J-P-000</t>
  </si>
  <si>
    <t>ANTONIOTTI SILVIA</t>
  </si>
  <si>
    <t>NTNSLV02M67A859J</t>
  </si>
  <si>
    <t>NTNSRN66A45L219T-P-000</t>
  </si>
  <si>
    <t>NTNSVT56R17C514UNTNSVT56R17C514U-P-000</t>
  </si>
  <si>
    <t>ANTONINO SALVATORE</t>
  </si>
  <si>
    <t>NTNTZN68H64L219Z-P-000</t>
  </si>
  <si>
    <t>ANTONIAZZI TIZIANA</t>
  </si>
  <si>
    <t>NTNTZN68H64L219Z</t>
  </si>
  <si>
    <t>NTOFNC87P61F335K-P-000</t>
  </si>
  <si>
    <t>NOTA FRANCESCA</t>
  </si>
  <si>
    <t>NTOFNC87P61F335K</t>
  </si>
  <si>
    <t>NTRGRT05M66F952F-P-000</t>
  </si>
  <si>
    <t>INTROINI GRETA</t>
  </si>
  <si>
    <t>NTRGRT05M66F952F</t>
  </si>
  <si>
    <t>NTRLNE81A70C133T-P-000</t>
  </si>
  <si>
    <t>NOTARBARTOLO ELENA</t>
  </si>
  <si>
    <t>NTRLNE81A70C133T</t>
  </si>
  <si>
    <t>NTRMCL89P20A859Y-P-000</t>
  </si>
  <si>
    <t>INTRIERI MARCELLO</t>
  </si>
  <si>
    <t>NTRMCL89P20A859Y</t>
  </si>
  <si>
    <t>NTTBNF94A26Z602L-P-000</t>
  </si>
  <si>
    <t>NETTO COSTA BRUNO FERNANDO</t>
  </si>
  <si>
    <t>NTTBNF94A26Z602L</t>
  </si>
  <si>
    <t>NTTGCR71S16L219J-P-000</t>
  </si>
  <si>
    <t>NITTI GIANCARLO</t>
  </si>
  <si>
    <t>NTTGCR71S16L219J</t>
  </si>
  <si>
    <t>07313890969</t>
  </si>
  <si>
    <t>NTTJNN01P14Z506H-P-000</t>
  </si>
  <si>
    <t>NIETO TOBAR JASON ANTHONY</t>
  </si>
  <si>
    <t>NTTJNN01P14Z506H</t>
  </si>
  <si>
    <t>NTZKSC71A70L013D-P-000</t>
  </si>
  <si>
    <t>NAITZA KATIUSCIA</t>
  </si>
  <si>
    <t>NTZKSC71A70L013D</t>
  </si>
  <si>
    <t>NVLCCL94T46L219D-P-000</t>
  </si>
  <si>
    <t>NOVIELLO CECILIA</t>
  </si>
  <si>
    <t>NVLCCL94T46L219D</t>
  </si>
  <si>
    <t>NVLPRZ70E57D309Q-P-000</t>
  </si>
  <si>
    <t>NOVELLO PATRIZIA</t>
  </si>
  <si>
    <t>NVLPRZ70E57D309Q</t>
  </si>
  <si>
    <t>NVLVCN60A09D976L-P-000</t>
  </si>
  <si>
    <t>NOVELLA VINCENZO</t>
  </si>
  <si>
    <t>NVLVCN60A09D976L</t>
  </si>
  <si>
    <t>NVNDVD86P25L219C-P-000</t>
  </si>
  <si>
    <t>NAVINO DAVIDE</t>
  </si>
  <si>
    <t>NVNDVD86P25L219C</t>
  </si>
  <si>
    <t>NVRDRH99T61A479Y-P-000</t>
  </si>
  <si>
    <t>NOVARA DEBORAH</t>
  </si>
  <si>
    <t>NVRDRH99T61A479Y</t>
  </si>
  <si>
    <t>NVRLRT79T19H037V-P-000</t>
  </si>
  <si>
    <t>NOVARESE ALBERTO</t>
  </si>
  <si>
    <t>NVRLRT79T19H037V</t>
  </si>
  <si>
    <t>NVRMGH71A65C259Y-P-000</t>
  </si>
  <si>
    <t>NAVARRA MARGHERITA</t>
  </si>
  <si>
    <t>NVRMGH71A65C259Y</t>
  </si>
  <si>
    <t>NVRNMR59T55F952F-P-000</t>
  </si>
  <si>
    <t>NVRPLA65P27F335I-P-000</t>
  </si>
  <si>
    <t>NOVARESE PAOLO</t>
  </si>
  <si>
    <t>NVRPLA65P27F335I</t>
  </si>
  <si>
    <t>06091030012</t>
  </si>
  <si>
    <t>NVRRRT66E44A859Z-P-000</t>
  </si>
  <si>
    <t>NOVARETTI ROBERTA</t>
  </si>
  <si>
    <t>NVRRRT66E44A859Z</t>
  </si>
  <si>
    <t>NVRVNT80T66A859A-P-000</t>
  </si>
  <si>
    <t>NOVARA VALENTINA</t>
  </si>
  <si>
    <t>NVRVNT80T66A859A</t>
  </si>
  <si>
    <t>NWZSSD88S10Z236F-P-000</t>
  </si>
  <si>
    <t>NAWAZ ASSAD</t>
  </si>
  <si>
    <t>NWZSSD88S10Z236F</t>
  </si>
  <si>
    <t>NYENMN91T17Z224K-P-000</t>
  </si>
  <si>
    <t>NARINAM NEY</t>
  </si>
  <si>
    <t>NYENMN91T17Z224K</t>
  </si>
  <si>
    <t>NYMBLG73T28Z330I-P-000</t>
  </si>
  <si>
    <t>NYAM ABDELGHANI</t>
  </si>
  <si>
    <t>NYMBLG73T28Z330I</t>
  </si>
  <si>
    <t>NYWDRH10E71Z335S-P-000</t>
  </si>
  <si>
    <t>ENYOWARA DEBORAH</t>
  </si>
  <si>
    <t>NYWDRH10E71Z335S</t>
  </si>
  <si>
    <t>NZAKSY05S03Z352D-P-000</t>
  </si>
  <si>
    <t>ANIZI KOUSSAY</t>
  </si>
  <si>
    <t>NZAKSY05S03Z352D</t>
  </si>
  <si>
    <t>NZHMRK84E16Z330U-P-000</t>
  </si>
  <si>
    <t>NEZAHA MBAREK</t>
  </si>
  <si>
    <t>NZHMRK84E16Z330U</t>
  </si>
  <si>
    <t>NZHWSM09L08F952V-P-000</t>
  </si>
  <si>
    <t>NAZIH WASSIM</t>
  </si>
  <si>
    <t>NZHWSM09L08F952V</t>
  </si>
  <si>
    <t>NZHYMN10T25E801N-P-000</t>
  </si>
  <si>
    <t>NAZIH AYMAN</t>
  </si>
  <si>
    <t>NZHYMN10T25E801N</t>
  </si>
  <si>
    <t>NZIPRZ71L53F537C-P-000</t>
  </si>
  <si>
    <t>IENZI PATRIZIA</t>
  </si>
  <si>
    <t>NZIPRZ71L53F537C</t>
  </si>
  <si>
    <t>NZLDNS98T14L727I-P-000</t>
  </si>
  <si>
    <t>ANZALOTTA DENIS</t>
  </si>
  <si>
    <t>NZLDNS98T14L727I</t>
  </si>
  <si>
    <t>NZLMN85S04L219T-P-000</t>
  </si>
  <si>
    <t>ANZALONE EMANUELE</t>
  </si>
  <si>
    <t>NZLMN85S04L219T</t>
  </si>
  <si>
    <t>NZLRCC98B63A662L-P-000</t>
  </si>
  <si>
    <t>ANZILLI REBECCA</t>
  </si>
  <si>
    <t>NZLRCC98B63A662L</t>
  </si>
  <si>
    <t>NZLRLN70P64F065N-P-000</t>
  </si>
  <si>
    <t>ANZALDI ERMELINDA</t>
  </si>
  <si>
    <t>NZLRLN70P64F065N</t>
  </si>
  <si>
    <t>02042080032</t>
  </si>
  <si>
    <t>NZLSFN74E63D938A-P-000</t>
  </si>
  <si>
    <t>ANZOLLA STEFANIA</t>
  </si>
  <si>
    <t>NZLSFN74E63D938A</t>
  </si>
  <si>
    <t>NZNSFN67L22Z404D-P-000</t>
  </si>
  <si>
    <t>ANZUINO STEFANO</t>
  </si>
  <si>
    <t>NZNSFN67L22Z404D</t>
  </si>
  <si>
    <t>NZRMSH71D06Z100U-P-000</t>
  </si>
  <si>
    <t>NAZERAJ MIROSH</t>
  </si>
  <si>
    <t>NZRMSH71D06Z100U</t>
  </si>
  <si>
    <t>NZRSMA82E57Z236H-P-000</t>
  </si>
  <si>
    <t>NAZAR SAIMA</t>
  </si>
  <si>
    <t>NZRSMA82E57Z236H</t>
  </si>
  <si>
    <t>NZZFNZ45M24L219R-O-000</t>
  </si>
  <si>
    <t>NIZZA FIORENTINO</t>
  </si>
  <si>
    <t>NZZFNZ45M24L219R</t>
  </si>
  <si>
    <t>01424430013</t>
  </si>
  <si>
    <t>NZZSRA89S65A429D-P-000</t>
  </si>
  <si>
    <t>NAZZARO SARA</t>
  </si>
  <si>
    <t>PAIGRG97S16B019S-P-000</t>
  </si>
  <si>
    <t>PAIO GIORGIO</t>
  </si>
  <si>
    <t>PAIGRG97S16B019S</t>
  </si>
  <si>
    <t>PCAFNC76A68A479P-P-000</t>
  </si>
  <si>
    <t>PACE FRANCESCHINA</t>
  </si>
  <si>
    <t>PCAFNC76A68A479P</t>
  </si>
  <si>
    <t>PCAGPP64T10L219Z-P-000</t>
  </si>
  <si>
    <t>PACE GIUSEPPE</t>
  </si>
  <si>
    <t>PCAGPP64T10L219Z</t>
  </si>
  <si>
    <t>PCARGN64S63L727M-P-000</t>
  </si>
  <si>
    <t>PACE RITA GIANNA</t>
  </si>
  <si>
    <t>PCARGN64S63L727M</t>
  </si>
  <si>
    <t>PCARRA05B59L219X-P-000</t>
  </si>
  <si>
    <t>PACE AURORA</t>
  </si>
  <si>
    <t>PCARRA05B59L219X</t>
  </si>
  <si>
    <t>PCCFNC04H53A182G-P-000</t>
  </si>
  <si>
    <t>PICCIRILLO FRANCESCA</t>
  </si>
  <si>
    <t>PCCFNC04H53A182G</t>
  </si>
  <si>
    <t>PCCLNZ98S02I470H-P-000</t>
  </si>
  <si>
    <t>PICCO LORENZO</t>
  </si>
  <si>
    <t>PCCLNZ98S02I470H</t>
  </si>
  <si>
    <t>PCCLRA65D49A859W-P-000</t>
  </si>
  <si>
    <t>PICCINA LAURA</t>
  </si>
  <si>
    <t>PCCLRA65D49A859W</t>
  </si>
  <si>
    <t>PCCLSN74L49L219E-P-000</t>
  </si>
  <si>
    <t>PUCCI ALESSANDRA</t>
  </si>
  <si>
    <t>PCCLSN74L49L219E</t>
  </si>
  <si>
    <t>PCCMDA56H10L219B-P-000</t>
  </si>
  <si>
    <t>PACCONE AMEDEO</t>
  </si>
  <si>
    <t>PCCMDA56H10L219B</t>
  </si>
  <si>
    <t>06684350017</t>
  </si>
  <si>
    <t>PCCMNL68R68L219R-P-000</t>
  </si>
  <si>
    <t>PACCHIONI MANILA</t>
  </si>
  <si>
    <t>PCCMNL68R68L219R</t>
  </si>
  <si>
    <t>PCCMRA90S47A512Z-P-000</t>
  </si>
  <si>
    <t>PICCOLO MARIA</t>
  </si>
  <si>
    <t>PCCMRA90S47A512Z</t>
  </si>
  <si>
    <t>PCCMRC84M08L219A-P-000</t>
  </si>
  <si>
    <t>PICCINI MARCO</t>
  </si>
  <si>
    <t>PCCMRC84M08L219A</t>
  </si>
  <si>
    <t>PCCNDR82L27B885C-P-000</t>
  </si>
  <si>
    <t>PICCO ANDREA</t>
  </si>
  <si>
    <t>PCCNDR82L27B885C</t>
  </si>
  <si>
    <t>01564320057</t>
  </si>
  <si>
    <t>PCCNGL74C42A182T-P-000</t>
  </si>
  <si>
    <t>PUCCI ANGELA</t>
  </si>
  <si>
    <t>PCCNGL74C42A182T</t>
  </si>
  <si>
    <t>PCCNTN63B17L273M-P-000</t>
  </si>
  <si>
    <t>PICCININO ANTONIO</t>
  </si>
  <si>
    <t>PCCNTN63B17L273M</t>
  </si>
  <si>
    <t>PCCRRT93B07L219D-P-000</t>
  </si>
  <si>
    <t>PECCHIO ROBERTO JACOPO</t>
  </si>
  <si>
    <t>PCCRRT93B07L219D</t>
  </si>
  <si>
    <t>PCCSFN79E05A429E-P-000</t>
  </si>
  <si>
    <t>PICCINELLI STEFANO</t>
  </si>
  <si>
    <t>PCCSFN79E05A429E</t>
  </si>
  <si>
    <t>PCCSFN90L10F952N</t>
  </si>
  <si>
    <t>AJO SNACK BA PUB DI PICCI STEFANO</t>
  </si>
  <si>
    <t>02443860032</t>
  </si>
  <si>
    <t>PCCSML11R12F952E-P-000</t>
  </si>
  <si>
    <t>PACECO SAMUELE</t>
  </si>
  <si>
    <t>PCCSML11R12F952E</t>
  </si>
  <si>
    <t>PCCVNA69C66G674I-P-000</t>
  </si>
  <si>
    <t>PICCA VANIA</t>
  </si>
  <si>
    <t>PCCVNA69C66G674I</t>
  </si>
  <si>
    <t>PCEFNC07A53E514L-P-000</t>
  </si>
  <si>
    <t>PECE FRANCESCA SERENA</t>
  </si>
  <si>
    <t>PCEFNC07A53E514L</t>
  </si>
  <si>
    <t>PCERVN03A28Z115P-P-000</t>
  </si>
  <si>
    <t>PECI ERVIN</t>
  </si>
  <si>
    <t>PCERVN03A28Z115P</t>
  </si>
  <si>
    <t>PCHLBT89B41Z611V-P-000</t>
  </si>
  <si>
    <t>PACHECO VILCAPOMA LIZBETH</t>
  </si>
  <si>
    <t>PCHLBT89B41Z611V</t>
  </si>
  <si>
    <t>PCIGNN76E65L219W-P-000</t>
  </si>
  <si>
    <t>PICA GIOVANNA</t>
  </si>
  <si>
    <t>PCIGNN76E65L219W</t>
  </si>
  <si>
    <t>PCIMNL79R43L219U-P-000</t>
  </si>
  <si>
    <t>PICA MANUELA</t>
  </si>
  <si>
    <t>PCIMNL79R43L219U</t>
  </si>
  <si>
    <t>PCKGSZ75L60Z127X-P-000</t>
  </si>
  <si>
    <t>PACEK AGNIESZKA</t>
  </si>
  <si>
    <t>PCKGSZ75L60Z127X</t>
  </si>
  <si>
    <t>PCLDNL78H19C589V-P-000</t>
  </si>
  <si>
    <t>PECOLLO DANIELE</t>
  </si>
  <si>
    <t>PCLDNL78H19C589V</t>
  </si>
  <si>
    <t>03206610044</t>
  </si>
  <si>
    <t>PCLNTN79H30C361H-P-000</t>
  </si>
  <si>
    <t>APICELLA ANTONIO</t>
  </si>
  <si>
    <t>PCLNTN79H30C361H</t>
  </si>
  <si>
    <t>PCLSMN96T02L219M-P-000</t>
  </si>
  <si>
    <t>PACELLA SIMONE</t>
  </si>
  <si>
    <t>PCLSMN96T02L219M</t>
  </si>
  <si>
    <t>PCNNLC87R41A182R-P-000</t>
  </si>
  <si>
    <t>PIACENZA ANGELICA ANDREA</t>
  </si>
  <si>
    <t>PCNNLC87R41A182R</t>
  </si>
  <si>
    <t>PCRKRI02B66L219X-P-000</t>
  </si>
  <si>
    <t>PAUCARCHUCO MARTINEZ KIARA</t>
  </si>
  <si>
    <t>PCRKRI02B66L219X</t>
  </si>
  <si>
    <t>PCRLSE83B56L219Q-P-000</t>
  </si>
  <si>
    <t>PICARDO ELISA</t>
  </si>
  <si>
    <t>PCRLSE83B56L219Q</t>
  </si>
  <si>
    <t>PCRLSN86A65D205L-P-000</t>
  </si>
  <si>
    <t>PECORARO ALESSANDRA</t>
  </si>
  <si>
    <t>PCRLSN86A65D205L</t>
  </si>
  <si>
    <t>PCRPLA67C55D869W-P-000</t>
  </si>
  <si>
    <t>PACORI PAOLA</t>
  </si>
  <si>
    <t>PCRPLA67C55D869W</t>
  </si>
  <si>
    <t>PCRRSL69C47L727U-P-000</t>
  </si>
  <si>
    <t>PECORARO ROSALIA</t>
  </si>
  <si>
    <t>PCRRSL69C47L727U</t>
  </si>
  <si>
    <t>PCTKVN00B12F335J-P-000</t>
  </si>
  <si>
    <t>PECETTO KEVIN</t>
  </si>
  <si>
    <t>PCTKVN00B12F335J</t>
  </si>
  <si>
    <t>PCVNSR80M27Z129F-P-000</t>
  </si>
  <si>
    <t>POCOVNICU NICUSOR</t>
  </si>
  <si>
    <t>PCVNSR80M27Z129F</t>
  </si>
  <si>
    <t>PDCMHL05B65A859R-P-000</t>
  </si>
  <si>
    <t>PEDICINI MICHELLE</t>
  </si>
  <si>
    <t>PDCMHL05B65A859R</t>
  </si>
  <si>
    <t>PDCNTN69E16C514V-P-000</t>
  </si>
  <si>
    <t>PEDICO ANTONIO</t>
  </si>
  <si>
    <t>PDCNTN69E16C514V</t>
  </si>
  <si>
    <t>PDLSRN73L66A859J-P-000</t>
  </si>
  <si>
    <t>PIDELLO SABRINA</t>
  </si>
  <si>
    <t>PDLSRN73L66A859J</t>
  </si>
  <si>
    <t>PDNGTT65M62G674V-P-000</t>
  </si>
  <si>
    <t>PEDANO GIULIETTA</t>
  </si>
  <si>
    <t>PDNGTT65M62G674V</t>
  </si>
  <si>
    <t>PDORRT66A03E379Z-P-000</t>
  </si>
  <si>
    <t>PODIO ROBERTO</t>
  </si>
  <si>
    <t>PDORRT66A03E379Z</t>
  </si>
  <si>
    <t>PDRGNN78T41Z129O-P-000</t>
  </si>
  <si>
    <t>PADURARU GEANINA OANA</t>
  </si>
  <si>
    <t>PDRGNN78T41Z129O</t>
  </si>
  <si>
    <t>PDRMRZ72L15D872A-P-000</t>
  </si>
  <si>
    <t>PEDRINI MAURIZIO</t>
  </si>
  <si>
    <t>PDRMRZ72L15D872A</t>
  </si>
  <si>
    <t>PFNRCC05S62A479O-P-000</t>
  </si>
  <si>
    <t>PAFUNDI REBECCA</t>
  </si>
  <si>
    <t>PFNRCC05S62A479O</t>
  </si>
  <si>
    <t>PGGDTL71P51A859T-P-000</t>
  </si>
  <si>
    <t>POGGI DONATELLA</t>
  </si>
  <si>
    <t>PGGDTL71P51A859T</t>
  </si>
  <si>
    <t>02012010027</t>
  </si>
  <si>
    <t>PGGSDR76P60L219H-P-000</t>
  </si>
  <si>
    <t>PUGGIONI SANDRA PIERA</t>
  </si>
  <si>
    <t>PGGSDR76P60L219H</t>
  </si>
  <si>
    <t>PGIBRC68M71B745S-P-000</t>
  </si>
  <si>
    <t>PIGA BEATRICE</t>
  </si>
  <si>
    <t>PGIBRC68M71B745S</t>
  </si>
  <si>
    <t>PGIRHL66L54B745R-P-000</t>
  </si>
  <si>
    <t>PIGA RACHELE</t>
  </si>
  <si>
    <t>PGIRHL66L54B745R</t>
  </si>
  <si>
    <t>PGLBBR64E67F952O-P-000</t>
  </si>
  <si>
    <t>PAGLINO BARBARA</t>
  </si>
  <si>
    <t>PGLBBR64E67F952O</t>
  </si>
  <si>
    <t>PGLCRS94T71A859C-P-000</t>
  </si>
  <si>
    <t>PGLGPP76T07L219Z-P-000</t>
  </si>
  <si>
    <t>PUGLISI GIUSEPPE</t>
  </si>
  <si>
    <t>PGLGPP76T07L219Z</t>
  </si>
  <si>
    <t>PGLLNE66L66L219C-P-000</t>
  </si>
  <si>
    <t>PAGELLA ELENA</t>
  </si>
  <si>
    <t>PGLLNE66L66L219C</t>
  </si>
  <si>
    <t>PGLLNR98L59L219C-P-000</t>
  </si>
  <si>
    <t>PUGLIESE ELEONORA</t>
  </si>
  <si>
    <t>PGLLNR98L59L219C</t>
  </si>
  <si>
    <t>PGLMTT90B05E020W-P-000</t>
  </si>
  <si>
    <t>POGOLOTTI MATTEO</t>
  </si>
  <si>
    <t>PGLMTT90B05E020W</t>
  </si>
  <si>
    <t>12686560017</t>
  </si>
  <si>
    <t>PGLPLA61H50A859M-P-000</t>
  </si>
  <si>
    <t>PAGLIARIN PAOLA</t>
  </si>
  <si>
    <t>PGLPLA61H50A859M</t>
  </si>
  <si>
    <t>PGLRCE82D55L219T-P-000</t>
  </si>
  <si>
    <t>PUGLIESE ERICA</t>
  </si>
  <si>
    <t>PGLRCE82D55L219T</t>
  </si>
  <si>
    <t>PGLSVT73R01F943V-P-000</t>
  </si>
  <si>
    <t>PAGLIALUNGA SALVATORE</t>
  </si>
  <si>
    <t>PGLSVT73R01F943V</t>
  </si>
  <si>
    <t>PGNCLD63L62L219F-P-000</t>
  </si>
  <si>
    <t>PIGNOCCHI CLAUDIA</t>
  </si>
  <si>
    <t>PGNCLD63L62L219F</t>
  </si>
  <si>
    <t>PGNMRM11P60F952E-P-000</t>
  </si>
  <si>
    <t>PAGNOZZI MIRIAM</t>
  </si>
  <si>
    <t>PGNMRM11P60F952E</t>
  </si>
  <si>
    <t>PGNMTM88H58F952P-P-000</t>
  </si>
  <si>
    <t>PUGNO MARTA MARIA</t>
  </si>
  <si>
    <t>PGNMTM88H58F952P</t>
  </si>
  <si>
    <t>PGNMTN11M45F952K-P-000</t>
  </si>
  <si>
    <t>PAGANI MARTINA</t>
  </si>
  <si>
    <t>PGNMTN11M45F952K</t>
  </si>
  <si>
    <t>PGNNNA60M61H678T-P-000</t>
  </si>
  <si>
    <t>PAGANI ANNA</t>
  </si>
  <si>
    <t>PGNNNA60M61H678T</t>
  </si>
  <si>
    <t>00297988883</t>
  </si>
  <si>
    <t>PGNNRG81A18A326R-P-000</t>
  </si>
  <si>
    <t>PIGNATARO ANDREA GIOVANNI</t>
  </si>
  <si>
    <t>PGNNRG81A18A326R</t>
  </si>
  <si>
    <t>PGNSFN84T02A429R-P-000</t>
  </si>
  <si>
    <t>PAGANINI STEFANO</t>
  </si>
  <si>
    <t>PGNSFN84T02A429R</t>
  </si>
  <si>
    <t>PGTLNE84M43F335I-P-000</t>
  </si>
  <si>
    <t>PAGOTTO ELENA</t>
  </si>
  <si>
    <t>PGTLNE84M43F335I</t>
  </si>
  <si>
    <t>PHLDGI72H65L219D-P-000</t>
  </si>
  <si>
    <t>PHILIP DIEGO</t>
  </si>
  <si>
    <t>PHLDGI72H65L219D</t>
  </si>
  <si>
    <t>PLASRN06A59F952U-P-000</t>
  </si>
  <si>
    <t>PAOLI SERENA</t>
  </si>
  <si>
    <t>PLASRN06A59F952U</t>
  </si>
  <si>
    <t>PLCCNZ68C46L219V-P-000</t>
  </si>
  <si>
    <t>POLICASTRO CINZIA</t>
  </si>
  <si>
    <t>PLCCNZ68C46L219V</t>
  </si>
  <si>
    <t>PLCFRC80E61A859J-P-000</t>
  </si>
  <si>
    <t>POLICANTE FEDERICA MARIA</t>
  </si>
  <si>
    <t>PLCFRC80E61A859J</t>
  </si>
  <si>
    <t>PLCLNU03B52L219S-P-000</t>
  </si>
  <si>
    <t>POLICASTRO LUANA</t>
  </si>
  <si>
    <t>PLCLNU03B52L219S</t>
  </si>
  <si>
    <t>PLCMRZ80L58A429N-P-000</t>
  </si>
  <si>
    <t>PLACIDO MARZIA</t>
  </si>
  <si>
    <t>PLCMRZ80L58A429N</t>
  </si>
  <si>
    <t>PLCNKI89B51B791Y-P-000</t>
  </si>
  <si>
    <t>PILECI NIKA</t>
  </si>
  <si>
    <t>PLCNKI89B51B791Y</t>
  </si>
  <si>
    <t>PLCPQL70L69F775L-P-000</t>
  </si>
  <si>
    <t>PLACIDO PASQUALINA</t>
  </si>
  <si>
    <t>PLCRCR87H08L219C-P-000</t>
  </si>
  <si>
    <t>PILOCANE RICCARDO</t>
  </si>
  <si>
    <t>PLCRCR87H08L219C</t>
  </si>
  <si>
    <t>PLFNLT77P53Z129U-P-000</t>
  </si>
  <si>
    <t>PAL FERENTEZ NICOLETA</t>
  </si>
  <si>
    <t>PLFNLT77P53Z129U</t>
  </si>
  <si>
    <t>PLIMRZ86P18L219I-P-000</t>
  </si>
  <si>
    <t>PILEO MAURIZIO</t>
  </si>
  <si>
    <t>PLIMRZ86P18L219I</t>
  </si>
  <si>
    <t>PLINTA11R52F952L-P-000</t>
  </si>
  <si>
    <t>PILO ANITA</t>
  </si>
  <si>
    <t>PLINTA11R52F952L</t>
  </si>
  <si>
    <t>PLLCHR99S62D205Y-P-000</t>
  </si>
  <si>
    <t>PELLEGRINO CHIARA</t>
  </si>
  <si>
    <t>PLLCHR99S62D205Y</t>
  </si>
  <si>
    <t>PLLCLD78M03L219L-P-000</t>
  </si>
  <si>
    <t>PELLEGRINO CLAUDIO</t>
  </si>
  <si>
    <t>PLLCLD78M03L219L</t>
  </si>
  <si>
    <t>PLLCLM59S06L219T-P-000</t>
  </si>
  <si>
    <t>PELLINO FRANCO CARLO MARIA</t>
  </si>
  <si>
    <t>PLLFNC59S06L219C</t>
  </si>
  <si>
    <t>10059700012</t>
  </si>
  <si>
    <t>PLLCRN81B54L219J-P-000</t>
  </si>
  <si>
    <t>PULLANO CATERINA VALENTINA</t>
  </si>
  <si>
    <t>PLLCRN81B54L219J</t>
  </si>
  <si>
    <t>PLLDNL64B48D332I-P-000</t>
  </si>
  <si>
    <t>PELLANDA DANIELA</t>
  </si>
  <si>
    <t>PLLDNL64B48D332I</t>
  </si>
  <si>
    <t>PLLDVD83S10H355Y-P-000</t>
  </si>
  <si>
    <t>PULLINO DAVIDE</t>
  </si>
  <si>
    <t>PLLDVD83S10H355Y</t>
  </si>
  <si>
    <t>PLLFLC62P22H687Z-P-000</t>
  </si>
  <si>
    <t>PELLEGRINO FELICE</t>
  </si>
  <si>
    <t>PLLFLC62P22H687Z</t>
  </si>
  <si>
    <t>PLLFNC04M67L750V-P-000</t>
  </si>
  <si>
    <t>POLLIDORO FRANCESCA</t>
  </si>
  <si>
    <t>PLLFNC04M67L750V</t>
  </si>
  <si>
    <t>PLLGLI65E05F335C-P-000</t>
  </si>
  <si>
    <t>PALLADINO GIULIO</t>
  </si>
  <si>
    <t>PLLGLI65E05F335C</t>
  </si>
  <si>
    <t>PLLGTN81L18L727M-P-000</t>
  </si>
  <si>
    <t>PELLEGRINO GAETANO</t>
  </si>
  <si>
    <t>PLLGTN81L18L727M</t>
  </si>
  <si>
    <t>PLLLCU05T17F952Y-P-000</t>
  </si>
  <si>
    <t>POLLACE LUCA</t>
  </si>
  <si>
    <t>PLLLCU05T17F952Y</t>
  </si>
  <si>
    <t>PLLLCU86T04A717H-P-000</t>
  </si>
  <si>
    <t>PALLOTTA LUCA</t>
  </si>
  <si>
    <t>PLLLCU86T04A717H</t>
  </si>
  <si>
    <t>PLLLRA64T71D872H-P-000</t>
  </si>
  <si>
    <t>POLLASTRO LAURA</t>
  </si>
  <si>
    <t>PLLLRA64T71D872H</t>
  </si>
  <si>
    <t>01345190035</t>
  </si>
  <si>
    <t>PLLLRA68B50L219A-P-000</t>
  </si>
  <si>
    <t>POLLINI LAURA</t>
  </si>
  <si>
    <t>PLLLRA68B50L219A</t>
  </si>
  <si>
    <t>PLLMCS76H61L727Q-P-000</t>
  </si>
  <si>
    <t>PELLEGRINO MONICA ASSUNTA</t>
  </si>
  <si>
    <t>PLLMCS76H61L727Q</t>
  </si>
  <si>
    <t>PLLMNC74A63L219V-P-000</t>
  </si>
  <si>
    <t>PALLADINO MONICA</t>
  </si>
  <si>
    <t>PLLMNC74A63L219V</t>
  </si>
  <si>
    <t>PLLMTN92T68L219B-P-000</t>
  </si>
  <si>
    <t>PELLEGRINO MARTINA</t>
  </si>
  <si>
    <t>PLLMTN92T68L219B</t>
  </si>
  <si>
    <t>PLLNDR85M02L219K-P-000</t>
  </si>
  <si>
    <t>PELLERITI ANDREA</t>
  </si>
  <si>
    <t>PLLNDR85M02L219K</t>
  </si>
  <si>
    <t>11158410016</t>
  </si>
  <si>
    <t>PLLPLA81A21H037K-P-000</t>
  </si>
  <si>
    <t>POLLINI PAOLO</t>
  </si>
  <si>
    <t>PLLPLA81A21H037K</t>
  </si>
  <si>
    <t>PLLSDR67P44L219G-P-000</t>
  </si>
  <si>
    <t>PELLEGRINO SANDRA</t>
  </si>
  <si>
    <t>PLLSDR67P44L219G</t>
  </si>
  <si>
    <t>PLLSFN94H52B019I-P-000</t>
  </si>
  <si>
    <t>PELLEGRINO STEFANIA</t>
  </si>
  <si>
    <t>PLLSFN94H52B019I</t>
  </si>
  <si>
    <t>PLLSFO00C41A859O-P-000</t>
  </si>
  <si>
    <t>PILLONI SOFIA</t>
  </si>
  <si>
    <t>PLLSFO00C41A859O</t>
  </si>
  <si>
    <t>PLLSVT62D03A155K-P-000</t>
  </si>
  <si>
    <t>PULLANO SALVATORE</t>
  </si>
  <si>
    <t>PLLSVT62D03A155K</t>
  </si>
  <si>
    <t>PLLVGN66L42L750F-P-000</t>
  </si>
  <si>
    <t>PALLAVICINI VIRGINIA</t>
  </si>
  <si>
    <t>PLLVGN66L42L750F</t>
  </si>
  <si>
    <t>PLLZRR97H50A859I-P-000</t>
  </si>
  <si>
    <t>PILLON AZZURRA</t>
  </si>
  <si>
    <t>PLLZRR97H50A859I</t>
  </si>
  <si>
    <t>PLMCLN67D70Z611Z-P-000</t>
  </si>
  <si>
    <t>PALOMINO VARGAS CATALINA SENAIDA</t>
  </si>
  <si>
    <t>PLMCLN67D70Z611Z</t>
  </si>
  <si>
    <t>PLMCRI75T11F839F-P-000</t>
  </si>
  <si>
    <t>PALMA CIRO</t>
  </si>
  <si>
    <t>PLMCRL90R53Z131S-P-000</t>
  </si>
  <si>
    <t>PALUMBO CAROL</t>
  </si>
  <si>
    <t>PLMCRL90R53Z131S</t>
  </si>
  <si>
    <t>01629220052</t>
  </si>
  <si>
    <t>PLMFLV66H04C588V-P-000</t>
  </si>
  <si>
    <t>PALMA FULVIO</t>
  </si>
  <si>
    <t>PLMFLV66H04C588V</t>
  </si>
  <si>
    <t>02521840021</t>
  </si>
  <si>
    <t>PLMGFR76P27L271G-P-000</t>
  </si>
  <si>
    <t>PALM,E GIANFRANCO</t>
  </si>
  <si>
    <t>PLMGFR76P27L271G</t>
  </si>
  <si>
    <t>PLMMCC61D60L750L-P-000</t>
  </si>
  <si>
    <t>PALUMBO MARIUCCIA</t>
  </si>
  <si>
    <t>PLMMCC61D60L750L</t>
  </si>
  <si>
    <t>PLMMCL90M59L219H-P-000</t>
  </si>
  <si>
    <t>PALUMBO MARCELLA</t>
  </si>
  <si>
    <t>PLMMCL90M59L219H</t>
  </si>
  <si>
    <t>PLMMHL01H08A859Z-P-000</t>
  </si>
  <si>
    <t>PALUMBO MICHELE</t>
  </si>
  <si>
    <t>PLMMHL01H08A859Z</t>
  </si>
  <si>
    <t>PLMMHL78M52E472U-P-000</t>
  </si>
  <si>
    <t>PALOMBO MICHELA</t>
  </si>
  <si>
    <t>PLMMHL78M52E472U</t>
  </si>
  <si>
    <t>PLMMLN82R58F952U-P-000</t>
  </si>
  <si>
    <t>PALUMBO MARIA ELENA</t>
  </si>
  <si>
    <t>PLMMLN82R58F952U</t>
  </si>
  <si>
    <t>PLMMNG60S51L219K-P-000</t>
  </si>
  <si>
    <t>PALMISANO MARIANGELA</t>
  </si>
  <si>
    <t>PLMMNG60S51L219K</t>
  </si>
  <si>
    <t>PLMMRA68M27Z103O-P-000</t>
  </si>
  <si>
    <t>PALMIERI MARIO</t>
  </si>
  <si>
    <t>PLMMRA68M27Z103O</t>
  </si>
  <si>
    <t>PLMMRA69D11L219S-P-000</t>
  </si>
  <si>
    <t>PALUMBO MAURO</t>
  </si>
  <si>
    <t>PLMMRA69D11L219S</t>
  </si>
  <si>
    <t>PLMMSM74E23G062V-P-000</t>
  </si>
  <si>
    <t>PALMIGIANO MASSIMILIANO</t>
  </si>
  <si>
    <t>PLMMSM74E23G062V</t>
  </si>
  <si>
    <t>PLMMTT11M17F952U-P-000</t>
  </si>
  <si>
    <t>PALUMBO MATTIA</t>
  </si>
  <si>
    <t>PLMMTT11M17F952U</t>
  </si>
  <si>
    <t>PLMNDR83D26L219X-P-000</t>
  </si>
  <si>
    <t>PALUMBO ANDREA</t>
  </si>
  <si>
    <t>PLMNDR83D26L219X</t>
  </si>
  <si>
    <t>PLMNTN65A10E716C-P-000</t>
  </si>
  <si>
    <t>PALMIERI ANTONIO</t>
  </si>
  <si>
    <t>PLMNTN65A10E716C</t>
  </si>
  <si>
    <t>PLMRRT82D46A182G-P-000</t>
  </si>
  <si>
    <t>PALMI ROBERTA</t>
  </si>
  <si>
    <t>PLMRRT82D46A052E</t>
  </si>
  <si>
    <t>PLMSVT11S26F952P-P-000</t>
  </si>
  <si>
    <t>PALMIERI SALVATORE GIUSEPPE</t>
  </si>
  <si>
    <t>PLMSVT11S26F952P</t>
  </si>
  <si>
    <t>PLMTMS04E08L219C-P-000</t>
  </si>
  <si>
    <t>PALMARO TOMMASO</t>
  </si>
  <si>
    <t>PLMTMS04E08L219C</t>
  </si>
  <si>
    <t>PLMVLN56D42E630Y-P-000</t>
  </si>
  <si>
    <t>PALOMBELLA EVELINA</t>
  </si>
  <si>
    <t>PLMVLN56D42E630Y</t>
  </si>
  <si>
    <t>PLNGNN62C09G197S-P-000</t>
  </si>
  <si>
    <t>POLENTES GIOVANNI BATTISTA</t>
  </si>
  <si>
    <t>PLNGNN62C09G197S</t>
  </si>
  <si>
    <t>PLODNL65H47F952X-P-000</t>
  </si>
  <si>
    <t>POLI DANIELA</t>
  </si>
  <si>
    <t>PLODNL65H47F952X</t>
  </si>
  <si>
    <t>PLOVDN89B65L219V-P-000</t>
  </si>
  <si>
    <t>POLO VERDIANA</t>
  </si>
  <si>
    <t>PLOVDN89B65L219V</t>
  </si>
  <si>
    <t>PLRCDD88P68L219X-P-000</t>
  </si>
  <si>
    <t>POLIERI CANDIDA</t>
  </si>
  <si>
    <t>PLRCDD88P68L219X</t>
  </si>
  <si>
    <t>PLRMHL50R43E397B-P-000</t>
  </si>
  <si>
    <t>PALERMINO MICHELINA</t>
  </si>
  <si>
    <t>PLRMHL50R43E397B</t>
  </si>
  <si>
    <t>PLRMHL50R43E397B-P-001</t>
  </si>
  <si>
    <t>PLRMHL50R43E97B-O-000</t>
  </si>
  <si>
    <t>PLRMHL50R43E97B</t>
  </si>
  <si>
    <t>PLRRSN82P50A859J-P-000</t>
  </si>
  <si>
    <t>PALERMO ROSINA</t>
  </si>
  <si>
    <t>PLRRSN82P50A859J</t>
  </si>
  <si>
    <t>PLRVNT90D68D938Z-P-000</t>
  </si>
  <si>
    <t>PLSLMR86D66D66A8590-P-000</t>
  </si>
  <si>
    <t>PALESE ILARIA MARCELLINA</t>
  </si>
  <si>
    <t>PLSLMR86D66D66A8590</t>
  </si>
  <si>
    <t>PLSNNZ65M66A339S-P-000</t>
  </si>
  <si>
    <t>PLESCIA NUNZIA</t>
  </si>
  <si>
    <t>PLSNNZ65M66A339S</t>
  </si>
  <si>
    <t>PLSPLA64R06L219V-P-000</t>
  </si>
  <si>
    <t>PELISSERO PAOLO</t>
  </si>
  <si>
    <t>PLSPLA64R06L219V</t>
  </si>
  <si>
    <t>PLTCRL02B49L219L-P-000</t>
  </si>
  <si>
    <t>POLITANO CAROLA</t>
  </si>
  <si>
    <t>PLTCRL02B49L219L</t>
  </si>
  <si>
    <t>PLTGDE67T29F205X-P-000</t>
  </si>
  <si>
    <t>PLTGNN79E69F952J-P-000</t>
  </si>
  <si>
    <t>PLATINETTI GIOVANNA</t>
  </si>
  <si>
    <t>PLTGNN79E69F952J</t>
  </si>
  <si>
    <t>PLTLCU72P23L219D-P-000</t>
  </si>
  <si>
    <t>PULITO LUCA</t>
  </si>
  <si>
    <t>PLTLCU72P23L219D</t>
  </si>
  <si>
    <t>PLTLRT72E01L219C-P-000</t>
  </si>
  <si>
    <t>PALETTO ALBERTO</t>
  </si>
  <si>
    <t>PLTLRT72E01L219C</t>
  </si>
  <si>
    <t>PLTMRT62B21A272Z-P-000</t>
  </si>
  <si>
    <t>POLITO UMBERTO</t>
  </si>
  <si>
    <t>PLTMRT62B21A272Z</t>
  </si>
  <si>
    <t>PLTMSS07S41F952A-P-000</t>
  </si>
  <si>
    <t>PLATINI MELISSA</t>
  </si>
  <si>
    <t>PLTMSS07S41F952A</t>
  </si>
  <si>
    <t>PLTNOA77M69Z129N-P-000</t>
  </si>
  <si>
    <t>PLATON OANA</t>
  </si>
  <si>
    <t>PLTNOA77M69Z129N</t>
  </si>
  <si>
    <t>PLTPRI64D62H355Y-P-000</t>
  </si>
  <si>
    <t>POLETTO PIERA</t>
  </si>
  <si>
    <t>PLTPRI64D62H355Y</t>
  </si>
  <si>
    <t>PLTRLF57S16L219K-P-000</t>
  </si>
  <si>
    <t>PIOLETTI RODOLFO</t>
  </si>
  <si>
    <t>PLTRLF57S16L219K</t>
  </si>
  <si>
    <t>11221930016</t>
  </si>
  <si>
    <t>PLTSMN76E60L219Y-P-000</t>
  </si>
  <si>
    <t>PILOTTI SIMONA</t>
  </si>
  <si>
    <t>PLTSMN76E60L219Y</t>
  </si>
  <si>
    <t>PLUFNC71S20F158P-P-000</t>
  </si>
  <si>
    <t>PULEIO FRANCESCO</t>
  </si>
  <si>
    <t>PLUFNC71S20F158P</t>
  </si>
  <si>
    <t>PLUSVT88B11C351P-P-000</t>
  </si>
  <si>
    <t>PULIA SALVATORE</t>
  </si>
  <si>
    <t>PLUSVT88B11C351P</t>
  </si>
  <si>
    <t>PLVDTL68S41L219Z-P-000</t>
  </si>
  <si>
    <t>PULVIRENTI DONATELLA</t>
  </si>
  <si>
    <t>PLVDTL68S41L219Z</t>
  </si>
  <si>
    <t>PLVMRZ61A03L219B-P-000</t>
  </si>
  <si>
    <t>POLVERE MAURIZIO</t>
  </si>
  <si>
    <t>PLVMRZ61A03L219B</t>
  </si>
  <si>
    <t>PLVVNR60C52A028E-P-000</t>
  </si>
  <si>
    <t>PULVIRENTI VENERA</t>
  </si>
  <si>
    <t>PLVVNR60C52A028E</t>
  </si>
  <si>
    <t>PLZGFR67E29L219J-P-000</t>
  </si>
  <si>
    <t>POLIZZI GIANFRANCO</t>
  </si>
  <si>
    <t>PLZGFR67E29L219J</t>
  </si>
  <si>
    <t>PLZGNN77A58A176R-P-000</t>
  </si>
  <si>
    <t>PALAZZOLO GIOVANNA</t>
  </si>
  <si>
    <t>PLZMNG81R46F258A-P-000</t>
  </si>
  <si>
    <t>PLZMRC72D05L219G-P-000</t>
  </si>
  <si>
    <t>PALAZZO MARCO</t>
  </si>
  <si>
    <t>PLZMRC72D05L219G</t>
  </si>
  <si>
    <t>PLZSBN65R50Z112D-P-000</t>
  </si>
  <si>
    <t>PULIZZI SABINA</t>
  </si>
  <si>
    <t>PLZSBN65R50Z112D</t>
  </si>
  <si>
    <t>PMNMTT12H05F952S-P-000</t>
  </si>
  <si>
    <t>POMONI MATTIA</t>
  </si>
  <si>
    <t>PMNMTT12H05F952S</t>
  </si>
  <si>
    <t>PMPGPR99M24Z611O-P-000</t>
  </si>
  <si>
    <t>POMA PALOMINO GIAN PIERO</t>
  </si>
  <si>
    <t>PMPGPR99M24Z611O</t>
  </si>
  <si>
    <t>PMPRBN03M26L219V-P-000</t>
  </si>
  <si>
    <t>PAMPARAU RUBEN</t>
  </si>
  <si>
    <t>PMPRBN03M26L219V</t>
  </si>
  <si>
    <t>PMSLNS71B54Z611T-P-000</t>
  </si>
  <si>
    <t>PAIMA ESTRELLA ALFONSA</t>
  </si>
  <si>
    <t>PMSLNS71B54Z611T</t>
  </si>
  <si>
    <t>PMTSMN99P18A182O-P-000</t>
  </si>
  <si>
    <t>POMETTO SIMONE</t>
  </si>
  <si>
    <t>PMTSMN99P18A182O</t>
  </si>
  <si>
    <t>PMYDDS03S19F952L-P-000</t>
  </si>
  <si>
    <t>POMAYAY OJEDA DAVIDE OSCAR</t>
  </si>
  <si>
    <t>PMYDDS03S19F952L</t>
  </si>
  <si>
    <t>PNACRL78C41L219G-P-000</t>
  </si>
  <si>
    <t>PANE CARLA</t>
  </si>
  <si>
    <t>PNACRL78C41L219G</t>
  </si>
  <si>
    <t>PNANNT73H50A859B-P-000</t>
  </si>
  <si>
    <t>PAONE ANTONIETTA</t>
  </si>
  <si>
    <t>PNANNT73H50A859B</t>
  </si>
  <si>
    <t>PNCFNC78H30A859J-P-000</t>
  </si>
  <si>
    <t>PINCIN FRANCESCO</t>
  </si>
  <si>
    <t>PNCFNC78H30A859J</t>
  </si>
  <si>
    <t>PNCLGU69S14F839F-P-000</t>
  </si>
  <si>
    <t>PANICO LUIGI</t>
  </si>
  <si>
    <t>PNCLGU69S14F839F</t>
  </si>
  <si>
    <t>PNCNNL65L68L219W-P-000</t>
  </si>
  <si>
    <t>PONCINI ANTONELLA</t>
  </si>
  <si>
    <t>PNCNNL65L68L219W</t>
  </si>
  <si>
    <t>PNDMLS71P55B157P-P-000</t>
  </si>
  <si>
    <t>PANDOLFI MARILISA</t>
  </si>
  <si>
    <t>PNDMLS71P55B157P</t>
  </si>
  <si>
    <t>PNDSMN80C54A124R-P-000</t>
  </si>
  <si>
    <t>PANDISCIA SIMONA</t>
  </si>
  <si>
    <t>PNDSMN80C54A124R</t>
  </si>
  <si>
    <t>03537680047</t>
  </si>
  <si>
    <t>PNFMRT85H50A859E-P-000</t>
  </si>
  <si>
    <t>02586370021</t>
  </si>
  <si>
    <t>PNGFRC02P03F952R-P-000</t>
  </si>
  <si>
    <t>PINGITORE FEDERICO</t>
  </si>
  <si>
    <t>PNGFRC02P03F952R</t>
  </si>
  <si>
    <t>PNGLRD04L16B791B-P-000</t>
  </si>
  <si>
    <t>PANIGARI LEONARDO</t>
  </si>
  <si>
    <t>PNGLRD04L16B791B</t>
  </si>
  <si>
    <t>PNGLRI84B58B791C-P-000</t>
  </si>
  <si>
    <t>PANIGARA ILARIA</t>
  </si>
  <si>
    <t>PNGLRI84B58B791C</t>
  </si>
  <si>
    <t>PNIGEA93L65Z100T-P-000</t>
  </si>
  <si>
    <t>PINO EGA</t>
  </si>
  <si>
    <t>PNIGEA93L65Z100T</t>
  </si>
  <si>
    <t>PNIGRG03M59L219L-P-000</t>
  </si>
  <si>
    <t>PIAN GIORGIA</t>
  </si>
  <si>
    <t>PNIGRG03M59L219L</t>
  </si>
  <si>
    <t>PNIMSM69A13A052L-P-000</t>
  </si>
  <si>
    <t>PIANA MASSIMO</t>
  </si>
  <si>
    <t>PNIMSM69A13A052L</t>
  </si>
  <si>
    <t>02371030061</t>
  </si>
  <si>
    <t>PNINLC76C55I470V-P-000</t>
  </si>
  <si>
    <t>PIANA ANGELINA</t>
  </si>
  <si>
    <t>PNINLC76C55I470V</t>
  </si>
  <si>
    <t>PNIRRT65B66H355W-P-000</t>
  </si>
  <si>
    <t>PIANU ROBERTA</t>
  </si>
  <si>
    <t>PNIRRT65B66H355W</t>
  </si>
  <si>
    <t>PNLGCR70E31D946Q-P-000</t>
  </si>
  <si>
    <t>PANELLA GIANCARLO</t>
  </si>
  <si>
    <t>PNLGCR70E31D946Q</t>
  </si>
  <si>
    <t>PNLMRC78P07L219V-P-000</t>
  </si>
  <si>
    <t>PIANELLI MARCO</t>
  </si>
  <si>
    <t>PNLMRC78P07L219V</t>
  </si>
  <si>
    <t>PNNFBA79E01F335A-P-000</t>
  </si>
  <si>
    <t>PENNA FABIO</t>
  </si>
  <si>
    <t>PNNFBA79E01F335A</t>
  </si>
  <si>
    <t>PNNFNC07H01F952U-P-000</t>
  </si>
  <si>
    <t>PENNA FRANCESCO</t>
  </si>
  <si>
    <t>PNNFNC07H01F952U</t>
  </si>
  <si>
    <t>PNNFNC93T03L727Z-P-000</t>
  </si>
  <si>
    <t>PINNA FRANCESCO</t>
  </si>
  <si>
    <t>PNNFNC93T03L727Z</t>
  </si>
  <si>
    <t>PNNGNL81T13F852T-P-000</t>
  </si>
  <si>
    <t>PINNISI GIANLUCA</t>
  </si>
  <si>
    <t>PNNGLC77H20F952Y</t>
  </si>
  <si>
    <t>PNNGRG03A71A479B-P-000</t>
  </si>
  <si>
    <t>PINNA GIORGIA</t>
  </si>
  <si>
    <t>PNNGRG03A71A479B</t>
  </si>
  <si>
    <t>PNNGUO66L25L219U-P-000</t>
  </si>
  <si>
    <t>PENNACINO UGO</t>
  </si>
  <si>
    <t>PNNGUO66L25L219U</t>
  </si>
  <si>
    <t>PNNLRA89B16D332N-P-000</t>
  </si>
  <si>
    <t>PENNATI LARA</t>
  </si>
  <si>
    <t>PNNLRA89B16D332N</t>
  </si>
  <si>
    <t>PNNLSE06A50F952J-P-000</t>
  </si>
  <si>
    <t>PINNA ELISA</t>
  </si>
  <si>
    <t>PNNLSE06A50F952J</t>
  </si>
  <si>
    <t>PNNMCN75C54E054W-P-000</t>
  </si>
  <si>
    <t>PENNACCHIO MARIA CONSIGLIA</t>
  </si>
  <si>
    <t>PNNMRC82D06C665H-P-000</t>
  </si>
  <si>
    <t>PONENTE MARCO</t>
  </si>
  <si>
    <t>PNNMRC82D06C665H</t>
  </si>
  <si>
    <t>PNNNLS73D55E020U-P-000</t>
  </si>
  <si>
    <t>PENNA ANNALISA</t>
  </si>
  <si>
    <t>PNNNLS73D55E020U</t>
  </si>
  <si>
    <t>PNNRTI70C69H856O-P-000</t>
  </si>
  <si>
    <t>PNNSML11H08F952A-P-000</t>
  </si>
  <si>
    <t>PINNA SAMUEL</t>
  </si>
  <si>
    <t>PNNSML11H08F952A</t>
  </si>
  <si>
    <t>PNNSMN70E68L219S-P-000</t>
  </si>
  <si>
    <t>PENNONE SIMONA</t>
  </si>
  <si>
    <t>PNNSMN70E68L219S</t>
  </si>
  <si>
    <t>PNRGDY57M41Z611O-P-000</t>
  </si>
  <si>
    <t>PANIURA RAMOS GLADYS LIDIA</t>
  </si>
  <si>
    <t>PNRGDY57M41Z611O</t>
  </si>
  <si>
    <t>PNSFRC99L45F952A-P-000</t>
  </si>
  <si>
    <t>PENSO FEDERICA</t>
  </si>
  <si>
    <t>PNSFRC99L45F952A</t>
  </si>
  <si>
    <t>PNSGNC71C23L219G-P-000</t>
  </si>
  <si>
    <t>PAONESSA GIANLUCA</t>
  </si>
  <si>
    <t>PNSGLC71C23L219G</t>
  </si>
  <si>
    <t>PNSMDL84L53Z611I-P-000</t>
  </si>
  <si>
    <t>PENA ESPINOZA MARIA DEL CARMEN</t>
  </si>
  <si>
    <t>PNSMDL84L53Z611I</t>
  </si>
  <si>
    <t>PNSMRC68A01L219I-P-000</t>
  </si>
  <si>
    <t>PANOSETTI MARCO</t>
  </si>
  <si>
    <t>PNSMRC68A01L219I</t>
  </si>
  <si>
    <t>PNTCLN89B62Z129G-P-000</t>
  </si>
  <si>
    <t>PANAITE CATALINA</t>
  </si>
  <si>
    <t>PNTCLN89B62Z129G</t>
  </si>
  <si>
    <t>PNTCST04R17C722Q-P-000</t>
  </si>
  <si>
    <t>PANTANO CRISTIAN</t>
  </si>
  <si>
    <t>PNTCST04R17C722Q</t>
  </si>
  <si>
    <t>PNTDVD71T08H037V-P-000</t>
  </si>
  <si>
    <t>PINTON DAVIDE</t>
  </si>
  <si>
    <t>PNTDVD71T08H037V</t>
  </si>
  <si>
    <t>PNTFNC06A65C665Q-P-000</t>
  </si>
  <si>
    <t>PINTONELLO FRANCESCA</t>
  </si>
  <si>
    <t>PNTFNC06A65C665Q</t>
  </si>
  <si>
    <t>PNTLNZ04P27L219V-P-000</t>
  </si>
  <si>
    <t>PANETTI LORENZO</t>
  </si>
  <si>
    <t>PNTLNZ04P27L219V</t>
  </si>
  <si>
    <t>PNTLSN82T16L219Z-P-000</t>
  </si>
  <si>
    <t>PANTO' ALESSANDRO</t>
  </si>
  <si>
    <t>PNTLSN82T16L219Z</t>
  </si>
  <si>
    <t>PNTLSN87E10A479K-P-000</t>
  </si>
  <si>
    <t>PIANTADOSI
PIANTADOSI ALESSANDRO</t>
  </si>
  <si>
    <t>PNTLSN87E10A479K</t>
  </si>
  <si>
    <t>PNTLSN87E10A479K-P-001</t>
  </si>
  <si>
    <t>PIANTADOSI ALESSANDRO</t>
  </si>
  <si>
    <t>PNTMLE61R61D334Y-P-000</t>
  </si>
  <si>
    <t>PINTUS EMILIA</t>
  </si>
  <si>
    <t>PNTMLE61R61D334Y</t>
  </si>
  <si>
    <t>PNTMTP90H58Z138Y-P-000</t>
  </si>
  <si>
    <t>PENTSAK MARTA PETRIVNA</t>
  </si>
  <si>
    <t>PNTMTP90H58Z138Y</t>
  </si>
  <si>
    <t>PNTNCL05P01F952A-P-000</t>
  </si>
  <si>
    <t>PIANTANIDA NICOLO'</t>
  </si>
  <si>
    <t>PNTNCL05P01F952A</t>
  </si>
  <si>
    <t>PNTNDR73P19B885X-P-000</t>
  </si>
  <si>
    <t>PINTONELLO ANDREA</t>
  </si>
  <si>
    <t>PNTNDR73P19B885X</t>
  </si>
  <si>
    <t>02722600026</t>
  </si>
  <si>
    <t>PNTNRF70P11E379M-P-000</t>
  </si>
  <si>
    <t>PINTUS ANDREA</t>
  </si>
  <si>
    <t>PNTNRF70P11E379M</t>
  </si>
  <si>
    <t>08213590014</t>
  </si>
  <si>
    <t>PNTNTM90C22F839U-P-000</t>
  </si>
  <si>
    <t>PONTICIELLO ANTIMO</t>
  </si>
  <si>
    <t>PNTNTM90C22F839U</t>
  </si>
  <si>
    <t>PNTPDR97C21Z602T-P-000</t>
  </si>
  <si>
    <t>PONTES ALVES BEZERRA PEDRO</t>
  </si>
  <si>
    <t>PNTPDR97C21Z602T</t>
  </si>
  <si>
    <t>PNTSST74L28L219H-P-000</t>
  </si>
  <si>
    <t>PANTALEO SEBASTIANO</t>
  </si>
  <si>
    <t>PNTSST74L28L219H</t>
  </si>
  <si>
    <t>PNTVNT00C64H096N-P-000</t>
  </si>
  <si>
    <t>PINTO VALENTINA</t>
  </si>
  <si>
    <t>PNTVNT00C64H096N</t>
  </si>
  <si>
    <t>PNZDLP03P26L219T-P-000</t>
  </si>
  <si>
    <t>PENZA DANIELE PIO</t>
  </si>
  <si>
    <t>PNZDLP03P26L219T</t>
  </si>
  <si>
    <t>PNZDVD76L06A859M-P-000</t>
  </si>
  <si>
    <t>PIANEZZA DAVIDE</t>
  </si>
  <si>
    <t>PNZDVD76L06A859M</t>
  </si>
  <si>
    <t>PNZGBY75M47Z129W-P-000</t>
  </si>
  <si>
    <t>PINZARIU GABY</t>
  </si>
  <si>
    <t>PNZGBY75M47Z129W</t>
  </si>
  <si>
    <t>PNZLCU73R52G479A-P-000</t>
  </si>
  <si>
    <t>PANZIERI LUCIA</t>
  </si>
  <si>
    <t>PNZLCU73R52G479A</t>
  </si>
  <si>
    <t>PNZLRA80D58L219Q-P-000</t>
  </si>
  <si>
    <t>PONZIO LAURA</t>
  </si>
  <si>
    <t>PNZLRA80D58L219Q</t>
  </si>
  <si>
    <t>PNZLSN11A07F952A-P-000</t>
  </si>
  <si>
    <t>PUNZO ALESSANDRO</t>
  </si>
  <si>
    <t>PNZLSN11A07F952A</t>
  </si>
  <si>
    <t>PNZLTR90A68Z604V-P-000</t>
  </si>
  <si>
    <t>PINZON JARAMILLO LAURA TERESA</t>
  </si>
  <si>
    <t>PNZLTR90A68Z604V</t>
  </si>
  <si>
    <t>PNZMNC71H51A859C-P-000</t>
  </si>
  <si>
    <t>PANOZZO MONICA</t>
  </si>
  <si>
    <t>PNZMNC71H51A859C</t>
  </si>
  <si>
    <t>PNZMRZ66C16L219I-P-000</t>
  </si>
  <si>
    <t>PONZANO MAURIZIO</t>
  </si>
  <si>
    <t>PNZMRZ66C16L219I</t>
  </si>
  <si>
    <t>PNZPLA76D57E379T-P-000</t>
  </si>
  <si>
    <t>PONZETTO PAOLA</t>
  </si>
  <si>
    <t>PNZPLA76D57E379T</t>
  </si>
  <si>
    <t>11095980014</t>
  </si>
  <si>
    <t>PNZSMN97L06L219R-P-000</t>
  </si>
  <si>
    <t>PANAZZOLO SIMONE</t>
  </si>
  <si>
    <t>PNZSMN97L06L219R</t>
  </si>
  <si>
    <t>POIRGR79E20A859M-P-000</t>
  </si>
  <si>
    <t>POI RUGGERO</t>
  </si>
  <si>
    <t>POIRGR79E20A859M</t>
  </si>
  <si>
    <t>PPABNP65P64F205M-P-000</t>
  </si>
  <si>
    <t>PAPA BRUNA PIERA</t>
  </si>
  <si>
    <t>PPALSN76E24L219G-P-000</t>
  </si>
  <si>
    <t>PAPA ALESSANDRO</t>
  </si>
  <si>
    <t>PPALSN76E24L219G</t>
  </si>
  <si>
    <t>12034700018</t>
  </si>
  <si>
    <t>PPANGL84R02L219C-P-000</t>
  </si>
  <si>
    <t>PAPA ANGELO</t>
  </si>
  <si>
    <t>PPANGL84R02L219C</t>
  </si>
  <si>
    <t>PPAVSL77L02Z129O-P-000</t>
  </si>
  <si>
    <t>APOPEI VASILE</t>
  </si>
  <si>
    <t>PPAVSL77L02Z129O</t>
  </si>
  <si>
    <t>PPCLSN12S04F952O-P-000</t>
  </si>
  <si>
    <t>PAPACCIO ALESSANDRO</t>
  </si>
  <si>
    <t>PPCLSN12S04F952O</t>
  </si>
  <si>
    <t>PPECHR93D54C722E-P-000</t>
  </si>
  <si>
    <t>PEPE CHIARA</t>
  </si>
  <si>
    <t>PPECHR93D54C722E</t>
  </si>
  <si>
    <t>PPELNS64T64A294R-P-000</t>
  </si>
  <si>
    <t>PEPE ALFONSINA</t>
  </si>
  <si>
    <t>PPELNS64T64A294R</t>
  </si>
  <si>
    <t>PPENAA95E54Z505L-P-000</t>
  </si>
  <si>
    <t>PEPE ANA</t>
  </si>
  <si>
    <t>PPENAA95E54Z505L</t>
  </si>
  <si>
    <t>PPGNMO94R66C627M-P-000</t>
  </si>
  <si>
    <t>PAPAGNO NOEMI</t>
  </si>
  <si>
    <t>PPGNMO94R66C627M</t>
  </si>
  <si>
    <t>PPGNNZ76D23L219M-P-000</t>
  </si>
  <si>
    <t>PAPAGNO NUNZIO</t>
  </si>
  <si>
    <t>PPGNNZ76D23L219M</t>
  </si>
  <si>
    <t>PPLGNN71D70E350H-P-000</t>
  </si>
  <si>
    <t>IPPOLITO GIOVANNA</t>
  </si>
  <si>
    <t>PPLGNN71D70E350H</t>
  </si>
  <si>
    <t>PPLLSN74D24L682G-P-000</t>
  </si>
  <si>
    <t>PAPALEO ALESSANDRO</t>
  </si>
  <si>
    <t>PPLLSN74D24L682G</t>
  </si>
  <si>
    <t>PPLMFR70P69I176L-P-000</t>
  </si>
  <si>
    <t>PAPALIA MARIA FRANCESCA</t>
  </si>
  <si>
    <t>PPLMFR70P69I176L</t>
  </si>
  <si>
    <t>PPLMGH05E62B019C-P-000</t>
  </si>
  <si>
    <t>POPOLIZIO MARGHERITA</t>
  </si>
  <si>
    <t>PPLMGH05E62B019C</t>
  </si>
  <si>
    <t>PPLMLN99D21L219Y-P-000</t>
  </si>
  <si>
    <t>PPLPLA67C12L219I-P-000</t>
  </si>
  <si>
    <t>IOPPOLO PAOLO</t>
  </si>
  <si>
    <t>PPLPLA67C12L219I</t>
  </si>
  <si>
    <t>PPLPQL59B20F376J-P-000</t>
  </si>
  <si>
    <t>IPPOLITO PASQUALE</t>
  </si>
  <si>
    <t>PPLPQL59B20F376J</t>
  </si>
  <si>
    <t>PPLRMN83R62L219T-P-000</t>
  </si>
  <si>
    <t>PIPOLI ROMINA</t>
  </si>
  <si>
    <t>PPLRMN83R62L219T</t>
  </si>
  <si>
    <t>PPNLRA90C49L219Q-P-000</t>
  </si>
  <si>
    <t>PIPINO LARA</t>
  </si>
  <si>
    <t>PPNLRA90C49L219Q</t>
  </si>
  <si>
    <t>PPNNLM63M70L219T-P-000</t>
  </si>
  <si>
    <t>PAPANTONIO ANGELA MARIA</t>
  </si>
  <si>
    <t>PPNNLM63M70L219T</t>
  </si>
  <si>
    <t>PPODNA67L08Z129P-P-000</t>
  </si>
  <si>
    <t>POP DAN</t>
  </si>
  <si>
    <t>PPODNA67L08Z129P</t>
  </si>
  <si>
    <t>PPOVRC66B44Z129M-P-000</t>
  </si>
  <si>
    <t>POPA VIORICA</t>
  </si>
  <si>
    <t>PPOVRC66B44Z129M</t>
  </si>
  <si>
    <t>PPPCCT75E47L219H-P-000</t>
  </si>
  <si>
    <t>PPPLGU56M19A263O-P-000</t>
  </si>
  <si>
    <t>PAPPARELLA LUIGI</t>
  </si>
  <si>
    <t>PPPLGU56M19A263O</t>
  </si>
  <si>
    <t>PPPNCL02M01A479E-P-000</t>
  </si>
  <si>
    <t>POPPA NICOLO'</t>
  </si>
  <si>
    <t>PPPNCL02M01A479E</t>
  </si>
  <si>
    <t>PPPNDR94T20A859P-P-000</t>
  </si>
  <si>
    <t>POPPITI ANDREA</t>
  </si>
  <si>
    <t>PPPNDR94T20A859P</t>
  </si>
  <si>
    <t>PPPSRA95E50C589C-P-000</t>
  </si>
  <si>
    <t>PEPPINO SARA</t>
  </si>
  <si>
    <t>PPPSRA95E50C589C</t>
  </si>
  <si>
    <t>PPRLSE07R58F952Z-P-000</t>
  </si>
  <si>
    <t>PEPERONI ELISA</t>
  </si>
  <si>
    <t>PPRLSE07R58F952Z</t>
  </si>
  <si>
    <t>PPRNCL59L21G252A-P-000</t>
  </si>
  <si>
    <t>PAPARELLA NICOLA</t>
  </si>
  <si>
    <t>PPRNCL59L21G252A</t>
  </si>
  <si>
    <t>PPRNGL64D66A285I-P-000</t>
  </si>
  <si>
    <t>PAPARUSSO ANGELA</t>
  </si>
  <si>
    <t>PPRNGL64D66A285I</t>
  </si>
  <si>
    <t>PPSDLR04S29L219C-P-000</t>
  </si>
  <si>
    <t>POPESCU DANIEL RICCARDO</t>
  </si>
  <si>
    <t>PPSDLR04S29L219C</t>
  </si>
  <si>
    <t>PPSDNL68D24Z129X-P-000</t>
  </si>
  <si>
    <t>POPESCU DANIEL</t>
  </si>
  <si>
    <t>PPSDNL68D24Z129X</t>
  </si>
  <si>
    <t>PPSVNT82B60F335Q-P-000</t>
  </si>
  <si>
    <t>PPVGRL84L58Z129W-P-000</t>
  </si>
  <si>
    <t>POPOVICI GABRIELA CLAUDIA</t>
  </si>
  <si>
    <t>PPVGRL84L58Z129W</t>
  </si>
  <si>
    <t>PRALNZ05C07I470A-P-000</t>
  </si>
  <si>
    <t>APREO LORENZO</t>
  </si>
  <si>
    <t>PRALNZ05C07I470A</t>
  </si>
  <si>
    <t>PRAMLD88D53I862U-P-000</t>
  </si>
  <si>
    <t>APREA MARIALDA</t>
  </si>
  <si>
    <t>PRAMLD88D53I862U</t>
  </si>
  <si>
    <t>PRAMRA93S45L682D-P-000</t>
  </si>
  <si>
    <t>PARO MARA</t>
  </si>
  <si>
    <t>PRAMRA93S45L682D</t>
  </si>
  <si>
    <t>PRBMNL79A70B019S-P-000</t>
  </si>
  <si>
    <t>PROBO MANUELA</t>
  </si>
  <si>
    <t>PRBMNL79A70B019S</t>
  </si>
  <si>
    <t>PRCCHR97E57L219C-P-000</t>
  </si>
  <si>
    <t>PORCEDDU CHIARA</t>
  </si>
  <si>
    <t>PRCCHR97E57L219C</t>
  </si>
  <si>
    <t>PRCCHR97E57L219CPRCCHR97E57L219C-P-000</t>
  </si>
  <si>
    <t>PRCCHR97E57L219C
PR</t>
  </si>
  <si>
    <t>PRCCST70C02F952R-P-000</t>
  </si>
  <si>
    <t>PURICELLI CRISTIANO</t>
  </si>
  <si>
    <t>PRCCST70C02F952R</t>
  </si>
  <si>
    <t>PRCDNL72H62Z129Y-P-000</t>
  </si>
  <si>
    <t>PROCA DANIELA</t>
  </si>
  <si>
    <t>PRCDNL72H62Z129Y</t>
  </si>
  <si>
    <t>PRCHLN84C69G713F-P-000</t>
  </si>
  <si>
    <t>PRCJCP00P12L219Y-P-000</t>
  </si>
  <si>
    <t>PROCOPIO JACOPO</t>
  </si>
  <si>
    <t>PRCJCP00P12L219Y</t>
  </si>
  <si>
    <t>PRCLCU66R60E445X-P-000</t>
  </si>
  <si>
    <t>PERUCCA LUCIA</t>
  </si>
  <si>
    <t>PRCLCU66R60E445X</t>
  </si>
  <si>
    <t>PRCLLR79R51Z129O-P-000</t>
  </si>
  <si>
    <t>PRECUPANU ELENA LAURA</t>
  </si>
  <si>
    <t>PRCLLR79R51Z129O</t>
  </si>
  <si>
    <t>PRCMHL92E58A859K-P-000</t>
  </si>
  <si>
    <t>PREACCO MICHELLE</t>
  </si>
  <si>
    <t>PRCMHL92E58A859K</t>
  </si>
  <si>
    <t>PRCMNC67T41L219H-P-000</t>
  </si>
  <si>
    <t>PERCELSI MONICA</t>
  </si>
  <si>
    <t>PRCMNC67T41L219H</t>
  </si>
  <si>
    <t>06450650012</t>
  </si>
  <si>
    <t>PRCMNL63P68F952U-P-000</t>
  </si>
  <si>
    <t>PRCMRA71P66L219V-P-000</t>
  </si>
  <si>
    <t>PRECISVALLE MARA</t>
  </si>
  <si>
    <t>PRCMRA71P66L219V</t>
  </si>
  <si>
    <t>PRCMRC67R29A479H-P-000</t>
  </si>
  <si>
    <t>PARACCHINO MARCO</t>
  </si>
  <si>
    <t>PRCPSC06M66B354S-P-000</t>
  </si>
  <si>
    <t>PORCU PRISCILLA</t>
  </si>
  <si>
    <t>PRCPSC06M66B354S</t>
  </si>
  <si>
    <t>PRDDML74H41Z611M-P-000</t>
  </si>
  <si>
    <t>PEREDA MIRANDA DELMA LUPE</t>
  </si>
  <si>
    <t>PRDDML74H41Z611M</t>
  </si>
  <si>
    <t>PRDFLV76D56L219P-P-000</t>
  </si>
  <si>
    <t>PRODAM FLAVIA</t>
  </si>
  <si>
    <t>PRDFLV76D56L219P</t>
  </si>
  <si>
    <t>PRDLSS81A13D643W-P-000</t>
  </si>
  <si>
    <t>PERDONO' ALESSIO</t>
  </si>
  <si>
    <t>PRDLSS81A13D643W</t>
  </si>
  <si>
    <t>PRDSNO67E50L219Y-P-000</t>
  </si>
  <si>
    <t>PARADISO Sonia</t>
  </si>
  <si>
    <t>PRDSNO67E50L219Y</t>
  </si>
  <si>
    <t>PRDSRG70T20L219B-P-000</t>
  </si>
  <si>
    <t>PIRODDU SERGIO</t>
  </si>
  <si>
    <t>PRDSRG70T20L219B</t>
  </si>
  <si>
    <t>PRDTRC68M29Z611F-P-000</t>
  </si>
  <si>
    <t>PAREDES SANCHEZ TEODORICO BENIGNO</t>
  </si>
  <si>
    <t>PRDTRC68M29Z611F</t>
  </si>
  <si>
    <t>PRFGLC75H24L746M-P-000</t>
  </si>
  <si>
    <t>PROFETA GIANLUCA</t>
  </si>
  <si>
    <t>PRFGLC75H24L746M</t>
  </si>
  <si>
    <t>PRFJNC73T64Z129F-P-000</t>
  </si>
  <si>
    <t>PARFENI JENICA</t>
  </si>
  <si>
    <t>PRFJNC73T64Z129F</t>
  </si>
  <si>
    <t>PRFLSE88E49L219D-P-000</t>
  </si>
  <si>
    <t>PROFICO ELISA</t>
  </si>
  <si>
    <t>PRFLSE88E49L219D</t>
  </si>
  <si>
    <t>PRFRML89C65Z100B-P-000</t>
  </si>
  <si>
    <t>PRIFTI ARMELA</t>
  </si>
  <si>
    <t>PRFRML89C65Z100B</t>
  </si>
  <si>
    <t>PRGBRN64S63F754H-P-000</t>
  </si>
  <si>
    <t>PREGNOLATO BRUNA</t>
  </si>
  <si>
    <t>PRGBRN64S63F754H</t>
  </si>
  <si>
    <t>PRGCNZ73S51H355V-P-000</t>
  </si>
  <si>
    <t>PREGNOLATO CINZIA</t>
  </si>
  <si>
    <t>PRGCNZ73S51H355V</t>
  </si>
  <si>
    <t>PRGGDI99A52L219F-P-000</t>
  </si>
  <si>
    <t>PERGA GIADA</t>
  </si>
  <si>
    <t>PRGGDI99A52L219F</t>
  </si>
  <si>
    <t>PRGLRI96C56G674V-P-000</t>
  </si>
  <si>
    <t>PREGLIATO ILARIA</t>
  </si>
  <si>
    <t>PRGLRI96C56G674V</t>
  </si>
  <si>
    <t>PRGLSS06H54F952U-P-000</t>
  </si>
  <si>
    <t>PREGNOLATO ALESSIA</t>
  </si>
  <si>
    <t>PRGLSS06H54F952U</t>
  </si>
  <si>
    <t>PRGMSM79E21L219Q-P-000</t>
  </si>
  <si>
    <t>PRGNRR76P46Z604L-P-000</t>
  </si>
  <si>
    <t>PRGPLG64M46B300V-P-000</t>
  </si>
  <si>
    <t>PEREGO PIERLUIGIA</t>
  </si>
  <si>
    <t>PRGPLG64M46B300V</t>
  </si>
  <si>
    <t>PRICST94H61L219C-P-000</t>
  </si>
  <si>
    <t>PIRO CRISTINA</t>
  </si>
  <si>
    <t>PRICST94H61L219C</t>
  </si>
  <si>
    <t>PRINNL60E48D332S-P-000</t>
  </si>
  <si>
    <t>PIROIA ANTONELLA</t>
  </si>
  <si>
    <t>PRJNMR85L66Z129E-P-000</t>
  </si>
  <si>
    <t>PIRJOL ANA MARIA</t>
  </si>
  <si>
    <t>PRJNMR85L66Z129E</t>
  </si>
  <si>
    <t>PRKDRN11C14Z100K-P-000</t>
  </si>
  <si>
    <t>PRKLLUGA ADRIAN</t>
  </si>
  <si>
    <t>PRKDRN11C14Z100K</t>
  </si>
  <si>
    <t>PRLFLV75C49L219O-P-000</t>
  </si>
  <si>
    <t>PERELLA FULVIA</t>
  </si>
  <si>
    <t>PRLFLV75C49L219O</t>
  </si>
  <si>
    <t>10894770014</t>
  </si>
  <si>
    <t>PRLGCM63D30L219K-P-000</t>
  </si>
  <si>
    <t>PIRULLI GIACOMO</t>
  </si>
  <si>
    <t>PRLGCM63D30L219K</t>
  </si>
  <si>
    <t>PRLLSE85E46A859S-P-000</t>
  </si>
  <si>
    <t>PERALDI ELISA</t>
  </si>
  <si>
    <t>PRLLSE85E46A859S</t>
  </si>
  <si>
    <t>PRLMRC64P19D205H-P-000</t>
  </si>
  <si>
    <t>PAROLA MARCO</t>
  </si>
  <si>
    <t>PRLMRC64P19D205H</t>
  </si>
  <si>
    <t>PRLMSL65D52B719G-P-000</t>
  </si>
  <si>
    <t>PAROLA MARISA LUIGINA</t>
  </si>
  <si>
    <t>PRLMSL65D52B719G</t>
  </si>
  <si>
    <t>PRLPLD86E64Z600G-P-000</t>
  </si>
  <si>
    <t>PERALTA PAMELA EDITH</t>
  </si>
  <si>
    <t>PRLPLD86E64Z600G</t>
  </si>
  <si>
    <t>PRLPTR84B20D205N-P-000</t>
  </si>
  <si>
    <t>PAROLA PIETRO</t>
  </si>
  <si>
    <t>PRLPTR84B20D205N</t>
  </si>
  <si>
    <t>PRLRRT68E27L219B-P-000</t>
  </si>
  <si>
    <t>PIRULLI ROBERTO</t>
  </si>
  <si>
    <t>PRLRRT68E27L219B</t>
  </si>
  <si>
    <t>PRLSMN67T67G062U-P-000</t>
  </si>
  <si>
    <t>PRLSMNCROCEVERDE-P-000</t>
  </si>
  <si>
    <t>PIRALLA SIMONA CROCE VERDE</t>
  </si>
  <si>
    <t>PRLSMNCROCEVERDE</t>
  </si>
  <si>
    <t>PRMBRN73R09A859Y-P-000</t>
  </si>
  <si>
    <t>PRAMAGGIORE BRUNO</t>
  </si>
  <si>
    <t>PRMBRN73R09A859Y</t>
  </si>
  <si>
    <t>02598270029</t>
  </si>
  <si>
    <t>PRMGLI95P52F158U-P-000</t>
  </si>
  <si>
    <t>PIROMALLI GIULIA</t>
  </si>
  <si>
    <t>PRMGLI95P52F158U</t>
  </si>
  <si>
    <t>PRMNDR77D15B936E-P-000</t>
  </si>
  <si>
    <t>PRIMICERI ANDREA</t>
  </si>
  <si>
    <t>PRMNDR77D15B936E</t>
  </si>
  <si>
    <t>PRMPLA76R67F952R-P-000</t>
  </si>
  <si>
    <t>PREMOLI PAOLA</t>
  </si>
  <si>
    <t>PRMPLA76R67F952R</t>
  </si>
  <si>
    <t>PRNBBR73C59A859Y-P-000</t>
  </si>
  <si>
    <t>PRINA CERAI BARBARA</t>
  </si>
  <si>
    <t>PRNBBR73C59A859Y</t>
  </si>
  <si>
    <t>PRNCLD94B57C722S-P-000</t>
  </si>
  <si>
    <t>PERINO CLAUDIA</t>
  </si>
  <si>
    <t>PRNCLD94B57C722S</t>
  </si>
  <si>
    <t>PRNCLT06B55B019K-P-000</t>
  </si>
  <si>
    <t>PRANDELLI CARLOTTA MARIA</t>
  </si>
  <si>
    <t>PRNCLT06B55B019K</t>
  </si>
  <si>
    <t>PRNCST70M05L219D-P-000</t>
  </si>
  <si>
    <t>PRINCI CRISTIANO</t>
  </si>
  <si>
    <t>PRNCST70M05L219D</t>
  </si>
  <si>
    <t>01478860057</t>
  </si>
  <si>
    <t>PRNDMN72R02C002K-P-000</t>
  </si>
  <si>
    <t>PRAINO DAMIANO</t>
  </si>
  <si>
    <t>PRNDMN72R02C002K</t>
  </si>
  <si>
    <t>PRNDNL58R46C722S-P-000</t>
  </si>
  <si>
    <t>PERINO DANIELA</t>
  </si>
  <si>
    <t>PRNDNL58R46C722S</t>
  </si>
  <si>
    <t>PRNFBA69S16L219F-P-000</t>
  </si>
  <si>
    <t>PRUNOTTO FABIO</t>
  </si>
  <si>
    <t>PRNFBA69S16L219F</t>
  </si>
  <si>
    <t>PRNFPP85B23L219E-P-000</t>
  </si>
  <si>
    <t>PRENCIPE FILIPPO</t>
  </si>
  <si>
    <t>PRNFPP85B23L219E</t>
  </si>
  <si>
    <t>PRNFRC03D42L219J-P-000</t>
  </si>
  <si>
    <t>PRANOVI FEDERICA</t>
  </si>
  <si>
    <t>PRNFRC03D42L219J</t>
  </si>
  <si>
    <t>PRNGDI04M47F952L-P-000</t>
  </si>
  <si>
    <t>PRINCIPI GIADA</t>
  </si>
  <si>
    <t>PRNGDI04M47F952L</t>
  </si>
  <si>
    <t>PRNGRL68C42Z112D-P-000</t>
  </si>
  <si>
    <t>PIRINO GABRIELA ELISABETH</t>
  </si>
  <si>
    <t>PRNGRL68C42Z112D</t>
  </si>
  <si>
    <t>PRNGZL81M64Z112I-P-000</t>
  </si>
  <si>
    <t>PIRAINO GRAZIELLA</t>
  </si>
  <si>
    <t>PRNGZL81M64Z112I</t>
  </si>
  <si>
    <t>PRNKYL11C62Z611N-P-000</t>
  </si>
  <si>
    <t>PARIONA QUIROZ KAORI AYLEEN</t>
  </si>
  <si>
    <t>PRNKYL11C62Z611N</t>
  </si>
  <si>
    <t>PRNLEO06E25Z100B-P-000</t>
  </si>
  <si>
    <t>PRENDAJ LEO</t>
  </si>
  <si>
    <t>PRNLEO06E25Z100B</t>
  </si>
  <si>
    <t>PRNLLN85T50L219U-P-000</t>
  </si>
  <si>
    <t>PRANDI LILIANA</t>
  </si>
  <si>
    <t>PRNLLN85T50L219U</t>
  </si>
  <si>
    <t>PRNLRN69S17Z347X-P-000</t>
  </si>
  <si>
    <t>PRINA LAWRENCE</t>
  </si>
  <si>
    <t>PRNLRN69S17Z347X</t>
  </si>
  <si>
    <t>PRNMNT62A44D643V-P-000</t>
  </si>
  <si>
    <t>PRENCIPE MARIA ANTONIETTA</t>
  </si>
  <si>
    <t>PRNMNT62A44D643V</t>
  </si>
  <si>
    <t>PRNMRC64H28L669Q-P-000</t>
  </si>
  <si>
    <t>PRINETTI MARCO</t>
  </si>
  <si>
    <t>PRNMRC64H28L669Q</t>
  </si>
  <si>
    <t>PRNMRC98T05F335Q-P-000</t>
  </si>
  <si>
    <t>PRINA CERAI MARCO</t>
  </si>
  <si>
    <t>PRNMRC98T05F335Q</t>
  </si>
  <si>
    <t>PRNMRN66M56L219O-P-000</t>
  </si>
  <si>
    <t>PRNMSM64C11H355D</t>
  </si>
  <si>
    <t>PRANDI MASSIMILIANO</t>
  </si>
  <si>
    <t>02100190038</t>
  </si>
  <si>
    <t>PRNMSM72S08D332O-P-000</t>
  </si>
  <si>
    <t>PARIANOTTI MASSIMO</t>
  </si>
  <si>
    <t>PRNMTN95A70H355Q-P-000</t>
  </si>
  <si>
    <t>PRAINO MARTINA</t>
  </si>
  <si>
    <t>PRNMTN95A70H355Q</t>
  </si>
  <si>
    <t>PRNMTT93E24G674K-P-000</t>
  </si>
  <si>
    <t>PERINI MATTEO</t>
  </si>
  <si>
    <t>PRNMTT93E24G674K</t>
  </si>
  <si>
    <t>PRNNCL75A13L219I-P-000</t>
  </si>
  <si>
    <t>PRENCIPE NICOLA</t>
  </si>
  <si>
    <t>PRNNCL75A13L219I</t>
  </si>
  <si>
    <t>09018040015</t>
  </si>
  <si>
    <t>PRNNDR12B03F952S-P-000</t>
  </si>
  <si>
    <t>PERINI ANDREA</t>
  </si>
  <si>
    <t>PRNNDR12B03F952S</t>
  </si>
  <si>
    <t>PRNNDR72A21L219H-P-000</t>
  </si>
  <si>
    <t>PRIN ANDREA</t>
  </si>
  <si>
    <t>PRNNDR72A21L219H</t>
  </si>
  <si>
    <t>PRNNLS85B61A859U-P-000</t>
  </si>
  <si>
    <t>PERINO ANNALISA</t>
  </si>
  <si>
    <t>PRNNLS85B61A859U</t>
  </si>
  <si>
    <t>02578990026</t>
  </si>
  <si>
    <t>PRNNMO11T64F952V-P-000</t>
  </si>
  <si>
    <t>PRENDI NOEMI</t>
  </si>
  <si>
    <t>PRNNMO11T64F952V</t>
  </si>
  <si>
    <t>PRNNMR60P43E885F-P-000</t>
  </si>
  <si>
    <t>PRENCIPE ANNA MARIA</t>
  </si>
  <si>
    <t>PRNNMR60P43E885F</t>
  </si>
  <si>
    <t>PRNNNA74B49D205K-P-000</t>
  </si>
  <si>
    <t>PARONUZZI ANNA</t>
  </si>
  <si>
    <t>PRNNNA74B49D205K</t>
  </si>
  <si>
    <t>PRNPLA65M58L219D-P-000</t>
  </si>
  <si>
    <t>PRUNOTTO PAOLA</t>
  </si>
  <si>
    <t>PRNPLA65M58L219D</t>
  </si>
  <si>
    <t>PRNSMN75R45A859Z-P-000</t>
  </si>
  <si>
    <t>PERINO SIMONA</t>
  </si>
  <si>
    <t>PRNSMN75R45A859Z</t>
  </si>
  <si>
    <t>PRNSRA79A43F952K-P-000</t>
  </si>
  <si>
    <t>PRANDONI SARA</t>
  </si>
  <si>
    <t>PRNSRA79A43F952K</t>
  </si>
  <si>
    <t>PRNSRA84M53L219B</t>
  </si>
  <si>
    <t>BAR TABACCHI EDICOLA DI PERNO SARA</t>
  </si>
  <si>
    <t>PRNSRN80C69G062S-P-000</t>
  </si>
  <si>
    <t>PIRONI SABRINA</t>
  </si>
  <si>
    <t>PRNSRN80C69G062S</t>
  </si>
  <si>
    <t>PRNSVT69R21B429Y-P-000</t>
  </si>
  <si>
    <t>PERNACI SALVATORE</t>
  </si>
  <si>
    <t>PRNSVT69R21B429Y</t>
  </si>
  <si>
    <t>PRPGLI05S69B019G-P-000</t>
  </si>
  <si>
    <t>PURPURA GIULIA</t>
  </si>
  <si>
    <t>PRPGLI05S69B019G</t>
  </si>
  <si>
    <t>PRPLCA83P51B019P-P-000</t>
  </si>
  <si>
    <t>PIEROPAN ALICE</t>
  </si>
  <si>
    <t>PRPLCA83P51B019P</t>
  </si>
  <si>
    <t>PRRCRM90C63F842S-P-000</t>
  </si>
  <si>
    <t>PERRONE CLARA MARTINA</t>
  </si>
  <si>
    <t>PRRCRM90C63F842S</t>
  </si>
  <si>
    <t>PRRCST94L62F952H-P-000</t>
  </si>
  <si>
    <t>PARRILLO CRISTINA</t>
  </si>
  <si>
    <t>PRRCST94L62F952H</t>
  </si>
  <si>
    <t>PRRDLS83R31Z602B-P-000</t>
  </si>
  <si>
    <t>PEREIRA LIANDI DOUGLAS</t>
  </si>
  <si>
    <t>PRRDLS83R31Z602B</t>
  </si>
  <si>
    <t>PRRDNI80C70Z602G-P-000</t>
  </si>
  <si>
    <t>PEREIRA DIANA</t>
  </si>
  <si>
    <t>PRRDNI80C70Z602G</t>
  </si>
  <si>
    <t>PRRDNS07E18H355I-P-000</t>
  </si>
  <si>
    <t>PIRRONE DENNIS</t>
  </si>
  <si>
    <t>PRRDNS07E18H355I</t>
  </si>
  <si>
    <t>PRRFNC67T04L219I-P-000</t>
  </si>
  <si>
    <t>PERRE FRANCO</t>
  </si>
  <si>
    <t>PRRFNC67T04L219I</t>
  </si>
  <si>
    <t>PRRFVN54T59G062B-P-000</t>
  </si>
  <si>
    <t>PERERTTI FLAVIANA</t>
  </si>
  <si>
    <t>PRRFVN54T59G062B</t>
  </si>
  <si>
    <t>PRRLRI01A65B036T-P-000</t>
  </si>
  <si>
    <t>PARRINO ILARIA</t>
  </si>
  <si>
    <t>PRRLRI01A65B036T</t>
  </si>
  <si>
    <t>PRRLRI99P46C136X-P-000</t>
  </si>
  <si>
    <t>PERRONE ILARIA</t>
  </si>
  <si>
    <t>PRRLRI99P46C136X</t>
  </si>
  <si>
    <t>PRRLZC95L52D976U-P-000</t>
  </si>
  <si>
    <t>PERRE LETIZIA CARMEN</t>
  </si>
  <si>
    <t>PRRLZC95L52D976U</t>
  </si>
  <si>
    <t>PRRMCL62A62L219T-P-000</t>
  </si>
  <si>
    <t>PARRINELLO MARIA CELESTE</t>
  </si>
  <si>
    <t>PRRMCL62A62L219T</t>
  </si>
  <si>
    <t>PRRMRA88M26I470F-P-000</t>
  </si>
  <si>
    <t>PORERA MAURO</t>
  </si>
  <si>
    <t>PRRMRA88M26I470F</t>
  </si>
  <si>
    <t>PRRMSM67H22D205B-P-000</t>
  </si>
  <si>
    <t>PERRONE MASSIMO</t>
  </si>
  <si>
    <t>PRRMSM67H22D205B</t>
  </si>
  <si>
    <t>PRRMTN91L61A859O-P-000</t>
  </si>
  <si>
    <t>PIERRONI MARTINA</t>
  </si>
  <si>
    <t>PRRMTN91L61A859O</t>
  </si>
  <si>
    <t>PRRMTR96E47L219K-P-000</t>
  </si>
  <si>
    <t>PERRONE MARIA TERESA</t>
  </si>
  <si>
    <t>PRRMTR96E47L219K</t>
  </si>
  <si>
    <t>PRRNLD79L69L219N-P-000</t>
  </si>
  <si>
    <t>PARRINELLO NILDE</t>
  </si>
  <si>
    <t>PRRNLD79L69L219N</t>
  </si>
  <si>
    <t>PRRNTN70P06L259P-P-000</t>
  </si>
  <si>
    <t>PIERRO ANTONIO</t>
  </si>
  <si>
    <t>PRRNTN70P06L259P</t>
  </si>
  <si>
    <t>PRRPLA63A08G273M-P-000</t>
  </si>
  <si>
    <t>Proietti Paolo</t>
  </si>
  <si>
    <t>PRRPLA63A08G273M</t>
  </si>
  <si>
    <t>PRRPLA77H02G062H-P-000</t>
  </si>
  <si>
    <t>PERRINI PAOLO</t>
  </si>
  <si>
    <t>PRRPLA77H02G062H</t>
  </si>
  <si>
    <t>PRRRFL92A59F952Z-P-000</t>
  </si>
  <si>
    <t>PIRRÒ RAFFAELLA</t>
  </si>
  <si>
    <t>PRRRFL92A59F952Z</t>
  </si>
  <si>
    <t>PRRSBL88L59D208L-P-000</t>
  </si>
  <si>
    <t>PERRI ISABELLA</t>
  </si>
  <si>
    <t>PRRSBL88L59D208L</t>
  </si>
  <si>
    <t>PRRSFN90M28F335E-P-000</t>
  </si>
  <si>
    <t>PERRONE Stefano</t>
  </si>
  <si>
    <t>PRRSFN90M28F335E</t>
  </si>
  <si>
    <t>PRRSLV74M63D205O-P-000</t>
  </si>
  <si>
    <t>PERRONE SILVIA</t>
  </si>
  <si>
    <t>PRRSLV74M63D205O</t>
  </si>
  <si>
    <t>PRRSRA78M62E020M-P-000</t>
  </si>
  <si>
    <t>PARRELLI SARA</t>
  </si>
  <si>
    <t>PRRSRA78M62E020M</t>
  </si>
  <si>
    <t>PRRSVN57T56D464U-P-000</t>
  </si>
  <si>
    <t>PERRONE SILVANA</t>
  </si>
  <si>
    <t>PRRSVN57T56D464U</t>
  </si>
  <si>
    <t>PRRTMS03C16A479P-P-000</t>
  </si>
  <si>
    <t>PERRUCCI THOMAS</t>
  </si>
  <si>
    <t>PRRTMS03C16A479P</t>
  </si>
  <si>
    <t>PRRTZN68B52A479X-P-000</t>
  </si>
  <si>
    <t>PERRARO TIZIANA</t>
  </si>
  <si>
    <t>PRRTZN68B52A479X</t>
  </si>
  <si>
    <t>PRRVNT86B14D086U-P-000</t>
  </si>
  <si>
    <t>PIRRELLO VALENTINO FRANCESCO</t>
  </si>
  <si>
    <t>PRRVNT86B14D086U</t>
  </si>
  <si>
    <t>PRRVNT94P46L219R-P-000</t>
  </si>
  <si>
    <t>PARRINELLO VALENTINA</t>
  </si>
  <si>
    <t>PRRVNT94P46L219R</t>
  </si>
  <si>
    <t>PRSBBR00L49L219O-P-000</t>
  </si>
  <si>
    <t>PROSTAMO BARBARA</t>
  </si>
  <si>
    <t>PRSBBR00L49L219O</t>
  </si>
  <si>
    <t>PRSCNZ74C50H355N-P-000</t>
  </si>
  <si>
    <t>PARISIO CINZIA</t>
  </si>
  <si>
    <t>PRSCNZ74C50H355N</t>
  </si>
  <si>
    <t>PRSFDN59C03E274M-P-000</t>
  </si>
  <si>
    <t>PARISI FERDINANDO</t>
  </si>
  <si>
    <t>PRSFDN59C03E274M</t>
  </si>
  <si>
    <t>PRSGFR66D16Z112N-P-000</t>
  </si>
  <si>
    <t>PRISCO GIANFRANCO</t>
  </si>
  <si>
    <t>PRSGFR66D16Z112N</t>
  </si>
  <si>
    <t>PRSLND88R68C722W-P-000</t>
  </si>
  <si>
    <t>PARISE ELUANDA</t>
  </si>
  <si>
    <t>PRSLND88R68C722W</t>
  </si>
  <si>
    <t>PRSMNL75T58L219R-P-000</t>
  </si>
  <si>
    <t>Piras Marinella</t>
  </si>
  <si>
    <t>PRSMNL75T58L219R</t>
  </si>
  <si>
    <t>PRSMRK86L18L750P-P-000</t>
  </si>
  <si>
    <t>PARASILITI-CAPRINO MIRKO</t>
  </si>
  <si>
    <t>PRSMRK86L18L750P</t>
  </si>
  <si>
    <t>PRSMRN71S16L259X-P-000</t>
  </si>
  <si>
    <t>PRSMRN71S16L259X</t>
  </si>
  <si>
    <t>09710340010</t>
  </si>
  <si>
    <t>PRSMRT76L70D872K-P-000</t>
  </si>
  <si>
    <t>PRESTA MARTA</t>
  </si>
  <si>
    <t>PRSMRT76L70D872K</t>
  </si>
  <si>
    <t>PRSNGL56P19L172I-P-000</t>
  </si>
  <si>
    <t>PIRAS ANGELO</t>
  </si>
  <si>
    <t>PRSNGL56P19L172I</t>
  </si>
  <si>
    <t>11829500013</t>
  </si>
  <si>
    <t>PRSRNN75D51F112X-P-000</t>
  </si>
  <si>
    <t>PARISI ROSANNA MARIA</t>
  </si>
  <si>
    <t>PRSRNN75D51F112X</t>
  </si>
  <si>
    <t>PRSRSL69P68L219G-P-000</t>
  </si>
  <si>
    <t>PIRAS ROSSELLA</t>
  </si>
  <si>
    <t>PRSRSL69P68L219G</t>
  </si>
  <si>
    <t>PRSRSN76P56A859J-P-000</t>
  </si>
  <si>
    <t>PROSPERO ROSSANA</t>
  </si>
  <si>
    <t>PRSRSN76P56A859J</t>
  </si>
  <si>
    <t>PRSSMN73P62A166G-P-000</t>
  </si>
  <si>
    <t>PIRAS SIMONA</t>
  </si>
  <si>
    <t>PRSSMN73P62A166G</t>
  </si>
  <si>
    <t>PRSSNN83S63Z602T-P-000</t>
  </si>
  <si>
    <t>PRESUTTI SUSANNA</t>
  </si>
  <si>
    <t>PRSSNN83S63Z602T</t>
  </si>
  <si>
    <t>PRSSRL80B43L219H-P-000</t>
  </si>
  <si>
    <t>PROSPERO SHARLENE</t>
  </si>
  <si>
    <t>PRSSRL80B43L219H</t>
  </si>
  <si>
    <t>PRTCST67L57A182Y-P-000</t>
  </si>
  <si>
    <t>PRETI CRISTINA</t>
  </si>
  <si>
    <t>PRTCST67L57A182Y</t>
  </si>
  <si>
    <t>01144090055</t>
  </si>
  <si>
    <t>PRTCST72A42L219E-P-000</t>
  </si>
  <si>
    <t>PORTIGLIATTI PIANCERA CRISTINA</t>
  </si>
  <si>
    <t>PRTCST72A42L219E</t>
  </si>
  <si>
    <t>PRTDNL76H48L219N-P-000</t>
  </si>
  <si>
    <t>PEIRETTI DANIELA</t>
  </si>
  <si>
    <t>PRTDNL76H48L219N</t>
  </si>
  <si>
    <t>PRTDVD86S28L727Z-P-000</t>
  </si>
  <si>
    <t>PERTOSO DAVIDE</t>
  </si>
  <si>
    <t>PRTDVD86S28L727Z</t>
  </si>
  <si>
    <t>PRTFNC93B24L219E-P-000</t>
  </si>
  <si>
    <t>PORTULANO FRANCESCO</t>
  </si>
  <si>
    <t>PRTFNC93B24L219E</t>
  </si>
  <si>
    <t>PRTFRC68H47D332Y-P-000</t>
  </si>
  <si>
    <t>PROTTI FEDERICA</t>
  </si>
  <si>
    <t>PRTGTN75S14H355N-P-000</t>
  </si>
  <si>
    <t>PORTELLA GAETANO</t>
  </si>
  <si>
    <t>PRTGTN75S14H355N</t>
  </si>
  <si>
    <t>PRTJTN00H41Z121P-P-000</t>
  </si>
  <si>
    <t>PORTELLI JUSTINE JOEY</t>
  </si>
  <si>
    <t>PRTJTN00H41Z121P</t>
  </si>
  <si>
    <t>PRTLCA02D62L219F-P-000</t>
  </si>
  <si>
    <t>PEROTTI ALICE</t>
  </si>
  <si>
    <t>PRTLCA02D62L219F</t>
  </si>
  <si>
    <t>PRTLCN74R09L219V-P-000</t>
  </si>
  <si>
    <t>PRETE LUCIANO</t>
  </si>
  <si>
    <t>PRTLCN74R09L219V</t>
  </si>
  <si>
    <t>PRTLII75H55F335B-P-000</t>
  </si>
  <si>
    <t>ILIA PEROTTI</t>
  </si>
  <si>
    <t>PRTLII75H55F335B</t>
  </si>
  <si>
    <t>PRTLIU83S42Z138S-P-000</t>
  </si>
  <si>
    <t>PROTOPOPOVA IULIIA</t>
  </si>
  <si>
    <t>PRTLIU83S42Z138S</t>
  </si>
  <si>
    <t>PRTLNE60L52F952E-P-000</t>
  </si>
  <si>
    <t>PEROTTI ELIANA</t>
  </si>
  <si>
    <t>PRTLNE60L52F952E</t>
  </si>
  <si>
    <t>PRTLNE72L60A290K-P-000</t>
  </si>
  <si>
    <t>PRATI ELENA</t>
  </si>
  <si>
    <t>PRTLNE72L60A290K</t>
  </si>
  <si>
    <t>PRTLNE85D68C722V-P-000</t>
  </si>
  <si>
    <t>PEROTTO ELENA</t>
  </si>
  <si>
    <t>PRTLNE85D68C722V</t>
  </si>
  <si>
    <t>PRTLNZ82L22L219E-P-000</t>
  </si>
  <si>
    <t>PEROTTI LORENZO</t>
  </si>
  <si>
    <t>PRTLNZ82L22L219E</t>
  </si>
  <si>
    <t>PRTLSN04E13A859H-P-000</t>
  </si>
  <si>
    <t>PROIETTI ALESSANDRO</t>
  </si>
  <si>
    <t>PRTLSN04E13A859H</t>
  </si>
  <si>
    <t>PRTLSN90C62L219P-P-000</t>
  </si>
  <si>
    <t>PRTMNL98T28H355R-P-000</t>
  </si>
  <si>
    <t>PORTA EMANUELE</t>
  </si>
  <si>
    <t>PRTMNL98T28H355R</t>
  </si>
  <si>
    <t>PRTMRA07P47F9R2E-P-000</t>
  </si>
  <si>
    <t>PRATO MARIA</t>
  </si>
  <si>
    <t>PRTMRA07P47F9R2E</t>
  </si>
  <si>
    <t>PRTMRA76H58Z602H-P-000</t>
  </si>
  <si>
    <t>PRATES DA SILVA MAURA</t>
  </si>
  <si>
    <t>PRTMRA76H58Z602H</t>
  </si>
  <si>
    <t>PRTMRA83P02D198L-P-000</t>
  </si>
  <si>
    <t>PORTA MAURO</t>
  </si>
  <si>
    <t>PRTMRA83P02D198L</t>
  </si>
  <si>
    <t>PRTMTT03R14A859Q-P-000</t>
  </si>
  <si>
    <t>PROIETTI MATTIA</t>
  </si>
  <si>
    <t>PRTMTT03R14A859Q</t>
  </si>
  <si>
    <t>PRTMTT97M12E636M-P-000</t>
  </si>
  <si>
    <t>PORETTI MATTEO</t>
  </si>
  <si>
    <t>PRTMTT97M12E636M</t>
  </si>
  <si>
    <t>PRTNRC60R65F952F-P-000</t>
  </si>
  <si>
    <t>PEROTTA ENRICA</t>
  </si>
  <si>
    <t>PRTNRC60R65F952F</t>
  </si>
  <si>
    <t>PRTPLA63A08G273M-P-000</t>
  </si>
  <si>
    <t>PROIETTI PAOLO</t>
  </si>
  <si>
    <t>PRTPLA63A08G273M</t>
  </si>
  <si>
    <t>PRTRCC95B47F952L-P-000</t>
  </si>
  <si>
    <t>PERETTI CUCCHI REBECCA</t>
  </si>
  <si>
    <t>PRTRCC95B47F952L</t>
  </si>
  <si>
    <t>PRTRGL70S52Z504H-P-000</t>
  </si>
  <si>
    <t>PORTUONDO ROMERO REGLA</t>
  </si>
  <si>
    <t>PRTRGL70S52Z504H</t>
  </si>
  <si>
    <t>PRTSCR69E12L219V-P-000</t>
  </si>
  <si>
    <t>PEROTTI OSCAR</t>
  </si>
  <si>
    <t>PRTSCR69E12L219V</t>
  </si>
  <si>
    <t>PRTSMN10M21F952J-P-000</t>
  </si>
  <si>
    <t>PEROTTI SIMONE</t>
  </si>
  <si>
    <t>PRTSMN10M21F952J</t>
  </si>
  <si>
    <t>PRTSMN74C28L219M-P-000</t>
  </si>
  <si>
    <t>PORTA SIMONE</t>
  </si>
  <si>
    <t>PRTSMN74C28L219M</t>
  </si>
  <si>
    <t>PRTSVT85D30B791N-P-000</t>
  </si>
  <si>
    <t>PORTOGALLO SALVATORE</t>
  </si>
  <si>
    <t>PRTSVT85D30B791N</t>
  </si>
  <si>
    <t>PRTTDR07E11C627B-P-000</t>
  </si>
  <si>
    <t>PORTA TEODORO</t>
  </si>
  <si>
    <t>PRTTDR07E11C627B</t>
  </si>
  <si>
    <t>PRUGRL66L28I656-P-000</t>
  </si>
  <si>
    <t>PROVINO GABRIELE</t>
  </si>
  <si>
    <t>PRVGRL66L28I656O</t>
  </si>
  <si>
    <t>03649960105</t>
  </si>
  <si>
    <t>PRVDGI73T02F952B-P-000</t>
  </si>
  <si>
    <t>PRVFPP69B12L727A-P-000</t>
  </si>
  <si>
    <t>PROVENZANO FILIPPO</t>
  </si>
  <si>
    <t>PRVFPP69B12L727A</t>
  </si>
  <si>
    <t>PRVFRZ57E25F952S-P-000</t>
  </si>
  <si>
    <t>PRIVETTI FABRIZIO</t>
  </si>
  <si>
    <t>PRVFRZ57E25F952S</t>
  </si>
  <si>
    <t>PRVLCU97M18F952M-P-000</t>
  </si>
  <si>
    <t>PIROVANO LUCA</t>
  </si>
  <si>
    <t>PRVLCU97M18F952M</t>
  </si>
  <si>
    <t>PRVMNC79M55G019Z-P-000</t>
  </si>
  <si>
    <t>PROVENZANO MONICA</t>
  </si>
  <si>
    <t>PRVMNC79M55G019Z</t>
  </si>
  <si>
    <t>PRVNRL04S29L750G-P-000</t>
  </si>
  <si>
    <t>PROVVIDENZA ONOFRIO ALESSIO</t>
  </si>
  <si>
    <t>PRVNRL04S29L750G</t>
  </si>
  <si>
    <t>PRVRRT63T16L219E-P-000</t>
  </si>
  <si>
    <t>PREVIDI ROBERTO</t>
  </si>
  <si>
    <t>PRVRRT63T16L219E</t>
  </si>
  <si>
    <t>PRZCLL10R47L872B-P-000</t>
  </si>
  <si>
    <t>PORZIO CAMILLA</t>
  </si>
  <si>
    <t>PRZCLL10R47L872B</t>
  </si>
  <si>
    <t>PRZDNL74P19D872B-P-000</t>
  </si>
  <si>
    <t>PORZIO DANIELE</t>
  </si>
  <si>
    <t>PRZDNL74P19D872B</t>
  </si>
  <si>
    <t>PRZDYN92M46Z504I-P-000</t>
  </si>
  <si>
    <t>PEREZ HERNANDEZ DAYANA</t>
  </si>
  <si>
    <t>PRZDYN92M46Z504I</t>
  </si>
  <si>
    <t>PRZFNC88H46F335F-P-000</t>
  </si>
  <si>
    <t>PARUZZO FRANCESCA</t>
  </si>
  <si>
    <t>PRZFNC88H46F335F</t>
  </si>
  <si>
    <t>PRZGSZ72D60Z127H-P-000</t>
  </si>
  <si>
    <t>PIERZCHALA AGNIESZKA</t>
  </si>
  <si>
    <t>PRZGSZ72D60Z127H</t>
  </si>
  <si>
    <t>PRZLRI73D44F335I-P-000</t>
  </si>
  <si>
    <t>PERUZZI ILARIA</t>
  </si>
  <si>
    <t>PRZLRI73D44F335I</t>
  </si>
  <si>
    <t>PRZNBL73M25Z504L-P-000</t>
  </si>
  <si>
    <t>PEREZ PEREZ ANABEL</t>
  </si>
  <si>
    <t>PRZNBL73M25Z504L</t>
  </si>
  <si>
    <t>PRZNMO12L51F952F-P-000</t>
  </si>
  <si>
    <t>PORZIO NOEMI</t>
  </si>
  <si>
    <t>PRZNMO12L51F952F</t>
  </si>
  <si>
    <t>PRZNZE61M01L219Z-P-000</t>
  </si>
  <si>
    <t>PAIRAZZI ENZO</t>
  </si>
  <si>
    <t>PRZNZE61M01L219Z</t>
  </si>
  <si>
    <t>PRZRBL66T58Z504V-P-000</t>
  </si>
  <si>
    <t>PEREZ FERNANDEZ ROSIBEL</t>
  </si>
  <si>
    <t>PRZRBL66T58Z504V</t>
  </si>
  <si>
    <t>PRZRCR67R25L219J-P-000</t>
  </si>
  <si>
    <t>PERUZZI RICCARDO</t>
  </si>
  <si>
    <t>PRZRCR67R25L219J</t>
  </si>
  <si>
    <t>PRZRLL61T68H037C-P-000</t>
  </si>
  <si>
    <t>PIROZZINI ORNELLA</t>
  </si>
  <si>
    <t>PSAMRT75D68F335N-P-000</t>
  </si>
  <si>
    <t>PAIS MARTA</t>
  </si>
  <si>
    <t>PSAMRT75D68F335N</t>
  </si>
  <si>
    <t>13179980019</t>
  </si>
  <si>
    <t>PSCCLL05E42L750X-P-000</t>
  </si>
  <si>
    <t>PESCIO CAMILLA</t>
  </si>
  <si>
    <t>PSCCLL05E42L750X</t>
  </si>
  <si>
    <t>PSCDLS73C20G674M-P-000</t>
  </si>
  <si>
    <t>PSCDSR81M53F952O-P-000</t>
  </si>
  <si>
    <t>PASCALIS DESIRE</t>
  </si>
  <si>
    <t>PSCDSR81M53F952O</t>
  </si>
  <si>
    <t>PSCDVD77T07L219F-P-000</t>
  </si>
  <si>
    <t>PUSCEDDU DAVIDE</t>
  </si>
  <si>
    <t>PSCDVD77T07L219F</t>
  </si>
  <si>
    <t>PSCGPP55D29C489I-P-000</t>
  </si>
  <si>
    <t>PESCE GIUSEPPE</t>
  </si>
  <si>
    <t>PSCGPP55D29C489I</t>
  </si>
  <si>
    <t>PSCGPP63C44L219U-P-000</t>
  </si>
  <si>
    <t>PISCITELLI GIUSEPPINA</t>
  </si>
  <si>
    <t>PSCGPP63C44L219U</t>
  </si>
  <si>
    <t>PSCJDR91M13Z307A-P-000</t>
  </si>
  <si>
    <t>PASCOAL FORTES JANDIR CRISTIANO</t>
  </si>
  <si>
    <t>PSCJDR91M13Z307A</t>
  </si>
  <si>
    <t>PSCLCU85A71F952A-P-000</t>
  </si>
  <si>
    <t>POSCA LUCIA</t>
  </si>
  <si>
    <t>PSCLCU85A71F952A</t>
  </si>
  <si>
    <t>PSCMRC85P05H501E-P-000</t>
  </si>
  <si>
    <t>PISCITELLO MARCO</t>
  </si>
  <si>
    <t>PSCMRC85P05H501E</t>
  </si>
  <si>
    <t>PSCNTN65C14A509F-P-000</t>
  </si>
  <si>
    <t>PISCITELLI ANTONIO</t>
  </si>
  <si>
    <t>PSCNTN65C14A509F</t>
  </si>
  <si>
    <t>PSCVCN73M14G062B-P-000</t>
  </si>
  <si>
    <t>PISCUNERI VINCENZO</t>
  </si>
  <si>
    <t>PSCVCN73M14G062B</t>
  </si>
  <si>
    <t>PSIPRZ81D59G388Z-P-000</t>
  </si>
  <si>
    <t>PISU PATRIZIA</t>
  </si>
  <si>
    <t>PSIPRZ81D59G388Z</t>
  </si>
  <si>
    <t>PSLFRC97L45L219X-P-000</t>
  </si>
  <si>
    <t>PISELLO FEDERICA</t>
  </si>
  <si>
    <t>PSLFRC97L45L219X</t>
  </si>
  <si>
    <t>PSLLCU68P70L746M-P-000</t>
  </si>
  <si>
    <t>PISILLO LUCIA</t>
  </si>
  <si>
    <t>PSLLCU68P70L746M</t>
  </si>
  <si>
    <t>PSMSZL85R05Z200L-P-000</t>
  </si>
  <si>
    <t>PASMINA SABZALI</t>
  </si>
  <si>
    <t>PSMSZL85R05Z200L</t>
  </si>
  <si>
    <t>PSNBRC12L62F952B-P-000</t>
  </si>
  <si>
    <t>PISONI BEATRICE</t>
  </si>
  <si>
    <t>PSNBRC12L62F952B</t>
  </si>
  <si>
    <t>PSNCML62D70I262Y-P-000</t>
  </si>
  <si>
    <t>PESANTE CARMELA</t>
  </si>
  <si>
    <t>PSNCML62D70I262Y</t>
  </si>
  <si>
    <t>PSNCRD79D29F943R-P-000</t>
  </si>
  <si>
    <t>PISANI CORRADO</t>
  </si>
  <si>
    <t>PSNGNN65P14L219V-P-000</t>
  </si>
  <si>
    <t>PISANA GIOVANNI</t>
  </si>
  <si>
    <t>PSNGNN65P14L219V</t>
  </si>
  <si>
    <t>PSNLCA83E63L219J-P-000</t>
  </si>
  <si>
    <t>PEISINO Alice</t>
  </si>
  <si>
    <t>PSNLCA83E63L219J</t>
  </si>
  <si>
    <t>PSNLCA84C69D332A-P-000</t>
  </si>
  <si>
    <t>PISONI ALICE</t>
  </si>
  <si>
    <t>PSNLCA84C69D332A</t>
  </si>
  <si>
    <t>PSNLSN03E27G674Q-P-000</t>
  </si>
  <si>
    <t>PISANIELLO ALESSANDRO</t>
  </si>
  <si>
    <t>PSNLSN03E27G674Q</t>
  </si>
  <si>
    <t>PSNMLL67H43G674Z-P-000</t>
  </si>
  <si>
    <t>PESANDO MIRELLA</t>
  </si>
  <si>
    <t>PSNMLL67H43G674Z</t>
  </si>
  <si>
    <t>PSNMRZ74C09Z112I-P-000</t>
  </si>
  <si>
    <t>PISANO MAURIZIO</t>
  </si>
  <si>
    <t>PSNMRZ74C09Z112I</t>
  </si>
  <si>
    <t>PSNNRC64T22G188H-P-000</t>
  </si>
  <si>
    <t>PISINO ENRICO</t>
  </si>
  <si>
    <t>PSNNRC64T22G188H</t>
  </si>
  <si>
    <t>PSNRCR95E12H355X-P-000</t>
  </si>
  <si>
    <t>PISANI RICCARDO</t>
  </si>
  <si>
    <t>PSNRCR95E12H355X</t>
  </si>
  <si>
    <t>PSNSLL95S50E379B-P-000</t>
  </si>
  <si>
    <t>PISANO ISABELLA</t>
  </si>
  <si>
    <t>PSNSLL95S50E379B</t>
  </si>
  <si>
    <t>PSNSMN84C63F335D-P-000</t>
  </si>
  <si>
    <t>PASIN SAMIANA</t>
  </si>
  <si>
    <t>PSNSMN84C63F335D</t>
  </si>
  <si>
    <t>PSQCNZ04M49B019Q-P-000</t>
  </si>
  <si>
    <t>PASQUALI CINZIA</t>
  </si>
  <si>
    <t>PSQCNZ04M49B019Q</t>
  </si>
  <si>
    <t>PSQDDS66D30L727E-P-000</t>
  </si>
  <si>
    <t>PASQUALINI DAVIDE STEFANO</t>
  </si>
  <si>
    <t>PSQDDS66D30L727E</t>
  </si>
  <si>
    <t>PSQDVD05P13L219U-P-000</t>
  </si>
  <si>
    <t>PASQUALOTTO DAVIDE</t>
  </si>
  <si>
    <t>PSQDVD05P13L219U</t>
  </si>
  <si>
    <t>PSQFRC69A60L219I-O-000</t>
  </si>
  <si>
    <t>PASQUA FEDERICA</t>
  </si>
  <si>
    <t>PSQFRC69A60L219I</t>
  </si>
  <si>
    <t>PSQLND99P28H355R-P-000</t>
  </si>
  <si>
    <t>PASQUALINI ALEXANDER</t>
  </si>
  <si>
    <t>PSQLND99P28H355R</t>
  </si>
  <si>
    <t>PSQMRC97S19F656V-P-000</t>
  </si>
  <si>
    <t>PASQUI MARCO</t>
  </si>
  <si>
    <t>PSQMRC97S19F656V</t>
  </si>
  <si>
    <t>PSQPLA64E16L219Y-P-000</t>
  </si>
  <si>
    <t>PASQUERO PAOLO</t>
  </si>
  <si>
    <t>PSQPLA64E16L219Y</t>
  </si>
  <si>
    <t>PSQSFN96B42B963M-P-000</t>
  </si>
  <si>
    <t>PASQUARIELLO STEFANIA</t>
  </si>
  <si>
    <t>PSQSFN96B42B963M</t>
  </si>
  <si>
    <t>PSQSNO68M48L219Z-P-000</t>
  </si>
  <si>
    <t>PASQUALONE SONIA</t>
  </si>
  <si>
    <t>PSQSNO68M48L219Z</t>
  </si>
  <si>
    <t>PSQSNO68S58A859B-P-000</t>
  </si>
  <si>
    <t>PASQUA SONIA</t>
  </si>
  <si>
    <t>PSQSNO68S58A859B</t>
  </si>
  <si>
    <t>PSSCML69S12B302P-P-000</t>
  </si>
  <si>
    <t>PASSANITI CARMELO</t>
  </si>
  <si>
    <t>PSSCML69S12B302P</t>
  </si>
  <si>
    <t>PSSMCH81R62A475V-P-000</t>
  </si>
  <si>
    <t>PASSERI MARIACHIARA</t>
  </si>
  <si>
    <t>PSSMCH81R62A475V</t>
  </si>
  <si>
    <t>PSSMCL88B43L746Q-P-000</t>
  </si>
  <si>
    <t>PASSERA MICAELA</t>
  </si>
  <si>
    <t>PSSMCL88B43L746Q</t>
  </si>
  <si>
    <t>PSSMLE74H09L219U-P-000</t>
  </si>
  <si>
    <t>PASSAMANO EMILIO</t>
  </si>
  <si>
    <t>PSSMLE74H09L219U</t>
  </si>
  <si>
    <t>PSSMLN59T67B777H-P-000</t>
  </si>
  <si>
    <t>OPESSI MARILENA</t>
  </si>
  <si>
    <t>PSSMLN59T67B777H</t>
  </si>
  <si>
    <t>PSSMRN65E50L219J-P-000</t>
  </si>
  <si>
    <t>PESSIONE MARINA</t>
  </si>
  <si>
    <t>PSSMRN65E50L219J</t>
  </si>
  <si>
    <t>PSSMRZ74M05Z112F-P-000</t>
  </si>
  <si>
    <t>PASSANITI MAURIZIO</t>
  </si>
  <si>
    <t>PSSMRZ74M05Z112F</t>
  </si>
  <si>
    <t>PSTCST10T18F952I-P-000</t>
  </si>
  <si>
    <t>APOSTOLO CRISTIAN</t>
  </si>
  <si>
    <t>PSTCST10T18F952I</t>
  </si>
  <si>
    <t>PSTDNL66E58L219F-P-000</t>
  </si>
  <si>
    <t>PASTORE DANIELA</t>
  </si>
  <si>
    <t>PSTDNL66E58L219F</t>
  </si>
  <si>
    <t>PSTLCU64P46L978O-P-000</t>
  </si>
  <si>
    <t>PASTORMERLO LUCIA</t>
  </si>
  <si>
    <t>PSTLCU64P46L978O</t>
  </si>
  <si>
    <t>PSTMHL83P28F952B-P-000</t>
  </si>
  <si>
    <t>PASTORE MICHELE</t>
  </si>
  <si>
    <t>PSTMHL83P28F952B</t>
  </si>
  <si>
    <t>PSTMRZ71H64F952K-P-000</t>
  </si>
  <si>
    <t>PASTORI MARZIA</t>
  </si>
  <si>
    <t>PSTNNA64D56F952U-P-000</t>
  </si>
  <si>
    <t>APOSTOLO ANNA</t>
  </si>
  <si>
    <t>PSTNNA64D56F952U</t>
  </si>
  <si>
    <t>PSTRSI02B53G674U-P-000</t>
  </si>
  <si>
    <t>PASTRE IRIS</t>
  </si>
  <si>
    <t>PSTRSI02B53G674U</t>
  </si>
  <si>
    <t>PSTSCC81B25E379E-P-000</t>
  </si>
  <si>
    <t>PASTOR RIS ISACCO</t>
  </si>
  <si>
    <t>PSTSCC81B25E379E</t>
  </si>
  <si>
    <t>PSTSFN83S58L219T-P-000</t>
  </si>
  <si>
    <t>PISTILLO STEFANIA</t>
  </si>
  <si>
    <t>PSTSFN83S58L219T</t>
  </si>
  <si>
    <t>PSTSRG68D51A052L-P-000</t>
  </si>
  <si>
    <t>PASTORINI ESTER EGLE</t>
  </si>
  <si>
    <t>PSTSRG78D51A052L</t>
  </si>
  <si>
    <t>PSTSRN93A68E801R-P-000</t>
  </si>
  <si>
    <t>PASTORINO SERENA</t>
  </si>
  <si>
    <t>PSTSRN93A68E801R</t>
  </si>
  <si>
    <t>PSTVNT86E54L219Z-P-000</t>
  </si>
  <si>
    <t>PISTILLO VALENTINA</t>
  </si>
  <si>
    <t>PSTVNT86E54L219Z</t>
  </si>
  <si>
    <t>PTAGRG88L63E506P-P-000</t>
  </si>
  <si>
    <t>PATI GIORGIA</t>
  </si>
  <si>
    <t>PTAGRG88L63E506P</t>
  </si>
  <si>
    <t>PTCMNL86M17B885Q-P-000</t>
  </si>
  <si>
    <t>PETOCCHI EMANUELE</t>
  </si>
  <si>
    <t>PTCMNL86M17B885Q</t>
  </si>
  <si>
    <t>PTCNDR96A01Z129K-P-000</t>
  </si>
  <si>
    <t>PITICAS ANDREI</t>
  </si>
  <si>
    <t>PTCNDR96A01Z129K</t>
  </si>
  <si>
    <t>PTCPLA78D52Z129G-P-000</t>
  </si>
  <si>
    <t>PITICA PAULA</t>
  </si>
  <si>
    <t>PTCPLA78D52Z129G</t>
  </si>
  <si>
    <t>PTENNA61T71F952H-P-000</t>
  </si>
  <si>
    <t>PETA ANNA</t>
  </si>
  <si>
    <t>PTENNA61T71F952H</t>
  </si>
  <si>
    <t>PTGVNT83B12A859O-P-000</t>
  </si>
  <si>
    <t>PUTIGNANO VALENTINO</t>
  </si>
  <si>
    <t>PTGVNT83B12A859O</t>
  </si>
  <si>
    <t>PTKVTR82T49Z140K-P-000</t>
  </si>
  <si>
    <t>PETYKA VIKTORIYA</t>
  </si>
  <si>
    <t>PTKVTR82T49Z140K</t>
  </si>
  <si>
    <t>PTLNCL02E01L219B-P-000</t>
  </si>
  <si>
    <t>PATELLA NICOLO'</t>
  </si>
  <si>
    <t>PTLNCL02E01L219B</t>
  </si>
  <si>
    <t>PTLSRN90P52L219H-P-000</t>
  </si>
  <si>
    <t>PETULLA' SERENA</t>
  </si>
  <si>
    <t>PTLSRN90P52L219H</t>
  </si>
  <si>
    <t>PTRCLR86C63L418G-P-000</t>
  </si>
  <si>
    <t>PIETRANTONIO CLARA</t>
  </si>
  <si>
    <t>PTRCLR86C63L418G</t>
  </si>
  <si>
    <t>PTRCST11R46B019L-P-000</t>
  </si>
  <si>
    <t>PATRON CELESTE</t>
  </si>
  <si>
    <t>PTRCST11R46B019L</t>
  </si>
  <si>
    <t>PTRDNL69M15Z129M-P-000</t>
  </si>
  <si>
    <t>PETREA DORINEL</t>
  </si>
  <si>
    <t>PTRDNL69M15Z129M</t>
  </si>
  <si>
    <t>PTRDNO68T63Z129J-P-000</t>
  </si>
  <si>
    <t>PATRICHI DOINA</t>
  </si>
  <si>
    <t>PTRDNO68T63Z129J</t>
  </si>
  <si>
    <t>PTRFNC65P49A859U-P-000</t>
  </si>
  <si>
    <t>PETRI FRANCESCA</t>
  </si>
  <si>
    <t>PTRFNC65P49A859U</t>
  </si>
  <si>
    <t>02634940023</t>
  </si>
  <si>
    <t>PTRFNC69L18L219N-P-000</t>
  </si>
  <si>
    <t>PETROSILLO FRANCESCO</t>
  </si>
  <si>
    <t>PTRFNC69L18L219N</t>
  </si>
  <si>
    <t>12704320014</t>
  </si>
  <si>
    <t>PTRGRG90R62L727H-P-000</t>
  </si>
  <si>
    <t>PETRETTO GIORGIA</t>
  </si>
  <si>
    <t>PTRGRG90R62L727H</t>
  </si>
  <si>
    <t>PTRLNE78B50B157P-P-000</t>
  </si>
  <si>
    <t>PATERLINI ELENA</t>
  </si>
  <si>
    <t>PTRLNE78B50B157P</t>
  </si>
  <si>
    <t>PTRLRA82R61G317L-P-000</t>
  </si>
  <si>
    <t>Petrungaro Laura</t>
  </si>
  <si>
    <t>PTRLRA82R61G317L</t>
  </si>
  <si>
    <t>PTRLRS98B15D205B-P-000</t>
  </si>
  <si>
    <t>PETRUCCI LORIS</t>
  </si>
  <si>
    <t>PTRLRS98B15D205B</t>
  </si>
  <si>
    <t>PTRMLN84L60Z129L-P-000</t>
  </si>
  <si>
    <t>PATRASCU MADALINA</t>
  </si>
  <si>
    <t>PTRMLN84L60Z129L</t>
  </si>
  <si>
    <t>PTRMNN77E58H355I-P-000</t>
  </si>
  <si>
    <t>PETRERA MARIANNA</t>
  </si>
  <si>
    <t>PTRMNN77E58H355I</t>
  </si>
  <si>
    <t>PTRMSM78R23L219Q-P-000</t>
  </si>
  <si>
    <t>PITARDI MASSIMO PIERLUIGI</t>
  </si>
  <si>
    <t>PTRMSM78R23L219Q</t>
  </si>
  <si>
    <t>PTRNCL98C64E801B-P-000</t>
  </si>
  <si>
    <t>PITRONACI NICOLE</t>
  </si>
  <si>
    <t>PTRNCL98C64E801B</t>
  </si>
  <si>
    <t>PTRNLJ83D25A246U-P-000</t>
  </si>
  <si>
    <t>PETROSEMOLO NICOLA JACOPO</t>
  </si>
  <si>
    <t>PTRNLJ83D25A246U</t>
  </si>
  <si>
    <t>PTRNRR06P47Z129R-P-000</t>
  </si>
  <si>
    <t>PATRUT ANA MARIA RAIZA</t>
  </si>
  <si>
    <t>PTRNRR06P47Z129R</t>
  </si>
  <si>
    <t>PTRRNI00P46C665E-P-000</t>
  </si>
  <si>
    <t>PETRAGLIA IRENE</t>
  </si>
  <si>
    <t>PTRRNI00P46C665E</t>
  </si>
  <si>
    <t>PTRRNR69L28H703I-P-000</t>
  </si>
  <si>
    <t>PETROSINO RANIERO</t>
  </si>
  <si>
    <t>PTRRNR69L28H703I</t>
  </si>
  <si>
    <t>PTRRRT79D64F784F-P-000</t>
  </si>
  <si>
    <t>PETRONE MINGRONE ROBERTA</t>
  </si>
  <si>
    <t>PTRRRT79D64F784F</t>
  </si>
  <si>
    <t>PTRRSN68L49L219G-P-000</t>
  </si>
  <si>
    <t>PIETROSANTO ROSSANA</t>
  </si>
  <si>
    <t>PTRRSN68L49L219G</t>
  </si>
  <si>
    <t>PTRRSO85E53A859H-P-000</t>
  </si>
  <si>
    <t>PETRILLO ROSA</t>
  </si>
  <si>
    <t>PTRRSO85E53A859H</t>
  </si>
  <si>
    <t>PTRSFN65E05L219Y-P-000</t>
  </si>
  <si>
    <t>PETRUCCELLI STEFANO</t>
  </si>
  <si>
    <t>PTRSFN65E05L219Y</t>
  </si>
  <si>
    <t>PTRSFN74E71L750P-P-000</t>
  </si>
  <si>
    <t>PETRELLI STEFANIA</t>
  </si>
  <si>
    <t>PTRSFN74E71L750P</t>
  </si>
  <si>
    <t>PTSDNS88R31C627T-P-000</t>
  </si>
  <si>
    <t>PAUTASSO DENIS</t>
  </si>
  <si>
    <t>PTSDNS88R31C627T</t>
  </si>
  <si>
    <t>PTSVLR91L63Z110M-P-000</t>
  </si>
  <si>
    <t>PAUTASSO VALERIE</t>
  </si>
  <si>
    <t>PTSVLR91L63Z110M</t>
  </si>
  <si>
    <t>PTSVTR72T03L219I-P-000</t>
  </si>
  <si>
    <t>PIATESI VALTER</t>
  </si>
  <si>
    <t>PTSVTR72T03L219I</t>
  </si>
  <si>
    <t>PTTGLI92M71F250V-P-000</t>
  </si>
  <si>
    <t>PETTINAROLI GIULIA</t>
  </si>
  <si>
    <t>PTTGLI92M71F250V</t>
  </si>
  <si>
    <t>PTTGND83E66I726D-P-000</t>
  </si>
  <si>
    <t>PITITTO GLENDA</t>
  </si>
  <si>
    <t>PTTGND83E66I726D</t>
  </si>
  <si>
    <t>PTTKHN09C18Z209G-P-000</t>
  </si>
  <si>
    <t>PATTIVILAGE KUSHAN HIRUSHA FERNANDO</t>
  </si>
  <si>
    <t>PTTKHN09C18Z209G</t>
  </si>
  <si>
    <t>PTTMCL71H04L219Q-P-000</t>
  </si>
  <si>
    <t>PIATTO MARCELLO</t>
  </si>
  <si>
    <t>PTTMCL71H04L219Q</t>
  </si>
  <si>
    <t>PTTMCL85T64L750V-P-000</t>
  </si>
  <si>
    <t>PIATTO MARCELLA</t>
  </si>
  <si>
    <t>PTTMCL85T64L750V</t>
  </si>
  <si>
    <t>PTTNCH89R65A859F-P-000</t>
  </si>
  <si>
    <t>PATTERI ANNACHIARA</t>
  </si>
  <si>
    <t>PTTNCH89R65A859F</t>
  </si>
  <si>
    <t>PTTSRA89H51H727Z-P-000</t>
  </si>
  <si>
    <t>PUTETTO SARA</t>
  </si>
  <si>
    <t>PTTSRA89H51H727Z</t>
  </si>
  <si>
    <t>PTZPRZ72B50D872W-P-000</t>
  </si>
  <si>
    <t>PUTZOLU PATRIZIA</t>
  </si>
  <si>
    <t>PTZPRZ72B50D872W</t>
  </si>
  <si>
    <t>PTZRCE86B49F952B-P-000</t>
  </si>
  <si>
    <t>PITZALIS ERICA</t>
  </si>
  <si>
    <t>PTZRCE86B49F952B</t>
  </si>
  <si>
    <t>PUIMLN84A50Z129T-P-000</t>
  </si>
  <si>
    <t>PUIU MIHAELA ANDREEA</t>
  </si>
  <si>
    <t>PUIMLN84A50Z129T</t>
  </si>
  <si>
    <t>PVACST72S43L219I-P-000</t>
  </si>
  <si>
    <t>PAVIA CRISTINA</t>
  </si>
  <si>
    <t>PVACST72S43L219I</t>
  </si>
  <si>
    <t>PVANDA65C55L219W-P-000</t>
  </si>
  <si>
    <t>PAVIA NADIA</t>
  </si>
  <si>
    <t>PVANDA65C55L219W</t>
  </si>
  <si>
    <t>PVEKST67M52Z104C-P-000</t>
  </si>
  <si>
    <t>PVESNS96M45Z104D-P-000</t>
  </si>
  <si>
    <t>PEEVA SIMONA STANISLANOVA</t>
  </si>
  <si>
    <t>PVGSFN93H02L219L-P-000</t>
  </si>
  <si>
    <t>PAVIGNANO STEFANO</t>
  </si>
  <si>
    <t>PVGSFN93H02L219L</t>
  </si>
  <si>
    <t>PVIDVD92T07B041P-P-000</t>
  </si>
  <si>
    <t>PIVA DAVIDE</t>
  </si>
  <si>
    <t>PVIDVD92T07B041P</t>
  </si>
  <si>
    <t>PVLKRY84D62Z138C-P-000</t>
  </si>
  <si>
    <t>PAVLICHEK KATERYNA</t>
  </si>
  <si>
    <t>PVLKRY84D62Z138C</t>
  </si>
  <si>
    <t>PVLLNA83A56Z138T-P-000</t>
  </si>
  <si>
    <t>PAVLICHEK ALINA</t>
  </si>
  <si>
    <t>PVNCHR87L51A859E-P-000</t>
  </si>
  <si>
    <t>PAVANELLO CHIARA</t>
  </si>
  <si>
    <t>PVNCHR87L51A859E</t>
  </si>
  <si>
    <t>PVNDNC94R11F335B-P-000</t>
  </si>
  <si>
    <t>PIOVANO DOMENICO</t>
  </si>
  <si>
    <t>PVNDNC94R11F335B</t>
  </si>
  <si>
    <t>PVNFRZ70S20L219W-P-000</t>
  </si>
  <si>
    <t>PIOVANO FABRIZIO</t>
  </si>
  <si>
    <t>PVNFRZ70S20L219W</t>
  </si>
  <si>
    <t>PVNLGU70T09L219Y-P-000</t>
  </si>
  <si>
    <t>PAVANELLO LUIGI</t>
  </si>
  <si>
    <t>PVNLGU70T09L219Y</t>
  </si>
  <si>
    <t>10852920015</t>
  </si>
  <si>
    <t>PVNLSE83T46L219I-P-000</t>
  </si>
  <si>
    <t>PAVAN ELISA</t>
  </si>
  <si>
    <t>PVNLSE83T46L219I</t>
  </si>
  <si>
    <t>PVNMRK11E18F952K-P-000</t>
  </si>
  <si>
    <t>PAVANATI MIRKO</t>
  </si>
  <si>
    <t>PVNMRK11E18F952K</t>
  </si>
  <si>
    <t>PVNMSM7004L219W-P-000</t>
  </si>
  <si>
    <t>PVNMSM70R04L219W</t>
  </si>
  <si>
    <t>08048000015</t>
  </si>
  <si>
    <t>PVNSRA77E63A479X-P-000</t>
  </si>
  <si>
    <t>PAVAN SARA</t>
  </si>
  <si>
    <t>PVNSRA77E63A479X</t>
  </si>
  <si>
    <t>PVSDNL83P22A479J-P-000</t>
  </si>
  <si>
    <t>PAVESE DANIELE</t>
  </si>
  <si>
    <t>PVSDNL83P22A479J</t>
  </si>
  <si>
    <t>PVSMRC00L20F952Y-P-000</t>
  </si>
  <si>
    <t>PAVESI MARCO</t>
  </si>
  <si>
    <t>PVSMRC00L20F952Y</t>
  </si>
  <si>
    <t>PVSRSL65D60B920F-P-000</t>
  </si>
  <si>
    <t>PAVESI ROSALIA</t>
  </si>
  <si>
    <t>PVSRSL65D60B920F</t>
  </si>
  <si>
    <t>PVTGLI88L69D938E-P-000</t>
  </si>
  <si>
    <t>PIVOTTO GIULIA</t>
  </si>
  <si>
    <t>PVTGLI88L69D938E</t>
  </si>
  <si>
    <t>PYRDBR75R58H727W-P-000</t>
  </si>
  <si>
    <t>PEYRACCHIA DEBORA</t>
  </si>
  <si>
    <t>PYRDBR75R58H727W</t>
  </si>
  <si>
    <t>PYRSLV87R68G674S-P-000</t>
  </si>
  <si>
    <t>PEYROT SILVIA</t>
  </si>
  <si>
    <t>PYRSLV87R68G674S</t>
  </si>
  <si>
    <t>PZLLRN84R15Z611U-P-000</t>
  </si>
  <si>
    <t>POZO LOO ALDRIN HOMERO</t>
  </si>
  <si>
    <t>PZLLRN84R15Z611U</t>
  </si>
  <si>
    <t>PZLNGL60H58L113Q-P-000</t>
  </si>
  <si>
    <t>POZIELLO ANGELA</t>
  </si>
  <si>
    <t>PZLNGL60H58L113Q</t>
  </si>
  <si>
    <t>PZNSND70C07Z611N-P-000</t>
  </si>
  <si>
    <t>PIZANGO CABALLERO SEGUNDO ELISEO</t>
  </si>
  <si>
    <t>PZNSND70C07Z611N</t>
  </si>
  <si>
    <t>PZRNLN90D47Z611A-P-000</t>
  </si>
  <si>
    <t>PIZARRO MEZONES ANA BELEN</t>
  </si>
  <si>
    <t>PZRNLN90D47Z611A</t>
  </si>
  <si>
    <t>PZVLCA83M67Z611C-P-000</t>
  </si>
  <si>
    <t>PEZO VARGAS ALICIA</t>
  </si>
  <si>
    <t>PZVLCA83M67Z611C</t>
  </si>
  <si>
    <t>PZZBNL75H65A859E-P-000</t>
  </si>
  <si>
    <t>POZZO BRUNELLA</t>
  </si>
  <si>
    <t>PZZBNL75H65A859E</t>
  </si>
  <si>
    <t>PZZCRI72A28F839C-P-000</t>
  </si>
  <si>
    <t>PIZZANO CIRO</t>
  </si>
  <si>
    <t>PZZCRI72A28F839C</t>
  </si>
  <si>
    <t>PZZDNS76A16F952M-P-000</t>
  </si>
  <si>
    <t>POZZATI DENIS</t>
  </si>
  <si>
    <t>PZZDNS76A16F952M</t>
  </si>
  <si>
    <t>PZZFNC77R64L219H-P-000</t>
  </si>
  <si>
    <t>PIAZZA FRANCESCA</t>
  </si>
  <si>
    <t>PZZFNC77R64L219H</t>
  </si>
  <si>
    <t>PZZFPP93P27A859J-P-000</t>
  </si>
  <si>
    <t>PIZZATO FILIPPO</t>
  </si>
  <si>
    <t>PZZFPP93P27A859J</t>
  </si>
  <si>
    <t>PZZGCM66P43G273E-P-000</t>
  </si>
  <si>
    <t>PIAZZA GIACOMA</t>
  </si>
  <si>
    <t>PZZGCM66P43G273E</t>
  </si>
  <si>
    <t>PZZGCM87S24L219F-P-000</t>
  </si>
  <si>
    <t>PAIUZZA GIACOMO</t>
  </si>
  <si>
    <t>PZZGCM87S24L219F</t>
  </si>
  <si>
    <t>PZZGNN63H23A859X-P-000</t>
  </si>
  <si>
    <t>POZZATO GIANNI</t>
  </si>
  <si>
    <t>PZZGNN63H23A859X</t>
  </si>
  <si>
    <t>PZZKTA74D50A290U-P-000</t>
  </si>
  <si>
    <t>PIZZETTI KATIA</t>
  </si>
  <si>
    <t>PZZKTA74D50A290U</t>
  </si>
  <si>
    <t>PZZLCA88E68L219K-P-000</t>
  </si>
  <si>
    <t>PIOZZI ALICE</t>
  </si>
  <si>
    <t>PZZLCU70L51L551M-P-000</t>
  </si>
  <si>
    <t>POZZATO LUCIA</t>
  </si>
  <si>
    <t>PZZLCU70L51L551M</t>
  </si>
  <si>
    <t>02126490024</t>
  </si>
  <si>
    <t>PZZLCU70L51L551M-P-001</t>
  </si>
  <si>
    <t>PZZLSN83T04F952M-P-000</t>
  </si>
  <si>
    <t>POZZATO ALESSANDRO</t>
  </si>
  <si>
    <t>PZZLSN83T04F952M</t>
  </si>
  <si>
    <t>PZZMNL92A61B041A-P-000</t>
  </si>
  <si>
    <t>PIZZO MANUELA</t>
  </si>
  <si>
    <t>PZZMNL92A61B041A</t>
  </si>
  <si>
    <t>PZZMRZ73D67A859J-P-000</t>
  </si>
  <si>
    <t>PZZMTT68R15E873W-P-000</t>
  </si>
  <si>
    <t>PEZZANO MATTEO</t>
  </si>
  <si>
    <t>PZZMTT68R15E873W</t>
  </si>
  <si>
    <t>PZZMTT81M08L750F-P-000</t>
  </si>
  <si>
    <t>POZZATI MATTIA</t>
  </si>
  <si>
    <t>PZZMTT81M08L750F</t>
  </si>
  <si>
    <t>PZZNDA73R56A859I-P-000</t>
  </si>
  <si>
    <t>PIZZATO NADIA</t>
  </si>
  <si>
    <t>PZZNDA73R56A859I</t>
  </si>
  <si>
    <t>PZZNGL87A28L049T-P-000</t>
  </si>
  <si>
    <t>PIZZOLEO ANGELO</t>
  </si>
  <si>
    <t>PZZNGL87A28L049T</t>
  </si>
  <si>
    <t>PZZPLA67D08F952Y-P-000</t>
  </si>
  <si>
    <t>PIZZIGHELLO PAOLO</t>
  </si>
  <si>
    <t>PZZPLA67D08F952Y</t>
  </si>
  <si>
    <t>PZZPLA78M47L219Q-P-000</t>
  </si>
  <si>
    <t>POZZAN PAOLA</t>
  </si>
  <si>
    <t>PZZPLA78M47L219Q</t>
  </si>
  <si>
    <t>PZZPRZ65D43B586S-P-000</t>
  </si>
  <si>
    <t>PEZZA PAPET PATRIZIA</t>
  </si>
  <si>
    <t>PZZPRZ65D43B586S</t>
  </si>
  <si>
    <t>PZZSFN68R08H355V-P-000</t>
  </si>
  <si>
    <t>POZZATO STEFANO</t>
  </si>
  <si>
    <t>PZZSFN68R08H355V</t>
  </si>
  <si>
    <t>PZZSRG64B23A253Y-P-000</t>
  </si>
  <si>
    <t>PIZZINO SERGIO</t>
  </si>
  <si>
    <t>PZZSRG64B23A253Y</t>
  </si>
  <si>
    <t>PZZVCN59P13B275T-P-000</t>
  </si>
  <si>
    <t>PIAZZA VINCENZO</t>
  </si>
  <si>
    <t>PZZVCN59P13B275T</t>
  </si>
  <si>
    <t>QBLMMM82A08Z236M-P-000</t>
  </si>
  <si>
    <t>IQBAL MOHAMMAD MUNAWAR</t>
  </si>
  <si>
    <t>QBLMMM82A08Z236M</t>
  </si>
  <si>
    <t>QBLYHY04M23A859X-P-000</t>
  </si>
  <si>
    <t>IQABLANI YAHYA</t>
  </si>
  <si>
    <t>QBLYHY04M23A859X</t>
  </si>
  <si>
    <t>QGGMTN99C69C665I-P-000</t>
  </si>
  <si>
    <t>QUAGGIA MARTINA</t>
  </si>
  <si>
    <t>QGGMTN99C69C665I</t>
  </si>
  <si>
    <t>QGLFNC89L70L219R-P-000</t>
  </si>
  <si>
    <t>QUAGLIANA FRANCESCA</t>
  </si>
  <si>
    <t>QGLFNC89L70L219R</t>
  </si>
  <si>
    <t>QGLLCU73L54H355S-P-000</t>
  </si>
  <si>
    <t>QUAGLINO LUCIA</t>
  </si>
  <si>
    <t>QGLLCU73L54H355S</t>
  </si>
  <si>
    <t>QGLLRA64T62L356N-P-000</t>
  </si>
  <si>
    <t>QUAGLINO LAURA</t>
  </si>
  <si>
    <t>QGLLRA64T62L356N</t>
  </si>
  <si>
    <t>QGLMGH71E52B791K-P-000</t>
  </si>
  <si>
    <t>QUAGLIA MARGHERITA</t>
  </si>
  <si>
    <t>QGLMGH71E52B791K</t>
  </si>
  <si>
    <t>07549890015</t>
  </si>
  <si>
    <t>QGLPTR68M12L219R-P-000</t>
  </si>
  <si>
    <t>QUAGLINO PIETRO</t>
  </si>
  <si>
    <t>QGLPTR68M12L219R</t>
  </si>
  <si>
    <t>QGLVNT97T58A859F-P-000</t>
  </si>
  <si>
    <t>QUAGLIA VALENTINA</t>
  </si>
  <si>
    <t>QGLVNT97T58A859F</t>
  </si>
  <si>
    <t>QIUQGQ94R41Z210Q-P-000</t>
  </si>
  <si>
    <t>QIU QINGQING</t>
  </si>
  <si>
    <t>QIUQGQ94R41Z210Q</t>
  </si>
  <si>
    <t>QMIHNN87P50Z330S-P-000</t>
  </si>
  <si>
    <t>QIOUAMI HANANE</t>
  </si>
  <si>
    <t>QMIHNN87P50Z330S</t>
  </si>
  <si>
    <t>QNNGDN00S49L219L-P-000</t>
  </si>
  <si>
    <t>QUINONES ANTICONA GIULIA DONATILDA</t>
  </si>
  <si>
    <t>QNNGDN00S49L219L</t>
  </si>
  <si>
    <t>QNNLRD98C22Z611N-P-000</t>
  </si>
  <si>
    <t>QUINONEZ ROBLES LEONARDO GABRIEL</t>
  </si>
  <si>
    <t>QNNLRD98C22Z611N</t>
  </si>
  <si>
    <t>QNRGGN69D63Z505A-P-000</t>
  </si>
  <si>
    <t>AQUINO ROSARIO GEORGINA</t>
  </si>
  <si>
    <t>QNRGGN69D63Z505A</t>
  </si>
  <si>
    <t>QNTSMN97R27L219T-P-000</t>
  </si>
  <si>
    <t>QUINTANO SIMONE</t>
  </si>
  <si>
    <t>QNTSMN97R27L219T</t>
  </si>
  <si>
    <t>QRCLCU88S11A429G-P-000</t>
  </si>
  <si>
    <t>QUIRICO LUCA</t>
  </si>
  <si>
    <t>QRCLCU88S11A429G</t>
  </si>
  <si>
    <t>QRNLCU99L19L219R-P-000</t>
  </si>
  <si>
    <t>QUARANTA LUCA</t>
  </si>
  <si>
    <t>QRNLCU99L19L219R</t>
  </si>
  <si>
    <t>QRNRRA05D63F952A-P-000</t>
  </si>
  <si>
    <t>QUARANTA AURORA</t>
  </si>
  <si>
    <t>QRNRRA05D63F952A</t>
  </si>
  <si>
    <t>QRSGPP92S06C352Y-P-000</t>
  </si>
  <si>
    <t>QUARESIMA GIUSEPPE</t>
  </si>
  <si>
    <t>QRSGPP92S06C352Y</t>
  </si>
  <si>
    <t>QRTFNC75A70F335T-P-000</t>
  </si>
  <si>
    <t>QUARTICELLI FRANCESCA</t>
  </si>
  <si>
    <t>QRTFNC75A70F335T</t>
  </si>
  <si>
    <t>QRZFRD74L55Z611Q-P-000</t>
  </si>
  <si>
    <t>QRZYPR90E21Z611H-P-000</t>
  </si>
  <si>
    <t>QUIROZ ROQUE YAMPIER CHRISTIAN</t>
  </si>
  <si>
    <t>QRZYPR90E21Z611H</t>
  </si>
  <si>
    <t>QSDDRA64H21L219O-P-000</t>
  </si>
  <si>
    <t>QUESADA DARIO</t>
  </si>
  <si>
    <t>QSDDRA64H21L219O</t>
  </si>
  <si>
    <t>QSPLBT87T58Z611G-P-000</t>
  </si>
  <si>
    <t>QUISPE YLLESCA ELIZABETH</t>
  </si>
  <si>
    <t>QSPLBT87T58Z611G</t>
  </si>
  <si>
    <t>QSPLYS93B57Z611L
QS</t>
  </si>
  <si>
    <t>QSPLYS93B57Z611L-P-000</t>
  </si>
  <si>
    <t>QSPMBL73C65Z611F-P-000</t>
  </si>
  <si>
    <t>QUISPE LAZARO MARIBEL</t>
  </si>
  <si>
    <t>QSPMBL73C65Z611F</t>
  </si>
  <si>
    <t>QSPMLN82D51Z611A-P-000</t>
  </si>
  <si>
    <t>QUISPE MAMANI MADELEINE</t>
  </si>
  <si>
    <t>QSPMLN82D51Z611A</t>
  </si>
  <si>
    <t>QSPMRL75P56Z611O-P-000</t>
  </si>
  <si>
    <t>QUISPE IPARRAGUIRRE MARILÙ</t>
  </si>
  <si>
    <t>QSPMRL75P56Z611O</t>
  </si>
  <si>
    <t>QTTGLI05T41F952N-P-000</t>
  </si>
  <si>
    <t>QUATTROCCHI GIULIA</t>
  </si>
  <si>
    <t>QTTGLI05T41F952N</t>
  </si>
  <si>
    <t>QTTLSS00P50L112D-P-000</t>
  </si>
  <si>
    <t>QUATTROCCHI ALESSIA</t>
  </si>
  <si>
    <t>QTTLSS00P50L112D</t>
  </si>
  <si>
    <t>QTULRN67M50D938J-P-000</t>
  </si>
  <si>
    <t>QUOTA LORENA</t>
  </si>
  <si>
    <t>QTULRN67M50D938J</t>
  </si>
  <si>
    <t>QYUKNG04R10F952D-P-000</t>
  </si>
  <si>
    <t>QUEY KEVIN GABRIELE</t>
  </si>
  <si>
    <t>QYUKNG04R10F952D</t>
  </si>
  <si>
    <t>QYYTTY11E41F952F-P-000</t>
  </si>
  <si>
    <t>QAYYUM ATTYA</t>
  </si>
  <si>
    <t>QYYTTY11E41F952F</t>
  </si>
  <si>
    <t>QZDNTN66A46Z505O-P-000</t>
  </si>
  <si>
    <t>QUEZADA MENA ANTONIA</t>
  </si>
  <si>
    <t>QZDNTN66A46Z505O</t>
  </si>
  <si>
    <t>RAILSS97E24L219Y-P-000</t>
  </si>
  <si>
    <t>RAIA ALESSIO</t>
  </si>
  <si>
    <t>RAILSS97E24L219Y</t>
  </si>
  <si>
    <t>RAINCR74B17E379Y-P-000</t>
  </si>
  <si>
    <t>RAINCR74B17E379Y</t>
  </si>
  <si>
    <t>IT08889260017</t>
  </si>
  <si>
    <t>RAOMTR58H50H558U-P-000</t>
  </si>
  <si>
    <t>RAO MARIA TERESA</t>
  </si>
  <si>
    <t>RAOMTR58H50H558U</t>
  </si>
  <si>
    <t>RBAWLD88M15Z334M-P-000</t>
  </si>
  <si>
    <t>RABOIU WALID</t>
  </si>
  <si>
    <t>RBAWLD88M15Z334M</t>
  </si>
  <si>
    <t>RBBMTR64R42L750S-P-000</t>
  </si>
  <si>
    <t>ROBBIO MARIA TERESA</t>
  </si>
  <si>
    <t>RBBMTR64R42L750S</t>
  </si>
  <si>
    <t>RBBSMN73D58L219R-P-000</t>
  </si>
  <si>
    <t>ROBBE SIMONA</t>
  </si>
  <si>
    <t>RBBSMN73D58L219R</t>
  </si>
  <si>
    <t>RBCFRZ73C04C722I-P-000</t>
  </si>
  <si>
    <t>RIBICHIESU FABRIZIO</t>
  </si>
  <si>
    <t>RBCFRZ73C04C722I</t>
  </si>
  <si>
    <t>RBDMSM71D07L219C-P-000</t>
  </si>
  <si>
    <t>REBAUDENGO MASSIMILIANO</t>
  </si>
  <si>
    <t>RBDMSM71D07L219C</t>
  </si>
  <si>
    <t>RBDNNT68A57F251Z-P-000</t>
  </si>
  <si>
    <t>RBFRRT49C27A859X-P-000</t>
  </si>
  <si>
    <t>REBUFFA ROBERTO</t>
  </si>
  <si>
    <t>RBFRRT49C27A859X</t>
  </si>
  <si>
    <t>RBGDVD77H18L219J-P-000</t>
  </si>
  <si>
    <t>RABIOGLIO DAVIDE</t>
  </si>
  <si>
    <t>RBGDVD77H18L219J</t>
  </si>
  <si>
    <t>RBLMPL67B52L219F-P-000</t>
  </si>
  <si>
    <t>RIBILOTTO MARIA PAOLA</t>
  </si>
  <si>
    <t>RBLMPL67B52L219F</t>
  </si>
  <si>
    <t>RBLNNT62E59Z611C-P-000</t>
  </si>
  <si>
    <t>ROBLES CUARESMA ANTONIETA BARBARA</t>
  </si>
  <si>
    <t>RBLNNT62E59Z611C</t>
  </si>
  <si>
    <t>RBLPLA75H25L219U-P-000</t>
  </si>
  <si>
    <t>RABAIOLI PAOLO</t>
  </si>
  <si>
    <t>RBLPLA75H25L219U</t>
  </si>
  <si>
    <t>12279420017</t>
  </si>
  <si>
    <t>RBNFNC88R06L219O-P-000</t>
  </si>
  <si>
    <t>RABINO FRANCESCO</t>
  </si>
  <si>
    <t>RBNFNC88R06L219O</t>
  </si>
  <si>
    <t>RBNGRL64L61C665P-P-000</t>
  </si>
  <si>
    <t>ARBINI GABRIELLA</t>
  </si>
  <si>
    <t>RBNGRL64L61C665P</t>
  </si>
  <si>
    <t>RBNMNL76P43L219R-P-000</t>
  </si>
  <si>
    <t>RUBINO MANUELA</t>
  </si>
  <si>
    <t>RBNMNL76P43L219R</t>
  </si>
  <si>
    <t>RBNMRP79M59A859X-P-000</t>
  </si>
  <si>
    <t>RUBIN BARAZZA MARIA PIA</t>
  </si>
  <si>
    <t>RBNMRP79M59A859X</t>
  </si>
  <si>
    <t>RBNSDR74D64Z604H-P-000</t>
  </si>
  <si>
    <t>RUBIANO SANDRA YANET</t>
  </si>
  <si>
    <t>RBNSDR74D64Z604H</t>
  </si>
  <si>
    <t>RBNVTR86R14Z600J-P-000</t>
  </si>
  <si>
    <t>URBINA VICTOR HUGO</t>
  </si>
  <si>
    <t>RBNVTR86R14Z600J</t>
  </si>
  <si>
    <t>RBOKLF94P04Z352O-P-000</t>
  </si>
  <si>
    <t>OURABI KHALIFA</t>
  </si>
  <si>
    <t>RBOKLF94P04Z352O</t>
  </si>
  <si>
    <t>RBRFVT85L02L219S-P-000</t>
  </si>
  <si>
    <t>ROBERTO FAVATA</t>
  </si>
  <si>
    <t>RBRFVT85L02L219S</t>
  </si>
  <si>
    <t>RBRMLA81S42Z602P-P-000</t>
  </si>
  <si>
    <t>RIBEIRO ESTEVAO MAELI</t>
  </si>
  <si>
    <t>RBRMLA81S42Z602P</t>
  </si>
  <si>
    <t>RBRMTN04M54D205K-P-000</t>
  </si>
  <si>
    <t>RIBERI MARTINA</t>
  </si>
  <si>
    <t>RBRMTN04M54D205K</t>
  </si>
  <si>
    <t>RBRPLR82E66Z602T-P-000</t>
  </si>
  <si>
    <t>RIBEIRO PAMELA RENATA</t>
  </si>
  <si>
    <t>RBRPLR82E66Z602T</t>
  </si>
  <si>
    <t>RBTCST61C59F814H-P-000</t>
  </si>
  <si>
    <t>ERBETTA CRISTIANA</t>
  </si>
  <si>
    <t>RBTCST61C59F814H</t>
  </si>
  <si>
    <t>RBTFLV78C07G674H-P-000</t>
  </si>
  <si>
    <t>RIBOTTA FLAVIO</t>
  </si>
  <si>
    <t>RBTFLV78C07G674H</t>
  </si>
  <si>
    <t>RBTLRA63L57B041O-P-000</t>
  </si>
  <si>
    <t>ERBETTA LAURA</t>
  </si>
  <si>
    <t>RBTLRA63L57B041O</t>
  </si>
  <si>
    <t>RBTNDR90L31L219W-P-000</t>
  </si>
  <si>
    <t>RUBATTU ANDREA</t>
  </si>
  <si>
    <t>RBTNDR90L31L219W</t>
  </si>
  <si>
    <t>RBTSMN76R31L219O-P-000</t>
  </si>
  <si>
    <t>RUBATTO SIMONE</t>
  </si>
  <si>
    <t>RBTSMN76R31L219O</t>
  </si>
  <si>
    <t>RBZSNN73E62L219F-P-000</t>
  </si>
  <si>
    <t>RIBEZZO SIMONA NICOLETTA</t>
  </si>
  <si>
    <t>RBZSNN73E62L219F</t>
  </si>
  <si>
    <t>RCABND97C31D643W-P-000</t>
  </si>
  <si>
    <t>ARUCI BRENDON</t>
  </si>
  <si>
    <t>RCABND97C31D643W</t>
  </si>
  <si>
    <t>RCASLD90D66Z129D-P-000</t>
  </si>
  <si>
    <t>RAICA ISABELA DANIELA</t>
  </si>
  <si>
    <t>RCASLD90D66Z129D</t>
  </si>
  <si>
    <t>RCCCLD74B49A518Z-P-000</t>
  </si>
  <si>
    <t>ROCCI CLAUDIA</t>
  </si>
  <si>
    <t>RCCCLD74B49A518Z</t>
  </si>
  <si>
    <t>RCCCRL85E71L219K-P-000</t>
  </si>
  <si>
    <t>RICCARDO CHIARA LAURA</t>
  </si>
  <si>
    <t>RCCCRL85E71L219K</t>
  </si>
  <si>
    <t>RCCCRN74C47A479S-P-000</t>
  </si>
  <si>
    <t>RICCOMAGNO CATERINA</t>
  </si>
  <si>
    <t>RCCCRN74C47A479S</t>
  </si>
  <si>
    <t>RCCDLF80E50L219V-P-000</t>
  </si>
  <si>
    <t>ROCCI RIS DANIELA FRANCESCA</t>
  </si>
  <si>
    <t>RCCDLF80E50L219V</t>
  </si>
  <si>
    <t>RCCDNM59T48L219R-P-000</t>
  </si>
  <si>
    <t>RICCA ADRIANA MARIA</t>
  </si>
  <si>
    <t>RCCDNM59T48L219R</t>
  </si>
  <si>
    <t>RCCDSR70L58L219A-P-000</t>
  </si>
  <si>
    <t>RICCIO DESIREE</t>
  </si>
  <si>
    <t>RCCDSR70L58L219A</t>
  </si>
  <si>
    <t>RCCFBA90C25F839F-P-000</t>
  </si>
  <si>
    <t>RICCIARDI FABIO</t>
  </si>
  <si>
    <t>RCCFBA90C25F839F</t>
  </si>
  <si>
    <t>RCCGLI99H56L219I-P-000</t>
  </si>
  <si>
    <t>RICCIARDI GIULIA</t>
  </si>
  <si>
    <t>RCCGLI99H56L219I</t>
  </si>
  <si>
    <t>RCCGPP57H20G273A-P-000</t>
  </si>
  <si>
    <t>RACCAGNO GIUSEPPE ALESSANDRO</t>
  </si>
  <si>
    <t>RCCGPP57H20G273A</t>
  </si>
  <si>
    <t>RCCGRG68M13F335I-P-000</t>
  </si>
  <si>
    <t>RICCHIARDI GIORGIO</t>
  </si>
  <si>
    <t>RCCGRG68M13F335I</t>
  </si>
  <si>
    <t>RCCGRG99A55L219S-P-000</t>
  </si>
  <si>
    <t>RICCHI GIORGIA</t>
  </si>
  <si>
    <t>RCCGRG99A55L219S</t>
  </si>
  <si>
    <t>RCCJTH84M04F952B-P-000</t>
  </si>
  <si>
    <t>RUCCIONE JONATHAN</t>
  </si>
  <si>
    <t>RCCJTH84M04F952B</t>
  </si>
  <si>
    <t>RCCLCU64H51L219A-P-000</t>
  </si>
  <si>
    <t>RICCI LUCIA</t>
  </si>
  <si>
    <t>RCCLCU64H51L219A</t>
  </si>
  <si>
    <t>RCCLNU82R70H355F-P-000</t>
  </si>
  <si>
    <t>ROCCA LUANA</t>
  </si>
  <si>
    <t>RCCLNU82R70H355F</t>
  </si>
  <si>
    <t>RCCLRT83M20A859L-P-000</t>
  </si>
  <si>
    <t>RICCIO ALBERTO</t>
  </si>
  <si>
    <t>RCCLRT83M20A859L</t>
  </si>
  <si>
    <t>RCCLVC02S55L219F-P-000</t>
  </si>
  <si>
    <t>RICCARDI LUDOVICA</t>
  </si>
  <si>
    <t>RCCLVC02S55L219F</t>
  </si>
  <si>
    <t>RCCMHL98A44L219G-P-000</t>
  </si>
  <si>
    <t>AURICCHIO MICHELA</t>
  </si>
  <si>
    <t>RCCMHL98A44L219G</t>
  </si>
  <si>
    <t>RCCMNC70D51B111C-P-000</t>
  </si>
  <si>
    <t>RICCIARDI MONICA</t>
  </si>
  <si>
    <t>RCCMNC70D51B111C</t>
  </si>
  <si>
    <t>04035720046</t>
  </si>
  <si>
    <t>RCCMRA72D29C514F-P-000</t>
  </si>
  <si>
    <t>RICCHITELLI MARIO</t>
  </si>
  <si>
    <t>RCCMRA72D29C514F</t>
  </si>
  <si>
    <t>RCCMTT85T05L219T-P-000</t>
  </si>
  <si>
    <t>ROCCA MATTEO</t>
  </si>
  <si>
    <t>RCCMTT85T05L219T</t>
  </si>
  <si>
    <t>RCCNDR79D06B157T-P-000</t>
  </si>
  <si>
    <t>RICCA ANDREA</t>
  </si>
  <si>
    <t>RCCNDR79D06B157T</t>
  </si>
  <si>
    <t>RCCNMR67S56C514M-P-000</t>
  </si>
  <si>
    <t>RICCARDI ANNA MARIA</t>
  </si>
  <si>
    <t>RCCNMR67S56C514M</t>
  </si>
  <si>
    <t>RCCPLT01D15Z154L-P-000</t>
  </si>
  <si>
    <t>RACCA PAVEL ATTILIO</t>
  </si>
  <si>
    <t>RCCPLT01D15Z154L</t>
  </si>
  <si>
    <t>RCCPNN68E66E379Z-P-000</t>
  </si>
  <si>
    <t>RICCI PAOLA ANNALISA</t>
  </si>
  <si>
    <t>RCCPNN68E66E379Z</t>
  </si>
  <si>
    <t>RCCPRI67C31L219K-P-000</t>
  </si>
  <si>
    <t>RICCA GIACOLIN PIERO</t>
  </si>
  <si>
    <t>RCCPRI67C31L219K</t>
  </si>
  <si>
    <t>08719160015</t>
  </si>
  <si>
    <t>RCCRRT59T28Z602F-P-000</t>
  </si>
  <si>
    <t>ORICCHIO ROBERTO</t>
  </si>
  <si>
    <t>RCCRRT59T28Z602F</t>
  </si>
  <si>
    <t>RCCRRT87L05E445C-P-000</t>
  </si>
  <si>
    <t>ROCCA ROBERTO</t>
  </si>
  <si>
    <t>RCCRRT87L05E445C</t>
  </si>
  <si>
    <t>RCCSBL92H49L219R-P-000</t>
  </si>
  <si>
    <t>RACCA ISABEL</t>
  </si>
  <si>
    <t>RCCSBL92H49L219R</t>
  </si>
  <si>
    <t>RCCSLL90E60I470G-P-000</t>
  </si>
  <si>
    <t>RACCA ISABELLA</t>
  </si>
  <si>
    <t>RCCSLL90E60I470G</t>
  </si>
  <si>
    <t>RCCTTR00P05L219Q-P-000</t>
  </si>
  <si>
    <t>RICCIO ETTORE</t>
  </si>
  <si>
    <t>RCCTTR00P05L219Q</t>
  </si>
  <si>
    <t>RCCVLR90P49L746X-P-000</t>
  </si>
  <si>
    <t>RICCI VALERIA</t>
  </si>
  <si>
    <t>RCCVLR90P49L746X</t>
  </si>
  <si>
    <t>RCDGNN74E28I138H-P-000</t>
  </si>
  <si>
    <t>ARCIDIACONO GIOVANNI</t>
  </si>
  <si>
    <t>RCDGNN74E28I138H</t>
  </si>
  <si>
    <t>RCESMR02P05Z319P-P-000</t>
  </si>
  <si>
    <t>ERIC SOUMARO</t>
  </si>
  <si>
    <t>RCESMR02P05Z319P</t>
  </si>
  <si>
    <t>RCHRRT63L60D205R-P-000</t>
  </si>
  <si>
    <t>RECH ROBERTA</t>
  </si>
  <si>
    <t>RCHRRT63L60D205R</t>
  </si>
  <si>
    <t>RCIJMR66A22Z600N-P-000</t>
  </si>
  <si>
    <t>IRACI JOSE' MARIA</t>
  </si>
  <si>
    <t>RCIJMR66A22Z600N</t>
  </si>
  <si>
    <t>RCLMNL69R50L219D-P-000</t>
  </si>
  <si>
    <t>ERCOLANI EMANUELA</t>
  </si>
  <si>
    <t>RCLMNL69R50L219D</t>
  </si>
  <si>
    <t>RCLSMN99T28L219K-P-000</t>
  </si>
  <si>
    <t>ROCIOLA SIMONE</t>
  </si>
  <si>
    <t>RCLSMN99T28L219K</t>
  </si>
  <si>
    <t>RCLVNT86C56A859N-P-000</t>
  </si>
  <si>
    <t>ERCOLI VALENTINA</t>
  </si>
  <si>
    <t>RCLVNT86C56A859N</t>
  </si>
  <si>
    <t>RCNFNC87D52D332O-P-000</t>
  </si>
  <si>
    <t>URCINOLO FRANCESCA</t>
  </si>
  <si>
    <t>RCNLSU78A67L219E-P-000</t>
  </si>
  <si>
    <t>RACANO Luisa</t>
  </si>
  <si>
    <t>RCNLSU78A67L219E</t>
  </si>
  <si>
    <t>RCPDNL82H57L219P-P-000</t>
  </si>
  <si>
    <t>RACIOPPI DANIELA</t>
  </si>
  <si>
    <t>RCPDNL82H57L219P</t>
  </si>
  <si>
    <t>RCPMNT71A54B787K-P-000</t>
  </si>
  <si>
    <t>RICUPERO MARIA ANTONIETTA</t>
  </si>
  <si>
    <t>RCPMNT71A54B787K</t>
  </si>
  <si>
    <t>RCRBBR77S62A518M-P-000</t>
  </si>
  <si>
    <t>ARCARO BARBARA</t>
  </si>
  <si>
    <t>RCRBBR77S62A518M</t>
  </si>
  <si>
    <t>RCRMNC81S43C133D-P-000</t>
  </si>
  <si>
    <t>ARCURI MONICA</t>
  </si>
  <si>
    <t>RCRMNC81S43C133D</t>
  </si>
  <si>
    <t>RCRMTN00E66B791L-P-000</t>
  </si>
  <si>
    <t>RICARDI MARTINA</t>
  </si>
  <si>
    <t>RCRMTN00E66B791L</t>
  </si>
  <si>
    <t>RCSMHL61P14L219Z-P-000</t>
  </si>
  <si>
    <t>RICOSSA MICHELANGELO</t>
  </si>
  <si>
    <t>RCSMHL61P14L219Z</t>
  </si>
  <si>
    <t>RCUFTM85D27Z100D-P-000</t>
  </si>
  <si>
    <t>URUCI FESTIM</t>
  </si>
  <si>
    <t>RCUFTM85D27Z100D</t>
  </si>
  <si>
    <t>RDACLM76E55Z129Y-P-000</t>
  </si>
  <si>
    <t>ARDEI CAMELIA</t>
  </si>
  <si>
    <t>RDACLM76E55Z129Y</t>
  </si>
  <si>
    <t>RDAKML75C08Z330D-P-000</t>
  </si>
  <si>
    <t>RAOUDI KAMIL</t>
  </si>
  <si>
    <t>RDAKML75C08Z330D</t>
  </si>
  <si>
    <t>RDAMRA03A55A479O-P-000</t>
  </si>
  <si>
    <t>RADI AMIRA</t>
  </si>
  <si>
    <t>RDAMRA03A55A479O</t>
  </si>
  <si>
    <t>RDANLI88E19Z129N-P-000</t>
  </si>
  <si>
    <t>RADU IONEL</t>
  </si>
  <si>
    <t>RDANLI88E19Z129N</t>
  </si>
  <si>
    <t>RDAWLD11A25F952Q-P-000</t>
  </si>
  <si>
    <t>RAOUDI WALID</t>
  </si>
  <si>
    <t>RDAWLD11A25F952Q</t>
  </si>
  <si>
    <t>RDBFNC61L55L746T-P-000</t>
  </si>
  <si>
    <t>RODA BALZARINI FRANCA</t>
  </si>
  <si>
    <t>RDBFNC61L55L746T</t>
  </si>
  <si>
    <t>RDCLND91D47Z129S-P-000</t>
  </si>
  <si>
    <t>IORDACHE ALEXANDRA GEORGIANA</t>
  </si>
  <si>
    <t>RDCLND91D47Z129S</t>
  </si>
  <si>
    <t>RDCMNL72C14A859I-P-000</t>
  </si>
  <si>
    <t>RDDSKH96M06Z249E-P-000</t>
  </si>
  <si>
    <t>RDEMHL92S19A859G-P-000</t>
  </si>
  <si>
    <t>REDO MICHELE</t>
  </si>
  <si>
    <t>RDEMHL92S19A859G</t>
  </si>
  <si>
    <t>RDFMTN96D58L219D-P-000</t>
  </si>
  <si>
    <t>RODOFILI MARTINA</t>
  </si>
  <si>
    <t>RDFMTN96D58L219D</t>
  </si>
  <si>
    <t>RDLTRT63H52Z129Y-P-000</t>
  </si>
  <si>
    <t>RADULESCU TUDORITA</t>
  </si>
  <si>
    <t>RDLTRT63H52Z129Y</t>
  </si>
  <si>
    <t>RDMDNL62H18D332F-P-000</t>
  </si>
  <si>
    <t>RIEDMANN DANIELE</t>
  </si>
  <si>
    <t>RDNBLA92L47Z330Q-P-000</t>
  </si>
  <si>
    <t>REDOUANE ABLA</t>
  </si>
  <si>
    <t>RDNBLA92L47Z330Q</t>
  </si>
  <si>
    <t>RDNGCM57L25I396C-P-000</t>
  </si>
  <si>
    <t>ARDONE GIACOMO</t>
  </si>
  <si>
    <t>RDNGCM57L25I396C</t>
  </si>
  <si>
    <t>11327130016</t>
  </si>
  <si>
    <t>RDNMNA94P10L219B-P-000</t>
  </si>
  <si>
    <t>ROUDANE AMIN</t>
  </si>
  <si>
    <t>RDNMNA94P10L219B</t>
  </si>
  <si>
    <t>RDNMTT87E08F952K</t>
  </si>
  <si>
    <t>RDNPRZ74M48L219Y-P-000</t>
  </si>
  <si>
    <t>URDANCH PATRIZIA</t>
  </si>
  <si>
    <t>RDNPRZ74M48L219X</t>
  </si>
  <si>
    <t>RDNSFN90L10B791Z-P-000</t>
  </si>
  <si>
    <t>REDANA STEFANO</t>
  </si>
  <si>
    <t>RDNSFN90L10B791Z</t>
  </si>
  <si>
    <t>RDRJSC91S42Z602A-P-000</t>
  </si>
  <si>
    <t>RODRIGUES VAGNONI JESSICA</t>
  </si>
  <si>
    <t>RDRJSC91S42Z602A</t>
  </si>
  <si>
    <t>RDRMLN00H48Z610B-P-000</t>
  </si>
  <si>
    <t>RODRIGUEZ ENCINA MIRLENA BELEN</t>
  </si>
  <si>
    <t>RDRMLN00H48Z610B</t>
  </si>
  <si>
    <t>RDRNDR77A57Z602S-P-000</t>
  </si>
  <si>
    <t>RODRIGUES DE FRANCA SELICANI ANDREA</t>
  </si>
  <si>
    <t>RDRNDR77A57Z602S</t>
  </si>
  <si>
    <t>RDRNDR85H65Z602F-P-000</t>
  </si>
  <si>
    <t>RODRIGUES DE FRANÇA SELICONI ANDRÉA</t>
  </si>
  <si>
    <t>RDRNDR85H65Z602F</t>
  </si>
  <si>
    <t>RDRNLL82A19Z611C-P-000</t>
  </si>
  <si>
    <t>RODRIGUEZ LAU ANGEL ALBERTO</t>
  </si>
  <si>
    <t>RDRNLL82A19Z611C</t>
  </si>
  <si>
    <t>RDRTVN89A43Z611M-P-000</t>
  </si>
  <si>
    <t>RODRIGUEZ DEL AGUILA ETELVINA</t>
  </si>
  <si>
    <t>RDRTVN89A43Z611M</t>
  </si>
  <si>
    <t>RDRYLN82S50Z611K-P-000</t>
  </si>
  <si>
    <t>RODRIGUEZ AYQUIPA YULIANA</t>
  </si>
  <si>
    <t>RDRYLN82S50Z611K</t>
  </si>
  <si>
    <t>RDZTMR66C58A911E-P-000</t>
  </si>
  <si>
    <t>ARDIZZOLI TAMARA</t>
  </si>
  <si>
    <t>RDZTMR66C58A911E</t>
  </si>
  <si>
    <t>REXLND85A60D205U-P-000</t>
  </si>
  <si>
    <t>RE LINDA</t>
  </si>
  <si>
    <t>REXLND85A60D205U</t>
  </si>
  <si>
    <t>RFCGGR62R07D332M-P-000</t>
  </si>
  <si>
    <t>ARFACCHIA GIORGIO RENATO</t>
  </si>
  <si>
    <t>RFCGGR62R07D332M</t>
  </si>
  <si>
    <t>RFDLCU73R16L219I-P-000</t>
  </si>
  <si>
    <t>IORFIDA LUCA</t>
  </si>
  <si>
    <t>RFDLCU73R16L219I</t>
  </si>
  <si>
    <t>RFFFRC85L18F952V-P-000</t>
  </si>
  <si>
    <t>RAFFINI FEDERICO</t>
  </si>
  <si>
    <t>RFFFRC85L18F952V</t>
  </si>
  <si>
    <t>RFFLGU54E04L746Y-P-000</t>
  </si>
  <si>
    <t>RUFFATTI LUIGI</t>
  </si>
  <si>
    <t>RFFLGU54E04L746Y</t>
  </si>
  <si>
    <t>RFFLNE65A67A859U-P-000</t>
  </si>
  <si>
    <t>RUFFANELLO ELENA</t>
  </si>
  <si>
    <t>RFFLNE65A67A859U</t>
  </si>
  <si>
    <t>RFFLNR75C58A518C-P-000</t>
  </si>
  <si>
    <t>RUFFA ELEONORA</t>
  </si>
  <si>
    <t>RFFLNR75C58A518C</t>
  </si>
  <si>
    <t>RFFMRN72M25A429N-P-000</t>
  </si>
  <si>
    <t>RUFFINI MORENO</t>
  </si>
  <si>
    <t>RFFMRN72M25A429N</t>
  </si>
  <si>
    <t>RFFRKE01H03A859Q-P-000</t>
  </si>
  <si>
    <t>RUFFINO ERIK</t>
  </si>
  <si>
    <t>RFFRKE01H03A859Q</t>
  </si>
  <si>
    <t>RFFSFN92D29I470S-P-000</t>
  </si>
  <si>
    <t>RAFFAELE STEFANO</t>
  </si>
  <si>
    <t>RFFSFN92D29I470S</t>
  </si>
  <si>
    <t>RFMNRP70M30B300L-P-000</t>
  </si>
  <si>
    <t>ORIFIAMMI ANDREA PRIMO GINO</t>
  </si>
  <si>
    <t>RFMNRP70M30B300L</t>
  </si>
  <si>
    <t>RFOMNC75S53L219M-P-000</t>
  </si>
  <si>
    <t>ROFA MONICA</t>
  </si>
  <si>
    <t>RFOMNC75S53L219M</t>
  </si>
  <si>
    <t>RFSSSM94R01Z301C-P-000</t>
  </si>
  <si>
    <t>REFAS OUSSAMA</t>
  </si>
  <si>
    <t>RFSSSM94R01Z301C</t>
  </si>
  <si>
    <t>RGAGPP66T57F952C-P-000</t>
  </si>
  <si>
    <t>RAGO GIUSEPPNA</t>
  </si>
  <si>
    <t>RGAGPP66T57F952C</t>
  </si>
  <si>
    <t>RGDMMR67S67A859O-P-000</t>
  </si>
  <si>
    <t>RIGIDO MARIA MARTINA</t>
  </si>
  <si>
    <t>RGDMMR67S67A859O</t>
  </si>
  <si>
    <t>RGDMMR76S67A859P-P-000</t>
  </si>
  <si>
    <t>RGDMMR76S67A859P</t>
  </si>
  <si>
    <t>RGEPLP01S02B019W-P-000</t>
  </si>
  <si>
    <t>REGA PHILIPPE</t>
  </si>
  <si>
    <t>RGEPLP01S02B019W</t>
  </si>
  <si>
    <t>RGGCHA96C42F902Q-P-000</t>
  </si>
  <si>
    <t>REGUIG AICHA</t>
  </si>
  <si>
    <t>RGGCHA96C42F902Q</t>
  </si>
  <si>
    <t>RGGCST84H64L219Z-P-000</t>
  </si>
  <si>
    <t>RIGGIO CRISTINA</t>
  </si>
  <si>
    <t>RGGCST84H64L219Z</t>
  </si>
  <si>
    <t>11584600016</t>
  </si>
  <si>
    <t>RGGDNL70T22A479I-P-000</t>
  </si>
  <si>
    <t>REGGIANI DANIELE</t>
  </si>
  <si>
    <t>RGGDNL70T22A479I</t>
  </si>
  <si>
    <t>RGGGLI77S63F952C-P-000</t>
  </si>
  <si>
    <t>RUGGERONE GIULIA</t>
  </si>
  <si>
    <t>RGGGLI77S63F952C</t>
  </si>
  <si>
    <t>01899000036</t>
  </si>
  <si>
    <t>RGGGLL74H46I138H-P-000</t>
  </si>
  <si>
    <t>ROGGERO GISELLA</t>
  </si>
  <si>
    <t>RGGGLL74H46I138H</t>
  </si>
  <si>
    <t>RGGJSC88C52A479B-P-000</t>
  </si>
  <si>
    <t>RUGGIERO JESSICA</t>
  </si>
  <si>
    <t>RGGJSC88C52A479B</t>
  </si>
  <si>
    <t>RGGLBT72C58A429J-P-000</t>
  </si>
  <si>
    <t>RUGGERI ELISABETTA</t>
  </si>
  <si>
    <t>RGGLBT72C58A429J</t>
  </si>
  <si>
    <t>01781280035</t>
  </si>
  <si>
    <t>RGGLLL60E54L483Y-P-000</t>
  </si>
  <si>
    <t>RAGGI LORELLA</t>
  </si>
  <si>
    <t>RGGLLL60E54L483Y</t>
  </si>
  <si>
    <t>RGGLRT81R18F335N-P-000</t>
  </si>
  <si>
    <t>ROGGIA ALBERTO</t>
  </si>
  <si>
    <t>RGGLRT81R18F335N</t>
  </si>
  <si>
    <t>RGGLSN91P13L219G-P-000</t>
  </si>
  <si>
    <t>REGGE ALESSANDRO</t>
  </si>
  <si>
    <t>RGGLSN91P13L219G</t>
  </si>
  <si>
    <t>RGGLSS99L03A479S-P-000</t>
  </si>
  <si>
    <t>ROGGERO ALESSIO</t>
  </si>
  <si>
    <t>RGGLSS99L03A479S</t>
  </si>
  <si>
    <t>RGGMNL61B65F205A-P-000</t>
  </si>
  <si>
    <t>REGGIORI MANUELA</t>
  </si>
  <si>
    <t>RGGMRA66P68I158A-P-000</t>
  </si>
  <si>
    <t>RUGGIERO MARIA</t>
  </si>
  <si>
    <t>RGGMRA66P68I158A</t>
  </si>
  <si>
    <t>RGGNCH77T41F952C-P-000</t>
  </si>
  <si>
    <t>RUGGERONE NOEMI CHIARA</t>
  </si>
  <si>
    <t>RGGNCH77T41F952C</t>
  </si>
  <si>
    <t>RGGSNT78B44L219G-P-000</t>
  </si>
  <si>
    <t>RUGGIA SAMANTHA</t>
  </si>
  <si>
    <t>RGGSNT78B44L219G</t>
  </si>
  <si>
    <t>RGHMYM96M49Z352J-P-000</t>
  </si>
  <si>
    <t>OUERGHI OUMAYMA</t>
  </si>
  <si>
    <t>RGHMYM96M49Z352J</t>
  </si>
  <si>
    <t>RGHSFN68C62L219W-P-000</t>
  </si>
  <si>
    <t>RIGHETTONI STEFANIA</t>
  </si>
  <si>
    <t>RGHSFN68C62L219W</t>
  </si>
  <si>
    <t>RGILNT02P59Z129H-P-000</t>
  </si>
  <si>
    <t>IORGA LUMINITA</t>
  </si>
  <si>
    <t>RGILNT02P59Z129H</t>
  </si>
  <si>
    <t>RGLFNC96P03C665O-P-000</t>
  </si>
  <si>
    <t>ORIGLIA FRANCESCO</t>
  </si>
  <si>
    <t>RGLFNC96P03C665O</t>
  </si>
  <si>
    <t>RGLGLI93T69L219J-P-000</t>
  </si>
  <si>
    <t>RIGALDO GIULIA</t>
  </si>
  <si>
    <t>RGLGLI93T69L219J</t>
  </si>
  <si>
    <t>RGLLRT73T13H037W-P-000</t>
  </si>
  <si>
    <t>RGOLI ALBERTO</t>
  </si>
  <si>
    <t>RGLLRT73T13H037W</t>
  </si>
  <si>
    <t>RGLLSN81B3545-P-000</t>
  </si>
  <si>
    <t>ARGIOLAS ALESSANDRO</t>
  </si>
  <si>
    <t>RGLLSN81E11B354C</t>
  </si>
  <si>
    <t>10612060011</t>
  </si>
  <si>
    <t>RGLMNL76C51L219C-P-000</t>
  </si>
  <si>
    <t>REGALDO EMANUELA</t>
  </si>
  <si>
    <t>RGLMNL76C51L219C</t>
  </si>
  <si>
    <t>RGLMRA68T26L219A-P-000</t>
  </si>
  <si>
    <t>RIGOLETTI MAURO</t>
  </si>
  <si>
    <t>RGLMRA68T26L219A</t>
  </si>
  <si>
    <t>RGLNDR05S04A479P-P-000</t>
  </si>
  <si>
    <t>ROGOLI ANDREA</t>
  </si>
  <si>
    <t>RGLNDR05S04A479P</t>
  </si>
  <si>
    <t>RGLSNO70L47A429O-P-000</t>
  </si>
  <si>
    <t>RIGOLI SONIA</t>
  </si>
  <si>
    <t>RGLSNO70L47A429O</t>
  </si>
  <si>
    <t>RGLTMS00M23I470W-P-000</t>
  </si>
  <si>
    <t>ORIGLIA TOMMASO</t>
  </si>
  <si>
    <t>RGLTMS00M23I470W</t>
  </si>
  <si>
    <t>RGNCSC71C70D205Y-P-000</t>
  </si>
  <si>
    <t>ARGENTA CATUSCIA</t>
  </si>
  <si>
    <t>RGNCSC71C70D205Y</t>
  </si>
  <si>
    <t>RGNDRD98A15H355U-P-000</t>
  </si>
  <si>
    <t>ARGUINARIZ TORRES EDOARDO</t>
  </si>
  <si>
    <t>RGNDRD98A15H355U</t>
  </si>
  <si>
    <t>RGNGRL04L02A479G-P-000</t>
  </si>
  <si>
    <t>RIGANO GABRIELE</t>
  </si>
  <si>
    <t>RGNGRL04L02A479G</t>
  </si>
  <si>
    <t>RGNKTA75E47D612E-P-000</t>
  </si>
  <si>
    <t>RAGNEDDA KATIA</t>
  </si>
  <si>
    <t>RGNKTA75E47D612E</t>
  </si>
  <si>
    <t>RGNLRA68L46F952F-P-000</t>
  </si>
  <si>
    <t>RIGONI LAURA</t>
  </si>
  <si>
    <t>RGNLRA68L46F952F</t>
  </si>
  <si>
    <t>RGNNTN70B12L131H-P-000</t>
  </si>
  <si>
    <t>RUGNETTA ANTONIO</t>
  </si>
  <si>
    <t>RGNNTN70B12L131H</t>
  </si>
  <si>
    <t>RGNPRI65A52F735E-P-000</t>
  </si>
  <si>
    <t>REGINA PIERA</t>
  </si>
  <si>
    <t>RGNPRI65A52F735E</t>
  </si>
  <si>
    <t>RGNRCR64S03F952R-P-000</t>
  </si>
  <si>
    <t>ROGNONI RICCARDO</t>
  </si>
  <si>
    <t>RGNRCR64S03F952R</t>
  </si>
  <si>
    <t>RGNVSS88E66F952W-P-000</t>
  </si>
  <si>
    <t>ROGNONI VANESSA</t>
  </si>
  <si>
    <t>RGNVSS88E66F952W</t>
  </si>
  <si>
    <t>RGNVSS89E66F952X-P-000</t>
  </si>
  <si>
    <t>RGNVSS89E66F952X</t>
  </si>
  <si>
    <t>RGSGRL71P30L219K-P-000</t>
  </si>
  <si>
    <t>RAGUSA GABRIELE</t>
  </si>
  <si>
    <t>RGSGRL71P30L219K</t>
  </si>
  <si>
    <t>RGTNMR60D55F952W-P-000</t>
  </si>
  <si>
    <t>ROGATE VALLONE ANNA MARIA</t>
  </si>
  <si>
    <t>RGTNMR60D55F952W</t>
  </si>
  <si>
    <t>RGTRKE85E68L219R-P-000</t>
  </si>
  <si>
    <t>RIGAT ERIKA</t>
  </si>
  <si>
    <t>RGTRKE85E68L219R</t>
  </si>
  <si>
    <t>RGTSRA99S51G224T-P-000</t>
  </si>
  <si>
    <t>RIGATTI SARA</t>
  </si>
  <si>
    <t>RGTSRA99S51G224T</t>
  </si>
  <si>
    <t>RGZSFN89R31L219C-P-000</t>
  </si>
  <si>
    <t>RAGAZZO STEFANO</t>
  </si>
  <si>
    <t>RGZSFN89R31L219C</t>
  </si>
  <si>
    <t>RHMMBD83C08Z249T-P-000</t>
  </si>
  <si>
    <t>RAHMAN MD ABDUR</t>
  </si>
  <si>
    <t>RHMMBD83C08Z249T</t>
  </si>
  <si>
    <t>RHMMMH93C19Z249U-P-000</t>
  </si>
  <si>
    <t>RAHMAN MD MAHFUZUR</t>
  </si>
  <si>
    <t>RHMMMH93C19Z249U</t>
  </si>
  <si>
    <t>RHMSMA95M41Z330X-P-000</t>
  </si>
  <si>
    <t>RAHMI ASMAA</t>
  </si>
  <si>
    <t>RHMSMA95M41Z330X</t>
  </si>
  <si>
    <t>RHOPMR78M54F205A-P-000</t>
  </si>
  <si>
    <t>RHO PAOLA MARIA</t>
  </si>
  <si>
    <t>RHOPMR78M54F205A</t>
  </si>
  <si>
    <t>02122100031</t>
  </si>
  <si>
    <t>RIODGI89L11B791J-P-000</t>
  </si>
  <si>
    <t>IORIO DIEGO</t>
  </si>
  <si>
    <t>RIODGI89L11B791J</t>
  </si>
  <si>
    <t>RIUDNL79P53A479O-P-000</t>
  </si>
  <si>
    <t>IUORIO DANIELA</t>
  </si>
  <si>
    <t>RIUDNL79R53A479T</t>
  </si>
  <si>
    <t>RJBBHM60B10Z352C-P-000</t>
  </si>
  <si>
    <t>RJAIBI BRAHIM</t>
  </si>
  <si>
    <t>RJDCMN85C50Z611D-P-000</t>
  </si>
  <si>
    <t>ARAUJO DAVILA CARMEN LUZ</t>
  </si>
  <si>
    <t>RJDCMN85C50Z611D</t>
  </si>
  <si>
    <t>RJSCLS82T03Z611G-P-000</t>
  </si>
  <si>
    <t>ROJAS HONORES CARLOS EDUARDO</t>
  </si>
  <si>
    <t>RJSCLS82T03Z611G</t>
  </si>
  <si>
    <t>RJSFNK01T24Z611C-P-000</t>
  </si>
  <si>
    <t>ROJAS MUNOZ FRANK RODRIGO</t>
  </si>
  <si>
    <t>RJSFNK01T24Z611C</t>
  </si>
  <si>
    <t>RJSMSB06D41Z604R-P-000</t>
  </si>
  <si>
    <t>ROJAS SANPEDRO MARIA ISABEL</t>
  </si>
  <si>
    <t>RJSMSB06D41Z604R</t>
  </si>
  <si>
    <t>RKLVHA79E13Z252N-P-000</t>
  </si>
  <si>
    <t>ARAKELYAN VAHE</t>
  </si>
  <si>
    <t>RKLVHA79E13Z252N</t>
  </si>
  <si>
    <t>RLADVD00B25A182N-P-000</t>
  </si>
  <si>
    <t>RAULE DAVIDE</t>
  </si>
  <si>
    <t>RLADVD00B25A182N</t>
  </si>
  <si>
    <t>RLALRA77L62L741G-P-000</t>
  </si>
  <si>
    <t>AURILIA LAURA</t>
  </si>
  <si>
    <t>RLALRA77L62L741G</t>
  </si>
  <si>
    <t>RLAMTN88T50C722C-P-000</t>
  </si>
  <si>
    <t>AIROLA MARTINA</t>
  </si>
  <si>
    <t>RLAMTN88T50C722C</t>
  </si>
  <si>
    <t>RLDMRA55M11H037H-P-000</t>
  </si>
  <si>
    <t>AIROLDI MARIO</t>
  </si>
  <si>
    <t>RLDMRA55M11H037H</t>
  </si>
  <si>
    <t>RLDSFN10C03F952O-P-000</t>
  </si>
  <si>
    <t>AIROLDI STEFANO</t>
  </si>
  <si>
    <t>RLDSFN10C03F952O</t>
  </si>
  <si>
    <t>RLDZOE04P55E801L-P-000</t>
  </si>
  <si>
    <t>AIROLDI ZOE</t>
  </si>
  <si>
    <t>RLDZOE04P55E801L</t>
  </si>
  <si>
    <t>RLIMTT02A15A479I-P-000</t>
  </si>
  <si>
    <t>RIILI MATTIA</t>
  </si>
  <si>
    <t>RLIMTT02A15A479I</t>
  </si>
  <si>
    <t>RLINDR74R31L219P-P-000</t>
  </si>
  <si>
    <t>RIILI ANDREA</t>
  </si>
  <si>
    <t>RLINDR74R31L219P</t>
  </si>
  <si>
    <t>RLLFLV87B20L219Q-P-000</t>
  </si>
  <si>
    <t>RIELLO FLAVIO</t>
  </si>
  <si>
    <t>RLLFLV87B20L219Q</t>
  </si>
  <si>
    <t>RLLMFR93H55Z611J-P-000</t>
  </si>
  <si>
    <t>ORELLANA MENDOZA MARIA FERNANDA DEL CARMEN</t>
  </si>
  <si>
    <t>RLLMFR93H55Z611J</t>
  </si>
  <si>
    <t>RLLMLS81E13H355W-P-000</t>
  </si>
  <si>
    <t>ROLLE EMANUELE</t>
  </si>
  <si>
    <t>RLLMLS81E13H355W</t>
  </si>
  <si>
    <t>RLLSMN78T59B885W-P-000</t>
  </si>
  <si>
    <t>ROLLA SIMONA</t>
  </si>
  <si>
    <t>RLLSMN78T59B885W</t>
  </si>
  <si>
    <t>RLLSVT76H30E239R-P-000</t>
  </si>
  <si>
    <t>RULLO SALVATORE</t>
  </si>
  <si>
    <t>RLLSVT76H30E239R</t>
  </si>
  <si>
    <t>RLNCRL01S57A479D-P-000</t>
  </si>
  <si>
    <t>ORLANDI CAROLA</t>
  </si>
  <si>
    <t>RLNCRL01S57A479D</t>
  </si>
  <si>
    <t>RLNGAI01A42D332G-P-000</t>
  </si>
  <si>
    <t>ROLANDI GAIA</t>
  </si>
  <si>
    <t>RLNGAI01A42D332G</t>
  </si>
  <si>
    <t>RLNGCM01E05C722I-P-000</t>
  </si>
  <si>
    <t>ORLANDO GIACOMO</t>
  </si>
  <si>
    <t>RLNGCM01E05C722I</t>
  </si>
  <si>
    <t>RLNGLI03E60L219L-P-000</t>
  </si>
  <si>
    <t>RLNGPP64P11H070Y-P-000</t>
  </si>
  <si>
    <t>ORLANDO GIUSEPPE</t>
  </si>
  <si>
    <t>RLNGPP64P11H070Y</t>
  </si>
  <si>
    <t>RLNMTT77A02F952U-P-000</t>
  </si>
  <si>
    <t>ROLANDO MATTEO</t>
  </si>
  <si>
    <t>RLNMTT77A02F952U</t>
  </si>
  <si>
    <t>RLNPLA70S29A859Z-P-000</t>
  </si>
  <si>
    <t>ORLANDINI PAOLO</t>
  </si>
  <si>
    <t>RLNPLA70S29A859Z</t>
  </si>
  <si>
    <t>RLNRSL86H52G273A-P-000</t>
  </si>
  <si>
    <t>ORLANDO ROSALIA</t>
  </si>
  <si>
    <t>RLNRSL86H52G273A</t>
  </si>
  <si>
    <t>RLNSFN02M01Z129W-P-000</t>
  </si>
  <si>
    <t>RAILEANU STEFAN DORINEL</t>
  </si>
  <si>
    <t>RLNSFN02M01Z129W</t>
  </si>
  <si>
    <t>RLNSNO90B48A091P-P-000</t>
  </si>
  <si>
    <t>RLSMRA73D15E445S-P-000</t>
  </si>
  <si>
    <t>AIROLA SCIOT MAURO</t>
  </si>
  <si>
    <t>RLSMRA73D15E445S</t>
  </si>
  <si>
    <t>RLSMRN96D68A859M-P-000</t>
  </si>
  <si>
    <t>ORLASSINO MARINA</t>
  </si>
  <si>
    <t>RLSMRN96D68A859M</t>
  </si>
  <si>
    <t>RMAFDA94M47Z330D-P-000</t>
  </si>
  <si>
    <t>RAMI FADOUA</t>
  </si>
  <si>
    <t>RMAFDA94M47Z330D</t>
  </si>
  <si>
    <t>RMAVBN73E66Z100B-P-000</t>
  </si>
  <si>
    <t>RAMA VALBONA</t>
  </si>
  <si>
    <t>RMAVBN73E66Z100B</t>
  </si>
  <si>
    <t>RMBRMN83C41F952F-P-000</t>
  </si>
  <si>
    <t>RAMBALDINI ROMINA</t>
  </si>
  <si>
    <t>RMBRMN83C41F952F</t>
  </si>
  <si>
    <t>RMJLCU91T23F335U-P-000</t>
  </si>
  <si>
    <t>RAMOJNO LUCA</t>
  </si>
  <si>
    <t>RMJLCU91T23F335U</t>
  </si>
  <si>
    <t>RMLCST75S64E379P-P-000</t>
  </si>
  <si>
    <t>RAMELLA CRISTINA</t>
  </si>
  <si>
    <t>RMLCST75S64E379P</t>
  </si>
  <si>
    <t>RMLFNC47P11L750B-P-000</t>
  </si>
  <si>
    <t>RAMELLA FRANCO</t>
  </si>
  <si>
    <t>RMLFNC47P11L750B</t>
  </si>
  <si>
    <t>RMLLSE84P59A859S-P-000</t>
  </si>
  <si>
    <t>RAMELLA ELISA</t>
  </si>
  <si>
    <t>RMLLSE84P59A859S</t>
  </si>
  <si>
    <t>RMLLSN89S05D938D-P-000</t>
  </si>
  <si>
    <t>RAMELLA PEZZA ALESSANDRO</t>
  </si>
  <si>
    <t>RMLLSN89S05D938D</t>
  </si>
  <si>
    <t>RMLPLA62D67D742P-P-000</t>
  </si>
  <si>
    <t>RAMELLO PAOLA</t>
  </si>
  <si>
    <t>RMLPLA62D67D742P</t>
  </si>
  <si>
    <t>RMLSFN93A11B791R-P.IVA-000</t>
  </si>
  <si>
    <t>RAMELLO STEFANO</t>
  </si>
  <si>
    <t>RMLSFN93A11B791R</t>
  </si>
  <si>
    <t>13184060013</t>
  </si>
  <si>
    <t>RMMCHA82P61Z330T-P-000</t>
  </si>
  <si>
    <t>RAMIM AICHA</t>
  </si>
  <si>
    <t>RMMCHA82P61Z330T</t>
  </si>
  <si>
    <t>RMNCRS82P11D332H-P-000</t>
  </si>
  <si>
    <t>ROMEN CHRISTIAN</t>
  </si>
  <si>
    <t>RMNCRS82P11D332H</t>
  </si>
  <si>
    <t>RMNDNY94C17Z611U-P-000</t>
  </si>
  <si>
    <t>ROMAN CRUZ DENNYS ALFREDO</t>
  </si>
  <si>
    <t>RMNDNY94C17Z611U</t>
  </si>
  <si>
    <t>RMNDRA65B18L219Z-P-000</t>
  </si>
  <si>
    <t>DARIO ROMANO</t>
  </si>
  <si>
    <t>RMNDRA65B18L219Z</t>
  </si>
  <si>
    <t>RMNFPP67H25A479Y-P-000</t>
  </si>
  <si>
    <t>RAIMONDO FILIPPO</t>
  </si>
  <si>
    <t>RMNFPP67H25A479Y</t>
  </si>
  <si>
    <t>RMNFRC88H02H355G-P-000</t>
  </si>
  <si>
    <t>RAIMONDO FEDERICO</t>
  </si>
  <si>
    <t>RMNFRC88H02H355G</t>
  </si>
  <si>
    <t>RMNGNR65H09G478A-P-000</t>
  </si>
  <si>
    <t>ROMANI GIANNERMETE</t>
  </si>
  <si>
    <t>RMNGNR65H09G478A</t>
  </si>
  <si>
    <t>RMNGPP76C19L219W-P-000</t>
  </si>
  <si>
    <t>ROMANO GIUSEPPE</t>
  </si>
  <si>
    <t>RMNGPP76C19L219W</t>
  </si>
  <si>
    <t>RMNJSC01B50D205O-P-000</t>
  </si>
  <si>
    <t>ROMANA JESSICA</t>
  </si>
  <si>
    <t>RMNJSC01B50D205O</t>
  </si>
  <si>
    <t>RMNLCN71R07L219U-P-000</t>
  </si>
  <si>
    <t>ROMANO LUCIANO</t>
  </si>
  <si>
    <t>RMNLCN71R07L219U</t>
  </si>
  <si>
    <t>RMNLCU03S06A479O-P-000</t>
  </si>
  <si>
    <t>ROMANELLI LUCA</t>
  </si>
  <si>
    <t>RMNLCU03S06A479O</t>
  </si>
  <si>
    <t>RMNLJN88P03Z332G-P-000</t>
  </si>
  <si>
    <t>ROMANCE LOUIS JEAN MICHAEL</t>
  </si>
  <si>
    <t>RMNLJN88P03Z332G</t>
  </si>
  <si>
    <t>RMNLNI84D42Z129K-P-000</t>
  </si>
  <si>
    <t>ARMEANU IULIANA</t>
  </si>
  <si>
    <t>RMNLNI84D42Z129K</t>
  </si>
  <si>
    <t>RMNLNR90R54F335D-P-000</t>
  </si>
  <si>
    <t>RAMINELLI ELEONORA</t>
  </si>
  <si>
    <t>RMNLNR90R54F335D</t>
  </si>
  <si>
    <t>RMNLXY88H18Z154V-P-000</t>
  </si>
  <si>
    <t>RAMENSKIY ALEXEY</t>
  </si>
  <si>
    <t>RMNLXY88H18Z154V</t>
  </si>
  <si>
    <t>RMNLZM64C56G792L-P-000</t>
  </si>
  <si>
    <t>ARMANO LETIZIA MARIA</t>
  </si>
  <si>
    <t>RMNLZM64C56G792L</t>
  </si>
  <si>
    <t>RMNMCL73D58F335R-P-000</t>
  </si>
  <si>
    <t>ARMINIO MARCELLA</t>
  </si>
  <si>
    <t>RMNMCL73D58F335R</t>
  </si>
  <si>
    <t>RMNMGR60E52L219A-P-000</t>
  </si>
  <si>
    <t>ROMANO MARIA GRAZIA</t>
  </si>
  <si>
    <t>RMNMGR60E52L219A</t>
  </si>
  <si>
    <t>RMNMRZ73T28F205H-P-000</t>
  </si>
  <si>
    <t>ROMANELLO MAURIZIO</t>
  </si>
  <si>
    <t>RMNMRZ73T28F205H</t>
  </si>
  <si>
    <t>RMNNTN80E24G674A-P-000</t>
  </si>
  <si>
    <t>ROMANELLI ANTONIO</t>
  </si>
  <si>
    <t>RMNNTN80E24G674A</t>
  </si>
  <si>
    <t>RMNRCR70T27L219L-P-000</t>
  </si>
  <si>
    <t>RAIMONDI RICCARDO</t>
  </si>
  <si>
    <t>RMNRCR70T27L219L</t>
  </si>
  <si>
    <t>RMNRRT76A53L219C-P-000</t>
  </si>
  <si>
    <t>ROMANO ROBERTA</t>
  </si>
  <si>
    <t>RMNRRT76A53L219C</t>
  </si>
  <si>
    <t>RMNRRT80S64C133M-P-000</t>
  </si>
  <si>
    <t>ROMANI ROBERTA</t>
  </si>
  <si>
    <t>RMNRRT80S64C133M</t>
  </si>
  <si>
    <t>RMNSFN74T50D205Q-P-000</t>
  </si>
  <si>
    <t>ROMANO STEFANIA</t>
  </si>
  <si>
    <t>RMNSFN74T50D205Q</t>
  </si>
  <si>
    <t>RMNSLV76R53L746R-P-000</t>
  </si>
  <si>
    <t>RMNSNM67L44Z129V-P-000</t>
  </si>
  <si>
    <t>ROMAN SIMONA MARIANA</t>
  </si>
  <si>
    <t>RMNSNM67L44Z129V</t>
  </si>
  <si>
    <t>RMNSRG62C20F335V-P-000</t>
  </si>
  <si>
    <t>ROMANO SERGIO</t>
  </si>
  <si>
    <t>RMNSRG62C20F335V</t>
  </si>
  <si>
    <t>10333490018</t>
  </si>
  <si>
    <t>RMNVSS79R49A859N-P-000</t>
  </si>
  <si>
    <t>ROMANO VANESSA</t>
  </si>
  <si>
    <t>RMNVSS79R49A859N</t>
  </si>
  <si>
    <t>RMOFRC00C44L219Z-P-000</t>
  </si>
  <si>
    <t>ROMEO FEDERICA</t>
  </si>
  <si>
    <t>RMOFRC00C44L219Z</t>
  </si>
  <si>
    <t>RMONRC70D21E463C-P-000</t>
  </si>
  <si>
    <t>ROMEO ENRICO</t>
  </si>
  <si>
    <t>RMONRC70D21E463C</t>
  </si>
  <si>
    <t>RMOPLA79B23F952R-P-000</t>
  </si>
  <si>
    <t>ROMEO PAOLO</t>
  </si>
  <si>
    <t>RMRCYL93T66Z611J-P-000</t>
  </si>
  <si>
    <t>RMRCYL93T66Z611J</t>
  </si>
  <si>
    <t>RMRLLDI65R46Z700O-P-000</t>
  </si>
  <si>
    <t>ARMARI LIDIA</t>
  </si>
  <si>
    <t>RMRLLDI65R46Z700O</t>
  </si>
  <si>
    <t>RMRNND83B62Z611I-P-000</t>
  </si>
  <si>
    <t>ROMERO QUIROZ ANA LINDA</t>
  </si>
  <si>
    <t>RMRNND83B62Z611I</t>
  </si>
  <si>
    <t>RMRRLF91M15Z611T-P-000</t>
  </si>
  <si>
    <t>RAMIREZ MONTERO RODOLFO DAVID</t>
  </si>
  <si>
    <t>RMRRLF91M15Z611T</t>
  </si>
  <si>
    <t>RMRRRT76S07Z605V-P-000</t>
  </si>
  <si>
    <t>ROMERO NAVARRETE ROBERT RICHARD</t>
  </si>
  <si>
    <t>RMRRRT76S07Z605V</t>
  </si>
  <si>
    <t>RMRTSL80D66Z611C-P-000</t>
  </si>
  <si>
    <t>RAMIREZ HEREDIA TERESA ALEJANDRA</t>
  </si>
  <si>
    <t>RMRTSL80D66Z611C</t>
  </si>
  <si>
    <t>RMRYNU78B50Z504O-P-000</t>
  </si>
  <si>
    <t>ROMERO YUNIA</t>
  </si>
  <si>
    <t>RMRYNU78B50Z504O</t>
  </si>
  <si>
    <t>RMSBHO96E42Z335B-P-000</t>
  </si>
  <si>
    <t>EROMOSELE OBEHI</t>
  </si>
  <si>
    <t>RMSBHO96E42Z335B</t>
  </si>
  <si>
    <t>RMSNMO74S66Z611Q-P-000</t>
  </si>
  <si>
    <t>RAMOS TRIVINOS NOEMI</t>
  </si>
  <si>
    <t>RMSNMO74S66Z611Q</t>
  </si>
  <si>
    <t>RMSRJS66M69Z611N-P-000</t>
  </si>
  <si>
    <t>RAMOS BANOS ROSA JUSTINA</t>
  </si>
  <si>
    <t>RMSRJS66M69Z611N</t>
  </si>
  <si>
    <t>RMSSGD88D17Z611F-P-000</t>
  </si>
  <si>
    <t>RAMOS MARTINEZ SERGIO EDUARDO</t>
  </si>
  <si>
    <t>RMSSGD88D17Z611F</t>
  </si>
  <si>
    <t>RMSVYN91M60Z611W-P-000</t>
  </si>
  <si>
    <t>RAMOS VEGA DE JARA EVILYN ROSA</t>
  </si>
  <si>
    <t>RMSVYN91M60Z611W</t>
  </si>
  <si>
    <t>RMTLLA78A70F335H-P-000</t>
  </si>
  <si>
    <t>RUMIATI LAILA</t>
  </si>
  <si>
    <t>RMTLLA78A70F335H</t>
  </si>
  <si>
    <t>RMTMNL99A64L013N-P-000</t>
  </si>
  <si>
    <t>RAMAT MANUELA</t>
  </si>
  <si>
    <t>RMTMNL99A64L013N</t>
  </si>
  <si>
    <t>RMTNDR99D16L219G-P-000</t>
  </si>
  <si>
    <t>RMTNDR99D16L219G</t>
  </si>
  <si>
    <t>RMTNDR99D16L219G-P-001</t>
  </si>
  <si>
    <t>RAMETTA ANDREA</t>
  </si>
  <si>
    <t>RMZGLI07T49F952O-P-000</t>
  </si>
  <si>
    <t>RAMAZZOTTI GIULIA</t>
  </si>
  <si>
    <t>RMZGLI07T49F952O</t>
  </si>
  <si>
    <t>RNADRD96E28L219B-P-000</t>
  </si>
  <si>
    <t>ARIONE EDOARDO</t>
  </si>
  <si>
    <t>RNADRD96E28L219B</t>
  </si>
  <si>
    <t>RNAFBN90T58F158Y-P-000</t>
  </si>
  <si>
    <t>ARENA FABIANA</t>
  </si>
  <si>
    <t>RNAFBN90T58F158Y</t>
  </si>
  <si>
    <t>RNALNE71H53G388O-P-000</t>
  </si>
  <si>
    <t>RAINA ELENA</t>
  </si>
  <si>
    <t>RNALNE71H53G388O</t>
  </si>
  <si>
    <t>RNAMHL84E23Z133I-P-000</t>
  </si>
  <si>
    <t>AERNI MICHAEL</t>
  </si>
  <si>
    <t>RNAMHL84E23Z133I</t>
  </si>
  <si>
    <t>RNARTI71R47L219Q-P-000</t>
  </si>
  <si>
    <t>RANA RITA</t>
  </si>
  <si>
    <t>RNARTI71R47L219Q</t>
  </si>
  <si>
    <t>RNCBDT05R68B963X-P-000</t>
  </si>
  <si>
    <t>RONCONI BENEDETTA</t>
  </si>
  <si>
    <t>RNCBDT05R68B963X</t>
  </si>
  <si>
    <t>RNCFNC99M68A859P-P-000</t>
  </si>
  <si>
    <t>RONCHETTA FRANCESCA</t>
  </si>
  <si>
    <t>RNCFNC99M68A859P</t>
  </si>
  <si>
    <t>RNCGJS96R61L219U-P-000</t>
  </si>
  <si>
    <t>RONCO GIADA JASMINE</t>
  </si>
  <si>
    <t>RNCGJS96R61L219U</t>
  </si>
  <si>
    <t>RNCLCU78S13E379Q-P-000</t>
  </si>
  <si>
    <t>REANCONTO LUCA</t>
  </si>
  <si>
    <t>RNCLCU78S13E379Q</t>
  </si>
  <si>
    <t>RNDBBR74H43L219D-P-000</t>
  </si>
  <si>
    <t>RONDOLETTI BARBARA</t>
  </si>
  <si>
    <t>RNDBBR74H43L219D</t>
  </si>
  <si>
    <t>RNDDNA89A67D205U-P-000</t>
  </si>
  <si>
    <t>ARNAUDO DAIANA</t>
  </si>
  <si>
    <t>RNDDNA89A67D205U</t>
  </si>
  <si>
    <t>RNDFPP10P16F952C-P-000</t>
  </si>
  <si>
    <t>RENDA FILIPPO</t>
  </si>
  <si>
    <t>RNDFPP10P16F952C</t>
  </si>
  <si>
    <t>RNDGLI91S56L750E-P-000</t>
  </si>
  <si>
    <t>RANDO GIULIA</t>
  </si>
  <si>
    <t>RNDGLI91S56L750E</t>
  </si>
  <si>
    <t>RNDGTN89R24L219Q-P-000</t>
  </si>
  <si>
    <t>RONDINELLI GAETANO</t>
  </si>
  <si>
    <t>RNDGTN89R24L219Q</t>
  </si>
  <si>
    <t>RNDNLT75A59G674U-P-000</t>
  </si>
  <si>
    <t>RINAUDO NICOLETTA</t>
  </si>
  <si>
    <t>RNDNLT75A59G674U</t>
  </si>
  <si>
    <t>RNDPLA61H03A089N-P-000</t>
  </si>
  <si>
    <t>RENDA PAOLO</t>
  </si>
  <si>
    <t>RNDPLA61H03A089N</t>
  </si>
  <si>
    <t>RNDPRZ72E45L219D-P-000</t>
  </si>
  <si>
    <t>RINDONE PATRIZIA</t>
  </si>
  <si>
    <t>RNDPRZ72E45L219D</t>
  </si>
  <si>
    <t>RNDVNK88E45A859V-P-000</t>
  </si>
  <si>
    <t>RANDO VERONIKA</t>
  </si>
  <si>
    <t>RNDVNK88E45A859V</t>
  </si>
  <si>
    <t>RNESRN72L64A859W-P-000</t>
  </si>
  <si>
    <t>REINA SERENA</t>
  </si>
  <si>
    <t>RNESRN72L64A859W</t>
  </si>
  <si>
    <t>RNGMTT01A11L219T-P-000</t>
  </si>
  <si>
    <t>RANGONI MATTEO</t>
  </si>
  <si>
    <t>RNGMTT01A11L219T</t>
  </si>
  <si>
    <t>RNICZH71P14Z611O-P-000</t>
  </si>
  <si>
    <t>IRENO CRUZ HAYDEE</t>
  </si>
  <si>
    <t>RNICZH71P14Z611O</t>
  </si>
  <si>
    <t>RNJGLI02H46L219H-P-000</t>
  </si>
  <si>
    <t>ERNI JOO GIULIA</t>
  </si>
  <si>
    <t>RNJGLI02H46L219H</t>
  </si>
  <si>
    <t>RNJNRD0AT67L219Q-P-000</t>
  </si>
  <si>
    <t>ERNI JOO INGRID</t>
  </si>
  <si>
    <t>RNJNRD04T67L219Q</t>
  </si>
  <si>
    <t>RNKYLN11P46Z209I-P-000</t>
  </si>
  <si>
    <t>RANKOTH PEDIGE YENULI NETHULIMA</t>
  </si>
  <si>
    <t>RNKYLN11P46Z209I</t>
  </si>
  <si>
    <t>RNLBRC11H63F952Z-P-000</t>
  </si>
  <si>
    <t>RINOLFI BEATRICE</t>
  </si>
  <si>
    <t>RNLBRC11H63F952Z</t>
  </si>
  <si>
    <t>RNLJMS94S21L219R-P-000</t>
  </si>
  <si>
    <t>ARNOLDI JAMES</t>
  </si>
  <si>
    <t>RNLJMS94S21L219R</t>
  </si>
  <si>
    <t>12559470013</t>
  </si>
  <si>
    <t>RNLLCU66T18L219Y-P-000</t>
  </si>
  <si>
    <t>RINALDI LUCA</t>
  </si>
  <si>
    <t>RNLLCU66T18L219Y</t>
  </si>
  <si>
    <t>RNLLSN95B15L219J-P-000</t>
  </si>
  <si>
    <t>RINALDI ALESSANDRO</t>
  </si>
  <si>
    <t>RNLLSN95B15L219J</t>
  </si>
  <si>
    <t>RNLMRZ70P04H501P-O-000</t>
  </si>
  <si>
    <t>GRUPPO VOLONTARI DEL SOCCORSO</t>
  </si>
  <si>
    <t>RNLMRZ70P04H501P</t>
  </si>
  <si>
    <t>RNLMRZ70P04H501</t>
  </si>
  <si>
    <t>RNLSFN76E13B019D-P-000</t>
  </si>
  <si>
    <t>ARNOLDI STEFANO</t>
  </si>
  <si>
    <t>RNLSFN76E13B019D</t>
  </si>
  <si>
    <t>RNLVCN67A67F400V-P-000</t>
  </si>
  <si>
    <t>RINALDO VINCENZA</t>
  </si>
  <si>
    <t>RNLVCN67A67F400V</t>
  </si>
  <si>
    <t>RNNDRM87D65L219Y-P-000</t>
  </si>
  <si>
    <t>RANNO DESIREE MANUELA</t>
  </si>
  <si>
    <t>RNNDRM87D65L219Y</t>
  </si>
  <si>
    <t>RNRCCT71P51Z110E-P-000</t>
  </si>
  <si>
    <t>RANAURO CONCETTA</t>
  </si>
  <si>
    <t>RNRCCT71P51Z110E</t>
  </si>
  <si>
    <t>RNRCCT71P51Z110E-P-001</t>
  </si>
  <si>
    <t>RNRCCT71P51Z110ERNRCCT71P51Z110E-P-000</t>
  </si>
  <si>
    <t>RNRPLA85L13E020O-P-000</t>
  </si>
  <si>
    <t>RINERO PAOLO</t>
  </si>
  <si>
    <t>RNRPLA85L13E020O</t>
  </si>
  <si>
    <t>RNSFNC89R04L219N-P-000</t>
  </si>
  <si>
    <t>REANO ASCENCIO FRANCISCO VITO</t>
  </si>
  <si>
    <t>RNSFNC89R04L219N</t>
  </si>
  <si>
    <t>RNTLRI74P43L219F-P-000</t>
  </si>
  <si>
    <t>RANTE ILARIA</t>
  </si>
  <si>
    <t>RNTLRI74P43L219F</t>
  </si>
  <si>
    <t>RNTNRN79L05D286N-P-000</t>
  </si>
  <si>
    <t>ARIENTI ANDREA ANTIONIO</t>
  </si>
  <si>
    <t>RNUNDR73M18F952M-P-000</t>
  </si>
  <si>
    <t>URANI ANDREA</t>
  </si>
  <si>
    <t>RNUNDR73M18F952M</t>
  </si>
  <si>
    <t>RNZLBT90R43C627U-P-000</t>
  </si>
  <si>
    <t>RIENZI ELISABETTA</t>
  </si>
  <si>
    <t>RNZLBT90R43C627U</t>
  </si>
  <si>
    <t>RNZLRA92L50L219E-P-000</t>
  </si>
  <si>
    <t>IRENZE LAURA</t>
  </si>
  <si>
    <t>RNZLRA92L50L219E</t>
  </si>
  <si>
    <t>RNZNNA92B44L328W-P-000</t>
  </si>
  <si>
    <t>RONZULLI ANNA</t>
  </si>
  <si>
    <t>RNZNNA92B44L328W</t>
  </si>
  <si>
    <t>ROIRCR88S08L219U-P-000</t>
  </si>
  <si>
    <t>ORI RICCARDO</t>
  </si>
  <si>
    <t>ROIRCR88S08L219U</t>
  </si>
  <si>
    <t>RPAFRZ05A10L219F-P-000</t>
  </si>
  <si>
    <t>ARPAIA FABRIZIO</t>
  </si>
  <si>
    <t>RPAFRZ05A10L219F</t>
  </si>
  <si>
    <t>RPANNL66L65D869F-P-000</t>
  </si>
  <si>
    <t>RAPA ANTONELLA</t>
  </si>
  <si>
    <t>RPANNL66L65D869F</t>
  </si>
  <si>
    <t>RPPPRZ69M41L219C-P-000</t>
  </si>
  <si>
    <t>RIPEPI PATRIZIA</t>
  </si>
  <si>
    <t>RPPPRZ69M41L219C</t>
  </si>
  <si>
    <t>RPSFNC81T22L219L-P-000</t>
  </si>
  <si>
    <t>RAPISARDA FRANCESCO</t>
  </si>
  <si>
    <t>RPSFNC81T22L219L</t>
  </si>
  <si>
    <t>11601250019</t>
  </si>
  <si>
    <t>RPSLCU61S63L219U-P-000</t>
  </si>
  <si>
    <t>RAPISARDA LUCIA</t>
  </si>
  <si>
    <t>RPSLCU61S63L219U</t>
  </si>
  <si>
    <t>12474830010</t>
  </si>
  <si>
    <t>RQJTFL81D43Z611L-P-000</t>
  </si>
  <si>
    <t>REQUEJO CARO TATI OFELIA</t>
  </si>
  <si>
    <t>RQJTFL81D43Z611L</t>
  </si>
  <si>
    <t>RQNNNR70B06Z611L-P-000</t>
  </si>
  <si>
    <t>REQUENA PORTILLA NICANOR GENARO</t>
  </si>
  <si>
    <t>RQNNNR70B06Z611L</t>
  </si>
  <si>
    <t>RQRNMR73P62Z611Z-P-000</t>
  </si>
  <si>
    <t>RRCMGE10D70Z100Y-P-000</t>
  </si>
  <si>
    <t>RRACI MEGI</t>
  </si>
  <si>
    <t>RRCMGE10D70Z100Y</t>
  </si>
  <si>
    <t>RRENTN74E17G942C-P-000</t>
  </si>
  <si>
    <t>ERARIO ANTONIO</t>
  </si>
  <si>
    <t>RRENTN74E17G942C</t>
  </si>
  <si>
    <t>RRMMMD74A01Z330E-P-000</t>
  </si>
  <si>
    <t>ER RMAIQI MOHAMED</t>
  </si>
  <si>
    <t>RRMMMD74A01Z330E</t>
  </si>
  <si>
    <t>RRNTZN61H54D332J-P-000</t>
  </si>
  <si>
    <t>ERRANTE TIZIANA</t>
  </si>
  <si>
    <t>RRNTZN61H54D332J</t>
  </si>
  <si>
    <t>RRSFNC11M30B019H-P-000</t>
  </si>
  <si>
    <t>ARRIUS FRANCESCO</t>
  </si>
  <si>
    <t>RRSFNC11M30B019H</t>
  </si>
  <si>
    <t>RRTLXA64T14Z602H-P-000</t>
  </si>
  <si>
    <t>IRRTHUM ALEX</t>
  </si>
  <si>
    <t>RRTLXA64T14Z602H</t>
  </si>
  <si>
    <t>RRTVNC87H55L219Z-P-000</t>
  </si>
  <si>
    <t>RORATO VERONICA</t>
  </si>
  <si>
    <t>RRTVNC87H55L219Z</t>
  </si>
  <si>
    <t>RRVSLV66B48F205P-P-000</t>
  </si>
  <si>
    <t>ARRIVABENE SILVIA</t>
  </si>
  <si>
    <t>RRVSLV66B48F205P</t>
  </si>
  <si>
    <t>RRYMIE75T63Z611S-P-000</t>
  </si>
  <si>
    <t>ARROYO HUAMAN IMEE</t>
  </si>
  <si>
    <t>RRYMIE75T63Z611S</t>
  </si>
  <si>
    <t>RSACLT02L66A479N-P-000</t>
  </si>
  <si>
    <t>RASO CARLOTTA</t>
  </si>
  <si>
    <t>RSACLT02L66A479N</t>
  </si>
  <si>
    <t>RSANCL98R14A859S-P-000</t>
  </si>
  <si>
    <t>RAISI NICOLÒ</t>
  </si>
  <si>
    <t>RSANCL98R14A859S</t>
  </si>
  <si>
    <t>RSARNN06S45F952T-P-000</t>
  </si>
  <si>
    <t>RASIA ARIANNA</t>
  </si>
  <si>
    <t>RSARNN06S45F952T</t>
  </si>
  <si>
    <t>RSASFO65C47L219A-O-000</t>
  </si>
  <si>
    <t>ARISIO SOFIA</t>
  </si>
  <si>
    <t>RSASFO65C47L219A</t>
  </si>
  <si>
    <t>RSBFBA93A17E020E-P-000</t>
  </si>
  <si>
    <t>ROSA BRUSIN FABIO</t>
  </si>
  <si>
    <t>RSBFBA93A17E020E</t>
  </si>
  <si>
    <t>RSCDAA66H43F952Q-P-000</t>
  </si>
  <si>
    <t>02697580039</t>
  </si>
  <si>
    <t>RSCDRC93L05Z611W-P-000</t>
  </si>
  <si>
    <t>RISCO CCENTE EDDER CRUZ</t>
  </si>
  <si>
    <t>RSCDRC93L05Z611W</t>
  </si>
  <si>
    <t>RSCKSC77M61A859S-P-000</t>
  </si>
  <si>
    <t>ROSCO KATIUSCIA</t>
  </si>
  <si>
    <t>RSCKSC77M61A859S</t>
  </si>
  <si>
    <t>RSCLIA64B66F952H-P-000</t>
  </si>
  <si>
    <t>RUSCA LIA</t>
  </si>
  <si>
    <t>RSCLIA64B66F952H</t>
  </si>
  <si>
    <t>RSCLLC78P70Z611V-P-000</t>
  </si>
  <si>
    <t>RISCO CRUZ LESLIE CAROLINA</t>
  </si>
  <si>
    <t>RSCLLC78P70Z611V</t>
  </si>
  <si>
    <t>RSCMTN98R58L219N-P-000</t>
  </si>
  <si>
    <t>RISUCCI MARTINA</t>
  </si>
  <si>
    <t>RSCMTN98R58L219N</t>
  </si>
  <si>
    <t>RSCMTT55B22Z133G-P-000</t>
  </si>
  <si>
    <t>RASCHER MATTIA</t>
  </si>
  <si>
    <t>RSCMTT55B22Z133G</t>
  </si>
  <si>
    <t>RSCPTR67M08A843K-P-000</t>
  </si>
  <si>
    <t>RASCHELLA' PIETRO</t>
  </si>
  <si>
    <t>RSCPTR67M08A843K</t>
  </si>
  <si>
    <t>RSCRLF91S27Z604D-P-000</t>
  </si>
  <si>
    <t>RIASCOS CAMBINDO RODOLFO ANDRES</t>
  </si>
  <si>
    <t>RSCRLF91S27Z604D</t>
  </si>
  <si>
    <t>RSCSMN03T10L219I-P-000</t>
  </si>
  <si>
    <t>RISCIGLIONE SIMONE</t>
  </si>
  <si>
    <t>RSCSMN03T10L219I</t>
  </si>
  <si>
    <t>RSDRRD75L08Z611R-P-000</t>
  </si>
  <si>
    <t>ROSADIO GAMARRA RICARDO ABRAHAM</t>
  </si>
  <si>
    <t>RSDRRD75L08Z611R</t>
  </si>
  <si>
    <t>RSHSRA83H59Z611T-P-000</t>
  </si>
  <si>
    <t>RIOS HUAMAN SARA</t>
  </si>
  <si>
    <t>RSHSRA83H59Z611T</t>
  </si>
  <si>
    <t>RSINDA00D58L219F-P-000</t>
  </si>
  <si>
    <t>RISO NADIA</t>
  </si>
  <si>
    <t>RSINDA00D58L219F</t>
  </si>
  <si>
    <t>RSLCSL71S66Z611R-P-000</t>
  </si>
  <si>
    <t>ROSALES HERNANDEZ CONSUELO DEL PILAR</t>
  </si>
  <si>
    <t>RSLCSL71S66Z611R</t>
  </si>
  <si>
    <t>RSLVLR04H64L219R-P-000</t>
  </si>
  <si>
    <t>ROSALES CANO VALERIA</t>
  </si>
  <si>
    <t>RSLVLR04H64L219R</t>
  </si>
  <si>
    <t>RSNFNC63R11I754J-P-000</t>
  </si>
  <si>
    <t>RISINO FRANCESCO</t>
  </si>
  <si>
    <t>RSNFNC63R11I754J</t>
  </si>
  <si>
    <t>RSNFRC08R29C722X-P-000</t>
  </si>
  <si>
    <t>URSINO FEDERICO</t>
  </si>
  <si>
    <t>RSNFRC08R29C722X</t>
  </si>
  <si>
    <t>RSNGZN61D45H691D-P-000</t>
  </si>
  <si>
    <t>ROSANGELA GRAZIANO</t>
  </si>
  <si>
    <t>RSNGZN61D45H691D</t>
  </si>
  <si>
    <t>RSNMRA72A46D872J-P-000</t>
  </si>
  <si>
    <t>RSNNDA89D64C351A-P-000</t>
  </si>
  <si>
    <t>RESINA NADIA</t>
  </si>
  <si>
    <t>RSNNDA89D64C351A</t>
  </si>
  <si>
    <t>RSNSFN97B46A479S-P-000</t>
  </si>
  <si>
    <t>RESINI STEFANIA</t>
  </si>
  <si>
    <t>RSNSFN97B46A479S</t>
  </si>
  <si>
    <t>RSOGRG89T20D208Z-P-000</t>
  </si>
  <si>
    <t>ORSO GIORGIO</t>
  </si>
  <si>
    <t>RSOGRG89T20D208Z</t>
  </si>
  <si>
    <t>RSOLCN54E26G535O-P-000</t>
  </si>
  <si>
    <t>ORSI LUCIANO</t>
  </si>
  <si>
    <t>RSOLCN54E26G535O</t>
  </si>
  <si>
    <t>RSOLRM74D46Z129H-P-002</t>
  </si>
  <si>
    <t>RSOMRZ68B23A859D-P-000</t>
  </si>
  <si>
    <t>RSOMRZ80B49D938Q-P-000</t>
  </si>
  <si>
    <t>ROSA MARZIA</t>
  </si>
  <si>
    <t>RSOMRZ80B49D938Q</t>
  </si>
  <si>
    <t>RSORNI80E63L669U-P-000</t>
  </si>
  <si>
    <t>ORSI IRENE</t>
  </si>
  <si>
    <t>RSORNI80E63L669U</t>
  </si>
  <si>
    <t>RSOSFN06E25F952S-P-000</t>
  </si>
  <si>
    <t>ROSA STEFANO</t>
  </si>
  <si>
    <t>RSOSFN06E25F952S</t>
  </si>
  <si>
    <t>RSPCNZ90H60L219D-P-000</t>
  </si>
  <si>
    <t>RISPOLI CINZIA</t>
  </si>
  <si>
    <t>RSPCNZ90H60L219D</t>
  </si>
  <si>
    <t>RSQDSN97E31Z611L-P-000</t>
  </si>
  <si>
    <t>RIOS QUIROZ DAVIS ANDERSON</t>
  </si>
  <si>
    <t>RSQDSN97E31Z611L</t>
  </si>
  <si>
    <t>RSQVNT10B15Z611R-P-000</t>
  </si>
  <si>
    <t>RIOS QUIROZ VALENTINO DEL PIERO ALEXANDER</t>
  </si>
  <si>
    <t>RSQVNT10B15Z611R</t>
  </si>
  <si>
    <t>RSQXRH01T60Z611E-P-000</t>
  </si>
  <si>
    <t>RIOS QUIROZ XIOMARA HEIDY</t>
  </si>
  <si>
    <t>RSQXRH01T60Z611E</t>
  </si>
  <si>
    <t>RSSCHR05C54D869S-P-000</t>
  </si>
  <si>
    <t>ROSSETTI CHIARA</t>
  </si>
  <si>
    <t>RSSCHR05C54D869S</t>
  </si>
  <si>
    <t>RSSCML72H55L308E-P-000</t>
  </si>
  <si>
    <t>RUSSO TESTAGROSSA CARMELA DONATA</t>
  </si>
  <si>
    <t>RSSCML72H55L308E</t>
  </si>
  <si>
    <t>RSSCNT75A54L219Y-P-000</t>
  </si>
  <si>
    <t>RUSSO CHANTAL</t>
  </si>
  <si>
    <t>RSSCNT75A54L219Y</t>
  </si>
  <si>
    <t>RSSCRL64A56L219H-P-000</t>
  </si>
  <si>
    <t>ROSSO CARLA</t>
  </si>
  <si>
    <t>RSSCRL64A56L219H</t>
  </si>
  <si>
    <t>RSSCST65L47F704R-P-000</t>
  </si>
  <si>
    <t>ROSSIN CRISTIANA</t>
  </si>
  <si>
    <t>RSSCST65L47F704R</t>
  </si>
  <si>
    <t>02631320021</t>
  </si>
  <si>
    <t>RSSCST89E04B041T-P-000</t>
  </si>
  <si>
    <t>RUSSO CRISTIAN</t>
  </si>
  <si>
    <t>RSSCST89E04B041T</t>
  </si>
  <si>
    <t>RSSDRH73A55C351F-P-000</t>
  </si>
  <si>
    <t>RSSFLC80L13L219O-P-000</t>
  </si>
  <si>
    <t>RUSSO FELICE</t>
  </si>
  <si>
    <t>RSSFLC80L13L219O</t>
  </si>
  <si>
    <t>RSSFN80E60L219V-P-000</t>
  </si>
  <si>
    <t>RSSFNC85P10Z602J-P-000</t>
  </si>
  <si>
    <t>ROSSO FRANCESCO</t>
  </si>
  <si>
    <t>RSSFNC85P10Z602J</t>
  </si>
  <si>
    <t>RSSFRC84B07A124A-P-000</t>
  </si>
  <si>
    <t>ROSSO FEDERICO</t>
  </si>
  <si>
    <t>RSSFRC84B07A124A</t>
  </si>
  <si>
    <t>RSSGFL71C25D332U-P-000</t>
  </si>
  <si>
    <t>RESSICO GIANFILIPPO</t>
  </si>
  <si>
    <t>RSSGFL71C25D332U</t>
  </si>
  <si>
    <t>RSSGRL78E13C722B-P-000</t>
  </si>
  <si>
    <t>ROSSETTO GABRIELE</t>
  </si>
  <si>
    <t>RSSGRL78E13C722B</t>
  </si>
  <si>
    <t>RSSLCA80C54L424T-P-000</t>
  </si>
  <si>
    <t>RUSSIAN ALICE</t>
  </si>
  <si>
    <t>RSSLCA80C54L424T</t>
  </si>
  <si>
    <t>RSSLCU73L25I976I-P-000</t>
  </si>
  <si>
    <t>ROSSI LUCA</t>
  </si>
  <si>
    <t>RSSLCU73L25I976I</t>
  </si>
  <si>
    <t>RSSLCU90H10B885Z-P-000</t>
  </si>
  <si>
    <t>RSSLCU90H10B885Z</t>
  </si>
  <si>
    <t>RSSLNE79R57L219L-P-000</t>
  </si>
  <si>
    <t>ROSSO ELENA</t>
  </si>
  <si>
    <t>RSSLNE79R57L219L</t>
  </si>
  <si>
    <t>RSSLNE94S64L219H-P-000</t>
  </si>
  <si>
    <t>RUSSO ELENA</t>
  </si>
  <si>
    <t>RSSLNE94S64L219H</t>
  </si>
  <si>
    <t>RSSLRA72M69F952B-P-000</t>
  </si>
  <si>
    <t>RUSSO LAURA</t>
  </si>
  <si>
    <t>RSSLRA72M69F952B</t>
  </si>
  <si>
    <t>RSSLRT65A08L436Y-P-000</t>
  </si>
  <si>
    <t>ROSSETTI ALBERTO</t>
  </si>
  <si>
    <t>RSSLRT65A08L436Y</t>
  </si>
  <si>
    <t>RSSLSI81P63L219N-P-000</t>
  </si>
  <si>
    <t>ROSSINI LISA</t>
  </si>
  <si>
    <t>RSSLSI81P63L219N</t>
  </si>
  <si>
    <t>RSSMCL69A64F952M-P-000</t>
  </si>
  <si>
    <t>ROSSETTI MARCELLA</t>
  </si>
  <si>
    <t>RSSMCL69A64F952M</t>
  </si>
  <si>
    <t>RSSMCR69P69A479H-P-000</t>
  </si>
  <si>
    <t>ROSSETTI MARIA CARMELA</t>
  </si>
  <si>
    <t>RSSMCR69P69A479H</t>
  </si>
  <si>
    <t>RSSMGH66R44L219W-P-000</t>
  </si>
  <si>
    <t>ROSSI MARGHERITA</t>
  </si>
  <si>
    <t>RSSMGH66R44L219W</t>
  </si>
  <si>
    <t>RSSMLL65M66L219G-P-000</t>
  </si>
  <si>
    <t>RIASSETTO MIRELLA</t>
  </si>
  <si>
    <t>RSSMLL65M66L219G</t>
  </si>
  <si>
    <t>RSSMLN85B61L219F-P-000</t>
  </si>
  <si>
    <t>ROSSERO MARIA ELENA</t>
  </si>
  <si>
    <t>RSSMLN85B61L219F</t>
  </si>
  <si>
    <t>RSSMND69A60L219N-P-000</t>
  </si>
  <si>
    <t>ROSSI MIRANDA</t>
  </si>
  <si>
    <t>RSSMND69A60L219N</t>
  </si>
  <si>
    <t>RSSMRA66S57L219V-P-000</t>
  </si>
  <si>
    <t>ROSSI MARIA</t>
  </si>
  <si>
    <t>RSSMRA66S57L219V</t>
  </si>
  <si>
    <t>RSSMRC77D11F952Y-P-000</t>
  </si>
  <si>
    <t>ROSSI MARCO</t>
  </si>
  <si>
    <t>RSSMRC77D11F952Y</t>
  </si>
  <si>
    <t>RSSMRL73C43B777R-P-000</t>
  </si>
  <si>
    <t>RSSMRN66M58F952O-P-000</t>
  </si>
  <si>
    <t>ROSSANIGO MARINA</t>
  </si>
  <si>
    <t>RSSMRN66M58F952O</t>
  </si>
  <si>
    <t>RSSMRS78L62H727D-P-000</t>
  </si>
  <si>
    <t>ROSSO MAURA ROSA</t>
  </si>
  <si>
    <t>RSSMRS78L62H727D</t>
  </si>
  <si>
    <t>RSSMRT04T69F952D-P-000</t>
  </si>
  <si>
    <t>RESSE MARTA</t>
  </si>
  <si>
    <t>RSSMRT04T69F952D</t>
  </si>
  <si>
    <t>RSSMTN97E70H355Y-P-000</t>
  </si>
  <si>
    <t>ROSSO MARTINA</t>
  </si>
  <si>
    <t>RSSMTN97E70H355Y</t>
  </si>
  <si>
    <t>RSSMTT03A25H355F-P-000</t>
  </si>
  <si>
    <t>ROSSATO MATTIA</t>
  </si>
  <si>
    <t>RSSMTT03A25H355F</t>
  </si>
  <si>
    <t>RSSNDR66R30L219Q-P-000</t>
  </si>
  <si>
    <t>ROSSINO ANDREA</t>
  </si>
  <si>
    <t>RSSNDR66R30L219Q</t>
  </si>
  <si>
    <t>RSSNDR75.OLTREILBLU-P-000</t>
  </si>
  <si>
    <t>ROSSI ANDREA (OLTRE IL BLU)</t>
  </si>
  <si>
    <t>RSSNDROLTREILBLU</t>
  </si>
  <si>
    <t>RSSNDR75H11A859E-P-000</t>
  </si>
  <si>
    <t>ROSSI ANDREA</t>
  </si>
  <si>
    <t>RSSNDR75H11A859E</t>
  </si>
  <si>
    <t>RSSNDR99H16C722I-P-000</t>
  </si>
  <si>
    <t>RSSNDR99H16C722I</t>
  </si>
  <si>
    <t>RSSNGL69P53L219Y-P-000</t>
  </si>
  <si>
    <t>RUSSO ANGELA</t>
  </si>
  <si>
    <t>RSSNGL69P53L219Y</t>
  </si>
  <si>
    <t>09290550012</t>
  </si>
  <si>
    <t>RSSNNT01E48C665E</t>
  </si>
  <si>
    <t>RUSSO ANTONIETTA</t>
  </si>
  <si>
    <t>RSSNPN71S42C002K-P-000</t>
  </si>
  <si>
    <t>RUSSO ANNA PINA</t>
  </si>
  <si>
    <t>RSSNPN71S42C002K</t>
  </si>
  <si>
    <t>RSSPLA66D08E795R-P-000</t>
  </si>
  <si>
    <t>ROSSIGNOLI PAOLO</t>
  </si>
  <si>
    <t>RSSPLA66D08E795R</t>
  </si>
  <si>
    <t>RSSRNE05H55L219C-P-000</t>
  </si>
  <si>
    <t>ROSAS ERIN</t>
  </si>
  <si>
    <t>RSSRNE05H55L219C</t>
  </si>
  <si>
    <t>RSSRNN97A62L219K-P-000</t>
  </si>
  <si>
    <t>ROSSO ARIANNA</t>
  </si>
  <si>
    <t>RSSRNN97A62L219K</t>
  </si>
  <si>
    <t>RSSRRT73H60F205T-P-000</t>
  </si>
  <si>
    <t>ROSSETTI ROBERTA</t>
  </si>
  <si>
    <t>RSSRRT73H60F205T</t>
  </si>
  <si>
    <t>RSSRSL73P42L219S-P-000</t>
  </si>
  <si>
    <t>ROSSOTTO ROSSELLA</t>
  </si>
  <si>
    <t>RSSRSL73P42L219S</t>
  </si>
  <si>
    <t>RSSRSN71R64F839N-P-000</t>
  </si>
  <si>
    <t>RUSSO ROSSANA</t>
  </si>
  <si>
    <t>RSSRSN71R64F839N</t>
  </si>
  <si>
    <t>RSSRTI66H45Z345Z-P-000</t>
  </si>
  <si>
    <t>ROSSI RITA</t>
  </si>
  <si>
    <t>RSSRTI66H45Z345Z</t>
  </si>
  <si>
    <t>RSSSLV66A63L746H-P-000</t>
  </si>
  <si>
    <t>ROSSI SILVIA</t>
  </si>
  <si>
    <t>RSSSLV90L31L219R-P-000</t>
  </si>
  <si>
    <t>RUSSO SILVIO</t>
  </si>
  <si>
    <t>RSSSLV90L31L219R</t>
  </si>
  <si>
    <t>RSSSRN91D65L219H-P-000</t>
  </si>
  <si>
    <t>ROSSI SERENA</t>
  </si>
  <si>
    <t>RSSSRN91D65L219H</t>
  </si>
  <si>
    <t>RSSSVT74H09F839K-P-000</t>
  </si>
  <si>
    <t>RUSSO SALVATORE</t>
  </si>
  <si>
    <t>RSSSVT74H09F839K</t>
  </si>
  <si>
    <t>RSSTMR70C69B719Z-P-000</t>
  </si>
  <si>
    <t>ROSSO TAMARA</t>
  </si>
  <si>
    <t>RSSTMR70C69B719Z</t>
  </si>
  <si>
    <t>RSSTMS67A12C514R-P-000</t>
  </si>
  <si>
    <t>RUSSO TOMMASO</t>
  </si>
  <si>
    <t>RSSTMS67A12C514R</t>
  </si>
  <si>
    <t>RSSVCN67B10F065W-P-000</t>
  </si>
  <si>
    <t>RUSSO VINCENZO</t>
  </si>
  <si>
    <t>RSSVCN67B10F065W</t>
  </si>
  <si>
    <t>RSSVFD74L31E379M-P-000</t>
  </si>
  <si>
    <t>ROSSATO IVANO FIDENZIO</t>
  </si>
  <si>
    <t>RSSVFD74L31E379M</t>
  </si>
  <si>
    <t>09053060019</t>
  </si>
  <si>
    <t>RSSVGN05D44L750R-P-000</t>
  </si>
  <si>
    <t>ROSSI VIRGINIA</t>
  </si>
  <si>
    <t>RSSVGN05D44L750R</t>
  </si>
  <si>
    <t>RSSVNC94P54D205O-P-000</t>
  </si>
  <si>
    <t>RISSO VERONICA</t>
  </si>
  <si>
    <t>RSSVNC94P54D205O</t>
  </si>
  <si>
    <t>RSSVNT83R63F952V-P-000</t>
  </si>
  <si>
    <t>ROSSI VALENTINA</t>
  </si>
  <si>
    <t>RSSVNT83R63F952V</t>
  </si>
  <si>
    <t>RSTFNC00D44A859D-P-000</t>
  </si>
  <si>
    <t>RASTELLO FRANCESCA</t>
  </si>
  <si>
    <t>RSTFNC00D44A859D</t>
  </si>
  <si>
    <t>RSTFNC11P60F952K-P-000</t>
  </si>
  <si>
    <t>ROSATI FRANCESCA OGECHI</t>
  </si>
  <si>
    <t>RSTFNC11P60F952K</t>
  </si>
  <si>
    <t>RSTGBC81E45Z148M-P-000</t>
  </si>
  <si>
    <t>RISTIKJ GOLUBICA</t>
  </si>
  <si>
    <t>RSTGBC81E45Z148M</t>
  </si>
  <si>
    <t>RSTLGN59L69I671G-P-000</t>
  </si>
  <si>
    <t>RESTAGNO LUIGINA</t>
  </si>
  <si>
    <t>RSTLGN59L69I671G</t>
  </si>
  <si>
    <t>RSTLRI88H47C665M-P-000</t>
  </si>
  <si>
    <t>URSETTA ILARIA</t>
  </si>
  <si>
    <t>RSTLRI88H47C665M</t>
  </si>
  <si>
    <t>RSTMLE01R22A479K-P-000</t>
  </si>
  <si>
    <t>ARIOSTO EMILIO</t>
  </si>
  <si>
    <t>RSTMLE01R22A479K</t>
  </si>
  <si>
    <t>RSTNGL78D66A479N-P-000</t>
  </si>
  <si>
    <t>IRSATO ANGELA NATASCIA</t>
  </si>
  <si>
    <t>RSTNLN78D66A479E</t>
  </si>
  <si>
    <t>RSTNTN86T05L219O-P-000</t>
  </si>
  <si>
    <t>RESTIVO ANTONIO</t>
  </si>
  <si>
    <t>RSTNTN86T05L219O</t>
  </si>
  <si>
    <t>RSTRCR02H28L219C-P-000</t>
  </si>
  <si>
    <t>RUSTICHELLI RICCARDO</t>
  </si>
  <si>
    <t>RSTRCR02H28L219C</t>
  </si>
  <si>
    <t>RSTRSN98P60L013L-P-000</t>
  </si>
  <si>
    <t>RESTA ROSSANA</t>
  </si>
  <si>
    <t>RSTRSN98P60L013L</t>
  </si>
  <si>
    <t>RSTSFN95C69L219Y-P-000</t>
  </si>
  <si>
    <t>ROSATO STEFANIA</t>
  </si>
  <si>
    <t>RSTSFN95C69L219Y</t>
  </si>
  <si>
    <t>RSUDDR88E55Z129P-P-000</t>
  </si>
  <si>
    <t>RUSU DIANA ADRIANA</t>
  </si>
  <si>
    <t>RSUDDR88E55Z129P</t>
  </si>
  <si>
    <t>RSUGNN80T05G273W-P-000</t>
  </si>
  <si>
    <t>URSO GIOVANNI</t>
  </si>
  <si>
    <t>RSUGNN80T05G273W</t>
  </si>
  <si>
    <t>RSULNS90L27Z129B-P-000</t>
  </si>
  <si>
    <t>RUSU IULIAN NISTOR</t>
  </si>
  <si>
    <t>RSULNS90L27Z129B</t>
  </si>
  <si>
    <t>RSUMCL00E10Z129A-P-000</t>
  </si>
  <si>
    <t>RUSU MARCO LUCIAN</t>
  </si>
  <si>
    <t>RSUMCL00E10Z129A</t>
  </si>
  <si>
    <t>RSUMRL78P48Z129Q-P-000</t>
  </si>
  <si>
    <t>RUSU MIRELA</t>
  </si>
  <si>
    <t>RSUMRL78P48Z129Q</t>
  </si>
  <si>
    <t>RSUTTN64S66Z140O-P-000</t>
  </si>
  <si>
    <t>URSU TATIANA</t>
  </si>
  <si>
    <t>RSUTTN64S66Z140O</t>
  </si>
  <si>
    <t>RSZLCU62H17A859A-P-000</t>
  </si>
  <si>
    <t>ROSAZZA MANUEL LUCA</t>
  </si>
  <si>
    <t>RSZLCU62H17A859A</t>
  </si>
  <si>
    <t>01759260027</t>
  </si>
  <si>
    <t>RTAMGH76M53A455M-P-000</t>
  </si>
  <si>
    <t>ARUTA MARGHERITA</t>
  </si>
  <si>
    <t>RTAMGH76M53A455M</t>
  </si>
  <si>
    <t>RTCRLA85L11Z611T-P-000</t>
  </si>
  <si>
    <t>ARTICA ALAYA RAUL</t>
  </si>
  <si>
    <t>RTCRLA85L11Z611T</t>
  </si>
  <si>
    <t>RTCSKR01C58Z611L-P-000</t>
  </si>
  <si>
    <t>ARTICA CAMPOS SHAKIRA LUZ</t>
  </si>
  <si>
    <t>RTCSKR01C58Z611L</t>
  </si>
  <si>
    <t>RTGCRC94D60L219B-P-000</t>
  </si>
  <si>
    <t>RUTIGLIANO CLARICE</t>
  </si>
  <si>
    <t>RTGCRC94D60L219B</t>
  </si>
  <si>
    <t>RTGGRL87H15Z600J-P-000</t>
  </si>
  <si>
    <t>ROTGER GABRIEL AUGUSTO</t>
  </si>
  <si>
    <t>RTGGRL87H15Z600J</t>
  </si>
  <si>
    <t>RTGGZL77M45I907F-P-000</t>
  </si>
  <si>
    <t>RUTIGLIANO GRAZIELLA</t>
  </si>
  <si>
    <t>RTGGZL77M45I907F</t>
  </si>
  <si>
    <t>RTINGL70E26L049J-P-000</t>
  </si>
  <si>
    <t>RTIRFL83P10C619X-P-000</t>
  </si>
  <si>
    <t>RITO RAFFAELE</t>
  </si>
  <si>
    <t>RTIRFL83P10C619X</t>
  </si>
  <si>
    <t>RTITML11S49F952M-P-000</t>
  </si>
  <si>
    <t>IURIET THEA AMELIA</t>
  </si>
  <si>
    <t>RTITML11S49F952M</t>
  </si>
  <si>
    <t>RTLGPP83H06I874W-P-000</t>
  </si>
  <si>
    <t>ROTELLA GIUSEPPE</t>
  </si>
  <si>
    <t>RTLGPP83H06I874W</t>
  </si>
  <si>
    <t>RTLLLG70A03L219L-P-000</t>
  </si>
  <si>
    <t>ORTOLAN LUCA LUIGI GIUSEPPE</t>
  </si>
  <si>
    <t>RTLLLG70A03L219L</t>
  </si>
  <si>
    <t>RTLNCL77C14L219H-P-000</t>
  </si>
  <si>
    <t>ROTELLA NICOLA</t>
  </si>
  <si>
    <t>RTLNCL77C14L219H</t>
  </si>
  <si>
    <t>RTLRFL66H11H892V-P-000</t>
  </si>
  <si>
    <t>RUOTOLO RAFFAELE</t>
  </si>
  <si>
    <t>RTLRFL66H11H892V</t>
  </si>
  <si>
    <t>RTLSFN97A16L219C-P-000</t>
  </si>
  <si>
    <t>RUOTOLO STEFANO</t>
  </si>
  <si>
    <t>RTLSFN97A16L219C</t>
  </si>
  <si>
    <t>RTNLNE60H52L219G-P-000</t>
  </si>
  <si>
    <t>ORTONE ELENA</t>
  </si>
  <si>
    <t>RTNLNE60H52L219G</t>
  </si>
  <si>
    <t>RTNLRI06M50A479M-P-000</t>
  </si>
  <si>
    <t>REITANO ILARIA</t>
  </si>
  <si>
    <t>RTNLRI06M50A479M</t>
  </si>
  <si>
    <t>RTNMHL98T65C351H-P-000</t>
  </si>
  <si>
    <t>ROTUNNO MICHELLE</t>
  </si>
  <si>
    <t>RTNMHL98T65C351H</t>
  </si>
  <si>
    <t>RTNNDR88E20I470S-P-000</t>
  </si>
  <si>
    <t>ROTONDA ANDREA</t>
  </si>
  <si>
    <t>RTNNDR88E20I470S</t>
  </si>
  <si>
    <t>RTOLXA90D50L219Q-P-000</t>
  </si>
  <si>
    <t>ORTU ALEXIA</t>
  </si>
  <si>
    <t>RTOLXA90D50L219Q</t>
  </si>
  <si>
    <t>RTRDRN82L52Z129M</t>
  </si>
  <si>
    <t>ROTARU ADRIANA</t>
  </si>
  <si>
    <t>RTSMCH00S47L219F-P-000</t>
  </si>
  <si>
    <t>ARTUSIO MARIA CHIARA</t>
  </si>
  <si>
    <t>RTSMCH00S47L219F</t>
  </si>
  <si>
    <t>RTSMNL90P70A124V-P-000</t>
  </si>
  <si>
    <t>ARTUSIO MANUELA</t>
  </si>
  <si>
    <t>RTSMNL90P70A124V</t>
  </si>
  <si>
    <t>RTTCNZ63C59A859A-P-000</t>
  </si>
  <si>
    <t>RTTDRD04H16L872F-P-000</t>
  </si>
  <si>
    <t>ROTTA EDOARDO</t>
  </si>
  <si>
    <t>RTTDRD04H16L872F</t>
  </si>
  <si>
    <t>RTTNRN68A27A429U-P-000</t>
  </si>
  <si>
    <t>RATTAZZI ANDREA ANTONIO</t>
  </si>
  <si>
    <t>RTTSVS68C59F351C-P-000</t>
  </si>
  <si>
    <t>ROATTA SILVESTRO</t>
  </si>
  <si>
    <t>RTTSVS68C59F351C</t>
  </si>
  <si>
    <t>RTZDRN90A25Z504C-P-000</t>
  </si>
  <si>
    <t>ORTIZ PELEGRIN DAIRON</t>
  </si>
  <si>
    <t>RTZDRN90A25Z504C</t>
  </si>
  <si>
    <t>RTZLNM93S48Z610M-P-000</t>
  </si>
  <si>
    <t>ORTIZ LUJAN MICAELA</t>
  </si>
  <si>
    <t>RTZLNM93S48Z610M</t>
  </si>
  <si>
    <t>RVAMRA65H20G110U-P-000</t>
  </si>
  <si>
    <t>ARVIA MARIO</t>
  </si>
  <si>
    <t>RVAMRA65H20G110U</t>
  </si>
  <si>
    <t>RVCMHI73L27Z129G-P-000</t>
  </si>
  <si>
    <t>RAVEICA MIHAI</t>
  </si>
  <si>
    <t>RVCMHI73L27Z129G</t>
  </si>
  <si>
    <t>RVDRCR00P10F952N-P-000</t>
  </si>
  <si>
    <t>RVGMRC06D28B041D-P-000</t>
  </si>
  <si>
    <t>RAVAGNANI MIRCO</t>
  </si>
  <si>
    <t>RVGMRC06D28B041D</t>
  </si>
  <si>
    <t>RVGTZN69P50L219O-P-000</t>
  </si>
  <si>
    <t>RAVAGLI TIZIANA</t>
  </si>
  <si>
    <t>RVGTZN69P50L219O</t>
  </si>
  <si>
    <t>RVILCA05R65F952D-P-000</t>
  </si>
  <si>
    <t>RIVA ALICE</t>
  </si>
  <si>
    <t>RVILCA05R65F952D</t>
  </si>
  <si>
    <t>RVLCLD63D61L219H-P-000</t>
  </si>
  <si>
    <t>ROVOLETTO CLAUDIA</t>
  </si>
  <si>
    <t>RVLCLD63D61L219H</t>
  </si>
  <si>
    <t>RVLFNC88L50D938N-P-000</t>
  </si>
  <si>
    <t>REVOLON FRANCESCA</t>
  </si>
  <si>
    <t>RVLFNC88L50D938N</t>
  </si>
  <si>
    <t>RVLGLI94M55L219U-P-000</t>
  </si>
  <si>
    <t>REVELLO GIULIA</t>
  </si>
  <si>
    <t>RVLGLI94M55L219U</t>
  </si>
  <si>
    <t>RVLLCN68E55A479T-P-000</t>
  </si>
  <si>
    <t>ROVIELLO LUCIANA</t>
  </si>
  <si>
    <t>RVLLCN68E55A479T</t>
  </si>
  <si>
    <t>RVLMSM72B27L219P-P-000</t>
  </si>
  <si>
    <t>RAVIOLA MASSIMO</t>
  </si>
  <si>
    <t>RVLMSM72B27L219P</t>
  </si>
  <si>
    <t>RVLVTR61T30L219B-P-000</t>
  </si>
  <si>
    <t>RAVIOLA VALTER</t>
  </si>
  <si>
    <t>RVLVTR61T30L219B</t>
  </si>
  <si>
    <t>RVNBRN71S21_ORSOBLU-P-000</t>
  </si>
  <si>
    <t>RIVANO ORSO BLU BRUNO</t>
  </si>
  <si>
    <t>RVNBRN71S21_ORSOBLU</t>
  </si>
  <si>
    <t>RVNBRN71S21B745I-P-000</t>
  </si>
  <si>
    <t>RIVANO BRUNO</t>
  </si>
  <si>
    <t>RVNBRN71S21B745I</t>
  </si>
  <si>
    <t>RVNLNE83L62A859K-P-000</t>
  </si>
  <si>
    <t>RAVINETTO ELENA</t>
  </si>
  <si>
    <t>RVNLNE83L62A859K</t>
  </si>
  <si>
    <t>RVNPLA80D62D918T-P-000</t>
  </si>
  <si>
    <t>RAVANI PAOLA</t>
  </si>
  <si>
    <t>RVNPLA80D62D918T</t>
  </si>
  <si>
    <t>RVNPTR93C19F952A-P-000</t>
  </si>
  <si>
    <t>RAVANELLI PIETRO</t>
  </si>
  <si>
    <t>RVNPTR93C19F952A</t>
  </si>
  <si>
    <t>RVNSRN80M48B885H-P-000</t>
  </si>
  <si>
    <t>RAVINETTO SABRINA</t>
  </si>
  <si>
    <t>RVNSRN80M48B885H</t>
  </si>
  <si>
    <t>RVRLCN66D19L219Y-P-000</t>
  </si>
  <si>
    <t>RIVOIRA LUCIANO</t>
  </si>
  <si>
    <t>RVRLCN66D19L219Y</t>
  </si>
  <si>
    <t>RVSGNN86P69D976Z-P-000</t>
  </si>
  <si>
    <t>IERVASI GIOVANNA</t>
  </si>
  <si>
    <t>RVSGNN86P69D976Z</t>
  </si>
  <si>
    <t>RVSNSD81R53Z506G-P-000</t>
  </si>
  <si>
    <t>RIVAS ALVARADO NILSA DEL CARMEN</t>
  </si>
  <si>
    <t>RVSNSD81R53Z506G</t>
  </si>
  <si>
    <t>RVSNYJ97A58Z604H-P-000</t>
  </si>
  <si>
    <t>RIVAS CAICEDO ANNY JULIETH</t>
  </si>
  <si>
    <t>RVSNYJ97A58Z604H</t>
  </si>
  <si>
    <t>RVSVTR94A03Z614U-P-000</t>
  </si>
  <si>
    <t>RIVAS CAMACHO VICTOR MANUEL</t>
  </si>
  <si>
    <t>RVSVTR94A03Z614U</t>
  </si>
  <si>
    <t>13051300013</t>
  </si>
  <si>
    <t>RVTNNA05D52A859O-P-000</t>
  </si>
  <si>
    <t>ROVETTA ANNA</t>
  </si>
  <si>
    <t>RVTNNA05D52A859O</t>
  </si>
  <si>
    <t>RXHRLD03A10Z100B-P-000</t>
  </si>
  <si>
    <t>REXHAJ REJALD</t>
  </si>
  <si>
    <t>RXHRLD03A10Z100B</t>
  </si>
  <si>
    <t>RYBVRY75D61Z138L-P-000</t>
  </si>
  <si>
    <t>RYBKINA VALERIYA</t>
  </si>
  <si>
    <t>RYBVRY75D61Z138L</t>
  </si>
  <si>
    <t>RYNDNL77C42D742X-P-000</t>
  </si>
  <si>
    <t>REYNAUDO DANIELA</t>
  </si>
  <si>
    <t>RYNDNL77C42D742X</t>
  </si>
  <si>
    <t>RYSCRS09T10A182H-P-000</t>
  </si>
  <si>
    <t>REYES MERCEDES CHRIS JADIER</t>
  </si>
  <si>
    <t>RYSCRS09T10A182H</t>
  </si>
  <si>
    <t>RYSLSK79D53Z504N-P-000</t>
  </si>
  <si>
    <t>REYES GARCIA ALIUSKA</t>
  </si>
  <si>
    <t>RYSLSK79D53Z504N</t>
  </si>
  <si>
    <t>RYSMTH80L69Z505W-P-000</t>
  </si>
  <si>
    <t>REYES CORDERO MARTHA ALTAGRACIA</t>
  </si>
  <si>
    <t>RYSMTH80L69Z505W</t>
  </si>
  <si>
    <t>RYSSRN04L57L219W-P-000</t>
  </si>
  <si>
    <t>REYES ROJAS SHARON LISBETH</t>
  </si>
  <si>
    <t>RYSSRN04L57L219W</t>
  </si>
  <si>
    <t>RZCDRD71B12Z611N-P-000</t>
  </si>
  <si>
    <t>RUIZ CASTRO EDGARD ABRAHAM</t>
  </si>
  <si>
    <t>RZCDRD71B12Z611N</t>
  </si>
  <si>
    <t>RZCMGM05E15Z611R-P-000</t>
  </si>
  <si>
    <t>RUIIZ CONEJO ESPIRITU MARIA GIMENA</t>
  </si>
  <si>
    <t>RZCMGM05E15Z611R</t>
  </si>
  <si>
    <t>RZDYLZ99R41Z611U-P-000</t>
  </si>
  <si>
    <t>REZA DIEGO YOLIZA</t>
  </si>
  <si>
    <t>RZDYLZ99R41Z611U</t>
  </si>
  <si>
    <t>RZGDYA73T21Z604E-P-000</t>
  </si>
  <si>
    <t>RUIZ GOMEZ DAYA</t>
  </si>
  <si>
    <t>RZGDYA73T21Z604E</t>
  </si>
  <si>
    <t>RZIHSN86H01Z330G-P-000</t>
  </si>
  <si>
    <t>RIZAOUI HASSANE</t>
  </si>
  <si>
    <t>RZIHSN86H01Z330G</t>
  </si>
  <si>
    <t>RZVNTL95E44Z140D-P-000</t>
  </si>
  <si>
    <t>RIZOV NATALIA</t>
  </si>
  <si>
    <t>RZVNTL95E44Z140D</t>
  </si>
  <si>
    <t>RZZCCT75L62G273O-P-000</t>
  </si>
  <si>
    <t>RIZZUTO CONCETTA</t>
  </si>
  <si>
    <t>RZZCCT75L62G273O</t>
  </si>
  <si>
    <t>RZZCLD67T31L219M-P-000</t>
  </si>
  <si>
    <t>RIZZO CLAUDIO</t>
  </si>
  <si>
    <t>RZZCLD67T31L219M</t>
  </si>
  <si>
    <t>RZZCML67B07C351K-P-000</t>
  </si>
  <si>
    <t>RIZZO CARMELO SALVATORE</t>
  </si>
  <si>
    <t>RZZCML67B07C351K</t>
  </si>
  <si>
    <t>RZZCRL92H41H355X-P-000</t>
  </si>
  <si>
    <t>RIZZUTO CHARLOTTE</t>
  </si>
  <si>
    <t>RZZCRL92H41H355X</t>
  </si>
  <si>
    <t>RZZDVD70A31L219B-P-000</t>
  </si>
  <si>
    <t>RIZZOLO DAVIDE</t>
  </si>
  <si>
    <t>RZZDVD70A31L219B</t>
  </si>
  <si>
    <t>RZZFNZ63S64G087B-P-000</t>
  </si>
  <si>
    <t>RUZZA FIORENZA</t>
  </si>
  <si>
    <t>RZZFNZ63S64G087B</t>
  </si>
  <si>
    <t>RZZFRC71D25D969G-P-000</t>
  </si>
  <si>
    <t>REZZANO FEDERICO</t>
  </si>
  <si>
    <t>RZZFRC71D25D969G</t>
  </si>
  <si>
    <t>RZZGGR05L44F952X-P-000</t>
  </si>
  <si>
    <t>RAZZA GIULIA GRAZIA</t>
  </si>
  <si>
    <t>RZZGGR05L44F952X</t>
  </si>
  <si>
    <t>RZZLGO96R58C722Z-P-000</t>
  </si>
  <si>
    <t>RIZZA OLGA</t>
  </si>
  <si>
    <t>RZZLGO96R58C722Z</t>
  </si>
  <si>
    <t>RZZLNE78T71L219T-P-000</t>
  </si>
  <si>
    <t>RIZZATO ELENA</t>
  </si>
  <si>
    <t>RZZLNE78T71L219T</t>
  </si>
  <si>
    <t>RZZLSN11C62F952P-P-000</t>
  </si>
  <si>
    <t>RAZZANO ALESSANDRA</t>
  </si>
  <si>
    <t>RZZLSN11C62F952P</t>
  </si>
  <si>
    <t>RZZLTM73S41F217B-P-000</t>
  </si>
  <si>
    <t>RIZZOLA ELGA TAMARA</t>
  </si>
  <si>
    <t>RZZLTM73S41F217B</t>
  </si>
  <si>
    <t>RZZMRA82H43L219H-P-000</t>
  </si>
  <si>
    <t>RIZZO MARIA</t>
  </si>
  <si>
    <t>RZZMRA82H43L219H</t>
  </si>
  <si>
    <t>RZZMRC66A14L219S-P-000</t>
  </si>
  <si>
    <t>RIZZO MARCO</t>
  </si>
  <si>
    <t>RZZMRC66A14L219S</t>
  </si>
  <si>
    <t>RZZMSM64T11L219I-P-000</t>
  </si>
  <si>
    <t>RIZZO MASSIMO</t>
  </si>
  <si>
    <t>RZZMSM64T11L219I</t>
  </si>
  <si>
    <t>RZZMSM72S02E379L-P-000</t>
  </si>
  <si>
    <t>RZZMSM72S02E379L</t>
  </si>
  <si>
    <t>RZZMSM77H20G087M-P-000</t>
  </si>
  <si>
    <t>RUZZA MASSIMO</t>
  </si>
  <si>
    <t>RZZMSM77H20G087M</t>
  </si>
  <si>
    <t>RZZRRT02R25A859P-P-000</t>
  </si>
  <si>
    <t>RIZZO ROBERTO</t>
  </si>
  <si>
    <t>RZZRRT02R25A859P</t>
  </si>
  <si>
    <t>RZZSLV76L48A479E-P-000</t>
  </si>
  <si>
    <t>RIZZO SILVIA</t>
  </si>
  <si>
    <t>RZZSLV76L48A479E</t>
  </si>
  <si>
    <t>SBACST79P44Z129H-P-000</t>
  </si>
  <si>
    <t>SABOU CRISTINA</t>
  </si>
  <si>
    <t>SBACST79P44Z129H</t>
  </si>
  <si>
    <t>SBALCA06S48F952E-P-000</t>
  </si>
  <si>
    <t>SABIO ALICE</t>
  </si>
  <si>
    <t>SBALCA06S48F952E</t>
  </si>
  <si>
    <t>SBAMLN67T62L219Y-P-000</t>
  </si>
  <si>
    <t>13078200014</t>
  </si>
  <si>
    <t>SBANGL63E48G942J-P-000</t>
  </si>
  <si>
    <t>SABIA ANGELA</t>
  </si>
  <si>
    <t>SBANGL63E48G942J</t>
  </si>
  <si>
    <t>SBLNCL06D18F952M-P-000</t>
  </si>
  <si>
    <t>SIBILIA NICOLO'</t>
  </si>
  <si>
    <t>SBLNCL06D18F952M</t>
  </si>
  <si>
    <t>SBLSLS91M67L219C-P-000</t>
  </si>
  <si>
    <t>ELISA ISABELLA SARA</t>
  </si>
  <si>
    <t>SBLSLS91M67L219C</t>
  </si>
  <si>
    <t>SBNBHM77E14Z243R-P-000</t>
  </si>
  <si>
    <t>SABAN IBRAHIM</t>
  </si>
  <si>
    <t>SBNBHM77E14Z243R</t>
  </si>
  <si>
    <t>SBNLLN67A53I470R-P-000</t>
  </si>
  <si>
    <t>SABENA LILIANA</t>
  </si>
  <si>
    <t>SBNLLN67A53I470R</t>
  </si>
  <si>
    <t>SBNRBA10R42F952Z-P-000</t>
  </si>
  <si>
    <t>SABAN RABIA</t>
  </si>
  <si>
    <t>SBNRBA10R42F952Z</t>
  </si>
  <si>
    <t>SBNRCR83T08L219J-P-000</t>
  </si>
  <si>
    <t>SABA NUNEZ RICCARDO</t>
  </si>
  <si>
    <t>SBNRCR83T08L219J</t>
  </si>
  <si>
    <t>SBNSNN90M55A479W-P-000</t>
  </si>
  <si>
    <t>SIBONA SUSANNA</t>
  </si>
  <si>
    <t>SBNSNN90M55A479W</t>
  </si>
  <si>
    <t>SBRLKT94D64Z611L-P-000</t>
  </si>
  <si>
    <t>SOBRINO AVELLANEDA LUZ KATHERINE</t>
  </si>
  <si>
    <t>SBRLKT94D64Z611L</t>
  </si>
  <si>
    <t>SBRNRC81C07L219U-P-000</t>
  </si>
  <si>
    <t>SOBRA' ENRICO</t>
  </si>
  <si>
    <t>SBRNRC81C07L219U</t>
  </si>
  <si>
    <t>SBRRDI94A12Z330R-P-000</t>
  </si>
  <si>
    <t>SABER RIDA</t>
  </si>
  <si>
    <t>SBRRDI94A12Z330R</t>
  </si>
  <si>
    <t>SBRSLH68H22Z330D-P-000</t>
  </si>
  <si>
    <t>SABIR SALAH</t>
  </si>
  <si>
    <t>SBRSLH68H22Z330D</t>
  </si>
  <si>
    <t>SBRSVT76D01L219G-P-000</t>
  </si>
  <si>
    <t>SBIRZIOLA SALVATORE</t>
  </si>
  <si>
    <t>SBRSVT76D01L219G</t>
  </si>
  <si>
    <t>SBSFDN68P11L328M-P-000</t>
  </si>
  <si>
    <t>SEBASTIANI FERDINANDI</t>
  </si>
  <si>
    <t>SBSFDN68P11L328M</t>
  </si>
  <si>
    <t>SBTGLC77E01E379H-P-000</t>
  </si>
  <si>
    <t>EUSEBIETTI GIANLUCA</t>
  </si>
  <si>
    <t>SBTGLC77E01E379H</t>
  </si>
  <si>
    <t>SBTLGU83S20L219S-P-000</t>
  </si>
  <si>
    <t>SABATINO LUIGI</t>
  </si>
  <si>
    <t>SBTLGU83S20L219S</t>
  </si>
  <si>
    <t>SBTVMR75M24L219Q-P-000</t>
  </si>
  <si>
    <t>SABATIELLO VITO MARCO</t>
  </si>
  <si>
    <t>SBTVMR75M24L219Q</t>
  </si>
  <si>
    <t>SBTVNT93L64C710V-P-000</t>
  </si>
  <si>
    <t>SABATINO VALENTINA</t>
  </si>
  <si>
    <t>SBTVNT93L64C710V</t>
  </si>
  <si>
    <t>SCCBBR70L66L013V-P-000</t>
  </si>
  <si>
    <t>SECCI BARBARA</t>
  </si>
  <si>
    <t>SCCBBR70L66L013V</t>
  </si>
  <si>
    <t>SCCDGI01E30Z104Q-P-000</t>
  </si>
  <si>
    <t>SACCO DIEGO</t>
  </si>
  <si>
    <t>SCCDGI01E30Z104Q</t>
  </si>
  <si>
    <t>SCCDRN66B54F952K-P-000</t>
  </si>
  <si>
    <t>SICCARDI DORIANA</t>
  </si>
  <si>
    <t>SCCDRN66B54F889B</t>
  </si>
  <si>
    <t>SCCFNC58A14D842F-P-000</t>
  </si>
  <si>
    <t>SECCI FRANCO</t>
  </si>
  <si>
    <t>SCCFNC58A14D842F</t>
  </si>
  <si>
    <t>SCCGLI91S44A859Z-P-000</t>
  </si>
  <si>
    <t>SICCARDI GIULIA</t>
  </si>
  <si>
    <t>SCCGLI91S44A859Z</t>
  </si>
  <si>
    <t>SCCLDA65R07L219Q-P-000</t>
  </si>
  <si>
    <t>SECCATICCI ALDO</t>
  </si>
  <si>
    <t>SCCLDA65R07L219Q</t>
  </si>
  <si>
    <t>SCCLNZ00D17Z104F-P-000</t>
  </si>
  <si>
    <t>SACCO LORENZO</t>
  </si>
  <si>
    <t>SCCLNZ00D17Z104F</t>
  </si>
  <si>
    <t>SCCLRT00T13C627M-P-000</t>
  </si>
  <si>
    <t>SACCARDO ALBERTO</t>
  </si>
  <si>
    <t>SCCLRT00T13C627M</t>
  </si>
  <si>
    <t>SCCMNC70P42H501Y-P-000</t>
  </si>
  <si>
    <t>SUCCI MONICA</t>
  </si>
  <si>
    <t>SCCMNC70P42H501Y</t>
  </si>
  <si>
    <t>SCCMRC63M11L219M-P-000</t>
  </si>
  <si>
    <t>SACCO MARCO</t>
  </si>
  <si>
    <t>SCCMRC63M11L219M</t>
  </si>
  <si>
    <t>SCCMRC66T26F335R-P-000</t>
  </si>
  <si>
    <t>SACCOMAN MARCO</t>
  </si>
  <si>
    <t>SCCMRC66T26F335R</t>
  </si>
  <si>
    <t>SCCMRN64C47Z114C-P-000</t>
  </si>
  <si>
    <t>SACCOMANI MORIANA</t>
  </si>
  <si>
    <t>SCCMRN64C47Z114C</t>
  </si>
  <si>
    <t>SCCNRC71TO9B354N-P-000</t>
  </si>
  <si>
    <t>SACCONE ENRICO</t>
  </si>
  <si>
    <t>SCCNRC71T09B354N</t>
  </si>
  <si>
    <t>11838100011</t>
  </si>
  <si>
    <t>SCCNRF02L30L219Q-P-000</t>
  </si>
  <si>
    <t>SACCINNI ANDREA FRANCESCO</t>
  </si>
  <si>
    <t>SCCNRF02L30L219Q</t>
  </si>
  <si>
    <t>SCCNRN00H64Z129E-P-000</t>
  </si>
  <si>
    <t>SAUCIUC ANDREEA IOANA</t>
  </si>
  <si>
    <t>SCCNRN00H64Z129E</t>
  </si>
  <si>
    <t>SCCPQL69C22L273N-P-000</t>
  </si>
  <si>
    <t>SACCO PASQUALE</t>
  </si>
  <si>
    <t>SCCPQL69C22L273N</t>
  </si>
  <si>
    <t>SCCPRZ69H65D643A-P-000</t>
  </si>
  <si>
    <t>SCOCCA PATRIZIA</t>
  </si>
  <si>
    <t>SCCPRZ69H65D643A</t>
  </si>
  <si>
    <t>SCCRCR73P08L219I-P-000</t>
  </si>
  <si>
    <t>SACCO RICCARDO</t>
  </si>
  <si>
    <t>SCCRCR73P08L219I</t>
  </si>
  <si>
    <t>SCCRMN87L66F952Y-P-000</t>
  </si>
  <si>
    <t>SCICCHITANO ROMINA</t>
  </si>
  <si>
    <t>SCCRMN87L66F952Y</t>
  </si>
  <si>
    <t>SCCRNC82T67Z600B-P-000</t>
  </si>
  <si>
    <t>SUCCI LEONELLI ROMINA CARLA</t>
  </si>
  <si>
    <t>SCCRNC82T67Z600B</t>
  </si>
  <si>
    <t>SCCVCN63R05L699X-P-000</t>
  </si>
  <si>
    <t>SACCHINELLI VINCENZO</t>
  </si>
  <si>
    <t>SCCVCN63R05L699X</t>
  </si>
  <si>
    <t>SCDDNS94E13D205V-P-000</t>
  </si>
  <si>
    <t>SCUDERI DENNIS</t>
  </si>
  <si>
    <t>SCDDNS94E13D205V</t>
  </si>
  <si>
    <t>SCFLCU78A19E379U-P-000</t>
  </si>
  <si>
    <t>SCAFFIDI LUCA</t>
  </si>
  <si>
    <t>SCFLCU78A19E379U</t>
  </si>
  <si>
    <t>01999620022</t>
  </si>
  <si>
    <t>SCFRGR94R09G273Z-P-000</t>
  </si>
  <si>
    <t>SCAFLANI RUGGERO</t>
  </si>
  <si>
    <t>SCFRGR94R09G273Z</t>
  </si>
  <si>
    <t>SCGGVR93D49A794X-P-000</t>
  </si>
  <si>
    <t>SCAGLIONE GINEVRA</t>
  </si>
  <si>
    <t>SCGGVR93D49A794X</t>
  </si>
  <si>
    <t>SCGMRA81E25F335R-P-000</t>
  </si>
  <si>
    <t>SCAGLIA MAURO</t>
  </si>
  <si>
    <t>SCGMRA81E25F335R</t>
  </si>
  <si>
    <t>SCGRNI05R71F952B-P-000</t>
  </si>
  <si>
    <t>SCIGLIANO IRENE</t>
  </si>
  <si>
    <t>SCGRNI05R71F952B</t>
  </si>
  <si>
    <t>SCHBRC72T56L219D-P-000</t>
  </si>
  <si>
    <t>SCHIAVONE BEATRICE</t>
  </si>
  <si>
    <t>SCHBRC72T56L219D</t>
  </si>
  <si>
    <t>SCHCHR90P52L219J-P-000</t>
  </si>
  <si>
    <t>SCHDRN78D24D332M-P-000</t>
  </si>
  <si>
    <t>SCHRANZ DORIANO</t>
  </si>
  <si>
    <t>SCHDRN78D24D332M</t>
  </si>
  <si>
    <t>SCHDRS84E63L219N-P-000</t>
  </si>
  <si>
    <t>SCHIAVON DEBORA SONIA</t>
  </si>
  <si>
    <t>SCHDRS84E63L219N</t>
  </si>
  <si>
    <t>SCHDVD00H14F335Z-P-000</t>
  </si>
  <si>
    <t>SCHIMMENTI DAVID</t>
  </si>
  <si>
    <t>SCHDVD00H14F335Z</t>
  </si>
  <si>
    <t>SCHFDN45H27I754P-P-000</t>
  </si>
  <si>
    <t>SCHIAVO FERDINANDO</t>
  </si>
  <si>
    <t>SCHFDN45H27I754P</t>
  </si>
  <si>
    <t>01006940306</t>
  </si>
  <si>
    <t>SCHFNC86M30L219N-P-000</t>
  </si>
  <si>
    <t>SCHIRALDI FRANCESCO</t>
  </si>
  <si>
    <t>SCHFNC86M30L219N</t>
  </si>
  <si>
    <t>SCHGPP89M23F335I-P-000</t>
  </si>
  <si>
    <t>SCHIMMENTI GIUSEPPE</t>
  </si>
  <si>
    <t>SCHGPP89M23F335I</t>
  </si>
  <si>
    <t>SCHJSC88L66L219O-P-000</t>
  </si>
  <si>
    <t>SCHIRRIPA JESSICA</t>
  </si>
  <si>
    <t>SCHJSC88L66L219O</t>
  </si>
  <si>
    <t>SCHLND79T08B791V-P-000</t>
  </si>
  <si>
    <t>SCHIRRU ALEXANDRO</t>
  </si>
  <si>
    <t>SCHLND79T08B791V</t>
  </si>
  <si>
    <t>SCHLNE76A43C133J-P-000</t>
  </si>
  <si>
    <t>SCHINA ELENA</t>
  </si>
  <si>
    <t>SCHLNE76A43C133J</t>
  </si>
  <si>
    <t>SCHMNL01D17B791Y-P-000</t>
  </si>
  <si>
    <t>SCHIMMENTI MANUEL</t>
  </si>
  <si>
    <t>SCHMNL01D17B791Y</t>
  </si>
  <si>
    <t>SCHMNL72M48A859X-P-000</t>
  </si>
  <si>
    <t>SCHINTONE EMANUELA</t>
  </si>
  <si>
    <t>SCHMNL72M48A859X</t>
  </si>
  <si>
    <t>SCHMRP70D59L219Y-P-000</t>
  </si>
  <si>
    <t>SCHIAVONE MARIA PIA</t>
  </si>
  <si>
    <t>SCHMRP70D59L219Y</t>
  </si>
  <si>
    <t>SCHMSM75D21F335W-P-000</t>
  </si>
  <si>
    <t>SCHIMMENTI MASSIMO</t>
  </si>
  <si>
    <t>SCHMSM75D21F335W</t>
  </si>
  <si>
    <t>SCHNNA50T46H523J-P-000</t>
  </si>
  <si>
    <t>SCHNNA50T46H523J</t>
  </si>
  <si>
    <t>SCHPLA56P10E098D-P-000</t>
  </si>
  <si>
    <t>SCHINCARIOL PAOLO</t>
  </si>
  <si>
    <t>SCHPLA56P10E098D</t>
  </si>
  <si>
    <t>SCHRSR81A13C665M-P-000</t>
  </si>
  <si>
    <t>SCHILIRO' ROSARIO</t>
  </si>
  <si>
    <t>SCHRSR81A13C665M</t>
  </si>
  <si>
    <t>SCHSFN77P43L219V-P-000</t>
  </si>
  <si>
    <t>SICHI STEFANIA</t>
  </si>
  <si>
    <t>SCHSNT81T71L219L-P-000</t>
  </si>
  <si>
    <t>SCHIPANI SAMANTA</t>
  </si>
  <si>
    <t>SCHSNT81T71L219L</t>
  </si>
  <si>
    <t>SCHVNT71R42D612U-P-000</t>
  </si>
  <si>
    <t>SCHEMBARI VALENTINA</t>
  </si>
  <si>
    <t>SCHVNT71R42D612U</t>
  </si>
  <si>
    <t>SCIVTR96E71Z335U-P-000</t>
  </si>
  <si>
    <t>ISAAC VICTORY</t>
  </si>
  <si>
    <t>SCIVTR96E71Z335U</t>
  </si>
  <si>
    <t>SCKBSR99C11Z343V-P-000</t>
  </si>
  <si>
    <t>SECK BASSIROU</t>
  </si>
  <si>
    <t>SCKBSR99C11Z343V</t>
  </si>
  <si>
    <t>SCKMMD11M26F952R-P-000</t>
  </si>
  <si>
    <t>SECK MOUHAMED</t>
  </si>
  <si>
    <t>SCKMMD11M26F952R</t>
  </si>
  <si>
    <t>SCLCRL72R62L219L-P-000</t>
  </si>
  <si>
    <t>SCALERA CARLA</t>
  </si>
  <si>
    <t>SCLCRL72R62L219L</t>
  </si>
  <si>
    <t>SCLDNL78E07L219L-P-000</t>
  </si>
  <si>
    <t>SCULCO DANILO</t>
  </si>
  <si>
    <t>SCLDNL78E07L219L</t>
  </si>
  <si>
    <t>SCLDVD01A30C722P-P-000</t>
  </si>
  <si>
    <t>SCALVINI DAVIDE</t>
  </si>
  <si>
    <t>SCLDVD01A30C722P</t>
  </si>
  <si>
    <t>SCLGDI02R50L219Q-P-000</t>
  </si>
  <si>
    <t>SCALETTA GIADA</t>
  </si>
  <si>
    <t>SCLGDI02R50L219Q</t>
  </si>
  <si>
    <t>SCLGDU61T04C404G-P-000</t>
  </si>
  <si>
    <t>SCALERANDI GUIDO</t>
  </si>
  <si>
    <t>SCLGDU61T04C404G</t>
  </si>
  <si>
    <t>SCLGPP69C49L219E-P-000</t>
  </si>
  <si>
    <t>SICILIANO GIUSEPPINA</t>
  </si>
  <si>
    <t>SCLGPP69C49L219E</t>
  </si>
  <si>
    <t>SCLGRG71L12L219A-P-000</t>
  </si>
  <si>
    <t>SCIOLLA GIORGIO</t>
  </si>
  <si>
    <t>SCLGRG71L12L219A</t>
  </si>
  <si>
    <t>11381820015</t>
  </si>
  <si>
    <t>SCLGRG89M48D208E</t>
  </si>
  <si>
    <t>SCALESE GIORGIA</t>
  </si>
  <si>
    <t>12333760010</t>
  </si>
  <si>
    <t>SCLLCU02S15F335H-P-000</t>
  </si>
  <si>
    <t>SCIULLI LUCA</t>
  </si>
  <si>
    <t>SCLLCU02S15F335H</t>
  </si>
  <si>
    <t>SCLLNZ98D12A479X-P-000</t>
  </si>
  <si>
    <t>SCALZO LORENZO</t>
  </si>
  <si>
    <t>SCLLNZ98D12A479X</t>
  </si>
  <si>
    <t>SCLLSN75L10L219Q-P-000</t>
  </si>
  <si>
    <t>SICILIANO ALESSANDRO</t>
  </si>
  <si>
    <t>SCLLSN75L10L219Q</t>
  </si>
  <si>
    <t>10704490019</t>
  </si>
  <si>
    <t>SCLMGH77T68L219X-P-000</t>
  </si>
  <si>
    <t>SCIOLTI MARGHERITA</t>
  </si>
  <si>
    <t>SCLMGH77T68L219X</t>
  </si>
  <si>
    <t>SCLMRC80S16D150S-P-000</t>
  </si>
  <si>
    <t>SCLMRK76B53H037H-P-000</t>
  </si>
  <si>
    <t>SCILLIGO MARIKA</t>
  </si>
  <si>
    <t>SCLMRK76B53H037H</t>
  </si>
  <si>
    <t>SCLNGL74S69L219Z-P-000</t>
  </si>
  <si>
    <t>SICILIANO ANGELA</t>
  </si>
  <si>
    <t>SCLNGL74S69L219Z</t>
  </si>
  <si>
    <t>SCLNNN63P43I086Y-P-000</t>
  </si>
  <si>
    <t>SCOLARO ANTONINA</t>
  </si>
  <si>
    <t>SCLNNN63P43I086Y</t>
  </si>
  <si>
    <t>SCLRCC95T56F335A-P-000</t>
  </si>
  <si>
    <t>SCOLARO REBECCA</t>
  </si>
  <si>
    <t>SCLRCC95T56F335A</t>
  </si>
  <si>
    <t>SCLRRA04R71F335N-P-000</t>
  </si>
  <si>
    <t>SCIALUGA AURORA</t>
  </si>
  <si>
    <t>SCLRRA04R71F335N</t>
  </si>
  <si>
    <t>SCLSMP99R47Z611N-P-000</t>
  </si>
  <si>
    <t>ESCALANTE SANCHEZ SAYUMI PAOLA</t>
  </si>
  <si>
    <t>SCLSMP99R47Z611N</t>
  </si>
  <si>
    <t>SCLSNT59B01F779R-P-000</t>
  </si>
  <si>
    <t>SICLARI SANTO</t>
  </si>
  <si>
    <t>SCLSNT59B01F779R</t>
  </si>
  <si>
    <t>SCLSRN97M55L219D-P-000</t>
  </si>
  <si>
    <t>SCOLARO SHARON</t>
  </si>
  <si>
    <t>SCLSRN97M55L219D</t>
  </si>
  <si>
    <t>SCLSVT82S05C352A-P-000</t>
  </si>
  <si>
    <t>SCALA SALVATORE</t>
  </si>
  <si>
    <t>SCLSVT82S05C352A</t>
  </si>
  <si>
    <t>SCMBBR70D58L219G-P-000</t>
  </si>
  <si>
    <t>SCIMONE BARBARA</t>
  </si>
  <si>
    <t>SCMBBR70D58L219G</t>
  </si>
  <si>
    <t>SCNFNC87P65B963O-P-000</t>
  </si>
  <si>
    <t>SCUNGIO FRANCESCA</t>
  </si>
  <si>
    <t>SCNFNC87P65B963O</t>
  </si>
  <si>
    <t>SCNMRA74M55A859A-P-000</t>
  </si>
  <si>
    <t>SCANTAMBURLO MARA</t>
  </si>
  <si>
    <t>SCNMRA74M55A859A</t>
  </si>
  <si>
    <t>SCNNCL88B18F205D-P-000</t>
  </si>
  <si>
    <t>SCANNICCHIO NICOLA</t>
  </si>
  <si>
    <t>SCNNCL88B18F205D</t>
  </si>
  <si>
    <t>SCNSRN71M62C665A-P-000</t>
  </si>
  <si>
    <t>SCANDIUZZI SABRINA</t>
  </si>
  <si>
    <t>SCNSRN71M62C665A</t>
  </si>
  <si>
    <t>11552690015</t>
  </si>
  <si>
    <t>SCNSRN94D53G273M-P-000</t>
  </si>
  <si>
    <t>SCANDAGLIA SABRINA</t>
  </si>
  <si>
    <t>SCNSRN94D53G273M</t>
  </si>
  <si>
    <t>SCPFBA78L24L219W-P-000</t>
  </si>
  <si>
    <t>SCAPINO FABIO</t>
  </si>
  <si>
    <t>SCPFBA78L24L219W</t>
  </si>
  <si>
    <t>SCPGRL88C69A089B-P-000</t>
  </si>
  <si>
    <t>SCOPELLITTI GABRIELLA</t>
  </si>
  <si>
    <t>SCPGRL88C69A089B</t>
  </si>
  <si>
    <t>SCPMNG56M56B435I-P-000</t>
  </si>
  <si>
    <t>SCAPINO MARIA ANGELA</t>
  </si>
  <si>
    <t>SCPMNG56M56B435I</t>
  </si>
  <si>
    <t>SCPNTN11L21C129L-P-000</t>
  </si>
  <si>
    <t>SCAPOLATIELLO ANTONIO</t>
  </si>
  <si>
    <t>SCPNTN11L21C129L</t>
  </si>
  <si>
    <t>SCRDGI76M30I480P-P-000</t>
  </si>
  <si>
    <t>SCARPONI DIEGO</t>
  </si>
  <si>
    <t>SCRDGI76M30I480P</t>
  </si>
  <si>
    <t>01700650094</t>
  </si>
  <si>
    <t>SCRDGI81D18L219D-P-000</t>
  </si>
  <si>
    <t>SCIORTINO DIEGO</t>
  </si>
  <si>
    <t>SCRDGI81D18L219D</t>
  </si>
  <si>
    <t>SCRDNC73D42Z112K-P-000</t>
  </si>
  <si>
    <t>SCARMATO DOMENICA</t>
  </si>
  <si>
    <t>SCRDNC73D42Z112K</t>
  </si>
  <si>
    <t>SCRDNL61P22A479P-P-000</t>
  </si>
  <si>
    <t>SCIORATTO DANIELE</t>
  </si>
  <si>
    <t>SCRDNL61P22A479P</t>
  </si>
  <si>
    <t>06523070016</t>
  </si>
  <si>
    <t>SCRDNL79E03C665E-P-000</t>
  </si>
  <si>
    <t>SCURSATONE DANILO</t>
  </si>
  <si>
    <t>SCRDNL79E03C665E</t>
  </si>
  <si>
    <t>SCRDNL86S22L219I-P-000</t>
  </si>
  <si>
    <t>SCORRANO DANILO</t>
  </si>
  <si>
    <t>SCRDNL86S22L219I</t>
  </si>
  <si>
    <t>SCRDRD99R21F335A-P-000</t>
  </si>
  <si>
    <t>SCARPELLI EDOARDO</t>
  </si>
  <si>
    <t>SCRDRD99R21F335A</t>
  </si>
  <si>
    <t>SCRDVD99E27L219E-P-000</t>
  </si>
  <si>
    <t>SCARANO DAVIDE</t>
  </si>
  <si>
    <t>SCRDVD99E27L219E</t>
  </si>
  <si>
    <t>SCRFPP82H27A859R-P-000</t>
  </si>
  <si>
    <t>SCARLATTA FILIPPO</t>
  </si>
  <si>
    <t>SCRFPP82H27A859R</t>
  </si>
  <si>
    <t>SCRGLN66C58D086S-P-000</t>
  </si>
  <si>
    <t>SCARPELLI GIULIANA</t>
  </si>
  <si>
    <t>SCRGLN66C58D086S</t>
  </si>
  <si>
    <t>SCRGNN83T21F205S-P-000</t>
  </si>
  <si>
    <t>SICARI GIOVANNI</t>
  </si>
  <si>
    <t>SCRGNN83T21F205S</t>
  </si>
  <si>
    <t>SCRGPP66C10M011K-P-000</t>
  </si>
  <si>
    <t>SCRIVANO GIUSEPPE</t>
  </si>
  <si>
    <t>SCRGPP66C10M011K</t>
  </si>
  <si>
    <t>SCRLSE81D66A052E-P-000</t>
  </si>
  <si>
    <t>SCARDULLO ELISA</t>
  </si>
  <si>
    <t>SCRLSE81D66A052E</t>
  </si>
  <si>
    <t>SCRLSN71S15L219K-P-000</t>
  </si>
  <si>
    <t>SCIARA ALESSANDRO</t>
  </si>
  <si>
    <t>SCRLSN71S15L219K</t>
  </si>
  <si>
    <t>SCRLTZ77R56L219G-P-000</t>
  </si>
  <si>
    <t>SCARAVILLA LETIZIA</t>
  </si>
  <si>
    <t>SCRLTZ77R56L219G</t>
  </si>
  <si>
    <t>SCRMNL96A45B791H-P-000</t>
  </si>
  <si>
    <t>SCARDINA MANILA</t>
  </si>
  <si>
    <t>SCRMNL96A45B791H</t>
  </si>
  <si>
    <t>SCRMRA84P58L219A-P-000</t>
  </si>
  <si>
    <t>SCARLATELLA MARIA</t>
  </si>
  <si>
    <t>SCRMRA84P58L219A</t>
  </si>
  <si>
    <t>SCRMSM71R17L219K-P-000</t>
  </si>
  <si>
    <t>SCIRETTI MASSIMILIANO</t>
  </si>
  <si>
    <t>SCRMSM71R17L219K</t>
  </si>
  <si>
    <t>SCRNNL84M69E815P-P-000</t>
  </si>
  <si>
    <t>SCARPINO ANTONELLA</t>
  </si>
  <si>
    <t>SCRNNL84M69E815P</t>
  </si>
  <si>
    <t>SCRNRC86M22D871U-P-000</t>
  </si>
  <si>
    <t>ISCERI ENRICO</t>
  </si>
  <si>
    <t>SCRNRC86M22D871U</t>
  </si>
  <si>
    <t>SCRPLA59A59H355S-P-000</t>
  </si>
  <si>
    <t>SCARSI PAOLA</t>
  </si>
  <si>
    <t>SCRPLA59A59H355S</t>
  </si>
  <si>
    <t>SCRPRI57L15L219Z-P-000</t>
  </si>
  <si>
    <t>SECRETO PIERO</t>
  </si>
  <si>
    <t>SCRPRI57L15L219Z</t>
  </si>
  <si>
    <t>SCRRLA82T66L727Q-P-000</t>
  </si>
  <si>
    <t>SCRUDATO AURELIA</t>
  </si>
  <si>
    <t>SCRRLA82T66L727Q</t>
  </si>
  <si>
    <t>SCRSFN04T07C665I-P-000</t>
  </si>
  <si>
    <t>SCRIMENTI STEFANO</t>
  </si>
  <si>
    <t>SCRSFN04T07C665I</t>
  </si>
  <si>
    <t>SCRSLV71A60L219Z-P-000</t>
  </si>
  <si>
    <t>SCARAFIOTTI SILVIA</t>
  </si>
  <si>
    <t>SCRSLV71A60L219Z</t>
  </si>
  <si>
    <t>SCRSMN90T44L013J-P-000</t>
  </si>
  <si>
    <t>SCARLATO SIMONA</t>
  </si>
  <si>
    <t>SCRSMN90T44L013J</t>
  </si>
  <si>
    <t>SCRVNI78L12L219O-P-000</t>
  </si>
  <si>
    <t>SCIRETTI IVANO</t>
  </si>
  <si>
    <t>SCRVNI78L12L219O</t>
  </si>
  <si>
    <t>10242130010</t>
  </si>
  <si>
    <t>SCRVRY97E68E801E-P-000</t>
  </si>
  <si>
    <t>SCARPITTA VALERY</t>
  </si>
  <si>
    <t>SCRVRY97E68E801E</t>
  </si>
  <si>
    <t>SCSFRN79C67L219O-P-000</t>
  </si>
  <si>
    <t>SCIASCIA FLORIANA</t>
  </si>
  <si>
    <t>SCSFRN79C67L219O</t>
  </si>
  <si>
    <t>SCSSBN61E14F220B-P-000</t>
  </si>
  <si>
    <t>SCIASCIA SABINO</t>
  </si>
  <si>
    <t>SCSSBN61E14F220B</t>
  </si>
  <si>
    <t>SCTBRC91M56A662V-P-000</t>
  </si>
  <si>
    <t>SCATOLINO BEATRICE</t>
  </si>
  <si>
    <t>SCTBRC91M56A662V</t>
  </si>
  <si>
    <t>SCTDVD76R18L219D-P-000</t>
  </si>
  <si>
    <t>SCOTTA' DAVIDE</t>
  </si>
  <si>
    <t>SCTDVD76R18L219D</t>
  </si>
  <si>
    <t>SCTFNC88R03A182G-P-000</t>
  </si>
  <si>
    <t>SCIUTTO FRANCESCO</t>
  </si>
  <si>
    <t>SCTFNC88R03A182K</t>
  </si>
  <si>
    <t>SCTLNE80B43L219B-P-000</t>
  </si>
  <si>
    <t>SCOTTI ELENA</t>
  </si>
  <si>
    <t>SCTLNE80B43L219B</t>
  </si>
  <si>
    <t>SCTSRN74T45G388D-P-000</t>
  </si>
  <si>
    <t>SCOTTA SERENA</t>
  </si>
  <si>
    <t>SCTSRN74T45G388D</t>
  </si>
  <si>
    <t>SCVCLD75D68E379W-P-000</t>
  </si>
  <si>
    <t>SCAVARDA CLAUDIA</t>
  </si>
  <si>
    <t>SCVCLD75D68E379W</t>
  </si>
  <si>
    <t>SCVPTR84R02L219O-P-000</t>
  </si>
  <si>
    <t>SCAVONE PIETRO</t>
  </si>
  <si>
    <t>SCVPTR84R02L219O</t>
  </si>
  <si>
    <t>SDADVD68E07L219P-P-000</t>
  </si>
  <si>
    <t>SDAMNO74T44Z330Q-P-000</t>
  </si>
  <si>
    <t>SAOUD MOUNA</t>
  </si>
  <si>
    <t>SDAMNO74T44Z330Q</t>
  </si>
  <si>
    <t>SDARHR98S12Z313Y-P-000</t>
  </si>
  <si>
    <t>SADIA RICHARD</t>
  </si>
  <si>
    <t>SDARHR98S12Z313Y</t>
  </si>
  <si>
    <t>SDASLM96M15Z343W-P-000</t>
  </si>
  <si>
    <t>SADIO SALOUM</t>
  </si>
  <si>
    <t>SDASLM96M15Z343W</t>
  </si>
  <si>
    <t>SDBNHN05C13Z319B-P-000</t>
  </si>
  <si>
    <t>SIDIBE NOUHAN</t>
  </si>
  <si>
    <t>SDBNHN05C13Z319B</t>
  </si>
  <si>
    <t>SDCLRA68C63L219O-P-000</t>
  </si>
  <si>
    <t>SADOCCO LARA</t>
  </si>
  <si>
    <t>SDCLRA68C63L219O</t>
  </si>
  <si>
    <t>SDCTNI75H62L219Z-P-000</t>
  </si>
  <si>
    <t>SDDCHR02T44L219W-P-000</t>
  </si>
  <si>
    <t>SODDU CHIARA</t>
  </si>
  <si>
    <t>SDDCHR02T44L219W</t>
  </si>
  <si>
    <t>SDDSLV85L66L219W-P-000</t>
  </si>
  <si>
    <t>SIDDI SILVIA</t>
  </si>
  <si>
    <t>SDDSLV85L66L219W</t>
  </si>
  <si>
    <t>SDEBNT98A41Z317S-P-000</t>
  </si>
  <si>
    <t>SEDE BINTA</t>
  </si>
  <si>
    <t>SDEBNT98A41Z317S</t>
  </si>
  <si>
    <t>SDIDNL83H41L219T-P-000</t>
  </si>
  <si>
    <t>SIDA DANIELA</t>
  </si>
  <si>
    <t>SDIDNL83H41L219T</t>
  </si>
  <si>
    <t>SDISMN79L24Z335Q-P-000</t>
  </si>
  <si>
    <t>ISADO SOLOMON</t>
  </si>
  <si>
    <t>SDISMN79L24Z335Q</t>
  </si>
  <si>
    <t>SDMMTP77A01Z3PLU-P-000</t>
  </si>
  <si>
    <t>SADMI MUSTAPHA</t>
  </si>
  <si>
    <t>SDMMTP77A01Z3PLU</t>
  </si>
  <si>
    <t>SDNKRM95L14Z330L-P-000</t>
  </si>
  <si>
    <t>SAADAN KARIM</t>
  </si>
  <si>
    <t>SDNKRM95L14Z330L</t>
  </si>
  <si>
    <t>SDRMLA83A50Z330A-P-000</t>
  </si>
  <si>
    <t>SDRSDR52E53G273W-P-000</t>
  </si>
  <si>
    <t>SODARO SANDRA</t>
  </si>
  <si>
    <t>SDRSDR52E53G273W</t>
  </si>
  <si>
    <t>SDYBRM98B18Z317D-P-000</t>
  </si>
  <si>
    <t>SAIDY EBRIMA</t>
  </si>
  <si>
    <t>SDYBRM98B18Z317D</t>
  </si>
  <si>
    <t>SESSSO00X00X000X-P-000</t>
  </si>
  <si>
    <t>SFHLLA94E58Z330N-P-000</t>
  </si>
  <si>
    <t>SOUFAIH LAILA</t>
  </si>
  <si>
    <t>SFHLLA94E58Z330N</t>
  </si>
  <si>
    <t>SFIGRT11C61L840M-P-000</t>
  </si>
  <si>
    <t>ISUFI GRETA</t>
  </si>
  <si>
    <t>SFIGRT11C61L840M</t>
  </si>
  <si>
    <t>SFIMRT78L65Z100T-P-000</t>
  </si>
  <si>
    <t>ISUFI MARIETA</t>
  </si>
  <si>
    <t>SFIMRT78L65Z100T</t>
  </si>
  <si>
    <t>SFLMMD78D06Z336V-P-000</t>
  </si>
  <si>
    <t>SEIFELDEEN MOHAMED GALAL</t>
  </si>
  <si>
    <t>SFLMMD78D06Z336V</t>
  </si>
  <si>
    <t>SFNSRA05H48F952P-P-000</t>
  </si>
  <si>
    <t>SAFINA SARA</t>
  </si>
  <si>
    <t>SFNSRA05H48F952P</t>
  </si>
  <si>
    <t>SFONBL83M17Z330Q-P-000</t>
  </si>
  <si>
    <t>SOUFI NABIL</t>
  </si>
  <si>
    <t>SFONBL83M17Z330Q</t>
  </si>
  <si>
    <t>SFRDTL67P63A182A-P-000</t>
  </si>
  <si>
    <t>SFORZIN DONATELLA</t>
  </si>
  <si>
    <t>SFRDTL67P63A182A</t>
  </si>
  <si>
    <t>SFRFRC85R54L219U-P-000</t>
  </si>
  <si>
    <t>SAFAR FEDERICA</t>
  </si>
  <si>
    <t>SFRFRC85R54L219U</t>
  </si>
  <si>
    <t>SFRMNC68B64L219F-P-000</t>
  </si>
  <si>
    <t>SFORZIN MONICA</t>
  </si>
  <si>
    <t>SFRMNC68B64L219F</t>
  </si>
  <si>
    <t>10672390019</t>
  </si>
  <si>
    <t>SGBLNR80R44G674N-P-000</t>
  </si>
  <si>
    <t>SGOBBI ELEONORA</t>
  </si>
  <si>
    <t>SGBLNR80R44G674N</t>
  </si>
  <si>
    <t>SGECNN86M42L219W-P-000</t>
  </si>
  <si>
    <t>SEGA CORINNE</t>
  </si>
  <si>
    <t>SGECNN86M42L219W</t>
  </si>
  <si>
    <t>SGGDSL05E66Z112W-P-000</t>
  </si>
  <si>
    <t>SIGGIA DENISE LUNA</t>
  </si>
  <si>
    <t>SGGDSL05E66Z112W</t>
  </si>
  <si>
    <t>SGGFNC64B53L418B-P-000</t>
  </si>
  <si>
    <t>SIGGILLINO FRANCESCA</t>
  </si>
  <si>
    <t>SGGFNC64B53L418B</t>
  </si>
  <si>
    <t>SGHDDS97A20Z335N-P-000</t>
  </si>
  <si>
    <t>OSAGHAE ODION DESMOND</t>
  </si>
  <si>
    <t>SGHDDS97A20Z335N</t>
  </si>
  <si>
    <t>SGHNHU87R58Z240W-P-000</t>
  </si>
  <si>
    <t>SAEGH NUHA</t>
  </si>
  <si>
    <t>SGHNHU87R58Z240W</t>
  </si>
  <si>
    <t>SGLDNL61B45F965E-P-000</t>
  </si>
  <si>
    <t>SGUALDO DANIELA</t>
  </si>
  <si>
    <t>SGLDNL61B45F965E</t>
  </si>
  <si>
    <t>SGLLCU68T20A429A-P-000</t>
  </si>
  <si>
    <t>SEGALE LUCA</t>
  </si>
  <si>
    <t>SGLLCU68T20A429A</t>
  </si>
  <si>
    <t>SGLNLR63P19Z611K-P-000</t>
  </si>
  <si>
    <t>SEGUIL PIZARRO ANGEL RODRIGO</t>
  </si>
  <si>
    <t>SGLNLR63P19Z611K</t>
  </si>
  <si>
    <t>SGNCLD70L01L219C-P-000</t>
  </si>
  <si>
    <t>SAGONI CLAUDIO</t>
  </si>
  <si>
    <t>SGNCLD70L01L219C</t>
  </si>
  <si>
    <t>SGNFRC87D13G273P-P-000</t>
  </si>
  <si>
    <t>SIGNORELLI FEDERICO</t>
  </si>
  <si>
    <t>SGNFRC87D13G273P</t>
  </si>
  <si>
    <t>SGNLRA66L54E001X-P-000</t>
  </si>
  <si>
    <t>SIGNOROTTI LAURA</t>
  </si>
  <si>
    <t>SGNLRA66L54E001X</t>
  </si>
  <si>
    <t>SGNLSN82S59A176Z-P-000</t>
  </si>
  <si>
    <t>SGANGA ALESSANDRA</t>
  </si>
  <si>
    <t>SGNLSN82S59A176Z</t>
  </si>
  <si>
    <t>SGNMMD02A01Z354R-P-000</t>
  </si>
  <si>
    <t>SAGNE Mohammed Salissou</t>
  </si>
  <si>
    <t>SGNMMD02A01Z354R</t>
  </si>
  <si>
    <t>SGRCLL07L47F952I-P-000</t>
  </si>
  <si>
    <t>SGRO' CAMILLA</t>
  </si>
  <si>
    <t>SGRCLL07L47F952I</t>
  </si>
  <si>
    <t>SGRLCU96P25L219P-P-000</t>
  </si>
  <si>
    <t>SEGRETARIO LUCA</t>
  </si>
  <si>
    <t>SGRLCU96P25L219P</t>
  </si>
  <si>
    <t>SGRLSA12E51B519X-P-000</t>
  </si>
  <si>
    <t>SAGRAFENA ALISIA</t>
  </si>
  <si>
    <t>SGRLSA12E51B519X</t>
  </si>
  <si>
    <t>SGRMTN01L67L219C-P-000</t>
  </si>
  <si>
    <t>SEGRETO MARTINA</t>
  </si>
  <si>
    <t>SGRMTN01L67L219C</t>
  </si>
  <si>
    <t>SGRNDR71H06B019H-P-000</t>
  </si>
  <si>
    <t>SGARBOSSA ANDREA</t>
  </si>
  <si>
    <t>SGRNDR71H06B019H</t>
  </si>
  <si>
    <t>SGRRCC04R43C627G-P-000</t>
  </si>
  <si>
    <t>SGURA REBECCA</t>
  </si>
  <si>
    <t>SGRRCC04R43C627G</t>
  </si>
  <si>
    <t>SGTDGI95L28B019D-P-000</t>
  </si>
  <si>
    <t>SEGAT DIEGO</t>
  </si>
  <si>
    <t>SGTDGI95L28B019D</t>
  </si>
  <si>
    <t>SGTLRN71C71L219C-P-000</t>
  </si>
  <si>
    <t>SUGATO LORENA</t>
  </si>
  <si>
    <t>SGTLRN71C71L219C</t>
  </si>
  <si>
    <t>SGZLRI87N69D872R-P-000</t>
  </si>
  <si>
    <t>SGZLRI87N69D872R</t>
  </si>
  <si>
    <t>SHHBNT71S02Z100H-P-000</t>
  </si>
  <si>
    <t>SHEHAJ BLENTI</t>
  </si>
  <si>
    <t>SHHBNT71S02Z100H</t>
  </si>
  <si>
    <t>12823360016</t>
  </si>
  <si>
    <t>SHHDTE82C61Z100L-P-000</t>
  </si>
  <si>
    <t>SHAHI EDIT</t>
  </si>
  <si>
    <t>SHHDTE82C61Z100L</t>
  </si>
  <si>
    <t>SHKBLF76D06Z336W-P-000</t>
  </si>
  <si>
    <t>SHAKER ABDELFATTAH ABDELMOAMEN ALY</t>
  </si>
  <si>
    <t>SHKBLF76D06Z336W</t>
  </si>
  <si>
    <t>SHKLSA11S62Z100Q-P-000</t>
  </si>
  <si>
    <t>SHAKUN ALISA</t>
  </si>
  <si>
    <t>SHKLSA11S62Z100Q</t>
  </si>
  <si>
    <t>SHKMRF10S13Z249R-P-000</t>
  </si>
  <si>
    <t>SHEAK MARUF</t>
  </si>
  <si>
    <t>SHKMRF10S13Z249R</t>
  </si>
  <si>
    <t>SHKRND85P45Z100B-P-000</t>
  </si>
  <si>
    <t>SHAKAJ ERINDA</t>
  </si>
  <si>
    <t>SHKRND85P45Z100B</t>
  </si>
  <si>
    <t>SHMBLL91S22Z330A-P-000</t>
  </si>
  <si>
    <t>SOUHAMI ABDELILAH</t>
  </si>
  <si>
    <t>SHMBLL91S22Z330A</t>
  </si>
  <si>
    <t>SHMGLE92H28Z100I-P-000</t>
  </si>
  <si>
    <t>ISHMI EGLI</t>
  </si>
  <si>
    <t>SHMGLE92H28Z100I</t>
  </si>
  <si>
    <t>SHMJLC02A01Z338G-P-000</t>
  </si>
  <si>
    <t>ISHIMWE JEAN LUC</t>
  </si>
  <si>
    <t>SHMJLC02A01Z338G</t>
  </si>
  <si>
    <t>SHMSHF90A01Z345S-P-000</t>
  </si>
  <si>
    <t>ISE AHMED SHEEFI</t>
  </si>
  <si>
    <t>SHMSHF90A01Z345S</t>
  </si>
  <si>
    <t>SHOSDR72H63Z335N-P-000</t>
  </si>
  <si>
    <t>OSHO Sandra Felicia</t>
  </si>
  <si>
    <t>SHOSDR72H63Z335N</t>
  </si>
  <si>
    <t>SHRSDA97A01F127B-P-000</t>
  </si>
  <si>
    <t>SHERIF SAAD</t>
  </si>
  <si>
    <t>SHRSDA97A01F127B</t>
  </si>
  <si>
    <t>SHRSMR85A41Z236B-P-000</t>
  </si>
  <si>
    <t>ASHRAF SUMAIRA</t>
  </si>
  <si>
    <t>SHRSMR85A41Z236B</t>
  </si>
  <si>
    <t>SHSMGE95B68Z100J-P-000</t>
  </si>
  <si>
    <t>SHOSHI MEGI</t>
  </si>
  <si>
    <t>SHSMGE95B68Z100J</t>
  </si>
  <si>
    <t>SHSMTF95C09Z100K-P-000</t>
  </si>
  <si>
    <t>SHESHI MUSTAFA</t>
  </si>
  <si>
    <t>SHSMTF95C09Z100K</t>
  </si>
  <si>
    <t>SHTDNS06R15A479K-P-000</t>
  </si>
  <si>
    <t>SHOTI DENIS</t>
  </si>
  <si>
    <t>SHTDNS06R15A479K</t>
  </si>
  <si>
    <t>SHTLND76A56Z100H-P-000</t>
  </si>
  <si>
    <t>SHTJEFNI ELINDA</t>
  </si>
  <si>
    <t>SHTLND76A56Z100H</t>
  </si>
  <si>
    <t>SHWBSS01T03L013L-P-000</t>
  </si>
  <si>
    <t>SHAWESH ABDESSALEM</t>
  </si>
  <si>
    <t>SHWBSS01T03L013L</t>
  </si>
  <si>
    <t>SJOBSS98H52F952Z-P-000</t>
  </si>
  <si>
    <t>OSUJI BLESSING</t>
  </si>
  <si>
    <t>SJOBSS98H52F952Z</t>
  </si>
  <si>
    <t>SJSJNR75E13Z611D-P-000</t>
  </si>
  <si>
    <t>SEIJAS ORSI JUAN ENRIQUE</t>
  </si>
  <si>
    <t>SJSJNR75E13Z611D</t>
  </si>
  <si>
    <t>SKECSS02P12Z313L-P-000</t>
  </si>
  <si>
    <t>SEKOU CISSE</t>
  </si>
  <si>
    <t>SKECSS02P12Z313L</t>
  </si>
  <si>
    <t>SKKMMD94L21Z215C-P-000</t>
  </si>
  <si>
    <t>SEKKAT MOHAMED AMINE</t>
  </si>
  <si>
    <t>SKKMMD94L21Z215C</t>
  </si>
  <si>
    <t>SKKMMM92S30B041H-P-000</t>
  </si>
  <si>
    <t>SEKKA MOHAMMED AMINE</t>
  </si>
  <si>
    <t>SKKMMM92S30B041H</t>
  </si>
  <si>
    <t>SKKMNR00L26B041X-P-000</t>
  </si>
  <si>
    <t>SEKKA MONIR</t>
  </si>
  <si>
    <t>SKKMNR00L26B041X</t>
  </si>
  <si>
    <t>SKKSMA90S52Z330J-P-000</t>
  </si>
  <si>
    <t>SEKKAT ASMAA</t>
  </si>
  <si>
    <t>SKKSMA90S52Z330J</t>
  </si>
  <si>
    <t>SKMMDV84B54Z222Y-P-000</t>
  </si>
  <si>
    <t>SUKUMARAN NAIR MAYADEVI</t>
  </si>
  <si>
    <t>SKMMDV84B54Z222Y</t>
  </si>
  <si>
    <t>SKMRBH89C52Z330N-P-000</t>
  </si>
  <si>
    <t>SAKIM RABHA</t>
  </si>
  <si>
    <t>SKMRBH89C52Z330N</t>
  </si>
  <si>
    <t>SKNNWR09R26Z131B-P-000</t>
  </si>
  <si>
    <t>SKANDI ANWAR</t>
  </si>
  <si>
    <t>SKNNWR09R26Z131B</t>
  </si>
  <si>
    <t>SKRLRZ89H02C002C-P-000</t>
  </si>
  <si>
    <t>SIKORSKI LUKARZ</t>
  </si>
  <si>
    <t>SKRLSZ89H02Z127Q</t>
  </si>
  <si>
    <t>SKRLSZ89H02Z127Q-P-000</t>
  </si>
  <si>
    <t>SIKORSKI LUKASZ</t>
  </si>
  <si>
    <t>SKRMSM95A41Z200-P-000</t>
  </si>
  <si>
    <t>ASKARI MASOOMA</t>
  </si>
  <si>
    <t>SKRMSM95A41Z200</t>
  </si>
  <si>
    <t>SKRMSZ90R11Z127X-P-000</t>
  </si>
  <si>
    <t>SIKORA MATEUSZ ARKADIUSZ</t>
  </si>
  <si>
    <t>SKRMSZ90R11Z127X</t>
  </si>
  <si>
    <t>SLACHR91R53D332Q-P-000</t>
  </si>
  <si>
    <t>SALA CHIARA</t>
  </si>
  <si>
    <t>SLACHR91R53D332Q</t>
  </si>
  <si>
    <t>SLALRI74C60A859Z-P-000</t>
  </si>
  <si>
    <t>SALA ILARIA</t>
  </si>
  <si>
    <t>SLALRI74C60A859Z</t>
  </si>
  <si>
    <t>02082320025</t>
  </si>
  <si>
    <t>SLALTZ07H68D912Y-P-000</t>
  </si>
  <si>
    <t>SALA LETIZIA</t>
  </si>
  <si>
    <t>SLALTZ07H68D912Y</t>
  </si>
  <si>
    <t>SLAMBR10R50F952Z-P-000</t>
  </si>
  <si>
    <t>SALA AMBRA</t>
  </si>
  <si>
    <t>SLAMBR10R50F952Z</t>
  </si>
  <si>
    <t>SLANLC06R65F952J-P-000</t>
  </si>
  <si>
    <t>SALA ANGELICA</t>
  </si>
  <si>
    <t>SLANLC06R65F952J</t>
  </si>
  <si>
    <t>SLARHD70P21Z330P-P-000</t>
  </si>
  <si>
    <t>SAILA RACHID</t>
  </si>
  <si>
    <t>SLARHD70P21Z330P</t>
  </si>
  <si>
    <t>SLARRT99T14Z129O-P-000</t>
  </si>
  <si>
    <t>SAULEA ROBERT STEFANEL</t>
  </si>
  <si>
    <t>SLARRT99T14Z129O</t>
  </si>
  <si>
    <t>SLBDVD74C64Z153N-P-000</t>
  </si>
  <si>
    <t>SALIBASIC DZEVADA</t>
  </si>
  <si>
    <t>SLBDVD74C64Z153N</t>
  </si>
  <si>
    <t>SLCGNN67E14D643H-P-000</t>
  </si>
  <si>
    <t>SALICE GIOVANNI</t>
  </si>
  <si>
    <t>SLCGNN67E14D643H</t>
  </si>
  <si>
    <t>SLCLNE83L69Z129I-P-000</t>
  </si>
  <si>
    <t>SOLCAN ELENA</t>
  </si>
  <si>
    <t>SLCLNE83L69Z129I</t>
  </si>
  <si>
    <t>SLDMVT90C71C957T-P-000</t>
  </si>
  <si>
    <t>SALADINO MARIA VITTORIA</t>
  </si>
  <si>
    <t>SLDMVT90C71C957T</t>
  </si>
  <si>
    <t>SLDRML88S62Z611L-P-000</t>
  </si>
  <si>
    <t>SALDARRAGA OSCATEGUI ERIKA MILAGROS</t>
  </si>
  <si>
    <t>SLDRML88S62Z611L</t>
  </si>
  <si>
    <t>SLDVTR96A46Z611O-P-000</t>
  </si>
  <si>
    <t>SLGMHL70S04Z140Q-P-000</t>
  </si>
  <si>
    <t>SALAGOR MIHAIL</t>
  </si>
  <si>
    <t>SLGMHL70S04Z140Q</t>
  </si>
  <si>
    <t>SLHJMA86L67Z352F-P-000</t>
  </si>
  <si>
    <t>SALAH AJMIA</t>
  </si>
  <si>
    <t>SLHJMA86L67Z352F</t>
  </si>
  <si>
    <t>SLICST82E19Z129T-P-000</t>
  </si>
  <si>
    <t>ISAILA CONSTANTIN-IOAN</t>
  </si>
  <si>
    <t>SLICST82E19Z129T</t>
  </si>
  <si>
    <t>SLIPRZ62A67F205Y-P-000</t>
  </si>
  <si>
    <t>SIOLI PATRIZIA</t>
  </si>
  <si>
    <t>SLIPRZ62A67F205Y</t>
  </si>
  <si>
    <t>SLKMSH72B57Z100T-P-000</t>
  </si>
  <si>
    <t>SLKRMB86H14Z118C-P-000</t>
  </si>
  <si>
    <t>SALKANOVIC RAMBO</t>
  </si>
  <si>
    <t>SLKRMB86H14Z118C</t>
  </si>
  <si>
    <t>SLLBGI71H19G230T-P-000</t>
  </si>
  <si>
    <t>SELLITTO BIAGIO</t>
  </si>
  <si>
    <t>SLLBGI71H19G230T</t>
  </si>
  <si>
    <t>SLLFRC85L12L219K-P-000</t>
  </si>
  <si>
    <t>SILLETTI FEDERICO</t>
  </si>
  <si>
    <t>SLLFRC85L12L219K</t>
  </si>
  <si>
    <t>SLLMKL06P05A479I-P-000</t>
  </si>
  <si>
    <t>SALLAKU MIKELE</t>
  </si>
  <si>
    <t>SLLMKL06P05A479I</t>
  </si>
  <si>
    <t>SLLPRZ74L69L750F-P-000</t>
  </si>
  <si>
    <t>SELLONE PATRIZIA</t>
  </si>
  <si>
    <t>SLLPRZ74L69L750F</t>
  </si>
  <si>
    <t>SLLRFL64S70I138H-P-000</t>
  </si>
  <si>
    <t>IASELLI RAFFAELLA</t>
  </si>
  <si>
    <t>SLLRFL64S70I138H</t>
  </si>
  <si>
    <t>SLLRSL71A49F205E-P-000</t>
  </si>
  <si>
    <t>SELLANTE ERSILIA</t>
  </si>
  <si>
    <t>SLLRSL71A49F205E</t>
  </si>
  <si>
    <t>SLLSFN77H56L219O-P-000</t>
  </si>
  <si>
    <t>SILLA STEFANIA</t>
  </si>
  <si>
    <t>SLLSFN77H56L219O</t>
  </si>
  <si>
    <t>SLLSNO80A44A859B-P-000</t>
  </si>
  <si>
    <t>OSELLA SONIA</t>
  </si>
  <si>
    <t>SLLSNO80A44A859B</t>
  </si>
  <si>
    <t>02695200028</t>
  </si>
  <si>
    <t>SLLSNO80A44A859B-P-001</t>
  </si>
  <si>
    <t>SLMCRN82B62L219E-P-000</t>
  </si>
  <si>
    <t>SOLIMANDO CATERINA</t>
  </si>
  <si>
    <t>SLMCRN82B62L219E</t>
  </si>
  <si>
    <t>10647760015</t>
  </si>
  <si>
    <t>SLMDDN07T29A479Q-P-000</t>
  </si>
  <si>
    <t>SALAMONE EDOARDO ANDREIS</t>
  </si>
  <si>
    <t>SLMDDN07T29A479Q</t>
  </si>
  <si>
    <t>SLMDRH94M46L219D-P-000</t>
  </si>
  <si>
    <t>SALIMBENE DEBORAH</t>
  </si>
  <si>
    <t>SLMDRH94M46L219D</t>
  </si>
  <si>
    <t>SLMLSN93T15C627J-P-000</t>
  </si>
  <si>
    <t>SALMASO ALESSANDRO</t>
  </si>
  <si>
    <t>SLMLSN93T15C627J</t>
  </si>
  <si>
    <t>SLMMHL75R09L219O-P-000</t>
  </si>
  <si>
    <t>SOLOMITA MICHELE</t>
  </si>
  <si>
    <t>SLMMHL75R09L219O</t>
  </si>
  <si>
    <t>SLMMMM03A02Z249S-P-000</t>
  </si>
  <si>
    <t>ISLAM MOHAMMAD TARIKUL</t>
  </si>
  <si>
    <t>SLMMMM03A02Z249S</t>
  </si>
  <si>
    <t>SLMMRZ76A05L565K-P-000</t>
  </si>
  <si>
    <t>SALMIN MAURIZIO</t>
  </si>
  <si>
    <t>SLMMRZ76A05L565K</t>
  </si>
  <si>
    <t>SLMMSS05A71F952D-P-000</t>
  </si>
  <si>
    <t>SELMANI MELISSA</t>
  </si>
  <si>
    <t>SLMMSS05A71F952D</t>
  </si>
  <si>
    <t>SLMMTR97D02Z249X-P-000</t>
  </si>
  <si>
    <t>ISLAM MD TARIKUL</t>
  </si>
  <si>
    <t>SLMMTR97D02Z249X</t>
  </si>
  <si>
    <t>SLMNRL90A01Z249U-P-000</t>
  </si>
  <si>
    <t>ISLAM ANOWARUL</t>
  </si>
  <si>
    <t>SLMNRL90A01Z249U</t>
  </si>
  <si>
    <t>SLMRLB79C66L219X-P-000</t>
  </si>
  <si>
    <t>ROSALBA SALAMONE</t>
  </si>
  <si>
    <t>SLMRLB79C66L219X</t>
  </si>
  <si>
    <t>SLMSKR76A70Z100G-P-000</t>
  </si>
  <si>
    <t>SLMSMN96R09Z249T-P-000</t>
  </si>
  <si>
    <t>SALMAN SALMAN</t>
  </si>
  <si>
    <t>SLMSMN96R09Z249T</t>
  </si>
  <si>
    <t>SLMVSL73T13Z129T-P-000</t>
  </si>
  <si>
    <t>SOLOMON VASILE</t>
  </si>
  <si>
    <t>SLMVSL73T13Z129T</t>
  </si>
  <si>
    <t>SLMVSL73T13Z129T-P-001</t>
  </si>
  <si>
    <t>IDEAL VITAE GIARDINO DI SOLOMON VASILE</t>
  </si>
  <si>
    <t>04108710049</t>
  </si>
  <si>
    <t>SLMYSF02A01Z351T-P-000</t>
  </si>
  <si>
    <t>SALAMI YOUISSOUF</t>
  </si>
  <si>
    <t>SLMYSF02A01Z351T</t>
  </si>
  <si>
    <t>SLMZZA81H59Z330G-P-000</t>
  </si>
  <si>
    <t>SALAMI AZIZA</t>
  </si>
  <si>
    <t>SLMZZA81H59Z330G</t>
  </si>
  <si>
    <t>SLNDNL65A43I452G-P-000</t>
  </si>
  <si>
    <t>SOLINAS DANIELA</t>
  </si>
  <si>
    <t>SLNDNL65A43I452G</t>
  </si>
  <si>
    <t>SLNFNC72L50L219H-P-000</t>
  </si>
  <si>
    <t>SALINARI FRANCA</t>
  </si>
  <si>
    <t>SLNFNC72L50L219H</t>
  </si>
  <si>
    <t>SLOFPP10L26E801X-P-000</t>
  </si>
  <si>
    <t>SOLA FILIPPO</t>
  </si>
  <si>
    <t>SLOFPP10L26E801X</t>
  </si>
  <si>
    <t>SLOLNN67E51Z129Q-P-000</t>
  </si>
  <si>
    <t>SOL LILIANA</t>
  </si>
  <si>
    <t>SLOLNN67E51Z129Q</t>
  </si>
  <si>
    <t>SLQGPP65R54L219D-P-000</t>
  </si>
  <si>
    <t>SILIQUINI GIUSEPPINA</t>
  </si>
  <si>
    <t>SLQGPP65R54L219D</t>
  </si>
  <si>
    <t>SLRFNC10S07F952T-P-000</t>
  </si>
  <si>
    <t>SALERNO FRANCESCO</t>
  </si>
  <si>
    <t>SLRFNC10S07F952T</t>
  </si>
  <si>
    <t>SLRLAA97E57Z224N-P-000</t>
  </si>
  <si>
    <t>SALARI ALA</t>
  </si>
  <si>
    <t>SLRLAA97E57Z224N</t>
  </si>
  <si>
    <t>SLRLRT76D21B885M-P-000</t>
  </si>
  <si>
    <t>SOLERIO ALBERTO ATTILIO</t>
  </si>
  <si>
    <t>SLRLRT76D21B885M</t>
  </si>
  <si>
    <t>SLRLRT76D24B885V-P-000</t>
  </si>
  <si>
    <t>SLRLRT76D24B885V</t>
  </si>
  <si>
    <t>SLRLTZ89C49A182W-P-000</t>
  </si>
  <si>
    <t>SALERNO PITTALIS LETIZIA</t>
  </si>
  <si>
    <t>SLRLTZ89C49A182W</t>
  </si>
  <si>
    <t>SLRMNL11P29L872N-P-000</t>
  </si>
  <si>
    <t>SALERNO MANUEL</t>
  </si>
  <si>
    <t>SLRMNL11P29L872N</t>
  </si>
  <si>
    <t>SLRMTT73H16L219L-P-000</t>
  </si>
  <si>
    <t>SOLERO MATTEO</t>
  </si>
  <si>
    <t>SLRMTT73H16L219L</t>
  </si>
  <si>
    <t>SLRPLA76D11E445H-P-000</t>
  </si>
  <si>
    <t>SOLERO PAOLO</t>
  </si>
  <si>
    <t>SLRPLA76D11E445H</t>
  </si>
  <si>
    <t>SLRSLL99L66F335R-P-000</t>
  </si>
  <si>
    <t>SOLARO STELLA</t>
  </si>
  <si>
    <t>SLRSLL99L66F335R</t>
  </si>
  <si>
    <t>SLRVNI11L16F952H-P-000</t>
  </si>
  <si>
    <t>SALERNO IVAN</t>
  </si>
  <si>
    <t>SLRVNI11L16F952H</t>
  </si>
  <si>
    <t>SLRZRR12B53E801O-P-000</t>
  </si>
  <si>
    <t>SALERNO AZZURRA VICTORIA</t>
  </si>
  <si>
    <t>SLRZRR12B53E801O</t>
  </si>
  <si>
    <t>SLSGLC67A22G062R-P-000</t>
  </si>
  <si>
    <t>SAILIS GIANLUCA</t>
  </si>
  <si>
    <t>SLSGLC67A22G062R</t>
  </si>
  <si>
    <t>SLSGLI06P59B729A-P-000</t>
  </si>
  <si>
    <t>SALSA GIULIA</t>
  </si>
  <si>
    <t>SLSGLI06P59B729A</t>
  </si>
  <si>
    <t>SLSMBL73L51Z611Y-P-000</t>
  </si>
  <si>
    <t>SALAS ZUNIGA MARIA BELEN</t>
  </si>
  <si>
    <t>SLSMBL73L51Z611Y</t>
  </si>
  <si>
    <t>SLSPFR65C08A859N-P-000</t>
  </si>
  <si>
    <t>SALUSSOGLIA PIERFRANCESCO</t>
  </si>
  <si>
    <t>SLSPFR65C08A859N</t>
  </si>
  <si>
    <t>SLSSRA73B44C665A-P-000</t>
  </si>
  <si>
    <t>SALASSA SARA</t>
  </si>
  <si>
    <t>SLSSRA73B44C665A</t>
  </si>
  <si>
    <t>10803220010</t>
  </si>
  <si>
    <t>SLTMRZ85R18A859X-P-000</t>
  </si>
  <si>
    <t>SALETTA MAURIZIO</t>
  </si>
  <si>
    <t>SLTMRZ85R18A859X</t>
  </si>
  <si>
    <t>SLTRMN98D50L219J-P-000</t>
  </si>
  <si>
    <t>SOLITO ERMINIA</t>
  </si>
  <si>
    <t>SLTRMN98D50L219J</t>
  </si>
  <si>
    <t>SLTRNN62E53B429C-P-000</t>
  </si>
  <si>
    <t>SALUTE ROSANNA</t>
  </si>
  <si>
    <t>SLTRNN62E53B429C</t>
  </si>
  <si>
    <t>SLUGRS11B42Z100D-P-000</t>
  </si>
  <si>
    <t>SULA GREISI</t>
  </si>
  <si>
    <t>SLUGRS11B42Z100D</t>
  </si>
  <si>
    <t>SLVCTL89M19Z129U-P-000</t>
  </si>
  <si>
    <t>SOLOVASTRU COSTEL</t>
  </si>
  <si>
    <t>SLVCTL89M19Z129U</t>
  </si>
  <si>
    <t>SLVFPP11H07F952X-P-000</t>
  </si>
  <si>
    <t>SALVATORE FILIPPO</t>
  </si>
  <si>
    <t>SLVFPP11H07F952X</t>
  </si>
  <si>
    <t>SLVFRC73C42L750M-P-000</t>
  </si>
  <si>
    <t>SILVANO FEDERICA</t>
  </si>
  <si>
    <t>SLVFRC73C42L750M</t>
  </si>
  <si>
    <t>02000310025</t>
  </si>
  <si>
    <t>SLVGRG82A19F952D-P-000</t>
  </si>
  <si>
    <t>SALVATORE GIORGIO</t>
  </si>
  <si>
    <t>SLVGRG82A19C978Q</t>
  </si>
  <si>
    <t>SLVGRG91M70L219J-P-000</t>
  </si>
  <si>
    <t>SILVESTRI GIORGIA</t>
  </si>
  <si>
    <t>SLVGRG91M70L219J</t>
  </si>
  <si>
    <t>SLVLSE84T71L219M-P-000</t>
  </si>
  <si>
    <t>SALVALAGGIO ELISA</t>
  </si>
  <si>
    <t>SLVLSE84T71L219M</t>
  </si>
  <si>
    <t>SLVLXA70P16Z602U-P-000</t>
  </si>
  <si>
    <t>SILVA SANTOS ALEX</t>
  </si>
  <si>
    <t>SLVLXA70P16Z602U</t>
  </si>
  <si>
    <t>SLVMGH73H66L219H-P-000</t>
  </si>
  <si>
    <t>SALVATORE MARGHERITA</t>
  </si>
  <si>
    <t>SLVMGH73H66L219H</t>
  </si>
  <si>
    <t>SLVMHL71A24L219L-P-000</t>
  </si>
  <si>
    <t>SALVATI MICHELE</t>
  </si>
  <si>
    <t>SLVMHL71A24L219L</t>
  </si>
  <si>
    <t>SLVMRC68C16L219H-P-000</t>
  </si>
  <si>
    <t>SELVAGGI MARCO</t>
  </si>
  <si>
    <t>SLVMRC68C16L219H</t>
  </si>
  <si>
    <t>SLVMSM59R11A326U-P-000</t>
  </si>
  <si>
    <t>SILVESTRI MASSIMO ANGELO</t>
  </si>
  <si>
    <t>SLVMSM59R11A326U</t>
  </si>
  <si>
    <t>SLVMSM71A24F952F-P-000</t>
  </si>
  <si>
    <t>SILVA MASSIMO</t>
  </si>
  <si>
    <t>SLVMSM71A24F952F</t>
  </si>
  <si>
    <t>SLVMSM73A03L219F-P-000</t>
  </si>
  <si>
    <t>SILVESTRO MASSIMO</t>
  </si>
  <si>
    <t>SLVMSM73A03L219F</t>
  </si>
  <si>
    <t>SLVNLS03A27H355U-P-000</t>
  </si>
  <si>
    <t>SALVO NICOLAS</t>
  </si>
  <si>
    <t>SLVNLS03A27H355U</t>
  </si>
  <si>
    <t>SLVRSL62A63F952K-P-000</t>
  </si>
  <si>
    <t>SILVESTRI ROSSELLA</t>
  </si>
  <si>
    <t>SLVRSL62A63F952K</t>
  </si>
  <si>
    <t>SLVSFO11C59E801D-P-000</t>
  </si>
  <si>
    <t>SILVESTRI SOFIA</t>
  </si>
  <si>
    <t>SLVSFO11C59E801D</t>
  </si>
  <si>
    <t>SLVSNT69D58B925A-P-000</t>
  </si>
  <si>
    <t>SALVAREZZA ASSUNTA</t>
  </si>
  <si>
    <t>SLVSNT69D58B925A</t>
  </si>
  <si>
    <t>SLVVNT79C53L219S-P-000</t>
  </si>
  <si>
    <t>SALVADORI VALENTINA</t>
  </si>
  <si>
    <t>SLVVNT79C53L219S</t>
  </si>
  <si>
    <t>SLVVSS88C61Z604P-P-000</t>
  </si>
  <si>
    <t>SILVA VANEGAS VANESSA MASIEL</t>
  </si>
  <si>
    <t>SLVVSS88C61Z604P</t>
  </si>
  <si>
    <t>SLZMLD02A48F205L-P-000</t>
  </si>
  <si>
    <t>SOLZA MAFALDA MARIA</t>
  </si>
  <si>
    <t>SLZMLD02A48F205L</t>
  </si>
  <si>
    <t>SMAMHL10S56Z236P-P-000</t>
  </si>
  <si>
    <t>ASIM MISHAL</t>
  </si>
  <si>
    <t>SMAMHL10S56Z236P</t>
  </si>
  <si>
    <t>SMBBLL03D08Z354M-P-000</t>
  </si>
  <si>
    <t>SAMBARE ABDUL LADIF</t>
  </si>
  <si>
    <t>SMBBLL03D08Z354M</t>
  </si>
  <si>
    <t>SMBKDM00S10Z343H-P-000</t>
  </si>
  <si>
    <t>SAMB KHADIMOU RASSOUL</t>
  </si>
  <si>
    <t>SMBKDM00S10Z343H</t>
  </si>
  <si>
    <t>SMBLNZ06S15L219V-P-000</t>
  </si>
  <si>
    <t>SIMBULA LORENZO</t>
  </si>
  <si>
    <t>SMBLNZ06S15L219V</t>
  </si>
  <si>
    <t>SMENCL99B01Z129K-P-000</t>
  </si>
  <si>
    <t>SMEU IONUT CLAUDIU</t>
  </si>
  <si>
    <t>SMENCL99B01Z129K</t>
  </si>
  <si>
    <t>SMHBHM04S11Z313Z-P-000</t>
  </si>
  <si>
    <t>SOUMAHORO IBRAHIM</t>
  </si>
  <si>
    <t>SMHBHM04S11Z313Z</t>
  </si>
  <si>
    <t>SMHLAI06C10Z319Z-P-000</t>
  </si>
  <si>
    <t>SOUMAHORO ALI</t>
  </si>
  <si>
    <t>SMHLAI06C10Z319Z</t>
  </si>
  <si>
    <t>SMINRO71A49Z100S-P-000</t>
  </si>
  <si>
    <t>SIMA NORA</t>
  </si>
  <si>
    <t>SMINRO71A49Z100S</t>
  </si>
  <si>
    <t>SMLBBR71C53L219P-P-000</t>
  </si>
  <si>
    <t>SOMALE BARBARA</t>
  </si>
  <si>
    <t>SMLBBR71C53L219P</t>
  </si>
  <si>
    <t>10803230019</t>
  </si>
  <si>
    <t>SMLDRD10S02F952R-P-000</t>
  </si>
  <si>
    <t>SEMILIA EDOARDO</t>
  </si>
  <si>
    <t>SMLDRD10S02F952R</t>
  </si>
  <si>
    <t>SMLHLR99R09Z335H-P-000</t>
  </si>
  <si>
    <t>SAMUEL HILLARY</t>
  </si>
  <si>
    <t>SMLHLR99R09Z335H</t>
  </si>
  <si>
    <t>SMLMNC80S46I452J-P-000</t>
  </si>
  <si>
    <t>SIMULA MONICA</t>
  </si>
  <si>
    <t>SMLMNC80S46I452J</t>
  </si>
  <si>
    <t>SMLSML77D10Z249H-P-000</t>
  </si>
  <si>
    <t>ISMAIL ISMAIL</t>
  </si>
  <si>
    <t>SMLSML77D10Z249H</t>
  </si>
  <si>
    <t>SMMGLI97D51A859P-P-000</t>
  </si>
  <si>
    <t>SMMLSE90E41B019X-P-000</t>
  </si>
  <si>
    <t>SMMMBR87S53A859K-P-000</t>
  </si>
  <si>
    <t>SAMMARTINO AMBRA</t>
  </si>
  <si>
    <t>SMMMBR87S53A859K</t>
  </si>
  <si>
    <t>SMMMTT11H28L872M-P-000</t>
  </si>
  <si>
    <t>SAMMARCO MATTEO</t>
  </si>
  <si>
    <t>SMMMTT11H28L872M</t>
  </si>
  <si>
    <t>SMMNDR04L16D969Z-P-000</t>
  </si>
  <si>
    <t>SAMMARTINO ANDREA</t>
  </si>
  <si>
    <t>SMMNDR04L16D969Z</t>
  </si>
  <si>
    <t>SMMNDR79S23D754E-P-000</t>
  </si>
  <si>
    <t>SUMMA ANDREA</t>
  </si>
  <si>
    <t>SMMNDR79S23D754E</t>
  </si>
  <si>
    <t>SMNCHR91A54A859G-P-000</t>
  </si>
  <si>
    <t>SIMONETTI CHIARA</t>
  </si>
  <si>
    <t>SMNCHR91A54A859G</t>
  </si>
  <si>
    <t>SMNCMN76H13C129U-P-000</t>
  </si>
  <si>
    <t>SMINO CARMINE</t>
  </si>
  <si>
    <t>SMNCTN80B67A859E-P-000</t>
  </si>
  <si>
    <t>SIMONA COSTANZA</t>
  </si>
  <si>
    <t>SMNCTN80B67A859E</t>
  </si>
  <si>
    <t>SMNDNL79S24L219J-P-000</t>
  </si>
  <si>
    <t>SIMONETTI DANIELE</t>
  </si>
  <si>
    <t>SMNDNL79S24L219J</t>
  </si>
  <si>
    <t>SMNDRN66R56A859G-P-000</t>
  </si>
  <si>
    <t>SMANIOTTO ADRIANA</t>
  </si>
  <si>
    <t>SMNDRN66R56A859G</t>
  </si>
  <si>
    <t>SMNFRC83R61L75Z-P-000</t>
  </si>
  <si>
    <t>SIMONETTI FEDERICA</t>
  </si>
  <si>
    <t>SMNFRC83R61L75Z</t>
  </si>
  <si>
    <t>SMNGNE74E19Z129S-P-000</t>
  </si>
  <si>
    <t>SIMON EUGEN</t>
  </si>
  <si>
    <t>SMNGNE74E19Z129S</t>
  </si>
  <si>
    <t>SMNGNN63R25L219G-P-000</t>
  </si>
  <si>
    <t>SIMEONE GIOVANNI</t>
  </si>
  <si>
    <t>SMNKLD86A01Z345G-P-000</t>
  </si>
  <si>
    <t>OSMAN KHALED</t>
  </si>
  <si>
    <t>SMNKLD86A01Z345G</t>
  </si>
  <si>
    <t>SMNLRT04D05A182Q-P-000</t>
  </si>
  <si>
    <t>SIMONELLI ALBERTO</t>
  </si>
  <si>
    <t>SMNLRT04D05A182Q</t>
  </si>
  <si>
    <t>SMNMHL87M67Z129R-P-000</t>
  </si>
  <si>
    <t>SUMANARIU MIHAELA</t>
  </si>
  <si>
    <t>SMNMHL87M67Z129R</t>
  </si>
  <si>
    <t>SMNMMM86C18Z334Y-P-000</t>
  </si>
  <si>
    <t>OUSMANE MOHAMMED</t>
  </si>
  <si>
    <t>SMNMMM86C18Z334Y</t>
  </si>
  <si>
    <t>SMNMMM90E06Z236X-P-000</t>
  </si>
  <si>
    <t>USMAN MUHAMMAD</t>
  </si>
  <si>
    <t>SMNMMM90E06Z236X</t>
  </si>
  <si>
    <t>SMNMRA73B17A859R-P-000</t>
  </si>
  <si>
    <t>SIMEONI MAURO</t>
  </si>
  <si>
    <t>SMNMRA73B17A859R</t>
  </si>
  <si>
    <t>SMNRFL75S54F952N-P-000</t>
  </si>
  <si>
    <t>SIMONETTI RAFFAELLA</t>
  </si>
  <si>
    <t>SMNRFL75S54F952N</t>
  </si>
  <si>
    <t>SMNRNI70R22L219D-P-000</t>
  </si>
  <si>
    <t>SIMEONE RINO</t>
  </si>
  <si>
    <t>SMNRNI70R22L219D</t>
  </si>
  <si>
    <t>SMNVLI04L45G148C-P-000</t>
  </si>
  <si>
    <t>OSMANI VIOLA</t>
  </si>
  <si>
    <t>SMNVLI04L45G148C</t>
  </si>
  <si>
    <t>SMNVLR94A62L219F-P-000</t>
  </si>
  <si>
    <t>SMPLNZ88R20E625Z-P-000</t>
  </si>
  <si>
    <t>SEMPLICI LORENZO</t>
  </si>
  <si>
    <t>SMPLNZ88R20E625Z</t>
  </si>
  <si>
    <t>SMPMNL82M58I862P-P-000</t>
  </si>
  <si>
    <t>SAMPO' MANUELA</t>
  </si>
  <si>
    <t>SMPMNL82M58I862P</t>
  </si>
  <si>
    <t>SMPNRM99B60Z129P-P-000</t>
  </si>
  <si>
    <t>SIMPETRU ANA MARIA MADALINA</t>
  </si>
  <si>
    <t>SMPSFN86B18L219Y-P-000</t>
  </si>
  <si>
    <t>SAMPIETRO STEFANO</t>
  </si>
  <si>
    <t>SMPSFN86B18L219Y</t>
  </si>
  <si>
    <t>SMRCLD77P53L219O-P-000</t>
  </si>
  <si>
    <t>SEMERARO CLAUDIA</t>
  </si>
  <si>
    <t>SMRCLD77P53L219O</t>
  </si>
  <si>
    <t>SMRGNN69R16L219B-P-000</t>
  </si>
  <si>
    <t>SEMERARO GIOVANNI</t>
  </si>
  <si>
    <t>SMRGNN69R16L219B</t>
  </si>
  <si>
    <t>SMRLKS89H02D872R-P-000</t>
  </si>
  <si>
    <t>SIMORSKI ULIKASE</t>
  </si>
  <si>
    <t>SMRLKS89H02D872R</t>
  </si>
  <si>
    <t>SMRRNN95D65A859X-P-000</t>
  </si>
  <si>
    <t>SMORGON ARIANNA</t>
  </si>
  <si>
    <t>SMRRNN95D65A859X</t>
  </si>
  <si>
    <t>SMRTNA81M66E986W-P-000</t>
  </si>
  <si>
    <t>SMRWMI05C66Z330S-P-000</t>
  </si>
  <si>
    <t>SMTMMM97A01Z317D-P-000</t>
  </si>
  <si>
    <t>SAMATEH MUHAMMAD</t>
  </si>
  <si>
    <t>SMTMMM97A01Z317D</t>
  </si>
  <si>
    <t>SMWJYO90R64Z335D-P-000</t>
  </si>
  <si>
    <t>OSEMWEGIE JOY</t>
  </si>
  <si>
    <t>SMWJYO90R64Z335D</t>
  </si>
  <si>
    <t>SNALCU79M24F952X-P-000</t>
  </si>
  <si>
    <t>SAINI LUCA</t>
  </si>
  <si>
    <t>SNALCU79M24F952X</t>
  </si>
  <si>
    <t>SNARMR72L55Z100P-P-000</t>
  </si>
  <si>
    <t>SANA ERMINA</t>
  </si>
  <si>
    <t>SNARMR72L55Z100P</t>
  </si>
  <si>
    <t>SNARMR72L55Z100P-P-001</t>
  </si>
  <si>
    <t>SACCO SUSANNA</t>
  </si>
  <si>
    <t>SCCSNN65P69E216P</t>
  </si>
  <si>
    <t>SNCBBR64P55L219W-P-000</t>
  </si>
  <si>
    <t>SANCIN BARBARA</t>
  </si>
  <si>
    <t>SNCBBR64P55L219W</t>
  </si>
  <si>
    <t>SNCKSL04M65Z611Q-P-000</t>
  </si>
  <si>
    <t>SANCHEZ DAVILA KIRSLI YARELLI</t>
  </si>
  <si>
    <t>SNCKSL04M65Z611Q</t>
  </si>
  <si>
    <t>SNCLCU82H08H355Z-P-000</t>
  </si>
  <si>
    <t>SONCIN LUCA</t>
  </si>
  <si>
    <t>SNCLCU82H08H355Z</t>
  </si>
  <si>
    <t>SNCMCL89P21Z601B-P-000</t>
  </si>
  <si>
    <t>SANCHEZ SALVATIERRA MARCELO</t>
  </si>
  <si>
    <t>SNCMCL89P21Z601B</t>
  </si>
  <si>
    <t>SNCNGL85E12A859X-P-000</t>
  </si>
  <si>
    <t>SONCIN ANGELO</t>
  </si>
  <si>
    <t>SNCNGL85E12A859X</t>
  </si>
  <si>
    <t>SNCVRN66B45F952Q-P-000</t>
  </si>
  <si>
    <t>SONCIN VIRNA</t>
  </si>
  <si>
    <t>SNCVRN66B45F952Q</t>
  </si>
  <si>
    <t>SNDDRK88C02Z148I-P-000</t>
  </si>
  <si>
    <t>SINDRACKI DARKO</t>
  </si>
  <si>
    <t>SNDDRK88C02Z148I</t>
  </si>
  <si>
    <t>SNDHLM89D64Z330L-P-000</t>
  </si>
  <si>
    <t>SNAD HALIMA</t>
  </si>
  <si>
    <t>SNDHLM89D64Z330L</t>
  </si>
  <si>
    <t>SNDMTN92B65L219V-P-000</t>
  </si>
  <si>
    <t>SANDALO MARTINA</t>
  </si>
  <si>
    <t>SNDMTN92B65L219V</t>
  </si>
  <si>
    <t>SNDNIO72E52Z129I-P-000</t>
  </si>
  <si>
    <t>SANDU IOANA</t>
  </si>
  <si>
    <t>SNDNIO72E52Z129I</t>
  </si>
  <si>
    <t>SNDTMS99L21L219F-P-000</t>
  </si>
  <si>
    <t>SANDALO THOMAS</t>
  </si>
  <si>
    <t>SNDTMS99L21L219F</t>
  </si>
  <si>
    <t>SNDTSY98C43Z335Y-P-000</t>
  </si>
  <si>
    <t>SUNDAY TESSY</t>
  </si>
  <si>
    <t>SNDTSY98C43Z335Y</t>
  </si>
  <si>
    <t>SNFGLI10H64F952U-P-000</t>
  </si>
  <si>
    <t>SANFILIPPO GIULIA</t>
  </si>
  <si>
    <t>SNFGLI10H64F952U</t>
  </si>
  <si>
    <t>SNFRLN70T59G273Y-P-000</t>
  </si>
  <si>
    <t>SANFILIPPO ERMELINDA</t>
  </si>
  <si>
    <t>SNFRLN70T59G273Y</t>
  </si>
  <si>
    <t>SNFVNT95S64G273U-P-000</t>
  </si>
  <si>
    <t>SANFILIPPO VALENTINA</t>
  </si>
  <si>
    <t>SNFVNT95S64G273U</t>
  </si>
  <si>
    <t>SNGBLA81P24C933I-P-000</t>
  </si>
  <si>
    <t>SANGIORGIO ABELE</t>
  </si>
  <si>
    <t>SNGBLA81P24C933I</t>
  </si>
  <si>
    <t>SNGCRN90A02Z222X-P-000</t>
  </si>
  <si>
    <t>SINGH CHARANJIT</t>
  </si>
  <si>
    <t>SNGCRN90A02Z222X</t>
  </si>
  <si>
    <t>SNGDNL74L57A946F-P-000</t>
  </si>
  <si>
    <t>SINAGRA DANIELA</t>
  </si>
  <si>
    <t>SNGDNL74L57A946F</t>
  </si>
  <si>
    <t>SNGDVD87L09L219P-P-000</t>
  </si>
  <si>
    <t>SANGRICOLI DAVIDE</t>
  </si>
  <si>
    <t>SNGDVD87L09L219P</t>
  </si>
  <si>
    <t>SNGMDJ83T50Z311N-P-000</t>
  </si>
  <si>
    <t>SNGMLN81R58A859K-P-000</t>
  </si>
  <si>
    <t>SANGUIN MARILENA</t>
  </si>
  <si>
    <t>SNGMLN81R58A859K</t>
  </si>
  <si>
    <t>SNGMRM99T55Z313S-P-000</t>
  </si>
  <si>
    <t>SANGARE MARIAM</t>
  </si>
  <si>
    <t>SNGMRM99T55Z313S</t>
  </si>
  <si>
    <t>SNGMTT11E19F952X-P-000</t>
  </si>
  <si>
    <t>SANGUEDOLCE MATTIA</t>
  </si>
  <si>
    <t>SNGMTT11E19F952X</t>
  </si>
  <si>
    <t>SNGPTC06C46Z241G-P-000</t>
  </si>
  <si>
    <t>SANGSAWANG PHATCHARAPORN</t>
  </si>
  <si>
    <t>SNGPTC06C46Z241G</t>
  </si>
  <si>
    <t>SNGRND11T04H224X-P-000</t>
  </si>
  <si>
    <t>SINGH ROBINDEEP</t>
  </si>
  <si>
    <t>SNGRND11T04H224X</t>
  </si>
  <si>
    <t>SNGRRT64M11D969R-P-000</t>
  </si>
  <si>
    <t>SANGUINETI ROBERTO</t>
  </si>
  <si>
    <t>SNGRRT64M11D969R</t>
  </si>
  <si>
    <t>SNGSHD10M28H224K-P-000</t>
  </si>
  <si>
    <t>SINGH SUKHDEEP</t>
  </si>
  <si>
    <t>SNGSHD10M28H224K</t>
  </si>
  <si>
    <t>SNGSMN70M48A859K-P-000</t>
  </si>
  <si>
    <t>SANGALLI SIMONA</t>
  </si>
  <si>
    <t>SNGSMN70M48A859K</t>
  </si>
  <si>
    <t>SNGZBD01B28Z354H-P-000</t>
  </si>
  <si>
    <t>SANGNE ZOUBAIDOU</t>
  </si>
  <si>
    <t>SNGZBD01B28Z354H</t>
  </si>
  <si>
    <t>SNIBDN90H05Z129I-P-000</t>
  </si>
  <si>
    <t>SION BOGDAN ANDREI</t>
  </si>
  <si>
    <t>SNIBDN90H05Z129I</t>
  </si>
  <si>
    <t>SNILCU81B49H703A-P-000</t>
  </si>
  <si>
    <t>SIANI LUCIA</t>
  </si>
  <si>
    <t>SNILCU81B49H703A</t>
  </si>
  <si>
    <t>SNIRNN90H64D205N-P-000</t>
  </si>
  <si>
    <t>FINA ROSANNA</t>
  </si>
  <si>
    <t>FNIRNN90H64D205N</t>
  </si>
  <si>
    <t>SNJNHL09T22Z100O-P-000</t>
  </si>
  <si>
    <t>SINAJ ANXHELO</t>
  </si>
  <si>
    <t>SNJNHL09T22Z100O</t>
  </si>
  <si>
    <t>SNKBCR97T28Z317H-P-000</t>
  </si>
  <si>
    <t>SONKO BUBACARR</t>
  </si>
  <si>
    <t>SNKBCR97T28Z317H</t>
  </si>
  <si>
    <t>SNLLCN11M25F952Y-P-000</t>
  </si>
  <si>
    <t>SENEL ALICAN</t>
  </si>
  <si>
    <t>SNLLCN11M25F952Y</t>
  </si>
  <si>
    <t>SNNDNC67B59F952Y-P-000</t>
  </si>
  <si>
    <t>SANNA DOMENICA</t>
  </si>
  <si>
    <t>SNNDNC67B59F952Y</t>
  </si>
  <si>
    <t>SNNFNC85H47L219Q-P-000</t>
  </si>
  <si>
    <t>SANNA FRANCESCA</t>
  </si>
  <si>
    <t>SNNFNC85H47L219Q</t>
  </si>
  <si>
    <t>SNNFPP78A21B354O-P-000</t>
  </si>
  <si>
    <t>SANNA FILIPPO</t>
  </si>
  <si>
    <t>SNNFPP78A21B354O</t>
  </si>
  <si>
    <t>SNNGDI13A43E801A-P-000</t>
  </si>
  <si>
    <t>SANNINO GIADA</t>
  </si>
  <si>
    <t>SNNGDI13A43E801A</t>
  </si>
  <si>
    <t>SNNLSN78C41B354H-P-000</t>
  </si>
  <si>
    <t>SANNA ALESSANDRA</t>
  </si>
  <si>
    <t>SNNLSN78C41B354H</t>
  </si>
  <si>
    <t>SNNNMO00S52L219V-P-000</t>
  </si>
  <si>
    <t>SANNA NOEMI</t>
  </si>
  <si>
    <t>SNNNMO00S52L219V</t>
  </si>
  <si>
    <t>SNNNMR65M44G674Z-P-000</t>
  </si>
  <si>
    <t>SANNERIS ANNA MARIA</t>
  </si>
  <si>
    <t>SNNNMR65M44G674Z</t>
  </si>
  <si>
    <t>SNNSNO83S58D086A-P-000</t>
  </si>
  <si>
    <t>SANNA SONIA</t>
  </si>
  <si>
    <t>SNNSNO83S58D086A</t>
  </si>
  <si>
    <t>SNPSDR84H47Z209A-P-000</t>
  </si>
  <si>
    <t>SENAPATHI DE SILVA SUDEERA</t>
  </si>
  <si>
    <t>SNPSDR84H47Z209A</t>
  </si>
  <si>
    <t>SNPSRN84H47Z209X-P-000</t>
  </si>
  <si>
    <t>SENAPATHI DE SILVA SUDEERA ANURADHI</t>
  </si>
  <si>
    <t>SNPSRN84H47Z209X</t>
  </si>
  <si>
    <t>SNSFBA88M06L219K-P-000</t>
  </si>
  <si>
    <t>SANSONNE FABIO</t>
  </si>
  <si>
    <t>SNSFBA88M06L219K</t>
  </si>
  <si>
    <t>SNSFNC93H14L013F-P-000</t>
  </si>
  <si>
    <t>SANSALONE FRANCESCO</t>
  </si>
  <si>
    <t>SNSFNC93H14L013F</t>
  </si>
  <si>
    <t>SNSLNE05L49B019B-P-000</t>
  </si>
  <si>
    <t>SANSON ELENA</t>
  </si>
  <si>
    <t>SNSLNE05L49B019B</t>
  </si>
  <si>
    <t>SNSMSM84D08D872A-P-000</t>
  </si>
  <si>
    <t>SANSONE MASSIMO</t>
  </si>
  <si>
    <t>SNSMSM84D08D872A</t>
  </si>
  <si>
    <t>SNSMSM87L03A859Z-P-000</t>
  </si>
  <si>
    <t>SINISI MASSIMO</t>
  </si>
  <si>
    <t>SNSMSM87L03A859Z</t>
  </si>
  <si>
    <t>SNSMST65A45A676Z-P-000</t>
  </si>
  <si>
    <t>SANSONE MARISTELLA</t>
  </si>
  <si>
    <t>SNSMST65A45A676Z</t>
  </si>
  <si>
    <t>SNSSMN75D65L219Q-P-000</t>
  </si>
  <si>
    <t>SINISI SIMONA</t>
  </si>
  <si>
    <t>SNSSMN75D65L219Q</t>
  </si>
  <si>
    <t>SNTBRN04B56Z602B-P-000</t>
  </si>
  <si>
    <t>SANTOS SANTANA BRUNA</t>
  </si>
  <si>
    <t>SNTBRN04B56Z602B</t>
  </si>
  <si>
    <t>SNTBZR58B16Z318N-P-000</t>
  </si>
  <si>
    <t>ASANTE EBENEZER OSEI</t>
  </si>
  <si>
    <t>SNTBZR58B16Z318N</t>
  </si>
  <si>
    <t>SNTCHR81P57A794Z-P-000</t>
  </si>
  <si>
    <t>SANTINI CHIARA</t>
  </si>
  <si>
    <t>SNTCHR81P57A794Z</t>
  </si>
  <si>
    <t>SNTCML68B63B428H-P-000</t>
  </si>
  <si>
    <t>SINATRA CARMELA</t>
  </si>
  <si>
    <t>SNTCML68B63B428H</t>
  </si>
  <si>
    <t>SNTCML73H43B915Y-P-000</t>
  </si>
  <si>
    <t>SENATORE CARMELA</t>
  </si>
  <si>
    <t>SNTCML73H43B915Y</t>
  </si>
  <si>
    <t>SNTCST93D60L219S-P-000</t>
  </si>
  <si>
    <t>SANTORO CRISTINA GIOVANNA</t>
  </si>
  <si>
    <t>SNTCST93D60L219S</t>
  </si>
  <si>
    <t>SNTDNC79T57L219I-P-000</t>
  </si>
  <si>
    <t>SANTAGUIDA DOMENICA</t>
  </si>
  <si>
    <t>SNTDNC79T57L219I</t>
  </si>
  <si>
    <t>SNTDRA79H19L219X-P-000</t>
  </si>
  <si>
    <t>SANTI DARIO</t>
  </si>
  <si>
    <t>SNTDRA79H19L219X</t>
  </si>
  <si>
    <t>SNTDVD81L12A479S-P-000</t>
  </si>
  <si>
    <t>SANTAGATA DAVIDE</t>
  </si>
  <si>
    <t>SNTDVD81L12A479S</t>
  </si>
  <si>
    <t>SNTFBA77T23L219Z-P-000</t>
  </si>
  <si>
    <t>SANTOMAURO FABIO</t>
  </si>
  <si>
    <t>SNTFBA77T23L219Z</t>
  </si>
  <si>
    <t>SNTFNC00R06B019K-P-000</t>
  </si>
  <si>
    <t>SANTIN FRANCESCO</t>
  </si>
  <si>
    <t>SNTFNC00R06B019K</t>
  </si>
  <si>
    <t>SNTFNC82S11Z611L-P-000</t>
  </si>
  <si>
    <t>SANTORO FRANCESCO</t>
  </si>
  <si>
    <t>SNTFNC82S11Z611L</t>
  </si>
  <si>
    <t>SNTGNN76E57C352V-P-000</t>
  </si>
  <si>
    <t>SANTUORI GIOVANNA</t>
  </si>
  <si>
    <t>SNTGNN76E57C352V</t>
  </si>
  <si>
    <t>SNTGSJ76H66L219J-P-000</t>
  </si>
  <si>
    <t>SENATORE GIUSJ</t>
  </si>
  <si>
    <t>SNTGSJ76H66L219J</t>
  </si>
  <si>
    <t>SNTKRI99E64L219B-P-000</t>
  </si>
  <si>
    <t>SANTORO CHIARA</t>
  </si>
  <si>
    <t>SNTKRI99E64L219B</t>
  </si>
  <si>
    <t>SNTKTY96R57E020W-P-000</t>
  </si>
  <si>
    <t>SAINATO KATYA</t>
  </si>
  <si>
    <t>SNTKTY96R57E020W</t>
  </si>
  <si>
    <t>SNTLBT97D42H355P-P-000</t>
  </si>
  <si>
    <t>SANTELLA ELISABETTA</t>
  </si>
  <si>
    <t>SNTLBT97D42H355P</t>
  </si>
  <si>
    <t>SNTLNE64T41F205E-P-000</t>
  </si>
  <si>
    <t>SANTANDREA ELENA</t>
  </si>
  <si>
    <t>SNTLNE64T41F205E</t>
  </si>
  <si>
    <t>SNTLSE76R61L219L-P-000</t>
  </si>
  <si>
    <t>SANTOMAURO ELISA</t>
  </si>
  <si>
    <t>SNTLSE76R61L219L</t>
  </si>
  <si>
    <t>SNTMHL63T08Z318A-P-000</t>
  </si>
  <si>
    <t>ASANTE MICHAEL KWASI</t>
  </si>
  <si>
    <t>SNTMHL63T08Z318A</t>
  </si>
  <si>
    <t>SNTMTN11B02F952Q-P-000</t>
  </si>
  <si>
    <t>SANTORO MATTIA ANTONINO</t>
  </si>
  <si>
    <t>SNTMTN11B02F952Q</t>
  </si>
  <si>
    <t>SNTMTT93E04L219I-P-000</t>
  </si>
  <si>
    <t>SINATO MATTEO</t>
  </si>
  <si>
    <t>SNTMTT93E04L219I</t>
  </si>
  <si>
    <t>SNTNDR85L18L219G-P-000</t>
  </si>
  <si>
    <t>SANTULLO ANDREA</t>
  </si>
  <si>
    <t>SNTNDR85L18L219G</t>
  </si>
  <si>
    <t>SNTNNL78L65B885Q-P-000</t>
  </si>
  <si>
    <t>SANTINO ANTONELLA</t>
  </si>
  <si>
    <t>SNTNNL78L65B885Q</t>
  </si>
  <si>
    <t>SNTNTN89P14L219C-P-000</t>
  </si>
  <si>
    <t>SANTOIEMMA ANTONIO</t>
  </si>
  <si>
    <t>SNTNTN89P14L219C</t>
  </si>
  <si>
    <t>SNTSLV63L46I754G-P-000</t>
  </si>
  <si>
    <t>SNTSNO71A55L219K-P-000</t>
  </si>
  <si>
    <t>SANTOPIETRO SONIA</t>
  </si>
  <si>
    <t>SNTSNO71A55L219K</t>
  </si>
  <si>
    <t>SNTSRN75P46C351G-P-000</t>
  </si>
  <si>
    <t>SANTORO SABRINA</t>
  </si>
  <si>
    <t>SNTSRN75P46C351G</t>
  </si>
  <si>
    <t>SNTVNT77H47A859Y-P-000</t>
  </si>
  <si>
    <t>SANTOMAURO VALENTINA</t>
  </si>
  <si>
    <t>SNTVNT77H47A859Y</t>
  </si>
  <si>
    <t>SNVBRN65B55A859K-P-000</t>
  </si>
  <si>
    <t>SANVIDO BRUNA</t>
  </si>
  <si>
    <t>SNVBRN65B55A859K</t>
  </si>
  <si>
    <t>SNVKSM62R11I631R-P-000</t>
  </si>
  <si>
    <t>SEENEEVEEREN KANSAMY</t>
  </si>
  <si>
    <t>SNVKSM62R11I631R</t>
  </si>
  <si>
    <t>SNZBLL93A01Z236H-P-000</t>
  </si>
  <si>
    <t>SENZA COGNOME ABDULLAH</t>
  </si>
  <si>
    <t>SNZBLL93A01Z236H</t>
  </si>
  <si>
    <t>SNZCCL06S61B019L-P-000</t>
  </si>
  <si>
    <t>SONZINI CECILIA</t>
  </si>
  <si>
    <t>SNZCCL06S61B019L</t>
  </si>
  <si>
    <t>SNZCRS63H65Z110B-P-000</t>
  </si>
  <si>
    <t>SONZOGNI CHRISTINE</t>
  </si>
  <si>
    <t>SNZCRS63H65Z110B</t>
  </si>
  <si>
    <t>SNZLDR41P21H777Q-P-000</t>
  </si>
  <si>
    <t>SONZOGNI LEANDRO</t>
  </si>
  <si>
    <t>SNZLDR41P21H777Q</t>
  </si>
  <si>
    <t>SNZNNA62S50M088A-P-000</t>
  </si>
  <si>
    <t>SANZONE ANNA</t>
  </si>
  <si>
    <t>SNZNNA62S50M088A</t>
  </si>
  <si>
    <t>SNZSFN64C09A752I-P-000</t>
  </si>
  <si>
    <t>SONZINI STEFANO</t>
  </si>
  <si>
    <t>SNZSFN64C09A752I</t>
  </si>
  <si>
    <t>SOILSE79E41L219T-P-000</t>
  </si>
  <si>
    <t>SOI ELISA</t>
  </si>
  <si>
    <t>SOILSE79E41L219T</t>
  </si>
  <si>
    <t>SPDCRD66M22F943A-P-000</t>
  </si>
  <si>
    <t>SPEDALE CORRADO</t>
  </si>
  <si>
    <t>SPDCRD66M22F943A</t>
  </si>
  <si>
    <t>SPDLSN69B17A859B-P-000</t>
  </si>
  <si>
    <t>SPADON ALESSANDRO</t>
  </si>
  <si>
    <t>SPDLSN69B17A859B</t>
  </si>
  <si>
    <t>SPDMLN79E51L219L-P-000</t>
  </si>
  <si>
    <t>SPADARO MILENA</t>
  </si>
  <si>
    <t>SPDMLN79E51L219L</t>
  </si>
  <si>
    <t>SPDPRZ67H55L219V-P-000</t>
  </si>
  <si>
    <t>SPDRLL80S59D600M-P-000</t>
  </si>
  <si>
    <t>SPADI ROSELLA</t>
  </si>
  <si>
    <t>SPDRLL80S59D600M</t>
  </si>
  <si>
    <t>SPDSRH77M50L746G-P-000</t>
  </si>
  <si>
    <t>SPADACINI SARAH</t>
  </si>
  <si>
    <t>SPDSRH77M50L746G</t>
  </si>
  <si>
    <t>SPDTNI66P43A971O-P-000</t>
  </si>
  <si>
    <t>SPADA TINA</t>
  </si>
  <si>
    <t>SPDTNI66P43A971O</t>
  </si>
  <si>
    <t>SPDVCN78L21L219M-P-000</t>
  </si>
  <si>
    <t>SPADAFORA VINCENZO</t>
  </si>
  <si>
    <t>SPDVCN78L21L219M</t>
  </si>
  <si>
    <t>SPGLNE96S57L219U-P-000</t>
  </si>
  <si>
    <t>SPAGNOLO ELENA</t>
  </si>
  <si>
    <t>SPGLNE96S57L219U</t>
  </si>
  <si>
    <t>SPGLSN91E67A859V-P-000</t>
  </si>
  <si>
    <t>SPAGARINO ALESSANDRA</t>
  </si>
  <si>
    <t>SPGLSN91E67A859V</t>
  </si>
  <si>
    <t>SPGNDR98H58M088H-P-000</t>
  </si>
  <si>
    <t>SPIGUZZA ANDREA</t>
  </si>
  <si>
    <t>SPGNDR98H58M088H</t>
  </si>
  <si>
    <t>SPGSMN86A29B354G-P-000</t>
  </si>
  <si>
    <t>SPIGA SIMONE</t>
  </si>
  <si>
    <t>SPGSMN86A29B354G</t>
  </si>
  <si>
    <t>SPHLTR92P48Z100F-P-000</t>
  </si>
  <si>
    <t>SPAHO LUMTURIE</t>
  </si>
  <si>
    <t>SPHLTR92P48Z100F</t>
  </si>
  <si>
    <t>SPLSMN10C27F952K-P-000</t>
  </si>
  <si>
    <t>SPALLINO SIMONE</t>
  </si>
  <si>
    <t>SPLSMN10C27F952K</t>
  </si>
  <si>
    <t>SPMCLD76P50L219U-P-000</t>
  </si>
  <si>
    <t>SPAMPINATO CLAUDIA</t>
  </si>
  <si>
    <t>SPMCLD76P50L219U</t>
  </si>
  <si>
    <t>SPNCHR01S59L219F-P-000</t>
  </si>
  <si>
    <t>SPINELLO CHIARA</t>
  </si>
  <si>
    <t>SPNCHR01S59L219F</t>
  </si>
  <si>
    <t>SPNDYD71M55Z611Q-P-000</t>
  </si>
  <si>
    <t>ESPINOZA GALLARDO DULY DINA</t>
  </si>
  <si>
    <t>SPNDYD71M55Z611Q</t>
  </si>
  <si>
    <t>SPNFNC59P05I725W-P-000</t>
  </si>
  <si>
    <t>SPANO' FRANCESCO</t>
  </si>
  <si>
    <t>SPNFNC59P05I725W</t>
  </si>
  <si>
    <t>SPNFRZ68M06L219X-P-000</t>
  </si>
  <si>
    <t>SPINAZZOLA FABRIZIO</t>
  </si>
  <si>
    <t>SPNFRZ68M06L219X</t>
  </si>
  <si>
    <t>SPNGNN71R05L219H-P-000</t>
  </si>
  <si>
    <t>SPANO GIOVANNI</t>
  </si>
  <si>
    <t>SPNGNN71R05L219H</t>
  </si>
  <si>
    <t>SPNJLY87H65Z611F-P-000</t>
  </si>
  <si>
    <t>ESPINOZA ALZUGARAY JOSELYN MILAGROS</t>
  </si>
  <si>
    <t>SPNJLY87H65Z611F</t>
  </si>
  <si>
    <t>SPNLKQ11R11Z602B-P-000</t>
  </si>
  <si>
    <t>SPINOLA TAVARES LUAN KAIQUE</t>
  </si>
  <si>
    <t>SPNLKQ11R11Z602B</t>
  </si>
  <si>
    <t>SPNMCL67L47L219E-P-000</t>
  </si>
  <si>
    <t>SPANO MARCELLA</t>
  </si>
  <si>
    <t>SPNMCL67L47L219E</t>
  </si>
  <si>
    <t>SPNMHL85C47M102Y-P-000</t>
  </si>
  <si>
    <t>SPINA MICHELA MORENA</t>
  </si>
  <si>
    <t>SPNMHL85C47M102Y</t>
  </si>
  <si>
    <t>SPNMNL89B67C627V-P-000</t>
  </si>
  <si>
    <t>SPANO EMANUELA</t>
  </si>
  <si>
    <t>SPNMNL89B67C627V</t>
  </si>
  <si>
    <t>SPNMSM71C25L219D-P-000</t>
  </si>
  <si>
    <t>SPANO MASSIMILIANO</t>
  </si>
  <si>
    <t>SPNMSM71C25L219D</t>
  </si>
  <si>
    <t>09187810016</t>
  </si>
  <si>
    <t>SPNSLV75P46L219Q-P-000</t>
  </si>
  <si>
    <t>SPINELLI SILVIA</t>
  </si>
  <si>
    <t>SPNSLV75P46L219Q</t>
  </si>
  <si>
    <t>10455250018</t>
  </si>
  <si>
    <t>SPNSRG76A31H645P-P-000</t>
  </si>
  <si>
    <t>SPONTINO SERGIO</t>
  </si>
  <si>
    <t>SPNSRG76A31H645P</t>
  </si>
  <si>
    <t>SPNVMM63P60Z506X-P-000</t>
  </si>
  <si>
    <t>SPNYMR86M70Z611Q-P-000</t>
  </si>
  <si>
    <t>ESPINOZA VARGAS YURI MARLENI</t>
  </si>
  <si>
    <t>SPNYMR86M70Z611Q</t>
  </si>
  <si>
    <t>SPPCHR89H69L219U-P-000</t>
  </si>
  <si>
    <t>SUPPO CHIARA</t>
  </si>
  <si>
    <t>SPPCHR89H69L219U</t>
  </si>
  <si>
    <t>SPPGNN66R51L219L-P-000</t>
  </si>
  <si>
    <t>SAPPRACONE GIOVANNA</t>
  </si>
  <si>
    <t>SPPGNN66R51L219L</t>
  </si>
  <si>
    <t>SPPRRT70H60L219X-P-000</t>
  </si>
  <si>
    <t>SAPPA ROBERTA</t>
  </si>
  <si>
    <t>SPPRRT70H60L219X</t>
  </si>
  <si>
    <t>SPPSLV98R64D332N-P-000</t>
  </si>
  <si>
    <t>SUPPA SILVIA</t>
  </si>
  <si>
    <t>SPPSLV98R64D332N</t>
  </si>
  <si>
    <t>SPRCNZ75P55L219H-P-000</t>
  </si>
  <si>
    <t>SPRLSS93A59B019V-P-000</t>
  </si>
  <si>
    <t>ASPREA ALESSIA</t>
  </si>
  <si>
    <t>SPRLSS93A59B019V</t>
  </si>
  <si>
    <t>SPRRRT77B18B885I-P-000</t>
  </si>
  <si>
    <t>SPARACINO ROBERTO</t>
  </si>
  <si>
    <t>SPRRRT77B18B885I</t>
  </si>
  <si>
    <t>SPRSFN89E16L219O-P-000</t>
  </si>
  <si>
    <t>ASPERO STEFANO</t>
  </si>
  <si>
    <t>SPRSFN89E16L219O</t>
  </si>
  <si>
    <t>SPSFNC71L63C627H-P-000</t>
  </si>
  <si>
    <t>ESPOSITO FRANCESCA</t>
  </si>
  <si>
    <t>SPSFNC71L63C627H</t>
  </si>
  <si>
    <t>SPSFRZ80E30A479Q-P-000</t>
  </si>
  <si>
    <t>SPOSITO FABRIZIO</t>
  </si>
  <si>
    <t>SPSFRZ80E30A479Q</t>
  </si>
  <si>
    <t>SPSLSS06A50F952A-P-000</t>
  </si>
  <si>
    <t>ESPOSITO ALESSIA</t>
  </si>
  <si>
    <t>SPSLSS06A50F952A</t>
  </si>
  <si>
    <t>SPSLSS91B12L219Q-P-000</t>
  </si>
  <si>
    <t>ESPOSITO ALESSIO</t>
  </si>
  <si>
    <t>SPSLSS91B12L219Q</t>
  </si>
  <si>
    <t>SPSNLL74D27F839G-P-000</t>
  </si>
  <si>
    <t>ESPOSITO ANIELLO</t>
  </si>
  <si>
    <t>SPSNLL74D27F839G</t>
  </si>
  <si>
    <t>SPSNNT95L65F839G-P-000</t>
  </si>
  <si>
    <t>ESPOSITO ANTONIETTA</t>
  </si>
  <si>
    <t>SPSNNT95L65F839G</t>
  </si>
  <si>
    <t>SPSRRT94D09A859Z-P-000</t>
  </si>
  <si>
    <t>SPOSATO ROBERTO</t>
  </si>
  <si>
    <t>SPSRRT94D09A859Z</t>
  </si>
  <si>
    <t>SPSVNI73R15L219M-P-000</t>
  </si>
  <si>
    <t>ESPOSITO IVANO</t>
  </si>
  <si>
    <t>SPSVNI73R15L219M</t>
  </si>
  <si>
    <t>SPSVRS70A55F839O-P-000</t>
  </si>
  <si>
    <t>ESPOSITO IVANA ROSA</t>
  </si>
  <si>
    <t>SPSVRS70A55F839O</t>
  </si>
  <si>
    <t>SPSZRR11D48F952A-P-000</t>
  </si>
  <si>
    <t>ESPOSITO AZZURRA</t>
  </si>
  <si>
    <t>SPSZRR11D48F952A</t>
  </si>
  <si>
    <t>SPTCTN66L25F112R-P-000</t>
  </si>
  <si>
    <t>SPATARO COSTANTINO</t>
  </si>
  <si>
    <t>SPTCTN66L25F112R</t>
  </si>
  <si>
    <t>SPTCTN74D26F952V-P-000</t>
  </si>
  <si>
    <t>SPTCTN74D26F952V</t>
  </si>
  <si>
    <t>SPTFRZ80E14H355T-P-000</t>
  </si>
  <si>
    <t>SPATAFORA FABRIZIO</t>
  </si>
  <si>
    <t>SPTFRZ80E14H355T</t>
  </si>
  <si>
    <t>SPTLNU86H41C342A-P-000</t>
  </si>
  <si>
    <t>SPITALE LUANA</t>
  </si>
  <si>
    <t>SPTLNU86H41C342A</t>
  </si>
  <si>
    <t>SPVLSU77P70F335N-P-000</t>
  </si>
  <si>
    <t>SPWRGR86R12Z306C-P-000</t>
  </si>
  <si>
    <t>SIPOWOUA MEUPAMWOUO ROGER</t>
  </si>
  <si>
    <t>SPWRGR86R12Z306C</t>
  </si>
  <si>
    <t>SPZMTN95L65L219U-P-000</t>
  </si>
  <si>
    <t>SQLLCH00E71A124F-P-000</t>
  </si>
  <si>
    <t>SQUILLARI ELENA SCHATAL</t>
  </si>
  <si>
    <t>SQLLCH00E71A124F</t>
  </si>
  <si>
    <t>SQLMNL80C54L291H-P-000</t>
  </si>
  <si>
    <t>SQUILLACE MARILENA</t>
  </si>
  <si>
    <t>SQLMNL80C54L291H</t>
  </si>
  <si>
    <t>SQLRSO05E49E801I-P-000</t>
  </si>
  <si>
    <t>SQUILLACE ROSA</t>
  </si>
  <si>
    <t>SQLRSO05E49E801I</t>
  </si>
  <si>
    <t>SQMMRN04D24Z330I-P-000</t>
  </si>
  <si>
    <t>SAQIMI MAROUANE</t>
  </si>
  <si>
    <t>SQMMRN04D24Z330I</t>
  </si>
  <si>
    <t>SQTMRA75D09L219U-P-000</t>
  </si>
  <si>
    <t>SQUITIERI MARIO</t>
  </si>
  <si>
    <t>SQTMRA75D09L219U</t>
  </si>
  <si>
    <t>SQVDDV82M21Z611V-P-000</t>
  </si>
  <si>
    <t>ESQUIVEL PAJARES DAVID IVAN</t>
  </si>
  <si>
    <t>SQVDDV82M21Z611V</t>
  </si>
  <si>
    <t>SQZBBR72P47A859B-P-000</t>
  </si>
  <si>
    <t>SQUIZZATO BARBARA</t>
  </si>
  <si>
    <t>SQZBBR72P47A859B</t>
  </si>
  <si>
    <t>SRALNR99P56L219N-P-000</t>
  </si>
  <si>
    <t>SARI ELEONORA</t>
  </si>
  <si>
    <t>SRALNR99P56L219N</t>
  </si>
  <si>
    <t>SRBNRC87H45C627S-P-000</t>
  </si>
  <si>
    <t>SORBA ENRICA</t>
  </si>
  <si>
    <t>SRBNRC87H45C627S</t>
  </si>
  <si>
    <t>SRCFNC05T30L219T-P-000</t>
  </si>
  <si>
    <t>SARACINO FRANCESCO</t>
  </si>
  <si>
    <t>SRCFNC05T30L219T</t>
  </si>
  <si>
    <t>SRCKSC78E66L219V-P-000</t>
  </si>
  <si>
    <t>SARACINO KATIUSCIA MARIA</t>
  </si>
  <si>
    <t>SRCKSC78E66L219V</t>
  </si>
  <si>
    <t>SRCLCU99E18H355F-P-000</t>
  </si>
  <si>
    <t>SIRACUSA LUCA</t>
  </si>
  <si>
    <t>SRCLCU99E18H355F</t>
  </si>
  <si>
    <t>SRCLSS99C41A479V-P-000</t>
  </si>
  <si>
    <t>SORCE ALESSIA</t>
  </si>
  <si>
    <t>SRCLSS99C41A479V</t>
  </si>
  <si>
    <t>SRCRSR71A60F158F-P-000</t>
  </si>
  <si>
    <t>SORACI ROSARIA</t>
  </si>
  <si>
    <t>SRCRSR71A60F158F</t>
  </si>
  <si>
    <t>SRCSFN80C61F839A-O-000</t>
  </si>
  <si>
    <t>TORTERIA CAFFETTERIA LA DOLCE ARTE DI STEFY</t>
  </si>
  <si>
    <t>SRCSFN80C61F839A</t>
  </si>
  <si>
    <t>SRCSFN80C61F839</t>
  </si>
  <si>
    <t>SRCSFN80C61F839A-P-000</t>
  </si>
  <si>
    <t>SIRICA STEFANIA</t>
  </si>
  <si>
    <t>02400480030</t>
  </si>
  <si>
    <t>SRCVCN91R23L219U-P-000</t>
  </si>
  <si>
    <t>SERCIA VINCENZO</t>
  </si>
  <si>
    <t>SRCVCN91R23L219U</t>
  </si>
  <si>
    <t>SRDBLL71B15Z330Q-P-000</t>
  </si>
  <si>
    <t>SARDI ABDELLAH</t>
  </si>
  <si>
    <t>SRDBLL71B15Z330Q</t>
  </si>
  <si>
    <t>SRDGTN74R27L219Z-P-000</t>
  </si>
  <si>
    <t>SARDONE GAETANO</t>
  </si>
  <si>
    <t>SRDGTN74R27L219Z</t>
  </si>
  <si>
    <t>12049000018</t>
  </si>
  <si>
    <t>SRDLDM80L12L219D-P-000</t>
  </si>
  <si>
    <t>SARDO LUCA DOMENICO</t>
  </si>
  <si>
    <t>SRDLDM80L12L219D</t>
  </si>
  <si>
    <t>SRDMLS65S48A859O-P-000</t>
  </si>
  <si>
    <t>ISOARDI MARIA LUISA</t>
  </si>
  <si>
    <t>SRDMLS65S48A859O</t>
  </si>
  <si>
    <t>01773800022</t>
  </si>
  <si>
    <t>SRDNIO65S50Z129M-P-000</t>
  </si>
  <si>
    <t>SURDU IOANA</t>
  </si>
  <si>
    <t>SRDNIO65S50Z129M</t>
  </si>
  <si>
    <t>SRDSMN04T16G674B-P-000</t>
  </si>
  <si>
    <t>SARDONE SIMONE</t>
  </si>
  <si>
    <t>SRDSMN04T16G674B</t>
  </si>
  <si>
    <t>SRDVGN04M48D205W-P-000</t>
  </si>
  <si>
    <t>SARDINA VIRGINIA</t>
  </si>
  <si>
    <t>SRDVGN04M48D205W</t>
  </si>
  <si>
    <t>SREDVD67S22L219D-P-000</t>
  </si>
  <si>
    <t>SRELCU82M16F952J-P-000</t>
  </si>
  <si>
    <t>SERI LUCA</t>
  </si>
  <si>
    <t>SRELCU82M16F952J</t>
  </si>
  <si>
    <t>SRFWAA03L43Z313U-P-000</t>
  </si>
  <si>
    <t>SERIFOU AWA</t>
  </si>
  <si>
    <t>SRFWAA03L43Z313U</t>
  </si>
  <si>
    <t>SRGCHR03B59F112R-P-000</t>
  </si>
  <si>
    <t>SERGI CHIARA</t>
  </si>
  <si>
    <t>SRGCHR03B59F112R</t>
  </si>
  <si>
    <t>SRGFRZ74E31L746G-P-000</t>
  </si>
  <si>
    <t>SIRAGUSA FABRIZIO</t>
  </si>
  <si>
    <t>SRGFRZ74E31L746G</t>
  </si>
  <si>
    <t>SRGGDY89A54Z335Q-P-000</t>
  </si>
  <si>
    <t>OSAROGIUWA GLADYS ITOHAN</t>
  </si>
  <si>
    <t>SRGGDY89A54Z335Q</t>
  </si>
  <si>
    <t>SRGLCU69P52E379A-P-000</t>
  </si>
  <si>
    <t>SORAGNA LUCIA</t>
  </si>
  <si>
    <t>SRGLCU69P52E379A</t>
  </si>
  <si>
    <t>SRGLRA69E55F205H-P-000</t>
  </si>
  <si>
    <t>SRGMDO95D17Z317W-P-000</t>
  </si>
  <si>
    <t>SARGE MODOU</t>
  </si>
  <si>
    <t>SRGMDO95D17Z317W</t>
  </si>
  <si>
    <t>SRGMNC68M64L219Q-P-000</t>
  </si>
  <si>
    <t>SIRIGU MONICA</t>
  </si>
  <si>
    <t>SRGMNC68M64L219Q</t>
  </si>
  <si>
    <t>SRGNNA71H59L750Q-P-000</t>
  </si>
  <si>
    <t>SIRUGO ANNA</t>
  </si>
  <si>
    <t>SRGNNA71H59L750Q</t>
  </si>
  <si>
    <t>SRGSMN67S63L219W-P-000</t>
  </si>
  <si>
    <t>SIRIGU SIMONA</t>
  </si>
  <si>
    <t>SRGSMN67S63L219W</t>
  </si>
  <si>
    <t>SRGTRS76A64L219K-P-000</t>
  </si>
  <si>
    <t>SERGI TERESA</t>
  </si>
  <si>
    <t>SRGTRS76A64L219K</t>
  </si>
  <si>
    <t>SRHCLA81T41A052X-P-000</t>
  </si>
  <si>
    <t>SARAH CALÌ</t>
  </si>
  <si>
    <t>SRHCLA81T41A052X</t>
  </si>
  <si>
    <t>SRIMVT94C44A859V-P-000</t>
  </si>
  <si>
    <t>SRLCHR82E67D205N-P-000</t>
  </si>
  <si>
    <t>SERALE CHIARA</t>
  </si>
  <si>
    <t>SRLCHR82E67D205N</t>
  </si>
  <si>
    <t>SRNDRN69L16L746I-P-000</t>
  </si>
  <si>
    <t>SERENA ADRIANO</t>
  </si>
  <si>
    <t>SRNDRN69L16L746I</t>
  </si>
  <si>
    <t>SRNFNC97H09A390D-P-000</t>
  </si>
  <si>
    <t>SERENI FRANCESCO</t>
  </si>
  <si>
    <t>SRNFNC97H09A390D</t>
  </si>
  <si>
    <t>SRNGPP90T41L219U-P-000</t>
  </si>
  <si>
    <t>SIRIANNI GIUSEPPINA</t>
  </si>
  <si>
    <t>SRNGPP90T41L219U</t>
  </si>
  <si>
    <t>SRNLRT68R01A859H-P-000</t>
  </si>
  <si>
    <t>SARINO ALBERTO</t>
  </si>
  <si>
    <t>SRNLRT68R01A859H</t>
  </si>
  <si>
    <t>SRNLSE68M56L219T-P-000</t>
  </si>
  <si>
    <t>SERENO ELISA</t>
  </si>
  <si>
    <t>SRNLSE68M56L219T</t>
  </si>
  <si>
    <t>SRNNTN64C11L746F-P-000</t>
  </si>
  <si>
    <t>SERENA ANTONIO</t>
  </si>
  <si>
    <t>SRNNTN64C11L746F</t>
  </si>
  <si>
    <t>SRNNTN73A24C514Q-P-000</t>
  </si>
  <si>
    <t>SARNI ANTONIO</t>
  </si>
  <si>
    <t>SRNNTN73A24C514Q</t>
  </si>
  <si>
    <t>SRNNTN80A09L063Z-P-000</t>
  </si>
  <si>
    <t>SIRIANNI ANTONIO</t>
  </si>
  <si>
    <t>SRNNTN80A09L063Z</t>
  </si>
  <si>
    <t>SRNRCR77T24F952R-P-000</t>
  </si>
  <si>
    <t>USURINI RICCARDO</t>
  </si>
  <si>
    <t>SRNRCR77T24F952R</t>
  </si>
  <si>
    <t>SRNSTR75M53Z509B-P-000</t>
  </si>
  <si>
    <t>SARONNE ESTER</t>
  </si>
  <si>
    <t>SRNSTR75M53Z509B</t>
  </si>
  <si>
    <t>SRORRT68S11F839M-P-000</t>
  </si>
  <si>
    <t>SORIO ROBERTO</t>
  </si>
  <si>
    <t>SRORRT68S11F839M</t>
  </si>
  <si>
    <t>SRQLNN87E23Z611I-P-000</t>
  </si>
  <si>
    <t>OSORIO QUISPE LENNIN ARTURO</t>
  </si>
  <si>
    <t>SRQLNN87E23Z611I</t>
  </si>
  <si>
    <t>SRRGPP59D30L727L-P-000</t>
  </si>
  <si>
    <t>SARRACINO GIUSEPPE</t>
  </si>
  <si>
    <t>SRRGPP59D30L727L</t>
  </si>
  <si>
    <t>SRRKLD71S29Z330N-P-000</t>
  </si>
  <si>
    <t>SRRMMS10P05Z611M-P-000</t>
  </si>
  <si>
    <t>SERRANO PAUCAR MAXIMO SEBASTIAN</t>
  </si>
  <si>
    <t>SRRMMS10P05Z611M</t>
  </si>
  <si>
    <t>SRRMNN80S47L219Q-P-000</t>
  </si>
  <si>
    <t>SORRENTINO MARIANNA</t>
  </si>
  <si>
    <t>SRRMNN80S47L219Q</t>
  </si>
  <si>
    <t>SRRMRA99E46F839H-P-000</t>
  </si>
  <si>
    <t>SORRENTINO MARIA</t>
  </si>
  <si>
    <t>SRRMRA99E46F839H</t>
  </si>
  <si>
    <t>SRRNDR93L11L219L-P-000</t>
  </si>
  <si>
    <t>SRRNLD69B66Z611N-P-000</t>
  </si>
  <si>
    <t>SERRANO OLIVERA NELIDA</t>
  </si>
  <si>
    <t>SRRNLD69B66Z611N</t>
  </si>
  <si>
    <t>SRRNNA84T59F839Z-P-000</t>
  </si>
  <si>
    <t>SORRENTINO ANNA</t>
  </si>
  <si>
    <t>SRRNNA84T59F839Z</t>
  </si>
  <si>
    <t>SRRSRN90S55H163R-P-000</t>
  </si>
  <si>
    <t>SARRA SERENA</t>
  </si>
  <si>
    <t>SRRSRN90S55H163R</t>
  </si>
  <si>
    <t>SRRVNT90B59B354K-P-000</t>
  </si>
  <si>
    <t>SERRA VALENTINA</t>
  </si>
  <si>
    <t>SRRVNT90B59B354K</t>
  </si>
  <si>
    <t>SRSMGR97B61Z611E-P-000</t>
  </si>
  <si>
    <t>OSORES VEGA MILAGROS XIOMARA</t>
  </si>
  <si>
    <t>SRSMGR97B61Z611E</t>
  </si>
  <si>
    <t>SRSNGN68L52Z602I-P-000</t>
  </si>
  <si>
    <t>SOARES FIGUEIREDO ANA MAGNA</t>
  </si>
  <si>
    <t>SRSNGN68L52Z602I</t>
  </si>
  <si>
    <t>SRTDNL60C56B885C-P-000</t>
  </si>
  <si>
    <t>SARTORIO DANIELA</t>
  </si>
  <si>
    <t>SRTDNL60C56B885C</t>
  </si>
  <si>
    <t>SRTGPP60S07C351V-P-000</t>
  </si>
  <si>
    <t>SORTINO GIUSEPPE</t>
  </si>
  <si>
    <t>SRTGPP60S07C351V</t>
  </si>
  <si>
    <t>SRTJCP03S29L219T-P-000</t>
  </si>
  <si>
    <t>SARTORI JACOPO</t>
  </si>
  <si>
    <t>SRTJCP03S29L219T</t>
  </si>
  <si>
    <t>SRTLNR03R55A479C-P-000</t>
  </si>
  <si>
    <t>SARTORE ELEONORA</t>
  </si>
  <si>
    <t>SRTLNR03R55A479C</t>
  </si>
  <si>
    <t>SRTLRT67L30G674S-P-000</t>
  </si>
  <si>
    <t>SARTORI ALBERTO</t>
  </si>
  <si>
    <t>SRTLRT67L30G674S</t>
  </si>
  <si>
    <t>SRTMNG57S57C523D-P-000</t>
  </si>
  <si>
    <t>SARTORI MARIANGELA</t>
  </si>
  <si>
    <t>SRTMNG57S57C523D</t>
  </si>
  <si>
    <t>SRTSLD91B66A124S-P-000</t>
  </si>
  <si>
    <t>SAROTTO SOLIDEA</t>
  </si>
  <si>
    <t>SRTSLD91B66A124S</t>
  </si>
  <si>
    <t>SRVRLS04P16Z249B-P-000</t>
  </si>
  <si>
    <t>SOUROV ARIFUL ISLAM</t>
  </si>
  <si>
    <t>SRVRLS04P16Z249B</t>
  </si>
  <si>
    <t>SRVSRA81L17L219P-P-000</t>
  </si>
  <si>
    <t>SRVSRA81L17L219P</t>
  </si>
  <si>
    <t>SRVVNT86B51A052K-P-000</t>
  </si>
  <si>
    <t>SERVENTI VALENTINA</t>
  </si>
  <si>
    <t>SRVVNT86B51A052K</t>
  </si>
  <si>
    <t>SRWBGL95H42Z318A-P-000</t>
  </si>
  <si>
    <t>SERBWAA ABIGAIL</t>
  </si>
  <si>
    <t>SRWBGL95H42Z318A</t>
  </si>
  <si>
    <t>SRZCDR72C45Z604M-P-000</t>
  </si>
  <si>
    <t>SUAREZ HERRERA CLAUDIA RUFINA</t>
  </si>
  <si>
    <t>SRZCDR72C45Z604M</t>
  </si>
  <si>
    <t>SRZJDM67A05Z600B-P-000</t>
  </si>
  <si>
    <t>SUAREZ JOSE' DOMINGO</t>
  </si>
  <si>
    <t>SRZJDM67A05Z600B</t>
  </si>
  <si>
    <t>SSAMNN91P68Z129S-P-000</t>
  </si>
  <si>
    <t>SAS MARIANA-NATALIA</t>
  </si>
  <si>
    <t>SSAMNN91P68Z129S</t>
  </si>
  <si>
    <t>SSARMT01A14A859N-P-000</t>
  </si>
  <si>
    <t>AIASSA ERIK MATTIA</t>
  </si>
  <si>
    <t>SSARMT01A14A859N</t>
  </si>
  <si>
    <t>SSCMGT92P69L219Q-P-000</t>
  </si>
  <si>
    <t>SUSCO MARGOT</t>
  </si>
  <si>
    <t>SSCMGT92P69L219Q</t>
  </si>
  <si>
    <t>SSCNCL05A21E801S-P-000</t>
  </si>
  <si>
    <t>SUSCA NICOLA</t>
  </si>
  <si>
    <t>SSCNCL05A21E801S</t>
  </si>
  <si>
    <t>SSDKDJ85B51Z330Y-P-000</t>
  </si>
  <si>
    <t>ESSADAOUI KHADIJA</t>
  </si>
  <si>
    <t>SSDKDJ85B51Z330Y</t>
  </si>
  <si>
    <t>SSEDNL75E28C665F-P-000</t>
  </si>
  <si>
    <t>SESIA DANIELE</t>
  </si>
  <si>
    <t>SSEDNL75E28C665F</t>
  </si>
  <si>
    <t>SSEMRA69T53L219R-P-000</t>
  </si>
  <si>
    <t>SSGLSE91E59E020H-P-000</t>
  </si>
  <si>
    <t>USSEGLIO NANOT ELISA</t>
  </si>
  <si>
    <t>SSGLSE91E59E020H</t>
  </si>
  <si>
    <t>SSHHMZ96D05Z330Y-P-000</t>
  </si>
  <si>
    <t>OUASSAHI HAMZA</t>
  </si>
  <si>
    <t>SSHHMZ96D05Z330Y</t>
  </si>
  <si>
    <t>SSJSMO93C05Z330X-P-000</t>
  </si>
  <si>
    <t>OSAMA ESSAJII</t>
  </si>
  <si>
    <t>SSJSMO93C05Z330X</t>
  </si>
  <si>
    <t>SSLLSU81H45F952L-P-000</t>
  </si>
  <si>
    <t>OSSOLA LUISA</t>
  </si>
  <si>
    <t>SSLLSU81H45F952L</t>
  </si>
  <si>
    <t>SSLMCL66A22L219Z-P-000</t>
  </si>
  <si>
    <t>OSSOLA MARCELLO</t>
  </si>
  <si>
    <t>SSLMCL66A22L219Z</t>
  </si>
  <si>
    <t>SSLMRN79M23Z330A-P-000</t>
  </si>
  <si>
    <t>OUASSIL MAROUANE</t>
  </si>
  <si>
    <t>SSLMRN79M23Z330A</t>
  </si>
  <si>
    <t>SSLSRA86A68L219T-P-000</t>
  </si>
  <si>
    <t>OSSOLA SARA</t>
  </si>
  <si>
    <t>SSLSRA86A68L219T</t>
  </si>
  <si>
    <t>SSMVNT81L62L219Z-P-000</t>
  </si>
  <si>
    <t>ASSUMMA VALENTINA ANNA</t>
  </si>
  <si>
    <t>SSMVNT81L62L219Z</t>
  </si>
  <si>
    <t>SSNDRN89A62I535V-P-000</t>
  </si>
  <si>
    <t>ASSENZA Adriana</t>
  </si>
  <si>
    <t>SSNDRN89A62I535V</t>
  </si>
  <si>
    <t>SSOFRS60D43Z611Q-P-000</t>
  </si>
  <si>
    <t>SOSA FLORA SMINA</t>
  </si>
  <si>
    <t>SSOFRS60D43Z611Q</t>
  </si>
  <si>
    <t>SSRFDY64L22Z611P-P-000</t>
  </si>
  <si>
    <t>SOSA AROHUANCA FREDY FRANK</t>
  </si>
  <si>
    <t>SSRFDY64L22Z611P</t>
  </si>
  <si>
    <t>SSSHMD70T24Z330S-P-000</t>
  </si>
  <si>
    <t>SASSI AHMED</t>
  </si>
  <si>
    <t>SSSHMD70T24Z330S</t>
  </si>
  <si>
    <t>SSSMTR84H58L219F-P-000</t>
  </si>
  <si>
    <t>SASSONE MARIA TERESA</t>
  </si>
  <si>
    <t>SSSMTR84H58L219F</t>
  </si>
  <si>
    <t>SSSRRT69P63L219I-P-000</t>
  </si>
  <si>
    <t>SASSI ROBERTA</t>
  </si>
  <si>
    <t>SSSRRT69P63L219I</t>
  </si>
  <si>
    <t>SSSSNT74H46A783G-P-000</t>
  </si>
  <si>
    <t>SASSANO SAMANTA</t>
  </si>
  <si>
    <t>SSSSNT74H46A783G</t>
  </si>
  <si>
    <t>SSSSRA94L41L219J-P-000</t>
  </si>
  <si>
    <t>SASSONE SARA</t>
  </si>
  <si>
    <t>SSSSRA94L41L219J</t>
  </si>
  <si>
    <t>SSTMRT00C51L219C-P-000</t>
  </si>
  <si>
    <t>SISTU MARTA</t>
  </si>
  <si>
    <t>SSTMRT00C51L219C</t>
  </si>
  <si>
    <t>SSTSMN87H65L219L-P-000</t>
  </si>
  <si>
    <t>SSTVNT81H63L781I-P-000</t>
  </si>
  <si>
    <t>SESTO VALENTINA</t>
  </si>
  <si>
    <t>SSTVNT81H63L781I</t>
  </si>
  <si>
    <t>SSURCC70E25L219T-P-000</t>
  </si>
  <si>
    <t>SUSA ROCCO</t>
  </si>
  <si>
    <t>SSURCC70E25L219T</t>
  </si>
  <si>
    <t>SSYFLL86L19Z343M</t>
  </si>
  <si>
    <t>OUSSOYNEU FALL</t>
  </si>
  <si>
    <t>SSZRTU81P65Z602J-P-000</t>
  </si>
  <si>
    <t>ASSIZ RUTE</t>
  </si>
  <si>
    <t>SSZRTU81P65Z602J</t>
  </si>
  <si>
    <t>STAGE-S-000</t>
  </si>
  <si>
    <t>STAGE</t>
  </si>
  <si>
    <t>STGSTG00S00S000S</t>
  </si>
  <si>
    <t>STASMA06A03F952P-P-000</t>
  </si>
  <si>
    <t>SATI SAMI</t>
  </si>
  <si>
    <t>STASMA06A03F952P</t>
  </si>
  <si>
    <t>STCGVV60E41Z129T-P-000</t>
  </si>
  <si>
    <t>ISTOC GENOVEVA</t>
  </si>
  <si>
    <t>STCGVV60E41Z129T</t>
  </si>
  <si>
    <t>STCLNZ57A47F515K-P-000</t>
  </si>
  <si>
    <t>STOCCHERO LORENZINA</t>
  </si>
  <si>
    <t>STCLNZ57A47F515K</t>
  </si>
  <si>
    <t>STCLSN70E05H501B-P-000</t>
  </si>
  <si>
    <t>STECCO ALESSANDRO</t>
  </si>
  <si>
    <t>STCLSN70E05H501B</t>
  </si>
  <si>
    <t>STCLSN74S25L219C-P-000</t>
  </si>
  <si>
    <t>STOCCO ALESSANDRO</t>
  </si>
  <si>
    <t>STCLSN74S25L219C</t>
  </si>
  <si>
    <t>STCRND79E43Z129O-P-000</t>
  </si>
  <si>
    <t>STOICA RUXANDA CRISTINA</t>
  </si>
  <si>
    <t>STCRND79E43Z129O</t>
  </si>
  <si>
    <t>STFLND79C56Z129V-P-000</t>
  </si>
  <si>
    <t>STEFU ALEXANDRA LORENA</t>
  </si>
  <si>
    <t>STFLND79C56Z129V</t>
  </si>
  <si>
    <t>STFVGR85M29Z611V-P-000</t>
  </si>
  <si>
    <t>SOTO FLORES IVAN GRACIANO</t>
  </si>
  <si>
    <t>STFVGR85M29Z611V</t>
  </si>
  <si>
    <t>STFVLN71S25L219J-P-000</t>
  </si>
  <si>
    <t>STEFANONI VITALIANO ALESSIO</t>
  </si>
  <si>
    <t>STFVLN71S25L219J</t>
  </si>
  <si>
    <t>STGFNC97E29A662D-P-000</t>
  </si>
  <si>
    <t>STIGLIANO FRANCESCO</t>
  </si>
  <si>
    <t>STGFNC97E29A662D</t>
  </si>
  <si>
    <t>STGLCR72M44A479K-P-000</t>
  </si>
  <si>
    <t>STIGLIANI LUCIA CRISTINA</t>
  </si>
  <si>
    <t>STGLCR72M44A479K</t>
  </si>
  <si>
    <t>01321690057</t>
  </si>
  <si>
    <t>STGNRC62L26F952N-P-000</t>
  </si>
  <si>
    <t>STAGNOLI ENRICO</t>
  </si>
  <si>
    <t>STGNRC62L26F952N</t>
  </si>
  <si>
    <t>STGRL78C08L219O-P-000</t>
  </si>
  <si>
    <t>STGVLR77A64C133K-P-000</t>
  </si>
  <si>
    <t>SATEGNA VALERIA</t>
  </si>
  <si>
    <t>STGVLR77A64C133K</t>
  </si>
  <si>
    <t>STJBGC84A67Z148J-P-000</t>
  </si>
  <si>
    <t>STOJKOVA BLAGICA</t>
  </si>
  <si>
    <t>STJBGC84A67Z148J</t>
  </si>
  <si>
    <t>STJKLS96A08Z100B-P-000</t>
  </si>
  <si>
    <t>STAJKA KLAUS</t>
  </si>
  <si>
    <t>STJKLS96A08Z100B</t>
  </si>
  <si>
    <t>STKSRA97T48H501O-P-000</t>
  </si>
  <si>
    <t>SITKO SARA</t>
  </si>
  <si>
    <t>STKSRA97T48H501O</t>
  </si>
  <si>
    <t>STLCST79E62C627U-P-000</t>
  </si>
  <si>
    <t>STELLA CRISTINA</t>
  </si>
  <si>
    <t>STLCST79E62C627U</t>
  </si>
  <si>
    <t>STLFNC69D07L219S-P-000</t>
  </si>
  <si>
    <t>STOLFO FRANCESCO</t>
  </si>
  <si>
    <t>STLFNC69D07L219S</t>
  </si>
  <si>
    <t>08802380017</t>
  </si>
  <si>
    <t>STLGNM74D42Z129C-P-000</t>
  </si>
  <si>
    <t>STELIAN GEANINA EMILIA</t>
  </si>
  <si>
    <t>STLGNM74D42Z129C</t>
  </si>
  <si>
    <t>STLLSE81L61F952Y-P-000</t>
  </si>
  <si>
    <t>STELLITANO ELISA</t>
  </si>
  <si>
    <t>STLLSE81L61F952Y</t>
  </si>
  <si>
    <t>STLMTT95P18C722Z-P-000</t>
  </si>
  <si>
    <t>STELLA MATTEO</t>
  </si>
  <si>
    <t>STLMTT95P18C722Z</t>
  </si>
  <si>
    <t>11975120012</t>
  </si>
  <si>
    <t>STLNDR00S22L013I-P-000</t>
  </si>
  <si>
    <t>STELLA ANDREA</t>
  </si>
  <si>
    <t>STLNDR00S22L013I</t>
  </si>
  <si>
    <t>STLNDR78S18L219L-P-000</t>
  </si>
  <si>
    <t>STILLAVATO ANDREA</t>
  </si>
  <si>
    <t>STLNDR78S18L219L</t>
  </si>
  <si>
    <t>STNBLL91A01Z200R-P-000</t>
  </si>
  <si>
    <t>ASTANEZAI ABIDULLAH</t>
  </si>
  <si>
    <t>STNBLL91A01Z200R</t>
  </si>
  <si>
    <t>STNCHR05A44F952N-P-000</t>
  </si>
  <si>
    <t>STANGALINI CHIARA</t>
  </si>
  <si>
    <t>STNCHR05A44F952N</t>
  </si>
  <si>
    <t>STNCML85R55C351Q-P-000</t>
  </si>
  <si>
    <t>CARMELA STANCO</t>
  </si>
  <si>
    <t>STNCML85R55C351Q</t>
  </si>
  <si>
    <t>STNKTA88A58F952H-P-000</t>
  </si>
  <si>
    <t>STANGALINO KATIA</t>
  </si>
  <si>
    <t>STNKTA88A58F952H</t>
  </si>
  <si>
    <t>STNLLN82R60Z129H-P-000</t>
  </si>
  <si>
    <t>STANCIULESCU ELENA ALINA</t>
  </si>
  <si>
    <t>STNLLN82R60Z129H</t>
  </si>
  <si>
    <t>STNMTT86R25B041U-P-000</t>
  </si>
  <si>
    <t>STANZANI MATTEO</t>
  </si>
  <si>
    <t>STNMTT86R25B041U</t>
  </si>
  <si>
    <t>02637970027</t>
  </si>
  <si>
    <t>STPMRA90A50Z138Z-P-000</t>
  </si>
  <si>
    <t>STEPANOVA MARIIA</t>
  </si>
  <si>
    <t>STPMRA90A50Z138Z</t>
  </si>
  <si>
    <t>STPMRN95P17L727F-P-000</t>
  </si>
  <si>
    <t>STOPPELLI MORENO</t>
  </si>
  <si>
    <t>STPMRN95P17L727F</t>
  </si>
  <si>
    <t>STPPRC87E03D938R-P-000</t>
  </si>
  <si>
    <t>STPRRT82S46G478P-P-000</t>
  </si>
  <si>
    <t>STOPPA ROBERTA</t>
  </si>
  <si>
    <t>STPRRT82S46G478P</t>
  </si>
  <si>
    <t>STPVTR66A05A605T-P-000</t>
  </si>
  <si>
    <t>STOPPA VALTER</t>
  </si>
  <si>
    <t>STPVTR66A05A605T</t>
  </si>
  <si>
    <t>STRCMN76M70Z611G-P-000</t>
  </si>
  <si>
    <t>SEA TORRES CARMEN ROSA</t>
  </si>
  <si>
    <t>STRCMN76M70Z611G</t>
  </si>
  <si>
    <t>STRDNC67E20L219G-P-000</t>
  </si>
  <si>
    <t>STRIANO DOMENICO</t>
  </si>
  <si>
    <t>STRDNC67E20L219G</t>
  </si>
  <si>
    <t>STRFNC63P21G674W-P-000</t>
  </si>
  <si>
    <t>STORELLO FRANCO</t>
  </si>
  <si>
    <t>STRFNC63P21G674W</t>
  </si>
  <si>
    <t>STRLNR12M61F952T-P-000</t>
  </si>
  <si>
    <t>STORNELLO ELEONORA</t>
  </si>
  <si>
    <t>STRLNR12M61F952T</t>
  </si>
  <si>
    <t>STRLRA68R56A859Y-P-000</t>
  </si>
  <si>
    <t>STRIPPOLI LAURA</t>
  </si>
  <si>
    <t>STRLRA68R56A859Y</t>
  </si>
  <si>
    <t>STRLRA69D49H355Q-P-000</t>
  </si>
  <si>
    <t>OSTORERO LAURA</t>
  </si>
  <si>
    <t>STRLRA69D49H355Q</t>
  </si>
  <si>
    <t>STRLRI87A71L219I-P-000</t>
  </si>
  <si>
    <t>STURA ILARIA</t>
  </si>
  <si>
    <t>STRLRI87A71L219I</t>
  </si>
  <si>
    <t>STRLRI90H68L219L-P-000</t>
  </si>
  <si>
    <t>STORELLO ILARIA</t>
  </si>
  <si>
    <t>STRLRI90H68L219L</t>
  </si>
  <si>
    <t>STRLSN87E21L219U-P-000</t>
  </si>
  <si>
    <t>STORAI ALESSANDRO</t>
  </si>
  <si>
    <t>STRLSN87E21L219U</t>
  </si>
  <si>
    <t>STRLSS87P20C722I-P-000</t>
  </si>
  <si>
    <t>ASTORINO ALESSIO</t>
  </si>
  <si>
    <t>STRLSS87P20C722I</t>
  </si>
  <si>
    <t>STRMCS65R22Z611U-P-000</t>
  </si>
  <si>
    <t>STRMNC75T52D872X-P-000</t>
  </si>
  <si>
    <t>STRMRZ78S22A182L-P-000</t>
  </si>
  <si>
    <t>ASTORI MAURIZIO</t>
  </si>
  <si>
    <t>STRMRZ78S22A182L</t>
  </si>
  <si>
    <t>STRMTT71T04L219H-P-000</t>
  </si>
  <si>
    <t>STRUMIA MATTEO</t>
  </si>
  <si>
    <t>STRMTT71T04L219H</t>
  </si>
  <si>
    <t>STRNDR73R09A859O-P-000</t>
  </si>
  <si>
    <t>STROSCIO ANDREA</t>
  </si>
  <si>
    <t>STRNDR73R09A859O</t>
  </si>
  <si>
    <t>STRNDR88P15L219C-P-000</t>
  </si>
  <si>
    <t>STRAZZERI ANDREA</t>
  </si>
  <si>
    <t>STRNDR88P15L219C</t>
  </si>
  <si>
    <t>STRNGL64P21B476E-P-000</t>
  </si>
  <si>
    <t>SATURNO ANGELO</t>
  </si>
  <si>
    <t>STRNGL64P21B476E</t>
  </si>
  <si>
    <t>STRNMR69L46F158H-P-000</t>
  </si>
  <si>
    <t>STERRANTINO ANNAMARIA</t>
  </si>
  <si>
    <t>STRNMR69L46F158H</t>
  </si>
  <si>
    <t>STRPLA74A57L219K-P-000</t>
  </si>
  <si>
    <t>STROPPIANA PAOLA</t>
  </si>
  <si>
    <t>STRPLA74A57L219K</t>
  </si>
  <si>
    <t>STRRRT76P30L219V-P-000</t>
  </si>
  <si>
    <t>STRAZZUSO ROBERTO</t>
  </si>
  <si>
    <t>STRRRT76P30L219V</t>
  </si>
  <si>
    <t>12625830018</t>
  </si>
  <si>
    <t>STRSFN81A48F952H-P-000</t>
  </si>
  <si>
    <t>STRAZZACAPPA STEFANO</t>
  </si>
  <si>
    <t>STRSFN81A48F952H</t>
  </si>
  <si>
    <t>STRSRA11P64F952Q-P-000</t>
  </si>
  <si>
    <t>STRUSCIOLO SARA</t>
  </si>
  <si>
    <t>STRSRA11P64F952Q</t>
  </si>
  <si>
    <t>STSNRC71R01F839K-P-000</t>
  </si>
  <si>
    <t>STASIANO ENRICO</t>
  </si>
  <si>
    <t>STSNRC71R01F839K</t>
  </si>
  <si>
    <t>STTGNN92L12E441E-P-000</t>
  </si>
  <si>
    <t>SATTA GIOVANNI</t>
  </si>
  <si>
    <t>STTGNN92L12E441E</t>
  </si>
  <si>
    <t>STTLGU66C26E038F-P-000</t>
  </si>
  <si>
    <t>SETTE LUIGI</t>
  </si>
  <si>
    <t>STTLGU66C26E038F</t>
  </si>
  <si>
    <t>STTSMN02R03L219U-P-000</t>
  </si>
  <si>
    <t>SATTOLO SIMONE</t>
  </si>
  <si>
    <t>STTSMN02R03L219U</t>
  </si>
  <si>
    <t>STTVTR94M69Z138G-P-000</t>
  </si>
  <si>
    <t>STETSULA VIKTORIYA</t>
  </si>
  <si>
    <t>STTVTR94M69Z138G</t>
  </si>
  <si>
    <t>STULLR85S09Z129C-P-000</t>
  </si>
  <si>
    <t>SUTEU ALIN LORAND</t>
  </si>
  <si>
    <t>STVLND89M43Z129Y-P-000</t>
  </si>
  <si>
    <t>STAVRE ALEXANDRA MARIA</t>
  </si>
  <si>
    <t>STVLND89M43Z129Y</t>
  </si>
  <si>
    <t>STVLVND89M43Z129Y-P-000</t>
  </si>
  <si>
    <t>SABRE ALEVANDRA MARIA</t>
  </si>
  <si>
    <t>STVLVND89M43Z129Y</t>
  </si>
  <si>
    <t>STZJSO91A22G491N-P-000</t>
  </si>
  <si>
    <t>STAZZONE JOSUE'</t>
  </si>
  <si>
    <t>STZJSO91A22G491N</t>
  </si>
  <si>
    <t>SVADRH87C64L219G-P-000</t>
  </si>
  <si>
    <t>SAVOIA DEBORAH</t>
  </si>
  <si>
    <t>SVADRH87C64L219G</t>
  </si>
  <si>
    <t>SVARTI90P53D332X-P-000</t>
  </si>
  <si>
    <t>SAVOIA RITA</t>
  </si>
  <si>
    <t>SVARTI90P53D332X</t>
  </si>
  <si>
    <t>SVCGNN85M13L219J-P-000</t>
  </si>
  <si>
    <t>SVCGNN85M13L219J</t>
  </si>
  <si>
    <t>SVCNGL69E60Z140R-P-000</t>
  </si>
  <si>
    <t>SAVCIUC ANGELA</t>
  </si>
  <si>
    <t>SVCNGL69E60Z140R</t>
  </si>
  <si>
    <t>SVCVTR79M60Z138G-P-000</t>
  </si>
  <si>
    <t>SAVCHUK VIKTORIIA</t>
  </si>
  <si>
    <t>SVCVTR79M60Z138G</t>
  </si>
  <si>
    <t>SVDJNN04L27Z611V-P-000</t>
  </si>
  <si>
    <t>SAAVEDRA CRISANTO JOHANNES JOSE</t>
  </si>
  <si>
    <t>SVDJNN04L27Z611V</t>
  </si>
  <si>
    <t>SVDMDL77R13Z611V-P-000</t>
  </si>
  <si>
    <t>SAAVEDRA SUNSUR MENDEL</t>
  </si>
  <si>
    <t>SVDMDL77R13Z611V</t>
  </si>
  <si>
    <t>SVDYJN89M30Z611H-P-000</t>
  </si>
  <si>
    <t>SAAVEDRA SANSUR YHOJANES MARCOS</t>
  </si>
  <si>
    <t>SVDYJN89M30Z611H</t>
  </si>
  <si>
    <t>SVENTN80E09F335D-P-000</t>
  </si>
  <si>
    <t>SEVA ANTONIO</t>
  </si>
  <si>
    <t>SVENTN80E09F335D</t>
  </si>
  <si>
    <t>SVLCHR99P62B019L-P-000</t>
  </si>
  <si>
    <t>SAVOLDI CHIARA</t>
  </si>
  <si>
    <t>SVLCHR99P62B019L</t>
  </si>
  <si>
    <t>SVNDGI90B14C722G-P-000</t>
  </si>
  <si>
    <t>MOTON SAVANT DIEGO</t>
  </si>
  <si>
    <t>SVNDGI90B14C722G</t>
  </si>
  <si>
    <t>SVNFRC80H12L219S-P-000</t>
  </si>
  <si>
    <t>SAVIANE FEDERICO</t>
  </si>
  <si>
    <t>SVNFRC80H12L219S</t>
  </si>
  <si>
    <t>SVNGLC74R29L219Z-P-000</t>
  </si>
  <si>
    <t>SAVINO GIANLUCA</t>
  </si>
  <si>
    <t>SVNGLC74R29L219Z</t>
  </si>
  <si>
    <t>SVOCHR77A57A859Q-P-000</t>
  </si>
  <si>
    <t>SOAVE CHIARA</t>
  </si>
  <si>
    <t>SVOCHR77A57A859Q</t>
  </si>
  <si>
    <t>SVRMRA72M26L219X-P-000</t>
  </si>
  <si>
    <t>SIVERA MARIO</t>
  </si>
  <si>
    <t>SVRMRA72M26L219X</t>
  </si>
  <si>
    <t>SVRMTT01R22A479K-P-000</t>
  </si>
  <si>
    <t>SOVRANI MATTEO</t>
  </si>
  <si>
    <t>SVRMTT01R22A479K</t>
  </si>
  <si>
    <t>SVRPLA74E57L219U-P-000</t>
  </si>
  <si>
    <t>SAVARINO PAOLA</t>
  </si>
  <si>
    <t>SVRPLA74E57L219U</t>
  </si>
  <si>
    <t>08298150015</t>
  </si>
  <si>
    <t>SVRRLL64S70E951M-P-000</t>
  </si>
  <si>
    <t>SAVARESE ORNELLA</t>
  </si>
  <si>
    <t>SVRRLL64S70E951M</t>
  </si>
  <si>
    <t>SVRSMN79H59F952N-P-000</t>
  </si>
  <si>
    <t>SIVIERO SIMONA</t>
  </si>
  <si>
    <t>SVRSMN79H59F952N</t>
  </si>
  <si>
    <t>SVSLSN87A44L219D-P-000</t>
  </si>
  <si>
    <t>SAVASTIO ALESSANDRA</t>
  </si>
  <si>
    <t>SVSLSN87A44L219D</t>
  </si>
  <si>
    <t>SVTMRC90S29C627F-P-000</t>
  </si>
  <si>
    <t>SAVIETTO MARCO</t>
  </si>
  <si>
    <t>SVTMRC90S29C627F</t>
  </si>
  <si>
    <t>SWOBKR94C04Z317Y-P-000</t>
  </si>
  <si>
    <t>SOWE BOUBAKAR</t>
  </si>
  <si>
    <t>SWOBKR94C04Z317Y</t>
  </si>
  <si>
    <t>SWOBLR07B14Z319J-P-000</t>
  </si>
  <si>
    <t>SOW ABDOUL RAHIME</t>
  </si>
  <si>
    <t>SWOBLR07B14Z319J</t>
  </si>
  <si>
    <t>SWODMA06E11Z317D-P-000</t>
  </si>
  <si>
    <t>SOWE ADAMA</t>
  </si>
  <si>
    <t>SWODMA06E11Z317D</t>
  </si>
  <si>
    <t>SWOSPH83A67Z343G-P-000</t>
  </si>
  <si>
    <t>SOW SOPHIE</t>
  </si>
  <si>
    <t>SWOSPH83A67Z343G</t>
  </si>
  <si>
    <t>SYDRWN99S69I470H-P-000</t>
  </si>
  <si>
    <t>SAYED AHMED RAWAN</t>
  </si>
  <si>
    <t>SYDRWN99S69I470H</t>
  </si>
  <si>
    <t>04142800046</t>
  </si>
  <si>
    <t>SYDRYB93A20Z336H-P-000</t>
  </si>
  <si>
    <t>SAYEDHOM RADY BARSOUM SAYEDHOM BESH</t>
  </si>
  <si>
    <t>SYDRYB93A20Z336H</t>
  </si>
  <si>
    <t>SZRMBD72B49Z127S-P-000</t>
  </si>
  <si>
    <t>BEDNARCZYK SZARLOTA MARIA</t>
  </si>
  <si>
    <t>BDNSRL72B49Z127S</t>
  </si>
  <si>
    <t>SZZNDR93L30L219L-P-000</t>
  </si>
  <si>
    <t>SOZZI ANDREA</t>
  </si>
  <si>
    <t>SZZNDR93L30L219L</t>
  </si>
  <si>
    <t>TBALNI89H64G273K-P-000</t>
  </si>
  <si>
    <t>TAIBI ILENIA</t>
  </si>
  <si>
    <t>TBALNI89H64G273K</t>
  </si>
  <si>
    <t>TBASDA74M41Z330Q-P-000</t>
  </si>
  <si>
    <t>TAIB SAADIA</t>
  </si>
  <si>
    <t>TBASDA74M41Z330Q</t>
  </si>
  <si>
    <t>TBBGNN76H17D960N-P-000</t>
  </si>
  <si>
    <t>TABBI GIOVANNI</t>
  </si>
  <si>
    <t>TBBGNN76H17D960N</t>
  </si>
  <si>
    <t>TBCMRC72L01C627X-P-000</t>
  </si>
  <si>
    <t>TABACCO MARCO</t>
  </si>
  <si>
    <t>TBCMRC72L01C627X</t>
  </si>
  <si>
    <t>TBCVSL70D02Z129L-P-000</t>
  </si>
  <si>
    <t>TABACARU VASILE</t>
  </si>
  <si>
    <t>TBCVSL70D02Z129L</t>
  </si>
  <si>
    <t>TBDRJA83H56Z330Z-P-000</t>
  </si>
  <si>
    <t>TABADDINE RAJAA</t>
  </si>
  <si>
    <t>TBDRJA83H56Z330Z</t>
  </si>
  <si>
    <t>TBNMNA99P16L219Y-P-000</t>
  </si>
  <si>
    <t>AIT BENALI AMIN</t>
  </si>
  <si>
    <t>TBNMNA99P16L219Y</t>
  </si>
  <si>
    <t>TBOMYB84B21Z330U-P-000</t>
  </si>
  <si>
    <t>TOUBI MOULAY ABDELLAH</t>
  </si>
  <si>
    <t>TBOMYB84B21Z330U</t>
  </si>
  <si>
    <t>TBRDNL88M02A859W-P-000</t>
  </si>
  <si>
    <t>TIBERIO DANIEL</t>
  </si>
  <si>
    <t>TBRDNL88M02A859W</t>
  </si>
  <si>
    <t>TBRMSM76T28A859G-P-000</t>
  </si>
  <si>
    <t>TIBERTI MASSIMO</t>
  </si>
  <si>
    <t>TBRMSM76T28A859G</t>
  </si>
  <si>
    <t>TCCDVD69R23E216Z-P-000</t>
  </si>
  <si>
    <t>TECCHIATI DAVIDE</t>
  </si>
  <si>
    <t>TCCDVD69R23E216Z</t>
  </si>
  <si>
    <t>TCCGNN54R01I765Z-P-000</t>
  </si>
  <si>
    <t>TACCORI GIOVANNI</t>
  </si>
  <si>
    <t>TCCGNN54R01I765Z</t>
  </si>
  <si>
    <t>TCCMRZ67E14F952N-P-000</t>
  </si>
  <si>
    <t>TCCRRT65A70B354M-P-000</t>
  </si>
  <si>
    <t>TOCCO ROBERTA</t>
  </si>
  <si>
    <t>TCCRRT65A70B354M</t>
  </si>
  <si>
    <t>TCCSVN68B48D960J-P-000</t>
  </si>
  <si>
    <t>TUCCIO SILVANA</t>
  </si>
  <si>
    <t>TCCSVN68B48D960J</t>
  </si>
  <si>
    <t>TCHMLL92A50Z306H-P-000</t>
  </si>
  <si>
    <t>TCHUENTE TAGNE MIREILLE BLONDE</t>
  </si>
  <si>
    <t>TCHMLL92A50Z306H</t>
  </si>
  <si>
    <t>TCTPLM93M59Z611O-P-000</t>
  </si>
  <si>
    <t>TUCTO FERNANDEZ PAMELA EMILY</t>
  </si>
  <si>
    <t>TCTPLM93M59Z611O</t>
  </si>
  <si>
    <t>TDACHR88R69C933T-P-000</t>
  </si>
  <si>
    <t>TADEO CHIARA</t>
  </si>
  <si>
    <t>TDACHR88R69C933T</t>
  </si>
  <si>
    <t>TDCMRN71M60Z140Y-P-000</t>
  </si>
  <si>
    <t>TODICA MARIANA</t>
  </si>
  <si>
    <t>TDCMRN71M60Z140Y</t>
  </si>
  <si>
    <t>TDDRNN85D64B041W-P-000</t>
  </si>
  <si>
    <t>TODDE ARIANNA</t>
  </si>
  <si>
    <t>TDDRNN85D64B041W</t>
  </si>
  <si>
    <t>TDDSST67E29L219J-P-000</t>
  </si>
  <si>
    <t>TEDDE SEBASTIANO QUIRICO</t>
  </si>
  <si>
    <t>TDDSST67E29L219J</t>
  </si>
  <si>
    <t>TDILDN72R69D198W-P-000</t>
  </si>
  <si>
    <t>TIDU LOREDANA</t>
  </si>
  <si>
    <t>TDILDN72R69D198W</t>
  </si>
  <si>
    <t>TDRBGD91S42A399U-P-000</t>
  </si>
  <si>
    <t>TODARO BRIGIDA</t>
  </si>
  <si>
    <t>TDRBGD91S42A399U</t>
  </si>
  <si>
    <t>TDRNNA80H69Z154E-P-000</t>
  </si>
  <si>
    <t>TODORENKO ANNA</t>
  </si>
  <si>
    <t>TDRNNA80H69Z154E</t>
  </si>
  <si>
    <t>TDRRNI92L56Z140R-P-000</t>
  </si>
  <si>
    <t>TUDORICA IRINA</t>
  </si>
  <si>
    <t>TDRRNI92L56Z140R</t>
  </si>
  <si>
    <t>TDRVLC91R13Z129I-P-000</t>
  </si>
  <si>
    <t>TEODORESCU VASILE CATALIN</t>
  </si>
  <si>
    <t>TDRVLC91R13Z129I</t>
  </si>
  <si>
    <t>TDSCRD65P17B075B-P-000</t>
  </si>
  <si>
    <t>TEDESCO CORRADO</t>
  </si>
  <si>
    <t>TDSCRD65P17B075B</t>
  </si>
  <si>
    <t>TDSMRK98M42A479W-P-000</t>
  </si>
  <si>
    <t>TEDESCO MARIKA</t>
  </si>
  <si>
    <t>TDSMRK98M42A479W</t>
  </si>
  <si>
    <t>TDSNDR60E05L219L-P-000</t>
  </si>
  <si>
    <t>TEDESCHI ANDREA</t>
  </si>
  <si>
    <t>TDSNDR60E05L219L</t>
  </si>
  <si>
    <t>TDSYLN02H52L219I-P-000</t>
  </si>
  <si>
    <t>TEDESCO YLENIA</t>
  </si>
  <si>
    <t>TDSYLN02H52L219I</t>
  </si>
  <si>
    <t>TFFLSS86L22F335H-P-000</t>
  </si>
  <si>
    <t>TOFFANELLO ALESSIO</t>
  </si>
  <si>
    <t>TFFLSS86L22F335H</t>
  </si>
  <si>
    <t>TFFNDR74R19F335S-P-000</t>
  </si>
  <si>
    <t>TOFFANELLO ANDREA</t>
  </si>
  <si>
    <t>TFFNDR74R19F335S</t>
  </si>
  <si>
    <t>TFFRMN69R50D332G-P-000</t>
  </si>
  <si>
    <t>Taffi Romana</t>
  </si>
  <si>
    <t>TFFRMN69R50D332G</t>
  </si>
  <si>
    <t>TFLNJD87H48Z100W-P-000</t>
  </si>
  <si>
    <t>TAFILI NAJADA</t>
  </si>
  <si>
    <t>TFLNJD87H48Z100W</t>
  </si>
  <si>
    <t>TFNCLN85A25Z129Q-P-000</t>
  </si>
  <si>
    <t>TIFAN CATALIN</t>
  </si>
  <si>
    <t>TFNCLN85A25Z129Q</t>
  </si>
  <si>
    <t>TFNNDR87T41Z129M-P-000</t>
  </si>
  <si>
    <t>TOFAN ANDREEA</t>
  </si>
  <si>
    <t>TFNNDR87T41Z129M</t>
  </si>
  <si>
    <t>TFRLGU79E14L219A-P-000</t>
  </si>
  <si>
    <t>TFRNMA68C52Z330C-P-000</t>
  </si>
  <si>
    <t>TGADLG90D16Z313O-P-000</t>
  </si>
  <si>
    <t>TAE GUEI DANIEL GAUTIER</t>
  </si>
  <si>
    <t>TGADLG90D16Z313O</t>
  </si>
  <si>
    <t>TGMZHR91C24Z306A-P-000</t>
  </si>
  <si>
    <t>TEGOUMTSOP TSAGUE ZACHARIE</t>
  </si>
  <si>
    <t>TGMZHR91C24Z306A</t>
  </si>
  <si>
    <t>TGNGPP77E03L219M-P-000</t>
  </si>
  <si>
    <t>TIGANO GIUSEPPE</t>
  </si>
  <si>
    <t>TGNGPP77E03L219M</t>
  </si>
  <si>
    <t>TGNLCA12C71F952C-P-000</t>
  </si>
  <si>
    <t>TOGNON ALICE</t>
  </si>
  <si>
    <t>TGNLCA12C71F952C</t>
  </si>
  <si>
    <t>TGUTRM82M04Z129P-P-000</t>
  </si>
  <si>
    <t>TUGUI TEODOR MIHAI</t>
  </si>
  <si>
    <t>TGUTRM82M04Z129P</t>
  </si>
  <si>
    <t>THMFTM03H54E379O-P-000</t>
  </si>
  <si>
    <t>THIAM FATIMA</t>
  </si>
  <si>
    <t>THMFTM03H54E379O</t>
  </si>
  <si>
    <t>THMMYT91S24Z343A-P-000</t>
  </si>
  <si>
    <t>THIAM MBAYE TALLA</t>
  </si>
  <si>
    <t>THMMYT91S24Z343A</t>
  </si>
  <si>
    <t>THRNMA70T55Z330P-P-000</t>
  </si>
  <si>
    <t>TARAHOUI NAIMA</t>
  </si>
  <si>
    <t>THRNMA70T55Z330P</t>
  </si>
  <si>
    <t>TJORRT67R08F335Z</t>
  </si>
  <si>
    <t>TOJA ROBERTO</t>
  </si>
  <si>
    <t>TJORRT67R08F335Z-P-000</t>
  </si>
  <si>
    <t>TKEPLA99D06Z100A-P-000</t>
  </si>
  <si>
    <t>TEKU PAULO</t>
  </si>
  <si>
    <t>TKEPLA99D06Z100A</t>
  </si>
  <si>
    <t>TKMGRL06A23Z254Y-P-000</t>
  </si>
  <si>
    <t>TKEMALADZE GABRIEL</t>
  </si>
  <si>
    <t>TKMGRL06A23Z254Y</t>
  </si>
  <si>
    <t>TLLGRL75E59L219T-P-000</t>
  </si>
  <si>
    <t>TALLUTO GABRIELLA</t>
  </si>
  <si>
    <t>TLLGRL75E59L219T</t>
  </si>
  <si>
    <t>TLLMLS83S12Z611O-P-000</t>
  </si>
  <si>
    <t>TALLEDO SALAS MANUEL STEEP</t>
  </si>
  <si>
    <t>TLLMLS83S12Z611O</t>
  </si>
  <si>
    <t>TLLNNL76C60C133Q-P-000</t>
  </si>
  <si>
    <t>TALLARITI ANTONELLA</t>
  </si>
  <si>
    <t>TLLNNL76C60C133Q</t>
  </si>
  <si>
    <t>TLLRMN69M64A859X-P-000</t>
  </si>
  <si>
    <t>TALLIA ROMINA</t>
  </si>
  <si>
    <t>TLLRMN69M64A859X</t>
  </si>
  <si>
    <t>02557770027</t>
  </si>
  <si>
    <t>TLLSMN02E10L219A-P-000</t>
  </si>
  <si>
    <t>TALLARICO SIMONE</t>
  </si>
  <si>
    <t>TLLSMN02E10L219A</t>
  </si>
  <si>
    <t>TLMBRC11R60F952C-P-000</t>
  </si>
  <si>
    <t>TULUMELLO BEATRICE MARIA</t>
  </si>
  <si>
    <t>TLMBRC11R60F952C</t>
  </si>
  <si>
    <t>TLMMHL93S44D205X-P-000</t>
  </si>
  <si>
    <t>TALAMO MICHELA</t>
  </si>
  <si>
    <t>TLMMHL93S44D205X</t>
  </si>
  <si>
    <t>TLNCRL81E51L219I-P-000</t>
  </si>
  <si>
    <t>ITALIANO CHIARA ALICE</t>
  </si>
  <si>
    <t>TLNCRL81E51L219I</t>
  </si>
  <si>
    <t>TLNDTT03A52L219E-P-000</t>
  </si>
  <si>
    <t>TALIANO DILETTA</t>
  </si>
  <si>
    <t>TLNDTT03A52L219E</t>
  </si>
  <si>
    <t>TLNFNC86D13F952S-P-000</t>
  </si>
  <si>
    <t>ITALIANO FRANCESCO</t>
  </si>
  <si>
    <t>TLNFNC86D13F952S</t>
  </si>
  <si>
    <t>TLNFPP66H25B573T-P-000</t>
  </si>
  <si>
    <t>TALIANO FILIPPO</t>
  </si>
  <si>
    <t>TLRLCU88M48D653L-P-000</t>
  </si>
  <si>
    <t>TELORI LUCIA</t>
  </si>
  <si>
    <t>TLRLCU88M48D653L</t>
  </si>
  <si>
    <t>TLTRRT73R19G062V-P-000</t>
  </si>
  <si>
    <t>TALATO ROBERTO</t>
  </si>
  <si>
    <t>TLTRRT73R19G062V</t>
  </si>
  <si>
    <t>TMARNZ91L12Z335N-P-000</t>
  </si>
  <si>
    <t>ATUMA ARINZE</t>
  </si>
  <si>
    <t>TMARNZ91L12Z335N</t>
  </si>
  <si>
    <t>TMBLBT78D43L219H-P-000</t>
  </si>
  <si>
    <t>TMBLNA77S18A859C-P-000</t>
  </si>
  <si>
    <t>TOMBACCO ALAN</t>
  </si>
  <si>
    <t>TMBLNA77S18A859C</t>
  </si>
  <si>
    <t>TMBLNR73M46D332T-P-000</t>
  </si>
  <si>
    <t>TOMBESI ELENORA</t>
  </si>
  <si>
    <t>TMBMNC71A67L682L-P-000</t>
  </si>
  <si>
    <t>TAMBORINI MONICA</t>
  </si>
  <si>
    <t>TMBMNC71A67L682L</t>
  </si>
  <si>
    <t>TMCNTL70D62Z140E-P-000</t>
  </si>
  <si>
    <t>TIMCOVA Natalia</t>
  </si>
  <si>
    <t>TMCNTL70D62Z140E</t>
  </si>
  <si>
    <t>TMMCRS83S21G674P-P-000</t>
  </si>
  <si>
    <t>TOMMASI CHRISTIAN</t>
  </si>
  <si>
    <t>TMMCRS83S21G674P</t>
  </si>
  <si>
    <t>TMMLRA83P65L219P-P-000</t>
  </si>
  <si>
    <t>TUMMINELLO LAURA</t>
  </si>
  <si>
    <t>TMMLRA83P65L219P</t>
  </si>
  <si>
    <t>TMMMNL67H59D006P-P-000</t>
  </si>
  <si>
    <t>TOMMASI EMANUELA</t>
  </si>
  <si>
    <t>TMMMNL67H59D006P</t>
  </si>
  <si>
    <t>TMMMNN10A47F952R-P-000</t>
  </si>
  <si>
    <t>TOMMASI MARIANNA</t>
  </si>
  <si>
    <t>TMMMNN10A47F952R</t>
  </si>
  <si>
    <t>TMMSDR82A53H931V-P-000</t>
  </si>
  <si>
    <t>TAMMARO SANDRA</t>
  </si>
  <si>
    <t>TMMSDR82A53H931V</t>
  </si>
  <si>
    <t>TMMSMN90R30H355C-P-000</t>
  </si>
  <si>
    <t>TAMMARO SIMONE</t>
  </si>
  <si>
    <t>TMMSMN90R30H355C</t>
  </si>
  <si>
    <t>TMNNGL63P59C722C-P-000</t>
  </si>
  <si>
    <t>TOMAINO ANGELA</t>
  </si>
  <si>
    <t>TMNNGL63P59C722C</t>
  </si>
  <si>
    <t>TMOGPP87E16L388B-P-000</t>
  </si>
  <si>
    <t>TOMEO GIUSEPPE</t>
  </si>
  <si>
    <t>TMOGPP87E16L388B</t>
  </si>
  <si>
    <t>TMORCR97L27L219J-P-000</t>
  </si>
  <si>
    <t>TOMA RICCARDO</t>
  </si>
  <si>
    <t>TMORCR97L27L219J</t>
  </si>
  <si>
    <t>TMPMNL76B09D976G-P-000</t>
  </si>
  <si>
    <t>TIMPANI EMANUELE</t>
  </si>
  <si>
    <t>TMPMNL76B09D976G</t>
  </si>
  <si>
    <t>TMPMYA10R56F952Z-P-000</t>
  </si>
  <si>
    <t>TIMPANO MYA</t>
  </si>
  <si>
    <t>TMPMYA10R56F952Z</t>
  </si>
  <si>
    <t>TMPPRZ57R66L219I-P-000</t>
  </si>
  <si>
    <t>TIMPANARO PATRIZIA</t>
  </si>
  <si>
    <t>TMPPRZ57R66L219I</t>
  </si>
  <si>
    <t>TMRPRB66E71A429X-P-000</t>
  </si>
  <si>
    <t>TOMARELLI PIERA ROBERTA</t>
  </si>
  <si>
    <t>TMRPRB66E71A429X</t>
  </si>
  <si>
    <t>TMRVRC67H58Z129U-P-000</t>
  </si>
  <si>
    <t>TMSCHR05H41B019V-P-000</t>
  </si>
  <si>
    <t>TOMASONI CHIARA</t>
  </si>
  <si>
    <t>TMSCHR05H41B019V</t>
  </si>
  <si>
    <t>TMSGLI87P64L378O-P-000</t>
  </si>
  <si>
    <t>TOMASI GIULIA</t>
  </si>
  <si>
    <t>TMSGLI87P64L378O</t>
  </si>
  <si>
    <t>TMSLCU02T29A479V-P-000</t>
  </si>
  <si>
    <t>TIMIS LUCA</t>
  </si>
  <si>
    <t>TMSLCU02T29A479V</t>
  </si>
  <si>
    <t>TMSLRA64D64F952E-P-000</t>
  </si>
  <si>
    <t>TOMASONI LAURA</t>
  </si>
  <si>
    <t>TMSLRA64D64F952E</t>
  </si>
  <si>
    <t>TMSMRK87L62F335H-P-000</t>
  </si>
  <si>
    <t>TOMASELLA MARIKA</t>
  </si>
  <si>
    <t>TMSMRK87L62F335H</t>
  </si>
  <si>
    <t>TMSSRA01D67L219E-P-000</t>
  </si>
  <si>
    <t>TOMASELLO SARA</t>
  </si>
  <si>
    <t>TMSSRA01D67L219E</t>
  </si>
  <si>
    <t>TMYJMS72H24Z335I-P-000</t>
  </si>
  <si>
    <t>TIMIYE JAMES</t>
  </si>
  <si>
    <t>TMYJMS72H24Z335I</t>
  </si>
  <si>
    <t>TNCGLI88H43L219N-P-000</t>
  </si>
  <si>
    <t>TANCREDI GIULIA</t>
  </si>
  <si>
    <t>TNCGLI88H43L219N</t>
  </si>
  <si>
    <t>11332190013</t>
  </si>
  <si>
    <t>TNCJNO74S17Z129S-P-000</t>
  </si>
  <si>
    <t>TANCAU JOAN</t>
  </si>
  <si>
    <t>TNCJNO74S17Z129S</t>
  </si>
  <si>
    <t>TNCLSN90S06I337V-P-000</t>
  </si>
  <si>
    <t>TANCINI ALESSANDRO</t>
  </si>
  <si>
    <t>TNCLSN90S06I337V</t>
  </si>
  <si>
    <t>TNCMGN11R65B019U-P-000</t>
  </si>
  <si>
    <t>TENCAIOLI MORGANA</t>
  </si>
  <si>
    <t>TNCMGN11R65B019U</t>
  </si>
  <si>
    <t>TNCMLN89D64Z129D-P-000</t>
  </si>
  <si>
    <t>TINCU MIHAELA ANDREEA</t>
  </si>
  <si>
    <t>TNCMLN89D64Z129D</t>
  </si>
  <si>
    <t>TNCNIO74S17Z129V-P-000</t>
  </si>
  <si>
    <t>TANCAU IOAN</t>
  </si>
  <si>
    <t>TNCNIO74S17Z129V</t>
  </si>
  <si>
    <t>TNFMTT87R19I449B-P-000</t>
  </si>
  <si>
    <t>TINFENA MATTEO</t>
  </si>
  <si>
    <t>TNFMTT87R19I449B</t>
  </si>
  <si>
    <t>TNGGPP71S62L219P-P-000</t>
  </si>
  <si>
    <t>TNHJLS70P04Z611P-P-000</t>
  </si>
  <si>
    <t>TNIMNL60H62A859V-P-000</t>
  </si>
  <si>
    <t>TINI EMANUELA</t>
  </si>
  <si>
    <t>TNIMNL60H62A859V</t>
  </si>
  <si>
    <t>02757850025</t>
  </si>
  <si>
    <t>TNIMTN97C68L219Z-P-000</t>
  </si>
  <si>
    <t>TIANI MARTINA</t>
  </si>
  <si>
    <t>TNIMTN97C68L219Z</t>
  </si>
  <si>
    <t>TNLCRL59R51D655T-P-000</t>
  </si>
  <si>
    <t>TONELLI CARLA</t>
  </si>
  <si>
    <t>TNLCRL59R51D655T</t>
  </si>
  <si>
    <t>TNLDVD76P21B041D-P-000</t>
  </si>
  <si>
    <t>TINELLI DAVIDE</t>
  </si>
  <si>
    <t>TNLDVD76P21B041D</t>
  </si>
  <si>
    <t>TNLNTA05P50E801S-P-000</t>
  </si>
  <si>
    <t>TANIELI ANITA</t>
  </si>
  <si>
    <t>TNLNTA05P50E801S</t>
  </si>
  <si>
    <t>TNLRNZ62L06Z368E-P-000</t>
  </si>
  <si>
    <t>TINELLA ORONZO</t>
  </si>
  <si>
    <t>TNLRNZ62L06Z368E</t>
  </si>
  <si>
    <t>TNMMCY71H60Z335U-P-000</t>
  </si>
  <si>
    <t>TANIMOWO MERCY</t>
  </si>
  <si>
    <t>TNMMCY71H60Z335U</t>
  </si>
  <si>
    <t>TNNCLD66S02L219C-P-000</t>
  </si>
  <si>
    <t>TINNIRINO CLAUDIO</t>
  </si>
  <si>
    <t>TNNCLD66S02L219C</t>
  </si>
  <si>
    <t>TNNLSS92S48A479B-P-000</t>
  </si>
  <si>
    <t>TUNINETTI ALESSIA</t>
  </si>
  <si>
    <t>TNNLSS92S48L219C</t>
  </si>
  <si>
    <t>TNNMTN92T57F335R-P-000</t>
  </si>
  <si>
    <t>TONON MARTINA</t>
  </si>
  <si>
    <t>TNNMTN92T57F335R</t>
  </si>
  <si>
    <t>TNNRCE04L56A182L-P-000</t>
  </si>
  <si>
    <t>TANINO ERICA</t>
  </si>
  <si>
    <t>TNNRCE04L56A182L</t>
  </si>
  <si>
    <t>TNNTZN68D69L219P-P-000</t>
  </si>
  <si>
    <t>TUNINETTI TIZIANA</t>
  </si>
  <si>
    <t>TNNTZN68D69L219P</t>
  </si>
  <si>
    <t>TNOMTN87T66L750Q-P-000</t>
  </si>
  <si>
    <t>TONA MARTINA</t>
  </si>
  <si>
    <t>TNOMTN87T66L750Q</t>
  </si>
  <si>
    <t>TNTGTN60R24D567R-P-000</t>
  </si>
  <si>
    <t>TANTILLO GAETANO</t>
  </si>
  <si>
    <t>TNTGTN60R24D567R</t>
  </si>
  <si>
    <t>TNTHDR85H12Z611E-P-000</t>
  </si>
  <si>
    <t>TNTMRA64C25I819T-P-000</t>
  </si>
  <si>
    <t>TONETTI MAURO</t>
  </si>
  <si>
    <t>TNTMRA64C25I819T</t>
  </si>
  <si>
    <t>TNTMSM68S15A859P-P-000</t>
  </si>
  <si>
    <t>TINTI MASSIMO</t>
  </si>
  <si>
    <t>TNTMSM68S15A859P</t>
  </si>
  <si>
    <t>TNTNRS66M11D332I-P-000</t>
  </si>
  <si>
    <t>TONIETTI ANDREA</t>
  </si>
  <si>
    <t>TNTNRS66M11D332I</t>
  </si>
  <si>
    <t>TNTSAI98D66C665F-P-000</t>
  </si>
  <si>
    <t>TANTILLO ASIA</t>
  </si>
  <si>
    <t>TNTSAI98D66C665F</t>
  </si>
  <si>
    <t>TNZGNN63B18A859Q-P-000</t>
  </si>
  <si>
    <t>TOINDR11S05E801D-P-000</t>
  </si>
  <si>
    <t>TOIA ANDREA</t>
  </si>
  <si>
    <t>TOINDR11S05E801D</t>
  </si>
  <si>
    <t>TPVJDR94C14Z611X-P-000</t>
  </si>
  <si>
    <t>TAIPE VILLAGARAY JOSE EDUARDO</t>
  </si>
  <si>
    <t>TPVJDR94C14Z611X</t>
  </si>
  <si>
    <t>TPZNLT64A47L771I-P-000</t>
  </si>
  <si>
    <t>TOPAZI NICOLETTA</t>
  </si>
  <si>
    <t>TPZNLT64A47L771I</t>
  </si>
  <si>
    <t>TQAMNI79C64Z330X-P-000</t>
  </si>
  <si>
    <t>AATIQ IMANE</t>
  </si>
  <si>
    <t>TQAMNI79C64Z330X</t>
  </si>
  <si>
    <t>TRBBLL11H21F952Z-P-000</t>
  </si>
  <si>
    <t>TRABELSI ABDULLAH</t>
  </si>
  <si>
    <t>TRBBLL11H21F952Z</t>
  </si>
  <si>
    <t>TRBCZD70P60F205F-P-000</t>
  </si>
  <si>
    <t>TRABATTONI CINZIA ADELE</t>
  </si>
  <si>
    <t>TRBCZD70P60F205F</t>
  </si>
  <si>
    <t>TRBDVD71L28A859F-P-000</t>
  </si>
  <si>
    <t>TREBO' DAVIDE</t>
  </si>
  <si>
    <t>TRBDVD71L28A859F</t>
  </si>
  <si>
    <t>TRBFRZ67H27H037Z-P-000</t>
  </si>
  <si>
    <t>TRABUCCO FABRIZIO</t>
  </si>
  <si>
    <t>TRBFRZ67H27H037Z</t>
  </si>
  <si>
    <t>TRBJPL94M29Z605R-P-000</t>
  </si>
  <si>
    <t>TRABALZINI MORALES JOSUE' PAOLO</t>
  </si>
  <si>
    <t>TRBJPL94M29Z605R</t>
  </si>
  <si>
    <t>TRBLNZ01H11D208E-P-000</t>
  </si>
  <si>
    <t>TRABUCCO LORENZO</t>
  </si>
  <si>
    <t>TRBLNZ01H11D208E</t>
  </si>
  <si>
    <t>TRBMDO07E30A859A-P-000</t>
  </si>
  <si>
    <t>TOURABI MOUAD</t>
  </si>
  <si>
    <t>TRBMDO07E30A859A</t>
  </si>
  <si>
    <t>TRBPLG72A09B111V-P-000</t>
  </si>
  <si>
    <t>TARABLE PIERLUIGI</t>
  </si>
  <si>
    <t>TRBPLG72A09B111V</t>
  </si>
  <si>
    <t>TRBRRT72P67L219C-P-000</t>
  </si>
  <si>
    <t>TRABACCO ROBERTA</t>
  </si>
  <si>
    <t>TRBRRT72P67L219C</t>
  </si>
  <si>
    <t>TRBSNN67T55I625S-P-000</t>
  </si>
  <si>
    <t>TREBINO SUSANNA</t>
  </si>
  <si>
    <t>TRBSNN67T55I625S</t>
  </si>
  <si>
    <t>TRCBBR80R57B041F-P-000</t>
  </si>
  <si>
    <t>TRICARICO BARBARA</t>
  </si>
  <si>
    <t>TRCBBR80R57B041F</t>
  </si>
  <si>
    <t>TRCCMN79C48Z129P-P-000</t>
  </si>
  <si>
    <t>TARCAU CARMEN ELENA</t>
  </si>
  <si>
    <t>TRCCMN79C48Z129P</t>
  </si>
  <si>
    <t>TRCFNC80D41L727K-P-000</t>
  </si>
  <si>
    <t>TRECCARICHI FRANCESCA</t>
  </si>
  <si>
    <t>TRCFNC80D41L727K</t>
  </si>
  <si>
    <t>TRCFRC03P03L219Z-P-000</t>
  </si>
  <si>
    <t>TRICERRI FEDERICO</t>
  </si>
  <si>
    <t>TRCFRC03P03L219Z</t>
  </si>
  <si>
    <t>TRCLRI87R71F335C-P-000</t>
  </si>
  <si>
    <t>TRICARICO ILARIA</t>
  </si>
  <si>
    <t>TRCLRI87R71F335C</t>
  </si>
  <si>
    <t>TRCLTZ95C51H264T-P-000</t>
  </si>
  <si>
    <t>TRECCOSTA LETIZIA</t>
  </si>
  <si>
    <t>TRCLTZ95C51H264T</t>
  </si>
  <si>
    <t>TRCMRA63M26F952P-P-000</t>
  </si>
  <si>
    <t>TORCHIO MAURO</t>
  </si>
  <si>
    <t>TRCMRA63M26F952P</t>
  </si>
  <si>
    <t>TRCMRN75B46B819W-P-000</t>
  </si>
  <si>
    <t>TURCI MARINA</t>
  </si>
  <si>
    <t>TRCMRN75B46B819W</t>
  </si>
  <si>
    <t>TRCNDR00B17L013I-P-000</t>
  </si>
  <si>
    <t>TRICCA ANDREA</t>
  </si>
  <si>
    <t>TRCNDR00B17L013I</t>
  </si>
  <si>
    <t>TRCNGL71H69L219T-P-000</t>
  </si>
  <si>
    <t>TORIACO ANGELA</t>
  </si>
  <si>
    <t>TRCNGL71H69L219T</t>
  </si>
  <si>
    <t>TRCNTN66E27H355B-P-000</t>
  </si>
  <si>
    <t>TROCCOLI ANTONIO</t>
  </si>
  <si>
    <t>TRCNTN66E27H355B</t>
  </si>
  <si>
    <t>TRCPRC01H70Z129G-P-000</t>
  </si>
  <si>
    <t>TRCRRT98H42L219R-P-000</t>
  </si>
  <si>
    <t>TRICARICO ROBERTA</t>
  </si>
  <si>
    <t>TRCRRT98H42L219R</t>
  </si>
  <si>
    <t>TRCSFN80E03G674W-P-000</t>
  </si>
  <si>
    <t>TRUCCO STEFANO</t>
  </si>
  <si>
    <t>TRCSFN80E03G674W</t>
  </si>
  <si>
    <t>TRCVLR87C54L219F-P-000</t>
  </si>
  <si>
    <t>TROCCOLO VALERIA</t>
  </si>
  <si>
    <t>TRCVLR87C54L219F</t>
  </si>
  <si>
    <t>TRDFRC61T43L219C-P-000</t>
  </si>
  <si>
    <t>TARDITI FEDERICA MARIA</t>
  </si>
  <si>
    <t>TRDFRC61T43L219C</t>
  </si>
  <si>
    <t>TRDGPP55B02C351Y-P-000</t>
  </si>
  <si>
    <t>TROVATO GIUSEPPE</t>
  </si>
  <si>
    <t>TRDGPP55B02C351Y</t>
  </si>
  <si>
    <t>TRDMHL72L45L750W-P-000</t>
  </si>
  <si>
    <t>TRADA MICHELA</t>
  </si>
  <si>
    <t>TRDMHL72L45L750W</t>
  </si>
  <si>
    <t>TRDNGL69D59H355K-P-000</t>
  </si>
  <si>
    <t>TARDANICO ANGELA</t>
  </si>
  <si>
    <t>TRDNGL69D59H355K</t>
  </si>
  <si>
    <t>TRFFNC72C57L219Z</t>
  </si>
  <si>
    <t>TRAFICANTE FRANCESCA</t>
  </si>
  <si>
    <t>11823150013</t>
  </si>
  <si>
    <t>TRFLKT79S56Z100E-P-000</t>
  </si>
  <si>
    <t>TERFILI ALKETA</t>
  </si>
  <si>
    <t>TRFLKT79S56Z100E</t>
  </si>
  <si>
    <t>TRFVNT63R45A691P-P-000</t>
  </si>
  <si>
    <t>TRIFICI VALENTINA</t>
  </si>
  <si>
    <t>TRFVNT63R45A691P</t>
  </si>
  <si>
    <t>TRFVYL57R49Z138S-P-000</t>
  </si>
  <si>
    <t>TROFANYUK VASYLINA</t>
  </si>
  <si>
    <t>TRFVYL57R49Z138S</t>
  </si>
  <si>
    <t>TRGLCN65D10A859T-P-000</t>
  </si>
  <si>
    <t>TREGNAGO LUCIANO</t>
  </si>
  <si>
    <t>TRGLCN65D10A859T</t>
  </si>
  <si>
    <t>TRGLRA71S68L219C-P-000</t>
  </si>
  <si>
    <t>TARGA LAURA</t>
  </si>
  <si>
    <t>TRGLRA71S68L219C</t>
  </si>
  <si>
    <t>TRGVCN53P27F943E-P-000</t>
  </si>
  <si>
    <t>TRIGILA VINCENZO</t>
  </si>
  <si>
    <t>TRGVCN53P27F943E</t>
  </si>
  <si>
    <t>TRJLSN95T01Z611N-P-000</t>
  </si>
  <si>
    <t>TRUJILLO CASAVILCA ALEX SANDRO</t>
  </si>
  <si>
    <t>TRJLSN95T01Z611N</t>
  </si>
  <si>
    <t>TRKKST92A01Z202C-P-000</t>
  </si>
  <si>
    <t>TARAKHAIL KHAISTARAHMAN</t>
  </si>
  <si>
    <t>TRKKST92A01Z202C</t>
  </si>
  <si>
    <t>TRKKST92A01Z20LC-P-000</t>
  </si>
  <si>
    <t>TRKKST92A01Z20LC</t>
  </si>
  <si>
    <t>TRLFRC96L22F335M-P-000</t>
  </si>
  <si>
    <t>TURELLO FEDERICO</t>
  </si>
  <si>
    <t>TRLFRC96L22F335M</t>
  </si>
  <si>
    <t>TRLGLI82L48E379K-P-000</t>
  </si>
  <si>
    <t>TARELLO GIULIA</t>
  </si>
  <si>
    <t>TRLGLI82L48E379K</t>
  </si>
  <si>
    <t>TRLMNC68L64A859A-P-000</t>
  </si>
  <si>
    <t>TORELLO VIERA MONICA</t>
  </si>
  <si>
    <t>TRLMNC68L64A859A</t>
  </si>
  <si>
    <t>TRLMRC72P18L219H-P-000</t>
  </si>
  <si>
    <t>TURELLO MARCO</t>
  </si>
  <si>
    <t>TRLMRC72P18L219H</t>
  </si>
  <si>
    <t>TRLRRT72S56A859T-P-000</t>
  </si>
  <si>
    <t>TERLIZZI ROBERTA</t>
  </si>
  <si>
    <t>TRLRRT72S56A859T</t>
  </si>
  <si>
    <t>TRLSVN73M70C514R-P-000</t>
  </si>
  <si>
    <t>TRALLO SILVANA</t>
  </si>
  <si>
    <t>TRLSVN73M70C514R</t>
  </si>
  <si>
    <t>TRMFBN84M53F335S-P-000</t>
  </si>
  <si>
    <t>TRUMBADORE FABIANA</t>
  </si>
  <si>
    <t>TRMFBN84M53F335S</t>
  </si>
  <si>
    <t>TRMGDN87E04Z129L-P-000</t>
  </si>
  <si>
    <t>TORMEN GIORDANO</t>
  </si>
  <si>
    <t>TRMGDN87E04Z129L</t>
  </si>
  <si>
    <t>TRMGFR68M17Z133X-P-000</t>
  </si>
  <si>
    <t>TROMBADORE GIANFRANCO</t>
  </si>
  <si>
    <t>TRMGFR68M17Z133X</t>
  </si>
  <si>
    <t>09729500018</t>
  </si>
  <si>
    <t>TRMLSN55A31C814I-P-000</t>
  </si>
  <si>
    <t>TROMBINI ALESSANDRO</t>
  </si>
  <si>
    <t>TRMLSN55A31C814I</t>
  </si>
  <si>
    <t>TRMMNL76E51F952J-P-000</t>
  </si>
  <si>
    <t>TORMENA MANUELA</t>
  </si>
  <si>
    <t>TRMMRC66M17L727T-P-000</t>
  </si>
  <si>
    <t>TROMBINI MARCO</t>
  </si>
  <si>
    <t>TRMMRC66M17L727T</t>
  </si>
  <si>
    <t>TRMMRT84P58L746D-P-000</t>
  </si>
  <si>
    <t>TREMONTANI MARTA</t>
  </si>
  <si>
    <t>TRMMRT84P58L746D</t>
  </si>
  <si>
    <t>01540680053</t>
  </si>
  <si>
    <t>TRMPLA88E19I725K-P-000</t>
  </si>
  <si>
    <t>TRIMBOLI PAOLO</t>
  </si>
  <si>
    <t>TRMPLA88E19I725K</t>
  </si>
  <si>
    <t>TRMSRA05L63F952E-P-000</t>
  </si>
  <si>
    <t>TROMBIN SARA</t>
  </si>
  <si>
    <t>TRMSRA05L63F952E</t>
  </si>
  <si>
    <t>TRMSVT60E02G282T-P-000</t>
  </si>
  <si>
    <t>TRAMONA SALVATORE</t>
  </si>
  <si>
    <t>TRMSVT60E02G282T</t>
  </si>
  <si>
    <t>TRMTRS89H54A285X-P-000</t>
  </si>
  <si>
    <t>TERMINE TERESA</t>
  </si>
  <si>
    <t>TRMTRS89H54A285X</t>
  </si>
  <si>
    <t>TRNCRL65S02D643P-P-000</t>
  </si>
  <si>
    <t>TRUNFIO CARLO</t>
  </si>
  <si>
    <t>TRNCRL65S02D643I</t>
  </si>
  <si>
    <t>TRNCRL73T45L219F-P-000</t>
  </si>
  <si>
    <t>TRAINA CARLA</t>
  </si>
  <si>
    <t>TRNCRL73T45L219F</t>
  </si>
  <si>
    <t>TRNDLL85H43C665B-P-000</t>
  </si>
  <si>
    <t>TERNAVASIO DALILA</t>
  </si>
  <si>
    <t>TRNDLL85H43C665B</t>
  </si>
  <si>
    <t>TRNDNL79A46L219N-P-000</t>
  </si>
  <si>
    <t>TRNDRD97A17L219U-P-000</t>
  </si>
  <si>
    <t>TRIONE EDOARDO</t>
  </si>
  <si>
    <t>TRNDRD97A17L219U</t>
  </si>
  <si>
    <t>TRNFLV89R58A479W-P-000</t>
  </si>
  <si>
    <t>ETERNO FLAVIA</t>
  </si>
  <si>
    <t>TRNFNC03L08F335D-P-000</t>
  </si>
  <si>
    <t>TURINETTI FRANCESCO</t>
  </si>
  <si>
    <t>TRNFNC03L08F335D</t>
  </si>
  <si>
    <t>TRNGNN83S02L219L-P-000</t>
  </si>
  <si>
    <t>TARANTINO GIOVANNI STEFANO</t>
  </si>
  <si>
    <t>TRNGNN83S02L219L</t>
  </si>
  <si>
    <t>TRNGPP77H27G273E-P-000</t>
  </si>
  <si>
    <t>TRENTACOSTE GIUSEPPE</t>
  </si>
  <si>
    <t>TRNGPP77H27G273E</t>
  </si>
  <si>
    <t>TRNGRL06D02L219D-P-000</t>
  </si>
  <si>
    <t>TARNAUCEANU Gabriel</t>
  </si>
  <si>
    <t>TRNGRL06D02L219D</t>
  </si>
  <si>
    <t>TRNLLI82P66Z140T-P-000</t>
  </si>
  <si>
    <t>TARAN LIVIA</t>
  </si>
  <si>
    <t>TRNLLI82P66Z140T</t>
  </si>
  <si>
    <t>TRNLSN85B26L013S-P-000</t>
  </si>
  <si>
    <t>TURIN ALESSANDRO</t>
  </si>
  <si>
    <t>TRNLSN85B26L013S</t>
  </si>
  <si>
    <t>11557380018</t>
  </si>
  <si>
    <t>TRNLTZ90D67G062O-P-000</t>
  </si>
  <si>
    <t>TORNETTA LETIZIA</t>
  </si>
  <si>
    <t>TRNLTZ90D67G062O</t>
  </si>
  <si>
    <t>TRNMRA87M69E882W-P-000</t>
  </si>
  <si>
    <t>TAURINO MARIA</t>
  </si>
  <si>
    <t>TRNMRA87M69E882W</t>
  </si>
  <si>
    <t>TRNMRC68L08L219B-P-000</t>
  </si>
  <si>
    <t>TAURONE MARCO</t>
  </si>
  <si>
    <t>TRNMRC68L08L219B</t>
  </si>
  <si>
    <t>TRNMSM55B26Z100S-P-000</t>
  </si>
  <si>
    <t>TRENDAFILI MAKSIM</t>
  </si>
  <si>
    <t>TRNMSM55B26Z100S</t>
  </si>
  <si>
    <t>TRNMSS05M60L219G-P-000</t>
  </si>
  <si>
    <t>TORINO MELISSA</t>
  </si>
  <si>
    <t>TRNMSS05M60L219G</t>
  </si>
  <si>
    <t>TRNMST65R46G674W-P-000</t>
  </si>
  <si>
    <t>TRON MARISA</t>
  </si>
  <si>
    <t>TRNMST65R46G674W</t>
  </si>
  <si>
    <t>TRNMTN11C23F952L-P-000</t>
  </si>
  <si>
    <t>TROIANI MARTINO</t>
  </si>
  <si>
    <t>TRNMTN11C23F952L</t>
  </si>
  <si>
    <t>TRNNLT81B55Z129R-P-000</t>
  </si>
  <si>
    <t>TIRON NICOLETA</t>
  </si>
  <si>
    <t>TRNNLT81B55Z129R</t>
  </si>
  <si>
    <t>TRNNMA83C21Z251W-P-000</t>
  </si>
  <si>
    <t>TRUONG LE HOANG NAM</t>
  </si>
  <si>
    <t>TRNNMA83C21Z251W</t>
  </si>
  <si>
    <t>TRNNNA73S51C665B-P-000</t>
  </si>
  <si>
    <t>TRONO ANNA</t>
  </si>
  <si>
    <t>TRNNNA73S51C665B</t>
  </si>
  <si>
    <t>TRNNNM64R04L746X-P-000</t>
  </si>
  <si>
    <t>TRINCHERI ANTONIO MARIA</t>
  </si>
  <si>
    <t>TRNNNM64R04L746X</t>
  </si>
  <si>
    <t>TRNPLA68S26L219E-P-000</t>
  </si>
  <si>
    <t>TARANTINO PAOLO</t>
  </si>
  <si>
    <t>TRNPLA68S26L219E</t>
  </si>
  <si>
    <t>TRNPLD73C03I154X-P-000</t>
  </si>
  <si>
    <t>TURINA PAOLO ALDO</t>
  </si>
  <si>
    <t>TRNPLD73C03I154X</t>
  </si>
  <si>
    <t>TRNPRC84C53Z600B-P-000</t>
  </si>
  <si>
    <t>TRONCOSO PATRICIA NOELIA</t>
  </si>
  <si>
    <t>TRNPRC84C53Z600B</t>
  </si>
  <si>
    <t>TRNPRL11L44L872P-P-000</t>
  </si>
  <si>
    <t>TORNETTA PERLA</t>
  </si>
  <si>
    <t>TRNPRL11L44L872P</t>
  </si>
  <si>
    <t>TRNRDC72A70Z129X-P-000</t>
  </si>
  <si>
    <t>TRANDAFIR RODICA</t>
  </si>
  <si>
    <t>TRNRDC72A70Z129X</t>
  </si>
  <si>
    <t>TRNSMN84M29L219U-P-000</t>
  </si>
  <si>
    <t>TIERNO SIMONE</t>
  </si>
  <si>
    <t>TRNSNO80S58B111E-P-000</t>
  </si>
  <si>
    <t>TIERAN SONIA</t>
  </si>
  <si>
    <t>TRNSNO80S58B111E</t>
  </si>
  <si>
    <t>TRNSRA81H48F952R-P-000</t>
  </si>
  <si>
    <t>TRONCONI SARA</t>
  </si>
  <si>
    <t>TRNSRA81H48F952R</t>
  </si>
  <si>
    <t>TRNVLR77H23L219Z-P-000</t>
  </si>
  <si>
    <t>TRNVLR77H23L219Z</t>
  </si>
  <si>
    <t>TRNWLM67C63G674K-P-000</t>
  </si>
  <si>
    <t>TRON WILMA</t>
  </si>
  <si>
    <t>TRNWLM67C63G674K</t>
  </si>
  <si>
    <t>TRODNG99E70F351F-P-000</t>
  </si>
  <si>
    <t>TOURE ADISA ANGELA</t>
  </si>
  <si>
    <t>TRODNG99E70F351F</t>
  </si>
  <si>
    <t>TROFBA75R07L219C-P-000</t>
  </si>
  <si>
    <t>TROIA FABIO</t>
  </si>
  <si>
    <t>TROFBA75R07L219C</t>
  </si>
  <si>
    <t>TROFTA92C71Z343J-P-000</t>
  </si>
  <si>
    <t>TOURE FATOU</t>
  </si>
  <si>
    <t>TROFTA92C71Z343J</t>
  </si>
  <si>
    <t>TRPCML72L52H224R-P-000</t>
  </si>
  <si>
    <t>TRIPODI CARMELA</t>
  </si>
  <si>
    <t>TRPCML72L52H224R</t>
  </si>
  <si>
    <t>TRPDBR75R50C627W-P-000</t>
  </si>
  <si>
    <t>TRAPELLA DEBORA</t>
  </si>
  <si>
    <t>TRPDBR75R50C627W</t>
  </si>
  <si>
    <t>TRPDRA88H23F912A-P-000</t>
  </si>
  <si>
    <t>TRAPANI DARIO</t>
  </si>
  <si>
    <t>TRPDRA88H23F912A</t>
  </si>
  <si>
    <t>TRPDVD93M25A479O-P-000</t>
  </si>
  <si>
    <t>TRIPOLI DAVIDE</t>
  </si>
  <si>
    <t>TRPDVD93M25A479O</t>
  </si>
  <si>
    <t>TRPFNC69T47L219C-P-000</t>
  </si>
  <si>
    <t>TRIPODI FRANCESCA</t>
  </si>
  <si>
    <t>TRPFNC69T47L219C</t>
  </si>
  <si>
    <t>TRPFRZ66S15C627Z-P-000</t>
  </si>
  <si>
    <t>TRIPPETTA FABRIZIO</t>
  </si>
  <si>
    <t>TRPFRZ66S15C627Z</t>
  </si>
  <si>
    <t>TRPGNN55P18E974Z</t>
  </si>
  <si>
    <t>TRAPANI GIOVANNI</t>
  </si>
  <si>
    <t>TRPGTN89E25F158S-P-000</t>
  </si>
  <si>
    <t>TRPMRM95B60D938P-P-000</t>
  </si>
  <si>
    <t>TRAPELLA MIRIAM</t>
  </si>
  <si>
    <t>TRPMRM95B60D938P</t>
  </si>
  <si>
    <t>TRQNDA95R66D205D-P-000</t>
  </si>
  <si>
    <t>TARQUINI NADIA</t>
  </si>
  <si>
    <t>TRQNDA95R66D205D</t>
  </si>
  <si>
    <t>TRRBKY97H10Z329M-P-000</t>
  </si>
  <si>
    <t>TRAORE BAKAYE</t>
  </si>
  <si>
    <t>TRRBKY97H10Z329M</t>
  </si>
  <si>
    <t>TRRCLL72E04L219B-P-000</t>
  </si>
  <si>
    <t>TORRERI CAMILLO</t>
  </si>
  <si>
    <t>TRRCLL72E04L219B</t>
  </si>
  <si>
    <t>TRRCML79T18A638L-P-000</t>
  </si>
  <si>
    <t>TORRE CARMELO</t>
  </si>
  <si>
    <t>TRRCML79T18A638L</t>
  </si>
  <si>
    <t>TRRDVD85C01L219S-P-000</t>
  </si>
  <si>
    <t>TERRIGNO DAVIDE</t>
  </si>
  <si>
    <t>TRRDVD85C01L219S</t>
  </si>
  <si>
    <t>TRRFNC77T57L219I-P-000</t>
  </si>
  <si>
    <t>TORRE FRANCESCA</t>
  </si>
  <si>
    <t>TRRFNC77T57L219I</t>
  </si>
  <si>
    <t>TRRFNC85C58L727K-P-000</t>
  </si>
  <si>
    <t>TORRENO FRANCESCA MARIA MADDALENA</t>
  </si>
  <si>
    <t>TRRFNC85C58L727K</t>
  </si>
  <si>
    <t>TRRGDI95C46L727B-P-000</t>
  </si>
  <si>
    <t>TIRRITO GIADA</t>
  </si>
  <si>
    <t>TRRGDI95C46L727B</t>
  </si>
  <si>
    <t>TRRGLI91L55F205U-P-000</t>
  </si>
  <si>
    <t>TORRE GIULIA</t>
  </si>
  <si>
    <t>TRRGLI91L55F205U</t>
  </si>
  <si>
    <t>TRRKTH02B68Z611J-P-000</t>
  </si>
  <si>
    <t>TERRONES ROJAS KHATHERINE URSULA</t>
  </si>
  <si>
    <t>TRRKTH02B68Z611J</t>
  </si>
  <si>
    <t>TRRLBT66P47A859D-P-000</t>
  </si>
  <si>
    <t>TORRIONE ELISABETTA</t>
  </si>
  <si>
    <t>TRRLBT66P47A859D</t>
  </si>
  <si>
    <t>TRRMHL03C15F952I-P-000</t>
  </si>
  <si>
    <t>TORRES MICHAEL</t>
  </si>
  <si>
    <t>TRRMHL03C15F952I</t>
  </si>
  <si>
    <t>TRRMRA61P25F952Z-P-000</t>
  </si>
  <si>
    <t>TORRESAN MAURO</t>
  </si>
  <si>
    <t>TRRNNL76R53L219I-P-000</t>
  </si>
  <si>
    <t>TARRICONE ANTONELLA</t>
  </si>
  <si>
    <t>TRRNNL76R53L219I</t>
  </si>
  <si>
    <t>TRRNRG95M62L219D-P-000</t>
  </si>
  <si>
    <t>TORRE ANDREA GIULIA</t>
  </si>
  <si>
    <t>TRRNRG95M62L219D</t>
  </si>
  <si>
    <t>TRRPQL72E22L219O-P-000</t>
  </si>
  <si>
    <t>TARRICONE PASQUALE</t>
  </si>
  <si>
    <t>TRRPQL72E22L219O</t>
  </si>
  <si>
    <t>TRRRHD96R05Z329X-P-000</t>
  </si>
  <si>
    <t>TRAORE RACHIDOU</t>
  </si>
  <si>
    <t>TRRRHD96R05Z329X</t>
  </si>
  <si>
    <t>TRRRRT65P44C722P-P-000</t>
  </si>
  <si>
    <t>TORRINI ROBERTA</t>
  </si>
  <si>
    <t>TRRRRT65P44C722P</t>
  </si>
  <si>
    <t>TRRRRT87L22L219C-P-000</t>
  </si>
  <si>
    <t>TORRE ROBERTO</t>
  </si>
  <si>
    <t>TRRRRT87L22L219C</t>
  </si>
  <si>
    <t>TRRSNT85T61Z354E-P-000</t>
  </si>
  <si>
    <t>TRAORE SAKINATOU</t>
  </si>
  <si>
    <t>TRRSNT85T61Z354E</t>
  </si>
  <si>
    <t>TRRSRA84D55B019H-P-000</t>
  </si>
  <si>
    <t>TORRENTE SARA</t>
  </si>
  <si>
    <t>TRRSRA84D55B019H</t>
  </si>
  <si>
    <t>TRRVYN82L47Z611C-P-000</t>
  </si>
  <si>
    <t>TORRES JARA EVELYN LISET</t>
  </si>
  <si>
    <t>TRRVYN82L47Z611C</t>
  </si>
  <si>
    <t>TRSCHR01A71B019J-P-000</t>
  </si>
  <si>
    <t>TORESAN CHIARA</t>
  </si>
  <si>
    <t>TRSCHR01A71B019J</t>
  </si>
  <si>
    <t>TRSCSM84H09C627K-P-000</t>
  </si>
  <si>
    <t>TURSO COSIMO</t>
  </si>
  <si>
    <t>TRSCSM84H09C627K</t>
  </si>
  <si>
    <t>TRSDNL70L61L219M-P-000</t>
  </si>
  <si>
    <t>TARASCO DANIELA</t>
  </si>
  <si>
    <t>TRSDNL70L61L219M</t>
  </si>
  <si>
    <t>TRSLRA73B51C665T-P-000</t>
  </si>
  <si>
    <t>TORASSO LAURA</t>
  </si>
  <si>
    <t>TRSLRA73B51C665T</t>
  </si>
  <si>
    <t>TRSMNL70E56L746X-P-000</t>
  </si>
  <si>
    <t>TRISCONI EMANUELA</t>
  </si>
  <si>
    <t>TRSMNL70E56L746X</t>
  </si>
  <si>
    <t>TRSMRC79D10D332O-P-000</t>
  </si>
  <si>
    <t>TRISCHETTI MARCO</t>
  </si>
  <si>
    <t>TRSMRC79D10D332O</t>
  </si>
  <si>
    <t>TRSMRN96S62L219I-P-000</t>
  </si>
  <si>
    <t>TARSITANO MIRIANA</t>
  </si>
  <si>
    <t>TRSMRN96S62L219I</t>
  </si>
  <si>
    <t>TRSMRN97T67Z129H-P-000</t>
  </si>
  <si>
    <t>TRAISTARU MARIANA</t>
  </si>
  <si>
    <t>TRSMRN97T67Z129H</t>
  </si>
  <si>
    <t>TRTDNL72P68A290L-P-000</t>
  </si>
  <si>
    <t>TIROTTA DANIELA</t>
  </si>
  <si>
    <t>TRTDNL72P68A290L</t>
  </si>
  <si>
    <t>TRTGLI06C53E514K-P-000</t>
  </si>
  <si>
    <t>TORETTA GIULIA</t>
  </si>
  <si>
    <t>TRTGLI06C53E514K</t>
  </si>
  <si>
    <t>TRTGNN65R21L219W-P-000</t>
  </si>
  <si>
    <t>TURTURRO GIOVANNI</t>
  </si>
  <si>
    <t>TRTGNN65R21L219W</t>
  </si>
  <si>
    <t>TRTLNS76M10F952R-P-000</t>
  </si>
  <si>
    <t>TORTORA ALFONSO</t>
  </si>
  <si>
    <t>TRTLNS76M10F952R</t>
  </si>
  <si>
    <t>TRTMGR79S55L219B-P-000</t>
  </si>
  <si>
    <t>TURATTI MARIA GRAZIE ADELAIDE</t>
  </si>
  <si>
    <t>TRTMGR79S55L219B</t>
  </si>
  <si>
    <t>TRTMNL03L31L219H-P-000</t>
  </si>
  <si>
    <t>TARTAGLINO Manuel</t>
  </si>
  <si>
    <t>TRTMNL03L31L219H</t>
  </si>
  <si>
    <t>TRTMNL91T55L219Y-P-000</t>
  </si>
  <si>
    <t>TARTAGLIA EMANUELA</t>
  </si>
  <si>
    <t>TRTMNL91T55L219Y</t>
  </si>
  <si>
    <t>TRTMNT50T52F839Z-P-000</t>
  </si>
  <si>
    <t>TROTTER MARIA ANTONIETTA</t>
  </si>
  <si>
    <t>TRTMNT50T52F839Z</t>
  </si>
  <si>
    <t>TRTNNL66E47A859D-P-000</t>
  </si>
  <si>
    <t>TORTORI ANTONELLA</t>
  </si>
  <si>
    <t>TRTNNL66E47A859D</t>
  </si>
  <si>
    <t>TRTPLA82B16C722X-P-000</t>
  </si>
  <si>
    <t>TORTONESE PAOLO</t>
  </si>
  <si>
    <t>TRTPLA82B16C722X</t>
  </si>
  <si>
    <t>TRTRCR75H05M109N-P-000</t>
  </si>
  <si>
    <t>TORTI RICCARDO</t>
  </si>
  <si>
    <t>TRTRCR75H05M109N</t>
  </si>
  <si>
    <t>TRTRFL88C57E885C-P-000</t>
  </si>
  <si>
    <t>TROTTA RAFFAELLA</t>
  </si>
  <si>
    <t>TRTRFL88C57E885C</t>
  </si>
  <si>
    <t>TRTSCR68E12B157Q-P-000</t>
  </si>
  <si>
    <t>TROTTO DAVIDE</t>
  </si>
  <si>
    <t>TRTSCR68E12B157Q</t>
  </si>
  <si>
    <t>TRVCCL81M55A859E-P-000</t>
  </si>
  <si>
    <t>TRIVERIO CECILIA</t>
  </si>
  <si>
    <t>TRVCCL81M55A859E</t>
  </si>
  <si>
    <t>TRVCHR99R44F952I-P-000</t>
  </si>
  <si>
    <t>TRVCNZ68R68F335Q-P-000</t>
  </si>
  <si>
    <t>TREVISAN CINZIA</t>
  </si>
  <si>
    <t>TRVCNZ68R68F335Q</t>
  </si>
  <si>
    <t>TRVCRD64R23B592O-P-000</t>
  </si>
  <si>
    <t>TREVISAN CORRADO</t>
  </si>
  <si>
    <t>TRVCRD64R23B592O</t>
  </si>
  <si>
    <t>TRVCST79T56D872M-P-000</t>
  </si>
  <si>
    <t>TRIVI CRISTINA</t>
  </si>
  <si>
    <t>TRVCST79T56D872M</t>
  </si>
  <si>
    <t>TRVFNC75D07I470J-P-000</t>
  </si>
  <si>
    <t>TROVO' FRANCESCO</t>
  </si>
  <si>
    <t>TRVFNC75D07I470J</t>
  </si>
  <si>
    <t>TRVGRL90R15C627P-P-000</t>
  </si>
  <si>
    <t>TROVO' GABRIELE</t>
  </si>
  <si>
    <t>TRVGRL90R15C627P</t>
  </si>
  <si>
    <t>TRVLRA66L61D872V-P-000</t>
  </si>
  <si>
    <t>TRAVAGLINO LAURA</t>
  </si>
  <si>
    <t>TRVLRA66L61D872V</t>
  </si>
  <si>
    <t>TRVNRC67R46L219V-P-000</t>
  </si>
  <si>
    <t>TRAVERSO ENRICA</t>
  </si>
  <si>
    <t>TRVNRC67R46L219V</t>
  </si>
  <si>
    <t>TRVRKE85M50F952S-P-000</t>
  </si>
  <si>
    <t>TRAVERSO ERIKA</t>
  </si>
  <si>
    <t>TRVRKE85M50F952S</t>
  </si>
  <si>
    <t>TRVRRT64P19F952J-P-000</t>
  </si>
  <si>
    <t>TREVISAN ROBERTO</t>
  </si>
  <si>
    <t>TRVRRT64P19F952J</t>
  </si>
  <si>
    <t>TRVRSL91S66A859Z-P-000</t>
  </si>
  <si>
    <t>TREVISAN ROSSELLA</t>
  </si>
  <si>
    <t>TRVRSL91S66A859Z</t>
  </si>
  <si>
    <t>TRVSMN64T61I657S-P-000</t>
  </si>
  <si>
    <t>TRAVERSO SIMONA</t>
  </si>
  <si>
    <t>TRVSMN64T61I657S</t>
  </si>
  <si>
    <t>TRVVNT91B53F335H-P-000</t>
  </si>
  <si>
    <t>TROVATO VALENTINA</t>
  </si>
  <si>
    <t>TRVVNT91B53F335H</t>
  </si>
  <si>
    <t>TRZCST69B41F552V-P-000</t>
  </si>
  <si>
    <t>01926660034</t>
  </si>
  <si>
    <t>TRZDNL64R67L219U-P-000</t>
  </si>
  <si>
    <t>TARIZZO DANIELA</t>
  </si>
  <si>
    <t>TRZDNL64R67L219U</t>
  </si>
  <si>
    <t>TRZFBA82H21E020D-P-000</t>
  </si>
  <si>
    <t>TAROZZO FABIO</t>
  </si>
  <si>
    <t>TRZFBA82H21E020D</t>
  </si>
  <si>
    <t>TRZLNR97A47L219I-P-000</t>
  </si>
  <si>
    <t>TROZZOLA ELEONORA</t>
  </si>
  <si>
    <t>TRZLNR97A47L219I</t>
  </si>
  <si>
    <t>TSCRSN83E57L219O-P-000</t>
  </si>
  <si>
    <t>TOSCO ROSSANA</t>
  </si>
  <si>
    <t>TSCRSN83E57L219O</t>
  </si>
  <si>
    <t>TSCSMN75E45B777U-P-000</t>
  </si>
  <si>
    <t>TOSCO SIMONA</t>
  </si>
  <si>
    <t>TSCSMN75E45B777U</t>
  </si>
  <si>
    <t>TSCVNT88A04F335G-P-000</t>
  </si>
  <si>
    <t>TOSCO VALENTINO</t>
  </si>
  <si>
    <t>TSCVNT88A04F335G</t>
  </si>
  <si>
    <t>TSISTV77A65L219E-P-000</t>
  </si>
  <si>
    <t>TISO ISOTTA VIRGINIA</t>
  </si>
  <si>
    <t>TSISTV77A65L219E</t>
  </si>
  <si>
    <t>TSKMTA91B13Z254ETSKMTA91B13Z254E-P-000</t>
  </si>
  <si>
    <t>TSKHADADZE MATE</t>
  </si>
  <si>
    <t>TSLCLL95A41D205B-P-000</t>
  </si>
  <si>
    <t>TOSELLO CAMILLA</t>
  </si>
  <si>
    <t>TSLCLL95A41D205B</t>
  </si>
  <si>
    <t>TSLFNC85M12Z602A-P-000</t>
  </si>
  <si>
    <t>TOSELLO FRANCESCO MARIO</t>
  </si>
  <si>
    <t>TSLFNC85M12Z602A</t>
  </si>
  <si>
    <t>TSLTTN83H46Z138F-P-000</t>
  </si>
  <si>
    <t>TESLENKO TETIANA</t>
  </si>
  <si>
    <t>TSLTTN83H46Z138F</t>
  </si>
  <si>
    <t>TSNNCL11H02F952K-P-000</t>
  </si>
  <si>
    <t>TOSIN NICOLO'</t>
  </si>
  <si>
    <t>TSNNCL11H02F952K</t>
  </si>
  <si>
    <t>TSNNTA71T64A859P-P-000</t>
  </si>
  <si>
    <t>TOSIN ANITA</t>
  </si>
  <si>
    <t>TSNNTA71T64A859P</t>
  </si>
  <si>
    <t>TSOLNZ90L14L219Q-P-000</t>
  </si>
  <si>
    <t>TOSI LORENZO</t>
  </si>
  <si>
    <t>TSOLNZ90L14L219Q</t>
  </si>
  <si>
    <t>TSOMNC81L48L750C-P-000</t>
  </si>
  <si>
    <t>TOSI MONICA</t>
  </si>
  <si>
    <t>TSOMNC81L48L750C</t>
  </si>
  <si>
    <t>TSOVLR87T42E379R-P-000</t>
  </si>
  <si>
    <t>TOS VALERIA</t>
  </si>
  <si>
    <t>TSOVLR87T42E379R</t>
  </si>
  <si>
    <t>TSRMRY93L67Z138A-P-000</t>
  </si>
  <si>
    <t>TSAROVA MARIYA</t>
  </si>
  <si>
    <t>TSRMRY93L67Z138A</t>
  </si>
  <si>
    <t>TSRMSM67R16L219E-P-000</t>
  </si>
  <si>
    <t>TESORO MASSIMO</t>
  </si>
  <si>
    <t>TSRMSM67R16L219E</t>
  </si>
  <si>
    <t>TSRVTI71M11L219C-P-000</t>
  </si>
  <si>
    <t>TESAURO VITO</t>
  </si>
  <si>
    <t>TSRVTI71M11L219C</t>
  </si>
  <si>
    <t>TSSBBR75M68A859Q-P-000</t>
  </si>
  <si>
    <t>TESSARI BARBARA</t>
  </si>
  <si>
    <t>TSSBBR75M68A859Q</t>
  </si>
  <si>
    <t>TSSCTA71S47L429Y-P-000</t>
  </si>
  <si>
    <t>TESSARIN CATIA</t>
  </si>
  <si>
    <t>TSSCTA71S47L429Y</t>
  </si>
  <si>
    <t>TSSFBA04E17F335F-P-000</t>
  </si>
  <si>
    <t>TASSONE FABIO</t>
  </si>
  <si>
    <t>TSSFBA04E17F335F</t>
  </si>
  <si>
    <t>TSSFTM66L58Z330E-P-000</t>
  </si>
  <si>
    <t>TSSHM80A01Z330G-P-000</t>
  </si>
  <si>
    <t>TISS HICHAM</t>
  </si>
  <si>
    <t>TSSHM80A01Z330G</t>
  </si>
  <si>
    <t>TSSLCU74M14L219L-P-000</t>
  </si>
  <si>
    <t>TESSARI LUCA</t>
  </si>
  <si>
    <t>TSSLCU74M14L219L</t>
  </si>
  <si>
    <t>TSSSRA12B55L872C-P-000</t>
  </si>
  <si>
    <t>TESSARIN SARA</t>
  </si>
  <si>
    <t>TSSSRA12B55L872C</t>
  </si>
  <si>
    <t>TSSSVN63S64L013U-P-000</t>
  </si>
  <si>
    <t>TASSO SILVANA</t>
  </si>
  <si>
    <t>TSSSVN63S64L013U</t>
  </si>
  <si>
    <t>TSTDNL78M12L750H-P-000</t>
  </si>
  <si>
    <t>TESTA DANIELE</t>
  </si>
  <si>
    <t>TSTDNL78M12L750H</t>
  </si>
  <si>
    <t>TSTDNS72C55D624C-P-000</t>
  </si>
  <si>
    <t>TESTONE DENISA</t>
  </si>
  <si>
    <t>TSTDNS72C55D624C</t>
  </si>
  <si>
    <t>TSTFRC95H53D332E-P-000</t>
  </si>
  <si>
    <t>TESTONE FEDERICA</t>
  </si>
  <si>
    <t>TSTFRC95H53D332E</t>
  </si>
  <si>
    <t>TSTNGL79L12C975I-P-000</t>
  </si>
  <si>
    <t>TESTA ANGELO</t>
  </si>
  <si>
    <t>TSTNGL79L12C975I</t>
  </si>
  <si>
    <t>TSTNNA85L71L219W-P-000</t>
  </si>
  <si>
    <t>TESTA ANNA</t>
  </si>
  <si>
    <t>TSTNNA85L71L219W</t>
  </si>
  <si>
    <t>TSTSMN65T51F952O-P-000</t>
  </si>
  <si>
    <t>TESTONI SIMONA</t>
  </si>
  <si>
    <t>TSTSMN65T51F952O</t>
  </si>
  <si>
    <t>TTAMLD98E43L219K-P-000</t>
  </si>
  <si>
    <t>ATTI MATILDE</t>
  </si>
  <si>
    <t>TTAMLD98E43L219K</t>
  </si>
  <si>
    <t>TTLCCT76E61L219J-P-000</t>
  </si>
  <si>
    <t>TITOLO CONCETTA</t>
  </si>
  <si>
    <t>TTLCCT76E61L219J</t>
  </si>
  <si>
    <t>TTLLCU69S58L219P-P-000</t>
  </si>
  <si>
    <t>TATULLO LUCIA</t>
  </si>
  <si>
    <t>TTLLCU69S58L219P</t>
  </si>
  <si>
    <t>TTNDNL84C49I874B-P-000</t>
  </si>
  <si>
    <t>TOTINO DANIELA</t>
  </si>
  <si>
    <t>TTNDNL84C49I874B</t>
  </si>
  <si>
    <t>TTNDRH85A55A859D-P-000</t>
  </si>
  <si>
    <t>ATTENE DEBORAH</t>
  </si>
  <si>
    <t>TTNDRH85A55A859D</t>
  </si>
  <si>
    <t>TTNMLL58C57B041E-P-000</t>
  </si>
  <si>
    <t>OTTONE MIRELLA</t>
  </si>
  <si>
    <t>TTNMLL58C57B041E</t>
  </si>
  <si>
    <t>TTNRRT70E66L727J-P-000</t>
  </si>
  <si>
    <t>TOTINO ROBERTA</t>
  </si>
  <si>
    <t>TTNRRT70E66L727J</t>
  </si>
  <si>
    <t>TTNSRN69L05Z129Z-P-000</t>
  </si>
  <si>
    <t>TUTUIANU SORIN</t>
  </si>
  <si>
    <t>TTNSRN69L05Z129Z</t>
  </si>
  <si>
    <t>TTNVLR83H58A479N-P-000</t>
  </si>
  <si>
    <t>OTTONELLI VALERIA</t>
  </si>
  <si>
    <t>TTNVLR83H58A479N</t>
  </si>
  <si>
    <t>TTRDNB80L44Z313L-P-000</t>
  </si>
  <si>
    <t>OUATTARA DJENEBA</t>
  </si>
  <si>
    <t>TTRDNB80L44Z313L</t>
  </si>
  <si>
    <t>TTRDVD77B15D872Z-P-000</t>
  </si>
  <si>
    <t>ATTARDO DEVID</t>
  </si>
  <si>
    <t>TTRDVD77B15D872Z</t>
  </si>
  <si>
    <t>TTRFNC75R01Z129Q-P-000</t>
  </si>
  <si>
    <t>TATARU FANICA</t>
  </si>
  <si>
    <t>TTRFNC75R01Z129Q</t>
  </si>
  <si>
    <t>TTRLNO71T60Z138Q-P-000</t>
  </si>
  <si>
    <t>TETERYATNYK OLENA</t>
  </si>
  <si>
    <t>TTRLNO71T60Z138Q</t>
  </si>
  <si>
    <t>TTRMRA00M42L219X-P-000</t>
  </si>
  <si>
    <t>TOTARO MARIA</t>
  </si>
  <si>
    <t>TTRMRA00M42L219X</t>
  </si>
  <si>
    <t>TTSHSN06M66F952D-P-000</t>
  </si>
  <si>
    <t>TOTSS IHSAN</t>
  </si>
  <si>
    <t>TTSHSN06M66F952D</t>
  </si>
  <si>
    <t>TTTFBA97R11G674W-P-000</t>
  </si>
  <si>
    <t>TURRISI FABIO</t>
  </si>
  <si>
    <t>TTTFBA97R11G674W</t>
  </si>
  <si>
    <t>TTTGLI05P67F952D-P-000</t>
  </si>
  <si>
    <t>TITTON GIULIA</t>
  </si>
  <si>
    <t>TTTGLI05P67F952D</t>
  </si>
  <si>
    <t>TTTMTT84P12A010X-P-000</t>
  </si>
  <si>
    <t>TOETTI MATTEO</t>
  </si>
  <si>
    <t>TTTMTT84P12A010X</t>
  </si>
  <si>
    <t>TTVGLD73L68L219N-P-000</t>
  </si>
  <si>
    <t>OTTAVIANO GILDA</t>
  </si>
  <si>
    <t>TTVGLD73L68L219N</t>
  </si>
  <si>
    <t>TTVNLN70D14L219P-P-000</t>
  </si>
  <si>
    <t>OTTAVIANI ANGELO ANTONIO</t>
  </si>
  <si>
    <t>TTVNLN70D14L219P</t>
  </si>
  <si>
    <t>TUALDA69T28A859B-P-000</t>
  </si>
  <si>
    <t>TUA ALDO</t>
  </si>
  <si>
    <t>TUALDA69T28A859B</t>
  </si>
  <si>
    <t>TVRCHR79R53L219H-P-000</t>
  </si>
  <si>
    <t>TAVERNARI CHIARA</t>
  </si>
  <si>
    <t>TVRCHR79R53L219H</t>
  </si>
  <si>
    <t>TVRDSL76A53Z505A-P-000</t>
  </si>
  <si>
    <t>TAVERAS RIJO ADA JOSELINE</t>
  </si>
  <si>
    <t>TVRDSL76A53Z505A</t>
  </si>
  <si>
    <t>TVRFBA04A02G674S-P-000</t>
  </si>
  <si>
    <t>TAVERNITI FABIO</t>
  </si>
  <si>
    <t>TVRFBA04A02G674S</t>
  </si>
  <si>
    <t>TVRGLI06E66F952E-P-000</t>
  </si>
  <si>
    <t>TAVERNITI GIULIA</t>
  </si>
  <si>
    <t>TVRGLI06E66F952E</t>
  </si>
  <si>
    <t>TVRMNC69T49E423G-P-000</t>
  </si>
  <si>
    <t>TAVERNITI MONICA</t>
  </si>
  <si>
    <t>TVRMNC69T49E423G</t>
  </si>
  <si>
    <t>12824570019</t>
  </si>
  <si>
    <t>TVRNRN77S08F335E-P-000</t>
  </si>
  <si>
    <t>TAVERNITI NAZARENO</t>
  </si>
  <si>
    <t>TVRNRN77S08F335E</t>
  </si>
  <si>
    <t>TZEFSE59T21I182Y-P-000</t>
  </si>
  <si>
    <t>ETZI EFISIO</t>
  </si>
  <si>
    <t>TZEFSE59T21I182Y</t>
  </si>
  <si>
    <t>TZICAI23R02L219Y-P-000</t>
  </si>
  <si>
    <t>TIZIO CAIO</t>
  </si>
  <si>
    <t>TZICAI23R02L219Y</t>
  </si>
  <si>
    <t>TZMMRO02P19L219B-P-000</t>
  </si>
  <si>
    <t>TAZI MZAALEK OMAR</t>
  </si>
  <si>
    <t>TZMMRO02P19L219B</t>
  </si>
  <si>
    <t>TZNGCR74L13L219C-P-000</t>
  </si>
  <si>
    <t>ATZENI GIANCARLO</t>
  </si>
  <si>
    <t>TZNGCR74L13L219C-P-001</t>
  </si>
  <si>
    <t>TZNGCR74L13L219C-P-002</t>
  </si>
  <si>
    <t>TZNGCR74L13L219C</t>
  </si>
  <si>
    <t>TZNGZL62S46L219D-P-000</t>
  </si>
  <si>
    <t>ATZENI GRAZIELLA</t>
  </si>
  <si>
    <t>TZNGZL62S46L219D</t>
  </si>
  <si>
    <t>TZNNDR72M27L219I-P-000</t>
  </si>
  <si>
    <t>ATZENI ANDREA</t>
  </si>
  <si>
    <t>TZNNDR72M27L219I</t>
  </si>
  <si>
    <t>TZZCST78C60L219O-P-000</t>
  </si>
  <si>
    <t>TIOZZO CRISTINA</t>
  </si>
  <si>
    <t>TZZCST78C60L219O</t>
  </si>
  <si>
    <t>TZZNNL74P67L872N-P-000</t>
  </si>
  <si>
    <t>TAZZINI ANTONELLA</t>
  </si>
  <si>
    <t>TZZNNL74P67L872N</t>
  </si>
  <si>
    <t>USHEFP0000-P-000</t>
  </si>
  <si>
    <t>USOH EFOSA PRINCE</t>
  </si>
  <si>
    <t>SHUFPR84L12Z335L</t>
  </si>
  <si>
    <t>VAINMR71B60H355E-P-000</t>
  </si>
  <si>
    <t>VBRMRA65B21L219V-P-000</t>
  </si>
  <si>
    <t>VIBERTI MAURO</t>
  </si>
  <si>
    <t>VBRMRA65B21L219V</t>
  </si>
  <si>
    <t>VCCCMN85C42B019I-P-000</t>
  </si>
  <si>
    <t>VICECONTI CARMEN</t>
  </si>
  <si>
    <t>VCCCMN85C42B019I</t>
  </si>
  <si>
    <t>02318590037</t>
  </si>
  <si>
    <t>VCCDNL52C04C307C-P-000</t>
  </si>
  <si>
    <t>VACCARINO DANIELE</t>
  </si>
  <si>
    <t>VCCDNL52C04C307C</t>
  </si>
  <si>
    <t>VCCDVD66T27L219V-P-000</t>
  </si>
  <si>
    <t>VACCARIELLO DAVIDE</t>
  </si>
  <si>
    <t>VCCDVD66T27L219V</t>
  </si>
  <si>
    <t>VCCGLI11A66F952Q-P-000</t>
  </si>
  <si>
    <t>VACCA GIULIA</t>
  </si>
  <si>
    <t>VCCGLI11A66F952Q</t>
  </si>
  <si>
    <t>VCCGPP62H18L750Z-P-000</t>
  </si>
  <si>
    <t>VACCINO GIUSEPPE</t>
  </si>
  <si>
    <t>VCCGPP62H18L750Z</t>
  </si>
  <si>
    <t>VCCLGU69L24Z133H-P-000</t>
  </si>
  <si>
    <t>VACCARO LUIGI</t>
  </si>
  <si>
    <t>VCCLGU69L24Z133H</t>
  </si>
  <si>
    <t>12206450012</t>
  </si>
  <si>
    <t>VCCLRA78T60L219Q-P-000</t>
  </si>
  <si>
    <t>VACCA LAURA</t>
  </si>
  <si>
    <t>VCCLRA78T60L219Q</t>
  </si>
  <si>
    <t>VCCMIA99S57A479T-P-000</t>
  </si>
  <si>
    <t>VACCHINA MIA</t>
  </si>
  <si>
    <t>VCCMIA99S57A479T</t>
  </si>
  <si>
    <t>VCCMRC91H13L219U-P-000</t>
  </si>
  <si>
    <t>VACCARINO MARCO</t>
  </si>
  <si>
    <t>VCCMRC91H13L219U</t>
  </si>
  <si>
    <t>VCCMRN62P66L219Z-P-000</t>
  </si>
  <si>
    <t>VECCHIA MARINA</t>
  </si>
  <si>
    <t>VCCMRN62P66L219Z</t>
  </si>
  <si>
    <t>VCCMRT85M09C627Z-P-000</t>
  </si>
  <si>
    <t>VECCHIONE UMBERTO</t>
  </si>
  <si>
    <t>VCCMRT85M09C627Z</t>
  </si>
  <si>
    <t>VCCMTN11A66F952L-P-000</t>
  </si>
  <si>
    <t>VACCA MARTINA</t>
  </si>
  <si>
    <t>VCCMTN11A66F952L</t>
  </si>
  <si>
    <t>VCCNCL85T24B354N-P-000</t>
  </si>
  <si>
    <t>VACCA NICOLA</t>
  </si>
  <si>
    <t>VCCNCL85T24B354N</t>
  </si>
  <si>
    <t>VCCNLC07H44F952G-P-000</t>
  </si>
  <si>
    <t>VECCHIO ANGELICA</t>
  </si>
  <si>
    <t>VCCNLC07H44F952G</t>
  </si>
  <si>
    <t>VCCPLA72D57F952Q-P-000</t>
  </si>
  <si>
    <t>VACCA PAOLA</t>
  </si>
  <si>
    <t>VCCPLA72D57F952Q</t>
  </si>
  <si>
    <t>VCCSRN82B65F952C-P-000</t>
  </si>
  <si>
    <t>VECCHIO SARA RINA</t>
  </si>
  <si>
    <t>VCCSRN82B65F952C</t>
  </si>
  <si>
    <t>VCDPLA77T42L219T-P-000</t>
  </si>
  <si>
    <t>VICIDOMINI PAOLA</t>
  </si>
  <si>
    <t>VCDPLA77T42L219T</t>
  </si>
  <si>
    <t>VCRGRL69B54B019D-P-000</t>
  </si>
  <si>
    <t>VICARIO GABRIELLA</t>
  </si>
  <si>
    <t>VCRGRL69B54B019D</t>
  </si>
  <si>
    <t>VCRLIU78L63Z140M-P-000</t>
  </si>
  <si>
    <t>VACARAS IULIA</t>
  </si>
  <si>
    <t>VCRLIU78L63Z140M</t>
  </si>
  <si>
    <t>VCTJYO93C60Z335B-P-000</t>
  </si>
  <si>
    <t>VICTOR JOY</t>
  </si>
  <si>
    <t>VCTJYO93C60Z335B</t>
  </si>
  <si>
    <t>VDNDAI85R27Z129O-P-000</t>
  </si>
  <si>
    <t>AVADANEI ADI</t>
  </si>
  <si>
    <t>VDNDAI85R27Z129O</t>
  </si>
  <si>
    <t>VDNGMP62T28I822C-P-000</t>
  </si>
  <si>
    <t>VAUDANO GIACOMO PAOLO</t>
  </si>
  <si>
    <t>VDNGMP62T28I822C</t>
  </si>
  <si>
    <t>VDNLRZ00L69L219R-P-000</t>
  </si>
  <si>
    <t>AVEDANO LUCREZIA</t>
  </si>
  <si>
    <t>VDNLRZ00L69L219R</t>
  </si>
  <si>
    <t>VDNSNT68H43L219X-P-000</t>
  </si>
  <si>
    <t>VAUDANO SIMONETTA</t>
  </si>
  <si>
    <t>VDNSNT68H43L219X</t>
  </si>
  <si>
    <t>01276560057</t>
  </si>
  <si>
    <t>VDNTMS04R28L219E-P-000</t>
  </si>
  <si>
    <t>VIADENATI TOMMASO</t>
  </si>
  <si>
    <t>VDNTMS04R28L219E</t>
  </si>
  <si>
    <t>VGHSRA73B56G160I-P-000</t>
  </si>
  <si>
    <t>VAGHINI SARA</t>
  </si>
  <si>
    <t>VGHSRA73B56G160I</t>
  </si>
  <si>
    <t>VGLCLD97P59F335K-P-000</t>
  </si>
  <si>
    <t>VOGLIOTTI CLAUDIA</t>
  </si>
  <si>
    <t>VGLCLD97P59F335K</t>
  </si>
  <si>
    <t>VGLLRA98H45A859R-P-000</t>
  </si>
  <si>
    <t>VAGLIO LAURIN LAURA</t>
  </si>
  <si>
    <t>VGLLRA98H45A859R</t>
  </si>
  <si>
    <t>VGLLSS00P25L219O-P-000</t>
  </si>
  <si>
    <t>VIGLIOTTI ALESSIO</t>
  </si>
  <si>
    <t>VGLLSS00P25L219O</t>
  </si>
  <si>
    <t>VGLMSM73B09F205Q-P-000</t>
  </si>
  <si>
    <t>VOGLI MASSIMO</t>
  </si>
  <si>
    <t>VGLMSM73B09F205Q</t>
  </si>
  <si>
    <t>VGLRRT62T28L219Y-P-000</t>
  </si>
  <si>
    <t>VOGLIOLO ROBERTO</t>
  </si>
  <si>
    <t>VGLRRT62T28L219Y</t>
  </si>
  <si>
    <t>VGLVTR65S13C627S-P-000</t>
  </si>
  <si>
    <t>VIGLIATURO VITTORIO</t>
  </si>
  <si>
    <t>VGLVTR65S13C627S</t>
  </si>
  <si>
    <t>01485110058</t>
  </si>
  <si>
    <t>VGNFRZ68P13L219Q-P-000</t>
  </si>
  <si>
    <t>VIGNA FABRIZIO</t>
  </si>
  <si>
    <t>VGNFRZ68P13L219Q</t>
  </si>
  <si>
    <t>VGNGPP71C13E815Y-P-000</t>
  </si>
  <si>
    <t>VIGANI GIUSEPPE MASSIMO</t>
  </si>
  <si>
    <t>VGNGPP71C13E815Y</t>
  </si>
  <si>
    <t>VGNLBT66S58F952D-P-000</t>
  </si>
  <si>
    <t>VGNRRT66C18F205T-P-000</t>
  </si>
  <si>
    <t>VIGANO' ROBERTO</t>
  </si>
  <si>
    <t>VGNRRT66C18F205T</t>
  </si>
  <si>
    <t>VGNSFN70S25L304V-P-000</t>
  </si>
  <si>
    <t>VIGNOLI STEFANO</t>
  </si>
  <si>
    <t>VGNSFN70S25L304V</t>
  </si>
  <si>
    <t>VGNSRY02H26Z208Q-P-000</t>
  </si>
  <si>
    <t>VIGANO' SEREY</t>
  </si>
  <si>
    <t>VGNSRY02H26Z208Q</t>
  </si>
  <si>
    <t>VGNVNT80B44A479J-P-000</t>
  </si>
  <si>
    <t>VIGNO VALENTINA</t>
  </si>
  <si>
    <t>VGNVNT80B44A479J</t>
  </si>
  <si>
    <t>VGPLSN11R58F952U-P-000</t>
  </si>
  <si>
    <t>VEGA PALOMINO ALESSANDRA</t>
  </si>
  <si>
    <t>VGPLSN11R58F952U</t>
  </si>
  <si>
    <t>VGRSRA96E62D332L-P-000</t>
  </si>
  <si>
    <t>VIGORELLI SARA</t>
  </si>
  <si>
    <t>VGRSRA96E62D332L</t>
  </si>
  <si>
    <t>VGTPTR88D16Z134H-P-000</t>
  </si>
  <si>
    <t>VOGT PETER</t>
  </si>
  <si>
    <t>VGTPTR88D16Z134H</t>
  </si>
  <si>
    <t>03254150042</t>
  </si>
  <si>
    <t>VKHZNN76S41Z154R-P-000</t>
  </si>
  <si>
    <t>VAKHANIYA ZHANNA</t>
  </si>
  <si>
    <t>VKHZNN76S41Z154R</t>
  </si>
  <si>
    <t>VKJLBN87T46Z100U-P-000</t>
  </si>
  <si>
    <t>VUKAJ ALBANA</t>
  </si>
  <si>
    <t>VKJLBN87T46Z100U</t>
  </si>
  <si>
    <t>VLAGLE65A62E379D-P-000</t>
  </si>
  <si>
    <t>AVIAL EGLE</t>
  </si>
  <si>
    <t>VLAGLE65A62E379D</t>
  </si>
  <si>
    <t>VLBNNL65S49L781C-P-000</t>
  </si>
  <si>
    <t>VALBUSA ANTONELLA</t>
  </si>
  <si>
    <t>VLBNNL65S49L781C</t>
  </si>
  <si>
    <t>VLCLTZ85A65G062I-P-000</t>
  </si>
  <si>
    <t>VALCI LETIZIA</t>
  </si>
  <si>
    <t>VLCRRG10R16Z611S-P-000</t>
  </si>
  <si>
    <t>VILCAPOMA BUSTAMANTE RODRIGO LEONEL</t>
  </si>
  <si>
    <t>VLCRRG10R16Z611S</t>
  </si>
  <si>
    <t>VLCSMN72P51D969X-P-000</t>
  </si>
  <si>
    <t>VLAIC SIMONA</t>
  </si>
  <si>
    <t>VLCSMN72P51D969X</t>
  </si>
  <si>
    <t>VLDCNL76P60Z129M-P-000</t>
  </si>
  <si>
    <t>VLAD CORINA LUANA</t>
  </si>
  <si>
    <t>VLDCNL76P60Z129M</t>
  </si>
  <si>
    <t>VLDDSM69S44Z611P-P-000</t>
  </si>
  <si>
    <t>VALDERRAMA SALVATIERRA DORIS MERCY</t>
  </si>
  <si>
    <t>VLDDSM69S44Z611P</t>
  </si>
  <si>
    <t>VLDFLY66E46L219P-P-000</t>
  </si>
  <si>
    <t>VLDFLY66E46L219P</t>
  </si>
  <si>
    <t>VLDSRN74C58A052Y-P-000</t>
  </si>
  <si>
    <t>IVALDI SABRINA</t>
  </si>
  <si>
    <t>VLDSRN74C58A052Y</t>
  </si>
  <si>
    <t>VLIGRG97E58C627B-P-000</t>
  </si>
  <si>
    <t>VIOLA GIORGIA</t>
  </si>
  <si>
    <t>VLIGRG97E58C627B</t>
  </si>
  <si>
    <t>VLILXA71E03F205D-P-000</t>
  </si>
  <si>
    <t>VIOLA ALEX</t>
  </si>
  <si>
    <t>VLILXA71E03F205D</t>
  </si>
  <si>
    <t>VLINTN65R04G081C-P-000</t>
  </si>
  <si>
    <t>VIOLA ANTONIO</t>
  </si>
  <si>
    <t>VLINTN65R04G081C</t>
  </si>
  <si>
    <t>VLIRSL95B65L219H-P-000</t>
  </si>
  <si>
    <t>VIOLI ROSSELLA</t>
  </si>
  <si>
    <t>VLIRSL95B65L219H</t>
  </si>
  <si>
    <t>12029170011</t>
  </si>
  <si>
    <t>VLJGNZ03B27A479X-P-000</t>
  </si>
  <si>
    <t>VELAJ IGNAZIO</t>
  </si>
  <si>
    <t>VLJGNZ03B27A479X</t>
  </si>
  <si>
    <t>VLLCHR89E57L219C-P-000</t>
  </si>
  <si>
    <t>VILLONIO CHIARA</t>
  </si>
  <si>
    <t>VLLCHR89E57L219C</t>
  </si>
  <si>
    <t>VLLCRG77C20Z611K-P-000</t>
  </si>
  <si>
    <t>VILLANUEVA SANCHEZ CESAR AUGUSTO</t>
  </si>
  <si>
    <t>VLLCRG77C20Z611K</t>
  </si>
  <si>
    <t>VLLCSM70D05E020S-P-000</t>
  </si>
  <si>
    <t>VALLELONGA COSIMO</t>
  </si>
  <si>
    <t>VLLCSM70D05E020S</t>
  </si>
  <si>
    <t>VLLGLC97A18A859B-P-000</t>
  </si>
  <si>
    <t>VALLI GIANLUCA</t>
  </si>
  <si>
    <t>VLLGLC97A18A859B</t>
  </si>
  <si>
    <t>VLLGNY76C71B041M-P-000</t>
  </si>
  <si>
    <t>VALLE GENNY</t>
  </si>
  <si>
    <t>VLLGNY76C71B041M</t>
  </si>
  <si>
    <t>02756500027</t>
  </si>
  <si>
    <t>VLLJTH94E20Z611D-P-000</t>
  </si>
  <si>
    <t>VILLAIZAN RISSO JONATHAN JAIRZINHO</t>
  </si>
  <si>
    <t>VLLJTH94E20Z611D</t>
  </si>
  <si>
    <t>VLLLGT04P10F335E-P-000</t>
  </si>
  <si>
    <t>VULLO ALEX GAETANO</t>
  </si>
  <si>
    <t>VLLLGT04P10F335E</t>
  </si>
  <si>
    <t>VLLLGU87D59L219M-P-000</t>
  </si>
  <si>
    <t>VULLO LUIGIA</t>
  </si>
  <si>
    <t>VLLLGU87D59L219M</t>
  </si>
  <si>
    <t>VLLLMR81R57Z611G-P-000</t>
  </si>
  <si>
    <t>AVELLANEDA CARBAJAL LIZ MARGARETH</t>
  </si>
  <si>
    <t>VLLLMR81R57Z611G</t>
  </si>
  <si>
    <t>VLLLRN76T50B791X-P-000</t>
  </si>
  <si>
    <t>VELLUTI LORENA</t>
  </si>
  <si>
    <t>VLLLRN76T50B791X</t>
  </si>
  <si>
    <t>VLLMCL00A59Z611S-P-000</t>
  </si>
  <si>
    <t>VILLANUEVA MENDO MARCELA DARLYN</t>
  </si>
  <si>
    <t>VLLMCL00A59Z611S</t>
  </si>
  <si>
    <t>VLLMGR73R58Z611G-P-000</t>
  </si>
  <si>
    <t>VILLAR OBLITAS MILAGRITOS</t>
  </si>
  <si>
    <t>VLLMGR73R58Z611G</t>
  </si>
  <si>
    <t>VLLNCL06B54L682K-P-000</t>
  </si>
  <si>
    <t>VALLENZASCA NICOLE</t>
  </si>
  <si>
    <t>VLLNCL06B54L682K</t>
  </si>
  <si>
    <t>VLLNDR73E31L219C-P-000</t>
  </si>
  <si>
    <t>VILLA ANDREA</t>
  </si>
  <si>
    <t>VLLNDR73E31L219C</t>
  </si>
  <si>
    <t>VLLNVS91S52Z504B-P-000</t>
  </si>
  <si>
    <t>VILLASUSO CRUZ NOELVIS</t>
  </si>
  <si>
    <t>VLLNVS91S52Z504B</t>
  </si>
  <si>
    <t>VLLPJN02A31L219P-P-000</t>
  </si>
  <si>
    <t>VELLA PAOLO</t>
  </si>
  <si>
    <t>VLLPJN02A31L219P</t>
  </si>
  <si>
    <t>VLLRCC84L06L219Z-P-000</t>
  </si>
  <si>
    <t>VALLARIO ROCCO</t>
  </si>
  <si>
    <t>VLLRCC84L06L219Z</t>
  </si>
  <si>
    <t>VLLRCR00D09A794Y-P-000</t>
  </si>
  <si>
    <t>VILLANO RICCARDO RAOUL</t>
  </si>
  <si>
    <t>VLLRCR00D09A794Y</t>
  </si>
  <si>
    <t>VLLRKE86T69A859D-P-000</t>
  </si>
  <si>
    <t>VALLOTTO ERIKA</t>
  </si>
  <si>
    <t>VLLRKE86T69A859D</t>
  </si>
  <si>
    <t>02608990020</t>
  </si>
  <si>
    <t>VLLRNG70B61Z611C-P-000</t>
  </si>
  <si>
    <t>VALLE ROSINA GIULIANA</t>
  </si>
  <si>
    <t>VLLRNG70B61Z611C</t>
  </si>
  <si>
    <t>VLLRRT68C65H037O-P-000</t>
  </si>
  <si>
    <t>VALLANA ROBERTA</t>
  </si>
  <si>
    <t>VLLRRT68C65H037O</t>
  </si>
  <si>
    <t>VLLSMN90B67L219A-P-000</t>
  </si>
  <si>
    <t>VALLE SIMONA</t>
  </si>
  <si>
    <t>VLLSMN90B67L219A</t>
  </si>
  <si>
    <t>VLLSRN97H62B019O-P-000</t>
  </si>
  <si>
    <t>VELLA SHARON</t>
  </si>
  <si>
    <t>VLLSRN97H62B019O</t>
  </si>
  <si>
    <t>VLLSVN69R63F246K-P-000</t>
  </si>
  <si>
    <t>VILLINO SILVANA</t>
  </si>
  <si>
    <t>VLLSVN69R63F246K</t>
  </si>
  <si>
    <t>VLLTMR81A61A859V-P-000</t>
  </si>
  <si>
    <t>VLNCHR06L49D869G-P-000</t>
  </si>
  <si>
    <t>VALENTINI CHIARA</t>
  </si>
  <si>
    <t>VLNCHR06L49D869G</t>
  </si>
  <si>
    <t>VLNCST74M59F205G-P-000</t>
  </si>
  <si>
    <t>VALENTINI CRISTINA</t>
  </si>
  <si>
    <t>VLNCST74M59F205G</t>
  </si>
  <si>
    <t>VLNDNL67L54G019O-P-000</t>
  </si>
  <si>
    <t>VLNLSS98S42B791D-P-000</t>
  </si>
  <si>
    <t>VALINOTTO ALESSIA</t>
  </si>
  <si>
    <t>VLNLSS98S42B791D</t>
  </si>
  <si>
    <t>VLNMLR94L58A024J-P-000</t>
  </si>
  <si>
    <t>VALENTE MARIALOURDES</t>
  </si>
  <si>
    <t>VLNMLR94L58A024J</t>
  </si>
  <si>
    <t>10036441219</t>
  </si>
  <si>
    <t>VLNMRA01D48Z154C-P-000</t>
  </si>
  <si>
    <t>VALENTI MARA</t>
  </si>
  <si>
    <t>VLNMRA01D48Z154C</t>
  </si>
  <si>
    <t>VLNMRC81T03H926T-P-000</t>
  </si>
  <si>
    <t>VIOLANO MARCO</t>
  </si>
  <si>
    <t>VLNMRC81T03H926T</t>
  </si>
  <si>
    <t>VLNSLV76C67F335H-P-000</t>
  </si>
  <si>
    <t>VALENZA SILVIA</t>
  </si>
  <si>
    <t>VLNSLV76C67F335H</t>
  </si>
  <si>
    <t>VLNSRA80A43L219G-P-000</t>
  </si>
  <si>
    <t>VALENTE SARA</t>
  </si>
  <si>
    <t>VLNSRA80A43L219G</t>
  </si>
  <si>
    <t>VLNVLR76H21G019Y-P-000</t>
  </si>
  <si>
    <t>VALENTINI VALERIO</t>
  </si>
  <si>
    <t>VLNVLR76H21G019Y</t>
  </si>
  <si>
    <t>02353240035</t>
  </si>
  <si>
    <t>VLNVNT94P48LS27R-P-000</t>
  </si>
  <si>
    <t>VOLONNINO VALENTINA</t>
  </si>
  <si>
    <t>VLNVNT94P48L727R</t>
  </si>
  <si>
    <t>VLPLSE05P70B300Z-P-000</t>
  </si>
  <si>
    <t>VOLPI ELISA</t>
  </si>
  <si>
    <t>VLPLSE05P70B300Z</t>
  </si>
  <si>
    <t>VLPMHL69B09H037H-P-000</t>
  </si>
  <si>
    <t>VOLPI SPAGNOLINI MICHELE</t>
  </si>
  <si>
    <t>VLPMHL69B09H037H</t>
  </si>
  <si>
    <t>VLPMRC76C11L219J-P-000</t>
  </si>
  <si>
    <t>VOLPI MARCO</t>
  </si>
  <si>
    <t>VLPMRC76C11L219J</t>
  </si>
  <si>
    <t>VLPMTR87M68D208H-P-000</t>
  </si>
  <si>
    <t>VOLPE MARIATERESA</t>
  </si>
  <si>
    <t>VLPMTR87M68D208H</t>
  </si>
  <si>
    <t>VLPRCC63A01A662P-P-000</t>
  </si>
  <si>
    <t>VLPVNC72B52A182F-P-000</t>
  </si>
  <si>
    <t>VOLPARA VERONICA</t>
  </si>
  <si>
    <t>VLPVNC72B52A182F</t>
  </si>
  <si>
    <t>VLRHSF79M23Z614A-P-000</t>
  </si>
  <si>
    <t>VALERA TERAN HERIS FRANCISCO</t>
  </si>
  <si>
    <t>VLRHSF79M23Z614A</t>
  </si>
  <si>
    <t>VLRMRA64E61H834R-P-000</t>
  </si>
  <si>
    <t>VELARDO MARIA</t>
  </si>
  <si>
    <t>VLRMRA64E61H834R</t>
  </si>
  <si>
    <t>VLRSVK83A49D938F-P-000</t>
  </si>
  <si>
    <t>VLRTRN77H23L219B-P-000</t>
  </si>
  <si>
    <t>VALERIO TRIONE</t>
  </si>
  <si>
    <t>VLRTRN77H23L219B</t>
  </si>
  <si>
    <t>VLSLMR85P55Z129Q-P-000</t>
  </si>
  <si>
    <t>VLAISAN IULIA AURA MARIA</t>
  </si>
  <si>
    <t>VLSLMR85P55Z129Q</t>
  </si>
  <si>
    <t>VLSLNN68L15Z605P-P-000</t>
  </si>
  <si>
    <t>VELASCO LEINNON</t>
  </si>
  <si>
    <t>VLSLNN68L15Z605P</t>
  </si>
  <si>
    <t>VLSNTF05T71L219A-P-000</t>
  </si>
  <si>
    <t>VELISCU IOANA STEFANIA</t>
  </si>
  <si>
    <t>VLSNTF05T71L219A</t>
  </si>
  <si>
    <t>VLSSLB79M28Z605S-P-000</t>
  </si>
  <si>
    <t>VELASTEGUI VERGARA ISRAEL ABRAHAN</t>
  </si>
  <si>
    <t>VLSSLB79M28Z605S</t>
  </si>
  <si>
    <t>VLTMRC60P10C638M-P-000</t>
  </si>
  <si>
    <t>VOLTOLINA MARCO</t>
  </si>
  <si>
    <t>VLTMRC60P10C638M</t>
  </si>
  <si>
    <t>VLTRLL65C52D358G-P-000</t>
  </si>
  <si>
    <t>VLUFBA04L29H355C-P-000</t>
  </si>
  <si>
    <t>VUOLO FABIO</t>
  </si>
  <si>
    <t>VLUFBA04L29H355C</t>
  </si>
  <si>
    <t>VLVRRT64P09G942Y-P-000</t>
  </si>
  <si>
    <t>VALVANO ROBERTO</t>
  </si>
  <si>
    <t>VLVRRT64P09G942Y</t>
  </si>
  <si>
    <t>VLZMSM70A06A859C-P-000</t>
  </si>
  <si>
    <t>VALZ BLIN MASSIMO</t>
  </si>
  <si>
    <t>VLZMSM70A06A859C</t>
  </si>
  <si>
    <t>VMRTTI72E23F205B-P-000</t>
  </si>
  <si>
    <t>VIMERCATI TITO</t>
  </si>
  <si>
    <t>VMRTTI72E23F205B</t>
  </si>
  <si>
    <t>VNAVCN82S07B019H</t>
  </si>
  <si>
    <t>BAR TABACCHI ARCOBALENO DI VAIANO VINCEN</t>
  </si>
  <si>
    <t>02671160030</t>
  </si>
  <si>
    <t>VNCDNT93D28Z514O-P-000</t>
  </si>
  <si>
    <t>VENCO DIEGO ANTONIO</t>
  </si>
  <si>
    <t>VNCDNT93D28Z514O</t>
  </si>
  <si>
    <t>VNCMHS12A08F952D-P-000</t>
  </si>
  <si>
    <t>VINCI MATHIAS</t>
  </si>
  <si>
    <t>VNCMHS12A08F952D</t>
  </si>
  <si>
    <t>VNCMNN80S67L219J-P-000</t>
  </si>
  <si>
    <t>VINCI MARIANNA</t>
  </si>
  <si>
    <t>VNCMNN80S67L219J</t>
  </si>
  <si>
    <t>VNCMSM74T17H703S-P-000</t>
  </si>
  <si>
    <t>VINCIGUERRA MASSIMILLIANO</t>
  </si>
  <si>
    <t>VNCMSM74T17H703S</t>
  </si>
  <si>
    <t>VNCNCL62S27F839X-P-000</t>
  </si>
  <si>
    <t>VANACORE NICOLA</t>
  </si>
  <si>
    <t>VNCNCL62S27F839X</t>
  </si>
  <si>
    <t>VNCNDR04P12L219N-P-000</t>
  </si>
  <si>
    <t>VINCIGUERRA ANDREA</t>
  </si>
  <si>
    <t>VNCNDR04P12L219N</t>
  </si>
  <si>
    <t>VNCNMO95A67C722T-P-000</t>
  </si>
  <si>
    <t>VINCENZI NOEMI</t>
  </si>
  <si>
    <t>VNCNMO95A67C722T</t>
  </si>
  <si>
    <t>VNDSTR78E60G019T-P-000</t>
  </si>
  <si>
    <t>VANDONE ESTER</t>
  </si>
  <si>
    <t>VNDSTR78E60G019T</t>
  </si>
  <si>
    <t>VNGNTL75L45Z100P-P-000</t>
  </si>
  <si>
    <t>VANGJELI ENTELA</t>
  </si>
  <si>
    <t>VNGNTL75L45Z100P</t>
  </si>
  <si>
    <t>VNICDD85A20Z129A-P-000</t>
  </si>
  <si>
    <t>IVANOIU CLAUDIU ADRIAN</t>
  </si>
  <si>
    <t>VNICDD85A20Z129A</t>
  </si>
  <si>
    <t>VNIDRL10D46F205J-P-000</t>
  </si>
  <si>
    <t>IOVANE DESIRE' LAURA</t>
  </si>
  <si>
    <t>VNIDRL10D46F205J</t>
  </si>
  <si>
    <t>VNIFBN94L45I452D-P-000</t>
  </si>
  <si>
    <t>IOVENE FABIANA</t>
  </si>
  <si>
    <t>VNIFBN94L45I452D</t>
  </si>
  <si>
    <t>VNILCU05S47F205K-P-000</t>
  </si>
  <si>
    <t>VIANI LUCIA</t>
  </si>
  <si>
    <t>VNILCU05S47F205K</t>
  </si>
  <si>
    <t>VNINNT69B49F839J-P-000</t>
  </si>
  <si>
    <t>IOVINE ANTONIETTA</t>
  </si>
  <si>
    <t>VNINNT69B49F839J</t>
  </si>
  <si>
    <t>VNNCLD65E44F952A-P-000</t>
  </si>
  <si>
    <t>VANNUCCHI CLAUDIA</t>
  </si>
  <si>
    <t>VNNCLD65E44F952A</t>
  </si>
  <si>
    <t>VNNFRC03P30A859K-P-000</t>
  </si>
  <si>
    <t>VANINI FEDERICO</t>
  </si>
  <si>
    <t>VNNFRC03P30A859K</t>
  </si>
  <si>
    <t>VNNSML01L08A859E-P-000</t>
  </si>
  <si>
    <t>VANINI SAMUELE</t>
  </si>
  <si>
    <t>VNNSML01L08A859E</t>
  </si>
  <si>
    <t>VNOCST82M51Z140L-P-000</t>
  </si>
  <si>
    <t>VOINA CRISTINA</t>
  </si>
  <si>
    <t>VNOCST82M51Z140L</t>
  </si>
  <si>
    <t>VNRLCU05P09E801Q-P-000</t>
  </si>
  <si>
    <t>VENERI LUCA</t>
  </si>
  <si>
    <t>VNRLCU05P09E801Q</t>
  </si>
  <si>
    <t>VNTCLD83P30L219J-P-000</t>
  </si>
  <si>
    <t>VANETTI CLAUDIO</t>
  </si>
  <si>
    <t>VNTCLD83P30L219J</t>
  </si>
  <si>
    <t>VNTFNC62E02A326P-P-000</t>
  </si>
  <si>
    <t>VENTURINI FRANCO</t>
  </si>
  <si>
    <t>VNTFNC62E02A326P</t>
  </si>
  <si>
    <t>VNTGLC76T19L120S-P-000</t>
  </si>
  <si>
    <t>VENTURA GIANLUCA</t>
  </si>
  <si>
    <t>VNTGLC76T19L120S</t>
  </si>
  <si>
    <t>VNTJSC86R50G674G-P-000</t>
  </si>
  <si>
    <t>VENTO JESSICA</t>
  </si>
  <si>
    <t>VNTJSC86R50G674G</t>
  </si>
  <si>
    <t>VNTMRA83T21G482T-P-000</t>
  </si>
  <si>
    <t>VENTURA MAURO</t>
  </si>
  <si>
    <t>VNTMRA83T21G482T</t>
  </si>
  <si>
    <t>VNTNDR74R18A326R-P-000</t>
  </si>
  <si>
    <t>VENTRELLA ANDREA</t>
  </si>
  <si>
    <t>VNTNDR74R18A326R</t>
  </si>
  <si>
    <t>VNTRNN69S42Z401K-P-000</t>
  </si>
  <si>
    <t>VENTRELLA GRIMALDI ROSANNA</t>
  </si>
  <si>
    <t>VNTRNN69S42Z401K</t>
  </si>
  <si>
    <t>VNTRRT70L07L219B-P-000</t>
  </si>
  <si>
    <t>VNTSFN81C02F205E-P-000</t>
  </si>
  <si>
    <t>VENUTI STEFANO</t>
  </si>
  <si>
    <t>VNTSFN81C02F205E</t>
  </si>
  <si>
    <t>VNTVLI00C41B019A-P-000</t>
  </si>
  <si>
    <t>VENTURI VIOLA</t>
  </si>
  <si>
    <t>VNTVLI00C41B019A</t>
  </si>
  <si>
    <t>VNTVNT85A44I829D-P-000</t>
  </si>
  <si>
    <t>VANOTTI VALENTINA</t>
  </si>
  <si>
    <t>VNTVNT85A44I829D</t>
  </si>
  <si>
    <t>VNZFLV83T47E020L-P-000</t>
  </si>
  <si>
    <t>AVANZINI FLAVIA</t>
  </si>
  <si>
    <t>VNZFLV83T47E020L</t>
  </si>
  <si>
    <t>VNZGSI04B61I533K-P-000</t>
  </si>
  <si>
    <t>VANZAGHI GIUSI</t>
  </si>
  <si>
    <t>VNZGSI04B61I533K</t>
  </si>
  <si>
    <t>VNZLRT06S16A479A-P-000</t>
  </si>
  <si>
    <t>VENEZIA ALBERTO</t>
  </si>
  <si>
    <t>VNZLRT06S16A479A</t>
  </si>
  <si>
    <t>VNZLSS02P63F952M-P-000</t>
  </si>
  <si>
    <t>VENEZIA ALESSIA</t>
  </si>
  <si>
    <t>VNZLSS02P63F952M</t>
  </si>
  <si>
    <t>VNZMTN11H64F952Y-P-000</t>
  </si>
  <si>
    <t>VENEZIANO MARTINA</t>
  </si>
  <si>
    <t>VNZMTN11H64F952Y</t>
  </si>
  <si>
    <t>VNZVNC95D63F952P-P-000</t>
  </si>
  <si>
    <t>VENEZIA VERONICA</t>
  </si>
  <si>
    <t>VNZVNC95D63F952P</t>
  </si>
  <si>
    <t>VRALSN94H18L219I-P-000</t>
  </si>
  <si>
    <t>VAIRA ALESSANDRO</t>
  </si>
  <si>
    <t>VRALSN94H18L219I</t>
  </si>
  <si>
    <t>12232670013</t>
  </si>
  <si>
    <t>VRAMSM67M20F335F-P-000</t>
  </si>
  <si>
    <t>VAIRA MASSIMO</t>
  </si>
  <si>
    <t>VRAMSM67M20F335F</t>
  </si>
  <si>
    <t>08770600016</t>
  </si>
  <si>
    <t>VRBCRS69R09L219Q-P-000</t>
  </si>
  <si>
    <t>VERBANI CHRISTIAN</t>
  </si>
  <si>
    <t>VRBCRS69R09L219Q</t>
  </si>
  <si>
    <t>VRBVNT91P47D205Y-P-000</t>
  </si>
  <si>
    <t>VERBALE VALENTINA</t>
  </si>
  <si>
    <t>VRBVNT91P47D205Y</t>
  </si>
  <si>
    <t>VRCFBA04A07A479T-P-000</t>
  </si>
  <si>
    <t>VERCELLI FABIO</t>
  </si>
  <si>
    <t>VRCFBA04A07A479T</t>
  </si>
  <si>
    <t>VRCGLC75B12F952E-P-000</t>
  </si>
  <si>
    <t>VERCELLI GIANLUCA</t>
  </si>
  <si>
    <t>VRCGLC75B12F952E</t>
  </si>
  <si>
    <t>VRCLRA73R71L669J-P-000</t>
  </si>
  <si>
    <t>VERCELLA MARCHESE LAURA</t>
  </si>
  <si>
    <t>VRCLRA73R71L669J</t>
  </si>
  <si>
    <t>VRCLRA73R71LCRAB-P-000</t>
  </si>
  <si>
    <t>VRCLRA73R71LCRAB</t>
  </si>
  <si>
    <t>VRCLRA73R71LCRAB-P-001</t>
  </si>
  <si>
    <t>VERCELLA MARCHESE LAURA (CRAB)</t>
  </si>
  <si>
    <t>VRCLSN86P17A182X-P-000</t>
  </si>
  <si>
    <t>VERCILLO ALESSANDRO</t>
  </si>
  <si>
    <t>VRCLSN86P17A182X</t>
  </si>
  <si>
    <t>VRCRLL68M46L219G-P-000</t>
  </si>
  <si>
    <t>VERCELLI ORNELLA</t>
  </si>
  <si>
    <t>VRCRLL68M46L219G</t>
  </si>
  <si>
    <t>VRCSLV87T62C351K-P-000</t>
  </si>
  <si>
    <t>VERCELLOTTI SILVIA</t>
  </si>
  <si>
    <t>VRCSLV87T62C351K</t>
  </si>
  <si>
    <t>VRDDLA87H50L219Y-P-000</t>
  </si>
  <si>
    <t>VERDERAME ADELE</t>
  </si>
  <si>
    <t>VRDDLA87H50L219Y</t>
  </si>
  <si>
    <t>VRDDRN61T66A280T-P-000</t>
  </si>
  <si>
    <t>VERDARO DORIANA</t>
  </si>
  <si>
    <t>VRDDRN61T66A280T</t>
  </si>
  <si>
    <t>VRDGDI06T59D960D-P-000</t>
  </si>
  <si>
    <t>VERDERAME GIADA</t>
  </si>
  <si>
    <t>VRDGDI06T59D960D</t>
  </si>
  <si>
    <t>VRDLSS05P46F952J-P-000</t>
  </si>
  <si>
    <t>VERDIRAME ALESSIA</t>
  </si>
  <si>
    <t>VRDLSS05P46F952J</t>
  </si>
  <si>
    <t>VRDVTR74H28L219B-P-000</t>
  </si>
  <si>
    <t>VERDI VITTORIO</t>
  </si>
  <si>
    <t>VRDVTR74H28L219B</t>
  </si>
  <si>
    <t>VRGBRC00S51C627D-P-000</t>
  </si>
  <si>
    <t>VERGNANO BEATRICE</t>
  </si>
  <si>
    <t>VRGBRC00S51C627D</t>
  </si>
  <si>
    <t>VRGBRE66B25Z611C-P-000</t>
  </si>
  <si>
    <t>VARGAS CASTILLO EBER</t>
  </si>
  <si>
    <t>VRGBRE66B25Z611C</t>
  </si>
  <si>
    <t>VRGFLV63H43F952Y-P-000</t>
  </si>
  <si>
    <t>VERGANI FULVIA</t>
  </si>
  <si>
    <t>VRGFLV63H43F952Y</t>
  </si>
  <si>
    <t>VRGGNN68S19L219U-P-000</t>
  </si>
  <si>
    <t>VIRGA GIOVANNI</t>
  </si>
  <si>
    <t>VRGGNN68S19L219U</t>
  </si>
  <si>
    <t>VRGMGR63E57F335H-P-000</t>
  </si>
  <si>
    <t>VERGNANO MARIA GRAZIA</t>
  </si>
  <si>
    <t>VRGMGR63E57F335H</t>
  </si>
  <si>
    <t>13007530010</t>
  </si>
  <si>
    <t>VRGMHL91L20L219T-P-000</t>
  </si>
  <si>
    <t>VERGA MICHELE</t>
  </si>
  <si>
    <t>VRGMHL91L20L219T</t>
  </si>
  <si>
    <t>VRGMTN91C42L219Z-P-000</t>
  </si>
  <si>
    <t>VERGANO MARTINA</t>
  </si>
  <si>
    <t>VRGMTN91C42L219Z</t>
  </si>
  <si>
    <t>VRGPRZ72B69Z611V-P-000</t>
  </si>
  <si>
    <t>VARGAS PATRIZIA</t>
  </si>
  <si>
    <t>VRGPRZ72B69Z611V</t>
  </si>
  <si>
    <t>VRGRNG81R02F152D-P-000</t>
  </si>
  <si>
    <t>VERGINE ARCANGELO</t>
  </si>
  <si>
    <t>VRGRNG81R02F152D</t>
  </si>
  <si>
    <t>VRGYKN71P62Z614H-P-000</t>
  </si>
  <si>
    <t>VERGA YSKIA</t>
  </si>
  <si>
    <t>VRGYKN71P62Z614H</t>
  </si>
  <si>
    <t>VRIBNL78S43L219I-P-000</t>
  </si>
  <si>
    <t>VIRI BRUNILDE</t>
  </si>
  <si>
    <t>VRIBNL78S43L219I</t>
  </si>
  <si>
    <t>VRLDLS90R27Z307X-P-000</t>
  </si>
  <si>
    <t>VARELA FERNANDES EDMILSON JORGE</t>
  </si>
  <si>
    <t>VRLDLS90R27Z307X</t>
  </si>
  <si>
    <t>VRMCTL76B27Z129G-P-000</t>
  </si>
  <si>
    <t>AVRAM COSTEL LIVIU</t>
  </si>
  <si>
    <t>VRMCTL76B27Z129G</t>
  </si>
  <si>
    <t>VRMDLL85R66Z129I-P-000</t>
  </si>
  <si>
    <t>VERMESANU DANIELA ALINA</t>
  </si>
  <si>
    <t>VRMDLL85R66Z129I</t>
  </si>
  <si>
    <t>VRMLNI67L45Z129T-P-000</t>
  </si>
  <si>
    <t>AVRAM IULIANA</t>
  </si>
  <si>
    <t>VRMLNI67L45Z129T</t>
  </si>
  <si>
    <t>VRMNDR88C04Z129P-P-000</t>
  </si>
  <si>
    <t>AVRAM IONUT ADRIAN</t>
  </si>
  <si>
    <t>VRMNDR88C04Z129P</t>
  </si>
  <si>
    <t>VRNGPP75L12L219L-P-000</t>
  </si>
  <si>
    <t>VERNERO GIUSEPPE</t>
  </si>
  <si>
    <t>VRNGPP75L12L219L</t>
  </si>
  <si>
    <t>VRNGRG63E28Z129H-P-000</t>
  </si>
  <si>
    <t>VRANCEANU GHEORGHE</t>
  </si>
  <si>
    <t>VRNGRG63E28Z129H</t>
  </si>
  <si>
    <t>VRNLCU75M10L219H-P-000</t>
  </si>
  <si>
    <t>VARNAVA' LUCA</t>
  </si>
  <si>
    <t>VRNLCU75M10L219H</t>
  </si>
  <si>
    <t>VRNLRT71L06A859L-P-000</t>
  </si>
  <si>
    <t>VRNMDA78S68L219K-O-000</t>
  </si>
  <si>
    <t>VRNMDA78S68L219K</t>
  </si>
  <si>
    <t>VRNNNA98E55F839C-P-000</t>
  </si>
  <si>
    <t>VERNUCCI ANNA</t>
  </si>
  <si>
    <t>VRNNNA98E55F839C</t>
  </si>
  <si>
    <t>VRNRNN75B46A479T-P-000</t>
  </si>
  <si>
    <t>VIARENGO ROSANNA</t>
  </si>
  <si>
    <t>VRNRNN75B46A479T</t>
  </si>
  <si>
    <t>VRNSFN67H06A859I-P-000</t>
  </si>
  <si>
    <t>AVERONE STEFANO</t>
  </si>
  <si>
    <t>VRNSFN67H06A859I</t>
  </si>
  <si>
    <t>VRNVLR67H12Z129A-P-000</t>
  </si>
  <si>
    <t>VRINCEANU VALERIU</t>
  </si>
  <si>
    <t>VRNVLR67H12Z129A</t>
  </si>
  <si>
    <t>VRNVLR79C29Z129J-P-000</t>
  </si>
  <si>
    <t>VARNACEA ROBERT</t>
  </si>
  <si>
    <t>VRNVLR79C29Z129J</t>
  </si>
  <si>
    <t>VRPRFT96P12Z100L-P-000</t>
  </si>
  <si>
    <t>VRAPI RIFAT</t>
  </si>
  <si>
    <t>VRPRFT96P12Z100L</t>
  </si>
  <si>
    <t>VRRMHL68D07L219E-P-000</t>
  </si>
  <si>
    <t>VERARDO MICHELE</t>
  </si>
  <si>
    <t>VRRMHL68D07L219E</t>
  </si>
  <si>
    <t>VRRNLT68E41A859W-P-000</t>
  </si>
  <si>
    <t>VERARDO NICOLETTA</t>
  </si>
  <si>
    <t>VRRNLT68E41A859W</t>
  </si>
  <si>
    <t>01955820020</t>
  </si>
  <si>
    <t>VRRZRR11M56E514V-P-000</t>
  </si>
  <si>
    <t>VARRA' AZZURRA</t>
  </si>
  <si>
    <t>VRRZRR11M56E514V</t>
  </si>
  <si>
    <t>VRSJTH75A07Z611U-P-000</t>
  </si>
  <si>
    <t>VERASTEGUI TAZZA JONATHAN DYLAN</t>
  </si>
  <si>
    <t>VRSJTH75A07Z611U</t>
  </si>
  <si>
    <t>VRSLCA02L45A479M-P-000</t>
  </si>
  <si>
    <t>VARESIO ALICE</t>
  </si>
  <si>
    <t>VRSLCA02L45A479M</t>
  </si>
  <si>
    <t>VRTBBR78S47L219Z-P-000</t>
  </si>
  <si>
    <t>VARETTO BARBARA</t>
  </si>
  <si>
    <t>VRTBBR78S47L219Z</t>
  </si>
  <si>
    <t>VRZNNL60P52E512P-P-000</t>
  </si>
  <si>
    <t>VERZOLA ANTONELLA</t>
  </si>
  <si>
    <t>VRZNNL60P52E512P</t>
  </si>
  <si>
    <t>VSCDGN87A11A052Z-P-000</t>
  </si>
  <si>
    <t>VSCDTL64H55L219X-P-000</t>
  </si>
  <si>
    <t>VISCONTI DONATELLA</t>
  </si>
  <si>
    <t>VSCDTL64H55L219X</t>
  </si>
  <si>
    <t>VSCGLI82E21C722F-P-000</t>
  </si>
  <si>
    <t>VASCHETTO GIULIO</t>
  </si>
  <si>
    <t>VSCGLI82E21C722F</t>
  </si>
  <si>
    <t>VSCGNN50R20F723X-P-000</t>
  </si>
  <si>
    <t>VASCHETTO GIOVANNI</t>
  </si>
  <si>
    <t>VSCGNN50R20F723X</t>
  </si>
  <si>
    <t>VSCTMS03M14F952A-P-000</t>
  </si>
  <si>
    <t>VESCI THOMAS</t>
  </si>
  <si>
    <t>VSCTMS03M14F952A</t>
  </si>
  <si>
    <t>VSHSLV02S56A479E-P-000</t>
  </si>
  <si>
    <t>VESHTJA SILVIA</t>
  </si>
  <si>
    <t>VSHSLV02S56A479E</t>
  </si>
  <si>
    <t>VSLCST81S62Z129A-P-000</t>
  </si>
  <si>
    <t>VASILE CRISTINA DANIELA</t>
  </si>
  <si>
    <t>VSLCST81S62Z129A</t>
  </si>
  <si>
    <t>VSLMNL74D20B777S-P-000</t>
  </si>
  <si>
    <t>VASILE EMANUELE</t>
  </si>
  <si>
    <t>VSLMNL74D20B777S</t>
  </si>
  <si>
    <t>VSLRNU94P29Z118D-P-000</t>
  </si>
  <si>
    <t>VESELI URAN</t>
  </si>
  <si>
    <t>VSLRRT97R02Z129J-P-000</t>
  </si>
  <si>
    <t>VASILE ROBERTO</t>
  </si>
  <si>
    <t>VSLRRT97R02Z129J</t>
  </si>
  <si>
    <t>VSLRYN80B44Z138J-P-000</t>
  </si>
  <si>
    <t>VESELIVSKA IRYNA</t>
  </si>
  <si>
    <t>VSLRYN80B44Z138J</t>
  </si>
  <si>
    <t>VSLYLN95A67D423O-P-000</t>
  </si>
  <si>
    <t>VASILE YLENIA</t>
  </si>
  <si>
    <t>VSLYLN95A67D423O</t>
  </si>
  <si>
    <t>VSNLBT84E56L219M-P-000</t>
  </si>
  <si>
    <t>VISENTINO ELISABETTA</t>
  </si>
  <si>
    <t>VSNLBT84E56L219M</t>
  </si>
  <si>
    <t>VSNLLN60H54L219E-P-000</t>
  </si>
  <si>
    <t>VASINO LILIANA</t>
  </si>
  <si>
    <t>VSNLLN60H54L219E</t>
  </si>
  <si>
    <t>01607070057</t>
  </si>
  <si>
    <t>VSNMSM63E02L219Y-P-000</t>
  </si>
  <si>
    <t>VISONA' MASSIMO</t>
  </si>
  <si>
    <t>VSNMSM63E02L219Y</t>
  </si>
  <si>
    <t>VSNRRT66B22L219C-P-000</t>
  </si>
  <si>
    <t>VISENTIN ROBERTO</t>
  </si>
  <si>
    <t>VSNRRT66B22L219C</t>
  </si>
  <si>
    <t>07513370010</t>
  </si>
  <si>
    <t>VSNVGN92E66D938O-P-000</t>
  </si>
  <si>
    <t>VISENTIN VIRGINIA</t>
  </si>
  <si>
    <t>VSNVGN92E66D938O</t>
  </si>
  <si>
    <t>VSNWTR69T10L219X-P-000</t>
  </si>
  <si>
    <t>VISENTIN WALTER</t>
  </si>
  <si>
    <t>VSNWTR69T10L219X</t>
  </si>
  <si>
    <t>13079120013</t>
  </si>
  <si>
    <t>VSNWTR69T10L219X-P-001</t>
  </si>
  <si>
    <t>VISENTIN CDC WALTER</t>
  </si>
  <si>
    <t>VSPDVG59T49F952R-P-000</t>
  </si>
  <si>
    <t>VESPO EDVIGE</t>
  </si>
  <si>
    <t>VSPDVG59T49F952R</t>
  </si>
  <si>
    <t>VSQDNJ00L48Z605R-P-000</t>
  </si>
  <si>
    <t>VASQUEZ HERNANDEZ ADRIANA JOSELINE</t>
  </si>
  <si>
    <t>VSQDNJ00L48Z605R</t>
  </si>
  <si>
    <t>VSSCLD82P46F839K-P-000</t>
  </si>
  <si>
    <t>AVOSSA CLAUDIA</t>
  </si>
  <si>
    <t>VSSCLD82P46F839K</t>
  </si>
  <si>
    <t>VSSFRZ69A05D969L-P-000</t>
  </si>
  <si>
    <t>VASSALLO FABRIZIO</t>
  </si>
  <si>
    <t>VSSFRZ69A05D969L</t>
  </si>
  <si>
    <t>VSSSRA01M55A859T-P-000</t>
  </si>
  <si>
    <t>VASSALLO SARA</t>
  </si>
  <si>
    <t>VSSSRA01M55A859T</t>
  </si>
  <si>
    <t>VSYLNO83P61Z138T-P-000</t>
  </si>
  <si>
    <t>VASYLCHUK OLENA</t>
  </si>
  <si>
    <t>VSYLNO83P61Z138T</t>
  </si>
  <si>
    <t>VTBSVT92M28G568A-P-000</t>
  </si>
  <si>
    <t>AVITABILE SALVATORE</t>
  </si>
  <si>
    <t>VTBSVT92M28G568A</t>
  </si>
  <si>
    <t>VTGNTN63P15L323Q-P-000</t>
  </si>
  <si>
    <t>VITAGLIANO ANTONIO</t>
  </si>
  <si>
    <t>VTGTZN77M60L219E-P-000</t>
  </si>
  <si>
    <t>VITAGLIANI TIZIANA</t>
  </si>
  <si>
    <t>VTGTZN77M60L219E</t>
  </si>
  <si>
    <t>VTILNE03R55F335L-P-000</t>
  </si>
  <si>
    <t>VITA ELENA</t>
  </si>
  <si>
    <t>VTILNE03R55F335L</t>
  </si>
  <si>
    <t>VTLCHR93E48I441Q-P-000</t>
  </si>
  <si>
    <t>VITALE CHIARA</t>
  </si>
  <si>
    <t>VTLCHR93E48I441Q</t>
  </si>
  <si>
    <t>VTLCRS10S26E801J-P-000</t>
  </si>
  <si>
    <t>VITALE CHRISTIAN</t>
  </si>
  <si>
    <t>VTLCRS10S26E801J</t>
  </si>
  <si>
    <t>VTLLBT90T55G273L-P-000</t>
  </si>
  <si>
    <t>VITALE ELISABETTA</t>
  </si>
  <si>
    <t>VTLLBT90T55G273L</t>
  </si>
  <si>
    <t>VTLMRA78T14L219K-P-000</t>
  </si>
  <si>
    <t>VITILLO MAURO</t>
  </si>
  <si>
    <t>VTLRCE00S63L093J-P-000</t>
  </si>
  <si>
    <t>VITIELLO ERICA</t>
  </si>
  <si>
    <t>VTLRCE00S63L093J</t>
  </si>
  <si>
    <t>VTLVTI72M26G273Z-P-000</t>
  </si>
  <si>
    <t>VITALE VITO</t>
  </si>
  <si>
    <t>VTLVTI72M26G273Z</t>
  </si>
  <si>
    <t>VTNFNC93C26A479D-P-000</t>
  </si>
  <si>
    <t>AVATANEO FRANCESCO</t>
  </si>
  <si>
    <t>VTNFNC93C26A479D</t>
  </si>
  <si>
    <t>VTNMRT97D56C722N-P-000</t>
  </si>
  <si>
    <t>VOTANO MARTA</t>
  </si>
  <si>
    <t>VTNMRT97D56C722N</t>
  </si>
  <si>
    <t>VTNNLS00P19Z604D-P-000</t>
  </si>
  <si>
    <t>AVATANEO NICOLAS</t>
  </si>
  <si>
    <t>VTNNLS00P19Z604D</t>
  </si>
  <si>
    <t>VTOCST72C13A859U-P-000</t>
  </si>
  <si>
    <t>VOTA CRISTIAN</t>
  </si>
  <si>
    <t>VTOCST72C13A859U</t>
  </si>
  <si>
    <t>VTODNL65D14I024B-P-000</t>
  </si>
  <si>
    <t>VOTA DANILO</t>
  </si>
  <si>
    <t>VTODNL65D14I024B</t>
  </si>
  <si>
    <t>VTRLSN82D46F335S-P-000</t>
  </si>
  <si>
    <t>VITRANI ALESSANDRA</t>
  </si>
  <si>
    <t>VTRLSN82D46F335S</t>
  </si>
  <si>
    <t>VTRNHN85D05L219G-P-000</t>
  </si>
  <si>
    <t>VETRONE ANTHONY</t>
  </si>
  <si>
    <t>VTRNHN85D05L219G</t>
  </si>
  <si>
    <t>VTTGRL96A15L219S-P-000</t>
  </si>
  <si>
    <t>VIOTTINI GABRIELE</t>
  </si>
  <si>
    <t>VTTGRL96A15L219S</t>
  </si>
  <si>
    <t>VTTLIA72T59A326A-P-000</t>
  </si>
  <si>
    <t>VTTLRT89H22A479O</t>
  </si>
  <si>
    <t>VIOTTI ALBERTO</t>
  </si>
  <si>
    <t>01653170058</t>
  </si>
  <si>
    <t>VTTLWL67B10L219T-P-000</t>
  </si>
  <si>
    <t>VITTI LUCA WALTER</t>
  </si>
  <si>
    <t>VTTLWL67B10L219T</t>
  </si>
  <si>
    <t>VTTMRA63C24D332L-P-000</t>
  </si>
  <si>
    <t>VIETTI MARIO</t>
  </si>
  <si>
    <t>VTTMRA63C24D332L</t>
  </si>
  <si>
    <t>VTTMTN93A68C722C-P-000</t>
  </si>
  <si>
    <t>VOTTERO VIUTRELLA MARTINA</t>
  </si>
  <si>
    <t>VTTMTN93A68C722C</t>
  </si>
  <si>
    <t>VTTNNA98M50L746U-P-000</t>
  </si>
  <si>
    <t>VITTONI ANNA</t>
  </si>
  <si>
    <t>VTTNNA98M50L746U</t>
  </si>
  <si>
    <t>VTTPLA72M41A326X-P-000</t>
  </si>
  <si>
    <t>VETTICOZ PAOLA</t>
  </si>
  <si>
    <t>VTTPLA72M41A326X</t>
  </si>
  <si>
    <t>02695010021</t>
  </si>
  <si>
    <t>VTTRRT63L01A859Y-P-000</t>
  </si>
  <si>
    <t>VIOTTI ROBERTO</t>
  </si>
  <si>
    <t>VTTRRT63L01A859Y</t>
  </si>
  <si>
    <t>VTTSFO11P54F952M-P-000</t>
  </si>
  <si>
    <t>VITTORI SOFIA</t>
  </si>
  <si>
    <t>VTTSFO11P54F952M</t>
  </si>
  <si>
    <t>VTTSNO83A42L727S-P-000</t>
  </si>
  <si>
    <t>VOTTERO VIUTRELLA SONIA</t>
  </si>
  <si>
    <t>VTTSNO83A42L727S</t>
  </si>
  <si>
    <t>12796260011</t>
  </si>
  <si>
    <t>VTTVNT91C47L219H-P-000</t>
  </si>
  <si>
    <t>VETTORE VALENTINA</t>
  </si>
  <si>
    <t>VTTVNT91C47L219H</t>
  </si>
  <si>
    <t>VVCMRC95R21G674B-P-000</t>
  </si>
  <si>
    <t>VIVACQUA MARCO</t>
  </si>
  <si>
    <t>VVCMRC95R21G674B</t>
  </si>
  <si>
    <t>VVLDVD72E05L219A-P-000</t>
  </si>
  <si>
    <t>VIVALDI DAVIDE</t>
  </si>
  <si>
    <t>VVLDVD72E05L219A</t>
  </si>
  <si>
    <t>VVLZRR04E69L750E-P-000</t>
  </si>
  <si>
    <t>VIVALDI AZZURRA</t>
  </si>
  <si>
    <t>VVLZRR04E69L750E</t>
  </si>
  <si>
    <t>VVNDNL74H21L219H-P-000</t>
  </si>
  <si>
    <t>VIVENZI DANIELE</t>
  </si>
  <si>
    <t>VVNDNL74H21L219H</t>
  </si>
  <si>
    <t>VVRPLG72S27L219W-P-000</t>
  </si>
  <si>
    <t>VIVIRITO PIERLUIGI</t>
  </si>
  <si>
    <t>VVRPLG72S27L219W</t>
  </si>
  <si>
    <t>VZLLGU54A23Z114R-P-000</t>
  </si>
  <si>
    <t>VZLLGU54A23Z114R</t>
  </si>
  <si>
    <t>VZZFNC60S10H224H-P-000</t>
  </si>
  <si>
    <t>VAZZANA FRANCESCO</t>
  </si>
  <si>
    <t>VZZFNC60S10H224H</t>
  </si>
  <si>
    <t>VZZFNC93E55L219S-P-000</t>
  </si>
  <si>
    <t>VAZZANA FRANCESCA</t>
  </si>
  <si>
    <t>VZZFNC93E55L219S</t>
  </si>
  <si>
    <t>VZZMHL71L27L219V-P-000</t>
  </si>
  <si>
    <t>VEZZOSO MICHELE</t>
  </si>
  <si>
    <t>VZZNDR78M31D938F-P-000</t>
  </si>
  <si>
    <t>VAZZOLER ANDREA</t>
  </si>
  <si>
    <t>VZZNDR78M31D938F</t>
  </si>
  <si>
    <t>VZZNDR92R13L219Q-P-000</t>
  </si>
  <si>
    <t>VIZZINI ANDREA</t>
  </si>
  <si>
    <t>VZZNDR92R13L219Q</t>
  </si>
  <si>
    <t>WDHTKA76A58Z330R-P-000</t>
  </si>
  <si>
    <t>WADIH ATIKA</t>
  </si>
  <si>
    <t>WDHTKA76A58Z330R</t>
  </si>
  <si>
    <t>WFQYAA11M60F952Q-P-000</t>
  </si>
  <si>
    <t>WAFIQ AYA</t>
  </si>
  <si>
    <t>WFQYAA11M60F952Q</t>
  </si>
  <si>
    <t>WKNJLO98M01Z312I-P-000</t>
  </si>
  <si>
    <t>WAKIENGO JOEL</t>
  </si>
  <si>
    <t>WKNJLO98M01Z312I</t>
  </si>
  <si>
    <t>WKSTNY01E47Z351U-P-000</t>
  </si>
  <si>
    <t>WOEKESSOU THENY EHUI</t>
  </si>
  <si>
    <t>WKSTNY01E47Z351U</t>
  </si>
  <si>
    <t>WLISLC86E20Z335F-P-000</t>
  </si>
  <si>
    <t>IWUALA SAMUEL CHUKWUEBUKA</t>
  </si>
  <si>
    <t>WLISLC86E20Z335F</t>
  </si>
  <si>
    <t>WLLRSO85C56Z325U-P-000</t>
  </si>
  <si>
    <t>WILLIAMS ROSE</t>
  </si>
  <si>
    <t>WLLRSO85C56Z325U</t>
  </si>
  <si>
    <t>WLLRTI69B59Z335S-P-000</t>
  </si>
  <si>
    <t>WILLIAM RITA</t>
  </si>
  <si>
    <t>WLLRTI69B59Z335S</t>
  </si>
  <si>
    <t>WLMHYT80D70Z352V-P-000</t>
  </si>
  <si>
    <t>AWALMIA HAYET</t>
  </si>
  <si>
    <t>WLMHYT80D70Z352V</t>
  </si>
  <si>
    <t>WMDJLY88L03Z335I-P-000</t>
  </si>
  <si>
    <t>EWEMADE Jolly Joseph</t>
  </si>
  <si>
    <t>WMDJLY88L03Z335I</t>
  </si>
  <si>
    <t>WNGLRD11S15F952F-P-000</t>
  </si>
  <si>
    <t>WANG LEONARDO YI XUAN</t>
  </si>
  <si>
    <t>WNGLRD11S15F952F</t>
  </si>
  <si>
    <t>WNGWNE89S50Z2MOD-P-000</t>
  </si>
  <si>
    <t>WNGWNE89S50Z2MOD</t>
  </si>
  <si>
    <t>WNGXLN81R53Z210G-P-000</t>
  </si>
  <si>
    <t>WANG XIANLING</t>
  </si>
  <si>
    <t>WNGXLN81R53Z210G</t>
  </si>
  <si>
    <t>WNJJNG93P57Z210Q-P-000</t>
  </si>
  <si>
    <t>WANJ JING</t>
  </si>
  <si>
    <t>WNJJNG93P57Z210Q</t>
  </si>
  <si>
    <t>WRNRHM10R44F952G-P-000</t>
  </si>
  <si>
    <t>WARNAKULASURIYA LOWE RETHMI NATALIYA</t>
  </si>
  <si>
    <t>WRNRHM10R44F952G</t>
  </si>
  <si>
    <t>WTRVYN94H63Z335C-P-000</t>
  </si>
  <si>
    <t>AWOTURE EVELYN</t>
  </si>
  <si>
    <t>WTRVYN94H63Z335C</t>
  </si>
  <si>
    <t>WUXFRC98T26F205J-P-000</t>
  </si>
  <si>
    <t>WU FEDERICO</t>
  </si>
  <si>
    <t>WUXFRC98T26F205J</t>
  </si>
  <si>
    <t>WUXYNG93S63Z210Q-P-000</t>
  </si>
  <si>
    <t>WZRWDL94E15Z200S-P-000</t>
  </si>
  <si>
    <t>WAZIR WAHEEDULLAH</t>
  </si>
  <si>
    <t>WZRWDL94E15Z200S</t>
  </si>
  <si>
    <t>XHFLDR04L25Z100A-P-000</t>
  </si>
  <si>
    <t>XHAFERRI LEANDRO</t>
  </si>
  <si>
    <t>XHFLDR04L25Z100A</t>
  </si>
  <si>
    <t>XHMKDJ76D09Z100X-P-000</t>
  </si>
  <si>
    <t>XHEMO KLODJAN</t>
  </si>
  <si>
    <t>XHMKDJ76D09Z100X</t>
  </si>
  <si>
    <t>XIALNZ11E18I690X-P-000</t>
  </si>
  <si>
    <t>XIA LORENZO</t>
  </si>
  <si>
    <t>XIALNZ11E18I690X</t>
  </si>
  <si>
    <t>XNTLND79R23Z140D-P-000</t>
  </si>
  <si>
    <t>AXENTI ALEXANDRU</t>
  </si>
  <si>
    <t>XNTLND79R23Z140D</t>
  </si>
  <si>
    <t>11253270018</t>
  </si>
  <si>
    <t>XUXYNA97L54Z210K-P-000</t>
  </si>
  <si>
    <t>XU YAN</t>
  </si>
  <si>
    <t>XUXYNA97L54Z210K</t>
  </si>
  <si>
    <t>XUXZFN68R27Z210V-P-000</t>
  </si>
  <si>
    <t>XU ZHIFON</t>
  </si>
  <si>
    <t>XUXZFN68R27Z210V</t>
  </si>
  <si>
    <t>XUXZGN03P15I452P-P-000</t>
  </si>
  <si>
    <t>XU ZIYI GIANNI</t>
  </si>
  <si>
    <t>XUXZGN03P15I452P</t>
  </si>
  <si>
    <t>XVRLTA68T71Z602M-P-000</t>
  </si>
  <si>
    <t>XVRNRS88R31Z602U-P-000</t>
  </si>
  <si>
    <t>XAVIER ANDERSON ROGEIRO</t>
  </si>
  <si>
    <t>XVRNRS88R31Z602U</t>
  </si>
  <si>
    <t>XXX-P-000</t>
  </si>
  <si>
    <t>EINAUDI ANNA</t>
  </si>
  <si>
    <t>XXX</t>
  </si>
  <si>
    <t>YBAKRN87L04Z236O-P-000</t>
  </si>
  <si>
    <t>AYUB KAMRAN</t>
  </si>
  <si>
    <t>YBAKRN87L04Z236O</t>
  </si>
  <si>
    <t>YBHJNT79C65Z318K-P-000</t>
  </si>
  <si>
    <t>YEBOAH JANET</t>
  </si>
  <si>
    <t>YBHJNT79C65Z318K</t>
  </si>
  <si>
    <t>YBOMCS85R03Z313U-P-000</t>
  </si>
  <si>
    <t>YOBOU MARC STEPHANE</t>
  </si>
  <si>
    <t>YBOMCS85R03Z313U</t>
  </si>
  <si>
    <t>YBRYRI97M08Z335E-P-000</t>
  </si>
  <si>
    <t>IYOBOR IYORE</t>
  </si>
  <si>
    <t>YBRYRI97M08Z335E</t>
  </si>
  <si>
    <t>YEXMRZ01S25B157U-P-000</t>
  </si>
  <si>
    <t>YE MAURIZIO</t>
  </si>
  <si>
    <t>YEXMRZ01S25B157U</t>
  </si>
  <si>
    <t>YHYMRM83R53Z330J-P-000</t>
  </si>
  <si>
    <t>YAHYAOUI MARIAM</t>
  </si>
  <si>
    <t>YHYMRM83R53Z330J</t>
  </si>
  <si>
    <t>YHYWDM05A43S351C-P-000</t>
  </si>
  <si>
    <t>YAHYAOUI WIJTANE</t>
  </si>
  <si>
    <t>YHYWDM05A43S351C</t>
  </si>
  <si>
    <t>YKABLL93A01Z354S-P-000</t>
  </si>
  <si>
    <t>YAKA ABDOUL LATIF</t>
  </si>
  <si>
    <t>YKABLL93A01Z354S</t>
  </si>
  <si>
    <t>YLMCLL05E03Z243D-P-000</t>
  </si>
  <si>
    <t>YILMAZ CELAL</t>
  </si>
  <si>
    <t>YLMCLL05E03Z243D</t>
  </si>
  <si>
    <t>YMBZNB81S67Z354B-P-000</t>
  </si>
  <si>
    <t>YAMBA GUEBRE ZENABOU</t>
  </si>
  <si>
    <t>YMBZNB81S67Z354B</t>
  </si>
  <si>
    <t>YMLLMY66R65Z138G-P-000</t>
  </si>
  <si>
    <t>YEMELIANOVA LIUDMYLA</t>
  </si>
  <si>
    <t>YMLLMY66R65Z138G</t>
  </si>
  <si>
    <t>YNGKTY84C48Z611K-P-000</t>
  </si>
  <si>
    <t>YNGA YANCAN KATTY</t>
  </si>
  <si>
    <t>YNGKTY84C48Z611K</t>
  </si>
  <si>
    <t>YNGLGL93A58Z210O-P-000</t>
  </si>
  <si>
    <t>YANG LINGLING</t>
  </si>
  <si>
    <t>YNGLGL93A58Z210O</t>
  </si>
  <si>
    <t>YNKYRY76R21Z138-P-000</t>
  </si>
  <si>
    <t>YENAKIY YURIY</t>
  </si>
  <si>
    <t>YNKYRY76R21Z138</t>
  </si>
  <si>
    <t>YNRNCN85A13Z335B-P-000</t>
  </si>
  <si>
    <t>AIYENURO Innocent Adewale</t>
  </si>
  <si>
    <t>YNRNCN85A13Z335B</t>
  </si>
  <si>
    <t>YPHHNT99M12Z614Y-P-000</t>
  </si>
  <si>
    <t>YAPO HENOSTROZA HUGO ANTONIO</t>
  </si>
  <si>
    <t>YPHHNT99M12Z614Y</t>
  </si>
  <si>
    <t>YPPLTP87A53Z313F-P-000</t>
  </si>
  <si>
    <t>YAPO EPSE AYOKOUE LATTO PULCHERIE</t>
  </si>
  <si>
    <t>YPPLTP87A53Z313F</t>
  </si>
  <si>
    <t>YPSPND78C62Z604X-P-000</t>
  </si>
  <si>
    <t>YEPES MARULANDA PAULA ANDREA</t>
  </si>
  <si>
    <t>YPSPND78C62Z604X</t>
  </si>
  <si>
    <t>YRACHA62R44Z352L-P-000</t>
  </si>
  <si>
    <t>AYARI AICHA</t>
  </si>
  <si>
    <t>YRACHA62R44Z352L</t>
  </si>
  <si>
    <t>YRDKSM67S58Z104S-P-000</t>
  </si>
  <si>
    <t>YORDANOVA KRASIMIRA DIMITROVA</t>
  </si>
  <si>
    <t>YRDKSM67S58Z104S</t>
  </si>
  <si>
    <t>YRNCRY80P65Z110H-P-000</t>
  </si>
  <si>
    <t>YERN CHRYSTELLE ANNICK PAULE</t>
  </si>
  <si>
    <t>YRNCRY80P65Z110H</t>
  </si>
  <si>
    <t>YSFMMD71H02Z352O-P-000</t>
  </si>
  <si>
    <t>YOUSFI MOHAMED</t>
  </si>
  <si>
    <t>YSFMMD71H02Z352O</t>
  </si>
  <si>
    <t>ZAIFRC83A28L727S-P-000</t>
  </si>
  <si>
    <t>ZAIA FEDERICO</t>
  </si>
  <si>
    <t>ZAIFRC83A28L727S</t>
  </si>
  <si>
    <t>12616580010</t>
  </si>
  <si>
    <t>ZBDKDR73C23Z229W-P-000</t>
  </si>
  <si>
    <t>ZBKLBT81C43Z335K-P-000</t>
  </si>
  <si>
    <t>AZUBUIKE ELIZABETH</t>
  </si>
  <si>
    <t>ZBKLBT81C43Z335K</t>
  </si>
  <si>
    <t>ZBRMMD94C22Z330I-P-000</t>
  </si>
  <si>
    <t>ZCAKLY04B46B019I-P-000</t>
  </si>
  <si>
    <t>ZACE KELLY</t>
  </si>
  <si>
    <t>ZCAKLY04B46B019I</t>
  </si>
  <si>
    <t>ZCCBRC11T71F952V-P-000</t>
  </si>
  <si>
    <t>ZACCHI BEATRICE</t>
  </si>
  <si>
    <t>ZCCBRC11T71F952V</t>
  </si>
  <si>
    <t>ZCCCLD72P23A479D-P-000</t>
  </si>
  <si>
    <t>ZUCCONE CLAUDIO</t>
  </si>
  <si>
    <t>ZCCCLD72P23A479D</t>
  </si>
  <si>
    <t>ZCCDNI88T31A859U-P-000</t>
  </si>
  <si>
    <t>ZECCHINI DINO</t>
  </si>
  <si>
    <t>ZCCDNI88T31A859U</t>
  </si>
  <si>
    <t>ZCCGRG91C57B019T-P-000</t>
  </si>
  <si>
    <t>ZUCCARATO GIORGIA</t>
  </si>
  <si>
    <t>ZCCGRG91C57B019T</t>
  </si>
  <si>
    <t>ZCCLCU90C24L219L-P-000</t>
  </si>
  <si>
    <t>ZUCCALA' LUCA</t>
  </si>
  <si>
    <t>ZCCLCU90C24L219L</t>
  </si>
  <si>
    <t>ZCCLCU91E30D332P-P-000</t>
  </si>
  <si>
    <t>ZACCHEO LUCA</t>
  </si>
  <si>
    <t>ZCCLCU91E30D332P</t>
  </si>
  <si>
    <t>ZCCLGN45C03B577D-P-000</t>
  </si>
  <si>
    <t>ZUCCOTTI LUIGINO</t>
  </si>
  <si>
    <t>ZCCLGN45C03B577D</t>
  </si>
  <si>
    <t>ZCCLSN90E26F205G-P-000</t>
  </si>
  <si>
    <t>ZOCCOLA ALESSANDRO</t>
  </si>
  <si>
    <t>ZCCLSN90E26F205G</t>
  </si>
  <si>
    <t>11368040017</t>
  </si>
  <si>
    <t>ZCCMRC70M26L219M-P-000</t>
  </si>
  <si>
    <t>ZACCHELLO MARCO</t>
  </si>
  <si>
    <t>ZCCMRC70M26L219M</t>
  </si>
  <si>
    <t>ZCCNDR75S06L219Y-P-000</t>
  </si>
  <si>
    <t>ZUCCO ANDREA</t>
  </si>
  <si>
    <t>ZCCNDR75S06L219Y</t>
  </si>
  <si>
    <t>ZCCNGL65M31L219S-P-000</t>
  </si>
  <si>
    <t>ZCCNTN61A51F262J-P-000</t>
  </si>
  <si>
    <t>ZACCHEO ANTONIA</t>
  </si>
  <si>
    <t>ZCCNTN61A51F262J</t>
  </si>
  <si>
    <t>ZCCRFL65M30E995E-P-000</t>
  </si>
  <si>
    <t>ZACCARIA RAFFAELE</t>
  </si>
  <si>
    <t>ZCCRFL65M30E995E</t>
  </si>
  <si>
    <t>ZCCRRT85P30D938V-P-000</t>
  </si>
  <si>
    <t>ZOCCALI ROBERTO</t>
  </si>
  <si>
    <t>ZCCRRT85P30D938V</t>
  </si>
  <si>
    <t>ZCCSLV11R50F952U-P-000</t>
  </si>
  <si>
    <t>ZACCHI SILVIA</t>
  </si>
  <si>
    <t>ZCCSLV11R50F952U</t>
  </si>
  <si>
    <t>ZCCSNO98H60L219R-P-000</t>
  </si>
  <si>
    <t>ZUCCOTTI SONIA</t>
  </si>
  <si>
    <t>ZCCSNO98H60L219R</t>
  </si>
  <si>
    <t>ZCCSRA88H52A479R-P-000</t>
  </si>
  <si>
    <t>ZACCONE SARA</t>
  </si>
  <si>
    <t>ZCCSRA88H52A479R</t>
  </si>
  <si>
    <t>ZCCSRA94C54F351N-P-000</t>
  </si>
  <si>
    <t>ZACCARDO SARA</t>
  </si>
  <si>
    <t>ZCCSRA94C54F351N</t>
  </si>
  <si>
    <t>ZCCSRN72P64A859V-P-000</t>
  </si>
  <si>
    <t>ZECCHILLO SABRINA</t>
  </si>
  <si>
    <t>ZCCSRN72P64A859V</t>
  </si>
  <si>
    <t>ZCCVBR66B21A859G-P-000</t>
  </si>
  <si>
    <t>ZUCCONELLI VALBERTO</t>
  </si>
  <si>
    <t>ZCCVBR66B21A859G</t>
  </si>
  <si>
    <t>ZCNGCL78T46Z611K-P-000</t>
  </si>
  <si>
    <t>AZCONA SANCHEZ GRACIELA MILAGROS</t>
  </si>
  <si>
    <t>ZCNGCL78T46Z611K</t>
  </si>
  <si>
    <t>ZCRNRW00P15B019O-P-000</t>
  </si>
  <si>
    <t>ZICARELLI ANDREW</t>
  </si>
  <si>
    <t>ZCRNRW00P15B019O</t>
  </si>
  <si>
    <t>ZDDKTT73E68D205V-P-000</t>
  </si>
  <si>
    <t>ZEDDA KETTI</t>
  </si>
  <si>
    <t>ZDDKTT73E68D205V</t>
  </si>
  <si>
    <t>ZDDLSN05H18C351W-P-000</t>
  </si>
  <si>
    <t>ZEDDA ALESSANDRO</t>
  </si>
  <si>
    <t>ZDDLSN05H18C351W</t>
  </si>
  <si>
    <t>ZDNSLA98D58Z330I-P-000</t>
  </si>
  <si>
    <t>ZDRLNI72S65Z129P-P-000</t>
  </si>
  <si>
    <t>ZDURCEA IULIANA</t>
  </si>
  <si>
    <t>ZDRLNI72S65Z129P</t>
  </si>
  <si>
    <t>ZDRRBS94C01Z200A-P-000</t>
  </si>
  <si>
    <t>ZADRAN RABAS</t>
  </si>
  <si>
    <t>ZDRRBS94C01Z200A</t>
  </si>
  <si>
    <t>ZDRRHD68H04Z330A-P-000</t>
  </si>
  <si>
    <t>ZAADER RACHID</t>
  </si>
  <si>
    <t>ZDRRHD68H04Z330A</t>
  </si>
  <si>
    <t>ZEECHB05A01Z335H-P-000</t>
  </si>
  <si>
    <t>EZE CHIBU</t>
  </si>
  <si>
    <t>ZEECHB05A01Z335H</t>
  </si>
  <si>
    <t>ZFFGLC69A05L219Z-P-000</t>
  </si>
  <si>
    <t>ZUFFRANIERI GIANLUCA</t>
  </si>
  <si>
    <t>ZFFGLC69A05L219Z</t>
  </si>
  <si>
    <t>ZFFMTT93T31F335Z-P-000</t>
  </si>
  <si>
    <t>ZUFFELATO MATTEO</t>
  </si>
  <si>
    <t>ZFFMTT93T31F335Z</t>
  </si>
  <si>
    <t>ZGGMNC69S67L219T-P-000</t>
  </si>
  <si>
    <t>ZAGGIA MONICA</t>
  </si>
  <si>
    <t>ZGGMNC69S67L219T</t>
  </si>
  <si>
    <t>ZGHDLA99S57A859G-P-000</t>
  </si>
  <si>
    <t>ZIGHETTI ADELE</t>
  </si>
  <si>
    <t>ZGHDLA99S57A859G</t>
  </si>
  <si>
    <t>ZGHJYC85M67Z229R-P-000</t>
  </si>
  <si>
    <t>ZGRMNC76P61Z129V-P-000</t>
  </si>
  <si>
    <t>ZAGREAN MONICA</t>
  </si>
  <si>
    <t>ZGRMNC76P61Z129V</t>
  </si>
  <si>
    <t>ZHGVSV75P69Z100V-P-000</t>
  </si>
  <si>
    <t>ZHGJUNI VOJSAVA</t>
  </si>
  <si>
    <t>ZHGVSV75P69Z100V</t>
  </si>
  <si>
    <t>ZHNMIA89H58Z210A-P-000</t>
  </si>
  <si>
    <t>ZHANG MIAO</t>
  </si>
  <si>
    <t>ZHNMIA89H58Z210A</t>
  </si>
  <si>
    <t>ZHNSNG73E17Z210R-P-000</t>
  </si>
  <si>
    <t>ZHONG SUBANG</t>
  </si>
  <si>
    <t>ZHNSNG73E17Z210R</t>
  </si>
  <si>
    <t>ZHNXLU76S53Z210U-P-000</t>
  </si>
  <si>
    <t>ZHENG XUELI</t>
  </si>
  <si>
    <t>ZHNXLU76S53Z210U</t>
  </si>
  <si>
    <t>02688620067</t>
  </si>
  <si>
    <t>ZHRLAI00R21L219D-P-000</t>
  </si>
  <si>
    <t>ZOUHAIR ALI</t>
  </si>
  <si>
    <t>ZHRLAI00R21L219D</t>
  </si>
  <si>
    <t>ZHRMLF03B44Z129U-P-000</t>
  </si>
  <si>
    <t>ZAHARIA MIHAELA FLORENTINA</t>
  </si>
  <si>
    <t>ZHRMLF03B44Z129U</t>
  </si>
  <si>
    <t>ZHRMLK71A41Z330T-P-000</t>
  </si>
  <si>
    <t>ZAHRAOUI MALIKA</t>
  </si>
  <si>
    <t>ZHRMLK71A41Z330T</t>
  </si>
  <si>
    <t>ZHRMNO94S42Z330K-P-000</t>
  </si>
  <si>
    <t>ZAHRAOUI MOUNIA</t>
  </si>
  <si>
    <t>ZHRMNO94S42Z330K</t>
  </si>
  <si>
    <t>ZHUHBA72M17Z210K-P-000</t>
  </si>
  <si>
    <t>ZHU HAIBAO</t>
  </si>
  <si>
    <t>ZHUHBA72M17Z210K</t>
  </si>
  <si>
    <t>ZHYHMD77C28Z330M-P-000</t>
  </si>
  <si>
    <t>ZOUHYR HAMID</t>
  </si>
  <si>
    <t>ZHYHMD77C28Z330M</t>
  </si>
  <si>
    <t>ZIADNM99R05Z313C-P-000</t>
  </si>
  <si>
    <t>ZIAO DOGNIME</t>
  </si>
  <si>
    <t>ZIADNM99R05Z313C</t>
  </si>
  <si>
    <t>ZKANSS90H30Z314F-P-000</t>
  </si>
  <si>
    <t>ZAKIOU INOUSSA</t>
  </si>
  <si>
    <t>ZKANSS90H30Z314F</t>
  </si>
  <si>
    <t>ZKKBLM71C01Z330H-P-000</t>
  </si>
  <si>
    <t>ZEKKAMI ABDELEMJID</t>
  </si>
  <si>
    <t>ZKKBLM71C01Z330H</t>
  </si>
  <si>
    <t>ZLIRCR99E06F335S-P-000</t>
  </si>
  <si>
    <t>ZILIO RICCARDO</t>
  </si>
  <si>
    <t>ZLIRCR99E06F335S</t>
  </si>
  <si>
    <t>ZLLMNC72L49H727H-P-000</t>
  </si>
  <si>
    <t>ZILLIO MONICA</t>
  </si>
  <si>
    <t>ZLLMNC72L49H727H</t>
  </si>
  <si>
    <t>02807280041</t>
  </si>
  <si>
    <t>ZLNPLA73C04L219P-P-000</t>
  </si>
  <si>
    <t>ZULIAN PAOLO</t>
  </si>
  <si>
    <t>ZLNPLA73C04L219P</t>
  </si>
  <si>
    <t>ZLNRRT68L67D872A-P-000</t>
  </si>
  <si>
    <t>ZLOFRC90M67I208Y-P-000</t>
  </si>
  <si>
    <t>ZOLEO FEDERICA</t>
  </si>
  <si>
    <t>ZLOFRC90M67I208Y</t>
  </si>
  <si>
    <t>ZLOLRI96E56A859R-P-000</t>
  </si>
  <si>
    <t>ZOLA ILARIA</t>
  </si>
  <si>
    <t>ZLOLRI96E56A859R</t>
  </si>
  <si>
    <t>ZLTSSM92P09Z352X-P-000</t>
  </si>
  <si>
    <t>ZALTAFI OUSSAMA</t>
  </si>
  <si>
    <t>ZLTSSM92P09Z352X</t>
  </si>
  <si>
    <t>ZMBDGI65P16C627G-P-000</t>
  </si>
  <si>
    <t>ZAMBELLO DIEGO</t>
  </si>
  <si>
    <t>ZMBDGI65P16C627G</t>
  </si>
  <si>
    <t>ZMBDVD78R15D332M-P-000</t>
  </si>
  <si>
    <t>ZAMBONI DAVIDE</t>
  </si>
  <si>
    <t>ZMBDVD82E15A479C-P-000</t>
  </si>
  <si>
    <t>ZAMBELLINI DAVIDE</t>
  </si>
  <si>
    <t>ZMBDVD82E15A479C</t>
  </si>
  <si>
    <t>01542530058</t>
  </si>
  <si>
    <t>ZMBFNC05M69F952T-P-000</t>
  </si>
  <si>
    <t>ZUMBO FRANCESCA</t>
  </si>
  <si>
    <t>ZMBFNC05M69F952T</t>
  </si>
  <si>
    <t>ZMBFNC70S06G082W-P-000</t>
  </si>
  <si>
    <t>ZUMBO Francesco</t>
  </si>
  <si>
    <t>ZMBFNC70S06G082W</t>
  </si>
  <si>
    <t>ZMBLSN68B67A859G-P-000</t>
  </si>
  <si>
    <t>ZAMBON ALESSANDRA</t>
  </si>
  <si>
    <t>ZMBLSN68B67A859G</t>
  </si>
  <si>
    <t>ZMBRFL78B50B019B-P-000</t>
  </si>
  <si>
    <t>ZAMBRINI RAFFAELLA</t>
  </si>
  <si>
    <t>ZMBRFL78B50B019B</t>
  </si>
  <si>
    <t>ZMFGNS00C42Z129Z-P-000</t>
  </si>
  <si>
    <t>ZAMFIRA GEANINA SIMONA</t>
  </si>
  <si>
    <t>ZMFGNS00C42Z129Z</t>
  </si>
  <si>
    <t>ZMLMZN68H51Z611R-P-000</t>
  </si>
  <si>
    <t>FERNANDEZ MARIA ZUNILDA ZAMALLOA</t>
  </si>
  <si>
    <t>ZMLMZN68H51Z611R</t>
  </si>
  <si>
    <t>ZMMLRA72H47L219L-P-000</t>
  </si>
  <si>
    <t>ZIMMARDI LAURA</t>
  </si>
  <si>
    <t>ZMMLRA72H47L219L</t>
  </si>
  <si>
    <t>ZMPCRL54D15L219F-P-000</t>
  </si>
  <si>
    <t>ZAMPARDI CARLO</t>
  </si>
  <si>
    <t>ZMPCRL54D15L219F</t>
  </si>
  <si>
    <t>ZMPLSN01H68F335Q-P-000</t>
  </si>
  <si>
    <t>ZAMPERLIN ALESSANDRA</t>
  </si>
  <si>
    <t>ZMPLSN01H68F335Q</t>
  </si>
  <si>
    <t>ZMPLVR67D54H037R-P-000</t>
  </si>
  <si>
    <t>ZAMPONI ELVIRA</t>
  </si>
  <si>
    <t>ZMPRLL64B51L219C-P-000</t>
  </si>
  <si>
    <t>ZAMPAGLIONE ROSELLA</t>
  </si>
  <si>
    <t>ZMPRLL64B51L219C</t>
  </si>
  <si>
    <t>ZMPSMN67A68L219R-P-000</t>
  </si>
  <si>
    <t>ZAMPOGNA SIMONA</t>
  </si>
  <si>
    <t>ZMPSMN67A68L219R</t>
  </si>
  <si>
    <t>ZNADBR78P51B019K-P-000</t>
  </si>
  <si>
    <t>ZNAKVN11T24F952C-P-000</t>
  </si>
  <si>
    <t>AZIANOU KOMIVI NATALE</t>
  </si>
  <si>
    <t>ZNAKVN11T24F952C</t>
  </si>
  <si>
    <t>ZNALSE71R60A859M-P-000</t>
  </si>
  <si>
    <t>ZANA ELISA</t>
  </si>
  <si>
    <t>ZNALSE71R60A859M</t>
  </si>
  <si>
    <t>ZNAMRZ69T12H037Y-P-000</t>
  </si>
  <si>
    <t>ZANI MAURIZIO</t>
  </si>
  <si>
    <t>ZNAMRZ69T12H037Y</t>
  </si>
  <si>
    <t>ZNAMSH72S63D332A-P-000</t>
  </si>
  <si>
    <t>ZANI MISAH</t>
  </si>
  <si>
    <t>ZNANNA85P48Z602J-P-000</t>
  </si>
  <si>
    <t>ZANOIA ANNA</t>
  </si>
  <si>
    <t>ZNANNA85P48Z602J</t>
  </si>
  <si>
    <t>ZNCMRC62D11E379X-P-000</t>
  </si>
  <si>
    <t>OZINO CALIGARIS MARCO</t>
  </si>
  <si>
    <t>ZNCMRC62D11E379X</t>
  </si>
  <si>
    <t>ZNCRCE83S54A859E-P-000</t>
  </si>
  <si>
    <t>ZNCRNP67S64Z602F-P-000</t>
  </si>
  <si>
    <t>ZANCHI ROSANA APARECIDA</t>
  </si>
  <si>
    <t>ZNCRNP67S64Z602F</t>
  </si>
  <si>
    <t>ZNCSLV73P28L219K-P-000</t>
  </si>
  <si>
    <t>ZANCOLO' SILVIO</t>
  </si>
  <si>
    <t>ZNCSLV73P28L219K</t>
  </si>
  <si>
    <t>08593230017</t>
  </si>
  <si>
    <t>ZNDDRAF2530G337S-P-000</t>
  </si>
  <si>
    <t>ZNDDRAF2530G337S</t>
  </si>
  <si>
    <t>ZNEMZN99S48Z313Q-P-000</t>
  </si>
  <si>
    <t>EZAN MANZAN EDWIGE</t>
  </si>
  <si>
    <t>ZNEMZN99S48Z313Q</t>
  </si>
  <si>
    <t>ZNFMRZ63P27L219Q-P-000</t>
  </si>
  <si>
    <t>ZANFABRO MAURIZIO</t>
  </si>
  <si>
    <t>ZNFMRZ63P27L219Q</t>
  </si>
  <si>
    <t>ZNFSRN67S41G284Y-P-000</t>
  </si>
  <si>
    <t>ZANFAGNIN SABRINA</t>
  </si>
  <si>
    <t>ZNFSRN67S41G284Y</t>
  </si>
  <si>
    <t>ZNGLCU75S13L219L-P-000</t>
  </si>
  <si>
    <t>ZANGARI LUCA</t>
  </si>
  <si>
    <t>ZNGLCU75S13L219L</t>
  </si>
  <si>
    <t>ZNGMRA65E24A222T-P-000</t>
  </si>
  <si>
    <t>ZANGROSSI MAURO</t>
  </si>
  <si>
    <t>ZNGMRA65E24A222T</t>
  </si>
  <si>
    <t>ZNIMHL93H30C722K-P-000</t>
  </si>
  <si>
    <t>ZIANO MICHELE</t>
  </si>
  <si>
    <t>ZNIMHL93H30C722K</t>
  </si>
  <si>
    <t>ZNIRCR93M12A859F-P-000</t>
  </si>
  <si>
    <t>ZIN RICCARDO</t>
  </si>
  <si>
    <t>ZNIRCR93M12A859F</t>
  </si>
  <si>
    <t>ZNLDVS73H28L219L-P-000</t>
  </si>
  <si>
    <t>ZANELLATO DEVIS</t>
  </si>
  <si>
    <t>ZNLDVS73H28L219L</t>
  </si>
  <si>
    <t>ZNLMNO92T47B019M-P-000</t>
  </si>
  <si>
    <t>ZANLUNGO MONIA</t>
  </si>
  <si>
    <t>ZNLMNO92T47B019M</t>
  </si>
  <si>
    <t>ZNLMSD04S52A859J-P-000</t>
  </si>
  <si>
    <t>ZANELLA MARSIDA</t>
  </si>
  <si>
    <t>ZNLMSD04S52A859J</t>
  </si>
  <si>
    <t>ZNLTZN76C50H355F-P-000</t>
  </si>
  <si>
    <t>ZANELLATO TIZIANA</t>
  </si>
  <si>
    <t>ZNLTZN76C50H355F</t>
  </si>
  <si>
    <t>ZNLTZN77T64H355Y-P-000</t>
  </si>
  <si>
    <t>ZNLTZN77T64H355Y</t>
  </si>
  <si>
    <t>ZNNDRN64A54L436W-P-000</t>
  </si>
  <si>
    <t>ZANONE ADRIANA</t>
  </si>
  <si>
    <t>ZNNDRN64A54L436W</t>
  </si>
  <si>
    <t>ZNNGNN78SI6L219E-P-000</t>
  </si>
  <si>
    <t>ZANIN GIOVANNI</t>
  </si>
  <si>
    <t>ZNNGNN78S16L219E</t>
  </si>
  <si>
    <t>09200220011</t>
  </si>
  <si>
    <t>ZNNLCU06H23B019T-P-000</t>
  </si>
  <si>
    <t>ZINNARI LUCA</t>
  </si>
  <si>
    <t>ZNNLCU06H23B019T</t>
  </si>
  <si>
    <t>ZNNRRA98B59F952Q-P-000</t>
  </si>
  <si>
    <t>ZINNA AURORA</t>
  </si>
  <si>
    <t>ZNNRRA98B59F952Q</t>
  </si>
  <si>
    <t>ZNNSFN92S29D198H-P-000</t>
  </si>
  <si>
    <t>ZENNARO STEFANO</t>
  </si>
  <si>
    <t>ZNNSFN92S29D198H</t>
  </si>
  <si>
    <t>ZNNSRA02D43A479K-P-000</t>
  </si>
  <si>
    <t>ZANINONI SARA</t>
  </si>
  <si>
    <t>ZNNSRA02D43A479K</t>
  </si>
  <si>
    <t>ZNOSRA88H54L219N-P-000</t>
  </si>
  <si>
    <t>ZONA SARA</t>
  </si>
  <si>
    <t>ZNOSRA88H54L219N</t>
  </si>
  <si>
    <t>ZNRFNC11B43F952P-P-000</t>
  </si>
  <si>
    <t>ZANARDI FRANCESCA</t>
  </si>
  <si>
    <t>ZNRFNC11B43F952P</t>
  </si>
  <si>
    <t>ZNRGLI13D51F952J-P-000</t>
  </si>
  <si>
    <t>ZANARDI GIULIA</t>
  </si>
  <si>
    <t>ZNRGLI13D51F952J</t>
  </si>
  <si>
    <t>ZNTGFR63A67B019W-P-000</t>
  </si>
  <si>
    <t>ZANETTI GIANFRANCO</t>
  </si>
  <si>
    <t>ZNTGFR63A67B019W</t>
  </si>
  <si>
    <t>ZNTMDL06S42F952O-P-000</t>
  </si>
  <si>
    <t>ZANOTTI MADDALENA</t>
  </si>
  <si>
    <t>ZNTMDL06S42F952O</t>
  </si>
  <si>
    <t>ZNTMLN62R67L219J-P-000</t>
  </si>
  <si>
    <t>ZANETTI MARILENA</t>
  </si>
  <si>
    <t>ZNTMLN62R67L219J</t>
  </si>
  <si>
    <t>ZNVMPF69D53Z611U-P-000</t>
  </si>
  <si>
    <t>UZNAVA ESTRADA EMMA EPIFANIA</t>
  </si>
  <si>
    <t>ZNVMPF69D53Z611U</t>
  </si>
  <si>
    <t>ZPLMRC87M14B019M-P-000</t>
  </si>
  <si>
    <t>ZAPPELLONI MARCO</t>
  </si>
  <si>
    <t>ZPLMRC87M14B019M</t>
  </si>
  <si>
    <t>ZPPBBR70T68L219X-P-000</t>
  </si>
  <si>
    <t>ZAPPAVIGNA BARBARA</t>
  </si>
  <si>
    <t>ZPPBBR70T68L219X</t>
  </si>
  <si>
    <t>ZPPDRH89L57G062B-P-000</t>
  </si>
  <si>
    <t>ZOPPIS DEBORAH</t>
  </si>
  <si>
    <t>ZPPDRH89L57G062B</t>
  </si>
  <si>
    <t>ZPPLBT99A52A859B-P-000</t>
  </si>
  <si>
    <t>ZOPPO ELISABETTA</t>
  </si>
  <si>
    <t>ZPPLBT99A52A859B</t>
  </si>
  <si>
    <t>ZPPMCL73T50B473D-P-000</t>
  </si>
  <si>
    <t>ZOPPELLARO MARCELLA</t>
  </si>
  <si>
    <t>ZPPMCL73T50B473D</t>
  </si>
  <si>
    <t>ZPPSMN69D62L219O-P-000</t>
  </si>
  <si>
    <t>ZAPPAROLI SIMONA</t>
  </si>
  <si>
    <t>ZPPSMN69D62L219O</t>
  </si>
  <si>
    <t>ZPPSMN70P11F952R-P-000</t>
  </si>
  <si>
    <t>ZOPPELLARO SIMONE</t>
  </si>
  <si>
    <t>ZPPSMN70P11F952R</t>
  </si>
  <si>
    <t>ZPTCRB85B54Z505W-P-000</t>
  </si>
  <si>
    <t>ZAPATA DURAN CLARA BIANCA</t>
  </si>
  <si>
    <t>ZPTCRB85B54Z505W</t>
  </si>
  <si>
    <t>ZQRYBL82E48Z504A-P-000</t>
  </si>
  <si>
    <t>ZEQUEIRA PORTAL YSBEL OLGA</t>
  </si>
  <si>
    <t>ZQRYBL82E48Z504A</t>
  </si>
  <si>
    <t>ZRBCRL85L41A859I-P-000</t>
  </si>
  <si>
    <t>ZERBOLA CAROLA</t>
  </si>
  <si>
    <t>ZRBCRL85L41A859I</t>
  </si>
  <si>
    <t>02590250029</t>
  </si>
  <si>
    <t>ZRDKVN78L66Z254S-P-000</t>
  </si>
  <si>
    <t>ZARDIASHVILI KETEVAN</t>
  </si>
  <si>
    <t>ZRDKVN78L66Z254S</t>
  </si>
  <si>
    <t>ZRDSRG65E07D548I-P-000</t>
  </si>
  <si>
    <t>ZARDI SERGIO</t>
  </si>
  <si>
    <t>ZRLGLI80R63A859R-P-000</t>
  </si>
  <si>
    <t>ZORIO ELLERO GIULIA</t>
  </si>
  <si>
    <t>ZRLGLI80R63A859R</t>
  </si>
  <si>
    <t>ZRLKDD70R50Z330B-P-000</t>
  </si>
  <si>
    <t>ZAROUAL KHADDOUJ</t>
  </si>
  <si>
    <t>ZRLKDD70R50Z330B</t>
  </si>
  <si>
    <t>ZRLLNU64S45L219Z-P-000</t>
  </si>
  <si>
    <t>ZIRALDO LUANA</t>
  </si>
  <si>
    <t>ZRLLNU64S45L219Z</t>
  </si>
  <si>
    <t>07905140013</t>
  </si>
  <si>
    <t>ZRLSRA85A53F152S-P-000</t>
  </si>
  <si>
    <t>ZURLO SARA</t>
  </si>
  <si>
    <t>ZRLSRA85A53F152S</t>
  </si>
  <si>
    <t>ZRLVTI70A04L219W-P-000</t>
  </si>
  <si>
    <t>ZERILLI VITO</t>
  </si>
  <si>
    <t>ZRLVTI70A04L219W</t>
  </si>
  <si>
    <t>ZRMLSN04E03C722L-P-000</t>
  </si>
  <si>
    <t>ZARAMELLA ALESSANDRO</t>
  </si>
  <si>
    <t>ZRMLSN04E03C722L</t>
  </si>
  <si>
    <t>ZRNGLI04P48E801C-P-000</t>
  </si>
  <si>
    <t>ZARINELLI GIULIA</t>
  </si>
  <si>
    <t>ZRNGLI04P48E801C</t>
  </si>
  <si>
    <t>ZRNKBR02T57L219I-P-000</t>
  </si>
  <si>
    <t>AZURIN ARCE KINBERLY</t>
  </si>
  <si>
    <t>ZRNKBR02T57L219I</t>
  </si>
  <si>
    <t>ZRNLNI85D51Z138A-P-000</t>
  </si>
  <si>
    <t>ZORINA ILONA</t>
  </si>
  <si>
    <t>ZRNLNI85D51Z138A</t>
  </si>
  <si>
    <t>ZRNMSS69A01Z330H-P-000</t>
  </si>
  <si>
    <t>ZIRANI MOUSSA</t>
  </si>
  <si>
    <t>ZRNMSS69A01Z330H</t>
  </si>
  <si>
    <t>ZRNNGL81L67L219C-P-000</t>
  </si>
  <si>
    <t>ZARANTINO ANGELA</t>
  </si>
  <si>
    <t>ZRNNGL81L67L219C</t>
  </si>
  <si>
    <t>ZROSYM03P25Z243M-P-000</t>
  </si>
  <si>
    <t>OZER SULEYMAN OMER</t>
  </si>
  <si>
    <t>ZROSYM03P25Z243M</t>
  </si>
  <si>
    <t>ZRRRKE02S49L219T-P-000</t>
  </si>
  <si>
    <t>ZARRA ERIKA</t>
  </si>
  <si>
    <t>ZRRRKE02S49L219T</t>
  </si>
  <si>
    <t>ZRTFRZ69L04L219L-P-000</t>
  </si>
  <si>
    <t>ZORATTI FABRIZIO</t>
  </si>
  <si>
    <t>ZRTFRZ69L04L219L</t>
  </si>
  <si>
    <t>ZRZCLN91D45A859R-P-000</t>
  </si>
  <si>
    <t>ZORZAN CAROLINA</t>
  </si>
  <si>
    <t>ZRZCLN91D45A859R</t>
  </si>
  <si>
    <t>ZRZLRA73E63D872C-P-000</t>
  </si>
  <si>
    <t>ZORZI LAURA</t>
  </si>
  <si>
    <t>ZRZLRA73E63D872C</t>
  </si>
  <si>
    <t>ZSTCST90T60Z140E-P-000</t>
  </si>
  <si>
    <t>ZASTANCEANU CRISTINA</t>
  </si>
  <si>
    <t>ZSTCST90T60Z140E</t>
  </si>
  <si>
    <t>ZTTFRC87R44L219A-P-000</t>
  </si>
  <si>
    <t>ZOTTI FEDERICA</t>
  </si>
  <si>
    <t>ZTTFRC87R44L219A</t>
  </si>
  <si>
    <t>ZTUCDB80R09Z335I-P-000</t>
  </si>
  <si>
    <t>UZOETO CHIDIEBENE</t>
  </si>
  <si>
    <t>ZTUCDB80R09Z335I</t>
  </si>
  <si>
    <t>ZTYSHR91H43Z224B-P-000</t>
  </si>
  <si>
    <t>EZATI YAZDANI SAHAR</t>
  </si>
  <si>
    <t>ZTYSHR91H43Z224B</t>
  </si>
  <si>
    <t>ZVDZYO67S41Z138R-P-000</t>
  </si>
  <si>
    <t>ZAVODNYUK ZOYA</t>
  </si>
  <si>
    <t>ZVDZYO67S41Z138R</t>
  </si>
  <si>
    <t>ZVNLSE82S67L219D-P-000</t>
  </si>
  <si>
    <t>ZAVANESE ELISA</t>
  </si>
  <si>
    <t>ZVNLSE82S67L219D</t>
  </si>
  <si>
    <t>ZVRMDN94R58Z129H-P-000</t>
  </si>
  <si>
    <t>ZVTNDR75R30B885O-P-000</t>
  </si>
  <si>
    <t>ZAVATTARO ANDREA</t>
  </si>
  <si>
    <t>ZVTNDR75R30B885O</t>
  </si>
  <si>
    <t>ZWAMSO86M01Z301D-P-000</t>
  </si>
  <si>
    <t>MOUSA AZAWI</t>
  </si>
  <si>
    <t>ZWAMSO86M01Z301D</t>
  </si>
  <si>
    <t>ZZANRO05D42A479N-P-000</t>
  </si>
  <si>
    <t>AZZI NOURA</t>
  </si>
  <si>
    <t>ZZANRO05D42A479N</t>
  </si>
  <si>
    <t>ZZASFN85C09G062F-P-000</t>
  </si>
  <si>
    <t>AZZI STEFANO</t>
  </si>
  <si>
    <t>ZZASFN85C09G062F</t>
  </si>
  <si>
    <t>ZZAVCN94A49A662J-P-000</t>
  </si>
  <si>
    <t>ZZBZNB00A41Z330G-P-000</t>
  </si>
  <si>
    <t>AZZAB ZINEB</t>
  </si>
  <si>
    <t>ZZBZNB00A41Z330G</t>
  </si>
  <si>
    <t>ZZHHJJ64T22Z330W-P-000</t>
  </si>
  <si>
    <t>EZ-ZHER HAJJAJ</t>
  </si>
  <si>
    <t>ZZHHJJ64T22Z330W</t>
  </si>
  <si>
    <t>ZZILNZ95P10C627I-P-000</t>
  </si>
  <si>
    <t>IZZO LORENZO</t>
  </si>
  <si>
    <t>ZZILNZ95P10C627I</t>
  </si>
  <si>
    <t>12161510016</t>
  </si>
  <si>
    <t>ZZIRNT69M27A859V-P-000</t>
  </si>
  <si>
    <t>IZZO RENATO</t>
  </si>
  <si>
    <t>ZZIRNT69M27A859V</t>
  </si>
  <si>
    <t>ZZLDNL80S14C133J-P-000</t>
  </si>
  <si>
    <t>OZZELLO DANIELE</t>
  </si>
  <si>
    <t>ZZLDNL80S14C133J</t>
  </si>
  <si>
    <t>ZZLFNC66L49L219L-P-000</t>
  </si>
  <si>
    <t>AZZOLINO FRANCA</t>
  </si>
  <si>
    <t>ZZLFNC66L49L219L</t>
  </si>
  <si>
    <t>ZZLGLG65H27C665E-P-000</t>
  </si>
  <si>
    <t>AZZALIN GIANLUIGI</t>
  </si>
  <si>
    <t>ZZLGLG65H27C665E</t>
  </si>
  <si>
    <t>ZZLLGU78M15G062R-P-000</t>
  </si>
  <si>
    <t>AZZOLINO LUIGI</t>
  </si>
  <si>
    <t>ZZLNDR02B20A859K-P-000</t>
  </si>
  <si>
    <t>AZZALIN ANDREA</t>
  </si>
  <si>
    <t>ZZLNDR02B20A859K</t>
  </si>
  <si>
    <t>ZZNDRN78H57H224X-P-000</t>
  </si>
  <si>
    <t>IOZZINI DEBORA ANTONELLA</t>
  </si>
  <si>
    <t>ZZNDRN78H57H224X</t>
  </si>
  <si>
    <t>ZZNPRZ63L62L219F-P-000</t>
  </si>
  <si>
    <t>AZZONI PATRIZIA</t>
  </si>
  <si>
    <t>ZZNPRZ63L62L219F</t>
  </si>
  <si>
    <t>ZZRGLI99B63L219Z-P-000</t>
  </si>
  <si>
    <t>AZZARITI GIULIA</t>
  </si>
  <si>
    <t>ZZRGLI99B63L219Z</t>
  </si>
  <si>
    <t>ZZRRSO69P51B777R-P-000</t>
  </si>
  <si>
    <t>AZZARITI ROSA</t>
  </si>
  <si>
    <t>ZZRRSO69P51B777R</t>
  </si>
  <si>
    <t>ZZZZZZZZZZ-X-000</t>
  </si>
  <si>
    <t>Default anagrafica utile non associabile (NON CANCELLARE)</t>
  </si>
  <si>
    <t>(più elementi)</t>
  </si>
  <si>
    <t>M</t>
  </si>
  <si>
    <t>F</t>
  </si>
  <si>
    <t>Etichette di riga</t>
  </si>
  <si>
    <t>GOL - 22-02-5000 - 22-12-5003</t>
  </si>
  <si>
    <t>09:00</t>
  </si>
  <si>
    <t>11:00</t>
  </si>
  <si>
    <t>A011</t>
  </si>
  <si>
    <t>TORINO</t>
  </si>
  <si>
    <t>10:30</t>
  </si>
  <si>
    <t>12:30</t>
  </si>
  <si>
    <t>14:00</t>
  </si>
  <si>
    <t>16:00</t>
  </si>
  <si>
    <t>A010</t>
  </si>
  <si>
    <t>13:00</t>
  </si>
  <si>
    <t>15:00</t>
  </si>
  <si>
    <t>17:00</t>
  </si>
  <si>
    <t>18:00</t>
  </si>
  <si>
    <t>11:30</t>
  </si>
  <si>
    <t>13:30</t>
  </si>
  <si>
    <t>NO</t>
  </si>
  <si>
    <t>10:00</t>
  </si>
  <si>
    <t>12:00</t>
  </si>
  <si>
    <t>15:30</t>
  </si>
  <si>
    <t>14:30</t>
  </si>
  <si>
    <t>16:30</t>
  </si>
  <si>
    <t xml:space="preserve">CM </t>
  </si>
  <si>
    <t>CODICE FISCALE</t>
  </si>
  <si>
    <t>CODICE VOCE DI SPESA</t>
  </si>
  <si>
    <t>SEDE</t>
  </si>
  <si>
    <t>CODICE SEDE</t>
  </si>
  <si>
    <t>COSTO ORARIO IMPONIBILE</t>
  </si>
  <si>
    <t>PROGETTI SPECIALI</t>
  </si>
  <si>
    <t>ASTI</t>
  </si>
  <si>
    <t>06-AT</t>
  </si>
  <si>
    <t>LEP A - ACCOGLIENZA E PRIMA INFORMAZIONE</t>
  </si>
  <si>
    <t>104-LIV</t>
  </si>
  <si>
    <t>LEP C - ORIENTAMENTO DI BASE</t>
  </si>
  <si>
    <t>LEP E - ORIENTAMENTO SPECIALISTICO</t>
  </si>
  <si>
    <t>LEP N - PRESA IN CARICO INTEGRATA PER SOGGETTI IN CONDIZIONE DI VULNERABILITA'</t>
  </si>
  <si>
    <t>TARDITI FEDERICA</t>
  </si>
  <si>
    <t>BIELLA</t>
  </si>
  <si>
    <t>107-BI</t>
  </si>
  <si>
    <t xml:space="preserve">FIORIO  CARLA </t>
  </si>
  <si>
    <t xml:space="preserve">LETIZIA CASSINA </t>
  </si>
  <si>
    <t>108-NO</t>
  </si>
  <si>
    <t>SUBCORSO</t>
  </si>
  <si>
    <t>CORSO</t>
  </si>
  <si>
    <t>BANDO</t>
  </si>
  <si>
    <t>Ricavo</t>
  </si>
  <si>
    <t>Colonna1</t>
  </si>
  <si>
    <t>A.3 ORIENTAMENTO PROFESSIONALE (CARCERE)</t>
  </si>
  <si>
    <t>24-02-5000</t>
  </si>
  <si>
    <t>24-12-5002</t>
  </si>
  <si>
    <t>CCR</t>
  </si>
  <si>
    <t>A.4 CONSULENZA ORIENTATIVA (CARCERE)</t>
  </si>
  <si>
    <t>A.5 - LEP F1 - ACCOMPAGNAMENTO AL LAVORO (CARCERE)</t>
  </si>
  <si>
    <t>A.5.2a - TUTORAGGIO TIROCINI (CARCERE)</t>
  </si>
  <si>
    <t>A.5.2i - ACCOMPAGNAMENTO A INSERIMENTI LAVORATIVI</t>
  </si>
  <si>
    <t>22-02-5000</t>
  </si>
  <si>
    <t>22-12-5002</t>
  </si>
  <si>
    <t>FRD</t>
  </si>
  <si>
    <t>A.6 profiling molto alto</t>
  </si>
  <si>
    <t>SERVIZI DI GESTIONE DEL PERCORSO</t>
  </si>
  <si>
    <t>22-12-5003</t>
  </si>
  <si>
    <t>GOL</t>
  </si>
  <si>
    <t>24-01-5000</t>
  </si>
  <si>
    <t>24-11-5001</t>
  </si>
  <si>
    <t>LEP F1 - ACCOMPAGNAMENTO AL LAVORO E TUTORAGGIO</t>
  </si>
  <si>
    <t>Somma di VALORE CM</t>
  </si>
  <si>
    <t>Somma di VALORE COMMESSE</t>
  </si>
  <si>
    <t>GOL Totale</t>
  </si>
  <si>
    <t>CROCE MARIA GRAZIA Totale</t>
  </si>
  <si>
    <t>0 Totale</t>
  </si>
  <si>
    <t>FRD Totale</t>
  </si>
  <si>
    <t>FALCONE SERENA Totale</t>
  </si>
  <si>
    <t>MAINERO CLAUDIA Totale</t>
  </si>
  <si>
    <t>PIANOFORTE MARTA Totale</t>
  </si>
  <si>
    <t>RUSCA ADA Totale</t>
  </si>
  <si>
    <t>SPADARO PATRIZIA Totale</t>
  </si>
  <si>
    <t>TERZERA CRISTINA Totale</t>
  </si>
  <si>
    <t>CASSINA LETIZIA Totale</t>
  </si>
  <si>
    <t>DENARO SIMONA Totale</t>
  </si>
  <si>
    <t>GANGAROSSA GIOVANNA Totale</t>
  </si>
  <si>
    <t>GARRETTI ELENA Totale</t>
  </si>
  <si>
    <t>MAGGIORE MATTEO Totale</t>
  </si>
  <si>
    <t>Totale complessivo</t>
  </si>
  <si>
    <t>Somma di RICAVI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</si>
</sst>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\ &quot;€&quot;_-;\-* #,##0.00\ &quot;€&quot;_-;_-* &quot;-&quot;??\ &quot;€&quot;_-;_-@"/>
    <numFmt numFmtId="165" formatCode="#,##0.00\ &quot;€&quot;"/>
    <numFmt numFmtId="166" formatCode="D/M/YYYY"/>
    <numFmt numFmtId="167" formatCode="&quot;€&quot;\ #,##0.00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8.0"/>
      <color theme="1"/>
      <name val="Calibri"/>
    </font>
    <font>
      <sz val="9.0"/>
      <color theme="1"/>
      <name val="Calibri"/>
    </font>
    <font>
      <b/>
      <sz val="16.0"/>
      <color theme="1"/>
      <name val="Calibri"/>
    </font>
    <font>
      <b/>
      <sz val="11.0"/>
      <color theme="0"/>
      <name val="Calibri"/>
    </font>
    <font>
      <sz val="9.0"/>
      <color rgb="FFB4C6E7"/>
      <name val="Calibri"/>
    </font>
    <font>
      <b/>
      <sz val="24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rgb="FF2F5496"/>
        <bgColor rgb="FF2F5496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left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2" fontId="3" numFmtId="2" xfId="0" applyAlignment="1" applyBorder="1" applyFont="1" applyNumberFormat="1">
      <alignment horizontal="center" shrinkToFit="0" vertical="center" wrapText="1"/>
    </xf>
    <xf borderId="2" fillId="2" fontId="3" numFmtId="0" xfId="0" applyAlignment="1" applyBorder="1" applyFont="1">
      <alignment vertical="center"/>
    </xf>
    <xf borderId="3" fillId="2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center"/>
    </xf>
    <xf borderId="1" fillId="3" fontId="1" numFmtId="165" xfId="0" applyAlignment="1" applyBorder="1" applyFont="1" applyNumberFormat="1">
      <alignment horizontal="center"/>
    </xf>
    <xf borderId="1" fillId="3" fontId="1" numFmtId="2" xfId="0" applyAlignment="1" applyBorder="1" applyFont="1" applyNumberFormat="1">
      <alignment horizontal="center"/>
    </xf>
    <xf borderId="4" fillId="3" fontId="1" numFmtId="0" xfId="0" applyAlignment="1" applyBorder="1" applyFont="1">
      <alignment horizontal="center"/>
    </xf>
    <xf borderId="4" fillId="3" fontId="1" numFmtId="0" xfId="0" applyBorder="1" applyFont="1"/>
    <xf borderId="0" fillId="3" fontId="1" numFmtId="0" xfId="0" applyFont="1"/>
    <xf borderId="1" fillId="4" fontId="1" numFmtId="0" xfId="0" applyAlignment="1" applyBorder="1" applyFill="1" applyFont="1">
      <alignment horizontal="left"/>
    </xf>
    <xf borderId="1" fillId="4" fontId="1" numFmtId="0" xfId="0" applyAlignment="1" applyBorder="1" applyFont="1">
      <alignment horizontal="center"/>
    </xf>
    <xf borderId="1" fillId="4" fontId="1" numFmtId="165" xfId="0" applyAlignment="1" applyBorder="1" applyFont="1" applyNumberFormat="1">
      <alignment horizontal="center"/>
    </xf>
    <xf borderId="1" fillId="4" fontId="1" numFmtId="2" xfId="0" applyAlignment="1" applyBorder="1" applyFont="1" applyNumberFormat="1">
      <alignment horizontal="center"/>
    </xf>
    <xf borderId="4" fillId="4" fontId="1" numFmtId="0" xfId="0" applyAlignment="1" applyBorder="1" applyFont="1">
      <alignment horizontal="center"/>
    </xf>
    <xf borderId="4" fillId="4" fontId="1" numFmtId="0" xfId="0" applyBorder="1" applyFont="1"/>
    <xf borderId="0" fillId="4" fontId="1" numFmtId="0" xfId="0" applyFont="1"/>
    <xf borderId="4" fillId="4" fontId="1" numFmtId="166" xfId="0" applyAlignment="1" applyBorder="1" applyFont="1" applyNumberFormat="1">
      <alignment horizontal="center"/>
    </xf>
    <xf borderId="4" fillId="4" fontId="1" numFmtId="1" xfId="0" applyAlignment="1" applyBorder="1" applyFont="1" applyNumberFormat="1">
      <alignment horizontal="center"/>
    </xf>
    <xf borderId="0" fillId="4" fontId="2" numFmtId="0" xfId="0" applyFont="1"/>
    <xf borderId="4" fillId="3" fontId="1" numFmtId="166" xfId="0" applyAlignment="1" applyBorder="1" applyFont="1" applyNumberFormat="1">
      <alignment horizontal="center"/>
    </xf>
    <xf borderId="4" fillId="3" fontId="1" numFmtId="1" xfId="0" applyAlignment="1" applyBorder="1" applyFont="1" applyNumberFormat="1">
      <alignment horizontal="center"/>
    </xf>
    <xf borderId="0" fillId="3" fontId="2" numFmtId="0" xfId="0" applyFont="1"/>
    <xf borderId="0" fillId="4" fontId="1" numFmtId="166" xfId="0" applyAlignment="1" applyFont="1" applyNumberFormat="1">
      <alignment horizontal="center"/>
    </xf>
    <xf borderId="0" fillId="4" fontId="1" numFmtId="1" xfId="0" applyAlignment="1" applyFont="1" applyNumberFormat="1">
      <alignment horizontal="center"/>
    </xf>
    <xf borderId="0" fillId="3" fontId="1" numFmtId="166" xfId="0" applyAlignment="1" applyFont="1" applyNumberFormat="1">
      <alignment horizontal="center"/>
    </xf>
    <xf borderId="0" fillId="3" fontId="1" numFmtId="1" xfId="0" applyAlignment="1" applyFont="1" applyNumberFormat="1">
      <alignment horizontal="center"/>
    </xf>
    <xf borderId="0" fillId="4" fontId="1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5" fillId="3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5" fontId="1" numFmtId="0" xfId="0" applyAlignment="1" applyBorder="1" applyFill="1" applyFont="1">
      <alignment horizontal="left"/>
    </xf>
    <xf borderId="0" fillId="0" fontId="6" numFmtId="0" xfId="0" applyAlignment="1" applyFont="1">
      <alignment horizontal="center" vertical="center"/>
    </xf>
    <xf borderId="1" fillId="6" fontId="1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center"/>
    </xf>
    <xf borderId="0" fillId="0" fontId="8" numFmtId="49" xfId="0" applyAlignment="1" applyFont="1" applyNumberFormat="1">
      <alignment vertical="center"/>
    </xf>
    <xf borderId="0" fillId="0" fontId="9" numFmtId="49" xfId="0" applyAlignment="1" applyFont="1" applyNumberFormat="1">
      <alignment vertical="center"/>
    </xf>
    <xf borderId="1" fillId="5" fontId="10" numFmtId="0" xfId="0" applyAlignment="1" applyBorder="1" applyFont="1">
      <alignment horizontal="center"/>
    </xf>
    <xf borderId="1" fillId="5" fontId="11" numFmtId="0" xfId="0" applyAlignment="1" applyBorder="1" applyFont="1">
      <alignment horizontal="center" vertical="center"/>
    </xf>
    <xf borderId="0" fillId="0" fontId="7" numFmtId="0" xfId="0" applyFont="1"/>
    <xf borderId="0" fillId="0" fontId="12" numFmtId="0" xfId="0" applyAlignment="1" applyFont="1">
      <alignment horizontal="center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Font="1"/>
    <xf borderId="0" fillId="0" fontId="1" numFmtId="0" xfId="0" applyAlignment="1" applyFont="1">
      <alignment horizontal="left" vertic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6" fillId="0" fontId="15" numFmtId="1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7" fontId="1" numFmtId="49" xfId="0" applyAlignment="1" applyBorder="1" applyFill="1" applyFont="1" applyNumberFormat="1">
      <alignment horizontal="center"/>
    </xf>
    <xf borderId="1" fillId="7" fontId="1" numFmtId="0" xfId="0" applyAlignment="1" applyBorder="1" applyFont="1">
      <alignment horizontal="center"/>
    </xf>
    <xf borderId="1" fillId="7" fontId="1" numFmtId="165" xfId="0" applyAlignment="1" applyBorder="1" applyFont="1" applyNumberFormat="1">
      <alignment horizontal="center"/>
    </xf>
    <xf borderId="1" fillId="7" fontId="1" numFmtId="1" xfId="0" applyAlignment="1" applyBorder="1" applyFont="1" applyNumberFormat="1">
      <alignment horizontal="center"/>
    </xf>
    <xf borderId="0" fillId="0" fontId="1" numFmtId="1" xfId="0" applyFont="1" applyNumberFormat="1"/>
    <xf borderId="1" fillId="8" fontId="9" numFmtId="0" xfId="0" applyAlignment="1" applyBorder="1" applyFill="1" applyFont="1">
      <alignment horizontal="center" vertical="center"/>
    </xf>
    <xf borderId="1" fillId="8" fontId="9" numFmtId="0" xfId="0" applyBorder="1" applyFont="1"/>
    <xf borderId="0" fillId="0" fontId="9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B4C6E7"/>
      </font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none"/>
      </fill>
      <border/>
    </dxf>
    <dxf>
      <font>
        <color rgb="FFD9E2F3"/>
      </font>
      <fill>
        <patternFill patternType="none"/>
      </fill>
      <border/>
    </dxf>
  </dxfs>
  <tableStyles count="3">
    <tableStyle count="3" pivot="0" name="DATI CM-style">
      <tableStyleElement dxfId="4" type="headerRow"/>
      <tableStyleElement dxfId="5" type="firstRowStripe"/>
      <tableStyleElement dxfId="6" type="secondRowStripe"/>
    </tableStyle>
    <tableStyle count="3" pivot="0" name="DATI CM-style 2">
      <tableStyleElement dxfId="4" type="headerRow"/>
      <tableStyleElement dxfId="6" type="firstRowStripe"/>
      <tableStyleElement dxfId="7" type="secondRowStripe"/>
    </tableStyle>
    <tableStyle count="3" pivot="0" name="DATI COMMESSE-style">
      <tableStyleElement dxfId="4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2070" sheet="exp_SILP"/>
  </cacheSource>
  <cacheFields>
    <cacheField name="CF su Proforma" numFmtId="0">
      <sharedItems>
        <s v="BNMKLD71A18Z330T"/>
        <s v="GLLGLC68P10L219E"/>
        <s v="CLMCRN71T70B019R"/>
        <s v="MNTSRH76E27Z138U"/>
        <s v="RSNMRA72A46D872J"/>
        <s v="MTAGRG64C06Z129P"/>
        <s v="BRTJNY00R63L219O"/>
        <s v="STRGRY71L08C627Y"/>
        <s v="DMAGPP68A02C352O"/>
        <s v="RSSMSM71T04A010O"/>
        <s v="CLNNLS04L23F952V"/>
        <s v="LEIGLC70M01F952G"/>
        <s v="SDRMLA83A50Z330A"/>
        <s v="BNCDLM80L07L219L"/>
        <s v="BLSRRT80A25L219K"/>
        <s v="DRDZRC92C41L219G"/>
        <s v="RSSDRH73A55C351F"/>
        <s v="TTNSFN74L68L219D"/>
        <s v="MNFLNZ03E12C722P"/>
        <s v="TPNJYD84D06Z611P"/>
        <s v="NGYCRT99M41Z318B"/>
        <s v="SGRSFN71H05L219A"/>
        <s v="SRRMNC75T49H355I"/>
        <s v="NGNVRD71R65F205Q"/>
        <s v="DRDCST73R54F952M"/>
        <s v="CRDGLI96M63L219N"/>
        <s v="DDMLCN64T02F205O"/>
        <s v="FLMBBR76L41L219Z"/>
        <s v="DLGMRN96M49A859Z"/>
        <s v="BHALPH96P10Z317H"/>
        <s v="DGLRRT64S29F205I"/>
        <s v="GMOSSI03D24Z354O"/>
        <s v="MNSLTF70L47Z352B"/>
        <s v="MSSMRL86T46Z611W"/>
        <s v="PPSVNT82B60F335Q"/>
        <s v="SPZMTN95L65L219U"/>
        <s v="NPLCST73M64L219H"/>
        <s v="TRRLNM97C06Z343R"/>
        <s v="MRGCDL78B04L219M"/>
        <s v="BLHSDO80B42Z330B"/>
        <s v="RLNGPP59H45H369E"/>
        <s v="TRCJLA91D45F952B"/>
        <s v="FRTLRI79M43L219I"/>
        <s v="KHNSBH76R46Z330K"/>
        <s v="MRTLNZ01R29A859B"/>
        <s v="VLPRCC63A01A662P"/>
        <s v="CHRLKY97A01Z335E"/>
        <s v="FRNGPP76S12A859E"/>
        <s v="FYAMKH88P51Z343H"/>
        <s v="DTMGFT95E68Z335I"/>
        <s v="GGLDNC78R61H224I"/>
        <s v="NGRGGT68H67Z129D"/>
        <s v="CCISFI61C23Z129N"/>
        <s v="MRZGPP65M28E047L"/>
        <s v="LLJRHN57E55Z100A"/>
        <s v="SCHNRC64D55A859N"/>
        <s v="HLPVNT92E61L219L"/>
        <s v="PRCHLN84C69G713F"/>
        <s v="GNNSFN88D13H355K"/>
        <s v="LVRMNN61E20Z611R"/>
        <s v="ZDNSLA98D58Z330I"/>
        <s v="MIAHLL99A10Z249H"/>
        <s v="MTBMSJ91T31Z249I"/>
        <s v="MRNSRN86R45F952Y"/>
        <s v="PLTGDE67T29F205X"/>
        <s v="CSTLNY82M13Z505I"/>
        <s v="BROTDR80M63Z129N"/>
        <s v="FTTSHD96H07Z330Z"/>
        <s v="MTRHDB00C01Z336M"/>
        <s v="FRRVCN63P57F952A"/>
        <s v="MCCSMN73E48L219I"/>
        <s v="SMRTNA81M66E986W"/>
        <s v="TFRLGU79E14L219A"/>
        <s v="ZBDKDR73C23Z229W"/>
        <s v="CSLCLD88D21Z605V"/>
        <s v="FFLFNC66B52A859V"/>
        <s v="MJDLRT65T42Z100L"/>
        <s v="MNTCST71P58Z614R"/>
        <s v="CNTLCN62L23I158T"/>
        <s v="CMLGDI95P57D938J"/>
        <s v="TRCPRC01H70Z129G"/>
        <s v="TTLYYS94S58Z336G"/>
        <s v="RSUGRL73H41Z129A"/>
        <s v="BNCDTT75H58C627X"/>
        <s v="PCCNDR94M68A859E"/>
        <s v="BTTSMN79H28B729F"/>
        <s v="TROSNA96H01Z317S"/>
        <s v="MFFRNN70E65A859U"/>
        <s v="GDTLCU80C15F952M"/>
        <s v="BNTBRR62B24Z330N"/>
        <s v="NROGML62T31Z348Q"/>
        <s v="BRSSLV65B50F952E"/>
        <s v="PZZDVD69T12L669I"/>
        <s v="RCPSMN73B63F839N"/>
        <s v="ZMBLNE80T45B300Z"/>
        <s v="ZNGMSM72B14A859F"/>
        <s v="CHCCRL98T13L750T"/>
        <s v="MRSSNJ62L51Z153B"/>
        <s v="SDADVD68E07L219P"/>
        <s v="BGHDBR58D04Z600R"/>
        <s v="MMEVDT73T65Z100J"/>
        <s v="CRPNMO04E50C627W"/>
        <s v="GLPMSM68D15F952P"/>
        <s v="GRZVNT79R66A859H"/>
        <s v="VLRSVK83A49D938F"/>
        <s v="BYALSN66A20L219U"/>
        <s v="FVRMRA73E57F952T"/>
        <s v="GBKHTR91P30Z335D"/>
        <s v="CFFTZN75C63A859H"/>
        <s v="PRCMNL63P68F952U"/>
        <s v="PVEKST67M52Z104C"/>
        <s v="PVESNS96M45Z104D"/>
        <s v="PNDGNN77E54Z505E"/>
        <s v="MRTFNC58D09H644E"/>
        <s v="DLLLRA92D70F952L"/>
        <s v="PRGMSM79E21L219Q"/>
        <s v="BRSNMR90C53G273K"/>
        <s v="CPPSVN72B58L013X"/>
        <s v="HNNMYN94C65Z336Q"/>
        <s v="TRAMDH02H70Z351T"/>
        <s v="DDNTNH81S24Z313D"/>
        <s v="MRRCST88M60L219K"/>
        <s v="VAINMR71B60H355E"/>
        <s v="ZVRMDN94R58Z129H"/>
        <s v="NVRNMR59T55F952F"/>
        <s v="CCCMRA65A30L219R"/>
        <s v="DMCLND95E53B428G"/>
        <s v="MSSCLD64S20L219Z"/>
        <s v="MZZPRZ72T47F952W"/>
        <s v="CRCSMN85S03D205K"/>
        <s v="KBDMMD92A01Z354J"/>
        <s v="BNCHDO01L04Z354D"/>
        <s v="CRSSFN80E60L219V"/>
        <s v="GRBGRG92H16L750M"/>
        <s v="LCRSFN58R23H501M"/>
        <s v="MRNLNI92L47L750U"/>
        <s v="PLRVNT90D68D938Z"/>
        <s v="GVRLNE71M55Z129Z"/>
        <s v="CHHYSN00D12Z330Y"/>
        <s v="THBMLA84A41Z330X"/>
        <s v="DNOFLX80S01Z335M"/>
        <s v="FRSLRI81E69F952F"/>
        <s v="NDRRML98P08Z100Y"/>
        <s v="NLNSGS03A43F952Y"/>
        <s v="PLAMLN67B57Z302V"/>
        <s v="DRCJLN77S62Z602R"/>
        <s v="MRRLBT80E71L219Q"/>
        <s v="PLLDTL66L48L013K"/>
        <s v="HLMLHO57L57Z154R"/>
        <s v="FRRMNN78A48G596T"/>
        <s v="QRZFRD74L55Z611Q"/>
        <s v="LRCYNY88T42Z611D"/>
        <s v="BRBSFN68P42A859L"/>
        <s v="BRZNJT75A41Z330A"/>
        <s v="LHTMMM72C03Z330E"/>
        <s v="MRCRSL68T42G273V"/>
        <s v="MRNMRC03E12G273R"/>
        <s v="NTCRLH81A70Z611M"/>
        <s v="HRVCCL74A63Z134E"/>
        <s v="PRGNRR76P46Z604L"/>
        <s v="CRNVNT95H51L219G"/>
        <s v="GRGLSN87R56L219T"/>
        <s v="CNTTTR71H07L219Q"/>
        <s v="PRTLSN90C62L219P"/>
        <s v="DLLLGN94E61C665H"/>
        <s v="TSSFTM66L58Z330E"/>
        <s v="BLLBRC97R49F952T"/>
        <s v="TCCMRZ67E14F952N"/>
        <s v="TFRNMA68C52Z330C"/>
        <s v="TNZGNN63B18A859Q"/>
        <s v="ZZAVCN94A49A662J"/>
        <s v="PUILNE73P53Z129E"/>
        <s v="BBRDRN96A60Z129M"/>
        <s v="DFLSVT65H24C514G"/>
        <s v="DMBSNO77R62F952U"/>
        <s v="MTTMNC67R43L219I"/>
        <s v="BRTGPP70H08Z112J"/>
        <s v="CLBSRY05C11Z329D"/>
        <s v="LMBDNL74T41F952V"/>
        <s v="RVDRCR00P10F952N"/>
        <s v="SCLMRC80S16D150S"/>
        <s v="MSTNNL62S60F952K"/>
        <s v="MPRVNT84P63F839G"/>
        <s v="LMRSDA94H17Z330P"/>
        <s v="STRMNC75T52D872X"/>
        <s v="FRRGPP60A03L219T"/>
        <s v="SSSBHM91R04Z329K"/>
        <s v="NCLWTR84E11L219U"/>
        <s v="DLULGU59H70F636J"/>
        <s v="MSSPRZ78L62C351U"/>
        <s v="LGBHND91H68Z330K"/>
        <s v="CRSNRC81T14A859Q"/>
        <s v="MRNLSN03R11A859T"/>
        <s v="BNCBHM77A01Z330F"/>
        <s v="DFRPTR68A06A859U"/>
        <s v="BRSMRN78L57Z154W"/>
        <s v="BRTPLA83D21F206C"/>
        <s v="GRRMVR66A53Z611Y"/>
        <s v="MRMGLI77R04F839E"/>
        <s v="RBAFHR75P13Z330O"/>
        <s v="SCCLSE98T59F205I"/>
        <s v="BRDSFN67L49L219B"/>
        <s v="RTTCNZ63C59A859A"/>
        <s v="FRGNCL65S02F839D"/>
        <s v="PGLCRS94T71A859C"/>
        <s v="VGNLBT66S58F952D"/>
        <s v="FLGFNC93B65C265F"/>
        <s v="FRRGMR92M66L219X"/>
        <s v="GHRHDH81A01Z352K"/>
        <s v="KHDFZO94E62Z330J"/>
        <s v="DRMVVN99M51F952T"/>
        <s v="MSTGSY80E62L219N"/>
        <s v="SMPNRM99B60Z129P"/>
        <s v="SNGMDJ83T50Z311N"/>
        <s v="BLNBHL01D49Z216K"/>
        <s v="BNLGSZ85T66Z127H"/>
        <s v="DLNLSS04R18F952S"/>
        <s v="TRVCHR99R44F952I"/>
        <s v="STPPRC87E03D938R"/>
        <s v="NFNMNL95E12L219L"/>
        <s v="SWRSRM81B49Z335R"/>
        <s v="CLRVNI76C47L013M"/>
        <s v="CMPMHL86T22F205Z"/>
        <s v="CDUDDV82B23L219T"/>
        <s v="CNSGPP04M10F952L"/>
        <s v="BRNSMN80B65L750C"/>
        <s v="CHSSFN70D29L219X"/>
        <s v="SRRNDR93L11L219L"/>
        <s v="CRGRSN63B57F952Z"/>
        <s v="GDKSPH75T15Z335Q"/>
        <s v="SCHCHR90P52L219J"/>
        <s v="SLKMSH72B57Z100T"/>
        <s v="CNFCST76T47F952C"/>
        <s v="VLNDNL67L54G019O"/>
        <s v="GGLCNZ71P41L219F"/>
        <s v="JYSMSB68D49Z611W"/>
        <s v="PNNRTI70C69H856O"/>
        <s v="SREDVD67S22L219D"/>
        <s v="ZNCRCE83S54A859E"/>
        <s v="MRTJRM86M12Z600M"/>
        <s v="DJBCTN68C42Z129A"/>
        <s v="VRDSVR61P28F112A"/>
        <s v="FZZNMR64B59L219K"/>
        <s v="LVRXMR98E51Z611T"/>
        <s v="MSRPLA72T42F952L"/>
        <s v="VRCMNT83B42C514J"/>
        <s v="VCCNDR95B04F952V"/>
        <s v="SRGLRA69E55F205H"/>
        <s v="GRRMLN81P57Z504F"/>
        <s v="CLNPML76M64L219S"/>
        <s v="RQRNMR73P62Z611Z"/>
        <s v="SLDVTR96A46Z611O"/>
        <s v="TMRVRC67H58Z129U"/>
        <s v="SLMSKR76A70Z100G"/>
        <s v="DLCCHR98B50Z110R"/>
        <s v="GVRGTL71M51Z129I"/>
        <s v="CVNGPP74P69L219D"/>
        <s v="LROLSE85A47L727W"/>
        <s v="NJIBDA85A01Z317B"/>
        <s v="DRSMLN77E06C627T"/>
        <s v="RLNSNO90B48A091P"/>
        <s v="TNHJLS70P04Z611P"/>
        <s v="LEIMRT77E45F952W"/>
        <s v="PGLMRC92T07F952V"/>
        <s v="PLZMNG81R46F258A"/>
        <s v="DRGCRI89T24L259W"/>
        <s v="FRRGLI80P45L219D"/>
        <s v="FRSCHR84A54F952W"/>
        <s v="MSULTZ81L55A859H"/>
        <s v="BNCBHM02A21Z354W"/>
        <s v="GFRLMN98B22Z354W"/>
        <s v="DRSSAI99M45B019W"/>
        <s v="SSTSMN87H65L219L"/>
        <s v="FRRSNL62S58L219W"/>
        <s v="HMDJBR97L01Z236M"/>
        <s v="RVLSRN73P24Z611R"/>
        <s v="DLLCRL88D65G309A"/>
        <s v="DRFMNG78R48Z129X"/>
        <s v="SLUDND83H21Z100C"/>
        <s v="BSTGRL78C08L219O"/>
        <s v="JVNCRS82C24G674I"/>
        <s v="PPPCCT75E47L219H"/>
        <s v="DBRSLF03B14Z354Z"/>
        <s v="SMRBHT70L15Z330K"/>
        <s v="FRSMNL80A71F952S"/>
        <s v="HSSRZL84A01Z249V"/>
        <s v="LTEMRM76C63Z330L"/>
        <s v="BLLMTN98D45L727Y"/>
        <s v="CJHLJR00T20Z611J"/>
        <s v="MRNNNM92S09B019Y"/>
        <s v="LVCMJS93T63Z605D"/>
        <s v="PRNMRN66M56L219O"/>
        <s v="SMRWMI05C66Z330S"/>
        <s v="SPDMRT92T54L219G"/>
        <s v="MRNSLL71T59L219C"/>
        <s v="BDGLSE76M50L219A"/>
        <s v="CFRNLP98D70Z611F"/>
        <s v="NDRNMR81D60Z602C"/>
        <s v="NRDMNN78L68H926G"/>
        <s v="MNCNRC73M27L219Y"/>
        <s v="DRMMMD99H22Z317X"/>
        <s v="GNNSVT58E15I029P"/>
        <s v="CCCGNN67R22F839G"/>
        <s v="ZVRVTR83R21Z138B"/>
        <s v="HYHMSB87E44Z611Q"/>
        <s v="SPVLSU77P70F335N"/>
        <s v="CLLRNG81D49G273K"/>
        <s v="LHTFFA03C52Z330U"/>
        <s v="FRCLNI62D68Z129P"/>
        <s v="KSHMBL97E25Z249L"/>
        <s v="MNTSRA94E49E379N"/>
        <s v="SRRKLD71S29Z330N"/>
        <s v="FRRGLC77A06G674X"/>
        <s v="THMVEA59M46Z318Y"/>
        <s v="RLNGLI03E60L219L"/>
        <s v="ZBRMMD94C22Z330I"/>
        <s v="CYRDAI80M70Z100Q"/>
        <s v="VTTLIA72T59A326A"/>
        <s v="VPNLDA60R11D122T"/>
        <s v="BNCSFN72R08L219Q"/>
        <s v="BSSLNR75C65A859N"/>
        <s v="TSHDRD86R69Z100T"/>
        <s v="YNGPLN85D46Z316A"/>
        <s v="KRZNDR84S04Z138O"/>
        <s v="FRNLND66P59Z613A"/>
        <s v="MCHMJD85C58Z330G"/>
        <s v="DCNVSL85T25Z129S"/>
        <s v="CRTMNL70R52L219W"/>
        <s v="TMBLBT78D43L219H"/>
        <s v="TNGGPP71S62L219P"/>
        <s v="ZLNRRT68L67D872A"/>
        <s v="SRRCRN76E66G113X"/>
        <s v="SNCLNA93L48Z138D"/>
        <s v="FRISMN00S27L219M"/>
        <s v="FRNNNA70H69C816Z"/>
        <s v="RVSFLC58H03L219F"/>
        <s v="CRSLDN74H60L219S"/>
        <s v="GRSLMN99A01Z319P"/>
        <s v="VRNLRT71L06A859L"/>
        <s v="FRRBBR68B48F952I"/>
        <s v="RDDSKH96M06Z249E"/>
        <s v="BNDMTT87P49Z129L"/>
        <s v="LZRMRY68B69Z138W"/>
        <s v="BNSPTR64L18Z614I"/>
        <s v="CSTLNM85L53Z604N"/>
        <s v="NTNSRN66A45L219T"/>
        <s v="LZLFRD78R69Z611U"/>
        <s v="BBALNE87H68Z140F"/>
        <s v="XVRLTA68T71Z602M"/>
        <s v="MYKVTL86P21Z138L"/>
        <s v="TLPLSN83B66F205A"/>
        <s v="CRTMME98R58L219N"/>
        <s v="FRSSMR96A53L219R"/>
        <s v="LGNLMM73R48Z611H"/>
        <s v="RBDNNT68A57F251Z"/>
        <s v="VLLTMR81A61A859V"/>
        <s v="CLBBRM86R10Z329X"/>
        <s v="QGLBRN68D63F205A"/>
        <s v="MSCMNL76T43B354Y"/>
        <s v="SRIMVT94C44A859V"/>
        <s v="GNCCLL88R54Z602O"/>
        <s v="DMSJMG95P10Z131T"/>
        <s v="FSESMW90S61Z335D"/>
        <s v="KSSNLR90A67Z336F"/>
        <s v="LGZVCN64H07C352O"/>
        <s v="SPRCNZ75P55L219H"/>
        <s v="PZZMRZ73D67A859J"/>
        <s v="MJDJGN97M10Z100P"/>
        <s v="BIERRT80P53L219D"/>
        <s v="BRNFTH84H65Z330C"/>
        <s v="VRRNMR72R58L219Q"/>
        <s v="MHMBHM66T13Z335I"/>
        <s v="SLMMSF88L11Z249B"/>
        <s v="SGRNNA74D43L109A"/>
        <s v="CRNMRN98E46Z129Y"/>
        <s v="BHALSS83D20Z344W"/>
        <s v="BBJLTF87D65Z330K"/>
        <s v="SMNVLR94A62L219F"/>
        <s v="LNRGDU67C17A940Z"/>
        <s v="GNNGAI00T51F952P"/>
        <s v="GNNJTN95E31F952C"/>
        <s v="RTINGL70E26L049J"/>
        <s v="CCCNNL59B45L219D"/>
        <s v="DJSMCR64E64Z602U"/>
        <s v="HJRMMD59R17Z352B"/>
        <s v="HMMYNB74A26Z336Z"/>
        <s v="MSSMNL60S08D960M"/>
        <s v="MLNDNC71B07A662F"/>
        <s v="GNTLRA72E52L219H"/>
        <s v="RCUCST79E21Z129O"/>
        <s v="BRBLVC03B18L219Y"/>
        <s v="SPNVMM63P60Z506X"/>
        <s v="MGBSMW91T15Z335Y"/>
        <s v="MKESLV83L66Z335T"/>
        <s v="LNTDNL77R62Z112J"/>
        <s v="VLLCRN59D49F839U"/>
        <s v="KBNKJN91C02Z313J"/>
        <s v="KRDRFJ91C41Z100S"/>
        <s v="GNNGRC96R41F952J"/>
        <s v="VNTRRT70L07L219B"/>
        <s v="STRMCS65R22Z611U"/>
        <s v="FRNFRC65T18E445T"/>
        <s v="SCLDNL01S07L219R"/>
        <s v="DLFCCL61S62H620J"/>
        <s v="RDCMNL72C14A859I"/>
        <s v="CRNPLA64H12L219L"/>
        <s v="BRSRCR00E20A859W"/>
        <s v="BSCNCL60P23E358K"/>
        <s v="BLLCHR74P61F952N"/>
        <s v="FRRSDR98S56F952V"/>
        <s v="MNNMRS75E64H926Y"/>
        <s v="MSCLCU94E14A859K"/>
        <s v="TRNDNL79A46L219N"/>
        <s v="NCLMVN79P44Z600O"/>
        <s v="DSLGND99A66Z602Z"/>
        <s v="CMPVCN65E19D122Q"/>
        <s v="RSOLRM74D46Z129H"/>
        <s v="QSPLYS93B57Z611L"/>
        <s v="SDCTNI75H62L219Z"/>
        <s v="SSEMRA69T53L219R"/>
        <s v="TNTHDR85H12Z611E"/>
        <s v="CSTBLN67A51Z505E"/>
        <s v="TRRWTR88T31Z604D"/>
        <s v="CHGYME87D59Z611R"/>
        <s v="FYTFHV93P65Z335G"/>
        <s v="MNDLRD02E25Z602C"/>
        <s v="PRVDGI73T02F952B"/>
        <s v="BLHYBA99B21Z330Q"/>
        <s v="CCICNL75D57Z129C"/>
        <s v="JYSCMN03C09F158T"/>
        <s v="NIOGRL89M48Z129Z"/>
        <s v="MSSJYO89T61Z335J"/>
        <s v="FRQMMM89S10Z236M"/>
        <s v="PLNPLA76B17G793D"/>
        <s v="ZMDSMN01M23L219C"/>
        <s v="SMMGLI97D51A859P"/>
        <s v="NDYRHY75T44Z343P"/>
        <s v="VLZDTN92T07Z611N"/>
        <s v="TRPGTN89E25F158S"/>
        <s v="FRNPLA70A66L219Q"/>
        <s v="CSTVVN84S47Z611W"/>
        <s v="LNDRJL77E57Z605Z"/>
        <s v="QSPLNH75P49Z611A"/>
        <s v="ZGHJYC85M67Z229R"/>
        <s v="BSCRLL73S63L219I"/>
        <s v="GDTLBT75H67H501O"/>
        <s v="WHJSLH63P20Z330J"/>
        <s v="MRTMNL77E46F952Y"/>
      </sharedItems>
    </cacheField>
    <cacheField name="Servizio PROFORMA" numFmtId="0">
      <sharedItems>
        <s v="A.5 - LEP F1 - ACCOMPAGNAMENTO AL LAVORO"/>
        <s v="A4.10 - LEP E - ORIENTAMENTO SPECIALISTICO SKILL GAP ANALYSIS"/>
        <s v="A.4 CONSULENZA ORIENTATIVA (1-C)"/>
        <s v="A.5.1 ATTIVAZIONE E RICERCA OPPORTUNITA' (1-C)"/>
        <s v="A.5.2a - TUTORAGGIO TIROCINI"/>
        <s v="A.5.6 - LEP F2 - TUTORAGGIO TIROCINI"/>
        <s v="A4.10 - LEP E - ORIENTAMENTO SPECIALISTICO SKILL GAP ANALYSIS - GRUPPO 3P"/>
        <s v="A.3 ORIENTAMENTO PROFESSIONALE"/>
        <s v="A.5 - LEP F1 - ACCOMPAGNAMENTO AL LAVORO - GRUPPI 3P"/>
        <s v="A.5.2 TUTORAGGIO TIROCINI O ACCOMPAGNAMENTO IN ITINERE NEGLI INSERIMENTI LAVORATIVI"/>
        <s v="A4.11 - LEP E - ORIENTAMENTO SPECIALISTICO PER LA VALIDAZIONE DELLE COMPETENZE"/>
        <s v="INVIO E ACCESSO ALLA FORMAZIONE PROFESSIONALE REGIONALE"/>
      </sharedItems>
    </cacheField>
    <cacheField name="COMMESSA" numFmtId="0">
      <sharedItems>
        <s v="GOL - 22-02-5000 - 22-12-5003"/>
        <s v="FRD - 22-02-5000 - 22-12-5002"/>
        <s v=" -  - "/>
      </sharedItems>
    </cacheField>
    <cacheField name="Dalle" numFmtId="0">
      <sharedItems>
        <s v="14:00"/>
        <s v="09:30"/>
        <s v="12:00"/>
        <s v="11:30"/>
        <s v="17:00"/>
        <s v="09:00"/>
        <s v="16:30"/>
        <s v="15:30"/>
        <s v="14:30"/>
        <s v="12:30"/>
        <s v="10:00"/>
        <s v="15:00"/>
        <s v="16:00"/>
        <s v="13:00"/>
        <s v="08:00"/>
        <s v="13:30"/>
        <s v="11:00"/>
        <s v="18:00"/>
        <s v="18:30"/>
        <s v="10:30"/>
        <s v="19:00"/>
        <s v="17:30"/>
        <s v="08:30"/>
        <s v="13:40"/>
      </sharedItems>
    </cacheField>
    <cacheField name="Alle" numFmtId="0">
      <sharedItems>
        <s v="15:00"/>
        <s v="16:00"/>
        <s v="11:30"/>
        <s v="14:00"/>
        <s v="13:30"/>
        <s v="18:00"/>
        <s v="17:00"/>
        <s v="13:00"/>
        <s v="12:00"/>
        <s v="17:30"/>
        <s v="16:30"/>
        <s v="15:30"/>
        <s v="12:30"/>
        <s v="14:30"/>
        <s v="11:00"/>
        <s v="09:00"/>
        <s v="10:00"/>
        <s v="19:00"/>
        <s v="20:00"/>
        <s v="14:50"/>
        <s v="10:30"/>
        <s v="20:30"/>
        <s v="18:30"/>
        <s v="19:30"/>
        <s v="14:40"/>
      </sharedItems>
    </cacheField>
    <cacheField name="Ore" numFmtId="0">
      <sharedItems containsSemiMixedTypes="0" containsString="0" containsNumber="1">
        <n v="1.0"/>
        <n v="2.0"/>
        <n v="3.0"/>
        <n v="4.0"/>
        <n v="1.5"/>
        <n v="0.8333333333333334"/>
        <n v="2.5"/>
        <n v="6.0"/>
        <n v="5.0"/>
      </sharedItems>
    </cacheField>
    <cacheField name="Codice Fiscale Docente" numFmtId="0">
      <sharedItems>
        <s v="PNFMRT85H50A859E"/>
        <s v="FLCSRN79S42L219X"/>
        <s v="TRZCST69B41F952V"/>
        <s v="SPDPRZ67H55L219V"/>
        <s v="DNRSMN97E58L219U"/>
        <s v="MNRCLD73B46G674U"/>
        <s v="CSSLTZ84H70A859W"/>
        <s v="RSCDAA66H43F952Q"/>
        <s v="CRCMGR68A64L219S"/>
        <s v="GNGGNN70A65L219B"/>
        <s v="GRRLNE75C56F952C"/>
        <s v="DRDSMN81D20D205B"/>
        <s v="MGGMTT78H09L219D"/>
      </sharedItems>
    </cacheField>
    <cacheField name="Codice Voce di Spesa" numFmtId="0">
      <sharedItems containsBlank="1">
        <s v="A011"/>
        <m/>
        <s v="A010"/>
      </sharedItems>
    </cacheField>
    <cacheField name="BackOffice (S,N)" numFmtId="0">
      <sharedItems>
        <s v="N"/>
      </sharedItems>
    </cacheField>
    <cacheField name="Codice Sede" numFmtId="0">
      <sharedItems containsBlank="1">
        <s v="BIELLA"/>
        <s v="TORINO"/>
        <m/>
        <s v="NO"/>
      </sharedItems>
    </cacheField>
    <cacheField name="N" numFmtId="165">
      <sharedItems containsString="0" containsBlank="1" containsNumber="1">
        <n v="39.94"/>
        <n v="35.5"/>
        <n v="82.27"/>
        <n v="34.0"/>
        <m/>
      </sharedItems>
    </cacheField>
    <cacheField name="VALORE CM" numFmtId="165">
      <sharedItems containsString="0" containsBlank="1" containsNumber="1" containsInteger="1">
        <n v="25.0"/>
        <m/>
        <n v="27.0"/>
        <n v="0.0"/>
      </sharedItems>
    </cacheField>
    <cacheField name="VALORE COMMESSE" numFmtId="165">
      <sharedItems containsString="0" containsBlank="1" containsNumber="1" containsInteger="1">
        <n v="0.0"/>
        <n v="70.0"/>
        <n v="35.0"/>
        <n v="105.0"/>
        <m/>
        <n v="140.0"/>
      </sharedItems>
    </cacheField>
    <cacheField name="PROGETTO" numFmtId="0">
      <sharedItems containsBlank="1">
        <s v="GOL"/>
        <s v="FRD"/>
        <m/>
      </sharedItems>
    </cacheField>
    <cacheField name="RICAVI" numFmtId="2">
      <sharedItems containsSemiMixedTypes="0" containsString="0" containsNumber="1">
        <n v="39.94"/>
        <n v="79.88"/>
        <n v="35.5"/>
        <n v="106.5"/>
        <n v="119.82"/>
        <n v="159.76"/>
        <n v="71.0"/>
        <n v="164.54"/>
        <n v="59.91"/>
        <n v="53.25"/>
        <n v="82.27"/>
        <n v="68.0"/>
        <n v="68.55833333333334"/>
        <n v="246.81"/>
        <n v="0.0"/>
        <n v="142.0"/>
        <n v="329.08"/>
        <n v="99.85"/>
        <n v="239.64"/>
        <n v="199.7"/>
      </sharedItems>
    </cacheField>
    <cacheField name="Sesso (M,F)" numFmtId="0">
      <sharedItems>
        <s v="M"/>
        <s v="F"/>
      </sharedItems>
    </cacheField>
    <cacheField name="Data" numFmtId="0">
      <sharedItems>
        <s v="01/02/2023"/>
        <s v="01/03/2023"/>
        <s v="01/06/2023"/>
        <s v="01/09/2023"/>
        <s v="01/12/2023"/>
        <s v="02/02/2023"/>
        <s v="02/03/2023"/>
        <s v="02/05/2023"/>
        <s v="02/08/2023"/>
        <s v="02/10/2023"/>
        <s v="02/11/2023"/>
        <s v="03/02/2023"/>
        <s v="03/03/2023"/>
        <s v="03/04/2023"/>
        <s v="03/05/2023"/>
        <s v="03/06/2023"/>
        <s v="03/07/2023"/>
        <s v="03/08/2023"/>
        <s v="03/10/2023"/>
        <s v="03/11/2023"/>
        <s v="04/01/2023"/>
        <s v="04/04/2023"/>
        <s v="04/05/2023"/>
        <s v="04/07/2023"/>
        <s v="04/08/2023"/>
        <s v="04/09/2023"/>
        <s v="04/10/2023"/>
        <s v="04/12/2023"/>
        <s v="05/04/2023"/>
        <s v="05/05/2023"/>
        <s v="05/06/2023"/>
        <s v="05/07/2023"/>
        <s v="05/09/2023"/>
        <s v="05/10/2023"/>
        <s v="05/12/2023"/>
        <s v="06/02/2023"/>
        <s v="06/03/2023"/>
        <s v="06/04/2023"/>
        <s v="06/05/2023"/>
        <s v="06/06/2023"/>
        <s v="06/07/2023"/>
        <s v="06/09/2023"/>
        <s v="06/10/2023"/>
        <s v="06/11/2023"/>
        <s v="06/12/2023"/>
        <s v="07/02/2023"/>
        <s v="07/03/2023"/>
        <s v="07/04/2023"/>
        <s v="07/06/2023"/>
        <s v="07/07/2023"/>
        <s v="07/09/2023"/>
        <s v="07/10/2023"/>
        <s v="07/11/2023"/>
        <s v="07/12/2023"/>
        <s v="08/02/2023"/>
        <s v="08/03/2023"/>
        <s v="08/05/2023"/>
        <s v="08/06/2023"/>
        <s v="08/08/2023"/>
        <s v="08/09/2023"/>
        <s v="08/11/2023"/>
        <s v="09/01/2023"/>
        <s v="09/02/2023"/>
        <s v="09/03/2023"/>
        <s v="09/05/2023"/>
        <s v="09/06/2023"/>
        <s v="09/10/2023"/>
        <s v="09/11/2023"/>
        <s v="09/12/2023"/>
        <s v="10/01/2023"/>
        <s v="10/02/2023"/>
        <s v="10/03/2023"/>
        <s v="10/05/2023"/>
        <s v="10/07/2023"/>
        <s v="10/10/2023"/>
        <s v="10/11/2023"/>
        <s v="11/01/2023"/>
        <s v="11/04/2023"/>
        <s v="11/05/2023"/>
        <s v="11/07/2023"/>
        <s v="11/09/2023"/>
        <s v="11/10/2023"/>
        <s v="11/11/2023"/>
        <s v="11/12/2023"/>
        <s v="12/01/2023"/>
        <s v="12/04/2023"/>
        <s v="12/05/2023"/>
        <s v="12/06/2023"/>
        <s v="12/07/2023"/>
        <s v="12/09/2023"/>
        <s v="12/10/2023"/>
        <s v="12/12/2023"/>
        <s v="13/01/2023"/>
        <s v="13/02/2023"/>
        <s v="13/03/2023"/>
        <s v="13/04/2023"/>
        <s v="13/06/2023"/>
        <s v="13/07/2023"/>
        <s v="13/09/2023"/>
        <s v="13/10/2023"/>
        <s v="13/11/2023"/>
        <s v="13/12/2023"/>
        <s v="14/01/2023"/>
        <s v="14/02/2023"/>
        <s v="14/03/2023"/>
        <s v="14/04/2023"/>
        <s v="14/06/2023"/>
        <s v="14/07/2023"/>
        <s v="14/09/2023"/>
        <s v="14/11/2023"/>
        <s v="14/12/2023"/>
        <s v="15/02/2023"/>
        <s v="15/03/2023"/>
        <s v="15/05/2023"/>
        <s v="15/06/2023"/>
        <s v="15/09/2023"/>
        <s v="15/11/2023"/>
        <s v="15/12/2023"/>
        <s v="16/01/2023"/>
        <s v="16/02/2023"/>
        <s v="16/03/2023"/>
        <s v="16/05/2023"/>
        <s v="16/06/2023"/>
        <s v="16/08/2023"/>
        <s v="16/10/2023"/>
        <s v="16/11/2023"/>
        <s v="17/01/2023"/>
        <s v="17/02/2023"/>
        <s v="17/03/2023"/>
        <s v="17/04/2023"/>
        <s v="17/05/2023"/>
        <s v="17/07/2023"/>
        <s v="17/10/2023"/>
        <s v="17/11/2023"/>
        <s v="18/01/2023"/>
        <s v="18/04/2023"/>
        <s v="18/05/2023"/>
        <s v="18/07/2023"/>
        <s v="18/08/2023"/>
        <s v="18/09/2023"/>
        <s v="18/10/2023"/>
        <s v="18/12/2023"/>
        <s v="19/01/2023"/>
        <s v="19/04/2023"/>
        <s v="19/05/2023"/>
        <s v="19/06/2023"/>
        <s v="19/07/2023"/>
        <s v="19/09/2023"/>
        <s v="19/10/2023"/>
        <s v="19/12/2023"/>
        <s v="20/01/2023"/>
        <s v="20/02/2023"/>
        <s v="20/03/2023"/>
        <s v="20/04/2023"/>
        <s v="20/06/2023"/>
        <s v="20/07/2023"/>
        <s v="20/09/2023"/>
        <s v="20/10/2023"/>
        <s v="20/11/2023"/>
        <s v="20/12/2023"/>
        <s v="21/02/2023"/>
        <s v="21/03/2023"/>
        <s v="21/04/2023"/>
        <s v="21/06/2023"/>
        <s v="21/07/2023"/>
        <s v="21/09/2023"/>
        <s v="21/11/2023"/>
        <s v="21/12/2023"/>
        <s v="22/02/2023"/>
        <s v="22/03/2023"/>
        <s v="22/04/2023"/>
        <s v="22/05/2023"/>
        <s v="22/06/2023"/>
        <s v="22/09/2023"/>
        <s v="22/11/2023"/>
        <s v="22/12/2023"/>
        <s v="23/01/2023"/>
        <s v="23/02/2023"/>
        <s v="23/03/2023"/>
        <s v="23/05/2023"/>
        <s v="23/06/2023"/>
        <s v="23/08/2023"/>
        <s v="23/10/2023"/>
        <s v="23/11/2023"/>
        <s v="24/01/2023"/>
        <s v="24/02/2023"/>
        <s v="24/03/2023"/>
        <s v="24/04/2023"/>
        <s v="24/05/2023"/>
        <s v="24/07/2023"/>
        <s v="24/10/2023"/>
        <s v="24/11/2023"/>
        <s v="25/01/2023"/>
        <s v="25/02/2023"/>
        <s v="25/05/2023"/>
        <s v="25/07/2023"/>
        <s v="25/09/2023"/>
        <s v="25/10/2023"/>
        <s v="26/01/2023"/>
        <s v="26/04/2023"/>
        <s v="26/05/2023"/>
        <s v="26/06/2023"/>
        <s v="26/07/2023"/>
        <s v="26/09/2023"/>
        <s v="26/10/2023"/>
        <s v="27/01/2023"/>
        <s v="27/02/2023"/>
        <s v="27/03/2023"/>
        <s v="27/04/2023"/>
        <s v="27/06/2023"/>
        <s v="27/07/2023"/>
        <s v="27/09/2023"/>
        <s v="27/10/2023"/>
        <s v="27/11/2023"/>
        <s v="27/12/2023"/>
        <s v="28/02/2023"/>
        <s v="28/03/2023"/>
        <s v="28/04/2023"/>
        <s v="28/06/2023"/>
        <s v="28/07/2023"/>
        <s v="28/08/2023"/>
        <s v="28/09/2023"/>
        <s v="28/10/2023"/>
        <s v="28/11/2023"/>
        <s v="28/12/2023"/>
        <s v="29/03/2023"/>
        <s v="29/04/2023"/>
        <s v="29/05/2023"/>
        <s v="29/06/2023"/>
        <s v="29/08/2023"/>
        <s v="29/09/2023"/>
        <s v="29/11/2023"/>
        <s v="29/12/2023"/>
        <s v="30/01/2023"/>
        <s v="30/03/2023"/>
        <s v="30/05/2023"/>
        <s v="30/06/2023"/>
        <s v="30/08/2023"/>
        <s v="30/10/2023"/>
        <s v="30/11/2023"/>
        <s v="30/12/2023"/>
        <s v="31/01/2023"/>
        <s v="31/03/2023"/>
        <s v="31/05/2023"/>
        <s v="31/07/2023"/>
        <s v="31/08/2023"/>
        <s v="31/10/2023"/>
      </sharedItems>
    </cacheField>
    <cacheField name="Orario" numFmtId="0">
      <sharedItems>
        <s v="14:00-15:00"/>
        <s v="14:00-16:00"/>
        <s v="09:30-11:30"/>
        <s v="12:00-14:00"/>
        <s v="11:30-13:30"/>
        <s v="17:00-18:00"/>
        <s v="14:00-17:00"/>
        <s v="12:00-13:00"/>
        <s v="09:00-12:00"/>
        <s v="16:30-17:30"/>
        <s v="15:30-16:30"/>
        <s v="14:30-15:30"/>
        <s v="09:30-12:30"/>
        <s v="12:30-14:30"/>
        <s v="14:00-18:00"/>
        <s v="10:00-11:00"/>
        <s v="15:00-17:00"/>
        <s v="16:00-18:00"/>
        <s v="16:00-17:00"/>
        <s v="13:00-14:00"/>
        <s v="10:00-13:00"/>
        <s v="08:00-09:00"/>
        <s v="13:30-14:30"/>
        <s v="13:00-15:00"/>
        <s v="10:00-12:00"/>
        <s v="09:00-10:00"/>
        <s v="11:00-13:00"/>
        <s v="09:00-11:00"/>
        <s v="18:00-19:00"/>
        <s v="15:00-18:00"/>
        <s v="11:00-12:00"/>
        <s v="08:00-10:00"/>
        <s v="15:00-16:00"/>
        <s v="14:00-15:30"/>
        <s v="18:30-20:00"/>
        <s v="11:00-14:00"/>
        <s v="15:30-17:30"/>
        <s v="10:30-12:30"/>
        <s v="10:00-14:00"/>
        <s v="14:00-14:50"/>
        <s v="14:30-16:30"/>
        <s v="18:00-20:00"/>
        <s v="09:00-13:00"/>
        <s v="09:30-10:30"/>
        <s v="19:00-20:30"/>
        <s v="16:30-18:30"/>
        <s v="11:30-12:30"/>
        <s v="12:30-13:30"/>
        <s v="13:30-15:30"/>
        <s v="17:30-18:30"/>
        <s v="18:30-20:30"/>
        <s v="08:30-10:30"/>
        <s v="10:30-12:00"/>
        <s v="13:00-16:00"/>
        <s v="16:00-17:30"/>
        <s v="09:00-10:30"/>
        <s v="19:00-20:00"/>
        <s v="16:30-18:00"/>
        <s v="18:30-19:30"/>
        <s v="13:00-14:30"/>
        <s v="10:30-11:30"/>
        <s v="14:30-17:30"/>
        <s v="15:30-17:00"/>
        <s v="12:00-13:30"/>
        <s v="08:30-10:00"/>
        <s v="10:30-13:30"/>
        <s v="13:30-16:30"/>
        <s v="14:30-18:30"/>
        <s v="11:30-13:00"/>
        <s v="13:40-14:40"/>
        <s v="11:00-13:30"/>
        <s v="17:00-18:30"/>
        <s v="12:00-15:00"/>
        <s v="09:30-13:30"/>
        <s v="16:00-18:30"/>
        <s v="18:00-19:30"/>
        <s v="14:00-16:30"/>
        <s v="10:00-16:00"/>
        <s v="11:00-16:00"/>
        <s v="08:30-12:30"/>
        <s v="08:00-11:00"/>
        <s v="15:00-16:30"/>
      </sharedItems>
    </cacheField>
    <cacheField name="Servizio" numFmtId="0">
      <sharedItems>
        <s v="A.5 - LEP F1 - ACCOMPAGNAMENTO AL LAVORO"/>
        <s v="A4.10 - LEP E - ORIENTAMENTO SPECIALISTICO SKILL GAP ANALYSIS"/>
        <s v="A.4 CONSULENZA ORIENTATIVA (1-C)"/>
        <s v="A.5.1 ATTIVAZIONE E RICERCA OPPORTUNITA' (1-C)"/>
        <s v="A.5.2a - TUTORAGGIO TIROCINI"/>
        <s v="A.5.6 - LEP F2 - TUTORAGGIO TIROCINI"/>
        <s v="A4.10 - LEP E - ORIENTAMENTO SPECIALISTICO SKILL GAP ANALYSIS - GRUPPO 3P"/>
        <s v="A.3 ORIENTAMENTO PROFESSIONALE"/>
        <s v="A.5 - LEP F1 - ACCOMPAGNAMENTO AL LAVORO - GRUPPI 3P"/>
        <s v="A.5.2 TUTORAGGIO TIROCINI O ACCOMPAGNAMENTO IN ITINERE NEGLI INSERIMENTI LAVORATIVI"/>
        <s v="A4.11 - LEP E - ORIENTAMENTO SPECIALISTICO PER LA VALIDAZIONE DELLE COMPETENZE"/>
        <s v="INVIO E ACCESSO ALLA FORMAZIONE PROFESSIONALE REGIONALE"/>
      </sharedItems>
    </cacheField>
    <cacheField name="Ambito" numFmtId="0">
      <sharedItems>
        <s v="Progetti per accreditati"/>
      </sharedItems>
    </cacheField>
    <cacheField name="Progetto2" numFmtId="0">
      <sharedItems>
        <s v=""/>
      </sharedItems>
    </cacheField>
    <cacheField name="Soggetto" numFmtId="0">
      <sharedItems>
        <s v="BENAIM KHALID"/>
        <s v="UGLIOLA GIANLUCA"/>
        <s v="COLOMBO CATERINA"/>
        <s v="MINTENKU SERHII"/>
        <s v="ORSINA MARA"/>
        <s v="MATEI GHEORGHE"/>
        <s v="BERTAGGIA JENNY"/>
        <s v="STRIANO GERRY"/>
        <s v="ADAMO GIUSEPPE"/>
        <s v="RUSSO MASSIMO"/>
        <s v="COLONNA NICOLAS"/>
        <s v="ELIA GIANLUCA"/>
        <s v="SADRI AMAL"/>
        <s v="BIANCO DANIELE MARCO"/>
        <s v="BELSITO ROBERTO"/>
        <s v="DORDEVIC ZORICA"/>
        <s v="ROSSI DEBORAH"/>
        <s v="TITONE STEFANIA"/>
        <s v="MANFREDI LORENZO"/>
        <s v="TAIPE NIQUITIN JIMY EDISON"/>
        <s v="NGYAABER CHARITY JUNIOR"/>
        <s v="SEGRE STEFANO"/>
        <s v="SERRA MONICA"/>
        <s v="ANGIONE VALERIA ODES"/>
        <s v="DARDANO CRISTINA"/>
        <s v="CARDELLA GIULIA"/>
        <s v="DI DOMENICO LUCIANO"/>
        <s v="FLAMANO BARBARA"/>
        <s v="DEL GROSSO MIRIANA"/>
        <s v="BAH ALPHA"/>
        <s v="DI GIULIO ROBERTO"/>
        <s v="GOUEM ISSA"/>
        <s v="MANSOURI LATIFA"/>
        <s v="MESSINA MARIELA"/>
        <s v="OPPES VALENTINA"/>
        <s v="SPEZZANI MARTINA"/>
        <s v="NAPOLITANO CRISTINA BARBARA"/>
        <s v="TRAORE LAMINE MAMADOU"/>
        <s v="MORAGLIO CLAUDIO LUCIANO"/>
        <s v="BELHADJ SOUAD"/>
        <s v="ORLANDIN GIUSEPPINA"/>
        <s v="TURCO JAEL"/>
        <s v="FORTINA ILARIA"/>
        <s v="KHONCHAF SABAH"/>
        <s v="MORETTO LORENZO"/>
        <s v="VOLPICELLA ROCCO"/>
        <s v="CHARLES LUCKY"/>
        <s v="FIORENZA GIUSEPPE"/>
        <s v="FAYE MAME KHADY"/>
        <s v="EDET MFON GIFT"/>
        <s v="GAGLIARDI DOMENICA"/>
        <s v="NEGRU GEORGETA"/>
        <s v="CIOCOIU IOSIF"/>
        <s v="MARZELLA GIUSEPPE"/>
        <s v="LALAJ REXHINA"/>
        <s v="SCHINTONE ENRICA"/>
        <s v="HALEPLIYAN VALENTINA"/>
        <s v="PIERUCCI HELENIA"/>
        <s v="GIANNELLA STEFANO"/>
        <s v="ALVAREZ VALDIVIA MAO LENIN"/>
        <s v="ZAIDANI SALOUA"/>
        <s v="MIA HELAL"/>
        <s v="MATUBBER MD SUJAN"/>
        <s v="MARANGON SERENA"/>
        <s v="PLATIA EGIDIO"/>
        <s v="ACOSTA AZOR LEINY"/>
        <s v="BOAR TEODORA"/>
        <s v="FATTAH SALAH EDDINE"/>
        <s v="MATAR AHMED ABDELNASER ABDELATY"/>
        <s v="FERRO VINCENZA"/>
        <s v="MACCIOLA SIMONA"/>
        <s v="SEMERARO TANIA"/>
        <s v="TUFARIELLO LUIGI"/>
        <s v="ZOBAIDI KHODR"/>
        <s v="CASALE CLAUDIO"/>
        <s v="AFFILASTRA FRANCA"/>
        <s v="MEJDANI LORETA"/>
        <s v="MONTAGNA CRISTINA"/>
        <s v="CONTE LUCIANO"/>
        <s v="CAMELLIN GIADA"/>
        <s v="TURCANU PATRICIA LORENA"/>
        <s v="ATTAALLA AYA ALY SOLIMAN ALY YOUSSIF"/>
        <s v="URSU GABRIELA ADRIANA"/>
        <s v="BIANCO DILETTA"/>
        <s v="PICCIRILLI ANDREA"/>
        <s v="BATTISTI SIMONE"/>
        <s v="TOURE SANA"/>
        <s v="MAFFEO ROSANNA"/>
        <s v="GUIDOTTI LUCA"/>
        <s v="BENTABET ABDERRAHIM"/>
        <s v="NOURI GAMAL"/>
        <s v="BRUSTIA SILVIA"/>
        <s v="PIZZIGONI DAVIDE"/>
        <s v="RICUPERO SIMONA"/>
        <s v="ZAMBELLO ELENA"/>
        <s v="ZINGARELLI MASSIMO"/>
        <s v="CHECHE CARLO"/>
        <s v="MARUSIC SENIJA"/>
        <s v="SAID DAVIDE"/>
        <s v="BEGHELLI ADALBERTO HUGO"/>
        <s v="MEMA VALDETE"/>
        <s v="CAROPPO NOEMI"/>
        <s v="GALUPPINI MASSIMO"/>
        <s v="GRAZIOLI VALENTINA"/>
        <s v="VALERI SILVIA KAMILIA"/>
        <s v="BAY ALESSANDRO"/>
        <s v="FAVERZANI MARA"/>
        <s v="EGBOKHAN EHIJATOR OMOBA"/>
        <s v="CUFFOLO TIZIANA"/>
        <s v="PRECISVALLE MANUELA"/>
        <s v="PEEVA KRISTINA GEORGIEVA"/>
        <s v="PEEVA SIMONA STANISLAVOVA"/>
        <s v="PINEDA PEREZ GLENNI"/>
        <s v="MAROTTA FRANCO"/>
        <s v="DELLA BRUNA LAURA"/>
        <s v="PROGLIO MASSIMO"/>
        <s v="ABRUSCATO ANNA MARIA"/>
        <s v="COPPOLA SILVANA"/>
        <s v="HENEIN MERYANA FAYEZ ISKANDAR"/>
        <s v="TAIROU MOUFIDAH"/>
        <s v="DODIEN TEMONAHIN ROLAND COLIN"/>
        <s v="MURARO CRISTINA"/>
        <s v="VAI ANNA MARIA"/>
        <s v="ZVORISTEANU MARIA DANIELA"/>
        <s v="INVERSINI ANNA MARIA"/>
        <s v="CACCIATORE MARIO"/>
        <s v="DOMICOLI LINDA"/>
        <s v="MASSIMINO CLAUDIO"/>
        <s v="MAZZA PATRIZIA"/>
        <s v="CARACCIOLO SIMONE"/>
        <s v="KABDAOGO MAHAMADI"/>
        <s v="BANCE HOUDOU"/>
        <s v="CRISTIANI STEFANIA"/>
        <s v="GIRIBUOLA GIORGIO"/>
        <s v="LUCARONI STEFANO"/>
        <s v="MARANGON ILENIA"/>
        <s v="PILIARVU VALENTINA"/>
        <s v="GAVRIL ELENA"/>
        <s v="CHOUHADI YASSINE"/>
        <s v="TIHBAKI AMAL"/>
        <s v="ODION FELIX"/>
        <s v="FRISARI ILARIA"/>
        <s v="NDREU ERMAL"/>
        <s v="NLONGO SUNGU ESPERANCE"/>
        <s v="PAULO MADALENA"/>
        <s v="DA ROCHA JUCILENE"/>
        <s v="MURRIGHILE ELISABETTA"/>
        <s v="PELLEGRINO DONATELLA"/>
        <s v="HALAMAY OLHA"/>
        <s v="FERRUCCI MARIANNA"/>
        <s v="QUIROZ LLANTOY FLOR DE MARIA"/>
        <s v="ALARCON LAPA YENNY"/>
        <s v="BARBUIANI STEFANIA"/>
        <s v="BOURZAIK NAJAT"/>
        <s v="EL HAITAK MOHAMMED"/>
        <s v="MARCHESE ROSALIA"/>
        <s v="MURANA MARCO"/>
        <s v="ANTACHOQUE ROJAS RAQUEL HIPOLITA"/>
        <s v="HORVATH CECILIA"/>
        <s v="PEREA GOMEZ NAYRA ROCIO"/>
        <s v="CORNAGLIA VALENTINA"/>
        <s v="GARGANO ALESSANDRA"/>
        <s v="CONTIN ETTORE"/>
        <s v="PARATORE ALESSANDRA"/>
        <s v="DELLAGARI LUIGINA"/>
        <s v="TOUISSI FATIMA"/>
        <s v="BELLOMO BEATRICE"/>
        <s v="TACCA MAURIZIO"/>
        <s v="TIFRADI NAIMA"/>
        <s v="TONAZZI GIANNI"/>
        <s v="ZAZA VINCENZA"/>
        <s v="PUIU ELENA"/>
        <s v="BOBARNAC ADRIANA"/>
        <s v="DIFILIPPO SALVATORE"/>
        <s v="DEAMBROGIO SONIA"/>
        <s v="MOTTERAN MONICA"/>
        <s v="BERTINO GIUSEPPE"/>
        <s v="COULIBALY SIBIRY"/>
        <s v="LOMBARDO DANIELA"/>
        <s v="ROVIDONE RICCARDO"/>
        <s v="SCOLA MARCO"/>
        <s v="MASTROMATTEO ANTONELLA"/>
        <s v="IMPERATORE VALENTINA"/>
        <s v="EL AMRANI EL IDRISSI SAID"/>
        <s v="ASTRUSO MONICA"/>
        <s v="FERRARA GIUSEPPE"/>
        <s v="SISSOKO IBRAHIM"/>
        <s v="NICOLOSI WALTER"/>
        <s v="DUILIO LUIGIA"/>
        <s v="MESSINA PATRIZIA"/>
        <s v="EL AGBANI HIND"/>
        <s v="CARUSO ENRICO"/>
        <s v="MORINO BAQUETTO ALESSANDRO"/>
        <s v="BENCHAGRA BRAHIM"/>
        <s v="DE FRANCISCO PIETRO"/>
        <s v="BORISOVA MARINA"/>
        <s v="BERTUCCIO PAOLO"/>
        <s v="GUERRA CALDERON MARIA VERONICA"/>
        <s v="MARMOLINO GIULIO"/>
        <s v="ARABA FAKHRDIN ABDELWAHAB"/>
        <s v="SACCONI ELISA"/>
        <s v="BORDIN STEFANIA"/>
        <s v="RATTIN CINZIA"/>
        <s v="FRUGUGLIETTI NICOLA"/>
        <s v="PAGLIALUNGA CLARISSA"/>
        <s v="VIGNARELLI ELISABETTA"/>
        <s v="FULGINITI FRANCESCA"/>
        <s v="FERRERO GIULIA MARTA"/>
        <s v="GHARSALI HAFEDH"/>
        <s v="KHADIRI FOUZIA"/>
        <s v="D'ARMA VIVIANA"/>
        <s v="MASTROGIACOMO GIUSY"/>
        <s v="SIMPETRU ANAMARIA MADALINA"/>
        <s v="SANGO MONDJA MARIE"/>
        <s v="BALONGA BETHEL JOY"/>
        <s v="BANIEL AGNIESZKA ANNA"/>
        <s v="DI LEONARDO ALESSIO"/>
        <s v="TREVISAN CHIARA"/>
        <s v="STOPPA PATRICK"/>
        <s v="INFANTINO MANUEL"/>
        <s v="OSAWARU OSAREME"/>
        <s v="CLARETTO IVANA"/>
        <s v="CAMPAGNA MICHAEL"/>
        <s v="CUDA DAVIDE VINCENZO STEFANO"/>
        <s v="CONSELMO GIUSEPPE"/>
        <s v="BRUNDO SIMONA"/>
        <s v="CHIESA STEFANO"/>
        <s v="SORRENTINO ANDREA"/>
        <s v="CORGHI ROSSANA"/>
        <s v="OGIDEKPE STEPHEN"/>
        <s v="SCHIRRIPA CHIARA"/>
        <s v="SULKJA MANUSHAQE"/>
        <s v="CONFALONIERI CRISTINA"/>
        <s v="VALENTINI DANIELA"/>
        <s v="AGUGLIA CINZIA"/>
        <s v="JOYOS SOTELO MARIA SABINA"/>
        <s v="PINNA RITA"/>
        <s v="SERIO DAVIDE"/>
        <s v="ZANCHETTA ERICA"/>
        <s v="MARTINEZ JOSE RAMON"/>
        <s v="DAJBOG COSTINA"/>
        <s v="VERDUCI SAVERIO"/>
        <s v="FAZZOLARI ANNA MARIA"/>
        <s v="LOVO REATEGUI XIOMARA"/>
        <s v="MASIERO PAOLA"/>
        <s v="VURCHIO MARIA ANTONIETTA"/>
        <s v="VACCA ANDREA"/>
        <s v="SERGIO LAURA"/>
        <s v="GUERRA ACOSTA MAYLIN"/>
        <s v="COLANGELO PAMELA"/>
        <s v="ROQUE RAFAELO ANA MARIA"/>
        <s v="SALDANA DIAZ VICTORIA AYLIN"/>
        <s v="TIMARIU VIORICA"/>
        <s v="ISLAMI SHKURTA"/>
        <s v="DE LUCA CHIARA"/>
        <s v="GAVRILIUC GRATIELA-LAURA"/>
        <s v="IACOVINO GIUSEPPINA"/>
        <s v="LORIA ELISA"/>
        <s v="NJIE ABDOU"/>
        <s v="DE ROSSI EMILIANO"/>
        <s v="ORLANDO SONIA"/>
        <s v="TINEO HUAMAN JOSE LUIS"/>
        <s v="ELIA OMBRETTA"/>
        <s v="PAGLIUSO MARCO"/>
        <s v="PALAZZOLO MARIANGELA"/>
        <s v="D'ARGENZIO CIRO"/>
        <s v="FERRARIO GIULIA"/>
        <s v="FARASSINO CHIARA"/>
        <s v="MUSI LETIZIA"/>
        <s v="BANCE IBRAHIM"/>
        <s v="GAFOUROU LEMANE"/>
        <s v="DE ROSSI ASIA"/>
        <s v="SISTINO SIMONA"/>
        <s v="FERRO SERENELLA"/>
        <s v="AHMAD JABBAR"/>
        <s v="AREVALO OSCAR ENRIQUE"/>
        <s v="DELLA VOLPE CARLA"/>
        <s v="DOROFTEI MARIANA GEANINA"/>
        <s v="SULA EDMOND"/>
        <s v="BASTIANEL GABRIELE"/>
        <s v="JUVENAL CHRISTIAN"/>
        <s v="PAPPALARDO CONCETTA"/>
        <s v="DABRE SALIF"/>
        <s v="SAMIRI BOUCHTA"/>
        <s v="FRASSI MANUELA"/>
        <s v="HASSAN REZAUL"/>
        <s v="EL ATIA MARIEM"/>
        <s v="BELLOCCI MARTINA"/>
        <s v="CAJAHUARINGA JOAQUIN LUIS JAIRO"/>
        <s v="MARINO ANTONIO MATTIA"/>
        <s v="ALVIA CHAVEZ MARIA JOSE'"/>
        <s v="PRIANO MARINA"/>
        <s v="SAMIRI WIAM"/>
        <s v="SPADONE MARTA"/>
        <s v="MORIONDO STELLA"/>
        <s v="BADAGLIACCO ELISA"/>
        <s v="CEFERINO RODRIGUEZ ANYELA PAOLA"/>
        <s v="ANDRADE DE MENEZES NILMARA"/>
        <s v="NARDUCCI MARIANNA"/>
        <s v="MANCINI ENRICO"/>
        <s v="DRAMMEH MAMADOU"/>
        <s v="GIANNOTTO SALVATORE"/>
        <s v="CICCARELLI GIOVANNI"/>
        <s v="ZVARYCH VIKTOR"/>
        <s v="HUAYHUAS VILCAYAURI MARIA ISABEL"/>
        <s v="SPAVARA LUSI"/>
        <s v="COLLINE ROSANGELA"/>
        <s v="ELHAITAK AFAF"/>
        <s v="FURCILA ILEANA"/>
        <s v="KASHEM MD ABUL"/>
        <s v="MONTI SARA"/>
        <s v="ASRAR KHALID"/>
        <s v="FERRERO GIAN LUCA"/>
        <s v="THOMPSON EVA"/>
        <s v="ROLANDO GIULIA"/>
        <s v="ZABIRI MOHAMED"/>
        <s v="CYRBJA AIDA"/>
        <s v="VOTTA LIA"/>
        <s v="VIAPIANO ALDO"/>
        <s v="BIANCHI STEFANO"/>
        <s v="BOSSO ELEONORA"/>
        <s v="TASHI DARIDA"/>
        <s v="AYANG LOUMA PAULINE"/>
        <s v="KRAIZEL ANDRII"/>
        <s v="FERNANDEZ LORENZO ALEJANDRA NOEMI"/>
        <s v="MACHMACHI MAJIDA"/>
        <s v="DIACONU VASILE"/>
        <s v="CORTESE MANUELA"/>
        <s v="TAMBUSCIO ELISABETTA"/>
        <s v="TANGA GIUSEPPINA"/>
        <s v="ZILIANI ROBERTA ELISA"/>
        <s v="SERRA CATERINA"/>
        <s v="SAINCHUK ALINA"/>
        <s v="FIORE SIMONE"/>
        <s v="FIORANI ANNA"/>
        <s v="IERVASI FELICE"/>
        <s v="CARUSO LOREDANA"/>
        <s v="GUIRASSY LAMINE"/>
        <s v="VERONESE ALBERTO"/>
        <s v="FERRARIS BARBARA"/>
        <s v="RIDDW SHEIKH"/>
        <s v="BONDOC MARIA TATIANA"/>
        <s v="LAZARENKO MARIYA"/>
        <s v="BONSIGNORE PIETRO"/>
        <s v="CASTRO MONSALVE LORENA MARIA"/>
        <s v="ANTONELLI SABRINA"/>
        <s v="ELIZALDE RONCAL FLOR DE MARIA MILAGROS"/>
        <s v="ABABII ELENA"/>
        <s v="XAVIER BORGES ALIETE"/>
        <s v="MYKHAILOV VITALII"/>
        <s v="TOLIPANO ALESSANDRA"/>
        <s v="CERUTI EMMA"/>
        <s v="FRESIA SONIA MARTINA"/>
        <s v="LAGUNA VIDAL LILIAM MARGOTH"/>
        <s v="RIBAUDO ANTONIETTA"/>
        <s v="VALLE TAMARA"/>
        <s v="COULIBALY BOUREIMA"/>
        <s v="QUAGLIA BRUNA"/>
        <s v="MASCIA EMANUELA"/>
        <s v="SIRIO MARIA VITTORIA"/>
        <s v="GONCALVES CAMILA ELIANE"/>
        <s v="DAMAS LOPEZ JOSE MIGUEL"/>
        <s v="EFOSA OSASUMWEN"/>
        <s v="KASSAB NAHLA RAMADAN ELMORSY ABDELMAGID"/>
        <s v="LOGOZZO VINCENZO"/>
        <s v="SAPORITO CINZIA"/>
        <s v="POZZO MARZIA"/>
        <s v="MEJDANI JURGEN"/>
        <s v="BIEI ROBERTA"/>
        <s v="BERNAOUI FATIHA"/>
        <s v="VIRARDI ANNAMARIA"/>
        <s v="MOHAMMED IBRAHIM"/>
        <s v="ISLAM MD SOFIKUL"/>
        <s v="SIGRISI ANNA"/>
        <s v="CREANGA MARIA ANA"/>
        <s v="BAH ALHASSAN"/>
        <s v="BABAJ LATIFA"/>
        <s v="SIMONELLI VALERIA"/>
        <s v="LEONARDI GUIDO"/>
        <s v="GENNARI GAIA"/>
        <s v="GENNARI JUSTIN"/>
        <s v="RITO ANGELO"/>
        <s v="CECCARANI ANTONELLA"/>
        <s v="DE JESUS ROCHA MARIA CRISTINA"/>
        <s v="HAJRI MOHAMED"/>
        <s v="HAMMAD AYMAN ABDELHALIM MOHAMED"/>
        <s v="MASSARO EMANUELE"/>
        <s v="MILANO DOMENICO"/>
        <s v="GENTILE LAURA"/>
        <s v="URUIOC CONSTANTIN"/>
        <s v="BARBERO LUDOVICO"/>
        <s v="ESPINOZA LARIN VILMA MARGARITA"/>
        <s v="IMAGBOVOMWAN OSARUMWENSE UWADIAE"/>
        <s v="EMEKA SILVIA"/>
        <s v="LONETTO ROGANO DANIELA"/>
        <s v="AVALLONE CATERINA"/>
        <s v="KOBENAN KOUAME JEAN LAURENT"/>
        <s v="KORDHAKU REFIJE"/>
        <s v="GENNARI GRACE"/>
        <s v="VENTURELLI ROBERTO"/>
        <s v="ESTRADA CARMEN MARCOS ALEJANDRO"/>
        <s v="FRANCESETTI FERRUCCIO"/>
        <s v="SCILIMATI DANIELE"/>
        <s v="DOLFINI CECILIA"/>
        <s v="RADICE EMANUELE"/>
        <s v="CARUANA PAOLO"/>
        <s v="BARSOTTI RICCARDO"/>
        <s v="BESCO NICOLA"/>
        <s v="BELLAN CHIARA"/>
        <s v="FERRE' SANDRA"/>
        <s v="MENNIELLO MARISA"/>
        <s v="MOSCA LUCA"/>
        <s v="TORNETTA DANIELA"/>
        <s v="NICOLL MARIA EVANGELINA"/>
        <s v="DA SILVA BACCHIET GLENDA"/>
        <s v="CAMPANA VINCENZO"/>
        <s v="ROSU LACRAMIOARA GABRIELA"/>
        <s v="QUISPE ESPINOZA LIZ YESSENIA"/>
        <s v="SADOCCO TIANA"/>
        <s v="SESIA MARIA"/>
        <s v="TENTAYA FLORES HINDRA JESUS"/>
        <s v="CASTILLO RODRIGUEZ BELEN"/>
        <s v="TORRES QUICENO WALTERMAURICIO"/>
        <s v="CHAGUA MEDINA YEIME"/>
        <s v="OFOYETA FAITH VIVIAN"/>
        <s v="MENDONCA LANZETTA LEONARDO"/>
        <s v="PROVERBIO DIEGO"/>
        <s v="BELAHBIL AYOUB"/>
        <s v="CIOACA CORNELIA"/>
        <s v="JAYASINGHE ARACHCHIGE CHAMEEN SEMUTHU PERERA"/>
        <s v="IOANA GABRIELA"/>
        <s v="MOSES JOY"/>
        <s v="FAROOQ MUHAMMAD"/>
        <s v="PAOLINI PAOLO"/>
        <s v="ZEMIDE SIMONE"/>
        <s v="SOMMARUGA GIULIA"/>
        <s v="NDIAYE ROKHAYA"/>
        <s v="VELEZMORO CUTIMBO DUSTIN IBRAHIN"/>
        <s v="TRIPODO GIONATAN"/>
        <s v="FRANCO PAOLA"/>
        <s v="CASTANEDA CABRERA VIVIANA"/>
        <s v="LANDIVAR ERIKA JULISSA"/>
        <s v="QUISPE ORDOYA LILIANA HAYDEE"/>
        <s v="ZOGHBI JOYCE"/>
        <s v="BISCEGLIA ORNELLA"/>
        <s v="GUIDOTTI ELISABETTA"/>
        <s v="WAHJA SALAH"/>
        <s v="MARTELLI MANUELA"/>
      </sharedItems>
    </cacheField>
    <cacheField name="Codice fiscale" numFmtId="0">
      <sharedItems>
        <s v="BNMKLD71A18Z330T"/>
        <s v="GLLGLC68P10L219E"/>
        <s v="CLMCRN71T70B019R"/>
        <s v="MNTSRH76E27Z138U"/>
        <s v="RSNMRA72A46D872J"/>
        <s v="MTAGRG64C06Z129P"/>
        <s v="BRTJNY00R63L219O"/>
        <s v="STRGRY71L08C627Y"/>
        <s v="DMAGPP68A02C352O"/>
        <s v="RSSMSM71T04A010O"/>
        <s v="CLNNLS04L23F952V"/>
        <s v="LEIGLC70M01F952G"/>
        <s v="SDRMLA83A50Z330A"/>
        <s v="BNCDLM80L07L219L"/>
        <s v="BLSRRT80A25L219K"/>
        <s v="DRDZRC92C41L219G"/>
        <s v="RSSDRH73A55C351F"/>
        <s v="TTNSFN74L68L219D"/>
        <s v="MNFLNZ03E12C722P"/>
        <s v="TPNJYD84D06Z611P"/>
        <s v="NGYCRT99M41Z318B"/>
        <s v="SGRSFN71H05L219A"/>
        <s v="SRRMNC75T49H355I"/>
        <s v="NGNVRD71R65F205Q"/>
        <s v="DRDCST73R54F952M"/>
        <s v="CRDGLI96M63L219N"/>
        <s v="DDMLCN64T02F205O"/>
        <s v="FLMBBR76L41L219Z"/>
        <s v="DLGMRN96M49A859Z"/>
        <s v="BHALPH96P10Z317H"/>
        <s v="DGLRRT64S29F205I"/>
        <s v="GMOSSI03D24Z354O"/>
        <s v="MNSLTF70L47Z352B"/>
        <s v="MSSMRL86T46Z611W"/>
        <s v="PPSVNT82B60F335Q"/>
        <s v="SPZMTN95L65L219U"/>
        <s v="NPLCST73M64L219H"/>
        <s v="TRRLNM97C06Z343R"/>
        <s v="MRGCDL78B04L219M"/>
        <s v="BLHSDO80B42Z330B"/>
        <s v="RLNGPP59H45H369E"/>
        <s v="TRCJLA91D45F952B"/>
        <s v="FRTLRI79M43L219I"/>
        <s v="KHNSBH76R46Z330K"/>
        <s v="MRTLNZ01R29A859B"/>
        <s v="VLPRCC63A01A662P"/>
        <s v="CHRLKY97A01Z335E"/>
        <s v="FRNGPP76S12A859E"/>
        <s v="FYAMKH88P51Z343H"/>
        <s v="DTMGFT95E68Z335I"/>
        <s v="GGLDNC78R61H224I"/>
        <s v="NGRGGT68H67Z129D"/>
        <s v="CCISFI61C23Z129N"/>
        <s v="MRZGPP65M28E047L"/>
        <s v="LLJRHN57E55Z100A"/>
        <s v="SCHNRC64D55A859N"/>
        <s v="HLPVNT92E61L219L"/>
        <s v="PRCHLN84C69G713F"/>
        <s v="GNNSFN88D13H355K"/>
        <s v="LVRMNN61E20Z611R"/>
        <s v="ZDNSLA98D58Z330I"/>
        <s v="MIAHLL99A10Z249H"/>
        <s v="MTBMSJ91T31Z249I"/>
        <s v="MRNSRN86R45F952Y"/>
        <s v="PLTGDE67T29F205X"/>
        <s v="CSTLNY82M13Z505I"/>
        <s v="BROTDR80M63Z129N"/>
        <s v="FTTSHD96H07Z330Z"/>
        <s v="MTRHDB00C01Z336M"/>
        <s v="FRRVCN63P57F952A"/>
        <s v="MCCSMN73E48L219I"/>
        <s v="SMRTNA81M66E986W"/>
        <s v="TFRLGU79E14L219A"/>
        <s v="ZBDKDR73C23Z229W"/>
        <s v="CSLCLD88D21Z605V"/>
        <s v="FFLFNC66B52A859V"/>
        <s v="MJDLRT65T42Z100L"/>
        <s v="MNTCST71P58Z614R"/>
        <s v="CNTLCN62L23I158T"/>
        <s v="CMLGDI95P57D938J"/>
        <s v="TRCPRC01H70Z129G"/>
        <s v="TTLYYS94S58Z336G"/>
        <s v="RSUGRL73H41Z129A"/>
        <s v="BNCDTT75H58C627X"/>
        <s v="PCCNDR94M68A859E"/>
        <s v="BTTSMN79H28B729F"/>
        <s v="TROSNA96H01Z317S"/>
        <s v="MFFRNN70E65A859U"/>
        <s v="GDTLCU80C15F952M"/>
        <s v="BNTBRR62B24Z330N"/>
        <s v="NROGML62T31Z348Q"/>
        <s v="BRSSLV65B50F952E"/>
        <s v="PZZDVD69T12L669I"/>
        <s v="RCPSMN73B63F839N"/>
        <s v="ZMBLNE80T45B300Z"/>
        <s v="ZNGMSM72B14A859F"/>
        <s v="CHCCRL98T13L750T"/>
        <s v="MRSSNJ62L51Z153B"/>
        <s v="SDADVD68E07L219P"/>
        <s v="BGHDBR58D04Z600R"/>
        <s v="MMEVDT73T65Z100J"/>
        <s v="CRPNMO04E50C627W"/>
        <s v="GLPMSM68D15F952P"/>
        <s v="GRZVNT79R66A859H"/>
        <s v="VLRSVK83A49D938F"/>
        <s v="BYALSN66A20L219U"/>
        <s v="FVRMRA73E57F952T"/>
        <s v="GBKHTR91P30Z335D"/>
        <s v="CFFTZN75C63A859H"/>
        <s v="PRCMNL63P68F952U"/>
        <s v="PVEKST67M52Z104C"/>
        <s v="PVESNS96M45Z104D"/>
        <s v="PNDGNN77E54Z505E"/>
        <s v="MRTFNC58D09H644E"/>
        <s v="DLLLRA92D70F952L"/>
        <s v="PRGMSM79E21L219Q"/>
        <s v="BRSNMR90C53G273K"/>
        <s v="CPPSVN72B58L013X"/>
        <s v="HNNMYN94C65Z336Q"/>
        <s v="TRAMDH02H70Z351T"/>
        <s v="DDNTNH81S24Z313D"/>
        <s v="MRRCST88M60L219K"/>
        <s v="VAINMR71B60H355E"/>
        <s v="ZVRMDN94R58Z129H"/>
        <s v="NVRNMR59T55F952F"/>
        <s v="CCCMRA65A30L219R"/>
        <s v="DMCLND95E53B428G"/>
        <s v="MSSCLD64S20L219Z"/>
        <s v="MZZPRZ72T47F952W"/>
        <s v="CRCSMN85S03D205K"/>
        <s v="KBDMMD92A01Z354J"/>
        <s v="BNCHDO01L04Z354D"/>
        <s v="CRSSFN80E60L219V"/>
        <s v="GRBGRG92H16L750M"/>
        <s v="LCRSFN58R23H501M"/>
        <s v="MRNLNI92L47L750U"/>
        <s v="PLRVNT90D68D938Z"/>
        <s v="GVRLNE71M55Z129Z"/>
        <s v="CHHYSN00D12Z330Y"/>
        <s v="THBMLA84A41Z330X"/>
        <s v="DNOFLX80S01Z335M"/>
        <s v="FRSLRI81E69F952F"/>
        <s v="NDRRML98P08Z100Y"/>
        <s v="NLNSGS03A43F952Y"/>
        <s v="PLAMLN67B57Z302V"/>
        <s v="DRCJLN77S62Z602R"/>
        <s v="MRRLBT80E71L219Q"/>
        <s v="PLLDTL66L48L013K"/>
        <s v="HLMLHO57L57Z154R"/>
        <s v="FRRMNN78A48G596T"/>
        <s v="QRZFRD74L55Z611Q"/>
        <s v="LRCYNY88T42Z611D"/>
        <s v="BRBSFN68P42A859L"/>
        <s v="BRZNJT75A41Z330A"/>
        <s v="LHTMMM72C03Z330E"/>
        <s v="MRCRSL68T42G273V"/>
        <s v="MRNMRC03E12G273R"/>
        <s v="NTCRLH81A70Z611M"/>
        <s v="HRVCCL74A63Z134E"/>
        <s v="PRGNRR76P46Z604L"/>
        <s v="CRNVNT95H51L219G"/>
        <s v="GRGLSN87R56L219T"/>
        <s v="CNTTTR71H07L219Q"/>
        <s v="PRTLSN90C62L219P"/>
        <s v="DLLLGN94E61C665H"/>
        <s v="TSSFTM66L58Z330E"/>
        <s v="BLLBRC97R49F952T"/>
        <s v="TCCMRZ67E14F952N"/>
        <s v="TFRNMA68C52Z330C"/>
        <s v="TNZGNN63B18A859Q"/>
        <s v="ZZAVCN94A49A662J"/>
        <s v="PUILNE73P53Z129E"/>
        <s v="BBRDRN96A60Z129M"/>
        <s v="DFLSVT65H24C514G"/>
        <s v="DMBSNO77R62F952U"/>
        <s v="MTTMNC67R43L219I"/>
        <s v="BRTGPP70H08Z112J"/>
        <s v="CLBSRY05C11Z329D"/>
        <s v="LMBDNL74T41F952V"/>
        <s v="RVDRCR00P10F952N"/>
        <s v="SCLMRC80S16D150S"/>
        <s v="MSTNNL62S60F952K"/>
        <s v="MPRVNT84P63F839G"/>
        <s v="LMRSDA94H17Z330P"/>
        <s v="STRMNC75T52D872X"/>
        <s v="FRRGPP60A03L219T"/>
        <s v="SSSBHM91R04Z329K"/>
        <s v="NCLWTR84E11L219U"/>
        <s v="DLULGU59H70F636J"/>
        <s v="MSSPRZ78L62C351U"/>
        <s v="LGBHND91H68Z330K"/>
        <s v="CRSNRC81T14A859Q"/>
        <s v="MRNLSN03R11A859T"/>
        <s v="BNCBHM77A01Z330F"/>
        <s v="DFRPTR68A06A859U"/>
        <s v="BRSMRN78L57Z154W"/>
        <s v="BRTPLA83D21F206C"/>
        <s v="GRRMVR66A53Z611Y"/>
        <s v="MRMGLI77R04F839E"/>
        <s v="RBAFHR75P13Z330O"/>
        <s v="SCCLSE98T59F205I"/>
        <s v="BRDSFN67L49L219B"/>
        <s v="RTTCNZ63C59A859A"/>
        <s v="FRGNCL65S02F839D"/>
        <s v="PGLCRS94T71A859C"/>
        <s v="VGNLBT66S58F952D"/>
        <s v="FLGFNC93B65C265F"/>
        <s v="FRRGMR92M66L219X"/>
        <s v="GHRHDH81A01Z352K"/>
        <s v="KHDFZO94E62Z330J"/>
        <s v="DRMVVN99M51F952T"/>
        <s v="MSTGSY80E62L219N"/>
        <s v="SMPNRM99B60Z129P"/>
        <s v="SNGMDJ83T50Z311N"/>
        <s v="BLNBHL01D49Z216K"/>
        <s v="BNLGSZ85T66Z127H"/>
        <s v="DLNLSS04R18F952S"/>
        <s v="TRVCHR99R44F952I"/>
        <s v="STPPRC87E03D938R"/>
        <s v="NFNMNL95E12L219L"/>
        <s v="SWRSRM81B49Z335R"/>
        <s v="CLRVNI76C47L013M"/>
        <s v="CMPMHL86T22F205Z"/>
        <s v="CDUDDV82B23L219T"/>
        <s v="CNSGPP04M10F952L"/>
        <s v="BRNSMN80B65L750C"/>
        <s v="CHSSFN70D29L219X"/>
        <s v="SRRNDR93L11L219L"/>
        <s v="CRGRSN63B57F952Z"/>
        <s v="GDKSPH75T15Z335Q"/>
        <s v="SCHCHR90P52L219J"/>
        <s v="SLKMSH72B57Z100T"/>
        <s v="CNFCST76T47F952C"/>
        <s v="VLNDNL67L54G019O"/>
        <s v="GGLCNZ71P41L219F"/>
        <s v="JYSMSB68D49Z611W"/>
        <s v="PNNRTI70C69H856O"/>
        <s v="SREDVD67S22L219D"/>
        <s v="ZNCRCE83S54A859E"/>
        <s v="MRTJRM86M12Z600M"/>
        <s v="DJBCTN68C42Z129A"/>
        <s v="VRDSVR61P28F112A"/>
        <s v="FZZNMR64B59L219K"/>
        <s v="LVRXMR98E51Z611T"/>
        <s v="MSRPLA72T42F952L"/>
        <s v="VRCMNT83B42C514J"/>
        <s v="VCCNDR95B04F952V"/>
        <s v="SRGLRA69E55F205H"/>
        <s v="GRRMLN81P57Z504F"/>
        <s v="CLNPML76M64L219S"/>
        <s v="RQRNMR73P62Z611Z"/>
        <s v="SLDVTR96A46Z611O"/>
        <s v="TMRVRC67H58Z129U"/>
        <s v="SLMSKR76A70Z100G"/>
        <s v="DLCCHR98B50Z110R"/>
        <s v="GVRGTL71M51Z129I"/>
        <s v="CVNGPP74P69L219D"/>
        <s v="LROLSE85A47L727W"/>
        <s v="NJIBDA85A01Z317B"/>
        <s v="DRSMLN77E06C627T"/>
        <s v="RLNSNO90B48A091P"/>
        <s v="TNHJLS70P04Z611P"/>
        <s v="LEIMRT77E45F952W"/>
        <s v="PGLMRC92T07F952V"/>
        <s v="PLZMNG81R46F258A"/>
        <s v="DRGCRI89T24L259W"/>
        <s v="FRRGLI80P45L219D"/>
        <s v="FRSCHR84A54F952W"/>
        <s v="MSULTZ81L55A859H"/>
        <s v="BNCBHM02A21Z354W"/>
        <s v="GFRLMN98B22Z354W"/>
        <s v="DRSSAI99M45B019W"/>
        <s v="SSTSMN87H65L219L"/>
        <s v="FRRSNL62S58L219W"/>
        <s v="HMDJBR97L01Z236M"/>
        <s v="RVLSRN73P24Z611R"/>
        <s v="DLLCRL88D65G309A"/>
        <s v="DRFMNG78R48Z129X"/>
        <s v="SLUDND83H21Z100C"/>
        <s v="BSTGRL78C08L219O"/>
        <s v="JVNCRS82C24G674I"/>
        <s v="PPPCCT75E47L219H"/>
        <s v="DBRSLF03B14Z354Z"/>
        <s v="SMRBHT70L15Z330K"/>
        <s v="FRSMNL80A71F952S"/>
        <s v="HSSRZL84A01Z249V"/>
        <s v="LTEMRM76C63Z330L"/>
        <s v="BLLMTN98D45L727Y"/>
        <s v="CJHLJR00T20Z611J"/>
        <s v="MRNNNM92S09B019Y"/>
        <s v="LVCMJS93T63Z605D"/>
        <s v="PRNMRN66M56L219O"/>
        <s v="SMRWMI05C66Z330S"/>
        <s v="SPDMRT92T54L219G"/>
        <s v="MRNSLL71T59L219C"/>
        <s v="BDGLSE76M50L219A"/>
        <s v="CFRNLP98D70Z611F"/>
        <s v="NDRNMR81D60Z602C"/>
        <s v="NRDMNN78L68H926G"/>
        <s v="MNCNRC73M27L219Y"/>
        <s v="DRMMMD99H22Z317X"/>
        <s v="GNNSVT58E15I029P"/>
        <s v="CCCGNN67R22F839G"/>
        <s v="ZVRVTR83R21Z138B"/>
        <s v="HYHMSB87E44Z611Q"/>
        <s v="SPVLSU77P70F335N"/>
        <s v="CLLRNG81D49G273K"/>
        <s v="LHTFFA03C52Z330U"/>
        <s v="FRCLNI62D68Z129P"/>
        <s v="KSHMBL97E25Z249L"/>
        <s v="MNTSRA94E49E379N"/>
        <s v="SRRKLD71S29Z330N"/>
        <s v="FRRGLC77A06G674X"/>
        <s v="THMVEA59M46Z318Y"/>
        <s v="RLNGLI03E60L219L"/>
        <s v="ZBRMMD94C22Z330I"/>
        <s v="CYRDAI80M70Z100Q"/>
        <s v="VTTLIA72T59A326A"/>
        <s v="VPNLDA60R11D122T"/>
        <s v="BNCSFN72R08L219Q"/>
        <s v="BSSLNR75C65A859N"/>
        <s v="TSHDRD86R69Z100T"/>
        <s v="YNGPLN85D46Z316A"/>
        <s v="KRZNDR84S04Z138O"/>
        <s v="FRNLND66P59Z613A"/>
        <s v="MCHMJD85C58Z330G"/>
        <s v="DCNVSL85T25Z129S"/>
        <s v="CRTMNL70R52L219W"/>
        <s v="TMBLBT78D43L219H"/>
        <s v="TNGGPP71S62L219P"/>
        <s v="ZLNRRT68L67D872A"/>
        <s v="SRRCRN76E66G113X"/>
        <s v="SNCLNA93L48Z138D"/>
        <s v="FRISMN00S27L219M"/>
        <s v="FRNNNA70H69C816Z"/>
        <s v="RVSFLC58H03L219F"/>
        <s v="CRSLDN74H60L219S"/>
        <s v="GRSLMN99A01Z319P"/>
        <s v="VRNLRT71L06A859L"/>
        <s v="FRRBBR68B48F952I"/>
        <s v="RDDSKH96M06Z249E"/>
        <s v="BNDMTT87P49Z129L"/>
        <s v="LZRMRY68B69Z138W"/>
        <s v="BNSPTR64L18Z614I"/>
        <s v="CSTLNM85L53Z604N"/>
        <s v="NTNSRN66A45L219T"/>
        <s v="LZLFRD78R69Z611U"/>
        <s v="BBALNE87H68Z140F"/>
        <s v="XVRLTA68T71Z602M"/>
        <s v="MYKVTL86P21Z138L"/>
        <s v="TLPLSN83B66F205A"/>
        <s v="CRTMME98R58L219N"/>
        <s v="FRSSMR96A53L219R"/>
        <s v="LGNLMM73R48Z611H"/>
        <s v="RBDNNT68A57F251Z"/>
        <s v="VLLTMR81A61A859V"/>
        <s v="CLBBRM86R10Z329X"/>
        <s v="QGLBRN68D63F205A"/>
        <s v="MSCMNL76T43B354Y"/>
        <s v="SRIMVT94C44A859V"/>
        <s v="GNCCLL88R54Z602O"/>
        <s v="DMSJMG95P10Z131T"/>
        <s v="FSESMW90S61Z335D"/>
        <s v="KSSNLR90A67Z336F"/>
        <s v="LGZVCN64H07C352O"/>
        <s v="SPRCNZ75P55L219H"/>
        <s v="PZZMRZ73D67A859J"/>
        <s v="MJDJGN97M10Z100P"/>
        <s v="BIERRT80P53L219D"/>
        <s v="BRNFTH84H65Z330C"/>
        <s v="VRRNMR72R58L219Q"/>
        <s v="MHMBHM66T13Z335I"/>
        <s v="SLMMSF88L11Z249B"/>
        <s v="SGRNNA74D43L109A"/>
        <s v="CRNMRN98E46Z129Y"/>
        <s v="BHALSS83D20Z344W"/>
        <s v="BBJLTF87D65Z330K"/>
        <s v="SMNVLR94A62L219F"/>
        <s v="LNRGDU67C17A940Z"/>
        <s v="GNNGAI00T51F952P"/>
        <s v="GNNJTN95E31F952C"/>
        <s v="RTINGL70E26L049J"/>
        <s v="CCCNNL59B45L219D"/>
        <s v="DJSMCR64E64Z602U"/>
        <s v="HJRMMD59R17Z352B"/>
        <s v="HMMYNB74A26Z336Z"/>
        <s v="MSSMNL60S08D960M"/>
        <s v="MLNDNC71B07A662F"/>
        <s v="GNTLRA72E52L219H"/>
        <s v="RCUCST79E21Z129O"/>
        <s v="BRBLVC03B18L219Y"/>
        <s v="SPNVMM63P60Z506X"/>
        <s v="MGBSMW91T15Z335Y"/>
        <s v="MKESLV83L66Z335T"/>
        <s v="LNTDNL77R62Z112J"/>
        <s v="VLLCRN59D49F839U"/>
        <s v="KBNKJN91C02Z313J"/>
        <s v="KRDRFJ91C41Z100S"/>
        <s v="GNNGRC96R41F952J"/>
        <s v="VNTRRT70L07L219B"/>
        <s v="STRMCS65R22Z611U"/>
        <s v="FRNFRC65T18E445T"/>
        <s v="SCLDNL01S07L219R"/>
        <s v="DLFCCL61S62H620J"/>
        <s v="RDCMNL72C14A859I"/>
        <s v="CRNPLA64H12L219L"/>
        <s v="BRSRCR00E20A859W"/>
        <s v="BSCNCL60P23E358K"/>
        <s v="BLLCHR74P61F952N"/>
        <s v="FRRSDR98S56F952V"/>
        <s v="MNNMRS75E64H926Y"/>
        <s v="MSCLCU94E14A859K"/>
        <s v="TRNDNL79A46L219N"/>
        <s v="NCLMVN79P44Z600O"/>
        <s v="DSLGND99A66Z602Z"/>
        <s v="CMPVCN65E19D122Q"/>
        <s v="RSOLRM74D46Z129H"/>
        <s v="QSPLYS93B57Z611L"/>
        <s v="SDCTNI75H62L219Z"/>
        <s v="SSEMRA69T53L219R"/>
        <s v="TNTHDR85H12Z611E"/>
        <s v="CSTBLN67A51Z505E"/>
        <s v="TRRWTR88T31Z604D"/>
        <s v="CHGYME87D59Z611R"/>
        <s v="FYTFHV93P65Z335G"/>
        <s v="MNDLRD02E25Z602C"/>
        <s v="PRVDGI73T02F952B"/>
        <s v="BLHYBA99B21Z330Q"/>
        <s v="CCICNL75D57Z129C"/>
        <s v="JYSCMN03C09F158T"/>
        <s v="NIOGRL89M48Z129Z"/>
        <s v="MSSJYO89T61Z335J"/>
        <s v="FRQMMM89S10Z236M"/>
        <s v="PLNPLA76B17G793D"/>
        <s v="ZMDSMN01M23L219C"/>
        <s v="SMMGLI97D51A859P"/>
        <s v="NDYRHY75T44Z343P"/>
        <s v="VLZDTN92T07Z611N"/>
        <s v="TRPGTN89E25F158S"/>
        <s v="FRNPLA70A66L219Q"/>
        <s v="CSTVVN84S47Z611W"/>
        <s v="LNDRJL77E57Z605Z"/>
        <s v="QSPLNH75P49Z611A"/>
        <s v="ZGHJYC85M67Z229R"/>
        <s v="BSCRLL73S63L219I"/>
        <s v="GDTLBT75H67H501O"/>
        <s v="WHJSLH63P20Z330J"/>
        <s v="MRTMNL77E46F952Y"/>
      </sharedItems>
    </cacheField>
    <cacheField name="Data di nascita" numFmtId="0">
      <sharedItems>
        <s v="18/01/1971"/>
        <s v="10/09/1968"/>
        <s v="30/12/1971"/>
        <s v="27/05/1976"/>
        <s v="06/01/1972"/>
        <s v="06/03/1964"/>
        <s v="23/10/2000"/>
        <s v="08/07/1971"/>
        <s v="02/01/1968"/>
        <s v="04/12/1971"/>
        <s v="23/07/2004"/>
        <s v="01/08/1970"/>
        <s v="10/01/1983"/>
        <s v="07/07/1980"/>
        <s v="25/01/1980"/>
        <s v="01/03/1992"/>
        <s v="15/01/1973"/>
        <s v="28/07/1974"/>
        <s v="12/05/2003"/>
        <s v="06/04/1984"/>
        <s v="01/08/1999"/>
        <s v="05/06/1971"/>
        <s v="09/12/1975"/>
        <s v="25/10/1971"/>
        <s v="14/10/1973"/>
        <s v="23/08/1996"/>
        <s v="02/12/1964"/>
        <s v="01/07/1976"/>
        <s v="09/08/1996"/>
        <s v="10/09/1996"/>
        <s v="29/11/1964"/>
        <s v="24/04/2003"/>
        <s v="07/07/1970"/>
        <s v="06/12/1986"/>
        <s v="20/02/1982"/>
        <s v="25/07/1995"/>
        <s v="24/08/1973"/>
        <s v="06/03/1997"/>
        <s v="04/02/1978"/>
        <s v="02/02/1980"/>
        <s v="05/06/1959"/>
        <s v="05/04/1991"/>
        <s v="03/08/1979"/>
        <s v="06/10/1976"/>
        <s v="29/10/2001"/>
        <s v="01/01/1963"/>
        <s v="01/01/1997"/>
        <s v="12/11/1976"/>
        <s v="11/09/1988"/>
        <s v="28/05/1995"/>
        <s v="21/10/1978"/>
        <s v="27/06/1968"/>
        <s v="23/03/1961"/>
        <s v="28/08/1965"/>
        <s v="15/05/1957"/>
        <s v="15/04/1964"/>
        <s v="21/05/1992"/>
        <s v="29/03/1984"/>
        <s v="13/04/1988"/>
        <s v="20/05/1961"/>
        <s v="18/04/1998"/>
        <s v="10/01/1999"/>
        <s v="31/12/1991"/>
        <s v="05/10/1986"/>
        <s v="29/12/1967"/>
        <s v="13/08/1982"/>
        <s v="23/08/1980"/>
        <s v="07/06/1996"/>
        <s v="01/03/2000"/>
        <s v="17/09/1963"/>
        <s v="08/05/1973"/>
        <s v="26/08/1981"/>
        <s v="14/05/1979"/>
        <s v="23/03/1973"/>
        <s v="21/04/1988"/>
        <s v="12/02/1966"/>
        <s v="02/12/1965"/>
        <s v="18/09/1971"/>
        <s v="23/07/1962"/>
        <s v="17/09/1995"/>
        <s v="30/06/2001"/>
        <s v="18/11/1994"/>
        <s v="01/06/1973"/>
        <s v="18/06/1975"/>
        <s v="28/08/1994"/>
        <s v="28/06/1979"/>
        <s v="01/06/1996"/>
        <s v="25/05/1970"/>
        <s v="15/03/1980"/>
        <s v="24/02/1962"/>
        <s v="31/12/1962"/>
        <s v="10/02/1965"/>
        <s v="12/12/1969"/>
        <s v="23/02/1973"/>
        <s v="05/12/1980"/>
        <s v="14/02/1972"/>
        <s v="13/12/1998"/>
        <s v="11/07/1962"/>
        <s v="07/05/1968"/>
        <s v="04/04/1958"/>
        <s v="25/12/1973"/>
        <s v="10/05/2004"/>
        <s v="15/04/1968"/>
        <s v="26/10/1979"/>
        <s v="09/01/1983"/>
        <s v="20/01/1966"/>
        <s v="17/05/1973"/>
        <s v="30/09/1991"/>
        <s v="23/03/1975"/>
        <s v="28/09/1963"/>
        <s v="12/08/1967"/>
        <s v="05/08/1996"/>
        <s v="14/05/1977"/>
        <s v="09/04/1958"/>
        <s v="30/04/1992"/>
        <s v="21/05/1979"/>
        <s v="13/03/1990"/>
        <s v="18/02/1972"/>
        <s v="25/03/1994"/>
        <s v="30/06/2002"/>
        <s v="24/11/1981"/>
        <s v="20/08/1988"/>
        <s v="20/02/1971"/>
        <s v="18/10/1994"/>
        <s v="15/12/1959"/>
        <s v="30/01/1965"/>
        <s v="13/05/1995"/>
        <s v="20/11/1964"/>
        <s v="07/12/1972"/>
        <s v="03/11/1985"/>
        <s v="01/01/1992"/>
        <s v="04/07/2001"/>
        <s v="20/05/1980"/>
        <s v="16/06/1992"/>
        <s v="23/10/1958"/>
        <s v="07/07/1992"/>
        <s v="28/04/1990"/>
        <s v="15/08/1971"/>
        <s v="12/04/2000"/>
        <s v="01/01/1984"/>
        <s v="01/11/1980"/>
        <s v="29/05/1981"/>
        <s v="08/09/1998"/>
        <s v="03/01/2003"/>
        <s v="17/02/1967"/>
        <s v="22/11/1977"/>
        <s v="31/05/1980"/>
        <s v="08/07/1966"/>
        <s v="17/07/1957"/>
        <s v="08/01/1978"/>
        <s v="15/07/1974"/>
        <s v="02/12/1988"/>
        <s v="02/09/1968"/>
        <s v="01/01/1975"/>
        <s v="03/03/1972"/>
        <s v="02/12/1968"/>
        <s v="30/01/1981"/>
        <s v="23/01/1974"/>
        <s v="06/09/1976"/>
        <s v="11/06/1995"/>
        <s v="16/10/1987"/>
        <s v="07/06/1971"/>
        <s v="22/03/1990"/>
        <s v="21/05/1994"/>
        <s v="18/07/1966"/>
        <s v="09/10/1997"/>
        <s v="14/05/1967"/>
        <s v="12/03/1968"/>
        <s v="18/02/1963"/>
        <s v="09/01/1994"/>
        <s v="13/09/1973"/>
        <s v="20/01/1996"/>
        <s v="24/06/1965"/>
        <s v="22/10/1977"/>
        <s v="03/10/1967"/>
        <s v="08/06/1970"/>
        <s v="11/03/2005"/>
        <s v="01/12/1974"/>
        <s v="10/09/2000"/>
        <s v="16/11/1980"/>
        <s v="20/11/1962"/>
        <s v="23/09/1984"/>
        <s v="17/06/1994"/>
        <s v="12/12/1975"/>
        <s v="03/01/1960"/>
        <s v="04/10/1991"/>
        <s v="11/05/1984"/>
        <s v="30/06/1959"/>
        <s v="22/07/1978"/>
        <s v="28/06/1991"/>
        <s v="14/12/1981"/>
        <s v="11/10/2003"/>
        <s v="01/01/1977"/>
        <s v="06/01/1968"/>
        <s v="17/07/1978"/>
        <s v="21/04/1983"/>
        <s v="13/01/1966"/>
        <s v="04/10/1977"/>
        <s v="13/09/1975"/>
        <s v="19/12/1998"/>
        <s v="09/07/1967"/>
        <s v="19/03/1963"/>
        <s v="02/11/1965"/>
        <s v="31/12/1994"/>
        <s v="18/11/1966"/>
        <s v="25/02/1993"/>
        <s v="26/08/1992"/>
        <s v="01/01/1981"/>
        <s v="22/05/1994"/>
        <s v="11/08/1999"/>
        <s v="22/05/1980"/>
        <s v="20/02/1999"/>
        <s v="10/12/1983"/>
        <s v="09/04/2001"/>
        <s v="26/12/1985"/>
        <s v="18/10/2004"/>
        <s v="04/10/1999"/>
        <s v="03/05/1987"/>
        <s v="12/05/1995"/>
        <s v="09/02/1981"/>
        <s v="07/03/1976"/>
        <s v="22/12/1986"/>
        <s v="23/02/1982"/>
        <s v="10/08/2004"/>
        <s v="25/02/1980"/>
        <s v="29/04/1970"/>
        <s v="11/07/1993"/>
        <s v="17/02/1963"/>
        <s v="15/12/1975"/>
        <s v="12/09/1990"/>
        <s v="17/02/1972"/>
        <s v="07/12/1976"/>
        <s v="14/07/1967"/>
        <s v="01/09/1971"/>
        <s v="09/04/1968"/>
        <s v="29/03/1970"/>
        <s v="22/11/1967"/>
        <s v="14/11/1983"/>
        <s v="12/08/1986"/>
        <s v="02/03/1968"/>
        <s v="28/09/1961"/>
        <s v="19/02/1964"/>
        <s v="11/05/1998"/>
        <s v="02/12/1972"/>
        <s v="02/02/1983"/>
        <s v="04/02/1995"/>
        <s v="15/05/1969"/>
        <s v="17/09/1981"/>
        <s v="24/08/1976"/>
        <s v="22/09/1973"/>
        <s v="06/01/1996"/>
        <s v="18/06/1967"/>
        <s v="30/01/1976"/>
        <s v="10/02/1998"/>
        <s v="11/08/1971"/>
        <s v="29/09/1974"/>
        <s v="07/01/1985"/>
        <s v="01/01/1985"/>
        <s v="06/05/1977"/>
        <s v="08/02/1990"/>
        <s v="04/09/1970"/>
        <s v="05/05/1977"/>
        <s v="07/12/1992"/>
        <s v="06/10/1981"/>
        <s v="24/12/1989"/>
        <s v="05/09/1980"/>
        <s v="14/01/1984"/>
        <s v="15/07/1981"/>
        <s v="21/01/2002"/>
        <s v="22/02/1998"/>
        <s v="05/08/1999"/>
        <s v="25/06/1987"/>
        <s v="18/11/1962"/>
        <s v="01/07/1997"/>
        <s v="24/09/1973"/>
        <s v="25/04/1988"/>
        <s v="08/10/1978"/>
        <s v="21/06/1983"/>
        <s v="08/03/1978"/>
        <s v="24/03/1982"/>
        <s v="07/05/1975"/>
        <s v="14/02/2003"/>
        <s v="15/07/1970"/>
        <s v="31/01/1980"/>
        <s v="23/03/1976"/>
        <s v="05/04/1998"/>
        <s v="20/12/2000"/>
        <s v="09/11/1992"/>
        <s v="23/12/1993"/>
        <s v="16/08/1966"/>
        <s v="26/03/2005"/>
        <s v="14/12/1992"/>
        <s v="19/12/1971"/>
        <s v="10/08/1976"/>
        <s v="30/04/1998"/>
        <s v="20/04/1981"/>
        <s v="28/07/1978"/>
        <s v="27/08/1973"/>
        <s v="22/06/1999"/>
        <s v="15/05/1958"/>
        <s v="22/10/1967"/>
        <s v="21/10/1983"/>
        <s v="04/05/1987"/>
        <s v="30/09/1977"/>
        <s v="09/04/1981"/>
        <s v="12/03/2003"/>
        <s v="28/04/1962"/>
        <s v="25/05/1997"/>
        <s v="09/05/1994"/>
        <s v="29/11/1971"/>
        <s v="06/01/1977"/>
        <s v="06/08/1959"/>
        <s v="20/05/2003"/>
        <s v="22/03/1994"/>
        <s v="30/08/1980"/>
        <s v="19/12/1972"/>
        <s v="11/10/1960"/>
        <s v="08/10/1972"/>
        <s v="25/03/1975"/>
        <s v="29/10/1986"/>
        <s v="06/04/1985"/>
        <s v="04/11/1984"/>
        <s v="19/09/1966"/>
        <s v="18/03/1985"/>
        <s v="25/12/1985"/>
        <s v="12/10/1970"/>
        <s v="03/04/1978"/>
        <s v="22/11/1971"/>
        <s v="27/07/1968"/>
        <s v="26/05/1976"/>
        <s v="08/07/1993"/>
        <s v="27/11/2000"/>
        <s v="29/06/1970"/>
        <s v="03/06/1958"/>
        <s v="20/06/1974"/>
        <s v="01/01/1999"/>
        <s v="06/07/1971"/>
        <s v="08/02/1968"/>
        <s v="06/08/1996"/>
        <s v="09/09/1987"/>
        <s v="29/02/1968"/>
        <s v="18/07/1964"/>
        <s v="13/07/1985"/>
        <s v="05/01/1966"/>
        <s v="29/10/1978"/>
        <s v="28/06/1987"/>
        <s v="31/12/1968"/>
        <s v="21/09/1986"/>
        <s v="26/02/1983"/>
        <s v="18/10/1998"/>
        <s v="13/01/1996"/>
        <s v="08/10/1973"/>
        <s v="17/01/1968"/>
        <s v="21/01/1981"/>
        <s v="10/10/1986"/>
        <s v="23/04/1968"/>
        <s v="03/12/1976"/>
        <s v="04/03/1994"/>
        <s v="14/10/1988"/>
        <s v="10/09/1995"/>
        <s v="21/11/1990"/>
        <s v="27/01/1990"/>
        <s v="07/06/1964"/>
        <s v="15/09/1975"/>
        <s v="27/04/1973"/>
        <s v="10/08/1997"/>
        <s v="13/09/1980"/>
        <s v="25/06/1984"/>
        <s v="18/10/1972"/>
        <s v="13/12/1966"/>
        <s v="11/07/1988"/>
        <s v="03/04/1974"/>
        <s v="06/05/1998"/>
        <s v="20/04/1983"/>
        <s v="25/04/1987"/>
        <s v="22/01/1994"/>
        <s v="17/03/1967"/>
        <s v="11/12/2000"/>
        <s v="31/05/1995"/>
        <s v="26/05/1970"/>
        <s v="05/02/1959"/>
        <s v="24/05/1964"/>
        <s v="17/10/1959"/>
        <s v="26/01/1974"/>
        <s v="08/11/1960"/>
        <s v="07/02/1971"/>
        <s v="12/05/1972"/>
        <s v="18/02/2003"/>
        <s v="20/09/1963"/>
        <s v="15/12/1991"/>
        <s v="26/07/1983"/>
        <s v="09/04/1959"/>
        <s v="02/03/1991"/>
        <s v="01/03/1991"/>
        <s v="01/10/1996"/>
        <s v="22/10/1965"/>
        <s v="18/12/1965"/>
        <s v="07/11/2001"/>
        <s v="22/11/1961"/>
        <s v="14/03/1972"/>
        <s v="12/06/1964"/>
        <s v="20/05/2000"/>
        <s v="23/09/1960"/>
        <s v="21/09/1974"/>
        <s v="16/11/1998"/>
        <s v="24/05/1975"/>
        <s v="14/05/1994"/>
        <s v="06/01/1979"/>
        <s v="04/09/1979"/>
        <s v="26/01/1999"/>
        <s v="19/05/1965"/>
        <s v="06/04/1974"/>
        <s v="17/02/1993"/>
        <s v="22/06/1975"/>
        <s v="13/12/1969"/>
        <s v="12/06/1985"/>
        <s v="11/01/1967"/>
        <s v="31/12/1988"/>
        <s v="19/04/1987"/>
        <s v="25/09/1993"/>
        <s v="25/05/2002"/>
        <s v="02/12/1973"/>
        <s v="21/02/1999"/>
        <s v="17/04/1975"/>
        <s v="09/03/2003"/>
        <s v="08/08/1989"/>
        <s v="21/12/1989"/>
        <s v="10/11/1989"/>
        <s v="17/02/1976"/>
        <s v="23/08/2001"/>
        <s v="11/04/1997"/>
        <s v="04/12/1975"/>
        <s v="25/05/1989"/>
        <s v="26/01/1970"/>
        <s v="07/11/1984"/>
        <s v="17/05/1977"/>
        <s v="09/09/1975"/>
        <s v="27/08/1985"/>
        <s v="23/11/1973"/>
        <s v="27/06/1975"/>
      </sharedItems>
    </cacheField>
    <cacheField name="Addetto" numFmtId="0">
      <sharedItems>
        <s v="PIANOFORTE MARTA"/>
        <s v="FALCONE SERENA"/>
        <s v="TERZERA CRISTINA"/>
        <s v="SPADARO PATRIZIA"/>
        <s v="DENARO SIMONA"/>
        <s v="MAINERO CLAUDIA"/>
        <s v="CASSINA LETIZIA"/>
        <s v="RUSCA ADA"/>
        <s v="CROCE MARIA GRAZIA"/>
        <s v="GANGAROSSA GIOVANNA"/>
        <s v="GARRETTI ELENA"/>
        <s v="DARDANELLO SIMONE"/>
        <s v="MAGGIORE MATTEO"/>
      </sharedItems>
    </cacheField>
    <cacheField name="Esito" numFmtId="0">
      <sharedItems>
        <s v="Erogato"/>
      </sharedItems>
    </cacheField>
    <cacheField name="Ente" numFmtId="0">
      <sharedItems>
        <s v="INFORCOOP ECIPA PIEMONTE"/>
      </sharedItems>
    </cacheField>
    <cacheField name="Tipologia" numFmtId="0">
      <sharedItems>
        <s v="Incontro MDL"/>
        <s v="Incontro MDLpresentato"/>
        <s v="Incontro MDLa distanza"/>
        <s v="Incontro MDLautomatico"/>
        <s v="Incontro MDLtelefonata"/>
      </sharedItems>
    </cacheField>
    <cacheField name="Luogo" numFmtId="0">
      <sharedItems>
        <s v="INFORCOOP ECIPA PIEMONTE STRADA CAMPAGNE' 7 - BIELLA"/>
        <s v="INFORCOOP ECIPA PIEMONTE VIA LIVORNO 53/b - TORINO"/>
        <s v="INFORCOOP ECIPA PIEMONTE VIA UGO PORZIO GIOVANOLA 7 - NOVARA"/>
        <s v="INFORCOOP ECIPA PIEMONTE VIA TREVISO 12 - TORINO"/>
        <s v="INFORCOOP ECIPA PIEMONTE VIA PIACENZA 11 - BIELLA"/>
        <s v="INFORCOOP ECIPA PIEMONTE VIA LIVORNO 49 - TORINO"/>
      </sharedItems>
    </cacheField>
    <cacheField name="Altro luogo" numFmtId="0">
      <sharedItems>
        <s v=""/>
        <s v="TUTORAGGIO IN AZIENDA"/>
        <s v="IN IMPRESA"/>
        <s v="PRESSO IMPRESA"/>
        <s v="PRESSO AZIENDA"/>
        <s v="VIA CARAGLIO"/>
        <s v="PRESSO PUNTO VENDITA"/>
        <s v="INI IMPRESA"/>
        <s v="IN AZIENDA"/>
      </sharedItems>
    </cacheField>
    <cacheField name="Motivazione" numFmtId="0">
      <sharedItems>
        <s v=""/>
      </sharedItems>
    </cacheField>
    <cacheField name="Note" numFmtId="0">
      <sharedItems>
        <s v=""/>
        <s v="BACK  OFFICE"/>
        <s v="BACK OFFICE"/>
        <s v="B.O."/>
        <s v="IN IMPRESA"/>
        <s v="BO"/>
        <s v="TUTORAGGIO IN IMPRESA"/>
        <s v="B.OFFICE"/>
        <s v="ATTIVITA' DI B.O."/>
        <s v="PRESSO AZIENDA"/>
        <s v="MICROPOOL"/>
        <s v="TURAGGIO IN IMPRESA"/>
        <s v="IN AZIENDA"/>
        <s v="ATTIVITA' DI BACK-OFFICE"/>
        <s v="ORIENTAMENTO EROGATO IN MODALITA' DISTANZA"/>
        <s v="ATTIVITÀ DI BACK-OFFICE"/>
        <s v="ATTIVITA' DI BACK OFFICE"/>
        <s v="INCONTRO IN AZIENDA"/>
        <s v="TITORAGGIO IN IMPRESA"/>
        <s v="IN PRESENZA DELL'EDUCATORE DEI SERVIZI LAVORO DEL CSM"/>
        <s v="ORA EROGATE IN BACK OFFICE"/>
        <s v="INCONTRO SVOLTO ATTRAVERSO PIATTOFORMA ONLINE A DISTANZA"/>
        <s v="VISITA IN AZIENDA"/>
      </sharedItems>
    </cacheField>
    <cacheField name="Durata" numFmtId="0">
      <sharedItems>
        <s v="60"/>
        <s v="120"/>
        <s v="180"/>
        <s v="240"/>
        <s v="90"/>
        <s v="50"/>
        <s v="150"/>
        <s v="360"/>
        <s v="300"/>
      </sharedItems>
    </cacheField>
    <cacheField name="Data esito" numFmtId="0">
      <sharedItems>
        <s v="01/02/2023"/>
        <s v="03/03/2023"/>
        <s v="01/03/2023"/>
        <s v="20/04/2023"/>
        <s v="10/03/2023"/>
        <s v="07/03/2023"/>
        <s v="01/06/2023"/>
        <s v="07/06/2023"/>
        <s v="29/06/2023"/>
        <s v="01/09/2023"/>
        <s v="19/12/2023"/>
        <s v="01/12/2023"/>
        <s v="04/12/2023"/>
        <s v="02/12/2023"/>
        <s v="02/02/2023"/>
        <s v="08/02/2023"/>
        <s v="06/02/2023"/>
        <s v="23/02/2023"/>
        <s v="09/02/2023"/>
        <s v="02/03/2023"/>
        <s v="10/05/2023"/>
        <s v="02/05/2023"/>
        <s v="03/08/2023"/>
        <s v="17/05/2023"/>
        <s v="03/05/2023"/>
        <s v="21/06/2023"/>
        <s v="02/08/2023"/>
        <s v="17/11/2023"/>
        <s v="02/10/2023"/>
        <s v="02/11/2023"/>
        <s v="08/11/2023"/>
        <s v="07/11/2023"/>
        <s v="03/02/2023"/>
        <s v="23/03/2023"/>
        <s v="05/04/2023"/>
        <s v="03/04/2023"/>
        <s v="11/04/2023"/>
        <s v="26/05/2023"/>
        <s v="08/05/2023"/>
        <s v="04/07/2023"/>
        <s v="03/07/2023"/>
        <s v="11/07/2023"/>
        <s v="07/08/2023"/>
        <s v="05/10/2023"/>
        <s v="03/10/2023"/>
        <s v="03/11/2023"/>
        <s v="04/01/2023"/>
        <s v="04/04/2023"/>
        <s v="13/04/2023"/>
        <s v="21/04/2023"/>
        <s v="20/07/2023"/>
        <s v="25/05/2023"/>
        <s v="04/05/2023"/>
        <s v="05/07/2023"/>
        <s v="04/08/2023"/>
        <s v="07/09/2023"/>
        <s v="04/09/2023"/>
        <s v="04/10/2023"/>
        <s v="11/12/2023"/>
        <s v="06/12/2023"/>
        <s v="06/04/2023"/>
        <s v="31/05/2023"/>
        <s v="14/04/2023"/>
        <s v="05/05/2023"/>
        <s v="15/05/2023"/>
        <s v="12/05/2023"/>
        <s v="05/06/2023"/>
        <s v="13/06/2023"/>
        <s v="11/09/2023"/>
        <s v="05/09/2023"/>
        <s v="09/10/2023"/>
        <s v="05/12/2023"/>
        <s v="28/12/2023"/>
        <s v="06/03/2023"/>
        <s v="09/03/2023"/>
        <s v="07/04/2023"/>
        <s v="11/05/2023"/>
        <s v="06/06/2023"/>
        <s v="08/06/2023"/>
        <s v="06/07/2023"/>
        <s v="07/07/2023"/>
        <s v="14/09/2023"/>
        <s v="06/09/2023"/>
        <s v="10/10/2023"/>
        <s v="06/10/2023"/>
        <s v="06/11/2023"/>
        <s v="30/11/2023"/>
        <s v="13/12/2023"/>
        <s v="07/12/2023"/>
        <s v="13/03/2023"/>
        <s v="07/02/2023"/>
        <s v="10/02/2023"/>
        <s v="26/04/2023"/>
        <s v="10/07/2023"/>
        <s v="13/09/2023"/>
        <s v="21/12/2023"/>
        <s v="19/04/2023"/>
        <s v="15/02/2023"/>
        <s v="08/03/2023"/>
        <s v="20/03/2023"/>
        <s v="19/06/2023"/>
        <s v="08/08/2023"/>
        <s v="08/09/2023"/>
        <s v="09/11/2023"/>
        <s v="09/01/2023"/>
        <s v="14/02/2023"/>
        <s v="13/02/2023"/>
        <s v="14/03/2023"/>
        <s v="23/06/2023"/>
        <s v="09/05/2023"/>
        <s v="09/06/2023"/>
        <s v="16/06/2023"/>
        <s v="15/06/2023"/>
        <s v="12/10/2023"/>
        <s v="13/11/2023"/>
        <s v="10/01/2023"/>
        <s v="11/01/2023"/>
        <s v="16/02/2023"/>
        <s v="20/02/2023"/>
        <s v="17/03/2023"/>
        <s v="10/11/2023"/>
        <s v="12/01/2023"/>
        <s v="25/01/2023"/>
        <s v="12/04/2023"/>
        <s v="17/07/2023"/>
        <s v="30/08/2023"/>
        <s v="31/07/2023"/>
        <s v="29/09/2023"/>
        <s v="12/09/2023"/>
        <s v="11/10/2023"/>
        <s v="15/11/2023"/>
        <s v="18/12/2023"/>
        <s v="20/01/2023"/>
        <s v="18/01/2023"/>
        <s v="14/01/2023"/>
        <s v="24/01/2023"/>
        <s v="17/04/2023"/>
        <s v="12/06/2023"/>
        <s v="12/07/2023"/>
        <s v="19/07/2023"/>
        <s v="13/07/2023"/>
        <s v="31/10/2023"/>
        <s v="13/10/2023"/>
        <s v="18/10/2023"/>
        <s v="28/05/2024"/>
        <s v="12/12/2023"/>
        <s v="13/01/2023"/>
        <s v="24/02/2023"/>
        <s v="17/02/2023"/>
        <s v="22/03/2023"/>
        <s v="20/06/2023"/>
        <s v="16/11/2023"/>
        <s v="14/11/2023"/>
        <s v="14/12/2023"/>
        <s v="22/02/2023"/>
        <s v="15/03/2023"/>
        <s v="15/04/2023"/>
        <s v="14/06/2023"/>
        <s v="14/07/2023"/>
        <s v="27/09/2023"/>
        <s v="20/12/2023"/>
        <s v="15/12/2023"/>
        <s v="06/03/2024"/>
        <s v="16/03/2023"/>
        <s v="18/05/2023"/>
        <s v="15/09/2023"/>
        <s v="20/09/2023"/>
        <s v="16/01/2023"/>
        <s v="23/05/2023"/>
        <s v="16/05/2023"/>
        <s v="16/08/2023"/>
        <s v="17/10/2023"/>
        <s v="16/10/2023"/>
        <s v="23/11/2023"/>
        <s v="17/01/2023"/>
        <s v="21/02/2023"/>
        <s v="18/04/2023"/>
        <s v="24/05/2023"/>
        <s v="22/11/2023"/>
        <s v="19/01/2023"/>
        <s v="23/01/2023"/>
        <s v="22/05/2023"/>
        <s v="18/07/2023"/>
        <s v="19/08/2023"/>
        <s v="21/09/2023"/>
        <s v="18/09/2023"/>
        <s v="19/10/2023"/>
        <s v="27/04/2023"/>
        <s v="19/09/2023"/>
        <s v="30/10/2023"/>
        <s v="20/10/2023"/>
        <s v="27/03/2023"/>
        <s v="27/06/2023"/>
        <s v="26/06/2023"/>
        <s v="24/07/2023"/>
        <s v="26/09/2023"/>
        <s v="25/10/2023"/>
        <s v="26/10/2023"/>
        <s v="20/11/2023"/>
        <s v="27/11/2023"/>
        <s v="02/01/2024"/>
        <s v="09/03/2024"/>
        <s v="27/02/2023"/>
        <s v="21/03/2023"/>
        <s v="22/06/2023"/>
        <s v="21/07/2023"/>
        <s v="21/11/2023"/>
        <s v="29/05/2023"/>
        <s v="22/09/2023"/>
        <s v="22/12/2023"/>
        <s v="27/12/2023"/>
        <s v="31/01/2023"/>
        <s v="28/08/2023"/>
        <s v="23/10/2023"/>
        <s v="24/10/2023"/>
        <s v="24/11/2023"/>
        <s v="28/02/2023"/>
        <s v="29/03/2023"/>
        <s v="24/03/2023"/>
        <s v="30/05/2023"/>
        <s v="28/07/2023"/>
        <s v="29/11/2023"/>
        <s v="03/12/2023"/>
        <s v="25/07/2023"/>
        <s v="25/09/2023"/>
        <s v="26/01/2023"/>
        <s v="26/07/2023"/>
        <s v="27/07/2023"/>
        <s v="13/03/2024"/>
        <s v="30/01/2023"/>
        <s v="27/01/2023"/>
        <s v="28/03/2023"/>
        <s v="28/04/2023"/>
        <s v="28/09/2023"/>
        <s v="27/10/2023"/>
        <s v="28/11/2023"/>
        <s v="28/06/2023"/>
        <s v="30/03/2023"/>
        <s v="29/08/2023"/>
        <s v="08/01/2024"/>
        <s v="30/06/2023"/>
        <s v="10/01/2024"/>
        <s v="31/03/2023"/>
        <s v="31/08/2023"/>
      </sharedItems>
    </cacheField>
    <cacheField name="Utente inserimento" numFmtId="0">
      <sharedItems>
        <s v="PNFMRT85H50A859E"/>
        <s v="FLCSRN79S42L219X"/>
        <s v="TRZCST69B41F952V"/>
        <s v="SPDPRZ67H55L219V"/>
        <s v="DNRSMN97E58L219U"/>
        <s v="MNRCLD73B46G674U"/>
        <s v="CSSLTZ84H70A859W"/>
        <s v="RSCDAA66H43F952Q"/>
        <s v="CRCMGR68A64L219S"/>
        <s v="GNGGNN70A65L219B"/>
        <s v="GRRLNE75C56F952C"/>
        <s v="DRDSMN81D20D205B"/>
        <s v="MGGMTT78H09L219D"/>
        <s v="BLVNNA78R58L750P"/>
      </sharedItems>
    </cacheField>
    <cacheField name="CF CM " numFmtId="0">
      <sharedItems>
        <s v="PNFMRT85H50A859E"/>
        <s v="FLCSRN79S42L219X"/>
        <s v="TRZCST69B41F952V"/>
        <s v="SPDPRZ67H55L219V"/>
        <s v="DNRSMN97E58L219U"/>
        <s v="MNRCLD73B46G674U"/>
        <s v="CSSLTZ84H70A859W"/>
        <s v="RSCDAA66H43F952Q"/>
        <s v="CRCMGR68A64L219S"/>
        <s v="GNGGNN70A65L219B"/>
        <s v="GRRLNE75C56F952C"/>
        <s v="DRDSMN81D20D205B"/>
        <s v="MGGMTT78H09L219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oglio1" cacheId="0" dataCaption="" compact="0" compactData="0">
  <location ref="A4:B17" firstHeaderRow="0" firstDataRow="1" firstDataCol="0" rowPageCount="2" colPageCount="1"/>
  <pivotFields>
    <pivotField name="CF su Profo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Servizio PROFORMA" axis="axisPage" compact="0" outline="0" multipleItemSelectionAllowed="1" showAll="0">
      <items>
        <item x="0"/>
        <item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name="COMMESSA" axis="axisPage" compact="0" outline="0" multipleItemSelectionAllowed="1" showAll="0">
      <items>
        <item x="0"/>
        <item h="1" x="1"/>
        <item h="1" x="2"/>
        <item t="default"/>
      </items>
    </pivotField>
    <pivotField name="D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dice Fiscale Doc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ice Voce di Spesa" compact="0" outline="0" multipleItemSelectionAllowed="1" showAll="0">
      <items>
        <item x="0"/>
        <item x="1"/>
        <item x="2"/>
        <item t="default"/>
      </items>
    </pivotField>
    <pivotField name="BackOffice (S,N)" compact="0" outline="0" multipleItemSelectionAllowed="1" showAll="0">
      <items>
        <item x="0"/>
        <item t="default"/>
      </items>
    </pivotField>
    <pivotField name="Codice Sede" compact="0" outline="0" multipleItemSelectionAllowed="1" showAll="0">
      <items>
        <item x="0"/>
        <item x="1"/>
        <item x="2"/>
        <item x="3"/>
        <item t="default"/>
      </items>
    </pivotField>
    <pivotField name="N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VALORE CM" compact="0" numFmtId="165" outline="0" multipleItemSelectionAllowed="1" showAll="0">
      <items>
        <item x="0"/>
        <item x="1"/>
        <item x="2"/>
        <item x="3"/>
        <item t="default"/>
      </items>
    </pivotField>
    <pivotField name="VALORE COMMESSE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GETTO" compact="0" outline="0" multipleItemSelectionAllowed="1" showAll="0">
      <items>
        <item x="0"/>
        <item x="1"/>
        <item x="2"/>
        <item t="default"/>
      </items>
    </pivotField>
    <pivotField name="RICAVI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sso (M,F)" compact="0" outline="0" multipleItemSelectionAllowed="1" showAll="0">
      <items>
        <item x="0"/>
        <item x="1"/>
        <item t="default"/>
      </items>
    </pivotField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Or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Serviz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mbito" compact="0" outline="0" multipleItemSelectionAllowed="1" showAll="0">
      <items>
        <item x="0"/>
        <item t="default"/>
      </items>
    </pivotField>
    <pivotField name="Progetto2" compact="0" outline="0" multipleItemSelectionAllowed="1" showAll="0">
      <items>
        <item x="0"/>
        <item t="default"/>
      </items>
    </pivotField>
    <pivotField name="Sogget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Codice fisc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Data di nasc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Addetto" axis="axisRow" compact="0" outline="0" multipleItemSelectionAllowed="1" showAll="0" sortType="ascending">
      <items>
        <item x="6"/>
        <item x="8"/>
        <item x="11"/>
        <item x="4"/>
        <item x="1"/>
        <item x="9"/>
        <item x="10"/>
        <item x="12"/>
        <item x="5"/>
        <item x="0"/>
        <item x="7"/>
        <item x="3"/>
        <item x="2"/>
        <item t="default"/>
      </items>
    </pivotField>
    <pivotField name="Esito" compact="0" outline="0" multipleItemSelectionAllowed="1" showAll="0">
      <items>
        <item x="0"/>
        <item t="default"/>
      </items>
    </pivotField>
    <pivotField name="Ente" compact="0" outline="0" multipleItemSelectionAllowed="1" showAll="0">
      <items>
        <item x="0"/>
        <item t="default"/>
      </items>
    </pivotField>
    <pivotField name="Tipolog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uo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ltro luo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otivazione" compact="0" outline="0" multipleItemSelectionAllowed="1" showAll="0">
      <items>
        <item x="0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ur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a es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Utente inser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F CM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4"/>
  </rowFields>
  <pageFields>
    <pageField fld="1"/>
    <pageField fld="2"/>
  </pageFields>
  <dataFields>
    <dataField name="Somma di Ore" fld="5" baseField="0"/>
  </dataFields>
</pivotTableDefinition>
</file>

<file path=xl/tables/table1.xml><?xml version="1.0" encoding="utf-8"?>
<table xmlns="http://schemas.openxmlformats.org/spreadsheetml/2006/main" ref="A1:F28" displayName="Table_1" name="Table_1" id="1">
  <tableColumns count="6">
    <tableColumn name="CM " id="1"/>
    <tableColumn name="CODICE FISCALE" id="2"/>
    <tableColumn name="CODICE VOCE DI SPESA" id="3"/>
    <tableColumn name="SEDE" id="4"/>
    <tableColumn name="CODICE SEDE" id="5"/>
    <tableColumn name="COSTO ORARIO IMPONIBILE" id="6"/>
  </tableColumns>
  <tableStyleInfo name="DATI CM-style" showColumnStripes="0" showFirstColumn="1" showLastColumn="1" showRowStripes="1"/>
</table>
</file>

<file path=xl/tables/table2.xml><?xml version="1.0" encoding="utf-8"?>
<table xmlns="http://schemas.openxmlformats.org/spreadsheetml/2006/main" ref="H1:I16" displayName="Table_2" name="Table_2" id="2">
  <tableColumns count="2">
    <tableColumn name="PROGETTI SPECIALI" id="1"/>
    <tableColumn name="COSTO ORARIO IMPONIBILE" id="2"/>
  </tableColumns>
  <tableStyleInfo name="DATI CM-style 2" showColumnStripes="0" showFirstColumn="1" showLastColumn="1" showRowStripes="1"/>
</table>
</file>

<file path=xl/tables/table3.xml><?xml version="1.0" encoding="utf-8"?>
<table xmlns="http://schemas.openxmlformats.org/spreadsheetml/2006/main" ref="A1:F25" displayName="Table_3" name="Table_3" id="3">
  <tableColumns count="6">
    <tableColumn name="SUBCORSO" id="1"/>
    <tableColumn name="PROGETTO" id="2"/>
    <tableColumn name="CORSO" id="3"/>
    <tableColumn name="BANDO" id="4"/>
    <tableColumn name="Ricavo" id="5"/>
    <tableColumn name="Colonna1" id="6"/>
  </tableColumns>
  <tableStyleInfo name="DATI COMMES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9.43"/>
    <col customWidth="1" min="3" max="3" width="5.0"/>
    <col customWidth="1" min="4" max="4" width="4.0"/>
    <col customWidth="1" min="5" max="6" width="5.0"/>
    <col customWidth="1" min="7" max="9" width="4.0"/>
    <col customWidth="1" min="10" max="10" width="18.29"/>
    <col customWidth="1" min="11" max="12" width="4.14"/>
    <col customWidth="1" min="13" max="14" width="15.86"/>
    <col customWidth="1" min="15" max="15" width="10.71"/>
    <col customWidth="1" min="16" max="26" width="11.43"/>
  </cols>
  <sheetData>
    <row r="1">
      <c r="A1" s="1"/>
      <c r="M1" s="2"/>
    </row>
    <row r="2">
      <c r="A2" s="1"/>
      <c r="M2" s="2"/>
    </row>
    <row r="3">
      <c r="M3" s="2"/>
    </row>
    <row r="4">
      <c r="M4" s="2" t="s">
        <v>2</v>
      </c>
      <c r="N4" s="3" t="s">
        <v>3</v>
      </c>
    </row>
    <row r="5">
      <c r="M5" s="2"/>
    </row>
    <row r="6">
      <c r="M6" s="2">
        <f>GETPIVOTDATA("Ore",$A$4,"Addetto","CROCE MARIA GRAZIA")*27</f>
        <v>1296</v>
      </c>
      <c r="N6" s="2"/>
      <c r="O6" s="3" t="s">
        <v>6</v>
      </c>
    </row>
    <row r="7">
      <c r="M7" s="2"/>
      <c r="N7" s="2"/>
    </row>
    <row r="8">
      <c r="M8" s="2">
        <f>GETPIVOTDATA("Ore",$A$4,"Addetto","FALCONE SERENA")*25</f>
        <v>9037.5</v>
      </c>
      <c r="N8" s="2">
        <f>71*35</f>
        <v>2485</v>
      </c>
      <c r="O8" s="3" t="s">
        <v>9</v>
      </c>
    </row>
    <row r="9">
      <c r="M9" s="2"/>
      <c r="N9" s="2"/>
    </row>
    <row r="10">
      <c r="M10" s="2" t="str">
        <f>GETPIVOTDATA("Ore",$A$4,"Addetto","LA MANTIA DANILO")*25</f>
        <v>#REF!</v>
      </c>
      <c r="N10" s="2"/>
    </row>
    <row r="11">
      <c r="M11" s="2">
        <f>GETPIVOTDATA("Ore",$A$4,"Addetto","MAINERO CLAUDIA")*25</f>
        <v>14475</v>
      </c>
      <c r="N11" s="2">
        <f>52*35</f>
        <v>1820</v>
      </c>
      <c r="O11" s="3" t="s">
        <v>13</v>
      </c>
    </row>
    <row r="12">
      <c r="M12" s="2"/>
      <c r="N12" s="2"/>
    </row>
    <row r="13">
      <c r="M13" s="2"/>
      <c r="N13" s="2"/>
    </row>
    <row r="14">
      <c r="M14" s="2"/>
      <c r="N14" s="2"/>
    </row>
    <row r="15">
      <c r="M15" s="2"/>
      <c r="N15" s="2"/>
    </row>
    <row r="16">
      <c r="M16" s="2"/>
      <c r="N16" s="2"/>
    </row>
    <row r="17">
      <c r="M17" s="2"/>
      <c r="N17" s="2"/>
    </row>
    <row r="18">
      <c r="A18" s="4"/>
      <c r="B18" s="1"/>
      <c r="M18" s="2"/>
      <c r="N18" s="2"/>
    </row>
    <row r="19">
      <c r="A19" s="4"/>
      <c r="B19" s="1"/>
      <c r="M19" s="2"/>
      <c r="N19" s="2"/>
    </row>
    <row r="20">
      <c r="M20" s="2" t="str">
        <f>SUM(M6:M19)</f>
        <v>#REF!</v>
      </c>
      <c r="N20" s="2"/>
    </row>
    <row r="21" ht="15.75" customHeight="1">
      <c r="M21" s="2"/>
    </row>
    <row r="22" ht="15.75" customHeight="1">
      <c r="M22" s="2"/>
    </row>
    <row r="23" ht="15.75" customHeight="1">
      <c r="M23" s="2"/>
    </row>
    <row r="24" ht="15.75" customHeight="1">
      <c r="M24" s="2"/>
    </row>
    <row r="25" ht="15.75" customHeight="1">
      <c r="M25" s="2"/>
    </row>
    <row r="26" ht="15.75" customHeight="1">
      <c r="M26" s="2"/>
    </row>
    <row r="27" ht="15.75" customHeight="1">
      <c r="M27" s="2"/>
    </row>
    <row r="28" ht="15.75" customHeight="1">
      <c r="M28" s="2"/>
    </row>
    <row r="29" ht="15.75" customHeight="1">
      <c r="M29" s="2"/>
    </row>
    <row r="30" ht="15.75" customHeight="1">
      <c r="M30" s="2"/>
    </row>
    <row r="31" ht="15.75" customHeight="1">
      <c r="M31" s="2"/>
    </row>
    <row r="32" ht="15.75" customHeight="1">
      <c r="M32" s="2"/>
    </row>
    <row r="33" ht="15.75" customHeight="1">
      <c r="M33" s="2"/>
    </row>
    <row r="34" ht="15.75" customHeight="1">
      <c r="M34" s="2"/>
    </row>
    <row r="35" ht="15.75" customHeight="1">
      <c r="M35" s="2"/>
    </row>
    <row r="36" ht="15.75" customHeight="1">
      <c r="M36" s="2"/>
    </row>
    <row r="37" ht="15.75" customHeight="1">
      <c r="M37" s="2"/>
    </row>
    <row r="38" ht="15.75" customHeight="1">
      <c r="M38" s="2"/>
    </row>
    <row r="39" ht="15.75" customHeight="1">
      <c r="M39" s="2"/>
    </row>
    <row r="40" ht="15.75" customHeight="1">
      <c r="M40" s="2"/>
    </row>
    <row r="41" ht="15.75" customHeight="1">
      <c r="M41" s="2"/>
    </row>
    <row r="42" ht="15.75" customHeight="1">
      <c r="M42" s="2"/>
    </row>
    <row r="43" ht="15.75" customHeight="1">
      <c r="M43" s="2"/>
    </row>
    <row r="44" ht="15.75" customHeight="1">
      <c r="M44" s="2"/>
    </row>
    <row r="45" ht="15.75" customHeight="1">
      <c r="M45" s="2"/>
    </row>
    <row r="46" ht="15.75" customHeight="1">
      <c r="M46" s="2"/>
    </row>
    <row r="47" ht="15.75" customHeight="1">
      <c r="M47" s="2"/>
    </row>
    <row r="48" ht="15.75" customHeight="1">
      <c r="M48" s="2"/>
    </row>
    <row r="49" ht="15.75" customHeight="1">
      <c r="M49" s="2"/>
    </row>
    <row r="50" ht="15.75" customHeight="1">
      <c r="M50" s="2"/>
    </row>
    <row r="51" ht="15.75" customHeight="1">
      <c r="M51" s="2"/>
    </row>
    <row r="52" ht="15.75" customHeight="1">
      <c r="M52" s="2"/>
    </row>
    <row r="53" ht="15.75" customHeight="1">
      <c r="M53" s="2"/>
    </row>
    <row r="54" ht="15.75" customHeight="1">
      <c r="M54" s="2"/>
    </row>
    <row r="55" ht="15.75" customHeight="1">
      <c r="M55" s="2"/>
    </row>
    <row r="56" ht="15.75" customHeight="1">
      <c r="M56" s="2"/>
    </row>
    <row r="57" ht="15.75" customHeight="1">
      <c r="M57" s="2"/>
    </row>
    <row r="58" ht="15.75" customHeight="1">
      <c r="M58" s="2"/>
    </row>
    <row r="59" ht="15.75" customHeight="1">
      <c r="M59" s="2"/>
    </row>
    <row r="60" ht="15.75" customHeight="1">
      <c r="M60" s="2"/>
    </row>
    <row r="61" ht="15.75" customHeight="1">
      <c r="M61" s="2"/>
    </row>
    <row r="62" ht="15.75" customHeight="1">
      <c r="M62" s="2"/>
    </row>
    <row r="63" ht="15.75" customHeight="1">
      <c r="M63" s="2"/>
    </row>
    <row r="64" ht="15.75" customHeight="1">
      <c r="M64" s="2"/>
    </row>
    <row r="65" ht="15.75" customHeight="1">
      <c r="M65" s="2"/>
    </row>
    <row r="66" ht="15.75" customHeight="1">
      <c r="M66" s="2"/>
    </row>
    <row r="67" ht="15.75" customHeight="1">
      <c r="M67" s="2"/>
    </row>
    <row r="68" ht="15.75" customHeight="1">
      <c r="M68" s="2"/>
    </row>
    <row r="69" ht="15.75" customHeight="1">
      <c r="M69" s="2"/>
    </row>
    <row r="70" ht="15.75" customHeight="1">
      <c r="M70" s="2"/>
    </row>
    <row r="71" ht="15.75" customHeight="1">
      <c r="M71" s="2"/>
    </row>
    <row r="72" ht="15.75" customHeight="1">
      <c r="M72" s="2"/>
    </row>
    <row r="73" ht="15.75" customHeight="1">
      <c r="M73" s="2"/>
    </row>
    <row r="74" ht="15.75" customHeight="1">
      <c r="M74" s="2"/>
    </row>
    <row r="75" ht="15.75" customHeight="1">
      <c r="M75" s="2"/>
    </row>
    <row r="76" ht="15.75" customHeight="1">
      <c r="M76" s="2"/>
    </row>
    <row r="77" ht="15.75" customHeight="1">
      <c r="M77" s="2"/>
    </row>
    <row r="78" ht="15.75" customHeight="1">
      <c r="M78" s="2"/>
    </row>
    <row r="79" ht="15.75" customHeight="1">
      <c r="M79" s="2"/>
    </row>
    <row r="80" ht="15.75" customHeight="1">
      <c r="M80" s="2"/>
    </row>
    <row r="81" ht="15.75" customHeight="1">
      <c r="M81" s="2"/>
    </row>
    <row r="82" ht="15.75" customHeight="1">
      <c r="M82" s="2"/>
    </row>
    <row r="83" ht="15.75" customHeight="1">
      <c r="M83" s="2"/>
    </row>
    <row r="84" ht="15.75" customHeight="1">
      <c r="M84" s="2"/>
    </row>
    <row r="85" ht="15.75" customHeight="1">
      <c r="M85" s="2"/>
    </row>
    <row r="86" ht="15.75" customHeight="1">
      <c r="M86" s="2"/>
    </row>
    <row r="87" ht="15.75" customHeight="1">
      <c r="M87" s="2"/>
    </row>
    <row r="88" ht="15.75" customHeight="1">
      <c r="M88" s="2"/>
    </row>
    <row r="89" ht="15.75" customHeight="1">
      <c r="M89" s="2"/>
    </row>
    <row r="90" ht="15.75" customHeight="1">
      <c r="M90" s="2"/>
    </row>
    <row r="91" ht="15.75" customHeight="1">
      <c r="M91" s="2"/>
    </row>
    <row r="92" ht="15.75" customHeight="1">
      <c r="M92" s="2"/>
    </row>
    <row r="93" ht="15.75" customHeight="1">
      <c r="M93" s="2"/>
    </row>
    <row r="94" ht="15.75" customHeight="1">
      <c r="M94" s="2"/>
    </row>
    <row r="95" ht="15.75" customHeight="1">
      <c r="M95" s="2"/>
    </row>
    <row r="96" ht="15.75" customHeight="1">
      <c r="M96" s="2"/>
    </row>
    <row r="97" ht="15.75" customHeight="1">
      <c r="M97" s="2"/>
    </row>
    <row r="98" ht="15.75" customHeight="1">
      <c r="M98" s="2"/>
    </row>
    <row r="99" ht="15.75" customHeight="1">
      <c r="M99" s="2"/>
    </row>
    <row r="100" ht="15.75" customHeight="1">
      <c r="M100" s="2"/>
    </row>
    <row r="101" ht="15.75" customHeight="1">
      <c r="M101" s="2"/>
    </row>
    <row r="102" ht="15.75" customHeight="1">
      <c r="M102" s="2"/>
    </row>
    <row r="103" ht="15.75" customHeight="1">
      <c r="M103" s="2"/>
    </row>
    <row r="104" ht="15.75" customHeight="1">
      <c r="M104" s="2"/>
    </row>
    <row r="105" ht="15.75" customHeight="1">
      <c r="M105" s="2"/>
    </row>
    <row r="106" ht="15.75" customHeight="1">
      <c r="M106" s="2"/>
    </row>
    <row r="107" ht="15.75" customHeight="1">
      <c r="M107" s="2"/>
    </row>
    <row r="108" ht="15.75" customHeight="1">
      <c r="M108" s="2"/>
    </row>
    <row r="109" ht="15.75" customHeight="1">
      <c r="M109" s="2"/>
    </row>
    <row r="110" ht="15.75" customHeight="1">
      <c r="M110" s="2"/>
    </row>
    <row r="111" ht="15.75" customHeight="1">
      <c r="M111" s="2"/>
    </row>
    <row r="112" ht="15.75" customHeight="1">
      <c r="M112" s="2"/>
    </row>
    <row r="113" ht="15.75" customHeight="1">
      <c r="M113" s="2"/>
    </row>
    <row r="114" ht="15.75" customHeight="1">
      <c r="M114" s="2"/>
    </row>
    <row r="115" ht="15.75" customHeight="1">
      <c r="M115" s="2"/>
    </row>
    <row r="116" ht="15.75" customHeight="1">
      <c r="M116" s="2"/>
    </row>
    <row r="117" ht="15.75" customHeight="1">
      <c r="M117" s="2"/>
    </row>
    <row r="118" ht="15.75" customHeight="1">
      <c r="M118" s="2"/>
    </row>
    <row r="119" ht="15.75" customHeight="1">
      <c r="M119" s="2"/>
    </row>
    <row r="120" ht="15.75" customHeight="1">
      <c r="M120" s="2"/>
    </row>
    <row r="121" ht="15.75" customHeight="1">
      <c r="M121" s="2"/>
    </row>
    <row r="122" ht="15.75" customHeight="1">
      <c r="M122" s="2"/>
    </row>
    <row r="123" ht="15.75" customHeight="1">
      <c r="M123" s="2"/>
    </row>
    <row r="124" ht="15.75" customHeight="1">
      <c r="M124" s="2"/>
    </row>
    <row r="125" ht="15.75" customHeight="1">
      <c r="M125" s="2"/>
    </row>
    <row r="126" ht="15.75" customHeight="1">
      <c r="M126" s="2"/>
    </row>
    <row r="127" ht="15.75" customHeight="1">
      <c r="M127" s="2"/>
    </row>
    <row r="128" ht="15.75" customHeight="1">
      <c r="M128" s="2"/>
    </row>
    <row r="129" ht="15.75" customHeight="1">
      <c r="M129" s="2"/>
    </row>
    <row r="130" ht="15.75" customHeight="1">
      <c r="M130" s="2"/>
    </row>
    <row r="131" ht="15.75" customHeight="1">
      <c r="M131" s="2"/>
    </row>
    <row r="132" ht="15.75" customHeight="1">
      <c r="M132" s="2"/>
    </row>
    <row r="133" ht="15.75" customHeight="1">
      <c r="M133" s="2"/>
    </row>
    <row r="134" ht="15.75" customHeight="1">
      <c r="M134" s="2"/>
    </row>
    <row r="135" ht="15.75" customHeight="1">
      <c r="M135" s="2"/>
    </row>
    <row r="136" ht="15.75" customHeight="1">
      <c r="M136" s="2"/>
    </row>
    <row r="137" ht="15.75" customHeight="1">
      <c r="M137" s="2"/>
    </row>
    <row r="138" ht="15.75" customHeight="1">
      <c r="M138" s="2"/>
    </row>
    <row r="139" ht="15.75" customHeight="1">
      <c r="M139" s="2"/>
    </row>
    <row r="140" ht="15.75" customHeight="1">
      <c r="M140" s="2"/>
    </row>
    <row r="141" ht="15.75" customHeight="1">
      <c r="M141" s="2"/>
    </row>
    <row r="142" ht="15.75" customHeight="1">
      <c r="M142" s="2"/>
    </row>
    <row r="143" ht="15.75" customHeight="1">
      <c r="M143" s="2"/>
    </row>
    <row r="144" ht="15.75" customHeight="1">
      <c r="M144" s="2"/>
    </row>
    <row r="145" ht="15.75" customHeight="1">
      <c r="M145" s="2"/>
    </row>
    <row r="146" ht="15.75" customHeight="1">
      <c r="M146" s="2"/>
    </row>
    <row r="147" ht="15.75" customHeight="1">
      <c r="M147" s="2"/>
    </row>
    <row r="148" ht="15.75" customHeight="1">
      <c r="M148" s="2"/>
    </row>
    <row r="149" ht="15.75" customHeight="1">
      <c r="M149" s="2"/>
    </row>
    <row r="150" ht="15.75" customHeight="1">
      <c r="M150" s="2"/>
    </row>
    <row r="151" ht="15.75" customHeight="1">
      <c r="M151" s="2"/>
    </row>
    <row r="152" ht="15.75" customHeight="1">
      <c r="M152" s="2"/>
    </row>
    <row r="153" ht="15.75" customHeight="1">
      <c r="M153" s="2"/>
    </row>
    <row r="154" ht="15.75" customHeight="1">
      <c r="M154" s="2"/>
    </row>
    <row r="155" ht="15.75" customHeight="1">
      <c r="M155" s="2"/>
    </row>
    <row r="156" ht="15.75" customHeight="1">
      <c r="M156" s="2"/>
    </row>
    <row r="157" ht="15.75" customHeight="1">
      <c r="M157" s="2"/>
    </row>
    <row r="158" ht="15.75" customHeight="1">
      <c r="M158" s="2"/>
    </row>
    <row r="159" ht="15.75" customHeight="1">
      <c r="M159" s="2"/>
    </row>
    <row r="160" ht="15.75" customHeight="1">
      <c r="M160" s="2"/>
    </row>
    <row r="161" ht="15.75" customHeight="1">
      <c r="M161" s="2"/>
    </row>
    <row r="162" ht="15.75" customHeight="1">
      <c r="M162" s="2"/>
    </row>
    <row r="163" ht="15.75" customHeight="1">
      <c r="M163" s="2"/>
    </row>
    <row r="164" ht="15.75" customHeight="1">
      <c r="M164" s="2"/>
    </row>
    <row r="165" ht="15.75" customHeight="1">
      <c r="M165" s="2"/>
    </row>
    <row r="166" ht="15.75" customHeight="1">
      <c r="M166" s="2"/>
    </row>
    <row r="167" ht="15.75" customHeight="1">
      <c r="M167" s="2"/>
    </row>
    <row r="168" ht="15.75" customHeight="1">
      <c r="M168" s="2"/>
    </row>
    <row r="169" ht="15.75" customHeight="1">
      <c r="M169" s="2"/>
    </row>
    <row r="170" ht="15.75" customHeight="1">
      <c r="M170" s="2"/>
    </row>
    <row r="171" ht="15.75" customHeight="1">
      <c r="M171" s="2"/>
    </row>
    <row r="172" ht="15.75" customHeight="1">
      <c r="M172" s="2"/>
    </row>
    <row r="173" ht="15.75" customHeight="1">
      <c r="M173" s="2"/>
    </row>
    <row r="174" ht="15.75" customHeight="1">
      <c r="M174" s="2"/>
    </row>
    <row r="175" ht="15.75" customHeight="1">
      <c r="M175" s="2"/>
    </row>
    <row r="176" ht="15.75" customHeight="1">
      <c r="M176" s="2"/>
    </row>
    <row r="177" ht="15.75" customHeight="1">
      <c r="M177" s="2"/>
    </row>
    <row r="178" ht="15.75" customHeight="1">
      <c r="M178" s="2"/>
    </row>
    <row r="179" ht="15.75" customHeight="1">
      <c r="M179" s="2"/>
    </row>
    <row r="180" ht="15.75" customHeight="1">
      <c r="M180" s="2"/>
    </row>
    <row r="181" ht="15.75" customHeight="1">
      <c r="M181" s="2"/>
    </row>
    <row r="182" ht="15.75" customHeight="1">
      <c r="M182" s="2"/>
    </row>
    <row r="183" ht="15.75" customHeight="1">
      <c r="M183" s="2"/>
    </row>
    <row r="184" ht="15.75" customHeight="1">
      <c r="M184" s="2"/>
    </row>
    <row r="185" ht="15.75" customHeight="1">
      <c r="M185" s="2"/>
    </row>
    <row r="186" ht="15.75" customHeight="1">
      <c r="M186" s="2"/>
    </row>
    <row r="187" ht="15.75" customHeight="1">
      <c r="M187" s="2"/>
    </row>
    <row r="188" ht="15.75" customHeight="1">
      <c r="M188" s="2"/>
    </row>
    <row r="189" ht="15.75" customHeight="1">
      <c r="M189" s="2"/>
    </row>
    <row r="190" ht="15.75" customHeight="1">
      <c r="M190" s="2"/>
    </row>
    <row r="191" ht="15.75" customHeight="1">
      <c r="M191" s="2"/>
    </row>
    <row r="192" ht="15.75" customHeight="1">
      <c r="M192" s="2"/>
    </row>
    <row r="193" ht="15.75" customHeight="1">
      <c r="M193" s="2"/>
    </row>
    <row r="194" ht="15.75" customHeight="1">
      <c r="M194" s="2"/>
    </row>
    <row r="195" ht="15.75" customHeight="1">
      <c r="M195" s="2"/>
    </row>
    <row r="196" ht="15.75" customHeight="1">
      <c r="M196" s="2"/>
    </row>
    <row r="197" ht="15.75" customHeight="1">
      <c r="M197" s="2"/>
    </row>
    <row r="198" ht="15.75" customHeight="1">
      <c r="M198" s="2"/>
    </row>
    <row r="199" ht="15.75" customHeight="1">
      <c r="M199" s="2"/>
    </row>
    <row r="200" ht="15.75" customHeight="1">
      <c r="M200" s="2"/>
    </row>
    <row r="201" ht="15.75" customHeight="1">
      <c r="M201" s="2"/>
    </row>
    <row r="202" ht="15.75" customHeight="1">
      <c r="M202" s="2"/>
    </row>
    <row r="203" ht="15.75" customHeight="1">
      <c r="M203" s="2"/>
    </row>
    <row r="204" ht="15.75" customHeight="1">
      <c r="M204" s="2"/>
    </row>
    <row r="205" ht="15.75" customHeight="1">
      <c r="M205" s="2"/>
    </row>
    <row r="206" ht="15.75" customHeight="1">
      <c r="M206" s="2"/>
    </row>
    <row r="207" ht="15.75" customHeight="1">
      <c r="M207" s="2"/>
    </row>
    <row r="208" ht="15.75" customHeight="1">
      <c r="M208" s="2"/>
    </row>
    <row r="209" ht="15.75" customHeight="1">
      <c r="M209" s="2"/>
    </row>
    <row r="210" ht="15.75" customHeight="1">
      <c r="M210" s="2"/>
    </row>
    <row r="211" ht="15.75" customHeight="1">
      <c r="M211" s="2"/>
    </row>
    <row r="212" ht="15.75" customHeight="1">
      <c r="M212" s="2"/>
    </row>
    <row r="213" ht="15.75" customHeight="1">
      <c r="M213" s="2"/>
    </row>
    <row r="214" ht="15.75" customHeight="1">
      <c r="M214" s="2"/>
    </row>
    <row r="215" ht="15.75" customHeight="1">
      <c r="M215" s="2"/>
    </row>
    <row r="216" ht="15.75" customHeight="1">
      <c r="M216" s="2"/>
    </row>
    <row r="217" ht="15.75" customHeight="1">
      <c r="M217" s="2"/>
    </row>
    <row r="218" ht="15.75" customHeight="1">
      <c r="M218" s="2"/>
    </row>
    <row r="219" ht="15.75" customHeight="1">
      <c r="M219" s="2"/>
    </row>
    <row r="220" ht="15.75" customHeight="1">
      <c r="M220" s="2"/>
    </row>
    <row r="221" ht="15.75" customHeight="1">
      <c r="M221" s="2"/>
    </row>
    <row r="222" ht="15.75" customHeight="1">
      <c r="M222" s="2"/>
    </row>
    <row r="223" ht="15.75" customHeight="1">
      <c r="M223" s="2"/>
    </row>
    <row r="224" ht="15.75" customHeight="1">
      <c r="M224" s="2"/>
    </row>
    <row r="225" ht="15.75" customHeight="1">
      <c r="M225" s="2"/>
    </row>
    <row r="226" ht="15.75" customHeight="1">
      <c r="M226" s="2"/>
    </row>
    <row r="227" ht="15.75" customHeight="1">
      <c r="M227" s="2"/>
    </row>
    <row r="228" ht="15.75" customHeight="1">
      <c r="M228" s="2"/>
    </row>
    <row r="229" ht="15.75" customHeight="1">
      <c r="M229" s="2"/>
    </row>
    <row r="230" ht="15.75" customHeight="1">
      <c r="M230" s="2"/>
    </row>
    <row r="231" ht="15.75" customHeight="1">
      <c r="M231" s="2"/>
    </row>
    <row r="232" ht="15.75" customHeight="1">
      <c r="M232" s="2"/>
    </row>
    <row r="233" ht="15.75" customHeight="1">
      <c r="M233" s="2"/>
    </row>
    <row r="234" ht="15.75" customHeight="1">
      <c r="M234" s="2"/>
    </row>
    <row r="235" ht="15.75" customHeight="1">
      <c r="M235" s="2"/>
    </row>
    <row r="236" ht="15.75" customHeight="1">
      <c r="M236" s="2"/>
    </row>
    <row r="237" ht="15.75" customHeight="1">
      <c r="M237" s="2"/>
    </row>
    <row r="238" ht="15.75" customHeight="1">
      <c r="M238" s="2"/>
    </row>
    <row r="239" ht="15.75" customHeight="1">
      <c r="M239" s="2"/>
    </row>
    <row r="240" ht="15.75" customHeight="1">
      <c r="M240" s="2"/>
    </row>
    <row r="241" ht="15.75" customHeight="1">
      <c r="M241" s="2"/>
    </row>
    <row r="242" ht="15.75" customHeight="1">
      <c r="M242" s="2"/>
    </row>
    <row r="243" ht="15.75" customHeight="1">
      <c r="M243" s="2"/>
    </row>
    <row r="244" ht="15.75" customHeight="1">
      <c r="M244" s="2"/>
    </row>
    <row r="245" ht="15.75" customHeight="1">
      <c r="M245" s="2"/>
    </row>
    <row r="246" ht="15.75" customHeight="1">
      <c r="M246" s="2"/>
    </row>
    <row r="247" ht="15.75" customHeight="1">
      <c r="M247" s="2"/>
    </row>
    <row r="248" ht="15.75" customHeight="1">
      <c r="M248" s="2"/>
    </row>
    <row r="249" ht="15.75" customHeight="1">
      <c r="M249" s="2"/>
    </row>
    <row r="250" ht="15.75" customHeight="1">
      <c r="M250" s="2"/>
    </row>
    <row r="251" ht="15.75" customHeight="1">
      <c r="M251" s="2"/>
    </row>
    <row r="252" ht="15.75" customHeight="1">
      <c r="M252" s="2"/>
    </row>
    <row r="253" ht="15.75" customHeight="1">
      <c r="M253" s="2"/>
    </row>
    <row r="254" ht="15.75" customHeight="1">
      <c r="M254" s="2"/>
    </row>
    <row r="255" ht="15.75" customHeight="1">
      <c r="M255" s="2"/>
    </row>
    <row r="256" ht="15.75" customHeight="1">
      <c r="M256" s="2"/>
    </row>
    <row r="257" ht="15.75" customHeight="1">
      <c r="M257" s="2"/>
    </row>
    <row r="258" ht="15.75" customHeight="1">
      <c r="M258" s="2"/>
    </row>
    <row r="259" ht="15.75" customHeight="1">
      <c r="M259" s="2"/>
    </row>
    <row r="260" ht="15.75" customHeight="1">
      <c r="M260" s="2"/>
    </row>
    <row r="261" ht="15.75" customHeight="1">
      <c r="M261" s="2"/>
    </row>
    <row r="262" ht="15.75" customHeight="1">
      <c r="M262" s="2"/>
    </row>
    <row r="263" ht="15.75" customHeight="1">
      <c r="M263" s="2"/>
    </row>
    <row r="264" ht="15.75" customHeight="1">
      <c r="M264" s="2"/>
    </row>
    <row r="265" ht="15.75" customHeight="1">
      <c r="M265" s="2"/>
    </row>
    <row r="266" ht="15.75" customHeight="1">
      <c r="M266" s="2"/>
    </row>
    <row r="267" ht="15.75" customHeight="1">
      <c r="M267" s="2"/>
    </row>
    <row r="268" ht="15.75" customHeight="1">
      <c r="M268" s="2"/>
    </row>
    <row r="269" ht="15.75" customHeight="1">
      <c r="M269" s="2"/>
    </row>
    <row r="270" ht="15.75" customHeight="1">
      <c r="M270" s="2"/>
    </row>
    <row r="271" ht="15.75" customHeight="1">
      <c r="M271" s="2"/>
    </row>
    <row r="272" ht="15.75" customHeight="1">
      <c r="M272" s="2"/>
    </row>
    <row r="273" ht="15.75" customHeight="1">
      <c r="M273" s="2"/>
    </row>
    <row r="274" ht="15.75" customHeight="1">
      <c r="M274" s="2"/>
    </row>
    <row r="275" ht="15.75" customHeight="1">
      <c r="M275" s="2"/>
    </row>
    <row r="276" ht="15.75" customHeight="1">
      <c r="M276" s="2"/>
    </row>
    <row r="277" ht="15.75" customHeight="1">
      <c r="M277" s="2"/>
    </row>
    <row r="278" ht="15.75" customHeight="1">
      <c r="M278" s="2"/>
    </row>
    <row r="279" ht="15.75" customHeight="1">
      <c r="M279" s="2"/>
    </row>
    <row r="280" ht="15.75" customHeight="1">
      <c r="M280" s="2"/>
    </row>
    <row r="281" ht="15.75" customHeight="1">
      <c r="M281" s="2"/>
    </row>
    <row r="282" ht="15.75" customHeight="1">
      <c r="M282" s="2"/>
    </row>
    <row r="283" ht="15.75" customHeight="1">
      <c r="M283" s="2"/>
    </row>
    <row r="284" ht="15.75" customHeight="1">
      <c r="M284" s="2"/>
    </row>
    <row r="285" ht="15.75" customHeight="1">
      <c r="M285" s="2"/>
    </row>
    <row r="286" ht="15.75" customHeight="1">
      <c r="M286" s="2"/>
    </row>
    <row r="287" ht="15.75" customHeight="1">
      <c r="M287" s="2"/>
    </row>
    <row r="288" ht="15.75" customHeight="1">
      <c r="M288" s="2"/>
    </row>
    <row r="289" ht="15.75" customHeight="1">
      <c r="M289" s="2"/>
    </row>
    <row r="290" ht="15.75" customHeight="1">
      <c r="M290" s="2"/>
    </row>
    <row r="291" ht="15.75" customHeight="1">
      <c r="M291" s="2"/>
    </row>
    <row r="292" ht="15.75" customHeight="1">
      <c r="M292" s="2"/>
    </row>
    <row r="293" ht="15.75" customHeight="1">
      <c r="M293" s="2"/>
    </row>
    <row r="294" ht="15.75" customHeight="1">
      <c r="M294" s="2"/>
    </row>
    <row r="295" ht="15.75" customHeight="1">
      <c r="M295" s="2"/>
    </row>
    <row r="296" ht="15.75" customHeight="1">
      <c r="M296" s="2"/>
    </row>
    <row r="297" ht="15.75" customHeight="1">
      <c r="M297" s="2"/>
    </row>
    <row r="298" ht="15.75" customHeight="1">
      <c r="M298" s="2"/>
    </row>
    <row r="299" ht="15.75" customHeight="1">
      <c r="M299" s="2"/>
    </row>
    <row r="300" ht="15.75" customHeight="1">
      <c r="M300" s="2"/>
    </row>
    <row r="301" ht="15.75" customHeight="1">
      <c r="M301" s="2"/>
    </row>
    <row r="302" ht="15.75" customHeight="1">
      <c r="M302" s="2"/>
    </row>
    <row r="303" ht="15.75" customHeight="1">
      <c r="M303" s="2"/>
    </row>
    <row r="304" ht="15.75" customHeight="1">
      <c r="M304" s="2"/>
    </row>
    <row r="305" ht="15.75" customHeight="1">
      <c r="M305" s="2"/>
    </row>
    <row r="306" ht="15.75" customHeight="1">
      <c r="M306" s="2"/>
    </row>
    <row r="307" ht="15.75" customHeight="1">
      <c r="M307" s="2"/>
    </row>
    <row r="308" ht="15.75" customHeight="1">
      <c r="M308" s="2"/>
    </row>
    <row r="309" ht="15.75" customHeight="1">
      <c r="M309" s="2"/>
    </row>
    <row r="310" ht="15.75" customHeight="1">
      <c r="M310" s="2"/>
    </row>
    <row r="311" ht="15.75" customHeight="1">
      <c r="M311" s="2"/>
    </row>
    <row r="312" ht="15.75" customHeight="1">
      <c r="M312" s="2"/>
    </row>
    <row r="313" ht="15.75" customHeight="1">
      <c r="M313" s="2"/>
    </row>
    <row r="314" ht="15.75" customHeight="1">
      <c r="M314" s="2"/>
    </row>
    <row r="315" ht="15.75" customHeight="1">
      <c r="M315" s="2"/>
    </row>
    <row r="316" ht="15.75" customHeight="1">
      <c r="M316" s="2"/>
    </row>
    <row r="317" ht="15.75" customHeight="1">
      <c r="M317" s="2"/>
    </row>
    <row r="318" ht="15.75" customHeight="1">
      <c r="M318" s="2"/>
    </row>
    <row r="319" ht="15.75" customHeight="1">
      <c r="M319" s="2"/>
    </row>
    <row r="320" ht="15.75" customHeight="1">
      <c r="M320" s="2"/>
    </row>
    <row r="321" ht="15.75" customHeight="1">
      <c r="M321" s="2"/>
    </row>
    <row r="322" ht="15.75" customHeight="1">
      <c r="M322" s="2"/>
    </row>
    <row r="323" ht="15.75" customHeight="1">
      <c r="M323" s="2"/>
    </row>
    <row r="324" ht="15.75" customHeight="1">
      <c r="M324" s="2"/>
    </row>
    <row r="325" ht="15.75" customHeight="1">
      <c r="M325" s="2"/>
    </row>
    <row r="326" ht="15.75" customHeight="1">
      <c r="M326" s="2"/>
    </row>
    <row r="327" ht="15.75" customHeight="1">
      <c r="M327" s="2"/>
    </row>
    <row r="328" ht="15.75" customHeight="1">
      <c r="M328" s="2"/>
    </row>
    <row r="329" ht="15.75" customHeight="1">
      <c r="M329" s="2"/>
    </row>
    <row r="330" ht="15.75" customHeight="1">
      <c r="M330" s="2"/>
    </row>
    <row r="331" ht="15.75" customHeight="1">
      <c r="M331" s="2"/>
    </row>
    <row r="332" ht="15.75" customHeight="1">
      <c r="M332" s="2"/>
    </row>
    <row r="333" ht="15.75" customHeight="1">
      <c r="M333" s="2"/>
    </row>
    <row r="334" ht="15.75" customHeight="1">
      <c r="M334" s="2"/>
    </row>
    <row r="335" ht="15.75" customHeight="1">
      <c r="M335" s="2"/>
    </row>
    <row r="336" ht="15.75" customHeight="1">
      <c r="M336" s="2"/>
    </row>
    <row r="337" ht="15.75" customHeight="1">
      <c r="M337" s="2"/>
    </row>
    <row r="338" ht="15.75" customHeight="1">
      <c r="M338" s="2"/>
    </row>
    <row r="339" ht="15.75" customHeight="1">
      <c r="M339" s="2"/>
    </row>
    <row r="340" ht="15.75" customHeight="1">
      <c r="M340" s="2"/>
    </row>
    <row r="341" ht="15.75" customHeight="1">
      <c r="M341" s="2"/>
    </row>
    <row r="342" ht="15.75" customHeight="1">
      <c r="M342" s="2"/>
    </row>
    <row r="343" ht="15.75" customHeight="1">
      <c r="M343" s="2"/>
    </row>
    <row r="344" ht="15.75" customHeight="1">
      <c r="M344" s="2"/>
    </row>
    <row r="345" ht="15.75" customHeight="1">
      <c r="M345" s="2"/>
    </row>
    <row r="346" ht="15.75" customHeight="1">
      <c r="M346" s="2"/>
    </row>
    <row r="347" ht="15.75" customHeight="1">
      <c r="M347" s="2"/>
    </row>
    <row r="348" ht="15.75" customHeight="1">
      <c r="M348" s="2"/>
    </row>
    <row r="349" ht="15.75" customHeight="1">
      <c r="M349" s="2"/>
    </row>
    <row r="350" ht="15.75" customHeight="1">
      <c r="M350" s="2"/>
    </row>
    <row r="351" ht="15.75" customHeight="1">
      <c r="M351" s="2"/>
    </row>
    <row r="352" ht="15.75" customHeight="1">
      <c r="M352" s="2"/>
    </row>
    <row r="353" ht="15.75" customHeight="1">
      <c r="M353" s="2"/>
    </row>
    <row r="354" ht="15.75" customHeight="1">
      <c r="M354" s="2"/>
    </row>
    <row r="355" ht="15.75" customHeight="1">
      <c r="M355" s="2"/>
    </row>
    <row r="356" ht="15.75" customHeight="1">
      <c r="M356" s="2"/>
    </row>
    <row r="357" ht="15.75" customHeight="1">
      <c r="M357" s="2"/>
    </row>
    <row r="358" ht="15.75" customHeight="1">
      <c r="M358" s="2"/>
    </row>
    <row r="359" ht="15.75" customHeight="1">
      <c r="M359" s="2"/>
    </row>
    <row r="360" ht="15.75" customHeight="1">
      <c r="M360" s="2"/>
    </row>
    <row r="361" ht="15.75" customHeight="1">
      <c r="M361" s="2"/>
    </row>
    <row r="362" ht="15.75" customHeight="1">
      <c r="M362" s="2"/>
    </row>
    <row r="363" ht="15.75" customHeight="1">
      <c r="M363" s="2"/>
    </row>
    <row r="364" ht="15.75" customHeight="1">
      <c r="M364" s="2"/>
    </row>
    <row r="365" ht="15.75" customHeight="1">
      <c r="M365" s="2"/>
    </row>
    <row r="366" ht="15.75" customHeight="1">
      <c r="M366" s="2"/>
    </row>
    <row r="367" ht="15.75" customHeight="1">
      <c r="M367" s="2"/>
    </row>
    <row r="368" ht="15.75" customHeight="1">
      <c r="M368" s="2"/>
    </row>
    <row r="369" ht="15.75" customHeight="1">
      <c r="M369" s="2"/>
    </row>
    <row r="370" ht="15.75" customHeight="1">
      <c r="M370" s="2"/>
    </row>
    <row r="371" ht="15.75" customHeight="1">
      <c r="M371" s="2"/>
    </row>
    <row r="372" ht="15.75" customHeight="1">
      <c r="M372" s="2"/>
    </row>
    <row r="373" ht="15.75" customHeight="1">
      <c r="M373" s="2"/>
    </row>
    <row r="374" ht="15.75" customHeight="1">
      <c r="M374" s="2"/>
    </row>
    <row r="375" ht="15.75" customHeight="1">
      <c r="M375" s="2"/>
    </row>
    <row r="376" ht="15.75" customHeight="1">
      <c r="M376" s="2"/>
    </row>
    <row r="377" ht="15.75" customHeight="1">
      <c r="M377" s="2"/>
    </row>
    <row r="378" ht="15.75" customHeight="1">
      <c r="M378" s="2"/>
    </row>
    <row r="379" ht="15.75" customHeight="1">
      <c r="M379" s="2"/>
    </row>
    <row r="380" ht="15.75" customHeight="1">
      <c r="M380" s="2"/>
    </row>
    <row r="381" ht="15.75" customHeight="1">
      <c r="M381" s="2"/>
    </row>
    <row r="382" ht="15.75" customHeight="1">
      <c r="M382" s="2"/>
    </row>
    <row r="383" ht="15.75" customHeight="1">
      <c r="M383" s="2"/>
    </row>
    <row r="384" ht="15.75" customHeight="1">
      <c r="M384" s="2"/>
    </row>
    <row r="385" ht="15.75" customHeight="1">
      <c r="M385" s="2"/>
    </row>
    <row r="386" ht="15.75" customHeight="1">
      <c r="M386" s="2"/>
    </row>
    <row r="387" ht="15.75" customHeight="1">
      <c r="M387" s="2"/>
    </row>
    <row r="388" ht="15.75" customHeight="1">
      <c r="M388" s="2"/>
    </row>
    <row r="389" ht="15.75" customHeight="1">
      <c r="M389" s="2"/>
    </row>
    <row r="390" ht="15.75" customHeight="1">
      <c r="M390" s="2"/>
    </row>
    <row r="391" ht="15.75" customHeight="1">
      <c r="M391" s="2"/>
    </row>
    <row r="392" ht="15.75" customHeight="1">
      <c r="M392" s="2"/>
    </row>
    <row r="393" ht="15.75" customHeight="1">
      <c r="M393" s="2"/>
    </row>
    <row r="394" ht="15.75" customHeight="1">
      <c r="M394" s="2"/>
    </row>
    <row r="395" ht="15.75" customHeight="1">
      <c r="M395" s="2"/>
    </row>
    <row r="396" ht="15.75" customHeight="1">
      <c r="M396" s="2"/>
    </row>
    <row r="397" ht="15.75" customHeight="1">
      <c r="M397" s="2"/>
    </row>
    <row r="398" ht="15.75" customHeight="1">
      <c r="M398" s="2"/>
    </row>
    <row r="399" ht="15.75" customHeight="1">
      <c r="M399" s="2"/>
    </row>
    <row r="400" ht="15.75" customHeight="1">
      <c r="M400" s="2"/>
    </row>
    <row r="401" ht="15.75" customHeight="1">
      <c r="M401" s="2"/>
    </row>
    <row r="402" ht="15.75" customHeight="1">
      <c r="M402" s="2"/>
    </row>
    <row r="403" ht="15.75" customHeight="1">
      <c r="M403" s="2"/>
    </row>
    <row r="404" ht="15.75" customHeight="1">
      <c r="M404" s="2"/>
    </row>
    <row r="405" ht="15.75" customHeight="1">
      <c r="M405" s="2"/>
    </row>
    <row r="406" ht="15.75" customHeight="1">
      <c r="M406" s="2"/>
    </row>
    <row r="407" ht="15.75" customHeight="1">
      <c r="M407" s="2"/>
    </row>
    <row r="408" ht="15.75" customHeight="1">
      <c r="M408" s="2"/>
    </row>
    <row r="409" ht="15.75" customHeight="1">
      <c r="M409" s="2"/>
    </row>
    <row r="410" ht="15.75" customHeight="1">
      <c r="M410" s="2"/>
    </row>
    <row r="411" ht="15.75" customHeight="1">
      <c r="M411" s="2"/>
    </row>
    <row r="412" ht="15.75" customHeight="1">
      <c r="M412" s="2"/>
    </row>
    <row r="413" ht="15.75" customHeight="1">
      <c r="M413" s="2"/>
    </row>
    <row r="414" ht="15.75" customHeight="1">
      <c r="M414" s="2"/>
    </row>
    <row r="415" ht="15.75" customHeight="1">
      <c r="M415" s="2"/>
    </row>
    <row r="416" ht="15.75" customHeight="1">
      <c r="M416" s="2"/>
    </row>
    <row r="417" ht="15.75" customHeight="1">
      <c r="M417" s="2"/>
    </row>
    <row r="418" ht="15.75" customHeight="1">
      <c r="M418" s="2"/>
    </row>
    <row r="419" ht="15.75" customHeight="1">
      <c r="M419" s="2"/>
    </row>
    <row r="420" ht="15.75" customHeight="1">
      <c r="M420" s="2"/>
    </row>
    <row r="421" ht="15.75" customHeight="1">
      <c r="M421" s="2"/>
    </row>
    <row r="422" ht="15.75" customHeight="1">
      <c r="M422" s="2"/>
    </row>
    <row r="423" ht="15.75" customHeight="1">
      <c r="M423" s="2"/>
    </row>
    <row r="424" ht="15.75" customHeight="1">
      <c r="M424" s="2"/>
    </row>
    <row r="425" ht="15.75" customHeight="1">
      <c r="M425" s="2"/>
    </row>
    <row r="426" ht="15.75" customHeight="1">
      <c r="M426" s="2"/>
    </row>
    <row r="427" ht="15.75" customHeight="1">
      <c r="M427" s="2"/>
    </row>
    <row r="428" ht="15.75" customHeight="1">
      <c r="M428" s="2"/>
    </row>
    <row r="429" ht="15.75" customHeight="1">
      <c r="M429" s="2"/>
    </row>
    <row r="430" ht="15.75" customHeight="1">
      <c r="M430" s="2"/>
    </row>
    <row r="431" ht="15.75" customHeight="1">
      <c r="M431" s="2"/>
    </row>
    <row r="432" ht="15.75" customHeight="1">
      <c r="M432" s="2"/>
    </row>
    <row r="433" ht="15.75" customHeight="1">
      <c r="M433" s="2"/>
    </row>
    <row r="434" ht="15.75" customHeight="1">
      <c r="M434" s="2"/>
    </row>
    <row r="435" ht="15.75" customHeight="1">
      <c r="M435" s="2"/>
    </row>
    <row r="436" ht="15.75" customHeight="1">
      <c r="M436" s="2"/>
    </row>
    <row r="437" ht="15.75" customHeight="1">
      <c r="M437" s="2"/>
    </row>
    <row r="438" ht="15.75" customHeight="1">
      <c r="M438" s="2"/>
    </row>
    <row r="439" ht="15.75" customHeight="1">
      <c r="M439" s="2"/>
    </row>
    <row r="440" ht="15.75" customHeight="1">
      <c r="M440" s="2"/>
    </row>
    <row r="441" ht="15.75" customHeight="1">
      <c r="M441" s="2"/>
    </row>
    <row r="442" ht="15.75" customHeight="1">
      <c r="M442" s="2"/>
    </row>
    <row r="443" ht="15.75" customHeight="1">
      <c r="M443" s="2"/>
    </row>
    <row r="444" ht="15.75" customHeight="1">
      <c r="M444" s="2"/>
    </row>
    <row r="445" ht="15.75" customHeight="1">
      <c r="M445" s="2"/>
    </row>
    <row r="446" ht="15.75" customHeight="1">
      <c r="M446" s="2"/>
    </row>
    <row r="447" ht="15.75" customHeight="1">
      <c r="M447" s="2"/>
    </row>
    <row r="448" ht="15.75" customHeight="1">
      <c r="M448" s="2"/>
    </row>
    <row r="449" ht="15.75" customHeight="1">
      <c r="M449" s="2"/>
    </row>
    <row r="450" ht="15.75" customHeight="1">
      <c r="M450" s="2"/>
    </row>
    <row r="451" ht="15.75" customHeight="1">
      <c r="M451" s="2"/>
    </row>
    <row r="452" ht="15.75" customHeight="1">
      <c r="M452" s="2"/>
    </row>
    <row r="453" ht="15.75" customHeight="1">
      <c r="M453" s="2"/>
    </row>
    <row r="454" ht="15.75" customHeight="1">
      <c r="M454" s="2"/>
    </row>
    <row r="455" ht="15.75" customHeight="1">
      <c r="M455" s="2"/>
    </row>
    <row r="456" ht="15.75" customHeight="1">
      <c r="M456" s="2"/>
    </row>
    <row r="457" ht="15.75" customHeight="1">
      <c r="M457" s="2"/>
    </row>
    <row r="458" ht="15.75" customHeight="1">
      <c r="M458" s="2"/>
    </row>
    <row r="459" ht="15.75" customHeight="1">
      <c r="M459" s="2"/>
    </row>
    <row r="460" ht="15.75" customHeight="1">
      <c r="M460" s="2"/>
    </row>
    <row r="461" ht="15.75" customHeight="1">
      <c r="M461" s="2"/>
    </row>
    <row r="462" ht="15.75" customHeight="1">
      <c r="M462" s="2"/>
    </row>
    <row r="463" ht="15.75" customHeight="1">
      <c r="M463" s="2"/>
    </row>
    <row r="464" ht="15.75" customHeight="1">
      <c r="M464" s="2"/>
    </row>
    <row r="465" ht="15.75" customHeight="1">
      <c r="M465" s="2"/>
    </row>
    <row r="466" ht="15.75" customHeight="1">
      <c r="M466" s="2"/>
    </row>
    <row r="467" ht="15.75" customHeight="1">
      <c r="M467" s="2"/>
    </row>
    <row r="468" ht="15.75" customHeight="1">
      <c r="M468" s="2"/>
    </row>
    <row r="469" ht="15.75" customHeight="1">
      <c r="M469" s="2"/>
    </row>
    <row r="470" ht="15.75" customHeight="1">
      <c r="M470" s="2"/>
    </row>
    <row r="471" ht="15.75" customHeight="1">
      <c r="M471" s="2"/>
    </row>
    <row r="472" ht="15.75" customHeight="1">
      <c r="M472" s="2"/>
    </row>
    <row r="473" ht="15.75" customHeight="1">
      <c r="M473" s="2"/>
    </row>
    <row r="474" ht="15.75" customHeight="1">
      <c r="M474" s="2"/>
    </row>
    <row r="475" ht="15.75" customHeight="1">
      <c r="M475" s="2"/>
    </row>
    <row r="476" ht="15.75" customHeight="1">
      <c r="M476" s="2"/>
    </row>
    <row r="477" ht="15.75" customHeight="1">
      <c r="M477" s="2"/>
    </row>
    <row r="478" ht="15.75" customHeight="1">
      <c r="M478" s="2"/>
    </row>
    <row r="479" ht="15.75" customHeight="1">
      <c r="M479" s="2"/>
    </row>
    <row r="480" ht="15.75" customHeight="1">
      <c r="M480" s="2"/>
    </row>
    <row r="481" ht="15.75" customHeight="1">
      <c r="M481" s="2"/>
    </row>
    <row r="482" ht="15.75" customHeight="1">
      <c r="M482" s="2"/>
    </row>
    <row r="483" ht="15.75" customHeight="1">
      <c r="M483" s="2"/>
    </row>
    <row r="484" ht="15.75" customHeight="1">
      <c r="M484" s="2"/>
    </row>
    <row r="485" ht="15.75" customHeight="1">
      <c r="M485" s="2"/>
    </row>
    <row r="486" ht="15.75" customHeight="1">
      <c r="M486" s="2"/>
    </row>
    <row r="487" ht="15.75" customHeight="1">
      <c r="M487" s="2"/>
    </row>
    <row r="488" ht="15.75" customHeight="1">
      <c r="M488" s="2"/>
    </row>
    <row r="489" ht="15.75" customHeight="1">
      <c r="M489" s="2"/>
    </row>
    <row r="490" ht="15.75" customHeight="1">
      <c r="M490" s="2"/>
    </row>
    <row r="491" ht="15.75" customHeight="1">
      <c r="M491" s="2"/>
    </row>
    <row r="492" ht="15.75" customHeight="1">
      <c r="M492" s="2"/>
    </row>
    <row r="493" ht="15.75" customHeight="1">
      <c r="M493" s="2"/>
    </row>
    <row r="494" ht="15.75" customHeight="1">
      <c r="M494" s="2"/>
    </row>
    <row r="495" ht="15.75" customHeight="1">
      <c r="M495" s="2"/>
    </row>
    <row r="496" ht="15.75" customHeight="1">
      <c r="M496" s="2"/>
    </row>
    <row r="497" ht="15.75" customHeight="1">
      <c r="M497" s="2"/>
    </row>
    <row r="498" ht="15.75" customHeight="1">
      <c r="M498" s="2"/>
    </row>
    <row r="499" ht="15.75" customHeight="1">
      <c r="M499" s="2"/>
    </row>
    <row r="500" ht="15.75" customHeight="1">
      <c r="M500" s="2"/>
    </row>
    <row r="501" ht="15.75" customHeight="1">
      <c r="M501" s="2"/>
    </row>
    <row r="502" ht="15.75" customHeight="1">
      <c r="M502" s="2"/>
    </row>
    <row r="503" ht="15.75" customHeight="1">
      <c r="M503" s="2"/>
    </row>
    <row r="504" ht="15.75" customHeight="1">
      <c r="M504" s="2"/>
    </row>
    <row r="505" ht="15.75" customHeight="1">
      <c r="M505" s="2"/>
    </row>
    <row r="506" ht="15.75" customHeight="1">
      <c r="M506" s="2"/>
    </row>
    <row r="507" ht="15.75" customHeight="1">
      <c r="M507" s="2"/>
    </row>
    <row r="508" ht="15.75" customHeight="1">
      <c r="M508" s="2"/>
    </row>
    <row r="509" ht="15.75" customHeight="1">
      <c r="M509" s="2"/>
    </row>
    <row r="510" ht="15.75" customHeight="1">
      <c r="M510" s="2"/>
    </row>
    <row r="511" ht="15.75" customHeight="1">
      <c r="M511" s="2"/>
    </row>
    <row r="512" ht="15.75" customHeight="1">
      <c r="M512" s="2"/>
    </row>
    <row r="513" ht="15.75" customHeight="1">
      <c r="M513" s="2"/>
    </row>
    <row r="514" ht="15.75" customHeight="1">
      <c r="M514" s="2"/>
    </row>
    <row r="515" ht="15.75" customHeight="1">
      <c r="M515" s="2"/>
    </row>
    <row r="516" ht="15.75" customHeight="1">
      <c r="M516" s="2"/>
    </row>
    <row r="517" ht="15.75" customHeight="1">
      <c r="M517" s="2"/>
    </row>
    <row r="518" ht="15.75" customHeight="1">
      <c r="M518" s="2"/>
    </row>
    <row r="519" ht="15.75" customHeight="1">
      <c r="M519" s="2"/>
    </row>
    <row r="520" ht="15.75" customHeight="1">
      <c r="M520" s="2"/>
    </row>
    <row r="521" ht="15.75" customHeight="1">
      <c r="M521" s="2"/>
    </row>
    <row r="522" ht="15.75" customHeight="1">
      <c r="M522" s="2"/>
    </row>
    <row r="523" ht="15.75" customHeight="1">
      <c r="M523" s="2"/>
    </row>
    <row r="524" ht="15.75" customHeight="1">
      <c r="M524" s="2"/>
    </row>
    <row r="525" ht="15.75" customHeight="1">
      <c r="M525" s="2"/>
    </row>
    <row r="526" ht="15.75" customHeight="1">
      <c r="M526" s="2"/>
    </row>
    <row r="527" ht="15.75" customHeight="1">
      <c r="M527" s="2"/>
    </row>
    <row r="528" ht="15.75" customHeight="1">
      <c r="M528" s="2"/>
    </row>
    <row r="529" ht="15.75" customHeight="1">
      <c r="M529" s="2"/>
    </row>
    <row r="530" ht="15.75" customHeight="1">
      <c r="M530" s="2"/>
    </row>
    <row r="531" ht="15.75" customHeight="1">
      <c r="M531" s="2"/>
    </row>
    <row r="532" ht="15.75" customHeight="1">
      <c r="M532" s="2"/>
    </row>
    <row r="533" ht="15.75" customHeight="1">
      <c r="M533" s="2"/>
    </row>
    <row r="534" ht="15.75" customHeight="1">
      <c r="M534" s="2"/>
    </row>
    <row r="535" ht="15.75" customHeight="1">
      <c r="M535" s="2"/>
    </row>
    <row r="536" ht="15.75" customHeight="1">
      <c r="M536" s="2"/>
    </row>
    <row r="537" ht="15.75" customHeight="1">
      <c r="M537" s="2"/>
    </row>
    <row r="538" ht="15.75" customHeight="1">
      <c r="M538" s="2"/>
    </row>
    <row r="539" ht="15.75" customHeight="1">
      <c r="M539" s="2"/>
    </row>
    <row r="540" ht="15.75" customHeight="1">
      <c r="M540" s="2"/>
    </row>
    <row r="541" ht="15.75" customHeight="1">
      <c r="M541" s="2"/>
    </row>
    <row r="542" ht="15.75" customHeight="1">
      <c r="M542" s="2"/>
    </row>
    <row r="543" ht="15.75" customHeight="1">
      <c r="M543" s="2"/>
    </row>
    <row r="544" ht="15.75" customHeight="1">
      <c r="M544" s="2"/>
    </row>
    <row r="545" ht="15.75" customHeight="1">
      <c r="M545" s="2"/>
    </row>
    <row r="546" ht="15.75" customHeight="1">
      <c r="M546" s="2"/>
    </row>
    <row r="547" ht="15.75" customHeight="1">
      <c r="M547" s="2"/>
    </row>
    <row r="548" ht="15.75" customHeight="1">
      <c r="M548" s="2"/>
    </row>
    <row r="549" ht="15.75" customHeight="1">
      <c r="M549" s="2"/>
    </row>
    <row r="550" ht="15.75" customHeight="1">
      <c r="M550" s="2"/>
    </row>
    <row r="551" ht="15.75" customHeight="1">
      <c r="M551" s="2"/>
    </row>
    <row r="552" ht="15.75" customHeight="1">
      <c r="M552" s="2"/>
    </row>
    <row r="553" ht="15.75" customHeight="1">
      <c r="M553" s="2"/>
    </row>
    <row r="554" ht="15.75" customHeight="1">
      <c r="M554" s="2"/>
    </row>
    <row r="555" ht="15.75" customHeight="1">
      <c r="M555" s="2"/>
    </row>
    <row r="556" ht="15.75" customHeight="1">
      <c r="M556" s="2"/>
    </row>
    <row r="557" ht="15.75" customHeight="1">
      <c r="M557" s="2"/>
    </row>
    <row r="558" ht="15.75" customHeight="1">
      <c r="M558" s="2"/>
    </row>
    <row r="559" ht="15.75" customHeight="1">
      <c r="M559" s="2"/>
    </row>
    <row r="560" ht="15.75" customHeight="1">
      <c r="M560" s="2"/>
    </row>
    <row r="561" ht="15.75" customHeight="1">
      <c r="M561" s="2"/>
    </row>
    <row r="562" ht="15.75" customHeight="1">
      <c r="M562" s="2"/>
    </row>
    <row r="563" ht="15.75" customHeight="1">
      <c r="M563" s="2"/>
    </row>
    <row r="564" ht="15.75" customHeight="1">
      <c r="M564" s="2"/>
    </row>
    <row r="565" ht="15.75" customHeight="1">
      <c r="M565" s="2"/>
    </row>
    <row r="566" ht="15.75" customHeight="1">
      <c r="M566" s="2"/>
    </row>
    <row r="567" ht="15.75" customHeight="1">
      <c r="M567" s="2"/>
    </row>
    <row r="568" ht="15.75" customHeight="1">
      <c r="M568" s="2"/>
    </row>
    <row r="569" ht="15.75" customHeight="1">
      <c r="M569" s="2"/>
    </row>
    <row r="570" ht="15.75" customHeight="1">
      <c r="M570" s="2"/>
    </row>
    <row r="571" ht="15.75" customHeight="1">
      <c r="M571" s="2"/>
    </row>
    <row r="572" ht="15.75" customHeight="1">
      <c r="M572" s="2"/>
    </row>
    <row r="573" ht="15.75" customHeight="1">
      <c r="M573" s="2"/>
    </row>
    <row r="574" ht="15.75" customHeight="1">
      <c r="M574" s="2"/>
    </row>
    <row r="575" ht="15.75" customHeight="1">
      <c r="M575" s="2"/>
    </row>
    <row r="576" ht="15.75" customHeight="1">
      <c r="M576" s="2"/>
    </row>
    <row r="577" ht="15.75" customHeight="1">
      <c r="M577" s="2"/>
    </row>
    <row r="578" ht="15.75" customHeight="1">
      <c r="M578" s="2"/>
    </row>
    <row r="579" ht="15.75" customHeight="1">
      <c r="M579" s="2"/>
    </row>
    <row r="580" ht="15.75" customHeight="1">
      <c r="M580" s="2"/>
    </row>
    <row r="581" ht="15.75" customHeight="1">
      <c r="M581" s="2"/>
    </row>
    <row r="582" ht="15.75" customHeight="1">
      <c r="M582" s="2"/>
    </row>
    <row r="583" ht="15.75" customHeight="1">
      <c r="M583" s="2"/>
    </row>
    <row r="584" ht="15.75" customHeight="1">
      <c r="M584" s="2"/>
    </row>
    <row r="585" ht="15.75" customHeight="1">
      <c r="M585" s="2"/>
    </row>
    <row r="586" ht="15.75" customHeight="1">
      <c r="M586" s="2"/>
    </row>
    <row r="587" ht="15.75" customHeight="1">
      <c r="M587" s="2"/>
    </row>
    <row r="588" ht="15.75" customHeight="1">
      <c r="M588" s="2"/>
    </row>
    <row r="589" ht="15.75" customHeight="1">
      <c r="M589" s="2"/>
    </row>
    <row r="590" ht="15.75" customHeight="1">
      <c r="M590" s="2"/>
    </row>
    <row r="591" ht="15.75" customHeight="1">
      <c r="M591" s="2"/>
    </row>
    <row r="592" ht="15.75" customHeight="1">
      <c r="M592" s="2"/>
    </row>
    <row r="593" ht="15.75" customHeight="1">
      <c r="M593" s="2"/>
    </row>
    <row r="594" ht="15.75" customHeight="1">
      <c r="M594" s="2"/>
    </row>
    <row r="595" ht="15.75" customHeight="1">
      <c r="M595" s="2"/>
    </row>
    <row r="596" ht="15.75" customHeight="1">
      <c r="M596" s="2"/>
    </row>
    <row r="597" ht="15.75" customHeight="1">
      <c r="M597" s="2"/>
    </row>
    <row r="598" ht="15.75" customHeight="1">
      <c r="M598" s="2"/>
    </row>
    <row r="599" ht="15.75" customHeight="1">
      <c r="M599" s="2"/>
    </row>
    <row r="600" ht="15.75" customHeight="1">
      <c r="M600" s="2"/>
    </row>
    <row r="601" ht="15.75" customHeight="1">
      <c r="M601" s="2"/>
    </row>
    <row r="602" ht="15.75" customHeight="1">
      <c r="M602" s="2"/>
    </row>
    <row r="603" ht="15.75" customHeight="1">
      <c r="M603" s="2"/>
    </row>
    <row r="604" ht="15.75" customHeight="1">
      <c r="M604" s="2"/>
    </row>
    <row r="605" ht="15.75" customHeight="1">
      <c r="M605" s="2"/>
    </row>
    <row r="606" ht="15.75" customHeight="1">
      <c r="M606" s="2"/>
    </row>
    <row r="607" ht="15.75" customHeight="1">
      <c r="M607" s="2"/>
    </row>
    <row r="608" ht="15.75" customHeight="1">
      <c r="M608" s="2"/>
    </row>
    <row r="609" ht="15.75" customHeight="1">
      <c r="M609" s="2"/>
    </row>
    <row r="610" ht="15.75" customHeight="1">
      <c r="M610" s="2"/>
    </row>
    <row r="611" ht="15.75" customHeight="1">
      <c r="M611" s="2"/>
    </row>
    <row r="612" ht="15.75" customHeight="1">
      <c r="M612" s="2"/>
    </row>
    <row r="613" ht="15.75" customHeight="1">
      <c r="M613" s="2"/>
    </row>
    <row r="614" ht="15.75" customHeight="1">
      <c r="M614" s="2"/>
    </row>
    <row r="615" ht="15.75" customHeight="1">
      <c r="M615" s="2"/>
    </row>
    <row r="616" ht="15.75" customHeight="1">
      <c r="M616" s="2"/>
    </row>
    <row r="617" ht="15.75" customHeight="1">
      <c r="M617" s="2"/>
    </row>
    <row r="618" ht="15.75" customHeight="1">
      <c r="M618" s="2"/>
    </row>
    <row r="619" ht="15.75" customHeight="1">
      <c r="M619" s="2"/>
    </row>
    <row r="620" ht="15.75" customHeight="1">
      <c r="M620" s="2"/>
    </row>
    <row r="621" ht="15.75" customHeight="1">
      <c r="M621" s="2"/>
    </row>
    <row r="622" ht="15.75" customHeight="1">
      <c r="M622" s="2"/>
    </row>
    <row r="623" ht="15.75" customHeight="1">
      <c r="M623" s="2"/>
    </row>
    <row r="624" ht="15.75" customHeight="1">
      <c r="M624" s="2"/>
    </row>
    <row r="625" ht="15.75" customHeight="1">
      <c r="M625" s="2"/>
    </row>
    <row r="626" ht="15.75" customHeight="1">
      <c r="M626" s="2"/>
    </row>
    <row r="627" ht="15.75" customHeight="1">
      <c r="M627" s="2"/>
    </row>
    <row r="628" ht="15.75" customHeight="1">
      <c r="M628" s="2"/>
    </row>
    <row r="629" ht="15.75" customHeight="1">
      <c r="M629" s="2"/>
    </row>
    <row r="630" ht="15.75" customHeight="1">
      <c r="M630" s="2"/>
    </row>
    <row r="631" ht="15.75" customHeight="1">
      <c r="M631" s="2"/>
    </row>
    <row r="632" ht="15.75" customHeight="1">
      <c r="M632" s="2"/>
    </row>
    <row r="633" ht="15.75" customHeight="1">
      <c r="M633" s="2"/>
    </row>
    <row r="634" ht="15.75" customHeight="1">
      <c r="M634" s="2"/>
    </row>
    <row r="635" ht="15.75" customHeight="1">
      <c r="M635" s="2"/>
    </row>
    <row r="636" ht="15.75" customHeight="1">
      <c r="M636" s="2"/>
    </row>
    <row r="637" ht="15.75" customHeight="1">
      <c r="M637" s="2"/>
    </row>
    <row r="638" ht="15.75" customHeight="1">
      <c r="M638" s="2"/>
    </row>
    <row r="639" ht="15.75" customHeight="1">
      <c r="M639" s="2"/>
    </row>
    <row r="640" ht="15.75" customHeight="1">
      <c r="M640" s="2"/>
    </row>
    <row r="641" ht="15.75" customHeight="1">
      <c r="M641" s="2"/>
    </row>
    <row r="642" ht="15.75" customHeight="1">
      <c r="M642" s="2"/>
    </row>
    <row r="643" ht="15.75" customHeight="1">
      <c r="M643" s="2"/>
    </row>
    <row r="644" ht="15.75" customHeight="1">
      <c r="M644" s="2"/>
    </row>
    <row r="645" ht="15.75" customHeight="1">
      <c r="M645" s="2"/>
    </row>
    <row r="646" ht="15.75" customHeight="1">
      <c r="M646" s="2"/>
    </row>
    <row r="647" ht="15.75" customHeight="1">
      <c r="M647" s="2"/>
    </row>
    <row r="648" ht="15.75" customHeight="1">
      <c r="M648" s="2"/>
    </row>
    <row r="649" ht="15.75" customHeight="1">
      <c r="M649" s="2"/>
    </row>
    <row r="650" ht="15.75" customHeight="1">
      <c r="M650" s="2"/>
    </row>
    <row r="651" ht="15.75" customHeight="1">
      <c r="M651" s="2"/>
    </row>
    <row r="652" ht="15.75" customHeight="1">
      <c r="M652" s="2"/>
    </row>
    <row r="653" ht="15.75" customHeight="1">
      <c r="M653" s="2"/>
    </row>
    <row r="654" ht="15.75" customHeight="1">
      <c r="M654" s="2"/>
    </row>
    <row r="655" ht="15.75" customHeight="1">
      <c r="M655" s="2"/>
    </row>
    <row r="656" ht="15.75" customHeight="1">
      <c r="M656" s="2"/>
    </row>
    <row r="657" ht="15.75" customHeight="1">
      <c r="M657" s="2"/>
    </row>
    <row r="658" ht="15.75" customHeight="1">
      <c r="M658" s="2"/>
    </row>
    <row r="659" ht="15.75" customHeight="1">
      <c r="M659" s="2"/>
    </row>
    <row r="660" ht="15.75" customHeight="1">
      <c r="M660" s="2"/>
    </row>
    <row r="661" ht="15.75" customHeight="1">
      <c r="M661" s="2"/>
    </row>
    <row r="662" ht="15.75" customHeight="1">
      <c r="M662" s="2"/>
    </row>
    <row r="663" ht="15.75" customHeight="1">
      <c r="M663" s="2"/>
    </row>
    <row r="664" ht="15.75" customHeight="1">
      <c r="M664" s="2"/>
    </row>
    <row r="665" ht="15.75" customHeight="1">
      <c r="M665" s="2"/>
    </row>
    <row r="666" ht="15.75" customHeight="1">
      <c r="M666" s="2"/>
    </row>
    <row r="667" ht="15.75" customHeight="1">
      <c r="M667" s="2"/>
    </row>
    <row r="668" ht="15.75" customHeight="1">
      <c r="M668" s="2"/>
    </row>
    <row r="669" ht="15.75" customHeight="1">
      <c r="M669" s="2"/>
    </row>
    <row r="670" ht="15.75" customHeight="1">
      <c r="M670" s="2"/>
    </row>
    <row r="671" ht="15.75" customHeight="1">
      <c r="M671" s="2"/>
    </row>
    <row r="672" ht="15.75" customHeight="1">
      <c r="M672" s="2"/>
    </row>
    <row r="673" ht="15.75" customHeight="1">
      <c r="M673" s="2"/>
    </row>
    <row r="674" ht="15.75" customHeight="1">
      <c r="M674" s="2"/>
    </row>
    <row r="675" ht="15.75" customHeight="1">
      <c r="M675" s="2"/>
    </row>
    <row r="676" ht="15.75" customHeight="1">
      <c r="M676" s="2"/>
    </row>
    <row r="677" ht="15.75" customHeight="1">
      <c r="M677" s="2"/>
    </row>
    <row r="678" ht="15.75" customHeight="1">
      <c r="M678" s="2"/>
    </row>
    <row r="679" ht="15.75" customHeight="1">
      <c r="M679" s="2"/>
    </row>
    <row r="680" ht="15.75" customHeight="1">
      <c r="M680" s="2"/>
    </row>
    <row r="681" ht="15.75" customHeight="1">
      <c r="M681" s="2"/>
    </row>
    <row r="682" ht="15.75" customHeight="1">
      <c r="M682" s="2"/>
    </row>
    <row r="683" ht="15.75" customHeight="1">
      <c r="M683" s="2"/>
    </row>
    <row r="684" ht="15.75" customHeight="1">
      <c r="M684" s="2"/>
    </row>
    <row r="685" ht="15.75" customHeight="1">
      <c r="M685" s="2"/>
    </row>
    <row r="686" ht="15.75" customHeight="1">
      <c r="M686" s="2"/>
    </row>
    <row r="687" ht="15.75" customHeight="1">
      <c r="M687" s="2"/>
    </row>
    <row r="688" ht="15.75" customHeight="1">
      <c r="M688" s="2"/>
    </row>
    <row r="689" ht="15.75" customHeight="1">
      <c r="M689" s="2"/>
    </row>
    <row r="690" ht="15.75" customHeight="1">
      <c r="M690" s="2"/>
    </row>
    <row r="691" ht="15.75" customHeight="1">
      <c r="M691" s="2"/>
    </row>
    <row r="692" ht="15.75" customHeight="1">
      <c r="M692" s="2"/>
    </row>
    <row r="693" ht="15.75" customHeight="1">
      <c r="M693" s="2"/>
    </row>
    <row r="694" ht="15.75" customHeight="1">
      <c r="M694" s="2"/>
    </row>
    <row r="695" ht="15.75" customHeight="1">
      <c r="M695" s="2"/>
    </row>
    <row r="696" ht="15.75" customHeight="1">
      <c r="M696" s="2"/>
    </row>
    <row r="697" ht="15.75" customHeight="1">
      <c r="M697" s="2"/>
    </row>
    <row r="698" ht="15.75" customHeight="1">
      <c r="M698" s="2"/>
    </row>
    <row r="699" ht="15.75" customHeight="1">
      <c r="M699" s="2"/>
    </row>
    <row r="700" ht="15.75" customHeight="1">
      <c r="M700" s="2"/>
    </row>
    <row r="701" ht="15.75" customHeight="1">
      <c r="M701" s="2"/>
    </row>
    <row r="702" ht="15.75" customHeight="1">
      <c r="M702" s="2"/>
    </row>
    <row r="703" ht="15.75" customHeight="1">
      <c r="M703" s="2"/>
    </row>
    <row r="704" ht="15.75" customHeight="1">
      <c r="M704" s="2"/>
    </row>
    <row r="705" ht="15.75" customHeight="1">
      <c r="M705" s="2"/>
    </row>
    <row r="706" ht="15.75" customHeight="1">
      <c r="M706" s="2"/>
    </row>
    <row r="707" ht="15.75" customHeight="1">
      <c r="M707" s="2"/>
    </row>
    <row r="708" ht="15.75" customHeight="1">
      <c r="M708" s="2"/>
    </row>
    <row r="709" ht="15.75" customHeight="1">
      <c r="M709" s="2"/>
    </row>
    <row r="710" ht="15.75" customHeight="1">
      <c r="M710" s="2"/>
    </row>
    <row r="711" ht="15.75" customHeight="1">
      <c r="M711" s="2"/>
    </row>
    <row r="712" ht="15.75" customHeight="1">
      <c r="M712" s="2"/>
    </row>
    <row r="713" ht="15.75" customHeight="1">
      <c r="M713" s="2"/>
    </row>
    <row r="714" ht="15.75" customHeight="1">
      <c r="M714" s="2"/>
    </row>
    <row r="715" ht="15.75" customHeight="1">
      <c r="M715" s="2"/>
    </row>
    <row r="716" ht="15.75" customHeight="1">
      <c r="M716" s="2"/>
    </row>
    <row r="717" ht="15.75" customHeight="1">
      <c r="M717" s="2"/>
    </row>
    <row r="718" ht="15.75" customHeight="1">
      <c r="M718" s="2"/>
    </row>
    <row r="719" ht="15.75" customHeight="1">
      <c r="M719" s="2"/>
    </row>
    <row r="720" ht="15.75" customHeight="1">
      <c r="M720" s="2"/>
    </row>
    <row r="721" ht="15.75" customHeight="1">
      <c r="M721" s="2"/>
    </row>
    <row r="722" ht="15.75" customHeight="1">
      <c r="M722" s="2"/>
    </row>
    <row r="723" ht="15.75" customHeight="1">
      <c r="M723" s="2"/>
    </row>
    <row r="724" ht="15.75" customHeight="1">
      <c r="M724" s="2"/>
    </row>
    <row r="725" ht="15.75" customHeight="1">
      <c r="M725" s="2"/>
    </row>
    <row r="726" ht="15.75" customHeight="1">
      <c r="M726" s="2"/>
    </row>
    <row r="727" ht="15.75" customHeight="1">
      <c r="M727" s="2"/>
    </row>
    <row r="728" ht="15.75" customHeight="1">
      <c r="M728" s="2"/>
    </row>
    <row r="729" ht="15.75" customHeight="1">
      <c r="M729" s="2"/>
    </row>
    <row r="730" ht="15.75" customHeight="1">
      <c r="M730" s="2"/>
    </row>
    <row r="731" ht="15.75" customHeight="1">
      <c r="M731" s="2"/>
    </row>
    <row r="732" ht="15.75" customHeight="1">
      <c r="M732" s="2"/>
    </row>
    <row r="733" ht="15.75" customHeight="1">
      <c r="M733" s="2"/>
    </row>
    <row r="734" ht="15.75" customHeight="1">
      <c r="M734" s="2"/>
    </row>
    <row r="735" ht="15.75" customHeight="1">
      <c r="M735" s="2"/>
    </row>
    <row r="736" ht="15.75" customHeight="1">
      <c r="M736" s="2"/>
    </row>
    <row r="737" ht="15.75" customHeight="1">
      <c r="M737" s="2"/>
    </row>
    <row r="738" ht="15.75" customHeight="1">
      <c r="M738" s="2"/>
    </row>
    <row r="739" ht="15.75" customHeight="1">
      <c r="M739" s="2"/>
    </row>
    <row r="740" ht="15.75" customHeight="1">
      <c r="M740" s="2"/>
    </row>
    <row r="741" ht="15.75" customHeight="1">
      <c r="M741" s="2"/>
    </row>
    <row r="742" ht="15.75" customHeight="1">
      <c r="M742" s="2"/>
    </row>
    <row r="743" ht="15.75" customHeight="1">
      <c r="M743" s="2"/>
    </row>
    <row r="744" ht="15.75" customHeight="1">
      <c r="M744" s="2"/>
    </row>
    <row r="745" ht="15.75" customHeight="1">
      <c r="M745" s="2"/>
    </row>
    <row r="746" ht="15.75" customHeight="1">
      <c r="M746" s="2"/>
    </row>
    <row r="747" ht="15.75" customHeight="1">
      <c r="M747" s="2"/>
    </row>
    <row r="748" ht="15.75" customHeight="1">
      <c r="M748" s="2"/>
    </row>
    <row r="749" ht="15.75" customHeight="1">
      <c r="M749" s="2"/>
    </row>
    <row r="750" ht="15.75" customHeight="1">
      <c r="M750" s="2"/>
    </row>
    <row r="751" ht="15.75" customHeight="1">
      <c r="M751" s="2"/>
    </row>
    <row r="752" ht="15.75" customHeight="1">
      <c r="M752" s="2"/>
    </row>
    <row r="753" ht="15.75" customHeight="1">
      <c r="M753" s="2"/>
    </row>
    <row r="754" ht="15.75" customHeight="1">
      <c r="M754" s="2"/>
    </row>
    <row r="755" ht="15.75" customHeight="1">
      <c r="M755" s="2"/>
    </row>
    <row r="756" ht="15.75" customHeight="1">
      <c r="M756" s="2"/>
    </row>
    <row r="757" ht="15.75" customHeight="1">
      <c r="M757" s="2"/>
    </row>
    <row r="758" ht="15.75" customHeight="1">
      <c r="M758" s="2"/>
    </row>
    <row r="759" ht="15.75" customHeight="1">
      <c r="M759" s="2"/>
    </row>
    <row r="760" ht="15.75" customHeight="1">
      <c r="M760" s="2"/>
    </row>
    <row r="761" ht="15.75" customHeight="1">
      <c r="M761" s="2"/>
    </row>
    <row r="762" ht="15.75" customHeight="1">
      <c r="M762" s="2"/>
    </row>
    <row r="763" ht="15.75" customHeight="1">
      <c r="M763" s="2"/>
    </row>
    <row r="764" ht="15.75" customHeight="1">
      <c r="M764" s="2"/>
    </row>
    <row r="765" ht="15.75" customHeight="1">
      <c r="M765" s="2"/>
    </row>
    <row r="766" ht="15.75" customHeight="1">
      <c r="M766" s="2"/>
    </row>
    <row r="767" ht="15.75" customHeight="1">
      <c r="M767" s="2"/>
    </row>
    <row r="768" ht="15.75" customHeight="1">
      <c r="M768" s="2"/>
    </row>
    <row r="769" ht="15.75" customHeight="1">
      <c r="M769" s="2"/>
    </row>
    <row r="770" ht="15.75" customHeight="1">
      <c r="M770" s="2"/>
    </row>
    <row r="771" ht="15.75" customHeight="1">
      <c r="M771" s="2"/>
    </row>
    <row r="772" ht="15.75" customHeight="1">
      <c r="M772" s="2"/>
    </row>
    <row r="773" ht="15.75" customHeight="1">
      <c r="M773" s="2"/>
    </row>
    <row r="774" ht="15.75" customHeight="1">
      <c r="M774" s="2"/>
    </row>
    <row r="775" ht="15.75" customHeight="1">
      <c r="M775" s="2"/>
    </row>
    <row r="776" ht="15.75" customHeight="1">
      <c r="M776" s="2"/>
    </row>
    <row r="777" ht="15.75" customHeight="1">
      <c r="M777" s="2"/>
    </row>
    <row r="778" ht="15.75" customHeight="1">
      <c r="M778" s="2"/>
    </row>
    <row r="779" ht="15.75" customHeight="1">
      <c r="M779" s="2"/>
    </row>
    <row r="780" ht="15.75" customHeight="1">
      <c r="M780" s="2"/>
    </row>
    <row r="781" ht="15.75" customHeight="1">
      <c r="M781" s="2"/>
    </row>
    <row r="782" ht="15.75" customHeight="1">
      <c r="M782" s="2"/>
    </row>
    <row r="783" ht="15.75" customHeight="1">
      <c r="M783" s="2"/>
    </row>
    <row r="784" ht="15.75" customHeight="1">
      <c r="M784" s="2"/>
    </row>
    <row r="785" ht="15.75" customHeight="1">
      <c r="M785" s="2"/>
    </row>
    <row r="786" ht="15.75" customHeight="1">
      <c r="M786" s="2"/>
    </row>
    <row r="787" ht="15.75" customHeight="1">
      <c r="M787" s="2"/>
    </row>
    <row r="788" ht="15.75" customHeight="1">
      <c r="M788" s="2"/>
    </row>
    <row r="789" ht="15.75" customHeight="1">
      <c r="M789" s="2"/>
    </row>
    <row r="790" ht="15.75" customHeight="1">
      <c r="M790" s="2"/>
    </row>
    <row r="791" ht="15.75" customHeight="1">
      <c r="M791" s="2"/>
    </row>
    <row r="792" ht="15.75" customHeight="1">
      <c r="M792" s="2"/>
    </row>
    <row r="793" ht="15.75" customHeight="1">
      <c r="M793" s="2"/>
    </row>
    <row r="794" ht="15.75" customHeight="1">
      <c r="M794" s="2"/>
    </row>
    <row r="795" ht="15.75" customHeight="1">
      <c r="M795" s="2"/>
    </row>
    <row r="796" ht="15.75" customHeight="1">
      <c r="M796" s="2"/>
    </row>
    <row r="797" ht="15.75" customHeight="1">
      <c r="M797" s="2"/>
    </row>
    <row r="798" ht="15.75" customHeight="1">
      <c r="M798" s="2"/>
    </row>
    <row r="799" ht="15.75" customHeight="1">
      <c r="M799" s="2"/>
    </row>
    <row r="800" ht="15.75" customHeight="1">
      <c r="M800" s="2"/>
    </row>
    <row r="801" ht="15.75" customHeight="1">
      <c r="M801" s="2"/>
    </row>
    <row r="802" ht="15.75" customHeight="1">
      <c r="M802" s="2"/>
    </row>
    <row r="803" ht="15.75" customHeight="1">
      <c r="M803" s="2"/>
    </row>
    <row r="804" ht="15.75" customHeight="1">
      <c r="M804" s="2"/>
    </row>
    <row r="805" ht="15.75" customHeight="1">
      <c r="M805" s="2"/>
    </row>
    <row r="806" ht="15.75" customHeight="1">
      <c r="M806" s="2"/>
    </row>
    <row r="807" ht="15.75" customHeight="1">
      <c r="M807" s="2"/>
    </row>
    <row r="808" ht="15.75" customHeight="1">
      <c r="M808" s="2"/>
    </row>
    <row r="809" ht="15.75" customHeight="1">
      <c r="M809" s="2"/>
    </row>
    <row r="810" ht="15.75" customHeight="1">
      <c r="M810" s="2"/>
    </row>
    <row r="811" ht="15.75" customHeight="1">
      <c r="M811" s="2"/>
    </row>
    <row r="812" ht="15.75" customHeight="1">
      <c r="M812" s="2"/>
    </row>
    <row r="813" ht="15.75" customHeight="1">
      <c r="M813" s="2"/>
    </row>
    <row r="814" ht="15.75" customHeight="1">
      <c r="M814" s="2"/>
    </row>
    <row r="815" ht="15.75" customHeight="1">
      <c r="M815" s="2"/>
    </row>
    <row r="816" ht="15.75" customHeight="1">
      <c r="M816" s="2"/>
    </row>
    <row r="817" ht="15.75" customHeight="1">
      <c r="M817" s="2"/>
    </row>
    <row r="818" ht="15.75" customHeight="1">
      <c r="M818" s="2"/>
    </row>
    <row r="819" ht="15.75" customHeight="1">
      <c r="M819" s="2"/>
    </row>
    <row r="820" ht="15.75" customHeight="1">
      <c r="M820" s="2"/>
    </row>
    <row r="821" ht="15.75" customHeight="1">
      <c r="M821" s="2"/>
    </row>
    <row r="822" ht="15.75" customHeight="1">
      <c r="M822" s="2"/>
    </row>
    <row r="823" ht="15.75" customHeight="1">
      <c r="M823" s="2"/>
    </row>
    <row r="824" ht="15.75" customHeight="1">
      <c r="M824" s="2"/>
    </row>
    <row r="825" ht="15.75" customHeight="1">
      <c r="M825" s="2"/>
    </row>
    <row r="826" ht="15.75" customHeight="1">
      <c r="M826" s="2"/>
    </row>
    <row r="827" ht="15.75" customHeight="1">
      <c r="M827" s="2"/>
    </row>
    <row r="828" ht="15.75" customHeight="1">
      <c r="M828" s="2"/>
    </row>
    <row r="829" ht="15.75" customHeight="1">
      <c r="M829" s="2"/>
    </row>
    <row r="830" ht="15.75" customHeight="1">
      <c r="M830" s="2"/>
    </row>
    <row r="831" ht="15.75" customHeight="1">
      <c r="M831" s="2"/>
    </row>
    <row r="832" ht="15.75" customHeight="1">
      <c r="M832" s="2"/>
    </row>
    <row r="833" ht="15.75" customHeight="1">
      <c r="M833" s="2"/>
    </row>
    <row r="834" ht="15.75" customHeight="1">
      <c r="M834" s="2"/>
    </row>
    <row r="835" ht="15.75" customHeight="1">
      <c r="M835" s="2"/>
    </row>
    <row r="836" ht="15.75" customHeight="1">
      <c r="M836" s="2"/>
    </row>
    <row r="837" ht="15.75" customHeight="1">
      <c r="M837" s="2"/>
    </row>
    <row r="838" ht="15.75" customHeight="1">
      <c r="M838" s="2"/>
    </row>
    <row r="839" ht="15.75" customHeight="1">
      <c r="M839" s="2"/>
    </row>
    <row r="840" ht="15.75" customHeight="1">
      <c r="M840" s="2"/>
    </row>
    <row r="841" ht="15.75" customHeight="1">
      <c r="M841" s="2"/>
    </row>
    <row r="842" ht="15.75" customHeight="1">
      <c r="M842" s="2"/>
    </row>
    <row r="843" ht="15.75" customHeight="1">
      <c r="M843" s="2"/>
    </row>
    <row r="844" ht="15.75" customHeight="1">
      <c r="M844" s="2"/>
    </row>
    <row r="845" ht="15.75" customHeight="1">
      <c r="M845" s="2"/>
    </row>
    <row r="846" ht="15.75" customHeight="1">
      <c r="M846" s="2"/>
    </row>
    <row r="847" ht="15.75" customHeight="1">
      <c r="M847" s="2"/>
    </row>
    <row r="848" ht="15.75" customHeight="1">
      <c r="M848" s="2"/>
    </row>
    <row r="849" ht="15.75" customHeight="1">
      <c r="M849" s="2"/>
    </row>
    <row r="850" ht="15.75" customHeight="1">
      <c r="M850" s="2"/>
    </row>
    <row r="851" ht="15.75" customHeight="1">
      <c r="M851" s="2"/>
    </row>
    <row r="852" ht="15.75" customHeight="1">
      <c r="M852" s="2"/>
    </row>
    <row r="853" ht="15.75" customHeight="1">
      <c r="M853" s="2"/>
    </row>
    <row r="854" ht="15.75" customHeight="1">
      <c r="M854" s="2"/>
    </row>
    <row r="855" ht="15.75" customHeight="1">
      <c r="M855" s="2"/>
    </row>
    <row r="856" ht="15.75" customHeight="1">
      <c r="M856" s="2"/>
    </row>
    <row r="857" ht="15.75" customHeight="1">
      <c r="M857" s="2"/>
    </row>
    <row r="858" ht="15.75" customHeight="1">
      <c r="M858" s="2"/>
    </row>
    <row r="859" ht="15.75" customHeight="1">
      <c r="M859" s="2"/>
    </row>
    <row r="860" ht="15.75" customHeight="1">
      <c r="M860" s="2"/>
    </row>
    <row r="861" ht="15.75" customHeight="1">
      <c r="M861" s="2"/>
    </row>
    <row r="862" ht="15.75" customHeight="1">
      <c r="M862" s="2"/>
    </row>
    <row r="863" ht="15.75" customHeight="1">
      <c r="M863" s="2"/>
    </row>
    <row r="864" ht="15.75" customHeight="1">
      <c r="M864" s="2"/>
    </row>
    <row r="865" ht="15.75" customHeight="1">
      <c r="M865" s="2"/>
    </row>
    <row r="866" ht="15.75" customHeight="1">
      <c r="M866" s="2"/>
    </row>
    <row r="867" ht="15.75" customHeight="1">
      <c r="M867" s="2"/>
    </row>
    <row r="868" ht="15.75" customHeight="1">
      <c r="M868" s="2"/>
    </row>
    <row r="869" ht="15.75" customHeight="1">
      <c r="M869" s="2"/>
    </row>
    <row r="870" ht="15.75" customHeight="1">
      <c r="M870" s="2"/>
    </row>
    <row r="871" ht="15.75" customHeight="1">
      <c r="M871" s="2"/>
    </row>
    <row r="872" ht="15.75" customHeight="1">
      <c r="M872" s="2"/>
    </row>
    <row r="873" ht="15.75" customHeight="1">
      <c r="M873" s="2"/>
    </row>
    <row r="874" ht="15.75" customHeight="1">
      <c r="M874" s="2"/>
    </row>
    <row r="875" ht="15.75" customHeight="1">
      <c r="M875" s="2"/>
    </row>
    <row r="876" ht="15.75" customHeight="1">
      <c r="M876" s="2"/>
    </row>
    <row r="877" ht="15.75" customHeight="1">
      <c r="M877" s="2"/>
    </row>
    <row r="878" ht="15.75" customHeight="1">
      <c r="M878" s="2"/>
    </row>
    <row r="879" ht="15.75" customHeight="1">
      <c r="M879" s="2"/>
    </row>
    <row r="880" ht="15.75" customHeight="1">
      <c r="M880" s="2"/>
    </row>
    <row r="881" ht="15.75" customHeight="1">
      <c r="M881" s="2"/>
    </row>
    <row r="882" ht="15.75" customHeight="1">
      <c r="M882" s="2"/>
    </row>
    <row r="883" ht="15.75" customHeight="1">
      <c r="M883" s="2"/>
    </row>
    <row r="884" ht="15.75" customHeight="1">
      <c r="M884" s="2"/>
    </row>
    <row r="885" ht="15.75" customHeight="1">
      <c r="M885" s="2"/>
    </row>
    <row r="886" ht="15.75" customHeight="1">
      <c r="M886" s="2"/>
    </row>
    <row r="887" ht="15.75" customHeight="1">
      <c r="M887" s="2"/>
    </row>
    <row r="888" ht="15.75" customHeight="1">
      <c r="M888" s="2"/>
    </row>
    <row r="889" ht="15.75" customHeight="1">
      <c r="M889" s="2"/>
    </row>
    <row r="890" ht="15.75" customHeight="1">
      <c r="M890" s="2"/>
    </row>
    <row r="891" ht="15.75" customHeight="1">
      <c r="M891" s="2"/>
    </row>
    <row r="892" ht="15.75" customHeight="1">
      <c r="M892" s="2"/>
    </row>
    <row r="893" ht="15.75" customHeight="1">
      <c r="M893" s="2"/>
    </row>
    <row r="894" ht="15.75" customHeight="1">
      <c r="M894" s="2"/>
    </row>
    <row r="895" ht="15.75" customHeight="1">
      <c r="M895" s="2"/>
    </row>
    <row r="896" ht="15.75" customHeight="1">
      <c r="M896" s="2"/>
    </row>
    <row r="897" ht="15.75" customHeight="1">
      <c r="M897" s="2"/>
    </row>
    <row r="898" ht="15.75" customHeight="1">
      <c r="M898" s="2"/>
    </row>
    <row r="899" ht="15.75" customHeight="1">
      <c r="M899" s="2"/>
    </row>
    <row r="900" ht="15.75" customHeight="1">
      <c r="M900" s="2"/>
    </row>
    <row r="901" ht="15.75" customHeight="1">
      <c r="M901" s="2"/>
    </row>
    <row r="902" ht="15.75" customHeight="1">
      <c r="M902" s="2"/>
    </row>
    <row r="903" ht="15.75" customHeight="1">
      <c r="M903" s="2"/>
    </row>
    <row r="904" ht="15.75" customHeight="1">
      <c r="M904" s="2"/>
    </row>
    <row r="905" ht="15.75" customHeight="1">
      <c r="M905" s="2"/>
    </row>
    <row r="906" ht="15.75" customHeight="1">
      <c r="M906" s="2"/>
    </row>
    <row r="907" ht="15.75" customHeight="1">
      <c r="M907" s="2"/>
    </row>
    <row r="908" ht="15.75" customHeight="1">
      <c r="M908" s="2"/>
    </row>
    <row r="909" ht="15.75" customHeight="1">
      <c r="M909" s="2"/>
    </row>
    <row r="910" ht="15.75" customHeight="1">
      <c r="M910" s="2"/>
    </row>
    <row r="911" ht="15.75" customHeight="1">
      <c r="M911" s="2"/>
    </row>
    <row r="912" ht="15.75" customHeight="1">
      <c r="M912" s="2"/>
    </row>
    <row r="913" ht="15.75" customHeight="1">
      <c r="M913" s="2"/>
    </row>
    <row r="914" ht="15.75" customHeight="1">
      <c r="M914" s="2"/>
    </row>
    <row r="915" ht="15.75" customHeight="1">
      <c r="M915" s="2"/>
    </row>
    <row r="916" ht="15.75" customHeight="1">
      <c r="M916" s="2"/>
    </row>
    <row r="917" ht="15.75" customHeight="1">
      <c r="M917" s="2"/>
    </row>
    <row r="918" ht="15.75" customHeight="1">
      <c r="M918" s="2"/>
    </row>
    <row r="919" ht="15.75" customHeight="1">
      <c r="M919" s="2"/>
    </row>
    <row r="920" ht="15.75" customHeight="1">
      <c r="M920" s="2"/>
    </row>
    <row r="921" ht="15.75" customHeight="1">
      <c r="M921" s="2"/>
    </row>
    <row r="922" ht="15.75" customHeight="1">
      <c r="M922" s="2"/>
    </row>
    <row r="923" ht="15.75" customHeight="1">
      <c r="M923" s="2"/>
    </row>
    <row r="924" ht="15.75" customHeight="1">
      <c r="M924" s="2"/>
    </row>
    <row r="925" ht="15.75" customHeight="1">
      <c r="M925" s="2"/>
    </row>
    <row r="926" ht="15.75" customHeight="1">
      <c r="M926" s="2"/>
    </row>
    <row r="927" ht="15.75" customHeight="1">
      <c r="M927" s="2"/>
    </row>
    <row r="928" ht="15.75" customHeight="1">
      <c r="M928" s="2"/>
    </row>
    <row r="929" ht="15.75" customHeight="1">
      <c r="M929" s="2"/>
    </row>
    <row r="930" ht="15.75" customHeight="1">
      <c r="M930" s="2"/>
    </row>
    <row r="931" ht="15.75" customHeight="1">
      <c r="M931" s="2"/>
    </row>
    <row r="932" ht="15.75" customHeight="1">
      <c r="M932" s="2"/>
    </row>
    <row r="933" ht="15.75" customHeight="1">
      <c r="M933" s="2"/>
    </row>
    <row r="934" ht="15.75" customHeight="1">
      <c r="M934" s="2"/>
    </row>
    <row r="935" ht="15.75" customHeight="1">
      <c r="M935" s="2"/>
    </row>
    <row r="936" ht="15.75" customHeight="1">
      <c r="M936" s="2"/>
    </row>
    <row r="937" ht="15.75" customHeight="1">
      <c r="M937" s="2"/>
    </row>
    <row r="938" ht="15.75" customHeight="1">
      <c r="M938" s="2"/>
    </row>
    <row r="939" ht="15.75" customHeight="1">
      <c r="M939" s="2"/>
    </row>
    <row r="940" ht="15.75" customHeight="1">
      <c r="M940" s="2"/>
    </row>
    <row r="941" ht="15.75" customHeight="1">
      <c r="M941" s="2"/>
    </row>
    <row r="942" ht="15.75" customHeight="1">
      <c r="M942" s="2"/>
    </row>
    <row r="943" ht="15.75" customHeight="1">
      <c r="M943" s="2"/>
    </row>
    <row r="944" ht="15.75" customHeight="1">
      <c r="M944" s="2"/>
    </row>
    <row r="945" ht="15.75" customHeight="1">
      <c r="M945" s="2"/>
    </row>
    <row r="946" ht="15.75" customHeight="1">
      <c r="M946" s="2"/>
    </row>
    <row r="947" ht="15.75" customHeight="1">
      <c r="M947" s="2"/>
    </row>
    <row r="948" ht="15.75" customHeight="1">
      <c r="M948" s="2"/>
    </row>
    <row r="949" ht="15.75" customHeight="1">
      <c r="M949" s="2"/>
    </row>
    <row r="950" ht="15.75" customHeight="1">
      <c r="M950" s="2"/>
    </row>
    <row r="951" ht="15.75" customHeight="1">
      <c r="M951" s="2"/>
    </row>
    <row r="952" ht="15.75" customHeight="1">
      <c r="M952" s="2"/>
    </row>
    <row r="953" ht="15.75" customHeight="1">
      <c r="M953" s="2"/>
    </row>
    <row r="954" ht="15.75" customHeight="1">
      <c r="M954" s="2"/>
    </row>
    <row r="955" ht="15.75" customHeight="1">
      <c r="M955" s="2"/>
    </row>
    <row r="956" ht="15.75" customHeight="1">
      <c r="M956" s="2"/>
    </row>
    <row r="957" ht="15.75" customHeight="1">
      <c r="M957" s="2"/>
    </row>
    <row r="958" ht="15.75" customHeight="1">
      <c r="M958" s="2"/>
    </row>
    <row r="959" ht="15.75" customHeight="1">
      <c r="M959" s="2"/>
    </row>
    <row r="960" ht="15.75" customHeight="1">
      <c r="M960" s="2"/>
    </row>
    <row r="961" ht="15.75" customHeight="1">
      <c r="M961" s="2"/>
    </row>
    <row r="962" ht="15.75" customHeight="1">
      <c r="M962" s="2"/>
    </row>
    <row r="963" ht="15.75" customHeight="1">
      <c r="M963" s="2"/>
    </row>
    <row r="964" ht="15.75" customHeight="1">
      <c r="M964" s="2"/>
    </row>
    <row r="965" ht="15.75" customHeight="1">
      <c r="M965" s="2"/>
    </row>
    <row r="966" ht="15.75" customHeight="1">
      <c r="M966" s="2"/>
    </row>
    <row r="967" ht="15.75" customHeight="1">
      <c r="M967" s="2"/>
    </row>
    <row r="968" ht="15.75" customHeight="1">
      <c r="M968" s="2"/>
    </row>
    <row r="969" ht="15.75" customHeight="1">
      <c r="M969" s="2"/>
    </row>
    <row r="970" ht="15.75" customHeight="1">
      <c r="M970" s="2"/>
    </row>
    <row r="971" ht="15.75" customHeight="1">
      <c r="M971" s="2"/>
    </row>
    <row r="972" ht="15.75" customHeight="1">
      <c r="M972" s="2"/>
    </row>
    <row r="973" ht="15.75" customHeight="1">
      <c r="M973" s="2"/>
    </row>
    <row r="974" ht="15.75" customHeight="1">
      <c r="M974" s="2"/>
    </row>
    <row r="975" ht="15.75" customHeight="1">
      <c r="M975" s="2"/>
    </row>
    <row r="976" ht="15.75" customHeight="1">
      <c r="M976" s="2"/>
    </row>
    <row r="977" ht="15.75" customHeight="1">
      <c r="M977" s="2"/>
    </row>
    <row r="978" ht="15.75" customHeight="1">
      <c r="M978" s="2"/>
    </row>
    <row r="979" ht="15.75" customHeight="1">
      <c r="M979" s="2"/>
    </row>
    <row r="980" ht="15.75" customHeight="1">
      <c r="M980" s="2"/>
    </row>
    <row r="981" ht="15.75" customHeight="1">
      <c r="M981" s="2"/>
    </row>
    <row r="982" ht="15.75" customHeight="1">
      <c r="M982" s="2"/>
    </row>
    <row r="983" ht="15.75" customHeight="1">
      <c r="M983" s="2"/>
    </row>
    <row r="984" ht="15.75" customHeight="1">
      <c r="M984" s="2"/>
    </row>
    <row r="985" ht="15.75" customHeight="1">
      <c r="M985" s="2"/>
    </row>
    <row r="986" ht="15.75" customHeight="1">
      <c r="M986" s="2"/>
    </row>
    <row r="987" ht="15.75" customHeight="1">
      <c r="M987" s="2"/>
    </row>
    <row r="988" ht="15.75" customHeight="1">
      <c r="M988" s="2"/>
    </row>
    <row r="989" ht="15.75" customHeight="1">
      <c r="M989" s="2"/>
    </row>
    <row r="990" ht="15.75" customHeight="1">
      <c r="M990" s="2"/>
    </row>
    <row r="991" ht="15.75" customHeight="1">
      <c r="M991" s="2"/>
    </row>
    <row r="992" ht="15.75" customHeight="1">
      <c r="M992" s="2"/>
    </row>
    <row r="993" ht="15.75" customHeight="1">
      <c r="M993" s="2"/>
    </row>
    <row r="994" ht="15.75" customHeight="1">
      <c r="M994" s="2"/>
    </row>
    <row r="995" ht="15.75" customHeight="1">
      <c r="M995" s="2"/>
    </row>
    <row r="996" ht="15.75" customHeight="1">
      <c r="M996" s="2"/>
    </row>
    <row r="997" ht="15.75" customHeight="1">
      <c r="M997" s="2"/>
    </row>
    <row r="998" ht="15.75" customHeight="1">
      <c r="M998" s="2"/>
    </row>
    <row r="999" ht="15.75" customHeight="1">
      <c r="M999" s="2"/>
    </row>
    <row r="1000" ht="15.75" customHeight="1">
      <c r="M1000" s="2"/>
    </row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29"/>
    <col customWidth="1" min="2" max="2" width="69.86"/>
    <col customWidth="1" min="3" max="16" width="10.14"/>
    <col customWidth="1" min="17" max="18" width="14.43"/>
    <col customWidth="1" min="19" max="19" width="84.29"/>
    <col customWidth="1" min="20" max="24" width="7.14"/>
    <col customWidth="1" min="25" max="25" width="23.14"/>
    <col customWidth="1" min="26" max="35" width="7.14"/>
    <col customWidth="1" min="36" max="36" width="21.0"/>
  </cols>
  <sheetData>
    <row r="1" ht="42.75" customHeight="1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6" t="s">
        <v>31</v>
      </c>
      <c r="M1" s="6" t="s">
        <v>32</v>
      </c>
      <c r="N1" s="5" t="s">
        <v>33</v>
      </c>
      <c r="O1" s="7" t="s">
        <v>34</v>
      </c>
      <c r="P1" s="5" t="s">
        <v>35</v>
      </c>
      <c r="Q1" s="8" t="s">
        <v>36</v>
      </c>
      <c r="R1" s="8" t="s">
        <v>37</v>
      </c>
      <c r="S1" s="8" t="s">
        <v>38</v>
      </c>
      <c r="T1" s="8" t="s">
        <v>39</v>
      </c>
      <c r="U1" s="8" t="s">
        <v>40</v>
      </c>
      <c r="V1" s="8" t="s">
        <v>41</v>
      </c>
      <c r="W1" s="8" t="s">
        <v>42</v>
      </c>
      <c r="X1" s="8" t="s">
        <v>43</v>
      </c>
      <c r="Y1" s="8" t="s">
        <v>0</v>
      </c>
      <c r="Z1" s="8" t="s">
        <v>44</v>
      </c>
      <c r="AA1" s="8" t="s">
        <v>45</v>
      </c>
      <c r="AB1" s="8" t="s">
        <v>46</v>
      </c>
      <c r="AC1" s="8" t="s">
        <v>47</v>
      </c>
      <c r="AD1" s="8" t="s">
        <v>48</v>
      </c>
      <c r="AE1" s="8" t="s">
        <v>49</v>
      </c>
      <c r="AF1" s="8" t="s">
        <v>50</v>
      </c>
      <c r="AG1" s="8" t="s">
        <v>51</v>
      </c>
      <c r="AH1" s="8" t="s">
        <v>52</v>
      </c>
      <c r="AI1" s="8" t="s">
        <v>53</v>
      </c>
      <c r="AJ1" s="9" t="s">
        <v>54</v>
      </c>
    </row>
    <row r="2" hidden="1">
      <c r="A2" s="10" t="str">
        <f>IFERROR(VLOOKUP(exp_SILP!$W2,exp_utenti_P!D:D,1,FALSE),"_DA INSERIRE")</f>
        <v>BNMKLD71A18Z330T</v>
      </c>
      <c r="B2" s="10" t="str">
        <f>IF(AND(exp_SILP!$S2="A.3 ORIENTAMENTO PROFESSIONALE",exp_SILP!$AD2="4.2"),"A.3 ORIENTAMENTO PROFESSIONALE (CARCERE)",
IF(AND(exp_SILP!$S2="A.3 ORIENTAMENTO PROFESSIONALE",exp_SILP!$AD2="."),"A.3 ORIENTAMENTO PROFESSIONALE (CARCERE)",
IF(AND(exp_SILP!$S2="A.4 CONSULENZA ORIENTATIVA",exp_SILP!$AD2="4.2"),"A.4 CONSULENZA ORIENTATIVA (CARCERE)",
IF(AND(exp_SILP!$S2="A.4 CONSULENZA ORIENTATIVA",exp_SILP!$AD2="."),"A.4 CONSULENZA ORIENTATIVA (CARCERE)",
IF(AND(exp_SILP!$S2="A.5 - LEP F1 - ACCOMPAGNAMENTO AL LAVORO",exp_SILP!$AD2="4.2"),"A.5 - LEP F1 - ACCOMPAGNAMENTO AL LAVORO (CARCERE)",
IF(AND(exp_SILP!$S2="A.5 - LEP F1 - ACCOMPAGNAMENTO AL LAVORO",exp_SILP!$AD2="."),"A.5 - LEP F1 - ACCOMPAGNAMENTO AL LAVORO (CARCERE)",
IF(AND(exp_SILP!$S2="A.5.2a - TUTORAGGIO TIROCINI",exp_SILP!$AD2="4.2"),"A.5.2a - TUTORAGGIO TIROCINI (CARCERE)",
exp_SILP!$S2)))))))</f>
        <v>A.5 - LEP F1 - ACCOMPAGNAMENTO AL LAVORO</v>
      </c>
      <c r="C2" s="11" t="str">
        <f>CONCATENATE(VLOOKUP(exp_SILP!$B2,'DATI COMMESSE'!$A$2:$F$25,4,FALSE)," - ", VLOOKUP(exp_SILP!$B2,'DATI COMMESSE'!$A$2:$F$25,2,FALSE)," - ",VLOOKUP(exp_SILP!$B2,'DATI COMMESSE'!$A$2:$F$25,3,FALSE))</f>
        <v>GOL - 22-02-5000 - 22-12-5003</v>
      </c>
      <c r="D2" s="11" t="str">
        <f>LEFT(exp_SILP!$R2,5)</f>
        <v>14:00</v>
      </c>
      <c r="E2" s="11" t="str">
        <f>RIGHT(exp_SILP!$R2,5)</f>
        <v>15:00</v>
      </c>
      <c r="F2" s="11">
        <f>IF(exp_SILP!$AG2&gt;=60,exp_SILP!$AG2/60,exp_SILP!$AG2)</f>
        <v>1</v>
      </c>
      <c r="G2" s="11" t="str">
        <f>VLOOKUP(exp_SILP!$Y2,'DATI CM'!$A$2:$F$28,2,FALSE)</f>
        <v>PNFMRT85H50A859E</v>
      </c>
      <c r="H2" s="11" t="str">
        <f>VLOOKUP(exp_SILP!$Y2,'DATI CM'!$A$2:$F$28,3,FALSE)</f>
        <v>A011</v>
      </c>
      <c r="I2" s="11" t="str">
        <f t="shared" ref="I2:I2070" si="1">IF(A2&gt;0,"N","N")</f>
        <v>N</v>
      </c>
      <c r="J2" s="11" t="str">
        <f>VLOOKUP(exp_SILP!$Y2,'DATI CM'!$A$2:$F$28,4,FALSE)</f>
        <v>BIELLA</v>
      </c>
      <c r="K2" s="12">
        <f>VLOOKUP(exp_SILP!$B2,'DATI COMMESSE'!$A$2:$F$25,5,FALSE)</f>
        <v>39.94</v>
      </c>
      <c r="L2" s="12">
        <f>IF(exp_SILP!$B2="A4.10 - LEP E - ORIENTAMENTO SPECIALISTICO SKILL GAP ANALYSIS - GRUPPO 3P",0,VLOOKUP(exp_SILP!$Y2,'DATI CM'!$A$2:$F$28,6,FALSE))</f>
        <v>25</v>
      </c>
      <c r="M2" s="12">
        <f>IFERROR(VLOOKUP(exp_SILP!$B2,'DATI CM'!$H$2:$I$16,2,FALSE)*exp_SILP!$F2,0)</f>
        <v>0</v>
      </c>
      <c r="N2" s="11" t="str">
        <f>VLOOKUP(exp_SILP!$B2,'DATI COMMESSE'!$A$2:$F$25,4,FALSE)</f>
        <v>GOL</v>
      </c>
      <c r="O2" s="13">
        <f>VLOOKUP(exp_SILP!$B2,'DATI COMMESSE'!$A$2:$F$25,5,FALSE)*exp_SILP!$F2</f>
        <v>39.94</v>
      </c>
      <c r="P2" s="11" t="str">
        <f>IF(MID(exp_SILP!$W2,10,2)&gt;"40","F","M")</f>
        <v>M</v>
      </c>
      <c r="Q2" s="14" t="s">
        <v>55</v>
      </c>
      <c r="R2" s="15" t="s">
        <v>56</v>
      </c>
      <c r="S2" s="15" t="s">
        <v>57</v>
      </c>
      <c r="T2" s="15" t="s">
        <v>58</v>
      </c>
      <c r="U2" s="15" t="s">
        <v>59</v>
      </c>
      <c r="V2" s="15" t="s">
        <v>60</v>
      </c>
      <c r="W2" s="15" t="s">
        <v>61</v>
      </c>
      <c r="X2" s="15" t="s">
        <v>62</v>
      </c>
      <c r="Y2" s="15" t="s">
        <v>15</v>
      </c>
      <c r="Z2" s="15" t="s">
        <v>63</v>
      </c>
      <c r="AA2" s="15" t="s">
        <v>64</v>
      </c>
      <c r="AB2" s="15" t="s">
        <v>65</v>
      </c>
      <c r="AC2" s="15" t="s">
        <v>66</v>
      </c>
      <c r="AD2" s="15" t="s">
        <v>59</v>
      </c>
      <c r="AE2" s="15" t="s">
        <v>59</v>
      </c>
      <c r="AF2" s="15" t="s">
        <v>59</v>
      </c>
      <c r="AG2" s="15" t="s">
        <v>67</v>
      </c>
      <c r="AH2" s="15" t="s">
        <v>55</v>
      </c>
      <c r="AI2" s="15" t="s">
        <v>68</v>
      </c>
      <c r="AJ2" s="16" t="str">
        <f>VLOOKUP(exp_SILP!$Y2,'DATI CM'!$A$2:$F$28,2,FALSE)</f>
        <v>PNFMRT85H50A859E</v>
      </c>
    </row>
    <row r="3">
      <c r="A3" s="17" t="str">
        <f>IFERROR(VLOOKUP(exp_SILP!$W3,exp_utenti_P!D:D,1,FALSE),"_DA INSERIRE")</f>
        <v>GLLGLC68P10L219E</v>
      </c>
      <c r="B3" s="17" t="str">
        <f>IF(AND(exp_SILP!$S3="A.3 ORIENTAMENTO PROFESSIONALE",exp_SILP!$AD3="4.2"),"A.3 ORIENTAMENTO PROFESSIONALE (CARCERE)",
IF(AND(exp_SILP!$S3="A.3 ORIENTAMENTO PROFESSIONALE",exp_SILP!$AD3="."),"A.3 ORIENTAMENTO PROFESSIONALE (CARCERE)",
IF(AND(exp_SILP!$S3="A.4 CONSULENZA ORIENTATIVA",exp_SILP!$AD3="4.2"),"A.4 CONSULENZA ORIENTATIVA (CARCERE)",
IF(AND(exp_SILP!$S3="A.4 CONSULENZA ORIENTATIVA",exp_SILP!$AD3="."),"A.4 CONSULENZA ORIENTATIVA (CARCERE)",
IF(AND(exp_SILP!$S3="A.5 - LEP F1 - ACCOMPAGNAMENTO AL LAVORO",exp_SILP!$AD3="4.2"),"A.5 - LEP F1 - ACCOMPAGNAMENTO AL LAVORO (CARCERE)",
IF(AND(exp_SILP!$S3="A.5 - LEP F1 - ACCOMPAGNAMENTO AL LAVORO",exp_SILP!$AD3="."),"A.5 - LEP F1 - ACCOMPAGNAMENTO AL LAVORO (CARCERE)",
IF(AND(exp_SILP!$S3="A.5.2a - TUTORAGGIO TIROCINI",exp_SILP!$AD3="4.2"),"A.5.2a - TUTORAGGIO TIROCINI (CARCERE)",
exp_SILP!$S3)))))))</f>
        <v>A4.10 - LEP E - ORIENTAMENTO SPECIALISTICO SKILL GAP ANALYSIS</v>
      </c>
      <c r="C3" s="18" t="str">
        <f>CONCATENATE(VLOOKUP(exp_SILP!$B3,'DATI COMMESSE'!$A$2:$F$25,4,FALSE)," - ", VLOOKUP(exp_SILP!$B3,'DATI COMMESSE'!$A$2:$F$25,2,FALSE)," - ",VLOOKUP(exp_SILP!$B3,'DATI COMMESSE'!$A$2:$F$25,3,FALSE))</f>
        <v>GOL - 22-02-5000 - 22-12-5003</v>
      </c>
      <c r="D3" s="18" t="str">
        <f>LEFT(exp_SILP!$R3,5)</f>
        <v>14:00</v>
      </c>
      <c r="E3" s="18" t="str">
        <f>RIGHT(exp_SILP!$R3,5)</f>
        <v>16:00</v>
      </c>
      <c r="F3" s="18">
        <f>IF(exp_SILP!$AG3&gt;=60,exp_SILP!$AG3/60,exp_SILP!$AG3)</f>
        <v>2</v>
      </c>
      <c r="G3" s="18" t="str">
        <f>VLOOKUP(exp_SILP!$Y3,'DATI CM'!$A$2:$F$28,2,FALSE)</f>
        <v>FLCSRN79S42L219X</v>
      </c>
      <c r="H3" s="18" t="str">
        <f>VLOOKUP(exp_SILP!$Y3,'DATI CM'!$A$2:$F$28,3,FALSE)</f>
        <v>A011</v>
      </c>
      <c r="I3" s="18" t="str">
        <f t="shared" si="1"/>
        <v>N</v>
      </c>
      <c r="J3" s="18" t="str">
        <f>VLOOKUP(exp_SILP!$Y3,'DATI CM'!$A$2:$F$28,4,FALSE)</f>
        <v>TORINO</v>
      </c>
      <c r="K3" s="19">
        <f>VLOOKUP(exp_SILP!$B3,'DATI COMMESSE'!$A$2:$F$25,5,FALSE)</f>
        <v>39.94</v>
      </c>
      <c r="L3" s="19">
        <f>IF(exp_SILP!$B3="A4.10 - LEP E - ORIENTAMENTO SPECIALISTICO SKILL GAP ANALYSIS - GRUPPO 3P",0,VLOOKUP(exp_SILP!$Y3,'DATI CM'!$A$2:$F$28,6,FALSE))</f>
        <v>25</v>
      </c>
      <c r="M3" s="19">
        <f>IFERROR(VLOOKUP(exp_SILP!$B3,'DATI CM'!$H$2:$I$16,2,FALSE)*exp_SILP!$F3,0)</f>
        <v>0</v>
      </c>
      <c r="N3" s="18" t="str">
        <f>VLOOKUP(exp_SILP!$B3,'DATI COMMESSE'!$A$2:$F$25,4,FALSE)</f>
        <v>GOL</v>
      </c>
      <c r="O3" s="20">
        <f>VLOOKUP(exp_SILP!$B3,'DATI COMMESSE'!$A$2:$F$25,5,FALSE)*exp_SILP!$F3</f>
        <v>79.88</v>
      </c>
      <c r="P3" s="18" t="str">
        <f>IF(MID(exp_SILP!$W3,10,2)&gt;"40","F","M")</f>
        <v>M</v>
      </c>
      <c r="Q3" s="21" t="s">
        <v>55</v>
      </c>
      <c r="R3" s="22" t="s">
        <v>69</v>
      </c>
      <c r="S3" s="22" t="s">
        <v>70</v>
      </c>
      <c r="T3" s="22" t="s">
        <v>58</v>
      </c>
      <c r="U3" s="22" t="s">
        <v>59</v>
      </c>
      <c r="V3" s="22" t="s">
        <v>71</v>
      </c>
      <c r="W3" s="22" t="s">
        <v>72</v>
      </c>
      <c r="X3" s="22" t="s">
        <v>73</v>
      </c>
      <c r="Y3" s="22" t="s">
        <v>10</v>
      </c>
      <c r="Z3" s="22" t="s">
        <v>63</v>
      </c>
      <c r="AA3" s="22" t="s">
        <v>64</v>
      </c>
      <c r="AB3" s="22" t="s">
        <v>74</v>
      </c>
      <c r="AC3" s="22" t="s">
        <v>75</v>
      </c>
      <c r="AD3" s="22" t="s">
        <v>59</v>
      </c>
      <c r="AE3" s="22" t="s">
        <v>59</v>
      </c>
      <c r="AF3" s="22" t="s">
        <v>59</v>
      </c>
      <c r="AG3" s="22" t="s">
        <v>76</v>
      </c>
      <c r="AH3" s="22" t="s">
        <v>55</v>
      </c>
      <c r="AI3" s="22" t="s">
        <v>77</v>
      </c>
      <c r="AJ3" s="23" t="str">
        <f>VLOOKUP(exp_SILP!$Y3,'DATI CM'!$A$2:$F$28,2,FALSE)</f>
        <v>FLCSRN79S42L219X</v>
      </c>
    </row>
    <row r="4" hidden="1">
      <c r="A4" s="10" t="str">
        <f>IFERROR(VLOOKUP(exp_SILP!$W4,exp_utenti_P!D:D,1,FALSE),"_DA INSERIRE")</f>
        <v>CLMCRN71T70B019R</v>
      </c>
      <c r="B4" s="10" t="str">
        <f>IF(AND(exp_SILP!$S4="A.3 ORIENTAMENTO PROFESSIONALE",exp_SILP!$AD4="4.2"),"A.3 ORIENTAMENTO PROFESSIONALE (CARCERE)",
IF(AND(exp_SILP!$S4="A.3 ORIENTAMENTO PROFESSIONALE",exp_SILP!$AD4="."),"A.3 ORIENTAMENTO PROFESSIONALE (CARCERE)",
IF(AND(exp_SILP!$S4="A.4 CONSULENZA ORIENTATIVA",exp_SILP!$AD4="4.2"),"A.4 CONSULENZA ORIENTATIVA (CARCERE)",
IF(AND(exp_SILP!$S4="A.4 CONSULENZA ORIENTATIVA",exp_SILP!$AD4="."),"A.4 CONSULENZA ORIENTATIVA (CARCERE)",
IF(AND(exp_SILP!$S4="A.5 - LEP F1 - ACCOMPAGNAMENTO AL LAVORO",exp_SILP!$AD4="4.2"),"A.5 - LEP F1 - ACCOMPAGNAMENTO AL LAVORO (CARCERE)",
IF(AND(exp_SILP!$S4="A.5 - LEP F1 - ACCOMPAGNAMENTO AL LAVORO",exp_SILP!$AD4="."),"A.5 - LEP F1 - ACCOMPAGNAMENTO AL LAVORO (CARCERE)",
IF(AND(exp_SILP!$S4="A.5.2a - TUTORAGGIO TIROCINI",exp_SILP!$AD4="4.2"),"A.5.2a - TUTORAGGIO TIROCINI (CARCERE)",
exp_SILP!$S4)))))))</f>
        <v>A4.10 - LEP E - ORIENTAMENTO SPECIALISTICO SKILL GAP ANALYSIS</v>
      </c>
      <c r="C4" s="11" t="str">
        <f>CONCATENATE(VLOOKUP(exp_SILP!$B4,'DATI COMMESSE'!$A$2:$F$25,4,FALSE)," - ", VLOOKUP(exp_SILP!$B4,'DATI COMMESSE'!$A$2:$F$25,2,FALSE)," - ",VLOOKUP(exp_SILP!$B4,'DATI COMMESSE'!$A$2:$F$25,3,FALSE))</f>
        <v>GOL - 22-02-5000 - 22-12-5003</v>
      </c>
      <c r="D4" s="11" t="str">
        <f>LEFT(exp_SILP!$R4,5)</f>
        <v>09:30</v>
      </c>
      <c r="E4" s="11" t="str">
        <f>RIGHT(exp_SILP!$R4,5)</f>
        <v>11:30</v>
      </c>
      <c r="F4" s="11">
        <f>IF(exp_SILP!$AG4&gt;=60,exp_SILP!$AG4/60,exp_SILP!$AG4)</f>
        <v>2</v>
      </c>
      <c r="G4" s="11" t="str">
        <f>VLOOKUP(exp_SILP!$Y4,'DATI CM'!$A$2:$F$28,2,FALSE)</f>
        <v>TRZCST69B41F952V</v>
      </c>
      <c r="H4" s="11" t="str">
        <f>VLOOKUP(exp_SILP!$Y4,'DATI CM'!$A$2:$F$28,3,FALSE)</f>
        <v/>
      </c>
      <c r="I4" s="11" t="str">
        <f t="shared" si="1"/>
        <v>N</v>
      </c>
      <c r="J4" s="11" t="str">
        <f>VLOOKUP(exp_SILP!$Y4,'DATI CM'!$A$2:$F$28,4,FALSE)</f>
        <v/>
      </c>
      <c r="K4" s="12">
        <f>VLOOKUP(exp_SILP!$B4,'DATI COMMESSE'!$A$2:$F$25,5,FALSE)</f>
        <v>39.94</v>
      </c>
      <c r="L4" s="12" t="str">
        <f>IF(exp_SILP!$B4="A4.10 - LEP E - ORIENTAMENTO SPECIALISTICO SKILL GAP ANALYSIS - GRUPPO 3P",0,VLOOKUP(exp_SILP!$Y4,'DATI CM'!$A$2:$F$28,6,FALSE))</f>
        <v/>
      </c>
      <c r="M4" s="12">
        <f>IFERROR(VLOOKUP(exp_SILP!$B4,'DATI CM'!$H$2:$I$16,2,FALSE)*exp_SILP!$F4,0)</f>
        <v>0</v>
      </c>
      <c r="N4" s="11" t="str">
        <f>VLOOKUP(exp_SILP!$B4,'DATI COMMESSE'!$A$2:$F$25,4,FALSE)</f>
        <v>GOL</v>
      </c>
      <c r="O4" s="13">
        <f>VLOOKUP(exp_SILP!$B4,'DATI COMMESSE'!$A$2:$F$25,5,FALSE)*exp_SILP!$F4</f>
        <v>79.88</v>
      </c>
      <c r="P4" s="11" t="str">
        <f>IF(MID(exp_SILP!$W4,10,2)&gt;"40","F","M")</f>
        <v>F</v>
      </c>
      <c r="Q4" s="14" t="s">
        <v>55</v>
      </c>
      <c r="R4" s="15" t="s">
        <v>78</v>
      </c>
      <c r="S4" s="15" t="s">
        <v>70</v>
      </c>
      <c r="T4" s="15" t="s">
        <v>58</v>
      </c>
      <c r="U4" s="15" t="s">
        <v>59</v>
      </c>
      <c r="V4" s="15" t="s">
        <v>79</v>
      </c>
      <c r="W4" s="15" t="s">
        <v>80</v>
      </c>
      <c r="X4" s="15" t="s">
        <v>81</v>
      </c>
      <c r="Y4" s="15" t="s">
        <v>18</v>
      </c>
      <c r="Z4" s="15" t="s">
        <v>63</v>
      </c>
      <c r="AA4" s="15" t="s">
        <v>64</v>
      </c>
      <c r="AB4" s="15" t="s">
        <v>65</v>
      </c>
      <c r="AC4" s="15" t="s">
        <v>82</v>
      </c>
      <c r="AD4" s="15" t="s">
        <v>59</v>
      </c>
      <c r="AE4" s="15" t="s">
        <v>59</v>
      </c>
      <c r="AF4" s="15" t="s">
        <v>59</v>
      </c>
      <c r="AG4" s="15" t="s">
        <v>76</v>
      </c>
      <c r="AH4" s="15" t="s">
        <v>55</v>
      </c>
      <c r="AI4" s="15" t="s">
        <v>83</v>
      </c>
      <c r="AJ4" s="16" t="str">
        <f>VLOOKUP(exp_SILP!$Y4,'DATI CM'!$A$2:$F$28,2,FALSE)</f>
        <v>TRZCST69B41F952V</v>
      </c>
    </row>
    <row r="5" hidden="1">
      <c r="A5" s="17" t="str">
        <f>IFERROR(VLOOKUP(exp_SILP!$W5,exp_utenti_P!D:D,1,FALSE),"_DA INSERIRE")</f>
        <v>MNTSRH76E27Z138U</v>
      </c>
      <c r="B5" s="17" t="str">
        <f>IF(AND(exp_SILP!$S5="A.3 ORIENTAMENTO PROFESSIONALE",exp_SILP!$AD5="4.2"),"A.3 ORIENTAMENTO PROFESSIONALE (CARCERE)",
IF(AND(exp_SILP!$S5="A.3 ORIENTAMENTO PROFESSIONALE",exp_SILP!$AD5="."),"A.3 ORIENTAMENTO PROFESSIONALE (CARCERE)",
IF(AND(exp_SILP!$S5="A.4 CONSULENZA ORIENTATIVA",exp_SILP!$AD5="4.2"),"A.4 CONSULENZA ORIENTATIVA (CARCERE)",
IF(AND(exp_SILP!$S5="A.4 CONSULENZA ORIENTATIVA",exp_SILP!$AD5="."),"A.4 CONSULENZA ORIENTATIVA (CARCERE)",
IF(AND(exp_SILP!$S5="A.5 - LEP F1 - ACCOMPAGNAMENTO AL LAVORO",exp_SILP!$AD5="4.2"),"A.5 - LEP F1 - ACCOMPAGNAMENTO AL LAVORO (CARCERE)",
IF(AND(exp_SILP!$S5="A.5 - LEP F1 - ACCOMPAGNAMENTO AL LAVORO",exp_SILP!$AD5="."),"A.5 - LEP F1 - ACCOMPAGNAMENTO AL LAVORO (CARCERE)",
IF(AND(exp_SILP!$S5="A.5.2a - TUTORAGGIO TIROCINI",exp_SILP!$AD5="4.2"),"A.5.2a - TUTORAGGIO TIROCINI (CARCERE)",
exp_SILP!$S5)))))))</f>
        <v>A4.10 - LEP E - ORIENTAMENTO SPECIALISTICO SKILL GAP ANALYSIS</v>
      </c>
      <c r="C5" s="18" t="str">
        <f>CONCATENATE(VLOOKUP(exp_SILP!$B5,'DATI COMMESSE'!$A$2:$F$25,4,FALSE)," - ", VLOOKUP(exp_SILP!$B5,'DATI COMMESSE'!$A$2:$F$25,2,FALSE)," - ",VLOOKUP(exp_SILP!$B5,'DATI COMMESSE'!$A$2:$F$25,3,FALSE))</f>
        <v>GOL - 22-02-5000 - 22-12-5003</v>
      </c>
      <c r="D5" s="18" t="str">
        <f>LEFT(exp_SILP!$R5,5)</f>
        <v>12:00</v>
      </c>
      <c r="E5" s="18" t="str">
        <f>RIGHT(exp_SILP!$R5,5)</f>
        <v>14:00</v>
      </c>
      <c r="F5" s="18">
        <f>IF(exp_SILP!$AG5&gt;=60,exp_SILP!$AG5/60,exp_SILP!$AG5)</f>
        <v>2</v>
      </c>
      <c r="G5" s="18" t="str">
        <f>VLOOKUP(exp_SILP!$Y5,'DATI CM'!$A$2:$F$28,2,FALSE)</f>
        <v>PNFMRT85H50A859E</v>
      </c>
      <c r="H5" s="18" t="str">
        <f>VLOOKUP(exp_SILP!$Y5,'DATI CM'!$A$2:$F$28,3,FALSE)</f>
        <v>A011</v>
      </c>
      <c r="I5" s="18" t="str">
        <f t="shared" si="1"/>
        <v>N</v>
      </c>
      <c r="J5" s="18" t="str">
        <f>VLOOKUP(exp_SILP!$Y5,'DATI CM'!$A$2:$F$28,4,FALSE)</f>
        <v>BIELLA</v>
      </c>
      <c r="K5" s="19">
        <f>VLOOKUP(exp_SILP!$B5,'DATI COMMESSE'!$A$2:$F$25,5,FALSE)</f>
        <v>39.94</v>
      </c>
      <c r="L5" s="19">
        <f>IF(exp_SILP!$B5="A4.10 - LEP E - ORIENTAMENTO SPECIALISTICO SKILL GAP ANALYSIS - GRUPPO 3P",0,VLOOKUP(exp_SILP!$Y5,'DATI CM'!$A$2:$F$28,6,FALSE))</f>
        <v>25</v>
      </c>
      <c r="M5" s="19">
        <f>IFERROR(VLOOKUP(exp_SILP!$B5,'DATI CM'!$H$2:$I$16,2,FALSE)*exp_SILP!$F5,0)</f>
        <v>0</v>
      </c>
      <c r="N5" s="18" t="str">
        <f>VLOOKUP(exp_SILP!$B5,'DATI COMMESSE'!$A$2:$F$25,4,FALSE)</f>
        <v>GOL</v>
      </c>
      <c r="O5" s="20">
        <f>VLOOKUP(exp_SILP!$B5,'DATI COMMESSE'!$A$2:$F$25,5,FALSE)*exp_SILP!$F5</f>
        <v>79.88</v>
      </c>
      <c r="P5" s="18" t="str">
        <f>IF(MID(exp_SILP!$W5,10,2)&gt;"40","F","M")</f>
        <v>M</v>
      </c>
      <c r="Q5" s="21" t="s">
        <v>55</v>
      </c>
      <c r="R5" s="22" t="s">
        <v>84</v>
      </c>
      <c r="S5" s="22" t="s">
        <v>70</v>
      </c>
      <c r="T5" s="22" t="s">
        <v>58</v>
      </c>
      <c r="U5" s="22" t="s">
        <v>59</v>
      </c>
      <c r="V5" s="22" t="s">
        <v>85</v>
      </c>
      <c r="W5" s="22" t="s">
        <v>86</v>
      </c>
      <c r="X5" s="22" t="s">
        <v>87</v>
      </c>
      <c r="Y5" s="22" t="s">
        <v>15</v>
      </c>
      <c r="Z5" s="22" t="s">
        <v>63</v>
      </c>
      <c r="AA5" s="22" t="s">
        <v>64</v>
      </c>
      <c r="AB5" s="22" t="s">
        <v>65</v>
      </c>
      <c r="AC5" s="22" t="s">
        <v>66</v>
      </c>
      <c r="AD5" s="22" t="s">
        <v>59</v>
      </c>
      <c r="AE5" s="22" t="s">
        <v>59</v>
      </c>
      <c r="AF5" s="22" t="s">
        <v>59</v>
      </c>
      <c r="AG5" s="22" t="s">
        <v>76</v>
      </c>
      <c r="AH5" s="22" t="s">
        <v>55</v>
      </c>
      <c r="AI5" s="22" t="s">
        <v>68</v>
      </c>
      <c r="AJ5" s="23" t="str">
        <f>VLOOKUP(exp_SILP!$Y5,'DATI CM'!$A$2:$F$28,2,FALSE)</f>
        <v>PNFMRT85H50A859E</v>
      </c>
    </row>
    <row r="6" hidden="1">
      <c r="A6" s="10" t="str">
        <f>IFERROR(VLOOKUP(exp_SILP!$W6,exp_utenti_P!D:D,1,FALSE),"_DA INSERIRE")</f>
        <v>RSNMRA72A46D872J</v>
      </c>
      <c r="B6" s="10" t="str">
        <f>IF(AND(exp_SILP!$S6="A.3 ORIENTAMENTO PROFESSIONALE",exp_SILP!$AD6="4.2"),"A.3 ORIENTAMENTO PROFESSIONALE (CARCERE)",
IF(AND(exp_SILP!$S6="A.3 ORIENTAMENTO PROFESSIONALE",exp_SILP!$AD6="."),"A.3 ORIENTAMENTO PROFESSIONALE (CARCERE)",
IF(AND(exp_SILP!$S6="A.4 CONSULENZA ORIENTATIVA",exp_SILP!$AD6="4.2"),"A.4 CONSULENZA ORIENTATIVA (CARCERE)",
IF(AND(exp_SILP!$S6="A.4 CONSULENZA ORIENTATIVA",exp_SILP!$AD6="."),"A.4 CONSULENZA ORIENTATIVA (CARCERE)",
IF(AND(exp_SILP!$S6="A.5 - LEP F1 - ACCOMPAGNAMENTO AL LAVORO",exp_SILP!$AD6="4.2"),"A.5 - LEP F1 - ACCOMPAGNAMENTO AL LAVORO (CARCERE)",
IF(AND(exp_SILP!$S6="A.5 - LEP F1 - ACCOMPAGNAMENTO AL LAVORO",exp_SILP!$AD6="."),"A.5 - LEP F1 - ACCOMPAGNAMENTO AL LAVORO (CARCERE)",
IF(AND(exp_SILP!$S6="A.5.2a - TUTORAGGIO TIROCINI",exp_SILP!$AD6="4.2"),"A.5.2a - TUTORAGGIO TIROCINI (CARCERE)",
exp_SILP!$S6)))))))</f>
        <v>A4.10 - LEP E - ORIENTAMENTO SPECIALISTICO SKILL GAP ANALYSIS</v>
      </c>
      <c r="C6" s="11" t="str">
        <f>CONCATENATE(VLOOKUP(exp_SILP!$B6,'DATI COMMESSE'!$A$2:$F$25,4,FALSE)," - ", VLOOKUP(exp_SILP!$B6,'DATI COMMESSE'!$A$2:$F$25,2,FALSE)," - ",VLOOKUP(exp_SILP!$B6,'DATI COMMESSE'!$A$2:$F$25,3,FALSE))</f>
        <v>GOL - 22-02-5000 - 22-12-5003</v>
      </c>
      <c r="D6" s="11" t="str">
        <f>LEFT(exp_SILP!$R6,5)</f>
        <v>11:30</v>
      </c>
      <c r="E6" s="11" t="str">
        <f>RIGHT(exp_SILP!$R6,5)</f>
        <v>13:30</v>
      </c>
      <c r="F6" s="11">
        <f>IF(exp_SILP!$AG6&gt;=60,exp_SILP!$AG6/60,exp_SILP!$AG6)</f>
        <v>2</v>
      </c>
      <c r="G6" s="11" t="str">
        <f>VLOOKUP(exp_SILP!$Y6,'DATI CM'!$A$2:$F$28,2,FALSE)</f>
        <v>TRZCST69B41F952V</v>
      </c>
      <c r="H6" s="11" t="str">
        <f>VLOOKUP(exp_SILP!$Y6,'DATI CM'!$A$2:$F$28,3,FALSE)</f>
        <v/>
      </c>
      <c r="I6" s="11" t="str">
        <f t="shared" si="1"/>
        <v>N</v>
      </c>
      <c r="J6" s="11" t="str">
        <f>VLOOKUP(exp_SILP!$Y6,'DATI CM'!$A$2:$F$28,4,FALSE)</f>
        <v/>
      </c>
      <c r="K6" s="12">
        <f>VLOOKUP(exp_SILP!$B6,'DATI COMMESSE'!$A$2:$F$25,5,FALSE)</f>
        <v>39.94</v>
      </c>
      <c r="L6" s="12" t="str">
        <f>IF(exp_SILP!$B6="A4.10 - LEP E - ORIENTAMENTO SPECIALISTICO SKILL GAP ANALYSIS - GRUPPO 3P",0,VLOOKUP(exp_SILP!$Y6,'DATI CM'!$A$2:$F$28,6,FALSE))</f>
        <v/>
      </c>
      <c r="M6" s="12">
        <f>IFERROR(VLOOKUP(exp_SILP!$B6,'DATI CM'!$H$2:$I$16,2,FALSE)*exp_SILP!$F6,0)</f>
        <v>0</v>
      </c>
      <c r="N6" s="11" t="str">
        <f>VLOOKUP(exp_SILP!$B6,'DATI COMMESSE'!$A$2:$F$25,4,FALSE)</f>
        <v>GOL</v>
      </c>
      <c r="O6" s="13">
        <f>VLOOKUP(exp_SILP!$B6,'DATI COMMESSE'!$A$2:$F$25,5,FALSE)*exp_SILP!$F6</f>
        <v>79.88</v>
      </c>
      <c r="P6" s="11" t="str">
        <f>IF(MID(exp_SILP!$W6,10,2)&gt;"40","F","M")</f>
        <v>F</v>
      </c>
      <c r="Q6" s="14" t="s">
        <v>55</v>
      </c>
      <c r="R6" s="15" t="s">
        <v>88</v>
      </c>
      <c r="S6" s="15" t="s">
        <v>70</v>
      </c>
      <c r="T6" s="15" t="s">
        <v>58</v>
      </c>
      <c r="U6" s="15" t="s">
        <v>59</v>
      </c>
      <c r="V6" s="15" t="s">
        <v>89</v>
      </c>
      <c r="W6" s="15" t="s">
        <v>90</v>
      </c>
      <c r="X6" s="15" t="s">
        <v>91</v>
      </c>
      <c r="Y6" s="15" t="s">
        <v>18</v>
      </c>
      <c r="Z6" s="15" t="s">
        <v>63</v>
      </c>
      <c r="AA6" s="15" t="s">
        <v>64</v>
      </c>
      <c r="AB6" s="15" t="s">
        <v>65</v>
      </c>
      <c r="AC6" s="15" t="s">
        <v>82</v>
      </c>
      <c r="AD6" s="15" t="s">
        <v>59</v>
      </c>
      <c r="AE6" s="15" t="s">
        <v>59</v>
      </c>
      <c r="AF6" s="15" t="s">
        <v>59</v>
      </c>
      <c r="AG6" s="15" t="s">
        <v>76</v>
      </c>
      <c r="AH6" s="15" t="s">
        <v>55</v>
      </c>
      <c r="AI6" s="15" t="s">
        <v>83</v>
      </c>
      <c r="AJ6" s="16" t="str">
        <f>VLOOKUP(exp_SILP!$Y6,'DATI CM'!$A$2:$F$28,2,FALSE)</f>
        <v>TRZCST69B41F952V</v>
      </c>
    </row>
    <row r="7">
      <c r="A7" s="17" t="str">
        <f>IFERROR(VLOOKUP(exp_SILP!$W7,exp_utenti_P!D:D,1,FALSE),"_DA INSERIRE")</f>
        <v>MTAGRG64C06Z129P</v>
      </c>
      <c r="B7" s="17" t="str">
        <f>IF(AND(exp_SILP!$S7="A.3 ORIENTAMENTO PROFESSIONALE",exp_SILP!$AD7="4.2"),"A.3 ORIENTAMENTO PROFESSIONALE (CARCERE)",
IF(AND(exp_SILP!$S7="A.3 ORIENTAMENTO PROFESSIONALE",exp_SILP!$AD7="."),"A.3 ORIENTAMENTO PROFESSIONALE (CARCERE)",
IF(AND(exp_SILP!$S7="A.4 CONSULENZA ORIENTATIVA",exp_SILP!$AD7="4.2"),"A.4 CONSULENZA ORIENTATIVA (CARCERE)",
IF(AND(exp_SILP!$S7="A.4 CONSULENZA ORIENTATIVA",exp_SILP!$AD7="."),"A.4 CONSULENZA ORIENTATIVA (CARCERE)",
IF(AND(exp_SILP!$S7="A.5 - LEP F1 - ACCOMPAGNAMENTO AL LAVORO",exp_SILP!$AD7="4.2"),"A.5 - LEP F1 - ACCOMPAGNAMENTO AL LAVORO (CARCERE)",
IF(AND(exp_SILP!$S7="A.5 - LEP F1 - ACCOMPAGNAMENTO AL LAVORO",exp_SILP!$AD7="."),"A.5 - LEP F1 - ACCOMPAGNAMENTO AL LAVORO (CARCERE)",
IF(AND(exp_SILP!$S7="A.5.2a - TUTORAGGIO TIROCINI",exp_SILP!$AD7="4.2"),"A.5.2a - TUTORAGGIO TIROCINI (CARCERE)",
exp_SILP!$S7)))))))</f>
        <v>A.4 CONSULENZA ORIENTATIVA (1-C)</v>
      </c>
      <c r="C7" s="18" t="str">
        <f>CONCATENATE(VLOOKUP(exp_SILP!$B7,'DATI COMMESSE'!$A$2:$F$25,4,FALSE)," - ", VLOOKUP(exp_SILP!$B7,'DATI COMMESSE'!$A$2:$F$25,2,FALSE)," - ",VLOOKUP(exp_SILP!$B7,'DATI COMMESSE'!$A$2:$F$25,3,FALSE))</f>
        <v>FRD - 22-02-5000 - 22-12-5002</v>
      </c>
      <c r="D7" s="18" t="str">
        <f>LEFT(exp_SILP!$R7,5)</f>
        <v>17:00</v>
      </c>
      <c r="E7" s="18" t="str">
        <f>RIGHT(exp_SILP!$R7,5)</f>
        <v>18:00</v>
      </c>
      <c r="F7" s="18">
        <f>IF(exp_SILP!$AG7&gt;=60,exp_SILP!$AG7/60,exp_SILP!$AG7)</f>
        <v>1</v>
      </c>
      <c r="G7" s="18" t="str">
        <f>VLOOKUP(exp_SILP!$Y7,'DATI CM'!$A$2:$F$28,2,FALSE)</f>
        <v>FLCSRN79S42L219X</v>
      </c>
      <c r="H7" s="18" t="str">
        <f>VLOOKUP(exp_SILP!$Y7,'DATI CM'!$A$2:$F$28,3,FALSE)</f>
        <v>A011</v>
      </c>
      <c r="I7" s="18" t="str">
        <f t="shared" si="1"/>
        <v>N</v>
      </c>
      <c r="J7" s="18" t="str">
        <f>VLOOKUP(exp_SILP!$Y7,'DATI CM'!$A$2:$F$28,4,FALSE)</f>
        <v>TORINO</v>
      </c>
      <c r="K7" s="19">
        <f>VLOOKUP(exp_SILP!$B7,'DATI COMMESSE'!$A$2:$F$25,5,FALSE)</f>
        <v>35.5</v>
      </c>
      <c r="L7" s="19">
        <f>IF(exp_SILP!$B7="A4.10 - LEP E - ORIENTAMENTO SPECIALISTICO SKILL GAP ANALYSIS - GRUPPO 3P",0,VLOOKUP(exp_SILP!$Y7,'DATI CM'!$A$2:$F$28,6,FALSE))</f>
        <v>25</v>
      </c>
      <c r="M7" s="19">
        <f>IFERROR(VLOOKUP(exp_SILP!$B7,'DATI CM'!$H$2:$I$16,2,FALSE)*exp_SILP!$F7,0)</f>
        <v>0</v>
      </c>
      <c r="N7" s="18" t="str">
        <f>VLOOKUP(exp_SILP!$B7,'DATI COMMESSE'!$A$2:$F$25,4,FALSE)</f>
        <v>FRD</v>
      </c>
      <c r="O7" s="20">
        <f>VLOOKUP(exp_SILP!$B7,'DATI COMMESSE'!$A$2:$F$25,5,FALSE)*exp_SILP!$F7</f>
        <v>35.5</v>
      </c>
      <c r="P7" s="18" t="str">
        <f>IF(MID(exp_SILP!$W7,10,2)&gt;"40","F","M")</f>
        <v>M</v>
      </c>
      <c r="Q7" s="24" t="s">
        <v>92</v>
      </c>
      <c r="R7" s="22" t="s">
        <v>93</v>
      </c>
      <c r="S7" s="22" t="s">
        <v>94</v>
      </c>
      <c r="T7" s="22" t="s">
        <v>58</v>
      </c>
      <c r="U7" s="22" t="s">
        <v>59</v>
      </c>
      <c r="V7" s="22" t="s">
        <v>95</v>
      </c>
      <c r="W7" s="22" t="s">
        <v>96</v>
      </c>
      <c r="X7" s="22" t="s">
        <v>97</v>
      </c>
      <c r="Y7" s="22" t="s">
        <v>10</v>
      </c>
      <c r="Z7" s="22" t="s">
        <v>63</v>
      </c>
      <c r="AA7" s="22" t="s">
        <v>64</v>
      </c>
      <c r="AB7" s="22" t="s">
        <v>65</v>
      </c>
      <c r="AC7" s="22" t="s">
        <v>75</v>
      </c>
      <c r="AD7" s="22" t="s">
        <v>59</v>
      </c>
      <c r="AE7" s="22" t="s">
        <v>59</v>
      </c>
      <c r="AF7" s="22" t="s">
        <v>98</v>
      </c>
      <c r="AG7" s="25" t="s">
        <v>67</v>
      </c>
      <c r="AH7" s="22" t="s">
        <v>99</v>
      </c>
      <c r="AI7" s="22" t="s">
        <v>77</v>
      </c>
      <c r="AJ7" s="26" t="str">
        <f>VLOOKUP(exp_SILP!$Y7,'DATI CM'!$A$2:$F$28,2,FALSE)</f>
        <v>FLCSRN79S42L219X</v>
      </c>
    </row>
    <row r="8">
      <c r="A8" s="10" t="str">
        <f>IFERROR(VLOOKUP(exp_SILP!$W8,exp_utenti_P!D:D,1,FALSE),"_DA INSERIRE")</f>
        <v>MTAGRG64C06Z129P</v>
      </c>
      <c r="B8" s="10" t="str">
        <f>IF(AND(exp_SILP!$S8="A.3 ORIENTAMENTO PROFESSIONALE",exp_SILP!$AD8="4.2"),"A.3 ORIENTAMENTO PROFESSIONALE (CARCERE)",
IF(AND(exp_SILP!$S8="A.3 ORIENTAMENTO PROFESSIONALE",exp_SILP!$AD8="."),"A.3 ORIENTAMENTO PROFESSIONALE (CARCERE)",
IF(AND(exp_SILP!$S8="A.4 CONSULENZA ORIENTATIVA",exp_SILP!$AD8="4.2"),"A.4 CONSULENZA ORIENTATIVA (CARCERE)",
IF(AND(exp_SILP!$S8="A.4 CONSULENZA ORIENTATIVA",exp_SILP!$AD8="."),"A.4 CONSULENZA ORIENTATIVA (CARCERE)",
IF(AND(exp_SILP!$S8="A.5 - LEP F1 - ACCOMPAGNAMENTO AL LAVORO",exp_SILP!$AD8="4.2"),"A.5 - LEP F1 - ACCOMPAGNAMENTO AL LAVORO (CARCERE)",
IF(AND(exp_SILP!$S8="A.5 - LEP F1 - ACCOMPAGNAMENTO AL LAVORO",exp_SILP!$AD8="."),"A.5 - LEP F1 - ACCOMPAGNAMENTO AL LAVORO (CARCERE)",
IF(AND(exp_SILP!$S8="A.5.2a - TUTORAGGIO TIROCINI",exp_SILP!$AD8="4.2"),"A.5.2a - TUTORAGGIO TIROCINI (CARCERE)",
exp_SILP!$S8)))))))</f>
        <v>A.4 CONSULENZA ORIENTATIVA (1-C)</v>
      </c>
      <c r="C8" s="11" t="str">
        <f>CONCATENATE(VLOOKUP(exp_SILP!$B8,'DATI COMMESSE'!$A$2:$F$25,4,FALSE)," - ", VLOOKUP(exp_SILP!$B8,'DATI COMMESSE'!$A$2:$F$25,2,FALSE)," - ",VLOOKUP(exp_SILP!$B8,'DATI COMMESSE'!$A$2:$F$25,3,FALSE))</f>
        <v>FRD - 22-02-5000 - 22-12-5002</v>
      </c>
      <c r="D8" s="11" t="str">
        <f>LEFT(exp_SILP!$R8,5)</f>
        <v>14:00</v>
      </c>
      <c r="E8" s="11" t="str">
        <f>RIGHT(exp_SILP!$R8,5)</f>
        <v>17:00</v>
      </c>
      <c r="F8" s="11">
        <f>IF(exp_SILP!$AG8&gt;=60,exp_SILP!$AG8/60,exp_SILP!$AG8)</f>
        <v>3</v>
      </c>
      <c r="G8" s="11" t="str">
        <f>VLOOKUP(exp_SILP!$Y8,'DATI CM'!$A$2:$F$28,2,FALSE)</f>
        <v>FLCSRN79S42L219X</v>
      </c>
      <c r="H8" s="11" t="str">
        <f>VLOOKUP(exp_SILP!$Y8,'DATI CM'!$A$2:$F$28,3,FALSE)</f>
        <v>A011</v>
      </c>
      <c r="I8" s="11" t="str">
        <f t="shared" si="1"/>
        <v>N</v>
      </c>
      <c r="J8" s="11" t="str">
        <f>VLOOKUP(exp_SILP!$Y8,'DATI CM'!$A$2:$F$28,4,FALSE)</f>
        <v>TORINO</v>
      </c>
      <c r="K8" s="12">
        <f>VLOOKUP(exp_SILP!$B8,'DATI COMMESSE'!$A$2:$F$25,5,FALSE)</f>
        <v>35.5</v>
      </c>
      <c r="L8" s="12">
        <f>IF(exp_SILP!$B8="A4.10 - LEP E - ORIENTAMENTO SPECIALISTICO SKILL GAP ANALYSIS - GRUPPO 3P",0,VLOOKUP(exp_SILP!$Y8,'DATI CM'!$A$2:$F$28,6,FALSE))</f>
        <v>25</v>
      </c>
      <c r="M8" s="12">
        <f>IFERROR(VLOOKUP(exp_SILP!$B8,'DATI CM'!$H$2:$I$16,2,FALSE)*exp_SILP!$F8,0)</f>
        <v>0</v>
      </c>
      <c r="N8" s="11" t="str">
        <f>VLOOKUP(exp_SILP!$B8,'DATI COMMESSE'!$A$2:$F$25,4,FALSE)</f>
        <v>FRD</v>
      </c>
      <c r="O8" s="13">
        <f>VLOOKUP(exp_SILP!$B8,'DATI COMMESSE'!$A$2:$F$25,5,FALSE)*exp_SILP!$F8</f>
        <v>106.5</v>
      </c>
      <c r="P8" s="11" t="str">
        <f>IF(MID(exp_SILP!$W8,10,2)&gt;"40","F","M")</f>
        <v>M</v>
      </c>
      <c r="Q8" s="27" t="s">
        <v>92</v>
      </c>
      <c r="R8" s="15" t="s">
        <v>100</v>
      </c>
      <c r="S8" s="15" t="s">
        <v>94</v>
      </c>
      <c r="T8" s="15" t="s">
        <v>58</v>
      </c>
      <c r="U8" s="15" t="s">
        <v>59</v>
      </c>
      <c r="V8" s="15" t="s">
        <v>95</v>
      </c>
      <c r="W8" s="15" t="s">
        <v>96</v>
      </c>
      <c r="X8" s="15" t="s">
        <v>97</v>
      </c>
      <c r="Y8" s="15" t="s">
        <v>10</v>
      </c>
      <c r="Z8" s="15" t="s">
        <v>63</v>
      </c>
      <c r="AA8" s="15" t="s">
        <v>64</v>
      </c>
      <c r="AB8" s="15" t="s">
        <v>74</v>
      </c>
      <c r="AC8" s="15" t="s">
        <v>75</v>
      </c>
      <c r="AD8" s="15" t="s">
        <v>59</v>
      </c>
      <c r="AE8" s="15" t="s">
        <v>59</v>
      </c>
      <c r="AF8" s="15" t="s">
        <v>59</v>
      </c>
      <c r="AG8" s="28" t="s">
        <v>101</v>
      </c>
      <c r="AH8" s="15" t="s">
        <v>99</v>
      </c>
      <c r="AI8" s="15" t="s">
        <v>77</v>
      </c>
      <c r="AJ8" s="29" t="str">
        <f>VLOOKUP(exp_SILP!$Y8,'DATI CM'!$A$2:$F$28,2,FALSE)</f>
        <v>FLCSRN79S42L219X</v>
      </c>
    </row>
    <row r="9">
      <c r="A9" s="17" t="str">
        <f>IFERROR(VLOOKUP(exp_SILP!$W9,exp_utenti_P!D:D,1,FALSE),"_DA INSERIRE")</f>
        <v>BRTJNY00R63L219O</v>
      </c>
      <c r="B9" s="17" t="str">
        <f>IF(AND(exp_SILP!$S9="A.3 ORIENTAMENTO PROFESSIONALE",exp_SILP!$AD9="4.2"),"A.3 ORIENTAMENTO PROFESSIONALE (CARCERE)",
IF(AND(exp_SILP!$S9="A.3 ORIENTAMENTO PROFESSIONALE",exp_SILP!$AD9="."),"A.3 ORIENTAMENTO PROFESSIONALE (CARCERE)",
IF(AND(exp_SILP!$S9="A.4 CONSULENZA ORIENTATIVA",exp_SILP!$AD9="4.2"),"A.4 CONSULENZA ORIENTATIVA (CARCERE)",
IF(AND(exp_SILP!$S9="A.4 CONSULENZA ORIENTATIVA",exp_SILP!$AD9="."),"A.4 CONSULENZA ORIENTATIVA (CARCERE)",
IF(AND(exp_SILP!$S9="A.5 - LEP F1 - ACCOMPAGNAMENTO AL LAVORO",exp_SILP!$AD9="4.2"),"A.5 - LEP F1 - ACCOMPAGNAMENTO AL LAVORO (CARCERE)",
IF(AND(exp_SILP!$S9="A.5 - LEP F1 - ACCOMPAGNAMENTO AL LAVORO",exp_SILP!$AD9="."),"A.5 - LEP F1 - ACCOMPAGNAMENTO AL LAVORO (CARCERE)",
IF(AND(exp_SILP!$S9="A.5.2a - TUTORAGGIO TIROCINI",exp_SILP!$AD9="4.2"),"A.5.2a - TUTORAGGIO TIROCINI (CARCERE)",
exp_SILP!$S9)))))))</f>
        <v>A.4 CONSULENZA ORIENTATIVA (1-C)</v>
      </c>
      <c r="C9" s="18" t="str">
        <f>CONCATENATE(VLOOKUP(exp_SILP!$B9,'DATI COMMESSE'!$A$2:$F$25,4,FALSE)," - ", VLOOKUP(exp_SILP!$B9,'DATI COMMESSE'!$A$2:$F$25,2,FALSE)," - ",VLOOKUP(exp_SILP!$B9,'DATI COMMESSE'!$A$2:$F$25,3,FALSE))</f>
        <v>FRD - 22-02-5000 - 22-12-5002</v>
      </c>
      <c r="D9" s="18" t="str">
        <f>LEFT(exp_SILP!$R9,5)</f>
        <v>12:00</v>
      </c>
      <c r="E9" s="18" t="str">
        <f>RIGHT(exp_SILP!$R9,5)</f>
        <v>13:00</v>
      </c>
      <c r="F9" s="18">
        <f>IF(exp_SILP!$AG9&gt;=60,exp_SILP!$AG9/60,exp_SILP!$AG9)</f>
        <v>1</v>
      </c>
      <c r="G9" s="18" t="str">
        <f>VLOOKUP(exp_SILP!$Y9,'DATI CM'!$A$2:$F$28,2,FALSE)</f>
        <v>FLCSRN79S42L219X</v>
      </c>
      <c r="H9" s="18" t="str">
        <f>VLOOKUP(exp_SILP!$Y9,'DATI CM'!$A$2:$F$28,3,FALSE)</f>
        <v>A011</v>
      </c>
      <c r="I9" s="18" t="str">
        <f t="shared" si="1"/>
        <v>N</v>
      </c>
      <c r="J9" s="18" t="str">
        <f>VLOOKUP(exp_SILP!$Y9,'DATI CM'!$A$2:$F$28,4,FALSE)</f>
        <v>TORINO</v>
      </c>
      <c r="K9" s="19">
        <f>VLOOKUP(exp_SILP!$B9,'DATI COMMESSE'!$A$2:$F$25,5,FALSE)</f>
        <v>35.5</v>
      </c>
      <c r="L9" s="19">
        <f>IF(exp_SILP!$B9="A4.10 - LEP E - ORIENTAMENTO SPECIALISTICO SKILL GAP ANALYSIS - GRUPPO 3P",0,VLOOKUP(exp_SILP!$Y9,'DATI CM'!$A$2:$F$28,6,FALSE))</f>
        <v>25</v>
      </c>
      <c r="M9" s="19">
        <f>IFERROR(VLOOKUP(exp_SILP!$B9,'DATI CM'!$H$2:$I$16,2,FALSE)*exp_SILP!$F9,0)</f>
        <v>0</v>
      </c>
      <c r="N9" s="18" t="str">
        <f>VLOOKUP(exp_SILP!$B9,'DATI COMMESSE'!$A$2:$F$25,4,FALSE)</f>
        <v>FRD</v>
      </c>
      <c r="O9" s="20">
        <f>VLOOKUP(exp_SILP!$B9,'DATI COMMESSE'!$A$2:$F$25,5,FALSE)*exp_SILP!$F9</f>
        <v>35.5</v>
      </c>
      <c r="P9" s="18" t="str">
        <f>IF(MID(exp_SILP!$W9,10,2)&gt;"40","F","M")</f>
        <v>F</v>
      </c>
      <c r="Q9" s="24" t="s">
        <v>92</v>
      </c>
      <c r="R9" s="22" t="s">
        <v>102</v>
      </c>
      <c r="S9" s="22" t="s">
        <v>94</v>
      </c>
      <c r="T9" s="22" t="s">
        <v>58</v>
      </c>
      <c r="U9" s="22" t="s">
        <v>59</v>
      </c>
      <c r="V9" s="22" t="s">
        <v>103</v>
      </c>
      <c r="W9" s="22" t="s">
        <v>104</v>
      </c>
      <c r="X9" s="22" t="s">
        <v>105</v>
      </c>
      <c r="Y9" s="22" t="s">
        <v>10</v>
      </c>
      <c r="Z9" s="22" t="s">
        <v>63</v>
      </c>
      <c r="AA9" s="22" t="s">
        <v>64</v>
      </c>
      <c r="AB9" s="22" t="s">
        <v>74</v>
      </c>
      <c r="AC9" s="22" t="s">
        <v>75</v>
      </c>
      <c r="AD9" s="22" t="s">
        <v>59</v>
      </c>
      <c r="AE9" s="22" t="s">
        <v>59</v>
      </c>
      <c r="AF9" s="22" t="s">
        <v>59</v>
      </c>
      <c r="AG9" s="25" t="s">
        <v>67</v>
      </c>
      <c r="AH9" s="22" t="s">
        <v>92</v>
      </c>
      <c r="AI9" s="22" t="s">
        <v>77</v>
      </c>
      <c r="AJ9" s="26" t="str">
        <f>VLOOKUP(exp_SILP!$Y9,'DATI CM'!$A$2:$F$28,2,FALSE)</f>
        <v>FLCSRN79S42L219X</v>
      </c>
    </row>
    <row r="10">
      <c r="A10" s="10" t="str">
        <f>IFERROR(VLOOKUP(exp_SILP!$W10,exp_utenti_P!D:D,1,FALSE),"_DA INSERIRE")</f>
        <v>STRGRY71L08C627Y</v>
      </c>
      <c r="B10" s="10" t="str">
        <f>IF(AND(exp_SILP!$S10="A.3 ORIENTAMENTO PROFESSIONALE",exp_SILP!$AD10="4.2"),"A.3 ORIENTAMENTO PROFESSIONALE (CARCERE)",
IF(AND(exp_SILP!$S10="A.3 ORIENTAMENTO PROFESSIONALE",exp_SILP!$AD10="."),"A.3 ORIENTAMENTO PROFESSIONALE (CARCERE)",
IF(AND(exp_SILP!$S10="A.4 CONSULENZA ORIENTATIVA",exp_SILP!$AD10="4.2"),"A.4 CONSULENZA ORIENTATIVA (CARCERE)",
IF(AND(exp_SILP!$S10="A.4 CONSULENZA ORIENTATIVA",exp_SILP!$AD10="."),"A.4 CONSULENZA ORIENTATIVA (CARCERE)",
IF(AND(exp_SILP!$S10="A.5 - LEP F1 - ACCOMPAGNAMENTO AL LAVORO",exp_SILP!$AD10="4.2"),"A.5 - LEP F1 - ACCOMPAGNAMENTO AL LAVORO (CARCERE)",
IF(AND(exp_SILP!$S10="A.5 - LEP F1 - ACCOMPAGNAMENTO AL LAVORO",exp_SILP!$AD10="."),"A.5 - LEP F1 - ACCOMPAGNAMENTO AL LAVORO (CARCERE)",
IF(AND(exp_SILP!$S10="A.5.2a - TUTORAGGIO TIROCINI",exp_SILP!$AD10="4.2"),"A.5.2a - TUTORAGGIO TIROCINI (CARCERE)",
exp_SILP!$S10)))))))</f>
        <v>A4.10 - LEP E - ORIENTAMENTO SPECIALISTICO SKILL GAP ANALYSIS</v>
      </c>
      <c r="C10" s="11" t="str">
        <f>CONCATENATE(VLOOKUP(exp_SILP!$B10,'DATI COMMESSE'!$A$2:$F$25,4,FALSE)," - ", VLOOKUP(exp_SILP!$B10,'DATI COMMESSE'!$A$2:$F$25,2,FALSE)," - ",VLOOKUP(exp_SILP!$B10,'DATI COMMESSE'!$A$2:$F$25,3,FALSE))</f>
        <v>GOL - 22-02-5000 - 22-12-5003</v>
      </c>
      <c r="D10" s="11" t="str">
        <f>LEFT(exp_SILP!$R10,5)</f>
        <v>09:00</v>
      </c>
      <c r="E10" s="11" t="str">
        <f>RIGHT(exp_SILP!$R10,5)</f>
        <v>12:00</v>
      </c>
      <c r="F10" s="11">
        <f>IF(exp_SILP!$AG10&gt;=60,exp_SILP!$AG10/60,exp_SILP!$AG10)</f>
        <v>3</v>
      </c>
      <c r="G10" s="11" t="str">
        <f>VLOOKUP(exp_SILP!$Y10,'DATI CM'!$A$2:$F$28,2,FALSE)</f>
        <v>FLCSRN79S42L219X</v>
      </c>
      <c r="H10" s="11" t="str">
        <f>VLOOKUP(exp_SILP!$Y10,'DATI CM'!$A$2:$F$28,3,FALSE)</f>
        <v>A011</v>
      </c>
      <c r="I10" s="11" t="str">
        <f t="shared" si="1"/>
        <v>N</v>
      </c>
      <c r="J10" s="11" t="str">
        <f>VLOOKUP(exp_SILP!$Y10,'DATI CM'!$A$2:$F$28,4,FALSE)</f>
        <v>TORINO</v>
      </c>
      <c r="K10" s="12">
        <f>VLOOKUP(exp_SILP!$B10,'DATI COMMESSE'!$A$2:$F$25,5,FALSE)</f>
        <v>39.94</v>
      </c>
      <c r="L10" s="12">
        <f>IF(exp_SILP!$B10="A4.10 - LEP E - ORIENTAMENTO SPECIALISTICO SKILL GAP ANALYSIS - GRUPPO 3P",0,VLOOKUP(exp_SILP!$Y10,'DATI CM'!$A$2:$F$28,6,FALSE))</f>
        <v>25</v>
      </c>
      <c r="M10" s="12">
        <f>IFERROR(VLOOKUP(exp_SILP!$B10,'DATI CM'!$H$2:$I$16,2,FALSE)*exp_SILP!$F10,0)</f>
        <v>0</v>
      </c>
      <c r="N10" s="11" t="str">
        <f>VLOOKUP(exp_SILP!$B10,'DATI COMMESSE'!$A$2:$F$25,4,FALSE)</f>
        <v>GOL</v>
      </c>
      <c r="O10" s="13">
        <f>VLOOKUP(exp_SILP!$B10,'DATI COMMESSE'!$A$2:$F$25,5,FALSE)*exp_SILP!$F10</f>
        <v>119.82</v>
      </c>
      <c r="P10" s="11" t="str">
        <f>IF(MID(exp_SILP!$W10,10,2)&gt;"40","F","M")</f>
        <v>M</v>
      </c>
      <c r="Q10" s="27" t="s">
        <v>92</v>
      </c>
      <c r="R10" s="15" t="s">
        <v>106</v>
      </c>
      <c r="S10" s="15" t="s">
        <v>70</v>
      </c>
      <c r="T10" s="15" t="s">
        <v>58</v>
      </c>
      <c r="U10" s="15" t="s">
        <v>59</v>
      </c>
      <c r="V10" s="15" t="s">
        <v>107</v>
      </c>
      <c r="W10" s="15" t="s">
        <v>108</v>
      </c>
      <c r="X10" s="15" t="s">
        <v>109</v>
      </c>
      <c r="Y10" s="15" t="s">
        <v>10</v>
      </c>
      <c r="Z10" s="15" t="s">
        <v>63</v>
      </c>
      <c r="AA10" s="15" t="s">
        <v>64</v>
      </c>
      <c r="AB10" s="15" t="s">
        <v>74</v>
      </c>
      <c r="AC10" s="15" t="s">
        <v>75</v>
      </c>
      <c r="AD10" s="15" t="s">
        <v>59</v>
      </c>
      <c r="AE10" s="15" t="s">
        <v>59</v>
      </c>
      <c r="AF10" s="15" t="s">
        <v>59</v>
      </c>
      <c r="AG10" s="28" t="s">
        <v>101</v>
      </c>
      <c r="AH10" s="15" t="s">
        <v>92</v>
      </c>
      <c r="AI10" s="15" t="s">
        <v>77</v>
      </c>
      <c r="AJ10" s="16" t="str">
        <f>VLOOKUP(exp_SILP!$Y10,'DATI CM'!$A$2:$F$28,2,FALSE)</f>
        <v>FLCSRN79S42L219X</v>
      </c>
    </row>
    <row r="11" hidden="1">
      <c r="A11" s="17" t="str">
        <f>IFERROR(VLOOKUP(exp_SILP!$W11,exp_utenti_P!D:D,1,FALSE),"_DA INSERIRE")</f>
        <v>DMAGPP68A02C352O</v>
      </c>
      <c r="B11" s="17" t="str">
        <f>IF(AND(exp_SILP!$S11="A.3 ORIENTAMENTO PROFESSIONALE",exp_SILP!$AD11="4.2"),"A.3 ORIENTAMENTO PROFESSIONALE (CARCERE)",
IF(AND(exp_SILP!$S11="A.3 ORIENTAMENTO PROFESSIONALE",exp_SILP!$AD11="."),"A.3 ORIENTAMENTO PROFESSIONALE (CARCERE)",
IF(AND(exp_SILP!$S11="A.4 CONSULENZA ORIENTATIVA",exp_SILP!$AD11="4.2"),"A.4 CONSULENZA ORIENTATIVA (CARCERE)",
IF(AND(exp_SILP!$S11="A.4 CONSULENZA ORIENTATIVA",exp_SILP!$AD11="."),"A.4 CONSULENZA ORIENTATIVA (CARCERE)",
IF(AND(exp_SILP!$S11="A.5 - LEP F1 - ACCOMPAGNAMENTO AL LAVORO",exp_SILP!$AD11="4.2"),"A.5 - LEP F1 - ACCOMPAGNAMENTO AL LAVORO (CARCERE)",
IF(AND(exp_SILP!$S11="A.5 - LEP F1 - ACCOMPAGNAMENTO AL LAVORO",exp_SILP!$AD11="."),"A.5 - LEP F1 - ACCOMPAGNAMENTO AL LAVORO (CARCERE)",
IF(AND(exp_SILP!$S11="A.5.2a - TUTORAGGIO TIROCINI",exp_SILP!$AD11="4.2"),"A.5.2a - TUTORAGGIO TIROCINI (CARCERE)",
exp_SILP!$S11)))))))</f>
        <v>A4.10 - LEP E - ORIENTAMENTO SPECIALISTICO SKILL GAP ANALYSIS</v>
      </c>
      <c r="C11" s="18" t="str">
        <f>CONCATENATE(VLOOKUP(exp_SILP!$B11,'DATI COMMESSE'!$A$2:$F$25,4,FALSE)," - ", VLOOKUP(exp_SILP!$B11,'DATI COMMESSE'!$A$2:$F$25,2,FALSE)," - ",VLOOKUP(exp_SILP!$B11,'DATI COMMESSE'!$A$2:$F$25,3,FALSE))</f>
        <v>GOL - 22-02-5000 - 22-12-5003</v>
      </c>
      <c r="D11" s="18" t="str">
        <f>LEFT(exp_SILP!$R11,5)</f>
        <v>16:30</v>
      </c>
      <c r="E11" s="18" t="str">
        <f>RIGHT(exp_SILP!$R11,5)</f>
        <v>17:30</v>
      </c>
      <c r="F11" s="18">
        <f>IF(exp_SILP!$AG11&gt;=60,exp_SILP!$AG11/60,exp_SILP!$AG11)</f>
        <v>1</v>
      </c>
      <c r="G11" s="18" t="str">
        <f>VLOOKUP(exp_SILP!$Y11,'DATI CM'!$A$2:$F$28,2,FALSE)</f>
        <v>TRZCST69B41F952V</v>
      </c>
      <c r="H11" s="18" t="str">
        <f>VLOOKUP(exp_SILP!$Y11,'DATI CM'!$A$2:$F$28,3,FALSE)</f>
        <v/>
      </c>
      <c r="I11" s="18" t="str">
        <f t="shared" si="1"/>
        <v>N</v>
      </c>
      <c r="J11" s="18" t="str">
        <f>VLOOKUP(exp_SILP!$Y11,'DATI CM'!$A$2:$F$28,4,FALSE)</f>
        <v/>
      </c>
      <c r="K11" s="19">
        <f>VLOOKUP(exp_SILP!$B11,'DATI COMMESSE'!$A$2:$F$25,5,FALSE)</f>
        <v>39.94</v>
      </c>
      <c r="L11" s="19" t="str">
        <f>IF(exp_SILP!$B11="A4.10 - LEP E - ORIENTAMENTO SPECIALISTICO SKILL GAP ANALYSIS - GRUPPO 3P",0,VLOOKUP(exp_SILP!$Y11,'DATI CM'!$A$2:$F$28,6,FALSE))</f>
        <v/>
      </c>
      <c r="M11" s="19">
        <f>IFERROR(VLOOKUP(exp_SILP!$B11,'DATI CM'!$H$2:$I$16,2,FALSE)*exp_SILP!$F11,0)</f>
        <v>0</v>
      </c>
      <c r="N11" s="18" t="str">
        <f>VLOOKUP(exp_SILP!$B11,'DATI COMMESSE'!$A$2:$F$25,4,FALSE)</f>
        <v>GOL</v>
      </c>
      <c r="O11" s="20">
        <f>VLOOKUP(exp_SILP!$B11,'DATI COMMESSE'!$A$2:$F$25,5,FALSE)*exp_SILP!$F11</f>
        <v>39.94</v>
      </c>
      <c r="P11" s="18" t="str">
        <f>IF(MID(exp_SILP!$W11,10,2)&gt;"40","F","M")</f>
        <v>M</v>
      </c>
      <c r="Q11" s="24" t="s">
        <v>92</v>
      </c>
      <c r="R11" s="22" t="s">
        <v>110</v>
      </c>
      <c r="S11" s="22" t="s">
        <v>70</v>
      </c>
      <c r="T11" s="22" t="s">
        <v>58</v>
      </c>
      <c r="U11" s="22" t="s">
        <v>59</v>
      </c>
      <c r="V11" s="22" t="s">
        <v>111</v>
      </c>
      <c r="W11" s="22" t="s">
        <v>112</v>
      </c>
      <c r="X11" s="22" t="s">
        <v>113</v>
      </c>
      <c r="Y11" s="22" t="s">
        <v>18</v>
      </c>
      <c r="Z11" s="22" t="s">
        <v>63</v>
      </c>
      <c r="AA11" s="22" t="s">
        <v>64</v>
      </c>
      <c r="AB11" s="22" t="s">
        <v>65</v>
      </c>
      <c r="AC11" s="22" t="s">
        <v>82</v>
      </c>
      <c r="AD11" s="22" t="s">
        <v>59</v>
      </c>
      <c r="AE11" s="22" t="s">
        <v>59</v>
      </c>
      <c r="AF11" s="22" t="s">
        <v>114</v>
      </c>
      <c r="AG11" s="25" t="s">
        <v>67</v>
      </c>
      <c r="AH11" s="22" t="s">
        <v>115</v>
      </c>
      <c r="AI11" s="22" t="s">
        <v>83</v>
      </c>
      <c r="AJ11" s="23" t="str">
        <f>VLOOKUP(exp_SILP!$Y11,'DATI CM'!$A$2:$F$28,2,FALSE)</f>
        <v>TRZCST69B41F952V</v>
      </c>
    </row>
    <row r="12" hidden="1">
      <c r="A12" s="10" t="str">
        <f>IFERROR(VLOOKUP(exp_SILP!$W12,exp_utenti_P!D:D,1,FALSE),"_DA INSERIRE")</f>
        <v>RSSMSM71T04A010O</v>
      </c>
      <c r="B12" s="10" t="str">
        <f>IF(AND(exp_SILP!$S12="A.3 ORIENTAMENTO PROFESSIONALE",exp_SILP!$AD12="4.2"),"A.3 ORIENTAMENTO PROFESSIONALE (CARCERE)",
IF(AND(exp_SILP!$S12="A.3 ORIENTAMENTO PROFESSIONALE",exp_SILP!$AD12="."),"A.3 ORIENTAMENTO PROFESSIONALE (CARCERE)",
IF(AND(exp_SILP!$S12="A.4 CONSULENZA ORIENTATIVA",exp_SILP!$AD12="4.2"),"A.4 CONSULENZA ORIENTATIVA (CARCERE)",
IF(AND(exp_SILP!$S12="A.4 CONSULENZA ORIENTATIVA",exp_SILP!$AD12="."),"A.4 CONSULENZA ORIENTATIVA (CARCERE)",
IF(AND(exp_SILP!$S12="A.5 - LEP F1 - ACCOMPAGNAMENTO AL LAVORO",exp_SILP!$AD12="4.2"),"A.5 - LEP F1 - ACCOMPAGNAMENTO AL LAVORO (CARCERE)",
IF(AND(exp_SILP!$S12="A.5 - LEP F1 - ACCOMPAGNAMENTO AL LAVORO",exp_SILP!$AD12="."),"A.5 - LEP F1 - ACCOMPAGNAMENTO AL LAVORO (CARCERE)",
IF(AND(exp_SILP!$S12="A.5.2a - TUTORAGGIO TIROCINI",exp_SILP!$AD12="4.2"),"A.5.2a - TUTORAGGIO TIROCINI (CARCERE)",
exp_SILP!$S12)))))))</f>
        <v>A4.10 - LEP E - ORIENTAMENTO SPECIALISTICO SKILL GAP ANALYSIS</v>
      </c>
      <c r="C12" s="11" t="str">
        <f>CONCATENATE(VLOOKUP(exp_SILP!$B12,'DATI COMMESSE'!$A$2:$F$25,4,FALSE)," - ", VLOOKUP(exp_SILP!$B12,'DATI COMMESSE'!$A$2:$F$25,2,FALSE)," - ",VLOOKUP(exp_SILP!$B12,'DATI COMMESSE'!$A$2:$F$25,3,FALSE))</f>
        <v>GOL - 22-02-5000 - 22-12-5003</v>
      </c>
      <c r="D12" s="11" t="str">
        <f>LEFT(exp_SILP!$R12,5)</f>
        <v>15:30</v>
      </c>
      <c r="E12" s="11" t="str">
        <f>RIGHT(exp_SILP!$R12,5)</f>
        <v>16:30</v>
      </c>
      <c r="F12" s="11">
        <f>IF(exp_SILP!$AG12&gt;=60,exp_SILP!$AG12/60,exp_SILP!$AG12)</f>
        <v>1</v>
      </c>
      <c r="G12" s="11" t="str">
        <f>VLOOKUP(exp_SILP!$Y12,'DATI CM'!$A$2:$F$28,2,FALSE)</f>
        <v>TRZCST69B41F952V</v>
      </c>
      <c r="H12" s="11" t="str">
        <f>VLOOKUP(exp_SILP!$Y12,'DATI CM'!$A$2:$F$28,3,FALSE)</f>
        <v/>
      </c>
      <c r="I12" s="11" t="str">
        <f t="shared" si="1"/>
        <v>N</v>
      </c>
      <c r="J12" s="11" t="str">
        <f>VLOOKUP(exp_SILP!$Y12,'DATI CM'!$A$2:$F$28,4,FALSE)</f>
        <v/>
      </c>
      <c r="K12" s="12">
        <f>VLOOKUP(exp_SILP!$B12,'DATI COMMESSE'!$A$2:$F$25,5,FALSE)</f>
        <v>39.94</v>
      </c>
      <c r="L12" s="12" t="str">
        <f>IF(exp_SILP!$B12="A4.10 - LEP E - ORIENTAMENTO SPECIALISTICO SKILL GAP ANALYSIS - GRUPPO 3P",0,VLOOKUP(exp_SILP!$Y12,'DATI CM'!$A$2:$F$28,6,FALSE))</f>
        <v/>
      </c>
      <c r="M12" s="12">
        <f>IFERROR(VLOOKUP(exp_SILP!$B12,'DATI CM'!$H$2:$I$16,2,FALSE)*exp_SILP!$F12,0)</f>
        <v>0</v>
      </c>
      <c r="N12" s="11" t="str">
        <f>VLOOKUP(exp_SILP!$B12,'DATI COMMESSE'!$A$2:$F$25,4,FALSE)</f>
        <v>GOL</v>
      </c>
      <c r="O12" s="13">
        <f>VLOOKUP(exp_SILP!$B12,'DATI COMMESSE'!$A$2:$F$25,5,FALSE)*exp_SILP!$F12</f>
        <v>39.94</v>
      </c>
      <c r="P12" s="11" t="str">
        <f>IF(MID(exp_SILP!$W12,10,2)&gt;"40","F","M")</f>
        <v>M</v>
      </c>
      <c r="Q12" s="27" t="s">
        <v>92</v>
      </c>
      <c r="R12" s="15" t="s">
        <v>116</v>
      </c>
      <c r="S12" s="15" t="s">
        <v>70</v>
      </c>
      <c r="T12" s="15" t="s">
        <v>58</v>
      </c>
      <c r="U12" s="15" t="s">
        <v>59</v>
      </c>
      <c r="V12" s="15" t="s">
        <v>117</v>
      </c>
      <c r="W12" s="15" t="s">
        <v>118</v>
      </c>
      <c r="X12" s="15" t="s">
        <v>119</v>
      </c>
      <c r="Y12" s="15" t="s">
        <v>18</v>
      </c>
      <c r="Z12" s="15" t="s">
        <v>63</v>
      </c>
      <c r="AA12" s="15" t="s">
        <v>64</v>
      </c>
      <c r="AB12" s="15" t="s">
        <v>65</v>
      </c>
      <c r="AC12" s="15" t="s">
        <v>82</v>
      </c>
      <c r="AD12" s="15" t="s">
        <v>59</v>
      </c>
      <c r="AE12" s="15" t="s">
        <v>59</v>
      </c>
      <c r="AF12" s="15" t="s">
        <v>59</v>
      </c>
      <c r="AG12" s="28" t="s">
        <v>67</v>
      </c>
      <c r="AH12" s="15" t="s">
        <v>120</v>
      </c>
      <c r="AI12" s="15" t="s">
        <v>83</v>
      </c>
      <c r="AJ12" s="16" t="str">
        <f>VLOOKUP(exp_SILP!$Y12,'DATI CM'!$A$2:$F$28,2,FALSE)</f>
        <v>TRZCST69B41F952V</v>
      </c>
    </row>
    <row r="13" hidden="1">
      <c r="A13" s="17" t="str">
        <f>IFERROR(VLOOKUP(exp_SILP!$W13,exp_utenti_P!D:D,1,FALSE),"_DA INSERIRE")</f>
        <v>CLNNLS04L23F952V</v>
      </c>
      <c r="B13" s="17" t="str">
        <f>IF(AND(exp_SILP!$S13="A.3 ORIENTAMENTO PROFESSIONALE",exp_SILP!$AD13="4.2"),"A.3 ORIENTAMENTO PROFESSIONALE (CARCERE)",
IF(AND(exp_SILP!$S13="A.3 ORIENTAMENTO PROFESSIONALE",exp_SILP!$AD13="."),"A.3 ORIENTAMENTO PROFESSIONALE (CARCERE)",
IF(AND(exp_SILP!$S13="A.4 CONSULENZA ORIENTATIVA",exp_SILP!$AD13="4.2"),"A.4 CONSULENZA ORIENTATIVA (CARCERE)",
IF(AND(exp_SILP!$S13="A.4 CONSULENZA ORIENTATIVA",exp_SILP!$AD13="."),"A.4 CONSULENZA ORIENTATIVA (CARCERE)",
IF(AND(exp_SILP!$S13="A.5 - LEP F1 - ACCOMPAGNAMENTO AL LAVORO",exp_SILP!$AD13="4.2"),"A.5 - LEP F1 - ACCOMPAGNAMENTO AL LAVORO (CARCERE)",
IF(AND(exp_SILP!$S13="A.5 - LEP F1 - ACCOMPAGNAMENTO AL LAVORO",exp_SILP!$AD13="."),"A.5 - LEP F1 - ACCOMPAGNAMENTO AL LAVORO (CARCERE)",
IF(AND(exp_SILP!$S13="A.5.2a - TUTORAGGIO TIROCINI",exp_SILP!$AD13="4.2"),"A.5.2a - TUTORAGGIO TIROCINI (CARCERE)",
exp_SILP!$S13)))))))</f>
        <v>A4.10 - LEP E - ORIENTAMENTO SPECIALISTICO SKILL GAP ANALYSIS</v>
      </c>
      <c r="C13" s="18" t="str">
        <f>CONCATENATE(VLOOKUP(exp_SILP!$B13,'DATI COMMESSE'!$A$2:$F$25,4,FALSE)," - ", VLOOKUP(exp_SILP!$B13,'DATI COMMESSE'!$A$2:$F$25,2,FALSE)," - ",VLOOKUP(exp_SILP!$B13,'DATI COMMESSE'!$A$2:$F$25,3,FALSE))</f>
        <v>GOL - 22-02-5000 - 22-12-5003</v>
      </c>
      <c r="D13" s="18" t="str">
        <f>LEFT(exp_SILP!$R13,5)</f>
        <v>14:30</v>
      </c>
      <c r="E13" s="18" t="str">
        <f>RIGHT(exp_SILP!$R13,5)</f>
        <v>15:30</v>
      </c>
      <c r="F13" s="18">
        <f>IF(exp_SILP!$AG13&gt;=60,exp_SILP!$AG13/60,exp_SILP!$AG13)</f>
        <v>1</v>
      </c>
      <c r="G13" s="18" t="str">
        <f>VLOOKUP(exp_SILP!$Y13,'DATI CM'!$A$2:$F$28,2,FALSE)</f>
        <v>TRZCST69B41F952V</v>
      </c>
      <c r="H13" s="18" t="str">
        <f>VLOOKUP(exp_SILP!$Y13,'DATI CM'!$A$2:$F$28,3,FALSE)</f>
        <v/>
      </c>
      <c r="I13" s="18" t="str">
        <f t="shared" si="1"/>
        <v>N</v>
      </c>
      <c r="J13" s="18" t="str">
        <f>VLOOKUP(exp_SILP!$Y13,'DATI CM'!$A$2:$F$28,4,FALSE)</f>
        <v/>
      </c>
      <c r="K13" s="19">
        <f>VLOOKUP(exp_SILP!$B13,'DATI COMMESSE'!$A$2:$F$25,5,FALSE)</f>
        <v>39.94</v>
      </c>
      <c r="L13" s="19" t="str">
        <f>IF(exp_SILP!$B13="A4.10 - LEP E - ORIENTAMENTO SPECIALISTICO SKILL GAP ANALYSIS - GRUPPO 3P",0,VLOOKUP(exp_SILP!$Y13,'DATI CM'!$A$2:$F$28,6,FALSE))</f>
        <v/>
      </c>
      <c r="M13" s="19">
        <f>IFERROR(VLOOKUP(exp_SILP!$B13,'DATI CM'!$H$2:$I$16,2,FALSE)*exp_SILP!$F13,0)</f>
        <v>0</v>
      </c>
      <c r="N13" s="18" t="str">
        <f>VLOOKUP(exp_SILP!$B13,'DATI COMMESSE'!$A$2:$F$25,4,FALSE)</f>
        <v>GOL</v>
      </c>
      <c r="O13" s="20">
        <f>VLOOKUP(exp_SILP!$B13,'DATI COMMESSE'!$A$2:$F$25,5,FALSE)*exp_SILP!$F13</f>
        <v>39.94</v>
      </c>
      <c r="P13" s="18" t="str">
        <f>IF(MID(exp_SILP!$W13,10,2)&gt;"40","F","M")</f>
        <v>M</v>
      </c>
      <c r="Q13" s="24" t="s">
        <v>92</v>
      </c>
      <c r="R13" s="22" t="s">
        <v>121</v>
      </c>
      <c r="S13" s="22" t="s">
        <v>70</v>
      </c>
      <c r="T13" s="22" t="s">
        <v>58</v>
      </c>
      <c r="U13" s="22" t="s">
        <v>59</v>
      </c>
      <c r="V13" s="22" t="s">
        <v>122</v>
      </c>
      <c r="W13" s="22" t="s">
        <v>123</v>
      </c>
      <c r="X13" s="22" t="s">
        <v>124</v>
      </c>
      <c r="Y13" s="22" t="s">
        <v>18</v>
      </c>
      <c r="Z13" s="22" t="s">
        <v>63</v>
      </c>
      <c r="AA13" s="22" t="s">
        <v>64</v>
      </c>
      <c r="AB13" s="22" t="s">
        <v>65</v>
      </c>
      <c r="AC13" s="22" t="s">
        <v>82</v>
      </c>
      <c r="AD13" s="22" t="s">
        <v>59</v>
      </c>
      <c r="AE13" s="22" t="s">
        <v>59</v>
      </c>
      <c r="AF13" s="22" t="s">
        <v>59</v>
      </c>
      <c r="AG13" s="25" t="s">
        <v>67</v>
      </c>
      <c r="AH13" s="22" t="s">
        <v>125</v>
      </c>
      <c r="AI13" s="22" t="s">
        <v>83</v>
      </c>
      <c r="AJ13" s="23" t="str">
        <f>VLOOKUP(exp_SILP!$Y13,'DATI CM'!$A$2:$F$28,2,FALSE)</f>
        <v>TRZCST69B41F952V</v>
      </c>
    </row>
    <row r="14" hidden="1">
      <c r="A14" s="10" t="str">
        <f>IFERROR(VLOOKUP(exp_SILP!$W14,exp_utenti_P!D:D,1,FALSE),"_DA INSERIRE")</f>
        <v>CLNNLS04L23F952V</v>
      </c>
      <c r="B14" s="10" t="str">
        <f>IF(AND(exp_SILP!$S14="A.3 ORIENTAMENTO PROFESSIONALE",exp_SILP!$AD14="4.2"),"A.3 ORIENTAMENTO PROFESSIONALE (CARCERE)",
IF(AND(exp_SILP!$S14="A.3 ORIENTAMENTO PROFESSIONALE",exp_SILP!$AD14="."),"A.3 ORIENTAMENTO PROFESSIONALE (CARCERE)",
IF(AND(exp_SILP!$S14="A.4 CONSULENZA ORIENTATIVA",exp_SILP!$AD14="4.2"),"A.4 CONSULENZA ORIENTATIVA (CARCERE)",
IF(AND(exp_SILP!$S14="A.4 CONSULENZA ORIENTATIVA",exp_SILP!$AD14="."),"A.4 CONSULENZA ORIENTATIVA (CARCERE)",
IF(AND(exp_SILP!$S14="A.5 - LEP F1 - ACCOMPAGNAMENTO AL LAVORO",exp_SILP!$AD14="4.2"),"A.5 - LEP F1 - ACCOMPAGNAMENTO AL LAVORO (CARCERE)",
IF(AND(exp_SILP!$S14="A.5 - LEP F1 - ACCOMPAGNAMENTO AL LAVORO",exp_SILP!$AD14="."),"A.5 - LEP F1 - ACCOMPAGNAMENTO AL LAVORO (CARCERE)",
IF(AND(exp_SILP!$S14="A.5.2a - TUTORAGGIO TIROCINI",exp_SILP!$AD14="4.2"),"A.5.2a - TUTORAGGIO TIROCINI (CARCERE)",
exp_SILP!$S14)))))))</f>
        <v>A4.10 - LEP E - ORIENTAMENTO SPECIALISTICO SKILL GAP ANALYSIS</v>
      </c>
      <c r="C14" s="11" t="str">
        <f>CONCATENATE(VLOOKUP(exp_SILP!$B14,'DATI COMMESSE'!$A$2:$F$25,4,FALSE)," - ", VLOOKUP(exp_SILP!$B14,'DATI COMMESSE'!$A$2:$F$25,2,FALSE)," - ",VLOOKUP(exp_SILP!$B14,'DATI COMMESSE'!$A$2:$F$25,3,FALSE))</f>
        <v>GOL - 22-02-5000 - 22-12-5003</v>
      </c>
      <c r="D14" s="11" t="str">
        <f>LEFT(exp_SILP!$R14,5)</f>
        <v>09:30</v>
      </c>
      <c r="E14" s="11" t="str">
        <f>RIGHT(exp_SILP!$R14,5)</f>
        <v>12:30</v>
      </c>
      <c r="F14" s="11">
        <f>IF(exp_SILP!$AG14&gt;=60,exp_SILP!$AG14/60,exp_SILP!$AG14)</f>
        <v>3</v>
      </c>
      <c r="G14" s="11" t="str">
        <f>VLOOKUP(exp_SILP!$Y14,'DATI CM'!$A$2:$F$28,2,FALSE)</f>
        <v>TRZCST69B41F952V</v>
      </c>
      <c r="H14" s="11" t="str">
        <f>VLOOKUP(exp_SILP!$Y14,'DATI CM'!$A$2:$F$28,3,FALSE)</f>
        <v/>
      </c>
      <c r="I14" s="11" t="str">
        <f t="shared" si="1"/>
        <v>N</v>
      </c>
      <c r="J14" s="11" t="str">
        <f>VLOOKUP(exp_SILP!$Y14,'DATI CM'!$A$2:$F$28,4,FALSE)</f>
        <v/>
      </c>
      <c r="K14" s="12">
        <f>VLOOKUP(exp_SILP!$B14,'DATI COMMESSE'!$A$2:$F$25,5,FALSE)</f>
        <v>39.94</v>
      </c>
      <c r="L14" s="12" t="str">
        <f>IF(exp_SILP!$B14="A4.10 - LEP E - ORIENTAMENTO SPECIALISTICO SKILL GAP ANALYSIS - GRUPPO 3P",0,VLOOKUP(exp_SILP!$Y14,'DATI CM'!$A$2:$F$28,6,FALSE))</f>
        <v/>
      </c>
      <c r="M14" s="12">
        <f>IFERROR(VLOOKUP(exp_SILP!$B14,'DATI CM'!$H$2:$I$16,2,FALSE)*exp_SILP!$F14,0)</f>
        <v>0</v>
      </c>
      <c r="N14" s="11" t="str">
        <f>VLOOKUP(exp_SILP!$B14,'DATI COMMESSE'!$A$2:$F$25,4,FALSE)</f>
        <v>GOL</v>
      </c>
      <c r="O14" s="13">
        <f>VLOOKUP(exp_SILP!$B14,'DATI COMMESSE'!$A$2:$F$25,5,FALSE)*exp_SILP!$F14</f>
        <v>119.82</v>
      </c>
      <c r="P14" s="11" t="str">
        <f>IF(MID(exp_SILP!$W14,10,2)&gt;"40","F","M")</f>
        <v>M</v>
      </c>
      <c r="Q14" s="27" t="s">
        <v>92</v>
      </c>
      <c r="R14" s="15" t="s">
        <v>126</v>
      </c>
      <c r="S14" s="15" t="s">
        <v>70</v>
      </c>
      <c r="T14" s="15" t="s">
        <v>58</v>
      </c>
      <c r="U14" s="15" t="s">
        <v>59</v>
      </c>
      <c r="V14" s="15" t="s">
        <v>122</v>
      </c>
      <c r="W14" s="15" t="s">
        <v>123</v>
      </c>
      <c r="X14" s="15" t="s">
        <v>124</v>
      </c>
      <c r="Y14" s="15" t="s">
        <v>18</v>
      </c>
      <c r="Z14" s="15" t="s">
        <v>63</v>
      </c>
      <c r="AA14" s="15" t="s">
        <v>64</v>
      </c>
      <c r="AB14" s="15" t="s">
        <v>65</v>
      </c>
      <c r="AC14" s="15" t="s">
        <v>82</v>
      </c>
      <c r="AD14" s="15" t="s">
        <v>59</v>
      </c>
      <c r="AE14" s="15" t="s">
        <v>59</v>
      </c>
      <c r="AF14" s="15" t="s">
        <v>59</v>
      </c>
      <c r="AG14" s="28" t="s">
        <v>101</v>
      </c>
      <c r="AH14" s="15" t="s">
        <v>92</v>
      </c>
      <c r="AI14" s="15" t="s">
        <v>83</v>
      </c>
      <c r="AJ14" s="16" t="str">
        <f>VLOOKUP(exp_SILP!$Y14,'DATI CM'!$A$2:$F$28,2,FALSE)</f>
        <v>TRZCST69B41F952V</v>
      </c>
    </row>
    <row r="15" hidden="1">
      <c r="A15" s="17" t="str">
        <f>IFERROR(VLOOKUP(exp_SILP!$W15,exp_utenti_P!D:D,1,FALSE),"_DA INSERIRE")</f>
        <v>LEIGLC70M01F952G</v>
      </c>
      <c r="B15" s="17" t="str">
        <f>IF(AND(exp_SILP!$S15="A.3 ORIENTAMENTO PROFESSIONALE",exp_SILP!$AD15="4.2"),"A.3 ORIENTAMENTO PROFESSIONALE (CARCERE)",
IF(AND(exp_SILP!$S15="A.3 ORIENTAMENTO PROFESSIONALE",exp_SILP!$AD15="."),"A.3 ORIENTAMENTO PROFESSIONALE (CARCERE)",
IF(AND(exp_SILP!$S15="A.4 CONSULENZA ORIENTATIVA",exp_SILP!$AD15="4.2"),"A.4 CONSULENZA ORIENTATIVA (CARCERE)",
IF(AND(exp_SILP!$S15="A.4 CONSULENZA ORIENTATIVA",exp_SILP!$AD15="."),"A.4 CONSULENZA ORIENTATIVA (CARCERE)",
IF(AND(exp_SILP!$S15="A.5 - LEP F1 - ACCOMPAGNAMENTO AL LAVORO",exp_SILP!$AD15="4.2"),"A.5 - LEP F1 - ACCOMPAGNAMENTO AL LAVORO (CARCERE)",
IF(AND(exp_SILP!$S15="A.5 - LEP F1 - ACCOMPAGNAMENTO AL LAVORO",exp_SILP!$AD15="."),"A.5 - LEP F1 - ACCOMPAGNAMENTO AL LAVORO (CARCERE)",
IF(AND(exp_SILP!$S15="A.5.2a - TUTORAGGIO TIROCINI",exp_SILP!$AD15="4.2"),"A.5.2a - TUTORAGGIO TIROCINI (CARCERE)",
exp_SILP!$S15)))))))</f>
        <v>A4.10 - LEP E - ORIENTAMENTO SPECIALISTICO SKILL GAP ANALYSIS</v>
      </c>
      <c r="C15" s="18" t="str">
        <f>CONCATENATE(VLOOKUP(exp_SILP!$B15,'DATI COMMESSE'!$A$2:$F$25,4,FALSE)," - ", VLOOKUP(exp_SILP!$B15,'DATI COMMESSE'!$A$2:$F$25,2,FALSE)," - ",VLOOKUP(exp_SILP!$B15,'DATI COMMESSE'!$A$2:$F$25,3,FALSE))</f>
        <v>GOL - 22-02-5000 - 22-12-5003</v>
      </c>
      <c r="D15" s="18" t="str">
        <f>LEFT(exp_SILP!$R15,5)</f>
        <v>12:30</v>
      </c>
      <c r="E15" s="18" t="str">
        <f>RIGHT(exp_SILP!$R15,5)</f>
        <v>14:30</v>
      </c>
      <c r="F15" s="18">
        <f>IF(exp_SILP!$AG15&gt;=60,exp_SILP!$AG15/60,exp_SILP!$AG15)</f>
        <v>2</v>
      </c>
      <c r="G15" s="18" t="str">
        <f>VLOOKUP(exp_SILP!$Y15,'DATI CM'!$A$2:$F$28,2,FALSE)</f>
        <v>TRZCST69B41F952V</v>
      </c>
      <c r="H15" s="18" t="str">
        <f>VLOOKUP(exp_SILP!$Y15,'DATI CM'!$A$2:$F$28,3,FALSE)</f>
        <v/>
      </c>
      <c r="I15" s="18" t="str">
        <f t="shared" si="1"/>
        <v>N</v>
      </c>
      <c r="J15" s="18" t="str">
        <f>VLOOKUP(exp_SILP!$Y15,'DATI CM'!$A$2:$F$28,4,FALSE)</f>
        <v/>
      </c>
      <c r="K15" s="19">
        <f>VLOOKUP(exp_SILP!$B15,'DATI COMMESSE'!$A$2:$F$25,5,FALSE)</f>
        <v>39.94</v>
      </c>
      <c r="L15" s="19" t="str">
        <f>IF(exp_SILP!$B15="A4.10 - LEP E - ORIENTAMENTO SPECIALISTICO SKILL GAP ANALYSIS - GRUPPO 3P",0,VLOOKUP(exp_SILP!$Y15,'DATI CM'!$A$2:$F$28,6,FALSE))</f>
        <v/>
      </c>
      <c r="M15" s="19">
        <f>IFERROR(VLOOKUP(exp_SILP!$B15,'DATI CM'!$H$2:$I$16,2,FALSE)*exp_SILP!$F15,0)</f>
        <v>0</v>
      </c>
      <c r="N15" s="18" t="str">
        <f>VLOOKUP(exp_SILP!$B15,'DATI COMMESSE'!$A$2:$F$25,4,FALSE)</f>
        <v>GOL</v>
      </c>
      <c r="O15" s="20">
        <f>VLOOKUP(exp_SILP!$B15,'DATI COMMESSE'!$A$2:$F$25,5,FALSE)*exp_SILP!$F15</f>
        <v>79.88</v>
      </c>
      <c r="P15" s="18" t="str">
        <f>IF(MID(exp_SILP!$W15,10,2)&gt;"40","F","M")</f>
        <v>M</v>
      </c>
      <c r="Q15" s="24" t="s">
        <v>92</v>
      </c>
      <c r="R15" s="22" t="s">
        <v>127</v>
      </c>
      <c r="S15" s="22" t="s">
        <v>70</v>
      </c>
      <c r="T15" s="22" t="s">
        <v>58</v>
      </c>
      <c r="U15" s="22" t="s">
        <v>59</v>
      </c>
      <c r="V15" s="22" t="s">
        <v>128</v>
      </c>
      <c r="W15" s="22" t="s">
        <v>129</v>
      </c>
      <c r="X15" s="22" t="s">
        <v>130</v>
      </c>
      <c r="Y15" s="22" t="s">
        <v>18</v>
      </c>
      <c r="Z15" s="22" t="s">
        <v>63</v>
      </c>
      <c r="AA15" s="22" t="s">
        <v>64</v>
      </c>
      <c r="AB15" s="22" t="s">
        <v>65</v>
      </c>
      <c r="AC15" s="22" t="s">
        <v>82</v>
      </c>
      <c r="AD15" s="22" t="s">
        <v>59</v>
      </c>
      <c r="AE15" s="22" t="s">
        <v>59</v>
      </c>
      <c r="AF15" s="22" t="s">
        <v>59</v>
      </c>
      <c r="AG15" s="25" t="s">
        <v>76</v>
      </c>
      <c r="AH15" s="22" t="s">
        <v>92</v>
      </c>
      <c r="AI15" s="22" t="s">
        <v>83</v>
      </c>
      <c r="AJ15" s="23" t="str">
        <f>VLOOKUP(exp_SILP!$Y15,'DATI CM'!$A$2:$F$28,2,FALSE)</f>
        <v>TRZCST69B41F952V</v>
      </c>
    </row>
    <row r="16" hidden="1">
      <c r="A16" s="10" t="str">
        <f>IFERROR(VLOOKUP(exp_SILP!$W16,exp_utenti_P!D:D,1,FALSE),"_DA INSERIRE")</f>
        <v>SDRMLA83A50Z330A</v>
      </c>
      <c r="B16" s="10" t="str">
        <f>IF(AND(exp_SILP!$S16="A.3 ORIENTAMENTO PROFESSIONALE",exp_SILP!$AD16="4.2"),"A.3 ORIENTAMENTO PROFESSIONALE (CARCERE)",
IF(AND(exp_SILP!$S16="A.3 ORIENTAMENTO PROFESSIONALE",exp_SILP!$AD16="."),"A.3 ORIENTAMENTO PROFESSIONALE (CARCERE)",
IF(AND(exp_SILP!$S16="A.4 CONSULENZA ORIENTATIVA",exp_SILP!$AD16="4.2"),"A.4 CONSULENZA ORIENTATIVA (CARCERE)",
IF(AND(exp_SILP!$S16="A.4 CONSULENZA ORIENTATIVA",exp_SILP!$AD16="."),"A.4 CONSULENZA ORIENTATIVA (CARCERE)",
IF(AND(exp_SILP!$S16="A.5 - LEP F1 - ACCOMPAGNAMENTO AL LAVORO",exp_SILP!$AD16="4.2"),"A.5 - LEP F1 - ACCOMPAGNAMENTO AL LAVORO (CARCERE)",
IF(AND(exp_SILP!$S16="A.5 - LEP F1 - ACCOMPAGNAMENTO AL LAVORO",exp_SILP!$AD16="."),"A.5 - LEP F1 - ACCOMPAGNAMENTO AL LAVORO (CARCERE)",
IF(AND(exp_SILP!$S16="A.5.2a - TUTORAGGIO TIROCINI",exp_SILP!$AD16="4.2"),"A.5.2a - TUTORAGGIO TIROCINI (CARCERE)",
exp_SILP!$S16)))))))</f>
        <v>A4.10 - LEP E - ORIENTAMENTO SPECIALISTICO SKILL GAP ANALYSIS</v>
      </c>
      <c r="C16" s="11" t="str">
        <f>CONCATENATE(VLOOKUP(exp_SILP!$B16,'DATI COMMESSE'!$A$2:$F$25,4,FALSE)," - ", VLOOKUP(exp_SILP!$B16,'DATI COMMESSE'!$A$2:$F$25,2,FALSE)," - ",VLOOKUP(exp_SILP!$B16,'DATI COMMESSE'!$A$2:$F$25,3,FALSE))</f>
        <v>GOL - 22-02-5000 - 22-12-5003</v>
      </c>
      <c r="D16" s="11" t="str">
        <f>LEFT(exp_SILP!$R16,5)</f>
        <v>14:00</v>
      </c>
      <c r="E16" s="11" t="str">
        <f>RIGHT(exp_SILP!$R16,5)</f>
        <v>18:00</v>
      </c>
      <c r="F16" s="11">
        <f>IF(exp_SILP!$AG16&gt;=60,exp_SILP!$AG16/60,exp_SILP!$AG16)</f>
        <v>4</v>
      </c>
      <c r="G16" s="11" t="str">
        <f>VLOOKUP(exp_SILP!$Y16,'DATI CM'!$A$2:$F$28,2,FALSE)</f>
        <v>SPDPRZ67H55L219V</v>
      </c>
      <c r="H16" s="11" t="str">
        <f>VLOOKUP(exp_SILP!$Y16,'DATI CM'!$A$2:$F$28,3,FALSE)</f>
        <v>A010</v>
      </c>
      <c r="I16" s="11" t="str">
        <f t="shared" si="1"/>
        <v>N</v>
      </c>
      <c r="J16" s="11" t="str">
        <f>VLOOKUP(exp_SILP!$Y16,'DATI CM'!$A$2:$F$28,4,FALSE)</f>
        <v>TORINO</v>
      </c>
      <c r="K16" s="12">
        <f>VLOOKUP(exp_SILP!$B16,'DATI COMMESSE'!$A$2:$F$25,5,FALSE)</f>
        <v>39.94</v>
      </c>
      <c r="L16" s="12" t="str">
        <f>IF(exp_SILP!$B16="A4.10 - LEP E - ORIENTAMENTO SPECIALISTICO SKILL GAP ANALYSIS - GRUPPO 3P",0,VLOOKUP(exp_SILP!$Y16,'DATI CM'!$A$2:$F$28,6,FALSE))</f>
        <v/>
      </c>
      <c r="M16" s="12">
        <f>IFERROR(VLOOKUP(exp_SILP!$B16,'DATI CM'!$H$2:$I$16,2,FALSE)*exp_SILP!$F16,0)</f>
        <v>0</v>
      </c>
      <c r="N16" s="11" t="str">
        <f>VLOOKUP(exp_SILP!$B16,'DATI COMMESSE'!$A$2:$F$25,4,FALSE)</f>
        <v>GOL</v>
      </c>
      <c r="O16" s="13">
        <f>VLOOKUP(exp_SILP!$B16,'DATI COMMESSE'!$A$2:$F$25,5,FALSE)*exp_SILP!$F16</f>
        <v>159.76</v>
      </c>
      <c r="P16" s="11" t="str">
        <f>IF(MID(exp_SILP!$W16,10,2)&gt;"40","F","M")</f>
        <v>F</v>
      </c>
      <c r="Q16" s="27" t="s">
        <v>92</v>
      </c>
      <c r="R16" s="15" t="s">
        <v>131</v>
      </c>
      <c r="S16" s="15" t="s">
        <v>70</v>
      </c>
      <c r="T16" s="15" t="s">
        <v>58</v>
      </c>
      <c r="U16" s="15" t="s">
        <v>59</v>
      </c>
      <c r="V16" s="15" t="s">
        <v>132</v>
      </c>
      <c r="W16" s="15" t="s">
        <v>133</v>
      </c>
      <c r="X16" s="15" t="s">
        <v>134</v>
      </c>
      <c r="Y16" s="15" t="s">
        <v>17</v>
      </c>
      <c r="Z16" s="15" t="s">
        <v>63</v>
      </c>
      <c r="AA16" s="15" t="s">
        <v>64</v>
      </c>
      <c r="AB16" s="15" t="s">
        <v>65</v>
      </c>
      <c r="AC16" s="15" t="s">
        <v>135</v>
      </c>
      <c r="AD16" s="15" t="s">
        <v>59</v>
      </c>
      <c r="AE16" s="15" t="s">
        <v>59</v>
      </c>
      <c r="AF16" s="15" t="s">
        <v>59</v>
      </c>
      <c r="AG16" s="28" t="s">
        <v>136</v>
      </c>
      <c r="AH16" s="15" t="s">
        <v>92</v>
      </c>
      <c r="AI16" s="15" t="s">
        <v>137</v>
      </c>
      <c r="AJ16" s="16" t="str">
        <f>VLOOKUP(exp_SILP!$Y16,'DATI CM'!$A$2:$F$28,2,FALSE)</f>
        <v>SPDPRZ67H55L219V</v>
      </c>
    </row>
    <row r="17" hidden="1">
      <c r="A17" s="17" t="str">
        <f>IFERROR(VLOOKUP(exp_SILP!$W17,exp_utenti_P!D:D,1,FALSE),"_DA INSERIRE")</f>
        <v>BNCDLM80L07L219L</v>
      </c>
      <c r="B17" s="17" t="str">
        <f>IF(AND(exp_SILP!$S17="A.3 ORIENTAMENTO PROFESSIONALE",exp_SILP!$AD17="4.2"),"A.3 ORIENTAMENTO PROFESSIONALE (CARCERE)",
IF(AND(exp_SILP!$S17="A.3 ORIENTAMENTO PROFESSIONALE",exp_SILP!$AD17="."),"A.3 ORIENTAMENTO PROFESSIONALE (CARCERE)",
IF(AND(exp_SILP!$S17="A.4 CONSULENZA ORIENTATIVA",exp_SILP!$AD17="4.2"),"A.4 CONSULENZA ORIENTATIVA (CARCERE)",
IF(AND(exp_SILP!$S17="A.4 CONSULENZA ORIENTATIVA",exp_SILP!$AD17="."),"A.4 CONSULENZA ORIENTATIVA (CARCERE)",
IF(AND(exp_SILP!$S17="A.5 - LEP F1 - ACCOMPAGNAMENTO AL LAVORO",exp_SILP!$AD17="4.2"),"A.5 - LEP F1 - ACCOMPAGNAMENTO AL LAVORO (CARCERE)",
IF(AND(exp_SILP!$S17="A.5 - LEP F1 - ACCOMPAGNAMENTO AL LAVORO",exp_SILP!$AD17="."),"A.5 - LEP F1 - ACCOMPAGNAMENTO AL LAVORO (CARCERE)",
IF(AND(exp_SILP!$S17="A.5.2a - TUTORAGGIO TIROCINI",exp_SILP!$AD17="4.2"),"A.5.2a - TUTORAGGIO TIROCINI (CARCERE)",
exp_SILP!$S17)))))))</f>
        <v>A.5 - LEP F1 - ACCOMPAGNAMENTO AL LAVORO</v>
      </c>
      <c r="C17" s="18" t="str">
        <f>CONCATENATE(VLOOKUP(exp_SILP!$B17,'DATI COMMESSE'!$A$2:$F$25,4,FALSE)," - ", VLOOKUP(exp_SILP!$B17,'DATI COMMESSE'!$A$2:$F$25,2,FALSE)," - ",VLOOKUP(exp_SILP!$B17,'DATI COMMESSE'!$A$2:$F$25,3,FALSE))</f>
        <v>GOL - 22-02-5000 - 22-12-5003</v>
      </c>
      <c r="D17" s="18" t="str">
        <f>LEFT(exp_SILP!$R17,5)</f>
        <v>10:00</v>
      </c>
      <c r="E17" s="18" t="str">
        <f>RIGHT(exp_SILP!$R17,5)</f>
        <v>11:00</v>
      </c>
      <c r="F17" s="18">
        <f>IF(exp_SILP!$AG17&gt;=60,exp_SILP!$AG17/60,exp_SILP!$AG17)</f>
        <v>1</v>
      </c>
      <c r="G17" s="18" t="str">
        <f>VLOOKUP(exp_SILP!$Y17,'DATI CM'!$A$2:$F$28,2,FALSE)</f>
        <v>DNRSMN97E58L219U</v>
      </c>
      <c r="H17" s="18" t="str">
        <f>VLOOKUP(exp_SILP!$Y17,'DATI CM'!$A$2:$F$28,3,FALSE)</f>
        <v/>
      </c>
      <c r="I17" s="18" t="str">
        <f t="shared" si="1"/>
        <v>N</v>
      </c>
      <c r="J17" s="18" t="str">
        <f>VLOOKUP(exp_SILP!$Y17,'DATI CM'!$A$2:$F$28,4,FALSE)</f>
        <v/>
      </c>
      <c r="K17" s="19">
        <f>VLOOKUP(exp_SILP!$B17,'DATI COMMESSE'!$A$2:$F$25,5,FALSE)</f>
        <v>39.94</v>
      </c>
      <c r="L17" s="19" t="str">
        <f>IF(exp_SILP!$B17="A4.10 - LEP E - ORIENTAMENTO SPECIALISTICO SKILL GAP ANALYSIS - GRUPPO 3P",0,VLOOKUP(exp_SILP!$Y17,'DATI CM'!$A$2:$F$28,6,FALSE))</f>
        <v/>
      </c>
      <c r="M17" s="19">
        <f>IFERROR(VLOOKUP(exp_SILP!$B17,'DATI CM'!$H$2:$I$16,2,FALSE)*exp_SILP!$F17,0)</f>
        <v>0</v>
      </c>
      <c r="N17" s="18" t="str">
        <f>VLOOKUP(exp_SILP!$B17,'DATI COMMESSE'!$A$2:$F$25,4,FALSE)</f>
        <v>GOL</v>
      </c>
      <c r="O17" s="20">
        <f>VLOOKUP(exp_SILP!$B17,'DATI COMMESSE'!$A$2:$F$25,5,FALSE)*exp_SILP!$F17</f>
        <v>39.94</v>
      </c>
      <c r="P17" s="18" t="str">
        <f>IF(MID(exp_SILP!$W17,10,2)&gt;"40","F","M")</f>
        <v>M</v>
      </c>
      <c r="Q17" s="24" t="s">
        <v>138</v>
      </c>
      <c r="R17" s="22" t="s">
        <v>139</v>
      </c>
      <c r="S17" s="22" t="s">
        <v>57</v>
      </c>
      <c r="T17" s="22" t="s">
        <v>58</v>
      </c>
      <c r="U17" s="22" t="s">
        <v>59</v>
      </c>
      <c r="V17" s="22" t="s">
        <v>140</v>
      </c>
      <c r="W17" s="22" t="s">
        <v>141</v>
      </c>
      <c r="X17" s="22" t="s">
        <v>142</v>
      </c>
      <c r="Y17" s="22" t="s">
        <v>8</v>
      </c>
      <c r="Z17" s="22" t="s">
        <v>63</v>
      </c>
      <c r="AA17" s="22" t="s">
        <v>64</v>
      </c>
      <c r="AB17" s="22" t="s">
        <v>65</v>
      </c>
      <c r="AC17" s="22" t="s">
        <v>135</v>
      </c>
      <c r="AD17" s="22" t="s">
        <v>59</v>
      </c>
      <c r="AE17" s="22" t="s">
        <v>59</v>
      </c>
      <c r="AF17" s="22" t="s">
        <v>59</v>
      </c>
      <c r="AG17" s="25" t="s">
        <v>67</v>
      </c>
      <c r="AH17" s="22" t="s">
        <v>138</v>
      </c>
      <c r="AI17" s="22" t="s">
        <v>143</v>
      </c>
      <c r="AJ17" s="23" t="str">
        <f>VLOOKUP(exp_SILP!$Y17,'DATI CM'!$A$2:$F$28,2,FALSE)</f>
        <v>DNRSMN97E58L219U</v>
      </c>
    </row>
    <row r="18" hidden="1">
      <c r="A18" s="10" t="str">
        <f>IFERROR(VLOOKUP(exp_SILP!$W18,exp_utenti_P!D:D,1,FALSE),"_DA INSERIRE")</f>
        <v>BLSRRT80A25L219K</v>
      </c>
      <c r="B18" s="10" t="str">
        <f>IF(AND(exp_SILP!$S18="A.3 ORIENTAMENTO PROFESSIONALE",exp_SILP!$AD18="4.2"),"A.3 ORIENTAMENTO PROFESSIONALE (CARCERE)",
IF(AND(exp_SILP!$S18="A.3 ORIENTAMENTO PROFESSIONALE",exp_SILP!$AD18="."),"A.3 ORIENTAMENTO PROFESSIONALE (CARCERE)",
IF(AND(exp_SILP!$S18="A.4 CONSULENZA ORIENTATIVA",exp_SILP!$AD18="4.2"),"A.4 CONSULENZA ORIENTATIVA (CARCERE)",
IF(AND(exp_SILP!$S18="A.4 CONSULENZA ORIENTATIVA",exp_SILP!$AD18="."),"A.4 CONSULENZA ORIENTATIVA (CARCERE)",
IF(AND(exp_SILP!$S18="A.5 - LEP F1 - ACCOMPAGNAMENTO AL LAVORO",exp_SILP!$AD18="4.2"),"A.5 - LEP F1 - ACCOMPAGNAMENTO AL LAVORO (CARCERE)",
IF(AND(exp_SILP!$S18="A.5 - LEP F1 - ACCOMPAGNAMENTO AL LAVORO",exp_SILP!$AD18="."),"A.5 - LEP F1 - ACCOMPAGNAMENTO AL LAVORO (CARCERE)",
IF(AND(exp_SILP!$S18="A.5.2a - TUTORAGGIO TIROCINI",exp_SILP!$AD18="4.2"),"A.5.2a - TUTORAGGIO TIROCINI (CARCERE)",
exp_SILP!$S18)))))))</f>
        <v>A.5 - LEP F1 - ACCOMPAGNAMENTO AL LAVORO</v>
      </c>
      <c r="C18" s="11" t="str">
        <f>CONCATENATE(VLOOKUP(exp_SILP!$B18,'DATI COMMESSE'!$A$2:$F$25,4,FALSE)," - ", VLOOKUP(exp_SILP!$B18,'DATI COMMESSE'!$A$2:$F$25,2,FALSE)," - ",VLOOKUP(exp_SILP!$B18,'DATI COMMESSE'!$A$2:$F$25,3,FALSE))</f>
        <v>GOL - 22-02-5000 - 22-12-5003</v>
      </c>
      <c r="D18" s="11" t="str">
        <f>LEFT(exp_SILP!$R18,5)</f>
        <v>15:00</v>
      </c>
      <c r="E18" s="11" t="str">
        <f>RIGHT(exp_SILP!$R18,5)</f>
        <v>17:00</v>
      </c>
      <c r="F18" s="11">
        <f>IF(exp_SILP!$AG18&gt;=60,exp_SILP!$AG18/60,exp_SILP!$AG18)</f>
        <v>2</v>
      </c>
      <c r="G18" s="11" t="str">
        <f>VLOOKUP(exp_SILP!$Y18,'DATI CM'!$A$2:$F$28,2,FALSE)</f>
        <v>DNRSMN97E58L219U</v>
      </c>
      <c r="H18" s="11" t="str">
        <f>VLOOKUP(exp_SILP!$Y18,'DATI CM'!$A$2:$F$28,3,FALSE)</f>
        <v/>
      </c>
      <c r="I18" s="11" t="str">
        <f t="shared" si="1"/>
        <v>N</v>
      </c>
      <c r="J18" s="11" t="str">
        <f>VLOOKUP(exp_SILP!$Y18,'DATI CM'!$A$2:$F$28,4,FALSE)</f>
        <v/>
      </c>
      <c r="K18" s="12">
        <f>VLOOKUP(exp_SILP!$B18,'DATI COMMESSE'!$A$2:$F$25,5,FALSE)</f>
        <v>39.94</v>
      </c>
      <c r="L18" s="12" t="str">
        <f>IF(exp_SILP!$B18="A4.10 - LEP E - ORIENTAMENTO SPECIALISTICO SKILL GAP ANALYSIS - GRUPPO 3P",0,VLOOKUP(exp_SILP!$Y18,'DATI CM'!$A$2:$F$28,6,FALSE))</f>
        <v/>
      </c>
      <c r="M18" s="12">
        <f>IFERROR(VLOOKUP(exp_SILP!$B18,'DATI CM'!$H$2:$I$16,2,FALSE)*exp_SILP!$F18,0)</f>
        <v>0</v>
      </c>
      <c r="N18" s="11" t="str">
        <f>VLOOKUP(exp_SILP!$B18,'DATI COMMESSE'!$A$2:$F$25,4,FALSE)</f>
        <v>GOL</v>
      </c>
      <c r="O18" s="13">
        <f>VLOOKUP(exp_SILP!$B18,'DATI COMMESSE'!$A$2:$F$25,5,FALSE)*exp_SILP!$F18</f>
        <v>79.88</v>
      </c>
      <c r="P18" s="11" t="str">
        <f>IF(MID(exp_SILP!$W18,10,2)&gt;"40","F","M")</f>
        <v>M</v>
      </c>
      <c r="Q18" s="27" t="s">
        <v>138</v>
      </c>
      <c r="R18" s="15" t="s">
        <v>144</v>
      </c>
      <c r="S18" s="15" t="s">
        <v>57</v>
      </c>
      <c r="T18" s="15" t="s">
        <v>58</v>
      </c>
      <c r="U18" s="15" t="s">
        <v>59</v>
      </c>
      <c r="V18" s="15" t="s">
        <v>145</v>
      </c>
      <c r="W18" s="15" t="s">
        <v>146</v>
      </c>
      <c r="X18" s="15" t="s">
        <v>147</v>
      </c>
      <c r="Y18" s="15" t="s">
        <v>8</v>
      </c>
      <c r="Z18" s="15" t="s">
        <v>63</v>
      </c>
      <c r="AA18" s="15" t="s">
        <v>64</v>
      </c>
      <c r="AB18" s="15" t="s">
        <v>65</v>
      </c>
      <c r="AC18" s="15" t="s">
        <v>135</v>
      </c>
      <c r="AD18" s="15" t="s">
        <v>59</v>
      </c>
      <c r="AE18" s="15" t="s">
        <v>59</v>
      </c>
      <c r="AF18" s="15" t="s">
        <v>59</v>
      </c>
      <c r="AG18" s="28" t="s">
        <v>76</v>
      </c>
      <c r="AH18" s="15" t="s">
        <v>138</v>
      </c>
      <c r="AI18" s="15" t="s">
        <v>143</v>
      </c>
      <c r="AJ18" s="16" t="str">
        <f>VLOOKUP(exp_SILP!$Y18,'DATI CM'!$A$2:$F$28,2,FALSE)</f>
        <v>DNRSMN97E58L219U</v>
      </c>
    </row>
    <row r="19" hidden="1">
      <c r="A19" s="17" t="str">
        <f>IFERROR(VLOOKUP(exp_SILP!$W19,exp_utenti_P!D:D,1,FALSE),"_DA INSERIRE")</f>
        <v>DRDZRC92C41L219G</v>
      </c>
      <c r="B19" s="17" t="str">
        <f>IF(AND(exp_SILP!$S19="A.3 ORIENTAMENTO PROFESSIONALE",exp_SILP!$AD19="4.2"),"A.3 ORIENTAMENTO PROFESSIONALE (CARCERE)",
IF(AND(exp_SILP!$S19="A.3 ORIENTAMENTO PROFESSIONALE",exp_SILP!$AD19="."),"A.3 ORIENTAMENTO PROFESSIONALE (CARCERE)",
IF(AND(exp_SILP!$S19="A.4 CONSULENZA ORIENTATIVA",exp_SILP!$AD19="4.2"),"A.4 CONSULENZA ORIENTATIVA (CARCERE)",
IF(AND(exp_SILP!$S19="A.4 CONSULENZA ORIENTATIVA",exp_SILP!$AD19="."),"A.4 CONSULENZA ORIENTATIVA (CARCERE)",
IF(AND(exp_SILP!$S19="A.5 - LEP F1 - ACCOMPAGNAMENTO AL LAVORO",exp_SILP!$AD19="4.2"),"A.5 - LEP F1 - ACCOMPAGNAMENTO AL LAVORO (CARCERE)",
IF(AND(exp_SILP!$S19="A.5 - LEP F1 - ACCOMPAGNAMENTO AL LAVORO",exp_SILP!$AD19="."),"A.5 - LEP F1 - ACCOMPAGNAMENTO AL LAVORO (CARCERE)",
IF(AND(exp_SILP!$S19="A.5.2a - TUTORAGGIO TIROCINI",exp_SILP!$AD19="4.2"),"A.5.2a - TUTORAGGIO TIROCINI (CARCERE)",
exp_SILP!$S19)))))))</f>
        <v>A.5 - LEP F1 - ACCOMPAGNAMENTO AL LAVORO</v>
      </c>
      <c r="C19" s="18" t="str">
        <f>CONCATENATE(VLOOKUP(exp_SILP!$B19,'DATI COMMESSE'!$A$2:$F$25,4,FALSE)," - ", VLOOKUP(exp_SILP!$B19,'DATI COMMESSE'!$A$2:$F$25,2,FALSE)," - ",VLOOKUP(exp_SILP!$B19,'DATI COMMESSE'!$A$2:$F$25,3,FALSE))</f>
        <v>GOL - 22-02-5000 - 22-12-5003</v>
      </c>
      <c r="D19" s="18" t="str">
        <f>LEFT(exp_SILP!$R19,5)</f>
        <v>16:00</v>
      </c>
      <c r="E19" s="18" t="str">
        <f>RIGHT(exp_SILP!$R19,5)</f>
        <v>18:00</v>
      </c>
      <c r="F19" s="18">
        <f>IF(exp_SILP!$AG19&gt;=60,exp_SILP!$AG19/60,exp_SILP!$AG19)</f>
        <v>2</v>
      </c>
      <c r="G19" s="18" t="str">
        <f>VLOOKUP(exp_SILP!$Y19,'DATI CM'!$A$2:$F$28,2,FALSE)</f>
        <v>SPDPRZ67H55L219V</v>
      </c>
      <c r="H19" s="18" t="str">
        <f>VLOOKUP(exp_SILP!$Y19,'DATI CM'!$A$2:$F$28,3,FALSE)</f>
        <v>A010</v>
      </c>
      <c r="I19" s="18" t="str">
        <f t="shared" si="1"/>
        <v>N</v>
      </c>
      <c r="J19" s="18" t="str">
        <f>VLOOKUP(exp_SILP!$Y19,'DATI CM'!$A$2:$F$28,4,FALSE)</f>
        <v>TORINO</v>
      </c>
      <c r="K19" s="19">
        <f>VLOOKUP(exp_SILP!$B19,'DATI COMMESSE'!$A$2:$F$25,5,FALSE)</f>
        <v>39.94</v>
      </c>
      <c r="L19" s="19" t="str">
        <f>IF(exp_SILP!$B19="A4.10 - LEP E - ORIENTAMENTO SPECIALISTICO SKILL GAP ANALYSIS - GRUPPO 3P",0,VLOOKUP(exp_SILP!$Y19,'DATI CM'!$A$2:$F$28,6,FALSE))</f>
        <v/>
      </c>
      <c r="M19" s="19">
        <f>IFERROR(VLOOKUP(exp_SILP!$B19,'DATI CM'!$H$2:$I$16,2,FALSE)*exp_SILP!$F19,0)</f>
        <v>0</v>
      </c>
      <c r="N19" s="18" t="str">
        <f>VLOOKUP(exp_SILP!$B19,'DATI COMMESSE'!$A$2:$F$25,4,FALSE)</f>
        <v>GOL</v>
      </c>
      <c r="O19" s="20">
        <f>VLOOKUP(exp_SILP!$B19,'DATI COMMESSE'!$A$2:$F$25,5,FALSE)*exp_SILP!$F19</f>
        <v>79.88</v>
      </c>
      <c r="P19" s="18" t="str">
        <f>IF(MID(exp_SILP!$W19,10,2)&gt;"40","F","M")</f>
        <v>F</v>
      </c>
      <c r="Q19" s="24" t="s">
        <v>138</v>
      </c>
      <c r="R19" s="22" t="s">
        <v>148</v>
      </c>
      <c r="S19" s="22" t="s">
        <v>57</v>
      </c>
      <c r="T19" s="22" t="s">
        <v>58</v>
      </c>
      <c r="U19" s="22" t="s">
        <v>59</v>
      </c>
      <c r="V19" s="22" t="s">
        <v>149</v>
      </c>
      <c r="W19" s="22" t="s">
        <v>150</v>
      </c>
      <c r="X19" s="22" t="s">
        <v>151</v>
      </c>
      <c r="Y19" s="22" t="s">
        <v>17</v>
      </c>
      <c r="Z19" s="22" t="s">
        <v>63</v>
      </c>
      <c r="AA19" s="22" t="s">
        <v>64</v>
      </c>
      <c r="AB19" s="22" t="s">
        <v>65</v>
      </c>
      <c r="AC19" s="22" t="s">
        <v>135</v>
      </c>
      <c r="AD19" s="22" t="s">
        <v>59</v>
      </c>
      <c r="AE19" s="22" t="s">
        <v>59</v>
      </c>
      <c r="AF19" s="22" t="s">
        <v>59</v>
      </c>
      <c r="AG19" s="25" t="s">
        <v>76</v>
      </c>
      <c r="AH19" s="22" t="s">
        <v>138</v>
      </c>
      <c r="AI19" s="22" t="s">
        <v>137</v>
      </c>
      <c r="AJ19" s="23" t="str">
        <f>VLOOKUP(exp_SILP!$Y19,'DATI CM'!$A$2:$F$28,2,FALSE)</f>
        <v>SPDPRZ67H55L219V</v>
      </c>
    </row>
    <row r="20">
      <c r="A20" s="10" t="str">
        <f>IFERROR(VLOOKUP(exp_SILP!$W20,exp_utenti_P!D:D,1,FALSE),"_DA INSERIRE")</f>
        <v>RSSDRH73A55C351F</v>
      </c>
      <c r="B20" s="10" t="str">
        <f>IF(AND(exp_SILP!$S20="A.3 ORIENTAMENTO PROFESSIONALE",exp_SILP!$AD20="4.2"),"A.3 ORIENTAMENTO PROFESSIONALE (CARCERE)",
IF(AND(exp_SILP!$S20="A.3 ORIENTAMENTO PROFESSIONALE",exp_SILP!$AD20="."),"A.3 ORIENTAMENTO PROFESSIONALE (CARCERE)",
IF(AND(exp_SILP!$S20="A.4 CONSULENZA ORIENTATIVA",exp_SILP!$AD20="4.2"),"A.4 CONSULENZA ORIENTATIVA (CARCERE)",
IF(AND(exp_SILP!$S20="A.4 CONSULENZA ORIENTATIVA",exp_SILP!$AD20="."),"A.4 CONSULENZA ORIENTATIVA (CARCERE)",
IF(AND(exp_SILP!$S20="A.5 - LEP F1 - ACCOMPAGNAMENTO AL LAVORO",exp_SILP!$AD20="4.2"),"A.5 - LEP F1 - ACCOMPAGNAMENTO AL LAVORO (CARCERE)",
IF(AND(exp_SILP!$S20="A.5 - LEP F1 - ACCOMPAGNAMENTO AL LAVORO",exp_SILP!$AD20="."),"A.5 - LEP F1 - ACCOMPAGNAMENTO AL LAVORO (CARCERE)",
IF(AND(exp_SILP!$S20="A.5.2a - TUTORAGGIO TIROCINI",exp_SILP!$AD20="4.2"),"A.5.2a - TUTORAGGIO TIROCINI (CARCERE)",
exp_SILP!$S20)))))))</f>
        <v>A.5 - LEP F1 - ACCOMPAGNAMENTO AL LAVORO</v>
      </c>
      <c r="C20" s="11" t="str">
        <f>CONCATENATE(VLOOKUP(exp_SILP!$B20,'DATI COMMESSE'!$A$2:$F$25,4,FALSE)," - ", VLOOKUP(exp_SILP!$B20,'DATI COMMESSE'!$A$2:$F$25,2,FALSE)," - ",VLOOKUP(exp_SILP!$B20,'DATI COMMESSE'!$A$2:$F$25,3,FALSE))</f>
        <v>GOL - 22-02-5000 - 22-12-5003</v>
      </c>
      <c r="D20" s="11" t="str">
        <f>LEFT(exp_SILP!$R20,5)</f>
        <v>16:00</v>
      </c>
      <c r="E20" s="11" t="str">
        <f>RIGHT(exp_SILP!$R20,5)</f>
        <v>17:00</v>
      </c>
      <c r="F20" s="11">
        <f>IF(exp_SILP!$AG20&gt;=60,exp_SILP!$AG20/60,exp_SILP!$AG20)</f>
        <v>1</v>
      </c>
      <c r="G20" s="11" t="str">
        <f>VLOOKUP(exp_SILP!$Y20,'DATI CM'!$A$2:$F$28,2,FALSE)</f>
        <v>MNRCLD73B46G674U</v>
      </c>
      <c r="H20" s="11" t="str">
        <f>VLOOKUP(exp_SILP!$Y20,'DATI CM'!$A$2:$F$28,3,FALSE)</f>
        <v>A011</v>
      </c>
      <c r="I20" s="11" t="str">
        <f t="shared" si="1"/>
        <v>N</v>
      </c>
      <c r="J20" s="11" t="str">
        <f>VLOOKUP(exp_SILP!$Y20,'DATI CM'!$A$2:$F$28,4,FALSE)</f>
        <v>TORINO</v>
      </c>
      <c r="K20" s="12">
        <f>VLOOKUP(exp_SILP!$B20,'DATI COMMESSE'!$A$2:$F$25,5,FALSE)</f>
        <v>39.94</v>
      </c>
      <c r="L20" s="12">
        <f>IF(exp_SILP!$B20="A4.10 - LEP E - ORIENTAMENTO SPECIALISTICO SKILL GAP ANALYSIS - GRUPPO 3P",0,VLOOKUP(exp_SILP!$Y20,'DATI CM'!$A$2:$F$28,6,FALSE))</f>
        <v>25</v>
      </c>
      <c r="M20" s="12">
        <f>IFERROR(VLOOKUP(exp_SILP!$B20,'DATI CM'!$H$2:$I$16,2,FALSE)*exp_SILP!$F20,0)</f>
        <v>0</v>
      </c>
      <c r="N20" s="11" t="str">
        <f>VLOOKUP(exp_SILP!$B20,'DATI COMMESSE'!$A$2:$F$25,4,FALSE)</f>
        <v>GOL</v>
      </c>
      <c r="O20" s="13">
        <f>VLOOKUP(exp_SILP!$B20,'DATI COMMESSE'!$A$2:$F$25,5,FALSE)*exp_SILP!$F20</f>
        <v>39.94</v>
      </c>
      <c r="P20" s="11" t="str">
        <f>IF(MID(exp_SILP!$W20,10,2)&gt;"40","F","M")</f>
        <v>F</v>
      </c>
      <c r="Q20" s="27" t="s">
        <v>138</v>
      </c>
      <c r="R20" s="15" t="s">
        <v>152</v>
      </c>
      <c r="S20" s="15" t="s">
        <v>57</v>
      </c>
      <c r="T20" s="15" t="s">
        <v>58</v>
      </c>
      <c r="U20" s="15" t="s">
        <v>59</v>
      </c>
      <c r="V20" s="15" t="s">
        <v>153</v>
      </c>
      <c r="W20" s="15" t="s">
        <v>154</v>
      </c>
      <c r="X20" s="15" t="s">
        <v>155</v>
      </c>
      <c r="Y20" s="15" t="s">
        <v>14</v>
      </c>
      <c r="Z20" s="15" t="s">
        <v>63</v>
      </c>
      <c r="AA20" s="15" t="s">
        <v>64</v>
      </c>
      <c r="AB20" s="15" t="s">
        <v>65</v>
      </c>
      <c r="AC20" s="15" t="s">
        <v>135</v>
      </c>
      <c r="AD20" s="15" t="s">
        <v>59</v>
      </c>
      <c r="AE20" s="15" t="s">
        <v>59</v>
      </c>
      <c r="AF20" s="15" t="s">
        <v>156</v>
      </c>
      <c r="AG20" s="28" t="s">
        <v>67</v>
      </c>
      <c r="AH20" s="15" t="s">
        <v>157</v>
      </c>
      <c r="AI20" s="15" t="s">
        <v>158</v>
      </c>
      <c r="AJ20" s="16" t="str">
        <f>VLOOKUP(exp_SILP!$Y20,'DATI CM'!$A$2:$F$28,2,FALSE)</f>
        <v>MNRCLD73B46G674U</v>
      </c>
    </row>
    <row r="21" ht="15.75" customHeight="1">
      <c r="A21" s="17" t="str">
        <f>IFERROR(VLOOKUP(exp_SILP!$W21,exp_utenti_P!D:D,1,FALSE),"_DA INSERIRE")</f>
        <v>TTNSFN74L68L219D</v>
      </c>
      <c r="B21" s="17" t="str">
        <f>IF(AND(exp_SILP!$S21="A.3 ORIENTAMENTO PROFESSIONALE",exp_SILP!$AD21="4.2"),"A.3 ORIENTAMENTO PROFESSIONALE (CARCERE)",
IF(AND(exp_SILP!$S21="A.3 ORIENTAMENTO PROFESSIONALE",exp_SILP!$AD21="."),"A.3 ORIENTAMENTO PROFESSIONALE (CARCERE)",
IF(AND(exp_SILP!$S21="A.4 CONSULENZA ORIENTATIVA",exp_SILP!$AD21="4.2"),"A.4 CONSULENZA ORIENTATIVA (CARCERE)",
IF(AND(exp_SILP!$S21="A.4 CONSULENZA ORIENTATIVA",exp_SILP!$AD21="."),"A.4 CONSULENZA ORIENTATIVA (CARCERE)",
IF(AND(exp_SILP!$S21="A.5 - LEP F1 - ACCOMPAGNAMENTO AL LAVORO",exp_SILP!$AD21="4.2"),"A.5 - LEP F1 - ACCOMPAGNAMENTO AL LAVORO (CARCERE)",
IF(AND(exp_SILP!$S21="A.5 - LEP F1 - ACCOMPAGNAMENTO AL LAVORO",exp_SILP!$AD21="."),"A.5 - LEP F1 - ACCOMPAGNAMENTO AL LAVORO (CARCERE)",
IF(AND(exp_SILP!$S21="A.5.2a - TUTORAGGIO TIROCINI",exp_SILP!$AD21="4.2"),"A.5.2a - TUTORAGGIO TIROCINI (CARCERE)",
exp_SILP!$S21)))))))</f>
        <v>A.5.1 ATTIVAZIONE E RICERCA OPPORTUNITA' (1-C)</v>
      </c>
      <c r="C21" s="18" t="str">
        <f>CONCATENATE(VLOOKUP(exp_SILP!$B21,'DATI COMMESSE'!$A$2:$F$25,4,FALSE)," - ", VLOOKUP(exp_SILP!$B21,'DATI COMMESSE'!$A$2:$F$25,2,FALSE)," - ",VLOOKUP(exp_SILP!$B21,'DATI COMMESSE'!$A$2:$F$25,3,FALSE))</f>
        <v>FRD - 22-02-5000 - 22-12-5002</v>
      </c>
      <c r="D21" s="18" t="str">
        <f>LEFT(exp_SILP!$R21,5)</f>
        <v>13:00</v>
      </c>
      <c r="E21" s="18" t="str">
        <f>RIGHT(exp_SILP!$R21,5)</f>
        <v>14:00</v>
      </c>
      <c r="F21" s="18">
        <f>IF(exp_SILP!$AG21&gt;=60,exp_SILP!$AG21/60,exp_SILP!$AG21)</f>
        <v>1</v>
      </c>
      <c r="G21" s="18" t="str">
        <f>VLOOKUP(exp_SILP!$Y21,'DATI CM'!$A$2:$F$28,2,FALSE)</f>
        <v>MNRCLD73B46G674U</v>
      </c>
      <c r="H21" s="18" t="str">
        <f>VLOOKUP(exp_SILP!$Y21,'DATI CM'!$A$2:$F$28,3,FALSE)</f>
        <v>A011</v>
      </c>
      <c r="I21" s="18" t="str">
        <f t="shared" si="1"/>
        <v>N</v>
      </c>
      <c r="J21" s="18" t="str">
        <f>VLOOKUP(exp_SILP!$Y21,'DATI CM'!$A$2:$F$28,4,FALSE)</f>
        <v>TORINO</v>
      </c>
      <c r="K21" s="19">
        <f>VLOOKUP(exp_SILP!$B21,'DATI COMMESSE'!$A$2:$F$25,5,FALSE)</f>
        <v>35.5</v>
      </c>
      <c r="L21" s="19">
        <f>IF(exp_SILP!$B21="A4.10 - LEP E - ORIENTAMENTO SPECIALISTICO SKILL GAP ANALYSIS - GRUPPO 3P",0,VLOOKUP(exp_SILP!$Y21,'DATI CM'!$A$2:$F$28,6,FALSE))</f>
        <v>25</v>
      </c>
      <c r="M21" s="19">
        <f>IFERROR(VLOOKUP(exp_SILP!$B21,'DATI CM'!$H$2:$I$16,2,FALSE)*exp_SILP!$F21,0)</f>
        <v>0</v>
      </c>
      <c r="N21" s="18" t="str">
        <f>VLOOKUP(exp_SILP!$B21,'DATI COMMESSE'!$A$2:$F$25,4,FALSE)</f>
        <v>FRD</v>
      </c>
      <c r="O21" s="20">
        <f>VLOOKUP(exp_SILP!$B21,'DATI COMMESSE'!$A$2:$F$25,5,FALSE)*exp_SILP!$F21</f>
        <v>35.5</v>
      </c>
      <c r="P21" s="18" t="str">
        <f>IF(MID(exp_SILP!$W21,10,2)&gt;"40","F","M")</f>
        <v>F</v>
      </c>
      <c r="Q21" s="24" t="s">
        <v>138</v>
      </c>
      <c r="R21" s="22" t="s">
        <v>159</v>
      </c>
      <c r="S21" s="22" t="s">
        <v>160</v>
      </c>
      <c r="T21" s="22" t="s">
        <v>58</v>
      </c>
      <c r="U21" s="22" t="s">
        <v>59</v>
      </c>
      <c r="V21" s="22" t="s">
        <v>161</v>
      </c>
      <c r="W21" s="22" t="s">
        <v>162</v>
      </c>
      <c r="X21" s="22" t="s">
        <v>163</v>
      </c>
      <c r="Y21" s="22" t="s">
        <v>14</v>
      </c>
      <c r="Z21" s="22" t="s">
        <v>63</v>
      </c>
      <c r="AA21" s="22" t="s">
        <v>64</v>
      </c>
      <c r="AB21" s="22" t="s">
        <v>65</v>
      </c>
      <c r="AC21" s="22" t="s">
        <v>135</v>
      </c>
      <c r="AD21" s="22" t="s">
        <v>59</v>
      </c>
      <c r="AE21" s="22" t="s">
        <v>59</v>
      </c>
      <c r="AF21" s="22" t="s">
        <v>156</v>
      </c>
      <c r="AG21" s="25" t="s">
        <v>67</v>
      </c>
      <c r="AH21" s="22" t="s">
        <v>157</v>
      </c>
      <c r="AI21" s="22" t="s">
        <v>158</v>
      </c>
      <c r="AJ21" s="23" t="str">
        <f>VLOOKUP(exp_SILP!$Y21,'DATI CM'!$A$2:$F$28,2,FALSE)</f>
        <v>MNRCLD73B46G674U</v>
      </c>
    </row>
    <row r="22" ht="15.75" customHeight="1">
      <c r="A22" s="10" t="str">
        <f>IFERROR(VLOOKUP(exp_SILP!$W22,exp_utenti_P!D:D,1,FALSE),"_DA INSERIRE")</f>
        <v>TTNSFN74L68L219D</v>
      </c>
      <c r="B22" s="10" t="str">
        <f>IF(AND(exp_SILP!$S22="A.3 ORIENTAMENTO PROFESSIONALE",exp_SILP!$AD22="4.2"),"A.3 ORIENTAMENTO PROFESSIONALE (CARCERE)",
IF(AND(exp_SILP!$S22="A.3 ORIENTAMENTO PROFESSIONALE",exp_SILP!$AD22="."),"A.3 ORIENTAMENTO PROFESSIONALE (CARCERE)",
IF(AND(exp_SILP!$S22="A.4 CONSULENZA ORIENTATIVA",exp_SILP!$AD22="4.2"),"A.4 CONSULENZA ORIENTATIVA (CARCERE)",
IF(AND(exp_SILP!$S22="A.4 CONSULENZA ORIENTATIVA",exp_SILP!$AD22="."),"A.4 CONSULENZA ORIENTATIVA (CARCERE)",
IF(AND(exp_SILP!$S22="A.5 - LEP F1 - ACCOMPAGNAMENTO AL LAVORO",exp_SILP!$AD22="4.2"),"A.5 - LEP F1 - ACCOMPAGNAMENTO AL LAVORO (CARCERE)",
IF(AND(exp_SILP!$S22="A.5 - LEP F1 - ACCOMPAGNAMENTO AL LAVORO",exp_SILP!$AD22="."),"A.5 - LEP F1 - ACCOMPAGNAMENTO AL LAVORO (CARCERE)",
IF(AND(exp_SILP!$S22="A.5.2a - TUTORAGGIO TIROCINI",exp_SILP!$AD22="4.2"),"A.5.2a - TUTORAGGIO TIROCINI (CARCERE)",
exp_SILP!$S22)))))))</f>
        <v>A.5.1 ATTIVAZIONE E RICERCA OPPORTUNITA' (1-C)</v>
      </c>
      <c r="C22" s="11" t="str">
        <f>CONCATENATE(VLOOKUP(exp_SILP!$B22,'DATI COMMESSE'!$A$2:$F$25,4,FALSE)," - ", VLOOKUP(exp_SILP!$B22,'DATI COMMESSE'!$A$2:$F$25,2,FALSE)," - ",VLOOKUP(exp_SILP!$B22,'DATI COMMESSE'!$A$2:$F$25,3,FALSE))</f>
        <v>FRD - 22-02-5000 - 22-12-5002</v>
      </c>
      <c r="D22" s="11" t="str">
        <f>LEFT(exp_SILP!$R22,5)</f>
        <v>10:00</v>
      </c>
      <c r="E22" s="11" t="str">
        <f>RIGHT(exp_SILP!$R22,5)</f>
        <v>13:00</v>
      </c>
      <c r="F22" s="11">
        <f>IF(exp_SILP!$AG22&gt;=60,exp_SILP!$AG22/60,exp_SILP!$AG22)</f>
        <v>3</v>
      </c>
      <c r="G22" s="11" t="str">
        <f>VLOOKUP(exp_SILP!$Y22,'DATI CM'!$A$2:$F$28,2,FALSE)</f>
        <v>MNRCLD73B46G674U</v>
      </c>
      <c r="H22" s="11" t="str">
        <f>VLOOKUP(exp_SILP!$Y22,'DATI CM'!$A$2:$F$28,3,FALSE)</f>
        <v>A011</v>
      </c>
      <c r="I22" s="11" t="str">
        <f t="shared" si="1"/>
        <v>N</v>
      </c>
      <c r="J22" s="11" t="str">
        <f>VLOOKUP(exp_SILP!$Y22,'DATI CM'!$A$2:$F$28,4,FALSE)</f>
        <v>TORINO</v>
      </c>
      <c r="K22" s="12">
        <f>VLOOKUP(exp_SILP!$B22,'DATI COMMESSE'!$A$2:$F$25,5,FALSE)</f>
        <v>35.5</v>
      </c>
      <c r="L22" s="12">
        <f>IF(exp_SILP!$B22="A4.10 - LEP E - ORIENTAMENTO SPECIALISTICO SKILL GAP ANALYSIS - GRUPPO 3P",0,VLOOKUP(exp_SILP!$Y22,'DATI CM'!$A$2:$F$28,6,FALSE))</f>
        <v>25</v>
      </c>
      <c r="M22" s="12">
        <f>IFERROR(VLOOKUP(exp_SILP!$B22,'DATI CM'!$H$2:$I$16,2,FALSE)*exp_SILP!$F22,0)</f>
        <v>0</v>
      </c>
      <c r="N22" s="11" t="str">
        <f>VLOOKUP(exp_SILP!$B22,'DATI COMMESSE'!$A$2:$F$25,4,FALSE)</f>
        <v>FRD</v>
      </c>
      <c r="O22" s="13">
        <f>VLOOKUP(exp_SILP!$B22,'DATI COMMESSE'!$A$2:$F$25,5,FALSE)*exp_SILP!$F22</f>
        <v>106.5</v>
      </c>
      <c r="P22" s="11" t="str">
        <f>IF(MID(exp_SILP!$W22,10,2)&gt;"40","F","M")</f>
        <v>F</v>
      </c>
      <c r="Q22" s="27" t="s">
        <v>138</v>
      </c>
      <c r="R22" s="15" t="s">
        <v>164</v>
      </c>
      <c r="S22" s="15" t="s">
        <v>160</v>
      </c>
      <c r="T22" s="15" t="s">
        <v>58</v>
      </c>
      <c r="U22" s="15" t="s">
        <v>59</v>
      </c>
      <c r="V22" s="15" t="s">
        <v>161</v>
      </c>
      <c r="W22" s="15" t="s">
        <v>162</v>
      </c>
      <c r="X22" s="15" t="s">
        <v>163</v>
      </c>
      <c r="Y22" s="15" t="s">
        <v>14</v>
      </c>
      <c r="Z22" s="15" t="s">
        <v>63</v>
      </c>
      <c r="AA22" s="15" t="s">
        <v>64</v>
      </c>
      <c r="AB22" s="15" t="s">
        <v>74</v>
      </c>
      <c r="AC22" s="15" t="s">
        <v>135</v>
      </c>
      <c r="AD22" s="15" t="s">
        <v>59</v>
      </c>
      <c r="AE22" s="15" t="s">
        <v>59</v>
      </c>
      <c r="AF22" s="15" t="s">
        <v>59</v>
      </c>
      <c r="AG22" s="28" t="s">
        <v>101</v>
      </c>
      <c r="AH22" s="15" t="s">
        <v>157</v>
      </c>
      <c r="AI22" s="15" t="s">
        <v>158</v>
      </c>
      <c r="AJ22" s="16" t="str">
        <f>VLOOKUP(exp_SILP!$Y22,'DATI CM'!$A$2:$F$28,2,FALSE)</f>
        <v>MNRCLD73B46G674U</v>
      </c>
    </row>
    <row r="23" ht="15.75" customHeight="1">
      <c r="A23" s="17" t="str">
        <f>IFERROR(VLOOKUP(exp_SILP!$W23,exp_utenti_P!D:D,1,FALSE),"_DA INSERIRE")</f>
        <v>MNFLNZ03E12C722P</v>
      </c>
      <c r="B23" s="17" t="str">
        <f>IF(AND(exp_SILP!$S23="A.3 ORIENTAMENTO PROFESSIONALE",exp_SILP!$AD23="4.2"),"A.3 ORIENTAMENTO PROFESSIONALE (CARCERE)",
IF(AND(exp_SILP!$S23="A.3 ORIENTAMENTO PROFESSIONALE",exp_SILP!$AD23="."),"A.3 ORIENTAMENTO PROFESSIONALE (CARCERE)",
IF(AND(exp_SILP!$S23="A.4 CONSULENZA ORIENTATIVA",exp_SILP!$AD23="4.2"),"A.4 CONSULENZA ORIENTATIVA (CARCERE)",
IF(AND(exp_SILP!$S23="A.4 CONSULENZA ORIENTATIVA",exp_SILP!$AD23="."),"A.4 CONSULENZA ORIENTATIVA (CARCERE)",
IF(AND(exp_SILP!$S23="A.5 - LEP F1 - ACCOMPAGNAMENTO AL LAVORO",exp_SILP!$AD23="4.2"),"A.5 - LEP F1 - ACCOMPAGNAMENTO AL LAVORO (CARCERE)",
IF(AND(exp_SILP!$S23="A.5 - LEP F1 - ACCOMPAGNAMENTO AL LAVORO",exp_SILP!$AD23="."),"A.5 - LEP F1 - ACCOMPAGNAMENTO AL LAVORO (CARCERE)",
IF(AND(exp_SILP!$S23="A.5.2a - TUTORAGGIO TIROCINI",exp_SILP!$AD23="4.2"),"A.5.2a - TUTORAGGIO TIROCINI (CARCERE)",
exp_SILP!$S23)))))))</f>
        <v>A.5.2a - TUTORAGGIO TIROCINI</v>
      </c>
      <c r="C23" s="18" t="str">
        <f>CONCATENATE(VLOOKUP(exp_SILP!$B23,'DATI COMMESSE'!$A$2:$F$25,4,FALSE)," - ", VLOOKUP(exp_SILP!$B23,'DATI COMMESSE'!$A$2:$F$25,2,FALSE)," - ",VLOOKUP(exp_SILP!$B23,'DATI COMMESSE'!$A$2:$F$25,3,FALSE))</f>
        <v>FRD - 22-02-5000 - 22-12-5002</v>
      </c>
      <c r="D23" s="18" t="str">
        <f>LEFT(exp_SILP!$R23,5)</f>
        <v>08:00</v>
      </c>
      <c r="E23" s="18" t="str">
        <f>RIGHT(exp_SILP!$R23,5)</f>
        <v>09:00</v>
      </c>
      <c r="F23" s="18">
        <f>IF(exp_SILP!$AG23&gt;=60,exp_SILP!$AG23/60,exp_SILP!$AG23)</f>
        <v>1</v>
      </c>
      <c r="G23" s="18" t="str">
        <f>VLOOKUP(exp_SILP!$Y23,'DATI CM'!$A$2:$F$28,2,FALSE)</f>
        <v>MNRCLD73B46G674U</v>
      </c>
      <c r="H23" s="18" t="str">
        <f>VLOOKUP(exp_SILP!$Y23,'DATI CM'!$A$2:$F$28,3,FALSE)</f>
        <v>A011</v>
      </c>
      <c r="I23" s="18" t="str">
        <f t="shared" si="1"/>
        <v>N</v>
      </c>
      <c r="J23" s="18" t="str">
        <f>VLOOKUP(exp_SILP!$Y23,'DATI CM'!$A$2:$F$28,4,FALSE)</f>
        <v>TORINO</v>
      </c>
      <c r="K23" s="19">
        <f>VLOOKUP(exp_SILP!$B23,'DATI COMMESSE'!$A$2:$F$25,5,FALSE)</f>
        <v>35.5</v>
      </c>
      <c r="L23" s="19">
        <f>IF(exp_SILP!$B23="A4.10 - LEP E - ORIENTAMENTO SPECIALISTICO SKILL GAP ANALYSIS - GRUPPO 3P",0,VLOOKUP(exp_SILP!$Y23,'DATI CM'!$A$2:$F$28,6,FALSE))</f>
        <v>25</v>
      </c>
      <c r="M23" s="19">
        <f>IFERROR(VLOOKUP(exp_SILP!$B23,'DATI CM'!$H$2:$I$16,2,FALSE)*exp_SILP!$F23,0)</f>
        <v>0</v>
      </c>
      <c r="N23" s="18" t="str">
        <f>VLOOKUP(exp_SILP!$B23,'DATI COMMESSE'!$A$2:$F$25,4,FALSE)</f>
        <v>FRD</v>
      </c>
      <c r="O23" s="20">
        <f>VLOOKUP(exp_SILP!$B23,'DATI COMMESSE'!$A$2:$F$25,5,FALSE)*exp_SILP!$F23</f>
        <v>35.5</v>
      </c>
      <c r="P23" s="18" t="str">
        <f>IF(MID(exp_SILP!$W23,10,2)&gt;"40","F","M")</f>
        <v>M</v>
      </c>
      <c r="Q23" s="24" t="s">
        <v>138</v>
      </c>
      <c r="R23" s="22" t="s">
        <v>165</v>
      </c>
      <c r="S23" s="22" t="s">
        <v>166</v>
      </c>
      <c r="T23" s="22" t="s">
        <v>58</v>
      </c>
      <c r="U23" s="22" t="s">
        <v>59</v>
      </c>
      <c r="V23" s="22" t="s">
        <v>167</v>
      </c>
      <c r="W23" s="22" t="s">
        <v>168</v>
      </c>
      <c r="X23" s="22" t="s">
        <v>169</v>
      </c>
      <c r="Y23" s="22" t="s">
        <v>14</v>
      </c>
      <c r="Z23" s="22" t="s">
        <v>63</v>
      </c>
      <c r="AA23" s="22" t="s">
        <v>64</v>
      </c>
      <c r="AB23" s="22" t="s">
        <v>74</v>
      </c>
      <c r="AC23" s="22" t="s">
        <v>135</v>
      </c>
      <c r="AD23" s="22" t="s">
        <v>170</v>
      </c>
      <c r="AE23" s="22" t="s">
        <v>59</v>
      </c>
      <c r="AF23" s="22" t="s">
        <v>59</v>
      </c>
      <c r="AG23" s="25" t="s">
        <v>67</v>
      </c>
      <c r="AH23" s="22" t="s">
        <v>157</v>
      </c>
      <c r="AI23" s="22" t="s">
        <v>158</v>
      </c>
      <c r="AJ23" s="23" t="str">
        <f>VLOOKUP(exp_SILP!$Y23,'DATI CM'!$A$2:$F$28,2,FALSE)</f>
        <v>MNRCLD73B46G674U</v>
      </c>
    </row>
    <row r="24" ht="15.75" customHeight="1">
      <c r="A24" s="10" t="str">
        <f>IFERROR(VLOOKUP(exp_SILP!$W24,exp_utenti_P!D:D,1,FALSE),"_DA INSERIRE")</f>
        <v>BRTJNY00R63L219O</v>
      </c>
      <c r="B24" s="10" t="str">
        <f>IF(AND(exp_SILP!$S24="A.3 ORIENTAMENTO PROFESSIONALE",exp_SILP!$AD24="4.2"),"A.3 ORIENTAMENTO PROFESSIONALE (CARCERE)",
IF(AND(exp_SILP!$S24="A.3 ORIENTAMENTO PROFESSIONALE",exp_SILP!$AD24="."),"A.3 ORIENTAMENTO PROFESSIONALE (CARCERE)",
IF(AND(exp_SILP!$S24="A.4 CONSULENZA ORIENTATIVA",exp_SILP!$AD24="4.2"),"A.4 CONSULENZA ORIENTATIVA (CARCERE)",
IF(AND(exp_SILP!$S24="A.4 CONSULENZA ORIENTATIVA",exp_SILP!$AD24="."),"A.4 CONSULENZA ORIENTATIVA (CARCERE)",
IF(AND(exp_SILP!$S24="A.5 - LEP F1 - ACCOMPAGNAMENTO AL LAVORO",exp_SILP!$AD24="4.2"),"A.5 - LEP F1 - ACCOMPAGNAMENTO AL LAVORO (CARCERE)",
IF(AND(exp_SILP!$S24="A.5 - LEP F1 - ACCOMPAGNAMENTO AL LAVORO",exp_SILP!$AD24="."),"A.5 - LEP F1 - ACCOMPAGNAMENTO AL LAVORO (CARCERE)",
IF(AND(exp_SILP!$S24="A.5.2a - TUTORAGGIO TIROCINI",exp_SILP!$AD24="4.2"),"A.5.2a - TUTORAGGIO TIROCINI (CARCERE)",
exp_SILP!$S24)))))))</f>
        <v>A.5.2a - TUTORAGGIO TIROCINI</v>
      </c>
      <c r="C24" s="11" t="str">
        <f>CONCATENATE(VLOOKUP(exp_SILP!$B24,'DATI COMMESSE'!$A$2:$F$25,4,FALSE)," - ", VLOOKUP(exp_SILP!$B24,'DATI COMMESSE'!$A$2:$F$25,2,FALSE)," - ",VLOOKUP(exp_SILP!$B24,'DATI COMMESSE'!$A$2:$F$25,3,FALSE))</f>
        <v>FRD - 22-02-5000 - 22-12-5002</v>
      </c>
      <c r="D24" s="11" t="str">
        <f>LEFT(exp_SILP!$R24,5)</f>
        <v>16:00</v>
      </c>
      <c r="E24" s="11" t="str">
        <f>RIGHT(exp_SILP!$R24,5)</f>
        <v>18:00</v>
      </c>
      <c r="F24" s="11">
        <f>IF(exp_SILP!$AG24&gt;=60,exp_SILP!$AG24/60,exp_SILP!$AG24)</f>
        <v>2</v>
      </c>
      <c r="G24" s="11" t="str">
        <f>VLOOKUP(exp_SILP!$Y24,'DATI CM'!$A$2:$F$28,2,FALSE)</f>
        <v>FLCSRN79S42L219X</v>
      </c>
      <c r="H24" s="11" t="str">
        <f>VLOOKUP(exp_SILP!$Y24,'DATI CM'!$A$2:$F$28,3,FALSE)</f>
        <v>A011</v>
      </c>
      <c r="I24" s="11" t="str">
        <f t="shared" si="1"/>
        <v>N</v>
      </c>
      <c r="J24" s="11" t="str">
        <f>VLOOKUP(exp_SILP!$Y24,'DATI CM'!$A$2:$F$28,4,FALSE)</f>
        <v>TORINO</v>
      </c>
      <c r="K24" s="12">
        <f>VLOOKUP(exp_SILP!$B24,'DATI COMMESSE'!$A$2:$F$25,5,FALSE)</f>
        <v>35.5</v>
      </c>
      <c r="L24" s="12">
        <f>IF(exp_SILP!$B24="A4.10 - LEP E - ORIENTAMENTO SPECIALISTICO SKILL GAP ANALYSIS - GRUPPO 3P",0,VLOOKUP(exp_SILP!$Y24,'DATI CM'!$A$2:$F$28,6,FALSE))</f>
        <v>25</v>
      </c>
      <c r="M24" s="12">
        <f>IFERROR(VLOOKUP(exp_SILP!$B24,'DATI CM'!$H$2:$I$16,2,FALSE)*exp_SILP!$F24,0)</f>
        <v>0</v>
      </c>
      <c r="N24" s="11" t="str">
        <f>VLOOKUP(exp_SILP!$B24,'DATI COMMESSE'!$A$2:$F$25,4,FALSE)</f>
        <v>FRD</v>
      </c>
      <c r="O24" s="13">
        <f>VLOOKUP(exp_SILP!$B24,'DATI COMMESSE'!$A$2:$F$25,5,FALSE)*exp_SILP!$F24</f>
        <v>71</v>
      </c>
      <c r="P24" s="11" t="str">
        <f>IF(MID(exp_SILP!$W24,10,2)&gt;"40","F","M")</f>
        <v>F</v>
      </c>
      <c r="Q24" s="27" t="s">
        <v>138</v>
      </c>
      <c r="R24" s="15" t="s">
        <v>148</v>
      </c>
      <c r="S24" s="15" t="s">
        <v>166</v>
      </c>
      <c r="T24" s="15" t="s">
        <v>58</v>
      </c>
      <c r="U24" s="15" t="s">
        <v>59</v>
      </c>
      <c r="V24" s="15" t="s">
        <v>103</v>
      </c>
      <c r="W24" s="15" t="s">
        <v>104</v>
      </c>
      <c r="X24" s="15" t="s">
        <v>105</v>
      </c>
      <c r="Y24" s="15" t="s">
        <v>10</v>
      </c>
      <c r="Z24" s="15" t="s">
        <v>63</v>
      </c>
      <c r="AA24" s="15" t="s">
        <v>64</v>
      </c>
      <c r="AB24" s="15" t="s">
        <v>74</v>
      </c>
      <c r="AC24" s="15" t="s">
        <v>75</v>
      </c>
      <c r="AD24" s="15" t="s">
        <v>59</v>
      </c>
      <c r="AE24" s="15" t="s">
        <v>59</v>
      </c>
      <c r="AF24" s="15" t="s">
        <v>59</v>
      </c>
      <c r="AG24" s="28" t="s">
        <v>76</v>
      </c>
      <c r="AH24" s="15" t="s">
        <v>171</v>
      </c>
      <c r="AI24" s="15" t="s">
        <v>77</v>
      </c>
      <c r="AJ24" s="16" t="str">
        <f>VLOOKUP(exp_SILP!$Y24,'DATI CM'!$A$2:$F$28,2,FALSE)</f>
        <v>FLCSRN79S42L219X</v>
      </c>
    </row>
    <row r="25" ht="15.75" customHeight="1">
      <c r="A25" s="17" t="str">
        <f>IFERROR(VLOOKUP(exp_SILP!$W25,exp_utenti_P!D:D,1,FALSE),"_DA INSERIRE")</f>
        <v>TPNJYD84D06Z611P</v>
      </c>
      <c r="B25" s="17" t="str">
        <f>IF(AND(exp_SILP!$S25="A.3 ORIENTAMENTO PROFESSIONALE",exp_SILP!$AD25="4.2"),"A.3 ORIENTAMENTO PROFESSIONALE (CARCERE)",
IF(AND(exp_SILP!$S25="A.3 ORIENTAMENTO PROFESSIONALE",exp_SILP!$AD25="."),"A.3 ORIENTAMENTO PROFESSIONALE (CARCERE)",
IF(AND(exp_SILP!$S25="A.4 CONSULENZA ORIENTATIVA",exp_SILP!$AD25="4.2"),"A.4 CONSULENZA ORIENTATIVA (CARCERE)",
IF(AND(exp_SILP!$S25="A.4 CONSULENZA ORIENTATIVA",exp_SILP!$AD25="."),"A.4 CONSULENZA ORIENTATIVA (CARCERE)",
IF(AND(exp_SILP!$S25="A.5 - LEP F1 - ACCOMPAGNAMENTO AL LAVORO",exp_SILP!$AD25="4.2"),"A.5 - LEP F1 - ACCOMPAGNAMENTO AL LAVORO (CARCERE)",
IF(AND(exp_SILP!$S25="A.5 - LEP F1 - ACCOMPAGNAMENTO AL LAVORO",exp_SILP!$AD25="."),"A.5 - LEP F1 - ACCOMPAGNAMENTO AL LAVORO (CARCERE)",
IF(AND(exp_SILP!$S25="A.5.2a - TUTORAGGIO TIROCINI",exp_SILP!$AD25="4.2"),"A.5.2a - TUTORAGGIO TIROCINI (CARCERE)",
exp_SILP!$S25)))))))</f>
        <v>A.5.6 - LEP F2 - TUTORAGGIO TIROCINI</v>
      </c>
      <c r="C25" s="18" t="str">
        <f>CONCATENATE(VLOOKUP(exp_SILP!$B25,'DATI COMMESSE'!$A$2:$F$25,4,FALSE)," - ", VLOOKUP(exp_SILP!$B25,'DATI COMMESSE'!$A$2:$F$25,2,FALSE)," - ",VLOOKUP(exp_SILP!$B25,'DATI COMMESSE'!$A$2:$F$25,3,FALSE))</f>
        <v>GOL - 22-02-5000 - 22-12-5003</v>
      </c>
      <c r="D25" s="18" t="str">
        <f>LEFT(exp_SILP!$R25,5)</f>
        <v>13:30</v>
      </c>
      <c r="E25" s="18" t="str">
        <f>RIGHT(exp_SILP!$R25,5)</f>
        <v>14:30</v>
      </c>
      <c r="F25" s="18">
        <f>IF(exp_SILP!$AG25&gt;=60,exp_SILP!$AG25/60,exp_SILP!$AG25)</f>
        <v>1</v>
      </c>
      <c r="G25" s="18" t="str">
        <f>VLOOKUP(exp_SILP!$Y25,'DATI CM'!$A$2:$F$28,2,FALSE)</f>
        <v>FLCSRN79S42L219X</v>
      </c>
      <c r="H25" s="18" t="str">
        <f>VLOOKUP(exp_SILP!$Y25,'DATI CM'!$A$2:$F$28,3,FALSE)</f>
        <v>A011</v>
      </c>
      <c r="I25" s="18" t="str">
        <f t="shared" si="1"/>
        <v>N</v>
      </c>
      <c r="J25" s="18" t="str">
        <f>VLOOKUP(exp_SILP!$Y25,'DATI CM'!$A$2:$F$28,4,FALSE)</f>
        <v>TORINO</v>
      </c>
      <c r="K25" s="19">
        <f>VLOOKUP(exp_SILP!$B25,'DATI COMMESSE'!$A$2:$F$25,5,FALSE)</f>
        <v>39.94</v>
      </c>
      <c r="L25" s="19">
        <f>IF(exp_SILP!$B25="A4.10 - LEP E - ORIENTAMENTO SPECIALISTICO SKILL GAP ANALYSIS - GRUPPO 3P",0,VLOOKUP(exp_SILP!$Y25,'DATI CM'!$A$2:$F$28,6,FALSE))</f>
        <v>25</v>
      </c>
      <c r="M25" s="19">
        <f>IFERROR(VLOOKUP(exp_SILP!$B25,'DATI CM'!$H$2:$I$16,2,FALSE)*exp_SILP!$F25,0)</f>
        <v>0</v>
      </c>
      <c r="N25" s="18" t="str">
        <f>VLOOKUP(exp_SILP!$B25,'DATI COMMESSE'!$A$2:$F$25,4,FALSE)</f>
        <v>GOL</v>
      </c>
      <c r="O25" s="20">
        <f>VLOOKUP(exp_SILP!$B25,'DATI COMMESSE'!$A$2:$F$25,5,FALSE)*exp_SILP!$F25</f>
        <v>39.94</v>
      </c>
      <c r="P25" s="18" t="str">
        <f>IF(MID(exp_SILP!$W25,10,2)&gt;"40","F","M")</f>
        <v>M</v>
      </c>
      <c r="Q25" s="24" t="s">
        <v>138</v>
      </c>
      <c r="R25" s="22" t="s">
        <v>172</v>
      </c>
      <c r="S25" s="22" t="s">
        <v>173</v>
      </c>
      <c r="T25" s="22" t="s">
        <v>58</v>
      </c>
      <c r="U25" s="22" t="s">
        <v>59</v>
      </c>
      <c r="V25" s="22" t="s">
        <v>174</v>
      </c>
      <c r="W25" s="22" t="s">
        <v>175</v>
      </c>
      <c r="X25" s="22" t="s">
        <v>176</v>
      </c>
      <c r="Y25" s="22" t="s">
        <v>10</v>
      </c>
      <c r="Z25" s="22" t="s">
        <v>63</v>
      </c>
      <c r="AA25" s="22" t="s">
        <v>64</v>
      </c>
      <c r="AB25" s="22" t="s">
        <v>74</v>
      </c>
      <c r="AC25" s="22" t="s">
        <v>75</v>
      </c>
      <c r="AD25" s="22" t="s">
        <v>177</v>
      </c>
      <c r="AE25" s="22" t="s">
        <v>59</v>
      </c>
      <c r="AF25" s="22" t="s">
        <v>177</v>
      </c>
      <c r="AG25" s="25" t="s">
        <v>67</v>
      </c>
      <c r="AH25" s="22" t="s">
        <v>138</v>
      </c>
      <c r="AI25" s="22" t="s">
        <v>77</v>
      </c>
      <c r="AJ25" s="23" t="str">
        <f>VLOOKUP(exp_SILP!$Y25,'DATI CM'!$A$2:$F$28,2,FALSE)</f>
        <v>FLCSRN79S42L219X</v>
      </c>
    </row>
    <row r="26" ht="15.75" hidden="1" customHeight="1">
      <c r="A26" s="10" t="str">
        <f>IFERROR(VLOOKUP(exp_SILP!$W26,exp_utenti_P!D:D,1,FALSE),"_DA INSERIRE")</f>
        <v>NGYCRT99M41Z318B</v>
      </c>
      <c r="B26" s="10" t="str">
        <f>IF(AND(exp_SILP!$S26="A.3 ORIENTAMENTO PROFESSIONALE",exp_SILP!$AD26="4.2"),"A.3 ORIENTAMENTO PROFESSIONALE (CARCERE)",
IF(AND(exp_SILP!$S26="A.3 ORIENTAMENTO PROFESSIONALE",exp_SILP!$AD26="."),"A.3 ORIENTAMENTO PROFESSIONALE (CARCERE)",
IF(AND(exp_SILP!$S26="A.4 CONSULENZA ORIENTATIVA",exp_SILP!$AD26="4.2"),"A.4 CONSULENZA ORIENTATIVA (CARCERE)",
IF(AND(exp_SILP!$S26="A.4 CONSULENZA ORIENTATIVA",exp_SILP!$AD26="."),"A.4 CONSULENZA ORIENTATIVA (CARCERE)",
IF(AND(exp_SILP!$S26="A.5 - LEP F1 - ACCOMPAGNAMENTO AL LAVORO",exp_SILP!$AD26="4.2"),"A.5 - LEP F1 - ACCOMPAGNAMENTO AL LAVORO (CARCERE)",
IF(AND(exp_SILP!$S26="A.5 - LEP F1 - ACCOMPAGNAMENTO AL LAVORO",exp_SILP!$AD26="."),"A.5 - LEP F1 - ACCOMPAGNAMENTO AL LAVORO (CARCERE)",
IF(AND(exp_SILP!$S26="A.5.2a - TUTORAGGIO TIROCINI",exp_SILP!$AD26="4.2"),"A.5.2a - TUTORAGGIO TIROCINI (CARCERE)",
exp_SILP!$S26)))))))</f>
        <v>A4.10 - LEP E - ORIENTAMENTO SPECIALISTICO SKILL GAP ANALYSIS</v>
      </c>
      <c r="C26" s="11" t="str">
        <f>CONCATENATE(VLOOKUP(exp_SILP!$B26,'DATI COMMESSE'!$A$2:$F$25,4,FALSE)," - ", VLOOKUP(exp_SILP!$B26,'DATI COMMESSE'!$A$2:$F$25,2,FALSE)," - ",VLOOKUP(exp_SILP!$B26,'DATI COMMESSE'!$A$2:$F$25,3,FALSE))</f>
        <v>GOL - 22-02-5000 - 22-12-5003</v>
      </c>
      <c r="D26" s="11" t="str">
        <f>LEFT(exp_SILP!$R26,5)</f>
        <v>14:00</v>
      </c>
      <c r="E26" s="11" t="str">
        <f>RIGHT(exp_SILP!$R26,5)</f>
        <v>16:00</v>
      </c>
      <c r="F26" s="11">
        <f>IF(exp_SILP!$AG26&gt;=60,exp_SILP!$AG26/60,exp_SILP!$AG26)</f>
        <v>2</v>
      </c>
      <c r="G26" s="11" t="str">
        <f>VLOOKUP(exp_SILP!$Y26,'DATI CM'!$A$2:$F$28,2,FALSE)</f>
        <v>CSSLTZ84H70A859W</v>
      </c>
      <c r="H26" s="11" t="str">
        <f>VLOOKUP(exp_SILP!$Y26,'DATI CM'!$A$2:$F$28,3,FALSE)</f>
        <v/>
      </c>
      <c r="I26" s="11" t="str">
        <f t="shared" si="1"/>
        <v>N</v>
      </c>
      <c r="J26" s="11" t="str">
        <f>VLOOKUP(exp_SILP!$Y26,'DATI CM'!$A$2:$F$28,4,FALSE)</f>
        <v/>
      </c>
      <c r="K26" s="12">
        <f>VLOOKUP(exp_SILP!$B26,'DATI COMMESSE'!$A$2:$F$25,5,FALSE)</f>
        <v>39.94</v>
      </c>
      <c r="L26" s="12" t="str">
        <f>IF(exp_SILP!$B26="A4.10 - LEP E - ORIENTAMENTO SPECIALISTICO SKILL GAP ANALYSIS - GRUPPO 3P",0,VLOOKUP(exp_SILP!$Y26,'DATI CM'!$A$2:$F$28,6,FALSE))</f>
        <v/>
      </c>
      <c r="M26" s="12">
        <f>IFERROR(VLOOKUP(exp_SILP!$B26,'DATI CM'!$H$2:$I$16,2,FALSE)*exp_SILP!$F26,0)</f>
        <v>0</v>
      </c>
      <c r="N26" s="11" t="str">
        <f>VLOOKUP(exp_SILP!$B26,'DATI COMMESSE'!$A$2:$F$25,4,FALSE)</f>
        <v>GOL</v>
      </c>
      <c r="O26" s="13">
        <f>VLOOKUP(exp_SILP!$B26,'DATI COMMESSE'!$A$2:$F$25,5,FALSE)*exp_SILP!$F26</f>
        <v>79.88</v>
      </c>
      <c r="P26" s="11" t="str">
        <f>IF(MID(exp_SILP!$W26,10,2)&gt;"40","F","M")</f>
        <v>F</v>
      </c>
      <c r="Q26" s="27" t="s">
        <v>138</v>
      </c>
      <c r="R26" s="15" t="s">
        <v>69</v>
      </c>
      <c r="S26" s="15" t="s">
        <v>70</v>
      </c>
      <c r="T26" s="15" t="s">
        <v>58</v>
      </c>
      <c r="U26" s="15" t="s">
        <v>59</v>
      </c>
      <c r="V26" s="15" t="s">
        <v>178</v>
      </c>
      <c r="W26" s="15" t="s">
        <v>179</v>
      </c>
      <c r="X26" s="15" t="s">
        <v>180</v>
      </c>
      <c r="Y26" s="15" t="s">
        <v>4</v>
      </c>
      <c r="Z26" s="15" t="s">
        <v>63</v>
      </c>
      <c r="AA26" s="15" t="s">
        <v>64</v>
      </c>
      <c r="AB26" s="15" t="s">
        <v>74</v>
      </c>
      <c r="AC26" s="15" t="s">
        <v>66</v>
      </c>
      <c r="AD26" s="15" t="s">
        <v>59</v>
      </c>
      <c r="AE26" s="15" t="s">
        <v>59</v>
      </c>
      <c r="AF26" s="15" t="s">
        <v>59</v>
      </c>
      <c r="AG26" s="28" t="s">
        <v>76</v>
      </c>
      <c r="AH26" s="15" t="s">
        <v>138</v>
      </c>
      <c r="AI26" s="15" t="s">
        <v>181</v>
      </c>
      <c r="AJ26" s="16" t="str">
        <f>VLOOKUP(exp_SILP!$Y26,'DATI CM'!$A$2:$F$28,2,FALSE)</f>
        <v>CSSLTZ84H70A859W</v>
      </c>
    </row>
    <row r="27" ht="15.75" hidden="1" customHeight="1">
      <c r="A27" s="17" t="str">
        <f>IFERROR(VLOOKUP(exp_SILP!$W27,exp_utenti_P!D:D,1,FALSE),"_DA INSERIRE")</f>
        <v>SGRSFN71H05L219A</v>
      </c>
      <c r="B27" s="17" t="str">
        <f>IF(AND(exp_SILP!$S27="A.3 ORIENTAMENTO PROFESSIONALE",exp_SILP!$AD27="4.2"),"A.3 ORIENTAMENTO PROFESSIONALE (CARCERE)",
IF(AND(exp_SILP!$S27="A.3 ORIENTAMENTO PROFESSIONALE",exp_SILP!$AD27="."),"A.3 ORIENTAMENTO PROFESSIONALE (CARCERE)",
IF(AND(exp_SILP!$S27="A.4 CONSULENZA ORIENTATIVA",exp_SILP!$AD27="4.2"),"A.4 CONSULENZA ORIENTATIVA (CARCERE)",
IF(AND(exp_SILP!$S27="A.4 CONSULENZA ORIENTATIVA",exp_SILP!$AD27="."),"A.4 CONSULENZA ORIENTATIVA (CARCERE)",
IF(AND(exp_SILP!$S27="A.5 - LEP F1 - ACCOMPAGNAMENTO AL LAVORO",exp_SILP!$AD27="4.2"),"A.5 - LEP F1 - ACCOMPAGNAMENTO AL LAVORO (CARCERE)",
IF(AND(exp_SILP!$S27="A.5 - LEP F1 - ACCOMPAGNAMENTO AL LAVORO",exp_SILP!$AD27="."),"A.5 - LEP F1 - ACCOMPAGNAMENTO AL LAVORO (CARCERE)",
IF(AND(exp_SILP!$S27="A.5.2a - TUTORAGGIO TIROCINI",exp_SILP!$AD27="4.2"),"A.5.2a - TUTORAGGIO TIROCINI (CARCERE)",
exp_SILP!$S27)))))))</f>
        <v>A4.10 - LEP E - ORIENTAMENTO SPECIALISTICO SKILL GAP ANALYSIS</v>
      </c>
      <c r="C27" s="18" t="str">
        <f>CONCATENATE(VLOOKUP(exp_SILP!$B27,'DATI COMMESSE'!$A$2:$F$25,4,FALSE)," - ", VLOOKUP(exp_SILP!$B27,'DATI COMMESSE'!$A$2:$F$25,2,FALSE)," - ",VLOOKUP(exp_SILP!$B27,'DATI COMMESSE'!$A$2:$F$25,3,FALSE))</f>
        <v>GOL - 22-02-5000 - 22-12-5003</v>
      </c>
      <c r="D27" s="18" t="str">
        <f>LEFT(exp_SILP!$R27,5)</f>
        <v>16:00</v>
      </c>
      <c r="E27" s="18" t="str">
        <f>RIGHT(exp_SILP!$R27,5)</f>
        <v>18:00</v>
      </c>
      <c r="F27" s="18">
        <f>IF(exp_SILP!$AG27&gt;=60,exp_SILP!$AG27/60,exp_SILP!$AG27)</f>
        <v>2</v>
      </c>
      <c r="G27" s="18" t="str">
        <f>VLOOKUP(exp_SILP!$Y27,'DATI CM'!$A$2:$F$28,2,FALSE)</f>
        <v>CSSLTZ84H70A859W</v>
      </c>
      <c r="H27" s="18" t="str">
        <f>VLOOKUP(exp_SILP!$Y27,'DATI CM'!$A$2:$F$28,3,FALSE)</f>
        <v/>
      </c>
      <c r="I27" s="18" t="str">
        <f t="shared" si="1"/>
        <v>N</v>
      </c>
      <c r="J27" s="18" t="str">
        <f>VLOOKUP(exp_SILP!$Y27,'DATI CM'!$A$2:$F$28,4,FALSE)</f>
        <v/>
      </c>
      <c r="K27" s="19">
        <f>VLOOKUP(exp_SILP!$B27,'DATI COMMESSE'!$A$2:$F$25,5,FALSE)</f>
        <v>39.94</v>
      </c>
      <c r="L27" s="19" t="str">
        <f>IF(exp_SILP!$B27="A4.10 - LEP E - ORIENTAMENTO SPECIALISTICO SKILL GAP ANALYSIS - GRUPPO 3P",0,VLOOKUP(exp_SILP!$Y27,'DATI CM'!$A$2:$F$28,6,FALSE))</f>
        <v/>
      </c>
      <c r="M27" s="19">
        <f>IFERROR(VLOOKUP(exp_SILP!$B27,'DATI CM'!$H$2:$I$16,2,FALSE)*exp_SILP!$F27,0)</f>
        <v>0</v>
      </c>
      <c r="N27" s="18" t="str">
        <f>VLOOKUP(exp_SILP!$B27,'DATI COMMESSE'!$A$2:$F$25,4,FALSE)</f>
        <v>GOL</v>
      </c>
      <c r="O27" s="20">
        <f>VLOOKUP(exp_SILP!$B27,'DATI COMMESSE'!$A$2:$F$25,5,FALSE)*exp_SILP!$F27</f>
        <v>79.88</v>
      </c>
      <c r="P27" s="18" t="str">
        <f>IF(MID(exp_SILP!$W27,10,2)&gt;"40","F","M")</f>
        <v>M</v>
      </c>
      <c r="Q27" s="24" t="s">
        <v>138</v>
      </c>
      <c r="R27" s="22" t="s">
        <v>148</v>
      </c>
      <c r="S27" s="22" t="s">
        <v>70</v>
      </c>
      <c r="T27" s="22" t="s">
        <v>58</v>
      </c>
      <c r="U27" s="22" t="s">
        <v>59</v>
      </c>
      <c r="V27" s="22" t="s">
        <v>182</v>
      </c>
      <c r="W27" s="22" t="s">
        <v>183</v>
      </c>
      <c r="X27" s="22" t="s">
        <v>184</v>
      </c>
      <c r="Y27" s="22" t="s">
        <v>4</v>
      </c>
      <c r="Z27" s="22" t="s">
        <v>63</v>
      </c>
      <c r="AA27" s="22" t="s">
        <v>64</v>
      </c>
      <c r="AB27" s="22" t="s">
        <v>74</v>
      </c>
      <c r="AC27" s="22" t="s">
        <v>66</v>
      </c>
      <c r="AD27" s="22" t="s">
        <v>59</v>
      </c>
      <c r="AE27" s="22" t="s">
        <v>59</v>
      </c>
      <c r="AF27" s="22" t="s">
        <v>59</v>
      </c>
      <c r="AG27" s="25" t="s">
        <v>76</v>
      </c>
      <c r="AH27" s="22" t="s">
        <v>138</v>
      </c>
      <c r="AI27" s="22" t="s">
        <v>181</v>
      </c>
      <c r="AJ27" s="23" t="str">
        <f>VLOOKUP(exp_SILP!$Y27,'DATI CM'!$A$2:$F$28,2,FALSE)</f>
        <v>CSSLTZ84H70A859W</v>
      </c>
    </row>
    <row r="28" ht="15.75" customHeight="1">
      <c r="A28" s="10" t="str">
        <f>IFERROR(VLOOKUP(exp_SILP!$W28,exp_utenti_P!D:D,1,FALSE),"_DA INSERIRE")</f>
        <v>SRRMNC75T49H355I</v>
      </c>
      <c r="B28" s="10" t="str">
        <f>IF(AND(exp_SILP!$S28="A.3 ORIENTAMENTO PROFESSIONALE",exp_SILP!$AD28="4.2"),"A.3 ORIENTAMENTO PROFESSIONALE (CARCERE)",
IF(AND(exp_SILP!$S28="A.3 ORIENTAMENTO PROFESSIONALE",exp_SILP!$AD28="."),"A.3 ORIENTAMENTO PROFESSIONALE (CARCERE)",
IF(AND(exp_SILP!$S28="A.4 CONSULENZA ORIENTATIVA",exp_SILP!$AD28="4.2"),"A.4 CONSULENZA ORIENTATIVA (CARCERE)",
IF(AND(exp_SILP!$S28="A.4 CONSULENZA ORIENTATIVA",exp_SILP!$AD28="."),"A.4 CONSULENZA ORIENTATIVA (CARCERE)",
IF(AND(exp_SILP!$S28="A.5 - LEP F1 - ACCOMPAGNAMENTO AL LAVORO",exp_SILP!$AD28="4.2"),"A.5 - LEP F1 - ACCOMPAGNAMENTO AL LAVORO (CARCERE)",
IF(AND(exp_SILP!$S28="A.5 - LEP F1 - ACCOMPAGNAMENTO AL LAVORO",exp_SILP!$AD28="."),"A.5 - LEP F1 - ACCOMPAGNAMENTO AL LAVORO (CARCERE)",
IF(AND(exp_SILP!$S28="A.5.2a - TUTORAGGIO TIROCINI",exp_SILP!$AD28="4.2"),"A.5.2a - TUTORAGGIO TIROCINI (CARCERE)",
exp_SILP!$S28)))))))</f>
        <v>A4.10 - LEP E - ORIENTAMENTO SPECIALISTICO SKILL GAP ANALYSIS</v>
      </c>
      <c r="C28" s="11" t="str">
        <f>CONCATENATE(VLOOKUP(exp_SILP!$B28,'DATI COMMESSE'!$A$2:$F$25,4,FALSE)," - ", VLOOKUP(exp_SILP!$B28,'DATI COMMESSE'!$A$2:$F$25,2,FALSE)," - ",VLOOKUP(exp_SILP!$B28,'DATI COMMESSE'!$A$2:$F$25,3,FALSE))</f>
        <v>GOL - 22-02-5000 - 22-12-5003</v>
      </c>
      <c r="D28" s="11" t="str">
        <f>LEFT(exp_SILP!$R28,5)</f>
        <v>14:00</v>
      </c>
      <c r="E28" s="11" t="str">
        <f>RIGHT(exp_SILP!$R28,5)</f>
        <v>16:00</v>
      </c>
      <c r="F28" s="11">
        <f>IF(exp_SILP!$AG28&gt;=60,exp_SILP!$AG28/60,exp_SILP!$AG28)</f>
        <v>2</v>
      </c>
      <c r="G28" s="11" t="str">
        <f>VLOOKUP(exp_SILP!$Y28,'DATI CM'!$A$2:$F$28,2,FALSE)</f>
        <v>MNRCLD73B46G674U</v>
      </c>
      <c r="H28" s="11" t="str">
        <f>VLOOKUP(exp_SILP!$Y28,'DATI CM'!$A$2:$F$28,3,FALSE)</f>
        <v>A011</v>
      </c>
      <c r="I28" s="11" t="str">
        <f t="shared" si="1"/>
        <v>N</v>
      </c>
      <c r="J28" s="11" t="str">
        <f>VLOOKUP(exp_SILP!$Y28,'DATI CM'!$A$2:$F$28,4,FALSE)</f>
        <v>TORINO</v>
      </c>
      <c r="K28" s="12">
        <f>VLOOKUP(exp_SILP!$B28,'DATI COMMESSE'!$A$2:$F$25,5,FALSE)</f>
        <v>39.94</v>
      </c>
      <c r="L28" s="12">
        <f>IF(exp_SILP!$B28="A4.10 - LEP E - ORIENTAMENTO SPECIALISTICO SKILL GAP ANALYSIS - GRUPPO 3P",0,VLOOKUP(exp_SILP!$Y28,'DATI CM'!$A$2:$F$28,6,FALSE))</f>
        <v>25</v>
      </c>
      <c r="M28" s="12">
        <f>IFERROR(VLOOKUP(exp_SILP!$B28,'DATI CM'!$H$2:$I$16,2,FALSE)*exp_SILP!$F28,0)</f>
        <v>0</v>
      </c>
      <c r="N28" s="11" t="str">
        <f>VLOOKUP(exp_SILP!$B28,'DATI COMMESSE'!$A$2:$F$25,4,FALSE)</f>
        <v>GOL</v>
      </c>
      <c r="O28" s="13">
        <f>VLOOKUP(exp_SILP!$B28,'DATI COMMESSE'!$A$2:$F$25,5,FALSE)*exp_SILP!$F28</f>
        <v>79.88</v>
      </c>
      <c r="P28" s="11" t="str">
        <f>IF(MID(exp_SILP!$W28,10,2)&gt;"40","F","M")</f>
        <v>F</v>
      </c>
      <c r="Q28" s="27" t="s">
        <v>138</v>
      </c>
      <c r="R28" s="15" t="s">
        <v>69</v>
      </c>
      <c r="S28" s="15" t="s">
        <v>70</v>
      </c>
      <c r="T28" s="15" t="s">
        <v>58</v>
      </c>
      <c r="U28" s="15" t="s">
        <v>59</v>
      </c>
      <c r="V28" s="15" t="s">
        <v>185</v>
      </c>
      <c r="W28" s="15" t="s">
        <v>186</v>
      </c>
      <c r="X28" s="15" t="s">
        <v>187</v>
      </c>
      <c r="Y28" s="15" t="s">
        <v>14</v>
      </c>
      <c r="Z28" s="15" t="s">
        <v>63</v>
      </c>
      <c r="AA28" s="15" t="s">
        <v>64</v>
      </c>
      <c r="AB28" s="15" t="s">
        <v>74</v>
      </c>
      <c r="AC28" s="15" t="s">
        <v>135</v>
      </c>
      <c r="AD28" s="15" t="s">
        <v>59</v>
      </c>
      <c r="AE28" s="15" t="s">
        <v>59</v>
      </c>
      <c r="AF28" s="15" t="s">
        <v>59</v>
      </c>
      <c r="AG28" s="28" t="s">
        <v>76</v>
      </c>
      <c r="AH28" s="15" t="s">
        <v>157</v>
      </c>
      <c r="AI28" s="15" t="s">
        <v>158</v>
      </c>
      <c r="AJ28" s="16" t="str">
        <f>VLOOKUP(exp_SILP!$Y28,'DATI CM'!$A$2:$F$28,2,FALSE)</f>
        <v>MNRCLD73B46G674U</v>
      </c>
    </row>
    <row r="29" ht="15.75" hidden="1" customHeight="1">
      <c r="A29" s="17" t="str">
        <f>IFERROR(VLOOKUP(exp_SILP!$W29,exp_utenti_P!D:D,1,FALSE),"_DA INSERIRE")</f>
        <v>NGNVRD71R65F205Q</v>
      </c>
      <c r="B29" s="17" t="str">
        <f>IF(AND(exp_SILP!$S29="A.3 ORIENTAMENTO PROFESSIONALE",exp_SILP!$AD29="4.2"),"A.3 ORIENTAMENTO PROFESSIONALE (CARCERE)",
IF(AND(exp_SILP!$S29="A.3 ORIENTAMENTO PROFESSIONALE",exp_SILP!$AD29="."),"A.3 ORIENTAMENTO PROFESSIONALE (CARCERE)",
IF(AND(exp_SILP!$S29="A.4 CONSULENZA ORIENTATIVA",exp_SILP!$AD29="4.2"),"A.4 CONSULENZA ORIENTATIVA (CARCERE)",
IF(AND(exp_SILP!$S29="A.4 CONSULENZA ORIENTATIVA",exp_SILP!$AD29="."),"A.4 CONSULENZA ORIENTATIVA (CARCERE)",
IF(AND(exp_SILP!$S29="A.5 - LEP F1 - ACCOMPAGNAMENTO AL LAVORO",exp_SILP!$AD29="4.2"),"A.5 - LEP F1 - ACCOMPAGNAMENTO AL LAVORO (CARCERE)",
IF(AND(exp_SILP!$S29="A.5 - LEP F1 - ACCOMPAGNAMENTO AL LAVORO",exp_SILP!$AD29="."),"A.5 - LEP F1 - ACCOMPAGNAMENTO AL LAVORO (CARCERE)",
IF(AND(exp_SILP!$S29="A.5.2a - TUTORAGGIO TIROCINI",exp_SILP!$AD29="4.2"),"A.5.2a - TUTORAGGIO TIROCINI (CARCERE)",
exp_SILP!$S29)))))))</f>
        <v>A4.10 - LEP E - ORIENTAMENTO SPECIALISTICO SKILL GAP ANALYSIS</v>
      </c>
      <c r="C29" s="18" t="str">
        <f>CONCATENATE(VLOOKUP(exp_SILP!$B29,'DATI COMMESSE'!$A$2:$F$25,4,FALSE)," - ", VLOOKUP(exp_SILP!$B29,'DATI COMMESSE'!$A$2:$F$25,2,FALSE)," - ",VLOOKUP(exp_SILP!$B29,'DATI COMMESSE'!$A$2:$F$25,3,FALSE))</f>
        <v>GOL - 22-02-5000 - 22-12-5003</v>
      </c>
      <c r="D29" s="18" t="str">
        <f>LEFT(exp_SILP!$R29,5)</f>
        <v>14:00</v>
      </c>
      <c r="E29" s="18" t="str">
        <f>RIGHT(exp_SILP!$R29,5)</f>
        <v>15:00</v>
      </c>
      <c r="F29" s="18">
        <f>IF(exp_SILP!$AG29&gt;=60,exp_SILP!$AG29/60,exp_SILP!$AG29)</f>
        <v>1</v>
      </c>
      <c r="G29" s="18" t="str">
        <f>VLOOKUP(exp_SILP!$Y29,'DATI CM'!$A$2:$F$28,2,FALSE)</f>
        <v>SPDPRZ67H55L219V</v>
      </c>
      <c r="H29" s="18" t="str">
        <f>VLOOKUP(exp_SILP!$Y29,'DATI CM'!$A$2:$F$28,3,FALSE)</f>
        <v>A010</v>
      </c>
      <c r="I29" s="18" t="str">
        <f t="shared" si="1"/>
        <v>N</v>
      </c>
      <c r="J29" s="18" t="str">
        <f>VLOOKUP(exp_SILP!$Y29,'DATI CM'!$A$2:$F$28,4,FALSE)</f>
        <v>TORINO</v>
      </c>
      <c r="K29" s="19">
        <f>VLOOKUP(exp_SILP!$B29,'DATI COMMESSE'!$A$2:$F$25,5,FALSE)</f>
        <v>39.94</v>
      </c>
      <c r="L29" s="19" t="str">
        <f>IF(exp_SILP!$B29="A4.10 - LEP E - ORIENTAMENTO SPECIALISTICO SKILL GAP ANALYSIS - GRUPPO 3P",0,VLOOKUP(exp_SILP!$Y29,'DATI CM'!$A$2:$F$28,6,FALSE))</f>
        <v/>
      </c>
      <c r="M29" s="19">
        <f>IFERROR(VLOOKUP(exp_SILP!$B29,'DATI CM'!$H$2:$I$16,2,FALSE)*exp_SILP!$F29,0)</f>
        <v>0</v>
      </c>
      <c r="N29" s="18" t="str">
        <f>VLOOKUP(exp_SILP!$B29,'DATI COMMESSE'!$A$2:$F$25,4,FALSE)</f>
        <v>GOL</v>
      </c>
      <c r="O29" s="20">
        <f>VLOOKUP(exp_SILP!$B29,'DATI COMMESSE'!$A$2:$F$25,5,FALSE)*exp_SILP!$F29</f>
        <v>39.94</v>
      </c>
      <c r="P29" s="18" t="str">
        <f>IF(MID(exp_SILP!$W29,10,2)&gt;"40","F","M")</f>
        <v>F</v>
      </c>
      <c r="Q29" s="24" t="s">
        <v>188</v>
      </c>
      <c r="R29" s="22" t="s">
        <v>56</v>
      </c>
      <c r="S29" s="22" t="s">
        <v>70</v>
      </c>
      <c r="T29" s="22" t="s">
        <v>58</v>
      </c>
      <c r="U29" s="22" t="s">
        <v>59</v>
      </c>
      <c r="V29" s="22" t="s">
        <v>189</v>
      </c>
      <c r="W29" s="22" t="s">
        <v>190</v>
      </c>
      <c r="X29" s="22" t="s">
        <v>191</v>
      </c>
      <c r="Y29" s="22" t="s">
        <v>17</v>
      </c>
      <c r="Z29" s="22" t="s">
        <v>63</v>
      </c>
      <c r="AA29" s="22" t="s">
        <v>64</v>
      </c>
      <c r="AB29" s="22" t="s">
        <v>65</v>
      </c>
      <c r="AC29" s="22" t="s">
        <v>82</v>
      </c>
      <c r="AD29" s="22" t="s">
        <v>59</v>
      </c>
      <c r="AE29" s="22" t="s">
        <v>59</v>
      </c>
      <c r="AF29" s="22" t="s">
        <v>59</v>
      </c>
      <c r="AG29" s="25" t="s">
        <v>67</v>
      </c>
      <c r="AH29" s="22" t="s">
        <v>188</v>
      </c>
      <c r="AI29" s="22" t="s">
        <v>137</v>
      </c>
      <c r="AJ29" s="23" t="str">
        <f>VLOOKUP(exp_SILP!$Y29,'DATI CM'!$A$2:$F$28,2,FALSE)</f>
        <v>SPDPRZ67H55L219V</v>
      </c>
    </row>
    <row r="30" ht="15.75" hidden="1" customHeight="1">
      <c r="A30" s="10" t="str">
        <f>IFERROR(VLOOKUP(exp_SILP!$W30,exp_utenti_P!D:D,1,FALSE),"_DA INSERIRE")</f>
        <v>DRDCST73R54F952M</v>
      </c>
      <c r="B30" s="10" t="str">
        <f>IF(AND(exp_SILP!$S30="A.3 ORIENTAMENTO PROFESSIONALE",exp_SILP!$AD30="4.2"),"A.3 ORIENTAMENTO PROFESSIONALE (CARCERE)",
IF(AND(exp_SILP!$S30="A.3 ORIENTAMENTO PROFESSIONALE",exp_SILP!$AD30="."),"A.3 ORIENTAMENTO PROFESSIONALE (CARCERE)",
IF(AND(exp_SILP!$S30="A.4 CONSULENZA ORIENTATIVA",exp_SILP!$AD30="4.2"),"A.4 CONSULENZA ORIENTATIVA (CARCERE)",
IF(AND(exp_SILP!$S30="A.4 CONSULENZA ORIENTATIVA",exp_SILP!$AD30="."),"A.4 CONSULENZA ORIENTATIVA (CARCERE)",
IF(AND(exp_SILP!$S30="A.5 - LEP F1 - ACCOMPAGNAMENTO AL LAVORO",exp_SILP!$AD30="4.2"),"A.5 - LEP F1 - ACCOMPAGNAMENTO AL LAVORO (CARCERE)",
IF(AND(exp_SILP!$S30="A.5 - LEP F1 - ACCOMPAGNAMENTO AL LAVORO",exp_SILP!$AD30="."),"A.5 - LEP F1 - ACCOMPAGNAMENTO AL LAVORO (CARCERE)",
IF(AND(exp_SILP!$S30="A.5.2a - TUTORAGGIO TIROCINI",exp_SILP!$AD30="4.2"),"A.5.2a - TUTORAGGIO TIROCINI (CARCERE)",
exp_SILP!$S30)))))))</f>
        <v>A.5 - LEP F1 - ACCOMPAGNAMENTO AL LAVORO</v>
      </c>
      <c r="C30" s="11" t="str">
        <f>CONCATENATE(VLOOKUP(exp_SILP!$B30,'DATI COMMESSE'!$A$2:$F$25,4,FALSE)," - ", VLOOKUP(exp_SILP!$B30,'DATI COMMESSE'!$A$2:$F$25,2,FALSE)," - ",VLOOKUP(exp_SILP!$B30,'DATI COMMESSE'!$A$2:$F$25,3,FALSE))</f>
        <v>GOL - 22-02-5000 - 22-12-5003</v>
      </c>
      <c r="D30" s="11" t="str">
        <f>LEFT(exp_SILP!$R30,5)</f>
        <v>13:00</v>
      </c>
      <c r="E30" s="11" t="str">
        <f>RIGHT(exp_SILP!$R30,5)</f>
        <v>15:00</v>
      </c>
      <c r="F30" s="11">
        <f>IF(exp_SILP!$AG30&gt;=60,exp_SILP!$AG30/60,exp_SILP!$AG30)</f>
        <v>2</v>
      </c>
      <c r="G30" s="11" t="str">
        <f>VLOOKUP(exp_SILP!$Y30,'DATI CM'!$A$2:$F$28,2,FALSE)</f>
        <v>RSCDAA66H43F952Q</v>
      </c>
      <c r="H30" s="11" t="str">
        <f>VLOOKUP(exp_SILP!$Y30,'DATI CM'!$A$2:$F$28,3,FALSE)</f>
        <v>A011</v>
      </c>
      <c r="I30" s="11" t="str">
        <f t="shared" si="1"/>
        <v>N</v>
      </c>
      <c r="J30" s="11" t="str">
        <f>VLOOKUP(exp_SILP!$Y30,'DATI CM'!$A$2:$F$28,4,FALSE)</f>
        <v>NO</v>
      </c>
      <c r="K30" s="12">
        <f>VLOOKUP(exp_SILP!$B30,'DATI COMMESSE'!$A$2:$F$25,5,FALSE)</f>
        <v>39.94</v>
      </c>
      <c r="L30" s="12">
        <f>IF(exp_SILP!$B30="A4.10 - LEP E - ORIENTAMENTO SPECIALISTICO SKILL GAP ANALYSIS - GRUPPO 3P",0,VLOOKUP(exp_SILP!$Y30,'DATI CM'!$A$2:$F$28,6,FALSE))</f>
        <v>25</v>
      </c>
      <c r="M30" s="12">
        <f>IFERROR(VLOOKUP(exp_SILP!$B30,'DATI CM'!$H$2:$I$16,2,FALSE)*exp_SILP!$F30,0)</f>
        <v>0</v>
      </c>
      <c r="N30" s="11" t="str">
        <f>VLOOKUP(exp_SILP!$B30,'DATI COMMESSE'!$A$2:$F$25,4,FALSE)</f>
        <v>GOL</v>
      </c>
      <c r="O30" s="13">
        <f>VLOOKUP(exp_SILP!$B30,'DATI COMMESSE'!$A$2:$F$25,5,FALSE)*exp_SILP!$F30</f>
        <v>79.88</v>
      </c>
      <c r="P30" s="11" t="str">
        <f>IF(MID(exp_SILP!$W30,10,2)&gt;"40","F","M")</f>
        <v>F</v>
      </c>
      <c r="Q30" s="27" t="s">
        <v>192</v>
      </c>
      <c r="R30" s="15" t="s">
        <v>193</v>
      </c>
      <c r="S30" s="15" t="s">
        <v>57</v>
      </c>
      <c r="T30" s="15" t="s">
        <v>58</v>
      </c>
      <c r="U30" s="15" t="s">
        <v>59</v>
      </c>
      <c r="V30" s="15" t="s">
        <v>194</v>
      </c>
      <c r="W30" s="15" t="s">
        <v>195</v>
      </c>
      <c r="X30" s="15" t="s">
        <v>196</v>
      </c>
      <c r="Y30" s="15" t="s">
        <v>16</v>
      </c>
      <c r="Z30" s="15" t="s">
        <v>63</v>
      </c>
      <c r="AA30" s="15" t="s">
        <v>64</v>
      </c>
      <c r="AB30" s="15" t="s">
        <v>65</v>
      </c>
      <c r="AC30" s="15" t="s">
        <v>82</v>
      </c>
      <c r="AD30" s="15" t="s">
        <v>59</v>
      </c>
      <c r="AE30" s="15" t="s">
        <v>59</v>
      </c>
      <c r="AF30" s="15" t="s">
        <v>59</v>
      </c>
      <c r="AG30" s="28" t="s">
        <v>76</v>
      </c>
      <c r="AH30" s="15" t="s">
        <v>197</v>
      </c>
      <c r="AI30" s="15" t="s">
        <v>198</v>
      </c>
      <c r="AJ30" s="16" t="str">
        <f>VLOOKUP(exp_SILP!$Y30,'DATI CM'!$A$2:$F$28,2,FALSE)</f>
        <v>RSCDAA66H43F952Q</v>
      </c>
    </row>
    <row r="31" ht="15.75" customHeight="1">
      <c r="A31" s="17" t="str">
        <f>IFERROR(VLOOKUP(exp_SILP!$W31,exp_utenti_P!D:D,1,FALSE),"_DA INSERIRE")</f>
        <v>CRDGLI96M63L219N</v>
      </c>
      <c r="B31" s="17" t="str">
        <f>IF(AND(exp_SILP!$S31="A.3 ORIENTAMENTO PROFESSIONALE",exp_SILP!$AD31="4.2"),"A.3 ORIENTAMENTO PROFESSIONALE (CARCERE)",
IF(AND(exp_SILP!$S31="A.3 ORIENTAMENTO PROFESSIONALE",exp_SILP!$AD31="."),"A.3 ORIENTAMENTO PROFESSIONALE (CARCERE)",
IF(AND(exp_SILP!$S31="A.4 CONSULENZA ORIENTATIVA",exp_SILP!$AD31="4.2"),"A.4 CONSULENZA ORIENTATIVA (CARCERE)",
IF(AND(exp_SILP!$S31="A.4 CONSULENZA ORIENTATIVA",exp_SILP!$AD31="."),"A.4 CONSULENZA ORIENTATIVA (CARCERE)",
IF(AND(exp_SILP!$S31="A.5 - LEP F1 - ACCOMPAGNAMENTO AL LAVORO",exp_SILP!$AD31="4.2"),"A.5 - LEP F1 - ACCOMPAGNAMENTO AL LAVORO (CARCERE)",
IF(AND(exp_SILP!$S31="A.5 - LEP F1 - ACCOMPAGNAMENTO AL LAVORO",exp_SILP!$AD31="."),"A.5 - LEP F1 - ACCOMPAGNAMENTO AL LAVORO (CARCERE)",
IF(AND(exp_SILP!$S31="A.5.2a - TUTORAGGIO TIROCINI",exp_SILP!$AD31="4.2"),"A.5.2a - TUTORAGGIO TIROCINI (CARCERE)",
exp_SILP!$S31)))))))</f>
        <v>A.5 - LEP F1 - ACCOMPAGNAMENTO AL LAVORO</v>
      </c>
      <c r="C31" s="18" t="str">
        <f>CONCATENATE(VLOOKUP(exp_SILP!$B31,'DATI COMMESSE'!$A$2:$F$25,4,FALSE)," - ", VLOOKUP(exp_SILP!$B31,'DATI COMMESSE'!$A$2:$F$25,2,FALSE)," - ",VLOOKUP(exp_SILP!$B31,'DATI COMMESSE'!$A$2:$F$25,3,FALSE))</f>
        <v>GOL - 22-02-5000 - 22-12-5003</v>
      </c>
      <c r="D31" s="18" t="str">
        <f>LEFT(exp_SILP!$R31,5)</f>
        <v>10:00</v>
      </c>
      <c r="E31" s="18" t="str">
        <f>RIGHT(exp_SILP!$R31,5)</f>
        <v>12:00</v>
      </c>
      <c r="F31" s="18">
        <f>IF(exp_SILP!$AG31&gt;=60,exp_SILP!$AG31/60,exp_SILP!$AG31)</f>
        <v>2</v>
      </c>
      <c r="G31" s="18" t="str">
        <f>VLOOKUP(exp_SILP!$Y31,'DATI CM'!$A$2:$F$28,2,FALSE)</f>
        <v>FLCSRN79S42L219X</v>
      </c>
      <c r="H31" s="18" t="str">
        <f>VLOOKUP(exp_SILP!$Y31,'DATI CM'!$A$2:$F$28,3,FALSE)</f>
        <v>A011</v>
      </c>
      <c r="I31" s="18" t="str">
        <f t="shared" si="1"/>
        <v>N</v>
      </c>
      <c r="J31" s="18" t="str">
        <f>VLOOKUP(exp_SILP!$Y31,'DATI CM'!$A$2:$F$28,4,FALSE)</f>
        <v>TORINO</v>
      </c>
      <c r="K31" s="19">
        <f>VLOOKUP(exp_SILP!$B31,'DATI COMMESSE'!$A$2:$F$25,5,FALSE)</f>
        <v>39.94</v>
      </c>
      <c r="L31" s="19">
        <f>IF(exp_SILP!$B31="A4.10 - LEP E - ORIENTAMENTO SPECIALISTICO SKILL GAP ANALYSIS - GRUPPO 3P",0,VLOOKUP(exp_SILP!$Y31,'DATI CM'!$A$2:$F$28,6,FALSE))</f>
        <v>25</v>
      </c>
      <c r="M31" s="19">
        <f>IFERROR(VLOOKUP(exp_SILP!$B31,'DATI CM'!$H$2:$I$16,2,FALSE)*exp_SILP!$F31,0)</f>
        <v>0</v>
      </c>
      <c r="N31" s="18" t="str">
        <f>VLOOKUP(exp_SILP!$B31,'DATI COMMESSE'!$A$2:$F$25,4,FALSE)</f>
        <v>GOL</v>
      </c>
      <c r="O31" s="20">
        <f>VLOOKUP(exp_SILP!$B31,'DATI COMMESSE'!$A$2:$F$25,5,FALSE)*exp_SILP!$F31</f>
        <v>79.88</v>
      </c>
      <c r="P31" s="18" t="str">
        <f>IF(MID(exp_SILP!$W31,10,2)&gt;"40","F","M")</f>
        <v>F</v>
      </c>
      <c r="Q31" s="24" t="s">
        <v>192</v>
      </c>
      <c r="R31" s="22" t="s">
        <v>199</v>
      </c>
      <c r="S31" s="22" t="s">
        <v>57</v>
      </c>
      <c r="T31" s="22" t="s">
        <v>58</v>
      </c>
      <c r="U31" s="22" t="s">
        <v>59</v>
      </c>
      <c r="V31" s="22" t="s">
        <v>200</v>
      </c>
      <c r="W31" s="22" t="s">
        <v>201</v>
      </c>
      <c r="X31" s="22" t="s">
        <v>202</v>
      </c>
      <c r="Y31" s="22" t="s">
        <v>10</v>
      </c>
      <c r="Z31" s="22" t="s">
        <v>63</v>
      </c>
      <c r="AA31" s="22" t="s">
        <v>64</v>
      </c>
      <c r="AB31" s="22" t="s">
        <v>74</v>
      </c>
      <c r="AC31" s="22" t="s">
        <v>75</v>
      </c>
      <c r="AD31" s="22" t="s">
        <v>59</v>
      </c>
      <c r="AE31" s="22" t="s">
        <v>59</v>
      </c>
      <c r="AF31" s="22" t="s">
        <v>59</v>
      </c>
      <c r="AG31" s="25" t="s">
        <v>76</v>
      </c>
      <c r="AH31" s="22" t="s">
        <v>192</v>
      </c>
      <c r="AI31" s="22" t="s">
        <v>77</v>
      </c>
      <c r="AJ31" s="23" t="str">
        <f>VLOOKUP(exp_SILP!$Y31,'DATI CM'!$A$2:$F$28,2,FALSE)</f>
        <v>FLCSRN79S42L219X</v>
      </c>
    </row>
    <row r="32" ht="15.75" hidden="1" customHeight="1">
      <c r="A32" s="10" t="str">
        <f>IFERROR(VLOOKUP(exp_SILP!$W32,exp_utenti_P!D:D,1,FALSE),"_DA INSERIRE")</f>
        <v>DDMLCN64T02F205O</v>
      </c>
      <c r="B32" s="10" t="str">
        <f>IF(AND(exp_SILP!$S32="A.3 ORIENTAMENTO PROFESSIONALE",exp_SILP!$AD32="4.2"),"A.3 ORIENTAMENTO PROFESSIONALE (CARCERE)",
IF(AND(exp_SILP!$S32="A.3 ORIENTAMENTO PROFESSIONALE",exp_SILP!$AD32="."),"A.3 ORIENTAMENTO PROFESSIONALE (CARCERE)",
IF(AND(exp_SILP!$S32="A.4 CONSULENZA ORIENTATIVA",exp_SILP!$AD32="4.2"),"A.4 CONSULENZA ORIENTATIVA (CARCERE)",
IF(AND(exp_SILP!$S32="A.4 CONSULENZA ORIENTATIVA",exp_SILP!$AD32="."),"A.4 CONSULENZA ORIENTATIVA (CARCERE)",
IF(AND(exp_SILP!$S32="A.5 - LEP F1 - ACCOMPAGNAMENTO AL LAVORO",exp_SILP!$AD32="4.2"),"A.5 - LEP F1 - ACCOMPAGNAMENTO AL LAVORO (CARCERE)",
IF(AND(exp_SILP!$S32="A.5 - LEP F1 - ACCOMPAGNAMENTO AL LAVORO",exp_SILP!$AD32="."),"A.5 - LEP F1 - ACCOMPAGNAMENTO AL LAVORO (CARCERE)",
IF(AND(exp_SILP!$S32="A.5.2a - TUTORAGGIO TIROCINI",exp_SILP!$AD32="4.2"),"A.5.2a - TUTORAGGIO TIROCINI (CARCERE)",
exp_SILP!$S32)))))))</f>
        <v>A.5 - LEP F1 - ACCOMPAGNAMENTO AL LAVORO</v>
      </c>
      <c r="C32" s="11" t="str">
        <f>CONCATENATE(VLOOKUP(exp_SILP!$B32,'DATI COMMESSE'!$A$2:$F$25,4,FALSE)," - ", VLOOKUP(exp_SILP!$B32,'DATI COMMESSE'!$A$2:$F$25,2,FALSE)," - ",VLOOKUP(exp_SILP!$B32,'DATI COMMESSE'!$A$2:$F$25,3,FALSE))</f>
        <v>GOL - 22-02-5000 - 22-12-5003</v>
      </c>
      <c r="D32" s="11" t="str">
        <f>LEFT(exp_SILP!$R32,5)</f>
        <v>09:00</v>
      </c>
      <c r="E32" s="11" t="str">
        <f>RIGHT(exp_SILP!$R32,5)</f>
        <v>10:00</v>
      </c>
      <c r="F32" s="11">
        <f>IF(exp_SILP!$AG32&gt;=60,exp_SILP!$AG32/60,exp_SILP!$AG32)</f>
        <v>1</v>
      </c>
      <c r="G32" s="11" t="str">
        <f>VLOOKUP(exp_SILP!$Y32,'DATI CM'!$A$2:$F$28,2,FALSE)</f>
        <v>PNFMRT85H50A859E</v>
      </c>
      <c r="H32" s="11" t="str">
        <f>VLOOKUP(exp_SILP!$Y32,'DATI CM'!$A$2:$F$28,3,FALSE)</f>
        <v>A011</v>
      </c>
      <c r="I32" s="11" t="str">
        <f t="shared" si="1"/>
        <v>N</v>
      </c>
      <c r="J32" s="11" t="str">
        <f>VLOOKUP(exp_SILP!$Y32,'DATI CM'!$A$2:$F$28,4,FALSE)</f>
        <v>BIELLA</v>
      </c>
      <c r="K32" s="12">
        <f>VLOOKUP(exp_SILP!$B32,'DATI COMMESSE'!$A$2:$F$25,5,FALSE)</f>
        <v>39.94</v>
      </c>
      <c r="L32" s="12">
        <f>IF(exp_SILP!$B32="A4.10 - LEP E - ORIENTAMENTO SPECIALISTICO SKILL GAP ANALYSIS - GRUPPO 3P",0,VLOOKUP(exp_SILP!$Y32,'DATI CM'!$A$2:$F$28,6,FALSE))</f>
        <v>25</v>
      </c>
      <c r="M32" s="12">
        <f>IFERROR(VLOOKUP(exp_SILP!$B32,'DATI CM'!$H$2:$I$16,2,FALSE)*exp_SILP!$F32,0)</f>
        <v>0</v>
      </c>
      <c r="N32" s="11" t="str">
        <f>VLOOKUP(exp_SILP!$B32,'DATI COMMESSE'!$A$2:$F$25,4,FALSE)</f>
        <v>GOL</v>
      </c>
      <c r="O32" s="13">
        <f>VLOOKUP(exp_SILP!$B32,'DATI COMMESSE'!$A$2:$F$25,5,FALSE)*exp_SILP!$F32</f>
        <v>39.94</v>
      </c>
      <c r="P32" s="11" t="str">
        <f>IF(MID(exp_SILP!$W32,10,2)&gt;"40","F","M")</f>
        <v>M</v>
      </c>
      <c r="Q32" s="27" t="s">
        <v>192</v>
      </c>
      <c r="R32" s="15" t="s">
        <v>203</v>
      </c>
      <c r="S32" s="15" t="s">
        <v>57</v>
      </c>
      <c r="T32" s="15" t="s">
        <v>58</v>
      </c>
      <c r="U32" s="15" t="s">
        <v>59</v>
      </c>
      <c r="V32" s="15" t="s">
        <v>204</v>
      </c>
      <c r="W32" s="15" t="s">
        <v>205</v>
      </c>
      <c r="X32" s="15" t="s">
        <v>206</v>
      </c>
      <c r="Y32" s="15" t="s">
        <v>15</v>
      </c>
      <c r="Z32" s="15" t="s">
        <v>63</v>
      </c>
      <c r="AA32" s="15" t="s">
        <v>64</v>
      </c>
      <c r="AB32" s="15" t="s">
        <v>65</v>
      </c>
      <c r="AC32" s="15" t="s">
        <v>66</v>
      </c>
      <c r="AD32" s="15" t="s">
        <v>59</v>
      </c>
      <c r="AE32" s="15" t="s">
        <v>59</v>
      </c>
      <c r="AF32" s="15" t="s">
        <v>59</v>
      </c>
      <c r="AG32" s="28" t="s">
        <v>67</v>
      </c>
      <c r="AH32" s="15" t="s">
        <v>207</v>
      </c>
      <c r="AI32" s="15" t="s">
        <v>68</v>
      </c>
      <c r="AJ32" s="16" t="str">
        <f>VLOOKUP(exp_SILP!$Y32,'DATI CM'!$A$2:$F$28,2,FALSE)</f>
        <v>PNFMRT85H50A859E</v>
      </c>
    </row>
    <row r="33" ht="15.75" customHeight="1">
      <c r="A33" s="17" t="str">
        <f>IFERROR(VLOOKUP(exp_SILP!$W33,exp_utenti_P!D:D,1,FALSE),"_DA INSERIRE")</f>
        <v>FLMBBR76L41L219Z</v>
      </c>
      <c r="B33" s="17" t="str">
        <f>IF(AND(exp_SILP!$S33="A.3 ORIENTAMENTO PROFESSIONALE",exp_SILP!$AD33="4.2"),"A.3 ORIENTAMENTO PROFESSIONALE (CARCERE)",
IF(AND(exp_SILP!$S33="A.3 ORIENTAMENTO PROFESSIONALE",exp_SILP!$AD33="."),"A.3 ORIENTAMENTO PROFESSIONALE (CARCERE)",
IF(AND(exp_SILP!$S33="A.4 CONSULENZA ORIENTATIVA",exp_SILP!$AD33="4.2"),"A.4 CONSULENZA ORIENTATIVA (CARCERE)",
IF(AND(exp_SILP!$S33="A.4 CONSULENZA ORIENTATIVA",exp_SILP!$AD33="."),"A.4 CONSULENZA ORIENTATIVA (CARCERE)",
IF(AND(exp_SILP!$S33="A.5 - LEP F1 - ACCOMPAGNAMENTO AL LAVORO",exp_SILP!$AD33="4.2"),"A.5 - LEP F1 - ACCOMPAGNAMENTO AL LAVORO (CARCERE)",
IF(AND(exp_SILP!$S33="A.5 - LEP F1 - ACCOMPAGNAMENTO AL LAVORO",exp_SILP!$AD33="."),"A.5 - LEP F1 - ACCOMPAGNAMENTO AL LAVORO (CARCERE)",
IF(AND(exp_SILP!$S33="A.5.2a - TUTORAGGIO TIROCINI",exp_SILP!$AD33="4.2"),"A.5.2a - TUTORAGGIO TIROCINI (CARCERE)",
exp_SILP!$S33)))))))</f>
        <v>A.5 - LEP F1 - ACCOMPAGNAMENTO AL LAVORO</v>
      </c>
      <c r="C33" s="18" t="str">
        <f>CONCATENATE(VLOOKUP(exp_SILP!$B33,'DATI COMMESSE'!$A$2:$F$25,4,FALSE)," - ", VLOOKUP(exp_SILP!$B33,'DATI COMMESSE'!$A$2:$F$25,2,FALSE)," - ",VLOOKUP(exp_SILP!$B33,'DATI COMMESSE'!$A$2:$F$25,3,FALSE))</f>
        <v>GOL - 22-02-5000 - 22-12-5003</v>
      </c>
      <c r="D33" s="18" t="str">
        <f>LEFT(exp_SILP!$R33,5)</f>
        <v>14:00</v>
      </c>
      <c r="E33" s="18" t="str">
        <f>RIGHT(exp_SILP!$R33,5)</f>
        <v>15:00</v>
      </c>
      <c r="F33" s="18">
        <f>IF(exp_SILP!$AG33&gt;=60,exp_SILP!$AG33/60,exp_SILP!$AG33)</f>
        <v>1</v>
      </c>
      <c r="G33" s="18" t="str">
        <f>VLOOKUP(exp_SILP!$Y33,'DATI CM'!$A$2:$F$28,2,FALSE)</f>
        <v>FLCSRN79S42L219X</v>
      </c>
      <c r="H33" s="18" t="str">
        <f>VLOOKUP(exp_SILP!$Y33,'DATI CM'!$A$2:$F$28,3,FALSE)</f>
        <v>A011</v>
      </c>
      <c r="I33" s="18" t="str">
        <f t="shared" si="1"/>
        <v>N</v>
      </c>
      <c r="J33" s="18" t="str">
        <f>VLOOKUP(exp_SILP!$Y33,'DATI CM'!$A$2:$F$28,4,FALSE)</f>
        <v>TORINO</v>
      </c>
      <c r="K33" s="19">
        <f>VLOOKUP(exp_SILP!$B33,'DATI COMMESSE'!$A$2:$F$25,5,FALSE)</f>
        <v>39.94</v>
      </c>
      <c r="L33" s="19">
        <f>IF(exp_SILP!$B33="A4.10 - LEP E - ORIENTAMENTO SPECIALISTICO SKILL GAP ANALYSIS - GRUPPO 3P",0,VLOOKUP(exp_SILP!$Y33,'DATI CM'!$A$2:$F$28,6,FALSE))</f>
        <v>25</v>
      </c>
      <c r="M33" s="19">
        <f>IFERROR(VLOOKUP(exp_SILP!$B33,'DATI CM'!$H$2:$I$16,2,FALSE)*exp_SILP!$F33,0)</f>
        <v>0</v>
      </c>
      <c r="N33" s="18" t="str">
        <f>VLOOKUP(exp_SILP!$B33,'DATI COMMESSE'!$A$2:$F$25,4,FALSE)</f>
        <v>GOL</v>
      </c>
      <c r="O33" s="20">
        <f>VLOOKUP(exp_SILP!$B33,'DATI COMMESSE'!$A$2:$F$25,5,FALSE)*exp_SILP!$F33</f>
        <v>39.94</v>
      </c>
      <c r="P33" s="18" t="str">
        <f>IF(MID(exp_SILP!$W33,10,2)&gt;"40","F","M")</f>
        <v>F</v>
      </c>
      <c r="Q33" s="24" t="s">
        <v>192</v>
      </c>
      <c r="R33" s="22" t="s">
        <v>56</v>
      </c>
      <c r="S33" s="22" t="s">
        <v>57</v>
      </c>
      <c r="T33" s="22" t="s">
        <v>58</v>
      </c>
      <c r="U33" s="22" t="s">
        <v>59</v>
      </c>
      <c r="V33" s="22" t="s">
        <v>208</v>
      </c>
      <c r="W33" s="22" t="s">
        <v>209</v>
      </c>
      <c r="X33" s="22" t="s">
        <v>210</v>
      </c>
      <c r="Y33" s="22" t="s">
        <v>10</v>
      </c>
      <c r="Z33" s="22" t="s">
        <v>63</v>
      </c>
      <c r="AA33" s="22" t="s">
        <v>64</v>
      </c>
      <c r="AB33" s="22" t="s">
        <v>65</v>
      </c>
      <c r="AC33" s="22" t="s">
        <v>75</v>
      </c>
      <c r="AD33" s="22" t="s">
        <v>59</v>
      </c>
      <c r="AE33" s="22" t="s">
        <v>59</v>
      </c>
      <c r="AF33" s="22" t="s">
        <v>211</v>
      </c>
      <c r="AG33" s="25" t="s">
        <v>67</v>
      </c>
      <c r="AH33" s="22" t="s">
        <v>212</v>
      </c>
      <c r="AI33" s="22" t="s">
        <v>77</v>
      </c>
      <c r="AJ33" s="23" t="str">
        <f>VLOOKUP(exp_SILP!$Y33,'DATI CM'!$A$2:$F$28,2,FALSE)</f>
        <v>FLCSRN79S42L219X</v>
      </c>
    </row>
    <row r="34" ht="15.75" customHeight="1">
      <c r="A34" s="10" t="str">
        <f>IFERROR(VLOOKUP(exp_SILP!$W34,exp_utenti_P!D:D,1,FALSE),"_DA INSERIRE")</f>
        <v>FLMBBR76L41L219Z</v>
      </c>
      <c r="B34" s="10" t="str">
        <f>IF(AND(exp_SILP!$S34="A.3 ORIENTAMENTO PROFESSIONALE",exp_SILP!$AD34="4.2"),"A.3 ORIENTAMENTO PROFESSIONALE (CARCERE)",
IF(AND(exp_SILP!$S34="A.3 ORIENTAMENTO PROFESSIONALE",exp_SILP!$AD34="."),"A.3 ORIENTAMENTO PROFESSIONALE (CARCERE)",
IF(AND(exp_SILP!$S34="A.4 CONSULENZA ORIENTATIVA",exp_SILP!$AD34="4.2"),"A.4 CONSULENZA ORIENTATIVA (CARCERE)",
IF(AND(exp_SILP!$S34="A.4 CONSULENZA ORIENTATIVA",exp_SILP!$AD34="."),"A.4 CONSULENZA ORIENTATIVA (CARCERE)",
IF(AND(exp_SILP!$S34="A.5 - LEP F1 - ACCOMPAGNAMENTO AL LAVORO",exp_SILP!$AD34="4.2"),"A.5 - LEP F1 - ACCOMPAGNAMENTO AL LAVORO (CARCERE)",
IF(AND(exp_SILP!$S34="A.5 - LEP F1 - ACCOMPAGNAMENTO AL LAVORO",exp_SILP!$AD34="."),"A.5 - LEP F1 - ACCOMPAGNAMENTO AL LAVORO (CARCERE)",
IF(AND(exp_SILP!$S34="A.5.2a - TUTORAGGIO TIROCINI",exp_SILP!$AD34="4.2"),"A.5.2a - TUTORAGGIO TIROCINI (CARCERE)",
exp_SILP!$S34)))))))</f>
        <v>A.5 - LEP F1 - ACCOMPAGNAMENTO AL LAVORO</v>
      </c>
      <c r="C34" s="11" t="str">
        <f>CONCATENATE(VLOOKUP(exp_SILP!$B34,'DATI COMMESSE'!$A$2:$F$25,4,FALSE)," - ", VLOOKUP(exp_SILP!$B34,'DATI COMMESSE'!$A$2:$F$25,2,FALSE)," - ",VLOOKUP(exp_SILP!$B34,'DATI COMMESSE'!$A$2:$F$25,3,FALSE))</f>
        <v>GOL - 22-02-5000 - 22-12-5003</v>
      </c>
      <c r="D34" s="11" t="str">
        <f>LEFT(exp_SILP!$R34,5)</f>
        <v>12:00</v>
      </c>
      <c r="E34" s="11" t="str">
        <f>RIGHT(exp_SILP!$R34,5)</f>
        <v>14:00</v>
      </c>
      <c r="F34" s="11">
        <f>IF(exp_SILP!$AG34&gt;=60,exp_SILP!$AG34/60,exp_SILP!$AG34)</f>
        <v>2</v>
      </c>
      <c r="G34" s="11" t="str">
        <f>VLOOKUP(exp_SILP!$Y34,'DATI CM'!$A$2:$F$28,2,FALSE)</f>
        <v>FLCSRN79S42L219X</v>
      </c>
      <c r="H34" s="11" t="str">
        <f>VLOOKUP(exp_SILP!$Y34,'DATI CM'!$A$2:$F$28,3,FALSE)</f>
        <v>A011</v>
      </c>
      <c r="I34" s="11" t="str">
        <f t="shared" si="1"/>
        <v>N</v>
      </c>
      <c r="J34" s="11" t="str">
        <f>VLOOKUP(exp_SILP!$Y34,'DATI CM'!$A$2:$F$28,4,FALSE)</f>
        <v>TORINO</v>
      </c>
      <c r="K34" s="12">
        <f>VLOOKUP(exp_SILP!$B34,'DATI COMMESSE'!$A$2:$F$25,5,FALSE)</f>
        <v>39.94</v>
      </c>
      <c r="L34" s="12">
        <f>IF(exp_SILP!$B34="A4.10 - LEP E - ORIENTAMENTO SPECIALISTICO SKILL GAP ANALYSIS - GRUPPO 3P",0,VLOOKUP(exp_SILP!$Y34,'DATI CM'!$A$2:$F$28,6,FALSE))</f>
        <v>25</v>
      </c>
      <c r="M34" s="12">
        <f>IFERROR(VLOOKUP(exp_SILP!$B34,'DATI CM'!$H$2:$I$16,2,FALSE)*exp_SILP!$F34,0)</f>
        <v>0</v>
      </c>
      <c r="N34" s="11" t="str">
        <f>VLOOKUP(exp_SILP!$B34,'DATI COMMESSE'!$A$2:$F$25,4,FALSE)</f>
        <v>GOL</v>
      </c>
      <c r="O34" s="13">
        <f>VLOOKUP(exp_SILP!$B34,'DATI COMMESSE'!$A$2:$F$25,5,FALSE)*exp_SILP!$F34</f>
        <v>79.88</v>
      </c>
      <c r="P34" s="11" t="str">
        <f>IF(MID(exp_SILP!$W34,10,2)&gt;"40","F","M")</f>
        <v>F</v>
      </c>
      <c r="Q34" s="27" t="s">
        <v>192</v>
      </c>
      <c r="R34" s="15" t="s">
        <v>84</v>
      </c>
      <c r="S34" s="15" t="s">
        <v>57</v>
      </c>
      <c r="T34" s="15" t="s">
        <v>58</v>
      </c>
      <c r="U34" s="15" t="s">
        <v>59</v>
      </c>
      <c r="V34" s="15" t="s">
        <v>208</v>
      </c>
      <c r="W34" s="15" t="s">
        <v>209</v>
      </c>
      <c r="X34" s="15" t="s">
        <v>210</v>
      </c>
      <c r="Y34" s="15" t="s">
        <v>10</v>
      </c>
      <c r="Z34" s="15" t="s">
        <v>63</v>
      </c>
      <c r="AA34" s="15" t="s">
        <v>64</v>
      </c>
      <c r="AB34" s="15" t="s">
        <v>74</v>
      </c>
      <c r="AC34" s="15" t="s">
        <v>75</v>
      </c>
      <c r="AD34" s="15" t="s">
        <v>59</v>
      </c>
      <c r="AE34" s="15" t="s">
        <v>59</v>
      </c>
      <c r="AF34" s="15" t="s">
        <v>59</v>
      </c>
      <c r="AG34" s="28" t="s">
        <v>76</v>
      </c>
      <c r="AH34" s="15" t="s">
        <v>192</v>
      </c>
      <c r="AI34" s="15" t="s">
        <v>77</v>
      </c>
      <c r="AJ34" s="16" t="str">
        <f>VLOOKUP(exp_SILP!$Y34,'DATI CM'!$A$2:$F$28,2,FALSE)</f>
        <v>FLCSRN79S42L219X</v>
      </c>
    </row>
    <row r="35" ht="15.75" hidden="1" customHeight="1">
      <c r="A35" s="17" t="str">
        <f>IFERROR(VLOOKUP(exp_SILP!$W35,exp_utenti_P!D:D,1,FALSE),"_DA INSERIRE")</f>
        <v>DLGMRN96M49A859Z</v>
      </c>
      <c r="B35" s="17" t="str">
        <f>IF(AND(exp_SILP!$S35="A.3 ORIENTAMENTO PROFESSIONALE",exp_SILP!$AD35="4.2"),"A.3 ORIENTAMENTO PROFESSIONALE (CARCERE)",
IF(AND(exp_SILP!$S35="A.3 ORIENTAMENTO PROFESSIONALE",exp_SILP!$AD35="."),"A.3 ORIENTAMENTO PROFESSIONALE (CARCERE)",
IF(AND(exp_SILP!$S35="A.4 CONSULENZA ORIENTATIVA",exp_SILP!$AD35="4.2"),"A.4 CONSULENZA ORIENTATIVA (CARCERE)",
IF(AND(exp_SILP!$S35="A.4 CONSULENZA ORIENTATIVA",exp_SILP!$AD35="."),"A.4 CONSULENZA ORIENTATIVA (CARCERE)",
IF(AND(exp_SILP!$S35="A.5 - LEP F1 - ACCOMPAGNAMENTO AL LAVORO",exp_SILP!$AD35="4.2"),"A.5 - LEP F1 - ACCOMPAGNAMENTO AL LAVORO (CARCERE)",
IF(AND(exp_SILP!$S35="A.5 - LEP F1 - ACCOMPAGNAMENTO AL LAVORO",exp_SILP!$AD35="."),"A.5 - LEP F1 - ACCOMPAGNAMENTO AL LAVORO (CARCERE)",
IF(AND(exp_SILP!$S35="A.5.2a - TUTORAGGIO TIROCINI",exp_SILP!$AD35="4.2"),"A.5.2a - TUTORAGGIO TIROCINI (CARCERE)",
exp_SILP!$S35)))))))</f>
        <v>A4.10 - LEP E - ORIENTAMENTO SPECIALISTICO SKILL GAP ANALYSIS</v>
      </c>
      <c r="C35" s="18" t="str">
        <f>CONCATENATE(VLOOKUP(exp_SILP!$B35,'DATI COMMESSE'!$A$2:$F$25,4,FALSE)," - ", VLOOKUP(exp_SILP!$B35,'DATI COMMESSE'!$A$2:$F$25,2,FALSE)," - ",VLOOKUP(exp_SILP!$B35,'DATI COMMESSE'!$A$2:$F$25,3,FALSE))</f>
        <v>GOL - 22-02-5000 - 22-12-5003</v>
      </c>
      <c r="D35" s="18" t="str">
        <f>LEFT(exp_SILP!$R35,5)</f>
        <v>10:00</v>
      </c>
      <c r="E35" s="18" t="str">
        <f>RIGHT(exp_SILP!$R35,5)</f>
        <v>11:00</v>
      </c>
      <c r="F35" s="18">
        <f>IF(exp_SILP!$AG35&gt;=60,exp_SILP!$AG35/60,exp_SILP!$AG35)</f>
        <v>1</v>
      </c>
      <c r="G35" s="18" t="str">
        <f>VLOOKUP(exp_SILP!$Y35,'DATI CM'!$A$2:$F$28,2,FALSE)</f>
        <v>PNFMRT85H50A859E</v>
      </c>
      <c r="H35" s="18" t="str">
        <f>VLOOKUP(exp_SILP!$Y35,'DATI CM'!$A$2:$F$28,3,FALSE)</f>
        <v>A011</v>
      </c>
      <c r="I35" s="18" t="str">
        <f t="shared" si="1"/>
        <v>N</v>
      </c>
      <c r="J35" s="18" t="str">
        <f>VLOOKUP(exp_SILP!$Y35,'DATI CM'!$A$2:$F$28,4,FALSE)</f>
        <v>BIELLA</v>
      </c>
      <c r="K35" s="19">
        <f>VLOOKUP(exp_SILP!$B35,'DATI COMMESSE'!$A$2:$F$25,5,FALSE)</f>
        <v>39.94</v>
      </c>
      <c r="L35" s="19">
        <f>IF(exp_SILP!$B35="A4.10 - LEP E - ORIENTAMENTO SPECIALISTICO SKILL GAP ANALYSIS - GRUPPO 3P",0,VLOOKUP(exp_SILP!$Y35,'DATI CM'!$A$2:$F$28,6,FALSE))</f>
        <v>25</v>
      </c>
      <c r="M35" s="19">
        <f>IFERROR(VLOOKUP(exp_SILP!$B35,'DATI CM'!$H$2:$I$16,2,FALSE)*exp_SILP!$F35,0)</f>
        <v>0</v>
      </c>
      <c r="N35" s="18" t="str">
        <f>VLOOKUP(exp_SILP!$B35,'DATI COMMESSE'!$A$2:$F$25,4,FALSE)</f>
        <v>GOL</v>
      </c>
      <c r="O35" s="20">
        <f>VLOOKUP(exp_SILP!$B35,'DATI COMMESSE'!$A$2:$F$25,5,FALSE)*exp_SILP!$F35</f>
        <v>39.94</v>
      </c>
      <c r="P35" s="18" t="str">
        <f>IF(MID(exp_SILP!$W35,10,2)&gt;"40","F","M")</f>
        <v>F</v>
      </c>
      <c r="Q35" s="24" t="s">
        <v>192</v>
      </c>
      <c r="R35" s="22" t="s">
        <v>139</v>
      </c>
      <c r="S35" s="22" t="s">
        <v>70</v>
      </c>
      <c r="T35" s="22" t="s">
        <v>58</v>
      </c>
      <c r="U35" s="22" t="s">
        <v>59</v>
      </c>
      <c r="V35" s="22" t="s">
        <v>213</v>
      </c>
      <c r="W35" s="22" t="s">
        <v>214</v>
      </c>
      <c r="X35" s="22" t="s">
        <v>215</v>
      </c>
      <c r="Y35" s="22" t="s">
        <v>15</v>
      </c>
      <c r="Z35" s="22" t="s">
        <v>63</v>
      </c>
      <c r="AA35" s="22" t="s">
        <v>64</v>
      </c>
      <c r="AB35" s="22" t="s">
        <v>65</v>
      </c>
      <c r="AC35" s="22" t="s">
        <v>66</v>
      </c>
      <c r="AD35" s="22" t="s">
        <v>59</v>
      </c>
      <c r="AE35" s="22" t="s">
        <v>59</v>
      </c>
      <c r="AF35" s="22" t="s">
        <v>59</v>
      </c>
      <c r="AG35" s="25" t="s">
        <v>67</v>
      </c>
      <c r="AH35" s="22" t="s">
        <v>207</v>
      </c>
      <c r="AI35" s="22" t="s">
        <v>68</v>
      </c>
      <c r="AJ35" s="23" t="str">
        <f>VLOOKUP(exp_SILP!$Y35,'DATI CM'!$A$2:$F$28,2,FALSE)</f>
        <v>PNFMRT85H50A859E</v>
      </c>
    </row>
    <row r="36" ht="15.75" hidden="1" customHeight="1">
      <c r="A36" s="10" t="str">
        <f>IFERROR(VLOOKUP(exp_SILP!$W36,exp_utenti_P!D:D,1,FALSE),"_DA INSERIRE")</f>
        <v>BHALPH96P10Z317H</v>
      </c>
      <c r="B36" s="10" t="str">
        <f>IF(AND(exp_SILP!$S36="A.3 ORIENTAMENTO PROFESSIONALE",exp_SILP!$AD36="4.2"),"A.3 ORIENTAMENTO PROFESSIONALE (CARCERE)",
IF(AND(exp_SILP!$S36="A.3 ORIENTAMENTO PROFESSIONALE",exp_SILP!$AD36="."),"A.3 ORIENTAMENTO PROFESSIONALE (CARCERE)",
IF(AND(exp_SILP!$S36="A.4 CONSULENZA ORIENTATIVA",exp_SILP!$AD36="4.2"),"A.4 CONSULENZA ORIENTATIVA (CARCERE)",
IF(AND(exp_SILP!$S36="A.4 CONSULENZA ORIENTATIVA",exp_SILP!$AD36="."),"A.4 CONSULENZA ORIENTATIVA (CARCERE)",
IF(AND(exp_SILP!$S36="A.5 - LEP F1 - ACCOMPAGNAMENTO AL LAVORO",exp_SILP!$AD36="4.2"),"A.5 - LEP F1 - ACCOMPAGNAMENTO AL LAVORO (CARCERE)",
IF(AND(exp_SILP!$S36="A.5 - LEP F1 - ACCOMPAGNAMENTO AL LAVORO",exp_SILP!$AD36="."),"A.5 - LEP F1 - ACCOMPAGNAMENTO AL LAVORO (CARCERE)",
IF(AND(exp_SILP!$S36="A.5.2a - TUTORAGGIO TIROCINI",exp_SILP!$AD36="4.2"),"A.5.2a - TUTORAGGIO TIROCINI (CARCERE)",
exp_SILP!$S36)))))))</f>
        <v>A4.10 - LEP E - ORIENTAMENTO SPECIALISTICO SKILL GAP ANALYSIS</v>
      </c>
      <c r="C36" s="11" t="str">
        <f>CONCATENATE(VLOOKUP(exp_SILP!$B36,'DATI COMMESSE'!$A$2:$F$25,4,FALSE)," - ", VLOOKUP(exp_SILP!$B36,'DATI COMMESSE'!$A$2:$F$25,2,FALSE)," - ",VLOOKUP(exp_SILP!$B36,'DATI COMMESSE'!$A$2:$F$25,3,FALSE))</f>
        <v>GOL - 22-02-5000 - 22-12-5003</v>
      </c>
      <c r="D36" s="11" t="str">
        <f>LEFT(exp_SILP!$R36,5)</f>
        <v>17:00</v>
      </c>
      <c r="E36" s="11" t="str">
        <f>RIGHT(exp_SILP!$R36,5)</f>
        <v>18:00</v>
      </c>
      <c r="F36" s="11">
        <f>IF(exp_SILP!$AG36&gt;=60,exp_SILP!$AG36/60,exp_SILP!$AG36)</f>
        <v>1</v>
      </c>
      <c r="G36" s="11" t="str">
        <f>VLOOKUP(exp_SILP!$Y36,'DATI CM'!$A$2:$F$28,2,FALSE)</f>
        <v>RSCDAA66H43F952Q</v>
      </c>
      <c r="H36" s="11" t="str">
        <f>VLOOKUP(exp_SILP!$Y36,'DATI CM'!$A$2:$F$28,3,FALSE)</f>
        <v>A011</v>
      </c>
      <c r="I36" s="11" t="str">
        <f t="shared" si="1"/>
        <v>N</v>
      </c>
      <c r="J36" s="11" t="str">
        <f>VLOOKUP(exp_SILP!$Y36,'DATI CM'!$A$2:$F$28,4,FALSE)</f>
        <v>NO</v>
      </c>
      <c r="K36" s="12">
        <f>VLOOKUP(exp_SILP!$B36,'DATI COMMESSE'!$A$2:$F$25,5,FALSE)</f>
        <v>39.94</v>
      </c>
      <c r="L36" s="12">
        <f>IF(exp_SILP!$B36="A4.10 - LEP E - ORIENTAMENTO SPECIALISTICO SKILL GAP ANALYSIS - GRUPPO 3P",0,VLOOKUP(exp_SILP!$Y36,'DATI CM'!$A$2:$F$28,6,FALSE))</f>
        <v>25</v>
      </c>
      <c r="M36" s="12">
        <f>IFERROR(VLOOKUP(exp_SILP!$B36,'DATI CM'!$H$2:$I$16,2,FALSE)*exp_SILP!$F36,0)</f>
        <v>0</v>
      </c>
      <c r="N36" s="11" t="str">
        <f>VLOOKUP(exp_SILP!$B36,'DATI COMMESSE'!$A$2:$F$25,4,FALSE)</f>
        <v>GOL</v>
      </c>
      <c r="O36" s="13">
        <f>VLOOKUP(exp_SILP!$B36,'DATI COMMESSE'!$A$2:$F$25,5,FALSE)*exp_SILP!$F36</f>
        <v>39.94</v>
      </c>
      <c r="P36" s="11" t="str">
        <f>IF(MID(exp_SILP!$W36,10,2)&gt;"40","F","M")</f>
        <v>M</v>
      </c>
      <c r="Q36" s="27" t="s">
        <v>192</v>
      </c>
      <c r="R36" s="15" t="s">
        <v>93</v>
      </c>
      <c r="S36" s="15" t="s">
        <v>70</v>
      </c>
      <c r="T36" s="15" t="s">
        <v>58</v>
      </c>
      <c r="U36" s="15" t="s">
        <v>59</v>
      </c>
      <c r="V36" s="15" t="s">
        <v>216</v>
      </c>
      <c r="W36" s="15" t="s">
        <v>217</v>
      </c>
      <c r="X36" s="15" t="s">
        <v>218</v>
      </c>
      <c r="Y36" s="15" t="s">
        <v>16</v>
      </c>
      <c r="Z36" s="15" t="s">
        <v>63</v>
      </c>
      <c r="AA36" s="15" t="s">
        <v>64</v>
      </c>
      <c r="AB36" s="15" t="s">
        <v>65</v>
      </c>
      <c r="AC36" s="15" t="s">
        <v>82</v>
      </c>
      <c r="AD36" s="15" t="s">
        <v>59</v>
      </c>
      <c r="AE36" s="15" t="s">
        <v>59</v>
      </c>
      <c r="AF36" s="15" t="s">
        <v>114</v>
      </c>
      <c r="AG36" s="28" t="s">
        <v>67</v>
      </c>
      <c r="AH36" s="15" t="s">
        <v>207</v>
      </c>
      <c r="AI36" s="15" t="s">
        <v>198</v>
      </c>
      <c r="AJ36" s="16" t="str">
        <f>VLOOKUP(exp_SILP!$Y36,'DATI CM'!$A$2:$F$28,2,FALSE)</f>
        <v>RSCDAA66H43F952Q</v>
      </c>
    </row>
    <row r="37" ht="15.75" hidden="1" customHeight="1">
      <c r="A37" s="17" t="str">
        <f>IFERROR(VLOOKUP(exp_SILP!$W37,exp_utenti_P!D:D,1,FALSE),"_DA INSERIRE")</f>
        <v>DGLRRT64S29F205I</v>
      </c>
      <c r="B37" s="17" t="str">
        <f>IF(AND(exp_SILP!$S37="A.3 ORIENTAMENTO PROFESSIONALE",exp_SILP!$AD37="4.2"),"A.3 ORIENTAMENTO PROFESSIONALE (CARCERE)",
IF(AND(exp_SILP!$S37="A.3 ORIENTAMENTO PROFESSIONALE",exp_SILP!$AD37="."),"A.3 ORIENTAMENTO PROFESSIONALE (CARCERE)",
IF(AND(exp_SILP!$S37="A.4 CONSULENZA ORIENTATIVA",exp_SILP!$AD37="4.2"),"A.4 CONSULENZA ORIENTATIVA (CARCERE)",
IF(AND(exp_SILP!$S37="A.4 CONSULENZA ORIENTATIVA",exp_SILP!$AD37="."),"A.4 CONSULENZA ORIENTATIVA (CARCERE)",
IF(AND(exp_SILP!$S37="A.5 - LEP F1 - ACCOMPAGNAMENTO AL LAVORO",exp_SILP!$AD37="4.2"),"A.5 - LEP F1 - ACCOMPAGNAMENTO AL LAVORO (CARCERE)",
IF(AND(exp_SILP!$S37="A.5 - LEP F1 - ACCOMPAGNAMENTO AL LAVORO",exp_SILP!$AD37="."),"A.5 - LEP F1 - ACCOMPAGNAMENTO AL LAVORO (CARCERE)",
IF(AND(exp_SILP!$S37="A.5.2a - TUTORAGGIO TIROCINI",exp_SILP!$AD37="4.2"),"A.5.2a - TUTORAGGIO TIROCINI (CARCERE)",
exp_SILP!$S37)))))))</f>
        <v>A4.10 - LEP E - ORIENTAMENTO SPECIALISTICO SKILL GAP ANALYSIS</v>
      </c>
      <c r="C37" s="18" t="str">
        <f>CONCATENATE(VLOOKUP(exp_SILP!$B37,'DATI COMMESSE'!$A$2:$F$25,4,FALSE)," - ", VLOOKUP(exp_SILP!$B37,'DATI COMMESSE'!$A$2:$F$25,2,FALSE)," - ",VLOOKUP(exp_SILP!$B37,'DATI COMMESSE'!$A$2:$F$25,3,FALSE))</f>
        <v>GOL - 22-02-5000 - 22-12-5003</v>
      </c>
      <c r="D37" s="18" t="str">
        <f>LEFT(exp_SILP!$R37,5)</f>
        <v>11:00</v>
      </c>
      <c r="E37" s="18" t="str">
        <f>RIGHT(exp_SILP!$R37,5)</f>
        <v>13:00</v>
      </c>
      <c r="F37" s="18">
        <f>IF(exp_SILP!$AG37&gt;=60,exp_SILP!$AG37/60,exp_SILP!$AG37)</f>
        <v>2</v>
      </c>
      <c r="G37" s="18" t="str">
        <f>VLOOKUP(exp_SILP!$Y37,'DATI CM'!$A$2:$F$28,2,FALSE)</f>
        <v>RSCDAA66H43F952Q</v>
      </c>
      <c r="H37" s="18" t="str">
        <f>VLOOKUP(exp_SILP!$Y37,'DATI CM'!$A$2:$F$28,3,FALSE)</f>
        <v>A011</v>
      </c>
      <c r="I37" s="18" t="str">
        <f t="shared" si="1"/>
        <v>N</v>
      </c>
      <c r="J37" s="18" t="str">
        <f>VLOOKUP(exp_SILP!$Y37,'DATI CM'!$A$2:$F$28,4,FALSE)</f>
        <v>NO</v>
      </c>
      <c r="K37" s="19">
        <f>VLOOKUP(exp_SILP!$B37,'DATI COMMESSE'!$A$2:$F$25,5,FALSE)</f>
        <v>39.94</v>
      </c>
      <c r="L37" s="19">
        <f>IF(exp_SILP!$B37="A4.10 - LEP E - ORIENTAMENTO SPECIALISTICO SKILL GAP ANALYSIS - GRUPPO 3P",0,VLOOKUP(exp_SILP!$Y37,'DATI CM'!$A$2:$F$28,6,FALSE))</f>
        <v>25</v>
      </c>
      <c r="M37" s="19">
        <f>IFERROR(VLOOKUP(exp_SILP!$B37,'DATI CM'!$H$2:$I$16,2,FALSE)*exp_SILP!$F37,0)</f>
        <v>0</v>
      </c>
      <c r="N37" s="18" t="str">
        <f>VLOOKUP(exp_SILP!$B37,'DATI COMMESSE'!$A$2:$F$25,4,FALSE)</f>
        <v>GOL</v>
      </c>
      <c r="O37" s="20">
        <f>VLOOKUP(exp_SILP!$B37,'DATI COMMESSE'!$A$2:$F$25,5,FALSE)*exp_SILP!$F37</f>
        <v>79.88</v>
      </c>
      <c r="P37" s="18" t="str">
        <f>IF(MID(exp_SILP!$W37,10,2)&gt;"40","F","M")</f>
        <v>M</v>
      </c>
      <c r="Q37" s="24" t="s">
        <v>192</v>
      </c>
      <c r="R37" s="22" t="s">
        <v>219</v>
      </c>
      <c r="S37" s="22" t="s">
        <v>70</v>
      </c>
      <c r="T37" s="22" t="s">
        <v>58</v>
      </c>
      <c r="U37" s="22" t="s">
        <v>59</v>
      </c>
      <c r="V37" s="22" t="s">
        <v>220</v>
      </c>
      <c r="W37" s="22" t="s">
        <v>221</v>
      </c>
      <c r="X37" s="22" t="s">
        <v>222</v>
      </c>
      <c r="Y37" s="22" t="s">
        <v>16</v>
      </c>
      <c r="Z37" s="22" t="s">
        <v>63</v>
      </c>
      <c r="AA37" s="22" t="s">
        <v>64</v>
      </c>
      <c r="AB37" s="22" t="s">
        <v>65</v>
      </c>
      <c r="AC37" s="22" t="s">
        <v>82</v>
      </c>
      <c r="AD37" s="22" t="s">
        <v>59</v>
      </c>
      <c r="AE37" s="22" t="s">
        <v>59</v>
      </c>
      <c r="AF37" s="22" t="s">
        <v>59</v>
      </c>
      <c r="AG37" s="25" t="s">
        <v>76</v>
      </c>
      <c r="AH37" s="22" t="s">
        <v>192</v>
      </c>
      <c r="AI37" s="22" t="s">
        <v>198</v>
      </c>
      <c r="AJ37" s="23" t="str">
        <f>VLOOKUP(exp_SILP!$Y37,'DATI CM'!$A$2:$F$28,2,FALSE)</f>
        <v>RSCDAA66H43F952Q</v>
      </c>
    </row>
    <row r="38" ht="15.75" hidden="1" customHeight="1">
      <c r="A38" s="10" t="str">
        <f>IFERROR(VLOOKUP(exp_SILP!$W38,exp_utenti_P!D:D,1,FALSE),"_DA INSERIRE")</f>
        <v>GMOSSI03D24Z354O</v>
      </c>
      <c r="B38" s="10" t="str">
        <f>IF(AND(exp_SILP!$S38="A.3 ORIENTAMENTO PROFESSIONALE",exp_SILP!$AD38="4.2"),"A.3 ORIENTAMENTO PROFESSIONALE (CARCERE)",
IF(AND(exp_SILP!$S38="A.3 ORIENTAMENTO PROFESSIONALE",exp_SILP!$AD38="."),"A.3 ORIENTAMENTO PROFESSIONALE (CARCERE)",
IF(AND(exp_SILP!$S38="A.4 CONSULENZA ORIENTATIVA",exp_SILP!$AD38="4.2"),"A.4 CONSULENZA ORIENTATIVA (CARCERE)",
IF(AND(exp_SILP!$S38="A.4 CONSULENZA ORIENTATIVA",exp_SILP!$AD38="."),"A.4 CONSULENZA ORIENTATIVA (CARCERE)",
IF(AND(exp_SILP!$S38="A.5 - LEP F1 - ACCOMPAGNAMENTO AL LAVORO",exp_SILP!$AD38="4.2"),"A.5 - LEP F1 - ACCOMPAGNAMENTO AL LAVORO (CARCERE)",
IF(AND(exp_SILP!$S38="A.5 - LEP F1 - ACCOMPAGNAMENTO AL LAVORO",exp_SILP!$AD38="."),"A.5 - LEP F1 - ACCOMPAGNAMENTO AL LAVORO (CARCERE)",
IF(AND(exp_SILP!$S38="A.5.2a - TUTORAGGIO TIROCINI",exp_SILP!$AD38="4.2"),"A.5.2a - TUTORAGGIO TIROCINI (CARCERE)",
exp_SILP!$S38)))))))</f>
        <v>A4.10 - LEP E - ORIENTAMENTO SPECIALISTICO SKILL GAP ANALYSIS</v>
      </c>
      <c r="C38" s="11" t="str">
        <f>CONCATENATE(VLOOKUP(exp_SILP!$B38,'DATI COMMESSE'!$A$2:$F$25,4,FALSE)," - ", VLOOKUP(exp_SILP!$B38,'DATI COMMESSE'!$A$2:$F$25,2,FALSE)," - ",VLOOKUP(exp_SILP!$B38,'DATI COMMESSE'!$A$2:$F$25,3,FALSE))</f>
        <v>GOL - 22-02-5000 - 22-12-5003</v>
      </c>
      <c r="D38" s="11" t="str">
        <f>LEFT(exp_SILP!$R38,5)</f>
        <v>09:00</v>
      </c>
      <c r="E38" s="11" t="str">
        <f>RIGHT(exp_SILP!$R38,5)</f>
        <v>11:00</v>
      </c>
      <c r="F38" s="11">
        <f>IF(exp_SILP!$AG38&gt;=60,exp_SILP!$AG38/60,exp_SILP!$AG38)</f>
        <v>2</v>
      </c>
      <c r="G38" s="11" t="str">
        <f>VLOOKUP(exp_SILP!$Y38,'DATI CM'!$A$2:$F$28,2,FALSE)</f>
        <v>RSCDAA66H43F952Q</v>
      </c>
      <c r="H38" s="11" t="str">
        <f>VLOOKUP(exp_SILP!$Y38,'DATI CM'!$A$2:$F$28,3,FALSE)</f>
        <v>A011</v>
      </c>
      <c r="I38" s="11" t="str">
        <f t="shared" si="1"/>
        <v>N</v>
      </c>
      <c r="J38" s="11" t="str">
        <f>VLOOKUP(exp_SILP!$Y38,'DATI CM'!$A$2:$F$28,4,FALSE)</f>
        <v>NO</v>
      </c>
      <c r="K38" s="12">
        <f>VLOOKUP(exp_SILP!$B38,'DATI COMMESSE'!$A$2:$F$25,5,FALSE)</f>
        <v>39.94</v>
      </c>
      <c r="L38" s="12">
        <f>IF(exp_SILP!$B38="A4.10 - LEP E - ORIENTAMENTO SPECIALISTICO SKILL GAP ANALYSIS - GRUPPO 3P",0,VLOOKUP(exp_SILP!$Y38,'DATI CM'!$A$2:$F$28,6,FALSE))</f>
        <v>25</v>
      </c>
      <c r="M38" s="12">
        <f>IFERROR(VLOOKUP(exp_SILP!$B38,'DATI CM'!$H$2:$I$16,2,FALSE)*exp_SILP!$F38,0)</f>
        <v>0</v>
      </c>
      <c r="N38" s="11" t="str">
        <f>VLOOKUP(exp_SILP!$B38,'DATI COMMESSE'!$A$2:$F$25,4,FALSE)</f>
        <v>GOL</v>
      </c>
      <c r="O38" s="13">
        <f>VLOOKUP(exp_SILP!$B38,'DATI COMMESSE'!$A$2:$F$25,5,FALSE)*exp_SILP!$F38</f>
        <v>79.88</v>
      </c>
      <c r="P38" s="11" t="str">
        <f>IF(MID(exp_SILP!$W38,10,2)&gt;"40","F","M")</f>
        <v>M</v>
      </c>
      <c r="Q38" s="27" t="s">
        <v>192</v>
      </c>
      <c r="R38" s="15" t="s">
        <v>223</v>
      </c>
      <c r="S38" s="15" t="s">
        <v>70</v>
      </c>
      <c r="T38" s="15" t="s">
        <v>58</v>
      </c>
      <c r="U38" s="15" t="s">
        <v>59</v>
      </c>
      <c r="V38" s="15" t="s">
        <v>224</v>
      </c>
      <c r="W38" s="15" t="s">
        <v>225</v>
      </c>
      <c r="X38" s="15" t="s">
        <v>226</v>
      </c>
      <c r="Y38" s="15" t="s">
        <v>16</v>
      </c>
      <c r="Z38" s="15" t="s">
        <v>63</v>
      </c>
      <c r="AA38" s="15" t="s">
        <v>64</v>
      </c>
      <c r="AB38" s="15" t="s">
        <v>65</v>
      </c>
      <c r="AC38" s="15" t="s">
        <v>82</v>
      </c>
      <c r="AD38" s="15" t="s">
        <v>59</v>
      </c>
      <c r="AE38" s="15" t="s">
        <v>59</v>
      </c>
      <c r="AF38" s="15" t="s">
        <v>59</v>
      </c>
      <c r="AG38" s="28" t="s">
        <v>76</v>
      </c>
      <c r="AH38" s="15" t="s">
        <v>192</v>
      </c>
      <c r="AI38" s="15" t="s">
        <v>198</v>
      </c>
      <c r="AJ38" s="16" t="str">
        <f>VLOOKUP(exp_SILP!$Y38,'DATI CM'!$A$2:$F$28,2,FALSE)</f>
        <v>RSCDAA66H43F952Q</v>
      </c>
    </row>
    <row r="39" ht="15.75" hidden="1" customHeight="1">
      <c r="A39" s="17" t="str">
        <f>IFERROR(VLOOKUP(exp_SILP!$W39,exp_utenti_P!D:D,1,FALSE),"_DA INSERIRE")</f>
        <v>MNSLTF70L47Z352B</v>
      </c>
      <c r="B39" s="17" t="str">
        <f>IF(AND(exp_SILP!$S39="A.3 ORIENTAMENTO PROFESSIONALE",exp_SILP!$AD39="4.2"),"A.3 ORIENTAMENTO PROFESSIONALE (CARCERE)",
IF(AND(exp_SILP!$S39="A.3 ORIENTAMENTO PROFESSIONALE",exp_SILP!$AD39="."),"A.3 ORIENTAMENTO PROFESSIONALE (CARCERE)",
IF(AND(exp_SILP!$S39="A.4 CONSULENZA ORIENTATIVA",exp_SILP!$AD39="4.2"),"A.4 CONSULENZA ORIENTATIVA (CARCERE)",
IF(AND(exp_SILP!$S39="A.4 CONSULENZA ORIENTATIVA",exp_SILP!$AD39="."),"A.4 CONSULENZA ORIENTATIVA (CARCERE)",
IF(AND(exp_SILP!$S39="A.5 - LEP F1 - ACCOMPAGNAMENTO AL LAVORO",exp_SILP!$AD39="4.2"),"A.5 - LEP F1 - ACCOMPAGNAMENTO AL LAVORO (CARCERE)",
IF(AND(exp_SILP!$S39="A.5 - LEP F1 - ACCOMPAGNAMENTO AL LAVORO",exp_SILP!$AD39="."),"A.5 - LEP F1 - ACCOMPAGNAMENTO AL LAVORO (CARCERE)",
IF(AND(exp_SILP!$S39="A.5.2a - TUTORAGGIO TIROCINI",exp_SILP!$AD39="4.2"),"A.5.2a - TUTORAGGIO TIROCINI (CARCERE)",
exp_SILP!$S39)))))))</f>
        <v>A4.10 - LEP E - ORIENTAMENTO SPECIALISTICO SKILL GAP ANALYSIS</v>
      </c>
      <c r="C39" s="18" t="str">
        <f>CONCATENATE(VLOOKUP(exp_SILP!$B39,'DATI COMMESSE'!$A$2:$F$25,4,FALSE)," - ", VLOOKUP(exp_SILP!$B39,'DATI COMMESSE'!$A$2:$F$25,2,FALSE)," - ",VLOOKUP(exp_SILP!$B39,'DATI COMMESSE'!$A$2:$F$25,3,FALSE))</f>
        <v>GOL - 22-02-5000 - 22-12-5003</v>
      </c>
      <c r="D39" s="18" t="str">
        <f>LEFT(exp_SILP!$R39,5)</f>
        <v>15:00</v>
      </c>
      <c r="E39" s="18" t="str">
        <f>RIGHT(exp_SILP!$R39,5)</f>
        <v>17:00</v>
      </c>
      <c r="F39" s="18">
        <f>IF(exp_SILP!$AG39&gt;=60,exp_SILP!$AG39/60,exp_SILP!$AG39)</f>
        <v>2</v>
      </c>
      <c r="G39" s="18" t="str">
        <f>VLOOKUP(exp_SILP!$Y39,'DATI CM'!$A$2:$F$28,2,FALSE)</f>
        <v>RSCDAA66H43F952Q</v>
      </c>
      <c r="H39" s="18" t="str">
        <f>VLOOKUP(exp_SILP!$Y39,'DATI CM'!$A$2:$F$28,3,FALSE)</f>
        <v>A011</v>
      </c>
      <c r="I39" s="18" t="str">
        <f t="shared" si="1"/>
        <v>N</v>
      </c>
      <c r="J39" s="18" t="str">
        <f>VLOOKUP(exp_SILP!$Y39,'DATI CM'!$A$2:$F$28,4,FALSE)</f>
        <v>NO</v>
      </c>
      <c r="K39" s="19">
        <f>VLOOKUP(exp_SILP!$B39,'DATI COMMESSE'!$A$2:$F$25,5,FALSE)</f>
        <v>39.94</v>
      </c>
      <c r="L39" s="19">
        <f>IF(exp_SILP!$B39="A4.10 - LEP E - ORIENTAMENTO SPECIALISTICO SKILL GAP ANALYSIS - GRUPPO 3P",0,VLOOKUP(exp_SILP!$Y39,'DATI CM'!$A$2:$F$28,6,FALSE))</f>
        <v>25</v>
      </c>
      <c r="M39" s="19">
        <f>IFERROR(VLOOKUP(exp_SILP!$B39,'DATI CM'!$H$2:$I$16,2,FALSE)*exp_SILP!$F39,0)</f>
        <v>0</v>
      </c>
      <c r="N39" s="18" t="str">
        <f>VLOOKUP(exp_SILP!$B39,'DATI COMMESSE'!$A$2:$F$25,4,FALSE)</f>
        <v>GOL</v>
      </c>
      <c r="O39" s="20">
        <f>VLOOKUP(exp_SILP!$B39,'DATI COMMESSE'!$A$2:$F$25,5,FALSE)*exp_SILP!$F39</f>
        <v>79.88</v>
      </c>
      <c r="P39" s="18" t="str">
        <f>IF(MID(exp_SILP!$W39,10,2)&gt;"40","F","M")</f>
        <v>F</v>
      </c>
      <c r="Q39" s="24" t="s">
        <v>192</v>
      </c>
      <c r="R39" s="22" t="s">
        <v>144</v>
      </c>
      <c r="S39" s="22" t="s">
        <v>70</v>
      </c>
      <c r="T39" s="22" t="s">
        <v>58</v>
      </c>
      <c r="U39" s="22" t="s">
        <v>59</v>
      </c>
      <c r="V39" s="22" t="s">
        <v>227</v>
      </c>
      <c r="W39" s="22" t="s">
        <v>228</v>
      </c>
      <c r="X39" s="22" t="s">
        <v>229</v>
      </c>
      <c r="Y39" s="22" t="s">
        <v>16</v>
      </c>
      <c r="Z39" s="22" t="s">
        <v>63</v>
      </c>
      <c r="AA39" s="22" t="s">
        <v>64</v>
      </c>
      <c r="AB39" s="22" t="s">
        <v>65</v>
      </c>
      <c r="AC39" s="22" t="s">
        <v>82</v>
      </c>
      <c r="AD39" s="22" t="s">
        <v>59</v>
      </c>
      <c r="AE39" s="22" t="s">
        <v>59</v>
      </c>
      <c r="AF39" s="22" t="s">
        <v>59</v>
      </c>
      <c r="AG39" s="25" t="s">
        <v>76</v>
      </c>
      <c r="AH39" s="22" t="s">
        <v>192</v>
      </c>
      <c r="AI39" s="22" t="s">
        <v>198</v>
      </c>
      <c r="AJ39" s="23" t="str">
        <f>VLOOKUP(exp_SILP!$Y39,'DATI CM'!$A$2:$F$28,2,FALSE)</f>
        <v>RSCDAA66H43F952Q</v>
      </c>
    </row>
    <row r="40" ht="15.75" customHeight="1">
      <c r="A40" s="10" t="str">
        <f>IFERROR(VLOOKUP(exp_SILP!$W40,exp_utenti_P!D:D,1,FALSE),"_DA INSERIRE")</f>
        <v>MSSMRL86T46Z611W</v>
      </c>
      <c r="B40" s="10" t="str">
        <f>IF(AND(exp_SILP!$S40="A.3 ORIENTAMENTO PROFESSIONALE",exp_SILP!$AD40="4.2"),"A.3 ORIENTAMENTO PROFESSIONALE (CARCERE)",
IF(AND(exp_SILP!$S40="A.3 ORIENTAMENTO PROFESSIONALE",exp_SILP!$AD40="."),"A.3 ORIENTAMENTO PROFESSIONALE (CARCERE)",
IF(AND(exp_SILP!$S40="A.4 CONSULENZA ORIENTATIVA",exp_SILP!$AD40="4.2"),"A.4 CONSULENZA ORIENTATIVA (CARCERE)",
IF(AND(exp_SILP!$S40="A.4 CONSULENZA ORIENTATIVA",exp_SILP!$AD40="."),"A.4 CONSULENZA ORIENTATIVA (CARCERE)",
IF(AND(exp_SILP!$S40="A.5 - LEP F1 - ACCOMPAGNAMENTO AL LAVORO",exp_SILP!$AD40="4.2"),"A.5 - LEP F1 - ACCOMPAGNAMENTO AL LAVORO (CARCERE)",
IF(AND(exp_SILP!$S40="A.5 - LEP F1 - ACCOMPAGNAMENTO AL LAVORO",exp_SILP!$AD40="."),"A.5 - LEP F1 - ACCOMPAGNAMENTO AL LAVORO (CARCERE)",
IF(AND(exp_SILP!$S40="A.5.2a - TUTORAGGIO TIROCINI",exp_SILP!$AD40="4.2"),"A.5.2a - TUTORAGGIO TIROCINI (CARCERE)",
exp_SILP!$S40)))))))</f>
        <v>A4.10 - LEP E - ORIENTAMENTO SPECIALISTICO SKILL GAP ANALYSIS</v>
      </c>
      <c r="C40" s="11" t="str">
        <f>CONCATENATE(VLOOKUP(exp_SILP!$B40,'DATI COMMESSE'!$A$2:$F$25,4,FALSE)," - ", VLOOKUP(exp_SILP!$B40,'DATI COMMESSE'!$A$2:$F$25,2,FALSE)," - ",VLOOKUP(exp_SILP!$B40,'DATI COMMESSE'!$A$2:$F$25,3,FALSE))</f>
        <v>GOL - 22-02-5000 - 22-12-5003</v>
      </c>
      <c r="D40" s="11" t="str">
        <f>LEFT(exp_SILP!$R40,5)</f>
        <v>18:00</v>
      </c>
      <c r="E40" s="11" t="str">
        <f>RIGHT(exp_SILP!$R40,5)</f>
        <v>19:00</v>
      </c>
      <c r="F40" s="11">
        <f>IF(exp_SILP!$AG40&gt;=60,exp_SILP!$AG40/60,exp_SILP!$AG40)</f>
        <v>1</v>
      </c>
      <c r="G40" s="11" t="str">
        <f>VLOOKUP(exp_SILP!$Y40,'DATI CM'!$A$2:$F$28,2,FALSE)</f>
        <v>FLCSRN79S42L219X</v>
      </c>
      <c r="H40" s="11" t="str">
        <f>VLOOKUP(exp_SILP!$Y40,'DATI CM'!$A$2:$F$28,3,FALSE)</f>
        <v>A011</v>
      </c>
      <c r="I40" s="11" t="str">
        <f t="shared" si="1"/>
        <v>N</v>
      </c>
      <c r="J40" s="11" t="str">
        <f>VLOOKUP(exp_SILP!$Y40,'DATI CM'!$A$2:$F$28,4,FALSE)</f>
        <v>TORINO</v>
      </c>
      <c r="K40" s="12">
        <f>VLOOKUP(exp_SILP!$B40,'DATI COMMESSE'!$A$2:$F$25,5,FALSE)</f>
        <v>39.94</v>
      </c>
      <c r="L40" s="12">
        <f>IF(exp_SILP!$B40="A4.10 - LEP E - ORIENTAMENTO SPECIALISTICO SKILL GAP ANALYSIS - GRUPPO 3P",0,VLOOKUP(exp_SILP!$Y40,'DATI CM'!$A$2:$F$28,6,FALSE))</f>
        <v>25</v>
      </c>
      <c r="M40" s="12">
        <f>IFERROR(VLOOKUP(exp_SILP!$B40,'DATI CM'!$H$2:$I$16,2,FALSE)*exp_SILP!$F40,0)</f>
        <v>0</v>
      </c>
      <c r="N40" s="11" t="str">
        <f>VLOOKUP(exp_SILP!$B40,'DATI COMMESSE'!$A$2:$F$25,4,FALSE)</f>
        <v>GOL</v>
      </c>
      <c r="O40" s="13">
        <f>VLOOKUP(exp_SILP!$B40,'DATI COMMESSE'!$A$2:$F$25,5,FALSE)*exp_SILP!$F40</f>
        <v>39.94</v>
      </c>
      <c r="P40" s="11" t="str">
        <f>IF(MID(exp_SILP!$W40,10,2)&gt;"40","F","M")</f>
        <v>F</v>
      </c>
      <c r="Q40" s="27" t="s">
        <v>192</v>
      </c>
      <c r="R40" s="15" t="s">
        <v>230</v>
      </c>
      <c r="S40" s="15" t="s">
        <v>70</v>
      </c>
      <c r="T40" s="15" t="s">
        <v>58</v>
      </c>
      <c r="U40" s="15" t="s">
        <v>59</v>
      </c>
      <c r="V40" s="15" t="s">
        <v>231</v>
      </c>
      <c r="W40" s="15" t="s">
        <v>232</v>
      </c>
      <c r="X40" s="15" t="s">
        <v>233</v>
      </c>
      <c r="Y40" s="15" t="s">
        <v>10</v>
      </c>
      <c r="Z40" s="15" t="s">
        <v>63</v>
      </c>
      <c r="AA40" s="15" t="s">
        <v>64</v>
      </c>
      <c r="AB40" s="15" t="s">
        <v>65</v>
      </c>
      <c r="AC40" s="15" t="s">
        <v>75</v>
      </c>
      <c r="AD40" s="15" t="s">
        <v>59</v>
      </c>
      <c r="AE40" s="15" t="s">
        <v>59</v>
      </c>
      <c r="AF40" s="15" t="s">
        <v>211</v>
      </c>
      <c r="AG40" s="28" t="s">
        <v>67</v>
      </c>
      <c r="AH40" s="15" t="s">
        <v>212</v>
      </c>
      <c r="AI40" s="15" t="s">
        <v>77</v>
      </c>
      <c r="AJ40" s="16" t="str">
        <f>VLOOKUP(exp_SILP!$Y40,'DATI CM'!$A$2:$F$28,2,FALSE)</f>
        <v>FLCSRN79S42L219X</v>
      </c>
    </row>
    <row r="41" ht="15.75" customHeight="1">
      <c r="A41" s="17" t="str">
        <f>IFERROR(VLOOKUP(exp_SILP!$W41,exp_utenti_P!D:D,1,FALSE),"_DA INSERIRE")</f>
        <v>MSSMRL86T46Z611W</v>
      </c>
      <c r="B41" s="17" t="str">
        <f>IF(AND(exp_SILP!$S41="A.3 ORIENTAMENTO PROFESSIONALE",exp_SILP!$AD41="4.2"),"A.3 ORIENTAMENTO PROFESSIONALE (CARCERE)",
IF(AND(exp_SILP!$S41="A.3 ORIENTAMENTO PROFESSIONALE",exp_SILP!$AD41="."),"A.3 ORIENTAMENTO PROFESSIONALE (CARCERE)",
IF(AND(exp_SILP!$S41="A.4 CONSULENZA ORIENTATIVA",exp_SILP!$AD41="4.2"),"A.4 CONSULENZA ORIENTATIVA (CARCERE)",
IF(AND(exp_SILP!$S41="A.4 CONSULENZA ORIENTATIVA",exp_SILP!$AD41="."),"A.4 CONSULENZA ORIENTATIVA (CARCERE)",
IF(AND(exp_SILP!$S41="A.5 - LEP F1 - ACCOMPAGNAMENTO AL LAVORO",exp_SILP!$AD41="4.2"),"A.5 - LEP F1 - ACCOMPAGNAMENTO AL LAVORO (CARCERE)",
IF(AND(exp_SILP!$S41="A.5 - LEP F1 - ACCOMPAGNAMENTO AL LAVORO",exp_SILP!$AD41="."),"A.5 - LEP F1 - ACCOMPAGNAMENTO AL LAVORO (CARCERE)",
IF(AND(exp_SILP!$S41="A.5.2a - TUTORAGGIO TIROCINI",exp_SILP!$AD41="4.2"),"A.5.2a - TUTORAGGIO TIROCINI (CARCERE)",
exp_SILP!$S41)))))))</f>
        <v>A4.10 - LEP E - ORIENTAMENTO SPECIALISTICO SKILL GAP ANALYSIS</v>
      </c>
      <c r="C41" s="18" t="str">
        <f>CONCATENATE(VLOOKUP(exp_SILP!$B41,'DATI COMMESSE'!$A$2:$F$25,4,FALSE)," - ", VLOOKUP(exp_SILP!$B41,'DATI COMMESSE'!$A$2:$F$25,2,FALSE)," - ",VLOOKUP(exp_SILP!$B41,'DATI COMMESSE'!$A$2:$F$25,3,FALSE))</f>
        <v>GOL - 22-02-5000 - 22-12-5003</v>
      </c>
      <c r="D41" s="18" t="str">
        <f>LEFT(exp_SILP!$R41,5)</f>
        <v>15:00</v>
      </c>
      <c r="E41" s="18" t="str">
        <f>RIGHT(exp_SILP!$R41,5)</f>
        <v>18:00</v>
      </c>
      <c r="F41" s="18">
        <f>IF(exp_SILP!$AG41&gt;=60,exp_SILP!$AG41/60,exp_SILP!$AG41)</f>
        <v>3</v>
      </c>
      <c r="G41" s="18" t="str">
        <f>VLOOKUP(exp_SILP!$Y41,'DATI CM'!$A$2:$F$28,2,FALSE)</f>
        <v>FLCSRN79S42L219X</v>
      </c>
      <c r="H41" s="18" t="str">
        <f>VLOOKUP(exp_SILP!$Y41,'DATI CM'!$A$2:$F$28,3,FALSE)</f>
        <v>A011</v>
      </c>
      <c r="I41" s="18" t="str">
        <f t="shared" si="1"/>
        <v>N</v>
      </c>
      <c r="J41" s="18" t="str">
        <f>VLOOKUP(exp_SILP!$Y41,'DATI CM'!$A$2:$F$28,4,FALSE)</f>
        <v>TORINO</v>
      </c>
      <c r="K41" s="19">
        <f>VLOOKUP(exp_SILP!$B41,'DATI COMMESSE'!$A$2:$F$25,5,FALSE)</f>
        <v>39.94</v>
      </c>
      <c r="L41" s="19">
        <f>IF(exp_SILP!$B41="A4.10 - LEP E - ORIENTAMENTO SPECIALISTICO SKILL GAP ANALYSIS - GRUPPO 3P",0,VLOOKUP(exp_SILP!$Y41,'DATI CM'!$A$2:$F$28,6,FALSE))</f>
        <v>25</v>
      </c>
      <c r="M41" s="19">
        <f>IFERROR(VLOOKUP(exp_SILP!$B41,'DATI CM'!$H$2:$I$16,2,FALSE)*exp_SILP!$F41,0)</f>
        <v>0</v>
      </c>
      <c r="N41" s="18" t="str">
        <f>VLOOKUP(exp_SILP!$B41,'DATI COMMESSE'!$A$2:$F$25,4,FALSE)</f>
        <v>GOL</v>
      </c>
      <c r="O41" s="20">
        <f>VLOOKUP(exp_SILP!$B41,'DATI COMMESSE'!$A$2:$F$25,5,FALSE)*exp_SILP!$F41</f>
        <v>119.82</v>
      </c>
      <c r="P41" s="18" t="str">
        <f>IF(MID(exp_SILP!$W41,10,2)&gt;"40","F","M")</f>
        <v>F</v>
      </c>
      <c r="Q41" s="24" t="s">
        <v>192</v>
      </c>
      <c r="R41" s="22" t="s">
        <v>234</v>
      </c>
      <c r="S41" s="22" t="s">
        <v>70</v>
      </c>
      <c r="T41" s="22" t="s">
        <v>58</v>
      </c>
      <c r="U41" s="22" t="s">
        <v>59</v>
      </c>
      <c r="V41" s="22" t="s">
        <v>231</v>
      </c>
      <c r="W41" s="22" t="s">
        <v>232</v>
      </c>
      <c r="X41" s="22" t="s">
        <v>233</v>
      </c>
      <c r="Y41" s="22" t="s">
        <v>10</v>
      </c>
      <c r="Z41" s="22" t="s">
        <v>63</v>
      </c>
      <c r="AA41" s="22" t="s">
        <v>64</v>
      </c>
      <c r="AB41" s="22" t="s">
        <v>74</v>
      </c>
      <c r="AC41" s="22" t="s">
        <v>75</v>
      </c>
      <c r="AD41" s="22" t="s">
        <v>59</v>
      </c>
      <c r="AE41" s="22" t="s">
        <v>59</v>
      </c>
      <c r="AF41" s="22" t="s">
        <v>59</v>
      </c>
      <c r="AG41" s="25" t="s">
        <v>101</v>
      </c>
      <c r="AH41" s="22" t="s">
        <v>212</v>
      </c>
      <c r="AI41" s="22" t="s">
        <v>77</v>
      </c>
      <c r="AJ41" s="23" t="str">
        <f>VLOOKUP(exp_SILP!$Y41,'DATI CM'!$A$2:$F$28,2,FALSE)</f>
        <v>FLCSRN79S42L219X</v>
      </c>
    </row>
    <row r="42" ht="15.75" hidden="1" customHeight="1">
      <c r="A42" s="10" t="str">
        <f>IFERROR(VLOOKUP(exp_SILP!$W42,exp_utenti_P!D:D,1,FALSE),"_DA INSERIRE")</f>
        <v>PPSVNT82B60F335Q</v>
      </c>
      <c r="B42" s="10" t="str">
        <f>IF(AND(exp_SILP!$S42="A.3 ORIENTAMENTO PROFESSIONALE",exp_SILP!$AD42="4.2"),"A.3 ORIENTAMENTO PROFESSIONALE (CARCERE)",
IF(AND(exp_SILP!$S42="A.3 ORIENTAMENTO PROFESSIONALE",exp_SILP!$AD42="."),"A.3 ORIENTAMENTO PROFESSIONALE (CARCERE)",
IF(AND(exp_SILP!$S42="A.4 CONSULENZA ORIENTATIVA",exp_SILP!$AD42="4.2"),"A.4 CONSULENZA ORIENTATIVA (CARCERE)",
IF(AND(exp_SILP!$S42="A.4 CONSULENZA ORIENTATIVA",exp_SILP!$AD42="."),"A.4 CONSULENZA ORIENTATIVA (CARCERE)",
IF(AND(exp_SILP!$S42="A.5 - LEP F1 - ACCOMPAGNAMENTO AL LAVORO",exp_SILP!$AD42="4.2"),"A.5 - LEP F1 - ACCOMPAGNAMENTO AL LAVORO (CARCERE)",
IF(AND(exp_SILP!$S42="A.5 - LEP F1 - ACCOMPAGNAMENTO AL LAVORO",exp_SILP!$AD42="."),"A.5 - LEP F1 - ACCOMPAGNAMENTO AL LAVORO (CARCERE)",
IF(AND(exp_SILP!$S42="A.5.2a - TUTORAGGIO TIROCINI",exp_SILP!$AD42="4.2"),"A.5.2a - TUTORAGGIO TIROCINI (CARCERE)",
exp_SILP!$S42)))))))</f>
        <v>A4.10 - LEP E - ORIENTAMENTO SPECIALISTICO SKILL GAP ANALYSIS</v>
      </c>
      <c r="C42" s="11" t="str">
        <f>CONCATENATE(VLOOKUP(exp_SILP!$B42,'DATI COMMESSE'!$A$2:$F$25,4,FALSE)," - ", VLOOKUP(exp_SILP!$B42,'DATI COMMESSE'!$A$2:$F$25,2,FALSE)," - ",VLOOKUP(exp_SILP!$B42,'DATI COMMESSE'!$A$2:$F$25,3,FALSE))</f>
        <v>GOL - 22-02-5000 - 22-12-5003</v>
      </c>
      <c r="D42" s="11" t="str">
        <f>LEFT(exp_SILP!$R42,5)</f>
        <v>09:00</v>
      </c>
      <c r="E42" s="11" t="str">
        <f>RIGHT(exp_SILP!$R42,5)</f>
        <v>12:00</v>
      </c>
      <c r="F42" s="11">
        <f>IF(exp_SILP!$AG42&gt;=60,exp_SILP!$AG42/60,exp_SILP!$AG42)</f>
        <v>3</v>
      </c>
      <c r="G42" s="11" t="str">
        <f>VLOOKUP(exp_SILP!$Y42,'DATI CM'!$A$2:$F$28,2,FALSE)</f>
        <v>CRCMGR68A64L219S</v>
      </c>
      <c r="H42" s="11" t="str">
        <f>VLOOKUP(exp_SILP!$Y42,'DATI CM'!$A$2:$F$28,3,FALSE)</f>
        <v>A011</v>
      </c>
      <c r="I42" s="11" t="str">
        <f t="shared" si="1"/>
        <v>N</v>
      </c>
      <c r="J42" s="11" t="str">
        <f>VLOOKUP(exp_SILP!$Y42,'DATI CM'!$A$2:$F$28,4,FALSE)</f>
        <v>TORINO</v>
      </c>
      <c r="K42" s="12">
        <f>VLOOKUP(exp_SILP!$B42,'DATI COMMESSE'!$A$2:$F$25,5,FALSE)</f>
        <v>39.94</v>
      </c>
      <c r="L42" s="12">
        <f>IF(exp_SILP!$B42="A4.10 - LEP E - ORIENTAMENTO SPECIALISTICO SKILL GAP ANALYSIS - GRUPPO 3P",0,VLOOKUP(exp_SILP!$Y42,'DATI CM'!$A$2:$F$28,6,FALSE))</f>
        <v>27</v>
      </c>
      <c r="M42" s="12">
        <f>IFERROR(VLOOKUP(exp_SILP!$B42,'DATI CM'!$H$2:$I$16,2,FALSE)*exp_SILP!$F42,0)</f>
        <v>0</v>
      </c>
      <c r="N42" s="11" t="str">
        <f>VLOOKUP(exp_SILP!$B42,'DATI COMMESSE'!$A$2:$F$25,4,FALSE)</f>
        <v>GOL</v>
      </c>
      <c r="O42" s="13">
        <f>VLOOKUP(exp_SILP!$B42,'DATI COMMESSE'!$A$2:$F$25,5,FALSE)*exp_SILP!$F42</f>
        <v>119.82</v>
      </c>
      <c r="P42" s="11" t="str">
        <f>IF(MID(exp_SILP!$W42,10,2)&gt;"40","F","M")</f>
        <v>F</v>
      </c>
      <c r="Q42" s="27" t="s">
        <v>192</v>
      </c>
      <c r="R42" s="15" t="s">
        <v>106</v>
      </c>
      <c r="S42" s="15" t="s">
        <v>70</v>
      </c>
      <c r="T42" s="15" t="s">
        <v>58</v>
      </c>
      <c r="U42" s="15" t="s">
        <v>59</v>
      </c>
      <c r="V42" s="15" t="s">
        <v>235</v>
      </c>
      <c r="W42" s="15" t="s">
        <v>236</v>
      </c>
      <c r="X42" s="15" t="s">
        <v>237</v>
      </c>
      <c r="Y42" s="15" t="s">
        <v>5</v>
      </c>
      <c r="Z42" s="15" t="s">
        <v>63</v>
      </c>
      <c r="AA42" s="15" t="s">
        <v>64</v>
      </c>
      <c r="AB42" s="15" t="s">
        <v>65</v>
      </c>
      <c r="AC42" s="15" t="s">
        <v>135</v>
      </c>
      <c r="AD42" s="15" t="s">
        <v>59</v>
      </c>
      <c r="AE42" s="15" t="s">
        <v>59</v>
      </c>
      <c r="AF42" s="15" t="s">
        <v>59</v>
      </c>
      <c r="AG42" s="28" t="s">
        <v>101</v>
      </c>
      <c r="AH42" s="15" t="s">
        <v>192</v>
      </c>
      <c r="AI42" s="15" t="s">
        <v>238</v>
      </c>
      <c r="AJ42" s="16" t="str">
        <f>VLOOKUP(exp_SILP!$Y42,'DATI CM'!$A$2:$F$28,2,FALSE)</f>
        <v>CRCMGR68A64L219S</v>
      </c>
    </row>
    <row r="43" ht="15.75" customHeight="1">
      <c r="A43" s="17" t="str">
        <f>IFERROR(VLOOKUP(exp_SILP!$W43,exp_utenti_P!D:D,1,FALSE),"_DA INSERIRE")</f>
        <v>SPZMTN95L65L219U</v>
      </c>
      <c r="B43" s="17" t="str">
        <f>IF(AND(exp_SILP!$S43="A.3 ORIENTAMENTO PROFESSIONALE",exp_SILP!$AD43="4.2"),"A.3 ORIENTAMENTO PROFESSIONALE (CARCERE)",
IF(AND(exp_SILP!$S43="A.3 ORIENTAMENTO PROFESSIONALE",exp_SILP!$AD43="."),"A.3 ORIENTAMENTO PROFESSIONALE (CARCERE)",
IF(AND(exp_SILP!$S43="A.4 CONSULENZA ORIENTATIVA",exp_SILP!$AD43="4.2"),"A.4 CONSULENZA ORIENTATIVA (CARCERE)",
IF(AND(exp_SILP!$S43="A.4 CONSULENZA ORIENTATIVA",exp_SILP!$AD43="."),"A.4 CONSULENZA ORIENTATIVA (CARCERE)",
IF(AND(exp_SILP!$S43="A.5 - LEP F1 - ACCOMPAGNAMENTO AL LAVORO",exp_SILP!$AD43="4.2"),"A.5 - LEP F1 - ACCOMPAGNAMENTO AL LAVORO (CARCERE)",
IF(AND(exp_SILP!$S43="A.5 - LEP F1 - ACCOMPAGNAMENTO AL LAVORO",exp_SILP!$AD43="."),"A.5 - LEP F1 - ACCOMPAGNAMENTO AL LAVORO (CARCERE)",
IF(AND(exp_SILP!$S43="A.5.2a - TUTORAGGIO TIROCINI",exp_SILP!$AD43="4.2"),"A.5.2a - TUTORAGGIO TIROCINI (CARCERE)",
exp_SILP!$S43)))))))</f>
        <v>A4.10 - LEP E - ORIENTAMENTO SPECIALISTICO SKILL GAP ANALYSIS</v>
      </c>
      <c r="C43" s="18" t="str">
        <f>CONCATENATE(VLOOKUP(exp_SILP!$B43,'DATI COMMESSE'!$A$2:$F$25,4,FALSE)," - ", VLOOKUP(exp_SILP!$B43,'DATI COMMESSE'!$A$2:$F$25,2,FALSE)," - ",VLOOKUP(exp_SILP!$B43,'DATI COMMESSE'!$A$2:$F$25,3,FALSE))</f>
        <v>GOL - 22-02-5000 - 22-12-5003</v>
      </c>
      <c r="D43" s="18" t="str">
        <f>LEFT(exp_SILP!$R43,5)</f>
        <v>09:00</v>
      </c>
      <c r="E43" s="18" t="str">
        <f>RIGHT(exp_SILP!$R43,5)</f>
        <v>10:00</v>
      </c>
      <c r="F43" s="18">
        <f>IF(exp_SILP!$AG43&gt;=60,exp_SILP!$AG43/60,exp_SILP!$AG43)</f>
        <v>1</v>
      </c>
      <c r="G43" s="18" t="str">
        <f>VLOOKUP(exp_SILP!$Y43,'DATI CM'!$A$2:$F$28,2,FALSE)</f>
        <v>FLCSRN79S42L219X</v>
      </c>
      <c r="H43" s="18" t="str">
        <f>VLOOKUP(exp_SILP!$Y43,'DATI CM'!$A$2:$F$28,3,FALSE)</f>
        <v>A011</v>
      </c>
      <c r="I43" s="18" t="str">
        <f t="shared" si="1"/>
        <v>N</v>
      </c>
      <c r="J43" s="18" t="str">
        <f>VLOOKUP(exp_SILP!$Y43,'DATI CM'!$A$2:$F$28,4,FALSE)</f>
        <v>TORINO</v>
      </c>
      <c r="K43" s="19">
        <f>VLOOKUP(exp_SILP!$B43,'DATI COMMESSE'!$A$2:$F$25,5,FALSE)</f>
        <v>39.94</v>
      </c>
      <c r="L43" s="19">
        <f>IF(exp_SILP!$B43="A4.10 - LEP E - ORIENTAMENTO SPECIALISTICO SKILL GAP ANALYSIS - GRUPPO 3P",0,VLOOKUP(exp_SILP!$Y43,'DATI CM'!$A$2:$F$28,6,FALSE))</f>
        <v>25</v>
      </c>
      <c r="M43" s="19">
        <f>IFERROR(VLOOKUP(exp_SILP!$B43,'DATI CM'!$H$2:$I$16,2,FALSE)*exp_SILP!$F43,0)</f>
        <v>0</v>
      </c>
      <c r="N43" s="18" t="str">
        <f>VLOOKUP(exp_SILP!$B43,'DATI COMMESSE'!$A$2:$F$25,4,FALSE)</f>
        <v>GOL</v>
      </c>
      <c r="O43" s="20">
        <f>VLOOKUP(exp_SILP!$B43,'DATI COMMESSE'!$A$2:$F$25,5,FALSE)*exp_SILP!$F43</f>
        <v>39.94</v>
      </c>
      <c r="P43" s="18" t="str">
        <f>IF(MID(exp_SILP!$W43,10,2)&gt;"40","F","M")</f>
        <v>F</v>
      </c>
      <c r="Q43" s="24" t="s">
        <v>192</v>
      </c>
      <c r="R43" s="22" t="s">
        <v>203</v>
      </c>
      <c r="S43" s="22" t="s">
        <v>70</v>
      </c>
      <c r="T43" s="22" t="s">
        <v>58</v>
      </c>
      <c r="U43" s="22" t="s">
        <v>59</v>
      </c>
      <c r="V43" s="22" t="s">
        <v>239</v>
      </c>
      <c r="W43" s="22" t="s">
        <v>240</v>
      </c>
      <c r="X43" s="22" t="s">
        <v>241</v>
      </c>
      <c r="Y43" s="22" t="s">
        <v>10</v>
      </c>
      <c r="Z43" s="22" t="s">
        <v>63</v>
      </c>
      <c r="AA43" s="22" t="s">
        <v>64</v>
      </c>
      <c r="AB43" s="22" t="s">
        <v>74</v>
      </c>
      <c r="AC43" s="22" t="s">
        <v>75</v>
      </c>
      <c r="AD43" s="22" t="s">
        <v>59</v>
      </c>
      <c r="AE43" s="22" t="s">
        <v>59</v>
      </c>
      <c r="AF43" s="22" t="s">
        <v>59</v>
      </c>
      <c r="AG43" s="25" t="s">
        <v>67</v>
      </c>
      <c r="AH43" s="22" t="s">
        <v>192</v>
      </c>
      <c r="AI43" s="22" t="s">
        <v>77</v>
      </c>
      <c r="AJ43" s="23" t="str">
        <f>VLOOKUP(exp_SILP!$Y43,'DATI CM'!$A$2:$F$28,2,FALSE)</f>
        <v>FLCSRN79S42L219X</v>
      </c>
    </row>
    <row r="44" ht="15.75" customHeight="1">
      <c r="A44" s="10" t="str">
        <f>IFERROR(VLOOKUP(exp_SILP!$W44,exp_utenti_P!D:D,1,FALSE),"_DA INSERIRE")</f>
        <v>NPLCST73M64L219H</v>
      </c>
      <c r="B44" s="10" t="str">
        <f>IF(AND(exp_SILP!$S44="A.3 ORIENTAMENTO PROFESSIONALE",exp_SILP!$AD44="4.2"),"A.3 ORIENTAMENTO PROFESSIONALE (CARCERE)",
IF(AND(exp_SILP!$S44="A.3 ORIENTAMENTO PROFESSIONALE",exp_SILP!$AD44="."),"A.3 ORIENTAMENTO PROFESSIONALE (CARCERE)",
IF(AND(exp_SILP!$S44="A.4 CONSULENZA ORIENTATIVA",exp_SILP!$AD44="4.2"),"A.4 CONSULENZA ORIENTATIVA (CARCERE)",
IF(AND(exp_SILP!$S44="A.4 CONSULENZA ORIENTATIVA",exp_SILP!$AD44="."),"A.4 CONSULENZA ORIENTATIVA (CARCERE)",
IF(AND(exp_SILP!$S44="A.5 - LEP F1 - ACCOMPAGNAMENTO AL LAVORO",exp_SILP!$AD44="4.2"),"A.5 - LEP F1 - ACCOMPAGNAMENTO AL LAVORO (CARCERE)",
IF(AND(exp_SILP!$S44="A.5 - LEP F1 - ACCOMPAGNAMENTO AL LAVORO",exp_SILP!$AD44="."),"A.5 - LEP F1 - ACCOMPAGNAMENTO AL LAVORO (CARCERE)",
IF(AND(exp_SILP!$S44="A.5.2a - TUTORAGGIO TIROCINI",exp_SILP!$AD44="4.2"),"A.5.2a - TUTORAGGIO TIROCINI (CARCERE)",
exp_SILP!$S44)))))))</f>
        <v>A4.10 - LEP E - ORIENTAMENTO SPECIALISTICO SKILL GAP ANALYSIS</v>
      </c>
      <c r="C44" s="11" t="str">
        <f>CONCATENATE(VLOOKUP(exp_SILP!$B44,'DATI COMMESSE'!$A$2:$F$25,4,FALSE)," - ", VLOOKUP(exp_SILP!$B44,'DATI COMMESSE'!$A$2:$F$25,2,FALSE)," - ",VLOOKUP(exp_SILP!$B44,'DATI COMMESSE'!$A$2:$F$25,3,FALSE))</f>
        <v>GOL - 22-02-5000 - 22-12-5003</v>
      </c>
      <c r="D44" s="11" t="str">
        <f>LEFT(exp_SILP!$R44,5)</f>
        <v>09:00</v>
      </c>
      <c r="E44" s="11" t="str">
        <f>RIGHT(exp_SILP!$R44,5)</f>
        <v>11:00</v>
      </c>
      <c r="F44" s="11">
        <f>IF(exp_SILP!$AG44&gt;=60,exp_SILP!$AG44/60,exp_SILP!$AG44)</f>
        <v>2</v>
      </c>
      <c r="G44" s="11" t="str">
        <f>VLOOKUP(exp_SILP!$Y44,'DATI CM'!$A$2:$F$28,2,FALSE)</f>
        <v>FLCSRN79S42L219X</v>
      </c>
      <c r="H44" s="11" t="str">
        <f>VLOOKUP(exp_SILP!$Y44,'DATI CM'!$A$2:$F$28,3,FALSE)</f>
        <v>A011</v>
      </c>
      <c r="I44" s="11" t="str">
        <f t="shared" si="1"/>
        <v>N</v>
      </c>
      <c r="J44" s="11" t="str">
        <f>VLOOKUP(exp_SILP!$Y44,'DATI CM'!$A$2:$F$28,4,FALSE)</f>
        <v>TORINO</v>
      </c>
      <c r="K44" s="12">
        <f>VLOOKUP(exp_SILP!$B44,'DATI COMMESSE'!$A$2:$F$25,5,FALSE)</f>
        <v>39.94</v>
      </c>
      <c r="L44" s="12">
        <f>IF(exp_SILP!$B44="A4.10 - LEP E - ORIENTAMENTO SPECIALISTICO SKILL GAP ANALYSIS - GRUPPO 3P",0,VLOOKUP(exp_SILP!$Y44,'DATI CM'!$A$2:$F$28,6,FALSE))</f>
        <v>25</v>
      </c>
      <c r="M44" s="12">
        <f>IFERROR(VLOOKUP(exp_SILP!$B44,'DATI CM'!$H$2:$I$16,2,FALSE)*exp_SILP!$F44,0)</f>
        <v>0</v>
      </c>
      <c r="N44" s="11" t="str">
        <f>VLOOKUP(exp_SILP!$B44,'DATI COMMESSE'!$A$2:$F$25,4,FALSE)</f>
        <v>GOL</v>
      </c>
      <c r="O44" s="13">
        <f>VLOOKUP(exp_SILP!$B44,'DATI COMMESSE'!$A$2:$F$25,5,FALSE)*exp_SILP!$F44</f>
        <v>79.88</v>
      </c>
      <c r="P44" s="11" t="str">
        <f>IF(MID(exp_SILP!$W44,10,2)&gt;"40","F","M")</f>
        <v>F</v>
      </c>
      <c r="Q44" s="14" t="s">
        <v>242</v>
      </c>
      <c r="R44" s="15" t="s">
        <v>223</v>
      </c>
      <c r="S44" s="15" t="s">
        <v>70</v>
      </c>
      <c r="T44" s="15" t="s">
        <v>58</v>
      </c>
      <c r="U44" s="15" t="s">
        <v>59</v>
      </c>
      <c r="V44" s="15" t="s">
        <v>243</v>
      </c>
      <c r="W44" s="15" t="s">
        <v>244</v>
      </c>
      <c r="X44" s="15" t="s">
        <v>245</v>
      </c>
      <c r="Y44" s="15" t="s">
        <v>10</v>
      </c>
      <c r="Z44" s="15" t="s">
        <v>63</v>
      </c>
      <c r="AA44" s="15" t="s">
        <v>64</v>
      </c>
      <c r="AB44" s="15" t="s">
        <v>74</v>
      </c>
      <c r="AC44" s="15" t="s">
        <v>75</v>
      </c>
      <c r="AD44" s="15" t="s">
        <v>59</v>
      </c>
      <c r="AE44" s="15" t="s">
        <v>59</v>
      </c>
      <c r="AF44" s="15" t="s">
        <v>59</v>
      </c>
      <c r="AG44" s="15" t="s">
        <v>76</v>
      </c>
      <c r="AH44" s="15" t="s">
        <v>242</v>
      </c>
      <c r="AI44" s="15" t="s">
        <v>77</v>
      </c>
      <c r="AJ44" s="16" t="str">
        <f>VLOOKUP(exp_SILP!$Y44,'DATI CM'!$A$2:$F$28,2,FALSE)</f>
        <v>FLCSRN79S42L219X</v>
      </c>
    </row>
    <row r="45" ht="15.75" customHeight="1">
      <c r="A45" s="17" t="str">
        <f>IFERROR(VLOOKUP(exp_SILP!$W45,exp_utenti_P!D:D,1,FALSE),"_DA INSERIRE")</f>
        <v>TRRLNM97C06Z343R</v>
      </c>
      <c r="B45" s="17" t="str">
        <f>IF(AND(exp_SILP!$S45="A.3 ORIENTAMENTO PROFESSIONALE",exp_SILP!$AD45="4.2"),"A.3 ORIENTAMENTO PROFESSIONALE (CARCERE)",
IF(AND(exp_SILP!$S45="A.3 ORIENTAMENTO PROFESSIONALE",exp_SILP!$AD45="."),"A.3 ORIENTAMENTO PROFESSIONALE (CARCERE)",
IF(AND(exp_SILP!$S45="A.4 CONSULENZA ORIENTATIVA",exp_SILP!$AD45="4.2"),"A.4 CONSULENZA ORIENTATIVA (CARCERE)",
IF(AND(exp_SILP!$S45="A.4 CONSULENZA ORIENTATIVA",exp_SILP!$AD45="."),"A.4 CONSULENZA ORIENTATIVA (CARCERE)",
IF(AND(exp_SILP!$S45="A.5 - LEP F1 - ACCOMPAGNAMENTO AL LAVORO",exp_SILP!$AD45="4.2"),"A.5 - LEP F1 - ACCOMPAGNAMENTO AL LAVORO (CARCERE)",
IF(AND(exp_SILP!$S45="A.5 - LEP F1 - ACCOMPAGNAMENTO AL LAVORO",exp_SILP!$AD45="."),"A.5 - LEP F1 - ACCOMPAGNAMENTO AL LAVORO (CARCERE)",
IF(AND(exp_SILP!$S45="A.5.2a - TUTORAGGIO TIROCINI",exp_SILP!$AD45="4.2"),"A.5.2a - TUTORAGGIO TIROCINI (CARCERE)",
exp_SILP!$S45)))))))</f>
        <v>A4.10 - LEP E - ORIENTAMENTO SPECIALISTICO SKILL GAP ANALYSIS</v>
      </c>
      <c r="C45" s="18" t="str">
        <f>CONCATENATE(VLOOKUP(exp_SILP!$B45,'DATI COMMESSE'!$A$2:$F$25,4,FALSE)," - ", VLOOKUP(exp_SILP!$B45,'DATI COMMESSE'!$A$2:$F$25,2,FALSE)," - ",VLOOKUP(exp_SILP!$B45,'DATI COMMESSE'!$A$2:$F$25,3,FALSE))</f>
        <v>GOL - 22-02-5000 - 22-12-5003</v>
      </c>
      <c r="D45" s="18" t="str">
        <f>LEFT(exp_SILP!$R45,5)</f>
        <v>11:00</v>
      </c>
      <c r="E45" s="18" t="str">
        <f>RIGHT(exp_SILP!$R45,5)</f>
        <v>13:00</v>
      </c>
      <c r="F45" s="18">
        <f>IF(exp_SILP!$AG45&gt;=60,exp_SILP!$AG45/60,exp_SILP!$AG45)</f>
        <v>2</v>
      </c>
      <c r="G45" s="18" t="str">
        <f>VLOOKUP(exp_SILP!$Y45,'DATI CM'!$A$2:$F$28,2,FALSE)</f>
        <v>FLCSRN79S42L219X</v>
      </c>
      <c r="H45" s="18" t="str">
        <f>VLOOKUP(exp_SILP!$Y45,'DATI CM'!$A$2:$F$28,3,FALSE)</f>
        <v>A011</v>
      </c>
      <c r="I45" s="18" t="str">
        <f t="shared" si="1"/>
        <v>N</v>
      </c>
      <c r="J45" s="18" t="str">
        <f>VLOOKUP(exp_SILP!$Y45,'DATI CM'!$A$2:$F$28,4,FALSE)</f>
        <v>TORINO</v>
      </c>
      <c r="K45" s="19">
        <f>VLOOKUP(exp_SILP!$B45,'DATI COMMESSE'!$A$2:$F$25,5,FALSE)</f>
        <v>39.94</v>
      </c>
      <c r="L45" s="19">
        <f>IF(exp_SILP!$B45="A4.10 - LEP E - ORIENTAMENTO SPECIALISTICO SKILL GAP ANALYSIS - GRUPPO 3P",0,VLOOKUP(exp_SILP!$Y45,'DATI CM'!$A$2:$F$28,6,FALSE))</f>
        <v>25</v>
      </c>
      <c r="M45" s="19">
        <f>IFERROR(VLOOKUP(exp_SILP!$B45,'DATI CM'!$H$2:$I$16,2,FALSE)*exp_SILP!$F45,0)</f>
        <v>0</v>
      </c>
      <c r="N45" s="18" t="str">
        <f>VLOOKUP(exp_SILP!$B45,'DATI COMMESSE'!$A$2:$F$25,4,FALSE)</f>
        <v>GOL</v>
      </c>
      <c r="O45" s="20">
        <f>VLOOKUP(exp_SILP!$B45,'DATI COMMESSE'!$A$2:$F$25,5,FALSE)*exp_SILP!$F45</f>
        <v>79.88</v>
      </c>
      <c r="P45" s="18" t="str">
        <f>IF(MID(exp_SILP!$W45,10,2)&gt;"40","F","M")</f>
        <v>M</v>
      </c>
      <c r="Q45" s="21" t="s">
        <v>242</v>
      </c>
      <c r="R45" s="22" t="s">
        <v>219</v>
      </c>
      <c r="S45" s="22" t="s">
        <v>70</v>
      </c>
      <c r="T45" s="22" t="s">
        <v>58</v>
      </c>
      <c r="U45" s="22" t="s">
        <v>59</v>
      </c>
      <c r="V45" s="22" t="s">
        <v>246</v>
      </c>
      <c r="W45" s="22" t="s">
        <v>247</v>
      </c>
      <c r="X45" s="22" t="s">
        <v>248</v>
      </c>
      <c r="Y45" s="22" t="s">
        <v>10</v>
      </c>
      <c r="Z45" s="22" t="s">
        <v>63</v>
      </c>
      <c r="AA45" s="22" t="s">
        <v>64</v>
      </c>
      <c r="AB45" s="22" t="s">
        <v>74</v>
      </c>
      <c r="AC45" s="22" t="s">
        <v>75</v>
      </c>
      <c r="AD45" s="22" t="s">
        <v>59</v>
      </c>
      <c r="AE45" s="22" t="s">
        <v>59</v>
      </c>
      <c r="AF45" s="22" t="s">
        <v>59</v>
      </c>
      <c r="AG45" s="22" t="s">
        <v>76</v>
      </c>
      <c r="AH45" s="22" t="s">
        <v>242</v>
      </c>
      <c r="AI45" s="22" t="s">
        <v>77</v>
      </c>
      <c r="AJ45" s="23" t="str">
        <f>VLOOKUP(exp_SILP!$Y45,'DATI CM'!$A$2:$F$28,2,FALSE)</f>
        <v>FLCSRN79S42L219X</v>
      </c>
    </row>
    <row r="46" ht="15.75" hidden="1" customHeight="1">
      <c r="A46" s="10" t="str">
        <f>IFERROR(VLOOKUP(exp_SILP!$W46,exp_utenti_P!D:D,1,FALSE),"_DA INSERIRE")</f>
        <v>MRGCDL78B04L219M</v>
      </c>
      <c r="B46" s="10" t="str">
        <f>IF(AND(exp_SILP!$S46="A.3 ORIENTAMENTO PROFESSIONALE",exp_SILP!$AD46="4.2"),"A.3 ORIENTAMENTO PROFESSIONALE (CARCERE)",
IF(AND(exp_SILP!$S46="A.3 ORIENTAMENTO PROFESSIONALE",exp_SILP!$AD46="."),"A.3 ORIENTAMENTO PROFESSIONALE (CARCERE)",
IF(AND(exp_SILP!$S46="A.4 CONSULENZA ORIENTATIVA",exp_SILP!$AD46="4.2"),"A.4 CONSULENZA ORIENTATIVA (CARCERE)",
IF(AND(exp_SILP!$S46="A.4 CONSULENZA ORIENTATIVA",exp_SILP!$AD46="."),"A.4 CONSULENZA ORIENTATIVA (CARCERE)",
IF(AND(exp_SILP!$S46="A.5 - LEP F1 - ACCOMPAGNAMENTO AL LAVORO",exp_SILP!$AD46="4.2"),"A.5 - LEP F1 - ACCOMPAGNAMENTO AL LAVORO (CARCERE)",
IF(AND(exp_SILP!$S46="A.5 - LEP F1 - ACCOMPAGNAMENTO AL LAVORO",exp_SILP!$AD46="."),"A.5 - LEP F1 - ACCOMPAGNAMENTO AL LAVORO (CARCERE)",
IF(AND(exp_SILP!$S46="A.5.2a - TUTORAGGIO TIROCINI",exp_SILP!$AD46="4.2"),"A.5.2a - TUTORAGGIO TIROCINI (CARCERE)",
exp_SILP!$S46)))))))</f>
        <v>A4.10 - LEP E - ORIENTAMENTO SPECIALISTICO SKILL GAP ANALYSIS</v>
      </c>
      <c r="C46" s="11" t="str">
        <f>CONCATENATE(VLOOKUP(exp_SILP!$B46,'DATI COMMESSE'!$A$2:$F$25,4,FALSE)," - ", VLOOKUP(exp_SILP!$B46,'DATI COMMESSE'!$A$2:$F$25,2,FALSE)," - ",VLOOKUP(exp_SILP!$B46,'DATI COMMESSE'!$A$2:$F$25,3,FALSE))</f>
        <v>GOL - 22-02-5000 - 22-12-5003</v>
      </c>
      <c r="D46" s="11" t="str">
        <f>LEFT(exp_SILP!$R46,5)</f>
        <v>16:00</v>
      </c>
      <c r="E46" s="11" t="str">
        <f>RIGHT(exp_SILP!$R46,5)</f>
        <v>17:00</v>
      </c>
      <c r="F46" s="11">
        <f>IF(exp_SILP!$AG46&gt;=60,exp_SILP!$AG46/60,exp_SILP!$AG46)</f>
        <v>1</v>
      </c>
      <c r="G46" s="11" t="str">
        <f>VLOOKUP(exp_SILP!$Y46,'DATI CM'!$A$2:$F$28,2,FALSE)</f>
        <v>SPDPRZ67H55L219V</v>
      </c>
      <c r="H46" s="11" t="str">
        <f>VLOOKUP(exp_SILP!$Y46,'DATI CM'!$A$2:$F$28,3,FALSE)</f>
        <v>A010</v>
      </c>
      <c r="I46" s="11" t="str">
        <f t="shared" si="1"/>
        <v>N</v>
      </c>
      <c r="J46" s="11" t="str">
        <f>VLOOKUP(exp_SILP!$Y46,'DATI CM'!$A$2:$F$28,4,FALSE)</f>
        <v>TORINO</v>
      </c>
      <c r="K46" s="12">
        <f>VLOOKUP(exp_SILP!$B46,'DATI COMMESSE'!$A$2:$F$25,5,FALSE)</f>
        <v>39.94</v>
      </c>
      <c r="L46" s="12" t="str">
        <f>IF(exp_SILP!$B46="A4.10 - LEP E - ORIENTAMENTO SPECIALISTICO SKILL GAP ANALYSIS - GRUPPO 3P",0,VLOOKUP(exp_SILP!$Y46,'DATI CM'!$A$2:$F$28,6,FALSE))</f>
        <v/>
      </c>
      <c r="M46" s="12">
        <f>IFERROR(VLOOKUP(exp_SILP!$B46,'DATI CM'!$H$2:$I$16,2,FALSE)*exp_SILP!$F46,0)</f>
        <v>0</v>
      </c>
      <c r="N46" s="11" t="str">
        <f>VLOOKUP(exp_SILP!$B46,'DATI COMMESSE'!$A$2:$F$25,4,FALSE)</f>
        <v>GOL</v>
      </c>
      <c r="O46" s="13">
        <f>VLOOKUP(exp_SILP!$B46,'DATI COMMESSE'!$A$2:$F$25,5,FALSE)*exp_SILP!$F46</f>
        <v>39.94</v>
      </c>
      <c r="P46" s="11" t="str">
        <f>IF(MID(exp_SILP!$W46,10,2)&gt;"40","F","M")</f>
        <v>M</v>
      </c>
      <c r="Q46" s="14" t="s">
        <v>242</v>
      </c>
      <c r="R46" s="15" t="s">
        <v>152</v>
      </c>
      <c r="S46" s="15" t="s">
        <v>70</v>
      </c>
      <c r="T46" s="15" t="s">
        <v>58</v>
      </c>
      <c r="U46" s="15" t="s">
        <v>59</v>
      </c>
      <c r="V46" s="15" t="s">
        <v>249</v>
      </c>
      <c r="W46" s="15" t="s">
        <v>250</v>
      </c>
      <c r="X46" s="15" t="s">
        <v>251</v>
      </c>
      <c r="Y46" s="15" t="s">
        <v>17</v>
      </c>
      <c r="Z46" s="15" t="s">
        <v>63</v>
      </c>
      <c r="AA46" s="15" t="s">
        <v>64</v>
      </c>
      <c r="AB46" s="15" t="s">
        <v>65</v>
      </c>
      <c r="AC46" s="15" t="s">
        <v>135</v>
      </c>
      <c r="AD46" s="15" t="s">
        <v>59</v>
      </c>
      <c r="AE46" s="15" t="s">
        <v>59</v>
      </c>
      <c r="AF46" s="15" t="s">
        <v>114</v>
      </c>
      <c r="AG46" s="15" t="s">
        <v>67</v>
      </c>
      <c r="AH46" s="15" t="s">
        <v>252</v>
      </c>
      <c r="AI46" s="15" t="s">
        <v>137</v>
      </c>
      <c r="AJ46" s="16" t="str">
        <f>VLOOKUP(exp_SILP!$Y46,'DATI CM'!$A$2:$F$28,2,FALSE)</f>
        <v>SPDPRZ67H55L219V</v>
      </c>
    </row>
    <row r="47" ht="15.75" hidden="1" customHeight="1">
      <c r="A47" s="17" t="str">
        <f>IFERROR(VLOOKUP(exp_SILP!$W47,exp_utenti_P!D:D,1,FALSE),"_DA INSERIRE")</f>
        <v>MRGCDL78B04L219M</v>
      </c>
      <c r="B47" s="17" t="str">
        <f>IF(AND(exp_SILP!$S47="A.3 ORIENTAMENTO PROFESSIONALE",exp_SILP!$AD47="4.2"),"A.3 ORIENTAMENTO PROFESSIONALE (CARCERE)",
IF(AND(exp_SILP!$S47="A.3 ORIENTAMENTO PROFESSIONALE",exp_SILP!$AD47="."),"A.3 ORIENTAMENTO PROFESSIONALE (CARCERE)",
IF(AND(exp_SILP!$S47="A.4 CONSULENZA ORIENTATIVA",exp_SILP!$AD47="4.2"),"A.4 CONSULENZA ORIENTATIVA (CARCERE)",
IF(AND(exp_SILP!$S47="A.4 CONSULENZA ORIENTATIVA",exp_SILP!$AD47="."),"A.4 CONSULENZA ORIENTATIVA (CARCERE)",
IF(AND(exp_SILP!$S47="A.5 - LEP F1 - ACCOMPAGNAMENTO AL LAVORO",exp_SILP!$AD47="4.2"),"A.5 - LEP F1 - ACCOMPAGNAMENTO AL LAVORO (CARCERE)",
IF(AND(exp_SILP!$S47="A.5 - LEP F1 - ACCOMPAGNAMENTO AL LAVORO",exp_SILP!$AD47="."),"A.5 - LEP F1 - ACCOMPAGNAMENTO AL LAVORO (CARCERE)",
IF(AND(exp_SILP!$S47="A.5.2a - TUTORAGGIO TIROCINI",exp_SILP!$AD47="4.2"),"A.5.2a - TUTORAGGIO TIROCINI (CARCERE)",
exp_SILP!$S47)))))))</f>
        <v>A4.10 - LEP E - ORIENTAMENTO SPECIALISTICO SKILL GAP ANALYSIS</v>
      </c>
      <c r="C47" s="18" t="str">
        <f>CONCATENATE(VLOOKUP(exp_SILP!$B47,'DATI COMMESSE'!$A$2:$F$25,4,FALSE)," - ", VLOOKUP(exp_SILP!$B47,'DATI COMMESSE'!$A$2:$F$25,2,FALSE)," - ",VLOOKUP(exp_SILP!$B47,'DATI COMMESSE'!$A$2:$F$25,3,FALSE))</f>
        <v>GOL - 22-02-5000 - 22-12-5003</v>
      </c>
      <c r="D47" s="18" t="str">
        <f>LEFT(exp_SILP!$R47,5)</f>
        <v>14:00</v>
      </c>
      <c r="E47" s="18" t="str">
        <f>RIGHT(exp_SILP!$R47,5)</f>
        <v>16:00</v>
      </c>
      <c r="F47" s="18">
        <f>IF(exp_SILP!$AG47&gt;=60,exp_SILP!$AG47/60,exp_SILP!$AG47)</f>
        <v>2</v>
      </c>
      <c r="G47" s="18" t="str">
        <f>VLOOKUP(exp_SILP!$Y47,'DATI CM'!$A$2:$F$28,2,FALSE)</f>
        <v>SPDPRZ67H55L219V</v>
      </c>
      <c r="H47" s="18" t="str">
        <f>VLOOKUP(exp_SILP!$Y47,'DATI CM'!$A$2:$F$28,3,FALSE)</f>
        <v>A010</v>
      </c>
      <c r="I47" s="18" t="str">
        <f t="shared" si="1"/>
        <v>N</v>
      </c>
      <c r="J47" s="18" t="str">
        <f>VLOOKUP(exp_SILP!$Y47,'DATI CM'!$A$2:$F$28,4,FALSE)</f>
        <v>TORINO</v>
      </c>
      <c r="K47" s="19">
        <f>VLOOKUP(exp_SILP!$B47,'DATI COMMESSE'!$A$2:$F$25,5,FALSE)</f>
        <v>39.94</v>
      </c>
      <c r="L47" s="19" t="str">
        <f>IF(exp_SILP!$B47="A4.10 - LEP E - ORIENTAMENTO SPECIALISTICO SKILL GAP ANALYSIS - GRUPPO 3P",0,VLOOKUP(exp_SILP!$Y47,'DATI CM'!$A$2:$F$28,6,FALSE))</f>
        <v/>
      </c>
      <c r="M47" s="19">
        <f>IFERROR(VLOOKUP(exp_SILP!$B47,'DATI CM'!$H$2:$I$16,2,FALSE)*exp_SILP!$F47,0)</f>
        <v>0</v>
      </c>
      <c r="N47" s="18" t="str">
        <f>VLOOKUP(exp_SILP!$B47,'DATI COMMESSE'!$A$2:$F$25,4,FALSE)</f>
        <v>GOL</v>
      </c>
      <c r="O47" s="20">
        <f>VLOOKUP(exp_SILP!$B47,'DATI COMMESSE'!$A$2:$F$25,5,FALSE)*exp_SILP!$F47</f>
        <v>79.88</v>
      </c>
      <c r="P47" s="18" t="str">
        <f>IF(MID(exp_SILP!$W47,10,2)&gt;"40","F","M")</f>
        <v>M</v>
      </c>
      <c r="Q47" s="21" t="s">
        <v>242</v>
      </c>
      <c r="R47" s="22" t="s">
        <v>69</v>
      </c>
      <c r="S47" s="22" t="s">
        <v>70</v>
      </c>
      <c r="T47" s="22" t="s">
        <v>58</v>
      </c>
      <c r="U47" s="22" t="s">
        <v>59</v>
      </c>
      <c r="V47" s="22" t="s">
        <v>249</v>
      </c>
      <c r="W47" s="22" t="s">
        <v>250</v>
      </c>
      <c r="X47" s="22" t="s">
        <v>251</v>
      </c>
      <c r="Y47" s="22" t="s">
        <v>17</v>
      </c>
      <c r="Z47" s="22" t="s">
        <v>63</v>
      </c>
      <c r="AA47" s="22" t="s">
        <v>64</v>
      </c>
      <c r="AB47" s="22" t="s">
        <v>65</v>
      </c>
      <c r="AC47" s="22" t="s">
        <v>135</v>
      </c>
      <c r="AD47" s="22" t="s">
        <v>59</v>
      </c>
      <c r="AE47" s="22" t="s">
        <v>59</v>
      </c>
      <c r="AF47" s="22" t="s">
        <v>59</v>
      </c>
      <c r="AG47" s="22" t="s">
        <v>76</v>
      </c>
      <c r="AH47" s="22" t="s">
        <v>252</v>
      </c>
      <c r="AI47" s="22" t="s">
        <v>137</v>
      </c>
      <c r="AJ47" s="23" t="str">
        <f>VLOOKUP(exp_SILP!$Y47,'DATI CM'!$A$2:$F$28,2,FALSE)</f>
        <v>SPDPRZ67H55L219V</v>
      </c>
    </row>
    <row r="48" ht="15.75" hidden="1" customHeight="1">
      <c r="A48" s="10" t="str">
        <f>IFERROR(VLOOKUP(exp_SILP!$W48,exp_utenti_P!D:D,1,FALSE),"_DA INSERIRE")</f>
        <v>BLHSDO80B42Z330B</v>
      </c>
      <c r="B48" s="10" t="str">
        <f>IF(AND(exp_SILP!$S48="A.3 ORIENTAMENTO PROFESSIONALE",exp_SILP!$AD48="4.2"),"A.3 ORIENTAMENTO PROFESSIONALE (CARCERE)",
IF(AND(exp_SILP!$S48="A.3 ORIENTAMENTO PROFESSIONALE",exp_SILP!$AD48="."),"A.3 ORIENTAMENTO PROFESSIONALE (CARCERE)",
IF(AND(exp_SILP!$S48="A.4 CONSULENZA ORIENTATIVA",exp_SILP!$AD48="4.2"),"A.4 CONSULENZA ORIENTATIVA (CARCERE)",
IF(AND(exp_SILP!$S48="A.4 CONSULENZA ORIENTATIVA",exp_SILP!$AD48="."),"A.4 CONSULENZA ORIENTATIVA (CARCERE)",
IF(AND(exp_SILP!$S48="A.5 - LEP F1 - ACCOMPAGNAMENTO AL LAVORO",exp_SILP!$AD48="4.2"),"A.5 - LEP F1 - ACCOMPAGNAMENTO AL LAVORO (CARCERE)",
IF(AND(exp_SILP!$S48="A.5 - LEP F1 - ACCOMPAGNAMENTO AL LAVORO",exp_SILP!$AD48="."),"A.5 - LEP F1 - ACCOMPAGNAMENTO AL LAVORO (CARCERE)",
IF(AND(exp_SILP!$S48="A.5.2a - TUTORAGGIO TIROCINI",exp_SILP!$AD48="4.2"),"A.5.2a - TUTORAGGIO TIROCINI (CARCERE)",
exp_SILP!$S48)))))))</f>
        <v>A4.10 - LEP E - ORIENTAMENTO SPECIALISTICO SKILL GAP ANALYSIS</v>
      </c>
      <c r="C48" s="11" t="str">
        <f>CONCATENATE(VLOOKUP(exp_SILP!$B48,'DATI COMMESSE'!$A$2:$F$25,4,FALSE)," - ", VLOOKUP(exp_SILP!$B48,'DATI COMMESSE'!$A$2:$F$25,2,FALSE)," - ",VLOOKUP(exp_SILP!$B48,'DATI COMMESSE'!$A$2:$F$25,3,FALSE))</f>
        <v>GOL - 22-02-5000 - 22-12-5003</v>
      </c>
      <c r="D48" s="11" t="str">
        <f>LEFT(exp_SILP!$R48,5)</f>
        <v>16:00</v>
      </c>
      <c r="E48" s="11" t="str">
        <f>RIGHT(exp_SILP!$R48,5)</f>
        <v>17:00</v>
      </c>
      <c r="F48" s="11">
        <f>IF(exp_SILP!$AG48&gt;=60,exp_SILP!$AG48/60,exp_SILP!$AG48)</f>
        <v>1</v>
      </c>
      <c r="G48" s="11" t="str">
        <f>VLOOKUP(exp_SILP!$Y48,'DATI CM'!$A$2:$F$28,2,FALSE)</f>
        <v>TRZCST69B41F952V</v>
      </c>
      <c r="H48" s="11" t="str">
        <f>VLOOKUP(exp_SILP!$Y48,'DATI CM'!$A$2:$F$28,3,FALSE)</f>
        <v/>
      </c>
      <c r="I48" s="11" t="str">
        <f t="shared" si="1"/>
        <v>N</v>
      </c>
      <c r="J48" s="11" t="str">
        <f>VLOOKUP(exp_SILP!$Y48,'DATI CM'!$A$2:$F$28,4,FALSE)</f>
        <v/>
      </c>
      <c r="K48" s="12">
        <f>VLOOKUP(exp_SILP!$B48,'DATI COMMESSE'!$A$2:$F$25,5,FALSE)</f>
        <v>39.94</v>
      </c>
      <c r="L48" s="12" t="str">
        <f>IF(exp_SILP!$B48="A4.10 - LEP E - ORIENTAMENTO SPECIALISTICO SKILL GAP ANALYSIS - GRUPPO 3P",0,VLOOKUP(exp_SILP!$Y48,'DATI CM'!$A$2:$F$28,6,FALSE))</f>
        <v/>
      </c>
      <c r="M48" s="12">
        <f>IFERROR(VLOOKUP(exp_SILP!$B48,'DATI CM'!$H$2:$I$16,2,FALSE)*exp_SILP!$F48,0)</f>
        <v>0</v>
      </c>
      <c r="N48" s="11" t="str">
        <f>VLOOKUP(exp_SILP!$B48,'DATI COMMESSE'!$A$2:$F$25,4,FALSE)</f>
        <v>GOL</v>
      </c>
      <c r="O48" s="13">
        <f>VLOOKUP(exp_SILP!$B48,'DATI COMMESSE'!$A$2:$F$25,5,FALSE)*exp_SILP!$F48</f>
        <v>39.94</v>
      </c>
      <c r="P48" s="11" t="str">
        <f>IF(MID(exp_SILP!$W48,10,2)&gt;"40","F","M")</f>
        <v>F</v>
      </c>
      <c r="Q48" s="14" t="s">
        <v>242</v>
      </c>
      <c r="R48" s="15" t="s">
        <v>152</v>
      </c>
      <c r="S48" s="15" t="s">
        <v>70</v>
      </c>
      <c r="T48" s="15" t="s">
        <v>58</v>
      </c>
      <c r="U48" s="15" t="s">
        <v>59</v>
      </c>
      <c r="V48" s="15" t="s">
        <v>253</v>
      </c>
      <c r="W48" s="15" t="s">
        <v>254</v>
      </c>
      <c r="X48" s="15" t="s">
        <v>255</v>
      </c>
      <c r="Y48" s="15" t="s">
        <v>18</v>
      </c>
      <c r="Z48" s="15" t="s">
        <v>63</v>
      </c>
      <c r="AA48" s="15" t="s">
        <v>64</v>
      </c>
      <c r="AB48" s="15" t="s">
        <v>65</v>
      </c>
      <c r="AC48" s="15" t="s">
        <v>82</v>
      </c>
      <c r="AD48" s="15" t="s">
        <v>59</v>
      </c>
      <c r="AE48" s="15" t="s">
        <v>59</v>
      </c>
      <c r="AF48" s="15" t="s">
        <v>59</v>
      </c>
      <c r="AG48" s="15" t="s">
        <v>67</v>
      </c>
      <c r="AH48" s="15" t="s">
        <v>256</v>
      </c>
      <c r="AI48" s="15" t="s">
        <v>83</v>
      </c>
      <c r="AJ48" s="16" t="str">
        <f>VLOOKUP(exp_SILP!$Y48,'DATI CM'!$A$2:$F$28,2,FALSE)</f>
        <v>TRZCST69B41F952V</v>
      </c>
    </row>
    <row r="49" ht="15.75" hidden="1" customHeight="1">
      <c r="A49" s="17" t="str">
        <f>IFERROR(VLOOKUP(exp_SILP!$W49,exp_utenti_P!D:D,1,FALSE),"_DA INSERIRE")</f>
        <v>RLNGPP59H45H369E</v>
      </c>
      <c r="B49" s="17" t="str">
        <f>IF(AND(exp_SILP!$S49="A.3 ORIENTAMENTO PROFESSIONALE",exp_SILP!$AD49="4.2"),"A.3 ORIENTAMENTO PROFESSIONALE (CARCERE)",
IF(AND(exp_SILP!$S49="A.3 ORIENTAMENTO PROFESSIONALE",exp_SILP!$AD49="."),"A.3 ORIENTAMENTO PROFESSIONALE (CARCERE)",
IF(AND(exp_SILP!$S49="A.4 CONSULENZA ORIENTATIVA",exp_SILP!$AD49="4.2"),"A.4 CONSULENZA ORIENTATIVA (CARCERE)",
IF(AND(exp_SILP!$S49="A.4 CONSULENZA ORIENTATIVA",exp_SILP!$AD49="."),"A.4 CONSULENZA ORIENTATIVA (CARCERE)",
IF(AND(exp_SILP!$S49="A.5 - LEP F1 - ACCOMPAGNAMENTO AL LAVORO",exp_SILP!$AD49="4.2"),"A.5 - LEP F1 - ACCOMPAGNAMENTO AL LAVORO (CARCERE)",
IF(AND(exp_SILP!$S49="A.5 - LEP F1 - ACCOMPAGNAMENTO AL LAVORO",exp_SILP!$AD49="."),"A.5 - LEP F1 - ACCOMPAGNAMENTO AL LAVORO (CARCERE)",
IF(AND(exp_SILP!$S49="A.5.2a - TUTORAGGIO TIROCINI",exp_SILP!$AD49="4.2"),"A.5.2a - TUTORAGGIO TIROCINI (CARCERE)",
exp_SILP!$S49)))))))</f>
        <v>A4.10 - LEP E - ORIENTAMENTO SPECIALISTICO SKILL GAP ANALYSIS</v>
      </c>
      <c r="C49" s="18" t="str">
        <f>CONCATENATE(VLOOKUP(exp_SILP!$B49,'DATI COMMESSE'!$A$2:$F$25,4,FALSE)," - ", VLOOKUP(exp_SILP!$B49,'DATI COMMESSE'!$A$2:$F$25,2,FALSE)," - ",VLOOKUP(exp_SILP!$B49,'DATI COMMESSE'!$A$2:$F$25,3,FALSE))</f>
        <v>GOL - 22-02-5000 - 22-12-5003</v>
      </c>
      <c r="D49" s="18" t="str">
        <f>LEFT(exp_SILP!$R49,5)</f>
        <v>17:00</v>
      </c>
      <c r="E49" s="18" t="str">
        <f>RIGHT(exp_SILP!$R49,5)</f>
        <v>18:00</v>
      </c>
      <c r="F49" s="18">
        <f>IF(exp_SILP!$AG49&gt;=60,exp_SILP!$AG49/60,exp_SILP!$AG49)</f>
        <v>1</v>
      </c>
      <c r="G49" s="18" t="str">
        <f>VLOOKUP(exp_SILP!$Y49,'DATI CM'!$A$2:$F$28,2,FALSE)</f>
        <v>TRZCST69B41F952V</v>
      </c>
      <c r="H49" s="18" t="str">
        <f>VLOOKUP(exp_SILP!$Y49,'DATI CM'!$A$2:$F$28,3,FALSE)</f>
        <v/>
      </c>
      <c r="I49" s="18" t="str">
        <f t="shared" si="1"/>
        <v>N</v>
      </c>
      <c r="J49" s="18" t="str">
        <f>VLOOKUP(exp_SILP!$Y49,'DATI CM'!$A$2:$F$28,4,FALSE)</f>
        <v/>
      </c>
      <c r="K49" s="19">
        <f>VLOOKUP(exp_SILP!$B49,'DATI COMMESSE'!$A$2:$F$25,5,FALSE)</f>
        <v>39.94</v>
      </c>
      <c r="L49" s="19" t="str">
        <f>IF(exp_SILP!$B49="A4.10 - LEP E - ORIENTAMENTO SPECIALISTICO SKILL GAP ANALYSIS - GRUPPO 3P",0,VLOOKUP(exp_SILP!$Y49,'DATI CM'!$A$2:$F$28,6,FALSE))</f>
        <v/>
      </c>
      <c r="M49" s="19">
        <f>IFERROR(VLOOKUP(exp_SILP!$B49,'DATI CM'!$H$2:$I$16,2,FALSE)*exp_SILP!$F49,0)</f>
        <v>0</v>
      </c>
      <c r="N49" s="18" t="str">
        <f>VLOOKUP(exp_SILP!$B49,'DATI COMMESSE'!$A$2:$F$25,4,FALSE)</f>
        <v>GOL</v>
      </c>
      <c r="O49" s="20">
        <f>VLOOKUP(exp_SILP!$B49,'DATI COMMESSE'!$A$2:$F$25,5,FALSE)*exp_SILP!$F49</f>
        <v>39.94</v>
      </c>
      <c r="P49" s="18" t="str">
        <f>IF(MID(exp_SILP!$W49,10,2)&gt;"40","F","M")</f>
        <v>F</v>
      </c>
      <c r="Q49" s="21" t="s">
        <v>242</v>
      </c>
      <c r="R49" s="22" t="s">
        <v>93</v>
      </c>
      <c r="S49" s="22" t="s">
        <v>70</v>
      </c>
      <c r="T49" s="22" t="s">
        <v>58</v>
      </c>
      <c r="U49" s="22" t="s">
        <v>59</v>
      </c>
      <c r="V49" s="22" t="s">
        <v>257</v>
      </c>
      <c r="W49" s="22" t="s">
        <v>258</v>
      </c>
      <c r="X49" s="22" t="s">
        <v>259</v>
      </c>
      <c r="Y49" s="22" t="s">
        <v>18</v>
      </c>
      <c r="Z49" s="22" t="s">
        <v>63</v>
      </c>
      <c r="AA49" s="22" t="s">
        <v>64</v>
      </c>
      <c r="AB49" s="22" t="s">
        <v>65</v>
      </c>
      <c r="AC49" s="22" t="s">
        <v>82</v>
      </c>
      <c r="AD49" s="22" t="s">
        <v>59</v>
      </c>
      <c r="AE49" s="22" t="s">
        <v>59</v>
      </c>
      <c r="AF49" s="22" t="s">
        <v>59</v>
      </c>
      <c r="AG49" s="22" t="s">
        <v>67</v>
      </c>
      <c r="AH49" s="22" t="s">
        <v>260</v>
      </c>
      <c r="AI49" s="22" t="s">
        <v>83</v>
      </c>
      <c r="AJ49" s="23" t="str">
        <f>VLOOKUP(exp_SILP!$Y49,'DATI CM'!$A$2:$F$28,2,FALSE)</f>
        <v>TRZCST69B41F952V</v>
      </c>
    </row>
    <row r="50" ht="15.75" hidden="1" customHeight="1">
      <c r="A50" s="10" t="str">
        <f>IFERROR(VLOOKUP(exp_SILP!$W50,exp_utenti_P!D:D,1,FALSE),"_DA INSERIRE")</f>
        <v>TRCJLA91D45F952B</v>
      </c>
      <c r="B50" s="10" t="str">
        <f>IF(AND(exp_SILP!$S50="A.3 ORIENTAMENTO PROFESSIONALE",exp_SILP!$AD50="4.2"),"A.3 ORIENTAMENTO PROFESSIONALE (CARCERE)",
IF(AND(exp_SILP!$S50="A.3 ORIENTAMENTO PROFESSIONALE",exp_SILP!$AD50="."),"A.3 ORIENTAMENTO PROFESSIONALE (CARCERE)",
IF(AND(exp_SILP!$S50="A.4 CONSULENZA ORIENTATIVA",exp_SILP!$AD50="4.2"),"A.4 CONSULENZA ORIENTATIVA (CARCERE)",
IF(AND(exp_SILP!$S50="A.4 CONSULENZA ORIENTATIVA",exp_SILP!$AD50="."),"A.4 CONSULENZA ORIENTATIVA (CARCERE)",
IF(AND(exp_SILP!$S50="A.5 - LEP F1 - ACCOMPAGNAMENTO AL LAVORO",exp_SILP!$AD50="4.2"),"A.5 - LEP F1 - ACCOMPAGNAMENTO AL LAVORO (CARCERE)",
IF(AND(exp_SILP!$S50="A.5 - LEP F1 - ACCOMPAGNAMENTO AL LAVORO",exp_SILP!$AD50="."),"A.5 - LEP F1 - ACCOMPAGNAMENTO AL LAVORO (CARCERE)",
IF(AND(exp_SILP!$S50="A.5.2a - TUTORAGGIO TIROCINI",exp_SILP!$AD50="4.2"),"A.5.2a - TUTORAGGIO TIROCINI (CARCERE)",
exp_SILP!$S50)))))))</f>
        <v>A4.10 - LEP E - ORIENTAMENTO SPECIALISTICO SKILL GAP ANALYSIS</v>
      </c>
      <c r="C50" s="11" t="str">
        <f>CONCATENATE(VLOOKUP(exp_SILP!$B50,'DATI COMMESSE'!$A$2:$F$25,4,FALSE)," - ", VLOOKUP(exp_SILP!$B50,'DATI COMMESSE'!$A$2:$F$25,2,FALSE)," - ",VLOOKUP(exp_SILP!$B50,'DATI COMMESSE'!$A$2:$F$25,3,FALSE))</f>
        <v>GOL - 22-02-5000 - 22-12-5003</v>
      </c>
      <c r="D50" s="11" t="str">
        <f>LEFT(exp_SILP!$R50,5)</f>
        <v>14:00</v>
      </c>
      <c r="E50" s="11" t="str">
        <f>RIGHT(exp_SILP!$R50,5)</f>
        <v>16:00</v>
      </c>
      <c r="F50" s="11">
        <f>IF(exp_SILP!$AG50&gt;=60,exp_SILP!$AG50/60,exp_SILP!$AG50)</f>
        <v>2</v>
      </c>
      <c r="G50" s="11" t="str">
        <f>VLOOKUP(exp_SILP!$Y50,'DATI CM'!$A$2:$F$28,2,FALSE)</f>
        <v>TRZCST69B41F952V</v>
      </c>
      <c r="H50" s="11" t="str">
        <f>VLOOKUP(exp_SILP!$Y50,'DATI CM'!$A$2:$F$28,3,FALSE)</f>
        <v/>
      </c>
      <c r="I50" s="11" t="str">
        <f t="shared" si="1"/>
        <v>N</v>
      </c>
      <c r="J50" s="11" t="str">
        <f>VLOOKUP(exp_SILP!$Y50,'DATI CM'!$A$2:$F$28,4,FALSE)</f>
        <v/>
      </c>
      <c r="K50" s="12">
        <f>VLOOKUP(exp_SILP!$B50,'DATI COMMESSE'!$A$2:$F$25,5,FALSE)</f>
        <v>39.94</v>
      </c>
      <c r="L50" s="12" t="str">
        <f>IF(exp_SILP!$B50="A4.10 - LEP E - ORIENTAMENTO SPECIALISTICO SKILL GAP ANALYSIS - GRUPPO 3P",0,VLOOKUP(exp_SILP!$Y50,'DATI CM'!$A$2:$F$28,6,FALSE))</f>
        <v/>
      </c>
      <c r="M50" s="12">
        <f>IFERROR(VLOOKUP(exp_SILP!$B50,'DATI CM'!$H$2:$I$16,2,FALSE)*exp_SILP!$F50,0)</f>
        <v>0</v>
      </c>
      <c r="N50" s="11" t="str">
        <f>VLOOKUP(exp_SILP!$B50,'DATI COMMESSE'!$A$2:$F$25,4,FALSE)</f>
        <v>GOL</v>
      </c>
      <c r="O50" s="13">
        <f>VLOOKUP(exp_SILP!$B50,'DATI COMMESSE'!$A$2:$F$25,5,FALSE)*exp_SILP!$F50</f>
        <v>79.88</v>
      </c>
      <c r="P50" s="11" t="str">
        <f>IF(MID(exp_SILP!$W50,10,2)&gt;"40","F","M")</f>
        <v>F</v>
      </c>
      <c r="Q50" s="14" t="s">
        <v>242</v>
      </c>
      <c r="R50" s="15" t="s">
        <v>69</v>
      </c>
      <c r="S50" s="15" t="s">
        <v>70</v>
      </c>
      <c r="T50" s="15" t="s">
        <v>58</v>
      </c>
      <c r="U50" s="15" t="s">
        <v>59</v>
      </c>
      <c r="V50" s="15" t="s">
        <v>261</v>
      </c>
      <c r="W50" s="15" t="s">
        <v>262</v>
      </c>
      <c r="X50" s="15" t="s">
        <v>263</v>
      </c>
      <c r="Y50" s="15" t="s">
        <v>18</v>
      </c>
      <c r="Z50" s="15" t="s">
        <v>63</v>
      </c>
      <c r="AA50" s="15" t="s">
        <v>64</v>
      </c>
      <c r="AB50" s="15" t="s">
        <v>65</v>
      </c>
      <c r="AC50" s="15" t="s">
        <v>82</v>
      </c>
      <c r="AD50" s="15" t="s">
        <v>59</v>
      </c>
      <c r="AE50" s="15" t="s">
        <v>59</v>
      </c>
      <c r="AF50" s="15" t="s">
        <v>59</v>
      </c>
      <c r="AG50" s="15" t="s">
        <v>76</v>
      </c>
      <c r="AH50" s="15" t="s">
        <v>256</v>
      </c>
      <c r="AI50" s="15" t="s">
        <v>83</v>
      </c>
      <c r="AJ50" s="16" t="str">
        <f>VLOOKUP(exp_SILP!$Y50,'DATI CM'!$A$2:$F$28,2,FALSE)</f>
        <v>TRZCST69B41F952V</v>
      </c>
    </row>
    <row r="51" ht="15.75" customHeight="1">
      <c r="A51" s="17" t="str">
        <f>IFERROR(VLOOKUP(exp_SILP!$W51,exp_utenti_P!D:D,1,FALSE),"_DA INSERIRE")</f>
        <v>FLMBBR76L41L219Z</v>
      </c>
      <c r="B51" s="17" t="str">
        <f>IF(AND(exp_SILP!$S51="A.3 ORIENTAMENTO PROFESSIONALE",exp_SILP!$AD51="4.2"),"A.3 ORIENTAMENTO PROFESSIONALE (CARCERE)",
IF(AND(exp_SILP!$S51="A.3 ORIENTAMENTO PROFESSIONALE",exp_SILP!$AD51="."),"A.3 ORIENTAMENTO PROFESSIONALE (CARCERE)",
IF(AND(exp_SILP!$S51="A.4 CONSULENZA ORIENTATIVA",exp_SILP!$AD51="4.2"),"A.4 CONSULENZA ORIENTATIVA (CARCERE)",
IF(AND(exp_SILP!$S51="A.4 CONSULENZA ORIENTATIVA",exp_SILP!$AD51="."),"A.4 CONSULENZA ORIENTATIVA (CARCERE)",
IF(AND(exp_SILP!$S51="A.5 - LEP F1 - ACCOMPAGNAMENTO AL LAVORO",exp_SILP!$AD51="4.2"),"A.5 - LEP F1 - ACCOMPAGNAMENTO AL LAVORO (CARCERE)",
IF(AND(exp_SILP!$S51="A.5 - LEP F1 - ACCOMPAGNAMENTO AL LAVORO",exp_SILP!$AD51="."),"A.5 - LEP F1 - ACCOMPAGNAMENTO AL LAVORO (CARCERE)",
IF(AND(exp_SILP!$S51="A.5.2a - TUTORAGGIO TIROCINI",exp_SILP!$AD51="4.2"),"A.5.2a - TUTORAGGIO TIROCINI (CARCERE)",
exp_SILP!$S51)))))))</f>
        <v>A4.10 - LEP E - ORIENTAMENTO SPECIALISTICO SKILL GAP ANALYSIS</v>
      </c>
      <c r="C51" s="18" t="str">
        <f>CONCATENATE(VLOOKUP(exp_SILP!$B51,'DATI COMMESSE'!$A$2:$F$25,4,FALSE)," - ", VLOOKUP(exp_SILP!$B51,'DATI COMMESSE'!$A$2:$F$25,2,FALSE)," - ",VLOOKUP(exp_SILP!$B51,'DATI COMMESSE'!$A$2:$F$25,3,FALSE))</f>
        <v>GOL - 22-02-5000 - 22-12-5003</v>
      </c>
      <c r="D51" s="18" t="str">
        <f>LEFT(exp_SILP!$R51,5)</f>
        <v>14:00</v>
      </c>
      <c r="E51" s="18" t="str">
        <f>RIGHT(exp_SILP!$R51,5)</f>
        <v>15:00</v>
      </c>
      <c r="F51" s="18">
        <f>IF(exp_SILP!$AG51&gt;=60,exp_SILP!$AG51/60,exp_SILP!$AG51)</f>
        <v>1</v>
      </c>
      <c r="G51" s="18" t="str">
        <f>VLOOKUP(exp_SILP!$Y51,'DATI CM'!$A$2:$F$28,2,FALSE)</f>
        <v>FLCSRN79S42L219X</v>
      </c>
      <c r="H51" s="18" t="str">
        <f>VLOOKUP(exp_SILP!$Y51,'DATI CM'!$A$2:$F$28,3,FALSE)</f>
        <v>A011</v>
      </c>
      <c r="I51" s="18" t="str">
        <f t="shared" si="1"/>
        <v>N</v>
      </c>
      <c r="J51" s="18" t="str">
        <f>VLOOKUP(exp_SILP!$Y51,'DATI CM'!$A$2:$F$28,4,FALSE)</f>
        <v>TORINO</v>
      </c>
      <c r="K51" s="19">
        <f>VLOOKUP(exp_SILP!$B51,'DATI COMMESSE'!$A$2:$F$25,5,FALSE)</f>
        <v>39.94</v>
      </c>
      <c r="L51" s="19">
        <f>IF(exp_SILP!$B51="A4.10 - LEP E - ORIENTAMENTO SPECIALISTICO SKILL GAP ANALYSIS - GRUPPO 3P",0,VLOOKUP(exp_SILP!$Y51,'DATI CM'!$A$2:$F$28,6,FALSE))</f>
        <v>25</v>
      </c>
      <c r="M51" s="19">
        <f>IFERROR(VLOOKUP(exp_SILP!$B51,'DATI CM'!$H$2:$I$16,2,FALSE)*exp_SILP!$F51,0)</f>
        <v>0</v>
      </c>
      <c r="N51" s="18" t="str">
        <f>VLOOKUP(exp_SILP!$B51,'DATI COMMESSE'!$A$2:$F$25,4,FALSE)</f>
        <v>GOL</v>
      </c>
      <c r="O51" s="20">
        <f>VLOOKUP(exp_SILP!$B51,'DATI COMMESSE'!$A$2:$F$25,5,FALSE)*exp_SILP!$F51</f>
        <v>39.94</v>
      </c>
      <c r="P51" s="18" t="str">
        <f>IF(MID(exp_SILP!$W51,10,2)&gt;"40","F","M")</f>
        <v>F</v>
      </c>
      <c r="Q51" s="21" t="s">
        <v>242</v>
      </c>
      <c r="R51" s="22" t="s">
        <v>56</v>
      </c>
      <c r="S51" s="22" t="s">
        <v>70</v>
      </c>
      <c r="T51" s="22" t="s">
        <v>58</v>
      </c>
      <c r="U51" s="22" t="s">
        <v>59</v>
      </c>
      <c r="V51" s="22" t="s">
        <v>208</v>
      </c>
      <c r="W51" s="22" t="s">
        <v>209</v>
      </c>
      <c r="X51" s="22" t="s">
        <v>210</v>
      </c>
      <c r="Y51" s="22" t="s">
        <v>10</v>
      </c>
      <c r="Z51" s="22" t="s">
        <v>63</v>
      </c>
      <c r="AA51" s="22" t="s">
        <v>64</v>
      </c>
      <c r="AB51" s="22" t="s">
        <v>74</v>
      </c>
      <c r="AC51" s="22" t="s">
        <v>75</v>
      </c>
      <c r="AD51" s="22" t="s">
        <v>59</v>
      </c>
      <c r="AE51" s="22" t="s">
        <v>59</v>
      </c>
      <c r="AF51" s="22" t="s">
        <v>59</v>
      </c>
      <c r="AG51" s="22" t="s">
        <v>67</v>
      </c>
      <c r="AH51" s="22" t="s">
        <v>264</v>
      </c>
      <c r="AI51" s="22" t="s">
        <v>77</v>
      </c>
      <c r="AJ51" s="23" t="str">
        <f>VLOOKUP(exp_SILP!$Y51,'DATI CM'!$A$2:$F$28,2,FALSE)</f>
        <v>FLCSRN79S42L219X</v>
      </c>
    </row>
    <row r="52" ht="15.75" customHeight="1">
      <c r="A52" s="10" t="str">
        <f>IFERROR(VLOOKUP(exp_SILP!$W52,exp_utenti_P!D:D,1,FALSE),"_DA INSERIRE")</f>
        <v>FRTLRI79M43L219I</v>
      </c>
      <c r="B52" s="10" t="str">
        <f>IF(AND(exp_SILP!$S52="A.3 ORIENTAMENTO PROFESSIONALE",exp_SILP!$AD52="4.2"),"A.3 ORIENTAMENTO PROFESSIONALE (CARCERE)",
IF(AND(exp_SILP!$S52="A.3 ORIENTAMENTO PROFESSIONALE",exp_SILP!$AD52="."),"A.3 ORIENTAMENTO PROFESSIONALE (CARCERE)",
IF(AND(exp_SILP!$S52="A.4 CONSULENZA ORIENTATIVA",exp_SILP!$AD52="4.2"),"A.4 CONSULENZA ORIENTATIVA (CARCERE)",
IF(AND(exp_SILP!$S52="A.4 CONSULENZA ORIENTATIVA",exp_SILP!$AD52="."),"A.4 CONSULENZA ORIENTATIVA (CARCERE)",
IF(AND(exp_SILP!$S52="A.5 - LEP F1 - ACCOMPAGNAMENTO AL LAVORO",exp_SILP!$AD52="4.2"),"A.5 - LEP F1 - ACCOMPAGNAMENTO AL LAVORO (CARCERE)",
IF(AND(exp_SILP!$S52="A.5 - LEP F1 - ACCOMPAGNAMENTO AL LAVORO",exp_SILP!$AD52="."),"A.5 - LEP F1 - ACCOMPAGNAMENTO AL LAVORO (CARCERE)",
IF(AND(exp_SILP!$S52="A.5.2a - TUTORAGGIO TIROCINI",exp_SILP!$AD52="4.2"),"A.5.2a - TUTORAGGIO TIROCINI (CARCERE)",
exp_SILP!$S52)))))))</f>
        <v>A4.10 - LEP E - ORIENTAMENTO SPECIALISTICO SKILL GAP ANALYSIS</v>
      </c>
      <c r="C52" s="11" t="str">
        <f>CONCATENATE(VLOOKUP(exp_SILP!$B52,'DATI COMMESSE'!$A$2:$F$25,4,FALSE)," - ", VLOOKUP(exp_SILP!$B52,'DATI COMMESSE'!$A$2:$F$25,2,FALSE)," - ",VLOOKUP(exp_SILP!$B52,'DATI COMMESSE'!$A$2:$F$25,3,FALSE))</f>
        <v>GOL - 22-02-5000 - 22-12-5003</v>
      </c>
      <c r="D52" s="11" t="str">
        <f>LEFT(exp_SILP!$R52,5)</f>
        <v>15:00</v>
      </c>
      <c r="E52" s="11" t="str">
        <f>RIGHT(exp_SILP!$R52,5)</f>
        <v>17:00</v>
      </c>
      <c r="F52" s="11">
        <f>IF(exp_SILP!$AG52&gt;=60,exp_SILP!$AG52/60,exp_SILP!$AG52)</f>
        <v>2</v>
      </c>
      <c r="G52" s="11" t="str">
        <f>VLOOKUP(exp_SILP!$Y52,'DATI CM'!$A$2:$F$28,2,FALSE)</f>
        <v>FLCSRN79S42L219X</v>
      </c>
      <c r="H52" s="11" t="str">
        <f>VLOOKUP(exp_SILP!$Y52,'DATI CM'!$A$2:$F$28,3,FALSE)</f>
        <v>A011</v>
      </c>
      <c r="I52" s="11" t="str">
        <f t="shared" si="1"/>
        <v>N</v>
      </c>
      <c r="J52" s="11" t="str">
        <f>VLOOKUP(exp_SILP!$Y52,'DATI CM'!$A$2:$F$28,4,FALSE)</f>
        <v>TORINO</v>
      </c>
      <c r="K52" s="12">
        <f>VLOOKUP(exp_SILP!$B52,'DATI COMMESSE'!$A$2:$F$25,5,FALSE)</f>
        <v>39.94</v>
      </c>
      <c r="L52" s="12">
        <f>IF(exp_SILP!$B52="A4.10 - LEP E - ORIENTAMENTO SPECIALISTICO SKILL GAP ANALYSIS - GRUPPO 3P",0,VLOOKUP(exp_SILP!$Y52,'DATI CM'!$A$2:$F$28,6,FALSE))</f>
        <v>25</v>
      </c>
      <c r="M52" s="12">
        <f>IFERROR(VLOOKUP(exp_SILP!$B52,'DATI CM'!$H$2:$I$16,2,FALSE)*exp_SILP!$F52,0)</f>
        <v>0</v>
      </c>
      <c r="N52" s="11" t="str">
        <f>VLOOKUP(exp_SILP!$B52,'DATI COMMESSE'!$A$2:$F$25,4,FALSE)</f>
        <v>GOL</v>
      </c>
      <c r="O52" s="13">
        <f>VLOOKUP(exp_SILP!$B52,'DATI COMMESSE'!$A$2:$F$25,5,FALSE)*exp_SILP!$F52</f>
        <v>79.88</v>
      </c>
      <c r="P52" s="11" t="str">
        <f>IF(MID(exp_SILP!$W52,10,2)&gt;"40","F","M")</f>
        <v>F</v>
      </c>
      <c r="Q52" s="14" t="s">
        <v>242</v>
      </c>
      <c r="R52" s="15" t="s">
        <v>144</v>
      </c>
      <c r="S52" s="15" t="s">
        <v>70</v>
      </c>
      <c r="T52" s="15" t="s">
        <v>58</v>
      </c>
      <c r="U52" s="15" t="s">
        <v>59</v>
      </c>
      <c r="V52" s="15" t="s">
        <v>265</v>
      </c>
      <c r="W52" s="15" t="s">
        <v>266</v>
      </c>
      <c r="X52" s="15" t="s">
        <v>267</v>
      </c>
      <c r="Y52" s="15" t="s">
        <v>10</v>
      </c>
      <c r="Z52" s="15" t="s">
        <v>63</v>
      </c>
      <c r="AA52" s="15" t="s">
        <v>64</v>
      </c>
      <c r="AB52" s="15" t="s">
        <v>74</v>
      </c>
      <c r="AC52" s="15" t="s">
        <v>75</v>
      </c>
      <c r="AD52" s="15" t="s">
        <v>59</v>
      </c>
      <c r="AE52" s="15" t="s">
        <v>59</v>
      </c>
      <c r="AF52" s="15" t="s">
        <v>59</v>
      </c>
      <c r="AG52" s="15" t="s">
        <v>76</v>
      </c>
      <c r="AH52" s="15" t="s">
        <v>264</v>
      </c>
      <c r="AI52" s="15" t="s">
        <v>77</v>
      </c>
      <c r="AJ52" s="16" t="str">
        <f>VLOOKUP(exp_SILP!$Y52,'DATI CM'!$A$2:$F$28,2,FALSE)</f>
        <v>FLCSRN79S42L219X</v>
      </c>
    </row>
    <row r="53" ht="15.75" hidden="1" customHeight="1">
      <c r="A53" s="17" t="str">
        <f>IFERROR(VLOOKUP(exp_SILP!$W53,exp_utenti_P!D:D,1,FALSE),"_DA INSERIRE")</f>
        <v>KHNSBH76R46Z330K</v>
      </c>
      <c r="B53" s="17" t="str">
        <f>IF(AND(exp_SILP!$S53="A.3 ORIENTAMENTO PROFESSIONALE",exp_SILP!$AD53="4.2"),"A.3 ORIENTAMENTO PROFESSIONALE (CARCERE)",
IF(AND(exp_SILP!$S53="A.3 ORIENTAMENTO PROFESSIONALE",exp_SILP!$AD53="."),"A.3 ORIENTAMENTO PROFESSIONALE (CARCERE)",
IF(AND(exp_SILP!$S53="A.4 CONSULENZA ORIENTATIVA",exp_SILP!$AD53="4.2"),"A.4 CONSULENZA ORIENTATIVA (CARCERE)",
IF(AND(exp_SILP!$S53="A.4 CONSULENZA ORIENTATIVA",exp_SILP!$AD53="."),"A.4 CONSULENZA ORIENTATIVA (CARCERE)",
IF(AND(exp_SILP!$S53="A.5 - LEP F1 - ACCOMPAGNAMENTO AL LAVORO",exp_SILP!$AD53="4.2"),"A.5 - LEP F1 - ACCOMPAGNAMENTO AL LAVORO (CARCERE)",
IF(AND(exp_SILP!$S53="A.5 - LEP F1 - ACCOMPAGNAMENTO AL LAVORO",exp_SILP!$AD53="."),"A.5 - LEP F1 - ACCOMPAGNAMENTO AL LAVORO (CARCERE)",
IF(AND(exp_SILP!$S53="A.5.2a - TUTORAGGIO TIROCINI",exp_SILP!$AD53="4.2"),"A.5.2a - TUTORAGGIO TIROCINI (CARCERE)",
exp_SILP!$S53)))))))</f>
        <v>A4.10 - LEP E - ORIENTAMENTO SPECIALISTICO SKILL GAP ANALYSIS</v>
      </c>
      <c r="C53" s="18" t="str">
        <f>CONCATENATE(VLOOKUP(exp_SILP!$B53,'DATI COMMESSE'!$A$2:$F$25,4,FALSE)," - ", VLOOKUP(exp_SILP!$B53,'DATI COMMESSE'!$A$2:$F$25,2,FALSE)," - ",VLOOKUP(exp_SILP!$B53,'DATI COMMESSE'!$A$2:$F$25,3,FALSE))</f>
        <v>GOL - 22-02-5000 - 22-12-5003</v>
      </c>
      <c r="D53" s="18" t="str">
        <f>LEFT(exp_SILP!$R53,5)</f>
        <v>12:00</v>
      </c>
      <c r="E53" s="18" t="str">
        <f>RIGHT(exp_SILP!$R53,5)</f>
        <v>13:00</v>
      </c>
      <c r="F53" s="18">
        <f>IF(exp_SILP!$AG53&gt;=60,exp_SILP!$AG53/60,exp_SILP!$AG53)</f>
        <v>1</v>
      </c>
      <c r="G53" s="18" t="str">
        <f>VLOOKUP(exp_SILP!$Y53,'DATI CM'!$A$2:$F$28,2,FALSE)</f>
        <v>PNFMRT85H50A859E</v>
      </c>
      <c r="H53" s="18" t="str">
        <f>VLOOKUP(exp_SILP!$Y53,'DATI CM'!$A$2:$F$28,3,FALSE)</f>
        <v>A011</v>
      </c>
      <c r="I53" s="18" t="str">
        <f t="shared" si="1"/>
        <v>N</v>
      </c>
      <c r="J53" s="18" t="str">
        <f>VLOOKUP(exp_SILP!$Y53,'DATI CM'!$A$2:$F$28,4,FALSE)</f>
        <v>BIELLA</v>
      </c>
      <c r="K53" s="19">
        <f>VLOOKUP(exp_SILP!$B53,'DATI COMMESSE'!$A$2:$F$25,5,FALSE)</f>
        <v>39.94</v>
      </c>
      <c r="L53" s="19">
        <f>IF(exp_SILP!$B53="A4.10 - LEP E - ORIENTAMENTO SPECIALISTICO SKILL GAP ANALYSIS - GRUPPO 3P",0,VLOOKUP(exp_SILP!$Y53,'DATI CM'!$A$2:$F$28,6,FALSE))</f>
        <v>25</v>
      </c>
      <c r="M53" s="19">
        <f>IFERROR(VLOOKUP(exp_SILP!$B53,'DATI CM'!$H$2:$I$16,2,FALSE)*exp_SILP!$F53,0)</f>
        <v>0</v>
      </c>
      <c r="N53" s="18" t="str">
        <f>VLOOKUP(exp_SILP!$B53,'DATI COMMESSE'!$A$2:$F$25,4,FALSE)</f>
        <v>GOL</v>
      </c>
      <c r="O53" s="20">
        <f>VLOOKUP(exp_SILP!$B53,'DATI COMMESSE'!$A$2:$F$25,5,FALSE)*exp_SILP!$F53</f>
        <v>39.94</v>
      </c>
      <c r="P53" s="18" t="str">
        <f>IF(MID(exp_SILP!$W53,10,2)&gt;"40","F","M")</f>
        <v>F</v>
      </c>
      <c r="Q53" s="21" t="s">
        <v>242</v>
      </c>
      <c r="R53" s="22" t="s">
        <v>102</v>
      </c>
      <c r="S53" s="22" t="s">
        <v>70</v>
      </c>
      <c r="T53" s="22" t="s">
        <v>58</v>
      </c>
      <c r="U53" s="22" t="s">
        <v>59</v>
      </c>
      <c r="V53" s="22" t="s">
        <v>268</v>
      </c>
      <c r="W53" s="22" t="s">
        <v>269</v>
      </c>
      <c r="X53" s="22" t="s">
        <v>270</v>
      </c>
      <c r="Y53" s="22" t="s">
        <v>15</v>
      </c>
      <c r="Z53" s="22" t="s">
        <v>63</v>
      </c>
      <c r="AA53" s="22" t="s">
        <v>64</v>
      </c>
      <c r="AB53" s="22" t="s">
        <v>65</v>
      </c>
      <c r="AC53" s="22" t="s">
        <v>66</v>
      </c>
      <c r="AD53" s="22" t="s">
        <v>59</v>
      </c>
      <c r="AE53" s="22" t="s">
        <v>59</v>
      </c>
      <c r="AF53" s="22" t="s">
        <v>59</v>
      </c>
      <c r="AG53" s="22" t="s">
        <v>67</v>
      </c>
      <c r="AH53" s="22" t="s">
        <v>242</v>
      </c>
      <c r="AI53" s="22" t="s">
        <v>68</v>
      </c>
      <c r="AJ53" s="23" t="str">
        <f>VLOOKUP(exp_SILP!$Y53,'DATI CM'!$A$2:$F$28,2,FALSE)</f>
        <v>PNFMRT85H50A859E</v>
      </c>
    </row>
    <row r="54" ht="15.75" hidden="1" customHeight="1">
      <c r="A54" s="10" t="str">
        <f>IFERROR(VLOOKUP(exp_SILP!$W54,exp_utenti_P!D:D,1,FALSE),"_DA INSERIRE")</f>
        <v>MRTLNZ01R29A859B</v>
      </c>
      <c r="B54" s="10" t="str">
        <f>IF(AND(exp_SILP!$S54="A.3 ORIENTAMENTO PROFESSIONALE",exp_SILP!$AD54="4.2"),"A.3 ORIENTAMENTO PROFESSIONALE (CARCERE)",
IF(AND(exp_SILP!$S54="A.3 ORIENTAMENTO PROFESSIONALE",exp_SILP!$AD54="."),"A.3 ORIENTAMENTO PROFESSIONALE (CARCERE)",
IF(AND(exp_SILP!$S54="A.4 CONSULENZA ORIENTATIVA",exp_SILP!$AD54="4.2"),"A.4 CONSULENZA ORIENTATIVA (CARCERE)",
IF(AND(exp_SILP!$S54="A.4 CONSULENZA ORIENTATIVA",exp_SILP!$AD54="."),"A.4 CONSULENZA ORIENTATIVA (CARCERE)",
IF(AND(exp_SILP!$S54="A.5 - LEP F1 - ACCOMPAGNAMENTO AL LAVORO",exp_SILP!$AD54="4.2"),"A.5 - LEP F1 - ACCOMPAGNAMENTO AL LAVORO (CARCERE)",
IF(AND(exp_SILP!$S54="A.5 - LEP F1 - ACCOMPAGNAMENTO AL LAVORO",exp_SILP!$AD54="."),"A.5 - LEP F1 - ACCOMPAGNAMENTO AL LAVORO (CARCERE)",
IF(AND(exp_SILP!$S54="A.5.2a - TUTORAGGIO TIROCINI",exp_SILP!$AD54="4.2"),"A.5.2a - TUTORAGGIO TIROCINI (CARCERE)",
exp_SILP!$S54)))))))</f>
        <v>A4.10 - LEP E - ORIENTAMENTO SPECIALISTICO SKILL GAP ANALYSIS</v>
      </c>
      <c r="C54" s="11" t="str">
        <f>CONCATENATE(VLOOKUP(exp_SILP!$B54,'DATI COMMESSE'!$A$2:$F$25,4,FALSE)," - ", VLOOKUP(exp_SILP!$B54,'DATI COMMESSE'!$A$2:$F$25,2,FALSE)," - ",VLOOKUP(exp_SILP!$B54,'DATI COMMESSE'!$A$2:$F$25,3,FALSE))</f>
        <v>GOL - 22-02-5000 - 22-12-5003</v>
      </c>
      <c r="D54" s="11" t="str">
        <f>LEFT(exp_SILP!$R54,5)</f>
        <v>13:00</v>
      </c>
      <c r="E54" s="11" t="str">
        <f>RIGHT(exp_SILP!$R54,5)</f>
        <v>14:00</v>
      </c>
      <c r="F54" s="11">
        <f>IF(exp_SILP!$AG54&gt;=60,exp_SILP!$AG54/60,exp_SILP!$AG54)</f>
        <v>1</v>
      </c>
      <c r="G54" s="11" t="str">
        <f>VLOOKUP(exp_SILP!$Y54,'DATI CM'!$A$2:$F$28,2,FALSE)</f>
        <v>PNFMRT85H50A859E</v>
      </c>
      <c r="H54" s="11" t="str">
        <f>VLOOKUP(exp_SILP!$Y54,'DATI CM'!$A$2:$F$28,3,FALSE)</f>
        <v>A011</v>
      </c>
      <c r="I54" s="11" t="str">
        <f t="shared" si="1"/>
        <v>N</v>
      </c>
      <c r="J54" s="11" t="str">
        <f>VLOOKUP(exp_SILP!$Y54,'DATI CM'!$A$2:$F$28,4,FALSE)</f>
        <v>BIELLA</v>
      </c>
      <c r="K54" s="12">
        <f>VLOOKUP(exp_SILP!$B54,'DATI COMMESSE'!$A$2:$F$25,5,FALSE)</f>
        <v>39.94</v>
      </c>
      <c r="L54" s="12">
        <f>IF(exp_SILP!$B54="A4.10 - LEP E - ORIENTAMENTO SPECIALISTICO SKILL GAP ANALYSIS - GRUPPO 3P",0,VLOOKUP(exp_SILP!$Y54,'DATI CM'!$A$2:$F$28,6,FALSE))</f>
        <v>25</v>
      </c>
      <c r="M54" s="12">
        <f>IFERROR(VLOOKUP(exp_SILP!$B54,'DATI CM'!$H$2:$I$16,2,FALSE)*exp_SILP!$F54,0)</f>
        <v>0</v>
      </c>
      <c r="N54" s="11" t="str">
        <f>VLOOKUP(exp_SILP!$B54,'DATI COMMESSE'!$A$2:$F$25,4,FALSE)</f>
        <v>GOL</v>
      </c>
      <c r="O54" s="13">
        <f>VLOOKUP(exp_SILP!$B54,'DATI COMMESSE'!$A$2:$F$25,5,FALSE)*exp_SILP!$F54</f>
        <v>39.94</v>
      </c>
      <c r="P54" s="11" t="str">
        <f>IF(MID(exp_SILP!$W54,10,2)&gt;"40","F","M")</f>
        <v>M</v>
      </c>
      <c r="Q54" s="14" t="s">
        <v>242</v>
      </c>
      <c r="R54" s="15" t="s">
        <v>159</v>
      </c>
      <c r="S54" s="15" t="s">
        <v>70</v>
      </c>
      <c r="T54" s="15" t="s">
        <v>58</v>
      </c>
      <c r="U54" s="15" t="s">
        <v>59</v>
      </c>
      <c r="V54" s="15" t="s">
        <v>271</v>
      </c>
      <c r="W54" s="15" t="s">
        <v>272</v>
      </c>
      <c r="X54" s="15" t="s">
        <v>273</v>
      </c>
      <c r="Y54" s="15" t="s">
        <v>15</v>
      </c>
      <c r="Z54" s="15" t="s">
        <v>63</v>
      </c>
      <c r="AA54" s="15" t="s">
        <v>64</v>
      </c>
      <c r="AB54" s="15" t="s">
        <v>65</v>
      </c>
      <c r="AC54" s="15" t="s">
        <v>66</v>
      </c>
      <c r="AD54" s="15" t="s">
        <v>59</v>
      </c>
      <c r="AE54" s="15" t="s">
        <v>59</v>
      </c>
      <c r="AF54" s="15" t="s">
        <v>59</v>
      </c>
      <c r="AG54" s="15" t="s">
        <v>67</v>
      </c>
      <c r="AH54" s="15" t="s">
        <v>242</v>
      </c>
      <c r="AI54" s="15" t="s">
        <v>68</v>
      </c>
      <c r="AJ54" s="16" t="str">
        <f>VLOOKUP(exp_SILP!$Y54,'DATI CM'!$A$2:$F$28,2,FALSE)</f>
        <v>PNFMRT85H50A859E</v>
      </c>
    </row>
    <row r="55" ht="15.75" hidden="1" customHeight="1">
      <c r="A55" s="17" t="str">
        <f>IFERROR(VLOOKUP(exp_SILP!$W55,exp_utenti_P!D:D,1,FALSE),"_DA INSERIRE")</f>
        <v>VLPRCC63A01A662P</v>
      </c>
      <c r="B55" s="17" t="str">
        <f>IF(AND(exp_SILP!$S55="A.3 ORIENTAMENTO PROFESSIONALE",exp_SILP!$AD55="4.2"),"A.3 ORIENTAMENTO PROFESSIONALE (CARCERE)",
IF(AND(exp_SILP!$S55="A.3 ORIENTAMENTO PROFESSIONALE",exp_SILP!$AD55="."),"A.3 ORIENTAMENTO PROFESSIONALE (CARCERE)",
IF(AND(exp_SILP!$S55="A.4 CONSULENZA ORIENTATIVA",exp_SILP!$AD55="4.2"),"A.4 CONSULENZA ORIENTATIVA (CARCERE)",
IF(AND(exp_SILP!$S55="A.4 CONSULENZA ORIENTATIVA",exp_SILP!$AD55="."),"A.4 CONSULENZA ORIENTATIVA (CARCERE)",
IF(AND(exp_SILP!$S55="A.5 - LEP F1 - ACCOMPAGNAMENTO AL LAVORO",exp_SILP!$AD55="4.2"),"A.5 - LEP F1 - ACCOMPAGNAMENTO AL LAVORO (CARCERE)",
IF(AND(exp_SILP!$S55="A.5 - LEP F1 - ACCOMPAGNAMENTO AL LAVORO",exp_SILP!$AD55="."),"A.5 - LEP F1 - ACCOMPAGNAMENTO AL LAVORO (CARCERE)",
IF(AND(exp_SILP!$S55="A.5.2a - TUTORAGGIO TIROCINI",exp_SILP!$AD55="4.2"),"A.5.2a - TUTORAGGIO TIROCINI (CARCERE)",
exp_SILP!$S55)))))))</f>
        <v>A4.10 - LEP E - ORIENTAMENTO SPECIALISTICO SKILL GAP ANALYSIS</v>
      </c>
      <c r="C55" s="18" t="str">
        <f>CONCATENATE(VLOOKUP(exp_SILP!$B55,'DATI COMMESSE'!$A$2:$F$25,4,FALSE)," - ", VLOOKUP(exp_SILP!$B55,'DATI COMMESSE'!$A$2:$F$25,2,FALSE)," - ",VLOOKUP(exp_SILP!$B55,'DATI COMMESSE'!$A$2:$F$25,3,FALSE))</f>
        <v>GOL - 22-02-5000 - 22-12-5003</v>
      </c>
      <c r="D55" s="18" t="str">
        <f>LEFT(exp_SILP!$R55,5)</f>
        <v>14:00</v>
      </c>
      <c r="E55" s="18" t="str">
        <f>RIGHT(exp_SILP!$R55,5)</f>
        <v>16:00</v>
      </c>
      <c r="F55" s="18">
        <f>IF(exp_SILP!$AG55&gt;=60,exp_SILP!$AG55/60,exp_SILP!$AG55)</f>
        <v>2</v>
      </c>
      <c r="G55" s="18" t="str">
        <f>VLOOKUP(exp_SILP!$Y55,'DATI CM'!$A$2:$F$28,2,FALSE)</f>
        <v>PNFMRT85H50A859E</v>
      </c>
      <c r="H55" s="18" t="str">
        <f>VLOOKUP(exp_SILP!$Y55,'DATI CM'!$A$2:$F$28,3,FALSE)</f>
        <v>A011</v>
      </c>
      <c r="I55" s="18" t="str">
        <f t="shared" si="1"/>
        <v>N</v>
      </c>
      <c r="J55" s="18" t="str">
        <f>VLOOKUP(exp_SILP!$Y55,'DATI CM'!$A$2:$F$28,4,FALSE)</f>
        <v>BIELLA</v>
      </c>
      <c r="K55" s="19">
        <f>VLOOKUP(exp_SILP!$B55,'DATI COMMESSE'!$A$2:$F$25,5,FALSE)</f>
        <v>39.94</v>
      </c>
      <c r="L55" s="19">
        <f>IF(exp_SILP!$B55="A4.10 - LEP E - ORIENTAMENTO SPECIALISTICO SKILL GAP ANALYSIS - GRUPPO 3P",0,VLOOKUP(exp_SILP!$Y55,'DATI CM'!$A$2:$F$28,6,FALSE))</f>
        <v>25</v>
      </c>
      <c r="M55" s="19">
        <f>IFERROR(VLOOKUP(exp_SILP!$B55,'DATI CM'!$H$2:$I$16,2,FALSE)*exp_SILP!$F55,0)</f>
        <v>0</v>
      </c>
      <c r="N55" s="18" t="str">
        <f>VLOOKUP(exp_SILP!$B55,'DATI COMMESSE'!$A$2:$F$25,4,FALSE)</f>
        <v>GOL</v>
      </c>
      <c r="O55" s="20">
        <f>VLOOKUP(exp_SILP!$B55,'DATI COMMESSE'!$A$2:$F$25,5,FALSE)*exp_SILP!$F55</f>
        <v>79.88</v>
      </c>
      <c r="P55" s="18" t="str">
        <f>IF(MID(exp_SILP!$W55,10,2)&gt;"40","F","M")</f>
        <v>M</v>
      </c>
      <c r="Q55" s="21" t="s">
        <v>242</v>
      </c>
      <c r="R55" s="22" t="s">
        <v>69</v>
      </c>
      <c r="S55" s="22" t="s">
        <v>70</v>
      </c>
      <c r="T55" s="22" t="s">
        <v>58</v>
      </c>
      <c r="U55" s="22" t="s">
        <v>59</v>
      </c>
      <c r="V55" s="22" t="s">
        <v>274</v>
      </c>
      <c r="W55" s="22" t="s">
        <v>275</v>
      </c>
      <c r="X55" s="22" t="s">
        <v>276</v>
      </c>
      <c r="Y55" s="22" t="s">
        <v>15</v>
      </c>
      <c r="Z55" s="22" t="s">
        <v>63</v>
      </c>
      <c r="AA55" s="22" t="s">
        <v>64</v>
      </c>
      <c r="AB55" s="22" t="s">
        <v>65</v>
      </c>
      <c r="AC55" s="22" t="s">
        <v>66</v>
      </c>
      <c r="AD55" s="22" t="s">
        <v>59</v>
      </c>
      <c r="AE55" s="22" t="s">
        <v>59</v>
      </c>
      <c r="AF55" s="22" t="s">
        <v>59</v>
      </c>
      <c r="AG55" s="22" t="s">
        <v>76</v>
      </c>
      <c r="AH55" s="22" t="s">
        <v>256</v>
      </c>
      <c r="AI55" s="22" t="s">
        <v>68</v>
      </c>
      <c r="AJ55" s="23" t="str">
        <f>VLOOKUP(exp_SILP!$Y55,'DATI CM'!$A$2:$F$28,2,FALSE)</f>
        <v>PNFMRT85H50A859E</v>
      </c>
    </row>
    <row r="56" ht="15.75" customHeight="1">
      <c r="A56" s="10" t="str">
        <f>IFERROR(VLOOKUP(exp_SILP!$W56,exp_utenti_P!D:D,1,FALSE),"_DA INSERIRE")</f>
        <v>STRGRY71L08C627Y</v>
      </c>
      <c r="B56" s="10" t="str">
        <f>IF(AND(exp_SILP!$S56="A.3 ORIENTAMENTO PROFESSIONALE",exp_SILP!$AD56="4.2"),"A.3 ORIENTAMENTO PROFESSIONALE (CARCERE)",
IF(AND(exp_SILP!$S56="A.3 ORIENTAMENTO PROFESSIONALE",exp_SILP!$AD56="."),"A.3 ORIENTAMENTO PROFESSIONALE (CARCERE)",
IF(AND(exp_SILP!$S56="A.4 CONSULENZA ORIENTATIVA",exp_SILP!$AD56="4.2"),"A.4 CONSULENZA ORIENTATIVA (CARCERE)",
IF(AND(exp_SILP!$S56="A.4 CONSULENZA ORIENTATIVA",exp_SILP!$AD56="."),"A.4 CONSULENZA ORIENTATIVA (CARCERE)",
IF(AND(exp_SILP!$S56="A.5 - LEP F1 - ACCOMPAGNAMENTO AL LAVORO",exp_SILP!$AD56="4.2"),"A.5 - LEP F1 - ACCOMPAGNAMENTO AL LAVORO (CARCERE)",
IF(AND(exp_SILP!$S56="A.5 - LEP F1 - ACCOMPAGNAMENTO AL LAVORO",exp_SILP!$AD56="."),"A.5 - LEP F1 - ACCOMPAGNAMENTO AL LAVORO (CARCERE)",
IF(AND(exp_SILP!$S56="A.5.2a - TUTORAGGIO TIROCINI",exp_SILP!$AD56="4.2"),"A.5.2a - TUTORAGGIO TIROCINI (CARCERE)",
exp_SILP!$S56)))))))</f>
        <v>A4.10 - LEP E - ORIENTAMENTO SPECIALISTICO SKILL GAP ANALYSIS</v>
      </c>
      <c r="C56" s="11" t="str">
        <f>CONCATENATE(VLOOKUP(exp_SILP!$B56,'DATI COMMESSE'!$A$2:$F$25,4,FALSE)," - ", VLOOKUP(exp_SILP!$B56,'DATI COMMESSE'!$A$2:$F$25,2,FALSE)," - ",VLOOKUP(exp_SILP!$B56,'DATI COMMESSE'!$A$2:$F$25,3,FALSE))</f>
        <v>GOL - 22-02-5000 - 22-12-5003</v>
      </c>
      <c r="D56" s="11" t="str">
        <f>LEFT(exp_SILP!$R56,5)</f>
        <v>08:00</v>
      </c>
      <c r="E56" s="11" t="str">
        <f>RIGHT(exp_SILP!$R56,5)</f>
        <v>09:00</v>
      </c>
      <c r="F56" s="11">
        <f>IF(exp_SILP!$AG56&gt;=60,exp_SILP!$AG56/60,exp_SILP!$AG56)</f>
        <v>1</v>
      </c>
      <c r="G56" s="11" t="str">
        <f>VLOOKUP(exp_SILP!$Y56,'DATI CM'!$A$2:$F$28,2,FALSE)</f>
        <v>FLCSRN79S42L219X</v>
      </c>
      <c r="H56" s="11" t="str">
        <f>VLOOKUP(exp_SILP!$Y56,'DATI CM'!$A$2:$F$28,3,FALSE)</f>
        <v>A011</v>
      </c>
      <c r="I56" s="11" t="str">
        <f t="shared" si="1"/>
        <v>N</v>
      </c>
      <c r="J56" s="11" t="str">
        <f>VLOOKUP(exp_SILP!$Y56,'DATI CM'!$A$2:$F$28,4,FALSE)</f>
        <v>TORINO</v>
      </c>
      <c r="K56" s="12">
        <f>VLOOKUP(exp_SILP!$B56,'DATI COMMESSE'!$A$2:$F$25,5,FALSE)</f>
        <v>39.94</v>
      </c>
      <c r="L56" s="12">
        <f>IF(exp_SILP!$B56="A4.10 - LEP E - ORIENTAMENTO SPECIALISTICO SKILL GAP ANALYSIS - GRUPPO 3P",0,VLOOKUP(exp_SILP!$Y56,'DATI CM'!$A$2:$F$28,6,FALSE))</f>
        <v>25</v>
      </c>
      <c r="M56" s="12">
        <f>IFERROR(VLOOKUP(exp_SILP!$B56,'DATI CM'!$H$2:$I$16,2,FALSE)*exp_SILP!$F56,0)</f>
        <v>0</v>
      </c>
      <c r="N56" s="11" t="str">
        <f>VLOOKUP(exp_SILP!$B56,'DATI COMMESSE'!$A$2:$F$25,4,FALSE)</f>
        <v>GOL</v>
      </c>
      <c r="O56" s="13">
        <f>VLOOKUP(exp_SILP!$B56,'DATI COMMESSE'!$A$2:$F$25,5,FALSE)*exp_SILP!$F56</f>
        <v>39.94</v>
      </c>
      <c r="P56" s="11" t="str">
        <f>IF(MID(exp_SILP!$W56,10,2)&gt;"40","F","M")</f>
        <v>M</v>
      </c>
      <c r="Q56" s="27" t="s">
        <v>277</v>
      </c>
      <c r="R56" s="15" t="s">
        <v>165</v>
      </c>
      <c r="S56" s="15" t="s">
        <v>70</v>
      </c>
      <c r="T56" s="15" t="s">
        <v>58</v>
      </c>
      <c r="U56" s="15" t="s">
        <v>59</v>
      </c>
      <c r="V56" s="15" t="s">
        <v>107</v>
      </c>
      <c r="W56" s="15" t="s">
        <v>108</v>
      </c>
      <c r="X56" s="15" t="s">
        <v>109</v>
      </c>
      <c r="Y56" s="15" t="s">
        <v>10</v>
      </c>
      <c r="Z56" s="15" t="s">
        <v>63</v>
      </c>
      <c r="AA56" s="15" t="s">
        <v>64</v>
      </c>
      <c r="AB56" s="15" t="s">
        <v>65</v>
      </c>
      <c r="AC56" s="15" t="s">
        <v>75</v>
      </c>
      <c r="AD56" s="15" t="s">
        <v>59</v>
      </c>
      <c r="AE56" s="15" t="s">
        <v>59</v>
      </c>
      <c r="AF56" s="15" t="s">
        <v>114</v>
      </c>
      <c r="AG56" s="28" t="s">
        <v>67</v>
      </c>
      <c r="AH56" s="15" t="s">
        <v>99</v>
      </c>
      <c r="AI56" s="15" t="s">
        <v>77</v>
      </c>
      <c r="AJ56" s="16" t="str">
        <f>VLOOKUP(exp_SILP!$Y56,'DATI CM'!$A$2:$F$28,2,FALSE)</f>
        <v>FLCSRN79S42L219X</v>
      </c>
    </row>
    <row r="57" ht="15.75" hidden="1" customHeight="1">
      <c r="A57" s="17" t="str">
        <f>IFERROR(VLOOKUP(exp_SILP!$W57,exp_utenti_P!D:D,1,FALSE),"_DA INSERIRE")</f>
        <v>BLHSDO80B42Z330B</v>
      </c>
      <c r="B57" s="17" t="str">
        <f>IF(AND(exp_SILP!$S57="A.3 ORIENTAMENTO PROFESSIONALE",exp_SILP!$AD57="4.2"),"A.3 ORIENTAMENTO PROFESSIONALE (CARCERE)",
IF(AND(exp_SILP!$S57="A.3 ORIENTAMENTO PROFESSIONALE",exp_SILP!$AD57="."),"A.3 ORIENTAMENTO PROFESSIONALE (CARCERE)",
IF(AND(exp_SILP!$S57="A.4 CONSULENZA ORIENTATIVA",exp_SILP!$AD57="4.2"),"A.4 CONSULENZA ORIENTATIVA (CARCERE)",
IF(AND(exp_SILP!$S57="A.4 CONSULENZA ORIENTATIVA",exp_SILP!$AD57="."),"A.4 CONSULENZA ORIENTATIVA (CARCERE)",
IF(AND(exp_SILP!$S57="A.5 - LEP F1 - ACCOMPAGNAMENTO AL LAVORO",exp_SILP!$AD57="4.2"),"A.5 - LEP F1 - ACCOMPAGNAMENTO AL LAVORO (CARCERE)",
IF(AND(exp_SILP!$S57="A.5 - LEP F1 - ACCOMPAGNAMENTO AL LAVORO",exp_SILP!$AD57="."),"A.5 - LEP F1 - ACCOMPAGNAMENTO AL LAVORO (CARCERE)",
IF(AND(exp_SILP!$S57="A.5.2a - TUTORAGGIO TIROCINI",exp_SILP!$AD57="4.2"),"A.5.2a - TUTORAGGIO TIROCINI (CARCERE)",
exp_SILP!$S57)))))))</f>
        <v>A4.10 - LEP E - ORIENTAMENTO SPECIALISTICO SKILL GAP ANALYSIS</v>
      </c>
      <c r="C57" s="18" t="str">
        <f>CONCATENATE(VLOOKUP(exp_SILP!$B57,'DATI COMMESSE'!$A$2:$F$25,4,FALSE)," - ", VLOOKUP(exp_SILP!$B57,'DATI COMMESSE'!$A$2:$F$25,2,FALSE)," - ",VLOOKUP(exp_SILP!$B57,'DATI COMMESSE'!$A$2:$F$25,3,FALSE))</f>
        <v>GOL - 22-02-5000 - 22-12-5003</v>
      </c>
      <c r="D57" s="18" t="str">
        <f>LEFT(exp_SILP!$R57,5)</f>
        <v>11:00</v>
      </c>
      <c r="E57" s="18" t="str">
        <f>RIGHT(exp_SILP!$R57,5)</f>
        <v>12:00</v>
      </c>
      <c r="F57" s="18">
        <f>IF(exp_SILP!$AG57&gt;=60,exp_SILP!$AG57/60,exp_SILP!$AG57)</f>
        <v>1</v>
      </c>
      <c r="G57" s="18" t="str">
        <f>VLOOKUP(exp_SILP!$Y57,'DATI CM'!$A$2:$F$28,2,FALSE)</f>
        <v>TRZCST69B41F952V</v>
      </c>
      <c r="H57" s="18" t="str">
        <f>VLOOKUP(exp_SILP!$Y57,'DATI CM'!$A$2:$F$28,3,FALSE)</f>
        <v/>
      </c>
      <c r="I57" s="18" t="str">
        <f t="shared" si="1"/>
        <v>N</v>
      </c>
      <c r="J57" s="18" t="str">
        <f>VLOOKUP(exp_SILP!$Y57,'DATI CM'!$A$2:$F$28,4,FALSE)</f>
        <v/>
      </c>
      <c r="K57" s="19">
        <f>VLOOKUP(exp_SILP!$B57,'DATI COMMESSE'!$A$2:$F$25,5,FALSE)</f>
        <v>39.94</v>
      </c>
      <c r="L57" s="19" t="str">
        <f>IF(exp_SILP!$B57="A4.10 - LEP E - ORIENTAMENTO SPECIALISTICO SKILL GAP ANALYSIS - GRUPPO 3P",0,VLOOKUP(exp_SILP!$Y57,'DATI CM'!$A$2:$F$28,6,FALSE))</f>
        <v/>
      </c>
      <c r="M57" s="19">
        <f>IFERROR(VLOOKUP(exp_SILP!$B57,'DATI CM'!$H$2:$I$16,2,FALSE)*exp_SILP!$F57,0)</f>
        <v>0</v>
      </c>
      <c r="N57" s="18" t="str">
        <f>VLOOKUP(exp_SILP!$B57,'DATI COMMESSE'!$A$2:$F$25,4,FALSE)</f>
        <v>GOL</v>
      </c>
      <c r="O57" s="20">
        <f>VLOOKUP(exp_SILP!$B57,'DATI COMMESSE'!$A$2:$F$25,5,FALSE)*exp_SILP!$F57</f>
        <v>39.94</v>
      </c>
      <c r="P57" s="18" t="str">
        <f>IF(MID(exp_SILP!$W57,10,2)&gt;"40","F","M")</f>
        <v>F</v>
      </c>
      <c r="Q57" s="24" t="s">
        <v>277</v>
      </c>
      <c r="R57" s="22" t="s">
        <v>278</v>
      </c>
      <c r="S57" s="22" t="s">
        <v>70</v>
      </c>
      <c r="T57" s="22" t="s">
        <v>58</v>
      </c>
      <c r="U57" s="22" t="s">
        <v>59</v>
      </c>
      <c r="V57" s="22" t="s">
        <v>253</v>
      </c>
      <c r="W57" s="22" t="s">
        <v>254</v>
      </c>
      <c r="X57" s="22" t="s">
        <v>255</v>
      </c>
      <c r="Y57" s="22" t="s">
        <v>18</v>
      </c>
      <c r="Z57" s="22" t="s">
        <v>63</v>
      </c>
      <c r="AA57" s="22" t="s">
        <v>64</v>
      </c>
      <c r="AB57" s="22" t="s">
        <v>65</v>
      </c>
      <c r="AC57" s="22" t="s">
        <v>82</v>
      </c>
      <c r="AD57" s="22" t="s">
        <v>59</v>
      </c>
      <c r="AE57" s="22" t="s">
        <v>59</v>
      </c>
      <c r="AF57" s="22" t="s">
        <v>59</v>
      </c>
      <c r="AG57" s="25" t="s">
        <v>67</v>
      </c>
      <c r="AH57" s="22" t="s">
        <v>277</v>
      </c>
      <c r="AI57" s="22" t="s">
        <v>83</v>
      </c>
      <c r="AJ57" s="23" t="str">
        <f>VLOOKUP(exp_SILP!$Y57,'DATI CM'!$A$2:$F$28,2,FALSE)</f>
        <v>TRZCST69B41F952V</v>
      </c>
    </row>
    <row r="58" ht="15.75" hidden="1" customHeight="1">
      <c r="A58" s="10" t="str">
        <f>IFERROR(VLOOKUP(exp_SILP!$W58,exp_utenti_P!D:D,1,FALSE),"_DA INSERIRE")</f>
        <v>CHRLKY97A01Z335E</v>
      </c>
      <c r="B58" s="10" t="str">
        <f>IF(AND(exp_SILP!$S58="A.3 ORIENTAMENTO PROFESSIONALE",exp_SILP!$AD58="4.2"),"A.3 ORIENTAMENTO PROFESSIONALE (CARCERE)",
IF(AND(exp_SILP!$S58="A.3 ORIENTAMENTO PROFESSIONALE",exp_SILP!$AD58="."),"A.3 ORIENTAMENTO PROFESSIONALE (CARCERE)",
IF(AND(exp_SILP!$S58="A.4 CONSULENZA ORIENTATIVA",exp_SILP!$AD58="4.2"),"A.4 CONSULENZA ORIENTATIVA (CARCERE)",
IF(AND(exp_SILP!$S58="A.4 CONSULENZA ORIENTATIVA",exp_SILP!$AD58="."),"A.4 CONSULENZA ORIENTATIVA (CARCERE)",
IF(AND(exp_SILP!$S58="A.5 - LEP F1 - ACCOMPAGNAMENTO AL LAVORO",exp_SILP!$AD58="4.2"),"A.5 - LEP F1 - ACCOMPAGNAMENTO AL LAVORO (CARCERE)",
IF(AND(exp_SILP!$S58="A.5 - LEP F1 - ACCOMPAGNAMENTO AL LAVORO",exp_SILP!$AD58="."),"A.5 - LEP F1 - ACCOMPAGNAMENTO AL LAVORO (CARCERE)",
IF(AND(exp_SILP!$S58="A.5.2a - TUTORAGGIO TIROCINI",exp_SILP!$AD58="4.2"),"A.5.2a - TUTORAGGIO TIROCINI (CARCERE)",
exp_SILP!$S58)))))))</f>
        <v>A4.10 - LEP E - ORIENTAMENTO SPECIALISTICO SKILL GAP ANALYSIS</v>
      </c>
      <c r="C58" s="11" t="str">
        <f>CONCATENATE(VLOOKUP(exp_SILP!$B58,'DATI COMMESSE'!$A$2:$F$25,4,FALSE)," - ", VLOOKUP(exp_SILP!$B58,'DATI COMMESSE'!$A$2:$F$25,2,FALSE)," - ",VLOOKUP(exp_SILP!$B58,'DATI COMMESSE'!$A$2:$F$25,3,FALSE))</f>
        <v>GOL - 22-02-5000 - 22-12-5003</v>
      </c>
      <c r="D58" s="11" t="str">
        <f>LEFT(exp_SILP!$R58,5)</f>
        <v>10:00</v>
      </c>
      <c r="E58" s="11" t="str">
        <f>RIGHT(exp_SILP!$R58,5)</f>
        <v>11:00</v>
      </c>
      <c r="F58" s="11">
        <f>IF(exp_SILP!$AG58&gt;=60,exp_SILP!$AG58/60,exp_SILP!$AG58)</f>
        <v>1</v>
      </c>
      <c r="G58" s="11" t="str">
        <f>VLOOKUP(exp_SILP!$Y58,'DATI CM'!$A$2:$F$28,2,FALSE)</f>
        <v>TRZCST69B41F952V</v>
      </c>
      <c r="H58" s="11" t="str">
        <f>VLOOKUP(exp_SILP!$Y58,'DATI CM'!$A$2:$F$28,3,FALSE)</f>
        <v/>
      </c>
      <c r="I58" s="11" t="str">
        <f t="shared" si="1"/>
        <v>N</v>
      </c>
      <c r="J58" s="11" t="str">
        <f>VLOOKUP(exp_SILP!$Y58,'DATI CM'!$A$2:$F$28,4,FALSE)</f>
        <v/>
      </c>
      <c r="K58" s="12">
        <f>VLOOKUP(exp_SILP!$B58,'DATI COMMESSE'!$A$2:$F$25,5,FALSE)</f>
        <v>39.94</v>
      </c>
      <c r="L58" s="12" t="str">
        <f>IF(exp_SILP!$B58="A4.10 - LEP E - ORIENTAMENTO SPECIALISTICO SKILL GAP ANALYSIS - GRUPPO 3P",0,VLOOKUP(exp_SILP!$Y58,'DATI CM'!$A$2:$F$28,6,FALSE))</f>
        <v/>
      </c>
      <c r="M58" s="12">
        <f>IFERROR(VLOOKUP(exp_SILP!$B58,'DATI CM'!$H$2:$I$16,2,FALSE)*exp_SILP!$F58,0)</f>
        <v>0</v>
      </c>
      <c r="N58" s="11" t="str">
        <f>VLOOKUP(exp_SILP!$B58,'DATI COMMESSE'!$A$2:$F$25,4,FALSE)</f>
        <v>GOL</v>
      </c>
      <c r="O58" s="13">
        <f>VLOOKUP(exp_SILP!$B58,'DATI COMMESSE'!$A$2:$F$25,5,FALSE)*exp_SILP!$F58</f>
        <v>39.94</v>
      </c>
      <c r="P58" s="11" t="str">
        <f>IF(MID(exp_SILP!$W58,10,2)&gt;"40","F","M")</f>
        <v>M</v>
      </c>
      <c r="Q58" s="27" t="s">
        <v>277</v>
      </c>
      <c r="R58" s="15" t="s">
        <v>139</v>
      </c>
      <c r="S58" s="15" t="s">
        <v>70</v>
      </c>
      <c r="T58" s="15" t="s">
        <v>58</v>
      </c>
      <c r="U58" s="15" t="s">
        <v>59</v>
      </c>
      <c r="V58" s="15" t="s">
        <v>279</v>
      </c>
      <c r="W58" s="15" t="s">
        <v>280</v>
      </c>
      <c r="X58" s="15" t="s">
        <v>281</v>
      </c>
      <c r="Y58" s="15" t="s">
        <v>18</v>
      </c>
      <c r="Z58" s="15" t="s">
        <v>63</v>
      </c>
      <c r="AA58" s="15" t="s">
        <v>64</v>
      </c>
      <c r="AB58" s="15" t="s">
        <v>65</v>
      </c>
      <c r="AC58" s="15" t="s">
        <v>82</v>
      </c>
      <c r="AD58" s="15" t="s">
        <v>59</v>
      </c>
      <c r="AE58" s="15" t="s">
        <v>59</v>
      </c>
      <c r="AF58" s="15" t="s">
        <v>59</v>
      </c>
      <c r="AG58" s="28" t="s">
        <v>67</v>
      </c>
      <c r="AH58" s="15" t="s">
        <v>277</v>
      </c>
      <c r="AI58" s="15" t="s">
        <v>83</v>
      </c>
      <c r="AJ58" s="16" t="str">
        <f>VLOOKUP(exp_SILP!$Y58,'DATI CM'!$A$2:$F$28,2,FALSE)</f>
        <v>TRZCST69B41F952V</v>
      </c>
    </row>
    <row r="59" ht="15.75" hidden="1" customHeight="1">
      <c r="A59" s="17" t="str">
        <f>IFERROR(VLOOKUP(exp_SILP!$W59,exp_utenti_P!D:D,1,FALSE),"_DA INSERIRE")</f>
        <v>RLNGPP59H45H369E</v>
      </c>
      <c r="B59" s="17" t="str">
        <f>IF(AND(exp_SILP!$S59="A.3 ORIENTAMENTO PROFESSIONALE",exp_SILP!$AD59="4.2"),"A.3 ORIENTAMENTO PROFESSIONALE (CARCERE)",
IF(AND(exp_SILP!$S59="A.3 ORIENTAMENTO PROFESSIONALE",exp_SILP!$AD59="."),"A.3 ORIENTAMENTO PROFESSIONALE (CARCERE)",
IF(AND(exp_SILP!$S59="A.4 CONSULENZA ORIENTATIVA",exp_SILP!$AD59="4.2"),"A.4 CONSULENZA ORIENTATIVA (CARCERE)",
IF(AND(exp_SILP!$S59="A.4 CONSULENZA ORIENTATIVA",exp_SILP!$AD59="."),"A.4 CONSULENZA ORIENTATIVA (CARCERE)",
IF(AND(exp_SILP!$S59="A.5 - LEP F1 - ACCOMPAGNAMENTO AL LAVORO",exp_SILP!$AD59="4.2"),"A.5 - LEP F1 - ACCOMPAGNAMENTO AL LAVORO (CARCERE)",
IF(AND(exp_SILP!$S59="A.5 - LEP F1 - ACCOMPAGNAMENTO AL LAVORO",exp_SILP!$AD59="."),"A.5 - LEP F1 - ACCOMPAGNAMENTO AL LAVORO (CARCERE)",
IF(AND(exp_SILP!$S59="A.5.2a - TUTORAGGIO TIROCINI",exp_SILP!$AD59="4.2"),"A.5.2a - TUTORAGGIO TIROCINI (CARCERE)",
exp_SILP!$S59)))))))</f>
        <v>A4.10 - LEP E - ORIENTAMENTO SPECIALISTICO SKILL GAP ANALYSIS</v>
      </c>
      <c r="C59" s="18" t="str">
        <f>CONCATENATE(VLOOKUP(exp_SILP!$B59,'DATI COMMESSE'!$A$2:$F$25,4,FALSE)," - ", VLOOKUP(exp_SILP!$B59,'DATI COMMESSE'!$A$2:$F$25,2,FALSE)," - ",VLOOKUP(exp_SILP!$B59,'DATI COMMESSE'!$A$2:$F$25,3,FALSE))</f>
        <v>GOL - 22-02-5000 - 22-12-5003</v>
      </c>
      <c r="D59" s="18" t="str">
        <f>LEFT(exp_SILP!$R59,5)</f>
        <v>14:00</v>
      </c>
      <c r="E59" s="18" t="str">
        <f>RIGHT(exp_SILP!$R59,5)</f>
        <v>16:00</v>
      </c>
      <c r="F59" s="18">
        <f>IF(exp_SILP!$AG59&gt;=60,exp_SILP!$AG59/60,exp_SILP!$AG59)</f>
        <v>2</v>
      </c>
      <c r="G59" s="18" t="str">
        <f>VLOOKUP(exp_SILP!$Y59,'DATI CM'!$A$2:$F$28,2,FALSE)</f>
        <v>TRZCST69B41F952V</v>
      </c>
      <c r="H59" s="18" t="str">
        <f>VLOOKUP(exp_SILP!$Y59,'DATI CM'!$A$2:$F$28,3,FALSE)</f>
        <v/>
      </c>
      <c r="I59" s="18" t="str">
        <f t="shared" si="1"/>
        <v>N</v>
      </c>
      <c r="J59" s="18" t="str">
        <f>VLOOKUP(exp_SILP!$Y59,'DATI CM'!$A$2:$F$28,4,FALSE)</f>
        <v/>
      </c>
      <c r="K59" s="19">
        <f>VLOOKUP(exp_SILP!$B59,'DATI COMMESSE'!$A$2:$F$25,5,FALSE)</f>
        <v>39.94</v>
      </c>
      <c r="L59" s="19" t="str">
        <f>IF(exp_SILP!$B59="A4.10 - LEP E - ORIENTAMENTO SPECIALISTICO SKILL GAP ANALYSIS - GRUPPO 3P",0,VLOOKUP(exp_SILP!$Y59,'DATI CM'!$A$2:$F$28,6,FALSE))</f>
        <v/>
      </c>
      <c r="M59" s="19">
        <f>IFERROR(VLOOKUP(exp_SILP!$B59,'DATI CM'!$H$2:$I$16,2,FALSE)*exp_SILP!$F59,0)</f>
        <v>0</v>
      </c>
      <c r="N59" s="18" t="str">
        <f>VLOOKUP(exp_SILP!$B59,'DATI COMMESSE'!$A$2:$F$25,4,FALSE)</f>
        <v>GOL</v>
      </c>
      <c r="O59" s="20">
        <f>VLOOKUP(exp_SILP!$B59,'DATI COMMESSE'!$A$2:$F$25,5,FALSE)*exp_SILP!$F59</f>
        <v>79.88</v>
      </c>
      <c r="P59" s="18" t="str">
        <f>IF(MID(exp_SILP!$W59,10,2)&gt;"40","F","M")</f>
        <v>F</v>
      </c>
      <c r="Q59" s="24" t="s">
        <v>277</v>
      </c>
      <c r="R59" s="22" t="s">
        <v>69</v>
      </c>
      <c r="S59" s="22" t="s">
        <v>70</v>
      </c>
      <c r="T59" s="22" t="s">
        <v>58</v>
      </c>
      <c r="U59" s="22" t="s">
        <v>59</v>
      </c>
      <c r="V59" s="22" t="s">
        <v>257</v>
      </c>
      <c r="W59" s="22" t="s">
        <v>258</v>
      </c>
      <c r="X59" s="22" t="s">
        <v>259</v>
      </c>
      <c r="Y59" s="22" t="s">
        <v>18</v>
      </c>
      <c r="Z59" s="22" t="s">
        <v>63</v>
      </c>
      <c r="AA59" s="22" t="s">
        <v>64</v>
      </c>
      <c r="AB59" s="22" t="s">
        <v>65</v>
      </c>
      <c r="AC59" s="22" t="s">
        <v>82</v>
      </c>
      <c r="AD59" s="22" t="s">
        <v>59</v>
      </c>
      <c r="AE59" s="22" t="s">
        <v>59</v>
      </c>
      <c r="AF59" s="22" t="s">
        <v>59</v>
      </c>
      <c r="AG59" s="25" t="s">
        <v>76</v>
      </c>
      <c r="AH59" s="22" t="s">
        <v>277</v>
      </c>
      <c r="AI59" s="22" t="s">
        <v>83</v>
      </c>
      <c r="AJ59" s="23" t="str">
        <f>VLOOKUP(exp_SILP!$Y59,'DATI CM'!$A$2:$F$28,2,FALSE)</f>
        <v>TRZCST69B41F952V</v>
      </c>
    </row>
    <row r="60" ht="15.75" hidden="1" customHeight="1">
      <c r="A60" s="10" t="str">
        <f>IFERROR(VLOOKUP(exp_SILP!$W60,exp_utenti_P!D:D,1,FALSE),"_DA INSERIRE")</f>
        <v>RLNGPP59H45H369E</v>
      </c>
      <c r="B60" s="10" t="str">
        <f>IF(AND(exp_SILP!$S60="A.3 ORIENTAMENTO PROFESSIONALE",exp_SILP!$AD60="4.2"),"A.3 ORIENTAMENTO PROFESSIONALE (CARCERE)",
IF(AND(exp_SILP!$S60="A.3 ORIENTAMENTO PROFESSIONALE",exp_SILP!$AD60="."),"A.3 ORIENTAMENTO PROFESSIONALE (CARCERE)",
IF(AND(exp_SILP!$S60="A.4 CONSULENZA ORIENTATIVA",exp_SILP!$AD60="4.2"),"A.4 CONSULENZA ORIENTATIVA (CARCERE)",
IF(AND(exp_SILP!$S60="A.4 CONSULENZA ORIENTATIVA",exp_SILP!$AD60="."),"A.4 CONSULENZA ORIENTATIVA (CARCERE)",
IF(AND(exp_SILP!$S60="A.5 - LEP F1 - ACCOMPAGNAMENTO AL LAVORO",exp_SILP!$AD60="4.2"),"A.5 - LEP F1 - ACCOMPAGNAMENTO AL LAVORO (CARCERE)",
IF(AND(exp_SILP!$S60="A.5 - LEP F1 - ACCOMPAGNAMENTO AL LAVORO",exp_SILP!$AD60="."),"A.5 - LEP F1 - ACCOMPAGNAMENTO AL LAVORO (CARCERE)",
IF(AND(exp_SILP!$S60="A.5.2a - TUTORAGGIO TIROCINI",exp_SILP!$AD60="4.2"),"A.5.2a - TUTORAGGIO TIROCINI (CARCERE)",
exp_SILP!$S60)))))))</f>
        <v>A4.10 - LEP E - ORIENTAMENTO SPECIALISTICO SKILL GAP ANALYSIS</v>
      </c>
      <c r="C60" s="11" t="str">
        <f>CONCATENATE(VLOOKUP(exp_SILP!$B60,'DATI COMMESSE'!$A$2:$F$25,4,FALSE)," - ", VLOOKUP(exp_SILP!$B60,'DATI COMMESSE'!$A$2:$F$25,2,FALSE)," - ",VLOOKUP(exp_SILP!$B60,'DATI COMMESSE'!$A$2:$F$25,3,FALSE))</f>
        <v>GOL - 22-02-5000 - 22-12-5003</v>
      </c>
      <c r="D60" s="11" t="str">
        <f>LEFT(exp_SILP!$R60,5)</f>
        <v>12:00</v>
      </c>
      <c r="E60" s="11" t="str">
        <f>RIGHT(exp_SILP!$R60,5)</f>
        <v>13:00</v>
      </c>
      <c r="F60" s="11">
        <f>IF(exp_SILP!$AG60&gt;=60,exp_SILP!$AG60/60,exp_SILP!$AG60)</f>
        <v>1</v>
      </c>
      <c r="G60" s="11" t="str">
        <f>VLOOKUP(exp_SILP!$Y60,'DATI CM'!$A$2:$F$28,2,FALSE)</f>
        <v>TRZCST69B41F952V</v>
      </c>
      <c r="H60" s="11" t="str">
        <f>VLOOKUP(exp_SILP!$Y60,'DATI CM'!$A$2:$F$28,3,FALSE)</f>
        <v/>
      </c>
      <c r="I60" s="11" t="str">
        <f t="shared" si="1"/>
        <v>N</v>
      </c>
      <c r="J60" s="11" t="str">
        <f>VLOOKUP(exp_SILP!$Y60,'DATI CM'!$A$2:$F$28,4,FALSE)</f>
        <v/>
      </c>
      <c r="K60" s="12">
        <f>VLOOKUP(exp_SILP!$B60,'DATI COMMESSE'!$A$2:$F$25,5,FALSE)</f>
        <v>39.94</v>
      </c>
      <c r="L60" s="12" t="str">
        <f>IF(exp_SILP!$B60="A4.10 - LEP E - ORIENTAMENTO SPECIALISTICO SKILL GAP ANALYSIS - GRUPPO 3P",0,VLOOKUP(exp_SILP!$Y60,'DATI CM'!$A$2:$F$28,6,FALSE))</f>
        <v/>
      </c>
      <c r="M60" s="12">
        <f>IFERROR(VLOOKUP(exp_SILP!$B60,'DATI CM'!$H$2:$I$16,2,FALSE)*exp_SILP!$F60,0)</f>
        <v>0</v>
      </c>
      <c r="N60" s="11" t="str">
        <f>VLOOKUP(exp_SILP!$B60,'DATI COMMESSE'!$A$2:$F$25,4,FALSE)</f>
        <v>GOL</v>
      </c>
      <c r="O60" s="13">
        <f>VLOOKUP(exp_SILP!$B60,'DATI COMMESSE'!$A$2:$F$25,5,FALSE)*exp_SILP!$F60</f>
        <v>39.94</v>
      </c>
      <c r="P60" s="11" t="str">
        <f>IF(MID(exp_SILP!$W60,10,2)&gt;"40","F","M")</f>
        <v>F</v>
      </c>
      <c r="Q60" s="27" t="s">
        <v>277</v>
      </c>
      <c r="R60" s="15" t="s">
        <v>102</v>
      </c>
      <c r="S60" s="15" t="s">
        <v>70</v>
      </c>
      <c r="T60" s="15" t="s">
        <v>58</v>
      </c>
      <c r="U60" s="15" t="s">
        <v>59</v>
      </c>
      <c r="V60" s="15" t="s">
        <v>257</v>
      </c>
      <c r="W60" s="15" t="s">
        <v>258</v>
      </c>
      <c r="X60" s="15" t="s">
        <v>259</v>
      </c>
      <c r="Y60" s="15" t="s">
        <v>18</v>
      </c>
      <c r="Z60" s="15" t="s">
        <v>63</v>
      </c>
      <c r="AA60" s="15" t="s">
        <v>64</v>
      </c>
      <c r="AB60" s="15" t="s">
        <v>65</v>
      </c>
      <c r="AC60" s="15" t="s">
        <v>82</v>
      </c>
      <c r="AD60" s="15" t="s">
        <v>59</v>
      </c>
      <c r="AE60" s="15" t="s">
        <v>59</v>
      </c>
      <c r="AF60" s="15" t="s">
        <v>114</v>
      </c>
      <c r="AG60" s="28" t="s">
        <v>67</v>
      </c>
      <c r="AH60" s="15" t="s">
        <v>277</v>
      </c>
      <c r="AI60" s="15" t="s">
        <v>83</v>
      </c>
      <c r="AJ60" s="16" t="str">
        <f>VLOOKUP(exp_SILP!$Y60,'DATI CM'!$A$2:$F$28,2,FALSE)</f>
        <v>TRZCST69B41F952V</v>
      </c>
    </row>
    <row r="61" ht="15.75" hidden="1" customHeight="1">
      <c r="A61" s="17" t="str">
        <f>IFERROR(VLOOKUP(exp_SILP!$W61,exp_utenti_P!D:D,1,FALSE),"_DA INSERIRE")</f>
        <v>FRNGPP76S12A859E</v>
      </c>
      <c r="B61" s="17" t="str">
        <f>IF(AND(exp_SILP!$S61="A.3 ORIENTAMENTO PROFESSIONALE",exp_SILP!$AD61="4.2"),"A.3 ORIENTAMENTO PROFESSIONALE (CARCERE)",
IF(AND(exp_SILP!$S61="A.3 ORIENTAMENTO PROFESSIONALE",exp_SILP!$AD61="."),"A.3 ORIENTAMENTO PROFESSIONALE (CARCERE)",
IF(AND(exp_SILP!$S61="A.4 CONSULENZA ORIENTATIVA",exp_SILP!$AD61="4.2"),"A.4 CONSULENZA ORIENTATIVA (CARCERE)",
IF(AND(exp_SILP!$S61="A.4 CONSULENZA ORIENTATIVA",exp_SILP!$AD61="."),"A.4 CONSULENZA ORIENTATIVA (CARCERE)",
IF(AND(exp_SILP!$S61="A.5 - LEP F1 - ACCOMPAGNAMENTO AL LAVORO",exp_SILP!$AD61="4.2"),"A.5 - LEP F1 - ACCOMPAGNAMENTO AL LAVORO (CARCERE)",
IF(AND(exp_SILP!$S61="A.5 - LEP F1 - ACCOMPAGNAMENTO AL LAVORO",exp_SILP!$AD61="."),"A.5 - LEP F1 - ACCOMPAGNAMENTO AL LAVORO (CARCERE)",
IF(AND(exp_SILP!$S61="A.5.2a - TUTORAGGIO TIROCINI",exp_SILP!$AD61="4.2"),"A.5.2a - TUTORAGGIO TIROCINI (CARCERE)",
exp_SILP!$S61)))))))</f>
        <v>A4.10 - LEP E - ORIENTAMENTO SPECIALISTICO SKILL GAP ANALYSIS</v>
      </c>
      <c r="C61" s="18" t="str">
        <f>CONCATENATE(VLOOKUP(exp_SILP!$B61,'DATI COMMESSE'!$A$2:$F$25,4,FALSE)," - ", VLOOKUP(exp_SILP!$B61,'DATI COMMESSE'!$A$2:$F$25,2,FALSE)," - ",VLOOKUP(exp_SILP!$B61,'DATI COMMESSE'!$A$2:$F$25,3,FALSE))</f>
        <v>GOL - 22-02-5000 - 22-12-5003</v>
      </c>
      <c r="D61" s="18" t="str">
        <f>LEFT(exp_SILP!$R61,5)</f>
        <v>13:00</v>
      </c>
      <c r="E61" s="18" t="str">
        <f>RIGHT(exp_SILP!$R61,5)</f>
        <v>14:00</v>
      </c>
      <c r="F61" s="18">
        <f>IF(exp_SILP!$AG61&gt;=60,exp_SILP!$AG61/60,exp_SILP!$AG61)</f>
        <v>1</v>
      </c>
      <c r="G61" s="18" t="str">
        <f>VLOOKUP(exp_SILP!$Y61,'DATI CM'!$A$2:$F$28,2,FALSE)</f>
        <v>PNFMRT85H50A859E</v>
      </c>
      <c r="H61" s="18" t="str">
        <f>VLOOKUP(exp_SILP!$Y61,'DATI CM'!$A$2:$F$28,3,FALSE)</f>
        <v>A011</v>
      </c>
      <c r="I61" s="18" t="str">
        <f t="shared" si="1"/>
        <v>N</v>
      </c>
      <c r="J61" s="18" t="str">
        <f>VLOOKUP(exp_SILP!$Y61,'DATI CM'!$A$2:$F$28,4,FALSE)</f>
        <v>BIELLA</v>
      </c>
      <c r="K61" s="19">
        <f>VLOOKUP(exp_SILP!$B61,'DATI COMMESSE'!$A$2:$F$25,5,FALSE)</f>
        <v>39.94</v>
      </c>
      <c r="L61" s="19">
        <f>IF(exp_SILP!$B61="A4.10 - LEP E - ORIENTAMENTO SPECIALISTICO SKILL GAP ANALYSIS - GRUPPO 3P",0,VLOOKUP(exp_SILP!$Y61,'DATI CM'!$A$2:$F$28,6,FALSE))</f>
        <v>25</v>
      </c>
      <c r="M61" s="19">
        <f>IFERROR(VLOOKUP(exp_SILP!$B61,'DATI CM'!$H$2:$I$16,2,FALSE)*exp_SILP!$F61,0)</f>
        <v>0</v>
      </c>
      <c r="N61" s="18" t="str">
        <f>VLOOKUP(exp_SILP!$B61,'DATI COMMESSE'!$A$2:$F$25,4,FALSE)</f>
        <v>GOL</v>
      </c>
      <c r="O61" s="20">
        <f>VLOOKUP(exp_SILP!$B61,'DATI COMMESSE'!$A$2:$F$25,5,FALSE)*exp_SILP!$F61</f>
        <v>39.94</v>
      </c>
      <c r="P61" s="18" t="str">
        <f>IF(MID(exp_SILP!$W61,10,2)&gt;"40","F","M")</f>
        <v>M</v>
      </c>
      <c r="Q61" s="24" t="s">
        <v>277</v>
      </c>
      <c r="R61" s="22" t="s">
        <v>159</v>
      </c>
      <c r="S61" s="22" t="s">
        <v>70</v>
      </c>
      <c r="T61" s="22" t="s">
        <v>58</v>
      </c>
      <c r="U61" s="22" t="s">
        <v>59</v>
      </c>
      <c r="V61" s="22" t="s">
        <v>282</v>
      </c>
      <c r="W61" s="22" t="s">
        <v>283</v>
      </c>
      <c r="X61" s="22" t="s">
        <v>284</v>
      </c>
      <c r="Y61" s="22" t="s">
        <v>15</v>
      </c>
      <c r="Z61" s="22" t="s">
        <v>63</v>
      </c>
      <c r="AA61" s="22" t="s">
        <v>64</v>
      </c>
      <c r="AB61" s="22" t="s">
        <v>65</v>
      </c>
      <c r="AC61" s="22" t="s">
        <v>66</v>
      </c>
      <c r="AD61" s="22" t="s">
        <v>59</v>
      </c>
      <c r="AE61" s="22" t="s">
        <v>59</v>
      </c>
      <c r="AF61" s="22" t="s">
        <v>59</v>
      </c>
      <c r="AG61" s="25" t="s">
        <v>67</v>
      </c>
      <c r="AH61" s="22" t="s">
        <v>120</v>
      </c>
      <c r="AI61" s="22" t="s">
        <v>68</v>
      </c>
      <c r="AJ61" s="23" t="str">
        <f>VLOOKUP(exp_SILP!$Y61,'DATI CM'!$A$2:$F$28,2,FALSE)</f>
        <v>PNFMRT85H50A859E</v>
      </c>
    </row>
    <row r="62" ht="15.75" hidden="1" customHeight="1">
      <c r="A62" s="10" t="str">
        <f>IFERROR(VLOOKUP(exp_SILP!$W62,exp_utenti_P!D:D,1,FALSE),"_DA INSERIRE")</f>
        <v>FYAMKH88P51Z343H</v>
      </c>
      <c r="B62" s="10" t="str">
        <f>IF(AND(exp_SILP!$S62="A.3 ORIENTAMENTO PROFESSIONALE",exp_SILP!$AD62="4.2"),"A.3 ORIENTAMENTO PROFESSIONALE (CARCERE)",
IF(AND(exp_SILP!$S62="A.3 ORIENTAMENTO PROFESSIONALE",exp_SILP!$AD62="."),"A.3 ORIENTAMENTO PROFESSIONALE (CARCERE)",
IF(AND(exp_SILP!$S62="A.4 CONSULENZA ORIENTATIVA",exp_SILP!$AD62="4.2"),"A.4 CONSULENZA ORIENTATIVA (CARCERE)",
IF(AND(exp_SILP!$S62="A.4 CONSULENZA ORIENTATIVA",exp_SILP!$AD62="."),"A.4 CONSULENZA ORIENTATIVA (CARCERE)",
IF(AND(exp_SILP!$S62="A.5 - LEP F1 - ACCOMPAGNAMENTO AL LAVORO",exp_SILP!$AD62="4.2"),"A.5 - LEP F1 - ACCOMPAGNAMENTO AL LAVORO (CARCERE)",
IF(AND(exp_SILP!$S62="A.5 - LEP F1 - ACCOMPAGNAMENTO AL LAVORO",exp_SILP!$AD62="."),"A.5 - LEP F1 - ACCOMPAGNAMENTO AL LAVORO (CARCERE)",
IF(AND(exp_SILP!$S62="A.5.2a - TUTORAGGIO TIROCINI",exp_SILP!$AD62="4.2"),"A.5.2a - TUTORAGGIO TIROCINI (CARCERE)",
exp_SILP!$S62)))))))</f>
        <v>A4.10 - LEP E - ORIENTAMENTO SPECIALISTICO SKILL GAP ANALYSIS - GRUPPO 3P</v>
      </c>
      <c r="C62" s="11" t="str">
        <f>CONCATENATE(VLOOKUP(exp_SILP!$B62,'DATI COMMESSE'!$A$2:$F$25,4,FALSE)," - ", VLOOKUP(exp_SILP!$B62,'DATI COMMESSE'!$A$2:$F$25,2,FALSE)," - ",VLOOKUP(exp_SILP!$B62,'DATI COMMESSE'!$A$2:$F$25,3,FALSE))</f>
        <v>GOL - 22-02-5000 - 22-12-5003</v>
      </c>
      <c r="D62" s="11" t="str">
        <f>LEFT(exp_SILP!$R62,5)</f>
        <v>08:00</v>
      </c>
      <c r="E62" s="11" t="str">
        <f>RIGHT(exp_SILP!$R62,5)</f>
        <v>10:00</v>
      </c>
      <c r="F62" s="11">
        <f>IF(exp_SILP!$AG62&gt;=60,exp_SILP!$AG62/60,exp_SILP!$AG62)</f>
        <v>2</v>
      </c>
      <c r="G62" s="11" t="str">
        <f>VLOOKUP(exp_SILP!$Y62,'DATI CM'!$A$2:$F$28,2,FALSE)</f>
        <v>PNFMRT85H50A859E</v>
      </c>
      <c r="H62" s="11" t="str">
        <f>VLOOKUP(exp_SILP!$Y62,'DATI CM'!$A$2:$F$28,3,FALSE)</f>
        <v>A011</v>
      </c>
      <c r="I62" s="11" t="str">
        <f t="shared" si="1"/>
        <v>N</v>
      </c>
      <c r="J62" s="11" t="str">
        <f>VLOOKUP(exp_SILP!$Y62,'DATI CM'!$A$2:$F$28,4,FALSE)</f>
        <v>BIELLA</v>
      </c>
      <c r="K62" s="12">
        <f>VLOOKUP(exp_SILP!$B62,'DATI COMMESSE'!$A$2:$F$25,5,FALSE)</f>
        <v>82.27</v>
      </c>
      <c r="L62" s="12">
        <f>IF(exp_SILP!$B62="A4.10 - LEP E - ORIENTAMENTO SPECIALISTICO SKILL GAP ANALYSIS - GRUPPO 3P",0,VLOOKUP(exp_SILP!$Y62,'DATI CM'!$A$2:$F$28,6,FALSE))</f>
        <v>0</v>
      </c>
      <c r="M62" s="12">
        <f>IFERROR(VLOOKUP(exp_SILP!$B62,'DATI CM'!$H$2:$I$16,2,FALSE)*exp_SILP!$F62,0)</f>
        <v>70</v>
      </c>
      <c r="N62" s="11" t="str">
        <f>VLOOKUP(exp_SILP!$B62,'DATI COMMESSE'!$A$2:$F$25,4,FALSE)</f>
        <v>GOL</v>
      </c>
      <c r="O62" s="13">
        <f>VLOOKUP(exp_SILP!$B62,'DATI COMMESSE'!$A$2:$F$25,5,FALSE)*exp_SILP!$F62</f>
        <v>164.54</v>
      </c>
      <c r="P62" s="11" t="str">
        <f>IF(MID(exp_SILP!$W62,10,2)&gt;"40","F","M")</f>
        <v>F</v>
      </c>
      <c r="Q62" s="27" t="s">
        <v>285</v>
      </c>
      <c r="R62" s="15" t="s">
        <v>286</v>
      </c>
      <c r="S62" s="15" t="s">
        <v>287</v>
      </c>
      <c r="T62" s="15" t="s">
        <v>58</v>
      </c>
      <c r="U62" s="15" t="s">
        <v>59</v>
      </c>
      <c r="V62" s="15" t="s">
        <v>288</v>
      </c>
      <c r="W62" s="15" t="s">
        <v>289</v>
      </c>
      <c r="X62" s="15" t="s">
        <v>290</v>
      </c>
      <c r="Y62" s="15" t="s">
        <v>15</v>
      </c>
      <c r="Z62" s="15" t="s">
        <v>63</v>
      </c>
      <c r="AA62" s="15" t="s">
        <v>64</v>
      </c>
      <c r="AB62" s="15" t="s">
        <v>65</v>
      </c>
      <c r="AC62" s="15" t="s">
        <v>66</v>
      </c>
      <c r="AD62" s="15" t="s">
        <v>59</v>
      </c>
      <c r="AE62" s="15" t="s">
        <v>59</v>
      </c>
      <c r="AF62" s="15" t="s">
        <v>59</v>
      </c>
      <c r="AG62" s="28" t="s">
        <v>76</v>
      </c>
      <c r="AH62" s="15" t="s">
        <v>291</v>
      </c>
      <c r="AI62" s="15" t="s">
        <v>68</v>
      </c>
      <c r="AJ62" s="16" t="str">
        <f>VLOOKUP(exp_SILP!$Y62,'DATI CM'!$A$2:$F$28,2,FALSE)</f>
        <v>PNFMRT85H50A859E</v>
      </c>
    </row>
    <row r="63" ht="15.75" hidden="1" customHeight="1">
      <c r="A63" s="17" t="str">
        <f>IFERROR(VLOOKUP(exp_SILP!$W63,exp_utenti_P!D:D,1,FALSE),"_DA INSERIRE")</f>
        <v>DTMGFT95E68Z335I</v>
      </c>
      <c r="B63" s="17" t="str">
        <f>IF(AND(exp_SILP!$S63="A.3 ORIENTAMENTO PROFESSIONALE",exp_SILP!$AD63="4.2"),"A.3 ORIENTAMENTO PROFESSIONALE (CARCERE)",
IF(AND(exp_SILP!$S63="A.3 ORIENTAMENTO PROFESSIONALE",exp_SILP!$AD63="."),"A.3 ORIENTAMENTO PROFESSIONALE (CARCERE)",
IF(AND(exp_SILP!$S63="A.4 CONSULENZA ORIENTATIVA",exp_SILP!$AD63="4.2"),"A.4 CONSULENZA ORIENTATIVA (CARCERE)",
IF(AND(exp_SILP!$S63="A.4 CONSULENZA ORIENTATIVA",exp_SILP!$AD63="."),"A.4 CONSULENZA ORIENTATIVA (CARCERE)",
IF(AND(exp_SILP!$S63="A.5 - LEP F1 - ACCOMPAGNAMENTO AL LAVORO",exp_SILP!$AD63="4.2"),"A.5 - LEP F1 - ACCOMPAGNAMENTO AL LAVORO (CARCERE)",
IF(AND(exp_SILP!$S63="A.5 - LEP F1 - ACCOMPAGNAMENTO AL LAVORO",exp_SILP!$AD63="."),"A.5 - LEP F1 - ACCOMPAGNAMENTO AL LAVORO (CARCERE)",
IF(AND(exp_SILP!$S63="A.5.2a - TUTORAGGIO TIROCINI",exp_SILP!$AD63="4.2"),"A.5.2a - TUTORAGGIO TIROCINI (CARCERE)",
exp_SILP!$S63)))))))</f>
        <v>A4.10 - LEP E - ORIENTAMENTO SPECIALISTICO SKILL GAP ANALYSIS - GRUPPO 3P</v>
      </c>
      <c r="C63" s="18" t="str">
        <f>CONCATENATE(VLOOKUP(exp_SILP!$B63,'DATI COMMESSE'!$A$2:$F$25,4,FALSE)," - ", VLOOKUP(exp_SILP!$B63,'DATI COMMESSE'!$A$2:$F$25,2,FALSE)," - ",VLOOKUP(exp_SILP!$B63,'DATI COMMESSE'!$A$2:$F$25,3,FALSE))</f>
        <v>GOL - 22-02-5000 - 22-12-5003</v>
      </c>
      <c r="D63" s="18" t="str">
        <f>LEFT(exp_SILP!$R63,5)</f>
        <v>10:00</v>
      </c>
      <c r="E63" s="18" t="str">
        <f>RIGHT(exp_SILP!$R63,5)</f>
        <v>12:00</v>
      </c>
      <c r="F63" s="18">
        <f>IF(exp_SILP!$AG63&gt;=60,exp_SILP!$AG63/60,exp_SILP!$AG63)</f>
        <v>2</v>
      </c>
      <c r="G63" s="18" t="str">
        <f>VLOOKUP(exp_SILP!$Y63,'DATI CM'!$A$2:$F$28,2,FALSE)</f>
        <v>PNFMRT85H50A859E</v>
      </c>
      <c r="H63" s="18" t="str">
        <f>VLOOKUP(exp_SILP!$Y63,'DATI CM'!$A$2:$F$28,3,FALSE)</f>
        <v>A011</v>
      </c>
      <c r="I63" s="18" t="str">
        <f t="shared" si="1"/>
        <v>N</v>
      </c>
      <c r="J63" s="18" t="str">
        <f>VLOOKUP(exp_SILP!$Y63,'DATI CM'!$A$2:$F$28,4,FALSE)</f>
        <v>BIELLA</v>
      </c>
      <c r="K63" s="19">
        <f>VLOOKUP(exp_SILP!$B63,'DATI COMMESSE'!$A$2:$F$25,5,FALSE)</f>
        <v>82.27</v>
      </c>
      <c r="L63" s="19">
        <f>IF(exp_SILP!$B63="A4.10 - LEP E - ORIENTAMENTO SPECIALISTICO SKILL GAP ANALYSIS - GRUPPO 3P",0,VLOOKUP(exp_SILP!$Y63,'DATI CM'!$A$2:$F$28,6,FALSE))</f>
        <v>0</v>
      </c>
      <c r="M63" s="19">
        <f>IFERROR(VLOOKUP(exp_SILP!$B63,'DATI CM'!$H$2:$I$16,2,FALSE)*exp_SILP!$F63,0)</f>
        <v>70</v>
      </c>
      <c r="N63" s="18" t="str">
        <f>VLOOKUP(exp_SILP!$B63,'DATI COMMESSE'!$A$2:$F$25,4,FALSE)</f>
        <v>GOL</v>
      </c>
      <c r="O63" s="20">
        <f>VLOOKUP(exp_SILP!$B63,'DATI COMMESSE'!$A$2:$F$25,5,FALSE)*exp_SILP!$F63</f>
        <v>164.54</v>
      </c>
      <c r="P63" s="18" t="str">
        <f>IF(MID(exp_SILP!$W63,10,2)&gt;"40","F","M")</f>
        <v>F</v>
      </c>
      <c r="Q63" s="24" t="s">
        <v>285</v>
      </c>
      <c r="R63" s="22" t="s">
        <v>199</v>
      </c>
      <c r="S63" s="22" t="s">
        <v>287</v>
      </c>
      <c r="T63" s="22" t="s">
        <v>58</v>
      </c>
      <c r="U63" s="22" t="s">
        <v>59</v>
      </c>
      <c r="V63" s="22" t="s">
        <v>292</v>
      </c>
      <c r="W63" s="22" t="s">
        <v>293</v>
      </c>
      <c r="X63" s="22" t="s">
        <v>294</v>
      </c>
      <c r="Y63" s="22" t="s">
        <v>15</v>
      </c>
      <c r="Z63" s="22" t="s">
        <v>63</v>
      </c>
      <c r="AA63" s="22" t="s">
        <v>64</v>
      </c>
      <c r="AB63" s="22" t="s">
        <v>65</v>
      </c>
      <c r="AC63" s="22" t="s">
        <v>66</v>
      </c>
      <c r="AD63" s="22" t="s">
        <v>59</v>
      </c>
      <c r="AE63" s="22" t="s">
        <v>59</v>
      </c>
      <c r="AF63" s="22" t="s">
        <v>59</v>
      </c>
      <c r="AG63" s="25" t="s">
        <v>76</v>
      </c>
      <c r="AH63" s="22" t="s">
        <v>291</v>
      </c>
      <c r="AI63" s="22" t="s">
        <v>68</v>
      </c>
      <c r="AJ63" s="23" t="str">
        <f>VLOOKUP(exp_SILP!$Y63,'DATI CM'!$A$2:$F$28,2,FALSE)</f>
        <v>PNFMRT85H50A859E</v>
      </c>
    </row>
    <row r="64" ht="15.75" hidden="1" customHeight="1">
      <c r="A64" s="10" t="str">
        <f>IFERROR(VLOOKUP(exp_SILP!$W64,exp_utenti_P!D:D,1,FALSE),"_DA INSERIRE")</f>
        <v>GGLDNC78R61H224I</v>
      </c>
      <c r="B64" s="10" t="str">
        <f>IF(AND(exp_SILP!$S64="A.3 ORIENTAMENTO PROFESSIONALE",exp_SILP!$AD64="4.2"),"A.3 ORIENTAMENTO PROFESSIONALE (CARCERE)",
IF(AND(exp_SILP!$S64="A.3 ORIENTAMENTO PROFESSIONALE",exp_SILP!$AD64="."),"A.3 ORIENTAMENTO PROFESSIONALE (CARCERE)",
IF(AND(exp_SILP!$S64="A.4 CONSULENZA ORIENTATIVA",exp_SILP!$AD64="4.2"),"A.4 CONSULENZA ORIENTATIVA (CARCERE)",
IF(AND(exp_SILP!$S64="A.4 CONSULENZA ORIENTATIVA",exp_SILP!$AD64="."),"A.4 CONSULENZA ORIENTATIVA (CARCERE)",
IF(AND(exp_SILP!$S64="A.5 - LEP F1 - ACCOMPAGNAMENTO AL LAVORO",exp_SILP!$AD64="4.2"),"A.5 - LEP F1 - ACCOMPAGNAMENTO AL LAVORO (CARCERE)",
IF(AND(exp_SILP!$S64="A.5 - LEP F1 - ACCOMPAGNAMENTO AL LAVORO",exp_SILP!$AD64="."),"A.5 - LEP F1 - ACCOMPAGNAMENTO AL LAVORO (CARCERE)",
IF(AND(exp_SILP!$S64="A.5.2a - TUTORAGGIO TIROCINI",exp_SILP!$AD64="4.2"),"A.5.2a - TUTORAGGIO TIROCINI (CARCERE)",
exp_SILP!$S64)))))))</f>
        <v>A.4 CONSULENZA ORIENTATIVA (1-C)</v>
      </c>
      <c r="C64" s="11" t="str">
        <f>CONCATENATE(VLOOKUP(exp_SILP!$B64,'DATI COMMESSE'!$A$2:$F$25,4,FALSE)," - ", VLOOKUP(exp_SILP!$B64,'DATI COMMESSE'!$A$2:$F$25,2,FALSE)," - ",VLOOKUP(exp_SILP!$B64,'DATI COMMESSE'!$A$2:$F$25,3,FALSE))</f>
        <v>FRD - 22-02-5000 - 22-12-5002</v>
      </c>
      <c r="D64" s="11" t="str">
        <f>LEFT(exp_SILP!$R64,5)</f>
        <v>14:00</v>
      </c>
      <c r="E64" s="11" t="str">
        <f>RIGHT(exp_SILP!$R64,5)</f>
        <v>17:00</v>
      </c>
      <c r="F64" s="11">
        <f>IF(exp_SILP!$AG64&gt;=60,exp_SILP!$AG64/60,exp_SILP!$AG64)</f>
        <v>3</v>
      </c>
      <c r="G64" s="11" t="str">
        <f>VLOOKUP(exp_SILP!$Y64,'DATI CM'!$A$2:$F$28,2,FALSE)</f>
        <v>TRZCST69B41F952V</v>
      </c>
      <c r="H64" s="11" t="str">
        <f>VLOOKUP(exp_SILP!$Y64,'DATI CM'!$A$2:$F$28,3,FALSE)</f>
        <v/>
      </c>
      <c r="I64" s="11" t="str">
        <f t="shared" si="1"/>
        <v>N</v>
      </c>
      <c r="J64" s="11" t="str">
        <f>VLOOKUP(exp_SILP!$Y64,'DATI CM'!$A$2:$F$28,4,FALSE)</f>
        <v/>
      </c>
      <c r="K64" s="12">
        <f>VLOOKUP(exp_SILP!$B64,'DATI COMMESSE'!$A$2:$F$25,5,FALSE)</f>
        <v>35.5</v>
      </c>
      <c r="L64" s="12" t="str">
        <f>IF(exp_SILP!$B64="A4.10 - LEP E - ORIENTAMENTO SPECIALISTICO SKILL GAP ANALYSIS - GRUPPO 3P",0,VLOOKUP(exp_SILP!$Y64,'DATI CM'!$A$2:$F$28,6,FALSE))</f>
        <v/>
      </c>
      <c r="M64" s="12">
        <f>IFERROR(VLOOKUP(exp_SILP!$B64,'DATI CM'!$H$2:$I$16,2,FALSE)*exp_SILP!$F64,0)</f>
        <v>0</v>
      </c>
      <c r="N64" s="11" t="str">
        <f>VLOOKUP(exp_SILP!$B64,'DATI COMMESSE'!$A$2:$F$25,4,FALSE)</f>
        <v>FRD</v>
      </c>
      <c r="O64" s="13">
        <f>VLOOKUP(exp_SILP!$B64,'DATI COMMESSE'!$A$2:$F$25,5,FALSE)*exp_SILP!$F64</f>
        <v>106.5</v>
      </c>
      <c r="P64" s="11" t="str">
        <f>IF(MID(exp_SILP!$W64,10,2)&gt;"40","F","M")</f>
        <v>F</v>
      </c>
      <c r="Q64" s="27" t="s">
        <v>285</v>
      </c>
      <c r="R64" s="15" t="s">
        <v>100</v>
      </c>
      <c r="S64" s="15" t="s">
        <v>94</v>
      </c>
      <c r="T64" s="15" t="s">
        <v>58</v>
      </c>
      <c r="U64" s="15" t="s">
        <v>59</v>
      </c>
      <c r="V64" s="15" t="s">
        <v>295</v>
      </c>
      <c r="W64" s="15" t="s">
        <v>296</v>
      </c>
      <c r="X64" s="15" t="s">
        <v>297</v>
      </c>
      <c r="Y64" s="15" t="s">
        <v>18</v>
      </c>
      <c r="Z64" s="15" t="s">
        <v>63</v>
      </c>
      <c r="AA64" s="15" t="s">
        <v>64</v>
      </c>
      <c r="AB64" s="15" t="s">
        <v>65</v>
      </c>
      <c r="AC64" s="15" t="s">
        <v>82</v>
      </c>
      <c r="AD64" s="15" t="s">
        <v>59</v>
      </c>
      <c r="AE64" s="15" t="s">
        <v>59</v>
      </c>
      <c r="AF64" s="15" t="s">
        <v>59</v>
      </c>
      <c r="AG64" s="28" t="s">
        <v>101</v>
      </c>
      <c r="AH64" s="15" t="s">
        <v>285</v>
      </c>
      <c r="AI64" s="15" t="s">
        <v>83</v>
      </c>
      <c r="AJ64" s="29" t="str">
        <f>VLOOKUP(exp_SILP!$Y64,'DATI CM'!$A$2:$F$28,2,FALSE)</f>
        <v>TRZCST69B41F952V</v>
      </c>
    </row>
    <row r="65" ht="15.75" customHeight="1">
      <c r="A65" s="17" t="str">
        <f>IFERROR(VLOOKUP(exp_SILP!$W65,exp_utenti_P!D:D,1,FALSE),"_DA INSERIRE")</f>
        <v>NGRGGT68H67Z129D</v>
      </c>
      <c r="B65" s="17" t="str">
        <f>IF(AND(exp_SILP!$S65="A.3 ORIENTAMENTO PROFESSIONALE",exp_SILP!$AD65="4.2"),"A.3 ORIENTAMENTO PROFESSIONALE (CARCERE)",
IF(AND(exp_SILP!$S65="A.3 ORIENTAMENTO PROFESSIONALE",exp_SILP!$AD65="."),"A.3 ORIENTAMENTO PROFESSIONALE (CARCERE)",
IF(AND(exp_SILP!$S65="A.4 CONSULENZA ORIENTATIVA",exp_SILP!$AD65="4.2"),"A.4 CONSULENZA ORIENTATIVA (CARCERE)",
IF(AND(exp_SILP!$S65="A.4 CONSULENZA ORIENTATIVA",exp_SILP!$AD65="."),"A.4 CONSULENZA ORIENTATIVA (CARCERE)",
IF(AND(exp_SILP!$S65="A.5 - LEP F1 - ACCOMPAGNAMENTO AL LAVORO",exp_SILP!$AD65="4.2"),"A.5 - LEP F1 - ACCOMPAGNAMENTO AL LAVORO (CARCERE)",
IF(AND(exp_SILP!$S65="A.5 - LEP F1 - ACCOMPAGNAMENTO AL LAVORO",exp_SILP!$AD65="."),"A.5 - LEP F1 - ACCOMPAGNAMENTO AL LAVORO (CARCERE)",
IF(AND(exp_SILP!$S65="A.5.2a - TUTORAGGIO TIROCINI",exp_SILP!$AD65="4.2"),"A.5.2a - TUTORAGGIO TIROCINI (CARCERE)",
exp_SILP!$S65)))))))</f>
        <v>A.5 - LEP F1 - ACCOMPAGNAMENTO AL LAVORO</v>
      </c>
      <c r="C65" s="18" t="str">
        <f>CONCATENATE(VLOOKUP(exp_SILP!$B65,'DATI COMMESSE'!$A$2:$F$25,4,FALSE)," - ", VLOOKUP(exp_SILP!$B65,'DATI COMMESSE'!$A$2:$F$25,2,FALSE)," - ",VLOOKUP(exp_SILP!$B65,'DATI COMMESSE'!$A$2:$F$25,3,FALSE))</f>
        <v>GOL - 22-02-5000 - 22-12-5003</v>
      </c>
      <c r="D65" s="18" t="str">
        <f>LEFT(exp_SILP!$R65,5)</f>
        <v>09:00</v>
      </c>
      <c r="E65" s="18" t="str">
        <f>RIGHT(exp_SILP!$R65,5)</f>
        <v>11:00</v>
      </c>
      <c r="F65" s="18">
        <f>IF(exp_SILP!$AG65&gt;=60,exp_SILP!$AG65/60,exp_SILP!$AG65)</f>
        <v>2</v>
      </c>
      <c r="G65" s="18" t="str">
        <f>VLOOKUP(exp_SILP!$Y65,'DATI CM'!$A$2:$F$28,2,FALSE)</f>
        <v>MNRCLD73B46G674U</v>
      </c>
      <c r="H65" s="18" t="str">
        <f>VLOOKUP(exp_SILP!$Y65,'DATI CM'!$A$2:$F$28,3,FALSE)</f>
        <v>A011</v>
      </c>
      <c r="I65" s="18" t="str">
        <f t="shared" si="1"/>
        <v>N</v>
      </c>
      <c r="J65" s="18" t="str">
        <f>VLOOKUP(exp_SILP!$Y65,'DATI CM'!$A$2:$F$28,4,FALSE)</f>
        <v>TORINO</v>
      </c>
      <c r="K65" s="19">
        <f>VLOOKUP(exp_SILP!$B65,'DATI COMMESSE'!$A$2:$F$25,5,FALSE)</f>
        <v>39.94</v>
      </c>
      <c r="L65" s="19">
        <f>IF(exp_SILP!$B65="A4.10 - LEP E - ORIENTAMENTO SPECIALISTICO SKILL GAP ANALYSIS - GRUPPO 3P",0,VLOOKUP(exp_SILP!$Y65,'DATI CM'!$A$2:$F$28,6,FALSE))</f>
        <v>25</v>
      </c>
      <c r="M65" s="19">
        <f>IFERROR(VLOOKUP(exp_SILP!$B65,'DATI CM'!$H$2:$I$16,2,FALSE)*exp_SILP!$F65,0)</f>
        <v>0</v>
      </c>
      <c r="N65" s="18" t="str">
        <f>VLOOKUP(exp_SILP!$B65,'DATI COMMESSE'!$A$2:$F$25,4,FALSE)</f>
        <v>GOL</v>
      </c>
      <c r="O65" s="20">
        <f>VLOOKUP(exp_SILP!$B65,'DATI COMMESSE'!$A$2:$F$25,5,FALSE)*exp_SILP!$F65</f>
        <v>79.88</v>
      </c>
      <c r="P65" s="18" t="str">
        <f>IF(MID(exp_SILP!$W65,10,2)&gt;"40","F","M")</f>
        <v>F</v>
      </c>
      <c r="Q65" s="24" t="s">
        <v>285</v>
      </c>
      <c r="R65" s="22" t="s">
        <v>223</v>
      </c>
      <c r="S65" s="22" t="s">
        <v>57</v>
      </c>
      <c r="T65" s="22" t="s">
        <v>58</v>
      </c>
      <c r="U65" s="22" t="s">
        <v>59</v>
      </c>
      <c r="V65" s="22" t="s">
        <v>298</v>
      </c>
      <c r="W65" s="22" t="s">
        <v>299</v>
      </c>
      <c r="X65" s="22" t="s">
        <v>300</v>
      </c>
      <c r="Y65" s="22" t="s">
        <v>14</v>
      </c>
      <c r="Z65" s="22" t="s">
        <v>63</v>
      </c>
      <c r="AA65" s="22" t="s">
        <v>64</v>
      </c>
      <c r="AB65" s="22" t="s">
        <v>65</v>
      </c>
      <c r="AC65" s="22" t="s">
        <v>135</v>
      </c>
      <c r="AD65" s="22" t="s">
        <v>59</v>
      </c>
      <c r="AE65" s="22" t="s">
        <v>59</v>
      </c>
      <c r="AF65" s="22" t="s">
        <v>156</v>
      </c>
      <c r="AG65" s="25" t="s">
        <v>76</v>
      </c>
      <c r="AH65" s="22" t="s">
        <v>285</v>
      </c>
      <c r="AI65" s="22" t="s">
        <v>158</v>
      </c>
      <c r="AJ65" s="23" t="str">
        <f>VLOOKUP(exp_SILP!$Y65,'DATI CM'!$A$2:$F$28,2,FALSE)</f>
        <v>MNRCLD73B46G674U</v>
      </c>
    </row>
    <row r="66" ht="15.75" hidden="1" customHeight="1">
      <c r="A66" s="10" t="str">
        <f>IFERROR(VLOOKUP(exp_SILP!$W66,exp_utenti_P!D:D,1,FALSE),"_DA INSERIRE")</f>
        <v>DMAGPP68A02C352O</v>
      </c>
      <c r="B66" s="10" t="str">
        <f>IF(AND(exp_SILP!$S66="A.3 ORIENTAMENTO PROFESSIONALE",exp_SILP!$AD66="4.2"),"A.3 ORIENTAMENTO PROFESSIONALE (CARCERE)",
IF(AND(exp_SILP!$S66="A.3 ORIENTAMENTO PROFESSIONALE",exp_SILP!$AD66="."),"A.3 ORIENTAMENTO PROFESSIONALE (CARCERE)",
IF(AND(exp_SILP!$S66="A.4 CONSULENZA ORIENTATIVA",exp_SILP!$AD66="4.2"),"A.4 CONSULENZA ORIENTATIVA (CARCERE)",
IF(AND(exp_SILP!$S66="A.4 CONSULENZA ORIENTATIVA",exp_SILP!$AD66="."),"A.4 CONSULENZA ORIENTATIVA (CARCERE)",
IF(AND(exp_SILP!$S66="A.5 - LEP F1 - ACCOMPAGNAMENTO AL LAVORO",exp_SILP!$AD66="4.2"),"A.5 - LEP F1 - ACCOMPAGNAMENTO AL LAVORO (CARCERE)",
IF(AND(exp_SILP!$S66="A.5 - LEP F1 - ACCOMPAGNAMENTO AL LAVORO",exp_SILP!$AD66="."),"A.5 - LEP F1 - ACCOMPAGNAMENTO AL LAVORO (CARCERE)",
IF(AND(exp_SILP!$S66="A.5.2a - TUTORAGGIO TIROCINI",exp_SILP!$AD66="4.2"),"A.5.2a - TUTORAGGIO TIROCINI (CARCERE)",
exp_SILP!$S66)))))))</f>
        <v>A.5 - LEP F1 - ACCOMPAGNAMENTO AL LAVORO</v>
      </c>
      <c r="C66" s="11" t="str">
        <f>CONCATENATE(VLOOKUP(exp_SILP!$B66,'DATI COMMESSE'!$A$2:$F$25,4,FALSE)," - ", VLOOKUP(exp_SILP!$B66,'DATI COMMESSE'!$A$2:$F$25,2,FALSE)," - ",VLOOKUP(exp_SILP!$B66,'DATI COMMESSE'!$A$2:$F$25,3,FALSE))</f>
        <v>GOL - 22-02-5000 - 22-12-5003</v>
      </c>
      <c r="D66" s="11" t="str">
        <f>LEFT(exp_SILP!$R66,5)</f>
        <v>10:00</v>
      </c>
      <c r="E66" s="11" t="str">
        <f>RIGHT(exp_SILP!$R66,5)</f>
        <v>13:00</v>
      </c>
      <c r="F66" s="11">
        <f>IF(exp_SILP!$AG66&gt;=60,exp_SILP!$AG66/60,exp_SILP!$AG66)</f>
        <v>3</v>
      </c>
      <c r="G66" s="11" t="str">
        <f>VLOOKUP(exp_SILP!$Y66,'DATI CM'!$A$2:$F$28,2,FALSE)</f>
        <v>TRZCST69B41F952V</v>
      </c>
      <c r="H66" s="11" t="str">
        <f>VLOOKUP(exp_SILP!$Y66,'DATI CM'!$A$2:$F$28,3,FALSE)</f>
        <v/>
      </c>
      <c r="I66" s="11" t="str">
        <f t="shared" si="1"/>
        <v>N</v>
      </c>
      <c r="J66" s="11" t="str">
        <f>VLOOKUP(exp_SILP!$Y66,'DATI CM'!$A$2:$F$28,4,FALSE)</f>
        <v/>
      </c>
      <c r="K66" s="12">
        <f>VLOOKUP(exp_SILP!$B66,'DATI COMMESSE'!$A$2:$F$25,5,FALSE)</f>
        <v>39.94</v>
      </c>
      <c r="L66" s="12" t="str">
        <f>IF(exp_SILP!$B66="A4.10 - LEP E - ORIENTAMENTO SPECIALISTICO SKILL GAP ANALYSIS - GRUPPO 3P",0,VLOOKUP(exp_SILP!$Y66,'DATI CM'!$A$2:$F$28,6,FALSE))</f>
        <v/>
      </c>
      <c r="M66" s="12">
        <f>IFERROR(VLOOKUP(exp_SILP!$B66,'DATI CM'!$H$2:$I$16,2,FALSE)*exp_SILP!$F66,0)</f>
        <v>0</v>
      </c>
      <c r="N66" s="11" t="str">
        <f>VLOOKUP(exp_SILP!$B66,'DATI COMMESSE'!$A$2:$F$25,4,FALSE)</f>
        <v>GOL</v>
      </c>
      <c r="O66" s="13">
        <f>VLOOKUP(exp_SILP!$B66,'DATI COMMESSE'!$A$2:$F$25,5,FALSE)*exp_SILP!$F66</f>
        <v>119.82</v>
      </c>
      <c r="P66" s="11" t="str">
        <f>IF(MID(exp_SILP!$W66,10,2)&gt;"40","F","M")</f>
        <v>M</v>
      </c>
      <c r="Q66" s="27" t="s">
        <v>285</v>
      </c>
      <c r="R66" s="15" t="s">
        <v>164</v>
      </c>
      <c r="S66" s="15" t="s">
        <v>57</v>
      </c>
      <c r="T66" s="15" t="s">
        <v>58</v>
      </c>
      <c r="U66" s="15" t="s">
        <v>59</v>
      </c>
      <c r="V66" s="15" t="s">
        <v>111</v>
      </c>
      <c r="W66" s="15" t="s">
        <v>112</v>
      </c>
      <c r="X66" s="15" t="s">
        <v>113</v>
      </c>
      <c r="Y66" s="15" t="s">
        <v>18</v>
      </c>
      <c r="Z66" s="15" t="s">
        <v>63</v>
      </c>
      <c r="AA66" s="15" t="s">
        <v>64</v>
      </c>
      <c r="AB66" s="15" t="s">
        <v>65</v>
      </c>
      <c r="AC66" s="15" t="s">
        <v>82</v>
      </c>
      <c r="AD66" s="15" t="s">
        <v>59</v>
      </c>
      <c r="AE66" s="15" t="s">
        <v>59</v>
      </c>
      <c r="AF66" s="15" t="s">
        <v>59</v>
      </c>
      <c r="AG66" s="28" t="s">
        <v>101</v>
      </c>
      <c r="AH66" s="15" t="s">
        <v>285</v>
      </c>
      <c r="AI66" s="15" t="s">
        <v>83</v>
      </c>
      <c r="AJ66" s="16" t="str">
        <f>VLOOKUP(exp_SILP!$Y66,'DATI CM'!$A$2:$F$28,2,FALSE)</f>
        <v>TRZCST69B41F952V</v>
      </c>
    </row>
    <row r="67" ht="15.75" hidden="1" customHeight="1">
      <c r="A67" s="17" t="str">
        <f>IFERROR(VLOOKUP(exp_SILP!$W67,exp_utenti_P!D:D,1,FALSE),"_DA INSERIRE")</f>
        <v>CCISFI61C23Z129N</v>
      </c>
      <c r="B67" s="17" t="str">
        <f>IF(AND(exp_SILP!$S67="A.3 ORIENTAMENTO PROFESSIONALE",exp_SILP!$AD67="4.2"),"A.3 ORIENTAMENTO PROFESSIONALE (CARCERE)",
IF(AND(exp_SILP!$S67="A.3 ORIENTAMENTO PROFESSIONALE",exp_SILP!$AD67="."),"A.3 ORIENTAMENTO PROFESSIONALE (CARCERE)",
IF(AND(exp_SILP!$S67="A.4 CONSULENZA ORIENTATIVA",exp_SILP!$AD67="4.2"),"A.4 CONSULENZA ORIENTATIVA (CARCERE)",
IF(AND(exp_SILP!$S67="A.4 CONSULENZA ORIENTATIVA",exp_SILP!$AD67="."),"A.4 CONSULENZA ORIENTATIVA (CARCERE)",
IF(AND(exp_SILP!$S67="A.5 - LEP F1 - ACCOMPAGNAMENTO AL LAVORO",exp_SILP!$AD67="4.2"),"A.5 - LEP F1 - ACCOMPAGNAMENTO AL LAVORO (CARCERE)",
IF(AND(exp_SILP!$S67="A.5 - LEP F1 - ACCOMPAGNAMENTO AL LAVORO",exp_SILP!$AD67="."),"A.5 - LEP F1 - ACCOMPAGNAMENTO AL LAVORO (CARCERE)",
IF(AND(exp_SILP!$S67="A.5.2a - TUTORAGGIO TIROCINI",exp_SILP!$AD67="4.2"),"A.5.2a - TUTORAGGIO TIROCINI (CARCERE)",
exp_SILP!$S67)))))))</f>
        <v>A.5 - LEP F1 - ACCOMPAGNAMENTO AL LAVORO</v>
      </c>
      <c r="C67" s="18" t="str">
        <f>CONCATENATE(VLOOKUP(exp_SILP!$B67,'DATI COMMESSE'!$A$2:$F$25,4,FALSE)," - ", VLOOKUP(exp_SILP!$B67,'DATI COMMESSE'!$A$2:$F$25,2,FALSE)," - ",VLOOKUP(exp_SILP!$B67,'DATI COMMESSE'!$A$2:$F$25,3,FALSE))</f>
        <v>GOL - 22-02-5000 - 22-12-5003</v>
      </c>
      <c r="D67" s="18" t="str">
        <f>LEFT(exp_SILP!$R67,5)</f>
        <v>14:00</v>
      </c>
      <c r="E67" s="18" t="str">
        <f>RIGHT(exp_SILP!$R67,5)</f>
        <v>15:00</v>
      </c>
      <c r="F67" s="18">
        <f>IF(exp_SILP!$AG67&gt;=60,exp_SILP!$AG67/60,exp_SILP!$AG67)</f>
        <v>1</v>
      </c>
      <c r="G67" s="18" t="str">
        <f>VLOOKUP(exp_SILP!$Y67,'DATI CM'!$A$2:$F$28,2,FALSE)</f>
        <v>PNFMRT85H50A859E</v>
      </c>
      <c r="H67" s="18" t="str">
        <f>VLOOKUP(exp_SILP!$Y67,'DATI CM'!$A$2:$F$28,3,FALSE)</f>
        <v>A011</v>
      </c>
      <c r="I67" s="18" t="str">
        <f t="shared" si="1"/>
        <v>N</v>
      </c>
      <c r="J67" s="18" t="str">
        <f>VLOOKUP(exp_SILP!$Y67,'DATI CM'!$A$2:$F$28,4,FALSE)</f>
        <v>BIELLA</v>
      </c>
      <c r="K67" s="19">
        <f>VLOOKUP(exp_SILP!$B67,'DATI COMMESSE'!$A$2:$F$25,5,FALSE)</f>
        <v>39.94</v>
      </c>
      <c r="L67" s="19">
        <f>IF(exp_SILP!$B67="A4.10 - LEP E - ORIENTAMENTO SPECIALISTICO SKILL GAP ANALYSIS - GRUPPO 3P",0,VLOOKUP(exp_SILP!$Y67,'DATI CM'!$A$2:$F$28,6,FALSE))</f>
        <v>25</v>
      </c>
      <c r="M67" s="19">
        <f>IFERROR(VLOOKUP(exp_SILP!$B67,'DATI CM'!$H$2:$I$16,2,FALSE)*exp_SILP!$F67,0)</f>
        <v>0</v>
      </c>
      <c r="N67" s="18" t="str">
        <f>VLOOKUP(exp_SILP!$B67,'DATI COMMESSE'!$A$2:$F$25,4,FALSE)</f>
        <v>GOL</v>
      </c>
      <c r="O67" s="20">
        <f>VLOOKUP(exp_SILP!$B67,'DATI COMMESSE'!$A$2:$F$25,5,FALSE)*exp_SILP!$F67</f>
        <v>39.94</v>
      </c>
      <c r="P67" s="18" t="str">
        <f>IF(MID(exp_SILP!$W67,10,2)&gt;"40","F","M")</f>
        <v>M</v>
      </c>
      <c r="Q67" s="24" t="s">
        <v>285</v>
      </c>
      <c r="R67" s="22" t="s">
        <v>56</v>
      </c>
      <c r="S67" s="22" t="s">
        <v>57</v>
      </c>
      <c r="T67" s="22" t="s">
        <v>58</v>
      </c>
      <c r="U67" s="22" t="s">
        <v>59</v>
      </c>
      <c r="V67" s="22" t="s">
        <v>301</v>
      </c>
      <c r="W67" s="22" t="s">
        <v>302</v>
      </c>
      <c r="X67" s="22" t="s">
        <v>303</v>
      </c>
      <c r="Y67" s="22" t="s">
        <v>15</v>
      </c>
      <c r="Z67" s="22" t="s">
        <v>63</v>
      </c>
      <c r="AA67" s="22" t="s">
        <v>64</v>
      </c>
      <c r="AB67" s="22" t="s">
        <v>65</v>
      </c>
      <c r="AC67" s="22" t="s">
        <v>66</v>
      </c>
      <c r="AD67" s="22" t="s">
        <v>59</v>
      </c>
      <c r="AE67" s="22" t="s">
        <v>59</v>
      </c>
      <c r="AF67" s="22" t="s">
        <v>59</v>
      </c>
      <c r="AG67" s="25" t="s">
        <v>67</v>
      </c>
      <c r="AH67" s="22" t="s">
        <v>304</v>
      </c>
      <c r="AI67" s="22" t="s">
        <v>68</v>
      </c>
      <c r="AJ67" s="23" t="str">
        <f>VLOOKUP(exp_SILP!$Y67,'DATI CM'!$A$2:$F$28,2,FALSE)</f>
        <v>PNFMRT85H50A859E</v>
      </c>
    </row>
    <row r="68" ht="15.75" customHeight="1">
      <c r="A68" s="10" t="str">
        <f>IFERROR(VLOOKUP(exp_SILP!$W68,exp_utenti_P!D:D,1,FALSE),"_DA INSERIRE")</f>
        <v>MRZGPP65M28E047L</v>
      </c>
      <c r="B68" s="10" t="str">
        <f>IF(AND(exp_SILP!$S68="A.3 ORIENTAMENTO PROFESSIONALE",exp_SILP!$AD68="4.2"),"A.3 ORIENTAMENTO PROFESSIONALE (CARCERE)",
IF(AND(exp_SILP!$S68="A.3 ORIENTAMENTO PROFESSIONALE",exp_SILP!$AD68="."),"A.3 ORIENTAMENTO PROFESSIONALE (CARCERE)",
IF(AND(exp_SILP!$S68="A.4 CONSULENZA ORIENTATIVA",exp_SILP!$AD68="4.2"),"A.4 CONSULENZA ORIENTATIVA (CARCERE)",
IF(AND(exp_SILP!$S68="A.4 CONSULENZA ORIENTATIVA",exp_SILP!$AD68="."),"A.4 CONSULENZA ORIENTATIVA (CARCERE)",
IF(AND(exp_SILP!$S68="A.5 - LEP F1 - ACCOMPAGNAMENTO AL LAVORO",exp_SILP!$AD68="4.2"),"A.5 - LEP F1 - ACCOMPAGNAMENTO AL LAVORO (CARCERE)",
IF(AND(exp_SILP!$S68="A.5 - LEP F1 - ACCOMPAGNAMENTO AL LAVORO",exp_SILP!$AD68="."),"A.5 - LEP F1 - ACCOMPAGNAMENTO AL LAVORO (CARCERE)",
IF(AND(exp_SILP!$S68="A.5.2a - TUTORAGGIO TIROCINI",exp_SILP!$AD68="4.2"),"A.5.2a - TUTORAGGIO TIROCINI (CARCERE)",
exp_SILP!$S68)))))))</f>
        <v>A.5.1 ATTIVAZIONE E RICERCA OPPORTUNITA' (1-C)</v>
      </c>
      <c r="C68" s="11" t="str">
        <f>CONCATENATE(VLOOKUP(exp_SILP!$B68,'DATI COMMESSE'!$A$2:$F$25,4,FALSE)," - ", VLOOKUP(exp_SILP!$B68,'DATI COMMESSE'!$A$2:$F$25,2,FALSE)," - ",VLOOKUP(exp_SILP!$B68,'DATI COMMESSE'!$A$2:$F$25,3,FALSE))</f>
        <v>FRD - 22-02-5000 - 22-12-5002</v>
      </c>
      <c r="D68" s="11" t="str">
        <f>LEFT(exp_SILP!$R68,5)</f>
        <v>14:00</v>
      </c>
      <c r="E68" s="11" t="str">
        <f>RIGHT(exp_SILP!$R68,5)</f>
        <v>16:00</v>
      </c>
      <c r="F68" s="11">
        <f>IF(exp_SILP!$AG68&gt;=60,exp_SILP!$AG68/60,exp_SILP!$AG68)</f>
        <v>2</v>
      </c>
      <c r="G68" s="11" t="str">
        <f>VLOOKUP(exp_SILP!$Y68,'DATI CM'!$A$2:$F$28,2,FALSE)</f>
        <v>MNRCLD73B46G674U</v>
      </c>
      <c r="H68" s="11" t="str">
        <f>VLOOKUP(exp_SILP!$Y68,'DATI CM'!$A$2:$F$28,3,FALSE)</f>
        <v>A011</v>
      </c>
      <c r="I68" s="11" t="str">
        <f t="shared" si="1"/>
        <v>N</v>
      </c>
      <c r="J68" s="11" t="str">
        <f>VLOOKUP(exp_SILP!$Y68,'DATI CM'!$A$2:$F$28,4,FALSE)</f>
        <v>TORINO</v>
      </c>
      <c r="K68" s="12">
        <f>VLOOKUP(exp_SILP!$B68,'DATI COMMESSE'!$A$2:$F$25,5,FALSE)</f>
        <v>35.5</v>
      </c>
      <c r="L68" s="12">
        <f>IF(exp_SILP!$B68="A4.10 - LEP E - ORIENTAMENTO SPECIALISTICO SKILL GAP ANALYSIS - GRUPPO 3P",0,VLOOKUP(exp_SILP!$Y68,'DATI CM'!$A$2:$F$28,6,FALSE))</f>
        <v>25</v>
      </c>
      <c r="M68" s="12">
        <f>IFERROR(VLOOKUP(exp_SILP!$B68,'DATI CM'!$H$2:$I$16,2,FALSE)*exp_SILP!$F68,0)</f>
        <v>0</v>
      </c>
      <c r="N68" s="11" t="str">
        <f>VLOOKUP(exp_SILP!$B68,'DATI COMMESSE'!$A$2:$F$25,4,FALSE)</f>
        <v>FRD</v>
      </c>
      <c r="O68" s="13">
        <f>VLOOKUP(exp_SILP!$B68,'DATI COMMESSE'!$A$2:$F$25,5,FALSE)*exp_SILP!$F68</f>
        <v>71</v>
      </c>
      <c r="P68" s="11" t="str">
        <f>IF(MID(exp_SILP!$W68,10,2)&gt;"40","F","M")</f>
        <v>M</v>
      </c>
      <c r="Q68" s="27" t="s">
        <v>285</v>
      </c>
      <c r="R68" s="15" t="s">
        <v>69</v>
      </c>
      <c r="S68" s="15" t="s">
        <v>160</v>
      </c>
      <c r="T68" s="15" t="s">
        <v>58</v>
      </c>
      <c r="U68" s="15" t="s">
        <v>59</v>
      </c>
      <c r="V68" s="15" t="s">
        <v>305</v>
      </c>
      <c r="W68" s="15" t="s">
        <v>306</v>
      </c>
      <c r="X68" s="15" t="s">
        <v>307</v>
      </c>
      <c r="Y68" s="15" t="s">
        <v>14</v>
      </c>
      <c r="Z68" s="15" t="s">
        <v>63</v>
      </c>
      <c r="AA68" s="15" t="s">
        <v>64</v>
      </c>
      <c r="AB68" s="15" t="s">
        <v>74</v>
      </c>
      <c r="AC68" s="15" t="s">
        <v>135</v>
      </c>
      <c r="AD68" s="15" t="s">
        <v>59</v>
      </c>
      <c r="AE68" s="15" t="s">
        <v>59</v>
      </c>
      <c r="AF68" s="15" t="s">
        <v>59</v>
      </c>
      <c r="AG68" s="28" t="s">
        <v>76</v>
      </c>
      <c r="AH68" s="15" t="s">
        <v>285</v>
      </c>
      <c r="AI68" s="15" t="s">
        <v>158</v>
      </c>
      <c r="AJ68" s="16" t="str">
        <f>VLOOKUP(exp_SILP!$Y68,'DATI CM'!$A$2:$F$28,2,FALSE)</f>
        <v>MNRCLD73B46G674U</v>
      </c>
    </row>
    <row r="69" ht="15.75" customHeight="1">
      <c r="A69" s="17" t="str">
        <f>IFERROR(VLOOKUP(exp_SILP!$W69,exp_utenti_P!D:D,1,FALSE),"_DA INSERIRE")</f>
        <v>LLJRHN57E55Z100A</v>
      </c>
      <c r="B69" s="17" t="str">
        <f>IF(AND(exp_SILP!$S69="A.3 ORIENTAMENTO PROFESSIONALE",exp_SILP!$AD69="4.2"),"A.3 ORIENTAMENTO PROFESSIONALE (CARCERE)",
IF(AND(exp_SILP!$S69="A.3 ORIENTAMENTO PROFESSIONALE",exp_SILP!$AD69="."),"A.3 ORIENTAMENTO PROFESSIONALE (CARCERE)",
IF(AND(exp_SILP!$S69="A.4 CONSULENZA ORIENTATIVA",exp_SILP!$AD69="4.2"),"A.4 CONSULENZA ORIENTATIVA (CARCERE)",
IF(AND(exp_SILP!$S69="A.4 CONSULENZA ORIENTATIVA",exp_SILP!$AD69="."),"A.4 CONSULENZA ORIENTATIVA (CARCERE)",
IF(AND(exp_SILP!$S69="A.5 - LEP F1 - ACCOMPAGNAMENTO AL LAVORO",exp_SILP!$AD69="4.2"),"A.5 - LEP F1 - ACCOMPAGNAMENTO AL LAVORO (CARCERE)",
IF(AND(exp_SILP!$S69="A.5 - LEP F1 - ACCOMPAGNAMENTO AL LAVORO",exp_SILP!$AD69="."),"A.5 - LEP F1 - ACCOMPAGNAMENTO AL LAVORO (CARCERE)",
IF(AND(exp_SILP!$S69="A.5.2a - TUTORAGGIO TIROCINI",exp_SILP!$AD69="4.2"),"A.5.2a - TUTORAGGIO TIROCINI (CARCERE)",
exp_SILP!$S69)))))))</f>
        <v>A4.10 - LEP E - ORIENTAMENTO SPECIALISTICO SKILL GAP ANALYSIS</v>
      </c>
      <c r="C69" s="18" t="str">
        <f>CONCATENATE(VLOOKUP(exp_SILP!$B69,'DATI COMMESSE'!$A$2:$F$25,4,FALSE)," - ", VLOOKUP(exp_SILP!$B69,'DATI COMMESSE'!$A$2:$F$25,2,FALSE)," - ",VLOOKUP(exp_SILP!$B69,'DATI COMMESSE'!$A$2:$F$25,3,FALSE))</f>
        <v>GOL - 22-02-5000 - 22-12-5003</v>
      </c>
      <c r="D69" s="18" t="str">
        <f>LEFT(exp_SILP!$R69,5)</f>
        <v>11:00</v>
      </c>
      <c r="E69" s="18" t="str">
        <f>RIGHT(exp_SILP!$R69,5)</f>
        <v>13:00</v>
      </c>
      <c r="F69" s="18">
        <f>IF(exp_SILP!$AG69&gt;=60,exp_SILP!$AG69/60,exp_SILP!$AG69)</f>
        <v>2</v>
      </c>
      <c r="G69" s="18" t="str">
        <f>VLOOKUP(exp_SILP!$Y69,'DATI CM'!$A$2:$F$28,2,FALSE)</f>
        <v>MNRCLD73B46G674U</v>
      </c>
      <c r="H69" s="18" t="str">
        <f>VLOOKUP(exp_SILP!$Y69,'DATI CM'!$A$2:$F$28,3,FALSE)</f>
        <v>A011</v>
      </c>
      <c r="I69" s="18" t="str">
        <f t="shared" si="1"/>
        <v>N</v>
      </c>
      <c r="J69" s="18" t="str">
        <f>VLOOKUP(exp_SILP!$Y69,'DATI CM'!$A$2:$F$28,4,FALSE)</f>
        <v>TORINO</v>
      </c>
      <c r="K69" s="19">
        <f>VLOOKUP(exp_SILP!$B69,'DATI COMMESSE'!$A$2:$F$25,5,FALSE)</f>
        <v>39.94</v>
      </c>
      <c r="L69" s="19">
        <f>IF(exp_SILP!$B69="A4.10 - LEP E - ORIENTAMENTO SPECIALISTICO SKILL GAP ANALYSIS - GRUPPO 3P",0,VLOOKUP(exp_SILP!$Y69,'DATI CM'!$A$2:$F$28,6,FALSE))</f>
        <v>25</v>
      </c>
      <c r="M69" s="19">
        <f>IFERROR(VLOOKUP(exp_SILP!$B69,'DATI CM'!$H$2:$I$16,2,FALSE)*exp_SILP!$F69,0)</f>
        <v>0</v>
      </c>
      <c r="N69" s="18" t="str">
        <f>VLOOKUP(exp_SILP!$B69,'DATI COMMESSE'!$A$2:$F$25,4,FALSE)</f>
        <v>GOL</v>
      </c>
      <c r="O69" s="20">
        <f>VLOOKUP(exp_SILP!$B69,'DATI COMMESSE'!$A$2:$F$25,5,FALSE)*exp_SILP!$F69</f>
        <v>79.88</v>
      </c>
      <c r="P69" s="18" t="str">
        <f>IF(MID(exp_SILP!$W69,10,2)&gt;"40","F","M")</f>
        <v>F</v>
      </c>
      <c r="Q69" s="24" t="s">
        <v>285</v>
      </c>
      <c r="R69" s="22" t="s">
        <v>219</v>
      </c>
      <c r="S69" s="22" t="s">
        <v>70</v>
      </c>
      <c r="T69" s="22" t="s">
        <v>58</v>
      </c>
      <c r="U69" s="22" t="s">
        <v>59</v>
      </c>
      <c r="V69" s="22" t="s">
        <v>308</v>
      </c>
      <c r="W69" s="22" t="s">
        <v>309</v>
      </c>
      <c r="X69" s="22" t="s">
        <v>310</v>
      </c>
      <c r="Y69" s="22" t="s">
        <v>14</v>
      </c>
      <c r="Z69" s="22" t="s">
        <v>63</v>
      </c>
      <c r="AA69" s="22" t="s">
        <v>64</v>
      </c>
      <c r="AB69" s="22" t="s">
        <v>74</v>
      </c>
      <c r="AC69" s="22" t="s">
        <v>135</v>
      </c>
      <c r="AD69" s="22" t="s">
        <v>59</v>
      </c>
      <c r="AE69" s="22" t="s">
        <v>59</v>
      </c>
      <c r="AF69" s="22" t="s">
        <v>59</v>
      </c>
      <c r="AG69" s="25" t="s">
        <v>76</v>
      </c>
      <c r="AH69" s="22" t="s">
        <v>285</v>
      </c>
      <c r="AI69" s="22" t="s">
        <v>158</v>
      </c>
      <c r="AJ69" s="23" t="str">
        <f>VLOOKUP(exp_SILP!$Y69,'DATI CM'!$A$2:$F$28,2,FALSE)</f>
        <v>MNRCLD73B46G674U</v>
      </c>
    </row>
    <row r="70" ht="15.75" hidden="1" customHeight="1">
      <c r="A70" s="10" t="str">
        <f>IFERROR(VLOOKUP(exp_SILP!$W70,exp_utenti_P!D:D,1,FALSE),"_DA INSERIRE")</f>
        <v>SCHNRC64D55A859N</v>
      </c>
      <c r="B70" s="10" t="str">
        <f>IF(AND(exp_SILP!$S70="A.3 ORIENTAMENTO PROFESSIONALE",exp_SILP!$AD70="4.2"),"A.3 ORIENTAMENTO PROFESSIONALE (CARCERE)",
IF(AND(exp_SILP!$S70="A.3 ORIENTAMENTO PROFESSIONALE",exp_SILP!$AD70="."),"A.3 ORIENTAMENTO PROFESSIONALE (CARCERE)",
IF(AND(exp_SILP!$S70="A.4 CONSULENZA ORIENTATIVA",exp_SILP!$AD70="4.2"),"A.4 CONSULENZA ORIENTATIVA (CARCERE)",
IF(AND(exp_SILP!$S70="A.4 CONSULENZA ORIENTATIVA",exp_SILP!$AD70="."),"A.4 CONSULENZA ORIENTATIVA (CARCERE)",
IF(AND(exp_SILP!$S70="A.5 - LEP F1 - ACCOMPAGNAMENTO AL LAVORO",exp_SILP!$AD70="4.2"),"A.5 - LEP F1 - ACCOMPAGNAMENTO AL LAVORO (CARCERE)",
IF(AND(exp_SILP!$S70="A.5 - LEP F1 - ACCOMPAGNAMENTO AL LAVORO",exp_SILP!$AD70="."),"A.5 - LEP F1 - ACCOMPAGNAMENTO AL LAVORO (CARCERE)",
IF(AND(exp_SILP!$S70="A.5.2a - TUTORAGGIO TIROCINI",exp_SILP!$AD70="4.2"),"A.5.2a - TUTORAGGIO TIROCINI (CARCERE)",
exp_SILP!$S70)))))))</f>
        <v>A4.10 - LEP E - ORIENTAMENTO SPECIALISTICO SKILL GAP ANALYSIS</v>
      </c>
      <c r="C70" s="11" t="str">
        <f>CONCATENATE(VLOOKUP(exp_SILP!$B70,'DATI COMMESSE'!$A$2:$F$25,4,FALSE)," - ", VLOOKUP(exp_SILP!$B70,'DATI COMMESSE'!$A$2:$F$25,2,FALSE)," - ",VLOOKUP(exp_SILP!$B70,'DATI COMMESSE'!$A$2:$F$25,3,FALSE))</f>
        <v>GOL - 22-02-5000 - 22-12-5003</v>
      </c>
      <c r="D70" s="11" t="str">
        <f>LEFT(exp_SILP!$R70,5)</f>
        <v>15:00</v>
      </c>
      <c r="E70" s="11" t="str">
        <f>RIGHT(exp_SILP!$R70,5)</f>
        <v>16:00</v>
      </c>
      <c r="F70" s="11">
        <f>IF(exp_SILP!$AG70&gt;=60,exp_SILP!$AG70/60,exp_SILP!$AG70)</f>
        <v>1</v>
      </c>
      <c r="G70" s="11" t="str">
        <f>VLOOKUP(exp_SILP!$Y70,'DATI CM'!$A$2:$F$28,2,FALSE)</f>
        <v>PNFMRT85H50A859E</v>
      </c>
      <c r="H70" s="11" t="str">
        <f>VLOOKUP(exp_SILP!$Y70,'DATI CM'!$A$2:$F$28,3,FALSE)</f>
        <v>A011</v>
      </c>
      <c r="I70" s="11" t="str">
        <f t="shared" si="1"/>
        <v>N</v>
      </c>
      <c r="J70" s="11" t="str">
        <f>VLOOKUP(exp_SILP!$Y70,'DATI CM'!$A$2:$F$28,4,FALSE)</f>
        <v>BIELLA</v>
      </c>
      <c r="K70" s="12">
        <f>VLOOKUP(exp_SILP!$B70,'DATI COMMESSE'!$A$2:$F$25,5,FALSE)</f>
        <v>39.94</v>
      </c>
      <c r="L70" s="12">
        <f>IF(exp_SILP!$B70="A4.10 - LEP E - ORIENTAMENTO SPECIALISTICO SKILL GAP ANALYSIS - GRUPPO 3P",0,VLOOKUP(exp_SILP!$Y70,'DATI CM'!$A$2:$F$28,6,FALSE))</f>
        <v>25</v>
      </c>
      <c r="M70" s="12">
        <f>IFERROR(VLOOKUP(exp_SILP!$B70,'DATI CM'!$H$2:$I$16,2,FALSE)*exp_SILP!$F70,0)</f>
        <v>0</v>
      </c>
      <c r="N70" s="11" t="str">
        <f>VLOOKUP(exp_SILP!$B70,'DATI COMMESSE'!$A$2:$F$25,4,FALSE)</f>
        <v>GOL</v>
      </c>
      <c r="O70" s="13">
        <f>VLOOKUP(exp_SILP!$B70,'DATI COMMESSE'!$A$2:$F$25,5,FALSE)*exp_SILP!$F70</f>
        <v>39.94</v>
      </c>
      <c r="P70" s="11" t="str">
        <f>IF(MID(exp_SILP!$W70,10,2)&gt;"40","F","M")</f>
        <v>F</v>
      </c>
      <c r="Q70" s="27" t="s">
        <v>285</v>
      </c>
      <c r="R70" s="15" t="s">
        <v>311</v>
      </c>
      <c r="S70" s="15" t="s">
        <v>70</v>
      </c>
      <c r="T70" s="15" t="s">
        <v>58</v>
      </c>
      <c r="U70" s="15" t="s">
        <v>59</v>
      </c>
      <c r="V70" s="15" t="s">
        <v>312</v>
      </c>
      <c r="W70" s="15" t="s">
        <v>313</v>
      </c>
      <c r="X70" s="15" t="s">
        <v>314</v>
      </c>
      <c r="Y70" s="15" t="s">
        <v>15</v>
      </c>
      <c r="Z70" s="15" t="s">
        <v>63</v>
      </c>
      <c r="AA70" s="15" t="s">
        <v>64</v>
      </c>
      <c r="AB70" s="15" t="s">
        <v>65</v>
      </c>
      <c r="AC70" s="15" t="s">
        <v>66</v>
      </c>
      <c r="AD70" s="15" t="s">
        <v>59</v>
      </c>
      <c r="AE70" s="15" t="s">
        <v>59</v>
      </c>
      <c r="AF70" s="15" t="s">
        <v>59</v>
      </c>
      <c r="AG70" s="28" t="s">
        <v>67</v>
      </c>
      <c r="AH70" s="15" t="s">
        <v>315</v>
      </c>
      <c r="AI70" s="15" t="s">
        <v>68</v>
      </c>
      <c r="AJ70" s="16" t="str">
        <f>VLOOKUP(exp_SILP!$Y70,'DATI CM'!$A$2:$F$28,2,FALSE)</f>
        <v>PNFMRT85H50A859E</v>
      </c>
    </row>
    <row r="71" ht="15.75" customHeight="1">
      <c r="A71" s="17" t="str">
        <f>IFERROR(VLOOKUP(exp_SILP!$W71,exp_utenti_P!D:D,1,FALSE),"_DA INSERIRE")</f>
        <v>HLPVNT92E61L219L</v>
      </c>
      <c r="B71" s="17" t="str">
        <f>IF(AND(exp_SILP!$S71="A.3 ORIENTAMENTO PROFESSIONALE",exp_SILP!$AD71="4.2"),"A.3 ORIENTAMENTO PROFESSIONALE (CARCERE)",
IF(AND(exp_SILP!$S71="A.3 ORIENTAMENTO PROFESSIONALE",exp_SILP!$AD71="."),"A.3 ORIENTAMENTO PROFESSIONALE (CARCERE)",
IF(AND(exp_SILP!$S71="A.4 CONSULENZA ORIENTATIVA",exp_SILP!$AD71="4.2"),"A.4 CONSULENZA ORIENTATIVA (CARCERE)",
IF(AND(exp_SILP!$S71="A.4 CONSULENZA ORIENTATIVA",exp_SILP!$AD71="."),"A.4 CONSULENZA ORIENTATIVA (CARCERE)",
IF(AND(exp_SILP!$S71="A.5 - LEP F1 - ACCOMPAGNAMENTO AL LAVORO",exp_SILP!$AD71="4.2"),"A.5 - LEP F1 - ACCOMPAGNAMENTO AL LAVORO (CARCERE)",
IF(AND(exp_SILP!$S71="A.5 - LEP F1 - ACCOMPAGNAMENTO AL LAVORO",exp_SILP!$AD71="."),"A.5 - LEP F1 - ACCOMPAGNAMENTO AL LAVORO (CARCERE)",
IF(AND(exp_SILP!$S71="A.5.2a - TUTORAGGIO TIROCINI",exp_SILP!$AD71="4.2"),"A.5.2a - TUTORAGGIO TIROCINI (CARCERE)",
exp_SILP!$S71)))))))</f>
        <v>A4.10 - LEP E - ORIENTAMENTO SPECIALISTICO SKILL GAP ANALYSIS</v>
      </c>
      <c r="C71" s="18" t="str">
        <f>CONCATENATE(VLOOKUP(exp_SILP!$B71,'DATI COMMESSE'!$A$2:$F$25,4,FALSE)," - ", VLOOKUP(exp_SILP!$B71,'DATI COMMESSE'!$A$2:$F$25,2,FALSE)," - ",VLOOKUP(exp_SILP!$B71,'DATI COMMESSE'!$A$2:$F$25,3,FALSE))</f>
        <v>GOL - 22-02-5000 - 22-12-5003</v>
      </c>
      <c r="D71" s="18" t="str">
        <f>LEFT(exp_SILP!$R71,5)</f>
        <v>16:00</v>
      </c>
      <c r="E71" s="18" t="str">
        <f>RIGHT(exp_SILP!$R71,5)</f>
        <v>18:00</v>
      </c>
      <c r="F71" s="18">
        <f>IF(exp_SILP!$AG71&gt;=60,exp_SILP!$AG71/60,exp_SILP!$AG71)</f>
        <v>2</v>
      </c>
      <c r="G71" s="18" t="str">
        <f>VLOOKUP(exp_SILP!$Y71,'DATI CM'!$A$2:$F$28,2,FALSE)</f>
        <v>MNRCLD73B46G674U</v>
      </c>
      <c r="H71" s="18" t="str">
        <f>VLOOKUP(exp_SILP!$Y71,'DATI CM'!$A$2:$F$28,3,FALSE)</f>
        <v>A011</v>
      </c>
      <c r="I71" s="18" t="str">
        <f t="shared" si="1"/>
        <v>N</v>
      </c>
      <c r="J71" s="18" t="str">
        <f>VLOOKUP(exp_SILP!$Y71,'DATI CM'!$A$2:$F$28,4,FALSE)</f>
        <v>TORINO</v>
      </c>
      <c r="K71" s="19">
        <f>VLOOKUP(exp_SILP!$B71,'DATI COMMESSE'!$A$2:$F$25,5,FALSE)</f>
        <v>39.94</v>
      </c>
      <c r="L71" s="19">
        <f>IF(exp_SILP!$B71="A4.10 - LEP E - ORIENTAMENTO SPECIALISTICO SKILL GAP ANALYSIS - GRUPPO 3P",0,VLOOKUP(exp_SILP!$Y71,'DATI CM'!$A$2:$F$28,6,FALSE))</f>
        <v>25</v>
      </c>
      <c r="M71" s="19">
        <f>IFERROR(VLOOKUP(exp_SILP!$B71,'DATI CM'!$H$2:$I$16,2,FALSE)*exp_SILP!$F71,0)</f>
        <v>0</v>
      </c>
      <c r="N71" s="18" t="str">
        <f>VLOOKUP(exp_SILP!$B71,'DATI COMMESSE'!$A$2:$F$25,4,FALSE)</f>
        <v>GOL</v>
      </c>
      <c r="O71" s="20">
        <f>VLOOKUP(exp_SILP!$B71,'DATI COMMESSE'!$A$2:$F$25,5,FALSE)*exp_SILP!$F71</f>
        <v>79.88</v>
      </c>
      <c r="P71" s="18" t="str">
        <f>IF(MID(exp_SILP!$W71,10,2)&gt;"40","F","M")</f>
        <v>F</v>
      </c>
      <c r="Q71" s="24" t="s">
        <v>285</v>
      </c>
      <c r="R71" s="22" t="s">
        <v>148</v>
      </c>
      <c r="S71" s="22" t="s">
        <v>70</v>
      </c>
      <c r="T71" s="22" t="s">
        <v>58</v>
      </c>
      <c r="U71" s="22" t="s">
        <v>59</v>
      </c>
      <c r="V71" s="22" t="s">
        <v>316</v>
      </c>
      <c r="W71" s="22" t="s">
        <v>317</v>
      </c>
      <c r="X71" s="22" t="s">
        <v>318</v>
      </c>
      <c r="Y71" s="22" t="s">
        <v>14</v>
      </c>
      <c r="Z71" s="22" t="s">
        <v>63</v>
      </c>
      <c r="AA71" s="22" t="s">
        <v>64</v>
      </c>
      <c r="AB71" s="22" t="s">
        <v>74</v>
      </c>
      <c r="AC71" s="22" t="s">
        <v>135</v>
      </c>
      <c r="AD71" s="22" t="s">
        <v>59</v>
      </c>
      <c r="AE71" s="22" t="s">
        <v>59</v>
      </c>
      <c r="AF71" s="22" t="s">
        <v>59</v>
      </c>
      <c r="AG71" s="25" t="s">
        <v>76</v>
      </c>
      <c r="AH71" s="22" t="s">
        <v>319</v>
      </c>
      <c r="AI71" s="22" t="s">
        <v>158</v>
      </c>
      <c r="AJ71" s="23" t="str">
        <f>VLOOKUP(exp_SILP!$Y71,'DATI CM'!$A$2:$F$28,2,FALSE)</f>
        <v>MNRCLD73B46G674U</v>
      </c>
    </row>
    <row r="72" ht="15.75" hidden="1" customHeight="1">
      <c r="A72" s="10" t="str">
        <f>IFERROR(VLOOKUP(exp_SILP!$W72,exp_utenti_P!D:D,1,FALSE),"_DA INSERIRE")</f>
        <v>PRCHLN84C69G713F</v>
      </c>
      <c r="B72" s="10" t="str">
        <f>IF(AND(exp_SILP!$S72="A.3 ORIENTAMENTO PROFESSIONALE",exp_SILP!$AD72="4.2"),"A.3 ORIENTAMENTO PROFESSIONALE (CARCERE)",
IF(AND(exp_SILP!$S72="A.3 ORIENTAMENTO PROFESSIONALE",exp_SILP!$AD72="."),"A.3 ORIENTAMENTO PROFESSIONALE (CARCERE)",
IF(AND(exp_SILP!$S72="A.4 CONSULENZA ORIENTATIVA",exp_SILP!$AD72="4.2"),"A.4 CONSULENZA ORIENTATIVA (CARCERE)",
IF(AND(exp_SILP!$S72="A.4 CONSULENZA ORIENTATIVA",exp_SILP!$AD72="."),"A.4 CONSULENZA ORIENTATIVA (CARCERE)",
IF(AND(exp_SILP!$S72="A.5 - LEP F1 - ACCOMPAGNAMENTO AL LAVORO",exp_SILP!$AD72="4.2"),"A.5 - LEP F1 - ACCOMPAGNAMENTO AL LAVORO (CARCERE)",
IF(AND(exp_SILP!$S72="A.5 - LEP F1 - ACCOMPAGNAMENTO AL LAVORO",exp_SILP!$AD72="."),"A.5 - LEP F1 - ACCOMPAGNAMENTO AL LAVORO (CARCERE)",
IF(AND(exp_SILP!$S72="A.5.2a - TUTORAGGIO TIROCINI",exp_SILP!$AD72="4.2"),"A.5.2a - TUTORAGGIO TIROCINI (CARCERE)",
exp_SILP!$S72)))))))</f>
        <v>A4.10 - LEP E - ORIENTAMENTO SPECIALISTICO SKILL GAP ANALYSIS</v>
      </c>
      <c r="C72" s="11" t="str">
        <f>CONCATENATE(VLOOKUP(exp_SILP!$B72,'DATI COMMESSE'!$A$2:$F$25,4,FALSE)," - ", VLOOKUP(exp_SILP!$B72,'DATI COMMESSE'!$A$2:$F$25,2,FALSE)," - ",VLOOKUP(exp_SILP!$B72,'DATI COMMESSE'!$A$2:$F$25,3,FALSE))</f>
        <v>GOL - 22-02-5000 - 22-12-5003</v>
      </c>
      <c r="D72" s="11" t="str">
        <f>LEFT(exp_SILP!$R72,5)</f>
        <v>12:00</v>
      </c>
      <c r="E72" s="11" t="str">
        <f>RIGHT(exp_SILP!$R72,5)</f>
        <v>13:00</v>
      </c>
      <c r="F72" s="11">
        <f>IF(exp_SILP!$AG72&gt;=60,exp_SILP!$AG72/60,exp_SILP!$AG72)</f>
        <v>1</v>
      </c>
      <c r="G72" s="11" t="str">
        <f>VLOOKUP(exp_SILP!$Y72,'DATI CM'!$A$2:$F$28,2,FALSE)</f>
        <v>PNFMRT85H50A859E</v>
      </c>
      <c r="H72" s="11" t="str">
        <f>VLOOKUP(exp_SILP!$Y72,'DATI CM'!$A$2:$F$28,3,FALSE)</f>
        <v>A011</v>
      </c>
      <c r="I72" s="11" t="str">
        <f t="shared" si="1"/>
        <v>N</v>
      </c>
      <c r="J72" s="11" t="str">
        <f>VLOOKUP(exp_SILP!$Y72,'DATI CM'!$A$2:$F$28,4,FALSE)</f>
        <v>BIELLA</v>
      </c>
      <c r="K72" s="12">
        <f>VLOOKUP(exp_SILP!$B72,'DATI COMMESSE'!$A$2:$F$25,5,FALSE)</f>
        <v>39.94</v>
      </c>
      <c r="L72" s="12">
        <f>IF(exp_SILP!$B72="A4.10 - LEP E - ORIENTAMENTO SPECIALISTICO SKILL GAP ANALYSIS - GRUPPO 3P",0,VLOOKUP(exp_SILP!$Y72,'DATI CM'!$A$2:$F$28,6,FALSE))</f>
        <v>25</v>
      </c>
      <c r="M72" s="12">
        <f>IFERROR(VLOOKUP(exp_SILP!$B72,'DATI CM'!$H$2:$I$16,2,FALSE)*exp_SILP!$F72,0)</f>
        <v>0</v>
      </c>
      <c r="N72" s="11" t="str">
        <f>VLOOKUP(exp_SILP!$B72,'DATI COMMESSE'!$A$2:$F$25,4,FALSE)</f>
        <v>GOL</v>
      </c>
      <c r="O72" s="13">
        <f>VLOOKUP(exp_SILP!$B72,'DATI COMMESSE'!$A$2:$F$25,5,FALSE)*exp_SILP!$F72</f>
        <v>39.94</v>
      </c>
      <c r="P72" s="11" t="str">
        <f>IF(MID(exp_SILP!$W72,10,2)&gt;"40","F","M")</f>
        <v>F</v>
      </c>
      <c r="Q72" s="27" t="s">
        <v>285</v>
      </c>
      <c r="R72" s="15" t="s">
        <v>102</v>
      </c>
      <c r="S72" s="15" t="s">
        <v>70</v>
      </c>
      <c r="T72" s="15" t="s">
        <v>58</v>
      </c>
      <c r="U72" s="15" t="s">
        <v>59</v>
      </c>
      <c r="V72" s="15" t="s">
        <v>320</v>
      </c>
      <c r="W72" s="15" t="s">
        <v>321</v>
      </c>
      <c r="X72" s="15" t="s">
        <v>322</v>
      </c>
      <c r="Y72" s="15" t="s">
        <v>15</v>
      </c>
      <c r="Z72" s="15" t="s">
        <v>63</v>
      </c>
      <c r="AA72" s="15" t="s">
        <v>64</v>
      </c>
      <c r="AB72" s="15" t="s">
        <v>65</v>
      </c>
      <c r="AC72" s="15" t="s">
        <v>66</v>
      </c>
      <c r="AD72" s="15" t="s">
        <v>59</v>
      </c>
      <c r="AE72" s="15" t="s">
        <v>59</v>
      </c>
      <c r="AF72" s="15" t="s">
        <v>59</v>
      </c>
      <c r="AG72" s="28" t="s">
        <v>67</v>
      </c>
      <c r="AH72" s="15" t="s">
        <v>323</v>
      </c>
      <c r="AI72" s="15" t="s">
        <v>68</v>
      </c>
      <c r="AJ72" s="16" t="str">
        <f>VLOOKUP(exp_SILP!$Y72,'DATI CM'!$A$2:$F$28,2,FALSE)</f>
        <v>PNFMRT85H50A859E</v>
      </c>
    </row>
    <row r="73" ht="15.75" hidden="1" customHeight="1">
      <c r="A73" s="17" t="str">
        <f>IFERROR(VLOOKUP(exp_SILP!$W73,exp_utenti_P!D:D,1,FALSE),"_DA INSERIRE")</f>
        <v>FYAMKH88P51Z343H</v>
      </c>
      <c r="B73" s="17" t="str">
        <f>IF(AND(exp_SILP!$S73="A.3 ORIENTAMENTO PROFESSIONALE",exp_SILP!$AD73="4.2"),"A.3 ORIENTAMENTO PROFESSIONALE (CARCERE)",
IF(AND(exp_SILP!$S73="A.3 ORIENTAMENTO PROFESSIONALE",exp_SILP!$AD73="."),"A.3 ORIENTAMENTO PROFESSIONALE (CARCERE)",
IF(AND(exp_SILP!$S73="A.4 CONSULENZA ORIENTATIVA",exp_SILP!$AD73="4.2"),"A.4 CONSULENZA ORIENTATIVA (CARCERE)",
IF(AND(exp_SILP!$S73="A.4 CONSULENZA ORIENTATIVA",exp_SILP!$AD73="."),"A.4 CONSULENZA ORIENTATIVA (CARCERE)",
IF(AND(exp_SILP!$S73="A.5 - LEP F1 - ACCOMPAGNAMENTO AL LAVORO",exp_SILP!$AD73="4.2"),"A.5 - LEP F1 - ACCOMPAGNAMENTO AL LAVORO (CARCERE)",
IF(AND(exp_SILP!$S73="A.5 - LEP F1 - ACCOMPAGNAMENTO AL LAVORO",exp_SILP!$AD73="."),"A.5 - LEP F1 - ACCOMPAGNAMENTO AL LAVORO (CARCERE)",
IF(AND(exp_SILP!$S73="A.5.2a - TUTORAGGIO TIROCINI",exp_SILP!$AD73="4.2"),"A.5.2a - TUTORAGGIO TIROCINI (CARCERE)",
exp_SILP!$S73)))))))</f>
        <v>A.5 - LEP F1 - ACCOMPAGNAMENTO AL LAVORO</v>
      </c>
      <c r="C73" s="18" t="str">
        <f>CONCATENATE(VLOOKUP(exp_SILP!$B73,'DATI COMMESSE'!$A$2:$F$25,4,FALSE)," - ", VLOOKUP(exp_SILP!$B73,'DATI COMMESSE'!$A$2:$F$25,2,FALSE)," - ",VLOOKUP(exp_SILP!$B73,'DATI COMMESSE'!$A$2:$F$25,3,FALSE))</f>
        <v>GOL - 22-02-5000 - 22-12-5003</v>
      </c>
      <c r="D73" s="18" t="str">
        <f>LEFT(exp_SILP!$R73,5)</f>
        <v>13:00</v>
      </c>
      <c r="E73" s="18" t="str">
        <f>RIGHT(exp_SILP!$R73,5)</f>
        <v>14:00</v>
      </c>
      <c r="F73" s="18">
        <f>IF(exp_SILP!$AG73&gt;=60,exp_SILP!$AG73/60,exp_SILP!$AG73)</f>
        <v>1</v>
      </c>
      <c r="G73" s="18" t="str">
        <f>VLOOKUP(exp_SILP!$Y73,'DATI CM'!$A$2:$F$28,2,FALSE)</f>
        <v>PNFMRT85H50A859E</v>
      </c>
      <c r="H73" s="18" t="str">
        <f>VLOOKUP(exp_SILP!$Y73,'DATI CM'!$A$2:$F$28,3,FALSE)</f>
        <v>A011</v>
      </c>
      <c r="I73" s="18" t="str">
        <f t="shared" si="1"/>
        <v>N</v>
      </c>
      <c r="J73" s="18" t="str">
        <f>VLOOKUP(exp_SILP!$Y73,'DATI CM'!$A$2:$F$28,4,FALSE)</f>
        <v>BIELLA</v>
      </c>
      <c r="K73" s="19">
        <f>VLOOKUP(exp_SILP!$B73,'DATI COMMESSE'!$A$2:$F$25,5,FALSE)</f>
        <v>39.94</v>
      </c>
      <c r="L73" s="19">
        <f>IF(exp_SILP!$B73="A4.10 - LEP E - ORIENTAMENTO SPECIALISTICO SKILL GAP ANALYSIS - GRUPPO 3P",0,VLOOKUP(exp_SILP!$Y73,'DATI CM'!$A$2:$F$28,6,FALSE))</f>
        <v>25</v>
      </c>
      <c r="M73" s="19">
        <f>IFERROR(VLOOKUP(exp_SILP!$B73,'DATI CM'!$H$2:$I$16,2,FALSE)*exp_SILP!$F73,0)</f>
        <v>0</v>
      </c>
      <c r="N73" s="18" t="str">
        <f>VLOOKUP(exp_SILP!$B73,'DATI COMMESSE'!$A$2:$F$25,4,FALSE)</f>
        <v>GOL</v>
      </c>
      <c r="O73" s="20">
        <f>VLOOKUP(exp_SILP!$B73,'DATI COMMESSE'!$A$2:$F$25,5,FALSE)*exp_SILP!$F73</f>
        <v>39.94</v>
      </c>
      <c r="P73" s="18" t="str">
        <f>IF(MID(exp_SILP!$W73,10,2)&gt;"40","F","M")</f>
        <v>F</v>
      </c>
      <c r="Q73" s="24" t="s">
        <v>324</v>
      </c>
      <c r="R73" s="22" t="s">
        <v>159</v>
      </c>
      <c r="S73" s="22" t="s">
        <v>57</v>
      </c>
      <c r="T73" s="22" t="s">
        <v>58</v>
      </c>
      <c r="U73" s="22" t="s">
        <v>59</v>
      </c>
      <c r="V73" s="22" t="s">
        <v>288</v>
      </c>
      <c r="W73" s="22" t="s">
        <v>289</v>
      </c>
      <c r="X73" s="22" t="s">
        <v>290</v>
      </c>
      <c r="Y73" s="22" t="s">
        <v>15</v>
      </c>
      <c r="Z73" s="22" t="s">
        <v>63</v>
      </c>
      <c r="AA73" s="22" t="s">
        <v>64</v>
      </c>
      <c r="AB73" s="22" t="s">
        <v>65</v>
      </c>
      <c r="AC73" s="22" t="s">
        <v>66</v>
      </c>
      <c r="AD73" s="22" t="s">
        <v>59</v>
      </c>
      <c r="AE73" s="22" t="s">
        <v>59</v>
      </c>
      <c r="AF73" s="22" t="s">
        <v>59</v>
      </c>
      <c r="AG73" s="25" t="s">
        <v>67</v>
      </c>
      <c r="AH73" s="22" t="s">
        <v>304</v>
      </c>
      <c r="AI73" s="22" t="s">
        <v>68</v>
      </c>
      <c r="AJ73" s="23" t="str">
        <f>VLOOKUP(exp_SILP!$Y73,'DATI CM'!$A$2:$F$28,2,FALSE)</f>
        <v>PNFMRT85H50A859E</v>
      </c>
    </row>
    <row r="74" ht="15.75" customHeight="1">
      <c r="A74" s="10" t="str">
        <f>IFERROR(VLOOKUP(exp_SILP!$W74,exp_utenti_P!D:D,1,FALSE),"_DA INSERIRE")</f>
        <v>GNNSFN88D13H355K</v>
      </c>
      <c r="B74" s="10" t="str">
        <f>IF(AND(exp_SILP!$S74="A.3 ORIENTAMENTO PROFESSIONALE",exp_SILP!$AD74="4.2"),"A.3 ORIENTAMENTO PROFESSIONALE (CARCERE)",
IF(AND(exp_SILP!$S74="A.3 ORIENTAMENTO PROFESSIONALE",exp_SILP!$AD74="."),"A.3 ORIENTAMENTO PROFESSIONALE (CARCERE)",
IF(AND(exp_SILP!$S74="A.4 CONSULENZA ORIENTATIVA",exp_SILP!$AD74="4.2"),"A.4 CONSULENZA ORIENTATIVA (CARCERE)",
IF(AND(exp_SILP!$S74="A.4 CONSULENZA ORIENTATIVA",exp_SILP!$AD74="."),"A.4 CONSULENZA ORIENTATIVA (CARCERE)",
IF(AND(exp_SILP!$S74="A.5 - LEP F1 - ACCOMPAGNAMENTO AL LAVORO",exp_SILP!$AD74="4.2"),"A.5 - LEP F1 - ACCOMPAGNAMENTO AL LAVORO (CARCERE)",
IF(AND(exp_SILP!$S74="A.5 - LEP F1 - ACCOMPAGNAMENTO AL LAVORO",exp_SILP!$AD74="."),"A.5 - LEP F1 - ACCOMPAGNAMENTO AL LAVORO (CARCERE)",
IF(AND(exp_SILP!$S74="A.5.2a - TUTORAGGIO TIROCINI",exp_SILP!$AD74="4.2"),"A.5.2a - TUTORAGGIO TIROCINI (CARCERE)",
exp_SILP!$S74)))))))</f>
        <v>A.5 - LEP F1 - ACCOMPAGNAMENTO AL LAVORO</v>
      </c>
      <c r="C74" s="11" t="str">
        <f>CONCATENATE(VLOOKUP(exp_SILP!$B74,'DATI COMMESSE'!$A$2:$F$25,4,FALSE)," - ", VLOOKUP(exp_SILP!$B74,'DATI COMMESSE'!$A$2:$F$25,2,FALSE)," - ",VLOOKUP(exp_SILP!$B74,'DATI COMMESSE'!$A$2:$F$25,3,FALSE))</f>
        <v>GOL - 22-02-5000 - 22-12-5003</v>
      </c>
      <c r="D74" s="11" t="str">
        <f>LEFT(exp_SILP!$R74,5)</f>
        <v>16:00</v>
      </c>
      <c r="E74" s="11" t="str">
        <f>RIGHT(exp_SILP!$R74,5)</f>
        <v>18:00</v>
      </c>
      <c r="F74" s="11">
        <f>IF(exp_SILP!$AG74&gt;=60,exp_SILP!$AG74/60,exp_SILP!$AG74)</f>
        <v>2</v>
      </c>
      <c r="G74" s="11" t="str">
        <f>VLOOKUP(exp_SILP!$Y74,'DATI CM'!$A$2:$F$28,2,FALSE)</f>
        <v>FLCSRN79S42L219X</v>
      </c>
      <c r="H74" s="11" t="str">
        <f>VLOOKUP(exp_SILP!$Y74,'DATI CM'!$A$2:$F$28,3,FALSE)</f>
        <v>A011</v>
      </c>
      <c r="I74" s="11" t="str">
        <f t="shared" si="1"/>
        <v>N</v>
      </c>
      <c r="J74" s="11" t="str">
        <f>VLOOKUP(exp_SILP!$Y74,'DATI CM'!$A$2:$F$28,4,FALSE)</f>
        <v>TORINO</v>
      </c>
      <c r="K74" s="12">
        <f>VLOOKUP(exp_SILP!$B74,'DATI COMMESSE'!$A$2:$F$25,5,FALSE)</f>
        <v>39.94</v>
      </c>
      <c r="L74" s="12">
        <f>IF(exp_SILP!$B74="A4.10 - LEP E - ORIENTAMENTO SPECIALISTICO SKILL GAP ANALYSIS - GRUPPO 3P",0,VLOOKUP(exp_SILP!$Y74,'DATI CM'!$A$2:$F$28,6,FALSE))</f>
        <v>25</v>
      </c>
      <c r="M74" s="12">
        <f>IFERROR(VLOOKUP(exp_SILP!$B74,'DATI CM'!$H$2:$I$16,2,FALSE)*exp_SILP!$F74,0)</f>
        <v>0</v>
      </c>
      <c r="N74" s="11" t="str">
        <f>VLOOKUP(exp_SILP!$B74,'DATI COMMESSE'!$A$2:$F$25,4,FALSE)</f>
        <v>GOL</v>
      </c>
      <c r="O74" s="13">
        <f>VLOOKUP(exp_SILP!$B74,'DATI COMMESSE'!$A$2:$F$25,5,FALSE)*exp_SILP!$F74</f>
        <v>79.88</v>
      </c>
      <c r="P74" s="11" t="str">
        <f>IF(MID(exp_SILP!$W74,10,2)&gt;"40","F","M")</f>
        <v>M</v>
      </c>
      <c r="Q74" s="27" t="s">
        <v>324</v>
      </c>
      <c r="R74" s="15" t="s">
        <v>148</v>
      </c>
      <c r="S74" s="15" t="s">
        <v>57</v>
      </c>
      <c r="T74" s="15" t="s">
        <v>58</v>
      </c>
      <c r="U74" s="15" t="s">
        <v>59</v>
      </c>
      <c r="V74" s="15" t="s">
        <v>325</v>
      </c>
      <c r="W74" s="15" t="s">
        <v>326</v>
      </c>
      <c r="X74" s="15" t="s">
        <v>327</v>
      </c>
      <c r="Y74" s="15" t="s">
        <v>10</v>
      </c>
      <c r="Z74" s="15" t="s">
        <v>63</v>
      </c>
      <c r="AA74" s="15" t="s">
        <v>64</v>
      </c>
      <c r="AB74" s="15" t="s">
        <v>74</v>
      </c>
      <c r="AC74" s="15" t="s">
        <v>75</v>
      </c>
      <c r="AD74" s="15" t="s">
        <v>59</v>
      </c>
      <c r="AE74" s="15" t="s">
        <v>59</v>
      </c>
      <c r="AF74" s="15" t="s">
        <v>59</v>
      </c>
      <c r="AG74" s="28" t="s">
        <v>76</v>
      </c>
      <c r="AH74" s="15" t="s">
        <v>324</v>
      </c>
      <c r="AI74" s="15" t="s">
        <v>77</v>
      </c>
      <c r="AJ74" s="16" t="str">
        <f>VLOOKUP(exp_SILP!$Y74,'DATI CM'!$A$2:$F$28,2,FALSE)</f>
        <v>FLCSRN79S42L219X</v>
      </c>
    </row>
    <row r="75" ht="15.75" customHeight="1">
      <c r="A75" s="17" t="str">
        <f>IFERROR(VLOOKUP(exp_SILP!$W75,exp_utenti_P!D:D,1,FALSE),"_DA INSERIRE")</f>
        <v>LVRMNN61E20Z611R</v>
      </c>
      <c r="B75" s="17" t="str">
        <f>IF(AND(exp_SILP!$S75="A.3 ORIENTAMENTO PROFESSIONALE",exp_SILP!$AD75="4.2"),"A.3 ORIENTAMENTO PROFESSIONALE (CARCERE)",
IF(AND(exp_SILP!$S75="A.3 ORIENTAMENTO PROFESSIONALE",exp_SILP!$AD75="."),"A.3 ORIENTAMENTO PROFESSIONALE (CARCERE)",
IF(AND(exp_SILP!$S75="A.4 CONSULENZA ORIENTATIVA",exp_SILP!$AD75="4.2"),"A.4 CONSULENZA ORIENTATIVA (CARCERE)",
IF(AND(exp_SILP!$S75="A.4 CONSULENZA ORIENTATIVA",exp_SILP!$AD75="."),"A.4 CONSULENZA ORIENTATIVA (CARCERE)",
IF(AND(exp_SILP!$S75="A.5 - LEP F1 - ACCOMPAGNAMENTO AL LAVORO",exp_SILP!$AD75="4.2"),"A.5 - LEP F1 - ACCOMPAGNAMENTO AL LAVORO (CARCERE)",
IF(AND(exp_SILP!$S75="A.5 - LEP F1 - ACCOMPAGNAMENTO AL LAVORO",exp_SILP!$AD75="."),"A.5 - LEP F1 - ACCOMPAGNAMENTO AL LAVORO (CARCERE)",
IF(AND(exp_SILP!$S75="A.5.2a - TUTORAGGIO TIROCINI",exp_SILP!$AD75="4.2"),"A.5.2a - TUTORAGGIO TIROCINI (CARCERE)",
exp_SILP!$S75)))))))</f>
        <v>A4.10 - LEP E - ORIENTAMENTO SPECIALISTICO SKILL GAP ANALYSIS</v>
      </c>
      <c r="C75" s="18" t="str">
        <f>CONCATENATE(VLOOKUP(exp_SILP!$B75,'DATI COMMESSE'!$A$2:$F$25,4,FALSE)," - ", VLOOKUP(exp_SILP!$B75,'DATI COMMESSE'!$A$2:$F$25,2,FALSE)," - ",VLOOKUP(exp_SILP!$B75,'DATI COMMESSE'!$A$2:$F$25,3,FALSE))</f>
        <v>GOL - 22-02-5000 - 22-12-5003</v>
      </c>
      <c r="D75" s="18" t="str">
        <f>LEFT(exp_SILP!$R75,5)</f>
        <v>15:00</v>
      </c>
      <c r="E75" s="18" t="str">
        <f>RIGHT(exp_SILP!$R75,5)</f>
        <v>16:00</v>
      </c>
      <c r="F75" s="18">
        <f>IF(exp_SILP!$AG75&gt;=60,exp_SILP!$AG75/60,exp_SILP!$AG75)</f>
        <v>1</v>
      </c>
      <c r="G75" s="18" t="str">
        <f>VLOOKUP(exp_SILP!$Y75,'DATI CM'!$A$2:$F$28,2,FALSE)</f>
        <v>FLCSRN79S42L219X</v>
      </c>
      <c r="H75" s="18" t="str">
        <f>VLOOKUP(exp_SILP!$Y75,'DATI CM'!$A$2:$F$28,3,FALSE)</f>
        <v>A011</v>
      </c>
      <c r="I75" s="18" t="str">
        <f t="shared" si="1"/>
        <v>N</v>
      </c>
      <c r="J75" s="18" t="str">
        <f>VLOOKUP(exp_SILP!$Y75,'DATI CM'!$A$2:$F$28,4,FALSE)</f>
        <v>TORINO</v>
      </c>
      <c r="K75" s="19">
        <f>VLOOKUP(exp_SILP!$B75,'DATI COMMESSE'!$A$2:$F$25,5,FALSE)</f>
        <v>39.94</v>
      </c>
      <c r="L75" s="19">
        <f>IF(exp_SILP!$B75="A4.10 - LEP E - ORIENTAMENTO SPECIALISTICO SKILL GAP ANALYSIS - GRUPPO 3P",0,VLOOKUP(exp_SILP!$Y75,'DATI CM'!$A$2:$F$28,6,FALSE))</f>
        <v>25</v>
      </c>
      <c r="M75" s="19">
        <f>IFERROR(VLOOKUP(exp_SILP!$B75,'DATI CM'!$H$2:$I$16,2,FALSE)*exp_SILP!$F75,0)</f>
        <v>0</v>
      </c>
      <c r="N75" s="18" t="str">
        <f>VLOOKUP(exp_SILP!$B75,'DATI COMMESSE'!$A$2:$F$25,4,FALSE)</f>
        <v>GOL</v>
      </c>
      <c r="O75" s="20">
        <f>VLOOKUP(exp_SILP!$B75,'DATI COMMESSE'!$A$2:$F$25,5,FALSE)*exp_SILP!$F75</f>
        <v>39.94</v>
      </c>
      <c r="P75" s="18" t="str">
        <f>IF(MID(exp_SILP!$W75,10,2)&gt;"40","F","M")</f>
        <v>M</v>
      </c>
      <c r="Q75" s="24" t="s">
        <v>324</v>
      </c>
      <c r="R75" s="22" t="s">
        <v>311</v>
      </c>
      <c r="S75" s="22" t="s">
        <v>70</v>
      </c>
      <c r="T75" s="22" t="s">
        <v>58</v>
      </c>
      <c r="U75" s="22" t="s">
        <v>59</v>
      </c>
      <c r="V75" s="22" t="s">
        <v>328</v>
      </c>
      <c r="W75" s="22" t="s">
        <v>329</v>
      </c>
      <c r="X75" s="22" t="s">
        <v>330</v>
      </c>
      <c r="Y75" s="22" t="s">
        <v>10</v>
      </c>
      <c r="Z75" s="22" t="s">
        <v>63</v>
      </c>
      <c r="AA75" s="22" t="s">
        <v>64</v>
      </c>
      <c r="AB75" s="22" t="s">
        <v>65</v>
      </c>
      <c r="AC75" s="22" t="s">
        <v>75</v>
      </c>
      <c r="AD75" s="22" t="s">
        <v>59</v>
      </c>
      <c r="AE75" s="22" t="s">
        <v>59</v>
      </c>
      <c r="AF75" s="22" t="s">
        <v>114</v>
      </c>
      <c r="AG75" s="25" t="s">
        <v>67</v>
      </c>
      <c r="AH75" s="22" t="s">
        <v>324</v>
      </c>
      <c r="AI75" s="22" t="s">
        <v>77</v>
      </c>
      <c r="AJ75" s="23" t="str">
        <f>VLOOKUP(exp_SILP!$Y75,'DATI CM'!$A$2:$F$28,2,FALSE)</f>
        <v>FLCSRN79S42L219X</v>
      </c>
    </row>
    <row r="76" ht="15.75" customHeight="1">
      <c r="A76" s="10" t="str">
        <f>IFERROR(VLOOKUP(exp_SILP!$W76,exp_utenti_P!D:D,1,FALSE),"_DA INSERIRE")</f>
        <v>LVRMNN61E20Z611R</v>
      </c>
      <c r="B76" s="10" t="str">
        <f>IF(AND(exp_SILP!$S76="A.3 ORIENTAMENTO PROFESSIONALE",exp_SILP!$AD76="4.2"),"A.3 ORIENTAMENTO PROFESSIONALE (CARCERE)",
IF(AND(exp_SILP!$S76="A.3 ORIENTAMENTO PROFESSIONALE",exp_SILP!$AD76="."),"A.3 ORIENTAMENTO PROFESSIONALE (CARCERE)",
IF(AND(exp_SILP!$S76="A.4 CONSULENZA ORIENTATIVA",exp_SILP!$AD76="4.2"),"A.4 CONSULENZA ORIENTATIVA (CARCERE)",
IF(AND(exp_SILP!$S76="A.4 CONSULENZA ORIENTATIVA",exp_SILP!$AD76="."),"A.4 CONSULENZA ORIENTATIVA (CARCERE)",
IF(AND(exp_SILP!$S76="A.5 - LEP F1 - ACCOMPAGNAMENTO AL LAVORO",exp_SILP!$AD76="4.2"),"A.5 - LEP F1 - ACCOMPAGNAMENTO AL LAVORO (CARCERE)",
IF(AND(exp_SILP!$S76="A.5 - LEP F1 - ACCOMPAGNAMENTO AL LAVORO",exp_SILP!$AD76="."),"A.5 - LEP F1 - ACCOMPAGNAMENTO AL LAVORO (CARCERE)",
IF(AND(exp_SILP!$S76="A.5.2a - TUTORAGGIO TIROCINI",exp_SILP!$AD76="4.2"),"A.5.2a - TUTORAGGIO TIROCINI (CARCERE)",
exp_SILP!$S76)))))))</f>
        <v>A4.10 - LEP E - ORIENTAMENTO SPECIALISTICO SKILL GAP ANALYSIS</v>
      </c>
      <c r="C76" s="11" t="str">
        <f>CONCATENATE(VLOOKUP(exp_SILP!$B76,'DATI COMMESSE'!$A$2:$F$25,4,FALSE)," - ", VLOOKUP(exp_SILP!$B76,'DATI COMMESSE'!$A$2:$F$25,2,FALSE)," - ",VLOOKUP(exp_SILP!$B76,'DATI COMMESSE'!$A$2:$F$25,3,FALSE))</f>
        <v>GOL - 22-02-5000 - 22-12-5003</v>
      </c>
      <c r="D76" s="11" t="str">
        <f>LEFT(exp_SILP!$R76,5)</f>
        <v>14:00</v>
      </c>
      <c r="E76" s="11" t="str">
        <f>RIGHT(exp_SILP!$R76,5)</f>
        <v>15:00</v>
      </c>
      <c r="F76" s="11">
        <f>IF(exp_SILP!$AG76&gt;=60,exp_SILP!$AG76/60,exp_SILP!$AG76)</f>
        <v>1</v>
      </c>
      <c r="G76" s="11" t="str">
        <f>VLOOKUP(exp_SILP!$Y76,'DATI CM'!$A$2:$F$28,2,FALSE)</f>
        <v>FLCSRN79S42L219X</v>
      </c>
      <c r="H76" s="11" t="str">
        <f>VLOOKUP(exp_SILP!$Y76,'DATI CM'!$A$2:$F$28,3,FALSE)</f>
        <v>A011</v>
      </c>
      <c r="I76" s="11" t="str">
        <f t="shared" si="1"/>
        <v>N</v>
      </c>
      <c r="J76" s="11" t="str">
        <f>VLOOKUP(exp_SILP!$Y76,'DATI CM'!$A$2:$F$28,4,FALSE)</f>
        <v>TORINO</v>
      </c>
      <c r="K76" s="12">
        <f>VLOOKUP(exp_SILP!$B76,'DATI COMMESSE'!$A$2:$F$25,5,FALSE)</f>
        <v>39.94</v>
      </c>
      <c r="L76" s="12">
        <f>IF(exp_SILP!$B76="A4.10 - LEP E - ORIENTAMENTO SPECIALISTICO SKILL GAP ANALYSIS - GRUPPO 3P",0,VLOOKUP(exp_SILP!$Y76,'DATI CM'!$A$2:$F$28,6,FALSE))</f>
        <v>25</v>
      </c>
      <c r="M76" s="12">
        <f>IFERROR(VLOOKUP(exp_SILP!$B76,'DATI CM'!$H$2:$I$16,2,FALSE)*exp_SILP!$F76,0)</f>
        <v>0</v>
      </c>
      <c r="N76" s="11" t="str">
        <f>VLOOKUP(exp_SILP!$B76,'DATI COMMESSE'!$A$2:$F$25,4,FALSE)</f>
        <v>GOL</v>
      </c>
      <c r="O76" s="13">
        <f>VLOOKUP(exp_SILP!$B76,'DATI COMMESSE'!$A$2:$F$25,5,FALSE)*exp_SILP!$F76</f>
        <v>39.94</v>
      </c>
      <c r="P76" s="11" t="str">
        <f>IF(MID(exp_SILP!$W76,10,2)&gt;"40","F","M")</f>
        <v>M</v>
      </c>
      <c r="Q76" s="27" t="s">
        <v>324</v>
      </c>
      <c r="R76" s="15" t="s">
        <v>56</v>
      </c>
      <c r="S76" s="15" t="s">
        <v>70</v>
      </c>
      <c r="T76" s="15" t="s">
        <v>58</v>
      </c>
      <c r="U76" s="15" t="s">
        <v>59</v>
      </c>
      <c r="V76" s="15" t="s">
        <v>328</v>
      </c>
      <c r="W76" s="15" t="s">
        <v>329</v>
      </c>
      <c r="X76" s="15" t="s">
        <v>330</v>
      </c>
      <c r="Y76" s="15" t="s">
        <v>10</v>
      </c>
      <c r="Z76" s="15" t="s">
        <v>63</v>
      </c>
      <c r="AA76" s="15" t="s">
        <v>64</v>
      </c>
      <c r="AB76" s="15" t="s">
        <v>74</v>
      </c>
      <c r="AC76" s="15" t="s">
        <v>75</v>
      </c>
      <c r="AD76" s="15" t="s">
        <v>59</v>
      </c>
      <c r="AE76" s="15" t="s">
        <v>59</v>
      </c>
      <c r="AF76" s="15" t="s">
        <v>59</v>
      </c>
      <c r="AG76" s="28" t="s">
        <v>67</v>
      </c>
      <c r="AH76" s="15" t="s">
        <v>324</v>
      </c>
      <c r="AI76" s="15" t="s">
        <v>77</v>
      </c>
      <c r="AJ76" s="16" t="str">
        <f>VLOOKUP(exp_SILP!$Y76,'DATI CM'!$A$2:$F$28,2,FALSE)</f>
        <v>FLCSRN79S42L219X</v>
      </c>
    </row>
    <row r="77" ht="15.75" customHeight="1">
      <c r="A77" s="17" t="str">
        <f>IFERROR(VLOOKUP(exp_SILP!$W77,exp_utenti_P!D:D,1,FALSE),"_DA INSERIRE")</f>
        <v>ZDNSLA98D58Z330I</v>
      </c>
      <c r="B77" s="17" t="str">
        <f>IF(AND(exp_SILP!$S77="A.3 ORIENTAMENTO PROFESSIONALE",exp_SILP!$AD77="4.2"),"A.3 ORIENTAMENTO PROFESSIONALE (CARCERE)",
IF(AND(exp_SILP!$S77="A.3 ORIENTAMENTO PROFESSIONALE",exp_SILP!$AD77="."),"A.3 ORIENTAMENTO PROFESSIONALE (CARCERE)",
IF(AND(exp_SILP!$S77="A.4 CONSULENZA ORIENTATIVA",exp_SILP!$AD77="4.2"),"A.4 CONSULENZA ORIENTATIVA (CARCERE)",
IF(AND(exp_SILP!$S77="A.4 CONSULENZA ORIENTATIVA",exp_SILP!$AD77="."),"A.4 CONSULENZA ORIENTATIVA (CARCERE)",
IF(AND(exp_SILP!$S77="A.5 - LEP F1 - ACCOMPAGNAMENTO AL LAVORO",exp_SILP!$AD77="4.2"),"A.5 - LEP F1 - ACCOMPAGNAMENTO AL LAVORO (CARCERE)",
IF(AND(exp_SILP!$S77="A.5 - LEP F1 - ACCOMPAGNAMENTO AL LAVORO",exp_SILP!$AD77="."),"A.5 - LEP F1 - ACCOMPAGNAMENTO AL LAVORO (CARCERE)",
IF(AND(exp_SILP!$S77="A.5.2a - TUTORAGGIO TIROCINI",exp_SILP!$AD77="4.2"),"A.5.2a - TUTORAGGIO TIROCINI (CARCERE)",
exp_SILP!$S77)))))))</f>
        <v>A4.10 - LEP E - ORIENTAMENTO SPECIALISTICO SKILL GAP ANALYSIS</v>
      </c>
      <c r="C77" s="18" t="str">
        <f>CONCATENATE(VLOOKUP(exp_SILP!$B77,'DATI COMMESSE'!$A$2:$F$25,4,FALSE)," - ", VLOOKUP(exp_SILP!$B77,'DATI COMMESSE'!$A$2:$F$25,2,FALSE)," - ",VLOOKUP(exp_SILP!$B77,'DATI COMMESSE'!$A$2:$F$25,3,FALSE))</f>
        <v>GOL - 22-02-5000 - 22-12-5003</v>
      </c>
      <c r="D77" s="18" t="str">
        <f>LEFT(exp_SILP!$R77,5)</f>
        <v>12:00</v>
      </c>
      <c r="E77" s="18" t="str">
        <f>RIGHT(exp_SILP!$R77,5)</f>
        <v>13:00</v>
      </c>
      <c r="F77" s="18">
        <f>IF(exp_SILP!$AG77&gt;=60,exp_SILP!$AG77/60,exp_SILP!$AG77)</f>
        <v>1</v>
      </c>
      <c r="G77" s="18" t="str">
        <f>VLOOKUP(exp_SILP!$Y77,'DATI CM'!$A$2:$F$28,2,FALSE)</f>
        <v>FLCSRN79S42L219X</v>
      </c>
      <c r="H77" s="18" t="str">
        <f>VLOOKUP(exp_SILP!$Y77,'DATI CM'!$A$2:$F$28,3,FALSE)</f>
        <v>A011</v>
      </c>
      <c r="I77" s="18" t="str">
        <f t="shared" si="1"/>
        <v>N</v>
      </c>
      <c r="J77" s="18" t="str">
        <f>VLOOKUP(exp_SILP!$Y77,'DATI CM'!$A$2:$F$28,4,FALSE)</f>
        <v>TORINO</v>
      </c>
      <c r="K77" s="19">
        <f>VLOOKUP(exp_SILP!$B77,'DATI COMMESSE'!$A$2:$F$25,5,FALSE)</f>
        <v>39.94</v>
      </c>
      <c r="L77" s="19">
        <f>IF(exp_SILP!$B77="A4.10 - LEP E - ORIENTAMENTO SPECIALISTICO SKILL GAP ANALYSIS - GRUPPO 3P",0,VLOOKUP(exp_SILP!$Y77,'DATI CM'!$A$2:$F$28,6,FALSE))</f>
        <v>25</v>
      </c>
      <c r="M77" s="19">
        <f>IFERROR(VLOOKUP(exp_SILP!$B77,'DATI CM'!$H$2:$I$16,2,FALSE)*exp_SILP!$F77,0)</f>
        <v>0</v>
      </c>
      <c r="N77" s="18" t="str">
        <f>VLOOKUP(exp_SILP!$B77,'DATI COMMESSE'!$A$2:$F$25,4,FALSE)</f>
        <v>GOL</v>
      </c>
      <c r="O77" s="20">
        <f>VLOOKUP(exp_SILP!$B77,'DATI COMMESSE'!$A$2:$F$25,5,FALSE)*exp_SILP!$F77</f>
        <v>39.94</v>
      </c>
      <c r="P77" s="18" t="str">
        <f>IF(MID(exp_SILP!$W77,10,2)&gt;"40","F","M")</f>
        <v>F</v>
      </c>
      <c r="Q77" s="24" t="s">
        <v>324</v>
      </c>
      <c r="R77" s="22" t="s">
        <v>102</v>
      </c>
      <c r="S77" s="22" t="s">
        <v>70</v>
      </c>
      <c r="T77" s="22" t="s">
        <v>58</v>
      </c>
      <c r="U77" s="22" t="s">
        <v>59</v>
      </c>
      <c r="V77" s="22" t="s">
        <v>331</v>
      </c>
      <c r="W77" s="22" t="s">
        <v>332</v>
      </c>
      <c r="X77" s="22" t="s">
        <v>333</v>
      </c>
      <c r="Y77" s="22" t="s">
        <v>10</v>
      </c>
      <c r="Z77" s="22" t="s">
        <v>63</v>
      </c>
      <c r="AA77" s="22" t="s">
        <v>64</v>
      </c>
      <c r="AB77" s="22" t="s">
        <v>65</v>
      </c>
      <c r="AC77" s="22" t="s">
        <v>75</v>
      </c>
      <c r="AD77" s="22" t="s">
        <v>59</v>
      </c>
      <c r="AE77" s="22" t="s">
        <v>59</v>
      </c>
      <c r="AF77" s="22" t="s">
        <v>114</v>
      </c>
      <c r="AG77" s="25" t="s">
        <v>67</v>
      </c>
      <c r="AH77" s="22" t="s">
        <v>324</v>
      </c>
      <c r="AI77" s="22" t="s">
        <v>77</v>
      </c>
      <c r="AJ77" s="23" t="str">
        <f>VLOOKUP(exp_SILP!$Y77,'DATI CM'!$A$2:$F$28,2,FALSE)</f>
        <v>FLCSRN79S42L219X</v>
      </c>
    </row>
    <row r="78" ht="15.75" customHeight="1">
      <c r="A78" s="10" t="str">
        <f>IFERROR(VLOOKUP(exp_SILP!$W78,exp_utenti_P!D:D,1,FALSE),"_DA INSERIRE")</f>
        <v>ZDNSLA98D58Z330I</v>
      </c>
      <c r="B78" s="10" t="str">
        <f>IF(AND(exp_SILP!$S78="A.3 ORIENTAMENTO PROFESSIONALE",exp_SILP!$AD78="4.2"),"A.3 ORIENTAMENTO PROFESSIONALE (CARCERE)",
IF(AND(exp_SILP!$S78="A.3 ORIENTAMENTO PROFESSIONALE",exp_SILP!$AD78="."),"A.3 ORIENTAMENTO PROFESSIONALE (CARCERE)",
IF(AND(exp_SILP!$S78="A.4 CONSULENZA ORIENTATIVA",exp_SILP!$AD78="4.2"),"A.4 CONSULENZA ORIENTATIVA (CARCERE)",
IF(AND(exp_SILP!$S78="A.4 CONSULENZA ORIENTATIVA",exp_SILP!$AD78="."),"A.4 CONSULENZA ORIENTATIVA (CARCERE)",
IF(AND(exp_SILP!$S78="A.5 - LEP F1 - ACCOMPAGNAMENTO AL LAVORO",exp_SILP!$AD78="4.2"),"A.5 - LEP F1 - ACCOMPAGNAMENTO AL LAVORO (CARCERE)",
IF(AND(exp_SILP!$S78="A.5 - LEP F1 - ACCOMPAGNAMENTO AL LAVORO",exp_SILP!$AD78="."),"A.5 - LEP F1 - ACCOMPAGNAMENTO AL LAVORO (CARCERE)",
IF(AND(exp_SILP!$S78="A.5.2a - TUTORAGGIO TIROCINI",exp_SILP!$AD78="4.2"),"A.5.2a - TUTORAGGIO TIROCINI (CARCERE)",
exp_SILP!$S78)))))))</f>
        <v>A4.10 - LEP E - ORIENTAMENTO SPECIALISTICO SKILL GAP ANALYSIS</v>
      </c>
      <c r="C78" s="11" t="str">
        <f>CONCATENATE(VLOOKUP(exp_SILP!$B78,'DATI COMMESSE'!$A$2:$F$25,4,FALSE)," - ", VLOOKUP(exp_SILP!$B78,'DATI COMMESSE'!$A$2:$F$25,2,FALSE)," - ",VLOOKUP(exp_SILP!$B78,'DATI COMMESSE'!$A$2:$F$25,3,FALSE))</f>
        <v>GOL - 22-02-5000 - 22-12-5003</v>
      </c>
      <c r="D78" s="11" t="str">
        <f>LEFT(exp_SILP!$R78,5)</f>
        <v>09:00</v>
      </c>
      <c r="E78" s="11" t="str">
        <f>RIGHT(exp_SILP!$R78,5)</f>
        <v>12:00</v>
      </c>
      <c r="F78" s="11">
        <f>IF(exp_SILP!$AG78&gt;=60,exp_SILP!$AG78/60,exp_SILP!$AG78)</f>
        <v>3</v>
      </c>
      <c r="G78" s="11" t="str">
        <f>VLOOKUP(exp_SILP!$Y78,'DATI CM'!$A$2:$F$28,2,FALSE)</f>
        <v>FLCSRN79S42L219X</v>
      </c>
      <c r="H78" s="11" t="str">
        <f>VLOOKUP(exp_SILP!$Y78,'DATI CM'!$A$2:$F$28,3,FALSE)</f>
        <v>A011</v>
      </c>
      <c r="I78" s="11" t="str">
        <f t="shared" si="1"/>
        <v>N</v>
      </c>
      <c r="J78" s="11" t="str">
        <f>VLOOKUP(exp_SILP!$Y78,'DATI CM'!$A$2:$F$28,4,FALSE)</f>
        <v>TORINO</v>
      </c>
      <c r="K78" s="12">
        <f>VLOOKUP(exp_SILP!$B78,'DATI COMMESSE'!$A$2:$F$25,5,FALSE)</f>
        <v>39.94</v>
      </c>
      <c r="L78" s="12">
        <f>IF(exp_SILP!$B78="A4.10 - LEP E - ORIENTAMENTO SPECIALISTICO SKILL GAP ANALYSIS - GRUPPO 3P",0,VLOOKUP(exp_SILP!$Y78,'DATI CM'!$A$2:$F$28,6,FALSE))</f>
        <v>25</v>
      </c>
      <c r="M78" s="12">
        <f>IFERROR(VLOOKUP(exp_SILP!$B78,'DATI CM'!$H$2:$I$16,2,FALSE)*exp_SILP!$F78,0)</f>
        <v>0</v>
      </c>
      <c r="N78" s="11" t="str">
        <f>VLOOKUP(exp_SILP!$B78,'DATI COMMESSE'!$A$2:$F$25,4,FALSE)</f>
        <v>GOL</v>
      </c>
      <c r="O78" s="13">
        <f>VLOOKUP(exp_SILP!$B78,'DATI COMMESSE'!$A$2:$F$25,5,FALSE)*exp_SILP!$F78</f>
        <v>119.82</v>
      </c>
      <c r="P78" s="11" t="str">
        <f>IF(MID(exp_SILP!$W78,10,2)&gt;"40","F","M")</f>
        <v>F</v>
      </c>
      <c r="Q78" s="27" t="s">
        <v>324</v>
      </c>
      <c r="R78" s="15" t="s">
        <v>106</v>
      </c>
      <c r="S78" s="15" t="s">
        <v>70</v>
      </c>
      <c r="T78" s="15" t="s">
        <v>58</v>
      </c>
      <c r="U78" s="15" t="s">
        <v>59</v>
      </c>
      <c r="V78" s="15" t="s">
        <v>331</v>
      </c>
      <c r="W78" s="15" t="s">
        <v>332</v>
      </c>
      <c r="X78" s="15" t="s">
        <v>333</v>
      </c>
      <c r="Y78" s="15" t="s">
        <v>10</v>
      </c>
      <c r="Z78" s="15" t="s">
        <v>63</v>
      </c>
      <c r="AA78" s="15" t="s">
        <v>64</v>
      </c>
      <c r="AB78" s="15" t="s">
        <v>74</v>
      </c>
      <c r="AC78" s="15" t="s">
        <v>75</v>
      </c>
      <c r="AD78" s="15" t="s">
        <v>59</v>
      </c>
      <c r="AE78" s="15" t="s">
        <v>59</v>
      </c>
      <c r="AF78" s="15" t="s">
        <v>59</v>
      </c>
      <c r="AG78" s="28" t="s">
        <v>101</v>
      </c>
      <c r="AH78" s="15" t="s">
        <v>324</v>
      </c>
      <c r="AI78" s="15" t="s">
        <v>77</v>
      </c>
      <c r="AJ78" s="16" t="str">
        <f>VLOOKUP(exp_SILP!$Y78,'DATI CM'!$A$2:$F$28,2,FALSE)</f>
        <v>FLCSRN79S42L219X</v>
      </c>
    </row>
    <row r="79" ht="15.75" hidden="1" customHeight="1">
      <c r="A79" s="17" t="str">
        <f>IFERROR(VLOOKUP(exp_SILP!$W79,exp_utenti_P!D:D,1,FALSE),"_DA INSERIRE")</f>
        <v>MIAHLL99A10Z249H</v>
      </c>
      <c r="B79" s="17" t="str">
        <f>IF(AND(exp_SILP!$S79="A.3 ORIENTAMENTO PROFESSIONALE",exp_SILP!$AD79="4.2"),"A.3 ORIENTAMENTO PROFESSIONALE (CARCERE)",
IF(AND(exp_SILP!$S79="A.3 ORIENTAMENTO PROFESSIONALE",exp_SILP!$AD79="."),"A.3 ORIENTAMENTO PROFESSIONALE (CARCERE)",
IF(AND(exp_SILP!$S79="A.4 CONSULENZA ORIENTATIVA",exp_SILP!$AD79="4.2"),"A.4 CONSULENZA ORIENTATIVA (CARCERE)",
IF(AND(exp_SILP!$S79="A.4 CONSULENZA ORIENTATIVA",exp_SILP!$AD79="."),"A.4 CONSULENZA ORIENTATIVA (CARCERE)",
IF(AND(exp_SILP!$S79="A.5 - LEP F1 - ACCOMPAGNAMENTO AL LAVORO",exp_SILP!$AD79="4.2"),"A.5 - LEP F1 - ACCOMPAGNAMENTO AL LAVORO (CARCERE)",
IF(AND(exp_SILP!$S79="A.5 - LEP F1 - ACCOMPAGNAMENTO AL LAVORO",exp_SILP!$AD79="."),"A.5 - LEP F1 - ACCOMPAGNAMENTO AL LAVORO (CARCERE)",
IF(AND(exp_SILP!$S79="A.5.2a - TUTORAGGIO TIROCINI",exp_SILP!$AD79="4.2"),"A.5.2a - TUTORAGGIO TIROCINI (CARCERE)",
exp_SILP!$S79)))))))</f>
        <v>A4.10 - LEP E - ORIENTAMENTO SPECIALISTICO SKILL GAP ANALYSIS</v>
      </c>
      <c r="C79" s="18" t="str">
        <f>CONCATENATE(VLOOKUP(exp_SILP!$B79,'DATI COMMESSE'!$A$2:$F$25,4,FALSE)," - ", VLOOKUP(exp_SILP!$B79,'DATI COMMESSE'!$A$2:$F$25,2,FALSE)," - ",VLOOKUP(exp_SILP!$B79,'DATI COMMESSE'!$A$2:$F$25,3,FALSE))</f>
        <v>GOL - 22-02-5000 - 22-12-5003</v>
      </c>
      <c r="D79" s="18" t="str">
        <f>LEFT(exp_SILP!$R79,5)</f>
        <v>11:00</v>
      </c>
      <c r="E79" s="18" t="str">
        <f>RIGHT(exp_SILP!$R79,5)</f>
        <v>13:00</v>
      </c>
      <c r="F79" s="18">
        <f>IF(exp_SILP!$AG79&gt;=60,exp_SILP!$AG79/60,exp_SILP!$AG79)</f>
        <v>2</v>
      </c>
      <c r="G79" s="18" t="str">
        <f>VLOOKUP(exp_SILP!$Y79,'DATI CM'!$A$2:$F$28,2,FALSE)</f>
        <v>RSCDAA66H43F952Q</v>
      </c>
      <c r="H79" s="18" t="str">
        <f>VLOOKUP(exp_SILP!$Y79,'DATI CM'!$A$2:$F$28,3,FALSE)</f>
        <v>A011</v>
      </c>
      <c r="I79" s="18" t="str">
        <f t="shared" si="1"/>
        <v>N</v>
      </c>
      <c r="J79" s="18" t="str">
        <f>VLOOKUP(exp_SILP!$Y79,'DATI CM'!$A$2:$F$28,4,FALSE)</f>
        <v>NO</v>
      </c>
      <c r="K79" s="19">
        <f>VLOOKUP(exp_SILP!$B79,'DATI COMMESSE'!$A$2:$F$25,5,FALSE)</f>
        <v>39.94</v>
      </c>
      <c r="L79" s="19">
        <f>IF(exp_SILP!$B79="A4.10 - LEP E - ORIENTAMENTO SPECIALISTICO SKILL GAP ANALYSIS - GRUPPO 3P",0,VLOOKUP(exp_SILP!$Y79,'DATI CM'!$A$2:$F$28,6,FALSE))</f>
        <v>25</v>
      </c>
      <c r="M79" s="19">
        <f>IFERROR(VLOOKUP(exp_SILP!$B79,'DATI CM'!$H$2:$I$16,2,FALSE)*exp_SILP!$F79,0)</f>
        <v>0</v>
      </c>
      <c r="N79" s="18" t="str">
        <f>VLOOKUP(exp_SILP!$B79,'DATI COMMESSE'!$A$2:$F$25,4,FALSE)</f>
        <v>GOL</v>
      </c>
      <c r="O79" s="20">
        <f>VLOOKUP(exp_SILP!$B79,'DATI COMMESSE'!$A$2:$F$25,5,FALSE)*exp_SILP!$F79</f>
        <v>79.88</v>
      </c>
      <c r="P79" s="18" t="str">
        <f>IF(MID(exp_SILP!$W79,10,2)&gt;"40","F","M")</f>
        <v>M</v>
      </c>
      <c r="Q79" s="24" t="s">
        <v>334</v>
      </c>
      <c r="R79" s="22" t="s">
        <v>219</v>
      </c>
      <c r="S79" s="22" t="s">
        <v>70</v>
      </c>
      <c r="T79" s="22" t="s">
        <v>58</v>
      </c>
      <c r="U79" s="22" t="s">
        <v>59</v>
      </c>
      <c r="V79" s="22" t="s">
        <v>335</v>
      </c>
      <c r="W79" s="22" t="s">
        <v>336</v>
      </c>
      <c r="X79" s="22" t="s">
        <v>337</v>
      </c>
      <c r="Y79" s="22" t="s">
        <v>16</v>
      </c>
      <c r="Z79" s="22" t="s">
        <v>63</v>
      </c>
      <c r="AA79" s="22" t="s">
        <v>64</v>
      </c>
      <c r="AB79" s="22" t="s">
        <v>65</v>
      </c>
      <c r="AC79" s="22" t="s">
        <v>82</v>
      </c>
      <c r="AD79" s="22" t="s">
        <v>59</v>
      </c>
      <c r="AE79" s="22" t="s">
        <v>59</v>
      </c>
      <c r="AF79" s="22" t="s">
        <v>59</v>
      </c>
      <c r="AG79" s="25" t="s">
        <v>76</v>
      </c>
      <c r="AH79" s="22" t="s">
        <v>338</v>
      </c>
      <c r="AI79" s="22" t="s">
        <v>198</v>
      </c>
      <c r="AJ79" s="23" t="str">
        <f>VLOOKUP(exp_SILP!$Y79,'DATI CM'!$A$2:$F$28,2,FALSE)</f>
        <v>RSCDAA66H43F952Q</v>
      </c>
    </row>
    <row r="80" ht="15.75" hidden="1" customHeight="1">
      <c r="A80" s="10" t="str">
        <f>IFERROR(VLOOKUP(exp_SILP!$W80,exp_utenti_P!D:D,1,FALSE),"_DA INSERIRE")</f>
        <v>MTBMSJ91T31Z249I</v>
      </c>
      <c r="B80" s="10" t="str">
        <f>IF(AND(exp_SILP!$S80="A.3 ORIENTAMENTO PROFESSIONALE",exp_SILP!$AD80="4.2"),"A.3 ORIENTAMENTO PROFESSIONALE (CARCERE)",
IF(AND(exp_SILP!$S80="A.3 ORIENTAMENTO PROFESSIONALE",exp_SILP!$AD80="."),"A.3 ORIENTAMENTO PROFESSIONALE (CARCERE)",
IF(AND(exp_SILP!$S80="A.4 CONSULENZA ORIENTATIVA",exp_SILP!$AD80="4.2"),"A.4 CONSULENZA ORIENTATIVA (CARCERE)",
IF(AND(exp_SILP!$S80="A.4 CONSULENZA ORIENTATIVA",exp_SILP!$AD80="."),"A.4 CONSULENZA ORIENTATIVA (CARCERE)",
IF(AND(exp_SILP!$S80="A.5 - LEP F1 - ACCOMPAGNAMENTO AL LAVORO",exp_SILP!$AD80="4.2"),"A.5 - LEP F1 - ACCOMPAGNAMENTO AL LAVORO (CARCERE)",
IF(AND(exp_SILP!$S80="A.5 - LEP F1 - ACCOMPAGNAMENTO AL LAVORO",exp_SILP!$AD80="."),"A.5 - LEP F1 - ACCOMPAGNAMENTO AL LAVORO (CARCERE)",
IF(AND(exp_SILP!$S80="A.5.2a - TUTORAGGIO TIROCINI",exp_SILP!$AD80="4.2"),"A.5.2a - TUTORAGGIO TIROCINI (CARCERE)",
exp_SILP!$S80)))))))</f>
        <v>A4.10 - LEP E - ORIENTAMENTO SPECIALISTICO SKILL GAP ANALYSIS</v>
      </c>
      <c r="C80" s="11" t="str">
        <f>CONCATENATE(VLOOKUP(exp_SILP!$B80,'DATI COMMESSE'!$A$2:$F$25,4,FALSE)," - ", VLOOKUP(exp_SILP!$B80,'DATI COMMESSE'!$A$2:$F$25,2,FALSE)," - ",VLOOKUP(exp_SILP!$B80,'DATI COMMESSE'!$A$2:$F$25,3,FALSE))</f>
        <v>GOL - 22-02-5000 - 22-12-5003</v>
      </c>
      <c r="D80" s="11" t="str">
        <f>LEFT(exp_SILP!$R80,5)</f>
        <v>09:00</v>
      </c>
      <c r="E80" s="11" t="str">
        <f>RIGHT(exp_SILP!$R80,5)</f>
        <v>11:00</v>
      </c>
      <c r="F80" s="11">
        <f>IF(exp_SILP!$AG80&gt;=60,exp_SILP!$AG80/60,exp_SILP!$AG80)</f>
        <v>2</v>
      </c>
      <c r="G80" s="11" t="str">
        <f>VLOOKUP(exp_SILP!$Y80,'DATI CM'!$A$2:$F$28,2,FALSE)</f>
        <v>RSCDAA66H43F952Q</v>
      </c>
      <c r="H80" s="11" t="str">
        <f>VLOOKUP(exp_SILP!$Y80,'DATI CM'!$A$2:$F$28,3,FALSE)</f>
        <v>A011</v>
      </c>
      <c r="I80" s="11" t="str">
        <f t="shared" si="1"/>
        <v>N</v>
      </c>
      <c r="J80" s="11" t="str">
        <f>VLOOKUP(exp_SILP!$Y80,'DATI CM'!$A$2:$F$28,4,FALSE)</f>
        <v>NO</v>
      </c>
      <c r="K80" s="12">
        <f>VLOOKUP(exp_SILP!$B80,'DATI COMMESSE'!$A$2:$F$25,5,FALSE)</f>
        <v>39.94</v>
      </c>
      <c r="L80" s="12">
        <f>IF(exp_SILP!$B80="A4.10 - LEP E - ORIENTAMENTO SPECIALISTICO SKILL GAP ANALYSIS - GRUPPO 3P",0,VLOOKUP(exp_SILP!$Y80,'DATI CM'!$A$2:$F$28,6,FALSE))</f>
        <v>25</v>
      </c>
      <c r="M80" s="12">
        <f>IFERROR(VLOOKUP(exp_SILP!$B80,'DATI CM'!$H$2:$I$16,2,FALSE)*exp_SILP!$F80,0)</f>
        <v>0</v>
      </c>
      <c r="N80" s="11" t="str">
        <f>VLOOKUP(exp_SILP!$B80,'DATI COMMESSE'!$A$2:$F$25,4,FALSE)</f>
        <v>GOL</v>
      </c>
      <c r="O80" s="13">
        <f>VLOOKUP(exp_SILP!$B80,'DATI COMMESSE'!$A$2:$F$25,5,FALSE)*exp_SILP!$F80</f>
        <v>79.88</v>
      </c>
      <c r="P80" s="11" t="str">
        <f>IF(MID(exp_SILP!$W80,10,2)&gt;"40","F","M")</f>
        <v>M</v>
      </c>
      <c r="Q80" s="27" t="s">
        <v>334</v>
      </c>
      <c r="R80" s="15" t="s">
        <v>223</v>
      </c>
      <c r="S80" s="15" t="s">
        <v>70</v>
      </c>
      <c r="T80" s="15" t="s">
        <v>58</v>
      </c>
      <c r="U80" s="15" t="s">
        <v>59</v>
      </c>
      <c r="V80" s="15" t="s">
        <v>339</v>
      </c>
      <c r="W80" s="15" t="s">
        <v>340</v>
      </c>
      <c r="X80" s="15" t="s">
        <v>341</v>
      </c>
      <c r="Y80" s="15" t="s">
        <v>16</v>
      </c>
      <c r="Z80" s="15" t="s">
        <v>63</v>
      </c>
      <c r="AA80" s="15" t="s">
        <v>64</v>
      </c>
      <c r="AB80" s="15" t="s">
        <v>65</v>
      </c>
      <c r="AC80" s="15" t="s">
        <v>82</v>
      </c>
      <c r="AD80" s="15" t="s">
        <v>59</v>
      </c>
      <c r="AE80" s="15" t="s">
        <v>59</v>
      </c>
      <c r="AF80" s="15" t="s">
        <v>59</v>
      </c>
      <c r="AG80" s="28" t="s">
        <v>76</v>
      </c>
      <c r="AH80" s="15" t="s">
        <v>334</v>
      </c>
      <c r="AI80" s="15" t="s">
        <v>198</v>
      </c>
      <c r="AJ80" s="16" t="str">
        <f>VLOOKUP(exp_SILP!$Y80,'DATI CM'!$A$2:$F$28,2,FALSE)</f>
        <v>RSCDAA66H43F952Q</v>
      </c>
    </row>
    <row r="81" ht="15.75" hidden="1" customHeight="1">
      <c r="A81" s="17" t="str">
        <f>IFERROR(VLOOKUP(exp_SILP!$W81,exp_utenti_P!D:D,1,FALSE),"_DA INSERIRE")</f>
        <v>MRNSRN86R45F952Y</v>
      </c>
      <c r="B81" s="17" t="str">
        <f>IF(AND(exp_SILP!$S81="A.3 ORIENTAMENTO PROFESSIONALE",exp_SILP!$AD81="4.2"),"A.3 ORIENTAMENTO PROFESSIONALE (CARCERE)",
IF(AND(exp_SILP!$S81="A.3 ORIENTAMENTO PROFESSIONALE",exp_SILP!$AD81="."),"A.3 ORIENTAMENTO PROFESSIONALE (CARCERE)",
IF(AND(exp_SILP!$S81="A.4 CONSULENZA ORIENTATIVA",exp_SILP!$AD81="4.2"),"A.4 CONSULENZA ORIENTATIVA (CARCERE)",
IF(AND(exp_SILP!$S81="A.4 CONSULENZA ORIENTATIVA",exp_SILP!$AD81="."),"A.4 CONSULENZA ORIENTATIVA (CARCERE)",
IF(AND(exp_SILP!$S81="A.5 - LEP F1 - ACCOMPAGNAMENTO AL LAVORO",exp_SILP!$AD81="4.2"),"A.5 - LEP F1 - ACCOMPAGNAMENTO AL LAVORO (CARCERE)",
IF(AND(exp_SILP!$S81="A.5 - LEP F1 - ACCOMPAGNAMENTO AL LAVORO",exp_SILP!$AD81="."),"A.5 - LEP F1 - ACCOMPAGNAMENTO AL LAVORO (CARCERE)",
IF(AND(exp_SILP!$S81="A.5.2a - TUTORAGGIO TIROCINI",exp_SILP!$AD81="4.2"),"A.5.2a - TUTORAGGIO TIROCINI (CARCERE)",
exp_SILP!$S81)))))))</f>
        <v>A.5 - LEP F1 - ACCOMPAGNAMENTO AL LAVORO</v>
      </c>
      <c r="C81" s="18" t="str">
        <f>CONCATENATE(VLOOKUP(exp_SILP!$B81,'DATI COMMESSE'!$A$2:$F$25,4,FALSE)," - ", VLOOKUP(exp_SILP!$B81,'DATI COMMESSE'!$A$2:$F$25,2,FALSE)," - ",VLOOKUP(exp_SILP!$B81,'DATI COMMESSE'!$A$2:$F$25,3,FALSE))</f>
        <v>GOL - 22-02-5000 - 22-12-5003</v>
      </c>
      <c r="D81" s="18" t="str">
        <f>LEFT(exp_SILP!$R81,5)</f>
        <v>14:00</v>
      </c>
      <c r="E81" s="18" t="str">
        <f>RIGHT(exp_SILP!$R81,5)</f>
        <v>16:00</v>
      </c>
      <c r="F81" s="18">
        <f>IF(exp_SILP!$AG81&gt;=60,exp_SILP!$AG81/60,exp_SILP!$AG81)</f>
        <v>2</v>
      </c>
      <c r="G81" s="18" t="str">
        <f>VLOOKUP(exp_SILP!$Y81,'DATI CM'!$A$2:$F$28,2,FALSE)</f>
        <v>RSCDAA66H43F952Q</v>
      </c>
      <c r="H81" s="18" t="str">
        <f>VLOOKUP(exp_SILP!$Y81,'DATI CM'!$A$2:$F$28,3,FALSE)</f>
        <v>A011</v>
      </c>
      <c r="I81" s="18" t="str">
        <f t="shared" si="1"/>
        <v>N</v>
      </c>
      <c r="J81" s="18" t="str">
        <f>VLOOKUP(exp_SILP!$Y81,'DATI CM'!$A$2:$F$28,4,FALSE)</f>
        <v>NO</v>
      </c>
      <c r="K81" s="19">
        <f>VLOOKUP(exp_SILP!$B81,'DATI COMMESSE'!$A$2:$F$25,5,FALSE)</f>
        <v>39.94</v>
      </c>
      <c r="L81" s="19">
        <f>IF(exp_SILP!$B81="A4.10 - LEP E - ORIENTAMENTO SPECIALISTICO SKILL GAP ANALYSIS - GRUPPO 3P",0,VLOOKUP(exp_SILP!$Y81,'DATI CM'!$A$2:$F$28,6,FALSE))</f>
        <v>25</v>
      </c>
      <c r="M81" s="19">
        <f>IFERROR(VLOOKUP(exp_SILP!$B81,'DATI CM'!$H$2:$I$16,2,FALSE)*exp_SILP!$F81,0)</f>
        <v>0</v>
      </c>
      <c r="N81" s="18" t="str">
        <f>VLOOKUP(exp_SILP!$B81,'DATI COMMESSE'!$A$2:$F$25,4,FALSE)</f>
        <v>GOL</v>
      </c>
      <c r="O81" s="20">
        <f>VLOOKUP(exp_SILP!$B81,'DATI COMMESSE'!$A$2:$F$25,5,FALSE)*exp_SILP!$F81</f>
        <v>79.88</v>
      </c>
      <c r="P81" s="18" t="str">
        <f>IF(MID(exp_SILP!$W81,10,2)&gt;"40","F","M")</f>
        <v>F</v>
      </c>
      <c r="Q81" s="24" t="s">
        <v>342</v>
      </c>
      <c r="R81" s="22" t="s">
        <v>69</v>
      </c>
      <c r="S81" s="22" t="s">
        <v>57</v>
      </c>
      <c r="T81" s="22" t="s">
        <v>58</v>
      </c>
      <c r="U81" s="22" t="s">
        <v>59</v>
      </c>
      <c r="V81" s="22" t="s">
        <v>343</v>
      </c>
      <c r="W81" s="22" t="s">
        <v>344</v>
      </c>
      <c r="X81" s="22" t="s">
        <v>345</v>
      </c>
      <c r="Y81" s="22" t="s">
        <v>16</v>
      </c>
      <c r="Z81" s="22" t="s">
        <v>63</v>
      </c>
      <c r="AA81" s="22" t="s">
        <v>64</v>
      </c>
      <c r="AB81" s="22" t="s">
        <v>65</v>
      </c>
      <c r="AC81" s="22" t="s">
        <v>82</v>
      </c>
      <c r="AD81" s="22" t="s">
        <v>59</v>
      </c>
      <c r="AE81" s="22" t="s">
        <v>59</v>
      </c>
      <c r="AF81" s="22" t="s">
        <v>59</v>
      </c>
      <c r="AG81" s="25" t="s">
        <v>76</v>
      </c>
      <c r="AH81" s="22" t="s">
        <v>342</v>
      </c>
      <c r="AI81" s="22" t="s">
        <v>198</v>
      </c>
      <c r="AJ81" s="23" t="str">
        <f>VLOOKUP(exp_SILP!$Y81,'DATI CM'!$A$2:$F$28,2,FALSE)</f>
        <v>RSCDAA66H43F952Q</v>
      </c>
    </row>
    <row r="82" ht="15.75" hidden="1" customHeight="1">
      <c r="A82" s="10" t="str">
        <f>IFERROR(VLOOKUP(exp_SILP!$W82,exp_utenti_P!D:D,1,FALSE),"_DA INSERIRE")</f>
        <v>DDMLCN64T02F205O</v>
      </c>
      <c r="B82" s="10" t="str">
        <f>IF(AND(exp_SILP!$S82="A.3 ORIENTAMENTO PROFESSIONALE",exp_SILP!$AD82="4.2"),"A.3 ORIENTAMENTO PROFESSIONALE (CARCERE)",
IF(AND(exp_SILP!$S82="A.3 ORIENTAMENTO PROFESSIONALE",exp_SILP!$AD82="."),"A.3 ORIENTAMENTO PROFESSIONALE (CARCERE)",
IF(AND(exp_SILP!$S82="A.4 CONSULENZA ORIENTATIVA",exp_SILP!$AD82="4.2"),"A.4 CONSULENZA ORIENTATIVA (CARCERE)",
IF(AND(exp_SILP!$S82="A.4 CONSULENZA ORIENTATIVA",exp_SILP!$AD82="."),"A.4 CONSULENZA ORIENTATIVA (CARCERE)",
IF(AND(exp_SILP!$S82="A.5 - LEP F1 - ACCOMPAGNAMENTO AL LAVORO",exp_SILP!$AD82="4.2"),"A.5 - LEP F1 - ACCOMPAGNAMENTO AL LAVORO (CARCERE)",
IF(AND(exp_SILP!$S82="A.5 - LEP F1 - ACCOMPAGNAMENTO AL LAVORO",exp_SILP!$AD82="."),"A.5 - LEP F1 - ACCOMPAGNAMENTO AL LAVORO (CARCERE)",
IF(AND(exp_SILP!$S82="A.5.2a - TUTORAGGIO TIROCINI",exp_SILP!$AD82="4.2"),"A.5.2a - TUTORAGGIO TIROCINI (CARCERE)",
exp_SILP!$S82)))))))</f>
        <v>A.5 - LEP F1 - ACCOMPAGNAMENTO AL LAVORO</v>
      </c>
      <c r="C82" s="11" t="str">
        <f>CONCATENATE(VLOOKUP(exp_SILP!$B82,'DATI COMMESSE'!$A$2:$F$25,4,FALSE)," - ", VLOOKUP(exp_SILP!$B82,'DATI COMMESSE'!$A$2:$F$25,2,FALSE)," - ",VLOOKUP(exp_SILP!$B82,'DATI COMMESSE'!$A$2:$F$25,3,FALSE))</f>
        <v>GOL - 22-02-5000 - 22-12-5003</v>
      </c>
      <c r="D82" s="11" t="str">
        <f>LEFT(exp_SILP!$R82,5)</f>
        <v>13:00</v>
      </c>
      <c r="E82" s="11" t="str">
        <f>RIGHT(exp_SILP!$R82,5)</f>
        <v>15:00</v>
      </c>
      <c r="F82" s="11">
        <f>IF(exp_SILP!$AG82&gt;=60,exp_SILP!$AG82/60,exp_SILP!$AG82)</f>
        <v>2</v>
      </c>
      <c r="G82" s="11" t="str">
        <f>VLOOKUP(exp_SILP!$Y82,'DATI CM'!$A$2:$F$28,2,FALSE)</f>
        <v>PNFMRT85H50A859E</v>
      </c>
      <c r="H82" s="11" t="str">
        <f>VLOOKUP(exp_SILP!$Y82,'DATI CM'!$A$2:$F$28,3,FALSE)</f>
        <v>A011</v>
      </c>
      <c r="I82" s="11" t="str">
        <f t="shared" si="1"/>
        <v>N</v>
      </c>
      <c r="J82" s="11" t="str">
        <f>VLOOKUP(exp_SILP!$Y82,'DATI CM'!$A$2:$F$28,4,FALSE)</f>
        <v>BIELLA</v>
      </c>
      <c r="K82" s="12">
        <f>VLOOKUP(exp_SILP!$B82,'DATI COMMESSE'!$A$2:$F$25,5,FALSE)</f>
        <v>39.94</v>
      </c>
      <c r="L82" s="12">
        <f>IF(exp_SILP!$B82="A4.10 - LEP E - ORIENTAMENTO SPECIALISTICO SKILL GAP ANALYSIS - GRUPPO 3P",0,VLOOKUP(exp_SILP!$Y82,'DATI CM'!$A$2:$F$28,6,FALSE))</f>
        <v>25</v>
      </c>
      <c r="M82" s="12">
        <f>IFERROR(VLOOKUP(exp_SILP!$B82,'DATI CM'!$H$2:$I$16,2,FALSE)*exp_SILP!$F82,0)</f>
        <v>0</v>
      </c>
      <c r="N82" s="11" t="str">
        <f>VLOOKUP(exp_SILP!$B82,'DATI COMMESSE'!$A$2:$F$25,4,FALSE)</f>
        <v>GOL</v>
      </c>
      <c r="O82" s="13">
        <f>VLOOKUP(exp_SILP!$B82,'DATI COMMESSE'!$A$2:$F$25,5,FALSE)*exp_SILP!$F82</f>
        <v>79.88</v>
      </c>
      <c r="P82" s="11" t="str">
        <f>IF(MID(exp_SILP!$W82,10,2)&gt;"40","F","M")</f>
        <v>M</v>
      </c>
      <c r="Q82" s="27" t="s">
        <v>342</v>
      </c>
      <c r="R82" s="15" t="s">
        <v>193</v>
      </c>
      <c r="S82" s="15" t="s">
        <v>57</v>
      </c>
      <c r="T82" s="15" t="s">
        <v>58</v>
      </c>
      <c r="U82" s="15" t="s">
        <v>59</v>
      </c>
      <c r="V82" s="15" t="s">
        <v>204</v>
      </c>
      <c r="W82" s="15" t="s">
        <v>205</v>
      </c>
      <c r="X82" s="15" t="s">
        <v>206</v>
      </c>
      <c r="Y82" s="15" t="s">
        <v>15</v>
      </c>
      <c r="Z82" s="15" t="s">
        <v>63</v>
      </c>
      <c r="AA82" s="15" t="s">
        <v>64</v>
      </c>
      <c r="AB82" s="15" t="s">
        <v>65</v>
      </c>
      <c r="AC82" s="15" t="s">
        <v>66</v>
      </c>
      <c r="AD82" s="15" t="s">
        <v>59</v>
      </c>
      <c r="AE82" s="15" t="s">
        <v>59</v>
      </c>
      <c r="AF82" s="15" t="s">
        <v>59</v>
      </c>
      <c r="AG82" s="28" t="s">
        <v>76</v>
      </c>
      <c r="AH82" s="15" t="s">
        <v>342</v>
      </c>
      <c r="AI82" s="15" t="s">
        <v>68</v>
      </c>
      <c r="AJ82" s="16" t="str">
        <f>VLOOKUP(exp_SILP!$Y82,'DATI CM'!$A$2:$F$28,2,FALSE)</f>
        <v>PNFMRT85H50A859E</v>
      </c>
    </row>
    <row r="83" ht="15.75" customHeight="1">
      <c r="A83" s="17" t="str">
        <f>IFERROR(VLOOKUP(exp_SILP!$W83,exp_utenti_P!D:D,1,FALSE),"_DA INSERIRE")</f>
        <v>BRTJNY00R63L219O</v>
      </c>
      <c r="B83" s="17" t="str">
        <f>IF(AND(exp_SILP!$S83="A.3 ORIENTAMENTO PROFESSIONALE",exp_SILP!$AD83="4.2"),"A.3 ORIENTAMENTO PROFESSIONALE (CARCERE)",
IF(AND(exp_SILP!$S83="A.3 ORIENTAMENTO PROFESSIONALE",exp_SILP!$AD83="."),"A.3 ORIENTAMENTO PROFESSIONALE (CARCERE)",
IF(AND(exp_SILP!$S83="A.4 CONSULENZA ORIENTATIVA",exp_SILP!$AD83="4.2"),"A.4 CONSULENZA ORIENTATIVA (CARCERE)",
IF(AND(exp_SILP!$S83="A.4 CONSULENZA ORIENTATIVA",exp_SILP!$AD83="."),"A.4 CONSULENZA ORIENTATIVA (CARCERE)",
IF(AND(exp_SILP!$S83="A.5 - LEP F1 - ACCOMPAGNAMENTO AL LAVORO",exp_SILP!$AD83="4.2"),"A.5 - LEP F1 - ACCOMPAGNAMENTO AL LAVORO (CARCERE)",
IF(AND(exp_SILP!$S83="A.5 - LEP F1 - ACCOMPAGNAMENTO AL LAVORO",exp_SILP!$AD83="."),"A.5 - LEP F1 - ACCOMPAGNAMENTO AL LAVORO (CARCERE)",
IF(AND(exp_SILP!$S83="A.5.2a - TUTORAGGIO TIROCINI",exp_SILP!$AD83="4.2"),"A.5.2a - TUTORAGGIO TIROCINI (CARCERE)",
exp_SILP!$S83)))))))</f>
        <v>A.5.2a - TUTORAGGIO TIROCINI</v>
      </c>
      <c r="C83" s="18" t="str">
        <f>CONCATENATE(VLOOKUP(exp_SILP!$B83,'DATI COMMESSE'!$A$2:$F$25,4,FALSE)," - ", VLOOKUP(exp_SILP!$B83,'DATI COMMESSE'!$A$2:$F$25,2,FALSE)," - ",VLOOKUP(exp_SILP!$B83,'DATI COMMESSE'!$A$2:$F$25,3,FALSE))</f>
        <v>FRD - 22-02-5000 - 22-12-5002</v>
      </c>
      <c r="D83" s="18" t="str">
        <f>LEFT(exp_SILP!$R83,5)</f>
        <v>14:00</v>
      </c>
      <c r="E83" s="18" t="str">
        <f>RIGHT(exp_SILP!$R83,5)</f>
        <v>16:00</v>
      </c>
      <c r="F83" s="18">
        <f>IF(exp_SILP!$AG83&gt;=60,exp_SILP!$AG83/60,exp_SILP!$AG83)</f>
        <v>2</v>
      </c>
      <c r="G83" s="18" t="str">
        <f>VLOOKUP(exp_SILP!$Y83,'DATI CM'!$A$2:$F$28,2,FALSE)</f>
        <v>FLCSRN79S42L219X</v>
      </c>
      <c r="H83" s="18" t="str">
        <f>VLOOKUP(exp_SILP!$Y83,'DATI CM'!$A$2:$F$28,3,FALSE)</f>
        <v>A011</v>
      </c>
      <c r="I83" s="18" t="str">
        <f t="shared" si="1"/>
        <v>N</v>
      </c>
      <c r="J83" s="18" t="str">
        <f>VLOOKUP(exp_SILP!$Y83,'DATI CM'!$A$2:$F$28,4,FALSE)</f>
        <v>TORINO</v>
      </c>
      <c r="K83" s="19">
        <f>VLOOKUP(exp_SILP!$B83,'DATI COMMESSE'!$A$2:$F$25,5,FALSE)</f>
        <v>35.5</v>
      </c>
      <c r="L83" s="19">
        <f>IF(exp_SILP!$B83="A4.10 - LEP E - ORIENTAMENTO SPECIALISTICO SKILL GAP ANALYSIS - GRUPPO 3P",0,VLOOKUP(exp_SILP!$Y83,'DATI CM'!$A$2:$F$28,6,FALSE))</f>
        <v>25</v>
      </c>
      <c r="M83" s="19">
        <f>IFERROR(VLOOKUP(exp_SILP!$B83,'DATI CM'!$H$2:$I$16,2,FALSE)*exp_SILP!$F83,0)</f>
        <v>0</v>
      </c>
      <c r="N83" s="18" t="str">
        <f>VLOOKUP(exp_SILP!$B83,'DATI COMMESSE'!$A$2:$F$25,4,FALSE)</f>
        <v>FRD</v>
      </c>
      <c r="O83" s="20">
        <f>VLOOKUP(exp_SILP!$B83,'DATI COMMESSE'!$A$2:$F$25,5,FALSE)*exp_SILP!$F83</f>
        <v>71</v>
      </c>
      <c r="P83" s="18" t="str">
        <f>IF(MID(exp_SILP!$W83,10,2)&gt;"40","F","M")</f>
        <v>F</v>
      </c>
      <c r="Q83" s="24" t="s">
        <v>342</v>
      </c>
      <c r="R83" s="22" t="s">
        <v>69</v>
      </c>
      <c r="S83" s="22" t="s">
        <v>166</v>
      </c>
      <c r="T83" s="22" t="s">
        <v>58</v>
      </c>
      <c r="U83" s="22" t="s">
        <v>59</v>
      </c>
      <c r="V83" s="22" t="s">
        <v>103</v>
      </c>
      <c r="W83" s="22" t="s">
        <v>104</v>
      </c>
      <c r="X83" s="22" t="s">
        <v>105</v>
      </c>
      <c r="Y83" s="22" t="s">
        <v>10</v>
      </c>
      <c r="Z83" s="22" t="s">
        <v>63</v>
      </c>
      <c r="AA83" s="22" t="s">
        <v>64</v>
      </c>
      <c r="AB83" s="22" t="s">
        <v>74</v>
      </c>
      <c r="AC83" s="22" t="s">
        <v>75</v>
      </c>
      <c r="AD83" s="22" t="s">
        <v>346</v>
      </c>
      <c r="AE83" s="22" t="s">
        <v>59</v>
      </c>
      <c r="AF83" s="22" t="s">
        <v>177</v>
      </c>
      <c r="AG83" s="25" t="s">
        <v>76</v>
      </c>
      <c r="AH83" s="22" t="s">
        <v>347</v>
      </c>
      <c r="AI83" s="22" t="s">
        <v>77</v>
      </c>
      <c r="AJ83" s="23" t="str">
        <f>VLOOKUP(exp_SILP!$Y83,'DATI CM'!$A$2:$F$28,2,FALSE)</f>
        <v>FLCSRN79S42L219X</v>
      </c>
    </row>
    <row r="84" ht="15.75" customHeight="1">
      <c r="A84" s="10" t="str">
        <f>IFERROR(VLOOKUP(exp_SILP!$W84,exp_utenti_P!D:D,1,FALSE),"_DA INSERIRE")</f>
        <v>PLTGDE67T29F205X</v>
      </c>
      <c r="B84" s="10" t="str">
        <f>IF(AND(exp_SILP!$S84="A.3 ORIENTAMENTO PROFESSIONALE",exp_SILP!$AD84="4.2"),"A.3 ORIENTAMENTO PROFESSIONALE (CARCERE)",
IF(AND(exp_SILP!$S84="A.3 ORIENTAMENTO PROFESSIONALE",exp_SILP!$AD84="."),"A.3 ORIENTAMENTO PROFESSIONALE (CARCERE)",
IF(AND(exp_SILP!$S84="A.4 CONSULENZA ORIENTATIVA",exp_SILP!$AD84="4.2"),"A.4 CONSULENZA ORIENTATIVA (CARCERE)",
IF(AND(exp_SILP!$S84="A.4 CONSULENZA ORIENTATIVA",exp_SILP!$AD84="."),"A.4 CONSULENZA ORIENTATIVA (CARCERE)",
IF(AND(exp_SILP!$S84="A.5 - LEP F1 - ACCOMPAGNAMENTO AL LAVORO",exp_SILP!$AD84="4.2"),"A.5 - LEP F1 - ACCOMPAGNAMENTO AL LAVORO (CARCERE)",
IF(AND(exp_SILP!$S84="A.5 - LEP F1 - ACCOMPAGNAMENTO AL LAVORO",exp_SILP!$AD84="."),"A.5 - LEP F1 - ACCOMPAGNAMENTO AL LAVORO (CARCERE)",
IF(AND(exp_SILP!$S84="A.5.2a - TUTORAGGIO TIROCINI",exp_SILP!$AD84="4.2"),"A.5.2a - TUTORAGGIO TIROCINI (CARCERE)",
exp_SILP!$S84)))))))</f>
        <v>A.5.2a - TUTORAGGIO TIROCINI</v>
      </c>
      <c r="C84" s="11" t="str">
        <f>CONCATENATE(VLOOKUP(exp_SILP!$B84,'DATI COMMESSE'!$A$2:$F$25,4,FALSE)," - ", VLOOKUP(exp_SILP!$B84,'DATI COMMESSE'!$A$2:$F$25,2,FALSE)," - ",VLOOKUP(exp_SILP!$B84,'DATI COMMESSE'!$A$2:$F$25,3,FALSE))</f>
        <v>FRD - 22-02-5000 - 22-12-5002</v>
      </c>
      <c r="D84" s="11" t="str">
        <f>LEFT(exp_SILP!$R84,5)</f>
        <v>10:00</v>
      </c>
      <c r="E84" s="11" t="str">
        <f>RIGHT(exp_SILP!$R84,5)</f>
        <v>12:00</v>
      </c>
      <c r="F84" s="11">
        <f>IF(exp_SILP!$AG84&gt;=60,exp_SILP!$AG84/60,exp_SILP!$AG84)</f>
        <v>2</v>
      </c>
      <c r="G84" s="11" t="str">
        <f>VLOOKUP(exp_SILP!$Y84,'DATI CM'!$A$2:$F$28,2,FALSE)</f>
        <v>FLCSRN79S42L219X</v>
      </c>
      <c r="H84" s="11" t="str">
        <f>VLOOKUP(exp_SILP!$Y84,'DATI CM'!$A$2:$F$28,3,FALSE)</f>
        <v>A011</v>
      </c>
      <c r="I84" s="11" t="str">
        <f t="shared" si="1"/>
        <v>N</v>
      </c>
      <c r="J84" s="11" t="str">
        <f>VLOOKUP(exp_SILP!$Y84,'DATI CM'!$A$2:$F$28,4,FALSE)</f>
        <v>TORINO</v>
      </c>
      <c r="K84" s="12">
        <f>VLOOKUP(exp_SILP!$B84,'DATI COMMESSE'!$A$2:$F$25,5,FALSE)</f>
        <v>35.5</v>
      </c>
      <c r="L84" s="12">
        <f>IF(exp_SILP!$B84="A4.10 - LEP E - ORIENTAMENTO SPECIALISTICO SKILL GAP ANALYSIS - GRUPPO 3P",0,VLOOKUP(exp_SILP!$Y84,'DATI CM'!$A$2:$F$28,6,FALSE))</f>
        <v>25</v>
      </c>
      <c r="M84" s="12">
        <f>IFERROR(VLOOKUP(exp_SILP!$B84,'DATI CM'!$H$2:$I$16,2,FALSE)*exp_SILP!$F84,0)</f>
        <v>0</v>
      </c>
      <c r="N84" s="11" t="str">
        <f>VLOOKUP(exp_SILP!$B84,'DATI COMMESSE'!$A$2:$F$25,4,FALSE)</f>
        <v>FRD</v>
      </c>
      <c r="O84" s="13">
        <f>VLOOKUP(exp_SILP!$B84,'DATI COMMESSE'!$A$2:$F$25,5,FALSE)*exp_SILP!$F84</f>
        <v>71</v>
      </c>
      <c r="P84" s="11" t="str">
        <f>IF(MID(exp_SILP!$W84,10,2)&gt;"40","F","M")</f>
        <v>M</v>
      </c>
      <c r="Q84" s="27" t="s">
        <v>342</v>
      </c>
      <c r="R84" s="15" t="s">
        <v>199</v>
      </c>
      <c r="S84" s="15" t="s">
        <v>166</v>
      </c>
      <c r="T84" s="15" t="s">
        <v>58</v>
      </c>
      <c r="U84" s="15" t="s">
        <v>59</v>
      </c>
      <c r="V84" s="15" t="s">
        <v>348</v>
      </c>
      <c r="W84" s="15" t="s">
        <v>349</v>
      </c>
      <c r="X84" s="15" t="s">
        <v>350</v>
      </c>
      <c r="Y84" s="15" t="s">
        <v>10</v>
      </c>
      <c r="Z84" s="15" t="s">
        <v>63</v>
      </c>
      <c r="AA84" s="15" t="s">
        <v>64</v>
      </c>
      <c r="AB84" s="15" t="s">
        <v>74</v>
      </c>
      <c r="AC84" s="15" t="s">
        <v>75</v>
      </c>
      <c r="AD84" s="15" t="s">
        <v>177</v>
      </c>
      <c r="AE84" s="15" t="s">
        <v>59</v>
      </c>
      <c r="AF84" s="15" t="s">
        <v>177</v>
      </c>
      <c r="AG84" s="28" t="s">
        <v>76</v>
      </c>
      <c r="AH84" s="15" t="s">
        <v>347</v>
      </c>
      <c r="AI84" s="15" t="s">
        <v>77</v>
      </c>
      <c r="AJ84" s="16" t="str">
        <f>VLOOKUP(exp_SILP!$Y84,'DATI CM'!$A$2:$F$28,2,FALSE)</f>
        <v>FLCSRN79S42L219X</v>
      </c>
    </row>
    <row r="85" ht="15.75" hidden="1" customHeight="1">
      <c r="A85" s="17" t="str">
        <f>IFERROR(VLOOKUP(exp_SILP!$W85,exp_utenti_P!D:D,1,FALSE),"_DA INSERIRE")</f>
        <v>CSTLNY82M13Z505I</v>
      </c>
      <c r="B85" s="17" t="str">
        <f>IF(AND(exp_SILP!$S85="A.3 ORIENTAMENTO PROFESSIONALE",exp_SILP!$AD85="4.2"),"A.3 ORIENTAMENTO PROFESSIONALE (CARCERE)",
IF(AND(exp_SILP!$S85="A.3 ORIENTAMENTO PROFESSIONALE",exp_SILP!$AD85="."),"A.3 ORIENTAMENTO PROFESSIONALE (CARCERE)",
IF(AND(exp_SILP!$S85="A.4 CONSULENZA ORIENTATIVA",exp_SILP!$AD85="4.2"),"A.4 CONSULENZA ORIENTATIVA (CARCERE)",
IF(AND(exp_SILP!$S85="A.4 CONSULENZA ORIENTATIVA",exp_SILP!$AD85="."),"A.4 CONSULENZA ORIENTATIVA (CARCERE)",
IF(AND(exp_SILP!$S85="A.5 - LEP F1 - ACCOMPAGNAMENTO AL LAVORO",exp_SILP!$AD85="4.2"),"A.5 - LEP F1 - ACCOMPAGNAMENTO AL LAVORO (CARCERE)",
IF(AND(exp_SILP!$S85="A.5 - LEP F1 - ACCOMPAGNAMENTO AL LAVORO",exp_SILP!$AD85="."),"A.5 - LEP F1 - ACCOMPAGNAMENTO AL LAVORO (CARCERE)",
IF(AND(exp_SILP!$S85="A.5.2a - TUTORAGGIO TIROCINI",exp_SILP!$AD85="4.2"),"A.5.2a - TUTORAGGIO TIROCINI (CARCERE)",
exp_SILP!$S85)))))))</f>
        <v>A4.10 - LEP E - ORIENTAMENTO SPECIALISTICO SKILL GAP ANALYSIS</v>
      </c>
      <c r="C85" s="18" t="str">
        <f>CONCATENATE(VLOOKUP(exp_SILP!$B85,'DATI COMMESSE'!$A$2:$F$25,4,FALSE)," - ", VLOOKUP(exp_SILP!$B85,'DATI COMMESSE'!$A$2:$F$25,2,FALSE)," - ",VLOOKUP(exp_SILP!$B85,'DATI COMMESSE'!$A$2:$F$25,3,FALSE))</f>
        <v>GOL - 22-02-5000 - 22-12-5003</v>
      </c>
      <c r="D85" s="18" t="str">
        <f>LEFT(exp_SILP!$R85,5)</f>
        <v>14:00</v>
      </c>
      <c r="E85" s="18" t="str">
        <f>RIGHT(exp_SILP!$R85,5)</f>
        <v>15:00</v>
      </c>
      <c r="F85" s="18">
        <f>IF(exp_SILP!$AG85&gt;=60,exp_SILP!$AG85/60,exp_SILP!$AG85)</f>
        <v>1</v>
      </c>
      <c r="G85" s="18" t="str">
        <f>VLOOKUP(exp_SILP!$Y85,'DATI CM'!$A$2:$F$28,2,FALSE)</f>
        <v>CSSLTZ84H70A859W</v>
      </c>
      <c r="H85" s="18" t="str">
        <f>VLOOKUP(exp_SILP!$Y85,'DATI CM'!$A$2:$F$28,3,FALSE)</f>
        <v/>
      </c>
      <c r="I85" s="18" t="str">
        <f t="shared" si="1"/>
        <v>N</v>
      </c>
      <c r="J85" s="18" t="str">
        <f>VLOOKUP(exp_SILP!$Y85,'DATI CM'!$A$2:$F$28,4,FALSE)</f>
        <v/>
      </c>
      <c r="K85" s="19">
        <f>VLOOKUP(exp_SILP!$B85,'DATI COMMESSE'!$A$2:$F$25,5,FALSE)</f>
        <v>39.94</v>
      </c>
      <c r="L85" s="19" t="str">
        <f>IF(exp_SILP!$B85="A4.10 - LEP E - ORIENTAMENTO SPECIALISTICO SKILL GAP ANALYSIS - GRUPPO 3P",0,VLOOKUP(exp_SILP!$Y85,'DATI CM'!$A$2:$F$28,6,FALSE))</f>
        <v/>
      </c>
      <c r="M85" s="19">
        <f>IFERROR(VLOOKUP(exp_SILP!$B85,'DATI CM'!$H$2:$I$16,2,FALSE)*exp_SILP!$F85,0)</f>
        <v>0</v>
      </c>
      <c r="N85" s="18" t="str">
        <f>VLOOKUP(exp_SILP!$B85,'DATI COMMESSE'!$A$2:$F$25,4,FALSE)</f>
        <v>GOL</v>
      </c>
      <c r="O85" s="20">
        <f>VLOOKUP(exp_SILP!$B85,'DATI COMMESSE'!$A$2:$F$25,5,FALSE)*exp_SILP!$F85</f>
        <v>39.94</v>
      </c>
      <c r="P85" s="18" t="str">
        <f>IF(MID(exp_SILP!$W85,10,2)&gt;"40","F","M")</f>
        <v>M</v>
      </c>
      <c r="Q85" s="24" t="s">
        <v>342</v>
      </c>
      <c r="R85" s="22" t="s">
        <v>56</v>
      </c>
      <c r="S85" s="22" t="s">
        <v>70</v>
      </c>
      <c r="T85" s="22" t="s">
        <v>58</v>
      </c>
      <c r="U85" s="22" t="s">
        <v>59</v>
      </c>
      <c r="V85" s="22" t="s">
        <v>351</v>
      </c>
      <c r="W85" s="22" t="s">
        <v>352</v>
      </c>
      <c r="X85" s="22" t="s">
        <v>353</v>
      </c>
      <c r="Y85" s="22" t="s">
        <v>4</v>
      </c>
      <c r="Z85" s="22" t="s">
        <v>63</v>
      </c>
      <c r="AA85" s="22" t="s">
        <v>64</v>
      </c>
      <c r="AB85" s="22" t="s">
        <v>74</v>
      </c>
      <c r="AC85" s="22" t="s">
        <v>66</v>
      </c>
      <c r="AD85" s="22" t="s">
        <v>59</v>
      </c>
      <c r="AE85" s="22" t="s">
        <v>59</v>
      </c>
      <c r="AF85" s="22" t="s">
        <v>59</v>
      </c>
      <c r="AG85" s="25" t="s">
        <v>67</v>
      </c>
      <c r="AH85" s="22" t="s">
        <v>207</v>
      </c>
      <c r="AI85" s="22" t="s">
        <v>181</v>
      </c>
      <c r="AJ85" s="23" t="str">
        <f>VLOOKUP(exp_SILP!$Y85,'DATI CM'!$A$2:$F$28,2,FALSE)</f>
        <v>CSSLTZ84H70A859W</v>
      </c>
    </row>
    <row r="86" ht="15.75" hidden="1" customHeight="1">
      <c r="A86" s="10" t="str">
        <f>IFERROR(VLOOKUP(exp_SILP!$W86,exp_utenti_P!D:D,1,FALSE),"_DA INSERIRE")</f>
        <v>BROTDR80M63Z129N</v>
      </c>
      <c r="B86" s="10" t="str">
        <f>IF(AND(exp_SILP!$S86="A.3 ORIENTAMENTO PROFESSIONALE",exp_SILP!$AD86="4.2"),"A.3 ORIENTAMENTO PROFESSIONALE (CARCERE)",
IF(AND(exp_SILP!$S86="A.3 ORIENTAMENTO PROFESSIONALE",exp_SILP!$AD86="."),"A.3 ORIENTAMENTO PROFESSIONALE (CARCERE)",
IF(AND(exp_SILP!$S86="A.4 CONSULENZA ORIENTATIVA",exp_SILP!$AD86="4.2"),"A.4 CONSULENZA ORIENTATIVA (CARCERE)",
IF(AND(exp_SILP!$S86="A.4 CONSULENZA ORIENTATIVA",exp_SILP!$AD86="."),"A.4 CONSULENZA ORIENTATIVA (CARCERE)",
IF(AND(exp_SILP!$S86="A.5 - LEP F1 - ACCOMPAGNAMENTO AL LAVORO",exp_SILP!$AD86="4.2"),"A.5 - LEP F1 - ACCOMPAGNAMENTO AL LAVORO (CARCERE)",
IF(AND(exp_SILP!$S86="A.5 - LEP F1 - ACCOMPAGNAMENTO AL LAVORO",exp_SILP!$AD86="."),"A.5 - LEP F1 - ACCOMPAGNAMENTO AL LAVORO (CARCERE)",
IF(AND(exp_SILP!$S86="A.5.2a - TUTORAGGIO TIROCINI",exp_SILP!$AD86="4.2"),"A.5.2a - TUTORAGGIO TIROCINI (CARCERE)",
exp_SILP!$S86)))))))</f>
        <v>A4.10 - LEP E - ORIENTAMENTO SPECIALISTICO SKILL GAP ANALYSIS</v>
      </c>
      <c r="C86" s="11" t="str">
        <f>CONCATENATE(VLOOKUP(exp_SILP!$B86,'DATI COMMESSE'!$A$2:$F$25,4,FALSE)," - ", VLOOKUP(exp_SILP!$B86,'DATI COMMESSE'!$A$2:$F$25,2,FALSE)," - ",VLOOKUP(exp_SILP!$B86,'DATI COMMESSE'!$A$2:$F$25,3,FALSE))</f>
        <v>GOL - 22-02-5000 - 22-12-5003</v>
      </c>
      <c r="D86" s="11" t="str">
        <f>LEFT(exp_SILP!$R86,5)</f>
        <v>15:00</v>
      </c>
      <c r="E86" s="11" t="str">
        <f>RIGHT(exp_SILP!$R86,5)</f>
        <v>16:00</v>
      </c>
      <c r="F86" s="11">
        <f>IF(exp_SILP!$AG86&gt;=60,exp_SILP!$AG86/60,exp_SILP!$AG86)</f>
        <v>1</v>
      </c>
      <c r="G86" s="11" t="str">
        <f>VLOOKUP(exp_SILP!$Y86,'DATI CM'!$A$2:$F$28,2,FALSE)</f>
        <v>CSSLTZ84H70A859W</v>
      </c>
      <c r="H86" s="11" t="str">
        <f>VLOOKUP(exp_SILP!$Y86,'DATI CM'!$A$2:$F$28,3,FALSE)</f>
        <v/>
      </c>
      <c r="I86" s="11" t="str">
        <f t="shared" si="1"/>
        <v>N</v>
      </c>
      <c r="J86" s="11" t="str">
        <f>VLOOKUP(exp_SILP!$Y86,'DATI CM'!$A$2:$F$28,4,FALSE)</f>
        <v/>
      </c>
      <c r="K86" s="12">
        <f>VLOOKUP(exp_SILP!$B86,'DATI COMMESSE'!$A$2:$F$25,5,FALSE)</f>
        <v>39.94</v>
      </c>
      <c r="L86" s="12" t="str">
        <f>IF(exp_SILP!$B86="A4.10 - LEP E - ORIENTAMENTO SPECIALISTICO SKILL GAP ANALYSIS - GRUPPO 3P",0,VLOOKUP(exp_SILP!$Y86,'DATI CM'!$A$2:$F$28,6,FALSE))</f>
        <v/>
      </c>
      <c r="M86" s="12">
        <f>IFERROR(VLOOKUP(exp_SILP!$B86,'DATI CM'!$H$2:$I$16,2,FALSE)*exp_SILP!$F86,0)</f>
        <v>0</v>
      </c>
      <c r="N86" s="11" t="str">
        <f>VLOOKUP(exp_SILP!$B86,'DATI COMMESSE'!$A$2:$F$25,4,FALSE)</f>
        <v>GOL</v>
      </c>
      <c r="O86" s="13">
        <f>VLOOKUP(exp_SILP!$B86,'DATI COMMESSE'!$A$2:$F$25,5,FALSE)*exp_SILP!$F86</f>
        <v>39.94</v>
      </c>
      <c r="P86" s="11" t="str">
        <f>IF(MID(exp_SILP!$W86,10,2)&gt;"40","F","M")</f>
        <v>F</v>
      </c>
      <c r="Q86" s="27" t="s">
        <v>342</v>
      </c>
      <c r="R86" s="15" t="s">
        <v>311</v>
      </c>
      <c r="S86" s="15" t="s">
        <v>70</v>
      </c>
      <c r="T86" s="15" t="s">
        <v>58</v>
      </c>
      <c r="U86" s="15" t="s">
        <v>59</v>
      </c>
      <c r="V86" s="15" t="s">
        <v>354</v>
      </c>
      <c r="W86" s="15" t="s">
        <v>355</v>
      </c>
      <c r="X86" s="15" t="s">
        <v>356</v>
      </c>
      <c r="Y86" s="15" t="s">
        <v>4</v>
      </c>
      <c r="Z86" s="15" t="s">
        <v>63</v>
      </c>
      <c r="AA86" s="15" t="s">
        <v>64</v>
      </c>
      <c r="AB86" s="15" t="s">
        <v>74</v>
      </c>
      <c r="AC86" s="15" t="s">
        <v>66</v>
      </c>
      <c r="AD86" s="15" t="s">
        <v>59</v>
      </c>
      <c r="AE86" s="15" t="s">
        <v>59</v>
      </c>
      <c r="AF86" s="15" t="s">
        <v>59</v>
      </c>
      <c r="AG86" s="28" t="s">
        <v>67</v>
      </c>
      <c r="AH86" s="15" t="s">
        <v>207</v>
      </c>
      <c r="AI86" s="15" t="s">
        <v>181</v>
      </c>
      <c r="AJ86" s="16" t="str">
        <f>VLOOKUP(exp_SILP!$Y86,'DATI CM'!$A$2:$F$28,2,FALSE)</f>
        <v>CSSLTZ84H70A859W</v>
      </c>
    </row>
    <row r="87" ht="15.75" hidden="1" customHeight="1">
      <c r="A87" s="17" t="str">
        <f>IFERROR(VLOOKUP(exp_SILP!$W87,exp_utenti_P!D:D,1,FALSE),"_DA INSERIRE")</f>
        <v>FTTSHD96H07Z330Z</v>
      </c>
      <c r="B87" s="17" t="str">
        <f>IF(AND(exp_SILP!$S87="A.3 ORIENTAMENTO PROFESSIONALE",exp_SILP!$AD87="4.2"),"A.3 ORIENTAMENTO PROFESSIONALE (CARCERE)",
IF(AND(exp_SILP!$S87="A.3 ORIENTAMENTO PROFESSIONALE",exp_SILP!$AD87="."),"A.3 ORIENTAMENTO PROFESSIONALE (CARCERE)",
IF(AND(exp_SILP!$S87="A.4 CONSULENZA ORIENTATIVA",exp_SILP!$AD87="4.2"),"A.4 CONSULENZA ORIENTATIVA (CARCERE)",
IF(AND(exp_SILP!$S87="A.4 CONSULENZA ORIENTATIVA",exp_SILP!$AD87="."),"A.4 CONSULENZA ORIENTATIVA (CARCERE)",
IF(AND(exp_SILP!$S87="A.5 - LEP F1 - ACCOMPAGNAMENTO AL LAVORO",exp_SILP!$AD87="4.2"),"A.5 - LEP F1 - ACCOMPAGNAMENTO AL LAVORO (CARCERE)",
IF(AND(exp_SILP!$S87="A.5 - LEP F1 - ACCOMPAGNAMENTO AL LAVORO",exp_SILP!$AD87="."),"A.5 - LEP F1 - ACCOMPAGNAMENTO AL LAVORO (CARCERE)",
IF(AND(exp_SILP!$S87="A.5.2a - TUTORAGGIO TIROCINI",exp_SILP!$AD87="4.2"),"A.5.2a - TUTORAGGIO TIROCINI (CARCERE)",
exp_SILP!$S87)))))))</f>
        <v>A4.10 - LEP E - ORIENTAMENTO SPECIALISTICO SKILL GAP ANALYSIS</v>
      </c>
      <c r="C87" s="18" t="str">
        <f>CONCATENATE(VLOOKUP(exp_SILP!$B87,'DATI COMMESSE'!$A$2:$F$25,4,FALSE)," - ", VLOOKUP(exp_SILP!$B87,'DATI COMMESSE'!$A$2:$F$25,2,FALSE)," - ",VLOOKUP(exp_SILP!$B87,'DATI COMMESSE'!$A$2:$F$25,3,FALSE))</f>
        <v>GOL - 22-02-5000 - 22-12-5003</v>
      </c>
      <c r="D87" s="18" t="str">
        <f>LEFT(exp_SILP!$R87,5)</f>
        <v>16:00</v>
      </c>
      <c r="E87" s="18" t="str">
        <f>RIGHT(exp_SILP!$R87,5)</f>
        <v>18:00</v>
      </c>
      <c r="F87" s="18">
        <f>IF(exp_SILP!$AG87&gt;=60,exp_SILP!$AG87/60,exp_SILP!$AG87)</f>
        <v>2</v>
      </c>
      <c r="G87" s="18" t="str">
        <f>VLOOKUP(exp_SILP!$Y87,'DATI CM'!$A$2:$F$28,2,FALSE)</f>
        <v>CSSLTZ84H70A859W</v>
      </c>
      <c r="H87" s="18" t="str">
        <f>VLOOKUP(exp_SILP!$Y87,'DATI CM'!$A$2:$F$28,3,FALSE)</f>
        <v/>
      </c>
      <c r="I87" s="18" t="str">
        <f t="shared" si="1"/>
        <v>N</v>
      </c>
      <c r="J87" s="18" t="str">
        <f>VLOOKUP(exp_SILP!$Y87,'DATI CM'!$A$2:$F$28,4,FALSE)</f>
        <v/>
      </c>
      <c r="K87" s="19">
        <f>VLOOKUP(exp_SILP!$B87,'DATI COMMESSE'!$A$2:$F$25,5,FALSE)</f>
        <v>39.94</v>
      </c>
      <c r="L87" s="19" t="str">
        <f>IF(exp_SILP!$B87="A4.10 - LEP E - ORIENTAMENTO SPECIALISTICO SKILL GAP ANALYSIS - GRUPPO 3P",0,VLOOKUP(exp_SILP!$Y87,'DATI CM'!$A$2:$F$28,6,FALSE))</f>
        <v/>
      </c>
      <c r="M87" s="19">
        <f>IFERROR(VLOOKUP(exp_SILP!$B87,'DATI CM'!$H$2:$I$16,2,FALSE)*exp_SILP!$F87,0)</f>
        <v>0</v>
      </c>
      <c r="N87" s="18" t="str">
        <f>VLOOKUP(exp_SILP!$B87,'DATI COMMESSE'!$A$2:$F$25,4,FALSE)</f>
        <v>GOL</v>
      </c>
      <c r="O87" s="20">
        <f>VLOOKUP(exp_SILP!$B87,'DATI COMMESSE'!$A$2:$F$25,5,FALSE)*exp_SILP!$F87</f>
        <v>79.88</v>
      </c>
      <c r="P87" s="18" t="str">
        <f>IF(MID(exp_SILP!$W87,10,2)&gt;"40","F","M")</f>
        <v>M</v>
      </c>
      <c r="Q87" s="24" t="s">
        <v>342</v>
      </c>
      <c r="R87" s="22" t="s">
        <v>148</v>
      </c>
      <c r="S87" s="22" t="s">
        <v>70</v>
      </c>
      <c r="T87" s="22" t="s">
        <v>58</v>
      </c>
      <c r="U87" s="22" t="s">
        <v>59</v>
      </c>
      <c r="V87" s="22" t="s">
        <v>357</v>
      </c>
      <c r="W87" s="22" t="s">
        <v>358</v>
      </c>
      <c r="X87" s="22" t="s">
        <v>359</v>
      </c>
      <c r="Y87" s="22" t="s">
        <v>4</v>
      </c>
      <c r="Z87" s="22" t="s">
        <v>63</v>
      </c>
      <c r="AA87" s="22" t="s">
        <v>64</v>
      </c>
      <c r="AB87" s="22" t="s">
        <v>74</v>
      </c>
      <c r="AC87" s="22" t="s">
        <v>66</v>
      </c>
      <c r="AD87" s="22" t="s">
        <v>59</v>
      </c>
      <c r="AE87" s="22" t="s">
        <v>59</v>
      </c>
      <c r="AF87" s="22" t="s">
        <v>59</v>
      </c>
      <c r="AG87" s="25" t="s">
        <v>76</v>
      </c>
      <c r="AH87" s="22" t="s">
        <v>207</v>
      </c>
      <c r="AI87" s="22" t="s">
        <v>181</v>
      </c>
      <c r="AJ87" s="23" t="str">
        <f>VLOOKUP(exp_SILP!$Y87,'DATI CM'!$A$2:$F$28,2,FALSE)</f>
        <v>CSSLTZ84H70A859W</v>
      </c>
    </row>
    <row r="88" ht="15.75" hidden="1" customHeight="1">
      <c r="A88" s="10" t="str">
        <f>IFERROR(VLOOKUP(exp_SILP!$W88,exp_utenti_P!D:D,1,FALSE),"_DA INSERIRE")</f>
        <v>MTRHDB00C01Z336M</v>
      </c>
      <c r="B88" s="10" t="str">
        <f>IF(AND(exp_SILP!$S88="A.3 ORIENTAMENTO PROFESSIONALE",exp_SILP!$AD88="4.2"),"A.3 ORIENTAMENTO PROFESSIONALE (CARCERE)",
IF(AND(exp_SILP!$S88="A.3 ORIENTAMENTO PROFESSIONALE",exp_SILP!$AD88="."),"A.3 ORIENTAMENTO PROFESSIONALE (CARCERE)",
IF(AND(exp_SILP!$S88="A.4 CONSULENZA ORIENTATIVA",exp_SILP!$AD88="4.2"),"A.4 CONSULENZA ORIENTATIVA (CARCERE)",
IF(AND(exp_SILP!$S88="A.4 CONSULENZA ORIENTATIVA",exp_SILP!$AD88="."),"A.4 CONSULENZA ORIENTATIVA (CARCERE)",
IF(AND(exp_SILP!$S88="A.5 - LEP F1 - ACCOMPAGNAMENTO AL LAVORO",exp_SILP!$AD88="4.2"),"A.5 - LEP F1 - ACCOMPAGNAMENTO AL LAVORO (CARCERE)",
IF(AND(exp_SILP!$S88="A.5 - LEP F1 - ACCOMPAGNAMENTO AL LAVORO",exp_SILP!$AD88="."),"A.5 - LEP F1 - ACCOMPAGNAMENTO AL LAVORO (CARCERE)",
IF(AND(exp_SILP!$S88="A.5.2a - TUTORAGGIO TIROCINI",exp_SILP!$AD88="4.2"),"A.5.2a - TUTORAGGIO TIROCINI (CARCERE)",
exp_SILP!$S88)))))))</f>
        <v>A4.10 - LEP E - ORIENTAMENTO SPECIALISTICO SKILL GAP ANALYSIS</v>
      </c>
      <c r="C88" s="11" t="str">
        <f>CONCATENATE(VLOOKUP(exp_SILP!$B88,'DATI COMMESSE'!$A$2:$F$25,4,FALSE)," - ", VLOOKUP(exp_SILP!$B88,'DATI COMMESSE'!$A$2:$F$25,2,FALSE)," - ",VLOOKUP(exp_SILP!$B88,'DATI COMMESSE'!$A$2:$F$25,3,FALSE))</f>
        <v>GOL - 22-02-5000 - 22-12-5003</v>
      </c>
      <c r="D88" s="11" t="str">
        <f>LEFT(exp_SILP!$R88,5)</f>
        <v>11:00</v>
      </c>
      <c r="E88" s="11" t="str">
        <f>RIGHT(exp_SILP!$R88,5)</f>
        <v>13:00</v>
      </c>
      <c r="F88" s="11">
        <f>IF(exp_SILP!$AG88&gt;=60,exp_SILP!$AG88/60,exp_SILP!$AG88)</f>
        <v>2</v>
      </c>
      <c r="G88" s="11" t="str">
        <f>VLOOKUP(exp_SILP!$Y88,'DATI CM'!$A$2:$F$28,2,FALSE)</f>
        <v>RSCDAA66H43F952Q</v>
      </c>
      <c r="H88" s="11" t="str">
        <f>VLOOKUP(exp_SILP!$Y88,'DATI CM'!$A$2:$F$28,3,FALSE)</f>
        <v>A011</v>
      </c>
      <c r="I88" s="11" t="str">
        <f t="shared" si="1"/>
        <v>N</v>
      </c>
      <c r="J88" s="11" t="str">
        <f>VLOOKUP(exp_SILP!$Y88,'DATI CM'!$A$2:$F$28,4,FALSE)</f>
        <v>NO</v>
      </c>
      <c r="K88" s="12">
        <f>VLOOKUP(exp_SILP!$B88,'DATI COMMESSE'!$A$2:$F$25,5,FALSE)</f>
        <v>39.94</v>
      </c>
      <c r="L88" s="12">
        <f>IF(exp_SILP!$B88="A4.10 - LEP E - ORIENTAMENTO SPECIALISTICO SKILL GAP ANALYSIS - GRUPPO 3P",0,VLOOKUP(exp_SILP!$Y88,'DATI CM'!$A$2:$F$28,6,FALSE))</f>
        <v>25</v>
      </c>
      <c r="M88" s="12">
        <f>IFERROR(VLOOKUP(exp_SILP!$B88,'DATI CM'!$H$2:$I$16,2,FALSE)*exp_SILP!$F88,0)</f>
        <v>0</v>
      </c>
      <c r="N88" s="11" t="str">
        <f>VLOOKUP(exp_SILP!$B88,'DATI COMMESSE'!$A$2:$F$25,4,FALSE)</f>
        <v>GOL</v>
      </c>
      <c r="O88" s="13">
        <f>VLOOKUP(exp_SILP!$B88,'DATI COMMESSE'!$A$2:$F$25,5,FALSE)*exp_SILP!$F88</f>
        <v>79.88</v>
      </c>
      <c r="P88" s="11" t="str">
        <f>IF(MID(exp_SILP!$W88,10,2)&gt;"40","F","M")</f>
        <v>M</v>
      </c>
      <c r="Q88" s="27" t="s">
        <v>342</v>
      </c>
      <c r="R88" s="15" t="s">
        <v>219</v>
      </c>
      <c r="S88" s="15" t="s">
        <v>70</v>
      </c>
      <c r="T88" s="15" t="s">
        <v>58</v>
      </c>
      <c r="U88" s="15" t="s">
        <v>59</v>
      </c>
      <c r="V88" s="15" t="s">
        <v>360</v>
      </c>
      <c r="W88" s="15" t="s">
        <v>361</v>
      </c>
      <c r="X88" s="15" t="s">
        <v>362</v>
      </c>
      <c r="Y88" s="15" t="s">
        <v>16</v>
      </c>
      <c r="Z88" s="15" t="s">
        <v>63</v>
      </c>
      <c r="AA88" s="15" t="s">
        <v>64</v>
      </c>
      <c r="AB88" s="15" t="s">
        <v>65</v>
      </c>
      <c r="AC88" s="15" t="s">
        <v>82</v>
      </c>
      <c r="AD88" s="15" t="s">
        <v>59</v>
      </c>
      <c r="AE88" s="15" t="s">
        <v>59</v>
      </c>
      <c r="AF88" s="15" t="s">
        <v>59</v>
      </c>
      <c r="AG88" s="28" t="s">
        <v>76</v>
      </c>
      <c r="AH88" s="15" t="s">
        <v>342</v>
      </c>
      <c r="AI88" s="15" t="s">
        <v>198</v>
      </c>
      <c r="AJ88" s="16" t="str">
        <f>VLOOKUP(exp_SILP!$Y88,'DATI CM'!$A$2:$F$28,2,FALSE)</f>
        <v>RSCDAA66H43F952Q</v>
      </c>
    </row>
    <row r="89" ht="15.75" hidden="1" customHeight="1">
      <c r="A89" s="17" t="str">
        <f>IFERROR(VLOOKUP(exp_SILP!$W89,exp_utenti_P!D:D,1,FALSE),"_DA INSERIRE")</f>
        <v>FRRVCN63P57F952A</v>
      </c>
      <c r="B89" s="17" t="str">
        <f>IF(AND(exp_SILP!$S89="A.3 ORIENTAMENTO PROFESSIONALE",exp_SILP!$AD89="4.2"),"A.3 ORIENTAMENTO PROFESSIONALE (CARCERE)",
IF(AND(exp_SILP!$S89="A.3 ORIENTAMENTO PROFESSIONALE",exp_SILP!$AD89="."),"A.3 ORIENTAMENTO PROFESSIONALE (CARCERE)",
IF(AND(exp_SILP!$S89="A.4 CONSULENZA ORIENTATIVA",exp_SILP!$AD89="4.2"),"A.4 CONSULENZA ORIENTATIVA (CARCERE)",
IF(AND(exp_SILP!$S89="A.4 CONSULENZA ORIENTATIVA",exp_SILP!$AD89="."),"A.4 CONSULENZA ORIENTATIVA (CARCERE)",
IF(AND(exp_SILP!$S89="A.5 - LEP F1 - ACCOMPAGNAMENTO AL LAVORO",exp_SILP!$AD89="4.2"),"A.5 - LEP F1 - ACCOMPAGNAMENTO AL LAVORO (CARCERE)",
IF(AND(exp_SILP!$S89="A.5 - LEP F1 - ACCOMPAGNAMENTO AL LAVORO",exp_SILP!$AD89="."),"A.5 - LEP F1 - ACCOMPAGNAMENTO AL LAVORO (CARCERE)",
IF(AND(exp_SILP!$S89="A.5.2a - TUTORAGGIO TIROCINI",exp_SILP!$AD89="4.2"),"A.5.2a - TUTORAGGIO TIROCINI (CARCERE)",
exp_SILP!$S89)))))))</f>
        <v>A4.10 - LEP E - ORIENTAMENTO SPECIALISTICO SKILL GAP ANALYSIS</v>
      </c>
      <c r="C89" s="18" t="str">
        <f>CONCATENATE(VLOOKUP(exp_SILP!$B89,'DATI COMMESSE'!$A$2:$F$25,4,FALSE)," - ", VLOOKUP(exp_SILP!$B89,'DATI COMMESSE'!$A$2:$F$25,2,FALSE)," - ",VLOOKUP(exp_SILP!$B89,'DATI COMMESSE'!$A$2:$F$25,3,FALSE))</f>
        <v>GOL - 22-02-5000 - 22-12-5003</v>
      </c>
      <c r="D89" s="18" t="str">
        <f>LEFT(exp_SILP!$R89,5)</f>
        <v>16:00</v>
      </c>
      <c r="E89" s="18" t="str">
        <f>RIGHT(exp_SILP!$R89,5)</f>
        <v>18:00</v>
      </c>
      <c r="F89" s="18">
        <f>IF(exp_SILP!$AG89&gt;=60,exp_SILP!$AG89/60,exp_SILP!$AG89)</f>
        <v>2</v>
      </c>
      <c r="G89" s="18" t="str">
        <f>VLOOKUP(exp_SILP!$Y89,'DATI CM'!$A$2:$F$28,2,FALSE)</f>
        <v>RSCDAA66H43F952Q</v>
      </c>
      <c r="H89" s="18" t="str">
        <f>VLOOKUP(exp_SILP!$Y89,'DATI CM'!$A$2:$F$28,3,FALSE)</f>
        <v>A011</v>
      </c>
      <c r="I89" s="18" t="str">
        <f t="shared" si="1"/>
        <v>N</v>
      </c>
      <c r="J89" s="18" t="str">
        <f>VLOOKUP(exp_SILP!$Y89,'DATI CM'!$A$2:$F$28,4,FALSE)</f>
        <v>NO</v>
      </c>
      <c r="K89" s="19">
        <f>VLOOKUP(exp_SILP!$B89,'DATI COMMESSE'!$A$2:$F$25,5,FALSE)</f>
        <v>39.94</v>
      </c>
      <c r="L89" s="19">
        <f>IF(exp_SILP!$B89="A4.10 - LEP E - ORIENTAMENTO SPECIALISTICO SKILL GAP ANALYSIS - GRUPPO 3P",0,VLOOKUP(exp_SILP!$Y89,'DATI CM'!$A$2:$F$28,6,FALSE))</f>
        <v>25</v>
      </c>
      <c r="M89" s="19">
        <f>IFERROR(VLOOKUP(exp_SILP!$B89,'DATI CM'!$H$2:$I$16,2,FALSE)*exp_SILP!$F89,0)</f>
        <v>0</v>
      </c>
      <c r="N89" s="18" t="str">
        <f>VLOOKUP(exp_SILP!$B89,'DATI COMMESSE'!$A$2:$F$25,4,FALSE)</f>
        <v>GOL</v>
      </c>
      <c r="O89" s="20">
        <f>VLOOKUP(exp_SILP!$B89,'DATI COMMESSE'!$A$2:$F$25,5,FALSE)*exp_SILP!$F89</f>
        <v>79.88</v>
      </c>
      <c r="P89" s="18" t="str">
        <f>IF(MID(exp_SILP!$W89,10,2)&gt;"40","F","M")</f>
        <v>F</v>
      </c>
      <c r="Q89" s="24" t="s">
        <v>342</v>
      </c>
      <c r="R89" s="22" t="s">
        <v>148</v>
      </c>
      <c r="S89" s="22" t="s">
        <v>70</v>
      </c>
      <c r="T89" s="22" t="s">
        <v>58</v>
      </c>
      <c r="U89" s="22" t="s">
        <v>59</v>
      </c>
      <c r="V89" s="22" t="s">
        <v>363</v>
      </c>
      <c r="W89" s="22" t="s">
        <v>364</v>
      </c>
      <c r="X89" s="22" t="s">
        <v>365</v>
      </c>
      <c r="Y89" s="22" t="s">
        <v>16</v>
      </c>
      <c r="Z89" s="22" t="s">
        <v>63</v>
      </c>
      <c r="AA89" s="22" t="s">
        <v>64</v>
      </c>
      <c r="AB89" s="22" t="s">
        <v>65</v>
      </c>
      <c r="AC89" s="22" t="s">
        <v>82</v>
      </c>
      <c r="AD89" s="22" t="s">
        <v>59</v>
      </c>
      <c r="AE89" s="22" t="s">
        <v>59</v>
      </c>
      <c r="AF89" s="22" t="s">
        <v>59</v>
      </c>
      <c r="AG89" s="25" t="s">
        <v>76</v>
      </c>
      <c r="AH89" s="22" t="s">
        <v>342</v>
      </c>
      <c r="AI89" s="22" t="s">
        <v>198</v>
      </c>
      <c r="AJ89" s="23" t="str">
        <f>VLOOKUP(exp_SILP!$Y89,'DATI CM'!$A$2:$F$28,2,FALSE)</f>
        <v>RSCDAA66H43F952Q</v>
      </c>
    </row>
    <row r="90" ht="15.75" customHeight="1">
      <c r="A90" s="10" t="str">
        <f>IFERROR(VLOOKUP(exp_SILP!$W90,exp_utenti_P!D:D,1,FALSE),"_DA INSERIRE")</f>
        <v>MCCSMN73E48L219I</v>
      </c>
      <c r="B90" s="10" t="str">
        <f>IF(AND(exp_SILP!$S90="A.3 ORIENTAMENTO PROFESSIONALE",exp_SILP!$AD90="4.2"),"A.3 ORIENTAMENTO PROFESSIONALE (CARCERE)",
IF(AND(exp_SILP!$S90="A.3 ORIENTAMENTO PROFESSIONALE",exp_SILP!$AD90="."),"A.3 ORIENTAMENTO PROFESSIONALE (CARCERE)",
IF(AND(exp_SILP!$S90="A.4 CONSULENZA ORIENTATIVA",exp_SILP!$AD90="4.2"),"A.4 CONSULENZA ORIENTATIVA (CARCERE)",
IF(AND(exp_SILP!$S90="A.4 CONSULENZA ORIENTATIVA",exp_SILP!$AD90="."),"A.4 CONSULENZA ORIENTATIVA (CARCERE)",
IF(AND(exp_SILP!$S90="A.5 - LEP F1 - ACCOMPAGNAMENTO AL LAVORO",exp_SILP!$AD90="4.2"),"A.5 - LEP F1 - ACCOMPAGNAMENTO AL LAVORO (CARCERE)",
IF(AND(exp_SILP!$S90="A.5 - LEP F1 - ACCOMPAGNAMENTO AL LAVORO",exp_SILP!$AD90="."),"A.5 - LEP F1 - ACCOMPAGNAMENTO AL LAVORO (CARCERE)",
IF(AND(exp_SILP!$S90="A.5.2a - TUTORAGGIO TIROCINI",exp_SILP!$AD90="4.2"),"A.5.2a - TUTORAGGIO TIROCINI (CARCERE)",
exp_SILP!$S90)))))))</f>
        <v>A4.10 - LEP E - ORIENTAMENTO SPECIALISTICO SKILL GAP ANALYSIS</v>
      </c>
      <c r="C90" s="11" t="str">
        <f>CONCATENATE(VLOOKUP(exp_SILP!$B90,'DATI COMMESSE'!$A$2:$F$25,4,FALSE)," - ", VLOOKUP(exp_SILP!$B90,'DATI COMMESSE'!$A$2:$F$25,2,FALSE)," - ",VLOOKUP(exp_SILP!$B90,'DATI COMMESSE'!$A$2:$F$25,3,FALSE))</f>
        <v>GOL - 22-02-5000 - 22-12-5003</v>
      </c>
      <c r="D90" s="11" t="str">
        <f>LEFT(exp_SILP!$R90,5)</f>
        <v>16:00</v>
      </c>
      <c r="E90" s="11" t="str">
        <f>RIGHT(exp_SILP!$R90,5)</f>
        <v>17:00</v>
      </c>
      <c r="F90" s="11">
        <f>IF(exp_SILP!$AG90&gt;=60,exp_SILP!$AG90/60,exp_SILP!$AG90)</f>
        <v>1</v>
      </c>
      <c r="G90" s="11" t="str">
        <f>VLOOKUP(exp_SILP!$Y90,'DATI CM'!$A$2:$F$28,2,FALSE)</f>
        <v>MNRCLD73B46G674U</v>
      </c>
      <c r="H90" s="11" t="str">
        <f>VLOOKUP(exp_SILP!$Y90,'DATI CM'!$A$2:$F$28,3,FALSE)</f>
        <v>A011</v>
      </c>
      <c r="I90" s="11" t="str">
        <f t="shared" si="1"/>
        <v>N</v>
      </c>
      <c r="J90" s="11" t="str">
        <f>VLOOKUP(exp_SILP!$Y90,'DATI CM'!$A$2:$F$28,4,FALSE)</f>
        <v>TORINO</v>
      </c>
      <c r="K90" s="12">
        <f>VLOOKUP(exp_SILP!$B90,'DATI COMMESSE'!$A$2:$F$25,5,FALSE)</f>
        <v>39.94</v>
      </c>
      <c r="L90" s="12">
        <f>IF(exp_SILP!$B90="A4.10 - LEP E - ORIENTAMENTO SPECIALISTICO SKILL GAP ANALYSIS - GRUPPO 3P",0,VLOOKUP(exp_SILP!$Y90,'DATI CM'!$A$2:$F$28,6,FALSE))</f>
        <v>25</v>
      </c>
      <c r="M90" s="12">
        <f>IFERROR(VLOOKUP(exp_SILP!$B90,'DATI CM'!$H$2:$I$16,2,FALSE)*exp_SILP!$F90,0)</f>
        <v>0</v>
      </c>
      <c r="N90" s="11" t="str">
        <f>VLOOKUP(exp_SILP!$B90,'DATI COMMESSE'!$A$2:$F$25,4,FALSE)</f>
        <v>GOL</v>
      </c>
      <c r="O90" s="13">
        <f>VLOOKUP(exp_SILP!$B90,'DATI COMMESSE'!$A$2:$F$25,5,FALSE)*exp_SILP!$F90</f>
        <v>39.94</v>
      </c>
      <c r="P90" s="11" t="str">
        <f>IF(MID(exp_SILP!$W90,10,2)&gt;"40","F","M")</f>
        <v>F</v>
      </c>
      <c r="Q90" s="27" t="s">
        <v>342</v>
      </c>
      <c r="R90" s="15" t="s">
        <v>152</v>
      </c>
      <c r="S90" s="15" t="s">
        <v>70</v>
      </c>
      <c r="T90" s="15" t="s">
        <v>58</v>
      </c>
      <c r="U90" s="15" t="s">
        <v>59</v>
      </c>
      <c r="V90" s="15" t="s">
        <v>366</v>
      </c>
      <c r="W90" s="15" t="s">
        <v>367</v>
      </c>
      <c r="X90" s="15" t="s">
        <v>368</v>
      </c>
      <c r="Y90" s="15" t="s">
        <v>14</v>
      </c>
      <c r="Z90" s="15" t="s">
        <v>63</v>
      </c>
      <c r="AA90" s="15" t="s">
        <v>64</v>
      </c>
      <c r="AB90" s="15" t="s">
        <v>65</v>
      </c>
      <c r="AC90" s="15" t="s">
        <v>135</v>
      </c>
      <c r="AD90" s="15" t="s">
        <v>59</v>
      </c>
      <c r="AE90" s="15" t="s">
        <v>59</v>
      </c>
      <c r="AF90" s="15" t="s">
        <v>156</v>
      </c>
      <c r="AG90" s="28" t="s">
        <v>67</v>
      </c>
      <c r="AH90" s="15" t="s">
        <v>369</v>
      </c>
      <c r="AI90" s="15" t="s">
        <v>158</v>
      </c>
      <c r="AJ90" s="16" t="str">
        <f>VLOOKUP(exp_SILP!$Y90,'DATI CM'!$A$2:$F$28,2,FALSE)</f>
        <v>MNRCLD73B46G674U</v>
      </c>
    </row>
    <row r="91" ht="15.75" customHeight="1">
      <c r="A91" s="17" t="str">
        <f>IFERROR(VLOOKUP(exp_SILP!$W91,exp_utenti_P!D:D,1,FALSE),"_DA INSERIRE")</f>
        <v>MCCSMN73E48L219I</v>
      </c>
      <c r="B91" s="17" t="str">
        <f>IF(AND(exp_SILP!$S91="A.3 ORIENTAMENTO PROFESSIONALE",exp_SILP!$AD91="4.2"),"A.3 ORIENTAMENTO PROFESSIONALE (CARCERE)",
IF(AND(exp_SILP!$S91="A.3 ORIENTAMENTO PROFESSIONALE",exp_SILP!$AD91="."),"A.3 ORIENTAMENTO PROFESSIONALE (CARCERE)",
IF(AND(exp_SILP!$S91="A.4 CONSULENZA ORIENTATIVA",exp_SILP!$AD91="4.2"),"A.4 CONSULENZA ORIENTATIVA (CARCERE)",
IF(AND(exp_SILP!$S91="A.4 CONSULENZA ORIENTATIVA",exp_SILP!$AD91="."),"A.4 CONSULENZA ORIENTATIVA (CARCERE)",
IF(AND(exp_SILP!$S91="A.5 - LEP F1 - ACCOMPAGNAMENTO AL LAVORO",exp_SILP!$AD91="4.2"),"A.5 - LEP F1 - ACCOMPAGNAMENTO AL LAVORO (CARCERE)",
IF(AND(exp_SILP!$S91="A.5 - LEP F1 - ACCOMPAGNAMENTO AL LAVORO",exp_SILP!$AD91="."),"A.5 - LEP F1 - ACCOMPAGNAMENTO AL LAVORO (CARCERE)",
IF(AND(exp_SILP!$S91="A.5.2a - TUTORAGGIO TIROCINI",exp_SILP!$AD91="4.2"),"A.5.2a - TUTORAGGIO TIROCINI (CARCERE)",
exp_SILP!$S91)))))))</f>
        <v>A4.10 - LEP E - ORIENTAMENTO SPECIALISTICO SKILL GAP ANALYSIS</v>
      </c>
      <c r="C91" s="18" t="str">
        <f>CONCATENATE(VLOOKUP(exp_SILP!$B91,'DATI COMMESSE'!$A$2:$F$25,4,FALSE)," - ", VLOOKUP(exp_SILP!$B91,'DATI COMMESSE'!$A$2:$F$25,2,FALSE)," - ",VLOOKUP(exp_SILP!$B91,'DATI COMMESSE'!$A$2:$F$25,3,FALSE))</f>
        <v>GOL - 22-02-5000 - 22-12-5003</v>
      </c>
      <c r="D91" s="18" t="str">
        <f>LEFT(exp_SILP!$R91,5)</f>
        <v>11:00</v>
      </c>
      <c r="E91" s="18" t="str">
        <f>RIGHT(exp_SILP!$R91,5)</f>
        <v>13:00</v>
      </c>
      <c r="F91" s="18">
        <f>IF(exp_SILP!$AG91&gt;=60,exp_SILP!$AG91/60,exp_SILP!$AG91)</f>
        <v>2</v>
      </c>
      <c r="G91" s="18" t="str">
        <f>VLOOKUP(exp_SILP!$Y91,'DATI CM'!$A$2:$F$28,2,FALSE)</f>
        <v>MNRCLD73B46G674U</v>
      </c>
      <c r="H91" s="18" t="str">
        <f>VLOOKUP(exp_SILP!$Y91,'DATI CM'!$A$2:$F$28,3,FALSE)</f>
        <v>A011</v>
      </c>
      <c r="I91" s="18" t="str">
        <f t="shared" si="1"/>
        <v>N</v>
      </c>
      <c r="J91" s="18" t="str">
        <f>VLOOKUP(exp_SILP!$Y91,'DATI CM'!$A$2:$F$28,4,FALSE)</f>
        <v>TORINO</v>
      </c>
      <c r="K91" s="19">
        <f>VLOOKUP(exp_SILP!$B91,'DATI COMMESSE'!$A$2:$F$25,5,FALSE)</f>
        <v>39.94</v>
      </c>
      <c r="L91" s="19">
        <f>IF(exp_SILP!$B91="A4.10 - LEP E - ORIENTAMENTO SPECIALISTICO SKILL GAP ANALYSIS - GRUPPO 3P",0,VLOOKUP(exp_SILP!$Y91,'DATI CM'!$A$2:$F$28,6,FALSE))</f>
        <v>25</v>
      </c>
      <c r="M91" s="19">
        <f>IFERROR(VLOOKUP(exp_SILP!$B91,'DATI CM'!$H$2:$I$16,2,FALSE)*exp_SILP!$F91,0)</f>
        <v>0</v>
      </c>
      <c r="N91" s="18" t="str">
        <f>VLOOKUP(exp_SILP!$B91,'DATI COMMESSE'!$A$2:$F$25,4,FALSE)</f>
        <v>GOL</v>
      </c>
      <c r="O91" s="20">
        <f>VLOOKUP(exp_SILP!$B91,'DATI COMMESSE'!$A$2:$F$25,5,FALSE)*exp_SILP!$F91</f>
        <v>79.88</v>
      </c>
      <c r="P91" s="18" t="str">
        <f>IF(MID(exp_SILP!$W91,10,2)&gt;"40","F","M")</f>
        <v>F</v>
      </c>
      <c r="Q91" s="24" t="s">
        <v>342</v>
      </c>
      <c r="R91" s="22" t="s">
        <v>219</v>
      </c>
      <c r="S91" s="22" t="s">
        <v>70</v>
      </c>
      <c r="T91" s="22" t="s">
        <v>58</v>
      </c>
      <c r="U91" s="22" t="s">
        <v>59</v>
      </c>
      <c r="V91" s="22" t="s">
        <v>366</v>
      </c>
      <c r="W91" s="22" t="s">
        <v>367</v>
      </c>
      <c r="X91" s="22" t="s">
        <v>368</v>
      </c>
      <c r="Y91" s="22" t="s">
        <v>14</v>
      </c>
      <c r="Z91" s="22" t="s">
        <v>63</v>
      </c>
      <c r="AA91" s="22" t="s">
        <v>64</v>
      </c>
      <c r="AB91" s="22" t="s">
        <v>74</v>
      </c>
      <c r="AC91" s="22" t="s">
        <v>135</v>
      </c>
      <c r="AD91" s="22" t="s">
        <v>59</v>
      </c>
      <c r="AE91" s="22" t="s">
        <v>59</v>
      </c>
      <c r="AF91" s="22" t="s">
        <v>59</v>
      </c>
      <c r="AG91" s="25" t="s">
        <v>76</v>
      </c>
      <c r="AH91" s="22" t="s">
        <v>342</v>
      </c>
      <c r="AI91" s="22" t="s">
        <v>158</v>
      </c>
      <c r="AJ91" s="23" t="str">
        <f>VLOOKUP(exp_SILP!$Y91,'DATI CM'!$A$2:$F$28,2,FALSE)</f>
        <v>MNRCLD73B46G674U</v>
      </c>
    </row>
    <row r="92" ht="15.75" customHeight="1">
      <c r="A92" s="10" t="str">
        <f>IFERROR(VLOOKUP(exp_SILP!$W92,exp_utenti_P!D:D,1,FALSE),"_DA INSERIRE")</f>
        <v>SMRTNA81M66E986W</v>
      </c>
      <c r="B92" s="10" t="str">
        <f>IF(AND(exp_SILP!$S92="A.3 ORIENTAMENTO PROFESSIONALE",exp_SILP!$AD92="4.2"),"A.3 ORIENTAMENTO PROFESSIONALE (CARCERE)",
IF(AND(exp_SILP!$S92="A.3 ORIENTAMENTO PROFESSIONALE",exp_SILP!$AD92="."),"A.3 ORIENTAMENTO PROFESSIONALE (CARCERE)",
IF(AND(exp_SILP!$S92="A.4 CONSULENZA ORIENTATIVA",exp_SILP!$AD92="4.2"),"A.4 CONSULENZA ORIENTATIVA (CARCERE)",
IF(AND(exp_SILP!$S92="A.4 CONSULENZA ORIENTATIVA",exp_SILP!$AD92="."),"A.4 CONSULENZA ORIENTATIVA (CARCERE)",
IF(AND(exp_SILP!$S92="A.5 - LEP F1 - ACCOMPAGNAMENTO AL LAVORO",exp_SILP!$AD92="4.2"),"A.5 - LEP F1 - ACCOMPAGNAMENTO AL LAVORO (CARCERE)",
IF(AND(exp_SILP!$S92="A.5 - LEP F1 - ACCOMPAGNAMENTO AL LAVORO",exp_SILP!$AD92="."),"A.5 - LEP F1 - ACCOMPAGNAMENTO AL LAVORO (CARCERE)",
IF(AND(exp_SILP!$S92="A.5.2a - TUTORAGGIO TIROCINI",exp_SILP!$AD92="4.2"),"A.5.2a - TUTORAGGIO TIROCINI (CARCERE)",
exp_SILP!$S92)))))))</f>
        <v>A4.10 - LEP E - ORIENTAMENTO SPECIALISTICO SKILL GAP ANALYSIS</v>
      </c>
      <c r="C92" s="11" t="str">
        <f>CONCATENATE(VLOOKUP(exp_SILP!$B92,'DATI COMMESSE'!$A$2:$F$25,4,FALSE)," - ", VLOOKUP(exp_SILP!$B92,'DATI COMMESSE'!$A$2:$F$25,2,FALSE)," - ",VLOOKUP(exp_SILP!$B92,'DATI COMMESSE'!$A$2:$F$25,3,FALSE))</f>
        <v>GOL - 22-02-5000 - 22-12-5003</v>
      </c>
      <c r="D92" s="11" t="str">
        <f>LEFT(exp_SILP!$R92,5)</f>
        <v>17:00</v>
      </c>
      <c r="E92" s="11" t="str">
        <f>RIGHT(exp_SILP!$R92,5)</f>
        <v>18:00</v>
      </c>
      <c r="F92" s="11">
        <f>IF(exp_SILP!$AG92&gt;=60,exp_SILP!$AG92/60,exp_SILP!$AG92)</f>
        <v>1</v>
      </c>
      <c r="G92" s="11" t="str">
        <f>VLOOKUP(exp_SILP!$Y92,'DATI CM'!$A$2:$F$28,2,FALSE)</f>
        <v>MNRCLD73B46G674U</v>
      </c>
      <c r="H92" s="11" t="str">
        <f>VLOOKUP(exp_SILP!$Y92,'DATI CM'!$A$2:$F$28,3,FALSE)</f>
        <v>A011</v>
      </c>
      <c r="I92" s="11" t="str">
        <f t="shared" si="1"/>
        <v>N</v>
      </c>
      <c r="J92" s="11" t="str">
        <f>VLOOKUP(exp_SILP!$Y92,'DATI CM'!$A$2:$F$28,4,FALSE)</f>
        <v>TORINO</v>
      </c>
      <c r="K92" s="12">
        <f>VLOOKUP(exp_SILP!$B92,'DATI COMMESSE'!$A$2:$F$25,5,FALSE)</f>
        <v>39.94</v>
      </c>
      <c r="L92" s="12">
        <f>IF(exp_SILP!$B92="A4.10 - LEP E - ORIENTAMENTO SPECIALISTICO SKILL GAP ANALYSIS - GRUPPO 3P",0,VLOOKUP(exp_SILP!$Y92,'DATI CM'!$A$2:$F$28,6,FALSE))</f>
        <v>25</v>
      </c>
      <c r="M92" s="12">
        <f>IFERROR(VLOOKUP(exp_SILP!$B92,'DATI CM'!$H$2:$I$16,2,FALSE)*exp_SILP!$F92,0)</f>
        <v>0</v>
      </c>
      <c r="N92" s="11" t="str">
        <f>VLOOKUP(exp_SILP!$B92,'DATI COMMESSE'!$A$2:$F$25,4,FALSE)</f>
        <v>GOL</v>
      </c>
      <c r="O92" s="13">
        <f>VLOOKUP(exp_SILP!$B92,'DATI COMMESSE'!$A$2:$F$25,5,FALSE)*exp_SILP!$F92</f>
        <v>39.94</v>
      </c>
      <c r="P92" s="11" t="str">
        <f>IF(MID(exp_SILP!$W92,10,2)&gt;"40","F","M")</f>
        <v>F</v>
      </c>
      <c r="Q92" s="27" t="s">
        <v>342</v>
      </c>
      <c r="R92" s="15" t="s">
        <v>93</v>
      </c>
      <c r="S92" s="15" t="s">
        <v>70</v>
      </c>
      <c r="T92" s="15" t="s">
        <v>58</v>
      </c>
      <c r="U92" s="15" t="s">
        <v>59</v>
      </c>
      <c r="V92" s="15" t="s">
        <v>370</v>
      </c>
      <c r="W92" s="15" t="s">
        <v>371</v>
      </c>
      <c r="X92" s="15" t="s">
        <v>372</v>
      </c>
      <c r="Y92" s="15" t="s">
        <v>14</v>
      </c>
      <c r="Z92" s="15" t="s">
        <v>63</v>
      </c>
      <c r="AA92" s="15" t="s">
        <v>64</v>
      </c>
      <c r="AB92" s="15" t="s">
        <v>65</v>
      </c>
      <c r="AC92" s="15" t="s">
        <v>135</v>
      </c>
      <c r="AD92" s="15" t="s">
        <v>59</v>
      </c>
      <c r="AE92" s="15" t="s">
        <v>59</v>
      </c>
      <c r="AF92" s="15" t="s">
        <v>156</v>
      </c>
      <c r="AG92" s="28" t="s">
        <v>67</v>
      </c>
      <c r="AH92" s="15" t="s">
        <v>369</v>
      </c>
      <c r="AI92" s="15" t="s">
        <v>158</v>
      </c>
      <c r="AJ92" s="16" t="str">
        <f>VLOOKUP(exp_SILP!$Y92,'DATI CM'!$A$2:$F$28,2,FALSE)</f>
        <v>MNRCLD73B46G674U</v>
      </c>
    </row>
    <row r="93" ht="15.75" customHeight="1">
      <c r="A93" s="17" t="str">
        <f>IFERROR(VLOOKUP(exp_SILP!$W93,exp_utenti_P!D:D,1,FALSE),"_DA INSERIRE")</f>
        <v>SMRTNA81M66E986W</v>
      </c>
      <c r="B93" s="17" t="str">
        <f>IF(AND(exp_SILP!$S93="A.3 ORIENTAMENTO PROFESSIONALE",exp_SILP!$AD93="4.2"),"A.3 ORIENTAMENTO PROFESSIONALE (CARCERE)",
IF(AND(exp_SILP!$S93="A.3 ORIENTAMENTO PROFESSIONALE",exp_SILP!$AD93="."),"A.3 ORIENTAMENTO PROFESSIONALE (CARCERE)",
IF(AND(exp_SILP!$S93="A.4 CONSULENZA ORIENTATIVA",exp_SILP!$AD93="4.2"),"A.4 CONSULENZA ORIENTATIVA (CARCERE)",
IF(AND(exp_SILP!$S93="A.4 CONSULENZA ORIENTATIVA",exp_SILP!$AD93="."),"A.4 CONSULENZA ORIENTATIVA (CARCERE)",
IF(AND(exp_SILP!$S93="A.5 - LEP F1 - ACCOMPAGNAMENTO AL LAVORO",exp_SILP!$AD93="4.2"),"A.5 - LEP F1 - ACCOMPAGNAMENTO AL LAVORO (CARCERE)",
IF(AND(exp_SILP!$S93="A.5 - LEP F1 - ACCOMPAGNAMENTO AL LAVORO",exp_SILP!$AD93="."),"A.5 - LEP F1 - ACCOMPAGNAMENTO AL LAVORO (CARCERE)",
IF(AND(exp_SILP!$S93="A.5.2a - TUTORAGGIO TIROCINI",exp_SILP!$AD93="4.2"),"A.5.2a - TUTORAGGIO TIROCINI (CARCERE)",
exp_SILP!$S93)))))))</f>
        <v>A4.10 - LEP E - ORIENTAMENTO SPECIALISTICO SKILL GAP ANALYSIS</v>
      </c>
      <c r="C93" s="18" t="str">
        <f>CONCATENATE(VLOOKUP(exp_SILP!$B93,'DATI COMMESSE'!$A$2:$F$25,4,FALSE)," - ", VLOOKUP(exp_SILP!$B93,'DATI COMMESSE'!$A$2:$F$25,2,FALSE)," - ",VLOOKUP(exp_SILP!$B93,'DATI COMMESSE'!$A$2:$F$25,3,FALSE))</f>
        <v>GOL - 22-02-5000 - 22-12-5003</v>
      </c>
      <c r="D93" s="18" t="str">
        <f>LEFT(exp_SILP!$R93,5)</f>
        <v>14:00</v>
      </c>
      <c r="E93" s="18" t="str">
        <f>RIGHT(exp_SILP!$R93,5)</f>
        <v>16:00</v>
      </c>
      <c r="F93" s="18">
        <f>IF(exp_SILP!$AG93&gt;=60,exp_SILP!$AG93/60,exp_SILP!$AG93)</f>
        <v>2</v>
      </c>
      <c r="G93" s="18" t="str">
        <f>VLOOKUP(exp_SILP!$Y93,'DATI CM'!$A$2:$F$28,2,FALSE)</f>
        <v>MNRCLD73B46G674U</v>
      </c>
      <c r="H93" s="18" t="str">
        <f>VLOOKUP(exp_SILP!$Y93,'DATI CM'!$A$2:$F$28,3,FALSE)</f>
        <v>A011</v>
      </c>
      <c r="I93" s="18" t="str">
        <f t="shared" si="1"/>
        <v>N</v>
      </c>
      <c r="J93" s="18" t="str">
        <f>VLOOKUP(exp_SILP!$Y93,'DATI CM'!$A$2:$F$28,4,FALSE)</f>
        <v>TORINO</v>
      </c>
      <c r="K93" s="19">
        <f>VLOOKUP(exp_SILP!$B93,'DATI COMMESSE'!$A$2:$F$25,5,FALSE)</f>
        <v>39.94</v>
      </c>
      <c r="L93" s="19">
        <f>IF(exp_SILP!$B93="A4.10 - LEP E - ORIENTAMENTO SPECIALISTICO SKILL GAP ANALYSIS - GRUPPO 3P",0,VLOOKUP(exp_SILP!$Y93,'DATI CM'!$A$2:$F$28,6,FALSE))</f>
        <v>25</v>
      </c>
      <c r="M93" s="19">
        <f>IFERROR(VLOOKUP(exp_SILP!$B93,'DATI CM'!$H$2:$I$16,2,FALSE)*exp_SILP!$F93,0)</f>
        <v>0</v>
      </c>
      <c r="N93" s="18" t="str">
        <f>VLOOKUP(exp_SILP!$B93,'DATI COMMESSE'!$A$2:$F$25,4,FALSE)</f>
        <v>GOL</v>
      </c>
      <c r="O93" s="20">
        <f>VLOOKUP(exp_SILP!$B93,'DATI COMMESSE'!$A$2:$F$25,5,FALSE)*exp_SILP!$F93</f>
        <v>79.88</v>
      </c>
      <c r="P93" s="18" t="str">
        <f>IF(MID(exp_SILP!$W93,10,2)&gt;"40","F","M")</f>
        <v>F</v>
      </c>
      <c r="Q93" s="24" t="s">
        <v>342</v>
      </c>
      <c r="R93" s="22" t="s">
        <v>69</v>
      </c>
      <c r="S93" s="22" t="s">
        <v>70</v>
      </c>
      <c r="T93" s="22" t="s">
        <v>58</v>
      </c>
      <c r="U93" s="22" t="s">
        <v>59</v>
      </c>
      <c r="V93" s="22" t="s">
        <v>370</v>
      </c>
      <c r="W93" s="22" t="s">
        <v>371</v>
      </c>
      <c r="X93" s="22" t="s">
        <v>372</v>
      </c>
      <c r="Y93" s="22" t="s">
        <v>14</v>
      </c>
      <c r="Z93" s="22" t="s">
        <v>63</v>
      </c>
      <c r="AA93" s="22" t="s">
        <v>64</v>
      </c>
      <c r="AB93" s="22" t="s">
        <v>74</v>
      </c>
      <c r="AC93" s="22" t="s">
        <v>135</v>
      </c>
      <c r="AD93" s="22" t="s">
        <v>59</v>
      </c>
      <c r="AE93" s="22" t="s">
        <v>59</v>
      </c>
      <c r="AF93" s="22" t="s">
        <v>59</v>
      </c>
      <c r="AG93" s="25" t="s">
        <v>76</v>
      </c>
      <c r="AH93" s="22" t="s">
        <v>342</v>
      </c>
      <c r="AI93" s="22" t="s">
        <v>158</v>
      </c>
      <c r="AJ93" s="23" t="str">
        <f>VLOOKUP(exp_SILP!$Y93,'DATI CM'!$A$2:$F$28,2,FALSE)</f>
        <v>MNRCLD73B46G674U</v>
      </c>
    </row>
    <row r="94" ht="15.75" customHeight="1">
      <c r="A94" s="10" t="str">
        <f>IFERROR(VLOOKUP(exp_SILP!$W94,exp_utenti_P!D:D,1,FALSE),"_DA INSERIRE")</f>
        <v>TFRLGU79E14L219A</v>
      </c>
      <c r="B94" s="10" t="str">
        <f>IF(AND(exp_SILP!$S94="A.3 ORIENTAMENTO PROFESSIONALE",exp_SILP!$AD94="4.2"),"A.3 ORIENTAMENTO PROFESSIONALE (CARCERE)",
IF(AND(exp_SILP!$S94="A.3 ORIENTAMENTO PROFESSIONALE",exp_SILP!$AD94="."),"A.3 ORIENTAMENTO PROFESSIONALE (CARCERE)",
IF(AND(exp_SILP!$S94="A.4 CONSULENZA ORIENTATIVA",exp_SILP!$AD94="4.2"),"A.4 CONSULENZA ORIENTATIVA (CARCERE)",
IF(AND(exp_SILP!$S94="A.4 CONSULENZA ORIENTATIVA",exp_SILP!$AD94="."),"A.4 CONSULENZA ORIENTATIVA (CARCERE)",
IF(AND(exp_SILP!$S94="A.5 - LEP F1 - ACCOMPAGNAMENTO AL LAVORO",exp_SILP!$AD94="4.2"),"A.5 - LEP F1 - ACCOMPAGNAMENTO AL LAVORO (CARCERE)",
IF(AND(exp_SILP!$S94="A.5 - LEP F1 - ACCOMPAGNAMENTO AL LAVORO",exp_SILP!$AD94="."),"A.5 - LEP F1 - ACCOMPAGNAMENTO AL LAVORO (CARCERE)",
IF(AND(exp_SILP!$S94="A.5.2a - TUTORAGGIO TIROCINI",exp_SILP!$AD94="4.2"),"A.5.2a - TUTORAGGIO TIROCINI (CARCERE)",
exp_SILP!$S94)))))))</f>
        <v>A4.10 - LEP E - ORIENTAMENTO SPECIALISTICO SKILL GAP ANALYSIS</v>
      </c>
      <c r="C94" s="11" t="str">
        <f>CONCATENATE(VLOOKUP(exp_SILP!$B94,'DATI COMMESSE'!$A$2:$F$25,4,FALSE)," - ", VLOOKUP(exp_SILP!$B94,'DATI COMMESSE'!$A$2:$F$25,2,FALSE)," - ",VLOOKUP(exp_SILP!$B94,'DATI COMMESSE'!$A$2:$F$25,3,FALSE))</f>
        <v>GOL - 22-02-5000 - 22-12-5003</v>
      </c>
      <c r="D94" s="11" t="str">
        <f>LEFT(exp_SILP!$R94,5)</f>
        <v>09:00</v>
      </c>
      <c r="E94" s="11" t="str">
        <f>RIGHT(exp_SILP!$R94,5)</f>
        <v>11:00</v>
      </c>
      <c r="F94" s="11">
        <f>IF(exp_SILP!$AG94&gt;=60,exp_SILP!$AG94/60,exp_SILP!$AG94)</f>
        <v>2</v>
      </c>
      <c r="G94" s="11" t="str">
        <f>VLOOKUP(exp_SILP!$Y94,'DATI CM'!$A$2:$F$28,2,FALSE)</f>
        <v>MNRCLD73B46G674U</v>
      </c>
      <c r="H94" s="11" t="str">
        <f>VLOOKUP(exp_SILP!$Y94,'DATI CM'!$A$2:$F$28,3,FALSE)</f>
        <v>A011</v>
      </c>
      <c r="I94" s="11" t="str">
        <f t="shared" si="1"/>
        <v>N</v>
      </c>
      <c r="J94" s="11" t="str">
        <f>VLOOKUP(exp_SILP!$Y94,'DATI CM'!$A$2:$F$28,4,FALSE)</f>
        <v>TORINO</v>
      </c>
      <c r="K94" s="12">
        <f>VLOOKUP(exp_SILP!$B94,'DATI COMMESSE'!$A$2:$F$25,5,FALSE)</f>
        <v>39.94</v>
      </c>
      <c r="L94" s="12">
        <f>IF(exp_SILP!$B94="A4.10 - LEP E - ORIENTAMENTO SPECIALISTICO SKILL GAP ANALYSIS - GRUPPO 3P",0,VLOOKUP(exp_SILP!$Y94,'DATI CM'!$A$2:$F$28,6,FALSE))</f>
        <v>25</v>
      </c>
      <c r="M94" s="12">
        <f>IFERROR(VLOOKUP(exp_SILP!$B94,'DATI CM'!$H$2:$I$16,2,FALSE)*exp_SILP!$F94,0)</f>
        <v>0</v>
      </c>
      <c r="N94" s="11" t="str">
        <f>VLOOKUP(exp_SILP!$B94,'DATI COMMESSE'!$A$2:$F$25,4,FALSE)</f>
        <v>GOL</v>
      </c>
      <c r="O94" s="13">
        <f>VLOOKUP(exp_SILP!$B94,'DATI COMMESSE'!$A$2:$F$25,5,FALSE)*exp_SILP!$F94</f>
        <v>79.88</v>
      </c>
      <c r="P94" s="11" t="str">
        <f>IF(MID(exp_SILP!$W94,10,2)&gt;"40","F","M")</f>
        <v>M</v>
      </c>
      <c r="Q94" s="27" t="s">
        <v>342</v>
      </c>
      <c r="R94" s="15" t="s">
        <v>223</v>
      </c>
      <c r="S94" s="15" t="s">
        <v>70</v>
      </c>
      <c r="T94" s="15" t="s">
        <v>58</v>
      </c>
      <c r="U94" s="15" t="s">
        <v>59</v>
      </c>
      <c r="V94" s="15" t="s">
        <v>373</v>
      </c>
      <c r="W94" s="15" t="s">
        <v>374</v>
      </c>
      <c r="X94" s="15" t="s">
        <v>375</v>
      </c>
      <c r="Y94" s="15" t="s">
        <v>14</v>
      </c>
      <c r="Z94" s="15" t="s">
        <v>63</v>
      </c>
      <c r="AA94" s="15" t="s">
        <v>64</v>
      </c>
      <c r="AB94" s="15" t="s">
        <v>74</v>
      </c>
      <c r="AC94" s="15" t="s">
        <v>135</v>
      </c>
      <c r="AD94" s="15" t="s">
        <v>59</v>
      </c>
      <c r="AE94" s="15" t="s">
        <v>59</v>
      </c>
      <c r="AF94" s="15" t="s">
        <v>59</v>
      </c>
      <c r="AG94" s="28" t="s">
        <v>76</v>
      </c>
      <c r="AH94" s="15" t="s">
        <v>342</v>
      </c>
      <c r="AI94" s="15" t="s">
        <v>158</v>
      </c>
      <c r="AJ94" s="16" t="str">
        <f>VLOOKUP(exp_SILP!$Y94,'DATI CM'!$A$2:$F$28,2,FALSE)</f>
        <v>MNRCLD73B46G674U</v>
      </c>
    </row>
    <row r="95" ht="15.75" hidden="1" customHeight="1">
      <c r="A95" s="17" t="str">
        <f>IFERROR(VLOOKUP(exp_SILP!$W95,exp_utenti_P!D:D,1,FALSE),"_DA INSERIRE")</f>
        <v>ZBDKDR73C23Z229W</v>
      </c>
      <c r="B95" s="17" t="str">
        <f>IF(AND(exp_SILP!$S95="A.3 ORIENTAMENTO PROFESSIONALE",exp_SILP!$AD95="4.2"),"A.3 ORIENTAMENTO PROFESSIONALE (CARCERE)",
IF(AND(exp_SILP!$S95="A.3 ORIENTAMENTO PROFESSIONALE",exp_SILP!$AD95="."),"A.3 ORIENTAMENTO PROFESSIONALE (CARCERE)",
IF(AND(exp_SILP!$S95="A.4 CONSULENZA ORIENTATIVA",exp_SILP!$AD95="4.2"),"A.4 CONSULENZA ORIENTATIVA (CARCERE)",
IF(AND(exp_SILP!$S95="A.4 CONSULENZA ORIENTATIVA",exp_SILP!$AD95="."),"A.4 CONSULENZA ORIENTATIVA (CARCERE)",
IF(AND(exp_SILP!$S95="A.5 - LEP F1 - ACCOMPAGNAMENTO AL LAVORO",exp_SILP!$AD95="4.2"),"A.5 - LEP F1 - ACCOMPAGNAMENTO AL LAVORO (CARCERE)",
IF(AND(exp_SILP!$S95="A.5 - LEP F1 - ACCOMPAGNAMENTO AL LAVORO",exp_SILP!$AD95="."),"A.5 - LEP F1 - ACCOMPAGNAMENTO AL LAVORO (CARCERE)",
IF(AND(exp_SILP!$S95="A.5.2a - TUTORAGGIO TIROCINI",exp_SILP!$AD95="4.2"),"A.5.2a - TUTORAGGIO TIROCINI (CARCERE)",
exp_SILP!$S95)))))))</f>
        <v>A4.10 - LEP E - ORIENTAMENTO SPECIALISTICO SKILL GAP ANALYSIS</v>
      </c>
      <c r="C95" s="18" t="str">
        <f>CONCATENATE(VLOOKUP(exp_SILP!$B95,'DATI COMMESSE'!$A$2:$F$25,4,FALSE)," - ", VLOOKUP(exp_SILP!$B95,'DATI COMMESSE'!$A$2:$F$25,2,FALSE)," - ",VLOOKUP(exp_SILP!$B95,'DATI COMMESSE'!$A$2:$F$25,3,FALSE))</f>
        <v>GOL - 22-02-5000 - 22-12-5003</v>
      </c>
      <c r="D95" s="18" t="str">
        <f>LEFT(exp_SILP!$R95,5)</f>
        <v>09:00</v>
      </c>
      <c r="E95" s="18" t="str">
        <f>RIGHT(exp_SILP!$R95,5)</f>
        <v>11:00</v>
      </c>
      <c r="F95" s="18">
        <f>IF(exp_SILP!$AG95&gt;=60,exp_SILP!$AG95/60,exp_SILP!$AG95)</f>
        <v>2</v>
      </c>
      <c r="G95" s="18" t="str">
        <f>VLOOKUP(exp_SILP!$Y95,'DATI CM'!$A$2:$F$28,2,FALSE)</f>
        <v>RSCDAA66H43F952Q</v>
      </c>
      <c r="H95" s="18" t="str">
        <f>VLOOKUP(exp_SILP!$Y95,'DATI CM'!$A$2:$F$28,3,FALSE)</f>
        <v>A011</v>
      </c>
      <c r="I95" s="18" t="str">
        <f t="shared" si="1"/>
        <v>N</v>
      </c>
      <c r="J95" s="18" t="str">
        <f>VLOOKUP(exp_SILP!$Y95,'DATI CM'!$A$2:$F$28,4,FALSE)</f>
        <v>NO</v>
      </c>
      <c r="K95" s="19">
        <f>VLOOKUP(exp_SILP!$B95,'DATI COMMESSE'!$A$2:$F$25,5,FALSE)</f>
        <v>39.94</v>
      </c>
      <c r="L95" s="19">
        <f>IF(exp_SILP!$B95="A4.10 - LEP E - ORIENTAMENTO SPECIALISTICO SKILL GAP ANALYSIS - GRUPPO 3P",0,VLOOKUP(exp_SILP!$Y95,'DATI CM'!$A$2:$F$28,6,FALSE))</f>
        <v>25</v>
      </c>
      <c r="M95" s="19">
        <f>IFERROR(VLOOKUP(exp_SILP!$B95,'DATI CM'!$H$2:$I$16,2,FALSE)*exp_SILP!$F95,0)</f>
        <v>0</v>
      </c>
      <c r="N95" s="18" t="str">
        <f>VLOOKUP(exp_SILP!$B95,'DATI COMMESSE'!$A$2:$F$25,4,FALSE)</f>
        <v>GOL</v>
      </c>
      <c r="O95" s="20">
        <f>VLOOKUP(exp_SILP!$B95,'DATI COMMESSE'!$A$2:$F$25,5,FALSE)*exp_SILP!$F95</f>
        <v>79.88</v>
      </c>
      <c r="P95" s="18" t="str">
        <f>IF(MID(exp_SILP!$W95,10,2)&gt;"40","F","M")</f>
        <v>M</v>
      </c>
      <c r="Q95" s="24" t="s">
        <v>342</v>
      </c>
      <c r="R95" s="22" t="s">
        <v>223</v>
      </c>
      <c r="S95" s="22" t="s">
        <v>70</v>
      </c>
      <c r="T95" s="22" t="s">
        <v>58</v>
      </c>
      <c r="U95" s="22" t="s">
        <v>59</v>
      </c>
      <c r="V95" s="22" t="s">
        <v>376</v>
      </c>
      <c r="W95" s="22" t="s">
        <v>377</v>
      </c>
      <c r="X95" s="22" t="s">
        <v>378</v>
      </c>
      <c r="Y95" s="22" t="s">
        <v>16</v>
      </c>
      <c r="Z95" s="22" t="s">
        <v>63</v>
      </c>
      <c r="AA95" s="22" t="s">
        <v>64</v>
      </c>
      <c r="AB95" s="22" t="s">
        <v>65</v>
      </c>
      <c r="AC95" s="22" t="s">
        <v>82</v>
      </c>
      <c r="AD95" s="22" t="s">
        <v>59</v>
      </c>
      <c r="AE95" s="22" t="s">
        <v>59</v>
      </c>
      <c r="AF95" s="22" t="s">
        <v>59</v>
      </c>
      <c r="AG95" s="25" t="s">
        <v>76</v>
      </c>
      <c r="AH95" s="22" t="s">
        <v>342</v>
      </c>
      <c r="AI95" s="22" t="s">
        <v>198</v>
      </c>
      <c r="AJ95" s="23" t="str">
        <f>VLOOKUP(exp_SILP!$Y95,'DATI CM'!$A$2:$F$28,2,FALSE)</f>
        <v>RSCDAA66H43F952Q</v>
      </c>
    </row>
    <row r="96" ht="15.75" hidden="1" customHeight="1">
      <c r="A96" s="10" t="str">
        <f>IFERROR(VLOOKUP(exp_SILP!$W96,exp_utenti_P!D:D,1,FALSE),"_DA INSERIRE")</f>
        <v>CSLCLD88D21Z605V</v>
      </c>
      <c r="B96" s="10" t="str">
        <f>IF(AND(exp_SILP!$S96="A.3 ORIENTAMENTO PROFESSIONALE",exp_SILP!$AD96="4.2"),"A.3 ORIENTAMENTO PROFESSIONALE (CARCERE)",
IF(AND(exp_SILP!$S96="A.3 ORIENTAMENTO PROFESSIONALE",exp_SILP!$AD96="."),"A.3 ORIENTAMENTO PROFESSIONALE (CARCERE)",
IF(AND(exp_SILP!$S96="A.4 CONSULENZA ORIENTATIVA",exp_SILP!$AD96="4.2"),"A.4 CONSULENZA ORIENTATIVA (CARCERE)",
IF(AND(exp_SILP!$S96="A.4 CONSULENZA ORIENTATIVA",exp_SILP!$AD96="."),"A.4 CONSULENZA ORIENTATIVA (CARCERE)",
IF(AND(exp_SILP!$S96="A.5 - LEP F1 - ACCOMPAGNAMENTO AL LAVORO",exp_SILP!$AD96="4.2"),"A.5 - LEP F1 - ACCOMPAGNAMENTO AL LAVORO (CARCERE)",
IF(AND(exp_SILP!$S96="A.5 - LEP F1 - ACCOMPAGNAMENTO AL LAVORO",exp_SILP!$AD96="."),"A.5 - LEP F1 - ACCOMPAGNAMENTO AL LAVORO (CARCERE)",
IF(AND(exp_SILP!$S96="A.5.2a - TUTORAGGIO TIROCINI",exp_SILP!$AD96="4.2"),"A.5.2a - TUTORAGGIO TIROCINI (CARCERE)",
exp_SILP!$S96)))))))</f>
        <v>A4.10 - LEP E - ORIENTAMENTO SPECIALISTICO SKILL GAP ANALYSIS</v>
      </c>
      <c r="C96" s="11" t="str">
        <f>CONCATENATE(VLOOKUP(exp_SILP!$B96,'DATI COMMESSE'!$A$2:$F$25,4,FALSE)," - ", VLOOKUP(exp_SILP!$B96,'DATI COMMESSE'!$A$2:$F$25,2,FALSE)," - ",VLOOKUP(exp_SILP!$B96,'DATI COMMESSE'!$A$2:$F$25,3,FALSE))</f>
        <v>GOL - 22-02-5000 - 22-12-5003</v>
      </c>
      <c r="D96" s="11" t="str">
        <f>LEFT(exp_SILP!$R96,5)</f>
        <v>09:00</v>
      </c>
      <c r="E96" s="11" t="str">
        <f>RIGHT(exp_SILP!$R96,5)</f>
        <v>10:00</v>
      </c>
      <c r="F96" s="11">
        <f>IF(exp_SILP!$AG96&gt;=60,exp_SILP!$AG96/60,exp_SILP!$AG96)</f>
        <v>1</v>
      </c>
      <c r="G96" s="11" t="str">
        <f>VLOOKUP(exp_SILP!$Y96,'DATI CM'!$A$2:$F$28,2,FALSE)</f>
        <v>GNGGNN70A65L219B</v>
      </c>
      <c r="H96" s="11" t="str">
        <f>VLOOKUP(exp_SILP!$Y96,'DATI CM'!$A$2:$F$28,3,FALSE)</f>
        <v/>
      </c>
      <c r="I96" s="11" t="str">
        <f t="shared" si="1"/>
        <v>N</v>
      </c>
      <c r="J96" s="11" t="str">
        <f>VLOOKUP(exp_SILP!$Y96,'DATI CM'!$A$2:$F$28,4,FALSE)</f>
        <v/>
      </c>
      <c r="K96" s="12">
        <f>VLOOKUP(exp_SILP!$B96,'DATI COMMESSE'!$A$2:$F$25,5,FALSE)</f>
        <v>39.94</v>
      </c>
      <c r="L96" s="12" t="str">
        <f>IF(exp_SILP!$B96="A4.10 - LEP E - ORIENTAMENTO SPECIALISTICO SKILL GAP ANALYSIS - GRUPPO 3P",0,VLOOKUP(exp_SILP!$Y96,'DATI CM'!$A$2:$F$28,6,FALSE))</f>
        <v/>
      </c>
      <c r="M96" s="12">
        <f>IFERROR(VLOOKUP(exp_SILP!$B96,'DATI CM'!$H$2:$I$16,2,FALSE)*exp_SILP!$F96,0)</f>
        <v>0</v>
      </c>
      <c r="N96" s="11" t="str">
        <f>VLOOKUP(exp_SILP!$B96,'DATI COMMESSE'!$A$2:$F$25,4,FALSE)</f>
        <v>GOL</v>
      </c>
      <c r="O96" s="13">
        <f>VLOOKUP(exp_SILP!$B96,'DATI COMMESSE'!$A$2:$F$25,5,FALSE)*exp_SILP!$F96</f>
        <v>39.94</v>
      </c>
      <c r="P96" s="11" t="str">
        <f>IF(MID(exp_SILP!$W96,10,2)&gt;"40","F","M")</f>
        <v>M</v>
      </c>
      <c r="Q96" s="14" t="s">
        <v>379</v>
      </c>
      <c r="R96" s="15" t="s">
        <v>203</v>
      </c>
      <c r="S96" s="15" t="s">
        <v>70</v>
      </c>
      <c r="T96" s="15" t="s">
        <v>58</v>
      </c>
      <c r="U96" s="15" t="s">
        <v>59</v>
      </c>
      <c r="V96" s="15" t="s">
        <v>380</v>
      </c>
      <c r="W96" s="15" t="s">
        <v>381</v>
      </c>
      <c r="X96" s="15" t="s">
        <v>382</v>
      </c>
      <c r="Y96" s="15" t="s">
        <v>11</v>
      </c>
      <c r="Z96" s="15" t="s">
        <v>63</v>
      </c>
      <c r="AA96" s="15" t="s">
        <v>64</v>
      </c>
      <c r="AB96" s="15" t="s">
        <v>65</v>
      </c>
      <c r="AC96" s="15" t="s">
        <v>135</v>
      </c>
      <c r="AD96" s="15" t="s">
        <v>59</v>
      </c>
      <c r="AE96" s="15" t="s">
        <v>59</v>
      </c>
      <c r="AF96" s="15" t="s">
        <v>59</v>
      </c>
      <c r="AG96" s="15" t="s">
        <v>67</v>
      </c>
      <c r="AH96" s="15" t="s">
        <v>379</v>
      </c>
      <c r="AI96" s="15" t="s">
        <v>383</v>
      </c>
      <c r="AJ96" s="16" t="str">
        <f>VLOOKUP(exp_SILP!$Y96,'DATI CM'!$A$2:$F$28,2,FALSE)</f>
        <v>GNGGNN70A65L219B</v>
      </c>
    </row>
    <row r="97" ht="15.75" hidden="1" customHeight="1">
      <c r="A97" s="17" t="str">
        <f>IFERROR(VLOOKUP(exp_SILP!$W97,exp_utenti_P!D:D,1,FALSE),"_DA INSERIRE")</f>
        <v>FFLFNC66B52A859V</v>
      </c>
      <c r="B97" s="17" t="str">
        <f>IF(AND(exp_SILP!$S97="A.3 ORIENTAMENTO PROFESSIONALE",exp_SILP!$AD97="4.2"),"A.3 ORIENTAMENTO PROFESSIONALE (CARCERE)",
IF(AND(exp_SILP!$S97="A.3 ORIENTAMENTO PROFESSIONALE",exp_SILP!$AD97="."),"A.3 ORIENTAMENTO PROFESSIONALE (CARCERE)",
IF(AND(exp_SILP!$S97="A.4 CONSULENZA ORIENTATIVA",exp_SILP!$AD97="4.2"),"A.4 CONSULENZA ORIENTATIVA (CARCERE)",
IF(AND(exp_SILP!$S97="A.4 CONSULENZA ORIENTATIVA",exp_SILP!$AD97="."),"A.4 CONSULENZA ORIENTATIVA (CARCERE)",
IF(AND(exp_SILP!$S97="A.5 - LEP F1 - ACCOMPAGNAMENTO AL LAVORO",exp_SILP!$AD97="4.2"),"A.5 - LEP F1 - ACCOMPAGNAMENTO AL LAVORO (CARCERE)",
IF(AND(exp_SILP!$S97="A.5 - LEP F1 - ACCOMPAGNAMENTO AL LAVORO",exp_SILP!$AD97="."),"A.5 - LEP F1 - ACCOMPAGNAMENTO AL LAVORO (CARCERE)",
IF(AND(exp_SILP!$S97="A.5.2a - TUTORAGGIO TIROCINI",exp_SILP!$AD97="4.2"),"A.5.2a - TUTORAGGIO TIROCINI (CARCERE)",
exp_SILP!$S97)))))))</f>
        <v>A4.10 - LEP E - ORIENTAMENTO SPECIALISTICO SKILL GAP ANALYSIS</v>
      </c>
      <c r="C97" s="18" t="str">
        <f>CONCATENATE(VLOOKUP(exp_SILP!$B97,'DATI COMMESSE'!$A$2:$F$25,4,FALSE)," - ", VLOOKUP(exp_SILP!$B97,'DATI COMMESSE'!$A$2:$F$25,2,FALSE)," - ",VLOOKUP(exp_SILP!$B97,'DATI COMMESSE'!$A$2:$F$25,3,FALSE))</f>
        <v>GOL - 22-02-5000 - 22-12-5003</v>
      </c>
      <c r="D97" s="18" t="str">
        <f>LEFT(exp_SILP!$R97,5)</f>
        <v>13:00</v>
      </c>
      <c r="E97" s="18" t="str">
        <f>RIGHT(exp_SILP!$R97,5)</f>
        <v>15:00</v>
      </c>
      <c r="F97" s="18">
        <f>IF(exp_SILP!$AG97&gt;=60,exp_SILP!$AG97/60,exp_SILP!$AG97)</f>
        <v>2</v>
      </c>
      <c r="G97" s="18" t="str">
        <f>VLOOKUP(exp_SILP!$Y97,'DATI CM'!$A$2:$F$28,2,FALSE)</f>
        <v>PNFMRT85H50A859E</v>
      </c>
      <c r="H97" s="18" t="str">
        <f>VLOOKUP(exp_SILP!$Y97,'DATI CM'!$A$2:$F$28,3,FALSE)</f>
        <v>A011</v>
      </c>
      <c r="I97" s="18" t="str">
        <f t="shared" si="1"/>
        <v>N</v>
      </c>
      <c r="J97" s="18" t="str">
        <f>VLOOKUP(exp_SILP!$Y97,'DATI CM'!$A$2:$F$28,4,FALSE)</f>
        <v>BIELLA</v>
      </c>
      <c r="K97" s="19">
        <f>VLOOKUP(exp_SILP!$B97,'DATI COMMESSE'!$A$2:$F$25,5,FALSE)</f>
        <v>39.94</v>
      </c>
      <c r="L97" s="19">
        <f>IF(exp_SILP!$B97="A4.10 - LEP E - ORIENTAMENTO SPECIALISTICO SKILL GAP ANALYSIS - GRUPPO 3P",0,VLOOKUP(exp_SILP!$Y97,'DATI CM'!$A$2:$F$28,6,FALSE))</f>
        <v>25</v>
      </c>
      <c r="M97" s="19">
        <f>IFERROR(VLOOKUP(exp_SILP!$B97,'DATI CM'!$H$2:$I$16,2,FALSE)*exp_SILP!$F97,0)</f>
        <v>0</v>
      </c>
      <c r="N97" s="18" t="str">
        <f>VLOOKUP(exp_SILP!$B97,'DATI COMMESSE'!$A$2:$F$25,4,FALSE)</f>
        <v>GOL</v>
      </c>
      <c r="O97" s="20">
        <f>VLOOKUP(exp_SILP!$B97,'DATI COMMESSE'!$A$2:$F$25,5,FALSE)*exp_SILP!$F97</f>
        <v>79.88</v>
      </c>
      <c r="P97" s="18" t="str">
        <f>IF(MID(exp_SILP!$W97,10,2)&gt;"40","F","M")</f>
        <v>F</v>
      </c>
      <c r="Q97" s="21" t="s">
        <v>379</v>
      </c>
      <c r="R97" s="22" t="s">
        <v>193</v>
      </c>
      <c r="S97" s="22" t="s">
        <v>70</v>
      </c>
      <c r="T97" s="22" t="s">
        <v>58</v>
      </c>
      <c r="U97" s="22" t="s">
        <v>59</v>
      </c>
      <c r="V97" s="22" t="s">
        <v>384</v>
      </c>
      <c r="W97" s="22" t="s">
        <v>385</v>
      </c>
      <c r="X97" s="22" t="s">
        <v>386</v>
      </c>
      <c r="Y97" s="22" t="s">
        <v>15</v>
      </c>
      <c r="Z97" s="22" t="s">
        <v>63</v>
      </c>
      <c r="AA97" s="22" t="s">
        <v>64</v>
      </c>
      <c r="AB97" s="22" t="s">
        <v>65</v>
      </c>
      <c r="AC97" s="22" t="s">
        <v>66</v>
      </c>
      <c r="AD97" s="22" t="s">
        <v>59</v>
      </c>
      <c r="AE97" s="22" t="s">
        <v>59</v>
      </c>
      <c r="AF97" s="22" t="s">
        <v>59</v>
      </c>
      <c r="AG97" s="22" t="s">
        <v>76</v>
      </c>
      <c r="AH97" s="22" t="s">
        <v>256</v>
      </c>
      <c r="AI97" s="22" t="s">
        <v>68</v>
      </c>
      <c r="AJ97" s="23" t="str">
        <f>VLOOKUP(exp_SILP!$Y97,'DATI CM'!$A$2:$F$28,2,FALSE)</f>
        <v>PNFMRT85H50A859E</v>
      </c>
    </row>
    <row r="98" ht="15.75" hidden="1" customHeight="1">
      <c r="A98" s="10" t="str">
        <f>IFERROR(VLOOKUP(exp_SILP!$W98,exp_utenti_P!D:D,1,FALSE),"_DA INSERIRE")</f>
        <v>MJDLRT65T42Z100L</v>
      </c>
      <c r="B98" s="10" t="str">
        <f>IF(AND(exp_SILP!$S98="A.3 ORIENTAMENTO PROFESSIONALE",exp_SILP!$AD98="4.2"),"A.3 ORIENTAMENTO PROFESSIONALE (CARCERE)",
IF(AND(exp_SILP!$S98="A.3 ORIENTAMENTO PROFESSIONALE",exp_SILP!$AD98="."),"A.3 ORIENTAMENTO PROFESSIONALE (CARCERE)",
IF(AND(exp_SILP!$S98="A.4 CONSULENZA ORIENTATIVA",exp_SILP!$AD98="4.2"),"A.4 CONSULENZA ORIENTATIVA (CARCERE)",
IF(AND(exp_SILP!$S98="A.4 CONSULENZA ORIENTATIVA",exp_SILP!$AD98="."),"A.4 CONSULENZA ORIENTATIVA (CARCERE)",
IF(AND(exp_SILP!$S98="A.5 - LEP F1 - ACCOMPAGNAMENTO AL LAVORO",exp_SILP!$AD98="4.2"),"A.5 - LEP F1 - ACCOMPAGNAMENTO AL LAVORO (CARCERE)",
IF(AND(exp_SILP!$S98="A.5 - LEP F1 - ACCOMPAGNAMENTO AL LAVORO",exp_SILP!$AD98="."),"A.5 - LEP F1 - ACCOMPAGNAMENTO AL LAVORO (CARCERE)",
IF(AND(exp_SILP!$S98="A.5.2a - TUTORAGGIO TIROCINI",exp_SILP!$AD98="4.2"),"A.5.2a - TUTORAGGIO TIROCINI (CARCERE)",
exp_SILP!$S98)))))))</f>
        <v>A4.10 - LEP E - ORIENTAMENTO SPECIALISTICO SKILL GAP ANALYSIS</v>
      </c>
      <c r="C98" s="11" t="str">
        <f>CONCATENATE(VLOOKUP(exp_SILP!$B98,'DATI COMMESSE'!$A$2:$F$25,4,FALSE)," - ", VLOOKUP(exp_SILP!$B98,'DATI COMMESSE'!$A$2:$F$25,2,FALSE)," - ",VLOOKUP(exp_SILP!$B98,'DATI COMMESSE'!$A$2:$F$25,3,FALSE))</f>
        <v>GOL - 22-02-5000 - 22-12-5003</v>
      </c>
      <c r="D98" s="11" t="str">
        <f>LEFT(exp_SILP!$R98,5)</f>
        <v>15:00</v>
      </c>
      <c r="E98" s="11" t="str">
        <f>RIGHT(exp_SILP!$R98,5)</f>
        <v>16:00</v>
      </c>
      <c r="F98" s="11">
        <f>IF(exp_SILP!$AG98&gt;=60,exp_SILP!$AG98/60,exp_SILP!$AG98)</f>
        <v>1</v>
      </c>
      <c r="G98" s="11" t="str">
        <f>VLOOKUP(exp_SILP!$Y98,'DATI CM'!$A$2:$F$28,2,FALSE)</f>
        <v>GNGGNN70A65L219B</v>
      </c>
      <c r="H98" s="11" t="str">
        <f>VLOOKUP(exp_SILP!$Y98,'DATI CM'!$A$2:$F$28,3,FALSE)</f>
        <v/>
      </c>
      <c r="I98" s="11" t="str">
        <f t="shared" si="1"/>
        <v>N</v>
      </c>
      <c r="J98" s="11" t="str">
        <f>VLOOKUP(exp_SILP!$Y98,'DATI CM'!$A$2:$F$28,4,FALSE)</f>
        <v/>
      </c>
      <c r="K98" s="12">
        <f>VLOOKUP(exp_SILP!$B98,'DATI COMMESSE'!$A$2:$F$25,5,FALSE)</f>
        <v>39.94</v>
      </c>
      <c r="L98" s="12" t="str">
        <f>IF(exp_SILP!$B98="A4.10 - LEP E - ORIENTAMENTO SPECIALISTICO SKILL GAP ANALYSIS - GRUPPO 3P",0,VLOOKUP(exp_SILP!$Y98,'DATI CM'!$A$2:$F$28,6,FALSE))</f>
        <v/>
      </c>
      <c r="M98" s="12">
        <f>IFERROR(VLOOKUP(exp_SILP!$B98,'DATI CM'!$H$2:$I$16,2,FALSE)*exp_SILP!$F98,0)</f>
        <v>0</v>
      </c>
      <c r="N98" s="11" t="str">
        <f>VLOOKUP(exp_SILP!$B98,'DATI COMMESSE'!$A$2:$F$25,4,FALSE)</f>
        <v>GOL</v>
      </c>
      <c r="O98" s="13">
        <f>VLOOKUP(exp_SILP!$B98,'DATI COMMESSE'!$A$2:$F$25,5,FALSE)*exp_SILP!$F98</f>
        <v>39.94</v>
      </c>
      <c r="P98" s="11" t="str">
        <f>IF(MID(exp_SILP!$W98,10,2)&gt;"40","F","M")</f>
        <v>F</v>
      </c>
      <c r="Q98" s="14" t="s">
        <v>379</v>
      </c>
      <c r="R98" s="15" t="s">
        <v>311</v>
      </c>
      <c r="S98" s="15" t="s">
        <v>70</v>
      </c>
      <c r="T98" s="15" t="s">
        <v>58</v>
      </c>
      <c r="U98" s="15" t="s">
        <v>59</v>
      </c>
      <c r="V98" s="15" t="s">
        <v>387</v>
      </c>
      <c r="W98" s="15" t="s">
        <v>388</v>
      </c>
      <c r="X98" s="15" t="s">
        <v>389</v>
      </c>
      <c r="Y98" s="15" t="s">
        <v>11</v>
      </c>
      <c r="Z98" s="15" t="s">
        <v>63</v>
      </c>
      <c r="AA98" s="15" t="s">
        <v>64</v>
      </c>
      <c r="AB98" s="15" t="s">
        <v>65</v>
      </c>
      <c r="AC98" s="15" t="s">
        <v>135</v>
      </c>
      <c r="AD98" s="15" t="s">
        <v>59</v>
      </c>
      <c r="AE98" s="15" t="s">
        <v>59</v>
      </c>
      <c r="AF98" s="15" t="s">
        <v>59</v>
      </c>
      <c r="AG98" s="15" t="s">
        <v>67</v>
      </c>
      <c r="AH98" s="15" t="s">
        <v>379</v>
      </c>
      <c r="AI98" s="15" t="s">
        <v>383</v>
      </c>
      <c r="AJ98" s="16" t="str">
        <f>VLOOKUP(exp_SILP!$Y98,'DATI CM'!$A$2:$F$28,2,FALSE)</f>
        <v>GNGGNN70A65L219B</v>
      </c>
    </row>
    <row r="99" ht="15.75" hidden="1" customHeight="1">
      <c r="A99" s="17" t="str">
        <f>IFERROR(VLOOKUP(exp_SILP!$W99,exp_utenti_P!D:D,1,FALSE),"_DA INSERIRE")</f>
        <v>MNTCST71P58Z614R</v>
      </c>
      <c r="B99" s="17" t="str">
        <f>IF(AND(exp_SILP!$S99="A.3 ORIENTAMENTO PROFESSIONALE",exp_SILP!$AD99="4.2"),"A.3 ORIENTAMENTO PROFESSIONALE (CARCERE)",
IF(AND(exp_SILP!$S99="A.3 ORIENTAMENTO PROFESSIONALE",exp_SILP!$AD99="."),"A.3 ORIENTAMENTO PROFESSIONALE (CARCERE)",
IF(AND(exp_SILP!$S99="A.4 CONSULENZA ORIENTATIVA",exp_SILP!$AD99="4.2"),"A.4 CONSULENZA ORIENTATIVA (CARCERE)",
IF(AND(exp_SILP!$S99="A.4 CONSULENZA ORIENTATIVA",exp_SILP!$AD99="."),"A.4 CONSULENZA ORIENTATIVA (CARCERE)",
IF(AND(exp_SILP!$S99="A.5 - LEP F1 - ACCOMPAGNAMENTO AL LAVORO",exp_SILP!$AD99="4.2"),"A.5 - LEP F1 - ACCOMPAGNAMENTO AL LAVORO (CARCERE)",
IF(AND(exp_SILP!$S99="A.5 - LEP F1 - ACCOMPAGNAMENTO AL LAVORO",exp_SILP!$AD99="."),"A.5 - LEP F1 - ACCOMPAGNAMENTO AL LAVORO (CARCERE)",
IF(AND(exp_SILP!$S99="A.5.2a - TUTORAGGIO TIROCINI",exp_SILP!$AD99="4.2"),"A.5.2a - TUTORAGGIO TIROCINI (CARCERE)",
exp_SILP!$S99)))))))</f>
        <v>A4.10 - LEP E - ORIENTAMENTO SPECIALISTICO SKILL GAP ANALYSIS</v>
      </c>
      <c r="C99" s="18" t="str">
        <f>CONCATENATE(VLOOKUP(exp_SILP!$B99,'DATI COMMESSE'!$A$2:$F$25,4,FALSE)," - ", VLOOKUP(exp_SILP!$B99,'DATI COMMESSE'!$A$2:$F$25,2,FALSE)," - ",VLOOKUP(exp_SILP!$B99,'DATI COMMESSE'!$A$2:$F$25,3,FALSE))</f>
        <v>GOL - 22-02-5000 - 22-12-5003</v>
      </c>
      <c r="D99" s="18" t="str">
        <f>LEFT(exp_SILP!$R99,5)</f>
        <v>12:00</v>
      </c>
      <c r="E99" s="18" t="str">
        <f>RIGHT(exp_SILP!$R99,5)</f>
        <v>13:00</v>
      </c>
      <c r="F99" s="18">
        <f>IF(exp_SILP!$AG99&gt;=60,exp_SILP!$AG99/60,exp_SILP!$AG99)</f>
        <v>1</v>
      </c>
      <c r="G99" s="18" t="str">
        <f>VLOOKUP(exp_SILP!$Y99,'DATI CM'!$A$2:$F$28,2,FALSE)</f>
        <v>PNFMRT85H50A859E</v>
      </c>
      <c r="H99" s="18" t="str">
        <f>VLOOKUP(exp_SILP!$Y99,'DATI CM'!$A$2:$F$28,3,FALSE)</f>
        <v>A011</v>
      </c>
      <c r="I99" s="18" t="str">
        <f t="shared" si="1"/>
        <v>N</v>
      </c>
      <c r="J99" s="18" t="str">
        <f>VLOOKUP(exp_SILP!$Y99,'DATI CM'!$A$2:$F$28,4,FALSE)</f>
        <v>BIELLA</v>
      </c>
      <c r="K99" s="19">
        <f>VLOOKUP(exp_SILP!$B99,'DATI COMMESSE'!$A$2:$F$25,5,FALSE)</f>
        <v>39.94</v>
      </c>
      <c r="L99" s="19">
        <f>IF(exp_SILP!$B99="A4.10 - LEP E - ORIENTAMENTO SPECIALISTICO SKILL GAP ANALYSIS - GRUPPO 3P",0,VLOOKUP(exp_SILP!$Y99,'DATI CM'!$A$2:$F$28,6,FALSE))</f>
        <v>25</v>
      </c>
      <c r="M99" s="19">
        <f>IFERROR(VLOOKUP(exp_SILP!$B99,'DATI CM'!$H$2:$I$16,2,FALSE)*exp_SILP!$F99,0)</f>
        <v>0</v>
      </c>
      <c r="N99" s="18" t="str">
        <f>VLOOKUP(exp_SILP!$B99,'DATI COMMESSE'!$A$2:$F$25,4,FALSE)</f>
        <v>GOL</v>
      </c>
      <c r="O99" s="20">
        <f>VLOOKUP(exp_SILP!$B99,'DATI COMMESSE'!$A$2:$F$25,5,FALSE)*exp_SILP!$F99</f>
        <v>39.94</v>
      </c>
      <c r="P99" s="18" t="str">
        <f>IF(MID(exp_SILP!$W99,10,2)&gt;"40","F","M")</f>
        <v>F</v>
      </c>
      <c r="Q99" s="21" t="s">
        <v>379</v>
      </c>
      <c r="R99" s="22" t="s">
        <v>102</v>
      </c>
      <c r="S99" s="22" t="s">
        <v>70</v>
      </c>
      <c r="T99" s="22" t="s">
        <v>58</v>
      </c>
      <c r="U99" s="22" t="s">
        <v>59</v>
      </c>
      <c r="V99" s="22" t="s">
        <v>390</v>
      </c>
      <c r="W99" s="22" t="s">
        <v>391</v>
      </c>
      <c r="X99" s="22" t="s">
        <v>392</v>
      </c>
      <c r="Y99" s="22" t="s">
        <v>15</v>
      </c>
      <c r="Z99" s="22" t="s">
        <v>63</v>
      </c>
      <c r="AA99" s="22" t="s">
        <v>64</v>
      </c>
      <c r="AB99" s="22" t="s">
        <v>65</v>
      </c>
      <c r="AC99" s="22" t="s">
        <v>66</v>
      </c>
      <c r="AD99" s="22" t="s">
        <v>59</v>
      </c>
      <c r="AE99" s="22" t="s">
        <v>59</v>
      </c>
      <c r="AF99" s="22" t="s">
        <v>59</v>
      </c>
      <c r="AG99" s="22" t="s">
        <v>67</v>
      </c>
      <c r="AH99" s="22" t="s">
        <v>379</v>
      </c>
      <c r="AI99" s="22" t="s">
        <v>68</v>
      </c>
      <c r="AJ99" s="23" t="str">
        <f>VLOOKUP(exp_SILP!$Y99,'DATI CM'!$A$2:$F$28,2,FALSE)</f>
        <v>PNFMRT85H50A859E</v>
      </c>
    </row>
    <row r="100" ht="15.75" hidden="1" customHeight="1">
      <c r="A100" s="10" t="str">
        <f>IFERROR(VLOOKUP(exp_SILP!$W100,exp_utenti_P!D:D,1,FALSE),"_DA INSERIRE")</f>
        <v>CNTLCN62L23I158T</v>
      </c>
      <c r="B100" s="10" t="str">
        <f>IF(AND(exp_SILP!$S100="A.3 ORIENTAMENTO PROFESSIONALE",exp_SILP!$AD100="4.2"),"A.3 ORIENTAMENTO PROFESSIONALE (CARCERE)",
IF(AND(exp_SILP!$S100="A.3 ORIENTAMENTO PROFESSIONALE",exp_SILP!$AD100="."),"A.3 ORIENTAMENTO PROFESSIONALE (CARCERE)",
IF(AND(exp_SILP!$S100="A.4 CONSULENZA ORIENTATIVA",exp_SILP!$AD100="4.2"),"A.4 CONSULENZA ORIENTATIVA (CARCERE)",
IF(AND(exp_SILP!$S100="A.4 CONSULENZA ORIENTATIVA",exp_SILP!$AD100="."),"A.4 CONSULENZA ORIENTATIVA (CARCERE)",
IF(AND(exp_SILP!$S100="A.5 - LEP F1 - ACCOMPAGNAMENTO AL LAVORO",exp_SILP!$AD100="4.2"),"A.5 - LEP F1 - ACCOMPAGNAMENTO AL LAVORO (CARCERE)",
IF(AND(exp_SILP!$S100="A.5 - LEP F1 - ACCOMPAGNAMENTO AL LAVORO",exp_SILP!$AD100="."),"A.5 - LEP F1 - ACCOMPAGNAMENTO AL LAVORO (CARCERE)",
IF(AND(exp_SILP!$S100="A.5.2a - TUTORAGGIO TIROCINI",exp_SILP!$AD100="4.2"),"A.5.2a - TUTORAGGIO TIROCINI (CARCERE)",
exp_SILP!$S100)))))))</f>
        <v>A4.10 - LEP E - ORIENTAMENTO SPECIALISTICO SKILL GAP ANALYSIS</v>
      </c>
      <c r="C100" s="11" t="str">
        <f>CONCATENATE(VLOOKUP(exp_SILP!$B100,'DATI COMMESSE'!$A$2:$F$25,4,FALSE)," - ", VLOOKUP(exp_SILP!$B100,'DATI COMMESSE'!$A$2:$F$25,2,FALSE)," - ",VLOOKUP(exp_SILP!$B100,'DATI COMMESSE'!$A$2:$F$25,3,FALSE))</f>
        <v>GOL - 22-02-5000 - 22-12-5003</v>
      </c>
      <c r="D100" s="11" t="str">
        <f>LEFT(exp_SILP!$R100,5)</f>
        <v>14:00</v>
      </c>
      <c r="E100" s="11" t="str">
        <f>RIGHT(exp_SILP!$R100,5)</f>
        <v>15:30</v>
      </c>
      <c r="F100" s="11">
        <f>IF(exp_SILP!$AG100&gt;=60,exp_SILP!$AG100/60,exp_SILP!$AG100)</f>
        <v>1.5</v>
      </c>
      <c r="G100" s="11" t="str">
        <f>VLOOKUP(exp_SILP!$Y100,'DATI CM'!$A$2:$F$28,2,FALSE)</f>
        <v>GNGGNN70A65L219B</v>
      </c>
      <c r="H100" s="11" t="str">
        <f>VLOOKUP(exp_SILP!$Y100,'DATI CM'!$A$2:$F$28,3,FALSE)</f>
        <v/>
      </c>
      <c r="I100" s="11" t="str">
        <f t="shared" si="1"/>
        <v>N</v>
      </c>
      <c r="J100" s="11" t="str">
        <f>VLOOKUP(exp_SILP!$Y100,'DATI CM'!$A$2:$F$28,4,FALSE)</f>
        <v/>
      </c>
      <c r="K100" s="12">
        <f>VLOOKUP(exp_SILP!$B100,'DATI COMMESSE'!$A$2:$F$25,5,FALSE)</f>
        <v>39.94</v>
      </c>
      <c r="L100" s="12" t="str">
        <f>IF(exp_SILP!$B100="A4.10 - LEP E - ORIENTAMENTO SPECIALISTICO SKILL GAP ANALYSIS - GRUPPO 3P",0,VLOOKUP(exp_SILP!$Y100,'DATI CM'!$A$2:$F$28,6,FALSE))</f>
        <v/>
      </c>
      <c r="M100" s="12">
        <f>IFERROR(VLOOKUP(exp_SILP!$B100,'DATI CM'!$H$2:$I$16,2,FALSE)*exp_SILP!$F100,0)</f>
        <v>0</v>
      </c>
      <c r="N100" s="11" t="str">
        <f>VLOOKUP(exp_SILP!$B100,'DATI COMMESSE'!$A$2:$F$25,4,FALSE)</f>
        <v>GOL</v>
      </c>
      <c r="O100" s="13">
        <f>VLOOKUP(exp_SILP!$B100,'DATI COMMESSE'!$A$2:$F$25,5,FALSE)*exp_SILP!$F100</f>
        <v>59.91</v>
      </c>
      <c r="P100" s="11" t="str">
        <f>IF(MID(exp_SILP!$W100,10,2)&gt;"40","F","M")</f>
        <v>M</v>
      </c>
      <c r="Q100" s="27" t="s">
        <v>99</v>
      </c>
      <c r="R100" s="15" t="s">
        <v>393</v>
      </c>
      <c r="S100" s="15" t="s">
        <v>70</v>
      </c>
      <c r="T100" s="15" t="s">
        <v>58</v>
      </c>
      <c r="U100" s="15" t="s">
        <v>59</v>
      </c>
      <c r="V100" s="15" t="s">
        <v>394</v>
      </c>
      <c r="W100" s="15" t="s">
        <v>395</v>
      </c>
      <c r="X100" s="15" t="s">
        <v>396</v>
      </c>
      <c r="Y100" s="15" t="s">
        <v>11</v>
      </c>
      <c r="Z100" s="15" t="s">
        <v>63</v>
      </c>
      <c r="AA100" s="15" t="s">
        <v>64</v>
      </c>
      <c r="AB100" s="15" t="s">
        <v>65</v>
      </c>
      <c r="AC100" s="15" t="s">
        <v>135</v>
      </c>
      <c r="AD100" s="15" t="s">
        <v>59</v>
      </c>
      <c r="AE100" s="15" t="s">
        <v>59</v>
      </c>
      <c r="AF100" s="15" t="s">
        <v>59</v>
      </c>
      <c r="AG100" s="28" t="s">
        <v>397</v>
      </c>
      <c r="AH100" s="15" t="s">
        <v>99</v>
      </c>
      <c r="AI100" s="15" t="s">
        <v>383</v>
      </c>
      <c r="AJ100" s="16" t="str">
        <f>VLOOKUP(exp_SILP!$Y100,'DATI CM'!$A$2:$F$28,2,FALSE)</f>
        <v>GNGGNN70A65L219B</v>
      </c>
    </row>
    <row r="101" ht="15.75" hidden="1" customHeight="1">
      <c r="A101" s="17" t="str">
        <f>IFERROR(VLOOKUP(exp_SILP!$W101,exp_utenti_P!D:D,1,FALSE),"_DA INSERIRE")</f>
        <v>CMLGDI95P57D938J</v>
      </c>
      <c r="B101" s="17" t="str">
        <f>IF(AND(exp_SILP!$S101="A.3 ORIENTAMENTO PROFESSIONALE",exp_SILP!$AD101="4.2"),"A.3 ORIENTAMENTO PROFESSIONALE (CARCERE)",
IF(AND(exp_SILP!$S101="A.3 ORIENTAMENTO PROFESSIONALE",exp_SILP!$AD101="."),"A.3 ORIENTAMENTO PROFESSIONALE (CARCERE)",
IF(AND(exp_SILP!$S101="A.4 CONSULENZA ORIENTATIVA",exp_SILP!$AD101="4.2"),"A.4 CONSULENZA ORIENTATIVA (CARCERE)",
IF(AND(exp_SILP!$S101="A.4 CONSULENZA ORIENTATIVA",exp_SILP!$AD101="."),"A.4 CONSULENZA ORIENTATIVA (CARCERE)",
IF(AND(exp_SILP!$S101="A.5 - LEP F1 - ACCOMPAGNAMENTO AL LAVORO",exp_SILP!$AD101="4.2"),"A.5 - LEP F1 - ACCOMPAGNAMENTO AL LAVORO (CARCERE)",
IF(AND(exp_SILP!$S101="A.5 - LEP F1 - ACCOMPAGNAMENTO AL LAVORO",exp_SILP!$AD101="."),"A.5 - LEP F1 - ACCOMPAGNAMENTO AL LAVORO (CARCERE)",
IF(AND(exp_SILP!$S101="A.5.2a - TUTORAGGIO TIROCINI",exp_SILP!$AD101="4.2"),"A.5.2a - TUTORAGGIO TIROCINI (CARCERE)",
exp_SILP!$S101)))))))</f>
        <v>A4.10 - LEP E - ORIENTAMENTO SPECIALISTICO SKILL GAP ANALYSIS</v>
      </c>
      <c r="C101" s="18" t="str">
        <f>CONCATENATE(VLOOKUP(exp_SILP!$B101,'DATI COMMESSE'!$A$2:$F$25,4,FALSE)," - ", VLOOKUP(exp_SILP!$B101,'DATI COMMESSE'!$A$2:$F$25,2,FALSE)," - ",VLOOKUP(exp_SILP!$B101,'DATI COMMESSE'!$A$2:$F$25,3,FALSE))</f>
        <v>GOL - 22-02-5000 - 22-12-5003</v>
      </c>
      <c r="D101" s="18" t="str">
        <f>LEFT(exp_SILP!$R101,5)</f>
        <v>12:00</v>
      </c>
      <c r="E101" s="18" t="str">
        <f>RIGHT(exp_SILP!$R101,5)</f>
        <v>14:00</v>
      </c>
      <c r="F101" s="18">
        <f>IF(exp_SILP!$AG101&gt;=60,exp_SILP!$AG101/60,exp_SILP!$AG101)</f>
        <v>2</v>
      </c>
      <c r="G101" s="18" t="str">
        <f>VLOOKUP(exp_SILP!$Y101,'DATI CM'!$A$2:$F$28,2,FALSE)</f>
        <v>PNFMRT85H50A859E</v>
      </c>
      <c r="H101" s="18" t="str">
        <f>VLOOKUP(exp_SILP!$Y101,'DATI CM'!$A$2:$F$28,3,FALSE)</f>
        <v>A011</v>
      </c>
      <c r="I101" s="18" t="str">
        <f t="shared" si="1"/>
        <v>N</v>
      </c>
      <c r="J101" s="18" t="str">
        <f>VLOOKUP(exp_SILP!$Y101,'DATI CM'!$A$2:$F$28,4,FALSE)</f>
        <v>BIELLA</v>
      </c>
      <c r="K101" s="19">
        <f>VLOOKUP(exp_SILP!$B101,'DATI COMMESSE'!$A$2:$F$25,5,FALSE)</f>
        <v>39.94</v>
      </c>
      <c r="L101" s="19">
        <f>IF(exp_SILP!$B101="A4.10 - LEP E - ORIENTAMENTO SPECIALISTICO SKILL GAP ANALYSIS - GRUPPO 3P",0,VLOOKUP(exp_SILP!$Y101,'DATI CM'!$A$2:$F$28,6,FALSE))</f>
        <v>25</v>
      </c>
      <c r="M101" s="19">
        <f>IFERROR(VLOOKUP(exp_SILP!$B101,'DATI CM'!$H$2:$I$16,2,FALSE)*exp_SILP!$F101,0)</f>
        <v>0</v>
      </c>
      <c r="N101" s="18" t="str">
        <f>VLOOKUP(exp_SILP!$B101,'DATI COMMESSE'!$A$2:$F$25,4,FALSE)</f>
        <v>GOL</v>
      </c>
      <c r="O101" s="20">
        <f>VLOOKUP(exp_SILP!$B101,'DATI COMMESSE'!$A$2:$F$25,5,FALSE)*exp_SILP!$F101</f>
        <v>79.88</v>
      </c>
      <c r="P101" s="18" t="str">
        <f>IF(MID(exp_SILP!$W101,10,2)&gt;"40","F","M")</f>
        <v>F</v>
      </c>
      <c r="Q101" s="24" t="s">
        <v>99</v>
      </c>
      <c r="R101" s="22" t="s">
        <v>84</v>
      </c>
      <c r="S101" s="22" t="s">
        <v>70</v>
      </c>
      <c r="T101" s="22" t="s">
        <v>58</v>
      </c>
      <c r="U101" s="22" t="s">
        <v>59</v>
      </c>
      <c r="V101" s="22" t="s">
        <v>398</v>
      </c>
      <c r="W101" s="22" t="s">
        <v>399</v>
      </c>
      <c r="X101" s="22" t="s">
        <v>400</v>
      </c>
      <c r="Y101" s="22" t="s">
        <v>15</v>
      </c>
      <c r="Z101" s="22" t="s">
        <v>63</v>
      </c>
      <c r="AA101" s="22" t="s">
        <v>64</v>
      </c>
      <c r="AB101" s="22" t="s">
        <v>65</v>
      </c>
      <c r="AC101" s="22" t="s">
        <v>66</v>
      </c>
      <c r="AD101" s="22" t="s">
        <v>59</v>
      </c>
      <c r="AE101" s="22" t="s">
        <v>59</v>
      </c>
      <c r="AF101" s="22" t="s">
        <v>59</v>
      </c>
      <c r="AG101" s="25" t="s">
        <v>76</v>
      </c>
      <c r="AH101" s="22" t="s">
        <v>120</v>
      </c>
      <c r="AI101" s="22" t="s">
        <v>68</v>
      </c>
      <c r="AJ101" s="23" t="str">
        <f>VLOOKUP(exp_SILP!$Y101,'DATI CM'!$A$2:$F$28,2,FALSE)</f>
        <v>PNFMRT85H50A859E</v>
      </c>
    </row>
    <row r="102" ht="15.75" hidden="1" customHeight="1">
      <c r="A102" s="10" t="str">
        <f>IFERROR(VLOOKUP(exp_SILP!$W102,exp_utenti_P!D:D,1,FALSE),"_DA INSERIRE")</f>
        <v>TRCPRC01H70Z129G</v>
      </c>
      <c r="B102" s="10" t="str">
        <f>IF(AND(exp_SILP!$S102="A.3 ORIENTAMENTO PROFESSIONALE",exp_SILP!$AD102="4.2"),"A.3 ORIENTAMENTO PROFESSIONALE (CARCERE)",
IF(AND(exp_SILP!$S102="A.3 ORIENTAMENTO PROFESSIONALE",exp_SILP!$AD102="."),"A.3 ORIENTAMENTO PROFESSIONALE (CARCERE)",
IF(AND(exp_SILP!$S102="A.4 CONSULENZA ORIENTATIVA",exp_SILP!$AD102="4.2"),"A.4 CONSULENZA ORIENTATIVA (CARCERE)",
IF(AND(exp_SILP!$S102="A.4 CONSULENZA ORIENTATIVA",exp_SILP!$AD102="."),"A.4 CONSULENZA ORIENTATIVA (CARCERE)",
IF(AND(exp_SILP!$S102="A.5 - LEP F1 - ACCOMPAGNAMENTO AL LAVORO",exp_SILP!$AD102="4.2"),"A.5 - LEP F1 - ACCOMPAGNAMENTO AL LAVORO (CARCERE)",
IF(AND(exp_SILP!$S102="A.5 - LEP F1 - ACCOMPAGNAMENTO AL LAVORO",exp_SILP!$AD102="."),"A.5 - LEP F1 - ACCOMPAGNAMENTO AL LAVORO (CARCERE)",
IF(AND(exp_SILP!$S102="A.5.2a - TUTORAGGIO TIROCINI",exp_SILP!$AD102="4.2"),"A.5.2a - TUTORAGGIO TIROCINI (CARCERE)",
exp_SILP!$S102)))))))</f>
        <v>A4.10 - LEP E - ORIENTAMENTO SPECIALISTICO SKILL GAP ANALYSIS</v>
      </c>
      <c r="C102" s="11" t="str">
        <f>CONCATENATE(VLOOKUP(exp_SILP!$B102,'DATI COMMESSE'!$A$2:$F$25,4,FALSE)," - ", VLOOKUP(exp_SILP!$B102,'DATI COMMESSE'!$A$2:$F$25,2,FALSE)," - ",VLOOKUP(exp_SILP!$B102,'DATI COMMESSE'!$A$2:$F$25,3,FALSE))</f>
        <v>GOL - 22-02-5000 - 22-12-5003</v>
      </c>
      <c r="D102" s="11" t="str">
        <f>LEFT(exp_SILP!$R102,5)</f>
        <v>09:00</v>
      </c>
      <c r="E102" s="11" t="str">
        <f>RIGHT(exp_SILP!$R102,5)</f>
        <v>12:00</v>
      </c>
      <c r="F102" s="11">
        <f>IF(exp_SILP!$AG102&gt;=60,exp_SILP!$AG102/60,exp_SILP!$AG102)</f>
        <v>3</v>
      </c>
      <c r="G102" s="11" t="str">
        <f>VLOOKUP(exp_SILP!$Y102,'DATI CM'!$A$2:$F$28,2,FALSE)</f>
        <v>PNFMRT85H50A859E</v>
      </c>
      <c r="H102" s="11" t="str">
        <f>VLOOKUP(exp_SILP!$Y102,'DATI CM'!$A$2:$F$28,3,FALSE)</f>
        <v>A011</v>
      </c>
      <c r="I102" s="11" t="str">
        <f t="shared" si="1"/>
        <v>N</v>
      </c>
      <c r="J102" s="11" t="str">
        <f>VLOOKUP(exp_SILP!$Y102,'DATI CM'!$A$2:$F$28,4,FALSE)</f>
        <v>BIELLA</v>
      </c>
      <c r="K102" s="12">
        <f>VLOOKUP(exp_SILP!$B102,'DATI COMMESSE'!$A$2:$F$25,5,FALSE)</f>
        <v>39.94</v>
      </c>
      <c r="L102" s="12">
        <f>IF(exp_SILP!$B102="A4.10 - LEP E - ORIENTAMENTO SPECIALISTICO SKILL GAP ANALYSIS - GRUPPO 3P",0,VLOOKUP(exp_SILP!$Y102,'DATI CM'!$A$2:$F$28,6,FALSE))</f>
        <v>25</v>
      </c>
      <c r="M102" s="12">
        <f>IFERROR(VLOOKUP(exp_SILP!$B102,'DATI CM'!$H$2:$I$16,2,FALSE)*exp_SILP!$F102,0)</f>
        <v>0</v>
      </c>
      <c r="N102" s="11" t="str">
        <f>VLOOKUP(exp_SILP!$B102,'DATI COMMESSE'!$A$2:$F$25,4,FALSE)</f>
        <v>GOL</v>
      </c>
      <c r="O102" s="13">
        <f>VLOOKUP(exp_SILP!$B102,'DATI COMMESSE'!$A$2:$F$25,5,FALSE)*exp_SILP!$F102</f>
        <v>119.82</v>
      </c>
      <c r="P102" s="11" t="str">
        <f>IF(MID(exp_SILP!$W102,10,2)&gt;"40","F","M")</f>
        <v>F</v>
      </c>
      <c r="Q102" s="27" t="s">
        <v>99</v>
      </c>
      <c r="R102" s="15" t="s">
        <v>106</v>
      </c>
      <c r="S102" s="15" t="s">
        <v>70</v>
      </c>
      <c r="T102" s="15" t="s">
        <v>58</v>
      </c>
      <c r="U102" s="15" t="s">
        <v>59</v>
      </c>
      <c r="V102" s="15" t="s">
        <v>401</v>
      </c>
      <c r="W102" s="15" t="s">
        <v>402</v>
      </c>
      <c r="X102" s="15" t="s">
        <v>403</v>
      </c>
      <c r="Y102" s="15" t="s">
        <v>15</v>
      </c>
      <c r="Z102" s="15" t="s">
        <v>63</v>
      </c>
      <c r="AA102" s="15" t="s">
        <v>64</v>
      </c>
      <c r="AB102" s="15" t="s">
        <v>65</v>
      </c>
      <c r="AC102" s="15" t="s">
        <v>66</v>
      </c>
      <c r="AD102" s="15" t="s">
        <v>59</v>
      </c>
      <c r="AE102" s="15" t="s">
        <v>59</v>
      </c>
      <c r="AF102" s="15" t="s">
        <v>59</v>
      </c>
      <c r="AG102" s="28" t="s">
        <v>101</v>
      </c>
      <c r="AH102" s="15" t="s">
        <v>404</v>
      </c>
      <c r="AI102" s="15" t="s">
        <v>68</v>
      </c>
      <c r="AJ102" s="16" t="str">
        <f>VLOOKUP(exp_SILP!$Y102,'DATI CM'!$A$2:$F$28,2,FALSE)</f>
        <v>PNFMRT85H50A859E</v>
      </c>
    </row>
    <row r="103" ht="15.75" customHeight="1">
      <c r="A103" s="17" t="str">
        <f>IFERROR(VLOOKUP(exp_SILP!$W103,exp_utenti_P!D:D,1,FALSE),"_DA INSERIRE")</f>
        <v>MTAGRG64C06Z129P</v>
      </c>
      <c r="B103" s="17" t="str">
        <f>IF(AND(exp_SILP!$S103="A.3 ORIENTAMENTO PROFESSIONALE",exp_SILP!$AD103="4.2"),"A.3 ORIENTAMENTO PROFESSIONALE (CARCERE)",
IF(AND(exp_SILP!$S103="A.3 ORIENTAMENTO PROFESSIONALE",exp_SILP!$AD103="."),"A.3 ORIENTAMENTO PROFESSIONALE (CARCERE)",
IF(AND(exp_SILP!$S103="A.4 CONSULENZA ORIENTATIVA",exp_SILP!$AD103="4.2"),"A.4 CONSULENZA ORIENTATIVA (CARCERE)",
IF(AND(exp_SILP!$S103="A.4 CONSULENZA ORIENTATIVA",exp_SILP!$AD103="."),"A.4 CONSULENZA ORIENTATIVA (CARCERE)",
IF(AND(exp_SILP!$S103="A.5 - LEP F1 - ACCOMPAGNAMENTO AL LAVORO",exp_SILP!$AD103="4.2"),"A.5 - LEP F1 - ACCOMPAGNAMENTO AL LAVORO (CARCERE)",
IF(AND(exp_SILP!$S103="A.5 - LEP F1 - ACCOMPAGNAMENTO AL LAVORO",exp_SILP!$AD103="."),"A.5 - LEP F1 - ACCOMPAGNAMENTO AL LAVORO (CARCERE)",
IF(AND(exp_SILP!$S103="A.5.2a - TUTORAGGIO TIROCINI",exp_SILP!$AD103="4.2"),"A.5.2a - TUTORAGGIO TIROCINI (CARCERE)",
exp_SILP!$S103)))))))</f>
        <v>A.5.2a - TUTORAGGIO TIROCINI</v>
      </c>
      <c r="C103" s="18" t="str">
        <f>CONCATENATE(VLOOKUP(exp_SILP!$B103,'DATI COMMESSE'!$A$2:$F$25,4,FALSE)," - ", VLOOKUP(exp_SILP!$B103,'DATI COMMESSE'!$A$2:$F$25,2,FALSE)," - ",VLOOKUP(exp_SILP!$B103,'DATI COMMESSE'!$A$2:$F$25,3,FALSE))</f>
        <v>FRD - 22-02-5000 - 22-12-5002</v>
      </c>
      <c r="D103" s="18" t="str">
        <f>LEFT(exp_SILP!$R103,5)</f>
        <v>18:30</v>
      </c>
      <c r="E103" s="18" t="str">
        <f>RIGHT(exp_SILP!$R103,5)</f>
        <v>20:00</v>
      </c>
      <c r="F103" s="18">
        <f>IF(exp_SILP!$AG103&gt;=60,exp_SILP!$AG103/60,exp_SILP!$AG103)</f>
        <v>1.5</v>
      </c>
      <c r="G103" s="18" t="str">
        <f>VLOOKUP(exp_SILP!$Y103,'DATI CM'!$A$2:$F$28,2,FALSE)</f>
        <v>FLCSRN79S42L219X</v>
      </c>
      <c r="H103" s="18" t="str">
        <f>VLOOKUP(exp_SILP!$Y103,'DATI CM'!$A$2:$F$28,3,FALSE)</f>
        <v>A011</v>
      </c>
      <c r="I103" s="18" t="str">
        <f t="shared" si="1"/>
        <v>N</v>
      </c>
      <c r="J103" s="18" t="str">
        <f>VLOOKUP(exp_SILP!$Y103,'DATI CM'!$A$2:$F$28,4,FALSE)</f>
        <v>TORINO</v>
      </c>
      <c r="K103" s="19">
        <f>VLOOKUP(exp_SILP!$B103,'DATI COMMESSE'!$A$2:$F$25,5,FALSE)</f>
        <v>35.5</v>
      </c>
      <c r="L103" s="19">
        <f>IF(exp_SILP!$B103="A4.10 - LEP E - ORIENTAMENTO SPECIALISTICO SKILL GAP ANALYSIS - GRUPPO 3P",0,VLOOKUP(exp_SILP!$Y103,'DATI CM'!$A$2:$F$28,6,FALSE))</f>
        <v>25</v>
      </c>
      <c r="M103" s="19">
        <f>IFERROR(VLOOKUP(exp_SILP!$B103,'DATI CM'!$H$2:$I$16,2,FALSE)*exp_SILP!$F103,0)</f>
        <v>0</v>
      </c>
      <c r="N103" s="18" t="str">
        <f>VLOOKUP(exp_SILP!$B103,'DATI COMMESSE'!$A$2:$F$25,4,FALSE)</f>
        <v>FRD</v>
      </c>
      <c r="O103" s="20">
        <f>VLOOKUP(exp_SILP!$B103,'DATI COMMESSE'!$A$2:$F$25,5,FALSE)*exp_SILP!$F103</f>
        <v>53.25</v>
      </c>
      <c r="P103" s="18" t="str">
        <f>IF(MID(exp_SILP!$W103,10,2)&gt;"40","F","M")</f>
        <v>M</v>
      </c>
      <c r="Q103" s="24" t="s">
        <v>405</v>
      </c>
      <c r="R103" s="22" t="s">
        <v>406</v>
      </c>
      <c r="S103" s="22" t="s">
        <v>166</v>
      </c>
      <c r="T103" s="22" t="s">
        <v>58</v>
      </c>
      <c r="U103" s="22" t="s">
        <v>59</v>
      </c>
      <c r="V103" s="22" t="s">
        <v>95</v>
      </c>
      <c r="W103" s="22" t="s">
        <v>96</v>
      </c>
      <c r="X103" s="22" t="s">
        <v>97</v>
      </c>
      <c r="Y103" s="22" t="s">
        <v>10</v>
      </c>
      <c r="Z103" s="22" t="s">
        <v>63</v>
      </c>
      <c r="AA103" s="22" t="s">
        <v>64</v>
      </c>
      <c r="AB103" s="22" t="s">
        <v>74</v>
      </c>
      <c r="AC103" s="22" t="s">
        <v>75</v>
      </c>
      <c r="AD103" s="22" t="s">
        <v>177</v>
      </c>
      <c r="AE103" s="22" t="s">
        <v>59</v>
      </c>
      <c r="AF103" s="22" t="s">
        <v>407</v>
      </c>
      <c r="AG103" s="25" t="s">
        <v>397</v>
      </c>
      <c r="AH103" s="22" t="s">
        <v>408</v>
      </c>
      <c r="AI103" s="22" t="s">
        <v>77</v>
      </c>
      <c r="AJ103" s="23" t="str">
        <f>VLOOKUP(exp_SILP!$Y103,'DATI CM'!$A$2:$F$28,2,FALSE)</f>
        <v>FLCSRN79S42L219X</v>
      </c>
    </row>
    <row r="104" ht="15.75" customHeight="1">
      <c r="A104" s="10" t="str">
        <f>IFERROR(VLOOKUP(exp_SILP!$W104,exp_utenti_P!D:D,1,FALSE),"_DA INSERIRE")</f>
        <v>TTLYYS94S58Z336G</v>
      </c>
      <c r="B104" s="10" t="str">
        <f>IF(AND(exp_SILP!$S104="A.3 ORIENTAMENTO PROFESSIONALE",exp_SILP!$AD104="4.2"),"A.3 ORIENTAMENTO PROFESSIONALE (CARCERE)",
IF(AND(exp_SILP!$S104="A.3 ORIENTAMENTO PROFESSIONALE",exp_SILP!$AD104="."),"A.3 ORIENTAMENTO PROFESSIONALE (CARCERE)",
IF(AND(exp_SILP!$S104="A.4 CONSULENZA ORIENTATIVA",exp_SILP!$AD104="4.2"),"A.4 CONSULENZA ORIENTATIVA (CARCERE)",
IF(AND(exp_SILP!$S104="A.4 CONSULENZA ORIENTATIVA",exp_SILP!$AD104="."),"A.4 CONSULENZA ORIENTATIVA (CARCERE)",
IF(AND(exp_SILP!$S104="A.5 - LEP F1 - ACCOMPAGNAMENTO AL LAVORO",exp_SILP!$AD104="4.2"),"A.5 - LEP F1 - ACCOMPAGNAMENTO AL LAVORO (CARCERE)",
IF(AND(exp_SILP!$S104="A.5 - LEP F1 - ACCOMPAGNAMENTO AL LAVORO",exp_SILP!$AD104="."),"A.5 - LEP F1 - ACCOMPAGNAMENTO AL LAVORO (CARCERE)",
IF(AND(exp_SILP!$S104="A.5.2a - TUTORAGGIO TIROCINI",exp_SILP!$AD104="4.2"),"A.5.2a - TUTORAGGIO TIROCINI (CARCERE)",
exp_SILP!$S104)))))))</f>
        <v>A4.10 - LEP E - ORIENTAMENTO SPECIALISTICO SKILL GAP ANALYSIS</v>
      </c>
      <c r="C104" s="11" t="str">
        <f>CONCATENATE(VLOOKUP(exp_SILP!$B104,'DATI COMMESSE'!$A$2:$F$25,4,FALSE)," - ", VLOOKUP(exp_SILP!$B104,'DATI COMMESSE'!$A$2:$F$25,2,FALSE)," - ",VLOOKUP(exp_SILP!$B104,'DATI COMMESSE'!$A$2:$F$25,3,FALSE))</f>
        <v>GOL - 22-02-5000 - 22-12-5003</v>
      </c>
      <c r="D104" s="11" t="str">
        <f>LEFT(exp_SILP!$R104,5)</f>
        <v>11:00</v>
      </c>
      <c r="E104" s="11" t="str">
        <f>RIGHT(exp_SILP!$R104,5)</f>
        <v>13:00</v>
      </c>
      <c r="F104" s="11">
        <f>IF(exp_SILP!$AG104&gt;=60,exp_SILP!$AG104/60,exp_SILP!$AG104)</f>
        <v>2</v>
      </c>
      <c r="G104" s="11" t="str">
        <f>VLOOKUP(exp_SILP!$Y104,'DATI CM'!$A$2:$F$28,2,FALSE)</f>
        <v>MNRCLD73B46G674U</v>
      </c>
      <c r="H104" s="11" t="str">
        <f>VLOOKUP(exp_SILP!$Y104,'DATI CM'!$A$2:$F$28,3,FALSE)</f>
        <v>A011</v>
      </c>
      <c r="I104" s="11" t="str">
        <f t="shared" si="1"/>
        <v>N</v>
      </c>
      <c r="J104" s="11" t="str">
        <f>VLOOKUP(exp_SILP!$Y104,'DATI CM'!$A$2:$F$28,4,FALSE)</f>
        <v>TORINO</v>
      </c>
      <c r="K104" s="12">
        <f>VLOOKUP(exp_SILP!$B104,'DATI COMMESSE'!$A$2:$F$25,5,FALSE)</f>
        <v>39.94</v>
      </c>
      <c r="L104" s="12">
        <f>IF(exp_SILP!$B104="A4.10 - LEP E - ORIENTAMENTO SPECIALISTICO SKILL GAP ANALYSIS - GRUPPO 3P",0,VLOOKUP(exp_SILP!$Y104,'DATI CM'!$A$2:$F$28,6,FALSE))</f>
        <v>25</v>
      </c>
      <c r="M104" s="12">
        <f>IFERROR(VLOOKUP(exp_SILP!$B104,'DATI CM'!$H$2:$I$16,2,FALSE)*exp_SILP!$F104,0)</f>
        <v>0</v>
      </c>
      <c r="N104" s="11" t="str">
        <f>VLOOKUP(exp_SILP!$B104,'DATI COMMESSE'!$A$2:$F$25,4,FALSE)</f>
        <v>GOL</v>
      </c>
      <c r="O104" s="13">
        <f>VLOOKUP(exp_SILP!$B104,'DATI COMMESSE'!$A$2:$F$25,5,FALSE)*exp_SILP!$F104</f>
        <v>79.88</v>
      </c>
      <c r="P104" s="11" t="str">
        <f>IF(MID(exp_SILP!$W104,10,2)&gt;"40","F","M")</f>
        <v>F</v>
      </c>
      <c r="Q104" s="27" t="s">
        <v>405</v>
      </c>
      <c r="R104" s="15" t="s">
        <v>219</v>
      </c>
      <c r="S104" s="15" t="s">
        <v>70</v>
      </c>
      <c r="T104" s="15" t="s">
        <v>58</v>
      </c>
      <c r="U104" s="15" t="s">
        <v>59</v>
      </c>
      <c r="V104" s="15" t="s">
        <v>409</v>
      </c>
      <c r="W104" s="15" t="s">
        <v>410</v>
      </c>
      <c r="X104" s="15" t="s">
        <v>411</v>
      </c>
      <c r="Y104" s="15" t="s">
        <v>14</v>
      </c>
      <c r="Z104" s="15" t="s">
        <v>63</v>
      </c>
      <c r="AA104" s="15" t="s">
        <v>64</v>
      </c>
      <c r="AB104" s="15" t="s">
        <v>74</v>
      </c>
      <c r="AC104" s="15" t="s">
        <v>135</v>
      </c>
      <c r="AD104" s="15" t="s">
        <v>59</v>
      </c>
      <c r="AE104" s="15" t="s">
        <v>59</v>
      </c>
      <c r="AF104" s="15" t="s">
        <v>59</v>
      </c>
      <c r="AG104" s="28" t="s">
        <v>76</v>
      </c>
      <c r="AH104" s="15" t="s">
        <v>405</v>
      </c>
      <c r="AI104" s="15" t="s">
        <v>158</v>
      </c>
      <c r="AJ104" s="16" t="str">
        <f>VLOOKUP(exp_SILP!$Y104,'DATI CM'!$A$2:$F$28,2,FALSE)</f>
        <v>MNRCLD73B46G674U</v>
      </c>
    </row>
    <row r="105" ht="15.75" customHeight="1">
      <c r="A105" s="17" t="str">
        <f>IFERROR(VLOOKUP(exp_SILP!$W105,exp_utenti_P!D:D,1,FALSE),"_DA INSERIRE")</f>
        <v>RSUGRL73H41Z129A</v>
      </c>
      <c r="B105" s="17" t="str">
        <f>IF(AND(exp_SILP!$S105="A.3 ORIENTAMENTO PROFESSIONALE",exp_SILP!$AD105="4.2"),"A.3 ORIENTAMENTO PROFESSIONALE (CARCERE)",
IF(AND(exp_SILP!$S105="A.3 ORIENTAMENTO PROFESSIONALE",exp_SILP!$AD105="."),"A.3 ORIENTAMENTO PROFESSIONALE (CARCERE)",
IF(AND(exp_SILP!$S105="A.4 CONSULENZA ORIENTATIVA",exp_SILP!$AD105="4.2"),"A.4 CONSULENZA ORIENTATIVA (CARCERE)",
IF(AND(exp_SILP!$S105="A.4 CONSULENZA ORIENTATIVA",exp_SILP!$AD105="."),"A.4 CONSULENZA ORIENTATIVA (CARCERE)",
IF(AND(exp_SILP!$S105="A.5 - LEP F1 - ACCOMPAGNAMENTO AL LAVORO",exp_SILP!$AD105="4.2"),"A.5 - LEP F1 - ACCOMPAGNAMENTO AL LAVORO (CARCERE)",
IF(AND(exp_SILP!$S105="A.5 - LEP F1 - ACCOMPAGNAMENTO AL LAVORO",exp_SILP!$AD105="."),"A.5 - LEP F1 - ACCOMPAGNAMENTO AL LAVORO (CARCERE)",
IF(AND(exp_SILP!$S105="A.5.2a - TUTORAGGIO TIROCINI",exp_SILP!$AD105="4.2"),"A.5.2a - TUTORAGGIO TIROCINI (CARCERE)",
exp_SILP!$S105)))))))</f>
        <v>A4.10 - LEP E - ORIENTAMENTO SPECIALISTICO SKILL GAP ANALYSIS</v>
      </c>
      <c r="C105" s="18" t="str">
        <f>CONCATENATE(VLOOKUP(exp_SILP!$B105,'DATI COMMESSE'!$A$2:$F$25,4,FALSE)," - ", VLOOKUP(exp_SILP!$B105,'DATI COMMESSE'!$A$2:$F$25,2,FALSE)," - ",VLOOKUP(exp_SILP!$B105,'DATI COMMESSE'!$A$2:$F$25,3,FALSE))</f>
        <v>GOL - 22-02-5000 - 22-12-5003</v>
      </c>
      <c r="D105" s="18" t="str">
        <f>LEFT(exp_SILP!$R105,5)</f>
        <v>14:00</v>
      </c>
      <c r="E105" s="18" t="str">
        <f>RIGHT(exp_SILP!$R105,5)</f>
        <v>17:00</v>
      </c>
      <c r="F105" s="18">
        <f>IF(exp_SILP!$AG105&gt;=60,exp_SILP!$AG105/60,exp_SILP!$AG105)</f>
        <v>3</v>
      </c>
      <c r="G105" s="18" t="str">
        <f>VLOOKUP(exp_SILP!$Y105,'DATI CM'!$A$2:$F$28,2,FALSE)</f>
        <v>MNRCLD73B46G674U</v>
      </c>
      <c r="H105" s="18" t="str">
        <f>VLOOKUP(exp_SILP!$Y105,'DATI CM'!$A$2:$F$28,3,FALSE)</f>
        <v>A011</v>
      </c>
      <c r="I105" s="18" t="str">
        <f t="shared" si="1"/>
        <v>N</v>
      </c>
      <c r="J105" s="18" t="str">
        <f>VLOOKUP(exp_SILP!$Y105,'DATI CM'!$A$2:$F$28,4,FALSE)</f>
        <v>TORINO</v>
      </c>
      <c r="K105" s="19">
        <f>VLOOKUP(exp_SILP!$B105,'DATI COMMESSE'!$A$2:$F$25,5,FALSE)</f>
        <v>39.94</v>
      </c>
      <c r="L105" s="19">
        <f>IF(exp_SILP!$B105="A4.10 - LEP E - ORIENTAMENTO SPECIALISTICO SKILL GAP ANALYSIS - GRUPPO 3P",0,VLOOKUP(exp_SILP!$Y105,'DATI CM'!$A$2:$F$28,6,FALSE))</f>
        <v>25</v>
      </c>
      <c r="M105" s="19">
        <f>IFERROR(VLOOKUP(exp_SILP!$B105,'DATI CM'!$H$2:$I$16,2,FALSE)*exp_SILP!$F105,0)</f>
        <v>0</v>
      </c>
      <c r="N105" s="18" t="str">
        <f>VLOOKUP(exp_SILP!$B105,'DATI COMMESSE'!$A$2:$F$25,4,FALSE)</f>
        <v>GOL</v>
      </c>
      <c r="O105" s="20">
        <f>VLOOKUP(exp_SILP!$B105,'DATI COMMESSE'!$A$2:$F$25,5,FALSE)*exp_SILP!$F105</f>
        <v>119.82</v>
      </c>
      <c r="P105" s="18" t="str">
        <f>IF(MID(exp_SILP!$W105,10,2)&gt;"40","F","M")</f>
        <v>F</v>
      </c>
      <c r="Q105" s="24" t="s">
        <v>405</v>
      </c>
      <c r="R105" s="22" t="s">
        <v>100</v>
      </c>
      <c r="S105" s="22" t="s">
        <v>70</v>
      </c>
      <c r="T105" s="22" t="s">
        <v>58</v>
      </c>
      <c r="U105" s="22" t="s">
        <v>59</v>
      </c>
      <c r="V105" s="22" t="s">
        <v>412</v>
      </c>
      <c r="W105" s="22" t="s">
        <v>413</v>
      </c>
      <c r="X105" s="22" t="s">
        <v>414</v>
      </c>
      <c r="Y105" s="22" t="s">
        <v>14</v>
      </c>
      <c r="Z105" s="22" t="s">
        <v>63</v>
      </c>
      <c r="AA105" s="22" t="s">
        <v>64</v>
      </c>
      <c r="AB105" s="22" t="s">
        <v>74</v>
      </c>
      <c r="AC105" s="22" t="s">
        <v>135</v>
      </c>
      <c r="AD105" s="22" t="s">
        <v>59</v>
      </c>
      <c r="AE105" s="22" t="s">
        <v>59</v>
      </c>
      <c r="AF105" s="22" t="s">
        <v>59</v>
      </c>
      <c r="AG105" s="25" t="s">
        <v>101</v>
      </c>
      <c r="AH105" s="22" t="s">
        <v>408</v>
      </c>
      <c r="AI105" s="22" t="s">
        <v>158</v>
      </c>
      <c r="AJ105" s="23" t="str">
        <f>VLOOKUP(exp_SILP!$Y105,'DATI CM'!$A$2:$F$28,2,FALSE)</f>
        <v>MNRCLD73B46G674U</v>
      </c>
    </row>
    <row r="106" ht="15.75" hidden="1" customHeight="1">
      <c r="A106" s="10" t="str">
        <f>IFERROR(VLOOKUP(exp_SILP!$W106,exp_utenti_P!D:D,1,FALSE),"_DA INSERIRE")</f>
        <v>BNCDTT75H58C627X</v>
      </c>
      <c r="B106" s="10" t="str">
        <f>IF(AND(exp_SILP!$S106="A.3 ORIENTAMENTO PROFESSIONALE",exp_SILP!$AD106="4.2"),"A.3 ORIENTAMENTO PROFESSIONALE (CARCERE)",
IF(AND(exp_SILP!$S106="A.3 ORIENTAMENTO PROFESSIONALE",exp_SILP!$AD106="."),"A.3 ORIENTAMENTO PROFESSIONALE (CARCERE)",
IF(AND(exp_SILP!$S106="A.4 CONSULENZA ORIENTATIVA",exp_SILP!$AD106="4.2"),"A.4 CONSULENZA ORIENTATIVA (CARCERE)",
IF(AND(exp_SILP!$S106="A.4 CONSULENZA ORIENTATIVA",exp_SILP!$AD106="."),"A.4 CONSULENZA ORIENTATIVA (CARCERE)",
IF(AND(exp_SILP!$S106="A.5 - LEP F1 - ACCOMPAGNAMENTO AL LAVORO",exp_SILP!$AD106="4.2"),"A.5 - LEP F1 - ACCOMPAGNAMENTO AL LAVORO (CARCERE)",
IF(AND(exp_SILP!$S106="A.5 - LEP F1 - ACCOMPAGNAMENTO AL LAVORO",exp_SILP!$AD106="."),"A.5 - LEP F1 - ACCOMPAGNAMENTO AL LAVORO (CARCERE)",
IF(AND(exp_SILP!$S106="A.5.2a - TUTORAGGIO TIROCINI",exp_SILP!$AD106="4.2"),"A.5.2a - TUTORAGGIO TIROCINI (CARCERE)",
exp_SILP!$S106)))))))</f>
        <v>A4.10 - LEP E - ORIENTAMENTO SPECIALISTICO SKILL GAP ANALYSIS</v>
      </c>
      <c r="C106" s="11" t="str">
        <f>CONCATENATE(VLOOKUP(exp_SILP!$B106,'DATI COMMESSE'!$A$2:$F$25,4,FALSE)," - ", VLOOKUP(exp_SILP!$B106,'DATI COMMESSE'!$A$2:$F$25,2,FALSE)," - ",VLOOKUP(exp_SILP!$B106,'DATI COMMESSE'!$A$2:$F$25,3,FALSE))</f>
        <v>GOL - 22-02-5000 - 22-12-5003</v>
      </c>
      <c r="D106" s="11" t="str">
        <f>LEFT(exp_SILP!$R106,5)</f>
        <v>11:00</v>
      </c>
      <c r="E106" s="11" t="str">
        <f>RIGHT(exp_SILP!$R106,5)</f>
        <v>13:00</v>
      </c>
      <c r="F106" s="11">
        <f>IF(exp_SILP!$AG106&gt;=60,exp_SILP!$AG106/60,exp_SILP!$AG106)</f>
        <v>2</v>
      </c>
      <c r="G106" s="11" t="str">
        <f>VLOOKUP(exp_SILP!$Y106,'DATI CM'!$A$2:$F$28,2,FALSE)</f>
        <v>DNRSMN97E58L219U</v>
      </c>
      <c r="H106" s="11" t="str">
        <f>VLOOKUP(exp_SILP!$Y106,'DATI CM'!$A$2:$F$28,3,FALSE)</f>
        <v/>
      </c>
      <c r="I106" s="11" t="str">
        <f t="shared" si="1"/>
        <v>N</v>
      </c>
      <c r="J106" s="11" t="str">
        <f>VLOOKUP(exp_SILP!$Y106,'DATI CM'!$A$2:$F$28,4,FALSE)</f>
        <v/>
      </c>
      <c r="K106" s="12">
        <f>VLOOKUP(exp_SILP!$B106,'DATI COMMESSE'!$A$2:$F$25,5,FALSE)</f>
        <v>39.94</v>
      </c>
      <c r="L106" s="12" t="str">
        <f>IF(exp_SILP!$B106="A4.10 - LEP E - ORIENTAMENTO SPECIALISTICO SKILL GAP ANALYSIS - GRUPPO 3P",0,VLOOKUP(exp_SILP!$Y106,'DATI CM'!$A$2:$F$28,6,FALSE))</f>
        <v/>
      </c>
      <c r="M106" s="12">
        <f>IFERROR(VLOOKUP(exp_SILP!$B106,'DATI CM'!$H$2:$I$16,2,FALSE)*exp_SILP!$F106,0)</f>
        <v>0</v>
      </c>
      <c r="N106" s="11" t="str">
        <f>VLOOKUP(exp_SILP!$B106,'DATI COMMESSE'!$A$2:$F$25,4,FALSE)</f>
        <v>GOL</v>
      </c>
      <c r="O106" s="13">
        <f>VLOOKUP(exp_SILP!$B106,'DATI COMMESSE'!$A$2:$F$25,5,FALSE)*exp_SILP!$F106</f>
        <v>79.88</v>
      </c>
      <c r="P106" s="11" t="str">
        <f>IF(MID(exp_SILP!$W106,10,2)&gt;"40","F","M")</f>
        <v>F</v>
      </c>
      <c r="Q106" s="27" t="s">
        <v>405</v>
      </c>
      <c r="R106" s="15" t="s">
        <v>219</v>
      </c>
      <c r="S106" s="15" t="s">
        <v>70</v>
      </c>
      <c r="T106" s="15" t="s">
        <v>58</v>
      </c>
      <c r="U106" s="15" t="s">
        <v>59</v>
      </c>
      <c r="V106" s="15" t="s">
        <v>415</v>
      </c>
      <c r="W106" s="15" t="s">
        <v>416</v>
      </c>
      <c r="X106" s="15" t="s">
        <v>417</v>
      </c>
      <c r="Y106" s="15" t="s">
        <v>8</v>
      </c>
      <c r="Z106" s="15" t="s">
        <v>63</v>
      </c>
      <c r="AA106" s="15" t="s">
        <v>64</v>
      </c>
      <c r="AB106" s="15" t="s">
        <v>65</v>
      </c>
      <c r="AC106" s="15" t="s">
        <v>135</v>
      </c>
      <c r="AD106" s="15" t="s">
        <v>59</v>
      </c>
      <c r="AE106" s="15" t="s">
        <v>59</v>
      </c>
      <c r="AF106" s="15" t="s">
        <v>59</v>
      </c>
      <c r="AG106" s="28" t="s">
        <v>76</v>
      </c>
      <c r="AH106" s="15" t="s">
        <v>418</v>
      </c>
      <c r="AI106" s="15" t="s">
        <v>143</v>
      </c>
      <c r="AJ106" s="16" t="str">
        <f>VLOOKUP(exp_SILP!$Y106,'DATI CM'!$A$2:$F$28,2,FALSE)</f>
        <v>DNRSMN97E58L219U</v>
      </c>
    </row>
    <row r="107" ht="15.75" hidden="1" customHeight="1">
      <c r="A107" s="17" t="str">
        <f>IFERROR(VLOOKUP(exp_SILP!$W107,exp_utenti_P!D:D,1,FALSE),"_DA INSERIRE")</f>
        <v>PCCNDR94M68A859E</v>
      </c>
      <c r="B107" s="17" t="str">
        <f>IF(AND(exp_SILP!$S107="A.3 ORIENTAMENTO PROFESSIONALE",exp_SILP!$AD107="4.2"),"A.3 ORIENTAMENTO PROFESSIONALE (CARCERE)",
IF(AND(exp_SILP!$S107="A.3 ORIENTAMENTO PROFESSIONALE",exp_SILP!$AD107="."),"A.3 ORIENTAMENTO PROFESSIONALE (CARCERE)",
IF(AND(exp_SILP!$S107="A.4 CONSULENZA ORIENTATIVA",exp_SILP!$AD107="4.2"),"A.4 CONSULENZA ORIENTATIVA (CARCERE)",
IF(AND(exp_SILP!$S107="A.4 CONSULENZA ORIENTATIVA",exp_SILP!$AD107="."),"A.4 CONSULENZA ORIENTATIVA (CARCERE)",
IF(AND(exp_SILP!$S107="A.5 - LEP F1 - ACCOMPAGNAMENTO AL LAVORO",exp_SILP!$AD107="4.2"),"A.5 - LEP F1 - ACCOMPAGNAMENTO AL LAVORO (CARCERE)",
IF(AND(exp_SILP!$S107="A.5 - LEP F1 - ACCOMPAGNAMENTO AL LAVORO",exp_SILP!$AD107="."),"A.5 - LEP F1 - ACCOMPAGNAMENTO AL LAVORO (CARCERE)",
IF(AND(exp_SILP!$S107="A.5.2a - TUTORAGGIO TIROCINI",exp_SILP!$AD107="4.2"),"A.5.2a - TUTORAGGIO TIROCINI (CARCERE)",
exp_SILP!$S107)))))))</f>
        <v>A4.10 - LEP E - ORIENTAMENTO SPECIALISTICO SKILL GAP ANALYSIS - GRUPPO 3P</v>
      </c>
      <c r="C107" s="18" t="str">
        <f>CONCATENATE(VLOOKUP(exp_SILP!$B107,'DATI COMMESSE'!$A$2:$F$25,4,FALSE)," - ", VLOOKUP(exp_SILP!$B107,'DATI COMMESSE'!$A$2:$F$25,2,FALSE)," - ",VLOOKUP(exp_SILP!$B107,'DATI COMMESSE'!$A$2:$F$25,3,FALSE))</f>
        <v>GOL - 22-02-5000 - 22-12-5003</v>
      </c>
      <c r="D107" s="18" t="str">
        <f>LEFT(exp_SILP!$R107,5)</f>
        <v>17:00</v>
      </c>
      <c r="E107" s="18" t="str">
        <f>RIGHT(exp_SILP!$R107,5)</f>
        <v>18:00</v>
      </c>
      <c r="F107" s="18">
        <f>IF(exp_SILP!$AG107&gt;=60,exp_SILP!$AG107/60,exp_SILP!$AG107)</f>
        <v>1</v>
      </c>
      <c r="G107" s="18" t="str">
        <f>VLOOKUP(exp_SILP!$Y107,'DATI CM'!$A$2:$F$28,2,FALSE)</f>
        <v>PNFMRT85H50A859E</v>
      </c>
      <c r="H107" s="18" t="str">
        <f>VLOOKUP(exp_SILP!$Y107,'DATI CM'!$A$2:$F$28,3,FALSE)</f>
        <v>A011</v>
      </c>
      <c r="I107" s="18" t="str">
        <f t="shared" si="1"/>
        <v>N</v>
      </c>
      <c r="J107" s="18" t="str">
        <f>VLOOKUP(exp_SILP!$Y107,'DATI CM'!$A$2:$F$28,4,FALSE)</f>
        <v>BIELLA</v>
      </c>
      <c r="K107" s="19">
        <f>VLOOKUP(exp_SILP!$B107,'DATI COMMESSE'!$A$2:$F$25,5,FALSE)</f>
        <v>82.27</v>
      </c>
      <c r="L107" s="19">
        <f>IF(exp_SILP!$B107="A4.10 - LEP E - ORIENTAMENTO SPECIALISTICO SKILL GAP ANALYSIS - GRUPPO 3P",0,VLOOKUP(exp_SILP!$Y107,'DATI CM'!$A$2:$F$28,6,FALSE))</f>
        <v>0</v>
      </c>
      <c r="M107" s="19">
        <f>IFERROR(VLOOKUP(exp_SILP!$B107,'DATI CM'!$H$2:$I$16,2,FALSE)*exp_SILP!$F107,0)</f>
        <v>35</v>
      </c>
      <c r="N107" s="18" t="str">
        <f>VLOOKUP(exp_SILP!$B107,'DATI COMMESSE'!$A$2:$F$25,4,FALSE)</f>
        <v>GOL</v>
      </c>
      <c r="O107" s="20">
        <f>VLOOKUP(exp_SILP!$B107,'DATI COMMESSE'!$A$2:$F$25,5,FALSE)*exp_SILP!$F107</f>
        <v>82.27</v>
      </c>
      <c r="P107" s="18" t="str">
        <f>IF(MID(exp_SILP!$W107,10,2)&gt;"40","F","M")</f>
        <v>F</v>
      </c>
      <c r="Q107" s="24" t="s">
        <v>319</v>
      </c>
      <c r="R107" s="22" t="s">
        <v>93</v>
      </c>
      <c r="S107" s="22" t="s">
        <v>287</v>
      </c>
      <c r="T107" s="22" t="s">
        <v>58</v>
      </c>
      <c r="U107" s="22" t="s">
        <v>59</v>
      </c>
      <c r="V107" s="22" t="s">
        <v>419</v>
      </c>
      <c r="W107" s="22" t="s">
        <v>420</v>
      </c>
      <c r="X107" s="22" t="s">
        <v>421</v>
      </c>
      <c r="Y107" s="22" t="s">
        <v>15</v>
      </c>
      <c r="Z107" s="22" t="s">
        <v>63</v>
      </c>
      <c r="AA107" s="22" t="s">
        <v>64</v>
      </c>
      <c r="AB107" s="22" t="s">
        <v>65</v>
      </c>
      <c r="AC107" s="22" t="s">
        <v>66</v>
      </c>
      <c r="AD107" s="22" t="s">
        <v>59</v>
      </c>
      <c r="AE107" s="22" t="s">
        <v>59</v>
      </c>
      <c r="AF107" s="22" t="s">
        <v>59</v>
      </c>
      <c r="AG107" s="25" t="s">
        <v>67</v>
      </c>
      <c r="AH107" s="22" t="s">
        <v>422</v>
      </c>
      <c r="AI107" s="22" t="s">
        <v>68</v>
      </c>
      <c r="AJ107" s="23" t="str">
        <f>VLOOKUP(exp_SILP!$Y107,'DATI CM'!$A$2:$F$28,2,FALSE)</f>
        <v>PNFMRT85H50A859E</v>
      </c>
    </row>
    <row r="108" ht="15.75" customHeight="1">
      <c r="A108" s="10" t="str">
        <f>IFERROR(VLOOKUP(exp_SILP!$W108,exp_utenti_P!D:D,1,FALSE),"_DA INSERIRE")</f>
        <v>TTNSFN74L68L219D</v>
      </c>
      <c r="B108" s="10" t="str">
        <f>IF(AND(exp_SILP!$S108="A.3 ORIENTAMENTO PROFESSIONALE",exp_SILP!$AD108="4.2"),"A.3 ORIENTAMENTO PROFESSIONALE (CARCERE)",
IF(AND(exp_SILP!$S108="A.3 ORIENTAMENTO PROFESSIONALE",exp_SILP!$AD108="."),"A.3 ORIENTAMENTO PROFESSIONALE (CARCERE)",
IF(AND(exp_SILP!$S108="A.4 CONSULENZA ORIENTATIVA",exp_SILP!$AD108="4.2"),"A.4 CONSULENZA ORIENTATIVA (CARCERE)",
IF(AND(exp_SILP!$S108="A.4 CONSULENZA ORIENTATIVA",exp_SILP!$AD108="."),"A.4 CONSULENZA ORIENTATIVA (CARCERE)",
IF(AND(exp_SILP!$S108="A.5 - LEP F1 - ACCOMPAGNAMENTO AL LAVORO",exp_SILP!$AD108="4.2"),"A.5 - LEP F1 - ACCOMPAGNAMENTO AL LAVORO (CARCERE)",
IF(AND(exp_SILP!$S108="A.5 - LEP F1 - ACCOMPAGNAMENTO AL LAVORO",exp_SILP!$AD108="."),"A.5 - LEP F1 - ACCOMPAGNAMENTO AL LAVORO (CARCERE)",
IF(AND(exp_SILP!$S108="A.5.2a - TUTORAGGIO TIROCINI",exp_SILP!$AD108="4.2"),"A.5.2a - TUTORAGGIO TIROCINI (CARCERE)",
exp_SILP!$S108)))))))</f>
        <v>A.3 ORIENTAMENTO PROFESSIONALE</v>
      </c>
      <c r="C108" s="11" t="str">
        <f>CONCATENATE(VLOOKUP(exp_SILP!$B108,'DATI COMMESSE'!$A$2:$F$25,4,FALSE)," - ", VLOOKUP(exp_SILP!$B108,'DATI COMMESSE'!$A$2:$F$25,2,FALSE)," - ",VLOOKUP(exp_SILP!$B108,'DATI COMMESSE'!$A$2:$F$25,3,FALSE))</f>
        <v>FRD - 22-02-5000 - 22-12-5002</v>
      </c>
      <c r="D108" s="11" t="str">
        <f>LEFT(exp_SILP!$R108,5)</f>
        <v>09:00</v>
      </c>
      <c r="E108" s="11" t="str">
        <f>RIGHT(exp_SILP!$R108,5)</f>
        <v>11:00</v>
      </c>
      <c r="F108" s="11">
        <f>IF(exp_SILP!$AG108&gt;=60,exp_SILP!$AG108/60,exp_SILP!$AG108)</f>
        <v>2</v>
      </c>
      <c r="G108" s="11" t="str">
        <f>VLOOKUP(exp_SILP!$Y108,'DATI CM'!$A$2:$F$28,2,FALSE)</f>
        <v>MNRCLD73B46G674U</v>
      </c>
      <c r="H108" s="11" t="str">
        <f>VLOOKUP(exp_SILP!$Y108,'DATI CM'!$A$2:$F$28,3,FALSE)</f>
        <v>A011</v>
      </c>
      <c r="I108" s="11" t="str">
        <f t="shared" si="1"/>
        <v>N</v>
      </c>
      <c r="J108" s="11" t="str">
        <f>VLOOKUP(exp_SILP!$Y108,'DATI CM'!$A$2:$F$28,4,FALSE)</f>
        <v>TORINO</v>
      </c>
      <c r="K108" s="12">
        <f>VLOOKUP(exp_SILP!$B108,'DATI COMMESSE'!$A$2:$F$25,5,FALSE)</f>
        <v>34</v>
      </c>
      <c r="L108" s="12">
        <f>IF(exp_SILP!$B108="A4.10 - LEP E - ORIENTAMENTO SPECIALISTICO SKILL GAP ANALYSIS - GRUPPO 3P",0,VLOOKUP(exp_SILP!$Y108,'DATI CM'!$A$2:$F$28,6,FALSE))</f>
        <v>25</v>
      </c>
      <c r="M108" s="12">
        <f>IFERROR(VLOOKUP(exp_SILP!$B108,'DATI CM'!$H$2:$I$16,2,FALSE)*exp_SILP!$F108,0)</f>
        <v>0</v>
      </c>
      <c r="N108" s="11" t="str">
        <f>VLOOKUP(exp_SILP!$B108,'DATI COMMESSE'!$A$2:$F$25,4,FALSE)</f>
        <v>FRD</v>
      </c>
      <c r="O108" s="13">
        <f>VLOOKUP(exp_SILP!$B108,'DATI COMMESSE'!$A$2:$F$25,5,FALSE)*exp_SILP!$F108</f>
        <v>68</v>
      </c>
      <c r="P108" s="11" t="str">
        <f>IF(MID(exp_SILP!$W108,10,2)&gt;"40","F","M")</f>
        <v>F</v>
      </c>
      <c r="Q108" s="27" t="s">
        <v>319</v>
      </c>
      <c r="R108" s="15" t="s">
        <v>223</v>
      </c>
      <c r="S108" s="15" t="s">
        <v>423</v>
      </c>
      <c r="T108" s="15" t="s">
        <v>58</v>
      </c>
      <c r="U108" s="15" t="s">
        <v>59</v>
      </c>
      <c r="V108" s="15" t="s">
        <v>161</v>
      </c>
      <c r="W108" s="15" t="s">
        <v>162</v>
      </c>
      <c r="X108" s="15" t="s">
        <v>163</v>
      </c>
      <c r="Y108" s="15" t="s">
        <v>14</v>
      </c>
      <c r="Z108" s="15" t="s">
        <v>63</v>
      </c>
      <c r="AA108" s="15" t="s">
        <v>64</v>
      </c>
      <c r="AB108" s="15" t="s">
        <v>74</v>
      </c>
      <c r="AC108" s="15" t="s">
        <v>135</v>
      </c>
      <c r="AD108" s="15" t="s">
        <v>59</v>
      </c>
      <c r="AE108" s="15" t="s">
        <v>59</v>
      </c>
      <c r="AF108" s="15" t="s">
        <v>59</v>
      </c>
      <c r="AG108" s="28" t="s">
        <v>76</v>
      </c>
      <c r="AH108" s="15" t="s">
        <v>319</v>
      </c>
      <c r="AI108" s="15" t="s">
        <v>158</v>
      </c>
      <c r="AJ108" s="29" t="str">
        <f>VLOOKUP(exp_SILP!$Y108,'DATI CM'!$A$2:$F$28,2,FALSE)</f>
        <v>MNRCLD73B46G674U</v>
      </c>
    </row>
    <row r="109" ht="15.75" hidden="1" customHeight="1">
      <c r="A109" s="17" t="str">
        <f>IFERROR(VLOOKUP(exp_SILP!$W109,exp_utenti_P!D:D,1,FALSE),"_DA INSERIRE")</f>
        <v>VLPRCC63A01A662P</v>
      </c>
      <c r="B109" s="17" t="str">
        <f>IF(AND(exp_SILP!$S109="A.3 ORIENTAMENTO PROFESSIONALE",exp_SILP!$AD109="4.2"),"A.3 ORIENTAMENTO PROFESSIONALE (CARCERE)",
IF(AND(exp_SILP!$S109="A.3 ORIENTAMENTO PROFESSIONALE",exp_SILP!$AD109="."),"A.3 ORIENTAMENTO PROFESSIONALE (CARCERE)",
IF(AND(exp_SILP!$S109="A.4 CONSULENZA ORIENTATIVA",exp_SILP!$AD109="4.2"),"A.4 CONSULENZA ORIENTATIVA (CARCERE)",
IF(AND(exp_SILP!$S109="A.4 CONSULENZA ORIENTATIVA",exp_SILP!$AD109="."),"A.4 CONSULENZA ORIENTATIVA (CARCERE)",
IF(AND(exp_SILP!$S109="A.5 - LEP F1 - ACCOMPAGNAMENTO AL LAVORO",exp_SILP!$AD109="4.2"),"A.5 - LEP F1 - ACCOMPAGNAMENTO AL LAVORO (CARCERE)",
IF(AND(exp_SILP!$S109="A.5 - LEP F1 - ACCOMPAGNAMENTO AL LAVORO",exp_SILP!$AD109="."),"A.5 - LEP F1 - ACCOMPAGNAMENTO AL LAVORO (CARCERE)",
IF(AND(exp_SILP!$S109="A.5.2a - TUTORAGGIO TIROCINI",exp_SILP!$AD109="4.2"),"A.5.2a - TUTORAGGIO TIROCINI (CARCERE)",
exp_SILP!$S109)))))))</f>
        <v>A.5 - LEP F1 - ACCOMPAGNAMENTO AL LAVORO</v>
      </c>
      <c r="C109" s="18" t="str">
        <f>CONCATENATE(VLOOKUP(exp_SILP!$B109,'DATI COMMESSE'!$A$2:$F$25,4,FALSE)," - ", VLOOKUP(exp_SILP!$B109,'DATI COMMESSE'!$A$2:$F$25,2,FALSE)," - ",VLOOKUP(exp_SILP!$B109,'DATI COMMESSE'!$A$2:$F$25,3,FALSE))</f>
        <v>GOL - 22-02-5000 - 22-12-5003</v>
      </c>
      <c r="D109" s="18" t="str">
        <f>LEFT(exp_SILP!$R109,5)</f>
        <v>13:00</v>
      </c>
      <c r="E109" s="18" t="str">
        <f>RIGHT(exp_SILP!$R109,5)</f>
        <v>14:00</v>
      </c>
      <c r="F109" s="18">
        <f>IF(exp_SILP!$AG109&gt;=60,exp_SILP!$AG109/60,exp_SILP!$AG109)</f>
        <v>1</v>
      </c>
      <c r="G109" s="18" t="str">
        <f>VLOOKUP(exp_SILP!$Y109,'DATI CM'!$A$2:$F$28,2,FALSE)</f>
        <v>PNFMRT85H50A859E</v>
      </c>
      <c r="H109" s="18" t="str">
        <f>VLOOKUP(exp_SILP!$Y109,'DATI CM'!$A$2:$F$28,3,FALSE)</f>
        <v>A011</v>
      </c>
      <c r="I109" s="18" t="str">
        <f t="shared" si="1"/>
        <v>N</v>
      </c>
      <c r="J109" s="18" t="str">
        <f>VLOOKUP(exp_SILP!$Y109,'DATI CM'!$A$2:$F$28,4,FALSE)</f>
        <v>BIELLA</v>
      </c>
      <c r="K109" s="19">
        <f>VLOOKUP(exp_SILP!$B109,'DATI COMMESSE'!$A$2:$F$25,5,FALSE)</f>
        <v>39.94</v>
      </c>
      <c r="L109" s="19">
        <f>IF(exp_SILP!$B109="A4.10 - LEP E - ORIENTAMENTO SPECIALISTICO SKILL GAP ANALYSIS - GRUPPO 3P",0,VLOOKUP(exp_SILP!$Y109,'DATI CM'!$A$2:$F$28,6,FALSE))</f>
        <v>25</v>
      </c>
      <c r="M109" s="19">
        <f>IFERROR(VLOOKUP(exp_SILP!$B109,'DATI CM'!$H$2:$I$16,2,FALSE)*exp_SILP!$F109,0)</f>
        <v>0</v>
      </c>
      <c r="N109" s="18" t="str">
        <f>VLOOKUP(exp_SILP!$B109,'DATI COMMESSE'!$A$2:$F$25,4,FALSE)</f>
        <v>GOL</v>
      </c>
      <c r="O109" s="20">
        <f>VLOOKUP(exp_SILP!$B109,'DATI COMMESSE'!$A$2:$F$25,5,FALSE)*exp_SILP!$F109</f>
        <v>39.94</v>
      </c>
      <c r="P109" s="18" t="str">
        <f>IF(MID(exp_SILP!$W109,10,2)&gt;"40","F","M")</f>
        <v>M</v>
      </c>
      <c r="Q109" s="24" t="s">
        <v>319</v>
      </c>
      <c r="R109" s="22" t="s">
        <v>159</v>
      </c>
      <c r="S109" s="22" t="s">
        <v>57</v>
      </c>
      <c r="T109" s="22" t="s">
        <v>58</v>
      </c>
      <c r="U109" s="22" t="s">
        <v>59</v>
      </c>
      <c r="V109" s="22" t="s">
        <v>274</v>
      </c>
      <c r="W109" s="22" t="s">
        <v>275</v>
      </c>
      <c r="X109" s="22" t="s">
        <v>276</v>
      </c>
      <c r="Y109" s="22" t="s">
        <v>15</v>
      </c>
      <c r="Z109" s="22" t="s">
        <v>63</v>
      </c>
      <c r="AA109" s="22" t="s">
        <v>64</v>
      </c>
      <c r="AB109" s="22" t="s">
        <v>65</v>
      </c>
      <c r="AC109" s="22" t="s">
        <v>66</v>
      </c>
      <c r="AD109" s="22" t="s">
        <v>59</v>
      </c>
      <c r="AE109" s="22" t="s">
        <v>59</v>
      </c>
      <c r="AF109" s="22" t="s">
        <v>59</v>
      </c>
      <c r="AG109" s="25" t="s">
        <v>67</v>
      </c>
      <c r="AH109" s="22" t="s">
        <v>319</v>
      </c>
      <c r="AI109" s="22" t="s">
        <v>68</v>
      </c>
      <c r="AJ109" s="23" t="str">
        <f>VLOOKUP(exp_SILP!$Y109,'DATI CM'!$A$2:$F$28,2,FALSE)</f>
        <v>PNFMRT85H50A859E</v>
      </c>
    </row>
    <row r="110" ht="15.75" hidden="1" customHeight="1">
      <c r="A110" s="10" t="str">
        <f>IFERROR(VLOOKUP(exp_SILP!$W110,exp_utenti_P!D:D,1,FALSE),"_DA INSERIRE")</f>
        <v>BTTSMN79H28B729F</v>
      </c>
      <c r="B110" s="10" t="str">
        <f>IF(AND(exp_SILP!$S110="A.3 ORIENTAMENTO PROFESSIONALE",exp_SILP!$AD110="4.2"),"A.3 ORIENTAMENTO PROFESSIONALE (CARCERE)",
IF(AND(exp_SILP!$S110="A.3 ORIENTAMENTO PROFESSIONALE",exp_SILP!$AD110="."),"A.3 ORIENTAMENTO PROFESSIONALE (CARCERE)",
IF(AND(exp_SILP!$S110="A.4 CONSULENZA ORIENTATIVA",exp_SILP!$AD110="4.2"),"A.4 CONSULENZA ORIENTATIVA (CARCERE)",
IF(AND(exp_SILP!$S110="A.4 CONSULENZA ORIENTATIVA",exp_SILP!$AD110="."),"A.4 CONSULENZA ORIENTATIVA (CARCERE)",
IF(AND(exp_SILP!$S110="A.5 - LEP F1 - ACCOMPAGNAMENTO AL LAVORO",exp_SILP!$AD110="4.2"),"A.5 - LEP F1 - ACCOMPAGNAMENTO AL LAVORO (CARCERE)",
IF(AND(exp_SILP!$S110="A.5 - LEP F1 - ACCOMPAGNAMENTO AL LAVORO",exp_SILP!$AD110="."),"A.5 - LEP F1 - ACCOMPAGNAMENTO AL LAVORO (CARCERE)",
IF(AND(exp_SILP!$S110="A.5.2a - TUTORAGGIO TIROCINI",exp_SILP!$AD110="4.2"),"A.5.2a - TUTORAGGIO TIROCINI (CARCERE)",
exp_SILP!$S110)))))))</f>
        <v>A4.10 - LEP E - ORIENTAMENTO SPECIALISTICO SKILL GAP ANALYSIS</v>
      </c>
      <c r="C110" s="11" t="str">
        <f>CONCATENATE(VLOOKUP(exp_SILP!$B110,'DATI COMMESSE'!$A$2:$F$25,4,FALSE)," - ", VLOOKUP(exp_SILP!$B110,'DATI COMMESSE'!$A$2:$F$25,2,FALSE)," - ",VLOOKUP(exp_SILP!$B110,'DATI COMMESSE'!$A$2:$F$25,3,FALSE))</f>
        <v>GOL - 22-02-5000 - 22-12-5003</v>
      </c>
      <c r="D110" s="11" t="str">
        <f>LEFT(exp_SILP!$R110,5)</f>
        <v>15:00</v>
      </c>
      <c r="E110" s="11" t="str">
        <f>RIGHT(exp_SILP!$R110,5)</f>
        <v>16:00</v>
      </c>
      <c r="F110" s="11">
        <f>IF(exp_SILP!$AG110&gt;=60,exp_SILP!$AG110/60,exp_SILP!$AG110)</f>
        <v>1</v>
      </c>
      <c r="G110" s="11" t="str">
        <f>VLOOKUP(exp_SILP!$Y110,'DATI CM'!$A$2:$F$28,2,FALSE)</f>
        <v>CSSLTZ84H70A859W</v>
      </c>
      <c r="H110" s="11" t="str">
        <f>VLOOKUP(exp_SILP!$Y110,'DATI CM'!$A$2:$F$28,3,FALSE)</f>
        <v/>
      </c>
      <c r="I110" s="11" t="str">
        <f t="shared" si="1"/>
        <v>N</v>
      </c>
      <c r="J110" s="11" t="str">
        <f>VLOOKUP(exp_SILP!$Y110,'DATI CM'!$A$2:$F$28,4,FALSE)</f>
        <v/>
      </c>
      <c r="K110" s="12">
        <f>VLOOKUP(exp_SILP!$B110,'DATI COMMESSE'!$A$2:$F$25,5,FALSE)</f>
        <v>39.94</v>
      </c>
      <c r="L110" s="12" t="str">
        <f>IF(exp_SILP!$B110="A4.10 - LEP E - ORIENTAMENTO SPECIALISTICO SKILL GAP ANALYSIS - GRUPPO 3P",0,VLOOKUP(exp_SILP!$Y110,'DATI CM'!$A$2:$F$28,6,FALSE))</f>
        <v/>
      </c>
      <c r="M110" s="12">
        <f>IFERROR(VLOOKUP(exp_SILP!$B110,'DATI CM'!$H$2:$I$16,2,FALSE)*exp_SILP!$F110,0)</f>
        <v>0</v>
      </c>
      <c r="N110" s="11" t="str">
        <f>VLOOKUP(exp_SILP!$B110,'DATI COMMESSE'!$A$2:$F$25,4,FALSE)</f>
        <v>GOL</v>
      </c>
      <c r="O110" s="13">
        <f>VLOOKUP(exp_SILP!$B110,'DATI COMMESSE'!$A$2:$F$25,5,FALSE)*exp_SILP!$F110</f>
        <v>39.94</v>
      </c>
      <c r="P110" s="11" t="str">
        <f>IF(MID(exp_SILP!$W110,10,2)&gt;"40","F","M")</f>
        <v>M</v>
      </c>
      <c r="Q110" s="27" t="s">
        <v>319</v>
      </c>
      <c r="R110" s="15" t="s">
        <v>311</v>
      </c>
      <c r="S110" s="15" t="s">
        <v>70</v>
      </c>
      <c r="T110" s="15" t="s">
        <v>58</v>
      </c>
      <c r="U110" s="15" t="s">
        <v>59</v>
      </c>
      <c r="V110" s="15" t="s">
        <v>424</v>
      </c>
      <c r="W110" s="15" t="s">
        <v>425</v>
      </c>
      <c r="X110" s="15" t="s">
        <v>426</v>
      </c>
      <c r="Y110" s="15" t="s">
        <v>4</v>
      </c>
      <c r="Z110" s="15" t="s">
        <v>63</v>
      </c>
      <c r="AA110" s="15" t="s">
        <v>64</v>
      </c>
      <c r="AB110" s="15" t="s">
        <v>74</v>
      </c>
      <c r="AC110" s="15" t="s">
        <v>66</v>
      </c>
      <c r="AD110" s="15" t="s">
        <v>59</v>
      </c>
      <c r="AE110" s="15" t="s">
        <v>59</v>
      </c>
      <c r="AF110" s="15" t="s">
        <v>59</v>
      </c>
      <c r="AG110" s="28" t="s">
        <v>67</v>
      </c>
      <c r="AH110" s="15" t="s">
        <v>319</v>
      </c>
      <c r="AI110" s="15" t="s">
        <v>181</v>
      </c>
      <c r="AJ110" s="16" t="str">
        <f>VLOOKUP(exp_SILP!$Y110,'DATI CM'!$A$2:$F$28,2,FALSE)</f>
        <v>CSSLTZ84H70A859W</v>
      </c>
    </row>
    <row r="111" ht="15.75" hidden="1" customHeight="1">
      <c r="A111" s="17" t="str">
        <f>IFERROR(VLOOKUP(exp_SILP!$W111,exp_utenti_P!D:D,1,FALSE),"_DA INSERIRE")</f>
        <v>NGYCRT99M41Z318B</v>
      </c>
      <c r="B111" s="17" t="str">
        <f>IF(AND(exp_SILP!$S111="A.3 ORIENTAMENTO PROFESSIONALE",exp_SILP!$AD111="4.2"),"A.3 ORIENTAMENTO PROFESSIONALE (CARCERE)",
IF(AND(exp_SILP!$S111="A.3 ORIENTAMENTO PROFESSIONALE",exp_SILP!$AD111="."),"A.3 ORIENTAMENTO PROFESSIONALE (CARCERE)",
IF(AND(exp_SILP!$S111="A.4 CONSULENZA ORIENTATIVA",exp_SILP!$AD111="4.2"),"A.4 CONSULENZA ORIENTATIVA (CARCERE)",
IF(AND(exp_SILP!$S111="A.4 CONSULENZA ORIENTATIVA",exp_SILP!$AD111="."),"A.4 CONSULENZA ORIENTATIVA (CARCERE)",
IF(AND(exp_SILP!$S111="A.5 - LEP F1 - ACCOMPAGNAMENTO AL LAVORO",exp_SILP!$AD111="4.2"),"A.5 - LEP F1 - ACCOMPAGNAMENTO AL LAVORO (CARCERE)",
IF(AND(exp_SILP!$S111="A.5 - LEP F1 - ACCOMPAGNAMENTO AL LAVORO",exp_SILP!$AD111="."),"A.5 - LEP F1 - ACCOMPAGNAMENTO AL LAVORO (CARCERE)",
IF(AND(exp_SILP!$S111="A.5.2a - TUTORAGGIO TIROCINI",exp_SILP!$AD111="4.2"),"A.5.2a - TUTORAGGIO TIROCINI (CARCERE)",
exp_SILP!$S111)))))))</f>
        <v>A4.10 - LEP E - ORIENTAMENTO SPECIALISTICO SKILL GAP ANALYSIS</v>
      </c>
      <c r="C111" s="18" t="str">
        <f>CONCATENATE(VLOOKUP(exp_SILP!$B111,'DATI COMMESSE'!$A$2:$F$25,4,FALSE)," - ", VLOOKUP(exp_SILP!$B111,'DATI COMMESSE'!$A$2:$F$25,2,FALSE)," - ",VLOOKUP(exp_SILP!$B111,'DATI COMMESSE'!$A$2:$F$25,3,FALSE))</f>
        <v>GOL - 22-02-5000 - 22-12-5003</v>
      </c>
      <c r="D111" s="18" t="str">
        <f>LEFT(exp_SILP!$R111,5)</f>
        <v>16:00</v>
      </c>
      <c r="E111" s="18" t="str">
        <f>RIGHT(exp_SILP!$R111,5)</f>
        <v>17:00</v>
      </c>
      <c r="F111" s="18">
        <f>IF(exp_SILP!$AG111&gt;=60,exp_SILP!$AG111/60,exp_SILP!$AG111)</f>
        <v>1</v>
      </c>
      <c r="G111" s="18" t="str">
        <f>VLOOKUP(exp_SILP!$Y111,'DATI CM'!$A$2:$F$28,2,FALSE)</f>
        <v>CSSLTZ84H70A859W</v>
      </c>
      <c r="H111" s="18" t="str">
        <f>VLOOKUP(exp_SILP!$Y111,'DATI CM'!$A$2:$F$28,3,FALSE)</f>
        <v/>
      </c>
      <c r="I111" s="18" t="str">
        <f t="shared" si="1"/>
        <v>N</v>
      </c>
      <c r="J111" s="18" t="str">
        <f>VLOOKUP(exp_SILP!$Y111,'DATI CM'!$A$2:$F$28,4,FALSE)</f>
        <v/>
      </c>
      <c r="K111" s="19">
        <f>VLOOKUP(exp_SILP!$B111,'DATI COMMESSE'!$A$2:$F$25,5,FALSE)</f>
        <v>39.94</v>
      </c>
      <c r="L111" s="19" t="str">
        <f>IF(exp_SILP!$B111="A4.10 - LEP E - ORIENTAMENTO SPECIALISTICO SKILL GAP ANALYSIS - GRUPPO 3P",0,VLOOKUP(exp_SILP!$Y111,'DATI CM'!$A$2:$F$28,6,FALSE))</f>
        <v/>
      </c>
      <c r="M111" s="19">
        <f>IFERROR(VLOOKUP(exp_SILP!$B111,'DATI CM'!$H$2:$I$16,2,FALSE)*exp_SILP!$F111,0)</f>
        <v>0</v>
      </c>
      <c r="N111" s="18" t="str">
        <f>VLOOKUP(exp_SILP!$B111,'DATI COMMESSE'!$A$2:$F$25,4,FALSE)</f>
        <v>GOL</v>
      </c>
      <c r="O111" s="20">
        <f>VLOOKUP(exp_SILP!$B111,'DATI COMMESSE'!$A$2:$F$25,5,FALSE)*exp_SILP!$F111</f>
        <v>39.94</v>
      </c>
      <c r="P111" s="18" t="str">
        <f>IF(MID(exp_SILP!$W111,10,2)&gt;"40","F","M")</f>
        <v>F</v>
      </c>
      <c r="Q111" s="24" t="s">
        <v>319</v>
      </c>
      <c r="R111" s="22" t="s">
        <v>152</v>
      </c>
      <c r="S111" s="22" t="s">
        <v>70</v>
      </c>
      <c r="T111" s="22" t="s">
        <v>58</v>
      </c>
      <c r="U111" s="22" t="s">
        <v>59</v>
      </c>
      <c r="V111" s="22" t="s">
        <v>178</v>
      </c>
      <c r="W111" s="22" t="s">
        <v>179</v>
      </c>
      <c r="X111" s="22" t="s">
        <v>180</v>
      </c>
      <c r="Y111" s="22" t="s">
        <v>4</v>
      </c>
      <c r="Z111" s="22" t="s">
        <v>63</v>
      </c>
      <c r="AA111" s="22" t="s">
        <v>64</v>
      </c>
      <c r="AB111" s="22" t="s">
        <v>74</v>
      </c>
      <c r="AC111" s="22" t="s">
        <v>66</v>
      </c>
      <c r="AD111" s="22" t="s">
        <v>59</v>
      </c>
      <c r="AE111" s="22" t="s">
        <v>59</v>
      </c>
      <c r="AF111" s="22" t="s">
        <v>59</v>
      </c>
      <c r="AG111" s="25" t="s">
        <v>67</v>
      </c>
      <c r="AH111" s="22" t="s">
        <v>319</v>
      </c>
      <c r="AI111" s="22" t="s">
        <v>181</v>
      </c>
      <c r="AJ111" s="23" t="str">
        <f>VLOOKUP(exp_SILP!$Y111,'DATI CM'!$A$2:$F$28,2,FALSE)</f>
        <v>CSSLTZ84H70A859W</v>
      </c>
    </row>
    <row r="112" ht="15.75" customHeight="1">
      <c r="A112" s="10" t="str">
        <f>IFERROR(VLOOKUP(exp_SILP!$W112,exp_utenti_P!D:D,1,FALSE),"_DA INSERIRE")</f>
        <v>TROSNA96H01Z317S</v>
      </c>
      <c r="B112" s="10" t="str">
        <f>IF(AND(exp_SILP!$S112="A.3 ORIENTAMENTO PROFESSIONALE",exp_SILP!$AD112="4.2"),"A.3 ORIENTAMENTO PROFESSIONALE (CARCERE)",
IF(AND(exp_SILP!$S112="A.3 ORIENTAMENTO PROFESSIONALE",exp_SILP!$AD112="."),"A.3 ORIENTAMENTO PROFESSIONALE (CARCERE)",
IF(AND(exp_SILP!$S112="A.4 CONSULENZA ORIENTATIVA",exp_SILP!$AD112="4.2"),"A.4 CONSULENZA ORIENTATIVA (CARCERE)",
IF(AND(exp_SILP!$S112="A.4 CONSULENZA ORIENTATIVA",exp_SILP!$AD112="."),"A.4 CONSULENZA ORIENTATIVA (CARCERE)",
IF(AND(exp_SILP!$S112="A.5 - LEP F1 - ACCOMPAGNAMENTO AL LAVORO",exp_SILP!$AD112="4.2"),"A.5 - LEP F1 - ACCOMPAGNAMENTO AL LAVORO (CARCERE)",
IF(AND(exp_SILP!$S112="A.5 - LEP F1 - ACCOMPAGNAMENTO AL LAVORO",exp_SILP!$AD112="."),"A.5 - LEP F1 - ACCOMPAGNAMENTO AL LAVORO (CARCERE)",
IF(AND(exp_SILP!$S112="A.5.2a - TUTORAGGIO TIROCINI",exp_SILP!$AD112="4.2"),"A.5.2a - TUTORAGGIO TIROCINI (CARCERE)",
exp_SILP!$S112)))))))</f>
        <v>A4.10 - LEP E - ORIENTAMENTO SPECIALISTICO SKILL GAP ANALYSIS</v>
      </c>
      <c r="C112" s="11" t="str">
        <f>CONCATENATE(VLOOKUP(exp_SILP!$B112,'DATI COMMESSE'!$A$2:$F$25,4,FALSE)," - ", VLOOKUP(exp_SILP!$B112,'DATI COMMESSE'!$A$2:$F$25,2,FALSE)," - ",VLOOKUP(exp_SILP!$B112,'DATI COMMESSE'!$A$2:$F$25,3,FALSE))</f>
        <v>GOL - 22-02-5000 - 22-12-5003</v>
      </c>
      <c r="D112" s="11" t="str">
        <f>LEFT(exp_SILP!$R112,5)</f>
        <v>11:00</v>
      </c>
      <c r="E112" s="11" t="str">
        <f>RIGHT(exp_SILP!$R112,5)</f>
        <v>14:00</v>
      </c>
      <c r="F112" s="11">
        <f>IF(exp_SILP!$AG112&gt;=60,exp_SILP!$AG112/60,exp_SILP!$AG112)</f>
        <v>3</v>
      </c>
      <c r="G112" s="11" t="str">
        <f>VLOOKUP(exp_SILP!$Y112,'DATI CM'!$A$2:$F$28,2,FALSE)</f>
        <v>MNRCLD73B46G674U</v>
      </c>
      <c r="H112" s="11" t="str">
        <f>VLOOKUP(exp_SILP!$Y112,'DATI CM'!$A$2:$F$28,3,FALSE)</f>
        <v>A011</v>
      </c>
      <c r="I112" s="11" t="str">
        <f t="shared" si="1"/>
        <v>N</v>
      </c>
      <c r="J112" s="11" t="str">
        <f>VLOOKUP(exp_SILP!$Y112,'DATI CM'!$A$2:$F$28,4,FALSE)</f>
        <v>TORINO</v>
      </c>
      <c r="K112" s="12">
        <f>VLOOKUP(exp_SILP!$B112,'DATI COMMESSE'!$A$2:$F$25,5,FALSE)</f>
        <v>39.94</v>
      </c>
      <c r="L112" s="12">
        <f>IF(exp_SILP!$B112="A4.10 - LEP E - ORIENTAMENTO SPECIALISTICO SKILL GAP ANALYSIS - GRUPPO 3P",0,VLOOKUP(exp_SILP!$Y112,'DATI CM'!$A$2:$F$28,6,FALSE))</f>
        <v>25</v>
      </c>
      <c r="M112" s="12">
        <f>IFERROR(VLOOKUP(exp_SILP!$B112,'DATI CM'!$H$2:$I$16,2,FALSE)*exp_SILP!$F112,0)</f>
        <v>0</v>
      </c>
      <c r="N112" s="11" t="str">
        <f>VLOOKUP(exp_SILP!$B112,'DATI COMMESSE'!$A$2:$F$25,4,FALSE)</f>
        <v>GOL</v>
      </c>
      <c r="O112" s="13">
        <f>VLOOKUP(exp_SILP!$B112,'DATI COMMESSE'!$A$2:$F$25,5,FALSE)*exp_SILP!$F112</f>
        <v>119.82</v>
      </c>
      <c r="P112" s="11" t="str">
        <f>IF(MID(exp_SILP!$W112,10,2)&gt;"40","F","M")</f>
        <v>M</v>
      </c>
      <c r="Q112" s="27" t="s">
        <v>319</v>
      </c>
      <c r="R112" s="15" t="s">
        <v>427</v>
      </c>
      <c r="S112" s="15" t="s">
        <v>70</v>
      </c>
      <c r="T112" s="15" t="s">
        <v>58</v>
      </c>
      <c r="U112" s="15" t="s">
        <v>59</v>
      </c>
      <c r="V112" s="15" t="s">
        <v>428</v>
      </c>
      <c r="W112" s="15" t="s">
        <v>429</v>
      </c>
      <c r="X112" s="15" t="s">
        <v>430</v>
      </c>
      <c r="Y112" s="15" t="s">
        <v>14</v>
      </c>
      <c r="Z112" s="15" t="s">
        <v>63</v>
      </c>
      <c r="AA112" s="15" t="s">
        <v>64</v>
      </c>
      <c r="AB112" s="15" t="s">
        <v>74</v>
      </c>
      <c r="AC112" s="15" t="s">
        <v>135</v>
      </c>
      <c r="AD112" s="15" t="s">
        <v>59</v>
      </c>
      <c r="AE112" s="15" t="s">
        <v>59</v>
      </c>
      <c r="AF112" s="15" t="s">
        <v>59</v>
      </c>
      <c r="AG112" s="28" t="s">
        <v>101</v>
      </c>
      <c r="AH112" s="15" t="s">
        <v>319</v>
      </c>
      <c r="AI112" s="15" t="s">
        <v>158</v>
      </c>
      <c r="AJ112" s="16" t="str">
        <f>VLOOKUP(exp_SILP!$Y112,'DATI CM'!$A$2:$F$28,2,FALSE)</f>
        <v>MNRCLD73B46G674U</v>
      </c>
    </row>
    <row r="113" ht="15.75" customHeight="1">
      <c r="A113" s="17" t="str">
        <f>IFERROR(VLOOKUP(exp_SILP!$W113,exp_utenti_P!D:D,1,FALSE),"_DA INSERIRE")</f>
        <v>HLPVNT92E61L219L</v>
      </c>
      <c r="B113" s="17" t="str">
        <f>IF(AND(exp_SILP!$S113="A.3 ORIENTAMENTO PROFESSIONALE",exp_SILP!$AD113="4.2"),"A.3 ORIENTAMENTO PROFESSIONALE (CARCERE)",
IF(AND(exp_SILP!$S113="A.3 ORIENTAMENTO PROFESSIONALE",exp_SILP!$AD113="."),"A.3 ORIENTAMENTO PROFESSIONALE (CARCERE)",
IF(AND(exp_SILP!$S113="A.4 CONSULENZA ORIENTATIVA",exp_SILP!$AD113="4.2"),"A.4 CONSULENZA ORIENTATIVA (CARCERE)",
IF(AND(exp_SILP!$S113="A.4 CONSULENZA ORIENTATIVA",exp_SILP!$AD113="."),"A.4 CONSULENZA ORIENTATIVA (CARCERE)",
IF(AND(exp_SILP!$S113="A.5 - LEP F1 - ACCOMPAGNAMENTO AL LAVORO",exp_SILP!$AD113="4.2"),"A.5 - LEP F1 - ACCOMPAGNAMENTO AL LAVORO (CARCERE)",
IF(AND(exp_SILP!$S113="A.5 - LEP F1 - ACCOMPAGNAMENTO AL LAVORO",exp_SILP!$AD113="."),"A.5 - LEP F1 - ACCOMPAGNAMENTO AL LAVORO (CARCERE)",
IF(AND(exp_SILP!$S113="A.5.2a - TUTORAGGIO TIROCINI",exp_SILP!$AD113="4.2"),"A.5.2a - TUTORAGGIO TIROCINI (CARCERE)",
exp_SILP!$S113)))))))</f>
        <v>A4.10 - LEP E - ORIENTAMENTO SPECIALISTICO SKILL GAP ANALYSIS</v>
      </c>
      <c r="C113" s="18" t="str">
        <f>CONCATENATE(VLOOKUP(exp_SILP!$B113,'DATI COMMESSE'!$A$2:$F$25,4,FALSE)," - ", VLOOKUP(exp_SILP!$B113,'DATI COMMESSE'!$A$2:$F$25,2,FALSE)," - ",VLOOKUP(exp_SILP!$B113,'DATI COMMESSE'!$A$2:$F$25,3,FALSE))</f>
        <v>GOL - 22-02-5000 - 22-12-5003</v>
      </c>
      <c r="D113" s="18" t="str">
        <f>LEFT(exp_SILP!$R113,5)</f>
        <v>17:00</v>
      </c>
      <c r="E113" s="18" t="str">
        <f>RIGHT(exp_SILP!$R113,5)</f>
        <v>18:00</v>
      </c>
      <c r="F113" s="18">
        <f>IF(exp_SILP!$AG113&gt;=60,exp_SILP!$AG113/60,exp_SILP!$AG113)</f>
        <v>1</v>
      </c>
      <c r="G113" s="18" t="str">
        <f>VLOOKUP(exp_SILP!$Y113,'DATI CM'!$A$2:$F$28,2,FALSE)</f>
        <v>MNRCLD73B46G674U</v>
      </c>
      <c r="H113" s="18" t="str">
        <f>VLOOKUP(exp_SILP!$Y113,'DATI CM'!$A$2:$F$28,3,FALSE)</f>
        <v>A011</v>
      </c>
      <c r="I113" s="18" t="str">
        <f t="shared" si="1"/>
        <v>N</v>
      </c>
      <c r="J113" s="18" t="str">
        <f>VLOOKUP(exp_SILP!$Y113,'DATI CM'!$A$2:$F$28,4,FALSE)</f>
        <v>TORINO</v>
      </c>
      <c r="K113" s="19">
        <f>VLOOKUP(exp_SILP!$B113,'DATI COMMESSE'!$A$2:$F$25,5,FALSE)</f>
        <v>39.94</v>
      </c>
      <c r="L113" s="19">
        <f>IF(exp_SILP!$B113="A4.10 - LEP E - ORIENTAMENTO SPECIALISTICO SKILL GAP ANALYSIS - GRUPPO 3P",0,VLOOKUP(exp_SILP!$Y113,'DATI CM'!$A$2:$F$28,6,FALSE))</f>
        <v>25</v>
      </c>
      <c r="M113" s="19">
        <f>IFERROR(VLOOKUP(exp_SILP!$B113,'DATI CM'!$H$2:$I$16,2,FALSE)*exp_SILP!$F113,0)</f>
        <v>0</v>
      </c>
      <c r="N113" s="18" t="str">
        <f>VLOOKUP(exp_SILP!$B113,'DATI COMMESSE'!$A$2:$F$25,4,FALSE)</f>
        <v>GOL</v>
      </c>
      <c r="O113" s="20">
        <f>VLOOKUP(exp_SILP!$B113,'DATI COMMESSE'!$A$2:$F$25,5,FALSE)*exp_SILP!$F113</f>
        <v>39.94</v>
      </c>
      <c r="P113" s="18" t="str">
        <f>IF(MID(exp_SILP!$W113,10,2)&gt;"40","F","M")</f>
        <v>F</v>
      </c>
      <c r="Q113" s="24" t="s">
        <v>319</v>
      </c>
      <c r="R113" s="22" t="s">
        <v>93</v>
      </c>
      <c r="S113" s="22" t="s">
        <v>70</v>
      </c>
      <c r="T113" s="22" t="s">
        <v>58</v>
      </c>
      <c r="U113" s="22" t="s">
        <v>59</v>
      </c>
      <c r="V113" s="22" t="s">
        <v>316</v>
      </c>
      <c r="W113" s="22" t="s">
        <v>317</v>
      </c>
      <c r="X113" s="22" t="s">
        <v>318</v>
      </c>
      <c r="Y113" s="22" t="s">
        <v>14</v>
      </c>
      <c r="Z113" s="22" t="s">
        <v>63</v>
      </c>
      <c r="AA113" s="22" t="s">
        <v>64</v>
      </c>
      <c r="AB113" s="22" t="s">
        <v>65</v>
      </c>
      <c r="AC113" s="22" t="s">
        <v>135</v>
      </c>
      <c r="AD113" s="22" t="s">
        <v>59</v>
      </c>
      <c r="AE113" s="22" t="s">
        <v>59</v>
      </c>
      <c r="AF113" s="22" t="s">
        <v>431</v>
      </c>
      <c r="AG113" s="25" t="s">
        <v>67</v>
      </c>
      <c r="AH113" s="22" t="s">
        <v>432</v>
      </c>
      <c r="AI113" s="22" t="s">
        <v>158</v>
      </c>
      <c r="AJ113" s="23" t="str">
        <f>VLOOKUP(exp_SILP!$Y113,'DATI CM'!$A$2:$F$28,2,FALSE)</f>
        <v>MNRCLD73B46G674U</v>
      </c>
    </row>
    <row r="114" ht="15.75" customHeight="1">
      <c r="A114" s="10" t="str">
        <f>IFERROR(VLOOKUP(exp_SILP!$W114,exp_utenti_P!D:D,1,FALSE),"_DA INSERIRE")</f>
        <v>HLPVNT92E61L219L</v>
      </c>
      <c r="B114" s="10" t="str">
        <f>IF(AND(exp_SILP!$S114="A.3 ORIENTAMENTO PROFESSIONALE",exp_SILP!$AD114="4.2"),"A.3 ORIENTAMENTO PROFESSIONALE (CARCERE)",
IF(AND(exp_SILP!$S114="A.3 ORIENTAMENTO PROFESSIONALE",exp_SILP!$AD114="."),"A.3 ORIENTAMENTO PROFESSIONALE (CARCERE)",
IF(AND(exp_SILP!$S114="A.4 CONSULENZA ORIENTATIVA",exp_SILP!$AD114="4.2"),"A.4 CONSULENZA ORIENTATIVA (CARCERE)",
IF(AND(exp_SILP!$S114="A.4 CONSULENZA ORIENTATIVA",exp_SILP!$AD114="."),"A.4 CONSULENZA ORIENTATIVA (CARCERE)",
IF(AND(exp_SILP!$S114="A.5 - LEP F1 - ACCOMPAGNAMENTO AL LAVORO",exp_SILP!$AD114="4.2"),"A.5 - LEP F1 - ACCOMPAGNAMENTO AL LAVORO (CARCERE)",
IF(AND(exp_SILP!$S114="A.5 - LEP F1 - ACCOMPAGNAMENTO AL LAVORO",exp_SILP!$AD114="."),"A.5 - LEP F1 - ACCOMPAGNAMENTO AL LAVORO (CARCERE)",
IF(AND(exp_SILP!$S114="A.5.2a - TUTORAGGIO TIROCINI",exp_SILP!$AD114="4.2"),"A.5.2a - TUTORAGGIO TIROCINI (CARCERE)",
exp_SILP!$S114)))))))</f>
        <v>A4.10 - LEP E - ORIENTAMENTO SPECIALISTICO SKILL GAP ANALYSIS</v>
      </c>
      <c r="C114" s="11" t="str">
        <f>CONCATENATE(VLOOKUP(exp_SILP!$B114,'DATI COMMESSE'!$A$2:$F$25,4,FALSE)," - ", VLOOKUP(exp_SILP!$B114,'DATI COMMESSE'!$A$2:$F$25,2,FALSE)," - ",VLOOKUP(exp_SILP!$B114,'DATI COMMESSE'!$A$2:$F$25,3,FALSE))</f>
        <v>GOL - 22-02-5000 - 22-12-5003</v>
      </c>
      <c r="D114" s="11" t="str">
        <f>LEFT(exp_SILP!$R114,5)</f>
        <v>14:00</v>
      </c>
      <c r="E114" s="11" t="str">
        <f>RIGHT(exp_SILP!$R114,5)</f>
        <v>17:00</v>
      </c>
      <c r="F114" s="11">
        <f>IF(exp_SILP!$AG114&gt;=60,exp_SILP!$AG114/60,exp_SILP!$AG114)</f>
        <v>3</v>
      </c>
      <c r="G114" s="11" t="str">
        <f>VLOOKUP(exp_SILP!$Y114,'DATI CM'!$A$2:$F$28,2,FALSE)</f>
        <v>MNRCLD73B46G674U</v>
      </c>
      <c r="H114" s="11" t="str">
        <f>VLOOKUP(exp_SILP!$Y114,'DATI CM'!$A$2:$F$28,3,FALSE)</f>
        <v>A011</v>
      </c>
      <c r="I114" s="11" t="str">
        <f t="shared" si="1"/>
        <v>N</v>
      </c>
      <c r="J114" s="11" t="str">
        <f>VLOOKUP(exp_SILP!$Y114,'DATI CM'!$A$2:$F$28,4,FALSE)</f>
        <v>TORINO</v>
      </c>
      <c r="K114" s="12">
        <f>VLOOKUP(exp_SILP!$B114,'DATI COMMESSE'!$A$2:$F$25,5,FALSE)</f>
        <v>39.94</v>
      </c>
      <c r="L114" s="12">
        <f>IF(exp_SILP!$B114="A4.10 - LEP E - ORIENTAMENTO SPECIALISTICO SKILL GAP ANALYSIS - GRUPPO 3P",0,VLOOKUP(exp_SILP!$Y114,'DATI CM'!$A$2:$F$28,6,FALSE))</f>
        <v>25</v>
      </c>
      <c r="M114" s="12">
        <f>IFERROR(VLOOKUP(exp_SILP!$B114,'DATI CM'!$H$2:$I$16,2,FALSE)*exp_SILP!$F114,0)</f>
        <v>0</v>
      </c>
      <c r="N114" s="11" t="str">
        <f>VLOOKUP(exp_SILP!$B114,'DATI COMMESSE'!$A$2:$F$25,4,FALSE)</f>
        <v>GOL</v>
      </c>
      <c r="O114" s="13">
        <f>VLOOKUP(exp_SILP!$B114,'DATI COMMESSE'!$A$2:$F$25,5,FALSE)*exp_SILP!$F114</f>
        <v>119.82</v>
      </c>
      <c r="P114" s="11" t="str">
        <f>IF(MID(exp_SILP!$W114,10,2)&gt;"40","F","M")</f>
        <v>F</v>
      </c>
      <c r="Q114" s="27" t="s">
        <v>319</v>
      </c>
      <c r="R114" s="15" t="s">
        <v>100</v>
      </c>
      <c r="S114" s="15" t="s">
        <v>70</v>
      </c>
      <c r="T114" s="15" t="s">
        <v>58</v>
      </c>
      <c r="U114" s="15" t="s">
        <v>59</v>
      </c>
      <c r="V114" s="15" t="s">
        <v>316</v>
      </c>
      <c r="W114" s="15" t="s">
        <v>317</v>
      </c>
      <c r="X114" s="15" t="s">
        <v>318</v>
      </c>
      <c r="Y114" s="15" t="s">
        <v>14</v>
      </c>
      <c r="Z114" s="15" t="s">
        <v>63</v>
      </c>
      <c r="AA114" s="15" t="s">
        <v>64</v>
      </c>
      <c r="AB114" s="15" t="s">
        <v>74</v>
      </c>
      <c r="AC114" s="15" t="s">
        <v>135</v>
      </c>
      <c r="AD114" s="15" t="s">
        <v>59</v>
      </c>
      <c r="AE114" s="15" t="s">
        <v>59</v>
      </c>
      <c r="AF114" s="15" t="s">
        <v>59</v>
      </c>
      <c r="AG114" s="28" t="s">
        <v>101</v>
      </c>
      <c r="AH114" s="15" t="s">
        <v>319</v>
      </c>
      <c r="AI114" s="15" t="s">
        <v>158</v>
      </c>
      <c r="AJ114" s="16" t="str">
        <f>VLOOKUP(exp_SILP!$Y114,'DATI CM'!$A$2:$F$28,2,FALSE)</f>
        <v>MNRCLD73B46G674U</v>
      </c>
    </row>
    <row r="115" ht="15.75" hidden="1" customHeight="1">
      <c r="A115" s="17" t="str">
        <f>IFERROR(VLOOKUP(exp_SILP!$W115,exp_utenti_P!D:D,1,FALSE),"_DA INSERIRE")</f>
        <v>MFFRNN70E65A859U</v>
      </c>
      <c r="B115" s="17" t="str">
        <f>IF(AND(exp_SILP!$S115="A.3 ORIENTAMENTO PROFESSIONALE",exp_SILP!$AD115="4.2"),"A.3 ORIENTAMENTO PROFESSIONALE (CARCERE)",
IF(AND(exp_SILP!$S115="A.3 ORIENTAMENTO PROFESSIONALE",exp_SILP!$AD115="."),"A.3 ORIENTAMENTO PROFESSIONALE (CARCERE)",
IF(AND(exp_SILP!$S115="A.4 CONSULENZA ORIENTATIVA",exp_SILP!$AD115="4.2"),"A.4 CONSULENZA ORIENTATIVA (CARCERE)",
IF(AND(exp_SILP!$S115="A.4 CONSULENZA ORIENTATIVA",exp_SILP!$AD115="."),"A.4 CONSULENZA ORIENTATIVA (CARCERE)",
IF(AND(exp_SILP!$S115="A.5 - LEP F1 - ACCOMPAGNAMENTO AL LAVORO",exp_SILP!$AD115="4.2"),"A.5 - LEP F1 - ACCOMPAGNAMENTO AL LAVORO (CARCERE)",
IF(AND(exp_SILP!$S115="A.5 - LEP F1 - ACCOMPAGNAMENTO AL LAVORO",exp_SILP!$AD115="."),"A.5 - LEP F1 - ACCOMPAGNAMENTO AL LAVORO (CARCERE)",
IF(AND(exp_SILP!$S115="A.5.2a - TUTORAGGIO TIROCINI",exp_SILP!$AD115="4.2"),"A.5.2a - TUTORAGGIO TIROCINI (CARCERE)",
exp_SILP!$S115)))))))</f>
        <v>A4.10 - LEP E - ORIENTAMENTO SPECIALISTICO SKILL GAP ANALYSIS</v>
      </c>
      <c r="C115" s="18" t="str">
        <f>CONCATENATE(VLOOKUP(exp_SILP!$B115,'DATI COMMESSE'!$A$2:$F$25,4,FALSE)," - ", VLOOKUP(exp_SILP!$B115,'DATI COMMESSE'!$A$2:$F$25,2,FALSE)," - ",VLOOKUP(exp_SILP!$B115,'DATI COMMESSE'!$A$2:$F$25,3,FALSE))</f>
        <v>GOL - 22-02-5000 - 22-12-5003</v>
      </c>
      <c r="D115" s="18" t="str">
        <f>LEFT(exp_SILP!$R115,5)</f>
        <v>14:00</v>
      </c>
      <c r="E115" s="18" t="str">
        <f>RIGHT(exp_SILP!$R115,5)</f>
        <v>15:00</v>
      </c>
      <c r="F115" s="18">
        <f>IF(exp_SILP!$AG115&gt;=60,exp_SILP!$AG115/60,exp_SILP!$AG115)</f>
        <v>1</v>
      </c>
      <c r="G115" s="18" t="str">
        <f>VLOOKUP(exp_SILP!$Y115,'DATI CM'!$A$2:$F$28,2,FALSE)</f>
        <v>CSSLTZ84H70A859W</v>
      </c>
      <c r="H115" s="18" t="str">
        <f>VLOOKUP(exp_SILP!$Y115,'DATI CM'!$A$2:$F$28,3,FALSE)</f>
        <v/>
      </c>
      <c r="I115" s="18" t="str">
        <f t="shared" si="1"/>
        <v>N</v>
      </c>
      <c r="J115" s="18" t="str">
        <f>VLOOKUP(exp_SILP!$Y115,'DATI CM'!$A$2:$F$28,4,FALSE)</f>
        <v/>
      </c>
      <c r="K115" s="19">
        <f>VLOOKUP(exp_SILP!$B115,'DATI COMMESSE'!$A$2:$F$25,5,FALSE)</f>
        <v>39.94</v>
      </c>
      <c r="L115" s="19" t="str">
        <f>IF(exp_SILP!$B115="A4.10 - LEP E - ORIENTAMENTO SPECIALISTICO SKILL GAP ANALYSIS - GRUPPO 3P",0,VLOOKUP(exp_SILP!$Y115,'DATI CM'!$A$2:$F$28,6,FALSE))</f>
        <v/>
      </c>
      <c r="M115" s="19">
        <f>IFERROR(VLOOKUP(exp_SILP!$B115,'DATI CM'!$H$2:$I$16,2,FALSE)*exp_SILP!$F115,0)</f>
        <v>0</v>
      </c>
      <c r="N115" s="18" t="str">
        <f>VLOOKUP(exp_SILP!$B115,'DATI COMMESSE'!$A$2:$F$25,4,FALSE)</f>
        <v>GOL</v>
      </c>
      <c r="O115" s="20">
        <f>VLOOKUP(exp_SILP!$B115,'DATI COMMESSE'!$A$2:$F$25,5,FALSE)*exp_SILP!$F115</f>
        <v>39.94</v>
      </c>
      <c r="P115" s="18" t="str">
        <f>IF(MID(exp_SILP!$W115,10,2)&gt;"40","F","M")</f>
        <v>F</v>
      </c>
      <c r="Q115" s="24" t="s">
        <v>319</v>
      </c>
      <c r="R115" s="22" t="s">
        <v>56</v>
      </c>
      <c r="S115" s="22" t="s">
        <v>70</v>
      </c>
      <c r="T115" s="22" t="s">
        <v>58</v>
      </c>
      <c r="U115" s="22" t="s">
        <v>59</v>
      </c>
      <c r="V115" s="22" t="s">
        <v>433</v>
      </c>
      <c r="W115" s="22" t="s">
        <v>434</v>
      </c>
      <c r="X115" s="22" t="s">
        <v>435</v>
      </c>
      <c r="Y115" s="22" t="s">
        <v>4</v>
      </c>
      <c r="Z115" s="22" t="s">
        <v>63</v>
      </c>
      <c r="AA115" s="22" t="s">
        <v>64</v>
      </c>
      <c r="AB115" s="22" t="s">
        <v>74</v>
      </c>
      <c r="AC115" s="22" t="s">
        <v>66</v>
      </c>
      <c r="AD115" s="22" t="s">
        <v>59</v>
      </c>
      <c r="AE115" s="22" t="s">
        <v>59</v>
      </c>
      <c r="AF115" s="22" t="s">
        <v>59</v>
      </c>
      <c r="AG115" s="25" t="s">
        <v>67</v>
      </c>
      <c r="AH115" s="22" t="s">
        <v>319</v>
      </c>
      <c r="AI115" s="22" t="s">
        <v>181</v>
      </c>
      <c r="AJ115" s="23" t="str">
        <f>VLOOKUP(exp_SILP!$Y115,'DATI CM'!$A$2:$F$28,2,FALSE)</f>
        <v>CSSLTZ84H70A859W</v>
      </c>
    </row>
    <row r="116" ht="15.75" customHeight="1">
      <c r="A116" s="10" t="str">
        <f>IFERROR(VLOOKUP(exp_SILP!$W116,exp_utenti_P!D:D,1,FALSE),"_DA INSERIRE")</f>
        <v>BRTJNY00R63L219O</v>
      </c>
      <c r="B116" s="10" t="str">
        <f>IF(AND(exp_SILP!$S116="A.3 ORIENTAMENTO PROFESSIONALE",exp_SILP!$AD116="4.2"),"A.3 ORIENTAMENTO PROFESSIONALE (CARCERE)",
IF(AND(exp_SILP!$S116="A.3 ORIENTAMENTO PROFESSIONALE",exp_SILP!$AD116="."),"A.3 ORIENTAMENTO PROFESSIONALE (CARCERE)",
IF(AND(exp_SILP!$S116="A.4 CONSULENZA ORIENTATIVA",exp_SILP!$AD116="4.2"),"A.4 CONSULENZA ORIENTATIVA (CARCERE)",
IF(AND(exp_SILP!$S116="A.4 CONSULENZA ORIENTATIVA",exp_SILP!$AD116="."),"A.4 CONSULENZA ORIENTATIVA (CARCERE)",
IF(AND(exp_SILP!$S116="A.5 - LEP F1 - ACCOMPAGNAMENTO AL LAVORO",exp_SILP!$AD116="4.2"),"A.5 - LEP F1 - ACCOMPAGNAMENTO AL LAVORO (CARCERE)",
IF(AND(exp_SILP!$S116="A.5 - LEP F1 - ACCOMPAGNAMENTO AL LAVORO",exp_SILP!$AD116="."),"A.5 - LEP F1 - ACCOMPAGNAMENTO AL LAVORO (CARCERE)",
IF(AND(exp_SILP!$S116="A.5.2a - TUTORAGGIO TIROCINI",exp_SILP!$AD116="4.2"),"A.5.2a - TUTORAGGIO TIROCINI (CARCERE)",
exp_SILP!$S116)))))))</f>
        <v>A.5.2a - TUTORAGGIO TIROCINI</v>
      </c>
      <c r="C116" s="11" t="str">
        <f>CONCATENATE(VLOOKUP(exp_SILP!$B116,'DATI COMMESSE'!$A$2:$F$25,4,FALSE)," - ", VLOOKUP(exp_SILP!$B116,'DATI COMMESSE'!$A$2:$F$25,2,FALSE)," - ",VLOOKUP(exp_SILP!$B116,'DATI COMMESSE'!$A$2:$F$25,3,FALSE))</f>
        <v>FRD - 22-02-5000 - 22-12-5002</v>
      </c>
      <c r="D116" s="11" t="str">
        <f>LEFT(exp_SILP!$R116,5)</f>
        <v>16:00</v>
      </c>
      <c r="E116" s="11" t="str">
        <f>RIGHT(exp_SILP!$R116,5)</f>
        <v>18:00</v>
      </c>
      <c r="F116" s="11">
        <f>IF(exp_SILP!$AG116&gt;=60,exp_SILP!$AG116/60,exp_SILP!$AG116)</f>
        <v>2</v>
      </c>
      <c r="G116" s="11" t="str">
        <f>VLOOKUP(exp_SILP!$Y116,'DATI CM'!$A$2:$F$28,2,FALSE)</f>
        <v>FLCSRN79S42L219X</v>
      </c>
      <c r="H116" s="11" t="str">
        <f>VLOOKUP(exp_SILP!$Y116,'DATI CM'!$A$2:$F$28,3,FALSE)</f>
        <v>A011</v>
      </c>
      <c r="I116" s="11" t="str">
        <f t="shared" si="1"/>
        <v>N</v>
      </c>
      <c r="J116" s="11" t="str">
        <f>VLOOKUP(exp_SILP!$Y116,'DATI CM'!$A$2:$F$28,4,FALSE)</f>
        <v>TORINO</v>
      </c>
      <c r="K116" s="12">
        <f>VLOOKUP(exp_SILP!$B116,'DATI COMMESSE'!$A$2:$F$25,5,FALSE)</f>
        <v>35.5</v>
      </c>
      <c r="L116" s="12">
        <f>IF(exp_SILP!$B116="A4.10 - LEP E - ORIENTAMENTO SPECIALISTICO SKILL GAP ANALYSIS - GRUPPO 3P",0,VLOOKUP(exp_SILP!$Y116,'DATI CM'!$A$2:$F$28,6,FALSE))</f>
        <v>25</v>
      </c>
      <c r="M116" s="12">
        <f>IFERROR(VLOOKUP(exp_SILP!$B116,'DATI CM'!$H$2:$I$16,2,FALSE)*exp_SILP!$F116,0)</f>
        <v>0</v>
      </c>
      <c r="N116" s="11" t="str">
        <f>VLOOKUP(exp_SILP!$B116,'DATI COMMESSE'!$A$2:$F$25,4,FALSE)</f>
        <v>FRD</v>
      </c>
      <c r="O116" s="13">
        <f>VLOOKUP(exp_SILP!$B116,'DATI COMMESSE'!$A$2:$F$25,5,FALSE)*exp_SILP!$F116</f>
        <v>71</v>
      </c>
      <c r="P116" s="11" t="str">
        <f>IF(MID(exp_SILP!$W116,10,2)&gt;"40","F","M")</f>
        <v>F</v>
      </c>
      <c r="Q116" s="27" t="s">
        <v>436</v>
      </c>
      <c r="R116" s="15" t="s">
        <v>148</v>
      </c>
      <c r="S116" s="15" t="s">
        <v>166</v>
      </c>
      <c r="T116" s="15" t="s">
        <v>58</v>
      </c>
      <c r="U116" s="15" t="s">
        <v>59</v>
      </c>
      <c r="V116" s="15" t="s">
        <v>103</v>
      </c>
      <c r="W116" s="15" t="s">
        <v>104</v>
      </c>
      <c r="X116" s="15" t="s">
        <v>105</v>
      </c>
      <c r="Y116" s="15" t="s">
        <v>10</v>
      </c>
      <c r="Z116" s="15" t="s">
        <v>63</v>
      </c>
      <c r="AA116" s="15" t="s">
        <v>64</v>
      </c>
      <c r="AB116" s="15" t="s">
        <v>74</v>
      </c>
      <c r="AC116" s="15" t="s">
        <v>75</v>
      </c>
      <c r="AD116" s="15" t="s">
        <v>177</v>
      </c>
      <c r="AE116" s="15" t="s">
        <v>59</v>
      </c>
      <c r="AF116" s="15" t="s">
        <v>177</v>
      </c>
      <c r="AG116" s="28" t="s">
        <v>76</v>
      </c>
      <c r="AH116" s="15" t="s">
        <v>171</v>
      </c>
      <c r="AI116" s="15" t="s">
        <v>77</v>
      </c>
      <c r="AJ116" s="16" t="str">
        <f>VLOOKUP(exp_SILP!$Y116,'DATI CM'!$A$2:$F$28,2,FALSE)</f>
        <v>FLCSRN79S42L219X</v>
      </c>
    </row>
    <row r="117" ht="15.75" hidden="1" customHeight="1">
      <c r="A117" s="17" t="str">
        <f>IFERROR(VLOOKUP(exp_SILP!$W117,exp_utenti_P!D:D,1,FALSE),"_DA INSERIRE")</f>
        <v>GDTLCU80C15F952M</v>
      </c>
      <c r="B117" s="17" t="str">
        <f>IF(AND(exp_SILP!$S117="A.3 ORIENTAMENTO PROFESSIONALE",exp_SILP!$AD117="4.2"),"A.3 ORIENTAMENTO PROFESSIONALE (CARCERE)",
IF(AND(exp_SILP!$S117="A.3 ORIENTAMENTO PROFESSIONALE",exp_SILP!$AD117="."),"A.3 ORIENTAMENTO PROFESSIONALE (CARCERE)",
IF(AND(exp_SILP!$S117="A.4 CONSULENZA ORIENTATIVA",exp_SILP!$AD117="4.2"),"A.4 CONSULENZA ORIENTATIVA (CARCERE)",
IF(AND(exp_SILP!$S117="A.4 CONSULENZA ORIENTATIVA",exp_SILP!$AD117="."),"A.4 CONSULENZA ORIENTATIVA (CARCERE)",
IF(AND(exp_SILP!$S117="A.5 - LEP F1 - ACCOMPAGNAMENTO AL LAVORO",exp_SILP!$AD117="4.2"),"A.5 - LEP F1 - ACCOMPAGNAMENTO AL LAVORO (CARCERE)",
IF(AND(exp_SILP!$S117="A.5 - LEP F1 - ACCOMPAGNAMENTO AL LAVORO",exp_SILP!$AD117="."),"A.5 - LEP F1 - ACCOMPAGNAMENTO AL LAVORO (CARCERE)",
IF(AND(exp_SILP!$S117="A.5.2a - TUTORAGGIO TIROCINI",exp_SILP!$AD117="4.2"),"A.5.2a - TUTORAGGIO TIROCINI (CARCERE)",
exp_SILP!$S117)))))))</f>
        <v>A.5 - LEP F1 - ACCOMPAGNAMENTO AL LAVORO</v>
      </c>
      <c r="C117" s="18" t="str">
        <f>CONCATENATE(VLOOKUP(exp_SILP!$B117,'DATI COMMESSE'!$A$2:$F$25,4,FALSE)," - ", VLOOKUP(exp_SILP!$B117,'DATI COMMESSE'!$A$2:$F$25,2,FALSE)," - ",VLOOKUP(exp_SILP!$B117,'DATI COMMESSE'!$A$2:$F$25,3,FALSE))</f>
        <v>GOL - 22-02-5000 - 22-12-5003</v>
      </c>
      <c r="D117" s="18" t="str">
        <f>LEFT(exp_SILP!$R117,5)</f>
        <v>14:00</v>
      </c>
      <c r="E117" s="18" t="str">
        <f>RIGHT(exp_SILP!$R117,5)</f>
        <v>17:00</v>
      </c>
      <c r="F117" s="18">
        <f>IF(exp_SILP!$AG117&gt;=60,exp_SILP!$AG117/60,exp_SILP!$AG117)</f>
        <v>3</v>
      </c>
      <c r="G117" s="18" t="str">
        <f>VLOOKUP(exp_SILP!$Y117,'DATI CM'!$A$2:$F$28,2,FALSE)</f>
        <v>TRZCST69B41F952V</v>
      </c>
      <c r="H117" s="18" t="str">
        <f>VLOOKUP(exp_SILP!$Y117,'DATI CM'!$A$2:$F$28,3,FALSE)</f>
        <v/>
      </c>
      <c r="I117" s="18" t="str">
        <f t="shared" si="1"/>
        <v>N</v>
      </c>
      <c r="J117" s="18" t="str">
        <f>VLOOKUP(exp_SILP!$Y117,'DATI CM'!$A$2:$F$28,4,FALSE)</f>
        <v/>
      </c>
      <c r="K117" s="19">
        <f>VLOOKUP(exp_SILP!$B117,'DATI COMMESSE'!$A$2:$F$25,5,FALSE)</f>
        <v>39.94</v>
      </c>
      <c r="L117" s="19" t="str">
        <f>IF(exp_SILP!$B117="A4.10 - LEP E - ORIENTAMENTO SPECIALISTICO SKILL GAP ANALYSIS - GRUPPO 3P",0,VLOOKUP(exp_SILP!$Y117,'DATI CM'!$A$2:$F$28,6,FALSE))</f>
        <v/>
      </c>
      <c r="M117" s="19">
        <f>IFERROR(VLOOKUP(exp_SILP!$B117,'DATI CM'!$H$2:$I$16,2,FALSE)*exp_SILP!$F117,0)</f>
        <v>0</v>
      </c>
      <c r="N117" s="18" t="str">
        <f>VLOOKUP(exp_SILP!$B117,'DATI COMMESSE'!$A$2:$F$25,4,FALSE)</f>
        <v>GOL</v>
      </c>
      <c r="O117" s="20">
        <f>VLOOKUP(exp_SILP!$B117,'DATI COMMESSE'!$A$2:$F$25,5,FALSE)*exp_SILP!$F117</f>
        <v>119.82</v>
      </c>
      <c r="P117" s="18" t="str">
        <f>IF(MID(exp_SILP!$W117,10,2)&gt;"40","F","M")</f>
        <v>M</v>
      </c>
      <c r="Q117" s="24" t="s">
        <v>437</v>
      </c>
      <c r="R117" s="22" t="s">
        <v>100</v>
      </c>
      <c r="S117" s="22" t="s">
        <v>57</v>
      </c>
      <c r="T117" s="22" t="s">
        <v>58</v>
      </c>
      <c r="U117" s="22" t="s">
        <v>59</v>
      </c>
      <c r="V117" s="22" t="s">
        <v>438</v>
      </c>
      <c r="W117" s="22" t="s">
        <v>439</v>
      </c>
      <c r="X117" s="22" t="s">
        <v>440</v>
      </c>
      <c r="Y117" s="22" t="s">
        <v>18</v>
      </c>
      <c r="Z117" s="22" t="s">
        <v>63</v>
      </c>
      <c r="AA117" s="22" t="s">
        <v>64</v>
      </c>
      <c r="AB117" s="22" t="s">
        <v>65</v>
      </c>
      <c r="AC117" s="22" t="s">
        <v>82</v>
      </c>
      <c r="AD117" s="22" t="s">
        <v>59</v>
      </c>
      <c r="AE117" s="22" t="s">
        <v>59</v>
      </c>
      <c r="AF117" s="22" t="s">
        <v>59</v>
      </c>
      <c r="AG117" s="25" t="s">
        <v>101</v>
      </c>
      <c r="AH117" s="22" t="s">
        <v>441</v>
      </c>
      <c r="AI117" s="22" t="s">
        <v>83</v>
      </c>
      <c r="AJ117" s="23" t="str">
        <f>VLOOKUP(exp_SILP!$Y117,'DATI CM'!$A$2:$F$28,2,FALSE)</f>
        <v>TRZCST69B41F952V</v>
      </c>
    </row>
    <row r="118" ht="15.75" hidden="1" customHeight="1">
      <c r="A118" s="10" t="str">
        <f>IFERROR(VLOOKUP(exp_SILP!$W118,exp_utenti_P!D:D,1,FALSE),"_DA INSERIRE")</f>
        <v>BNCDTT75H58C627X</v>
      </c>
      <c r="B118" s="10" t="str">
        <f>IF(AND(exp_SILP!$S118="A.3 ORIENTAMENTO PROFESSIONALE",exp_SILP!$AD118="4.2"),"A.3 ORIENTAMENTO PROFESSIONALE (CARCERE)",
IF(AND(exp_SILP!$S118="A.3 ORIENTAMENTO PROFESSIONALE",exp_SILP!$AD118="."),"A.3 ORIENTAMENTO PROFESSIONALE (CARCERE)",
IF(AND(exp_SILP!$S118="A.4 CONSULENZA ORIENTATIVA",exp_SILP!$AD118="4.2"),"A.4 CONSULENZA ORIENTATIVA (CARCERE)",
IF(AND(exp_SILP!$S118="A.4 CONSULENZA ORIENTATIVA",exp_SILP!$AD118="."),"A.4 CONSULENZA ORIENTATIVA (CARCERE)",
IF(AND(exp_SILP!$S118="A.5 - LEP F1 - ACCOMPAGNAMENTO AL LAVORO",exp_SILP!$AD118="4.2"),"A.5 - LEP F1 - ACCOMPAGNAMENTO AL LAVORO (CARCERE)",
IF(AND(exp_SILP!$S118="A.5 - LEP F1 - ACCOMPAGNAMENTO AL LAVORO",exp_SILP!$AD118="."),"A.5 - LEP F1 - ACCOMPAGNAMENTO AL LAVORO (CARCERE)",
IF(AND(exp_SILP!$S118="A.5.2a - TUTORAGGIO TIROCINI",exp_SILP!$AD118="4.2"),"A.5.2a - TUTORAGGIO TIROCINI (CARCERE)",
exp_SILP!$S118)))))))</f>
        <v>A.5 - LEP F1 - ACCOMPAGNAMENTO AL LAVORO</v>
      </c>
      <c r="C118" s="11" t="str">
        <f>CONCATENATE(VLOOKUP(exp_SILP!$B118,'DATI COMMESSE'!$A$2:$F$25,4,FALSE)," - ", VLOOKUP(exp_SILP!$B118,'DATI COMMESSE'!$A$2:$F$25,2,FALSE)," - ",VLOOKUP(exp_SILP!$B118,'DATI COMMESSE'!$A$2:$F$25,3,FALSE))</f>
        <v>GOL - 22-02-5000 - 22-12-5003</v>
      </c>
      <c r="D118" s="11" t="str">
        <f>LEFT(exp_SILP!$R118,5)</f>
        <v>09:00</v>
      </c>
      <c r="E118" s="11" t="str">
        <f>RIGHT(exp_SILP!$R118,5)</f>
        <v>12:00</v>
      </c>
      <c r="F118" s="11">
        <f>IF(exp_SILP!$AG118&gt;=60,exp_SILP!$AG118/60,exp_SILP!$AG118)</f>
        <v>3</v>
      </c>
      <c r="G118" s="11" t="str">
        <f>VLOOKUP(exp_SILP!$Y118,'DATI CM'!$A$2:$F$28,2,FALSE)</f>
        <v>DNRSMN97E58L219U</v>
      </c>
      <c r="H118" s="11" t="str">
        <f>VLOOKUP(exp_SILP!$Y118,'DATI CM'!$A$2:$F$28,3,FALSE)</f>
        <v/>
      </c>
      <c r="I118" s="11" t="str">
        <f t="shared" si="1"/>
        <v>N</v>
      </c>
      <c r="J118" s="11" t="str">
        <f>VLOOKUP(exp_SILP!$Y118,'DATI CM'!$A$2:$F$28,4,FALSE)</f>
        <v/>
      </c>
      <c r="K118" s="12">
        <f>VLOOKUP(exp_SILP!$B118,'DATI COMMESSE'!$A$2:$F$25,5,FALSE)</f>
        <v>39.94</v>
      </c>
      <c r="L118" s="12" t="str">
        <f>IF(exp_SILP!$B118="A4.10 - LEP E - ORIENTAMENTO SPECIALISTICO SKILL GAP ANALYSIS - GRUPPO 3P",0,VLOOKUP(exp_SILP!$Y118,'DATI CM'!$A$2:$F$28,6,FALSE))</f>
        <v/>
      </c>
      <c r="M118" s="12">
        <f>IFERROR(VLOOKUP(exp_SILP!$B118,'DATI CM'!$H$2:$I$16,2,FALSE)*exp_SILP!$F118,0)</f>
        <v>0</v>
      </c>
      <c r="N118" s="11" t="str">
        <f>VLOOKUP(exp_SILP!$B118,'DATI COMMESSE'!$A$2:$F$25,4,FALSE)</f>
        <v>GOL</v>
      </c>
      <c r="O118" s="13">
        <f>VLOOKUP(exp_SILP!$B118,'DATI COMMESSE'!$A$2:$F$25,5,FALSE)*exp_SILP!$F118</f>
        <v>119.82</v>
      </c>
      <c r="P118" s="11" t="str">
        <f>IF(MID(exp_SILP!$W118,10,2)&gt;"40","F","M")</f>
        <v>F</v>
      </c>
      <c r="Q118" s="27" t="s">
        <v>437</v>
      </c>
      <c r="R118" s="15" t="s">
        <v>106</v>
      </c>
      <c r="S118" s="15" t="s">
        <v>57</v>
      </c>
      <c r="T118" s="15" t="s">
        <v>58</v>
      </c>
      <c r="U118" s="15" t="s">
        <v>59</v>
      </c>
      <c r="V118" s="15" t="s">
        <v>415</v>
      </c>
      <c r="W118" s="15" t="s">
        <v>416</v>
      </c>
      <c r="X118" s="15" t="s">
        <v>417</v>
      </c>
      <c r="Y118" s="15" t="s">
        <v>8</v>
      </c>
      <c r="Z118" s="15" t="s">
        <v>63</v>
      </c>
      <c r="AA118" s="15" t="s">
        <v>64</v>
      </c>
      <c r="AB118" s="15" t="s">
        <v>65</v>
      </c>
      <c r="AC118" s="15" t="s">
        <v>135</v>
      </c>
      <c r="AD118" s="15" t="s">
        <v>59</v>
      </c>
      <c r="AE118" s="15" t="s">
        <v>59</v>
      </c>
      <c r="AF118" s="15" t="s">
        <v>59</v>
      </c>
      <c r="AG118" s="28" t="s">
        <v>101</v>
      </c>
      <c r="AH118" s="15" t="s">
        <v>437</v>
      </c>
      <c r="AI118" s="15" t="s">
        <v>143</v>
      </c>
      <c r="AJ118" s="16" t="str">
        <f>VLOOKUP(exp_SILP!$Y118,'DATI CM'!$A$2:$F$28,2,FALSE)</f>
        <v>DNRSMN97E58L219U</v>
      </c>
    </row>
    <row r="119" ht="15.75" customHeight="1">
      <c r="A119" s="17" t="str">
        <f>IFERROR(VLOOKUP(exp_SILP!$W119,exp_utenti_P!D:D,1,FALSE),"_DA INSERIRE")</f>
        <v>RSSDRH73A55C351F</v>
      </c>
      <c r="B119" s="17" t="str">
        <f>IF(AND(exp_SILP!$S119="A.3 ORIENTAMENTO PROFESSIONALE",exp_SILP!$AD119="4.2"),"A.3 ORIENTAMENTO PROFESSIONALE (CARCERE)",
IF(AND(exp_SILP!$S119="A.3 ORIENTAMENTO PROFESSIONALE",exp_SILP!$AD119="."),"A.3 ORIENTAMENTO PROFESSIONALE (CARCERE)",
IF(AND(exp_SILP!$S119="A.4 CONSULENZA ORIENTATIVA",exp_SILP!$AD119="4.2"),"A.4 CONSULENZA ORIENTATIVA (CARCERE)",
IF(AND(exp_SILP!$S119="A.4 CONSULENZA ORIENTATIVA",exp_SILP!$AD119="."),"A.4 CONSULENZA ORIENTATIVA (CARCERE)",
IF(AND(exp_SILP!$S119="A.5 - LEP F1 - ACCOMPAGNAMENTO AL LAVORO",exp_SILP!$AD119="4.2"),"A.5 - LEP F1 - ACCOMPAGNAMENTO AL LAVORO (CARCERE)",
IF(AND(exp_SILP!$S119="A.5 - LEP F1 - ACCOMPAGNAMENTO AL LAVORO",exp_SILP!$AD119="."),"A.5 - LEP F1 - ACCOMPAGNAMENTO AL LAVORO (CARCERE)",
IF(AND(exp_SILP!$S119="A.5.2a - TUTORAGGIO TIROCINI",exp_SILP!$AD119="4.2"),"A.5.2a - TUTORAGGIO TIROCINI (CARCERE)",
exp_SILP!$S119)))))))</f>
        <v>A.5 - LEP F1 - ACCOMPAGNAMENTO AL LAVORO</v>
      </c>
      <c r="C119" s="18" t="str">
        <f>CONCATENATE(VLOOKUP(exp_SILP!$B119,'DATI COMMESSE'!$A$2:$F$25,4,FALSE)," - ", VLOOKUP(exp_SILP!$B119,'DATI COMMESSE'!$A$2:$F$25,2,FALSE)," - ",VLOOKUP(exp_SILP!$B119,'DATI COMMESSE'!$A$2:$F$25,3,FALSE))</f>
        <v>GOL - 22-02-5000 - 22-12-5003</v>
      </c>
      <c r="D119" s="18" t="str">
        <f>LEFT(exp_SILP!$R119,5)</f>
        <v>11:00</v>
      </c>
      <c r="E119" s="18" t="str">
        <f>RIGHT(exp_SILP!$R119,5)</f>
        <v>13:00</v>
      </c>
      <c r="F119" s="18">
        <f>IF(exp_SILP!$AG119&gt;=60,exp_SILP!$AG119/60,exp_SILP!$AG119)</f>
        <v>2</v>
      </c>
      <c r="G119" s="18" t="str">
        <f>VLOOKUP(exp_SILP!$Y119,'DATI CM'!$A$2:$F$28,2,FALSE)</f>
        <v>MNRCLD73B46G674U</v>
      </c>
      <c r="H119" s="18" t="str">
        <f>VLOOKUP(exp_SILP!$Y119,'DATI CM'!$A$2:$F$28,3,FALSE)</f>
        <v>A011</v>
      </c>
      <c r="I119" s="18" t="str">
        <f t="shared" si="1"/>
        <v>N</v>
      </c>
      <c r="J119" s="18" t="str">
        <f>VLOOKUP(exp_SILP!$Y119,'DATI CM'!$A$2:$F$28,4,FALSE)</f>
        <v>TORINO</v>
      </c>
      <c r="K119" s="19">
        <f>VLOOKUP(exp_SILP!$B119,'DATI COMMESSE'!$A$2:$F$25,5,FALSE)</f>
        <v>39.94</v>
      </c>
      <c r="L119" s="19">
        <f>IF(exp_SILP!$B119="A4.10 - LEP E - ORIENTAMENTO SPECIALISTICO SKILL GAP ANALYSIS - GRUPPO 3P",0,VLOOKUP(exp_SILP!$Y119,'DATI CM'!$A$2:$F$28,6,FALSE))</f>
        <v>25</v>
      </c>
      <c r="M119" s="19">
        <f>IFERROR(VLOOKUP(exp_SILP!$B119,'DATI CM'!$H$2:$I$16,2,FALSE)*exp_SILP!$F119,0)</f>
        <v>0</v>
      </c>
      <c r="N119" s="18" t="str">
        <f>VLOOKUP(exp_SILP!$B119,'DATI COMMESSE'!$A$2:$F$25,4,FALSE)</f>
        <v>GOL</v>
      </c>
      <c r="O119" s="20">
        <f>VLOOKUP(exp_SILP!$B119,'DATI COMMESSE'!$A$2:$F$25,5,FALSE)*exp_SILP!$F119</f>
        <v>79.88</v>
      </c>
      <c r="P119" s="18" t="str">
        <f>IF(MID(exp_SILP!$W119,10,2)&gt;"40","F","M")</f>
        <v>F</v>
      </c>
      <c r="Q119" s="24" t="s">
        <v>437</v>
      </c>
      <c r="R119" s="22" t="s">
        <v>219</v>
      </c>
      <c r="S119" s="22" t="s">
        <v>57</v>
      </c>
      <c r="T119" s="22" t="s">
        <v>58</v>
      </c>
      <c r="U119" s="22" t="s">
        <v>59</v>
      </c>
      <c r="V119" s="22" t="s">
        <v>153</v>
      </c>
      <c r="W119" s="22" t="s">
        <v>154</v>
      </c>
      <c r="X119" s="22" t="s">
        <v>155</v>
      </c>
      <c r="Y119" s="22" t="s">
        <v>14</v>
      </c>
      <c r="Z119" s="22" t="s">
        <v>63</v>
      </c>
      <c r="AA119" s="22" t="s">
        <v>64</v>
      </c>
      <c r="AB119" s="22" t="s">
        <v>74</v>
      </c>
      <c r="AC119" s="22" t="s">
        <v>135</v>
      </c>
      <c r="AD119" s="22" t="s">
        <v>59</v>
      </c>
      <c r="AE119" s="22" t="s">
        <v>59</v>
      </c>
      <c r="AF119" s="22" t="s">
        <v>59</v>
      </c>
      <c r="AG119" s="25" t="s">
        <v>76</v>
      </c>
      <c r="AH119" s="22" t="s">
        <v>442</v>
      </c>
      <c r="AI119" s="22" t="s">
        <v>158</v>
      </c>
      <c r="AJ119" s="23" t="str">
        <f>VLOOKUP(exp_SILP!$Y119,'DATI CM'!$A$2:$F$28,2,FALSE)</f>
        <v>MNRCLD73B46G674U</v>
      </c>
    </row>
    <row r="120" ht="15.75" customHeight="1">
      <c r="A120" s="10" t="str">
        <f>IFERROR(VLOOKUP(exp_SILP!$W120,exp_utenti_P!D:D,1,FALSE),"_DA INSERIRE")</f>
        <v>BNTBRR62B24Z330N</v>
      </c>
      <c r="B120" s="10" t="str">
        <f>IF(AND(exp_SILP!$S120="A.3 ORIENTAMENTO PROFESSIONALE",exp_SILP!$AD120="4.2"),"A.3 ORIENTAMENTO PROFESSIONALE (CARCERE)",
IF(AND(exp_SILP!$S120="A.3 ORIENTAMENTO PROFESSIONALE",exp_SILP!$AD120="."),"A.3 ORIENTAMENTO PROFESSIONALE (CARCERE)",
IF(AND(exp_SILP!$S120="A.4 CONSULENZA ORIENTATIVA",exp_SILP!$AD120="4.2"),"A.4 CONSULENZA ORIENTATIVA (CARCERE)",
IF(AND(exp_SILP!$S120="A.4 CONSULENZA ORIENTATIVA",exp_SILP!$AD120="."),"A.4 CONSULENZA ORIENTATIVA (CARCERE)",
IF(AND(exp_SILP!$S120="A.5 - LEP F1 - ACCOMPAGNAMENTO AL LAVORO",exp_SILP!$AD120="4.2"),"A.5 - LEP F1 - ACCOMPAGNAMENTO AL LAVORO (CARCERE)",
IF(AND(exp_SILP!$S120="A.5 - LEP F1 - ACCOMPAGNAMENTO AL LAVORO",exp_SILP!$AD120="."),"A.5 - LEP F1 - ACCOMPAGNAMENTO AL LAVORO (CARCERE)",
IF(AND(exp_SILP!$S120="A.5.2a - TUTORAGGIO TIROCINI",exp_SILP!$AD120="4.2"),"A.5.2a - TUTORAGGIO TIROCINI (CARCERE)",
exp_SILP!$S120)))))))</f>
        <v>A4.10 - LEP E - ORIENTAMENTO SPECIALISTICO SKILL GAP ANALYSIS</v>
      </c>
      <c r="C120" s="11" t="str">
        <f>CONCATENATE(VLOOKUP(exp_SILP!$B120,'DATI COMMESSE'!$A$2:$F$25,4,FALSE)," - ", VLOOKUP(exp_SILP!$B120,'DATI COMMESSE'!$A$2:$F$25,2,FALSE)," - ",VLOOKUP(exp_SILP!$B120,'DATI COMMESSE'!$A$2:$F$25,3,FALSE))</f>
        <v>GOL - 22-02-5000 - 22-12-5003</v>
      </c>
      <c r="D120" s="11" t="str">
        <f>LEFT(exp_SILP!$R120,5)</f>
        <v>09:00</v>
      </c>
      <c r="E120" s="11" t="str">
        <f>RIGHT(exp_SILP!$R120,5)</f>
        <v>11:00</v>
      </c>
      <c r="F120" s="11">
        <f>IF(exp_SILP!$AG120&gt;=60,exp_SILP!$AG120/60,exp_SILP!$AG120)</f>
        <v>2</v>
      </c>
      <c r="G120" s="11" t="str">
        <f>VLOOKUP(exp_SILP!$Y120,'DATI CM'!$A$2:$F$28,2,FALSE)</f>
        <v>MNRCLD73B46G674U</v>
      </c>
      <c r="H120" s="11" t="str">
        <f>VLOOKUP(exp_SILP!$Y120,'DATI CM'!$A$2:$F$28,3,FALSE)</f>
        <v>A011</v>
      </c>
      <c r="I120" s="11" t="str">
        <f t="shared" si="1"/>
        <v>N</v>
      </c>
      <c r="J120" s="11" t="str">
        <f>VLOOKUP(exp_SILP!$Y120,'DATI CM'!$A$2:$F$28,4,FALSE)</f>
        <v>TORINO</v>
      </c>
      <c r="K120" s="12">
        <f>VLOOKUP(exp_SILP!$B120,'DATI COMMESSE'!$A$2:$F$25,5,FALSE)</f>
        <v>39.94</v>
      </c>
      <c r="L120" s="12">
        <f>IF(exp_SILP!$B120="A4.10 - LEP E - ORIENTAMENTO SPECIALISTICO SKILL GAP ANALYSIS - GRUPPO 3P",0,VLOOKUP(exp_SILP!$Y120,'DATI CM'!$A$2:$F$28,6,FALSE))</f>
        <v>25</v>
      </c>
      <c r="M120" s="12">
        <f>IFERROR(VLOOKUP(exp_SILP!$B120,'DATI CM'!$H$2:$I$16,2,FALSE)*exp_SILP!$F120,0)</f>
        <v>0</v>
      </c>
      <c r="N120" s="11" t="str">
        <f>VLOOKUP(exp_SILP!$B120,'DATI COMMESSE'!$A$2:$F$25,4,FALSE)</f>
        <v>GOL</v>
      </c>
      <c r="O120" s="13">
        <f>VLOOKUP(exp_SILP!$B120,'DATI COMMESSE'!$A$2:$F$25,5,FALSE)*exp_SILP!$F120</f>
        <v>79.88</v>
      </c>
      <c r="P120" s="11" t="str">
        <f>IF(MID(exp_SILP!$W120,10,2)&gt;"40","F","M")</f>
        <v>M</v>
      </c>
      <c r="Q120" s="27" t="s">
        <v>437</v>
      </c>
      <c r="R120" s="15" t="s">
        <v>223</v>
      </c>
      <c r="S120" s="15" t="s">
        <v>70</v>
      </c>
      <c r="T120" s="15" t="s">
        <v>58</v>
      </c>
      <c r="U120" s="15" t="s">
        <v>59</v>
      </c>
      <c r="V120" s="15" t="s">
        <v>443</v>
      </c>
      <c r="W120" s="15" t="s">
        <v>444</v>
      </c>
      <c r="X120" s="15" t="s">
        <v>445</v>
      </c>
      <c r="Y120" s="15" t="s">
        <v>14</v>
      </c>
      <c r="Z120" s="15" t="s">
        <v>63</v>
      </c>
      <c r="AA120" s="15" t="s">
        <v>64</v>
      </c>
      <c r="AB120" s="15" t="s">
        <v>74</v>
      </c>
      <c r="AC120" s="15" t="s">
        <v>135</v>
      </c>
      <c r="AD120" s="15" t="s">
        <v>59</v>
      </c>
      <c r="AE120" s="15" t="s">
        <v>59</v>
      </c>
      <c r="AF120" s="15" t="s">
        <v>59</v>
      </c>
      <c r="AG120" s="28" t="s">
        <v>76</v>
      </c>
      <c r="AH120" s="15" t="s">
        <v>442</v>
      </c>
      <c r="AI120" s="15" t="s">
        <v>158</v>
      </c>
      <c r="AJ120" s="16" t="str">
        <f>VLOOKUP(exp_SILP!$Y120,'DATI CM'!$A$2:$F$28,2,FALSE)</f>
        <v>MNRCLD73B46G674U</v>
      </c>
    </row>
    <row r="121" ht="15.75" hidden="1" customHeight="1">
      <c r="A121" s="17" t="str">
        <f>IFERROR(VLOOKUP(exp_SILP!$W121,exp_utenti_P!D:D,1,FALSE),"_DA INSERIRE")</f>
        <v>NROGML62T31Z348Q</v>
      </c>
      <c r="B121" s="17" t="str">
        <f>IF(AND(exp_SILP!$S121="A.3 ORIENTAMENTO PROFESSIONALE",exp_SILP!$AD121="4.2"),"A.3 ORIENTAMENTO PROFESSIONALE (CARCERE)",
IF(AND(exp_SILP!$S121="A.3 ORIENTAMENTO PROFESSIONALE",exp_SILP!$AD121="."),"A.3 ORIENTAMENTO PROFESSIONALE (CARCERE)",
IF(AND(exp_SILP!$S121="A.4 CONSULENZA ORIENTATIVA",exp_SILP!$AD121="4.2"),"A.4 CONSULENZA ORIENTATIVA (CARCERE)",
IF(AND(exp_SILP!$S121="A.4 CONSULENZA ORIENTATIVA",exp_SILP!$AD121="."),"A.4 CONSULENZA ORIENTATIVA (CARCERE)",
IF(AND(exp_SILP!$S121="A.5 - LEP F1 - ACCOMPAGNAMENTO AL LAVORO",exp_SILP!$AD121="4.2"),"A.5 - LEP F1 - ACCOMPAGNAMENTO AL LAVORO (CARCERE)",
IF(AND(exp_SILP!$S121="A.5 - LEP F1 - ACCOMPAGNAMENTO AL LAVORO",exp_SILP!$AD121="."),"A.5 - LEP F1 - ACCOMPAGNAMENTO AL LAVORO (CARCERE)",
IF(AND(exp_SILP!$S121="A.5.2a - TUTORAGGIO TIROCINI",exp_SILP!$AD121="4.2"),"A.5.2a - TUTORAGGIO TIROCINI (CARCERE)",
exp_SILP!$S121)))))))</f>
        <v>A4.10 - LEP E - ORIENTAMENTO SPECIALISTICO SKILL GAP ANALYSIS</v>
      </c>
      <c r="C121" s="18" t="str">
        <f>CONCATENATE(VLOOKUP(exp_SILP!$B121,'DATI COMMESSE'!$A$2:$F$25,4,FALSE)," - ", VLOOKUP(exp_SILP!$B121,'DATI COMMESSE'!$A$2:$F$25,2,FALSE)," - ",VLOOKUP(exp_SILP!$B121,'DATI COMMESSE'!$A$2:$F$25,3,FALSE))</f>
        <v>GOL - 22-02-5000 - 22-12-5003</v>
      </c>
      <c r="D121" s="18" t="str">
        <f>LEFT(exp_SILP!$R121,5)</f>
        <v>09:00</v>
      </c>
      <c r="E121" s="18" t="str">
        <f>RIGHT(exp_SILP!$R121,5)</f>
        <v>11:00</v>
      </c>
      <c r="F121" s="18">
        <f>IF(exp_SILP!$AG121&gt;=60,exp_SILP!$AG121/60,exp_SILP!$AG121)</f>
        <v>2</v>
      </c>
      <c r="G121" s="18" t="str">
        <f>VLOOKUP(exp_SILP!$Y121,'DATI CM'!$A$2:$F$28,2,FALSE)</f>
        <v>SPDPRZ67H55L219V</v>
      </c>
      <c r="H121" s="18" t="str">
        <f>VLOOKUP(exp_SILP!$Y121,'DATI CM'!$A$2:$F$28,3,FALSE)</f>
        <v>A010</v>
      </c>
      <c r="I121" s="18" t="str">
        <f t="shared" si="1"/>
        <v>N</v>
      </c>
      <c r="J121" s="18" t="str">
        <f>VLOOKUP(exp_SILP!$Y121,'DATI CM'!$A$2:$F$28,4,FALSE)</f>
        <v>TORINO</v>
      </c>
      <c r="K121" s="19">
        <f>VLOOKUP(exp_SILP!$B121,'DATI COMMESSE'!$A$2:$F$25,5,FALSE)</f>
        <v>39.94</v>
      </c>
      <c r="L121" s="19" t="str">
        <f>IF(exp_SILP!$B121="A4.10 - LEP E - ORIENTAMENTO SPECIALISTICO SKILL GAP ANALYSIS - GRUPPO 3P",0,VLOOKUP(exp_SILP!$Y121,'DATI CM'!$A$2:$F$28,6,FALSE))</f>
        <v/>
      </c>
      <c r="M121" s="19">
        <f>IFERROR(VLOOKUP(exp_SILP!$B121,'DATI CM'!$H$2:$I$16,2,FALSE)*exp_SILP!$F121,0)</f>
        <v>0</v>
      </c>
      <c r="N121" s="18" t="str">
        <f>VLOOKUP(exp_SILP!$B121,'DATI COMMESSE'!$A$2:$F$25,4,FALSE)</f>
        <v>GOL</v>
      </c>
      <c r="O121" s="20">
        <f>VLOOKUP(exp_SILP!$B121,'DATI COMMESSE'!$A$2:$F$25,5,FALSE)*exp_SILP!$F121</f>
        <v>79.88</v>
      </c>
      <c r="P121" s="18" t="str">
        <f>IF(MID(exp_SILP!$W121,10,2)&gt;"40","F","M")</f>
        <v>M</v>
      </c>
      <c r="Q121" s="24" t="s">
        <v>437</v>
      </c>
      <c r="R121" s="22" t="s">
        <v>223</v>
      </c>
      <c r="S121" s="22" t="s">
        <v>70</v>
      </c>
      <c r="T121" s="22" t="s">
        <v>58</v>
      </c>
      <c r="U121" s="22" t="s">
        <v>59</v>
      </c>
      <c r="V121" s="22" t="s">
        <v>446</v>
      </c>
      <c r="W121" s="22" t="s">
        <v>447</v>
      </c>
      <c r="X121" s="22" t="s">
        <v>448</v>
      </c>
      <c r="Y121" s="22" t="s">
        <v>17</v>
      </c>
      <c r="Z121" s="22" t="s">
        <v>63</v>
      </c>
      <c r="AA121" s="22" t="s">
        <v>64</v>
      </c>
      <c r="AB121" s="22" t="s">
        <v>65</v>
      </c>
      <c r="AC121" s="22" t="s">
        <v>135</v>
      </c>
      <c r="AD121" s="22" t="s">
        <v>59</v>
      </c>
      <c r="AE121" s="22" t="s">
        <v>59</v>
      </c>
      <c r="AF121" s="22" t="s">
        <v>59</v>
      </c>
      <c r="AG121" s="25" t="s">
        <v>76</v>
      </c>
      <c r="AH121" s="22" t="s">
        <v>437</v>
      </c>
      <c r="AI121" s="22" t="s">
        <v>137</v>
      </c>
      <c r="AJ121" s="23" t="str">
        <f>VLOOKUP(exp_SILP!$Y121,'DATI CM'!$A$2:$F$28,2,FALSE)</f>
        <v>SPDPRZ67H55L219V</v>
      </c>
    </row>
    <row r="122" ht="15.75" hidden="1" customHeight="1">
      <c r="A122" s="10" t="str">
        <f>IFERROR(VLOOKUP(exp_SILP!$W122,exp_utenti_P!D:D,1,FALSE),"_DA INSERIRE")</f>
        <v>BRSSLV65B50F952E</v>
      </c>
      <c r="B122" s="10" t="str">
        <f>IF(AND(exp_SILP!$S122="A.3 ORIENTAMENTO PROFESSIONALE",exp_SILP!$AD122="4.2"),"A.3 ORIENTAMENTO PROFESSIONALE (CARCERE)",
IF(AND(exp_SILP!$S122="A.3 ORIENTAMENTO PROFESSIONALE",exp_SILP!$AD122="."),"A.3 ORIENTAMENTO PROFESSIONALE (CARCERE)",
IF(AND(exp_SILP!$S122="A.4 CONSULENZA ORIENTATIVA",exp_SILP!$AD122="4.2"),"A.4 CONSULENZA ORIENTATIVA (CARCERE)",
IF(AND(exp_SILP!$S122="A.4 CONSULENZA ORIENTATIVA",exp_SILP!$AD122="."),"A.4 CONSULENZA ORIENTATIVA (CARCERE)",
IF(AND(exp_SILP!$S122="A.5 - LEP F1 - ACCOMPAGNAMENTO AL LAVORO",exp_SILP!$AD122="4.2"),"A.5 - LEP F1 - ACCOMPAGNAMENTO AL LAVORO (CARCERE)",
IF(AND(exp_SILP!$S122="A.5 - LEP F1 - ACCOMPAGNAMENTO AL LAVORO",exp_SILP!$AD122="."),"A.5 - LEP F1 - ACCOMPAGNAMENTO AL LAVORO (CARCERE)",
IF(AND(exp_SILP!$S122="A.5.2a - TUTORAGGIO TIROCINI",exp_SILP!$AD122="4.2"),"A.5.2a - TUTORAGGIO TIROCINI (CARCERE)",
exp_SILP!$S122)))))))</f>
        <v>A4.10 - LEP E - ORIENTAMENTO SPECIALISTICO SKILL GAP ANALYSIS</v>
      </c>
      <c r="C122" s="11" t="str">
        <f>CONCATENATE(VLOOKUP(exp_SILP!$B122,'DATI COMMESSE'!$A$2:$F$25,4,FALSE)," - ", VLOOKUP(exp_SILP!$B122,'DATI COMMESSE'!$A$2:$F$25,2,FALSE)," - ",VLOOKUP(exp_SILP!$B122,'DATI COMMESSE'!$A$2:$F$25,3,FALSE))</f>
        <v>GOL - 22-02-5000 - 22-12-5003</v>
      </c>
      <c r="D122" s="11" t="str">
        <f>LEFT(exp_SILP!$R122,5)</f>
        <v>10:00</v>
      </c>
      <c r="E122" s="11" t="str">
        <f>RIGHT(exp_SILP!$R122,5)</f>
        <v>13:00</v>
      </c>
      <c r="F122" s="11">
        <f>IF(exp_SILP!$AG122&gt;=60,exp_SILP!$AG122/60,exp_SILP!$AG122)</f>
        <v>3</v>
      </c>
      <c r="G122" s="11" t="str">
        <f>VLOOKUP(exp_SILP!$Y122,'DATI CM'!$A$2:$F$28,2,FALSE)</f>
        <v>TRZCST69B41F952V</v>
      </c>
      <c r="H122" s="11" t="str">
        <f>VLOOKUP(exp_SILP!$Y122,'DATI CM'!$A$2:$F$28,3,FALSE)</f>
        <v/>
      </c>
      <c r="I122" s="11" t="str">
        <f t="shared" si="1"/>
        <v>N</v>
      </c>
      <c r="J122" s="11" t="str">
        <f>VLOOKUP(exp_SILP!$Y122,'DATI CM'!$A$2:$F$28,4,FALSE)</f>
        <v/>
      </c>
      <c r="K122" s="12">
        <f>VLOOKUP(exp_SILP!$B122,'DATI COMMESSE'!$A$2:$F$25,5,FALSE)</f>
        <v>39.94</v>
      </c>
      <c r="L122" s="12" t="str">
        <f>IF(exp_SILP!$B122="A4.10 - LEP E - ORIENTAMENTO SPECIALISTICO SKILL GAP ANALYSIS - GRUPPO 3P",0,VLOOKUP(exp_SILP!$Y122,'DATI CM'!$A$2:$F$28,6,FALSE))</f>
        <v/>
      </c>
      <c r="M122" s="12">
        <f>IFERROR(VLOOKUP(exp_SILP!$B122,'DATI CM'!$H$2:$I$16,2,FALSE)*exp_SILP!$F122,0)</f>
        <v>0</v>
      </c>
      <c r="N122" s="11" t="str">
        <f>VLOOKUP(exp_SILP!$B122,'DATI COMMESSE'!$A$2:$F$25,4,FALSE)</f>
        <v>GOL</v>
      </c>
      <c r="O122" s="13">
        <f>VLOOKUP(exp_SILP!$B122,'DATI COMMESSE'!$A$2:$F$25,5,FALSE)*exp_SILP!$F122</f>
        <v>119.82</v>
      </c>
      <c r="P122" s="11" t="str">
        <f>IF(MID(exp_SILP!$W122,10,2)&gt;"40","F","M")</f>
        <v>F</v>
      </c>
      <c r="Q122" s="27" t="s">
        <v>437</v>
      </c>
      <c r="R122" s="15" t="s">
        <v>164</v>
      </c>
      <c r="S122" s="15" t="s">
        <v>70</v>
      </c>
      <c r="T122" s="15" t="s">
        <v>58</v>
      </c>
      <c r="U122" s="15" t="s">
        <v>59</v>
      </c>
      <c r="V122" s="15" t="s">
        <v>449</v>
      </c>
      <c r="W122" s="15" t="s">
        <v>450</v>
      </c>
      <c r="X122" s="15" t="s">
        <v>451</v>
      </c>
      <c r="Y122" s="15" t="s">
        <v>18</v>
      </c>
      <c r="Z122" s="15" t="s">
        <v>63</v>
      </c>
      <c r="AA122" s="15" t="s">
        <v>64</v>
      </c>
      <c r="AB122" s="15" t="s">
        <v>65</v>
      </c>
      <c r="AC122" s="15" t="s">
        <v>82</v>
      </c>
      <c r="AD122" s="15" t="s">
        <v>59</v>
      </c>
      <c r="AE122" s="15" t="s">
        <v>59</v>
      </c>
      <c r="AF122" s="15" t="s">
        <v>59</v>
      </c>
      <c r="AG122" s="28" t="s">
        <v>101</v>
      </c>
      <c r="AH122" s="15" t="s">
        <v>437</v>
      </c>
      <c r="AI122" s="15" t="s">
        <v>83</v>
      </c>
      <c r="AJ122" s="16" t="str">
        <f>VLOOKUP(exp_SILP!$Y122,'DATI CM'!$A$2:$F$28,2,FALSE)</f>
        <v>TRZCST69B41F952V</v>
      </c>
    </row>
    <row r="123" ht="15.75" hidden="1" customHeight="1">
      <c r="A123" s="17" t="str">
        <f>IFERROR(VLOOKUP(exp_SILP!$W123,exp_utenti_P!D:D,1,FALSE),"_DA INSERIRE")</f>
        <v>FYAMKH88P51Z343H</v>
      </c>
      <c r="B123" s="17" t="str">
        <f>IF(AND(exp_SILP!$S123="A.3 ORIENTAMENTO PROFESSIONALE",exp_SILP!$AD123="4.2"),"A.3 ORIENTAMENTO PROFESSIONALE (CARCERE)",
IF(AND(exp_SILP!$S123="A.3 ORIENTAMENTO PROFESSIONALE",exp_SILP!$AD123="."),"A.3 ORIENTAMENTO PROFESSIONALE (CARCERE)",
IF(AND(exp_SILP!$S123="A.4 CONSULENZA ORIENTATIVA",exp_SILP!$AD123="4.2"),"A.4 CONSULENZA ORIENTATIVA (CARCERE)",
IF(AND(exp_SILP!$S123="A.4 CONSULENZA ORIENTATIVA",exp_SILP!$AD123="."),"A.4 CONSULENZA ORIENTATIVA (CARCERE)",
IF(AND(exp_SILP!$S123="A.5 - LEP F1 - ACCOMPAGNAMENTO AL LAVORO",exp_SILP!$AD123="4.2"),"A.5 - LEP F1 - ACCOMPAGNAMENTO AL LAVORO (CARCERE)",
IF(AND(exp_SILP!$S123="A.5 - LEP F1 - ACCOMPAGNAMENTO AL LAVORO",exp_SILP!$AD123="."),"A.5 - LEP F1 - ACCOMPAGNAMENTO AL LAVORO (CARCERE)",
IF(AND(exp_SILP!$S123="A.5.2a - TUTORAGGIO TIROCINI",exp_SILP!$AD123="4.2"),"A.5.2a - TUTORAGGIO TIROCINI (CARCERE)",
exp_SILP!$S123)))))))</f>
        <v>A.5 - LEP F1 - ACCOMPAGNAMENTO AL LAVORO</v>
      </c>
      <c r="C123" s="18" t="str">
        <f>CONCATENATE(VLOOKUP(exp_SILP!$B123,'DATI COMMESSE'!$A$2:$F$25,4,FALSE)," - ", VLOOKUP(exp_SILP!$B123,'DATI COMMESSE'!$A$2:$F$25,2,FALSE)," - ",VLOOKUP(exp_SILP!$B123,'DATI COMMESSE'!$A$2:$F$25,3,FALSE))</f>
        <v>GOL - 22-02-5000 - 22-12-5003</v>
      </c>
      <c r="D123" s="18" t="str">
        <f>LEFT(exp_SILP!$R123,5)</f>
        <v>09:00</v>
      </c>
      <c r="E123" s="18" t="str">
        <f>RIGHT(exp_SILP!$R123,5)</f>
        <v>10:00</v>
      </c>
      <c r="F123" s="18">
        <f>IF(exp_SILP!$AG123&gt;=60,exp_SILP!$AG123/60,exp_SILP!$AG123)</f>
        <v>1</v>
      </c>
      <c r="G123" s="18" t="str">
        <f>VLOOKUP(exp_SILP!$Y123,'DATI CM'!$A$2:$F$28,2,FALSE)</f>
        <v>PNFMRT85H50A859E</v>
      </c>
      <c r="H123" s="18" t="str">
        <f>VLOOKUP(exp_SILP!$Y123,'DATI CM'!$A$2:$F$28,3,FALSE)</f>
        <v>A011</v>
      </c>
      <c r="I123" s="18" t="str">
        <f t="shared" si="1"/>
        <v>N</v>
      </c>
      <c r="J123" s="18" t="str">
        <f>VLOOKUP(exp_SILP!$Y123,'DATI CM'!$A$2:$F$28,4,FALSE)</f>
        <v>BIELLA</v>
      </c>
      <c r="K123" s="19">
        <f>VLOOKUP(exp_SILP!$B123,'DATI COMMESSE'!$A$2:$F$25,5,FALSE)</f>
        <v>39.94</v>
      </c>
      <c r="L123" s="19">
        <f>IF(exp_SILP!$B123="A4.10 - LEP E - ORIENTAMENTO SPECIALISTICO SKILL GAP ANALYSIS - GRUPPO 3P",0,VLOOKUP(exp_SILP!$Y123,'DATI CM'!$A$2:$F$28,6,FALSE))</f>
        <v>25</v>
      </c>
      <c r="M123" s="19">
        <f>IFERROR(VLOOKUP(exp_SILP!$B123,'DATI CM'!$H$2:$I$16,2,FALSE)*exp_SILP!$F123,0)</f>
        <v>0</v>
      </c>
      <c r="N123" s="18" t="str">
        <f>VLOOKUP(exp_SILP!$B123,'DATI COMMESSE'!$A$2:$F$25,4,FALSE)</f>
        <v>GOL</v>
      </c>
      <c r="O123" s="20">
        <f>VLOOKUP(exp_SILP!$B123,'DATI COMMESSE'!$A$2:$F$25,5,FALSE)*exp_SILP!$F123</f>
        <v>39.94</v>
      </c>
      <c r="P123" s="18" t="str">
        <f>IF(MID(exp_SILP!$W123,10,2)&gt;"40","F","M")</f>
        <v>F</v>
      </c>
      <c r="Q123" s="24" t="s">
        <v>304</v>
      </c>
      <c r="R123" s="22" t="s">
        <v>203</v>
      </c>
      <c r="S123" s="22" t="s">
        <v>57</v>
      </c>
      <c r="T123" s="22" t="s">
        <v>58</v>
      </c>
      <c r="U123" s="22" t="s">
        <v>59</v>
      </c>
      <c r="V123" s="22" t="s">
        <v>288</v>
      </c>
      <c r="W123" s="22" t="s">
        <v>289</v>
      </c>
      <c r="X123" s="22" t="s">
        <v>290</v>
      </c>
      <c r="Y123" s="22" t="s">
        <v>15</v>
      </c>
      <c r="Z123" s="22" t="s">
        <v>63</v>
      </c>
      <c r="AA123" s="22" t="s">
        <v>64</v>
      </c>
      <c r="AB123" s="22" t="s">
        <v>65</v>
      </c>
      <c r="AC123" s="22" t="s">
        <v>66</v>
      </c>
      <c r="AD123" s="22" t="s">
        <v>59</v>
      </c>
      <c r="AE123" s="22" t="s">
        <v>59</v>
      </c>
      <c r="AF123" s="22" t="s">
        <v>59</v>
      </c>
      <c r="AG123" s="25" t="s">
        <v>67</v>
      </c>
      <c r="AH123" s="22" t="s">
        <v>304</v>
      </c>
      <c r="AI123" s="22" t="s">
        <v>68</v>
      </c>
      <c r="AJ123" s="23" t="str">
        <f>VLOOKUP(exp_SILP!$Y123,'DATI CM'!$A$2:$F$28,2,FALSE)</f>
        <v>PNFMRT85H50A859E</v>
      </c>
    </row>
    <row r="124" ht="15.75" hidden="1" customHeight="1">
      <c r="A124" s="10" t="str">
        <f>IFERROR(VLOOKUP(exp_SILP!$W124,exp_utenti_P!D:D,1,FALSE),"_DA INSERIRE")</f>
        <v>BNMKLD71A18Z330T</v>
      </c>
      <c r="B124" s="10" t="str">
        <f>IF(AND(exp_SILP!$S124="A.3 ORIENTAMENTO PROFESSIONALE",exp_SILP!$AD124="4.2"),"A.3 ORIENTAMENTO PROFESSIONALE (CARCERE)",
IF(AND(exp_SILP!$S124="A.3 ORIENTAMENTO PROFESSIONALE",exp_SILP!$AD124="."),"A.3 ORIENTAMENTO PROFESSIONALE (CARCERE)",
IF(AND(exp_SILP!$S124="A.4 CONSULENZA ORIENTATIVA",exp_SILP!$AD124="4.2"),"A.4 CONSULENZA ORIENTATIVA (CARCERE)",
IF(AND(exp_SILP!$S124="A.4 CONSULENZA ORIENTATIVA",exp_SILP!$AD124="."),"A.4 CONSULENZA ORIENTATIVA (CARCERE)",
IF(AND(exp_SILP!$S124="A.5 - LEP F1 - ACCOMPAGNAMENTO AL LAVORO",exp_SILP!$AD124="4.2"),"A.5 - LEP F1 - ACCOMPAGNAMENTO AL LAVORO (CARCERE)",
IF(AND(exp_SILP!$S124="A.5 - LEP F1 - ACCOMPAGNAMENTO AL LAVORO",exp_SILP!$AD124="."),"A.5 - LEP F1 - ACCOMPAGNAMENTO AL LAVORO (CARCERE)",
IF(AND(exp_SILP!$S124="A.5.2a - TUTORAGGIO TIROCINI",exp_SILP!$AD124="4.2"),"A.5.2a - TUTORAGGIO TIROCINI (CARCERE)",
exp_SILP!$S124)))))))</f>
        <v>A.5 - LEP F1 - ACCOMPAGNAMENTO AL LAVORO</v>
      </c>
      <c r="C124" s="11" t="str">
        <f>CONCATENATE(VLOOKUP(exp_SILP!$B124,'DATI COMMESSE'!$A$2:$F$25,4,FALSE)," - ", VLOOKUP(exp_SILP!$B124,'DATI COMMESSE'!$A$2:$F$25,2,FALSE)," - ",VLOOKUP(exp_SILP!$B124,'DATI COMMESSE'!$A$2:$F$25,3,FALSE))</f>
        <v>GOL - 22-02-5000 - 22-12-5003</v>
      </c>
      <c r="D124" s="11" t="str">
        <f>LEFT(exp_SILP!$R124,5)</f>
        <v>16:00</v>
      </c>
      <c r="E124" s="11" t="str">
        <f>RIGHT(exp_SILP!$R124,5)</f>
        <v>17:00</v>
      </c>
      <c r="F124" s="11">
        <f>IF(exp_SILP!$AG124&gt;=60,exp_SILP!$AG124/60,exp_SILP!$AG124)</f>
        <v>1</v>
      </c>
      <c r="G124" s="11" t="str">
        <f>VLOOKUP(exp_SILP!$Y124,'DATI CM'!$A$2:$F$28,2,FALSE)</f>
        <v>PNFMRT85H50A859E</v>
      </c>
      <c r="H124" s="11" t="str">
        <f>VLOOKUP(exp_SILP!$Y124,'DATI CM'!$A$2:$F$28,3,FALSE)</f>
        <v>A011</v>
      </c>
      <c r="I124" s="11" t="str">
        <f t="shared" si="1"/>
        <v>N</v>
      </c>
      <c r="J124" s="11" t="str">
        <f>VLOOKUP(exp_SILP!$Y124,'DATI CM'!$A$2:$F$28,4,FALSE)</f>
        <v>BIELLA</v>
      </c>
      <c r="K124" s="12">
        <f>VLOOKUP(exp_SILP!$B124,'DATI COMMESSE'!$A$2:$F$25,5,FALSE)</f>
        <v>39.94</v>
      </c>
      <c r="L124" s="12">
        <f>IF(exp_SILP!$B124="A4.10 - LEP E - ORIENTAMENTO SPECIALISTICO SKILL GAP ANALYSIS - GRUPPO 3P",0,VLOOKUP(exp_SILP!$Y124,'DATI CM'!$A$2:$F$28,6,FALSE))</f>
        <v>25</v>
      </c>
      <c r="M124" s="12">
        <f>IFERROR(VLOOKUP(exp_SILP!$B124,'DATI CM'!$H$2:$I$16,2,FALSE)*exp_SILP!$F124,0)</f>
        <v>0</v>
      </c>
      <c r="N124" s="11" t="str">
        <f>VLOOKUP(exp_SILP!$B124,'DATI COMMESSE'!$A$2:$F$25,4,FALSE)</f>
        <v>GOL</v>
      </c>
      <c r="O124" s="13">
        <f>VLOOKUP(exp_SILP!$B124,'DATI COMMESSE'!$A$2:$F$25,5,FALSE)*exp_SILP!$F124</f>
        <v>39.94</v>
      </c>
      <c r="P124" s="11" t="str">
        <f>IF(MID(exp_SILP!$W124,10,2)&gt;"40","F","M")</f>
        <v>M</v>
      </c>
      <c r="Q124" s="27" t="s">
        <v>304</v>
      </c>
      <c r="R124" s="15" t="s">
        <v>152</v>
      </c>
      <c r="S124" s="15" t="s">
        <v>57</v>
      </c>
      <c r="T124" s="15" t="s">
        <v>58</v>
      </c>
      <c r="U124" s="15" t="s">
        <v>59</v>
      </c>
      <c r="V124" s="15" t="s">
        <v>60</v>
      </c>
      <c r="W124" s="15" t="s">
        <v>61</v>
      </c>
      <c r="X124" s="15" t="s">
        <v>62</v>
      </c>
      <c r="Y124" s="15" t="s">
        <v>15</v>
      </c>
      <c r="Z124" s="15" t="s">
        <v>63</v>
      </c>
      <c r="AA124" s="15" t="s">
        <v>64</v>
      </c>
      <c r="AB124" s="15" t="s">
        <v>65</v>
      </c>
      <c r="AC124" s="15" t="s">
        <v>66</v>
      </c>
      <c r="AD124" s="15" t="s">
        <v>59</v>
      </c>
      <c r="AE124" s="15" t="s">
        <v>59</v>
      </c>
      <c r="AF124" s="15" t="s">
        <v>59</v>
      </c>
      <c r="AG124" s="28" t="s">
        <v>67</v>
      </c>
      <c r="AH124" s="15" t="s">
        <v>304</v>
      </c>
      <c r="AI124" s="15" t="s">
        <v>68</v>
      </c>
      <c r="AJ124" s="16" t="str">
        <f>VLOOKUP(exp_SILP!$Y124,'DATI CM'!$A$2:$F$28,2,FALSE)</f>
        <v>PNFMRT85H50A859E</v>
      </c>
    </row>
    <row r="125" ht="15.75" hidden="1" customHeight="1">
      <c r="A125" s="17" t="str">
        <f>IFERROR(VLOOKUP(exp_SILP!$W125,exp_utenti_P!D:D,1,FALSE),"_DA INSERIRE")</f>
        <v>FFLFNC66B52A859V</v>
      </c>
      <c r="B125" s="17" t="str">
        <f>IF(AND(exp_SILP!$S125="A.3 ORIENTAMENTO PROFESSIONALE",exp_SILP!$AD125="4.2"),"A.3 ORIENTAMENTO PROFESSIONALE (CARCERE)",
IF(AND(exp_SILP!$S125="A.3 ORIENTAMENTO PROFESSIONALE",exp_SILP!$AD125="."),"A.3 ORIENTAMENTO PROFESSIONALE (CARCERE)",
IF(AND(exp_SILP!$S125="A.4 CONSULENZA ORIENTATIVA",exp_SILP!$AD125="4.2"),"A.4 CONSULENZA ORIENTATIVA (CARCERE)",
IF(AND(exp_SILP!$S125="A.4 CONSULENZA ORIENTATIVA",exp_SILP!$AD125="."),"A.4 CONSULENZA ORIENTATIVA (CARCERE)",
IF(AND(exp_SILP!$S125="A.5 - LEP F1 - ACCOMPAGNAMENTO AL LAVORO",exp_SILP!$AD125="4.2"),"A.5 - LEP F1 - ACCOMPAGNAMENTO AL LAVORO (CARCERE)",
IF(AND(exp_SILP!$S125="A.5 - LEP F1 - ACCOMPAGNAMENTO AL LAVORO",exp_SILP!$AD125="."),"A.5 - LEP F1 - ACCOMPAGNAMENTO AL LAVORO (CARCERE)",
IF(AND(exp_SILP!$S125="A.5.2a - TUTORAGGIO TIROCINI",exp_SILP!$AD125="4.2"),"A.5.2a - TUTORAGGIO TIROCINI (CARCERE)",
exp_SILP!$S125)))))))</f>
        <v>A.5 - LEP F1 - ACCOMPAGNAMENTO AL LAVORO</v>
      </c>
      <c r="C125" s="18" t="str">
        <f>CONCATENATE(VLOOKUP(exp_SILP!$B125,'DATI COMMESSE'!$A$2:$F$25,4,FALSE)," - ", VLOOKUP(exp_SILP!$B125,'DATI COMMESSE'!$A$2:$F$25,2,FALSE)," - ",VLOOKUP(exp_SILP!$B125,'DATI COMMESSE'!$A$2:$F$25,3,FALSE))</f>
        <v>GOL - 22-02-5000 - 22-12-5003</v>
      </c>
      <c r="D125" s="18" t="str">
        <f>LEFT(exp_SILP!$R125,5)</f>
        <v>10:00</v>
      </c>
      <c r="E125" s="18" t="str">
        <f>RIGHT(exp_SILP!$R125,5)</f>
        <v>11:00</v>
      </c>
      <c r="F125" s="18">
        <f>IF(exp_SILP!$AG125&gt;=60,exp_SILP!$AG125/60,exp_SILP!$AG125)</f>
        <v>1</v>
      </c>
      <c r="G125" s="18" t="str">
        <f>VLOOKUP(exp_SILP!$Y125,'DATI CM'!$A$2:$F$28,2,FALSE)</f>
        <v>PNFMRT85H50A859E</v>
      </c>
      <c r="H125" s="18" t="str">
        <f>VLOOKUP(exp_SILP!$Y125,'DATI CM'!$A$2:$F$28,3,FALSE)</f>
        <v>A011</v>
      </c>
      <c r="I125" s="18" t="str">
        <f t="shared" si="1"/>
        <v>N</v>
      </c>
      <c r="J125" s="18" t="str">
        <f>VLOOKUP(exp_SILP!$Y125,'DATI CM'!$A$2:$F$28,4,FALSE)</f>
        <v>BIELLA</v>
      </c>
      <c r="K125" s="19">
        <f>VLOOKUP(exp_SILP!$B125,'DATI COMMESSE'!$A$2:$F$25,5,FALSE)</f>
        <v>39.94</v>
      </c>
      <c r="L125" s="19">
        <f>IF(exp_SILP!$B125="A4.10 - LEP E - ORIENTAMENTO SPECIALISTICO SKILL GAP ANALYSIS - GRUPPO 3P",0,VLOOKUP(exp_SILP!$Y125,'DATI CM'!$A$2:$F$28,6,FALSE))</f>
        <v>25</v>
      </c>
      <c r="M125" s="19">
        <f>IFERROR(VLOOKUP(exp_SILP!$B125,'DATI CM'!$H$2:$I$16,2,FALSE)*exp_SILP!$F125,0)</f>
        <v>0</v>
      </c>
      <c r="N125" s="18" t="str">
        <f>VLOOKUP(exp_SILP!$B125,'DATI COMMESSE'!$A$2:$F$25,4,FALSE)</f>
        <v>GOL</v>
      </c>
      <c r="O125" s="20">
        <f>VLOOKUP(exp_SILP!$B125,'DATI COMMESSE'!$A$2:$F$25,5,FALSE)*exp_SILP!$F125</f>
        <v>39.94</v>
      </c>
      <c r="P125" s="18" t="str">
        <f>IF(MID(exp_SILP!$W125,10,2)&gt;"40","F","M")</f>
        <v>F</v>
      </c>
      <c r="Q125" s="24" t="s">
        <v>304</v>
      </c>
      <c r="R125" s="22" t="s">
        <v>139</v>
      </c>
      <c r="S125" s="22" t="s">
        <v>57</v>
      </c>
      <c r="T125" s="22" t="s">
        <v>58</v>
      </c>
      <c r="U125" s="22" t="s">
        <v>59</v>
      </c>
      <c r="V125" s="22" t="s">
        <v>384</v>
      </c>
      <c r="W125" s="22" t="s">
        <v>385</v>
      </c>
      <c r="X125" s="22" t="s">
        <v>386</v>
      </c>
      <c r="Y125" s="22" t="s">
        <v>15</v>
      </c>
      <c r="Z125" s="22" t="s">
        <v>63</v>
      </c>
      <c r="AA125" s="22" t="s">
        <v>64</v>
      </c>
      <c r="AB125" s="22" t="s">
        <v>65</v>
      </c>
      <c r="AC125" s="22" t="s">
        <v>66</v>
      </c>
      <c r="AD125" s="22" t="s">
        <v>59</v>
      </c>
      <c r="AE125" s="22" t="s">
        <v>59</v>
      </c>
      <c r="AF125" s="22" t="s">
        <v>452</v>
      </c>
      <c r="AG125" s="25" t="s">
        <v>67</v>
      </c>
      <c r="AH125" s="22" t="s">
        <v>304</v>
      </c>
      <c r="AI125" s="22" t="s">
        <v>68</v>
      </c>
      <c r="AJ125" s="23" t="str">
        <f>VLOOKUP(exp_SILP!$Y125,'DATI CM'!$A$2:$F$28,2,FALSE)</f>
        <v>PNFMRT85H50A859E</v>
      </c>
    </row>
    <row r="126" ht="15.75" hidden="1" customHeight="1">
      <c r="A126" s="10" t="str">
        <f>IFERROR(VLOOKUP(exp_SILP!$W126,exp_utenti_P!D:D,1,FALSE),"_DA INSERIRE")</f>
        <v>MRTLNZ01R29A859B</v>
      </c>
      <c r="B126" s="10" t="str">
        <f>IF(AND(exp_SILP!$S126="A.3 ORIENTAMENTO PROFESSIONALE",exp_SILP!$AD126="4.2"),"A.3 ORIENTAMENTO PROFESSIONALE (CARCERE)",
IF(AND(exp_SILP!$S126="A.3 ORIENTAMENTO PROFESSIONALE",exp_SILP!$AD126="."),"A.3 ORIENTAMENTO PROFESSIONALE (CARCERE)",
IF(AND(exp_SILP!$S126="A.4 CONSULENZA ORIENTATIVA",exp_SILP!$AD126="4.2"),"A.4 CONSULENZA ORIENTATIVA (CARCERE)",
IF(AND(exp_SILP!$S126="A.4 CONSULENZA ORIENTATIVA",exp_SILP!$AD126="."),"A.4 CONSULENZA ORIENTATIVA (CARCERE)",
IF(AND(exp_SILP!$S126="A.5 - LEP F1 - ACCOMPAGNAMENTO AL LAVORO",exp_SILP!$AD126="4.2"),"A.5 - LEP F1 - ACCOMPAGNAMENTO AL LAVORO (CARCERE)",
IF(AND(exp_SILP!$S126="A.5 - LEP F1 - ACCOMPAGNAMENTO AL LAVORO",exp_SILP!$AD126="."),"A.5 - LEP F1 - ACCOMPAGNAMENTO AL LAVORO (CARCERE)",
IF(AND(exp_SILP!$S126="A.5.2a - TUTORAGGIO TIROCINI",exp_SILP!$AD126="4.2"),"A.5.2a - TUTORAGGIO TIROCINI (CARCERE)",
exp_SILP!$S126)))))))</f>
        <v>A.5 - LEP F1 - ACCOMPAGNAMENTO AL LAVORO</v>
      </c>
      <c r="C126" s="11" t="str">
        <f>CONCATENATE(VLOOKUP(exp_SILP!$B126,'DATI COMMESSE'!$A$2:$F$25,4,FALSE)," - ", VLOOKUP(exp_SILP!$B126,'DATI COMMESSE'!$A$2:$F$25,2,FALSE)," - ",VLOOKUP(exp_SILP!$B126,'DATI COMMESSE'!$A$2:$F$25,3,FALSE))</f>
        <v>GOL - 22-02-5000 - 22-12-5003</v>
      </c>
      <c r="D126" s="11" t="str">
        <f>LEFT(exp_SILP!$R126,5)</f>
        <v>11:00</v>
      </c>
      <c r="E126" s="11" t="str">
        <f>RIGHT(exp_SILP!$R126,5)</f>
        <v>12:00</v>
      </c>
      <c r="F126" s="11">
        <f>IF(exp_SILP!$AG126&gt;=60,exp_SILP!$AG126/60,exp_SILP!$AG126)</f>
        <v>1</v>
      </c>
      <c r="G126" s="11" t="str">
        <f>VLOOKUP(exp_SILP!$Y126,'DATI CM'!$A$2:$F$28,2,FALSE)</f>
        <v>PNFMRT85H50A859E</v>
      </c>
      <c r="H126" s="11" t="str">
        <f>VLOOKUP(exp_SILP!$Y126,'DATI CM'!$A$2:$F$28,3,FALSE)</f>
        <v>A011</v>
      </c>
      <c r="I126" s="11" t="str">
        <f t="shared" si="1"/>
        <v>N</v>
      </c>
      <c r="J126" s="11" t="str">
        <f>VLOOKUP(exp_SILP!$Y126,'DATI CM'!$A$2:$F$28,4,FALSE)</f>
        <v>BIELLA</v>
      </c>
      <c r="K126" s="12">
        <f>VLOOKUP(exp_SILP!$B126,'DATI COMMESSE'!$A$2:$F$25,5,FALSE)</f>
        <v>39.94</v>
      </c>
      <c r="L126" s="12">
        <f>IF(exp_SILP!$B126="A4.10 - LEP E - ORIENTAMENTO SPECIALISTICO SKILL GAP ANALYSIS - GRUPPO 3P",0,VLOOKUP(exp_SILP!$Y126,'DATI CM'!$A$2:$F$28,6,FALSE))</f>
        <v>25</v>
      </c>
      <c r="M126" s="12">
        <f>IFERROR(VLOOKUP(exp_SILP!$B126,'DATI CM'!$H$2:$I$16,2,FALSE)*exp_SILP!$F126,0)</f>
        <v>0</v>
      </c>
      <c r="N126" s="11" t="str">
        <f>VLOOKUP(exp_SILP!$B126,'DATI COMMESSE'!$A$2:$F$25,4,FALSE)</f>
        <v>GOL</v>
      </c>
      <c r="O126" s="13">
        <f>VLOOKUP(exp_SILP!$B126,'DATI COMMESSE'!$A$2:$F$25,5,FALSE)*exp_SILP!$F126</f>
        <v>39.94</v>
      </c>
      <c r="P126" s="11" t="str">
        <f>IF(MID(exp_SILP!$W126,10,2)&gt;"40","F","M")</f>
        <v>M</v>
      </c>
      <c r="Q126" s="27" t="s">
        <v>304</v>
      </c>
      <c r="R126" s="15" t="s">
        <v>278</v>
      </c>
      <c r="S126" s="15" t="s">
        <v>57</v>
      </c>
      <c r="T126" s="15" t="s">
        <v>58</v>
      </c>
      <c r="U126" s="15" t="s">
        <v>59</v>
      </c>
      <c r="V126" s="15" t="s">
        <v>271</v>
      </c>
      <c r="W126" s="15" t="s">
        <v>272</v>
      </c>
      <c r="X126" s="15" t="s">
        <v>273</v>
      </c>
      <c r="Y126" s="15" t="s">
        <v>15</v>
      </c>
      <c r="Z126" s="15" t="s">
        <v>63</v>
      </c>
      <c r="AA126" s="15" t="s">
        <v>64</v>
      </c>
      <c r="AB126" s="15" t="s">
        <v>65</v>
      </c>
      <c r="AC126" s="15" t="s">
        <v>66</v>
      </c>
      <c r="AD126" s="15" t="s">
        <v>59</v>
      </c>
      <c r="AE126" s="15" t="s">
        <v>59</v>
      </c>
      <c r="AF126" s="15" t="s">
        <v>59</v>
      </c>
      <c r="AG126" s="28" t="s">
        <v>67</v>
      </c>
      <c r="AH126" s="15" t="s">
        <v>304</v>
      </c>
      <c r="AI126" s="15" t="s">
        <v>68</v>
      </c>
      <c r="AJ126" s="16" t="str">
        <f>VLOOKUP(exp_SILP!$Y126,'DATI CM'!$A$2:$F$28,2,FALSE)</f>
        <v>PNFMRT85H50A859E</v>
      </c>
    </row>
    <row r="127" ht="15.75" customHeight="1">
      <c r="A127" s="17" t="str">
        <f>IFERROR(VLOOKUP(exp_SILP!$W127,exp_utenti_P!D:D,1,FALSE),"_DA INSERIRE")</f>
        <v>TPNJYD84D06Z611P</v>
      </c>
      <c r="B127" s="17" t="str">
        <f>IF(AND(exp_SILP!$S127="A.3 ORIENTAMENTO PROFESSIONALE",exp_SILP!$AD127="4.2"),"A.3 ORIENTAMENTO PROFESSIONALE (CARCERE)",
IF(AND(exp_SILP!$S127="A.3 ORIENTAMENTO PROFESSIONALE",exp_SILP!$AD127="."),"A.3 ORIENTAMENTO PROFESSIONALE (CARCERE)",
IF(AND(exp_SILP!$S127="A.4 CONSULENZA ORIENTATIVA",exp_SILP!$AD127="4.2"),"A.4 CONSULENZA ORIENTATIVA (CARCERE)",
IF(AND(exp_SILP!$S127="A.4 CONSULENZA ORIENTATIVA",exp_SILP!$AD127="."),"A.4 CONSULENZA ORIENTATIVA (CARCERE)",
IF(AND(exp_SILP!$S127="A.5 - LEP F1 - ACCOMPAGNAMENTO AL LAVORO",exp_SILP!$AD127="4.2"),"A.5 - LEP F1 - ACCOMPAGNAMENTO AL LAVORO (CARCERE)",
IF(AND(exp_SILP!$S127="A.5 - LEP F1 - ACCOMPAGNAMENTO AL LAVORO",exp_SILP!$AD127="."),"A.5 - LEP F1 - ACCOMPAGNAMENTO AL LAVORO (CARCERE)",
IF(AND(exp_SILP!$S127="A.5.2a - TUTORAGGIO TIROCINI",exp_SILP!$AD127="4.2"),"A.5.2a - TUTORAGGIO TIROCINI (CARCERE)",
exp_SILP!$S127)))))))</f>
        <v>A.5.6 - LEP F2 - TUTORAGGIO TIROCINI</v>
      </c>
      <c r="C127" s="18" t="str">
        <f>CONCATENATE(VLOOKUP(exp_SILP!$B127,'DATI COMMESSE'!$A$2:$F$25,4,FALSE)," - ", VLOOKUP(exp_SILP!$B127,'DATI COMMESSE'!$A$2:$F$25,2,FALSE)," - ",VLOOKUP(exp_SILP!$B127,'DATI COMMESSE'!$A$2:$F$25,3,FALSE))</f>
        <v>GOL - 22-02-5000 - 22-12-5003</v>
      </c>
      <c r="D127" s="18" t="str">
        <f>LEFT(exp_SILP!$R127,5)</f>
        <v>15:30</v>
      </c>
      <c r="E127" s="18" t="str">
        <f>RIGHT(exp_SILP!$R127,5)</f>
        <v>17:30</v>
      </c>
      <c r="F127" s="18">
        <f>IF(exp_SILP!$AG127&gt;=60,exp_SILP!$AG127/60,exp_SILP!$AG127)</f>
        <v>2</v>
      </c>
      <c r="G127" s="18" t="str">
        <f>VLOOKUP(exp_SILP!$Y127,'DATI CM'!$A$2:$F$28,2,FALSE)</f>
        <v>FLCSRN79S42L219X</v>
      </c>
      <c r="H127" s="18" t="str">
        <f>VLOOKUP(exp_SILP!$Y127,'DATI CM'!$A$2:$F$28,3,FALSE)</f>
        <v>A011</v>
      </c>
      <c r="I127" s="18" t="str">
        <f t="shared" si="1"/>
        <v>N</v>
      </c>
      <c r="J127" s="18" t="str">
        <f>VLOOKUP(exp_SILP!$Y127,'DATI CM'!$A$2:$F$28,4,FALSE)</f>
        <v>TORINO</v>
      </c>
      <c r="K127" s="19">
        <f>VLOOKUP(exp_SILP!$B127,'DATI COMMESSE'!$A$2:$F$25,5,FALSE)</f>
        <v>39.94</v>
      </c>
      <c r="L127" s="19">
        <f>IF(exp_SILP!$B127="A4.10 - LEP E - ORIENTAMENTO SPECIALISTICO SKILL GAP ANALYSIS - GRUPPO 3P",0,VLOOKUP(exp_SILP!$Y127,'DATI CM'!$A$2:$F$28,6,FALSE))</f>
        <v>25</v>
      </c>
      <c r="M127" s="19">
        <f>IFERROR(VLOOKUP(exp_SILP!$B127,'DATI CM'!$H$2:$I$16,2,FALSE)*exp_SILP!$F127,0)</f>
        <v>0</v>
      </c>
      <c r="N127" s="18" t="str">
        <f>VLOOKUP(exp_SILP!$B127,'DATI COMMESSE'!$A$2:$F$25,4,FALSE)</f>
        <v>GOL</v>
      </c>
      <c r="O127" s="20">
        <f>VLOOKUP(exp_SILP!$B127,'DATI COMMESSE'!$A$2:$F$25,5,FALSE)*exp_SILP!$F127</f>
        <v>79.88</v>
      </c>
      <c r="P127" s="18" t="str">
        <f>IF(MID(exp_SILP!$W127,10,2)&gt;"40","F","M")</f>
        <v>M</v>
      </c>
      <c r="Q127" s="24" t="s">
        <v>304</v>
      </c>
      <c r="R127" s="22" t="s">
        <v>453</v>
      </c>
      <c r="S127" s="22" t="s">
        <v>173</v>
      </c>
      <c r="T127" s="22" t="s">
        <v>58</v>
      </c>
      <c r="U127" s="22" t="s">
        <v>59</v>
      </c>
      <c r="V127" s="22" t="s">
        <v>174</v>
      </c>
      <c r="W127" s="22" t="s">
        <v>175</v>
      </c>
      <c r="X127" s="22" t="s">
        <v>176</v>
      </c>
      <c r="Y127" s="22" t="s">
        <v>10</v>
      </c>
      <c r="Z127" s="22" t="s">
        <v>63</v>
      </c>
      <c r="AA127" s="22" t="s">
        <v>64</v>
      </c>
      <c r="AB127" s="22" t="s">
        <v>74</v>
      </c>
      <c r="AC127" s="22" t="s">
        <v>75</v>
      </c>
      <c r="AD127" s="22" t="s">
        <v>454</v>
      </c>
      <c r="AE127" s="22" t="s">
        <v>59</v>
      </c>
      <c r="AF127" s="22" t="s">
        <v>177</v>
      </c>
      <c r="AG127" s="25" t="s">
        <v>76</v>
      </c>
      <c r="AH127" s="22" t="s">
        <v>455</v>
      </c>
      <c r="AI127" s="22" t="s">
        <v>77</v>
      </c>
      <c r="AJ127" s="23" t="str">
        <f>VLOOKUP(exp_SILP!$Y127,'DATI CM'!$A$2:$F$28,2,FALSE)</f>
        <v>FLCSRN79S42L219X</v>
      </c>
    </row>
    <row r="128" ht="15.75" hidden="1" customHeight="1">
      <c r="A128" s="10" t="str">
        <f>IFERROR(VLOOKUP(exp_SILP!$W128,exp_utenti_P!D:D,1,FALSE),"_DA INSERIRE")</f>
        <v>PZZDVD69T12L669I</v>
      </c>
      <c r="B128" s="10" t="str">
        <f>IF(AND(exp_SILP!$S128="A.3 ORIENTAMENTO PROFESSIONALE",exp_SILP!$AD128="4.2"),"A.3 ORIENTAMENTO PROFESSIONALE (CARCERE)",
IF(AND(exp_SILP!$S128="A.3 ORIENTAMENTO PROFESSIONALE",exp_SILP!$AD128="."),"A.3 ORIENTAMENTO PROFESSIONALE (CARCERE)",
IF(AND(exp_SILP!$S128="A.4 CONSULENZA ORIENTATIVA",exp_SILP!$AD128="4.2"),"A.4 CONSULENZA ORIENTATIVA (CARCERE)",
IF(AND(exp_SILP!$S128="A.4 CONSULENZA ORIENTATIVA",exp_SILP!$AD128="."),"A.4 CONSULENZA ORIENTATIVA (CARCERE)",
IF(AND(exp_SILP!$S128="A.5 - LEP F1 - ACCOMPAGNAMENTO AL LAVORO",exp_SILP!$AD128="4.2"),"A.5 - LEP F1 - ACCOMPAGNAMENTO AL LAVORO (CARCERE)",
IF(AND(exp_SILP!$S128="A.5 - LEP F1 - ACCOMPAGNAMENTO AL LAVORO",exp_SILP!$AD128="."),"A.5 - LEP F1 - ACCOMPAGNAMENTO AL LAVORO (CARCERE)",
IF(AND(exp_SILP!$S128="A.5.2a - TUTORAGGIO TIROCINI",exp_SILP!$AD128="4.2"),"A.5.2a - TUTORAGGIO TIROCINI (CARCERE)",
exp_SILP!$S128)))))))</f>
        <v>A4.10 - LEP E - ORIENTAMENTO SPECIALISTICO SKILL GAP ANALYSIS</v>
      </c>
      <c r="C128" s="11" t="str">
        <f>CONCATENATE(VLOOKUP(exp_SILP!$B128,'DATI COMMESSE'!$A$2:$F$25,4,FALSE)," - ", VLOOKUP(exp_SILP!$B128,'DATI COMMESSE'!$A$2:$F$25,2,FALSE)," - ",VLOOKUP(exp_SILP!$B128,'DATI COMMESSE'!$A$2:$F$25,3,FALSE))</f>
        <v>GOL - 22-02-5000 - 22-12-5003</v>
      </c>
      <c r="D128" s="11" t="str">
        <f>LEFT(exp_SILP!$R128,5)</f>
        <v>16:00</v>
      </c>
      <c r="E128" s="11" t="str">
        <f>RIGHT(exp_SILP!$R128,5)</f>
        <v>18:00</v>
      </c>
      <c r="F128" s="11">
        <f>IF(exp_SILP!$AG128&gt;=60,exp_SILP!$AG128/60,exp_SILP!$AG128)</f>
        <v>2</v>
      </c>
      <c r="G128" s="11" t="str">
        <f>VLOOKUP(exp_SILP!$Y128,'DATI CM'!$A$2:$F$28,2,FALSE)</f>
        <v>CSSLTZ84H70A859W</v>
      </c>
      <c r="H128" s="11" t="str">
        <f>VLOOKUP(exp_SILP!$Y128,'DATI CM'!$A$2:$F$28,3,FALSE)</f>
        <v/>
      </c>
      <c r="I128" s="11" t="str">
        <f t="shared" si="1"/>
        <v>N</v>
      </c>
      <c r="J128" s="11" t="str">
        <f>VLOOKUP(exp_SILP!$Y128,'DATI CM'!$A$2:$F$28,4,FALSE)</f>
        <v/>
      </c>
      <c r="K128" s="12">
        <f>VLOOKUP(exp_SILP!$B128,'DATI COMMESSE'!$A$2:$F$25,5,FALSE)</f>
        <v>39.94</v>
      </c>
      <c r="L128" s="12" t="str">
        <f>IF(exp_SILP!$B128="A4.10 - LEP E - ORIENTAMENTO SPECIALISTICO SKILL GAP ANALYSIS - GRUPPO 3P",0,VLOOKUP(exp_SILP!$Y128,'DATI CM'!$A$2:$F$28,6,FALSE))</f>
        <v/>
      </c>
      <c r="M128" s="12">
        <f>IFERROR(VLOOKUP(exp_SILP!$B128,'DATI CM'!$H$2:$I$16,2,FALSE)*exp_SILP!$F128,0)</f>
        <v>0</v>
      </c>
      <c r="N128" s="11" t="str">
        <f>VLOOKUP(exp_SILP!$B128,'DATI COMMESSE'!$A$2:$F$25,4,FALSE)</f>
        <v>GOL</v>
      </c>
      <c r="O128" s="13">
        <f>VLOOKUP(exp_SILP!$B128,'DATI COMMESSE'!$A$2:$F$25,5,FALSE)*exp_SILP!$F128</f>
        <v>79.88</v>
      </c>
      <c r="P128" s="11" t="str">
        <f>IF(MID(exp_SILP!$W128,10,2)&gt;"40","F","M")</f>
        <v>M</v>
      </c>
      <c r="Q128" s="27" t="s">
        <v>304</v>
      </c>
      <c r="R128" s="15" t="s">
        <v>148</v>
      </c>
      <c r="S128" s="15" t="s">
        <v>70</v>
      </c>
      <c r="T128" s="15" t="s">
        <v>58</v>
      </c>
      <c r="U128" s="15" t="s">
        <v>59</v>
      </c>
      <c r="V128" s="15" t="s">
        <v>456</v>
      </c>
      <c r="W128" s="15" t="s">
        <v>457</v>
      </c>
      <c r="X128" s="15" t="s">
        <v>458</v>
      </c>
      <c r="Y128" s="15" t="s">
        <v>4</v>
      </c>
      <c r="Z128" s="15" t="s">
        <v>63</v>
      </c>
      <c r="AA128" s="15" t="s">
        <v>64</v>
      </c>
      <c r="AB128" s="15" t="s">
        <v>74</v>
      </c>
      <c r="AC128" s="15" t="s">
        <v>66</v>
      </c>
      <c r="AD128" s="15" t="s">
        <v>59</v>
      </c>
      <c r="AE128" s="15" t="s">
        <v>59</v>
      </c>
      <c r="AF128" s="15" t="s">
        <v>59</v>
      </c>
      <c r="AG128" s="28" t="s">
        <v>76</v>
      </c>
      <c r="AH128" s="15" t="s">
        <v>304</v>
      </c>
      <c r="AI128" s="15" t="s">
        <v>181</v>
      </c>
      <c r="AJ128" s="16" t="str">
        <f>VLOOKUP(exp_SILP!$Y128,'DATI CM'!$A$2:$F$28,2,FALSE)</f>
        <v>CSSLTZ84H70A859W</v>
      </c>
    </row>
    <row r="129" ht="15.75" hidden="1" customHeight="1">
      <c r="A129" s="17" t="str">
        <f>IFERROR(VLOOKUP(exp_SILP!$W129,exp_utenti_P!D:D,1,FALSE),"_DA INSERIRE")</f>
        <v>RCPSMN73B63F839N</v>
      </c>
      <c r="B129" s="17" t="str">
        <f>IF(AND(exp_SILP!$S129="A.3 ORIENTAMENTO PROFESSIONALE",exp_SILP!$AD129="4.2"),"A.3 ORIENTAMENTO PROFESSIONALE (CARCERE)",
IF(AND(exp_SILP!$S129="A.3 ORIENTAMENTO PROFESSIONALE",exp_SILP!$AD129="."),"A.3 ORIENTAMENTO PROFESSIONALE (CARCERE)",
IF(AND(exp_SILP!$S129="A.4 CONSULENZA ORIENTATIVA",exp_SILP!$AD129="4.2"),"A.4 CONSULENZA ORIENTATIVA (CARCERE)",
IF(AND(exp_SILP!$S129="A.4 CONSULENZA ORIENTATIVA",exp_SILP!$AD129="."),"A.4 CONSULENZA ORIENTATIVA (CARCERE)",
IF(AND(exp_SILP!$S129="A.5 - LEP F1 - ACCOMPAGNAMENTO AL LAVORO",exp_SILP!$AD129="4.2"),"A.5 - LEP F1 - ACCOMPAGNAMENTO AL LAVORO (CARCERE)",
IF(AND(exp_SILP!$S129="A.5 - LEP F1 - ACCOMPAGNAMENTO AL LAVORO",exp_SILP!$AD129="."),"A.5 - LEP F1 - ACCOMPAGNAMENTO AL LAVORO (CARCERE)",
IF(AND(exp_SILP!$S129="A.5.2a - TUTORAGGIO TIROCINI",exp_SILP!$AD129="4.2"),"A.5.2a - TUTORAGGIO TIROCINI (CARCERE)",
exp_SILP!$S129)))))))</f>
        <v>A4.10 - LEP E - ORIENTAMENTO SPECIALISTICO SKILL GAP ANALYSIS</v>
      </c>
      <c r="C129" s="18" t="str">
        <f>CONCATENATE(VLOOKUP(exp_SILP!$B129,'DATI COMMESSE'!$A$2:$F$25,4,FALSE)," - ", VLOOKUP(exp_SILP!$B129,'DATI COMMESSE'!$A$2:$F$25,2,FALSE)," - ",VLOOKUP(exp_SILP!$B129,'DATI COMMESSE'!$A$2:$F$25,3,FALSE))</f>
        <v>GOL - 22-02-5000 - 22-12-5003</v>
      </c>
      <c r="D129" s="18" t="str">
        <f>LEFT(exp_SILP!$R129,5)</f>
        <v>12:00</v>
      </c>
      <c r="E129" s="18" t="str">
        <f>RIGHT(exp_SILP!$R129,5)</f>
        <v>13:00</v>
      </c>
      <c r="F129" s="18">
        <f>IF(exp_SILP!$AG129&gt;=60,exp_SILP!$AG129/60,exp_SILP!$AG129)</f>
        <v>1</v>
      </c>
      <c r="G129" s="18" t="str">
        <f>VLOOKUP(exp_SILP!$Y129,'DATI CM'!$A$2:$F$28,2,FALSE)</f>
        <v>PNFMRT85H50A859E</v>
      </c>
      <c r="H129" s="18" t="str">
        <f>VLOOKUP(exp_SILP!$Y129,'DATI CM'!$A$2:$F$28,3,FALSE)</f>
        <v>A011</v>
      </c>
      <c r="I129" s="18" t="str">
        <f t="shared" si="1"/>
        <v>N</v>
      </c>
      <c r="J129" s="18" t="str">
        <f>VLOOKUP(exp_SILP!$Y129,'DATI CM'!$A$2:$F$28,4,FALSE)</f>
        <v>BIELLA</v>
      </c>
      <c r="K129" s="19">
        <f>VLOOKUP(exp_SILP!$B129,'DATI COMMESSE'!$A$2:$F$25,5,FALSE)</f>
        <v>39.94</v>
      </c>
      <c r="L129" s="19">
        <f>IF(exp_SILP!$B129="A4.10 - LEP E - ORIENTAMENTO SPECIALISTICO SKILL GAP ANALYSIS - GRUPPO 3P",0,VLOOKUP(exp_SILP!$Y129,'DATI CM'!$A$2:$F$28,6,FALSE))</f>
        <v>25</v>
      </c>
      <c r="M129" s="19">
        <f>IFERROR(VLOOKUP(exp_SILP!$B129,'DATI CM'!$H$2:$I$16,2,FALSE)*exp_SILP!$F129,0)</f>
        <v>0</v>
      </c>
      <c r="N129" s="18" t="str">
        <f>VLOOKUP(exp_SILP!$B129,'DATI COMMESSE'!$A$2:$F$25,4,FALSE)</f>
        <v>GOL</v>
      </c>
      <c r="O129" s="20">
        <f>VLOOKUP(exp_SILP!$B129,'DATI COMMESSE'!$A$2:$F$25,5,FALSE)*exp_SILP!$F129</f>
        <v>39.94</v>
      </c>
      <c r="P129" s="18" t="str">
        <f>IF(MID(exp_SILP!$W129,10,2)&gt;"40","F","M")</f>
        <v>F</v>
      </c>
      <c r="Q129" s="24" t="s">
        <v>304</v>
      </c>
      <c r="R129" s="22" t="s">
        <v>102</v>
      </c>
      <c r="S129" s="22" t="s">
        <v>70</v>
      </c>
      <c r="T129" s="22" t="s">
        <v>58</v>
      </c>
      <c r="U129" s="22" t="s">
        <v>59</v>
      </c>
      <c r="V129" s="22" t="s">
        <v>459</v>
      </c>
      <c r="W129" s="22" t="s">
        <v>460</v>
      </c>
      <c r="X129" s="22" t="s">
        <v>461</v>
      </c>
      <c r="Y129" s="22" t="s">
        <v>15</v>
      </c>
      <c r="Z129" s="22" t="s">
        <v>63</v>
      </c>
      <c r="AA129" s="22" t="s">
        <v>64</v>
      </c>
      <c r="AB129" s="22" t="s">
        <v>65</v>
      </c>
      <c r="AC129" s="22" t="s">
        <v>66</v>
      </c>
      <c r="AD129" s="22" t="s">
        <v>59</v>
      </c>
      <c r="AE129" s="22" t="s">
        <v>59</v>
      </c>
      <c r="AF129" s="22" t="s">
        <v>59</v>
      </c>
      <c r="AG129" s="25" t="s">
        <v>67</v>
      </c>
      <c r="AH129" s="22" t="s">
        <v>304</v>
      </c>
      <c r="AI129" s="22" t="s">
        <v>68</v>
      </c>
      <c r="AJ129" s="23" t="str">
        <f>VLOOKUP(exp_SILP!$Y129,'DATI CM'!$A$2:$F$28,2,FALSE)</f>
        <v>PNFMRT85H50A859E</v>
      </c>
    </row>
    <row r="130" ht="15.75" hidden="1" customHeight="1">
      <c r="A130" s="10" t="str">
        <f>IFERROR(VLOOKUP(exp_SILP!$W130,exp_utenti_P!D:D,1,FALSE),"_DA INSERIRE")</f>
        <v>ZMBLNE80T45B300Z</v>
      </c>
      <c r="B130" s="10" t="str">
        <f>IF(AND(exp_SILP!$S130="A.3 ORIENTAMENTO PROFESSIONALE",exp_SILP!$AD130="4.2"),"A.3 ORIENTAMENTO PROFESSIONALE (CARCERE)",
IF(AND(exp_SILP!$S130="A.3 ORIENTAMENTO PROFESSIONALE",exp_SILP!$AD130="."),"A.3 ORIENTAMENTO PROFESSIONALE (CARCERE)",
IF(AND(exp_SILP!$S130="A.4 CONSULENZA ORIENTATIVA",exp_SILP!$AD130="4.2"),"A.4 CONSULENZA ORIENTATIVA (CARCERE)",
IF(AND(exp_SILP!$S130="A.4 CONSULENZA ORIENTATIVA",exp_SILP!$AD130="."),"A.4 CONSULENZA ORIENTATIVA (CARCERE)",
IF(AND(exp_SILP!$S130="A.5 - LEP F1 - ACCOMPAGNAMENTO AL LAVORO",exp_SILP!$AD130="4.2"),"A.5 - LEP F1 - ACCOMPAGNAMENTO AL LAVORO (CARCERE)",
IF(AND(exp_SILP!$S130="A.5 - LEP F1 - ACCOMPAGNAMENTO AL LAVORO",exp_SILP!$AD130="."),"A.5 - LEP F1 - ACCOMPAGNAMENTO AL LAVORO (CARCERE)",
IF(AND(exp_SILP!$S130="A.5.2a - TUTORAGGIO TIROCINI",exp_SILP!$AD130="4.2"),"A.5.2a - TUTORAGGIO TIROCINI (CARCERE)",
exp_SILP!$S130)))))))</f>
        <v>A4.10 - LEP E - ORIENTAMENTO SPECIALISTICO SKILL GAP ANALYSIS</v>
      </c>
      <c r="C130" s="11" t="str">
        <f>CONCATENATE(VLOOKUP(exp_SILP!$B130,'DATI COMMESSE'!$A$2:$F$25,4,FALSE)," - ", VLOOKUP(exp_SILP!$B130,'DATI COMMESSE'!$A$2:$F$25,2,FALSE)," - ",VLOOKUP(exp_SILP!$B130,'DATI COMMESSE'!$A$2:$F$25,3,FALSE))</f>
        <v>GOL - 22-02-5000 - 22-12-5003</v>
      </c>
      <c r="D130" s="11" t="str">
        <f>LEFT(exp_SILP!$R130,5)</f>
        <v>13:00</v>
      </c>
      <c r="E130" s="11" t="str">
        <f>RIGHT(exp_SILP!$R130,5)</f>
        <v>14:00</v>
      </c>
      <c r="F130" s="11">
        <f>IF(exp_SILP!$AG130&gt;=60,exp_SILP!$AG130/60,exp_SILP!$AG130)</f>
        <v>1</v>
      </c>
      <c r="G130" s="11" t="str">
        <f>VLOOKUP(exp_SILP!$Y130,'DATI CM'!$A$2:$F$28,2,FALSE)</f>
        <v>PNFMRT85H50A859E</v>
      </c>
      <c r="H130" s="11" t="str">
        <f>VLOOKUP(exp_SILP!$Y130,'DATI CM'!$A$2:$F$28,3,FALSE)</f>
        <v>A011</v>
      </c>
      <c r="I130" s="11" t="str">
        <f t="shared" si="1"/>
        <v>N</v>
      </c>
      <c r="J130" s="11" t="str">
        <f>VLOOKUP(exp_SILP!$Y130,'DATI CM'!$A$2:$F$28,4,FALSE)</f>
        <v>BIELLA</v>
      </c>
      <c r="K130" s="12">
        <f>VLOOKUP(exp_SILP!$B130,'DATI COMMESSE'!$A$2:$F$25,5,FALSE)</f>
        <v>39.94</v>
      </c>
      <c r="L130" s="12">
        <f>IF(exp_SILP!$B130="A4.10 - LEP E - ORIENTAMENTO SPECIALISTICO SKILL GAP ANALYSIS - GRUPPO 3P",0,VLOOKUP(exp_SILP!$Y130,'DATI CM'!$A$2:$F$28,6,FALSE))</f>
        <v>25</v>
      </c>
      <c r="M130" s="12">
        <f>IFERROR(VLOOKUP(exp_SILP!$B130,'DATI CM'!$H$2:$I$16,2,FALSE)*exp_SILP!$F130,0)</f>
        <v>0</v>
      </c>
      <c r="N130" s="11" t="str">
        <f>VLOOKUP(exp_SILP!$B130,'DATI COMMESSE'!$A$2:$F$25,4,FALSE)</f>
        <v>GOL</v>
      </c>
      <c r="O130" s="13">
        <f>VLOOKUP(exp_SILP!$B130,'DATI COMMESSE'!$A$2:$F$25,5,FALSE)*exp_SILP!$F130</f>
        <v>39.94</v>
      </c>
      <c r="P130" s="11" t="str">
        <f>IF(MID(exp_SILP!$W130,10,2)&gt;"40","F","M")</f>
        <v>F</v>
      </c>
      <c r="Q130" s="27" t="s">
        <v>304</v>
      </c>
      <c r="R130" s="15" t="s">
        <v>159</v>
      </c>
      <c r="S130" s="15" t="s">
        <v>70</v>
      </c>
      <c r="T130" s="15" t="s">
        <v>58</v>
      </c>
      <c r="U130" s="15" t="s">
        <v>59</v>
      </c>
      <c r="V130" s="15" t="s">
        <v>462</v>
      </c>
      <c r="W130" s="15" t="s">
        <v>463</v>
      </c>
      <c r="X130" s="15" t="s">
        <v>464</v>
      </c>
      <c r="Y130" s="15" t="s">
        <v>15</v>
      </c>
      <c r="Z130" s="15" t="s">
        <v>63</v>
      </c>
      <c r="AA130" s="15" t="s">
        <v>64</v>
      </c>
      <c r="AB130" s="15" t="s">
        <v>65</v>
      </c>
      <c r="AC130" s="15" t="s">
        <v>66</v>
      </c>
      <c r="AD130" s="15" t="s">
        <v>59</v>
      </c>
      <c r="AE130" s="15" t="s">
        <v>59</v>
      </c>
      <c r="AF130" s="15" t="s">
        <v>452</v>
      </c>
      <c r="AG130" s="28" t="s">
        <v>67</v>
      </c>
      <c r="AH130" s="15" t="s">
        <v>304</v>
      </c>
      <c r="AI130" s="15" t="s">
        <v>68</v>
      </c>
      <c r="AJ130" s="16" t="str">
        <f>VLOOKUP(exp_SILP!$Y130,'DATI CM'!$A$2:$F$28,2,FALSE)</f>
        <v>PNFMRT85H50A859E</v>
      </c>
    </row>
    <row r="131" ht="15.75" hidden="1" customHeight="1">
      <c r="A131" s="17" t="str">
        <f>IFERROR(VLOOKUP(exp_SILP!$W131,exp_utenti_P!D:D,1,FALSE),"_DA INSERIRE")</f>
        <v>ZNGMSM72B14A859F</v>
      </c>
      <c r="B131" s="17" t="str">
        <f>IF(AND(exp_SILP!$S131="A.3 ORIENTAMENTO PROFESSIONALE",exp_SILP!$AD131="4.2"),"A.3 ORIENTAMENTO PROFESSIONALE (CARCERE)",
IF(AND(exp_SILP!$S131="A.3 ORIENTAMENTO PROFESSIONALE",exp_SILP!$AD131="."),"A.3 ORIENTAMENTO PROFESSIONALE (CARCERE)",
IF(AND(exp_SILP!$S131="A.4 CONSULENZA ORIENTATIVA",exp_SILP!$AD131="4.2"),"A.4 CONSULENZA ORIENTATIVA (CARCERE)",
IF(AND(exp_SILP!$S131="A.4 CONSULENZA ORIENTATIVA",exp_SILP!$AD131="."),"A.4 CONSULENZA ORIENTATIVA (CARCERE)",
IF(AND(exp_SILP!$S131="A.5 - LEP F1 - ACCOMPAGNAMENTO AL LAVORO",exp_SILP!$AD131="4.2"),"A.5 - LEP F1 - ACCOMPAGNAMENTO AL LAVORO (CARCERE)",
IF(AND(exp_SILP!$S131="A.5 - LEP F1 - ACCOMPAGNAMENTO AL LAVORO",exp_SILP!$AD131="."),"A.5 - LEP F1 - ACCOMPAGNAMENTO AL LAVORO (CARCERE)",
IF(AND(exp_SILP!$S131="A.5.2a - TUTORAGGIO TIROCINI",exp_SILP!$AD131="4.2"),"A.5.2a - TUTORAGGIO TIROCINI (CARCERE)",
exp_SILP!$S131)))))))</f>
        <v>A4.10 - LEP E - ORIENTAMENTO SPECIALISTICO SKILL GAP ANALYSIS</v>
      </c>
      <c r="C131" s="18" t="str">
        <f>CONCATENATE(VLOOKUP(exp_SILP!$B131,'DATI COMMESSE'!$A$2:$F$25,4,FALSE)," - ", VLOOKUP(exp_SILP!$B131,'DATI COMMESSE'!$A$2:$F$25,2,FALSE)," - ",VLOOKUP(exp_SILP!$B131,'DATI COMMESSE'!$A$2:$F$25,3,FALSE))</f>
        <v>GOL - 22-02-5000 - 22-12-5003</v>
      </c>
      <c r="D131" s="18" t="str">
        <f>LEFT(exp_SILP!$R131,5)</f>
        <v>15:00</v>
      </c>
      <c r="E131" s="18" t="str">
        <f>RIGHT(exp_SILP!$R131,5)</f>
        <v>16:00</v>
      </c>
      <c r="F131" s="18">
        <f>IF(exp_SILP!$AG131&gt;=60,exp_SILP!$AG131/60,exp_SILP!$AG131)</f>
        <v>1</v>
      </c>
      <c r="G131" s="18" t="str">
        <f>VLOOKUP(exp_SILP!$Y131,'DATI CM'!$A$2:$F$28,2,FALSE)</f>
        <v>PNFMRT85H50A859E</v>
      </c>
      <c r="H131" s="18" t="str">
        <f>VLOOKUP(exp_SILP!$Y131,'DATI CM'!$A$2:$F$28,3,FALSE)</f>
        <v>A011</v>
      </c>
      <c r="I131" s="18" t="str">
        <f t="shared" si="1"/>
        <v>N</v>
      </c>
      <c r="J131" s="18" t="str">
        <f>VLOOKUP(exp_SILP!$Y131,'DATI CM'!$A$2:$F$28,4,FALSE)</f>
        <v>BIELLA</v>
      </c>
      <c r="K131" s="19">
        <f>VLOOKUP(exp_SILP!$B131,'DATI COMMESSE'!$A$2:$F$25,5,FALSE)</f>
        <v>39.94</v>
      </c>
      <c r="L131" s="19">
        <f>IF(exp_SILP!$B131="A4.10 - LEP E - ORIENTAMENTO SPECIALISTICO SKILL GAP ANALYSIS - GRUPPO 3P",0,VLOOKUP(exp_SILP!$Y131,'DATI CM'!$A$2:$F$28,6,FALSE))</f>
        <v>25</v>
      </c>
      <c r="M131" s="19">
        <f>IFERROR(VLOOKUP(exp_SILP!$B131,'DATI CM'!$H$2:$I$16,2,FALSE)*exp_SILP!$F131,0)</f>
        <v>0</v>
      </c>
      <c r="N131" s="18" t="str">
        <f>VLOOKUP(exp_SILP!$B131,'DATI COMMESSE'!$A$2:$F$25,4,FALSE)</f>
        <v>GOL</v>
      </c>
      <c r="O131" s="20">
        <f>VLOOKUP(exp_SILP!$B131,'DATI COMMESSE'!$A$2:$F$25,5,FALSE)*exp_SILP!$F131</f>
        <v>39.94</v>
      </c>
      <c r="P131" s="18" t="str">
        <f>IF(MID(exp_SILP!$W131,10,2)&gt;"40","F","M")</f>
        <v>M</v>
      </c>
      <c r="Q131" s="24" t="s">
        <v>304</v>
      </c>
      <c r="R131" s="22" t="s">
        <v>311</v>
      </c>
      <c r="S131" s="22" t="s">
        <v>70</v>
      </c>
      <c r="T131" s="22" t="s">
        <v>58</v>
      </c>
      <c r="U131" s="22" t="s">
        <v>59</v>
      </c>
      <c r="V131" s="22" t="s">
        <v>465</v>
      </c>
      <c r="W131" s="22" t="s">
        <v>466</v>
      </c>
      <c r="X131" s="22" t="s">
        <v>467</v>
      </c>
      <c r="Y131" s="22" t="s">
        <v>15</v>
      </c>
      <c r="Z131" s="22" t="s">
        <v>63</v>
      </c>
      <c r="AA131" s="22" t="s">
        <v>64</v>
      </c>
      <c r="AB131" s="22" t="s">
        <v>65</v>
      </c>
      <c r="AC131" s="22" t="s">
        <v>66</v>
      </c>
      <c r="AD131" s="22" t="s">
        <v>59</v>
      </c>
      <c r="AE131" s="22" t="s">
        <v>59</v>
      </c>
      <c r="AF131" s="22" t="s">
        <v>59</v>
      </c>
      <c r="AG131" s="25" t="s">
        <v>67</v>
      </c>
      <c r="AH131" s="22" t="s">
        <v>304</v>
      </c>
      <c r="AI131" s="22" t="s">
        <v>68</v>
      </c>
      <c r="AJ131" s="23" t="str">
        <f>VLOOKUP(exp_SILP!$Y131,'DATI CM'!$A$2:$F$28,2,FALSE)</f>
        <v>PNFMRT85H50A859E</v>
      </c>
    </row>
    <row r="132" ht="15.75" hidden="1" customHeight="1">
      <c r="A132" s="10" t="str">
        <f>IFERROR(VLOOKUP(exp_SILP!$W132,exp_utenti_P!D:D,1,FALSE),"_DA INSERIRE")</f>
        <v>CHCCRL98T13L750T</v>
      </c>
      <c r="B132" s="10" t="str">
        <f>IF(AND(exp_SILP!$S132="A.3 ORIENTAMENTO PROFESSIONALE",exp_SILP!$AD132="4.2"),"A.3 ORIENTAMENTO PROFESSIONALE (CARCERE)",
IF(AND(exp_SILP!$S132="A.3 ORIENTAMENTO PROFESSIONALE",exp_SILP!$AD132="."),"A.3 ORIENTAMENTO PROFESSIONALE (CARCERE)",
IF(AND(exp_SILP!$S132="A.4 CONSULENZA ORIENTATIVA",exp_SILP!$AD132="4.2"),"A.4 CONSULENZA ORIENTATIVA (CARCERE)",
IF(AND(exp_SILP!$S132="A.4 CONSULENZA ORIENTATIVA",exp_SILP!$AD132="."),"A.4 CONSULENZA ORIENTATIVA (CARCERE)",
IF(AND(exp_SILP!$S132="A.5 - LEP F1 - ACCOMPAGNAMENTO AL LAVORO",exp_SILP!$AD132="4.2"),"A.5 - LEP F1 - ACCOMPAGNAMENTO AL LAVORO (CARCERE)",
IF(AND(exp_SILP!$S132="A.5 - LEP F1 - ACCOMPAGNAMENTO AL LAVORO",exp_SILP!$AD132="."),"A.5 - LEP F1 - ACCOMPAGNAMENTO AL LAVORO (CARCERE)",
IF(AND(exp_SILP!$S132="A.5.2a - TUTORAGGIO TIROCINI",exp_SILP!$AD132="4.2"),"A.5.2a - TUTORAGGIO TIROCINI (CARCERE)",
exp_SILP!$S132)))))))</f>
        <v>A4.10 - LEP E - ORIENTAMENTO SPECIALISTICO SKILL GAP ANALYSIS</v>
      </c>
      <c r="C132" s="11" t="str">
        <f>CONCATENATE(VLOOKUP(exp_SILP!$B132,'DATI COMMESSE'!$A$2:$F$25,4,FALSE)," - ", VLOOKUP(exp_SILP!$B132,'DATI COMMESSE'!$A$2:$F$25,2,FALSE)," - ",VLOOKUP(exp_SILP!$B132,'DATI COMMESSE'!$A$2:$F$25,3,FALSE))</f>
        <v>GOL - 22-02-5000 - 22-12-5003</v>
      </c>
      <c r="D132" s="11" t="str">
        <f>LEFT(exp_SILP!$R132,5)</f>
        <v>14:00</v>
      </c>
      <c r="E132" s="11" t="str">
        <f>RIGHT(exp_SILP!$R132,5)</f>
        <v>15:00</v>
      </c>
      <c r="F132" s="11">
        <f>IF(exp_SILP!$AG132&gt;=60,exp_SILP!$AG132/60,exp_SILP!$AG132)</f>
        <v>1</v>
      </c>
      <c r="G132" s="11" t="str">
        <f>VLOOKUP(exp_SILP!$Y132,'DATI CM'!$A$2:$F$28,2,FALSE)</f>
        <v>PNFMRT85H50A859E</v>
      </c>
      <c r="H132" s="11" t="str">
        <f>VLOOKUP(exp_SILP!$Y132,'DATI CM'!$A$2:$F$28,3,FALSE)</f>
        <v>A011</v>
      </c>
      <c r="I132" s="11" t="str">
        <f t="shared" si="1"/>
        <v>N</v>
      </c>
      <c r="J132" s="11" t="str">
        <f>VLOOKUP(exp_SILP!$Y132,'DATI CM'!$A$2:$F$28,4,FALSE)</f>
        <v>BIELLA</v>
      </c>
      <c r="K132" s="12">
        <f>VLOOKUP(exp_SILP!$B132,'DATI COMMESSE'!$A$2:$F$25,5,FALSE)</f>
        <v>39.94</v>
      </c>
      <c r="L132" s="12">
        <f>IF(exp_SILP!$B132="A4.10 - LEP E - ORIENTAMENTO SPECIALISTICO SKILL GAP ANALYSIS - GRUPPO 3P",0,VLOOKUP(exp_SILP!$Y132,'DATI CM'!$A$2:$F$28,6,FALSE))</f>
        <v>25</v>
      </c>
      <c r="M132" s="12">
        <f>IFERROR(VLOOKUP(exp_SILP!$B132,'DATI CM'!$H$2:$I$16,2,FALSE)*exp_SILP!$F132,0)</f>
        <v>0</v>
      </c>
      <c r="N132" s="11" t="str">
        <f>VLOOKUP(exp_SILP!$B132,'DATI COMMESSE'!$A$2:$F$25,4,FALSE)</f>
        <v>GOL</v>
      </c>
      <c r="O132" s="13">
        <f>VLOOKUP(exp_SILP!$B132,'DATI COMMESSE'!$A$2:$F$25,5,FALSE)*exp_SILP!$F132</f>
        <v>39.94</v>
      </c>
      <c r="P132" s="11" t="str">
        <f>IF(MID(exp_SILP!$W132,10,2)&gt;"40","F","M")</f>
        <v>M</v>
      </c>
      <c r="Q132" s="27" t="s">
        <v>304</v>
      </c>
      <c r="R132" s="15" t="s">
        <v>56</v>
      </c>
      <c r="S132" s="15" t="s">
        <v>70</v>
      </c>
      <c r="T132" s="15" t="s">
        <v>58</v>
      </c>
      <c r="U132" s="15" t="s">
        <v>59</v>
      </c>
      <c r="V132" s="15" t="s">
        <v>468</v>
      </c>
      <c r="W132" s="15" t="s">
        <v>469</v>
      </c>
      <c r="X132" s="15" t="s">
        <v>470</v>
      </c>
      <c r="Y132" s="15" t="s">
        <v>15</v>
      </c>
      <c r="Z132" s="15" t="s">
        <v>63</v>
      </c>
      <c r="AA132" s="15" t="s">
        <v>64</v>
      </c>
      <c r="AB132" s="15" t="s">
        <v>65</v>
      </c>
      <c r="AC132" s="15" t="s">
        <v>66</v>
      </c>
      <c r="AD132" s="15" t="s">
        <v>59</v>
      </c>
      <c r="AE132" s="15" t="s">
        <v>59</v>
      </c>
      <c r="AF132" s="15" t="s">
        <v>59</v>
      </c>
      <c r="AG132" s="28" t="s">
        <v>67</v>
      </c>
      <c r="AH132" s="15" t="s">
        <v>304</v>
      </c>
      <c r="AI132" s="15" t="s">
        <v>68</v>
      </c>
      <c r="AJ132" s="16" t="str">
        <f>VLOOKUP(exp_SILP!$Y132,'DATI CM'!$A$2:$F$28,2,FALSE)</f>
        <v>PNFMRT85H50A859E</v>
      </c>
    </row>
    <row r="133" ht="15.75" hidden="1" customHeight="1">
      <c r="A133" s="17" t="str">
        <f>IFERROR(VLOOKUP(exp_SILP!$W133,exp_utenti_P!D:D,1,FALSE),"_DA INSERIRE")</f>
        <v>MRSSNJ62L51Z153B</v>
      </c>
      <c r="B133" s="17" t="str">
        <f>IF(AND(exp_SILP!$S133="A.3 ORIENTAMENTO PROFESSIONALE",exp_SILP!$AD133="4.2"),"A.3 ORIENTAMENTO PROFESSIONALE (CARCERE)",
IF(AND(exp_SILP!$S133="A.3 ORIENTAMENTO PROFESSIONALE",exp_SILP!$AD133="."),"A.3 ORIENTAMENTO PROFESSIONALE (CARCERE)",
IF(AND(exp_SILP!$S133="A.4 CONSULENZA ORIENTATIVA",exp_SILP!$AD133="4.2"),"A.4 CONSULENZA ORIENTATIVA (CARCERE)",
IF(AND(exp_SILP!$S133="A.4 CONSULENZA ORIENTATIVA",exp_SILP!$AD133="."),"A.4 CONSULENZA ORIENTATIVA (CARCERE)",
IF(AND(exp_SILP!$S133="A.5 - LEP F1 - ACCOMPAGNAMENTO AL LAVORO",exp_SILP!$AD133="4.2"),"A.5 - LEP F1 - ACCOMPAGNAMENTO AL LAVORO (CARCERE)",
IF(AND(exp_SILP!$S133="A.5 - LEP F1 - ACCOMPAGNAMENTO AL LAVORO",exp_SILP!$AD133="."),"A.5 - LEP F1 - ACCOMPAGNAMENTO AL LAVORO (CARCERE)",
IF(AND(exp_SILP!$S133="A.5.2a - TUTORAGGIO TIROCINI",exp_SILP!$AD133="4.2"),"A.5.2a - TUTORAGGIO TIROCINI (CARCERE)",
exp_SILP!$S133)))))))</f>
        <v>A4.10 - LEP E - ORIENTAMENTO SPECIALISTICO SKILL GAP ANALYSIS</v>
      </c>
      <c r="C133" s="18" t="str">
        <f>CONCATENATE(VLOOKUP(exp_SILP!$B133,'DATI COMMESSE'!$A$2:$F$25,4,FALSE)," - ", VLOOKUP(exp_SILP!$B133,'DATI COMMESSE'!$A$2:$F$25,2,FALSE)," - ",VLOOKUP(exp_SILP!$B133,'DATI COMMESSE'!$A$2:$F$25,3,FALSE))</f>
        <v>GOL - 22-02-5000 - 22-12-5003</v>
      </c>
      <c r="D133" s="18" t="str">
        <f>LEFT(exp_SILP!$R133,5)</f>
        <v>14:00</v>
      </c>
      <c r="E133" s="18" t="str">
        <f>RIGHT(exp_SILP!$R133,5)</f>
        <v>16:00</v>
      </c>
      <c r="F133" s="18">
        <f>IF(exp_SILP!$AG133&gt;=60,exp_SILP!$AG133/60,exp_SILP!$AG133)</f>
        <v>2</v>
      </c>
      <c r="G133" s="18" t="str">
        <f>VLOOKUP(exp_SILP!$Y133,'DATI CM'!$A$2:$F$28,2,FALSE)</f>
        <v>CSSLTZ84H70A859W</v>
      </c>
      <c r="H133" s="18" t="str">
        <f>VLOOKUP(exp_SILP!$Y133,'DATI CM'!$A$2:$F$28,3,FALSE)</f>
        <v/>
      </c>
      <c r="I133" s="18" t="str">
        <f t="shared" si="1"/>
        <v>N</v>
      </c>
      <c r="J133" s="18" t="str">
        <f>VLOOKUP(exp_SILP!$Y133,'DATI CM'!$A$2:$F$28,4,FALSE)</f>
        <v/>
      </c>
      <c r="K133" s="19">
        <f>VLOOKUP(exp_SILP!$B133,'DATI COMMESSE'!$A$2:$F$25,5,FALSE)</f>
        <v>39.94</v>
      </c>
      <c r="L133" s="19" t="str">
        <f>IF(exp_SILP!$B133="A4.10 - LEP E - ORIENTAMENTO SPECIALISTICO SKILL GAP ANALYSIS - GRUPPO 3P",0,VLOOKUP(exp_SILP!$Y133,'DATI CM'!$A$2:$F$28,6,FALSE))</f>
        <v/>
      </c>
      <c r="M133" s="19">
        <f>IFERROR(VLOOKUP(exp_SILP!$B133,'DATI CM'!$H$2:$I$16,2,FALSE)*exp_SILP!$F133,0)</f>
        <v>0</v>
      </c>
      <c r="N133" s="18" t="str">
        <f>VLOOKUP(exp_SILP!$B133,'DATI COMMESSE'!$A$2:$F$25,4,FALSE)</f>
        <v>GOL</v>
      </c>
      <c r="O133" s="20">
        <f>VLOOKUP(exp_SILP!$B133,'DATI COMMESSE'!$A$2:$F$25,5,FALSE)*exp_SILP!$F133</f>
        <v>79.88</v>
      </c>
      <c r="P133" s="18" t="str">
        <f>IF(MID(exp_SILP!$W133,10,2)&gt;"40","F","M")</f>
        <v>F</v>
      </c>
      <c r="Q133" s="24" t="s">
        <v>304</v>
      </c>
      <c r="R133" s="22" t="s">
        <v>69</v>
      </c>
      <c r="S133" s="22" t="s">
        <v>70</v>
      </c>
      <c r="T133" s="22" t="s">
        <v>58</v>
      </c>
      <c r="U133" s="22" t="s">
        <v>59</v>
      </c>
      <c r="V133" s="22" t="s">
        <v>471</v>
      </c>
      <c r="W133" s="22" t="s">
        <v>472</v>
      </c>
      <c r="X133" s="22" t="s">
        <v>473</v>
      </c>
      <c r="Y133" s="22" t="s">
        <v>4</v>
      </c>
      <c r="Z133" s="22" t="s">
        <v>63</v>
      </c>
      <c r="AA133" s="22" t="s">
        <v>64</v>
      </c>
      <c r="AB133" s="22" t="s">
        <v>74</v>
      </c>
      <c r="AC133" s="22" t="s">
        <v>66</v>
      </c>
      <c r="AD133" s="22" t="s">
        <v>59</v>
      </c>
      <c r="AE133" s="22" t="s">
        <v>59</v>
      </c>
      <c r="AF133" s="22" t="s">
        <v>59</v>
      </c>
      <c r="AG133" s="25" t="s">
        <v>76</v>
      </c>
      <c r="AH133" s="22" t="s">
        <v>304</v>
      </c>
      <c r="AI133" s="22" t="s">
        <v>181</v>
      </c>
      <c r="AJ133" s="23" t="str">
        <f>VLOOKUP(exp_SILP!$Y133,'DATI CM'!$A$2:$F$28,2,FALSE)</f>
        <v>CSSLTZ84H70A859W</v>
      </c>
    </row>
    <row r="134" ht="15.75" customHeight="1">
      <c r="A134" s="10" t="str">
        <f>IFERROR(VLOOKUP(exp_SILP!$W134,exp_utenti_P!D:D,1,FALSE),"_DA INSERIRE")</f>
        <v>SDADVD68E07L219P</v>
      </c>
      <c r="B134" s="10" t="str">
        <f>IF(AND(exp_SILP!$S134="A.3 ORIENTAMENTO PROFESSIONALE",exp_SILP!$AD134="4.2"),"A.3 ORIENTAMENTO PROFESSIONALE (CARCERE)",
IF(AND(exp_SILP!$S134="A.3 ORIENTAMENTO PROFESSIONALE",exp_SILP!$AD134="."),"A.3 ORIENTAMENTO PROFESSIONALE (CARCERE)",
IF(AND(exp_SILP!$S134="A.4 CONSULENZA ORIENTATIVA",exp_SILP!$AD134="4.2"),"A.4 CONSULENZA ORIENTATIVA (CARCERE)",
IF(AND(exp_SILP!$S134="A.4 CONSULENZA ORIENTATIVA",exp_SILP!$AD134="."),"A.4 CONSULENZA ORIENTATIVA (CARCERE)",
IF(AND(exp_SILP!$S134="A.5 - LEP F1 - ACCOMPAGNAMENTO AL LAVORO",exp_SILP!$AD134="4.2"),"A.5 - LEP F1 - ACCOMPAGNAMENTO AL LAVORO (CARCERE)",
IF(AND(exp_SILP!$S134="A.5 - LEP F1 - ACCOMPAGNAMENTO AL LAVORO",exp_SILP!$AD134="."),"A.5 - LEP F1 - ACCOMPAGNAMENTO AL LAVORO (CARCERE)",
IF(AND(exp_SILP!$S134="A.5.2a - TUTORAGGIO TIROCINI",exp_SILP!$AD134="4.2"),"A.5.2a - TUTORAGGIO TIROCINI (CARCERE)",
exp_SILP!$S134)))))))</f>
        <v>A.4 CONSULENZA ORIENTATIVA (1-C)</v>
      </c>
      <c r="C134" s="11" t="str">
        <f>CONCATENATE(VLOOKUP(exp_SILP!$B134,'DATI COMMESSE'!$A$2:$F$25,4,FALSE)," - ", VLOOKUP(exp_SILP!$B134,'DATI COMMESSE'!$A$2:$F$25,2,FALSE)," - ",VLOOKUP(exp_SILP!$B134,'DATI COMMESSE'!$A$2:$F$25,3,FALSE))</f>
        <v>FRD - 22-02-5000 - 22-12-5002</v>
      </c>
      <c r="D134" s="11" t="str">
        <f>LEFT(exp_SILP!$R134,5)</f>
        <v>11:00</v>
      </c>
      <c r="E134" s="11" t="str">
        <f>RIGHT(exp_SILP!$R134,5)</f>
        <v>13:00</v>
      </c>
      <c r="F134" s="11">
        <f>IF(exp_SILP!$AG134&gt;=60,exp_SILP!$AG134/60,exp_SILP!$AG134)</f>
        <v>2</v>
      </c>
      <c r="G134" s="11" t="str">
        <f>VLOOKUP(exp_SILP!$Y134,'DATI CM'!$A$2:$F$28,2,FALSE)</f>
        <v>MNRCLD73B46G674U</v>
      </c>
      <c r="H134" s="11" t="str">
        <f>VLOOKUP(exp_SILP!$Y134,'DATI CM'!$A$2:$F$28,3,FALSE)</f>
        <v>A011</v>
      </c>
      <c r="I134" s="11" t="str">
        <f t="shared" si="1"/>
        <v>N</v>
      </c>
      <c r="J134" s="11" t="str">
        <f>VLOOKUP(exp_SILP!$Y134,'DATI CM'!$A$2:$F$28,4,FALSE)</f>
        <v>TORINO</v>
      </c>
      <c r="K134" s="12">
        <f>VLOOKUP(exp_SILP!$B134,'DATI COMMESSE'!$A$2:$F$25,5,FALSE)</f>
        <v>35.5</v>
      </c>
      <c r="L134" s="12">
        <f>IF(exp_SILP!$B134="A4.10 - LEP E - ORIENTAMENTO SPECIALISTICO SKILL GAP ANALYSIS - GRUPPO 3P",0,VLOOKUP(exp_SILP!$Y134,'DATI CM'!$A$2:$F$28,6,FALSE))</f>
        <v>25</v>
      </c>
      <c r="M134" s="12">
        <f>IFERROR(VLOOKUP(exp_SILP!$B134,'DATI CM'!$H$2:$I$16,2,FALSE)*exp_SILP!$F134,0)</f>
        <v>0</v>
      </c>
      <c r="N134" s="11" t="str">
        <f>VLOOKUP(exp_SILP!$B134,'DATI COMMESSE'!$A$2:$F$25,4,FALSE)</f>
        <v>FRD</v>
      </c>
      <c r="O134" s="13">
        <f>VLOOKUP(exp_SILP!$B134,'DATI COMMESSE'!$A$2:$F$25,5,FALSE)*exp_SILP!$F134</f>
        <v>71</v>
      </c>
      <c r="P134" s="11" t="str">
        <f>IF(MID(exp_SILP!$W134,10,2)&gt;"40","F","M")</f>
        <v>M</v>
      </c>
      <c r="Q134" s="27" t="s">
        <v>474</v>
      </c>
      <c r="R134" s="15" t="s">
        <v>219</v>
      </c>
      <c r="S134" s="15" t="s">
        <v>94</v>
      </c>
      <c r="T134" s="15" t="s">
        <v>58</v>
      </c>
      <c r="U134" s="15" t="s">
        <v>59</v>
      </c>
      <c r="V134" s="15" t="s">
        <v>475</v>
      </c>
      <c r="W134" s="15" t="s">
        <v>476</v>
      </c>
      <c r="X134" s="15" t="s">
        <v>477</v>
      </c>
      <c r="Y134" s="15" t="s">
        <v>14</v>
      </c>
      <c r="Z134" s="15" t="s">
        <v>63</v>
      </c>
      <c r="AA134" s="15" t="s">
        <v>64</v>
      </c>
      <c r="AB134" s="15" t="s">
        <v>74</v>
      </c>
      <c r="AC134" s="15" t="s">
        <v>135</v>
      </c>
      <c r="AD134" s="15" t="s">
        <v>59</v>
      </c>
      <c r="AE134" s="15" t="s">
        <v>59</v>
      </c>
      <c r="AF134" s="15" t="s">
        <v>59</v>
      </c>
      <c r="AG134" s="28" t="s">
        <v>76</v>
      </c>
      <c r="AH134" s="15" t="s">
        <v>478</v>
      </c>
      <c r="AI134" s="15" t="s">
        <v>158</v>
      </c>
      <c r="AJ134" s="16" t="str">
        <f>VLOOKUP(exp_SILP!$Y134,'DATI CM'!$A$2:$F$28,2,FALSE)</f>
        <v>MNRCLD73B46G674U</v>
      </c>
    </row>
    <row r="135" ht="15.75" customHeight="1">
      <c r="A135" s="17" t="str">
        <f>IFERROR(VLOOKUP(exp_SILP!$W135,exp_utenti_P!D:D,1,FALSE),"_DA INSERIRE")</f>
        <v>BGHDBR58D04Z600R</v>
      </c>
      <c r="B135" s="17" t="str">
        <f>IF(AND(exp_SILP!$S135="A.3 ORIENTAMENTO PROFESSIONALE",exp_SILP!$AD135="4.2"),"A.3 ORIENTAMENTO PROFESSIONALE (CARCERE)",
IF(AND(exp_SILP!$S135="A.3 ORIENTAMENTO PROFESSIONALE",exp_SILP!$AD135="."),"A.3 ORIENTAMENTO PROFESSIONALE (CARCERE)",
IF(AND(exp_SILP!$S135="A.4 CONSULENZA ORIENTATIVA",exp_SILP!$AD135="4.2"),"A.4 CONSULENZA ORIENTATIVA (CARCERE)",
IF(AND(exp_SILP!$S135="A.4 CONSULENZA ORIENTATIVA",exp_SILP!$AD135="."),"A.4 CONSULENZA ORIENTATIVA (CARCERE)",
IF(AND(exp_SILP!$S135="A.5 - LEP F1 - ACCOMPAGNAMENTO AL LAVORO",exp_SILP!$AD135="4.2"),"A.5 - LEP F1 - ACCOMPAGNAMENTO AL LAVORO (CARCERE)",
IF(AND(exp_SILP!$S135="A.5 - LEP F1 - ACCOMPAGNAMENTO AL LAVORO",exp_SILP!$AD135="."),"A.5 - LEP F1 - ACCOMPAGNAMENTO AL LAVORO (CARCERE)",
IF(AND(exp_SILP!$S135="A.5.2a - TUTORAGGIO TIROCINI",exp_SILP!$AD135="4.2"),"A.5.2a - TUTORAGGIO TIROCINI (CARCERE)",
exp_SILP!$S135)))))))</f>
        <v>A.5 - LEP F1 - ACCOMPAGNAMENTO AL LAVORO</v>
      </c>
      <c r="C135" s="18" t="str">
        <f>CONCATENATE(VLOOKUP(exp_SILP!$B135,'DATI COMMESSE'!$A$2:$F$25,4,FALSE)," - ", VLOOKUP(exp_SILP!$B135,'DATI COMMESSE'!$A$2:$F$25,2,FALSE)," - ",VLOOKUP(exp_SILP!$B135,'DATI COMMESSE'!$A$2:$F$25,3,FALSE))</f>
        <v>GOL - 22-02-5000 - 22-12-5003</v>
      </c>
      <c r="D135" s="18" t="str">
        <f>LEFT(exp_SILP!$R135,5)</f>
        <v>09:00</v>
      </c>
      <c r="E135" s="18" t="str">
        <f>RIGHT(exp_SILP!$R135,5)</f>
        <v>11:00</v>
      </c>
      <c r="F135" s="18">
        <f>IF(exp_SILP!$AG135&gt;=60,exp_SILP!$AG135/60,exp_SILP!$AG135)</f>
        <v>2</v>
      </c>
      <c r="G135" s="18" t="str">
        <f>VLOOKUP(exp_SILP!$Y135,'DATI CM'!$A$2:$F$28,2,FALSE)</f>
        <v>MNRCLD73B46G674U</v>
      </c>
      <c r="H135" s="18" t="str">
        <f>VLOOKUP(exp_SILP!$Y135,'DATI CM'!$A$2:$F$28,3,FALSE)</f>
        <v>A011</v>
      </c>
      <c r="I135" s="18" t="str">
        <f t="shared" si="1"/>
        <v>N</v>
      </c>
      <c r="J135" s="18" t="str">
        <f>VLOOKUP(exp_SILP!$Y135,'DATI CM'!$A$2:$F$28,4,FALSE)</f>
        <v>TORINO</v>
      </c>
      <c r="K135" s="19">
        <f>VLOOKUP(exp_SILP!$B135,'DATI COMMESSE'!$A$2:$F$25,5,FALSE)</f>
        <v>39.94</v>
      </c>
      <c r="L135" s="19">
        <f>IF(exp_SILP!$B135="A4.10 - LEP E - ORIENTAMENTO SPECIALISTICO SKILL GAP ANALYSIS - GRUPPO 3P",0,VLOOKUP(exp_SILP!$Y135,'DATI CM'!$A$2:$F$28,6,FALSE))</f>
        <v>25</v>
      </c>
      <c r="M135" s="19">
        <f>IFERROR(VLOOKUP(exp_SILP!$B135,'DATI CM'!$H$2:$I$16,2,FALSE)*exp_SILP!$F135,0)</f>
        <v>0</v>
      </c>
      <c r="N135" s="18" t="str">
        <f>VLOOKUP(exp_SILP!$B135,'DATI COMMESSE'!$A$2:$F$25,4,FALSE)</f>
        <v>GOL</v>
      </c>
      <c r="O135" s="20">
        <f>VLOOKUP(exp_SILP!$B135,'DATI COMMESSE'!$A$2:$F$25,5,FALSE)*exp_SILP!$F135</f>
        <v>79.88</v>
      </c>
      <c r="P135" s="18" t="str">
        <f>IF(MID(exp_SILP!$W135,10,2)&gt;"40","F","M")</f>
        <v>M</v>
      </c>
      <c r="Q135" s="24" t="s">
        <v>474</v>
      </c>
      <c r="R135" s="22" t="s">
        <v>223</v>
      </c>
      <c r="S135" s="22" t="s">
        <v>57</v>
      </c>
      <c r="T135" s="22" t="s">
        <v>58</v>
      </c>
      <c r="U135" s="22" t="s">
        <v>59</v>
      </c>
      <c r="V135" s="22" t="s">
        <v>479</v>
      </c>
      <c r="W135" s="22" t="s">
        <v>480</v>
      </c>
      <c r="X135" s="22" t="s">
        <v>481</v>
      </c>
      <c r="Y135" s="22" t="s">
        <v>14</v>
      </c>
      <c r="Z135" s="22" t="s">
        <v>63</v>
      </c>
      <c r="AA135" s="22" t="s">
        <v>64</v>
      </c>
      <c r="AB135" s="22" t="s">
        <v>74</v>
      </c>
      <c r="AC135" s="22" t="s">
        <v>135</v>
      </c>
      <c r="AD135" s="22" t="s">
        <v>59</v>
      </c>
      <c r="AE135" s="22" t="s">
        <v>59</v>
      </c>
      <c r="AF135" s="22" t="s">
        <v>59</v>
      </c>
      <c r="AG135" s="25" t="s">
        <v>76</v>
      </c>
      <c r="AH135" s="22" t="s">
        <v>474</v>
      </c>
      <c r="AI135" s="22" t="s">
        <v>158</v>
      </c>
      <c r="AJ135" s="23" t="str">
        <f>VLOOKUP(exp_SILP!$Y135,'DATI CM'!$A$2:$F$28,2,FALSE)</f>
        <v>MNRCLD73B46G674U</v>
      </c>
    </row>
    <row r="136" ht="15.75" hidden="1" customHeight="1">
      <c r="A136" s="10" t="str">
        <f>IFERROR(VLOOKUP(exp_SILP!$W136,exp_utenti_P!D:D,1,FALSE),"_DA INSERIRE")</f>
        <v>NGNVRD71R65F205Q</v>
      </c>
      <c r="B136" s="10" t="str">
        <f>IF(AND(exp_SILP!$S136="A.3 ORIENTAMENTO PROFESSIONALE",exp_SILP!$AD136="4.2"),"A.3 ORIENTAMENTO PROFESSIONALE (CARCERE)",
IF(AND(exp_SILP!$S136="A.3 ORIENTAMENTO PROFESSIONALE",exp_SILP!$AD136="."),"A.3 ORIENTAMENTO PROFESSIONALE (CARCERE)",
IF(AND(exp_SILP!$S136="A.4 CONSULENZA ORIENTATIVA",exp_SILP!$AD136="4.2"),"A.4 CONSULENZA ORIENTATIVA (CARCERE)",
IF(AND(exp_SILP!$S136="A.4 CONSULENZA ORIENTATIVA",exp_SILP!$AD136="."),"A.4 CONSULENZA ORIENTATIVA (CARCERE)",
IF(AND(exp_SILP!$S136="A.5 - LEP F1 - ACCOMPAGNAMENTO AL LAVORO",exp_SILP!$AD136="4.2"),"A.5 - LEP F1 - ACCOMPAGNAMENTO AL LAVORO (CARCERE)",
IF(AND(exp_SILP!$S136="A.5 - LEP F1 - ACCOMPAGNAMENTO AL LAVORO",exp_SILP!$AD136="."),"A.5 - LEP F1 - ACCOMPAGNAMENTO AL LAVORO (CARCERE)",
IF(AND(exp_SILP!$S136="A.5.2a - TUTORAGGIO TIROCINI",exp_SILP!$AD136="4.2"),"A.5.2a - TUTORAGGIO TIROCINI (CARCERE)",
exp_SILP!$S136)))))))</f>
        <v>A4.10 - LEP E - ORIENTAMENTO SPECIALISTICO SKILL GAP ANALYSIS</v>
      </c>
      <c r="C136" s="11" t="str">
        <f>CONCATENATE(VLOOKUP(exp_SILP!$B136,'DATI COMMESSE'!$A$2:$F$25,4,FALSE)," - ", VLOOKUP(exp_SILP!$B136,'DATI COMMESSE'!$A$2:$F$25,2,FALSE)," - ",VLOOKUP(exp_SILP!$B136,'DATI COMMESSE'!$A$2:$F$25,3,FALSE))</f>
        <v>GOL - 22-02-5000 - 22-12-5003</v>
      </c>
      <c r="D136" s="11" t="str">
        <f>LEFT(exp_SILP!$R136,5)</f>
        <v>10:00</v>
      </c>
      <c r="E136" s="11" t="str">
        <f>RIGHT(exp_SILP!$R136,5)</f>
        <v>12:00</v>
      </c>
      <c r="F136" s="11">
        <f>IF(exp_SILP!$AG136&gt;=60,exp_SILP!$AG136/60,exp_SILP!$AG136)</f>
        <v>2</v>
      </c>
      <c r="G136" s="11" t="str">
        <f>VLOOKUP(exp_SILP!$Y136,'DATI CM'!$A$2:$F$28,2,FALSE)</f>
        <v>RSCDAA66H43F952Q</v>
      </c>
      <c r="H136" s="11" t="str">
        <f>VLOOKUP(exp_SILP!$Y136,'DATI CM'!$A$2:$F$28,3,FALSE)</f>
        <v>A011</v>
      </c>
      <c r="I136" s="11" t="str">
        <f t="shared" si="1"/>
        <v>N</v>
      </c>
      <c r="J136" s="11" t="str">
        <f>VLOOKUP(exp_SILP!$Y136,'DATI CM'!$A$2:$F$28,4,FALSE)</f>
        <v>NO</v>
      </c>
      <c r="K136" s="12">
        <f>VLOOKUP(exp_SILP!$B136,'DATI COMMESSE'!$A$2:$F$25,5,FALSE)</f>
        <v>39.94</v>
      </c>
      <c r="L136" s="12">
        <f>IF(exp_SILP!$B136="A4.10 - LEP E - ORIENTAMENTO SPECIALISTICO SKILL GAP ANALYSIS - GRUPPO 3P",0,VLOOKUP(exp_SILP!$Y136,'DATI CM'!$A$2:$F$28,6,FALSE))</f>
        <v>25</v>
      </c>
      <c r="M136" s="12">
        <f>IFERROR(VLOOKUP(exp_SILP!$B136,'DATI CM'!$H$2:$I$16,2,FALSE)*exp_SILP!$F136,0)</f>
        <v>0</v>
      </c>
      <c r="N136" s="11" t="str">
        <f>VLOOKUP(exp_SILP!$B136,'DATI COMMESSE'!$A$2:$F$25,4,FALSE)</f>
        <v>GOL</v>
      </c>
      <c r="O136" s="13">
        <f>VLOOKUP(exp_SILP!$B136,'DATI COMMESSE'!$A$2:$F$25,5,FALSE)*exp_SILP!$F136</f>
        <v>79.88</v>
      </c>
      <c r="P136" s="11" t="str">
        <f>IF(MID(exp_SILP!$W136,10,2)&gt;"40","F","M")</f>
        <v>F</v>
      </c>
      <c r="Q136" s="27" t="s">
        <v>474</v>
      </c>
      <c r="R136" s="15" t="s">
        <v>199</v>
      </c>
      <c r="S136" s="15" t="s">
        <v>70</v>
      </c>
      <c r="T136" s="15" t="s">
        <v>58</v>
      </c>
      <c r="U136" s="15" t="s">
        <v>59</v>
      </c>
      <c r="V136" s="15" t="s">
        <v>189</v>
      </c>
      <c r="W136" s="15" t="s">
        <v>190</v>
      </c>
      <c r="X136" s="15" t="s">
        <v>191</v>
      </c>
      <c r="Y136" s="15" t="s">
        <v>16</v>
      </c>
      <c r="Z136" s="15" t="s">
        <v>63</v>
      </c>
      <c r="AA136" s="15" t="s">
        <v>64</v>
      </c>
      <c r="AB136" s="15" t="s">
        <v>65</v>
      </c>
      <c r="AC136" s="15" t="s">
        <v>82</v>
      </c>
      <c r="AD136" s="15" t="s">
        <v>59</v>
      </c>
      <c r="AE136" s="15" t="s">
        <v>59</v>
      </c>
      <c r="AF136" s="15" t="s">
        <v>59</v>
      </c>
      <c r="AG136" s="28" t="s">
        <v>76</v>
      </c>
      <c r="AH136" s="15" t="s">
        <v>474</v>
      </c>
      <c r="AI136" s="15" t="s">
        <v>198</v>
      </c>
      <c r="AJ136" s="16" t="str">
        <f>VLOOKUP(exp_SILP!$Y136,'DATI CM'!$A$2:$F$28,2,FALSE)</f>
        <v>RSCDAA66H43F952Q</v>
      </c>
    </row>
    <row r="137" ht="15.75" hidden="1" customHeight="1">
      <c r="A137" s="17" t="str">
        <f>IFERROR(VLOOKUP(exp_SILP!$W137,exp_utenti_P!D:D,1,FALSE),"_DA INSERIRE")</f>
        <v>MMEVDT73T65Z100J</v>
      </c>
      <c r="B137" s="17" t="str">
        <f>IF(AND(exp_SILP!$S137="A.3 ORIENTAMENTO PROFESSIONALE",exp_SILP!$AD137="4.2"),"A.3 ORIENTAMENTO PROFESSIONALE (CARCERE)",
IF(AND(exp_SILP!$S137="A.3 ORIENTAMENTO PROFESSIONALE",exp_SILP!$AD137="."),"A.3 ORIENTAMENTO PROFESSIONALE (CARCERE)",
IF(AND(exp_SILP!$S137="A.4 CONSULENZA ORIENTATIVA",exp_SILP!$AD137="4.2"),"A.4 CONSULENZA ORIENTATIVA (CARCERE)",
IF(AND(exp_SILP!$S137="A.4 CONSULENZA ORIENTATIVA",exp_SILP!$AD137="."),"A.4 CONSULENZA ORIENTATIVA (CARCERE)",
IF(AND(exp_SILP!$S137="A.5 - LEP F1 - ACCOMPAGNAMENTO AL LAVORO",exp_SILP!$AD137="4.2"),"A.5 - LEP F1 - ACCOMPAGNAMENTO AL LAVORO (CARCERE)",
IF(AND(exp_SILP!$S137="A.5 - LEP F1 - ACCOMPAGNAMENTO AL LAVORO",exp_SILP!$AD137="."),"A.5 - LEP F1 - ACCOMPAGNAMENTO AL LAVORO (CARCERE)",
IF(AND(exp_SILP!$S137="A.5.2a - TUTORAGGIO TIROCINI",exp_SILP!$AD137="4.2"),"A.5.2a - TUTORAGGIO TIROCINI (CARCERE)",
exp_SILP!$S137)))))))</f>
        <v>A4.10 - LEP E - ORIENTAMENTO SPECIALISTICO SKILL GAP ANALYSIS</v>
      </c>
      <c r="C137" s="18" t="str">
        <f>CONCATENATE(VLOOKUP(exp_SILP!$B137,'DATI COMMESSE'!$A$2:$F$25,4,FALSE)," - ", VLOOKUP(exp_SILP!$B137,'DATI COMMESSE'!$A$2:$F$25,2,FALSE)," - ",VLOOKUP(exp_SILP!$B137,'DATI COMMESSE'!$A$2:$F$25,3,FALSE))</f>
        <v>GOL - 22-02-5000 - 22-12-5003</v>
      </c>
      <c r="D137" s="18" t="str">
        <f>LEFT(exp_SILP!$R137,5)</f>
        <v>09:00</v>
      </c>
      <c r="E137" s="18" t="str">
        <f>RIGHT(exp_SILP!$R137,5)</f>
        <v>10:00</v>
      </c>
      <c r="F137" s="18">
        <f>IF(exp_SILP!$AG137&gt;=60,exp_SILP!$AG137/60,exp_SILP!$AG137)</f>
        <v>1</v>
      </c>
      <c r="G137" s="18" t="str">
        <f>VLOOKUP(exp_SILP!$Y137,'DATI CM'!$A$2:$F$28,2,FALSE)</f>
        <v>RSCDAA66H43F952Q</v>
      </c>
      <c r="H137" s="18" t="str">
        <f>VLOOKUP(exp_SILP!$Y137,'DATI CM'!$A$2:$F$28,3,FALSE)</f>
        <v>A011</v>
      </c>
      <c r="I137" s="18" t="str">
        <f t="shared" si="1"/>
        <v>N</v>
      </c>
      <c r="J137" s="18" t="str">
        <f>VLOOKUP(exp_SILP!$Y137,'DATI CM'!$A$2:$F$28,4,FALSE)</f>
        <v>NO</v>
      </c>
      <c r="K137" s="19">
        <f>VLOOKUP(exp_SILP!$B137,'DATI COMMESSE'!$A$2:$F$25,5,FALSE)</f>
        <v>39.94</v>
      </c>
      <c r="L137" s="19">
        <f>IF(exp_SILP!$B137="A4.10 - LEP E - ORIENTAMENTO SPECIALISTICO SKILL GAP ANALYSIS - GRUPPO 3P",0,VLOOKUP(exp_SILP!$Y137,'DATI CM'!$A$2:$F$28,6,FALSE))</f>
        <v>25</v>
      </c>
      <c r="M137" s="19">
        <f>IFERROR(VLOOKUP(exp_SILP!$B137,'DATI CM'!$H$2:$I$16,2,FALSE)*exp_SILP!$F137,0)</f>
        <v>0</v>
      </c>
      <c r="N137" s="18" t="str">
        <f>VLOOKUP(exp_SILP!$B137,'DATI COMMESSE'!$A$2:$F$25,4,FALSE)</f>
        <v>GOL</v>
      </c>
      <c r="O137" s="20">
        <f>VLOOKUP(exp_SILP!$B137,'DATI COMMESSE'!$A$2:$F$25,5,FALSE)*exp_SILP!$F137</f>
        <v>39.94</v>
      </c>
      <c r="P137" s="18" t="str">
        <f>IF(MID(exp_SILP!$W137,10,2)&gt;"40","F","M")</f>
        <v>F</v>
      </c>
      <c r="Q137" s="24" t="s">
        <v>474</v>
      </c>
      <c r="R137" s="22" t="s">
        <v>203</v>
      </c>
      <c r="S137" s="22" t="s">
        <v>70</v>
      </c>
      <c r="T137" s="22" t="s">
        <v>58</v>
      </c>
      <c r="U137" s="22" t="s">
        <v>59</v>
      </c>
      <c r="V137" s="22" t="s">
        <v>482</v>
      </c>
      <c r="W137" s="22" t="s">
        <v>483</v>
      </c>
      <c r="X137" s="22" t="s">
        <v>484</v>
      </c>
      <c r="Y137" s="22" t="s">
        <v>16</v>
      </c>
      <c r="Z137" s="22" t="s">
        <v>63</v>
      </c>
      <c r="AA137" s="22" t="s">
        <v>64</v>
      </c>
      <c r="AB137" s="22" t="s">
        <v>65</v>
      </c>
      <c r="AC137" s="22" t="s">
        <v>82</v>
      </c>
      <c r="AD137" s="22" t="s">
        <v>59</v>
      </c>
      <c r="AE137" s="22" t="s">
        <v>59</v>
      </c>
      <c r="AF137" s="22" t="s">
        <v>59</v>
      </c>
      <c r="AG137" s="25" t="s">
        <v>67</v>
      </c>
      <c r="AH137" s="22" t="s">
        <v>474</v>
      </c>
      <c r="AI137" s="22" t="s">
        <v>198</v>
      </c>
      <c r="AJ137" s="23" t="str">
        <f>VLOOKUP(exp_SILP!$Y137,'DATI CM'!$A$2:$F$28,2,FALSE)</f>
        <v>RSCDAA66H43F952Q</v>
      </c>
    </row>
    <row r="138" ht="15.75" customHeight="1">
      <c r="A138" s="10" t="str">
        <f>IFERROR(VLOOKUP(exp_SILP!$W138,exp_utenti_P!D:D,1,FALSE),"_DA INSERIRE")</f>
        <v>CRPNMO04E50C627W</v>
      </c>
      <c r="B138" s="10" t="str">
        <f>IF(AND(exp_SILP!$S138="A.3 ORIENTAMENTO PROFESSIONALE",exp_SILP!$AD138="4.2"),"A.3 ORIENTAMENTO PROFESSIONALE (CARCERE)",
IF(AND(exp_SILP!$S138="A.3 ORIENTAMENTO PROFESSIONALE",exp_SILP!$AD138="."),"A.3 ORIENTAMENTO PROFESSIONALE (CARCERE)",
IF(AND(exp_SILP!$S138="A.4 CONSULENZA ORIENTATIVA",exp_SILP!$AD138="4.2"),"A.4 CONSULENZA ORIENTATIVA (CARCERE)",
IF(AND(exp_SILP!$S138="A.4 CONSULENZA ORIENTATIVA",exp_SILP!$AD138="."),"A.4 CONSULENZA ORIENTATIVA (CARCERE)",
IF(AND(exp_SILP!$S138="A.5 - LEP F1 - ACCOMPAGNAMENTO AL LAVORO",exp_SILP!$AD138="4.2"),"A.5 - LEP F1 - ACCOMPAGNAMENTO AL LAVORO (CARCERE)",
IF(AND(exp_SILP!$S138="A.5 - LEP F1 - ACCOMPAGNAMENTO AL LAVORO",exp_SILP!$AD138="."),"A.5 - LEP F1 - ACCOMPAGNAMENTO AL LAVORO (CARCERE)",
IF(AND(exp_SILP!$S138="A.5.2a - TUTORAGGIO TIROCINI",exp_SILP!$AD138="4.2"),"A.5.2a - TUTORAGGIO TIROCINI (CARCERE)",
exp_SILP!$S138)))))))</f>
        <v>A4.10 - LEP E - ORIENTAMENTO SPECIALISTICO SKILL GAP ANALYSIS</v>
      </c>
      <c r="C138" s="11" t="str">
        <f>CONCATENATE(VLOOKUP(exp_SILP!$B138,'DATI COMMESSE'!$A$2:$F$25,4,FALSE)," - ", VLOOKUP(exp_SILP!$B138,'DATI COMMESSE'!$A$2:$F$25,2,FALSE)," - ",VLOOKUP(exp_SILP!$B138,'DATI COMMESSE'!$A$2:$F$25,3,FALSE))</f>
        <v>GOL - 22-02-5000 - 22-12-5003</v>
      </c>
      <c r="D138" s="11" t="str">
        <f>LEFT(exp_SILP!$R138,5)</f>
        <v>14:00</v>
      </c>
      <c r="E138" s="11" t="str">
        <f>RIGHT(exp_SILP!$R138,5)</f>
        <v>16:00</v>
      </c>
      <c r="F138" s="11">
        <f>IF(exp_SILP!$AG138&gt;=60,exp_SILP!$AG138/60,exp_SILP!$AG138)</f>
        <v>2</v>
      </c>
      <c r="G138" s="11" t="str">
        <f>VLOOKUP(exp_SILP!$Y138,'DATI CM'!$A$2:$F$28,2,FALSE)</f>
        <v>MNRCLD73B46G674U</v>
      </c>
      <c r="H138" s="11" t="str">
        <f>VLOOKUP(exp_SILP!$Y138,'DATI CM'!$A$2:$F$28,3,FALSE)</f>
        <v>A011</v>
      </c>
      <c r="I138" s="11" t="str">
        <f t="shared" si="1"/>
        <v>N</v>
      </c>
      <c r="J138" s="11" t="str">
        <f>VLOOKUP(exp_SILP!$Y138,'DATI CM'!$A$2:$F$28,4,FALSE)</f>
        <v>TORINO</v>
      </c>
      <c r="K138" s="12">
        <f>VLOOKUP(exp_SILP!$B138,'DATI COMMESSE'!$A$2:$F$25,5,FALSE)</f>
        <v>39.94</v>
      </c>
      <c r="L138" s="12">
        <f>IF(exp_SILP!$B138="A4.10 - LEP E - ORIENTAMENTO SPECIALISTICO SKILL GAP ANALYSIS - GRUPPO 3P",0,VLOOKUP(exp_SILP!$Y138,'DATI CM'!$A$2:$F$28,6,FALSE))</f>
        <v>25</v>
      </c>
      <c r="M138" s="12">
        <f>IFERROR(VLOOKUP(exp_SILP!$B138,'DATI CM'!$H$2:$I$16,2,FALSE)*exp_SILP!$F138,0)</f>
        <v>0</v>
      </c>
      <c r="N138" s="11" t="str">
        <f>VLOOKUP(exp_SILP!$B138,'DATI COMMESSE'!$A$2:$F$25,4,FALSE)</f>
        <v>GOL</v>
      </c>
      <c r="O138" s="13">
        <f>VLOOKUP(exp_SILP!$B138,'DATI COMMESSE'!$A$2:$F$25,5,FALSE)*exp_SILP!$F138</f>
        <v>79.88</v>
      </c>
      <c r="P138" s="11" t="str">
        <f>IF(MID(exp_SILP!$W138,10,2)&gt;"40","F","M")</f>
        <v>F</v>
      </c>
      <c r="Q138" s="27" t="s">
        <v>474</v>
      </c>
      <c r="R138" s="15" t="s">
        <v>69</v>
      </c>
      <c r="S138" s="15" t="s">
        <v>70</v>
      </c>
      <c r="T138" s="15" t="s">
        <v>58</v>
      </c>
      <c r="U138" s="15" t="s">
        <v>59</v>
      </c>
      <c r="V138" s="15" t="s">
        <v>485</v>
      </c>
      <c r="W138" s="15" t="s">
        <v>486</v>
      </c>
      <c r="X138" s="15" t="s">
        <v>487</v>
      </c>
      <c r="Y138" s="15" t="s">
        <v>14</v>
      </c>
      <c r="Z138" s="15" t="s">
        <v>63</v>
      </c>
      <c r="AA138" s="15" t="s">
        <v>64</v>
      </c>
      <c r="AB138" s="15" t="s">
        <v>74</v>
      </c>
      <c r="AC138" s="15" t="s">
        <v>135</v>
      </c>
      <c r="AD138" s="15" t="s">
        <v>59</v>
      </c>
      <c r="AE138" s="15" t="s">
        <v>59</v>
      </c>
      <c r="AF138" s="15" t="s">
        <v>59</v>
      </c>
      <c r="AG138" s="28" t="s">
        <v>76</v>
      </c>
      <c r="AH138" s="15" t="s">
        <v>474</v>
      </c>
      <c r="AI138" s="15" t="s">
        <v>158</v>
      </c>
      <c r="AJ138" s="16" t="str">
        <f>VLOOKUP(exp_SILP!$Y138,'DATI CM'!$A$2:$F$28,2,FALSE)</f>
        <v>MNRCLD73B46G674U</v>
      </c>
    </row>
    <row r="139" ht="15.75" hidden="1" customHeight="1">
      <c r="A139" s="17" t="str">
        <f>IFERROR(VLOOKUP(exp_SILP!$W139,exp_utenti_P!D:D,1,FALSE),"_DA INSERIRE")</f>
        <v>GLPMSM68D15F952P</v>
      </c>
      <c r="B139" s="17" t="str">
        <f>IF(AND(exp_SILP!$S139="A.3 ORIENTAMENTO PROFESSIONALE",exp_SILP!$AD139="4.2"),"A.3 ORIENTAMENTO PROFESSIONALE (CARCERE)",
IF(AND(exp_SILP!$S139="A.3 ORIENTAMENTO PROFESSIONALE",exp_SILP!$AD139="."),"A.3 ORIENTAMENTO PROFESSIONALE (CARCERE)",
IF(AND(exp_SILP!$S139="A.4 CONSULENZA ORIENTATIVA",exp_SILP!$AD139="4.2"),"A.4 CONSULENZA ORIENTATIVA (CARCERE)",
IF(AND(exp_SILP!$S139="A.4 CONSULENZA ORIENTATIVA",exp_SILP!$AD139="."),"A.4 CONSULENZA ORIENTATIVA (CARCERE)",
IF(AND(exp_SILP!$S139="A.5 - LEP F1 - ACCOMPAGNAMENTO AL LAVORO",exp_SILP!$AD139="4.2"),"A.5 - LEP F1 - ACCOMPAGNAMENTO AL LAVORO (CARCERE)",
IF(AND(exp_SILP!$S139="A.5 - LEP F1 - ACCOMPAGNAMENTO AL LAVORO",exp_SILP!$AD139="."),"A.5 - LEP F1 - ACCOMPAGNAMENTO AL LAVORO (CARCERE)",
IF(AND(exp_SILP!$S139="A.5.2a - TUTORAGGIO TIROCINI",exp_SILP!$AD139="4.2"),"A.5.2a - TUTORAGGIO TIROCINI (CARCERE)",
exp_SILP!$S139)))))))</f>
        <v>A4.10 - LEP E - ORIENTAMENTO SPECIALISTICO SKILL GAP ANALYSIS</v>
      </c>
      <c r="C139" s="18" t="str">
        <f>CONCATENATE(VLOOKUP(exp_SILP!$B139,'DATI COMMESSE'!$A$2:$F$25,4,FALSE)," - ", VLOOKUP(exp_SILP!$B139,'DATI COMMESSE'!$A$2:$F$25,2,FALSE)," - ",VLOOKUP(exp_SILP!$B139,'DATI COMMESSE'!$A$2:$F$25,3,FALSE))</f>
        <v>GOL - 22-02-5000 - 22-12-5003</v>
      </c>
      <c r="D139" s="18" t="str">
        <f>LEFT(exp_SILP!$R139,5)</f>
        <v>12:00</v>
      </c>
      <c r="E139" s="18" t="str">
        <f>RIGHT(exp_SILP!$R139,5)</f>
        <v>13:00</v>
      </c>
      <c r="F139" s="18">
        <f>IF(exp_SILP!$AG139&gt;=60,exp_SILP!$AG139/60,exp_SILP!$AG139)</f>
        <v>1</v>
      </c>
      <c r="G139" s="18" t="str">
        <f>VLOOKUP(exp_SILP!$Y139,'DATI CM'!$A$2:$F$28,2,FALSE)</f>
        <v>RSCDAA66H43F952Q</v>
      </c>
      <c r="H139" s="18" t="str">
        <f>VLOOKUP(exp_SILP!$Y139,'DATI CM'!$A$2:$F$28,3,FALSE)</f>
        <v>A011</v>
      </c>
      <c r="I139" s="18" t="str">
        <f t="shared" si="1"/>
        <v>N</v>
      </c>
      <c r="J139" s="18" t="str">
        <f>VLOOKUP(exp_SILP!$Y139,'DATI CM'!$A$2:$F$28,4,FALSE)</f>
        <v>NO</v>
      </c>
      <c r="K139" s="19">
        <f>VLOOKUP(exp_SILP!$B139,'DATI COMMESSE'!$A$2:$F$25,5,FALSE)</f>
        <v>39.94</v>
      </c>
      <c r="L139" s="19">
        <f>IF(exp_SILP!$B139="A4.10 - LEP E - ORIENTAMENTO SPECIALISTICO SKILL GAP ANALYSIS - GRUPPO 3P",0,VLOOKUP(exp_SILP!$Y139,'DATI CM'!$A$2:$F$28,6,FALSE))</f>
        <v>25</v>
      </c>
      <c r="M139" s="19">
        <f>IFERROR(VLOOKUP(exp_SILP!$B139,'DATI CM'!$H$2:$I$16,2,FALSE)*exp_SILP!$F139,0)</f>
        <v>0</v>
      </c>
      <c r="N139" s="18" t="str">
        <f>VLOOKUP(exp_SILP!$B139,'DATI COMMESSE'!$A$2:$F$25,4,FALSE)</f>
        <v>GOL</v>
      </c>
      <c r="O139" s="20">
        <f>VLOOKUP(exp_SILP!$B139,'DATI COMMESSE'!$A$2:$F$25,5,FALSE)*exp_SILP!$F139</f>
        <v>39.94</v>
      </c>
      <c r="P139" s="18" t="str">
        <f>IF(MID(exp_SILP!$W139,10,2)&gt;"40","F","M")</f>
        <v>M</v>
      </c>
      <c r="Q139" s="24" t="s">
        <v>474</v>
      </c>
      <c r="R139" s="22" t="s">
        <v>102</v>
      </c>
      <c r="S139" s="22" t="s">
        <v>70</v>
      </c>
      <c r="T139" s="22" t="s">
        <v>58</v>
      </c>
      <c r="U139" s="22" t="s">
        <v>59</v>
      </c>
      <c r="V139" s="22" t="s">
        <v>488</v>
      </c>
      <c r="W139" s="22" t="s">
        <v>489</v>
      </c>
      <c r="X139" s="22" t="s">
        <v>490</v>
      </c>
      <c r="Y139" s="22" t="s">
        <v>16</v>
      </c>
      <c r="Z139" s="22" t="s">
        <v>63</v>
      </c>
      <c r="AA139" s="22" t="s">
        <v>64</v>
      </c>
      <c r="AB139" s="22" t="s">
        <v>65</v>
      </c>
      <c r="AC139" s="22" t="s">
        <v>82</v>
      </c>
      <c r="AD139" s="22" t="s">
        <v>59</v>
      </c>
      <c r="AE139" s="22" t="s">
        <v>59</v>
      </c>
      <c r="AF139" s="22" t="s">
        <v>59</v>
      </c>
      <c r="AG139" s="25" t="s">
        <v>67</v>
      </c>
      <c r="AH139" s="22" t="s">
        <v>474</v>
      </c>
      <c r="AI139" s="22" t="s">
        <v>198</v>
      </c>
      <c r="AJ139" s="23" t="str">
        <f>VLOOKUP(exp_SILP!$Y139,'DATI CM'!$A$2:$F$28,2,FALSE)</f>
        <v>RSCDAA66H43F952Q</v>
      </c>
    </row>
    <row r="140" ht="15.75" hidden="1" customHeight="1">
      <c r="A140" s="10" t="str">
        <f>IFERROR(VLOOKUP(exp_SILP!$W140,exp_utenti_P!D:D,1,FALSE),"_DA INSERIRE")</f>
        <v>GRZVNT79R66A859H</v>
      </c>
      <c r="B140" s="10" t="str">
        <f>IF(AND(exp_SILP!$S140="A.3 ORIENTAMENTO PROFESSIONALE",exp_SILP!$AD140="4.2"),"A.3 ORIENTAMENTO PROFESSIONALE (CARCERE)",
IF(AND(exp_SILP!$S140="A.3 ORIENTAMENTO PROFESSIONALE",exp_SILP!$AD140="."),"A.3 ORIENTAMENTO PROFESSIONALE (CARCERE)",
IF(AND(exp_SILP!$S140="A.4 CONSULENZA ORIENTATIVA",exp_SILP!$AD140="4.2"),"A.4 CONSULENZA ORIENTATIVA (CARCERE)",
IF(AND(exp_SILP!$S140="A.4 CONSULENZA ORIENTATIVA",exp_SILP!$AD140="."),"A.4 CONSULENZA ORIENTATIVA (CARCERE)",
IF(AND(exp_SILP!$S140="A.5 - LEP F1 - ACCOMPAGNAMENTO AL LAVORO",exp_SILP!$AD140="4.2"),"A.5 - LEP F1 - ACCOMPAGNAMENTO AL LAVORO (CARCERE)",
IF(AND(exp_SILP!$S140="A.5 - LEP F1 - ACCOMPAGNAMENTO AL LAVORO",exp_SILP!$AD140="."),"A.5 - LEP F1 - ACCOMPAGNAMENTO AL LAVORO (CARCERE)",
IF(AND(exp_SILP!$S140="A.5.2a - TUTORAGGIO TIROCINI",exp_SILP!$AD140="4.2"),"A.5.2a - TUTORAGGIO TIROCINI (CARCERE)",
exp_SILP!$S140)))))))</f>
        <v>A4.10 - LEP E - ORIENTAMENTO SPECIALISTICO SKILL GAP ANALYSIS</v>
      </c>
      <c r="C140" s="11" t="str">
        <f>CONCATENATE(VLOOKUP(exp_SILP!$B140,'DATI COMMESSE'!$A$2:$F$25,4,FALSE)," - ", VLOOKUP(exp_SILP!$B140,'DATI COMMESSE'!$A$2:$F$25,2,FALSE)," - ",VLOOKUP(exp_SILP!$B140,'DATI COMMESSE'!$A$2:$F$25,3,FALSE))</f>
        <v>GOL - 22-02-5000 - 22-12-5003</v>
      </c>
      <c r="D140" s="11" t="str">
        <f>LEFT(exp_SILP!$R140,5)</f>
        <v>12:00</v>
      </c>
      <c r="E140" s="11" t="str">
        <f>RIGHT(exp_SILP!$R140,5)</f>
        <v>13:00</v>
      </c>
      <c r="F140" s="11">
        <f>IF(exp_SILP!$AG140&gt;=60,exp_SILP!$AG140/60,exp_SILP!$AG140)</f>
        <v>1</v>
      </c>
      <c r="G140" s="11" t="str">
        <f>VLOOKUP(exp_SILP!$Y140,'DATI CM'!$A$2:$F$28,2,FALSE)</f>
        <v>PNFMRT85H50A859E</v>
      </c>
      <c r="H140" s="11" t="str">
        <f>VLOOKUP(exp_SILP!$Y140,'DATI CM'!$A$2:$F$28,3,FALSE)</f>
        <v>A011</v>
      </c>
      <c r="I140" s="11" t="str">
        <f t="shared" si="1"/>
        <v>N</v>
      </c>
      <c r="J140" s="11" t="str">
        <f>VLOOKUP(exp_SILP!$Y140,'DATI CM'!$A$2:$F$28,4,FALSE)</f>
        <v>BIELLA</v>
      </c>
      <c r="K140" s="12">
        <f>VLOOKUP(exp_SILP!$B140,'DATI COMMESSE'!$A$2:$F$25,5,FALSE)</f>
        <v>39.94</v>
      </c>
      <c r="L140" s="12">
        <f>IF(exp_SILP!$B140="A4.10 - LEP E - ORIENTAMENTO SPECIALISTICO SKILL GAP ANALYSIS - GRUPPO 3P",0,VLOOKUP(exp_SILP!$Y140,'DATI CM'!$A$2:$F$28,6,FALSE))</f>
        <v>25</v>
      </c>
      <c r="M140" s="12">
        <f>IFERROR(VLOOKUP(exp_SILP!$B140,'DATI CM'!$H$2:$I$16,2,FALSE)*exp_SILP!$F140,0)</f>
        <v>0</v>
      </c>
      <c r="N140" s="11" t="str">
        <f>VLOOKUP(exp_SILP!$B140,'DATI COMMESSE'!$A$2:$F$25,4,FALSE)</f>
        <v>GOL</v>
      </c>
      <c r="O140" s="13">
        <f>VLOOKUP(exp_SILP!$B140,'DATI COMMESSE'!$A$2:$F$25,5,FALSE)*exp_SILP!$F140</f>
        <v>39.94</v>
      </c>
      <c r="P140" s="11" t="str">
        <f>IF(MID(exp_SILP!$W140,10,2)&gt;"40","F","M")</f>
        <v>F</v>
      </c>
      <c r="Q140" s="27" t="s">
        <v>474</v>
      </c>
      <c r="R140" s="15" t="s">
        <v>102</v>
      </c>
      <c r="S140" s="15" t="s">
        <v>70</v>
      </c>
      <c r="T140" s="15" t="s">
        <v>58</v>
      </c>
      <c r="U140" s="15" t="s">
        <v>59</v>
      </c>
      <c r="V140" s="15" t="s">
        <v>491</v>
      </c>
      <c r="W140" s="15" t="s">
        <v>492</v>
      </c>
      <c r="X140" s="15" t="s">
        <v>493</v>
      </c>
      <c r="Y140" s="15" t="s">
        <v>15</v>
      </c>
      <c r="Z140" s="15" t="s">
        <v>63</v>
      </c>
      <c r="AA140" s="15" t="s">
        <v>64</v>
      </c>
      <c r="AB140" s="15" t="s">
        <v>65</v>
      </c>
      <c r="AC140" s="15" t="s">
        <v>66</v>
      </c>
      <c r="AD140" s="15" t="s">
        <v>59</v>
      </c>
      <c r="AE140" s="15" t="s">
        <v>59</v>
      </c>
      <c r="AF140" s="15" t="s">
        <v>59</v>
      </c>
      <c r="AG140" s="28" t="s">
        <v>67</v>
      </c>
      <c r="AH140" s="15" t="s">
        <v>474</v>
      </c>
      <c r="AI140" s="15" t="s">
        <v>68</v>
      </c>
      <c r="AJ140" s="16" t="str">
        <f>VLOOKUP(exp_SILP!$Y140,'DATI CM'!$A$2:$F$28,2,FALSE)</f>
        <v>PNFMRT85H50A859E</v>
      </c>
    </row>
    <row r="141" ht="15.75" hidden="1" customHeight="1">
      <c r="A141" s="17" t="str">
        <f>IFERROR(VLOOKUP(exp_SILP!$W141,exp_utenti_P!D:D,1,FALSE),"_DA INSERIRE")</f>
        <v>VLRSVK83A49D938F</v>
      </c>
      <c r="B141" s="17" t="str">
        <f>IF(AND(exp_SILP!$S141="A.3 ORIENTAMENTO PROFESSIONALE",exp_SILP!$AD141="4.2"),"A.3 ORIENTAMENTO PROFESSIONALE (CARCERE)",
IF(AND(exp_SILP!$S141="A.3 ORIENTAMENTO PROFESSIONALE",exp_SILP!$AD141="."),"A.3 ORIENTAMENTO PROFESSIONALE (CARCERE)",
IF(AND(exp_SILP!$S141="A.4 CONSULENZA ORIENTATIVA",exp_SILP!$AD141="4.2"),"A.4 CONSULENZA ORIENTATIVA (CARCERE)",
IF(AND(exp_SILP!$S141="A.4 CONSULENZA ORIENTATIVA",exp_SILP!$AD141="."),"A.4 CONSULENZA ORIENTATIVA (CARCERE)",
IF(AND(exp_SILP!$S141="A.5 - LEP F1 - ACCOMPAGNAMENTO AL LAVORO",exp_SILP!$AD141="4.2"),"A.5 - LEP F1 - ACCOMPAGNAMENTO AL LAVORO (CARCERE)",
IF(AND(exp_SILP!$S141="A.5 - LEP F1 - ACCOMPAGNAMENTO AL LAVORO",exp_SILP!$AD141="."),"A.5 - LEP F1 - ACCOMPAGNAMENTO AL LAVORO (CARCERE)",
IF(AND(exp_SILP!$S141="A.5.2a - TUTORAGGIO TIROCINI",exp_SILP!$AD141="4.2"),"A.5.2a - TUTORAGGIO TIROCINI (CARCERE)",
exp_SILP!$S141)))))))</f>
        <v>A4.10 - LEP E - ORIENTAMENTO SPECIALISTICO SKILL GAP ANALYSIS</v>
      </c>
      <c r="C141" s="18" t="str">
        <f>CONCATENATE(VLOOKUP(exp_SILP!$B141,'DATI COMMESSE'!$A$2:$F$25,4,FALSE)," - ", VLOOKUP(exp_SILP!$B141,'DATI COMMESSE'!$A$2:$F$25,2,FALSE)," - ",VLOOKUP(exp_SILP!$B141,'DATI COMMESSE'!$A$2:$F$25,3,FALSE))</f>
        <v>GOL - 22-02-5000 - 22-12-5003</v>
      </c>
      <c r="D141" s="18" t="str">
        <f>LEFT(exp_SILP!$R141,5)</f>
        <v>13:00</v>
      </c>
      <c r="E141" s="18" t="str">
        <f>RIGHT(exp_SILP!$R141,5)</f>
        <v>14:00</v>
      </c>
      <c r="F141" s="18">
        <f>IF(exp_SILP!$AG141&gt;=60,exp_SILP!$AG141/60,exp_SILP!$AG141)</f>
        <v>1</v>
      </c>
      <c r="G141" s="18" t="str">
        <f>VLOOKUP(exp_SILP!$Y141,'DATI CM'!$A$2:$F$28,2,FALSE)</f>
        <v>PNFMRT85H50A859E</v>
      </c>
      <c r="H141" s="18" t="str">
        <f>VLOOKUP(exp_SILP!$Y141,'DATI CM'!$A$2:$F$28,3,FALSE)</f>
        <v>A011</v>
      </c>
      <c r="I141" s="18" t="str">
        <f t="shared" si="1"/>
        <v>N</v>
      </c>
      <c r="J141" s="18" t="str">
        <f>VLOOKUP(exp_SILP!$Y141,'DATI CM'!$A$2:$F$28,4,FALSE)</f>
        <v>BIELLA</v>
      </c>
      <c r="K141" s="19">
        <f>VLOOKUP(exp_SILP!$B141,'DATI COMMESSE'!$A$2:$F$25,5,FALSE)</f>
        <v>39.94</v>
      </c>
      <c r="L141" s="19">
        <f>IF(exp_SILP!$B141="A4.10 - LEP E - ORIENTAMENTO SPECIALISTICO SKILL GAP ANALYSIS - GRUPPO 3P",0,VLOOKUP(exp_SILP!$Y141,'DATI CM'!$A$2:$F$28,6,FALSE))</f>
        <v>25</v>
      </c>
      <c r="M141" s="19">
        <f>IFERROR(VLOOKUP(exp_SILP!$B141,'DATI CM'!$H$2:$I$16,2,FALSE)*exp_SILP!$F141,0)</f>
        <v>0</v>
      </c>
      <c r="N141" s="18" t="str">
        <f>VLOOKUP(exp_SILP!$B141,'DATI COMMESSE'!$A$2:$F$25,4,FALSE)</f>
        <v>GOL</v>
      </c>
      <c r="O141" s="20">
        <f>VLOOKUP(exp_SILP!$B141,'DATI COMMESSE'!$A$2:$F$25,5,FALSE)*exp_SILP!$F141</f>
        <v>39.94</v>
      </c>
      <c r="P141" s="18" t="str">
        <f>IF(MID(exp_SILP!$W141,10,2)&gt;"40","F","M")</f>
        <v>F</v>
      </c>
      <c r="Q141" s="24" t="s">
        <v>474</v>
      </c>
      <c r="R141" s="22" t="s">
        <v>159</v>
      </c>
      <c r="S141" s="22" t="s">
        <v>70</v>
      </c>
      <c r="T141" s="22" t="s">
        <v>58</v>
      </c>
      <c r="U141" s="22" t="s">
        <v>59</v>
      </c>
      <c r="V141" s="22" t="s">
        <v>494</v>
      </c>
      <c r="W141" s="22" t="s">
        <v>495</v>
      </c>
      <c r="X141" s="22" t="s">
        <v>496</v>
      </c>
      <c r="Y141" s="22" t="s">
        <v>15</v>
      </c>
      <c r="Z141" s="22" t="s">
        <v>63</v>
      </c>
      <c r="AA141" s="22" t="s">
        <v>64</v>
      </c>
      <c r="AB141" s="22" t="s">
        <v>65</v>
      </c>
      <c r="AC141" s="22" t="s">
        <v>66</v>
      </c>
      <c r="AD141" s="22" t="s">
        <v>59</v>
      </c>
      <c r="AE141" s="22" t="s">
        <v>59</v>
      </c>
      <c r="AF141" s="22" t="s">
        <v>59</v>
      </c>
      <c r="AG141" s="25" t="s">
        <v>67</v>
      </c>
      <c r="AH141" s="22" t="s">
        <v>474</v>
      </c>
      <c r="AI141" s="22" t="s">
        <v>68</v>
      </c>
      <c r="AJ141" s="23" t="str">
        <f>VLOOKUP(exp_SILP!$Y141,'DATI CM'!$A$2:$F$28,2,FALSE)</f>
        <v>PNFMRT85H50A859E</v>
      </c>
    </row>
    <row r="142" ht="15.75" hidden="1" customHeight="1">
      <c r="A142" s="10" t="str">
        <f>IFERROR(VLOOKUP(exp_SILP!$W142,exp_utenti_P!D:D,1,FALSE),"_DA INSERIRE")</f>
        <v>BYALSN66A20L219U</v>
      </c>
      <c r="B142" s="10" t="str">
        <f>IF(AND(exp_SILP!$S142="A.3 ORIENTAMENTO PROFESSIONALE",exp_SILP!$AD142="4.2"),"A.3 ORIENTAMENTO PROFESSIONALE (CARCERE)",
IF(AND(exp_SILP!$S142="A.3 ORIENTAMENTO PROFESSIONALE",exp_SILP!$AD142="."),"A.3 ORIENTAMENTO PROFESSIONALE (CARCERE)",
IF(AND(exp_SILP!$S142="A.4 CONSULENZA ORIENTATIVA",exp_SILP!$AD142="4.2"),"A.4 CONSULENZA ORIENTATIVA (CARCERE)",
IF(AND(exp_SILP!$S142="A.4 CONSULENZA ORIENTATIVA",exp_SILP!$AD142="."),"A.4 CONSULENZA ORIENTATIVA (CARCERE)",
IF(AND(exp_SILP!$S142="A.5 - LEP F1 - ACCOMPAGNAMENTO AL LAVORO",exp_SILP!$AD142="4.2"),"A.5 - LEP F1 - ACCOMPAGNAMENTO AL LAVORO (CARCERE)",
IF(AND(exp_SILP!$S142="A.5 - LEP F1 - ACCOMPAGNAMENTO AL LAVORO",exp_SILP!$AD142="."),"A.5 - LEP F1 - ACCOMPAGNAMENTO AL LAVORO (CARCERE)",
IF(AND(exp_SILP!$S142="A.5.2a - TUTORAGGIO TIROCINI",exp_SILP!$AD142="4.2"),"A.5.2a - TUTORAGGIO TIROCINI (CARCERE)",
exp_SILP!$S142)))))))</f>
        <v>A4.10 - LEP E - ORIENTAMENTO SPECIALISTICO SKILL GAP ANALYSIS</v>
      </c>
      <c r="C142" s="11" t="str">
        <f>CONCATENATE(VLOOKUP(exp_SILP!$B142,'DATI COMMESSE'!$A$2:$F$25,4,FALSE)," - ", VLOOKUP(exp_SILP!$B142,'DATI COMMESSE'!$A$2:$F$25,2,FALSE)," - ",VLOOKUP(exp_SILP!$B142,'DATI COMMESSE'!$A$2:$F$25,3,FALSE))</f>
        <v>GOL - 22-02-5000 - 22-12-5003</v>
      </c>
      <c r="D142" s="11" t="str">
        <f>LEFT(exp_SILP!$R142,5)</f>
        <v>14:00</v>
      </c>
      <c r="E142" s="11" t="str">
        <f>RIGHT(exp_SILP!$R142,5)</f>
        <v>16:00</v>
      </c>
      <c r="F142" s="11">
        <f>IF(exp_SILP!$AG142&gt;=60,exp_SILP!$AG142/60,exp_SILP!$AG142)</f>
        <v>2</v>
      </c>
      <c r="G142" s="11" t="str">
        <f>VLOOKUP(exp_SILP!$Y142,'DATI CM'!$A$2:$F$28,2,FALSE)</f>
        <v>SPDPRZ67H55L219V</v>
      </c>
      <c r="H142" s="11" t="str">
        <f>VLOOKUP(exp_SILP!$Y142,'DATI CM'!$A$2:$F$28,3,FALSE)</f>
        <v>A010</v>
      </c>
      <c r="I142" s="11" t="str">
        <f t="shared" si="1"/>
        <v>N</v>
      </c>
      <c r="J142" s="11" t="str">
        <f>VLOOKUP(exp_SILP!$Y142,'DATI CM'!$A$2:$F$28,4,FALSE)</f>
        <v>TORINO</v>
      </c>
      <c r="K142" s="12">
        <f>VLOOKUP(exp_SILP!$B142,'DATI COMMESSE'!$A$2:$F$25,5,FALSE)</f>
        <v>39.94</v>
      </c>
      <c r="L142" s="12" t="str">
        <f>IF(exp_SILP!$B142="A4.10 - LEP E - ORIENTAMENTO SPECIALISTICO SKILL GAP ANALYSIS - GRUPPO 3P",0,VLOOKUP(exp_SILP!$Y142,'DATI CM'!$A$2:$F$28,6,FALSE))</f>
        <v/>
      </c>
      <c r="M142" s="12">
        <f>IFERROR(VLOOKUP(exp_SILP!$B142,'DATI CM'!$H$2:$I$16,2,FALSE)*exp_SILP!$F142,0)</f>
        <v>0</v>
      </c>
      <c r="N142" s="11" t="str">
        <f>VLOOKUP(exp_SILP!$B142,'DATI COMMESSE'!$A$2:$F$25,4,FALSE)</f>
        <v>GOL</v>
      </c>
      <c r="O142" s="13">
        <f>VLOOKUP(exp_SILP!$B142,'DATI COMMESSE'!$A$2:$F$25,5,FALSE)*exp_SILP!$F142</f>
        <v>79.88</v>
      </c>
      <c r="P142" s="11" t="str">
        <f>IF(MID(exp_SILP!$W142,10,2)&gt;"40","F","M")</f>
        <v>M</v>
      </c>
      <c r="Q142" s="27" t="s">
        <v>497</v>
      </c>
      <c r="R142" s="15" t="s">
        <v>69</v>
      </c>
      <c r="S142" s="15" t="s">
        <v>70</v>
      </c>
      <c r="T142" s="15" t="s">
        <v>58</v>
      </c>
      <c r="U142" s="15" t="s">
        <v>59</v>
      </c>
      <c r="V142" s="15" t="s">
        <v>498</v>
      </c>
      <c r="W142" s="15" t="s">
        <v>499</v>
      </c>
      <c r="X142" s="15" t="s">
        <v>500</v>
      </c>
      <c r="Y142" s="15" t="s">
        <v>17</v>
      </c>
      <c r="Z142" s="15" t="s">
        <v>63</v>
      </c>
      <c r="AA142" s="15" t="s">
        <v>64</v>
      </c>
      <c r="AB142" s="15" t="s">
        <v>65</v>
      </c>
      <c r="AC142" s="15" t="s">
        <v>135</v>
      </c>
      <c r="AD142" s="15" t="s">
        <v>59</v>
      </c>
      <c r="AE142" s="15" t="s">
        <v>59</v>
      </c>
      <c r="AF142" s="15" t="s">
        <v>59</v>
      </c>
      <c r="AG142" s="28" t="s">
        <v>76</v>
      </c>
      <c r="AH142" s="15" t="s">
        <v>497</v>
      </c>
      <c r="AI142" s="15" t="s">
        <v>137</v>
      </c>
      <c r="AJ142" s="16" t="str">
        <f>VLOOKUP(exp_SILP!$Y142,'DATI CM'!$A$2:$F$28,2,FALSE)</f>
        <v>SPDPRZ67H55L219V</v>
      </c>
    </row>
    <row r="143" ht="15.75" hidden="1" customHeight="1">
      <c r="A143" s="17" t="str">
        <f>IFERROR(VLOOKUP(exp_SILP!$W143,exp_utenti_P!D:D,1,FALSE),"_DA INSERIRE")</f>
        <v>FVRMRA73E57F952T</v>
      </c>
      <c r="B143" s="17" t="str">
        <f>IF(AND(exp_SILP!$S143="A.3 ORIENTAMENTO PROFESSIONALE",exp_SILP!$AD143="4.2"),"A.3 ORIENTAMENTO PROFESSIONALE (CARCERE)",
IF(AND(exp_SILP!$S143="A.3 ORIENTAMENTO PROFESSIONALE",exp_SILP!$AD143="."),"A.3 ORIENTAMENTO PROFESSIONALE (CARCERE)",
IF(AND(exp_SILP!$S143="A.4 CONSULENZA ORIENTATIVA",exp_SILP!$AD143="4.2"),"A.4 CONSULENZA ORIENTATIVA (CARCERE)",
IF(AND(exp_SILP!$S143="A.4 CONSULENZA ORIENTATIVA",exp_SILP!$AD143="."),"A.4 CONSULENZA ORIENTATIVA (CARCERE)",
IF(AND(exp_SILP!$S143="A.5 - LEP F1 - ACCOMPAGNAMENTO AL LAVORO",exp_SILP!$AD143="4.2"),"A.5 - LEP F1 - ACCOMPAGNAMENTO AL LAVORO (CARCERE)",
IF(AND(exp_SILP!$S143="A.5 - LEP F1 - ACCOMPAGNAMENTO AL LAVORO",exp_SILP!$AD143="."),"A.5 - LEP F1 - ACCOMPAGNAMENTO AL LAVORO (CARCERE)",
IF(AND(exp_SILP!$S143="A.5.2a - TUTORAGGIO TIROCINI",exp_SILP!$AD143="4.2"),"A.5.2a - TUTORAGGIO TIROCINI (CARCERE)",
exp_SILP!$S143)))))))</f>
        <v>A.3 ORIENTAMENTO PROFESSIONALE</v>
      </c>
      <c r="C143" s="18" t="str">
        <f>CONCATENATE(VLOOKUP(exp_SILP!$B143,'DATI COMMESSE'!$A$2:$F$25,4,FALSE)," - ", VLOOKUP(exp_SILP!$B143,'DATI COMMESSE'!$A$2:$F$25,2,FALSE)," - ",VLOOKUP(exp_SILP!$B143,'DATI COMMESSE'!$A$2:$F$25,3,FALSE))</f>
        <v>FRD - 22-02-5000 - 22-12-5002</v>
      </c>
      <c r="D143" s="18" t="str">
        <f>LEFT(exp_SILP!$R143,5)</f>
        <v>10:30</v>
      </c>
      <c r="E143" s="18" t="str">
        <f>RIGHT(exp_SILP!$R143,5)</f>
        <v>12:30</v>
      </c>
      <c r="F143" s="18">
        <f>IF(exp_SILP!$AG143&gt;=60,exp_SILP!$AG143/60,exp_SILP!$AG143)</f>
        <v>2</v>
      </c>
      <c r="G143" s="18" t="str">
        <f>VLOOKUP(exp_SILP!$Y143,'DATI CM'!$A$2:$F$28,2,FALSE)</f>
        <v>GRRLNE75C56F952C</v>
      </c>
      <c r="H143" s="18" t="str">
        <f>VLOOKUP(exp_SILP!$Y143,'DATI CM'!$A$2:$F$28,3,FALSE)</f>
        <v/>
      </c>
      <c r="I143" s="18" t="str">
        <f t="shared" si="1"/>
        <v>N</v>
      </c>
      <c r="J143" s="18" t="str">
        <f>VLOOKUP(exp_SILP!$Y143,'DATI CM'!$A$2:$F$28,4,FALSE)</f>
        <v/>
      </c>
      <c r="K143" s="19">
        <f>VLOOKUP(exp_SILP!$B143,'DATI COMMESSE'!$A$2:$F$25,5,FALSE)</f>
        <v>34</v>
      </c>
      <c r="L143" s="19" t="str">
        <f>IF(exp_SILP!$B143="A4.10 - LEP E - ORIENTAMENTO SPECIALISTICO SKILL GAP ANALYSIS - GRUPPO 3P",0,VLOOKUP(exp_SILP!$Y143,'DATI CM'!$A$2:$F$28,6,FALSE))</f>
        <v/>
      </c>
      <c r="M143" s="19">
        <f>IFERROR(VLOOKUP(exp_SILP!$B143,'DATI CM'!$H$2:$I$16,2,FALSE)*exp_SILP!$F143,0)</f>
        <v>0</v>
      </c>
      <c r="N143" s="18" t="str">
        <f>VLOOKUP(exp_SILP!$B143,'DATI COMMESSE'!$A$2:$F$25,4,FALSE)</f>
        <v>FRD</v>
      </c>
      <c r="O143" s="20">
        <f>VLOOKUP(exp_SILP!$B143,'DATI COMMESSE'!$A$2:$F$25,5,FALSE)*exp_SILP!$F143</f>
        <v>68</v>
      </c>
      <c r="P143" s="18" t="str">
        <f>IF(MID(exp_SILP!$W143,10,2)&gt;"40","F","M")</f>
        <v>F</v>
      </c>
      <c r="Q143" s="21" t="s">
        <v>501</v>
      </c>
      <c r="R143" s="22" t="s">
        <v>502</v>
      </c>
      <c r="S143" s="22" t="s">
        <v>423</v>
      </c>
      <c r="T143" s="22" t="s">
        <v>58</v>
      </c>
      <c r="U143" s="22" t="s">
        <v>59</v>
      </c>
      <c r="V143" s="22" t="s">
        <v>503</v>
      </c>
      <c r="W143" s="22" t="s">
        <v>504</v>
      </c>
      <c r="X143" s="22" t="s">
        <v>505</v>
      </c>
      <c r="Y143" s="22" t="s">
        <v>506</v>
      </c>
      <c r="Z143" s="22" t="s">
        <v>63</v>
      </c>
      <c r="AA143" s="22" t="s">
        <v>64</v>
      </c>
      <c r="AB143" s="22" t="s">
        <v>65</v>
      </c>
      <c r="AC143" s="22" t="s">
        <v>82</v>
      </c>
      <c r="AD143" s="22" t="s">
        <v>59</v>
      </c>
      <c r="AE143" s="22" t="s">
        <v>59</v>
      </c>
      <c r="AF143" s="22" t="s">
        <v>59</v>
      </c>
      <c r="AG143" s="22" t="s">
        <v>76</v>
      </c>
      <c r="AH143" s="22" t="s">
        <v>501</v>
      </c>
      <c r="AI143" s="22" t="s">
        <v>507</v>
      </c>
      <c r="AJ143" s="26" t="str">
        <f>VLOOKUP(exp_SILP!$Y143,'DATI CM'!$A$2:$F$28,2,FALSE)</f>
        <v>GRRLNE75C56F952C</v>
      </c>
    </row>
    <row r="144" ht="15.75" customHeight="1">
      <c r="A144" s="10" t="str">
        <f>IFERROR(VLOOKUP(exp_SILP!$W144,exp_utenti_P!D:D,1,FALSE),"_DA INSERIRE")</f>
        <v>GBKHTR91P30Z335D</v>
      </c>
      <c r="B144" s="10" t="str">
        <f>IF(AND(exp_SILP!$S144="A.3 ORIENTAMENTO PROFESSIONALE",exp_SILP!$AD144="4.2"),"A.3 ORIENTAMENTO PROFESSIONALE (CARCERE)",
IF(AND(exp_SILP!$S144="A.3 ORIENTAMENTO PROFESSIONALE",exp_SILP!$AD144="."),"A.3 ORIENTAMENTO PROFESSIONALE (CARCERE)",
IF(AND(exp_SILP!$S144="A.4 CONSULENZA ORIENTATIVA",exp_SILP!$AD144="4.2"),"A.4 CONSULENZA ORIENTATIVA (CARCERE)",
IF(AND(exp_SILP!$S144="A.4 CONSULENZA ORIENTATIVA",exp_SILP!$AD144="."),"A.4 CONSULENZA ORIENTATIVA (CARCERE)",
IF(AND(exp_SILP!$S144="A.5 - LEP F1 - ACCOMPAGNAMENTO AL LAVORO",exp_SILP!$AD144="4.2"),"A.5 - LEP F1 - ACCOMPAGNAMENTO AL LAVORO (CARCERE)",
IF(AND(exp_SILP!$S144="A.5 - LEP F1 - ACCOMPAGNAMENTO AL LAVORO",exp_SILP!$AD144="."),"A.5 - LEP F1 - ACCOMPAGNAMENTO AL LAVORO (CARCERE)",
IF(AND(exp_SILP!$S144="A.5.2a - TUTORAGGIO TIROCINI",exp_SILP!$AD144="4.2"),"A.5.2a - TUTORAGGIO TIROCINI (CARCERE)",
exp_SILP!$S144)))))))</f>
        <v>A.5 - LEP F1 - ACCOMPAGNAMENTO AL LAVORO</v>
      </c>
      <c r="C144" s="11" t="str">
        <f>CONCATENATE(VLOOKUP(exp_SILP!$B144,'DATI COMMESSE'!$A$2:$F$25,4,FALSE)," - ", VLOOKUP(exp_SILP!$B144,'DATI COMMESSE'!$A$2:$F$25,2,FALSE)," - ",VLOOKUP(exp_SILP!$B144,'DATI COMMESSE'!$A$2:$F$25,3,FALSE))</f>
        <v>GOL - 22-02-5000 - 22-12-5003</v>
      </c>
      <c r="D144" s="11" t="str">
        <f>LEFT(exp_SILP!$R144,5)</f>
        <v>17:00</v>
      </c>
      <c r="E144" s="11" t="str">
        <f>RIGHT(exp_SILP!$R144,5)</f>
        <v>18:00</v>
      </c>
      <c r="F144" s="11">
        <f>IF(exp_SILP!$AG144&gt;=60,exp_SILP!$AG144/60,exp_SILP!$AG144)</f>
        <v>1</v>
      </c>
      <c r="G144" s="11" t="str">
        <f>VLOOKUP(exp_SILP!$Y144,'DATI CM'!$A$2:$F$28,2,FALSE)</f>
        <v>MNRCLD73B46G674U</v>
      </c>
      <c r="H144" s="11" t="str">
        <f>VLOOKUP(exp_SILP!$Y144,'DATI CM'!$A$2:$F$28,3,FALSE)</f>
        <v>A011</v>
      </c>
      <c r="I144" s="11" t="str">
        <f t="shared" si="1"/>
        <v>N</v>
      </c>
      <c r="J144" s="11" t="str">
        <f>VLOOKUP(exp_SILP!$Y144,'DATI CM'!$A$2:$F$28,4,FALSE)</f>
        <v>TORINO</v>
      </c>
      <c r="K144" s="12">
        <f>VLOOKUP(exp_SILP!$B144,'DATI COMMESSE'!$A$2:$F$25,5,FALSE)</f>
        <v>39.94</v>
      </c>
      <c r="L144" s="12">
        <f>IF(exp_SILP!$B144="A4.10 - LEP E - ORIENTAMENTO SPECIALISTICO SKILL GAP ANALYSIS - GRUPPO 3P",0,VLOOKUP(exp_SILP!$Y144,'DATI CM'!$A$2:$F$28,6,FALSE))</f>
        <v>25</v>
      </c>
      <c r="M144" s="12">
        <f>IFERROR(VLOOKUP(exp_SILP!$B144,'DATI CM'!$H$2:$I$16,2,FALSE)*exp_SILP!$F144,0)</f>
        <v>0</v>
      </c>
      <c r="N144" s="11" t="str">
        <f>VLOOKUP(exp_SILP!$B144,'DATI COMMESSE'!$A$2:$F$25,4,FALSE)</f>
        <v>GOL</v>
      </c>
      <c r="O144" s="13">
        <f>VLOOKUP(exp_SILP!$B144,'DATI COMMESSE'!$A$2:$F$25,5,FALSE)*exp_SILP!$F144</f>
        <v>39.94</v>
      </c>
      <c r="P144" s="11" t="str">
        <f>IF(MID(exp_SILP!$W144,10,2)&gt;"40","F","M")</f>
        <v>M</v>
      </c>
      <c r="Q144" s="27" t="s">
        <v>508</v>
      </c>
      <c r="R144" s="15" t="s">
        <v>93</v>
      </c>
      <c r="S144" s="15" t="s">
        <v>57</v>
      </c>
      <c r="T144" s="15" t="s">
        <v>58</v>
      </c>
      <c r="U144" s="15" t="s">
        <v>59</v>
      </c>
      <c r="V144" s="15" t="s">
        <v>509</v>
      </c>
      <c r="W144" s="15" t="s">
        <v>510</v>
      </c>
      <c r="X144" s="15" t="s">
        <v>511</v>
      </c>
      <c r="Y144" s="15" t="s">
        <v>14</v>
      </c>
      <c r="Z144" s="15" t="s">
        <v>63</v>
      </c>
      <c r="AA144" s="15" t="s">
        <v>64</v>
      </c>
      <c r="AB144" s="15" t="s">
        <v>65</v>
      </c>
      <c r="AC144" s="15" t="s">
        <v>135</v>
      </c>
      <c r="AD144" s="15" t="s">
        <v>59</v>
      </c>
      <c r="AE144" s="15" t="s">
        <v>59</v>
      </c>
      <c r="AF144" s="15" t="s">
        <v>156</v>
      </c>
      <c r="AG144" s="28" t="s">
        <v>67</v>
      </c>
      <c r="AH144" s="15" t="s">
        <v>408</v>
      </c>
      <c r="AI144" s="15" t="s">
        <v>158</v>
      </c>
      <c r="AJ144" s="16" t="str">
        <f>VLOOKUP(exp_SILP!$Y144,'DATI CM'!$A$2:$F$28,2,FALSE)</f>
        <v>MNRCLD73B46G674U</v>
      </c>
    </row>
    <row r="145" ht="15.75" customHeight="1">
      <c r="A145" s="17" t="str">
        <f>IFERROR(VLOOKUP(exp_SILP!$W145,exp_utenti_P!D:D,1,FALSE),"_DA INSERIRE")</f>
        <v>GBKHTR91P30Z335D</v>
      </c>
      <c r="B145" s="17" t="str">
        <f>IF(AND(exp_SILP!$S145="A.3 ORIENTAMENTO PROFESSIONALE",exp_SILP!$AD145="4.2"),"A.3 ORIENTAMENTO PROFESSIONALE (CARCERE)",
IF(AND(exp_SILP!$S145="A.3 ORIENTAMENTO PROFESSIONALE",exp_SILP!$AD145="."),"A.3 ORIENTAMENTO PROFESSIONALE (CARCERE)",
IF(AND(exp_SILP!$S145="A.4 CONSULENZA ORIENTATIVA",exp_SILP!$AD145="4.2"),"A.4 CONSULENZA ORIENTATIVA (CARCERE)",
IF(AND(exp_SILP!$S145="A.4 CONSULENZA ORIENTATIVA",exp_SILP!$AD145="."),"A.4 CONSULENZA ORIENTATIVA (CARCERE)",
IF(AND(exp_SILP!$S145="A.5 - LEP F1 - ACCOMPAGNAMENTO AL LAVORO",exp_SILP!$AD145="4.2"),"A.5 - LEP F1 - ACCOMPAGNAMENTO AL LAVORO (CARCERE)",
IF(AND(exp_SILP!$S145="A.5 - LEP F1 - ACCOMPAGNAMENTO AL LAVORO",exp_SILP!$AD145="."),"A.5 - LEP F1 - ACCOMPAGNAMENTO AL LAVORO (CARCERE)",
IF(AND(exp_SILP!$S145="A.5.2a - TUTORAGGIO TIROCINI",exp_SILP!$AD145="4.2"),"A.5.2a - TUTORAGGIO TIROCINI (CARCERE)",
exp_SILP!$S145)))))))</f>
        <v>A.5 - LEP F1 - ACCOMPAGNAMENTO AL LAVORO</v>
      </c>
      <c r="C145" s="18" t="str">
        <f>CONCATENATE(VLOOKUP(exp_SILP!$B145,'DATI COMMESSE'!$A$2:$F$25,4,FALSE)," - ", VLOOKUP(exp_SILP!$B145,'DATI COMMESSE'!$A$2:$F$25,2,FALSE)," - ",VLOOKUP(exp_SILP!$B145,'DATI COMMESSE'!$A$2:$F$25,3,FALSE))</f>
        <v>GOL - 22-02-5000 - 22-12-5003</v>
      </c>
      <c r="D145" s="18" t="str">
        <f>LEFT(exp_SILP!$R145,5)</f>
        <v>09:00</v>
      </c>
      <c r="E145" s="18" t="str">
        <f>RIGHT(exp_SILP!$R145,5)</f>
        <v>12:00</v>
      </c>
      <c r="F145" s="18">
        <f>IF(exp_SILP!$AG145&gt;=60,exp_SILP!$AG145/60,exp_SILP!$AG145)</f>
        <v>3</v>
      </c>
      <c r="G145" s="18" t="str">
        <f>VLOOKUP(exp_SILP!$Y145,'DATI CM'!$A$2:$F$28,2,FALSE)</f>
        <v>MNRCLD73B46G674U</v>
      </c>
      <c r="H145" s="18" t="str">
        <f>VLOOKUP(exp_SILP!$Y145,'DATI CM'!$A$2:$F$28,3,FALSE)</f>
        <v>A011</v>
      </c>
      <c r="I145" s="18" t="str">
        <f t="shared" si="1"/>
        <v>N</v>
      </c>
      <c r="J145" s="18" t="str">
        <f>VLOOKUP(exp_SILP!$Y145,'DATI CM'!$A$2:$F$28,4,FALSE)</f>
        <v>TORINO</v>
      </c>
      <c r="K145" s="19">
        <f>VLOOKUP(exp_SILP!$B145,'DATI COMMESSE'!$A$2:$F$25,5,FALSE)</f>
        <v>39.94</v>
      </c>
      <c r="L145" s="19">
        <f>IF(exp_SILP!$B145="A4.10 - LEP E - ORIENTAMENTO SPECIALISTICO SKILL GAP ANALYSIS - GRUPPO 3P",0,VLOOKUP(exp_SILP!$Y145,'DATI CM'!$A$2:$F$28,6,FALSE))</f>
        <v>25</v>
      </c>
      <c r="M145" s="19">
        <f>IFERROR(VLOOKUP(exp_SILP!$B145,'DATI CM'!$H$2:$I$16,2,FALSE)*exp_SILP!$F145,0)</f>
        <v>0</v>
      </c>
      <c r="N145" s="18" t="str">
        <f>VLOOKUP(exp_SILP!$B145,'DATI COMMESSE'!$A$2:$F$25,4,FALSE)</f>
        <v>GOL</v>
      </c>
      <c r="O145" s="20">
        <f>VLOOKUP(exp_SILP!$B145,'DATI COMMESSE'!$A$2:$F$25,5,FALSE)*exp_SILP!$F145</f>
        <v>119.82</v>
      </c>
      <c r="P145" s="18" t="str">
        <f>IF(MID(exp_SILP!$W145,10,2)&gt;"40","F","M")</f>
        <v>M</v>
      </c>
      <c r="Q145" s="24" t="s">
        <v>508</v>
      </c>
      <c r="R145" s="22" t="s">
        <v>106</v>
      </c>
      <c r="S145" s="22" t="s">
        <v>57</v>
      </c>
      <c r="T145" s="22" t="s">
        <v>58</v>
      </c>
      <c r="U145" s="22" t="s">
        <v>59</v>
      </c>
      <c r="V145" s="22" t="s">
        <v>509</v>
      </c>
      <c r="W145" s="22" t="s">
        <v>510</v>
      </c>
      <c r="X145" s="22" t="s">
        <v>511</v>
      </c>
      <c r="Y145" s="22" t="s">
        <v>14</v>
      </c>
      <c r="Z145" s="22" t="s">
        <v>63</v>
      </c>
      <c r="AA145" s="22" t="s">
        <v>64</v>
      </c>
      <c r="AB145" s="22" t="s">
        <v>74</v>
      </c>
      <c r="AC145" s="22" t="s">
        <v>135</v>
      </c>
      <c r="AD145" s="22" t="s">
        <v>59</v>
      </c>
      <c r="AE145" s="22" t="s">
        <v>59</v>
      </c>
      <c r="AF145" s="22" t="s">
        <v>59</v>
      </c>
      <c r="AG145" s="25" t="s">
        <v>101</v>
      </c>
      <c r="AH145" s="22" t="s">
        <v>508</v>
      </c>
      <c r="AI145" s="22" t="s">
        <v>158</v>
      </c>
      <c r="AJ145" s="23" t="str">
        <f>VLOOKUP(exp_SILP!$Y145,'DATI CM'!$A$2:$F$28,2,FALSE)</f>
        <v>MNRCLD73B46G674U</v>
      </c>
    </row>
    <row r="146" ht="15.75" hidden="1" customHeight="1">
      <c r="A146" s="10" t="str">
        <f>IFERROR(VLOOKUP(exp_SILP!$W146,exp_utenti_P!D:D,1,FALSE),"_DA INSERIRE")</f>
        <v>MNTSRH76E27Z138U</v>
      </c>
      <c r="B146" s="10" t="str">
        <f>IF(AND(exp_SILP!$S146="A.3 ORIENTAMENTO PROFESSIONALE",exp_SILP!$AD146="4.2"),"A.3 ORIENTAMENTO PROFESSIONALE (CARCERE)",
IF(AND(exp_SILP!$S146="A.3 ORIENTAMENTO PROFESSIONALE",exp_SILP!$AD146="."),"A.3 ORIENTAMENTO PROFESSIONALE (CARCERE)",
IF(AND(exp_SILP!$S146="A.4 CONSULENZA ORIENTATIVA",exp_SILP!$AD146="4.2"),"A.4 CONSULENZA ORIENTATIVA (CARCERE)",
IF(AND(exp_SILP!$S146="A.4 CONSULENZA ORIENTATIVA",exp_SILP!$AD146="."),"A.4 CONSULENZA ORIENTATIVA (CARCERE)",
IF(AND(exp_SILP!$S146="A.5 - LEP F1 - ACCOMPAGNAMENTO AL LAVORO",exp_SILP!$AD146="4.2"),"A.5 - LEP F1 - ACCOMPAGNAMENTO AL LAVORO (CARCERE)",
IF(AND(exp_SILP!$S146="A.5 - LEP F1 - ACCOMPAGNAMENTO AL LAVORO",exp_SILP!$AD146="."),"A.5 - LEP F1 - ACCOMPAGNAMENTO AL LAVORO (CARCERE)",
IF(AND(exp_SILP!$S146="A.5.2a - TUTORAGGIO TIROCINI",exp_SILP!$AD146="4.2"),"A.5.2a - TUTORAGGIO TIROCINI (CARCERE)",
exp_SILP!$S146)))))))</f>
        <v>A.5 - LEP F1 - ACCOMPAGNAMENTO AL LAVORO</v>
      </c>
      <c r="C146" s="11" t="str">
        <f>CONCATENATE(VLOOKUP(exp_SILP!$B146,'DATI COMMESSE'!$A$2:$F$25,4,FALSE)," - ", VLOOKUP(exp_SILP!$B146,'DATI COMMESSE'!$A$2:$F$25,2,FALSE)," - ",VLOOKUP(exp_SILP!$B146,'DATI COMMESSE'!$A$2:$F$25,3,FALSE))</f>
        <v>GOL - 22-02-5000 - 22-12-5003</v>
      </c>
      <c r="D146" s="11" t="str">
        <f>LEFT(exp_SILP!$R146,5)</f>
        <v>09:00</v>
      </c>
      <c r="E146" s="11" t="str">
        <f>RIGHT(exp_SILP!$R146,5)</f>
        <v>10:00</v>
      </c>
      <c r="F146" s="11">
        <f>IF(exp_SILP!$AG146&gt;=60,exp_SILP!$AG146/60,exp_SILP!$AG146)</f>
        <v>1</v>
      </c>
      <c r="G146" s="11" t="str">
        <f>VLOOKUP(exp_SILP!$Y146,'DATI CM'!$A$2:$F$28,2,FALSE)</f>
        <v>PNFMRT85H50A859E</v>
      </c>
      <c r="H146" s="11" t="str">
        <f>VLOOKUP(exp_SILP!$Y146,'DATI CM'!$A$2:$F$28,3,FALSE)</f>
        <v>A011</v>
      </c>
      <c r="I146" s="11" t="str">
        <f t="shared" si="1"/>
        <v>N</v>
      </c>
      <c r="J146" s="11" t="str">
        <f>VLOOKUP(exp_SILP!$Y146,'DATI CM'!$A$2:$F$28,4,FALSE)</f>
        <v>BIELLA</v>
      </c>
      <c r="K146" s="12">
        <f>VLOOKUP(exp_SILP!$B146,'DATI COMMESSE'!$A$2:$F$25,5,FALSE)</f>
        <v>39.94</v>
      </c>
      <c r="L146" s="12">
        <f>IF(exp_SILP!$B146="A4.10 - LEP E - ORIENTAMENTO SPECIALISTICO SKILL GAP ANALYSIS - GRUPPO 3P",0,VLOOKUP(exp_SILP!$Y146,'DATI CM'!$A$2:$F$28,6,FALSE))</f>
        <v>25</v>
      </c>
      <c r="M146" s="12">
        <f>IFERROR(VLOOKUP(exp_SILP!$B146,'DATI CM'!$H$2:$I$16,2,FALSE)*exp_SILP!$F146,0)</f>
        <v>0</v>
      </c>
      <c r="N146" s="11" t="str">
        <f>VLOOKUP(exp_SILP!$B146,'DATI COMMESSE'!$A$2:$F$25,4,FALSE)</f>
        <v>GOL</v>
      </c>
      <c r="O146" s="13">
        <f>VLOOKUP(exp_SILP!$B146,'DATI COMMESSE'!$A$2:$F$25,5,FALSE)*exp_SILP!$F146</f>
        <v>39.94</v>
      </c>
      <c r="P146" s="11" t="str">
        <f>IF(MID(exp_SILP!$W146,10,2)&gt;"40","F","M")</f>
        <v>M</v>
      </c>
      <c r="Q146" s="27" t="s">
        <v>508</v>
      </c>
      <c r="R146" s="15" t="s">
        <v>203</v>
      </c>
      <c r="S146" s="15" t="s">
        <v>57</v>
      </c>
      <c r="T146" s="15" t="s">
        <v>58</v>
      </c>
      <c r="U146" s="15" t="s">
        <v>59</v>
      </c>
      <c r="V146" s="15" t="s">
        <v>85</v>
      </c>
      <c r="W146" s="15" t="s">
        <v>86</v>
      </c>
      <c r="X146" s="15" t="s">
        <v>87</v>
      </c>
      <c r="Y146" s="15" t="s">
        <v>15</v>
      </c>
      <c r="Z146" s="15" t="s">
        <v>63</v>
      </c>
      <c r="AA146" s="15" t="s">
        <v>64</v>
      </c>
      <c r="AB146" s="15" t="s">
        <v>65</v>
      </c>
      <c r="AC146" s="15" t="s">
        <v>66</v>
      </c>
      <c r="AD146" s="15" t="s">
        <v>59</v>
      </c>
      <c r="AE146" s="15" t="s">
        <v>59</v>
      </c>
      <c r="AF146" s="15" t="s">
        <v>59</v>
      </c>
      <c r="AG146" s="28" t="s">
        <v>67</v>
      </c>
      <c r="AH146" s="15" t="s">
        <v>512</v>
      </c>
      <c r="AI146" s="15" t="s">
        <v>68</v>
      </c>
      <c r="AJ146" s="16" t="str">
        <f>VLOOKUP(exp_SILP!$Y146,'DATI CM'!$A$2:$F$28,2,FALSE)</f>
        <v>PNFMRT85H50A859E</v>
      </c>
    </row>
    <row r="147" ht="15.75" customHeight="1">
      <c r="A147" s="17" t="str">
        <f>IFERROR(VLOOKUP(exp_SILP!$W147,exp_utenti_P!D:D,1,FALSE),"_DA INSERIRE")</f>
        <v>MRZGPP65M28E047L</v>
      </c>
      <c r="B147" s="17" t="str">
        <f>IF(AND(exp_SILP!$S147="A.3 ORIENTAMENTO PROFESSIONALE",exp_SILP!$AD147="4.2"),"A.3 ORIENTAMENTO PROFESSIONALE (CARCERE)",
IF(AND(exp_SILP!$S147="A.3 ORIENTAMENTO PROFESSIONALE",exp_SILP!$AD147="."),"A.3 ORIENTAMENTO PROFESSIONALE (CARCERE)",
IF(AND(exp_SILP!$S147="A.4 CONSULENZA ORIENTATIVA",exp_SILP!$AD147="4.2"),"A.4 CONSULENZA ORIENTATIVA (CARCERE)",
IF(AND(exp_SILP!$S147="A.4 CONSULENZA ORIENTATIVA",exp_SILP!$AD147="."),"A.4 CONSULENZA ORIENTATIVA (CARCERE)",
IF(AND(exp_SILP!$S147="A.5 - LEP F1 - ACCOMPAGNAMENTO AL LAVORO",exp_SILP!$AD147="4.2"),"A.5 - LEP F1 - ACCOMPAGNAMENTO AL LAVORO (CARCERE)",
IF(AND(exp_SILP!$S147="A.5 - LEP F1 - ACCOMPAGNAMENTO AL LAVORO",exp_SILP!$AD147="."),"A.5 - LEP F1 - ACCOMPAGNAMENTO AL LAVORO (CARCERE)",
IF(AND(exp_SILP!$S147="A.5.2a - TUTORAGGIO TIROCINI",exp_SILP!$AD147="4.2"),"A.5.2a - TUTORAGGIO TIROCINI (CARCERE)",
exp_SILP!$S147)))))))</f>
        <v>A.5.1 ATTIVAZIONE E RICERCA OPPORTUNITA' (1-C)</v>
      </c>
      <c r="C147" s="18" t="str">
        <f>CONCATENATE(VLOOKUP(exp_SILP!$B147,'DATI COMMESSE'!$A$2:$F$25,4,FALSE)," - ", VLOOKUP(exp_SILP!$B147,'DATI COMMESSE'!$A$2:$F$25,2,FALSE)," - ",VLOOKUP(exp_SILP!$B147,'DATI COMMESSE'!$A$2:$F$25,3,FALSE))</f>
        <v>FRD - 22-02-5000 - 22-12-5002</v>
      </c>
      <c r="D147" s="18" t="str">
        <f>LEFT(exp_SILP!$R147,5)</f>
        <v>12:00</v>
      </c>
      <c r="E147" s="18" t="str">
        <f>RIGHT(exp_SILP!$R147,5)</f>
        <v>14:00</v>
      </c>
      <c r="F147" s="18">
        <f>IF(exp_SILP!$AG147&gt;=60,exp_SILP!$AG147/60,exp_SILP!$AG147)</f>
        <v>2</v>
      </c>
      <c r="G147" s="18" t="str">
        <f>VLOOKUP(exp_SILP!$Y147,'DATI CM'!$A$2:$F$28,2,FALSE)</f>
        <v>MNRCLD73B46G674U</v>
      </c>
      <c r="H147" s="18" t="str">
        <f>VLOOKUP(exp_SILP!$Y147,'DATI CM'!$A$2:$F$28,3,FALSE)</f>
        <v>A011</v>
      </c>
      <c r="I147" s="18" t="str">
        <f t="shared" si="1"/>
        <v>N</v>
      </c>
      <c r="J147" s="18" t="str">
        <f>VLOOKUP(exp_SILP!$Y147,'DATI CM'!$A$2:$F$28,4,FALSE)</f>
        <v>TORINO</v>
      </c>
      <c r="K147" s="19">
        <f>VLOOKUP(exp_SILP!$B147,'DATI COMMESSE'!$A$2:$F$25,5,FALSE)</f>
        <v>35.5</v>
      </c>
      <c r="L147" s="19">
        <f>IF(exp_SILP!$B147="A4.10 - LEP E - ORIENTAMENTO SPECIALISTICO SKILL GAP ANALYSIS - GRUPPO 3P",0,VLOOKUP(exp_SILP!$Y147,'DATI CM'!$A$2:$F$28,6,FALSE))</f>
        <v>25</v>
      </c>
      <c r="M147" s="19">
        <f>IFERROR(VLOOKUP(exp_SILP!$B147,'DATI CM'!$H$2:$I$16,2,FALSE)*exp_SILP!$F147,0)</f>
        <v>0</v>
      </c>
      <c r="N147" s="18" t="str">
        <f>VLOOKUP(exp_SILP!$B147,'DATI COMMESSE'!$A$2:$F$25,4,FALSE)</f>
        <v>FRD</v>
      </c>
      <c r="O147" s="20">
        <f>VLOOKUP(exp_SILP!$B147,'DATI COMMESSE'!$A$2:$F$25,5,FALSE)*exp_SILP!$F147</f>
        <v>71</v>
      </c>
      <c r="P147" s="18" t="str">
        <f>IF(MID(exp_SILP!$W147,10,2)&gt;"40","F","M")</f>
        <v>M</v>
      </c>
      <c r="Q147" s="24" t="s">
        <v>508</v>
      </c>
      <c r="R147" s="22" t="s">
        <v>84</v>
      </c>
      <c r="S147" s="22" t="s">
        <v>160</v>
      </c>
      <c r="T147" s="22" t="s">
        <v>58</v>
      </c>
      <c r="U147" s="22" t="s">
        <v>59</v>
      </c>
      <c r="V147" s="22" t="s">
        <v>305</v>
      </c>
      <c r="W147" s="22" t="s">
        <v>306</v>
      </c>
      <c r="X147" s="22" t="s">
        <v>307</v>
      </c>
      <c r="Y147" s="22" t="s">
        <v>14</v>
      </c>
      <c r="Z147" s="22" t="s">
        <v>63</v>
      </c>
      <c r="AA147" s="22" t="s">
        <v>64</v>
      </c>
      <c r="AB147" s="22" t="s">
        <v>74</v>
      </c>
      <c r="AC147" s="22" t="s">
        <v>135</v>
      </c>
      <c r="AD147" s="22" t="s">
        <v>59</v>
      </c>
      <c r="AE147" s="22" t="s">
        <v>59</v>
      </c>
      <c r="AF147" s="22" t="s">
        <v>59</v>
      </c>
      <c r="AG147" s="25" t="s">
        <v>76</v>
      </c>
      <c r="AH147" s="22" t="s">
        <v>508</v>
      </c>
      <c r="AI147" s="22" t="s">
        <v>158</v>
      </c>
      <c r="AJ147" s="23" t="str">
        <f>VLOOKUP(exp_SILP!$Y147,'DATI CM'!$A$2:$F$28,2,FALSE)</f>
        <v>MNRCLD73B46G674U</v>
      </c>
    </row>
    <row r="148" ht="15.75" customHeight="1">
      <c r="A148" s="10" t="str">
        <f>IFERROR(VLOOKUP(exp_SILP!$W148,exp_utenti_P!D:D,1,FALSE),"_DA INSERIRE")</f>
        <v>NGRGGT68H67Z129D</v>
      </c>
      <c r="B148" s="10" t="str">
        <f>IF(AND(exp_SILP!$S148="A.3 ORIENTAMENTO PROFESSIONALE",exp_SILP!$AD148="4.2"),"A.3 ORIENTAMENTO PROFESSIONALE (CARCERE)",
IF(AND(exp_SILP!$S148="A.3 ORIENTAMENTO PROFESSIONALE",exp_SILP!$AD148="."),"A.3 ORIENTAMENTO PROFESSIONALE (CARCERE)",
IF(AND(exp_SILP!$S148="A.4 CONSULENZA ORIENTATIVA",exp_SILP!$AD148="4.2"),"A.4 CONSULENZA ORIENTATIVA (CARCERE)",
IF(AND(exp_SILP!$S148="A.4 CONSULENZA ORIENTATIVA",exp_SILP!$AD148="."),"A.4 CONSULENZA ORIENTATIVA (CARCERE)",
IF(AND(exp_SILP!$S148="A.5 - LEP F1 - ACCOMPAGNAMENTO AL LAVORO",exp_SILP!$AD148="4.2"),"A.5 - LEP F1 - ACCOMPAGNAMENTO AL LAVORO (CARCERE)",
IF(AND(exp_SILP!$S148="A.5 - LEP F1 - ACCOMPAGNAMENTO AL LAVORO",exp_SILP!$AD148="."),"A.5 - LEP F1 - ACCOMPAGNAMENTO AL LAVORO (CARCERE)",
IF(AND(exp_SILP!$S148="A.5.2a - TUTORAGGIO TIROCINI",exp_SILP!$AD148="4.2"),"A.5.2a - TUTORAGGIO TIROCINI (CARCERE)",
exp_SILP!$S148)))))))</f>
        <v>A4.10 - LEP E - ORIENTAMENTO SPECIALISTICO SKILL GAP ANALYSIS</v>
      </c>
      <c r="C148" s="11" t="str">
        <f>CONCATENATE(VLOOKUP(exp_SILP!$B148,'DATI COMMESSE'!$A$2:$F$25,4,FALSE)," - ", VLOOKUP(exp_SILP!$B148,'DATI COMMESSE'!$A$2:$F$25,2,FALSE)," - ",VLOOKUP(exp_SILP!$B148,'DATI COMMESSE'!$A$2:$F$25,3,FALSE))</f>
        <v>GOL - 22-02-5000 - 22-12-5003</v>
      </c>
      <c r="D148" s="11" t="str">
        <f>LEFT(exp_SILP!$R148,5)</f>
        <v>14:00</v>
      </c>
      <c r="E148" s="11" t="str">
        <f>RIGHT(exp_SILP!$R148,5)</f>
        <v>17:00</v>
      </c>
      <c r="F148" s="11">
        <f>IF(exp_SILP!$AG148&gt;=60,exp_SILP!$AG148/60,exp_SILP!$AG148)</f>
        <v>3</v>
      </c>
      <c r="G148" s="11" t="str">
        <f>VLOOKUP(exp_SILP!$Y148,'DATI CM'!$A$2:$F$28,2,FALSE)</f>
        <v>MNRCLD73B46G674U</v>
      </c>
      <c r="H148" s="11" t="str">
        <f>VLOOKUP(exp_SILP!$Y148,'DATI CM'!$A$2:$F$28,3,FALSE)</f>
        <v>A011</v>
      </c>
      <c r="I148" s="11" t="str">
        <f t="shared" si="1"/>
        <v>N</v>
      </c>
      <c r="J148" s="11" t="str">
        <f>VLOOKUP(exp_SILP!$Y148,'DATI CM'!$A$2:$F$28,4,FALSE)</f>
        <v>TORINO</v>
      </c>
      <c r="K148" s="12">
        <f>VLOOKUP(exp_SILP!$B148,'DATI COMMESSE'!$A$2:$F$25,5,FALSE)</f>
        <v>39.94</v>
      </c>
      <c r="L148" s="12">
        <f>IF(exp_SILP!$B148="A4.10 - LEP E - ORIENTAMENTO SPECIALISTICO SKILL GAP ANALYSIS - GRUPPO 3P",0,VLOOKUP(exp_SILP!$Y148,'DATI CM'!$A$2:$F$28,6,FALSE))</f>
        <v>25</v>
      </c>
      <c r="M148" s="12">
        <f>IFERROR(VLOOKUP(exp_SILP!$B148,'DATI CM'!$H$2:$I$16,2,FALSE)*exp_SILP!$F148,0)</f>
        <v>0</v>
      </c>
      <c r="N148" s="11" t="str">
        <f>VLOOKUP(exp_SILP!$B148,'DATI COMMESSE'!$A$2:$F$25,4,FALSE)</f>
        <v>GOL</v>
      </c>
      <c r="O148" s="13">
        <f>VLOOKUP(exp_SILP!$B148,'DATI COMMESSE'!$A$2:$F$25,5,FALSE)*exp_SILP!$F148</f>
        <v>119.82</v>
      </c>
      <c r="P148" s="11" t="str">
        <f>IF(MID(exp_SILP!$W148,10,2)&gt;"40","F","M")</f>
        <v>F</v>
      </c>
      <c r="Q148" s="27" t="s">
        <v>508</v>
      </c>
      <c r="R148" s="15" t="s">
        <v>100</v>
      </c>
      <c r="S148" s="15" t="s">
        <v>70</v>
      </c>
      <c r="T148" s="15" t="s">
        <v>58</v>
      </c>
      <c r="U148" s="15" t="s">
        <v>59</v>
      </c>
      <c r="V148" s="15" t="s">
        <v>298</v>
      </c>
      <c r="W148" s="15" t="s">
        <v>299</v>
      </c>
      <c r="X148" s="15" t="s">
        <v>300</v>
      </c>
      <c r="Y148" s="15" t="s">
        <v>14</v>
      </c>
      <c r="Z148" s="15" t="s">
        <v>63</v>
      </c>
      <c r="AA148" s="15" t="s">
        <v>64</v>
      </c>
      <c r="AB148" s="15" t="s">
        <v>74</v>
      </c>
      <c r="AC148" s="15" t="s">
        <v>135</v>
      </c>
      <c r="AD148" s="15" t="s">
        <v>59</v>
      </c>
      <c r="AE148" s="15" t="s">
        <v>59</v>
      </c>
      <c r="AF148" s="15" t="s">
        <v>59</v>
      </c>
      <c r="AG148" s="28" t="s">
        <v>101</v>
      </c>
      <c r="AH148" s="15" t="s">
        <v>408</v>
      </c>
      <c r="AI148" s="15" t="s">
        <v>158</v>
      </c>
      <c r="AJ148" s="16" t="str">
        <f>VLOOKUP(exp_SILP!$Y148,'DATI CM'!$A$2:$F$28,2,FALSE)</f>
        <v>MNRCLD73B46G674U</v>
      </c>
    </row>
    <row r="149" ht="15.75" hidden="1" customHeight="1">
      <c r="A149" s="17" t="str">
        <f>IFERROR(VLOOKUP(exp_SILP!$W149,exp_utenti_P!D:D,1,FALSE),"_DA INSERIRE")</f>
        <v>CFFTZN75C63A859H</v>
      </c>
      <c r="B149" s="17" t="str">
        <f>IF(AND(exp_SILP!$S149="A.3 ORIENTAMENTO PROFESSIONALE",exp_SILP!$AD149="4.2"),"A.3 ORIENTAMENTO PROFESSIONALE (CARCERE)",
IF(AND(exp_SILP!$S149="A.3 ORIENTAMENTO PROFESSIONALE",exp_SILP!$AD149="."),"A.3 ORIENTAMENTO PROFESSIONALE (CARCERE)",
IF(AND(exp_SILP!$S149="A.4 CONSULENZA ORIENTATIVA",exp_SILP!$AD149="4.2"),"A.4 CONSULENZA ORIENTATIVA (CARCERE)",
IF(AND(exp_SILP!$S149="A.4 CONSULENZA ORIENTATIVA",exp_SILP!$AD149="."),"A.4 CONSULENZA ORIENTATIVA (CARCERE)",
IF(AND(exp_SILP!$S149="A.5 - LEP F1 - ACCOMPAGNAMENTO AL LAVORO",exp_SILP!$AD149="4.2"),"A.5 - LEP F1 - ACCOMPAGNAMENTO AL LAVORO (CARCERE)",
IF(AND(exp_SILP!$S149="A.5 - LEP F1 - ACCOMPAGNAMENTO AL LAVORO",exp_SILP!$AD149="."),"A.5 - LEP F1 - ACCOMPAGNAMENTO AL LAVORO (CARCERE)",
IF(AND(exp_SILP!$S149="A.5.2a - TUTORAGGIO TIROCINI",exp_SILP!$AD149="4.2"),"A.5.2a - TUTORAGGIO TIROCINI (CARCERE)",
exp_SILP!$S149)))))))</f>
        <v>A4.10 - LEP E - ORIENTAMENTO SPECIALISTICO SKILL GAP ANALYSIS</v>
      </c>
      <c r="C149" s="18" t="str">
        <f>CONCATENATE(VLOOKUP(exp_SILP!$B149,'DATI COMMESSE'!$A$2:$F$25,4,FALSE)," - ", VLOOKUP(exp_SILP!$B149,'DATI COMMESSE'!$A$2:$F$25,2,FALSE)," - ",VLOOKUP(exp_SILP!$B149,'DATI COMMESSE'!$A$2:$F$25,3,FALSE))</f>
        <v>GOL - 22-02-5000 - 22-12-5003</v>
      </c>
      <c r="D149" s="18" t="str">
        <f>LEFT(exp_SILP!$R149,5)</f>
        <v>14:00</v>
      </c>
      <c r="E149" s="18" t="str">
        <f>RIGHT(exp_SILP!$R149,5)</f>
        <v>15:00</v>
      </c>
      <c r="F149" s="18">
        <f>IF(exp_SILP!$AG149&gt;=60,exp_SILP!$AG149/60,exp_SILP!$AG149)</f>
        <v>1</v>
      </c>
      <c r="G149" s="18" t="str">
        <f>VLOOKUP(exp_SILP!$Y149,'DATI CM'!$A$2:$F$28,2,FALSE)</f>
        <v>PNFMRT85H50A859E</v>
      </c>
      <c r="H149" s="18" t="str">
        <f>VLOOKUP(exp_SILP!$Y149,'DATI CM'!$A$2:$F$28,3,FALSE)</f>
        <v>A011</v>
      </c>
      <c r="I149" s="18" t="str">
        <f t="shared" si="1"/>
        <v>N</v>
      </c>
      <c r="J149" s="18" t="str">
        <f>VLOOKUP(exp_SILP!$Y149,'DATI CM'!$A$2:$F$28,4,FALSE)</f>
        <v>BIELLA</v>
      </c>
      <c r="K149" s="19">
        <f>VLOOKUP(exp_SILP!$B149,'DATI COMMESSE'!$A$2:$F$25,5,FALSE)</f>
        <v>39.94</v>
      </c>
      <c r="L149" s="19">
        <f>IF(exp_SILP!$B149="A4.10 - LEP E - ORIENTAMENTO SPECIALISTICO SKILL GAP ANALYSIS - GRUPPO 3P",0,VLOOKUP(exp_SILP!$Y149,'DATI CM'!$A$2:$F$28,6,FALSE))</f>
        <v>25</v>
      </c>
      <c r="M149" s="19">
        <f>IFERROR(VLOOKUP(exp_SILP!$B149,'DATI CM'!$H$2:$I$16,2,FALSE)*exp_SILP!$F149,0)</f>
        <v>0</v>
      </c>
      <c r="N149" s="18" t="str">
        <f>VLOOKUP(exp_SILP!$B149,'DATI COMMESSE'!$A$2:$F$25,4,FALSE)</f>
        <v>GOL</v>
      </c>
      <c r="O149" s="20">
        <f>VLOOKUP(exp_SILP!$B149,'DATI COMMESSE'!$A$2:$F$25,5,FALSE)*exp_SILP!$F149</f>
        <v>39.94</v>
      </c>
      <c r="P149" s="18" t="str">
        <f>IF(MID(exp_SILP!$W149,10,2)&gt;"40","F","M")</f>
        <v>F</v>
      </c>
      <c r="Q149" s="24" t="s">
        <v>508</v>
      </c>
      <c r="R149" s="22" t="s">
        <v>56</v>
      </c>
      <c r="S149" s="22" t="s">
        <v>70</v>
      </c>
      <c r="T149" s="22" t="s">
        <v>58</v>
      </c>
      <c r="U149" s="22" t="s">
        <v>59</v>
      </c>
      <c r="V149" s="22" t="s">
        <v>513</v>
      </c>
      <c r="W149" s="22" t="s">
        <v>514</v>
      </c>
      <c r="X149" s="22" t="s">
        <v>515</v>
      </c>
      <c r="Y149" s="22" t="s">
        <v>15</v>
      </c>
      <c r="Z149" s="22" t="s">
        <v>63</v>
      </c>
      <c r="AA149" s="22" t="s">
        <v>64</v>
      </c>
      <c r="AB149" s="22" t="s">
        <v>65</v>
      </c>
      <c r="AC149" s="22" t="s">
        <v>66</v>
      </c>
      <c r="AD149" s="22" t="s">
        <v>59</v>
      </c>
      <c r="AE149" s="22" t="s">
        <v>59</v>
      </c>
      <c r="AF149" s="22" t="s">
        <v>59</v>
      </c>
      <c r="AG149" s="25" t="s">
        <v>67</v>
      </c>
      <c r="AH149" s="22" t="s">
        <v>508</v>
      </c>
      <c r="AI149" s="22" t="s">
        <v>68</v>
      </c>
      <c r="AJ149" s="23" t="str">
        <f>VLOOKUP(exp_SILP!$Y149,'DATI CM'!$A$2:$F$28,2,FALSE)</f>
        <v>PNFMRT85H50A859E</v>
      </c>
    </row>
    <row r="150" ht="15.75" hidden="1" customHeight="1">
      <c r="A150" s="10" t="str">
        <f>IFERROR(VLOOKUP(exp_SILP!$W150,exp_utenti_P!D:D,1,FALSE),"_DA INSERIRE")</f>
        <v>PRCMNL63P68F952U</v>
      </c>
      <c r="B150" s="10" t="str">
        <f>IF(AND(exp_SILP!$S150="A.3 ORIENTAMENTO PROFESSIONALE",exp_SILP!$AD150="4.2"),"A.3 ORIENTAMENTO PROFESSIONALE (CARCERE)",
IF(AND(exp_SILP!$S150="A.3 ORIENTAMENTO PROFESSIONALE",exp_SILP!$AD150="."),"A.3 ORIENTAMENTO PROFESSIONALE (CARCERE)",
IF(AND(exp_SILP!$S150="A.4 CONSULENZA ORIENTATIVA",exp_SILP!$AD150="4.2"),"A.4 CONSULENZA ORIENTATIVA (CARCERE)",
IF(AND(exp_SILP!$S150="A.4 CONSULENZA ORIENTATIVA",exp_SILP!$AD150="."),"A.4 CONSULENZA ORIENTATIVA (CARCERE)",
IF(AND(exp_SILP!$S150="A.5 - LEP F1 - ACCOMPAGNAMENTO AL LAVORO",exp_SILP!$AD150="4.2"),"A.5 - LEP F1 - ACCOMPAGNAMENTO AL LAVORO (CARCERE)",
IF(AND(exp_SILP!$S150="A.5 - LEP F1 - ACCOMPAGNAMENTO AL LAVORO",exp_SILP!$AD150="."),"A.5 - LEP F1 - ACCOMPAGNAMENTO AL LAVORO (CARCERE)",
IF(AND(exp_SILP!$S150="A.5.2a - TUTORAGGIO TIROCINI",exp_SILP!$AD150="4.2"),"A.5.2a - TUTORAGGIO TIROCINI (CARCERE)",
exp_SILP!$S150)))))))</f>
        <v>A4.10 - LEP E - ORIENTAMENTO SPECIALISTICO SKILL GAP ANALYSIS</v>
      </c>
      <c r="C150" s="11" t="str">
        <f>CONCATENATE(VLOOKUP(exp_SILP!$B150,'DATI COMMESSE'!$A$2:$F$25,4,FALSE)," - ", VLOOKUP(exp_SILP!$B150,'DATI COMMESSE'!$A$2:$F$25,2,FALSE)," - ",VLOOKUP(exp_SILP!$B150,'DATI COMMESSE'!$A$2:$F$25,3,FALSE))</f>
        <v>GOL - 22-02-5000 - 22-12-5003</v>
      </c>
      <c r="D150" s="11" t="str">
        <f>LEFT(exp_SILP!$R150,5)</f>
        <v>13:00</v>
      </c>
      <c r="E150" s="11" t="str">
        <f>RIGHT(exp_SILP!$R150,5)</f>
        <v>14:00</v>
      </c>
      <c r="F150" s="11">
        <f>IF(exp_SILP!$AG150&gt;=60,exp_SILP!$AG150/60,exp_SILP!$AG150)</f>
        <v>1</v>
      </c>
      <c r="G150" s="11" t="str">
        <f>VLOOKUP(exp_SILP!$Y150,'DATI CM'!$A$2:$F$28,2,FALSE)</f>
        <v>TRZCST69B41F952V</v>
      </c>
      <c r="H150" s="11" t="str">
        <f>VLOOKUP(exp_SILP!$Y150,'DATI CM'!$A$2:$F$28,3,FALSE)</f>
        <v/>
      </c>
      <c r="I150" s="11" t="str">
        <f t="shared" si="1"/>
        <v>N</v>
      </c>
      <c r="J150" s="11" t="str">
        <f>VLOOKUP(exp_SILP!$Y150,'DATI CM'!$A$2:$F$28,4,FALSE)</f>
        <v/>
      </c>
      <c r="K150" s="12">
        <f>VLOOKUP(exp_SILP!$B150,'DATI COMMESSE'!$A$2:$F$25,5,FALSE)</f>
        <v>39.94</v>
      </c>
      <c r="L150" s="12" t="str">
        <f>IF(exp_SILP!$B150="A4.10 - LEP E - ORIENTAMENTO SPECIALISTICO SKILL GAP ANALYSIS - GRUPPO 3P",0,VLOOKUP(exp_SILP!$Y150,'DATI CM'!$A$2:$F$28,6,FALSE))</f>
        <v/>
      </c>
      <c r="M150" s="12">
        <f>IFERROR(VLOOKUP(exp_SILP!$B150,'DATI CM'!$H$2:$I$16,2,FALSE)*exp_SILP!$F150,0)</f>
        <v>0</v>
      </c>
      <c r="N150" s="11" t="str">
        <f>VLOOKUP(exp_SILP!$B150,'DATI COMMESSE'!$A$2:$F$25,4,FALSE)</f>
        <v>GOL</v>
      </c>
      <c r="O150" s="13">
        <f>VLOOKUP(exp_SILP!$B150,'DATI COMMESSE'!$A$2:$F$25,5,FALSE)*exp_SILP!$F150</f>
        <v>39.94</v>
      </c>
      <c r="P150" s="11" t="str">
        <f>IF(MID(exp_SILP!$W150,10,2)&gt;"40","F","M")</f>
        <v>F</v>
      </c>
      <c r="Q150" s="27" t="s">
        <v>508</v>
      </c>
      <c r="R150" s="15" t="s">
        <v>159</v>
      </c>
      <c r="S150" s="15" t="s">
        <v>70</v>
      </c>
      <c r="T150" s="15" t="s">
        <v>58</v>
      </c>
      <c r="U150" s="15" t="s">
        <v>59</v>
      </c>
      <c r="V150" s="15" t="s">
        <v>516</v>
      </c>
      <c r="W150" s="15" t="s">
        <v>517</v>
      </c>
      <c r="X150" s="15" t="s">
        <v>518</v>
      </c>
      <c r="Y150" s="15" t="s">
        <v>18</v>
      </c>
      <c r="Z150" s="15" t="s">
        <v>63</v>
      </c>
      <c r="AA150" s="15" t="s">
        <v>64</v>
      </c>
      <c r="AB150" s="15" t="s">
        <v>65</v>
      </c>
      <c r="AC150" s="15" t="s">
        <v>82</v>
      </c>
      <c r="AD150" s="15" t="s">
        <v>59</v>
      </c>
      <c r="AE150" s="15" t="s">
        <v>59</v>
      </c>
      <c r="AF150" s="15" t="s">
        <v>114</v>
      </c>
      <c r="AG150" s="28" t="s">
        <v>67</v>
      </c>
      <c r="AH150" s="15" t="s">
        <v>512</v>
      </c>
      <c r="AI150" s="15" t="s">
        <v>83</v>
      </c>
      <c r="AJ150" s="16" t="str">
        <f>VLOOKUP(exp_SILP!$Y150,'DATI CM'!$A$2:$F$28,2,FALSE)</f>
        <v>TRZCST69B41F952V</v>
      </c>
    </row>
    <row r="151" ht="15.75" hidden="1" customHeight="1">
      <c r="A151" s="17" t="str">
        <f>IFERROR(VLOOKUP(exp_SILP!$W151,exp_utenti_P!D:D,1,FALSE),"_DA INSERIRE")</f>
        <v>PRCMNL63P68F952U</v>
      </c>
      <c r="B151" s="17" t="str">
        <f>IF(AND(exp_SILP!$S151="A.3 ORIENTAMENTO PROFESSIONALE",exp_SILP!$AD151="4.2"),"A.3 ORIENTAMENTO PROFESSIONALE (CARCERE)",
IF(AND(exp_SILP!$S151="A.3 ORIENTAMENTO PROFESSIONALE",exp_SILP!$AD151="."),"A.3 ORIENTAMENTO PROFESSIONALE (CARCERE)",
IF(AND(exp_SILP!$S151="A.4 CONSULENZA ORIENTATIVA",exp_SILP!$AD151="4.2"),"A.4 CONSULENZA ORIENTATIVA (CARCERE)",
IF(AND(exp_SILP!$S151="A.4 CONSULENZA ORIENTATIVA",exp_SILP!$AD151="."),"A.4 CONSULENZA ORIENTATIVA (CARCERE)",
IF(AND(exp_SILP!$S151="A.5 - LEP F1 - ACCOMPAGNAMENTO AL LAVORO",exp_SILP!$AD151="4.2"),"A.5 - LEP F1 - ACCOMPAGNAMENTO AL LAVORO (CARCERE)",
IF(AND(exp_SILP!$S151="A.5 - LEP F1 - ACCOMPAGNAMENTO AL LAVORO",exp_SILP!$AD151="."),"A.5 - LEP F1 - ACCOMPAGNAMENTO AL LAVORO (CARCERE)",
IF(AND(exp_SILP!$S151="A.5.2a - TUTORAGGIO TIROCINI",exp_SILP!$AD151="4.2"),"A.5.2a - TUTORAGGIO TIROCINI (CARCERE)",
exp_SILP!$S151)))))))</f>
        <v>A4.10 - LEP E - ORIENTAMENTO SPECIALISTICO SKILL GAP ANALYSIS</v>
      </c>
      <c r="C151" s="18" t="str">
        <f>CONCATENATE(VLOOKUP(exp_SILP!$B151,'DATI COMMESSE'!$A$2:$F$25,4,FALSE)," - ", VLOOKUP(exp_SILP!$B151,'DATI COMMESSE'!$A$2:$F$25,2,FALSE)," - ",VLOOKUP(exp_SILP!$B151,'DATI COMMESSE'!$A$2:$F$25,3,FALSE))</f>
        <v>GOL - 22-02-5000 - 22-12-5003</v>
      </c>
      <c r="D151" s="18" t="str">
        <f>LEFT(exp_SILP!$R151,5)</f>
        <v>10:00</v>
      </c>
      <c r="E151" s="18" t="str">
        <f>RIGHT(exp_SILP!$R151,5)</f>
        <v>13:00</v>
      </c>
      <c r="F151" s="18">
        <f>IF(exp_SILP!$AG151&gt;=60,exp_SILP!$AG151/60,exp_SILP!$AG151)</f>
        <v>3</v>
      </c>
      <c r="G151" s="18" t="str">
        <f>VLOOKUP(exp_SILP!$Y151,'DATI CM'!$A$2:$F$28,2,FALSE)</f>
        <v>TRZCST69B41F952V</v>
      </c>
      <c r="H151" s="18" t="str">
        <f>VLOOKUP(exp_SILP!$Y151,'DATI CM'!$A$2:$F$28,3,FALSE)</f>
        <v/>
      </c>
      <c r="I151" s="18" t="str">
        <f t="shared" si="1"/>
        <v>N</v>
      </c>
      <c r="J151" s="18" t="str">
        <f>VLOOKUP(exp_SILP!$Y151,'DATI CM'!$A$2:$F$28,4,FALSE)</f>
        <v/>
      </c>
      <c r="K151" s="19">
        <f>VLOOKUP(exp_SILP!$B151,'DATI COMMESSE'!$A$2:$F$25,5,FALSE)</f>
        <v>39.94</v>
      </c>
      <c r="L151" s="19" t="str">
        <f>IF(exp_SILP!$B151="A4.10 - LEP E - ORIENTAMENTO SPECIALISTICO SKILL GAP ANALYSIS - GRUPPO 3P",0,VLOOKUP(exp_SILP!$Y151,'DATI CM'!$A$2:$F$28,6,FALSE))</f>
        <v/>
      </c>
      <c r="M151" s="19">
        <f>IFERROR(VLOOKUP(exp_SILP!$B151,'DATI CM'!$H$2:$I$16,2,FALSE)*exp_SILP!$F151,0)</f>
        <v>0</v>
      </c>
      <c r="N151" s="18" t="str">
        <f>VLOOKUP(exp_SILP!$B151,'DATI COMMESSE'!$A$2:$F$25,4,FALSE)</f>
        <v>GOL</v>
      </c>
      <c r="O151" s="20">
        <f>VLOOKUP(exp_SILP!$B151,'DATI COMMESSE'!$A$2:$F$25,5,FALSE)*exp_SILP!$F151</f>
        <v>119.82</v>
      </c>
      <c r="P151" s="18" t="str">
        <f>IF(MID(exp_SILP!$W151,10,2)&gt;"40","F","M")</f>
        <v>F</v>
      </c>
      <c r="Q151" s="24" t="s">
        <v>508</v>
      </c>
      <c r="R151" s="22" t="s">
        <v>164</v>
      </c>
      <c r="S151" s="22" t="s">
        <v>70</v>
      </c>
      <c r="T151" s="22" t="s">
        <v>58</v>
      </c>
      <c r="U151" s="22" t="s">
        <v>59</v>
      </c>
      <c r="V151" s="22" t="s">
        <v>516</v>
      </c>
      <c r="W151" s="22" t="s">
        <v>517</v>
      </c>
      <c r="X151" s="22" t="s">
        <v>518</v>
      </c>
      <c r="Y151" s="22" t="s">
        <v>18</v>
      </c>
      <c r="Z151" s="22" t="s">
        <v>63</v>
      </c>
      <c r="AA151" s="22" t="s">
        <v>64</v>
      </c>
      <c r="AB151" s="22" t="s">
        <v>65</v>
      </c>
      <c r="AC151" s="22" t="s">
        <v>82</v>
      </c>
      <c r="AD151" s="22" t="s">
        <v>59</v>
      </c>
      <c r="AE151" s="22" t="s">
        <v>59</v>
      </c>
      <c r="AF151" s="22" t="s">
        <v>59</v>
      </c>
      <c r="AG151" s="25" t="s">
        <v>101</v>
      </c>
      <c r="AH151" s="22" t="s">
        <v>508</v>
      </c>
      <c r="AI151" s="22" t="s">
        <v>83</v>
      </c>
      <c r="AJ151" s="23" t="str">
        <f>VLOOKUP(exp_SILP!$Y151,'DATI CM'!$A$2:$F$28,2,FALSE)</f>
        <v>TRZCST69B41F952V</v>
      </c>
    </row>
    <row r="152" ht="15.75" hidden="1" customHeight="1">
      <c r="A152" s="10" t="str">
        <f>IFERROR(VLOOKUP(exp_SILP!$W152,exp_utenti_P!D:D,1,FALSE),"_DA INSERIRE")</f>
        <v>PVEKST67M52Z104C</v>
      </c>
      <c r="B152" s="10" t="str">
        <f>IF(AND(exp_SILP!$S152="A.3 ORIENTAMENTO PROFESSIONALE",exp_SILP!$AD152="4.2"),"A.3 ORIENTAMENTO PROFESSIONALE (CARCERE)",
IF(AND(exp_SILP!$S152="A.3 ORIENTAMENTO PROFESSIONALE",exp_SILP!$AD152="."),"A.3 ORIENTAMENTO PROFESSIONALE (CARCERE)",
IF(AND(exp_SILP!$S152="A.4 CONSULENZA ORIENTATIVA",exp_SILP!$AD152="4.2"),"A.4 CONSULENZA ORIENTATIVA (CARCERE)",
IF(AND(exp_SILP!$S152="A.4 CONSULENZA ORIENTATIVA",exp_SILP!$AD152="."),"A.4 CONSULENZA ORIENTATIVA (CARCERE)",
IF(AND(exp_SILP!$S152="A.5 - LEP F1 - ACCOMPAGNAMENTO AL LAVORO",exp_SILP!$AD152="4.2"),"A.5 - LEP F1 - ACCOMPAGNAMENTO AL LAVORO (CARCERE)",
IF(AND(exp_SILP!$S152="A.5 - LEP F1 - ACCOMPAGNAMENTO AL LAVORO",exp_SILP!$AD152="."),"A.5 - LEP F1 - ACCOMPAGNAMENTO AL LAVORO (CARCERE)",
IF(AND(exp_SILP!$S152="A.5.2a - TUTORAGGIO TIROCINI",exp_SILP!$AD152="4.2"),"A.5.2a - TUTORAGGIO TIROCINI (CARCERE)",
exp_SILP!$S152)))))))</f>
        <v>A4.10 - LEP E - ORIENTAMENTO SPECIALISTICO SKILL GAP ANALYSIS</v>
      </c>
      <c r="C152" s="11" t="str">
        <f>CONCATENATE(VLOOKUP(exp_SILP!$B152,'DATI COMMESSE'!$A$2:$F$25,4,FALSE)," - ", VLOOKUP(exp_SILP!$B152,'DATI COMMESSE'!$A$2:$F$25,2,FALSE)," - ",VLOOKUP(exp_SILP!$B152,'DATI COMMESSE'!$A$2:$F$25,3,FALSE))</f>
        <v>GOL - 22-02-5000 - 22-12-5003</v>
      </c>
      <c r="D152" s="11" t="str">
        <f>LEFT(exp_SILP!$R152,5)</f>
        <v>15:00</v>
      </c>
      <c r="E152" s="11" t="str">
        <f>RIGHT(exp_SILP!$R152,5)</f>
        <v>18:00</v>
      </c>
      <c r="F152" s="11">
        <f>IF(exp_SILP!$AG152&gt;=60,exp_SILP!$AG152/60,exp_SILP!$AG152)</f>
        <v>3</v>
      </c>
      <c r="G152" s="11" t="str">
        <f>VLOOKUP(exp_SILP!$Y152,'DATI CM'!$A$2:$F$28,2,FALSE)</f>
        <v>PNFMRT85H50A859E</v>
      </c>
      <c r="H152" s="11" t="str">
        <f>VLOOKUP(exp_SILP!$Y152,'DATI CM'!$A$2:$F$28,3,FALSE)</f>
        <v>A011</v>
      </c>
      <c r="I152" s="11" t="str">
        <f t="shared" si="1"/>
        <v>N</v>
      </c>
      <c r="J152" s="11" t="str">
        <f>VLOOKUP(exp_SILP!$Y152,'DATI CM'!$A$2:$F$28,4,FALSE)</f>
        <v>BIELLA</v>
      </c>
      <c r="K152" s="12">
        <f>VLOOKUP(exp_SILP!$B152,'DATI COMMESSE'!$A$2:$F$25,5,FALSE)</f>
        <v>39.94</v>
      </c>
      <c r="L152" s="12">
        <f>IF(exp_SILP!$B152="A4.10 - LEP E - ORIENTAMENTO SPECIALISTICO SKILL GAP ANALYSIS - GRUPPO 3P",0,VLOOKUP(exp_SILP!$Y152,'DATI CM'!$A$2:$F$28,6,FALSE))</f>
        <v>25</v>
      </c>
      <c r="M152" s="12">
        <f>IFERROR(VLOOKUP(exp_SILP!$B152,'DATI CM'!$H$2:$I$16,2,FALSE)*exp_SILP!$F152,0)</f>
        <v>0</v>
      </c>
      <c r="N152" s="11" t="str">
        <f>VLOOKUP(exp_SILP!$B152,'DATI COMMESSE'!$A$2:$F$25,4,FALSE)</f>
        <v>GOL</v>
      </c>
      <c r="O152" s="13">
        <f>VLOOKUP(exp_SILP!$B152,'DATI COMMESSE'!$A$2:$F$25,5,FALSE)*exp_SILP!$F152</f>
        <v>119.82</v>
      </c>
      <c r="P152" s="11" t="str">
        <f>IF(MID(exp_SILP!$W152,10,2)&gt;"40","F","M")</f>
        <v>F</v>
      </c>
      <c r="Q152" s="27" t="s">
        <v>508</v>
      </c>
      <c r="R152" s="15" t="s">
        <v>234</v>
      </c>
      <c r="S152" s="15" t="s">
        <v>70</v>
      </c>
      <c r="T152" s="15" t="s">
        <v>58</v>
      </c>
      <c r="U152" s="15" t="s">
        <v>59</v>
      </c>
      <c r="V152" s="15" t="s">
        <v>519</v>
      </c>
      <c r="W152" s="15" t="s">
        <v>520</v>
      </c>
      <c r="X152" s="15" t="s">
        <v>521</v>
      </c>
      <c r="Y152" s="15" t="s">
        <v>15</v>
      </c>
      <c r="Z152" s="15" t="s">
        <v>63</v>
      </c>
      <c r="AA152" s="15" t="s">
        <v>64</v>
      </c>
      <c r="AB152" s="15" t="s">
        <v>65</v>
      </c>
      <c r="AC152" s="15" t="s">
        <v>66</v>
      </c>
      <c r="AD152" s="15" t="s">
        <v>59</v>
      </c>
      <c r="AE152" s="15" t="s">
        <v>59</v>
      </c>
      <c r="AF152" s="15" t="s">
        <v>59</v>
      </c>
      <c r="AG152" s="28" t="s">
        <v>101</v>
      </c>
      <c r="AH152" s="15" t="s">
        <v>522</v>
      </c>
      <c r="AI152" s="15" t="s">
        <v>68</v>
      </c>
      <c r="AJ152" s="16" t="str">
        <f>VLOOKUP(exp_SILP!$Y152,'DATI CM'!$A$2:$F$28,2,FALSE)</f>
        <v>PNFMRT85H50A859E</v>
      </c>
    </row>
    <row r="153" ht="15.75" hidden="1" customHeight="1">
      <c r="A153" s="17" t="str">
        <f>IFERROR(VLOOKUP(exp_SILP!$W153,exp_utenti_P!D:D,1,FALSE),"_DA INSERIRE")</f>
        <v>PVESNS96M45Z104D</v>
      </c>
      <c r="B153" s="17" t="str">
        <f>IF(AND(exp_SILP!$S153="A.3 ORIENTAMENTO PROFESSIONALE",exp_SILP!$AD153="4.2"),"A.3 ORIENTAMENTO PROFESSIONALE (CARCERE)",
IF(AND(exp_SILP!$S153="A.3 ORIENTAMENTO PROFESSIONALE",exp_SILP!$AD153="."),"A.3 ORIENTAMENTO PROFESSIONALE (CARCERE)",
IF(AND(exp_SILP!$S153="A.4 CONSULENZA ORIENTATIVA",exp_SILP!$AD153="4.2"),"A.4 CONSULENZA ORIENTATIVA (CARCERE)",
IF(AND(exp_SILP!$S153="A.4 CONSULENZA ORIENTATIVA",exp_SILP!$AD153="."),"A.4 CONSULENZA ORIENTATIVA (CARCERE)",
IF(AND(exp_SILP!$S153="A.5 - LEP F1 - ACCOMPAGNAMENTO AL LAVORO",exp_SILP!$AD153="4.2"),"A.5 - LEP F1 - ACCOMPAGNAMENTO AL LAVORO (CARCERE)",
IF(AND(exp_SILP!$S153="A.5 - LEP F1 - ACCOMPAGNAMENTO AL LAVORO",exp_SILP!$AD153="."),"A.5 - LEP F1 - ACCOMPAGNAMENTO AL LAVORO (CARCERE)",
IF(AND(exp_SILP!$S153="A.5.2a - TUTORAGGIO TIROCINI",exp_SILP!$AD153="4.2"),"A.5.2a - TUTORAGGIO TIROCINI (CARCERE)",
exp_SILP!$S153)))))))</f>
        <v>A4.10 - LEP E - ORIENTAMENTO SPECIALISTICO SKILL GAP ANALYSIS</v>
      </c>
      <c r="C153" s="18" t="str">
        <f>CONCATENATE(VLOOKUP(exp_SILP!$B153,'DATI COMMESSE'!$A$2:$F$25,4,FALSE)," - ", VLOOKUP(exp_SILP!$B153,'DATI COMMESSE'!$A$2:$F$25,2,FALSE)," - ",VLOOKUP(exp_SILP!$B153,'DATI COMMESSE'!$A$2:$F$25,3,FALSE))</f>
        <v>GOL - 22-02-5000 - 22-12-5003</v>
      </c>
      <c r="D153" s="18" t="str">
        <f>LEFT(exp_SILP!$R153,5)</f>
        <v>10:00</v>
      </c>
      <c r="E153" s="18" t="str">
        <f>RIGHT(exp_SILP!$R153,5)</f>
        <v>14:00</v>
      </c>
      <c r="F153" s="18">
        <f>IF(exp_SILP!$AG153&gt;=60,exp_SILP!$AG153/60,exp_SILP!$AG153)</f>
        <v>4</v>
      </c>
      <c r="G153" s="18" t="str">
        <f>VLOOKUP(exp_SILP!$Y153,'DATI CM'!$A$2:$F$28,2,FALSE)</f>
        <v>PNFMRT85H50A859E</v>
      </c>
      <c r="H153" s="18" t="str">
        <f>VLOOKUP(exp_SILP!$Y153,'DATI CM'!$A$2:$F$28,3,FALSE)</f>
        <v>A011</v>
      </c>
      <c r="I153" s="18" t="str">
        <f t="shared" si="1"/>
        <v>N</v>
      </c>
      <c r="J153" s="18" t="str">
        <f>VLOOKUP(exp_SILP!$Y153,'DATI CM'!$A$2:$F$28,4,FALSE)</f>
        <v>BIELLA</v>
      </c>
      <c r="K153" s="19">
        <f>VLOOKUP(exp_SILP!$B153,'DATI COMMESSE'!$A$2:$F$25,5,FALSE)</f>
        <v>39.94</v>
      </c>
      <c r="L153" s="19">
        <f>IF(exp_SILP!$B153="A4.10 - LEP E - ORIENTAMENTO SPECIALISTICO SKILL GAP ANALYSIS - GRUPPO 3P",0,VLOOKUP(exp_SILP!$Y153,'DATI CM'!$A$2:$F$28,6,FALSE))</f>
        <v>25</v>
      </c>
      <c r="M153" s="19">
        <f>IFERROR(VLOOKUP(exp_SILP!$B153,'DATI CM'!$H$2:$I$16,2,FALSE)*exp_SILP!$F153,0)</f>
        <v>0</v>
      </c>
      <c r="N153" s="18" t="str">
        <f>VLOOKUP(exp_SILP!$B153,'DATI COMMESSE'!$A$2:$F$25,4,FALSE)</f>
        <v>GOL</v>
      </c>
      <c r="O153" s="20">
        <f>VLOOKUP(exp_SILP!$B153,'DATI COMMESSE'!$A$2:$F$25,5,FALSE)*exp_SILP!$F153</f>
        <v>159.76</v>
      </c>
      <c r="P153" s="18" t="str">
        <f>IF(MID(exp_SILP!$W153,10,2)&gt;"40","F","M")</f>
        <v>F</v>
      </c>
      <c r="Q153" s="24" t="s">
        <v>508</v>
      </c>
      <c r="R153" s="22" t="s">
        <v>523</v>
      </c>
      <c r="S153" s="22" t="s">
        <v>70</v>
      </c>
      <c r="T153" s="22" t="s">
        <v>58</v>
      </c>
      <c r="U153" s="22" t="s">
        <v>59</v>
      </c>
      <c r="V153" s="22" t="s">
        <v>524</v>
      </c>
      <c r="W153" s="22" t="s">
        <v>525</v>
      </c>
      <c r="X153" s="22" t="s">
        <v>526</v>
      </c>
      <c r="Y153" s="22" t="s">
        <v>15</v>
      </c>
      <c r="Z153" s="22" t="s">
        <v>63</v>
      </c>
      <c r="AA153" s="22" t="s">
        <v>64</v>
      </c>
      <c r="AB153" s="22" t="s">
        <v>65</v>
      </c>
      <c r="AC153" s="22" t="s">
        <v>66</v>
      </c>
      <c r="AD153" s="22" t="s">
        <v>59</v>
      </c>
      <c r="AE153" s="22" t="s">
        <v>59</v>
      </c>
      <c r="AF153" s="22" t="s">
        <v>59</v>
      </c>
      <c r="AG153" s="25" t="s">
        <v>136</v>
      </c>
      <c r="AH153" s="22" t="s">
        <v>522</v>
      </c>
      <c r="AI153" s="22" t="s">
        <v>68</v>
      </c>
      <c r="AJ153" s="23" t="str">
        <f>VLOOKUP(exp_SILP!$Y153,'DATI CM'!$A$2:$F$28,2,FALSE)</f>
        <v>PNFMRT85H50A859E</v>
      </c>
    </row>
    <row r="154" ht="15.75" hidden="1" customHeight="1">
      <c r="A154" s="10" t="str">
        <f>IFERROR(VLOOKUP(exp_SILP!$W154,exp_utenti_P!D:D,1,FALSE),"_DA INSERIRE")</f>
        <v>PNDGNN77E54Z505E</v>
      </c>
      <c r="B154" s="10" t="str">
        <f>IF(AND(exp_SILP!$S154="A.3 ORIENTAMENTO PROFESSIONALE",exp_SILP!$AD154="4.2"),"A.3 ORIENTAMENTO PROFESSIONALE (CARCERE)",
IF(AND(exp_SILP!$S154="A.3 ORIENTAMENTO PROFESSIONALE",exp_SILP!$AD154="."),"A.3 ORIENTAMENTO PROFESSIONALE (CARCERE)",
IF(AND(exp_SILP!$S154="A.4 CONSULENZA ORIENTATIVA",exp_SILP!$AD154="4.2"),"A.4 CONSULENZA ORIENTATIVA (CARCERE)",
IF(AND(exp_SILP!$S154="A.4 CONSULENZA ORIENTATIVA",exp_SILP!$AD154="."),"A.4 CONSULENZA ORIENTATIVA (CARCERE)",
IF(AND(exp_SILP!$S154="A.5 - LEP F1 - ACCOMPAGNAMENTO AL LAVORO",exp_SILP!$AD154="4.2"),"A.5 - LEP F1 - ACCOMPAGNAMENTO AL LAVORO (CARCERE)",
IF(AND(exp_SILP!$S154="A.5 - LEP F1 - ACCOMPAGNAMENTO AL LAVORO",exp_SILP!$AD154="."),"A.5 - LEP F1 - ACCOMPAGNAMENTO AL LAVORO (CARCERE)",
IF(AND(exp_SILP!$S154="A.5.2a - TUTORAGGIO TIROCINI",exp_SILP!$AD154="4.2"),"A.5.2a - TUTORAGGIO TIROCINI (CARCERE)",
exp_SILP!$S154)))))))</f>
        <v>A.5 - LEP F1 - ACCOMPAGNAMENTO AL LAVORO - GRUPPI 3P</v>
      </c>
      <c r="C154" s="11" t="str">
        <f>CONCATENATE(VLOOKUP(exp_SILP!$B154,'DATI COMMESSE'!$A$2:$F$25,4,FALSE)," - ", VLOOKUP(exp_SILP!$B154,'DATI COMMESSE'!$A$2:$F$25,2,FALSE)," - ",VLOOKUP(exp_SILP!$B154,'DATI COMMESSE'!$A$2:$F$25,3,FALSE))</f>
        <v>GOL - 22-02-5000 - 22-12-5003</v>
      </c>
      <c r="D154" s="11" t="str">
        <f>LEFT(exp_SILP!$R154,5)</f>
        <v>14:00</v>
      </c>
      <c r="E154" s="11" t="str">
        <f>RIGHT(exp_SILP!$R154,5)</f>
        <v>14:50</v>
      </c>
      <c r="F154" s="11">
        <f>IF(exp_SILP!$AG154&gt;=60,exp_SILP!$AG154/60,exp_SILP!$AG154)</f>
        <v>0.8333333333</v>
      </c>
      <c r="G154" s="11" t="str">
        <f>VLOOKUP(exp_SILP!$Y154,'DATI CM'!$A$2:$F$28,2,FALSE)</f>
        <v>PNFMRT85H50A859E</v>
      </c>
      <c r="H154" s="11" t="str">
        <f>VLOOKUP(exp_SILP!$Y154,'DATI CM'!$A$2:$F$28,3,FALSE)</f>
        <v>A011</v>
      </c>
      <c r="I154" s="11" t="str">
        <f t="shared" si="1"/>
        <v>N</v>
      </c>
      <c r="J154" s="11" t="str">
        <f>VLOOKUP(exp_SILP!$Y154,'DATI CM'!$A$2:$F$28,4,FALSE)</f>
        <v>BIELLA</v>
      </c>
      <c r="K154" s="12">
        <f>VLOOKUP(exp_SILP!$B154,'DATI COMMESSE'!$A$2:$F$25,5,FALSE)</f>
        <v>82.27</v>
      </c>
      <c r="L154" s="12">
        <f>IF(exp_SILP!$B154="A4.10 - LEP E - ORIENTAMENTO SPECIALISTICO SKILL GAP ANALYSIS - GRUPPO 3P",0,VLOOKUP(exp_SILP!$Y154,'DATI CM'!$A$2:$F$28,6,FALSE))</f>
        <v>25</v>
      </c>
      <c r="M154" s="12">
        <f>IFERROR(VLOOKUP(exp_SILP!$B154,'DATI CM'!$H$2:$I$16,2,FALSE)*exp_SILP!$F154,0)</f>
        <v>0</v>
      </c>
      <c r="N154" s="11" t="str">
        <f>VLOOKUP(exp_SILP!$B154,'DATI COMMESSE'!$A$2:$F$25,4,FALSE)</f>
        <v>GOL</v>
      </c>
      <c r="O154" s="13">
        <f>VLOOKUP(exp_SILP!$B154,'DATI COMMESSE'!$A$2:$F$25,5,FALSE)*exp_SILP!$F154</f>
        <v>68.55833333</v>
      </c>
      <c r="P154" s="11" t="str">
        <f>IF(MID(exp_SILP!$W154,10,2)&gt;"40","F","M")</f>
        <v>F</v>
      </c>
      <c r="Q154" s="27" t="s">
        <v>527</v>
      </c>
      <c r="R154" s="15" t="s">
        <v>528</v>
      </c>
      <c r="S154" s="15" t="s">
        <v>529</v>
      </c>
      <c r="T154" s="15" t="s">
        <v>58</v>
      </c>
      <c r="U154" s="15" t="s">
        <v>59</v>
      </c>
      <c r="V154" s="15" t="s">
        <v>530</v>
      </c>
      <c r="W154" s="15" t="s">
        <v>531</v>
      </c>
      <c r="X154" s="15" t="s">
        <v>532</v>
      </c>
      <c r="Y154" s="15" t="s">
        <v>15</v>
      </c>
      <c r="Z154" s="15" t="s">
        <v>63</v>
      </c>
      <c r="AA154" s="15" t="s">
        <v>64</v>
      </c>
      <c r="AB154" s="15" t="s">
        <v>65</v>
      </c>
      <c r="AC154" s="15" t="s">
        <v>66</v>
      </c>
      <c r="AD154" s="15" t="s">
        <v>59</v>
      </c>
      <c r="AE154" s="15" t="s">
        <v>59</v>
      </c>
      <c r="AF154" s="15" t="s">
        <v>59</v>
      </c>
      <c r="AG154" s="28" t="s">
        <v>533</v>
      </c>
      <c r="AH154" s="15" t="s">
        <v>534</v>
      </c>
      <c r="AI154" s="15" t="s">
        <v>68</v>
      </c>
      <c r="AJ154" s="15" t="str">
        <f>VLOOKUP(exp_SILP!$Y154,'DATI CM'!$A$2:$F$28,2,FALSE)</f>
        <v>PNFMRT85H50A859E</v>
      </c>
    </row>
    <row r="155" ht="15.75" hidden="1" customHeight="1">
      <c r="A155" s="17" t="str">
        <f>IFERROR(VLOOKUP(exp_SILP!$W155,exp_utenti_P!D:D,1,FALSE),"_DA INSERIRE")</f>
        <v>PCCNDR94M68A859E</v>
      </c>
      <c r="B155" s="17" t="str">
        <f>IF(AND(exp_SILP!$S155="A.3 ORIENTAMENTO PROFESSIONALE",exp_SILP!$AD155="4.2"),"A.3 ORIENTAMENTO PROFESSIONALE (CARCERE)",
IF(AND(exp_SILP!$S155="A.3 ORIENTAMENTO PROFESSIONALE",exp_SILP!$AD155="."),"A.3 ORIENTAMENTO PROFESSIONALE (CARCERE)",
IF(AND(exp_SILP!$S155="A.4 CONSULENZA ORIENTATIVA",exp_SILP!$AD155="4.2"),"A.4 CONSULENZA ORIENTATIVA (CARCERE)",
IF(AND(exp_SILP!$S155="A.4 CONSULENZA ORIENTATIVA",exp_SILP!$AD155="."),"A.4 CONSULENZA ORIENTATIVA (CARCERE)",
IF(AND(exp_SILP!$S155="A.5 - LEP F1 - ACCOMPAGNAMENTO AL LAVORO",exp_SILP!$AD155="4.2"),"A.5 - LEP F1 - ACCOMPAGNAMENTO AL LAVORO (CARCERE)",
IF(AND(exp_SILP!$S155="A.5 - LEP F1 - ACCOMPAGNAMENTO AL LAVORO",exp_SILP!$AD155="."),"A.5 - LEP F1 - ACCOMPAGNAMENTO AL LAVORO (CARCERE)",
IF(AND(exp_SILP!$S155="A.5.2a - TUTORAGGIO TIROCINI",exp_SILP!$AD155="4.2"),"A.5.2a - TUTORAGGIO TIROCINI (CARCERE)",
exp_SILP!$S155)))))))</f>
        <v>A4.10 - LEP E - ORIENTAMENTO SPECIALISTICO SKILL GAP ANALYSIS - GRUPPO 3P</v>
      </c>
      <c r="C155" s="18" t="str">
        <f>CONCATENATE(VLOOKUP(exp_SILP!$B155,'DATI COMMESSE'!$A$2:$F$25,4,FALSE)," - ", VLOOKUP(exp_SILP!$B155,'DATI COMMESSE'!$A$2:$F$25,2,FALSE)," - ",VLOOKUP(exp_SILP!$B155,'DATI COMMESSE'!$A$2:$F$25,3,FALSE))</f>
        <v>GOL - 22-02-5000 - 22-12-5003</v>
      </c>
      <c r="D155" s="18" t="str">
        <f>LEFT(exp_SILP!$R155,5)</f>
        <v>11:00</v>
      </c>
      <c r="E155" s="18" t="str">
        <f>RIGHT(exp_SILP!$R155,5)</f>
        <v>14:00</v>
      </c>
      <c r="F155" s="18">
        <f>IF(exp_SILP!$AG155&gt;=60,exp_SILP!$AG155/60,exp_SILP!$AG155)</f>
        <v>3</v>
      </c>
      <c r="G155" s="18" t="str">
        <f>VLOOKUP(exp_SILP!$Y155,'DATI CM'!$A$2:$F$28,2,FALSE)</f>
        <v>PNFMRT85H50A859E</v>
      </c>
      <c r="H155" s="18" t="str">
        <f>VLOOKUP(exp_SILP!$Y155,'DATI CM'!$A$2:$F$28,3,FALSE)</f>
        <v>A011</v>
      </c>
      <c r="I155" s="18" t="str">
        <f t="shared" si="1"/>
        <v>N</v>
      </c>
      <c r="J155" s="18" t="str">
        <f>VLOOKUP(exp_SILP!$Y155,'DATI CM'!$A$2:$F$28,4,FALSE)</f>
        <v>BIELLA</v>
      </c>
      <c r="K155" s="19">
        <f>VLOOKUP(exp_SILP!$B155,'DATI COMMESSE'!$A$2:$F$25,5,FALSE)</f>
        <v>82.27</v>
      </c>
      <c r="L155" s="19">
        <f>IF(exp_SILP!$B155="A4.10 - LEP E - ORIENTAMENTO SPECIALISTICO SKILL GAP ANALYSIS - GRUPPO 3P",0,VLOOKUP(exp_SILP!$Y155,'DATI CM'!$A$2:$F$28,6,FALSE))</f>
        <v>0</v>
      </c>
      <c r="M155" s="19">
        <f>IFERROR(VLOOKUP(exp_SILP!$B155,'DATI CM'!$H$2:$I$16,2,FALSE)*exp_SILP!$F155,0)</f>
        <v>105</v>
      </c>
      <c r="N155" s="18" t="str">
        <f>VLOOKUP(exp_SILP!$B155,'DATI COMMESSE'!$A$2:$F$25,4,FALSE)</f>
        <v>GOL</v>
      </c>
      <c r="O155" s="20">
        <f>VLOOKUP(exp_SILP!$B155,'DATI COMMESSE'!$A$2:$F$25,5,FALSE)*exp_SILP!$F155</f>
        <v>246.81</v>
      </c>
      <c r="P155" s="18" t="str">
        <f>IF(MID(exp_SILP!$W155,10,2)&gt;"40","F","M")</f>
        <v>F</v>
      </c>
      <c r="Q155" s="24" t="s">
        <v>527</v>
      </c>
      <c r="R155" s="22" t="s">
        <v>427</v>
      </c>
      <c r="S155" s="22" t="s">
        <v>287</v>
      </c>
      <c r="T155" s="22" t="s">
        <v>58</v>
      </c>
      <c r="U155" s="22" t="s">
        <v>59</v>
      </c>
      <c r="V155" s="22" t="s">
        <v>419</v>
      </c>
      <c r="W155" s="22" t="s">
        <v>420</v>
      </c>
      <c r="X155" s="22" t="s">
        <v>421</v>
      </c>
      <c r="Y155" s="22" t="s">
        <v>15</v>
      </c>
      <c r="Z155" s="22" t="s">
        <v>63</v>
      </c>
      <c r="AA155" s="22" t="s">
        <v>64</v>
      </c>
      <c r="AB155" s="22" t="s">
        <v>65</v>
      </c>
      <c r="AC155" s="22" t="s">
        <v>66</v>
      </c>
      <c r="AD155" s="22" t="s">
        <v>59</v>
      </c>
      <c r="AE155" s="22" t="s">
        <v>59</v>
      </c>
      <c r="AF155" s="22" t="s">
        <v>59</v>
      </c>
      <c r="AG155" s="25" t="s">
        <v>101</v>
      </c>
      <c r="AH155" s="22" t="s">
        <v>422</v>
      </c>
      <c r="AI155" s="22" t="s">
        <v>68</v>
      </c>
      <c r="AJ155" s="22" t="str">
        <f>VLOOKUP(exp_SILP!$Y155,'DATI CM'!$A$2:$F$28,2,FALSE)</f>
        <v>PNFMRT85H50A859E</v>
      </c>
    </row>
    <row r="156" ht="15.75" hidden="1" customHeight="1">
      <c r="A156" s="10" t="str">
        <f>IFERROR(VLOOKUP(exp_SILP!$W156,exp_utenti_P!D:D,1,FALSE),"_DA INSERIRE")</f>
        <v>MRTLNZ01R29A859B</v>
      </c>
      <c r="B156" s="10" t="str">
        <f>IF(AND(exp_SILP!$S156="A.3 ORIENTAMENTO PROFESSIONALE",exp_SILP!$AD156="4.2"),"A.3 ORIENTAMENTO PROFESSIONALE (CARCERE)",
IF(AND(exp_SILP!$S156="A.3 ORIENTAMENTO PROFESSIONALE",exp_SILP!$AD156="."),"A.3 ORIENTAMENTO PROFESSIONALE (CARCERE)",
IF(AND(exp_SILP!$S156="A.4 CONSULENZA ORIENTATIVA",exp_SILP!$AD156="4.2"),"A.4 CONSULENZA ORIENTATIVA (CARCERE)",
IF(AND(exp_SILP!$S156="A.4 CONSULENZA ORIENTATIVA",exp_SILP!$AD156="."),"A.4 CONSULENZA ORIENTATIVA (CARCERE)",
IF(AND(exp_SILP!$S156="A.5 - LEP F1 - ACCOMPAGNAMENTO AL LAVORO",exp_SILP!$AD156="4.2"),"A.5 - LEP F1 - ACCOMPAGNAMENTO AL LAVORO (CARCERE)",
IF(AND(exp_SILP!$S156="A.5 - LEP F1 - ACCOMPAGNAMENTO AL LAVORO",exp_SILP!$AD156="."),"A.5 - LEP F1 - ACCOMPAGNAMENTO AL LAVORO (CARCERE)",
IF(AND(exp_SILP!$S156="A.5.2a - TUTORAGGIO TIROCINI",exp_SILP!$AD156="4.2"),"A.5.2a - TUTORAGGIO TIROCINI (CARCERE)",
exp_SILP!$S156)))))))</f>
        <v>A.5 - LEP F1 - ACCOMPAGNAMENTO AL LAVORO</v>
      </c>
      <c r="C156" s="11" t="str">
        <f>CONCATENATE(VLOOKUP(exp_SILP!$B156,'DATI COMMESSE'!$A$2:$F$25,4,FALSE)," - ", VLOOKUP(exp_SILP!$B156,'DATI COMMESSE'!$A$2:$F$25,2,FALSE)," - ",VLOOKUP(exp_SILP!$B156,'DATI COMMESSE'!$A$2:$F$25,3,FALSE))</f>
        <v>GOL - 22-02-5000 - 22-12-5003</v>
      </c>
      <c r="D156" s="11" t="str">
        <f>LEFT(exp_SILP!$R156,5)</f>
        <v>10:00</v>
      </c>
      <c r="E156" s="11" t="str">
        <f>RIGHT(exp_SILP!$R156,5)</f>
        <v>11:00</v>
      </c>
      <c r="F156" s="11">
        <f>IF(exp_SILP!$AG156&gt;=60,exp_SILP!$AG156/60,exp_SILP!$AG156)</f>
        <v>1</v>
      </c>
      <c r="G156" s="11" t="str">
        <f>VLOOKUP(exp_SILP!$Y156,'DATI CM'!$A$2:$F$28,2,FALSE)</f>
        <v>PNFMRT85H50A859E</v>
      </c>
      <c r="H156" s="11" t="str">
        <f>VLOOKUP(exp_SILP!$Y156,'DATI CM'!$A$2:$F$28,3,FALSE)</f>
        <v>A011</v>
      </c>
      <c r="I156" s="11" t="str">
        <f t="shared" si="1"/>
        <v>N</v>
      </c>
      <c r="J156" s="11" t="str">
        <f>VLOOKUP(exp_SILP!$Y156,'DATI CM'!$A$2:$F$28,4,FALSE)</f>
        <v>BIELLA</v>
      </c>
      <c r="K156" s="12">
        <f>VLOOKUP(exp_SILP!$B156,'DATI COMMESSE'!$A$2:$F$25,5,FALSE)</f>
        <v>39.94</v>
      </c>
      <c r="L156" s="12">
        <f>IF(exp_SILP!$B156="A4.10 - LEP E - ORIENTAMENTO SPECIALISTICO SKILL GAP ANALYSIS - GRUPPO 3P",0,VLOOKUP(exp_SILP!$Y156,'DATI CM'!$A$2:$F$28,6,FALSE))</f>
        <v>25</v>
      </c>
      <c r="M156" s="12">
        <f>IFERROR(VLOOKUP(exp_SILP!$B156,'DATI CM'!$H$2:$I$16,2,FALSE)*exp_SILP!$F156,0)</f>
        <v>0</v>
      </c>
      <c r="N156" s="11" t="str">
        <f>VLOOKUP(exp_SILP!$B156,'DATI COMMESSE'!$A$2:$F$25,4,FALSE)</f>
        <v>GOL</v>
      </c>
      <c r="O156" s="13">
        <f>VLOOKUP(exp_SILP!$B156,'DATI COMMESSE'!$A$2:$F$25,5,FALSE)*exp_SILP!$F156</f>
        <v>39.94</v>
      </c>
      <c r="P156" s="11" t="str">
        <f>IF(MID(exp_SILP!$W156,10,2)&gt;"40","F","M")</f>
        <v>M</v>
      </c>
      <c r="Q156" s="27" t="s">
        <v>527</v>
      </c>
      <c r="R156" s="15" t="s">
        <v>139</v>
      </c>
      <c r="S156" s="15" t="s">
        <v>57</v>
      </c>
      <c r="T156" s="15" t="s">
        <v>58</v>
      </c>
      <c r="U156" s="15" t="s">
        <v>59</v>
      </c>
      <c r="V156" s="15" t="s">
        <v>271</v>
      </c>
      <c r="W156" s="15" t="s">
        <v>272</v>
      </c>
      <c r="X156" s="15" t="s">
        <v>273</v>
      </c>
      <c r="Y156" s="15" t="s">
        <v>15</v>
      </c>
      <c r="Z156" s="15" t="s">
        <v>63</v>
      </c>
      <c r="AA156" s="15" t="s">
        <v>64</v>
      </c>
      <c r="AB156" s="15" t="s">
        <v>65</v>
      </c>
      <c r="AC156" s="15" t="s">
        <v>66</v>
      </c>
      <c r="AD156" s="15" t="s">
        <v>59</v>
      </c>
      <c r="AE156" s="15" t="s">
        <v>59</v>
      </c>
      <c r="AF156" s="15" t="s">
        <v>59</v>
      </c>
      <c r="AG156" s="28" t="s">
        <v>67</v>
      </c>
      <c r="AH156" s="15" t="s">
        <v>535</v>
      </c>
      <c r="AI156" s="15" t="s">
        <v>68</v>
      </c>
      <c r="AJ156" s="15" t="str">
        <f>VLOOKUP(exp_SILP!$Y156,'DATI CM'!$A$2:$F$28,2,FALSE)</f>
        <v>PNFMRT85H50A859E</v>
      </c>
    </row>
    <row r="157" ht="15.75" hidden="1" customHeight="1">
      <c r="A157" s="17" t="str">
        <f>IFERROR(VLOOKUP(exp_SILP!$W157,exp_utenti_P!D:D,1,FALSE),"_DA INSERIRE")</f>
        <v>MRTFNC58D09H644E</v>
      </c>
      <c r="B157" s="17" t="str">
        <f>IF(AND(exp_SILP!$S157="A.3 ORIENTAMENTO PROFESSIONALE",exp_SILP!$AD157="4.2"),"A.3 ORIENTAMENTO PROFESSIONALE (CARCERE)",
IF(AND(exp_SILP!$S157="A.3 ORIENTAMENTO PROFESSIONALE",exp_SILP!$AD157="."),"A.3 ORIENTAMENTO PROFESSIONALE (CARCERE)",
IF(AND(exp_SILP!$S157="A.4 CONSULENZA ORIENTATIVA",exp_SILP!$AD157="4.2"),"A.4 CONSULENZA ORIENTATIVA (CARCERE)",
IF(AND(exp_SILP!$S157="A.4 CONSULENZA ORIENTATIVA",exp_SILP!$AD157="."),"A.4 CONSULENZA ORIENTATIVA (CARCERE)",
IF(AND(exp_SILP!$S157="A.5 - LEP F1 - ACCOMPAGNAMENTO AL LAVORO",exp_SILP!$AD157="4.2"),"A.5 - LEP F1 - ACCOMPAGNAMENTO AL LAVORO (CARCERE)",
IF(AND(exp_SILP!$S157="A.5 - LEP F1 - ACCOMPAGNAMENTO AL LAVORO",exp_SILP!$AD157="."),"A.5 - LEP F1 - ACCOMPAGNAMENTO AL LAVORO (CARCERE)",
IF(AND(exp_SILP!$S157="A.5.2a - TUTORAGGIO TIROCINI",exp_SILP!$AD157="4.2"),"A.5.2a - TUTORAGGIO TIROCINI (CARCERE)",
exp_SILP!$S157)))))))</f>
        <v>A4.10 - LEP E - ORIENTAMENTO SPECIALISTICO SKILL GAP ANALYSIS</v>
      </c>
      <c r="C157" s="18" t="str">
        <f>CONCATENATE(VLOOKUP(exp_SILP!$B157,'DATI COMMESSE'!$A$2:$F$25,4,FALSE)," - ", VLOOKUP(exp_SILP!$B157,'DATI COMMESSE'!$A$2:$F$25,2,FALSE)," - ",VLOOKUP(exp_SILP!$B157,'DATI COMMESSE'!$A$2:$F$25,3,FALSE))</f>
        <v>GOL - 22-02-5000 - 22-12-5003</v>
      </c>
      <c r="D157" s="18" t="str">
        <f>LEFT(exp_SILP!$R157,5)</f>
        <v>09:00</v>
      </c>
      <c r="E157" s="18" t="str">
        <f>RIGHT(exp_SILP!$R157,5)</f>
        <v>10:00</v>
      </c>
      <c r="F157" s="18">
        <f>IF(exp_SILP!$AG157&gt;=60,exp_SILP!$AG157/60,exp_SILP!$AG157)</f>
        <v>1</v>
      </c>
      <c r="G157" s="18" t="str">
        <f>VLOOKUP(exp_SILP!$Y157,'DATI CM'!$A$2:$F$28,2,FALSE)</f>
        <v>PNFMRT85H50A859E</v>
      </c>
      <c r="H157" s="18" t="str">
        <f>VLOOKUP(exp_SILP!$Y157,'DATI CM'!$A$2:$F$28,3,FALSE)</f>
        <v>A011</v>
      </c>
      <c r="I157" s="18" t="str">
        <f t="shared" si="1"/>
        <v>N</v>
      </c>
      <c r="J157" s="18" t="str">
        <f>VLOOKUP(exp_SILP!$Y157,'DATI CM'!$A$2:$F$28,4,FALSE)</f>
        <v>BIELLA</v>
      </c>
      <c r="K157" s="19">
        <f>VLOOKUP(exp_SILP!$B157,'DATI COMMESSE'!$A$2:$F$25,5,FALSE)</f>
        <v>39.94</v>
      </c>
      <c r="L157" s="19">
        <f>IF(exp_SILP!$B157="A4.10 - LEP E - ORIENTAMENTO SPECIALISTICO SKILL GAP ANALYSIS - GRUPPO 3P",0,VLOOKUP(exp_SILP!$Y157,'DATI CM'!$A$2:$F$28,6,FALSE))</f>
        <v>25</v>
      </c>
      <c r="M157" s="19">
        <f>IFERROR(VLOOKUP(exp_SILP!$B157,'DATI CM'!$H$2:$I$16,2,FALSE)*exp_SILP!$F157,0)</f>
        <v>0</v>
      </c>
      <c r="N157" s="18" t="str">
        <f>VLOOKUP(exp_SILP!$B157,'DATI COMMESSE'!$A$2:$F$25,4,FALSE)</f>
        <v>GOL</v>
      </c>
      <c r="O157" s="20">
        <f>VLOOKUP(exp_SILP!$B157,'DATI COMMESSE'!$A$2:$F$25,5,FALSE)*exp_SILP!$F157</f>
        <v>39.94</v>
      </c>
      <c r="P157" s="18" t="str">
        <f>IF(MID(exp_SILP!$W157,10,2)&gt;"40","F","M")</f>
        <v>M</v>
      </c>
      <c r="Q157" s="24" t="s">
        <v>527</v>
      </c>
      <c r="R157" s="22" t="s">
        <v>203</v>
      </c>
      <c r="S157" s="22" t="s">
        <v>70</v>
      </c>
      <c r="T157" s="22" t="s">
        <v>58</v>
      </c>
      <c r="U157" s="22" t="s">
        <v>59</v>
      </c>
      <c r="V157" s="22" t="s">
        <v>536</v>
      </c>
      <c r="W157" s="22" t="s">
        <v>537</v>
      </c>
      <c r="X157" s="22" t="s">
        <v>538</v>
      </c>
      <c r="Y157" s="22" t="s">
        <v>15</v>
      </c>
      <c r="Z157" s="22" t="s">
        <v>63</v>
      </c>
      <c r="AA157" s="22" t="s">
        <v>64</v>
      </c>
      <c r="AB157" s="22" t="s">
        <v>65</v>
      </c>
      <c r="AC157" s="22" t="s">
        <v>66</v>
      </c>
      <c r="AD157" s="22" t="s">
        <v>59</v>
      </c>
      <c r="AE157" s="22" t="s">
        <v>59</v>
      </c>
      <c r="AF157" s="22" t="s">
        <v>59</v>
      </c>
      <c r="AG157" s="25" t="s">
        <v>67</v>
      </c>
      <c r="AH157" s="22" t="s">
        <v>527</v>
      </c>
      <c r="AI157" s="22" t="s">
        <v>68</v>
      </c>
      <c r="AJ157" s="22" t="str">
        <f>VLOOKUP(exp_SILP!$Y157,'DATI CM'!$A$2:$F$28,2,FALSE)</f>
        <v>PNFMRT85H50A859E</v>
      </c>
    </row>
    <row r="158" ht="15.75" hidden="1" customHeight="1">
      <c r="A158" s="10" t="str">
        <f>IFERROR(VLOOKUP(exp_SILP!$W158,exp_utenti_P!D:D,1,FALSE),"_DA INSERIRE")</f>
        <v>DLLLRA92D70F952L</v>
      </c>
      <c r="B158" s="10" t="str">
        <f>IF(AND(exp_SILP!$S158="A.3 ORIENTAMENTO PROFESSIONALE",exp_SILP!$AD158="4.2"),"A.3 ORIENTAMENTO PROFESSIONALE (CARCERE)",
IF(AND(exp_SILP!$S158="A.3 ORIENTAMENTO PROFESSIONALE",exp_SILP!$AD158="."),"A.3 ORIENTAMENTO PROFESSIONALE (CARCERE)",
IF(AND(exp_SILP!$S158="A.4 CONSULENZA ORIENTATIVA",exp_SILP!$AD158="4.2"),"A.4 CONSULENZA ORIENTATIVA (CARCERE)",
IF(AND(exp_SILP!$S158="A.4 CONSULENZA ORIENTATIVA",exp_SILP!$AD158="."),"A.4 CONSULENZA ORIENTATIVA (CARCERE)",
IF(AND(exp_SILP!$S158="A.5 - LEP F1 - ACCOMPAGNAMENTO AL LAVORO",exp_SILP!$AD158="4.2"),"A.5 - LEP F1 - ACCOMPAGNAMENTO AL LAVORO (CARCERE)",
IF(AND(exp_SILP!$S158="A.5 - LEP F1 - ACCOMPAGNAMENTO AL LAVORO",exp_SILP!$AD158="."),"A.5 - LEP F1 - ACCOMPAGNAMENTO AL LAVORO (CARCERE)",
IF(AND(exp_SILP!$S158="A.5.2a - TUTORAGGIO TIROCINI",exp_SILP!$AD158="4.2"),"A.5.2a - TUTORAGGIO TIROCINI (CARCERE)",
exp_SILP!$S158)))))))</f>
        <v>A4.10 - LEP E - ORIENTAMENTO SPECIALISTICO SKILL GAP ANALYSIS</v>
      </c>
      <c r="C158" s="11" t="str">
        <f>CONCATENATE(VLOOKUP(exp_SILP!$B158,'DATI COMMESSE'!$A$2:$F$25,4,FALSE)," - ", VLOOKUP(exp_SILP!$B158,'DATI COMMESSE'!$A$2:$F$25,2,FALSE)," - ",VLOOKUP(exp_SILP!$B158,'DATI COMMESSE'!$A$2:$F$25,3,FALSE))</f>
        <v>GOL - 22-02-5000 - 22-12-5003</v>
      </c>
      <c r="D158" s="11" t="str">
        <f>LEFT(exp_SILP!$R158,5)</f>
        <v>16:00</v>
      </c>
      <c r="E158" s="11" t="str">
        <f>RIGHT(exp_SILP!$R158,5)</f>
        <v>18:00</v>
      </c>
      <c r="F158" s="11">
        <f>IF(exp_SILP!$AG158&gt;=60,exp_SILP!$AG158/60,exp_SILP!$AG158)</f>
        <v>2</v>
      </c>
      <c r="G158" s="11" t="str">
        <f>VLOOKUP(exp_SILP!$Y158,'DATI CM'!$A$2:$F$28,2,FALSE)</f>
        <v>TRZCST69B41F952V</v>
      </c>
      <c r="H158" s="11" t="str">
        <f>VLOOKUP(exp_SILP!$Y158,'DATI CM'!$A$2:$F$28,3,FALSE)</f>
        <v/>
      </c>
      <c r="I158" s="11" t="str">
        <f t="shared" si="1"/>
        <v>N</v>
      </c>
      <c r="J158" s="11" t="str">
        <f>VLOOKUP(exp_SILP!$Y158,'DATI CM'!$A$2:$F$28,4,FALSE)</f>
        <v/>
      </c>
      <c r="K158" s="12">
        <f>VLOOKUP(exp_SILP!$B158,'DATI COMMESSE'!$A$2:$F$25,5,FALSE)</f>
        <v>39.94</v>
      </c>
      <c r="L158" s="12" t="str">
        <f>IF(exp_SILP!$B158="A4.10 - LEP E - ORIENTAMENTO SPECIALISTICO SKILL GAP ANALYSIS - GRUPPO 3P",0,VLOOKUP(exp_SILP!$Y158,'DATI CM'!$A$2:$F$28,6,FALSE))</f>
        <v/>
      </c>
      <c r="M158" s="12">
        <f>IFERROR(VLOOKUP(exp_SILP!$B158,'DATI CM'!$H$2:$I$16,2,FALSE)*exp_SILP!$F158,0)</f>
        <v>0</v>
      </c>
      <c r="N158" s="11" t="str">
        <f>VLOOKUP(exp_SILP!$B158,'DATI COMMESSE'!$A$2:$F$25,4,FALSE)</f>
        <v>GOL</v>
      </c>
      <c r="O158" s="13">
        <f>VLOOKUP(exp_SILP!$B158,'DATI COMMESSE'!$A$2:$F$25,5,FALSE)*exp_SILP!$F158</f>
        <v>79.88</v>
      </c>
      <c r="P158" s="11" t="str">
        <f>IF(MID(exp_SILP!$W158,10,2)&gt;"40","F","M")</f>
        <v>F</v>
      </c>
      <c r="Q158" s="27" t="s">
        <v>527</v>
      </c>
      <c r="R158" s="15" t="s">
        <v>148</v>
      </c>
      <c r="S158" s="15" t="s">
        <v>70</v>
      </c>
      <c r="T158" s="15" t="s">
        <v>58</v>
      </c>
      <c r="U158" s="15" t="s">
        <v>59</v>
      </c>
      <c r="V158" s="15" t="s">
        <v>539</v>
      </c>
      <c r="W158" s="15" t="s">
        <v>540</v>
      </c>
      <c r="X158" s="15" t="s">
        <v>541</v>
      </c>
      <c r="Y158" s="15" t="s">
        <v>18</v>
      </c>
      <c r="Z158" s="15" t="s">
        <v>63</v>
      </c>
      <c r="AA158" s="15" t="s">
        <v>64</v>
      </c>
      <c r="AB158" s="15" t="s">
        <v>65</v>
      </c>
      <c r="AC158" s="15" t="s">
        <v>82</v>
      </c>
      <c r="AD158" s="15" t="s">
        <v>59</v>
      </c>
      <c r="AE158" s="15" t="s">
        <v>59</v>
      </c>
      <c r="AF158" s="15" t="s">
        <v>59</v>
      </c>
      <c r="AG158" s="28" t="s">
        <v>76</v>
      </c>
      <c r="AH158" s="15" t="s">
        <v>527</v>
      </c>
      <c r="AI158" s="15" t="s">
        <v>83</v>
      </c>
      <c r="AJ158" s="15" t="str">
        <f>VLOOKUP(exp_SILP!$Y158,'DATI CM'!$A$2:$F$28,2,FALSE)</f>
        <v>TRZCST69B41F952V</v>
      </c>
    </row>
    <row r="159" ht="15.75" customHeight="1">
      <c r="A159" s="17" t="str">
        <f>IFERROR(VLOOKUP(exp_SILP!$W159,exp_utenti_P!D:D,1,FALSE),"_DA INSERIRE")</f>
        <v>PRGMSM79E21L219Q</v>
      </c>
      <c r="B159" s="17" t="str">
        <f>IF(AND(exp_SILP!$S159="A.3 ORIENTAMENTO PROFESSIONALE",exp_SILP!$AD159="4.2"),"A.3 ORIENTAMENTO PROFESSIONALE (CARCERE)",
IF(AND(exp_SILP!$S159="A.3 ORIENTAMENTO PROFESSIONALE",exp_SILP!$AD159="."),"A.3 ORIENTAMENTO PROFESSIONALE (CARCERE)",
IF(AND(exp_SILP!$S159="A.4 CONSULENZA ORIENTATIVA",exp_SILP!$AD159="4.2"),"A.4 CONSULENZA ORIENTATIVA (CARCERE)",
IF(AND(exp_SILP!$S159="A.4 CONSULENZA ORIENTATIVA",exp_SILP!$AD159="."),"A.4 CONSULENZA ORIENTATIVA (CARCERE)",
IF(AND(exp_SILP!$S159="A.5 - LEP F1 - ACCOMPAGNAMENTO AL LAVORO",exp_SILP!$AD159="4.2"),"A.5 - LEP F1 - ACCOMPAGNAMENTO AL LAVORO (CARCERE)",
IF(AND(exp_SILP!$S159="A.5 - LEP F1 - ACCOMPAGNAMENTO AL LAVORO",exp_SILP!$AD159="."),"A.5 - LEP F1 - ACCOMPAGNAMENTO AL LAVORO (CARCERE)",
IF(AND(exp_SILP!$S159="A.5.2a - TUTORAGGIO TIROCINI",exp_SILP!$AD159="4.2"),"A.5.2a - TUTORAGGIO TIROCINI (CARCERE)",
exp_SILP!$S159)))))))</f>
        <v>A4.10 - LEP E - ORIENTAMENTO SPECIALISTICO SKILL GAP ANALYSIS</v>
      </c>
      <c r="C159" s="18" t="str">
        <f>CONCATENATE(VLOOKUP(exp_SILP!$B159,'DATI COMMESSE'!$A$2:$F$25,4,FALSE)," - ", VLOOKUP(exp_SILP!$B159,'DATI COMMESSE'!$A$2:$F$25,2,FALSE)," - ",VLOOKUP(exp_SILP!$B159,'DATI COMMESSE'!$A$2:$F$25,3,FALSE))</f>
        <v>GOL - 22-02-5000 - 22-12-5003</v>
      </c>
      <c r="D159" s="18" t="str">
        <f>LEFT(exp_SILP!$R159,5)</f>
        <v>12:00</v>
      </c>
      <c r="E159" s="18" t="str">
        <f>RIGHT(exp_SILP!$R159,5)</f>
        <v>13:00</v>
      </c>
      <c r="F159" s="18">
        <f>IF(exp_SILP!$AG159&gt;=60,exp_SILP!$AG159/60,exp_SILP!$AG159)</f>
        <v>1</v>
      </c>
      <c r="G159" s="18" t="str">
        <f>VLOOKUP(exp_SILP!$Y159,'DATI CM'!$A$2:$F$28,2,FALSE)</f>
        <v>FLCSRN79S42L219X</v>
      </c>
      <c r="H159" s="18" t="str">
        <f>VLOOKUP(exp_SILP!$Y159,'DATI CM'!$A$2:$F$28,3,FALSE)</f>
        <v>A011</v>
      </c>
      <c r="I159" s="18" t="str">
        <f t="shared" si="1"/>
        <v>N</v>
      </c>
      <c r="J159" s="18" t="str">
        <f>VLOOKUP(exp_SILP!$Y159,'DATI CM'!$A$2:$F$28,4,FALSE)</f>
        <v>TORINO</v>
      </c>
      <c r="K159" s="19">
        <f>VLOOKUP(exp_SILP!$B159,'DATI COMMESSE'!$A$2:$F$25,5,FALSE)</f>
        <v>39.94</v>
      </c>
      <c r="L159" s="19">
        <f>IF(exp_SILP!$B159="A4.10 - LEP E - ORIENTAMENTO SPECIALISTICO SKILL GAP ANALYSIS - GRUPPO 3P",0,VLOOKUP(exp_SILP!$Y159,'DATI CM'!$A$2:$F$28,6,FALSE))</f>
        <v>25</v>
      </c>
      <c r="M159" s="19">
        <f>IFERROR(VLOOKUP(exp_SILP!$B159,'DATI CM'!$H$2:$I$16,2,FALSE)*exp_SILP!$F159,0)</f>
        <v>0</v>
      </c>
      <c r="N159" s="18" t="str">
        <f>VLOOKUP(exp_SILP!$B159,'DATI COMMESSE'!$A$2:$F$25,4,FALSE)</f>
        <v>GOL</v>
      </c>
      <c r="O159" s="20">
        <f>VLOOKUP(exp_SILP!$B159,'DATI COMMESSE'!$A$2:$F$25,5,FALSE)*exp_SILP!$F159</f>
        <v>39.94</v>
      </c>
      <c r="P159" s="18" t="str">
        <f>IF(MID(exp_SILP!$W159,10,2)&gt;"40","F","M")</f>
        <v>M</v>
      </c>
      <c r="Q159" s="24" t="s">
        <v>527</v>
      </c>
      <c r="R159" s="22" t="s">
        <v>102</v>
      </c>
      <c r="S159" s="22" t="s">
        <v>70</v>
      </c>
      <c r="T159" s="22" t="s">
        <v>58</v>
      </c>
      <c r="U159" s="22" t="s">
        <v>59</v>
      </c>
      <c r="V159" s="22" t="s">
        <v>542</v>
      </c>
      <c r="W159" s="22" t="s">
        <v>543</v>
      </c>
      <c r="X159" s="22" t="s">
        <v>544</v>
      </c>
      <c r="Y159" s="22" t="s">
        <v>10</v>
      </c>
      <c r="Z159" s="22" t="s">
        <v>63</v>
      </c>
      <c r="AA159" s="22" t="s">
        <v>64</v>
      </c>
      <c r="AB159" s="22" t="s">
        <v>65</v>
      </c>
      <c r="AC159" s="22" t="s">
        <v>75</v>
      </c>
      <c r="AD159" s="22" t="s">
        <v>59</v>
      </c>
      <c r="AE159" s="22" t="s">
        <v>59</v>
      </c>
      <c r="AF159" s="22" t="s">
        <v>114</v>
      </c>
      <c r="AG159" s="25" t="s">
        <v>67</v>
      </c>
      <c r="AH159" s="22" t="s">
        <v>527</v>
      </c>
      <c r="AI159" s="22" t="s">
        <v>77</v>
      </c>
      <c r="AJ159" s="22" t="str">
        <f>VLOOKUP(exp_SILP!$Y159,'DATI CM'!$A$2:$F$28,2,FALSE)</f>
        <v>FLCSRN79S42L219X</v>
      </c>
    </row>
    <row r="160" ht="15.75" customHeight="1">
      <c r="A160" s="10" t="str">
        <f>IFERROR(VLOOKUP(exp_SILP!$W160,exp_utenti_P!D:D,1,FALSE),"_DA INSERIRE")</f>
        <v>PRGMSM79E21L219Q</v>
      </c>
      <c r="B160" s="10" t="str">
        <f>IF(AND(exp_SILP!$S160="A.3 ORIENTAMENTO PROFESSIONALE",exp_SILP!$AD160="4.2"),"A.3 ORIENTAMENTO PROFESSIONALE (CARCERE)",
IF(AND(exp_SILP!$S160="A.3 ORIENTAMENTO PROFESSIONALE",exp_SILP!$AD160="."),"A.3 ORIENTAMENTO PROFESSIONALE (CARCERE)",
IF(AND(exp_SILP!$S160="A.4 CONSULENZA ORIENTATIVA",exp_SILP!$AD160="4.2"),"A.4 CONSULENZA ORIENTATIVA (CARCERE)",
IF(AND(exp_SILP!$S160="A.4 CONSULENZA ORIENTATIVA",exp_SILP!$AD160="."),"A.4 CONSULENZA ORIENTATIVA (CARCERE)",
IF(AND(exp_SILP!$S160="A.5 - LEP F1 - ACCOMPAGNAMENTO AL LAVORO",exp_SILP!$AD160="4.2"),"A.5 - LEP F1 - ACCOMPAGNAMENTO AL LAVORO (CARCERE)",
IF(AND(exp_SILP!$S160="A.5 - LEP F1 - ACCOMPAGNAMENTO AL LAVORO",exp_SILP!$AD160="."),"A.5 - LEP F1 - ACCOMPAGNAMENTO AL LAVORO (CARCERE)",
IF(AND(exp_SILP!$S160="A.5.2a - TUTORAGGIO TIROCINI",exp_SILP!$AD160="4.2"),"A.5.2a - TUTORAGGIO TIROCINI (CARCERE)",
exp_SILP!$S160)))))))</f>
        <v>A4.10 - LEP E - ORIENTAMENTO SPECIALISTICO SKILL GAP ANALYSIS</v>
      </c>
      <c r="C160" s="11" t="str">
        <f>CONCATENATE(VLOOKUP(exp_SILP!$B160,'DATI COMMESSE'!$A$2:$F$25,4,FALSE)," - ", VLOOKUP(exp_SILP!$B160,'DATI COMMESSE'!$A$2:$F$25,2,FALSE)," - ",VLOOKUP(exp_SILP!$B160,'DATI COMMESSE'!$A$2:$F$25,3,FALSE))</f>
        <v>GOL - 22-02-5000 - 22-12-5003</v>
      </c>
      <c r="D160" s="11" t="str">
        <f>LEFT(exp_SILP!$R160,5)</f>
        <v>09:00</v>
      </c>
      <c r="E160" s="11" t="str">
        <f>RIGHT(exp_SILP!$R160,5)</f>
        <v>12:00</v>
      </c>
      <c r="F160" s="11">
        <f>IF(exp_SILP!$AG160&gt;=60,exp_SILP!$AG160/60,exp_SILP!$AG160)</f>
        <v>3</v>
      </c>
      <c r="G160" s="11" t="str">
        <f>VLOOKUP(exp_SILP!$Y160,'DATI CM'!$A$2:$F$28,2,FALSE)</f>
        <v>FLCSRN79S42L219X</v>
      </c>
      <c r="H160" s="11" t="str">
        <f>VLOOKUP(exp_SILP!$Y160,'DATI CM'!$A$2:$F$28,3,FALSE)</f>
        <v>A011</v>
      </c>
      <c r="I160" s="11" t="str">
        <f t="shared" si="1"/>
        <v>N</v>
      </c>
      <c r="J160" s="11" t="str">
        <f>VLOOKUP(exp_SILP!$Y160,'DATI CM'!$A$2:$F$28,4,FALSE)</f>
        <v>TORINO</v>
      </c>
      <c r="K160" s="12">
        <f>VLOOKUP(exp_SILP!$B160,'DATI COMMESSE'!$A$2:$F$25,5,FALSE)</f>
        <v>39.94</v>
      </c>
      <c r="L160" s="12">
        <f>IF(exp_SILP!$B160="A4.10 - LEP E - ORIENTAMENTO SPECIALISTICO SKILL GAP ANALYSIS - GRUPPO 3P",0,VLOOKUP(exp_SILP!$Y160,'DATI CM'!$A$2:$F$28,6,FALSE))</f>
        <v>25</v>
      </c>
      <c r="M160" s="12">
        <f>IFERROR(VLOOKUP(exp_SILP!$B160,'DATI CM'!$H$2:$I$16,2,FALSE)*exp_SILP!$F160,0)</f>
        <v>0</v>
      </c>
      <c r="N160" s="11" t="str">
        <f>VLOOKUP(exp_SILP!$B160,'DATI COMMESSE'!$A$2:$F$25,4,FALSE)</f>
        <v>GOL</v>
      </c>
      <c r="O160" s="13">
        <f>VLOOKUP(exp_SILP!$B160,'DATI COMMESSE'!$A$2:$F$25,5,FALSE)*exp_SILP!$F160</f>
        <v>119.82</v>
      </c>
      <c r="P160" s="11" t="str">
        <f>IF(MID(exp_SILP!$W160,10,2)&gt;"40","F","M")</f>
        <v>M</v>
      </c>
      <c r="Q160" s="27" t="s">
        <v>527</v>
      </c>
      <c r="R160" s="15" t="s">
        <v>106</v>
      </c>
      <c r="S160" s="15" t="s">
        <v>70</v>
      </c>
      <c r="T160" s="15" t="s">
        <v>58</v>
      </c>
      <c r="U160" s="15" t="s">
        <v>59</v>
      </c>
      <c r="V160" s="15" t="s">
        <v>542</v>
      </c>
      <c r="W160" s="15" t="s">
        <v>543</v>
      </c>
      <c r="X160" s="15" t="s">
        <v>544</v>
      </c>
      <c r="Y160" s="15" t="s">
        <v>10</v>
      </c>
      <c r="Z160" s="15" t="s">
        <v>63</v>
      </c>
      <c r="AA160" s="15" t="s">
        <v>64</v>
      </c>
      <c r="AB160" s="15" t="s">
        <v>74</v>
      </c>
      <c r="AC160" s="15" t="s">
        <v>75</v>
      </c>
      <c r="AD160" s="15" t="s">
        <v>59</v>
      </c>
      <c r="AE160" s="15" t="s">
        <v>59</v>
      </c>
      <c r="AF160" s="15" t="s">
        <v>59</v>
      </c>
      <c r="AG160" s="28" t="s">
        <v>101</v>
      </c>
      <c r="AH160" s="15" t="s">
        <v>527</v>
      </c>
      <c r="AI160" s="15" t="s">
        <v>77</v>
      </c>
      <c r="AJ160" s="15" t="str">
        <f>VLOOKUP(exp_SILP!$Y160,'DATI CM'!$A$2:$F$28,2,FALSE)</f>
        <v>FLCSRN79S42L219X</v>
      </c>
    </row>
    <row r="161" ht="15.75" hidden="1" customHeight="1">
      <c r="A161" s="17" t="str">
        <f>IFERROR(VLOOKUP(exp_SILP!$W161,exp_utenti_P!D:D,1,FALSE),"_DA INSERIRE")</f>
        <v>BRSNMR90C53G273K</v>
      </c>
      <c r="B161" s="17" t="str">
        <f>IF(AND(exp_SILP!$S161="A.3 ORIENTAMENTO PROFESSIONALE",exp_SILP!$AD161="4.2"),"A.3 ORIENTAMENTO PROFESSIONALE (CARCERE)",
IF(AND(exp_SILP!$S161="A.3 ORIENTAMENTO PROFESSIONALE",exp_SILP!$AD161="."),"A.3 ORIENTAMENTO PROFESSIONALE (CARCERE)",
IF(AND(exp_SILP!$S161="A.4 CONSULENZA ORIENTATIVA",exp_SILP!$AD161="4.2"),"A.4 CONSULENZA ORIENTATIVA (CARCERE)",
IF(AND(exp_SILP!$S161="A.4 CONSULENZA ORIENTATIVA",exp_SILP!$AD161="."),"A.4 CONSULENZA ORIENTATIVA (CARCERE)",
IF(AND(exp_SILP!$S161="A.5 - LEP F1 - ACCOMPAGNAMENTO AL LAVORO",exp_SILP!$AD161="4.2"),"A.5 - LEP F1 - ACCOMPAGNAMENTO AL LAVORO (CARCERE)",
IF(AND(exp_SILP!$S161="A.5 - LEP F1 - ACCOMPAGNAMENTO AL LAVORO",exp_SILP!$AD161="."),"A.5 - LEP F1 - ACCOMPAGNAMENTO AL LAVORO (CARCERE)",
IF(AND(exp_SILP!$S161="A.5.2a - TUTORAGGIO TIROCINI",exp_SILP!$AD161="4.2"),"A.5.2a - TUTORAGGIO TIROCINI (CARCERE)",
exp_SILP!$S161)))))))</f>
        <v>A.4 CONSULENZA ORIENTATIVA (1-C)</v>
      </c>
      <c r="C161" s="18" t="str">
        <f>CONCATENATE(VLOOKUP(exp_SILP!$B161,'DATI COMMESSE'!$A$2:$F$25,4,FALSE)," - ", VLOOKUP(exp_SILP!$B161,'DATI COMMESSE'!$A$2:$F$25,2,FALSE)," - ",VLOOKUP(exp_SILP!$B161,'DATI COMMESSE'!$A$2:$F$25,3,FALSE))</f>
        <v>FRD - 22-02-5000 - 22-12-5002</v>
      </c>
      <c r="D161" s="18" t="str">
        <f>LEFT(exp_SILP!$R161,5)</f>
        <v>14:30</v>
      </c>
      <c r="E161" s="18" t="str">
        <f>RIGHT(exp_SILP!$R161,5)</f>
        <v>16:30</v>
      </c>
      <c r="F161" s="18">
        <f>IF(exp_SILP!$AG161&gt;=60,exp_SILP!$AG161/60,exp_SILP!$AG161)</f>
        <v>2</v>
      </c>
      <c r="G161" s="18" t="str">
        <f>VLOOKUP(exp_SILP!$Y161,'DATI CM'!$A$2:$F$28,2,FALSE)</f>
        <v>TRZCST69B41F952V</v>
      </c>
      <c r="H161" s="18" t="str">
        <f>VLOOKUP(exp_SILP!$Y161,'DATI CM'!$A$2:$F$28,3,FALSE)</f>
        <v/>
      </c>
      <c r="I161" s="18" t="str">
        <f t="shared" si="1"/>
        <v>N</v>
      </c>
      <c r="J161" s="18" t="str">
        <f>VLOOKUP(exp_SILP!$Y161,'DATI CM'!$A$2:$F$28,4,FALSE)</f>
        <v/>
      </c>
      <c r="K161" s="19">
        <f>VLOOKUP(exp_SILP!$B161,'DATI COMMESSE'!$A$2:$F$25,5,FALSE)</f>
        <v>35.5</v>
      </c>
      <c r="L161" s="19" t="str">
        <f>IF(exp_SILP!$B161="A4.10 - LEP E - ORIENTAMENTO SPECIALISTICO SKILL GAP ANALYSIS - GRUPPO 3P",0,VLOOKUP(exp_SILP!$Y161,'DATI CM'!$A$2:$F$28,6,FALSE))</f>
        <v/>
      </c>
      <c r="M161" s="19">
        <f>IFERROR(VLOOKUP(exp_SILP!$B161,'DATI CM'!$H$2:$I$16,2,FALSE)*exp_SILP!$F161,0)</f>
        <v>0</v>
      </c>
      <c r="N161" s="18" t="str">
        <f>VLOOKUP(exp_SILP!$B161,'DATI COMMESSE'!$A$2:$F$25,4,FALSE)</f>
        <v>FRD</v>
      </c>
      <c r="O161" s="20">
        <f>VLOOKUP(exp_SILP!$B161,'DATI COMMESSE'!$A$2:$F$25,5,FALSE)*exp_SILP!$F161</f>
        <v>71</v>
      </c>
      <c r="P161" s="18" t="str">
        <f>IF(MID(exp_SILP!$W161,10,2)&gt;"40","F","M")</f>
        <v>F</v>
      </c>
      <c r="Q161" s="24" t="s">
        <v>441</v>
      </c>
      <c r="R161" s="22" t="s">
        <v>545</v>
      </c>
      <c r="S161" s="22" t="s">
        <v>94</v>
      </c>
      <c r="T161" s="22" t="s">
        <v>58</v>
      </c>
      <c r="U161" s="22" t="s">
        <v>59</v>
      </c>
      <c r="V161" s="22" t="s">
        <v>546</v>
      </c>
      <c r="W161" s="22" t="s">
        <v>547</v>
      </c>
      <c r="X161" s="22" t="s">
        <v>548</v>
      </c>
      <c r="Y161" s="22" t="s">
        <v>18</v>
      </c>
      <c r="Z161" s="22" t="s">
        <v>63</v>
      </c>
      <c r="AA161" s="22" t="s">
        <v>64</v>
      </c>
      <c r="AB161" s="22" t="s">
        <v>65</v>
      </c>
      <c r="AC161" s="22" t="s">
        <v>82</v>
      </c>
      <c r="AD161" s="22" t="s">
        <v>59</v>
      </c>
      <c r="AE161" s="22" t="s">
        <v>59</v>
      </c>
      <c r="AF161" s="22" t="s">
        <v>59</v>
      </c>
      <c r="AG161" s="25" t="s">
        <v>76</v>
      </c>
      <c r="AH161" s="22" t="s">
        <v>441</v>
      </c>
      <c r="AI161" s="22" t="s">
        <v>83</v>
      </c>
      <c r="AJ161" s="22" t="str">
        <f>VLOOKUP(exp_SILP!$Y161,'DATI CM'!$A$2:$F$28,2,FALSE)</f>
        <v>TRZCST69B41F952V</v>
      </c>
    </row>
    <row r="162" ht="15.75" customHeight="1">
      <c r="A162" s="10" t="str">
        <f>IFERROR(VLOOKUP(exp_SILP!$W162,exp_utenti_P!D:D,1,FALSE),"_DA INSERIRE")</f>
        <v>CPPSVN72B58L013X</v>
      </c>
      <c r="B162" s="10" t="str">
        <f>IF(AND(exp_SILP!$S162="A.3 ORIENTAMENTO PROFESSIONALE",exp_SILP!$AD162="4.2"),"A.3 ORIENTAMENTO PROFESSIONALE (CARCERE)",
IF(AND(exp_SILP!$S162="A.3 ORIENTAMENTO PROFESSIONALE",exp_SILP!$AD162="."),"A.3 ORIENTAMENTO PROFESSIONALE (CARCERE)",
IF(AND(exp_SILP!$S162="A.4 CONSULENZA ORIENTATIVA",exp_SILP!$AD162="4.2"),"A.4 CONSULENZA ORIENTATIVA (CARCERE)",
IF(AND(exp_SILP!$S162="A.4 CONSULENZA ORIENTATIVA",exp_SILP!$AD162="."),"A.4 CONSULENZA ORIENTATIVA (CARCERE)",
IF(AND(exp_SILP!$S162="A.5 - LEP F1 - ACCOMPAGNAMENTO AL LAVORO",exp_SILP!$AD162="4.2"),"A.5 - LEP F1 - ACCOMPAGNAMENTO AL LAVORO (CARCERE)",
IF(AND(exp_SILP!$S162="A.5 - LEP F1 - ACCOMPAGNAMENTO AL LAVORO",exp_SILP!$AD162="."),"A.5 - LEP F1 - ACCOMPAGNAMENTO AL LAVORO (CARCERE)",
IF(AND(exp_SILP!$S162="A.5.2a - TUTORAGGIO TIROCINI",exp_SILP!$AD162="4.2"),"A.5.2a - TUTORAGGIO TIROCINI (CARCERE)",
exp_SILP!$S162)))))))</f>
        <v>A4.10 - LEP E - ORIENTAMENTO SPECIALISTICO SKILL GAP ANALYSIS</v>
      </c>
      <c r="C162" s="11" t="str">
        <f>CONCATENATE(VLOOKUP(exp_SILP!$B162,'DATI COMMESSE'!$A$2:$F$25,4,FALSE)," - ", VLOOKUP(exp_SILP!$B162,'DATI COMMESSE'!$A$2:$F$25,2,FALSE)," - ",VLOOKUP(exp_SILP!$B162,'DATI COMMESSE'!$A$2:$F$25,3,FALSE))</f>
        <v>GOL - 22-02-5000 - 22-12-5003</v>
      </c>
      <c r="D162" s="11" t="str">
        <f>LEFT(exp_SILP!$R162,5)</f>
        <v>16:00</v>
      </c>
      <c r="E162" s="11" t="str">
        <f>RIGHT(exp_SILP!$R162,5)</f>
        <v>17:00</v>
      </c>
      <c r="F162" s="11">
        <f>IF(exp_SILP!$AG162&gt;=60,exp_SILP!$AG162/60,exp_SILP!$AG162)</f>
        <v>1</v>
      </c>
      <c r="G162" s="11" t="str">
        <f>VLOOKUP(exp_SILP!$Y162,'DATI CM'!$A$2:$F$28,2,FALSE)</f>
        <v>FLCSRN79S42L219X</v>
      </c>
      <c r="H162" s="11" t="str">
        <f>VLOOKUP(exp_SILP!$Y162,'DATI CM'!$A$2:$F$28,3,FALSE)</f>
        <v>A011</v>
      </c>
      <c r="I162" s="11" t="str">
        <f t="shared" si="1"/>
        <v>N</v>
      </c>
      <c r="J162" s="11" t="str">
        <f>VLOOKUP(exp_SILP!$Y162,'DATI CM'!$A$2:$F$28,4,FALSE)</f>
        <v>TORINO</v>
      </c>
      <c r="K162" s="12">
        <f>VLOOKUP(exp_SILP!$B162,'DATI COMMESSE'!$A$2:$F$25,5,FALSE)</f>
        <v>39.94</v>
      </c>
      <c r="L162" s="12">
        <f>IF(exp_SILP!$B162="A4.10 - LEP E - ORIENTAMENTO SPECIALISTICO SKILL GAP ANALYSIS - GRUPPO 3P",0,VLOOKUP(exp_SILP!$Y162,'DATI CM'!$A$2:$F$28,6,FALSE))</f>
        <v>25</v>
      </c>
      <c r="M162" s="12">
        <f>IFERROR(VLOOKUP(exp_SILP!$B162,'DATI CM'!$H$2:$I$16,2,FALSE)*exp_SILP!$F162,0)</f>
        <v>0</v>
      </c>
      <c r="N162" s="11" t="str">
        <f>VLOOKUP(exp_SILP!$B162,'DATI COMMESSE'!$A$2:$F$25,4,FALSE)</f>
        <v>GOL</v>
      </c>
      <c r="O162" s="13">
        <f>VLOOKUP(exp_SILP!$B162,'DATI COMMESSE'!$A$2:$F$25,5,FALSE)*exp_SILP!$F162</f>
        <v>39.94</v>
      </c>
      <c r="P162" s="11" t="str">
        <f>IF(MID(exp_SILP!$W162,10,2)&gt;"40","F","M")</f>
        <v>F</v>
      </c>
      <c r="Q162" s="27" t="s">
        <v>441</v>
      </c>
      <c r="R162" s="15" t="s">
        <v>152</v>
      </c>
      <c r="S162" s="15" t="s">
        <v>70</v>
      </c>
      <c r="T162" s="15" t="s">
        <v>58</v>
      </c>
      <c r="U162" s="15" t="s">
        <v>59</v>
      </c>
      <c r="V162" s="15" t="s">
        <v>549</v>
      </c>
      <c r="W162" s="15" t="s">
        <v>550</v>
      </c>
      <c r="X162" s="15" t="s">
        <v>551</v>
      </c>
      <c r="Y162" s="15" t="s">
        <v>10</v>
      </c>
      <c r="Z162" s="15" t="s">
        <v>63</v>
      </c>
      <c r="AA162" s="15" t="s">
        <v>64</v>
      </c>
      <c r="AB162" s="15" t="s">
        <v>552</v>
      </c>
      <c r="AC162" s="15" t="s">
        <v>75</v>
      </c>
      <c r="AD162" s="15" t="s">
        <v>59</v>
      </c>
      <c r="AE162" s="15" t="s">
        <v>59</v>
      </c>
      <c r="AF162" s="15" t="s">
        <v>59</v>
      </c>
      <c r="AG162" s="28" t="s">
        <v>67</v>
      </c>
      <c r="AH162" s="15" t="s">
        <v>553</v>
      </c>
      <c r="AI162" s="15" t="s">
        <v>77</v>
      </c>
      <c r="AJ162" s="15" t="str">
        <f>VLOOKUP(exp_SILP!$Y162,'DATI CM'!$A$2:$F$28,2,FALSE)</f>
        <v>FLCSRN79S42L219X</v>
      </c>
    </row>
    <row r="163" ht="15.75" customHeight="1">
      <c r="A163" s="17" t="str">
        <f>IFERROR(VLOOKUP(exp_SILP!$W163,exp_utenti_P!D:D,1,FALSE),"_DA INSERIRE")</f>
        <v>CPPSVN72B58L013X</v>
      </c>
      <c r="B163" s="17" t="str">
        <f>IF(AND(exp_SILP!$S163="A.3 ORIENTAMENTO PROFESSIONALE",exp_SILP!$AD163="4.2"),"A.3 ORIENTAMENTO PROFESSIONALE (CARCERE)",
IF(AND(exp_SILP!$S163="A.3 ORIENTAMENTO PROFESSIONALE",exp_SILP!$AD163="."),"A.3 ORIENTAMENTO PROFESSIONALE (CARCERE)",
IF(AND(exp_SILP!$S163="A.4 CONSULENZA ORIENTATIVA",exp_SILP!$AD163="4.2"),"A.4 CONSULENZA ORIENTATIVA (CARCERE)",
IF(AND(exp_SILP!$S163="A.4 CONSULENZA ORIENTATIVA",exp_SILP!$AD163="."),"A.4 CONSULENZA ORIENTATIVA (CARCERE)",
IF(AND(exp_SILP!$S163="A.5 - LEP F1 - ACCOMPAGNAMENTO AL LAVORO",exp_SILP!$AD163="4.2"),"A.5 - LEP F1 - ACCOMPAGNAMENTO AL LAVORO (CARCERE)",
IF(AND(exp_SILP!$S163="A.5 - LEP F1 - ACCOMPAGNAMENTO AL LAVORO",exp_SILP!$AD163="."),"A.5 - LEP F1 - ACCOMPAGNAMENTO AL LAVORO (CARCERE)",
IF(AND(exp_SILP!$S163="A.5.2a - TUTORAGGIO TIROCINI",exp_SILP!$AD163="4.2"),"A.5.2a - TUTORAGGIO TIROCINI (CARCERE)",
exp_SILP!$S163)))))))</f>
        <v>A4.10 - LEP E - ORIENTAMENTO SPECIALISTICO SKILL GAP ANALYSIS</v>
      </c>
      <c r="C163" s="18" t="str">
        <f>CONCATENATE(VLOOKUP(exp_SILP!$B163,'DATI COMMESSE'!$A$2:$F$25,4,FALSE)," - ", VLOOKUP(exp_SILP!$B163,'DATI COMMESSE'!$A$2:$F$25,2,FALSE)," - ",VLOOKUP(exp_SILP!$B163,'DATI COMMESSE'!$A$2:$F$25,3,FALSE))</f>
        <v>GOL - 22-02-5000 - 22-12-5003</v>
      </c>
      <c r="D163" s="18" t="str">
        <f>LEFT(exp_SILP!$R163,5)</f>
        <v>15:00</v>
      </c>
      <c r="E163" s="18" t="str">
        <f>RIGHT(exp_SILP!$R163,5)</f>
        <v>16:00</v>
      </c>
      <c r="F163" s="18">
        <f>IF(exp_SILP!$AG163&gt;=60,exp_SILP!$AG163/60,exp_SILP!$AG163)</f>
        <v>1</v>
      </c>
      <c r="G163" s="18" t="str">
        <f>VLOOKUP(exp_SILP!$Y163,'DATI CM'!$A$2:$F$28,2,FALSE)</f>
        <v>FLCSRN79S42L219X</v>
      </c>
      <c r="H163" s="18" t="str">
        <f>VLOOKUP(exp_SILP!$Y163,'DATI CM'!$A$2:$F$28,3,FALSE)</f>
        <v>A011</v>
      </c>
      <c r="I163" s="18" t="str">
        <f t="shared" si="1"/>
        <v>N</v>
      </c>
      <c r="J163" s="18" t="str">
        <f>VLOOKUP(exp_SILP!$Y163,'DATI CM'!$A$2:$F$28,4,FALSE)</f>
        <v>TORINO</v>
      </c>
      <c r="K163" s="19">
        <f>VLOOKUP(exp_SILP!$B163,'DATI COMMESSE'!$A$2:$F$25,5,FALSE)</f>
        <v>39.94</v>
      </c>
      <c r="L163" s="19">
        <f>IF(exp_SILP!$B163="A4.10 - LEP E - ORIENTAMENTO SPECIALISTICO SKILL GAP ANALYSIS - GRUPPO 3P",0,VLOOKUP(exp_SILP!$Y163,'DATI CM'!$A$2:$F$28,6,FALSE))</f>
        <v>25</v>
      </c>
      <c r="M163" s="19">
        <f>IFERROR(VLOOKUP(exp_SILP!$B163,'DATI CM'!$H$2:$I$16,2,FALSE)*exp_SILP!$F163,0)</f>
        <v>0</v>
      </c>
      <c r="N163" s="18" t="str">
        <f>VLOOKUP(exp_SILP!$B163,'DATI COMMESSE'!$A$2:$F$25,4,FALSE)</f>
        <v>GOL</v>
      </c>
      <c r="O163" s="20">
        <f>VLOOKUP(exp_SILP!$B163,'DATI COMMESSE'!$A$2:$F$25,5,FALSE)*exp_SILP!$F163</f>
        <v>39.94</v>
      </c>
      <c r="P163" s="18" t="str">
        <f>IF(MID(exp_SILP!$W163,10,2)&gt;"40","F","M")</f>
        <v>F</v>
      </c>
      <c r="Q163" s="24" t="s">
        <v>441</v>
      </c>
      <c r="R163" s="22" t="s">
        <v>311</v>
      </c>
      <c r="S163" s="22" t="s">
        <v>70</v>
      </c>
      <c r="T163" s="22" t="s">
        <v>58</v>
      </c>
      <c r="U163" s="22" t="s">
        <v>59</v>
      </c>
      <c r="V163" s="22" t="s">
        <v>549</v>
      </c>
      <c r="W163" s="22" t="s">
        <v>550</v>
      </c>
      <c r="X163" s="22" t="s">
        <v>551</v>
      </c>
      <c r="Y163" s="22" t="s">
        <v>10</v>
      </c>
      <c r="Z163" s="22" t="s">
        <v>63</v>
      </c>
      <c r="AA163" s="22" t="s">
        <v>64</v>
      </c>
      <c r="AB163" s="22" t="s">
        <v>552</v>
      </c>
      <c r="AC163" s="22" t="s">
        <v>75</v>
      </c>
      <c r="AD163" s="22" t="s">
        <v>59</v>
      </c>
      <c r="AE163" s="22" t="s">
        <v>59</v>
      </c>
      <c r="AF163" s="22" t="s">
        <v>59</v>
      </c>
      <c r="AG163" s="25" t="s">
        <v>67</v>
      </c>
      <c r="AH163" s="22" t="s">
        <v>441</v>
      </c>
      <c r="AI163" s="22" t="s">
        <v>77</v>
      </c>
      <c r="AJ163" s="22" t="str">
        <f>VLOOKUP(exp_SILP!$Y163,'DATI CM'!$A$2:$F$28,2,FALSE)</f>
        <v>FLCSRN79S42L219X</v>
      </c>
    </row>
    <row r="164" ht="15.75" hidden="1" customHeight="1">
      <c r="A164" s="10" t="str">
        <f>IFERROR(VLOOKUP(exp_SILP!$W164,exp_utenti_P!D:D,1,FALSE),"_DA INSERIRE")</f>
        <v>HNNMYN94C65Z336Q</v>
      </c>
      <c r="B164" s="10" t="str">
        <f>IF(AND(exp_SILP!$S164="A.3 ORIENTAMENTO PROFESSIONALE",exp_SILP!$AD164="4.2"),"A.3 ORIENTAMENTO PROFESSIONALE (CARCERE)",
IF(AND(exp_SILP!$S164="A.3 ORIENTAMENTO PROFESSIONALE",exp_SILP!$AD164="."),"A.3 ORIENTAMENTO PROFESSIONALE (CARCERE)",
IF(AND(exp_SILP!$S164="A.4 CONSULENZA ORIENTATIVA",exp_SILP!$AD164="4.2"),"A.4 CONSULENZA ORIENTATIVA (CARCERE)",
IF(AND(exp_SILP!$S164="A.4 CONSULENZA ORIENTATIVA",exp_SILP!$AD164="."),"A.4 CONSULENZA ORIENTATIVA (CARCERE)",
IF(AND(exp_SILP!$S164="A.5 - LEP F1 - ACCOMPAGNAMENTO AL LAVORO",exp_SILP!$AD164="4.2"),"A.5 - LEP F1 - ACCOMPAGNAMENTO AL LAVORO (CARCERE)",
IF(AND(exp_SILP!$S164="A.5 - LEP F1 - ACCOMPAGNAMENTO AL LAVORO",exp_SILP!$AD164="."),"A.5 - LEP F1 - ACCOMPAGNAMENTO AL LAVORO (CARCERE)",
IF(AND(exp_SILP!$S164="A.5.2a - TUTORAGGIO TIROCINI",exp_SILP!$AD164="4.2"),"A.5.2a - TUTORAGGIO TIROCINI (CARCERE)",
exp_SILP!$S164)))))))</f>
        <v>A4.10 - LEP E - ORIENTAMENTO SPECIALISTICO SKILL GAP ANALYSIS</v>
      </c>
      <c r="C164" s="11" t="str">
        <f>CONCATENATE(VLOOKUP(exp_SILP!$B164,'DATI COMMESSE'!$A$2:$F$25,4,FALSE)," - ", VLOOKUP(exp_SILP!$B164,'DATI COMMESSE'!$A$2:$F$25,2,FALSE)," - ",VLOOKUP(exp_SILP!$B164,'DATI COMMESSE'!$A$2:$F$25,3,FALSE))</f>
        <v>GOL - 22-02-5000 - 22-12-5003</v>
      </c>
      <c r="D164" s="11" t="str">
        <f>LEFT(exp_SILP!$R164,5)</f>
        <v>11:30</v>
      </c>
      <c r="E164" s="11" t="str">
        <f>RIGHT(exp_SILP!$R164,5)</f>
        <v>13:30</v>
      </c>
      <c r="F164" s="11">
        <f>IF(exp_SILP!$AG164&gt;=60,exp_SILP!$AG164/60,exp_SILP!$AG164)</f>
        <v>2</v>
      </c>
      <c r="G164" s="11" t="str">
        <f>VLOOKUP(exp_SILP!$Y164,'DATI CM'!$A$2:$F$28,2,FALSE)</f>
        <v>TRZCST69B41F952V</v>
      </c>
      <c r="H164" s="11" t="str">
        <f>VLOOKUP(exp_SILP!$Y164,'DATI CM'!$A$2:$F$28,3,FALSE)</f>
        <v/>
      </c>
      <c r="I164" s="11" t="str">
        <f t="shared" si="1"/>
        <v>N</v>
      </c>
      <c r="J164" s="11" t="str">
        <f>VLOOKUP(exp_SILP!$Y164,'DATI CM'!$A$2:$F$28,4,FALSE)</f>
        <v/>
      </c>
      <c r="K164" s="12">
        <f>VLOOKUP(exp_SILP!$B164,'DATI COMMESSE'!$A$2:$F$25,5,FALSE)</f>
        <v>39.94</v>
      </c>
      <c r="L164" s="12" t="str">
        <f>IF(exp_SILP!$B164="A4.10 - LEP E - ORIENTAMENTO SPECIALISTICO SKILL GAP ANALYSIS - GRUPPO 3P",0,VLOOKUP(exp_SILP!$Y164,'DATI CM'!$A$2:$F$28,6,FALSE))</f>
        <v/>
      </c>
      <c r="M164" s="12">
        <f>IFERROR(VLOOKUP(exp_SILP!$B164,'DATI CM'!$H$2:$I$16,2,FALSE)*exp_SILP!$F164,0)</f>
        <v>0</v>
      </c>
      <c r="N164" s="11" t="str">
        <f>VLOOKUP(exp_SILP!$B164,'DATI COMMESSE'!$A$2:$F$25,4,FALSE)</f>
        <v>GOL</v>
      </c>
      <c r="O164" s="13">
        <f>VLOOKUP(exp_SILP!$B164,'DATI COMMESSE'!$A$2:$F$25,5,FALSE)*exp_SILP!$F164</f>
        <v>79.88</v>
      </c>
      <c r="P164" s="11" t="str">
        <f>IF(MID(exp_SILP!$W164,10,2)&gt;"40","F","M")</f>
        <v>F</v>
      </c>
      <c r="Q164" s="27" t="s">
        <v>441</v>
      </c>
      <c r="R164" s="15" t="s">
        <v>88</v>
      </c>
      <c r="S164" s="15" t="s">
        <v>70</v>
      </c>
      <c r="T164" s="15" t="s">
        <v>58</v>
      </c>
      <c r="U164" s="15" t="s">
        <v>59</v>
      </c>
      <c r="V164" s="15" t="s">
        <v>554</v>
      </c>
      <c r="W164" s="15" t="s">
        <v>555</v>
      </c>
      <c r="X164" s="15" t="s">
        <v>556</v>
      </c>
      <c r="Y164" s="15" t="s">
        <v>18</v>
      </c>
      <c r="Z164" s="15" t="s">
        <v>63</v>
      </c>
      <c r="AA164" s="15" t="s">
        <v>64</v>
      </c>
      <c r="AB164" s="15" t="s">
        <v>65</v>
      </c>
      <c r="AC164" s="15" t="s">
        <v>82</v>
      </c>
      <c r="AD164" s="15" t="s">
        <v>59</v>
      </c>
      <c r="AE164" s="15" t="s">
        <v>59</v>
      </c>
      <c r="AF164" s="15" t="s">
        <v>59</v>
      </c>
      <c r="AG164" s="28" t="s">
        <v>76</v>
      </c>
      <c r="AH164" s="15" t="s">
        <v>441</v>
      </c>
      <c r="AI164" s="15" t="s">
        <v>83</v>
      </c>
      <c r="AJ164" s="15" t="str">
        <f>VLOOKUP(exp_SILP!$Y164,'DATI CM'!$A$2:$F$28,2,FALSE)</f>
        <v>TRZCST69B41F952V</v>
      </c>
    </row>
    <row r="165" ht="15.75" hidden="1" customHeight="1">
      <c r="A165" s="17" t="str">
        <f>IFERROR(VLOOKUP(exp_SILP!$W165,exp_utenti_P!D:D,1,FALSE),"_DA INSERIRE")</f>
        <v>TRAMDH02H70Z351T</v>
      </c>
      <c r="B165" s="17" t="str">
        <f>IF(AND(exp_SILP!$S165="A.3 ORIENTAMENTO PROFESSIONALE",exp_SILP!$AD165="4.2"),"A.3 ORIENTAMENTO PROFESSIONALE (CARCERE)",
IF(AND(exp_SILP!$S165="A.3 ORIENTAMENTO PROFESSIONALE",exp_SILP!$AD165="."),"A.3 ORIENTAMENTO PROFESSIONALE (CARCERE)",
IF(AND(exp_SILP!$S165="A.4 CONSULENZA ORIENTATIVA",exp_SILP!$AD165="4.2"),"A.4 CONSULENZA ORIENTATIVA (CARCERE)",
IF(AND(exp_SILP!$S165="A.4 CONSULENZA ORIENTATIVA",exp_SILP!$AD165="."),"A.4 CONSULENZA ORIENTATIVA (CARCERE)",
IF(AND(exp_SILP!$S165="A.5 - LEP F1 - ACCOMPAGNAMENTO AL LAVORO",exp_SILP!$AD165="4.2"),"A.5 - LEP F1 - ACCOMPAGNAMENTO AL LAVORO (CARCERE)",
IF(AND(exp_SILP!$S165="A.5 - LEP F1 - ACCOMPAGNAMENTO AL LAVORO",exp_SILP!$AD165="."),"A.5 - LEP F1 - ACCOMPAGNAMENTO AL LAVORO (CARCERE)",
IF(AND(exp_SILP!$S165="A.5.2a - TUTORAGGIO TIROCINI",exp_SILP!$AD165="4.2"),"A.5.2a - TUTORAGGIO TIROCINI (CARCERE)",
exp_SILP!$S165)))))))</f>
        <v>A4.10 - LEP E - ORIENTAMENTO SPECIALISTICO SKILL GAP ANALYSIS</v>
      </c>
      <c r="C165" s="18" t="str">
        <f>CONCATENATE(VLOOKUP(exp_SILP!$B165,'DATI COMMESSE'!$A$2:$F$25,4,FALSE)," - ", VLOOKUP(exp_SILP!$B165,'DATI COMMESSE'!$A$2:$F$25,2,FALSE)," - ",VLOOKUP(exp_SILP!$B165,'DATI COMMESSE'!$A$2:$F$25,3,FALSE))</f>
        <v>GOL - 22-02-5000 - 22-12-5003</v>
      </c>
      <c r="D165" s="18" t="str">
        <f>LEFT(exp_SILP!$R165,5)</f>
        <v>09:30</v>
      </c>
      <c r="E165" s="18" t="str">
        <f>RIGHT(exp_SILP!$R165,5)</f>
        <v>11:30</v>
      </c>
      <c r="F165" s="18">
        <f>IF(exp_SILP!$AG165&gt;=60,exp_SILP!$AG165/60,exp_SILP!$AG165)</f>
        <v>2</v>
      </c>
      <c r="G165" s="18" t="str">
        <f>VLOOKUP(exp_SILP!$Y165,'DATI CM'!$A$2:$F$28,2,FALSE)</f>
        <v>TRZCST69B41F952V</v>
      </c>
      <c r="H165" s="18" t="str">
        <f>VLOOKUP(exp_SILP!$Y165,'DATI CM'!$A$2:$F$28,3,FALSE)</f>
        <v/>
      </c>
      <c r="I165" s="18" t="str">
        <f t="shared" si="1"/>
        <v>N</v>
      </c>
      <c r="J165" s="18" t="str">
        <f>VLOOKUP(exp_SILP!$Y165,'DATI CM'!$A$2:$F$28,4,FALSE)</f>
        <v/>
      </c>
      <c r="K165" s="19">
        <f>VLOOKUP(exp_SILP!$B165,'DATI COMMESSE'!$A$2:$F$25,5,FALSE)</f>
        <v>39.94</v>
      </c>
      <c r="L165" s="19" t="str">
        <f>IF(exp_SILP!$B165="A4.10 - LEP E - ORIENTAMENTO SPECIALISTICO SKILL GAP ANALYSIS - GRUPPO 3P",0,VLOOKUP(exp_SILP!$Y165,'DATI CM'!$A$2:$F$28,6,FALSE))</f>
        <v/>
      </c>
      <c r="M165" s="19">
        <f>IFERROR(VLOOKUP(exp_SILP!$B165,'DATI CM'!$H$2:$I$16,2,FALSE)*exp_SILP!$F165,0)</f>
        <v>0</v>
      </c>
      <c r="N165" s="18" t="str">
        <f>VLOOKUP(exp_SILP!$B165,'DATI COMMESSE'!$A$2:$F$25,4,FALSE)</f>
        <v>GOL</v>
      </c>
      <c r="O165" s="20">
        <f>VLOOKUP(exp_SILP!$B165,'DATI COMMESSE'!$A$2:$F$25,5,FALSE)*exp_SILP!$F165</f>
        <v>79.88</v>
      </c>
      <c r="P165" s="18" t="str">
        <f>IF(MID(exp_SILP!$W165,10,2)&gt;"40","F","M")</f>
        <v>F</v>
      </c>
      <c r="Q165" s="24" t="s">
        <v>441</v>
      </c>
      <c r="R165" s="22" t="s">
        <v>78</v>
      </c>
      <c r="S165" s="22" t="s">
        <v>70</v>
      </c>
      <c r="T165" s="22" t="s">
        <v>58</v>
      </c>
      <c r="U165" s="22" t="s">
        <v>59</v>
      </c>
      <c r="V165" s="22" t="s">
        <v>557</v>
      </c>
      <c r="W165" s="22" t="s">
        <v>558</v>
      </c>
      <c r="X165" s="22" t="s">
        <v>559</v>
      </c>
      <c r="Y165" s="22" t="s">
        <v>18</v>
      </c>
      <c r="Z165" s="22" t="s">
        <v>63</v>
      </c>
      <c r="AA165" s="22" t="s">
        <v>64</v>
      </c>
      <c r="AB165" s="22" t="s">
        <v>65</v>
      </c>
      <c r="AC165" s="22" t="s">
        <v>82</v>
      </c>
      <c r="AD165" s="22" t="s">
        <v>59</v>
      </c>
      <c r="AE165" s="22" t="s">
        <v>59</v>
      </c>
      <c r="AF165" s="22" t="s">
        <v>59</v>
      </c>
      <c r="AG165" s="25" t="s">
        <v>76</v>
      </c>
      <c r="AH165" s="22" t="s">
        <v>441</v>
      </c>
      <c r="AI165" s="22" t="s">
        <v>83</v>
      </c>
      <c r="AJ165" s="22" t="str">
        <f>VLOOKUP(exp_SILP!$Y165,'DATI CM'!$A$2:$F$28,2,FALSE)</f>
        <v>TRZCST69B41F952V</v>
      </c>
    </row>
    <row r="166" ht="15.75" customHeight="1">
      <c r="A166" s="10" t="str">
        <f>IFERROR(VLOOKUP(exp_SILP!$W166,exp_utenti_P!D:D,1,FALSE),"_DA INSERIRE")</f>
        <v>DDNTNH81S24Z313D</v>
      </c>
      <c r="B166" s="10" t="str">
        <f>IF(AND(exp_SILP!$S166="A.3 ORIENTAMENTO PROFESSIONALE",exp_SILP!$AD166="4.2"),"A.3 ORIENTAMENTO PROFESSIONALE (CARCERE)",
IF(AND(exp_SILP!$S166="A.3 ORIENTAMENTO PROFESSIONALE",exp_SILP!$AD166="."),"A.3 ORIENTAMENTO PROFESSIONALE (CARCERE)",
IF(AND(exp_SILP!$S166="A.4 CONSULENZA ORIENTATIVA",exp_SILP!$AD166="4.2"),"A.4 CONSULENZA ORIENTATIVA (CARCERE)",
IF(AND(exp_SILP!$S166="A.4 CONSULENZA ORIENTATIVA",exp_SILP!$AD166="."),"A.4 CONSULENZA ORIENTATIVA (CARCERE)",
IF(AND(exp_SILP!$S166="A.5 - LEP F1 - ACCOMPAGNAMENTO AL LAVORO",exp_SILP!$AD166="4.2"),"A.5 - LEP F1 - ACCOMPAGNAMENTO AL LAVORO (CARCERE)",
IF(AND(exp_SILP!$S166="A.5 - LEP F1 - ACCOMPAGNAMENTO AL LAVORO",exp_SILP!$AD166="."),"A.5 - LEP F1 - ACCOMPAGNAMENTO AL LAVORO (CARCERE)",
IF(AND(exp_SILP!$S166="A.5.2a - TUTORAGGIO TIROCINI",exp_SILP!$AD166="4.2"),"A.5.2a - TUTORAGGIO TIROCINI (CARCERE)",
exp_SILP!$S166)))))))</f>
        <v>A.5.2 TUTORAGGIO TIROCINI O ACCOMPAGNAMENTO IN ITINERE NEGLI INSERIMENTI LAVORATIVI</v>
      </c>
      <c r="C166" s="11" t="str">
        <f>CONCATENATE(VLOOKUP(exp_SILP!$B166,'DATI COMMESSE'!$A$2:$F$25,4,FALSE)," - ", VLOOKUP(exp_SILP!$B166,'DATI COMMESSE'!$A$2:$F$25,2,FALSE)," - ",VLOOKUP(exp_SILP!$B166,'DATI COMMESSE'!$A$2:$F$25,3,FALSE))</f>
        <v> -  - </v>
      </c>
      <c r="D166" s="11" t="str">
        <f>LEFT(exp_SILP!$R166,5)</f>
        <v>18:00</v>
      </c>
      <c r="E166" s="11" t="str">
        <f>RIGHT(exp_SILP!$R166,5)</f>
        <v>20:00</v>
      </c>
      <c r="F166" s="11">
        <f>IF(exp_SILP!$AG166&gt;=60,exp_SILP!$AG166/60,exp_SILP!$AG166)</f>
        <v>2</v>
      </c>
      <c r="G166" s="11" t="str">
        <f>VLOOKUP(exp_SILP!$Y166,'DATI CM'!$A$2:$F$28,2,FALSE)</f>
        <v>FLCSRN79S42L219X</v>
      </c>
      <c r="H166" s="11" t="str">
        <f>VLOOKUP(exp_SILP!$Y166,'DATI CM'!$A$2:$F$28,3,FALSE)</f>
        <v>A011</v>
      </c>
      <c r="I166" s="11" t="str">
        <f t="shared" si="1"/>
        <v>N</v>
      </c>
      <c r="J166" s="11" t="str">
        <f>VLOOKUP(exp_SILP!$Y166,'DATI CM'!$A$2:$F$28,4,FALSE)</f>
        <v>TORINO</v>
      </c>
      <c r="K166" s="12" t="str">
        <f>VLOOKUP(exp_SILP!$B166,'DATI COMMESSE'!$A$2:$F$25,5,FALSE)</f>
        <v/>
      </c>
      <c r="L166" s="12">
        <f>IF(exp_SILP!$B166="A4.10 - LEP E - ORIENTAMENTO SPECIALISTICO SKILL GAP ANALYSIS - GRUPPO 3P",0,VLOOKUP(exp_SILP!$Y166,'DATI CM'!$A$2:$F$28,6,FALSE))</f>
        <v>25</v>
      </c>
      <c r="M166" s="12">
        <f>IFERROR(VLOOKUP(exp_SILP!$B166,'DATI CM'!$H$2:$I$16,2,FALSE)*exp_SILP!$F166,0)</f>
        <v>0</v>
      </c>
      <c r="N166" s="11" t="str">
        <f>VLOOKUP(exp_SILP!$B166,'DATI COMMESSE'!$A$2:$F$25,4,FALSE)</f>
        <v/>
      </c>
      <c r="O166" s="13">
        <f>VLOOKUP(exp_SILP!$B166,'DATI COMMESSE'!$A$2:$F$25,5,FALSE)*exp_SILP!$F166</f>
        <v>0</v>
      </c>
      <c r="P166" s="11" t="str">
        <f>IF(MID(exp_SILP!$W166,10,2)&gt;"40","F","M")</f>
        <v>M</v>
      </c>
      <c r="Q166" s="27" t="s">
        <v>560</v>
      </c>
      <c r="R166" s="15" t="s">
        <v>561</v>
      </c>
      <c r="S166" s="15" t="s">
        <v>562</v>
      </c>
      <c r="T166" s="15" t="s">
        <v>58</v>
      </c>
      <c r="U166" s="15" t="s">
        <v>59</v>
      </c>
      <c r="V166" s="15" t="s">
        <v>563</v>
      </c>
      <c r="W166" s="15" t="s">
        <v>564</v>
      </c>
      <c r="X166" s="15" t="s">
        <v>565</v>
      </c>
      <c r="Y166" s="15" t="s">
        <v>10</v>
      </c>
      <c r="Z166" s="15" t="s">
        <v>63</v>
      </c>
      <c r="AA166" s="15" t="s">
        <v>64</v>
      </c>
      <c r="AB166" s="15" t="s">
        <v>74</v>
      </c>
      <c r="AC166" s="15" t="s">
        <v>75</v>
      </c>
      <c r="AD166" s="15" t="s">
        <v>177</v>
      </c>
      <c r="AE166" s="15" t="s">
        <v>59</v>
      </c>
      <c r="AF166" s="15" t="s">
        <v>454</v>
      </c>
      <c r="AG166" s="28" t="s">
        <v>76</v>
      </c>
      <c r="AH166" s="15" t="s">
        <v>455</v>
      </c>
      <c r="AI166" s="15" t="s">
        <v>77</v>
      </c>
      <c r="AJ166" s="15" t="str">
        <f>VLOOKUP(exp_SILP!$Y166,'DATI CM'!$A$2:$F$28,2,FALSE)</f>
        <v>FLCSRN79S42L219X</v>
      </c>
    </row>
    <row r="167" ht="15.75" customHeight="1">
      <c r="A167" s="17" t="str">
        <f>IFERROR(VLOOKUP(exp_SILP!$W167,exp_utenti_P!D:D,1,FALSE),"_DA INSERIRE")</f>
        <v>BRTJNY00R63L219O</v>
      </c>
      <c r="B167" s="17" t="str">
        <f>IF(AND(exp_SILP!$S167="A.3 ORIENTAMENTO PROFESSIONALE",exp_SILP!$AD167="4.2"),"A.3 ORIENTAMENTO PROFESSIONALE (CARCERE)",
IF(AND(exp_SILP!$S167="A.3 ORIENTAMENTO PROFESSIONALE",exp_SILP!$AD167="."),"A.3 ORIENTAMENTO PROFESSIONALE (CARCERE)",
IF(AND(exp_SILP!$S167="A.4 CONSULENZA ORIENTATIVA",exp_SILP!$AD167="4.2"),"A.4 CONSULENZA ORIENTATIVA (CARCERE)",
IF(AND(exp_SILP!$S167="A.4 CONSULENZA ORIENTATIVA",exp_SILP!$AD167="."),"A.4 CONSULENZA ORIENTATIVA (CARCERE)",
IF(AND(exp_SILP!$S167="A.5 - LEP F1 - ACCOMPAGNAMENTO AL LAVORO",exp_SILP!$AD167="4.2"),"A.5 - LEP F1 - ACCOMPAGNAMENTO AL LAVORO (CARCERE)",
IF(AND(exp_SILP!$S167="A.5 - LEP F1 - ACCOMPAGNAMENTO AL LAVORO",exp_SILP!$AD167="."),"A.5 - LEP F1 - ACCOMPAGNAMENTO AL LAVORO (CARCERE)",
IF(AND(exp_SILP!$S167="A.5.2a - TUTORAGGIO TIROCINI",exp_SILP!$AD167="4.2"),"A.5.2a - TUTORAGGIO TIROCINI (CARCERE)",
exp_SILP!$S167)))))))</f>
        <v>A.5.2a - TUTORAGGIO TIROCINI</v>
      </c>
      <c r="C167" s="18" t="str">
        <f>CONCATENATE(VLOOKUP(exp_SILP!$B167,'DATI COMMESSE'!$A$2:$F$25,4,FALSE)," - ", VLOOKUP(exp_SILP!$B167,'DATI COMMESSE'!$A$2:$F$25,2,FALSE)," - ",VLOOKUP(exp_SILP!$B167,'DATI COMMESSE'!$A$2:$F$25,3,FALSE))</f>
        <v>FRD - 22-02-5000 - 22-12-5002</v>
      </c>
      <c r="D167" s="18" t="str">
        <f>LEFT(exp_SILP!$R167,5)</f>
        <v>15:30</v>
      </c>
      <c r="E167" s="18" t="str">
        <f>RIGHT(exp_SILP!$R167,5)</f>
        <v>17:30</v>
      </c>
      <c r="F167" s="18">
        <f>IF(exp_SILP!$AG167&gt;=60,exp_SILP!$AG167/60,exp_SILP!$AG167)</f>
        <v>2</v>
      </c>
      <c r="G167" s="18" t="str">
        <f>VLOOKUP(exp_SILP!$Y167,'DATI CM'!$A$2:$F$28,2,FALSE)</f>
        <v>FLCSRN79S42L219X</v>
      </c>
      <c r="H167" s="18" t="str">
        <f>VLOOKUP(exp_SILP!$Y167,'DATI CM'!$A$2:$F$28,3,FALSE)</f>
        <v>A011</v>
      </c>
      <c r="I167" s="18" t="str">
        <f t="shared" si="1"/>
        <v>N</v>
      </c>
      <c r="J167" s="18" t="str">
        <f>VLOOKUP(exp_SILP!$Y167,'DATI CM'!$A$2:$F$28,4,FALSE)</f>
        <v>TORINO</v>
      </c>
      <c r="K167" s="19">
        <f>VLOOKUP(exp_SILP!$B167,'DATI COMMESSE'!$A$2:$F$25,5,FALSE)</f>
        <v>35.5</v>
      </c>
      <c r="L167" s="19">
        <f>IF(exp_SILP!$B167="A4.10 - LEP E - ORIENTAMENTO SPECIALISTICO SKILL GAP ANALYSIS - GRUPPO 3P",0,VLOOKUP(exp_SILP!$Y167,'DATI CM'!$A$2:$F$28,6,FALSE))</f>
        <v>25</v>
      </c>
      <c r="M167" s="19">
        <f>IFERROR(VLOOKUP(exp_SILP!$B167,'DATI CM'!$H$2:$I$16,2,FALSE)*exp_SILP!$F167,0)</f>
        <v>0</v>
      </c>
      <c r="N167" s="18" t="str">
        <f>VLOOKUP(exp_SILP!$B167,'DATI COMMESSE'!$A$2:$F$25,4,FALSE)</f>
        <v>FRD</v>
      </c>
      <c r="O167" s="20">
        <f>VLOOKUP(exp_SILP!$B167,'DATI COMMESSE'!$A$2:$F$25,5,FALSE)*exp_SILP!$F167</f>
        <v>71</v>
      </c>
      <c r="P167" s="18" t="str">
        <f>IF(MID(exp_SILP!$W167,10,2)&gt;"40","F","M")</f>
        <v>F</v>
      </c>
      <c r="Q167" s="24" t="s">
        <v>560</v>
      </c>
      <c r="R167" s="22" t="s">
        <v>453</v>
      </c>
      <c r="S167" s="22" t="s">
        <v>166</v>
      </c>
      <c r="T167" s="22" t="s">
        <v>58</v>
      </c>
      <c r="U167" s="22" t="s">
        <v>59</v>
      </c>
      <c r="V167" s="22" t="s">
        <v>103</v>
      </c>
      <c r="W167" s="22" t="s">
        <v>104</v>
      </c>
      <c r="X167" s="22" t="s">
        <v>105</v>
      </c>
      <c r="Y167" s="22" t="s">
        <v>10</v>
      </c>
      <c r="Z167" s="22" t="s">
        <v>63</v>
      </c>
      <c r="AA167" s="22" t="s">
        <v>64</v>
      </c>
      <c r="AB167" s="22" t="s">
        <v>74</v>
      </c>
      <c r="AC167" s="22" t="s">
        <v>75</v>
      </c>
      <c r="AD167" s="22" t="s">
        <v>177</v>
      </c>
      <c r="AE167" s="22" t="s">
        <v>59</v>
      </c>
      <c r="AF167" s="22" t="s">
        <v>454</v>
      </c>
      <c r="AG167" s="25" t="s">
        <v>76</v>
      </c>
      <c r="AH167" s="22" t="s">
        <v>455</v>
      </c>
      <c r="AI167" s="22" t="s">
        <v>77</v>
      </c>
      <c r="AJ167" s="22" t="str">
        <f>VLOOKUP(exp_SILP!$Y167,'DATI CM'!$A$2:$F$28,2,FALSE)</f>
        <v>FLCSRN79S42L219X</v>
      </c>
    </row>
    <row r="168" ht="15.75" hidden="1" customHeight="1">
      <c r="A168" s="10" t="str">
        <f>IFERROR(VLOOKUP(exp_SILP!$W168,exp_utenti_P!D:D,1,FALSE),"_DA INSERIRE")</f>
        <v>SCHNRC64D55A859N</v>
      </c>
      <c r="B168" s="10" t="str">
        <f>IF(AND(exp_SILP!$S168="A.3 ORIENTAMENTO PROFESSIONALE",exp_SILP!$AD168="4.2"),"A.3 ORIENTAMENTO PROFESSIONALE (CARCERE)",
IF(AND(exp_SILP!$S168="A.3 ORIENTAMENTO PROFESSIONALE",exp_SILP!$AD168="."),"A.3 ORIENTAMENTO PROFESSIONALE (CARCERE)",
IF(AND(exp_SILP!$S168="A.4 CONSULENZA ORIENTATIVA",exp_SILP!$AD168="4.2"),"A.4 CONSULENZA ORIENTATIVA (CARCERE)",
IF(AND(exp_SILP!$S168="A.4 CONSULENZA ORIENTATIVA",exp_SILP!$AD168="."),"A.4 CONSULENZA ORIENTATIVA (CARCERE)",
IF(AND(exp_SILP!$S168="A.5 - LEP F1 - ACCOMPAGNAMENTO AL LAVORO",exp_SILP!$AD168="4.2"),"A.5 - LEP F1 - ACCOMPAGNAMENTO AL LAVORO (CARCERE)",
IF(AND(exp_SILP!$S168="A.5 - LEP F1 - ACCOMPAGNAMENTO AL LAVORO",exp_SILP!$AD168="."),"A.5 - LEP F1 - ACCOMPAGNAMENTO AL LAVORO (CARCERE)",
IF(AND(exp_SILP!$S168="A.5.2a - TUTORAGGIO TIROCINI",exp_SILP!$AD168="4.2"),"A.5.2a - TUTORAGGIO TIROCINI (CARCERE)",
exp_SILP!$S168)))))))</f>
        <v>A4.10 - LEP E - ORIENTAMENTO SPECIALISTICO SKILL GAP ANALYSIS</v>
      </c>
      <c r="C168" s="11" t="str">
        <f>CONCATENATE(VLOOKUP(exp_SILP!$B168,'DATI COMMESSE'!$A$2:$F$25,4,FALSE)," - ", VLOOKUP(exp_SILP!$B168,'DATI COMMESSE'!$A$2:$F$25,2,FALSE)," - ",VLOOKUP(exp_SILP!$B168,'DATI COMMESSE'!$A$2:$F$25,3,FALSE))</f>
        <v>GOL - 22-02-5000 - 22-12-5003</v>
      </c>
      <c r="D168" s="11" t="str">
        <f>LEFT(exp_SILP!$R168,5)</f>
        <v>13:00</v>
      </c>
      <c r="E168" s="11" t="str">
        <f>RIGHT(exp_SILP!$R168,5)</f>
        <v>14:00</v>
      </c>
      <c r="F168" s="11">
        <f>IF(exp_SILP!$AG168&gt;=60,exp_SILP!$AG168/60,exp_SILP!$AG168)</f>
        <v>1</v>
      </c>
      <c r="G168" s="11" t="str">
        <f>VLOOKUP(exp_SILP!$Y168,'DATI CM'!$A$2:$F$28,2,FALSE)</f>
        <v>PNFMRT85H50A859E</v>
      </c>
      <c r="H168" s="11" t="str">
        <f>VLOOKUP(exp_SILP!$Y168,'DATI CM'!$A$2:$F$28,3,FALSE)</f>
        <v>A011</v>
      </c>
      <c r="I168" s="11" t="str">
        <f t="shared" si="1"/>
        <v>N</v>
      </c>
      <c r="J168" s="11" t="str">
        <f>VLOOKUP(exp_SILP!$Y168,'DATI CM'!$A$2:$F$28,4,FALSE)</f>
        <v>BIELLA</v>
      </c>
      <c r="K168" s="12">
        <f>VLOOKUP(exp_SILP!$B168,'DATI COMMESSE'!$A$2:$F$25,5,FALSE)</f>
        <v>39.94</v>
      </c>
      <c r="L168" s="12">
        <f>IF(exp_SILP!$B168="A4.10 - LEP E - ORIENTAMENTO SPECIALISTICO SKILL GAP ANALYSIS - GRUPPO 3P",0,VLOOKUP(exp_SILP!$Y168,'DATI CM'!$A$2:$F$28,6,FALSE))</f>
        <v>25</v>
      </c>
      <c r="M168" s="12">
        <f>IFERROR(VLOOKUP(exp_SILP!$B168,'DATI CM'!$H$2:$I$16,2,FALSE)*exp_SILP!$F168,0)</f>
        <v>0</v>
      </c>
      <c r="N168" s="11" t="str">
        <f>VLOOKUP(exp_SILP!$B168,'DATI COMMESSE'!$A$2:$F$25,4,FALSE)</f>
        <v>GOL</v>
      </c>
      <c r="O168" s="13">
        <f>VLOOKUP(exp_SILP!$B168,'DATI COMMESSE'!$A$2:$F$25,5,FALSE)*exp_SILP!$F168</f>
        <v>39.94</v>
      </c>
      <c r="P168" s="11" t="str">
        <f>IF(MID(exp_SILP!$W168,10,2)&gt;"40","F","M")</f>
        <v>F</v>
      </c>
      <c r="Q168" s="27" t="s">
        <v>560</v>
      </c>
      <c r="R168" s="15" t="s">
        <v>159</v>
      </c>
      <c r="S168" s="15" t="s">
        <v>70</v>
      </c>
      <c r="T168" s="15" t="s">
        <v>58</v>
      </c>
      <c r="U168" s="15" t="s">
        <v>59</v>
      </c>
      <c r="V168" s="15" t="s">
        <v>312</v>
      </c>
      <c r="W168" s="15" t="s">
        <v>313</v>
      </c>
      <c r="X168" s="15" t="s">
        <v>314</v>
      </c>
      <c r="Y168" s="15" t="s">
        <v>15</v>
      </c>
      <c r="Z168" s="15" t="s">
        <v>63</v>
      </c>
      <c r="AA168" s="15" t="s">
        <v>64</v>
      </c>
      <c r="AB168" s="15" t="s">
        <v>65</v>
      </c>
      <c r="AC168" s="15" t="s">
        <v>66</v>
      </c>
      <c r="AD168" s="15" t="s">
        <v>59</v>
      </c>
      <c r="AE168" s="15" t="s">
        <v>59</v>
      </c>
      <c r="AF168" s="15" t="s">
        <v>59</v>
      </c>
      <c r="AG168" s="28" t="s">
        <v>67</v>
      </c>
      <c r="AH168" s="15" t="s">
        <v>560</v>
      </c>
      <c r="AI168" s="15" t="s">
        <v>68</v>
      </c>
      <c r="AJ168" s="15" t="str">
        <f>VLOOKUP(exp_SILP!$Y168,'DATI CM'!$A$2:$F$28,2,FALSE)</f>
        <v>PNFMRT85H50A859E</v>
      </c>
    </row>
    <row r="169" ht="15.75" hidden="1" customHeight="1">
      <c r="A169" s="17" t="str">
        <f>IFERROR(VLOOKUP(exp_SILP!$W169,exp_utenti_P!D:D,1,FALSE),"_DA INSERIRE")</f>
        <v>DDMLCN64T02F205O</v>
      </c>
      <c r="B169" s="17" t="str">
        <f>IF(AND(exp_SILP!$S169="A.3 ORIENTAMENTO PROFESSIONALE",exp_SILP!$AD169="4.2"),"A.3 ORIENTAMENTO PROFESSIONALE (CARCERE)",
IF(AND(exp_SILP!$S169="A.3 ORIENTAMENTO PROFESSIONALE",exp_SILP!$AD169="."),"A.3 ORIENTAMENTO PROFESSIONALE (CARCERE)",
IF(AND(exp_SILP!$S169="A.4 CONSULENZA ORIENTATIVA",exp_SILP!$AD169="4.2"),"A.4 CONSULENZA ORIENTATIVA (CARCERE)",
IF(AND(exp_SILP!$S169="A.4 CONSULENZA ORIENTATIVA",exp_SILP!$AD169="."),"A.4 CONSULENZA ORIENTATIVA (CARCERE)",
IF(AND(exp_SILP!$S169="A.5 - LEP F1 - ACCOMPAGNAMENTO AL LAVORO",exp_SILP!$AD169="4.2"),"A.5 - LEP F1 - ACCOMPAGNAMENTO AL LAVORO (CARCERE)",
IF(AND(exp_SILP!$S169="A.5 - LEP F1 - ACCOMPAGNAMENTO AL LAVORO",exp_SILP!$AD169="."),"A.5 - LEP F1 - ACCOMPAGNAMENTO AL LAVORO (CARCERE)",
IF(AND(exp_SILP!$S169="A.5.2a - TUTORAGGIO TIROCINI",exp_SILP!$AD169="4.2"),"A.5.2a - TUTORAGGIO TIROCINI (CARCERE)",
exp_SILP!$S169)))))))</f>
        <v>A4.10 - LEP E - ORIENTAMENTO SPECIALISTICO SKILL GAP ANALYSIS</v>
      </c>
      <c r="C169" s="18" t="str">
        <f>CONCATENATE(VLOOKUP(exp_SILP!$B169,'DATI COMMESSE'!$A$2:$F$25,4,FALSE)," - ", VLOOKUP(exp_SILP!$B169,'DATI COMMESSE'!$A$2:$F$25,2,FALSE)," - ",VLOOKUP(exp_SILP!$B169,'DATI COMMESSE'!$A$2:$F$25,3,FALSE))</f>
        <v>GOL - 22-02-5000 - 22-12-5003</v>
      </c>
      <c r="D169" s="18" t="str">
        <f>LEFT(exp_SILP!$R169,5)</f>
        <v>11:00</v>
      </c>
      <c r="E169" s="18" t="str">
        <f>RIGHT(exp_SILP!$R169,5)</f>
        <v>13:00</v>
      </c>
      <c r="F169" s="18">
        <f>IF(exp_SILP!$AG169&gt;=60,exp_SILP!$AG169/60,exp_SILP!$AG169)</f>
        <v>2</v>
      </c>
      <c r="G169" s="18" t="str">
        <f>VLOOKUP(exp_SILP!$Y169,'DATI CM'!$A$2:$F$28,2,FALSE)</f>
        <v>PNFMRT85H50A859E</v>
      </c>
      <c r="H169" s="18" t="str">
        <f>VLOOKUP(exp_SILP!$Y169,'DATI CM'!$A$2:$F$28,3,FALSE)</f>
        <v>A011</v>
      </c>
      <c r="I169" s="18" t="str">
        <f t="shared" si="1"/>
        <v>N</v>
      </c>
      <c r="J169" s="18" t="str">
        <f>VLOOKUP(exp_SILP!$Y169,'DATI CM'!$A$2:$F$28,4,FALSE)</f>
        <v>BIELLA</v>
      </c>
      <c r="K169" s="19">
        <f>VLOOKUP(exp_SILP!$B169,'DATI COMMESSE'!$A$2:$F$25,5,FALSE)</f>
        <v>39.94</v>
      </c>
      <c r="L169" s="19">
        <f>IF(exp_SILP!$B169="A4.10 - LEP E - ORIENTAMENTO SPECIALISTICO SKILL GAP ANALYSIS - GRUPPO 3P",0,VLOOKUP(exp_SILP!$Y169,'DATI CM'!$A$2:$F$28,6,FALSE))</f>
        <v>25</v>
      </c>
      <c r="M169" s="19">
        <f>IFERROR(VLOOKUP(exp_SILP!$B169,'DATI CM'!$H$2:$I$16,2,FALSE)*exp_SILP!$F169,0)</f>
        <v>0</v>
      </c>
      <c r="N169" s="18" t="str">
        <f>VLOOKUP(exp_SILP!$B169,'DATI COMMESSE'!$A$2:$F$25,4,FALSE)</f>
        <v>GOL</v>
      </c>
      <c r="O169" s="20">
        <f>VLOOKUP(exp_SILP!$B169,'DATI COMMESSE'!$A$2:$F$25,5,FALSE)*exp_SILP!$F169</f>
        <v>79.88</v>
      </c>
      <c r="P169" s="18" t="str">
        <f>IF(MID(exp_SILP!$W169,10,2)&gt;"40","F","M")</f>
        <v>M</v>
      </c>
      <c r="Q169" s="24" t="s">
        <v>560</v>
      </c>
      <c r="R169" s="22" t="s">
        <v>219</v>
      </c>
      <c r="S169" s="22" t="s">
        <v>70</v>
      </c>
      <c r="T169" s="22" t="s">
        <v>58</v>
      </c>
      <c r="U169" s="22" t="s">
        <v>59</v>
      </c>
      <c r="V169" s="22" t="s">
        <v>204</v>
      </c>
      <c r="W169" s="22" t="s">
        <v>205</v>
      </c>
      <c r="X169" s="22" t="s">
        <v>206</v>
      </c>
      <c r="Y169" s="22" t="s">
        <v>15</v>
      </c>
      <c r="Z169" s="22" t="s">
        <v>63</v>
      </c>
      <c r="AA169" s="22" t="s">
        <v>64</v>
      </c>
      <c r="AB169" s="22" t="s">
        <v>65</v>
      </c>
      <c r="AC169" s="22" t="s">
        <v>66</v>
      </c>
      <c r="AD169" s="22" t="s">
        <v>59</v>
      </c>
      <c r="AE169" s="22" t="s">
        <v>59</v>
      </c>
      <c r="AF169" s="22" t="s">
        <v>59</v>
      </c>
      <c r="AG169" s="25" t="s">
        <v>76</v>
      </c>
      <c r="AH169" s="22" t="s">
        <v>560</v>
      </c>
      <c r="AI169" s="22" t="s">
        <v>68</v>
      </c>
      <c r="AJ169" s="22" t="str">
        <f>VLOOKUP(exp_SILP!$Y169,'DATI CM'!$A$2:$F$28,2,FALSE)</f>
        <v>PNFMRT85H50A859E</v>
      </c>
    </row>
    <row r="170" ht="15.75" customHeight="1">
      <c r="A170" s="10" t="str">
        <f>IFERROR(VLOOKUP(exp_SILP!$W170,exp_utenti_P!D:D,1,FALSE),"_DA INSERIRE")</f>
        <v>MRRCST88M60L219K</v>
      </c>
      <c r="B170" s="10" t="str">
        <f>IF(AND(exp_SILP!$S170="A.3 ORIENTAMENTO PROFESSIONALE",exp_SILP!$AD170="4.2"),"A.3 ORIENTAMENTO PROFESSIONALE (CARCERE)",
IF(AND(exp_SILP!$S170="A.3 ORIENTAMENTO PROFESSIONALE",exp_SILP!$AD170="."),"A.3 ORIENTAMENTO PROFESSIONALE (CARCERE)",
IF(AND(exp_SILP!$S170="A.4 CONSULENZA ORIENTATIVA",exp_SILP!$AD170="4.2"),"A.4 CONSULENZA ORIENTATIVA (CARCERE)",
IF(AND(exp_SILP!$S170="A.4 CONSULENZA ORIENTATIVA",exp_SILP!$AD170="."),"A.4 CONSULENZA ORIENTATIVA (CARCERE)",
IF(AND(exp_SILP!$S170="A.5 - LEP F1 - ACCOMPAGNAMENTO AL LAVORO",exp_SILP!$AD170="4.2"),"A.5 - LEP F1 - ACCOMPAGNAMENTO AL LAVORO (CARCERE)",
IF(AND(exp_SILP!$S170="A.5 - LEP F1 - ACCOMPAGNAMENTO AL LAVORO",exp_SILP!$AD170="."),"A.5 - LEP F1 - ACCOMPAGNAMENTO AL LAVORO (CARCERE)",
IF(AND(exp_SILP!$S170="A.5.2a - TUTORAGGIO TIROCINI",exp_SILP!$AD170="4.2"),"A.5.2a - TUTORAGGIO TIROCINI (CARCERE)",
exp_SILP!$S170)))))))</f>
        <v>A.5 - LEP F1 - ACCOMPAGNAMENTO AL LAVORO</v>
      </c>
      <c r="C170" s="11" t="str">
        <f>CONCATENATE(VLOOKUP(exp_SILP!$B170,'DATI COMMESSE'!$A$2:$F$25,4,FALSE)," - ", VLOOKUP(exp_SILP!$B170,'DATI COMMESSE'!$A$2:$F$25,2,FALSE)," - ",VLOOKUP(exp_SILP!$B170,'DATI COMMESSE'!$A$2:$F$25,3,FALSE))</f>
        <v>GOL - 22-02-5000 - 22-12-5003</v>
      </c>
      <c r="D170" s="11" t="str">
        <f>LEFT(exp_SILP!$R170,5)</f>
        <v>17:00</v>
      </c>
      <c r="E170" s="11" t="str">
        <f>RIGHT(exp_SILP!$R170,5)</f>
        <v>18:00</v>
      </c>
      <c r="F170" s="11">
        <f>IF(exp_SILP!$AG170&gt;=60,exp_SILP!$AG170/60,exp_SILP!$AG170)</f>
        <v>1</v>
      </c>
      <c r="G170" s="11" t="str">
        <f>VLOOKUP(exp_SILP!$Y170,'DATI CM'!$A$2:$F$28,2,FALSE)</f>
        <v>MNRCLD73B46G674U</v>
      </c>
      <c r="H170" s="11" t="str">
        <f>VLOOKUP(exp_SILP!$Y170,'DATI CM'!$A$2:$F$28,3,FALSE)</f>
        <v>A011</v>
      </c>
      <c r="I170" s="11" t="str">
        <f t="shared" si="1"/>
        <v>N</v>
      </c>
      <c r="J170" s="11" t="str">
        <f>VLOOKUP(exp_SILP!$Y170,'DATI CM'!$A$2:$F$28,4,FALSE)</f>
        <v>TORINO</v>
      </c>
      <c r="K170" s="12">
        <f>VLOOKUP(exp_SILP!$B170,'DATI COMMESSE'!$A$2:$F$25,5,FALSE)</f>
        <v>39.94</v>
      </c>
      <c r="L170" s="12">
        <f>IF(exp_SILP!$B170="A4.10 - LEP E - ORIENTAMENTO SPECIALISTICO SKILL GAP ANALYSIS - GRUPPO 3P",0,VLOOKUP(exp_SILP!$Y170,'DATI CM'!$A$2:$F$28,6,FALSE))</f>
        <v>25</v>
      </c>
      <c r="M170" s="12">
        <f>IFERROR(VLOOKUP(exp_SILP!$B170,'DATI CM'!$H$2:$I$16,2,FALSE)*exp_SILP!$F170,0)</f>
        <v>0</v>
      </c>
      <c r="N170" s="11" t="str">
        <f>VLOOKUP(exp_SILP!$B170,'DATI COMMESSE'!$A$2:$F$25,4,FALSE)</f>
        <v>GOL</v>
      </c>
      <c r="O170" s="13">
        <f>VLOOKUP(exp_SILP!$B170,'DATI COMMESSE'!$A$2:$F$25,5,FALSE)*exp_SILP!$F170</f>
        <v>39.94</v>
      </c>
      <c r="P170" s="11" t="str">
        <f>IF(MID(exp_SILP!$W170,10,2)&gt;"40","F","M")</f>
        <v>F</v>
      </c>
      <c r="Q170" s="27" t="s">
        <v>566</v>
      </c>
      <c r="R170" s="15" t="s">
        <v>93</v>
      </c>
      <c r="S170" s="15" t="s">
        <v>57</v>
      </c>
      <c r="T170" s="15" t="s">
        <v>58</v>
      </c>
      <c r="U170" s="15" t="s">
        <v>59</v>
      </c>
      <c r="V170" s="15" t="s">
        <v>567</v>
      </c>
      <c r="W170" s="15" t="s">
        <v>568</v>
      </c>
      <c r="X170" s="15" t="s">
        <v>569</v>
      </c>
      <c r="Y170" s="15" t="s">
        <v>14</v>
      </c>
      <c r="Z170" s="15" t="s">
        <v>63</v>
      </c>
      <c r="AA170" s="15" t="s">
        <v>64</v>
      </c>
      <c r="AB170" s="15" t="s">
        <v>65</v>
      </c>
      <c r="AC170" s="15" t="s">
        <v>135</v>
      </c>
      <c r="AD170" s="15" t="s">
        <v>59</v>
      </c>
      <c r="AE170" s="15" t="s">
        <v>59</v>
      </c>
      <c r="AF170" s="15" t="s">
        <v>156</v>
      </c>
      <c r="AG170" s="28" t="s">
        <v>67</v>
      </c>
      <c r="AH170" s="15" t="s">
        <v>570</v>
      </c>
      <c r="AI170" s="15" t="s">
        <v>158</v>
      </c>
      <c r="AJ170" s="15" t="str">
        <f>VLOOKUP(exp_SILP!$Y170,'DATI CM'!$A$2:$F$28,2,FALSE)</f>
        <v>MNRCLD73B46G674U</v>
      </c>
    </row>
    <row r="171" ht="15.75" customHeight="1">
      <c r="A171" s="17" t="str">
        <f>IFERROR(VLOOKUP(exp_SILP!$W171,exp_utenti_P!D:D,1,FALSE),"_DA INSERIRE")</f>
        <v>MRRCST88M60L219K</v>
      </c>
      <c r="B171" s="17" t="str">
        <f>IF(AND(exp_SILP!$S171="A.3 ORIENTAMENTO PROFESSIONALE",exp_SILP!$AD171="4.2"),"A.3 ORIENTAMENTO PROFESSIONALE (CARCERE)",
IF(AND(exp_SILP!$S171="A.3 ORIENTAMENTO PROFESSIONALE",exp_SILP!$AD171="."),"A.3 ORIENTAMENTO PROFESSIONALE (CARCERE)",
IF(AND(exp_SILP!$S171="A.4 CONSULENZA ORIENTATIVA",exp_SILP!$AD171="4.2"),"A.4 CONSULENZA ORIENTATIVA (CARCERE)",
IF(AND(exp_SILP!$S171="A.4 CONSULENZA ORIENTATIVA",exp_SILP!$AD171="."),"A.4 CONSULENZA ORIENTATIVA (CARCERE)",
IF(AND(exp_SILP!$S171="A.5 - LEP F1 - ACCOMPAGNAMENTO AL LAVORO",exp_SILP!$AD171="4.2"),"A.5 - LEP F1 - ACCOMPAGNAMENTO AL LAVORO (CARCERE)",
IF(AND(exp_SILP!$S171="A.5 - LEP F1 - ACCOMPAGNAMENTO AL LAVORO",exp_SILP!$AD171="."),"A.5 - LEP F1 - ACCOMPAGNAMENTO AL LAVORO (CARCERE)",
IF(AND(exp_SILP!$S171="A.5.2a - TUTORAGGIO TIROCINI",exp_SILP!$AD171="4.2"),"A.5.2a - TUTORAGGIO TIROCINI (CARCERE)",
exp_SILP!$S171)))))))</f>
        <v>A.5 - LEP F1 - ACCOMPAGNAMENTO AL LAVORO</v>
      </c>
      <c r="C171" s="18" t="str">
        <f>CONCATENATE(VLOOKUP(exp_SILP!$B171,'DATI COMMESSE'!$A$2:$F$25,4,FALSE)," - ", VLOOKUP(exp_SILP!$B171,'DATI COMMESSE'!$A$2:$F$25,2,FALSE)," - ",VLOOKUP(exp_SILP!$B171,'DATI COMMESSE'!$A$2:$F$25,3,FALSE))</f>
        <v>GOL - 22-02-5000 - 22-12-5003</v>
      </c>
      <c r="D171" s="18" t="str">
        <f>LEFT(exp_SILP!$R171,5)</f>
        <v>14:00</v>
      </c>
      <c r="E171" s="18" t="str">
        <f>RIGHT(exp_SILP!$R171,5)</f>
        <v>17:00</v>
      </c>
      <c r="F171" s="18">
        <f>IF(exp_SILP!$AG171&gt;=60,exp_SILP!$AG171/60,exp_SILP!$AG171)</f>
        <v>3</v>
      </c>
      <c r="G171" s="18" t="str">
        <f>VLOOKUP(exp_SILP!$Y171,'DATI CM'!$A$2:$F$28,2,FALSE)</f>
        <v>MNRCLD73B46G674U</v>
      </c>
      <c r="H171" s="18" t="str">
        <f>VLOOKUP(exp_SILP!$Y171,'DATI CM'!$A$2:$F$28,3,FALSE)</f>
        <v>A011</v>
      </c>
      <c r="I171" s="18" t="str">
        <f t="shared" si="1"/>
        <v>N</v>
      </c>
      <c r="J171" s="18" t="str">
        <f>VLOOKUP(exp_SILP!$Y171,'DATI CM'!$A$2:$F$28,4,FALSE)</f>
        <v>TORINO</v>
      </c>
      <c r="K171" s="19">
        <f>VLOOKUP(exp_SILP!$B171,'DATI COMMESSE'!$A$2:$F$25,5,FALSE)</f>
        <v>39.94</v>
      </c>
      <c r="L171" s="19">
        <f>IF(exp_SILP!$B171="A4.10 - LEP E - ORIENTAMENTO SPECIALISTICO SKILL GAP ANALYSIS - GRUPPO 3P",0,VLOOKUP(exp_SILP!$Y171,'DATI CM'!$A$2:$F$28,6,FALSE))</f>
        <v>25</v>
      </c>
      <c r="M171" s="19">
        <f>IFERROR(VLOOKUP(exp_SILP!$B171,'DATI CM'!$H$2:$I$16,2,FALSE)*exp_SILP!$F171,0)</f>
        <v>0</v>
      </c>
      <c r="N171" s="18" t="str">
        <f>VLOOKUP(exp_SILP!$B171,'DATI COMMESSE'!$A$2:$F$25,4,FALSE)</f>
        <v>GOL</v>
      </c>
      <c r="O171" s="20">
        <f>VLOOKUP(exp_SILP!$B171,'DATI COMMESSE'!$A$2:$F$25,5,FALSE)*exp_SILP!$F171</f>
        <v>119.82</v>
      </c>
      <c r="P171" s="18" t="str">
        <f>IF(MID(exp_SILP!$W171,10,2)&gt;"40","F","M")</f>
        <v>F</v>
      </c>
      <c r="Q171" s="24" t="s">
        <v>566</v>
      </c>
      <c r="R171" s="22" t="s">
        <v>100</v>
      </c>
      <c r="S171" s="22" t="s">
        <v>57</v>
      </c>
      <c r="T171" s="22" t="s">
        <v>58</v>
      </c>
      <c r="U171" s="22" t="s">
        <v>59</v>
      </c>
      <c r="V171" s="22" t="s">
        <v>567</v>
      </c>
      <c r="W171" s="22" t="s">
        <v>568</v>
      </c>
      <c r="X171" s="22" t="s">
        <v>569</v>
      </c>
      <c r="Y171" s="22" t="s">
        <v>14</v>
      </c>
      <c r="Z171" s="22" t="s">
        <v>63</v>
      </c>
      <c r="AA171" s="22" t="s">
        <v>64</v>
      </c>
      <c r="AB171" s="22" t="s">
        <v>74</v>
      </c>
      <c r="AC171" s="22" t="s">
        <v>135</v>
      </c>
      <c r="AD171" s="22" t="s">
        <v>59</v>
      </c>
      <c r="AE171" s="22" t="s">
        <v>59</v>
      </c>
      <c r="AF171" s="22" t="s">
        <v>59</v>
      </c>
      <c r="AG171" s="25" t="s">
        <v>101</v>
      </c>
      <c r="AH171" s="22" t="s">
        <v>566</v>
      </c>
      <c r="AI171" s="22" t="s">
        <v>158</v>
      </c>
      <c r="AJ171" s="22" t="str">
        <f>VLOOKUP(exp_SILP!$Y171,'DATI CM'!$A$2:$F$28,2,FALSE)</f>
        <v>MNRCLD73B46G674U</v>
      </c>
    </row>
    <row r="172" ht="15.75" hidden="1" customHeight="1">
      <c r="A172" s="10" t="str">
        <f>IFERROR(VLOOKUP(exp_SILP!$W172,exp_utenti_P!D:D,1,FALSE),"_DA INSERIRE")</f>
        <v>VAINMR71B60H355E</v>
      </c>
      <c r="B172" s="10" t="str">
        <f>IF(AND(exp_SILP!$S172="A.3 ORIENTAMENTO PROFESSIONALE",exp_SILP!$AD172="4.2"),"A.3 ORIENTAMENTO PROFESSIONALE (CARCERE)",
IF(AND(exp_SILP!$S172="A.3 ORIENTAMENTO PROFESSIONALE",exp_SILP!$AD172="."),"A.3 ORIENTAMENTO PROFESSIONALE (CARCERE)",
IF(AND(exp_SILP!$S172="A.4 CONSULENZA ORIENTATIVA",exp_SILP!$AD172="4.2"),"A.4 CONSULENZA ORIENTATIVA (CARCERE)",
IF(AND(exp_SILP!$S172="A.4 CONSULENZA ORIENTATIVA",exp_SILP!$AD172="."),"A.4 CONSULENZA ORIENTATIVA (CARCERE)",
IF(AND(exp_SILP!$S172="A.5 - LEP F1 - ACCOMPAGNAMENTO AL LAVORO",exp_SILP!$AD172="4.2"),"A.5 - LEP F1 - ACCOMPAGNAMENTO AL LAVORO (CARCERE)",
IF(AND(exp_SILP!$S172="A.5 - LEP F1 - ACCOMPAGNAMENTO AL LAVORO",exp_SILP!$AD172="."),"A.5 - LEP F1 - ACCOMPAGNAMENTO AL LAVORO (CARCERE)",
IF(AND(exp_SILP!$S172="A.5.2a - TUTORAGGIO TIROCINI",exp_SILP!$AD172="4.2"),"A.5.2a - TUTORAGGIO TIROCINI (CARCERE)",
exp_SILP!$S172)))))))</f>
        <v>A.5 - LEP F1 - ACCOMPAGNAMENTO AL LAVORO</v>
      </c>
      <c r="C172" s="11" t="str">
        <f>CONCATENATE(VLOOKUP(exp_SILP!$B172,'DATI COMMESSE'!$A$2:$F$25,4,FALSE)," - ", VLOOKUP(exp_SILP!$B172,'DATI COMMESSE'!$A$2:$F$25,2,FALSE)," - ",VLOOKUP(exp_SILP!$B172,'DATI COMMESSE'!$A$2:$F$25,3,FALSE))</f>
        <v>GOL - 22-02-5000 - 22-12-5003</v>
      </c>
      <c r="D172" s="11" t="str">
        <f>LEFT(exp_SILP!$R172,5)</f>
        <v>17:00</v>
      </c>
      <c r="E172" s="11" t="str">
        <f>RIGHT(exp_SILP!$R172,5)</f>
        <v>18:00</v>
      </c>
      <c r="F172" s="11">
        <f>IF(exp_SILP!$AG172&gt;=60,exp_SILP!$AG172/60,exp_SILP!$AG172)</f>
        <v>1</v>
      </c>
      <c r="G172" s="11" t="str">
        <f>VLOOKUP(exp_SILP!$Y172,'DATI CM'!$A$2:$F$28,2,FALSE)</f>
        <v>DNRSMN97E58L219U</v>
      </c>
      <c r="H172" s="11" t="str">
        <f>VLOOKUP(exp_SILP!$Y172,'DATI CM'!$A$2:$F$28,3,FALSE)</f>
        <v/>
      </c>
      <c r="I172" s="11" t="str">
        <f t="shared" si="1"/>
        <v>N</v>
      </c>
      <c r="J172" s="11" t="str">
        <f>VLOOKUP(exp_SILP!$Y172,'DATI CM'!$A$2:$F$28,4,FALSE)</f>
        <v/>
      </c>
      <c r="K172" s="12">
        <f>VLOOKUP(exp_SILP!$B172,'DATI COMMESSE'!$A$2:$F$25,5,FALSE)</f>
        <v>39.94</v>
      </c>
      <c r="L172" s="12" t="str">
        <f>IF(exp_SILP!$B172="A4.10 - LEP E - ORIENTAMENTO SPECIALISTICO SKILL GAP ANALYSIS - GRUPPO 3P",0,VLOOKUP(exp_SILP!$Y172,'DATI CM'!$A$2:$F$28,6,FALSE))</f>
        <v/>
      </c>
      <c r="M172" s="12">
        <f>IFERROR(VLOOKUP(exp_SILP!$B172,'DATI CM'!$H$2:$I$16,2,FALSE)*exp_SILP!$F172,0)</f>
        <v>0</v>
      </c>
      <c r="N172" s="11" t="str">
        <f>VLOOKUP(exp_SILP!$B172,'DATI COMMESSE'!$A$2:$F$25,4,FALSE)</f>
        <v>GOL</v>
      </c>
      <c r="O172" s="13">
        <f>VLOOKUP(exp_SILP!$B172,'DATI COMMESSE'!$A$2:$F$25,5,FALSE)*exp_SILP!$F172</f>
        <v>39.94</v>
      </c>
      <c r="P172" s="11" t="str">
        <f>IF(MID(exp_SILP!$W172,10,2)&gt;"40","F","M")</f>
        <v>F</v>
      </c>
      <c r="Q172" s="27" t="s">
        <v>566</v>
      </c>
      <c r="R172" s="15" t="s">
        <v>93</v>
      </c>
      <c r="S172" s="15" t="s">
        <v>57</v>
      </c>
      <c r="T172" s="15" t="s">
        <v>58</v>
      </c>
      <c r="U172" s="15" t="s">
        <v>59</v>
      </c>
      <c r="V172" s="15" t="s">
        <v>571</v>
      </c>
      <c r="W172" s="15" t="s">
        <v>572</v>
      </c>
      <c r="X172" s="15" t="s">
        <v>573</v>
      </c>
      <c r="Y172" s="15" t="s">
        <v>8</v>
      </c>
      <c r="Z172" s="15" t="s">
        <v>63</v>
      </c>
      <c r="AA172" s="15" t="s">
        <v>64</v>
      </c>
      <c r="AB172" s="15" t="s">
        <v>65</v>
      </c>
      <c r="AC172" s="15" t="s">
        <v>135</v>
      </c>
      <c r="AD172" s="15" t="s">
        <v>59</v>
      </c>
      <c r="AE172" s="15" t="s">
        <v>59</v>
      </c>
      <c r="AF172" s="15" t="s">
        <v>114</v>
      </c>
      <c r="AG172" s="28" t="s">
        <v>67</v>
      </c>
      <c r="AH172" s="15" t="s">
        <v>566</v>
      </c>
      <c r="AI172" s="15" t="s">
        <v>143</v>
      </c>
      <c r="AJ172" s="15" t="str">
        <f>VLOOKUP(exp_SILP!$Y172,'DATI CM'!$A$2:$F$28,2,FALSE)</f>
        <v>DNRSMN97E58L219U</v>
      </c>
    </row>
    <row r="173" ht="15.75" hidden="1" customHeight="1">
      <c r="A173" s="17" t="str">
        <f>IFERROR(VLOOKUP(exp_SILP!$W173,exp_utenti_P!D:D,1,FALSE),"_DA INSERIRE")</f>
        <v>VAINMR71B60H355E</v>
      </c>
      <c r="B173" s="17" t="str">
        <f>IF(AND(exp_SILP!$S173="A.3 ORIENTAMENTO PROFESSIONALE",exp_SILP!$AD173="4.2"),"A.3 ORIENTAMENTO PROFESSIONALE (CARCERE)",
IF(AND(exp_SILP!$S173="A.3 ORIENTAMENTO PROFESSIONALE",exp_SILP!$AD173="."),"A.3 ORIENTAMENTO PROFESSIONALE (CARCERE)",
IF(AND(exp_SILP!$S173="A.4 CONSULENZA ORIENTATIVA",exp_SILP!$AD173="4.2"),"A.4 CONSULENZA ORIENTATIVA (CARCERE)",
IF(AND(exp_SILP!$S173="A.4 CONSULENZA ORIENTATIVA",exp_SILP!$AD173="."),"A.4 CONSULENZA ORIENTATIVA (CARCERE)",
IF(AND(exp_SILP!$S173="A.5 - LEP F1 - ACCOMPAGNAMENTO AL LAVORO",exp_SILP!$AD173="4.2"),"A.5 - LEP F1 - ACCOMPAGNAMENTO AL LAVORO (CARCERE)",
IF(AND(exp_SILP!$S173="A.5 - LEP F1 - ACCOMPAGNAMENTO AL LAVORO",exp_SILP!$AD173="."),"A.5 - LEP F1 - ACCOMPAGNAMENTO AL LAVORO (CARCERE)",
IF(AND(exp_SILP!$S173="A.5.2a - TUTORAGGIO TIROCINI",exp_SILP!$AD173="4.2"),"A.5.2a - TUTORAGGIO TIROCINI (CARCERE)",
exp_SILP!$S173)))))))</f>
        <v>A.5 - LEP F1 - ACCOMPAGNAMENTO AL LAVORO</v>
      </c>
      <c r="C173" s="18" t="str">
        <f>CONCATENATE(VLOOKUP(exp_SILP!$B173,'DATI COMMESSE'!$A$2:$F$25,4,FALSE)," - ", VLOOKUP(exp_SILP!$B173,'DATI COMMESSE'!$A$2:$F$25,2,FALSE)," - ",VLOOKUP(exp_SILP!$B173,'DATI COMMESSE'!$A$2:$F$25,3,FALSE))</f>
        <v>GOL - 22-02-5000 - 22-12-5003</v>
      </c>
      <c r="D173" s="18" t="str">
        <f>LEFT(exp_SILP!$R173,5)</f>
        <v>14:00</v>
      </c>
      <c r="E173" s="18" t="str">
        <f>RIGHT(exp_SILP!$R173,5)</f>
        <v>17:00</v>
      </c>
      <c r="F173" s="18">
        <f>IF(exp_SILP!$AG173&gt;=60,exp_SILP!$AG173/60,exp_SILP!$AG173)</f>
        <v>3</v>
      </c>
      <c r="G173" s="18" t="str">
        <f>VLOOKUP(exp_SILP!$Y173,'DATI CM'!$A$2:$F$28,2,FALSE)</f>
        <v>DNRSMN97E58L219U</v>
      </c>
      <c r="H173" s="18" t="str">
        <f>VLOOKUP(exp_SILP!$Y173,'DATI CM'!$A$2:$F$28,3,FALSE)</f>
        <v/>
      </c>
      <c r="I173" s="18" t="str">
        <f t="shared" si="1"/>
        <v>N</v>
      </c>
      <c r="J173" s="18" t="str">
        <f>VLOOKUP(exp_SILP!$Y173,'DATI CM'!$A$2:$F$28,4,FALSE)</f>
        <v/>
      </c>
      <c r="K173" s="19">
        <f>VLOOKUP(exp_SILP!$B173,'DATI COMMESSE'!$A$2:$F$25,5,FALSE)</f>
        <v>39.94</v>
      </c>
      <c r="L173" s="19" t="str">
        <f>IF(exp_SILP!$B173="A4.10 - LEP E - ORIENTAMENTO SPECIALISTICO SKILL GAP ANALYSIS - GRUPPO 3P",0,VLOOKUP(exp_SILP!$Y173,'DATI CM'!$A$2:$F$28,6,FALSE))</f>
        <v/>
      </c>
      <c r="M173" s="19">
        <f>IFERROR(VLOOKUP(exp_SILP!$B173,'DATI CM'!$H$2:$I$16,2,FALSE)*exp_SILP!$F173,0)</f>
        <v>0</v>
      </c>
      <c r="N173" s="18" t="str">
        <f>VLOOKUP(exp_SILP!$B173,'DATI COMMESSE'!$A$2:$F$25,4,FALSE)</f>
        <v>GOL</v>
      </c>
      <c r="O173" s="20">
        <f>VLOOKUP(exp_SILP!$B173,'DATI COMMESSE'!$A$2:$F$25,5,FALSE)*exp_SILP!$F173</f>
        <v>119.82</v>
      </c>
      <c r="P173" s="18" t="str">
        <f>IF(MID(exp_SILP!$W173,10,2)&gt;"40","F","M")</f>
        <v>F</v>
      </c>
      <c r="Q173" s="24" t="s">
        <v>566</v>
      </c>
      <c r="R173" s="22" t="s">
        <v>100</v>
      </c>
      <c r="S173" s="22" t="s">
        <v>57</v>
      </c>
      <c r="T173" s="22" t="s">
        <v>58</v>
      </c>
      <c r="U173" s="22" t="s">
        <v>59</v>
      </c>
      <c r="V173" s="22" t="s">
        <v>571</v>
      </c>
      <c r="W173" s="22" t="s">
        <v>572</v>
      </c>
      <c r="X173" s="22" t="s">
        <v>573</v>
      </c>
      <c r="Y173" s="22" t="s">
        <v>8</v>
      </c>
      <c r="Z173" s="22" t="s">
        <v>63</v>
      </c>
      <c r="AA173" s="22" t="s">
        <v>64</v>
      </c>
      <c r="AB173" s="22" t="s">
        <v>65</v>
      </c>
      <c r="AC173" s="22" t="s">
        <v>135</v>
      </c>
      <c r="AD173" s="22" t="s">
        <v>59</v>
      </c>
      <c r="AE173" s="22" t="s">
        <v>59</v>
      </c>
      <c r="AF173" s="22" t="s">
        <v>59</v>
      </c>
      <c r="AG173" s="25" t="s">
        <v>101</v>
      </c>
      <c r="AH173" s="22" t="s">
        <v>566</v>
      </c>
      <c r="AI173" s="22" t="s">
        <v>143</v>
      </c>
      <c r="AJ173" s="22" t="str">
        <f>VLOOKUP(exp_SILP!$Y173,'DATI CM'!$A$2:$F$28,2,FALSE)</f>
        <v>DNRSMN97E58L219U</v>
      </c>
    </row>
    <row r="174" ht="15.75" hidden="1" customHeight="1">
      <c r="A174" s="10" t="str">
        <f>IFERROR(VLOOKUP(exp_SILP!$W174,exp_utenti_P!D:D,1,FALSE),"_DA INSERIRE")</f>
        <v>ZVRMDN94R58Z129H</v>
      </c>
      <c r="B174" s="10" t="str">
        <f>IF(AND(exp_SILP!$S174="A.3 ORIENTAMENTO PROFESSIONALE",exp_SILP!$AD174="4.2"),"A.3 ORIENTAMENTO PROFESSIONALE (CARCERE)",
IF(AND(exp_SILP!$S174="A.3 ORIENTAMENTO PROFESSIONALE",exp_SILP!$AD174="."),"A.3 ORIENTAMENTO PROFESSIONALE (CARCERE)",
IF(AND(exp_SILP!$S174="A.4 CONSULENZA ORIENTATIVA",exp_SILP!$AD174="4.2"),"A.4 CONSULENZA ORIENTATIVA (CARCERE)",
IF(AND(exp_SILP!$S174="A.4 CONSULENZA ORIENTATIVA",exp_SILP!$AD174="."),"A.4 CONSULENZA ORIENTATIVA (CARCERE)",
IF(AND(exp_SILP!$S174="A.5 - LEP F1 - ACCOMPAGNAMENTO AL LAVORO",exp_SILP!$AD174="4.2"),"A.5 - LEP F1 - ACCOMPAGNAMENTO AL LAVORO (CARCERE)",
IF(AND(exp_SILP!$S174="A.5 - LEP F1 - ACCOMPAGNAMENTO AL LAVORO",exp_SILP!$AD174="."),"A.5 - LEP F1 - ACCOMPAGNAMENTO AL LAVORO (CARCERE)",
IF(AND(exp_SILP!$S174="A.5.2a - TUTORAGGIO TIROCINI",exp_SILP!$AD174="4.2"),"A.5.2a - TUTORAGGIO TIROCINI (CARCERE)",
exp_SILP!$S174)))))))</f>
        <v>A.5 - LEP F1 - ACCOMPAGNAMENTO AL LAVORO</v>
      </c>
      <c r="C174" s="11" t="str">
        <f>CONCATENATE(VLOOKUP(exp_SILP!$B174,'DATI COMMESSE'!$A$2:$F$25,4,FALSE)," - ", VLOOKUP(exp_SILP!$B174,'DATI COMMESSE'!$A$2:$F$25,2,FALSE)," - ",VLOOKUP(exp_SILP!$B174,'DATI COMMESSE'!$A$2:$F$25,3,FALSE))</f>
        <v>GOL - 22-02-5000 - 22-12-5003</v>
      </c>
      <c r="D174" s="11" t="str">
        <f>LEFT(exp_SILP!$R174,5)</f>
        <v>09:00</v>
      </c>
      <c r="E174" s="11" t="str">
        <f>RIGHT(exp_SILP!$R174,5)</f>
        <v>13:00</v>
      </c>
      <c r="F174" s="11">
        <f>IF(exp_SILP!$AG174&gt;=60,exp_SILP!$AG174/60,exp_SILP!$AG174)</f>
        <v>4</v>
      </c>
      <c r="G174" s="11" t="str">
        <f>VLOOKUP(exp_SILP!$Y174,'DATI CM'!$A$2:$F$28,2,FALSE)</f>
        <v>DNRSMN97E58L219U</v>
      </c>
      <c r="H174" s="11" t="str">
        <f>VLOOKUP(exp_SILP!$Y174,'DATI CM'!$A$2:$F$28,3,FALSE)</f>
        <v/>
      </c>
      <c r="I174" s="11" t="str">
        <f t="shared" si="1"/>
        <v>N</v>
      </c>
      <c r="J174" s="11" t="str">
        <f>VLOOKUP(exp_SILP!$Y174,'DATI CM'!$A$2:$F$28,4,FALSE)</f>
        <v/>
      </c>
      <c r="K174" s="12">
        <f>VLOOKUP(exp_SILP!$B174,'DATI COMMESSE'!$A$2:$F$25,5,FALSE)</f>
        <v>39.94</v>
      </c>
      <c r="L174" s="12" t="str">
        <f>IF(exp_SILP!$B174="A4.10 - LEP E - ORIENTAMENTO SPECIALISTICO SKILL GAP ANALYSIS - GRUPPO 3P",0,VLOOKUP(exp_SILP!$Y174,'DATI CM'!$A$2:$F$28,6,FALSE))</f>
        <v/>
      </c>
      <c r="M174" s="12">
        <f>IFERROR(VLOOKUP(exp_SILP!$B174,'DATI CM'!$H$2:$I$16,2,FALSE)*exp_SILP!$F174,0)</f>
        <v>0</v>
      </c>
      <c r="N174" s="11" t="str">
        <f>VLOOKUP(exp_SILP!$B174,'DATI COMMESSE'!$A$2:$F$25,4,FALSE)</f>
        <v>GOL</v>
      </c>
      <c r="O174" s="13">
        <f>VLOOKUP(exp_SILP!$B174,'DATI COMMESSE'!$A$2:$F$25,5,FALSE)*exp_SILP!$F174</f>
        <v>159.76</v>
      </c>
      <c r="P174" s="11" t="str">
        <f>IF(MID(exp_SILP!$W174,10,2)&gt;"40","F","M")</f>
        <v>F</v>
      </c>
      <c r="Q174" s="27" t="s">
        <v>566</v>
      </c>
      <c r="R174" s="15" t="s">
        <v>574</v>
      </c>
      <c r="S174" s="15" t="s">
        <v>57</v>
      </c>
      <c r="T174" s="15" t="s">
        <v>58</v>
      </c>
      <c r="U174" s="15" t="s">
        <v>59</v>
      </c>
      <c r="V174" s="15" t="s">
        <v>575</v>
      </c>
      <c r="W174" s="15" t="s">
        <v>576</v>
      </c>
      <c r="X174" s="15" t="s">
        <v>577</v>
      </c>
      <c r="Y174" s="15" t="s">
        <v>8</v>
      </c>
      <c r="Z174" s="15" t="s">
        <v>63</v>
      </c>
      <c r="AA174" s="15" t="s">
        <v>64</v>
      </c>
      <c r="AB174" s="15" t="s">
        <v>65</v>
      </c>
      <c r="AC174" s="15" t="s">
        <v>135</v>
      </c>
      <c r="AD174" s="15" t="s">
        <v>59</v>
      </c>
      <c r="AE174" s="15" t="s">
        <v>59</v>
      </c>
      <c r="AF174" s="15" t="s">
        <v>59</v>
      </c>
      <c r="AG174" s="28" t="s">
        <v>136</v>
      </c>
      <c r="AH174" s="15" t="s">
        <v>566</v>
      </c>
      <c r="AI174" s="15" t="s">
        <v>143</v>
      </c>
      <c r="AJ174" s="15" t="str">
        <f>VLOOKUP(exp_SILP!$Y174,'DATI CM'!$A$2:$F$28,2,FALSE)</f>
        <v>DNRSMN97E58L219U</v>
      </c>
    </row>
    <row r="175" ht="15.75" hidden="1" customHeight="1">
      <c r="A175" s="17" t="str">
        <f>IFERROR(VLOOKUP(exp_SILP!$W175,exp_utenti_P!D:D,1,FALSE),"_DA INSERIRE")</f>
        <v>NVRNMR59T55F952F</v>
      </c>
      <c r="B175" s="17" t="str">
        <f>IF(AND(exp_SILP!$S175="A.3 ORIENTAMENTO PROFESSIONALE",exp_SILP!$AD175="4.2"),"A.3 ORIENTAMENTO PROFESSIONALE (CARCERE)",
IF(AND(exp_SILP!$S175="A.3 ORIENTAMENTO PROFESSIONALE",exp_SILP!$AD175="."),"A.3 ORIENTAMENTO PROFESSIONALE (CARCERE)",
IF(AND(exp_SILP!$S175="A.4 CONSULENZA ORIENTATIVA",exp_SILP!$AD175="4.2"),"A.4 CONSULENZA ORIENTATIVA (CARCERE)",
IF(AND(exp_SILP!$S175="A.4 CONSULENZA ORIENTATIVA",exp_SILP!$AD175="."),"A.4 CONSULENZA ORIENTATIVA (CARCERE)",
IF(AND(exp_SILP!$S175="A.5 - LEP F1 - ACCOMPAGNAMENTO AL LAVORO",exp_SILP!$AD175="4.2"),"A.5 - LEP F1 - ACCOMPAGNAMENTO AL LAVORO (CARCERE)",
IF(AND(exp_SILP!$S175="A.5 - LEP F1 - ACCOMPAGNAMENTO AL LAVORO",exp_SILP!$AD175="."),"A.5 - LEP F1 - ACCOMPAGNAMENTO AL LAVORO (CARCERE)",
IF(AND(exp_SILP!$S175="A.5.2a - TUTORAGGIO TIROCINI",exp_SILP!$AD175="4.2"),"A.5.2a - TUTORAGGIO TIROCINI (CARCERE)",
exp_SILP!$S175)))))))</f>
        <v>A.3 ORIENTAMENTO PROFESSIONALE</v>
      </c>
      <c r="C175" s="18" t="str">
        <f>CONCATENATE(VLOOKUP(exp_SILP!$B175,'DATI COMMESSE'!$A$2:$F$25,4,FALSE)," - ", VLOOKUP(exp_SILP!$B175,'DATI COMMESSE'!$A$2:$F$25,2,FALSE)," - ",VLOOKUP(exp_SILP!$B175,'DATI COMMESSE'!$A$2:$F$25,3,FALSE))</f>
        <v>FRD - 22-02-5000 - 22-12-5002</v>
      </c>
      <c r="D175" s="18" t="str">
        <f>LEFT(exp_SILP!$R175,5)</f>
        <v>14:00</v>
      </c>
      <c r="E175" s="18" t="str">
        <f>RIGHT(exp_SILP!$R175,5)</f>
        <v>16:00</v>
      </c>
      <c r="F175" s="18">
        <f>IF(exp_SILP!$AG175&gt;=60,exp_SILP!$AG175/60,exp_SILP!$AG175)</f>
        <v>2</v>
      </c>
      <c r="G175" s="18" t="str">
        <f>VLOOKUP(exp_SILP!$Y175,'DATI CM'!$A$2:$F$28,2,FALSE)</f>
        <v>SPDPRZ67H55L219V</v>
      </c>
      <c r="H175" s="18" t="str">
        <f>VLOOKUP(exp_SILP!$Y175,'DATI CM'!$A$2:$F$28,3,FALSE)</f>
        <v>A010</v>
      </c>
      <c r="I175" s="18" t="str">
        <f t="shared" si="1"/>
        <v>N</v>
      </c>
      <c r="J175" s="18" t="str">
        <f>VLOOKUP(exp_SILP!$Y175,'DATI CM'!$A$2:$F$28,4,FALSE)</f>
        <v>TORINO</v>
      </c>
      <c r="K175" s="19">
        <f>VLOOKUP(exp_SILP!$B175,'DATI COMMESSE'!$A$2:$F$25,5,FALSE)</f>
        <v>34</v>
      </c>
      <c r="L175" s="19" t="str">
        <f>IF(exp_SILP!$B175="A4.10 - LEP E - ORIENTAMENTO SPECIALISTICO SKILL GAP ANALYSIS - GRUPPO 3P",0,VLOOKUP(exp_SILP!$Y175,'DATI CM'!$A$2:$F$28,6,FALSE))</f>
        <v/>
      </c>
      <c r="M175" s="19">
        <f>IFERROR(VLOOKUP(exp_SILP!$B175,'DATI CM'!$H$2:$I$16,2,FALSE)*exp_SILP!$F175,0)</f>
        <v>0</v>
      </c>
      <c r="N175" s="18" t="str">
        <f>VLOOKUP(exp_SILP!$B175,'DATI COMMESSE'!$A$2:$F$25,4,FALSE)</f>
        <v>FRD</v>
      </c>
      <c r="O175" s="20">
        <f>VLOOKUP(exp_SILP!$B175,'DATI COMMESSE'!$A$2:$F$25,5,FALSE)*exp_SILP!$F175</f>
        <v>68</v>
      </c>
      <c r="P175" s="18" t="str">
        <f>IF(MID(exp_SILP!$W175,10,2)&gt;"40","F","M")</f>
        <v>F</v>
      </c>
      <c r="Q175" s="24" t="s">
        <v>578</v>
      </c>
      <c r="R175" s="22" t="s">
        <v>69</v>
      </c>
      <c r="S175" s="22" t="s">
        <v>423</v>
      </c>
      <c r="T175" s="22" t="s">
        <v>58</v>
      </c>
      <c r="U175" s="22" t="s">
        <v>59</v>
      </c>
      <c r="V175" s="22" t="s">
        <v>579</v>
      </c>
      <c r="W175" s="22" t="s">
        <v>580</v>
      </c>
      <c r="X175" s="22" t="s">
        <v>581</v>
      </c>
      <c r="Y175" s="22" t="s">
        <v>17</v>
      </c>
      <c r="Z175" s="22" t="s">
        <v>63</v>
      </c>
      <c r="AA175" s="22" t="s">
        <v>64</v>
      </c>
      <c r="AB175" s="22" t="s">
        <v>65</v>
      </c>
      <c r="AC175" s="22" t="s">
        <v>82</v>
      </c>
      <c r="AD175" s="22" t="s">
        <v>59</v>
      </c>
      <c r="AE175" s="22" t="s">
        <v>59</v>
      </c>
      <c r="AF175" s="22" t="s">
        <v>59</v>
      </c>
      <c r="AG175" s="25" t="s">
        <v>76</v>
      </c>
      <c r="AH175" s="22" t="s">
        <v>578</v>
      </c>
      <c r="AI175" s="22" t="s">
        <v>137</v>
      </c>
      <c r="AJ175" s="22" t="str">
        <f>VLOOKUP(exp_SILP!$Y175,'DATI CM'!$A$2:$F$28,2,FALSE)</f>
        <v>SPDPRZ67H55L219V</v>
      </c>
    </row>
    <row r="176" ht="15.75" customHeight="1">
      <c r="A176" s="10" t="str">
        <f>IFERROR(VLOOKUP(exp_SILP!$W176,exp_utenti_P!D:D,1,FALSE),"_DA INSERIRE")</f>
        <v>FLMBBR76L41L219Z</v>
      </c>
      <c r="B176" s="10" t="str">
        <f>IF(AND(exp_SILP!$S176="A.3 ORIENTAMENTO PROFESSIONALE",exp_SILP!$AD176="4.2"),"A.3 ORIENTAMENTO PROFESSIONALE (CARCERE)",
IF(AND(exp_SILP!$S176="A.3 ORIENTAMENTO PROFESSIONALE",exp_SILP!$AD176="."),"A.3 ORIENTAMENTO PROFESSIONALE (CARCERE)",
IF(AND(exp_SILP!$S176="A.4 CONSULENZA ORIENTATIVA",exp_SILP!$AD176="4.2"),"A.4 CONSULENZA ORIENTATIVA (CARCERE)",
IF(AND(exp_SILP!$S176="A.4 CONSULENZA ORIENTATIVA",exp_SILP!$AD176="."),"A.4 CONSULENZA ORIENTATIVA (CARCERE)",
IF(AND(exp_SILP!$S176="A.5 - LEP F1 - ACCOMPAGNAMENTO AL LAVORO",exp_SILP!$AD176="4.2"),"A.5 - LEP F1 - ACCOMPAGNAMENTO AL LAVORO (CARCERE)",
IF(AND(exp_SILP!$S176="A.5 - LEP F1 - ACCOMPAGNAMENTO AL LAVORO",exp_SILP!$AD176="."),"A.5 - LEP F1 - ACCOMPAGNAMENTO AL LAVORO (CARCERE)",
IF(AND(exp_SILP!$S176="A.5.2a - TUTORAGGIO TIROCINI",exp_SILP!$AD176="4.2"),"A.5.2a - TUTORAGGIO TIROCINI (CARCERE)",
exp_SILP!$S176)))))))</f>
        <v>A.5 - LEP F1 - ACCOMPAGNAMENTO AL LAVORO</v>
      </c>
      <c r="C176" s="11" t="str">
        <f>CONCATENATE(VLOOKUP(exp_SILP!$B176,'DATI COMMESSE'!$A$2:$F$25,4,FALSE)," - ", VLOOKUP(exp_SILP!$B176,'DATI COMMESSE'!$A$2:$F$25,2,FALSE)," - ",VLOOKUP(exp_SILP!$B176,'DATI COMMESSE'!$A$2:$F$25,3,FALSE))</f>
        <v>GOL - 22-02-5000 - 22-12-5003</v>
      </c>
      <c r="D176" s="11" t="str">
        <f>LEFT(exp_SILP!$R176,5)</f>
        <v>14:00</v>
      </c>
      <c r="E176" s="11" t="str">
        <f>RIGHT(exp_SILP!$R176,5)</f>
        <v>16:00</v>
      </c>
      <c r="F176" s="11">
        <f>IF(exp_SILP!$AG176&gt;=60,exp_SILP!$AG176/60,exp_SILP!$AG176)</f>
        <v>2</v>
      </c>
      <c r="G176" s="11" t="str">
        <f>VLOOKUP(exp_SILP!$Y176,'DATI CM'!$A$2:$F$28,2,FALSE)</f>
        <v>FLCSRN79S42L219X</v>
      </c>
      <c r="H176" s="11" t="str">
        <f>VLOOKUP(exp_SILP!$Y176,'DATI CM'!$A$2:$F$28,3,FALSE)</f>
        <v>A011</v>
      </c>
      <c r="I176" s="11" t="str">
        <f t="shared" si="1"/>
        <v>N</v>
      </c>
      <c r="J176" s="11" t="str">
        <f>VLOOKUP(exp_SILP!$Y176,'DATI CM'!$A$2:$F$28,4,FALSE)</f>
        <v>TORINO</v>
      </c>
      <c r="K176" s="12">
        <f>VLOOKUP(exp_SILP!$B176,'DATI COMMESSE'!$A$2:$F$25,5,FALSE)</f>
        <v>39.94</v>
      </c>
      <c r="L176" s="12">
        <f>IF(exp_SILP!$B176="A4.10 - LEP E - ORIENTAMENTO SPECIALISTICO SKILL GAP ANALYSIS - GRUPPO 3P",0,VLOOKUP(exp_SILP!$Y176,'DATI CM'!$A$2:$F$28,6,FALSE))</f>
        <v>25</v>
      </c>
      <c r="M176" s="12">
        <f>IFERROR(VLOOKUP(exp_SILP!$B176,'DATI CM'!$H$2:$I$16,2,FALSE)*exp_SILP!$F176,0)</f>
        <v>0</v>
      </c>
      <c r="N176" s="11" t="str">
        <f>VLOOKUP(exp_SILP!$B176,'DATI COMMESSE'!$A$2:$F$25,4,FALSE)</f>
        <v>GOL</v>
      </c>
      <c r="O176" s="13">
        <f>VLOOKUP(exp_SILP!$B176,'DATI COMMESSE'!$A$2:$F$25,5,FALSE)*exp_SILP!$F176</f>
        <v>79.88</v>
      </c>
      <c r="P176" s="11" t="str">
        <f>IF(MID(exp_SILP!$W176,10,2)&gt;"40","F","M")</f>
        <v>F</v>
      </c>
      <c r="Q176" s="27" t="s">
        <v>578</v>
      </c>
      <c r="R176" s="15" t="s">
        <v>69</v>
      </c>
      <c r="S176" s="15" t="s">
        <v>57</v>
      </c>
      <c r="T176" s="15" t="s">
        <v>58</v>
      </c>
      <c r="U176" s="15" t="s">
        <v>59</v>
      </c>
      <c r="V176" s="15" t="s">
        <v>208</v>
      </c>
      <c r="W176" s="15" t="s">
        <v>209</v>
      </c>
      <c r="X176" s="15" t="s">
        <v>210</v>
      </c>
      <c r="Y176" s="15" t="s">
        <v>10</v>
      </c>
      <c r="Z176" s="15" t="s">
        <v>63</v>
      </c>
      <c r="AA176" s="15" t="s">
        <v>64</v>
      </c>
      <c r="AB176" s="15" t="s">
        <v>74</v>
      </c>
      <c r="AC176" s="15" t="s">
        <v>75</v>
      </c>
      <c r="AD176" s="15" t="s">
        <v>59</v>
      </c>
      <c r="AE176" s="15" t="s">
        <v>59</v>
      </c>
      <c r="AF176" s="15" t="s">
        <v>59</v>
      </c>
      <c r="AG176" s="28" t="s">
        <v>76</v>
      </c>
      <c r="AH176" s="15" t="s">
        <v>578</v>
      </c>
      <c r="AI176" s="15" t="s">
        <v>77</v>
      </c>
      <c r="AJ176" s="15" t="str">
        <f>VLOOKUP(exp_SILP!$Y176,'DATI CM'!$A$2:$F$28,2,FALSE)</f>
        <v>FLCSRN79S42L219X</v>
      </c>
    </row>
    <row r="177" ht="15.75" hidden="1" customHeight="1">
      <c r="A177" s="17" t="str">
        <f>IFERROR(VLOOKUP(exp_SILP!$W177,exp_utenti_P!D:D,1,FALSE),"_DA INSERIRE")</f>
        <v>BRSNMR90C53G273K</v>
      </c>
      <c r="B177" s="17" t="str">
        <f>IF(AND(exp_SILP!$S177="A.3 ORIENTAMENTO PROFESSIONALE",exp_SILP!$AD177="4.2"),"A.3 ORIENTAMENTO PROFESSIONALE (CARCERE)",
IF(AND(exp_SILP!$S177="A.3 ORIENTAMENTO PROFESSIONALE",exp_SILP!$AD177="."),"A.3 ORIENTAMENTO PROFESSIONALE (CARCERE)",
IF(AND(exp_SILP!$S177="A.4 CONSULENZA ORIENTATIVA",exp_SILP!$AD177="4.2"),"A.4 CONSULENZA ORIENTATIVA (CARCERE)",
IF(AND(exp_SILP!$S177="A.4 CONSULENZA ORIENTATIVA",exp_SILP!$AD177="."),"A.4 CONSULENZA ORIENTATIVA (CARCERE)",
IF(AND(exp_SILP!$S177="A.5 - LEP F1 - ACCOMPAGNAMENTO AL LAVORO",exp_SILP!$AD177="4.2"),"A.5 - LEP F1 - ACCOMPAGNAMENTO AL LAVORO (CARCERE)",
IF(AND(exp_SILP!$S177="A.5 - LEP F1 - ACCOMPAGNAMENTO AL LAVORO",exp_SILP!$AD177="."),"A.5 - LEP F1 - ACCOMPAGNAMENTO AL LAVORO (CARCERE)",
IF(AND(exp_SILP!$S177="A.5.2a - TUTORAGGIO TIROCINI",exp_SILP!$AD177="4.2"),"A.5.2a - TUTORAGGIO TIROCINI (CARCERE)",
exp_SILP!$S177)))))))</f>
        <v>A.5.1 ATTIVAZIONE E RICERCA OPPORTUNITA' (1-C)</v>
      </c>
      <c r="C177" s="18" t="str">
        <f>CONCATENATE(VLOOKUP(exp_SILP!$B177,'DATI COMMESSE'!$A$2:$F$25,4,FALSE)," - ", VLOOKUP(exp_SILP!$B177,'DATI COMMESSE'!$A$2:$F$25,2,FALSE)," - ",VLOOKUP(exp_SILP!$B177,'DATI COMMESSE'!$A$2:$F$25,3,FALSE))</f>
        <v>FRD - 22-02-5000 - 22-12-5002</v>
      </c>
      <c r="D177" s="18" t="str">
        <f>LEFT(exp_SILP!$R177,5)</f>
        <v>16:00</v>
      </c>
      <c r="E177" s="18" t="str">
        <f>RIGHT(exp_SILP!$R177,5)</f>
        <v>17:00</v>
      </c>
      <c r="F177" s="18">
        <f>IF(exp_SILP!$AG177&gt;=60,exp_SILP!$AG177/60,exp_SILP!$AG177)</f>
        <v>1</v>
      </c>
      <c r="G177" s="18" t="str">
        <f>VLOOKUP(exp_SILP!$Y177,'DATI CM'!$A$2:$F$28,2,FALSE)</f>
        <v>SPDPRZ67H55L219V</v>
      </c>
      <c r="H177" s="18" t="str">
        <f>VLOOKUP(exp_SILP!$Y177,'DATI CM'!$A$2:$F$28,3,FALSE)</f>
        <v>A010</v>
      </c>
      <c r="I177" s="18" t="str">
        <f t="shared" si="1"/>
        <v>N</v>
      </c>
      <c r="J177" s="18" t="str">
        <f>VLOOKUP(exp_SILP!$Y177,'DATI CM'!$A$2:$F$28,4,FALSE)</f>
        <v>TORINO</v>
      </c>
      <c r="K177" s="19">
        <f>VLOOKUP(exp_SILP!$B177,'DATI COMMESSE'!$A$2:$F$25,5,FALSE)</f>
        <v>35.5</v>
      </c>
      <c r="L177" s="19" t="str">
        <f>IF(exp_SILP!$B177="A4.10 - LEP E - ORIENTAMENTO SPECIALISTICO SKILL GAP ANALYSIS - GRUPPO 3P",0,VLOOKUP(exp_SILP!$Y177,'DATI CM'!$A$2:$F$28,6,FALSE))</f>
        <v/>
      </c>
      <c r="M177" s="19">
        <f>IFERROR(VLOOKUP(exp_SILP!$B177,'DATI CM'!$H$2:$I$16,2,FALSE)*exp_SILP!$F177,0)</f>
        <v>0</v>
      </c>
      <c r="N177" s="18" t="str">
        <f>VLOOKUP(exp_SILP!$B177,'DATI COMMESSE'!$A$2:$F$25,4,FALSE)</f>
        <v>FRD</v>
      </c>
      <c r="O177" s="20">
        <f>VLOOKUP(exp_SILP!$B177,'DATI COMMESSE'!$A$2:$F$25,5,FALSE)*exp_SILP!$F177</f>
        <v>35.5</v>
      </c>
      <c r="P177" s="18" t="str">
        <f>IF(MID(exp_SILP!$W177,10,2)&gt;"40","F","M")</f>
        <v>F</v>
      </c>
      <c r="Q177" s="24" t="s">
        <v>578</v>
      </c>
      <c r="R177" s="22" t="s">
        <v>152</v>
      </c>
      <c r="S177" s="22" t="s">
        <v>160</v>
      </c>
      <c r="T177" s="22" t="s">
        <v>58</v>
      </c>
      <c r="U177" s="22" t="s">
        <v>59</v>
      </c>
      <c r="V177" s="22" t="s">
        <v>546</v>
      </c>
      <c r="W177" s="22" t="s">
        <v>547</v>
      </c>
      <c r="X177" s="22" t="s">
        <v>548</v>
      </c>
      <c r="Y177" s="22" t="s">
        <v>17</v>
      </c>
      <c r="Z177" s="22" t="s">
        <v>63</v>
      </c>
      <c r="AA177" s="22" t="s">
        <v>64</v>
      </c>
      <c r="AB177" s="22" t="s">
        <v>65</v>
      </c>
      <c r="AC177" s="22" t="s">
        <v>82</v>
      </c>
      <c r="AD177" s="22" t="s">
        <v>59</v>
      </c>
      <c r="AE177" s="22" t="s">
        <v>59</v>
      </c>
      <c r="AF177" s="22" t="s">
        <v>59</v>
      </c>
      <c r="AG177" s="25" t="s">
        <v>67</v>
      </c>
      <c r="AH177" s="22" t="s">
        <v>578</v>
      </c>
      <c r="AI177" s="22" t="s">
        <v>137</v>
      </c>
      <c r="AJ177" s="22" t="str">
        <f>VLOOKUP(exp_SILP!$Y177,'DATI CM'!$A$2:$F$28,2,FALSE)</f>
        <v>SPDPRZ67H55L219V</v>
      </c>
    </row>
    <row r="178" ht="15.75" customHeight="1">
      <c r="A178" s="10" t="str">
        <f>IFERROR(VLOOKUP(exp_SILP!$W178,exp_utenti_P!D:D,1,FALSE),"_DA INSERIRE")</f>
        <v>CCCMRA65A30L219R</v>
      </c>
      <c r="B178" s="10" t="str">
        <f>IF(AND(exp_SILP!$S178="A.3 ORIENTAMENTO PROFESSIONALE",exp_SILP!$AD178="4.2"),"A.3 ORIENTAMENTO PROFESSIONALE (CARCERE)",
IF(AND(exp_SILP!$S178="A.3 ORIENTAMENTO PROFESSIONALE",exp_SILP!$AD178="."),"A.3 ORIENTAMENTO PROFESSIONALE (CARCERE)",
IF(AND(exp_SILP!$S178="A.4 CONSULENZA ORIENTATIVA",exp_SILP!$AD178="4.2"),"A.4 CONSULENZA ORIENTATIVA (CARCERE)",
IF(AND(exp_SILP!$S178="A.4 CONSULENZA ORIENTATIVA",exp_SILP!$AD178="."),"A.4 CONSULENZA ORIENTATIVA (CARCERE)",
IF(AND(exp_SILP!$S178="A.5 - LEP F1 - ACCOMPAGNAMENTO AL LAVORO",exp_SILP!$AD178="4.2"),"A.5 - LEP F1 - ACCOMPAGNAMENTO AL LAVORO (CARCERE)",
IF(AND(exp_SILP!$S178="A.5 - LEP F1 - ACCOMPAGNAMENTO AL LAVORO",exp_SILP!$AD178="."),"A.5 - LEP F1 - ACCOMPAGNAMENTO AL LAVORO (CARCERE)",
IF(AND(exp_SILP!$S178="A.5.2a - TUTORAGGIO TIROCINI",exp_SILP!$AD178="4.2"),"A.5.2a - TUTORAGGIO TIROCINI (CARCERE)",
exp_SILP!$S178)))))))</f>
        <v>A4.10 - LEP E - ORIENTAMENTO SPECIALISTICO SKILL GAP ANALYSIS</v>
      </c>
      <c r="C178" s="11" t="str">
        <f>CONCATENATE(VLOOKUP(exp_SILP!$B178,'DATI COMMESSE'!$A$2:$F$25,4,FALSE)," - ", VLOOKUP(exp_SILP!$B178,'DATI COMMESSE'!$A$2:$F$25,2,FALSE)," - ",VLOOKUP(exp_SILP!$B178,'DATI COMMESSE'!$A$2:$F$25,3,FALSE))</f>
        <v>GOL - 22-02-5000 - 22-12-5003</v>
      </c>
      <c r="D178" s="11" t="str">
        <f>LEFT(exp_SILP!$R178,5)</f>
        <v>09:00</v>
      </c>
      <c r="E178" s="11" t="str">
        <f>RIGHT(exp_SILP!$R178,5)</f>
        <v>11:00</v>
      </c>
      <c r="F178" s="11">
        <f>IF(exp_SILP!$AG178&gt;=60,exp_SILP!$AG178/60,exp_SILP!$AG178)</f>
        <v>2</v>
      </c>
      <c r="G178" s="11" t="str">
        <f>VLOOKUP(exp_SILP!$Y178,'DATI CM'!$A$2:$F$28,2,FALSE)</f>
        <v>FLCSRN79S42L219X</v>
      </c>
      <c r="H178" s="11" t="str">
        <f>VLOOKUP(exp_SILP!$Y178,'DATI CM'!$A$2:$F$28,3,FALSE)</f>
        <v>A011</v>
      </c>
      <c r="I178" s="11" t="str">
        <f t="shared" si="1"/>
        <v>N</v>
      </c>
      <c r="J178" s="11" t="str">
        <f>VLOOKUP(exp_SILP!$Y178,'DATI CM'!$A$2:$F$28,4,FALSE)</f>
        <v>TORINO</v>
      </c>
      <c r="K178" s="12">
        <f>VLOOKUP(exp_SILP!$B178,'DATI COMMESSE'!$A$2:$F$25,5,FALSE)</f>
        <v>39.94</v>
      </c>
      <c r="L178" s="12">
        <f>IF(exp_SILP!$B178="A4.10 - LEP E - ORIENTAMENTO SPECIALISTICO SKILL GAP ANALYSIS - GRUPPO 3P",0,VLOOKUP(exp_SILP!$Y178,'DATI CM'!$A$2:$F$28,6,FALSE))</f>
        <v>25</v>
      </c>
      <c r="M178" s="12">
        <f>IFERROR(VLOOKUP(exp_SILP!$B178,'DATI CM'!$H$2:$I$16,2,FALSE)*exp_SILP!$F178,0)</f>
        <v>0</v>
      </c>
      <c r="N178" s="11" t="str">
        <f>VLOOKUP(exp_SILP!$B178,'DATI COMMESSE'!$A$2:$F$25,4,FALSE)</f>
        <v>GOL</v>
      </c>
      <c r="O178" s="13">
        <f>VLOOKUP(exp_SILP!$B178,'DATI COMMESSE'!$A$2:$F$25,5,FALSE)*exp_SILP!$F178</f>
        <v>79.88</v>
      </c>
      <c r="P178" s="11" t="str">
        <f>IF(MID(exp_SILP!$W178,10,2)&gt;"40","F","M")</f>
        <v>M</v>
      </c>
      <c r="Q178" s="27" t="s">
        <v>578</v>
      </c>
      <c r="R178" s="15" t="s">
        <v>223</v>
      </c>
      <c r="S178" s="15" t="s">
        <v>70</v>
      </c>
      <c r="T178" s="15" t="s">
        <v>58</v>
      </c>
      <c r="U178" s="15" t="s">
        <v>59</v>
      </c>
      <c r="V178" s="15" t="s">
        <v>582</v>
      </c>
      <c r="W178" s="15" t="s">
        <v>583</v>
      </c>
      <c r="X178" s="15" t="s">
        <v>584</v>
      </c>
      <c r="Y178" s="15" t="s">
        <v>10</v>
      </c>
      <c r="Z178" s="15" t="s">
        <v>63</v>
      </c>
      <c r="AA178" s="15" t="s">
        <v>64</v>
      </c>
      <c r="AB178" s="15" t="s">
        <v>74</v>
      </c>
      <c r="AC178" s="15" t="s">
        <v>75</v>
      </c>
      <c r="AD178" s="15" t="s">
        <v>59</v>
      </c>
      <c r="AE178" s="15" t="s">
        <v>59</v>
      </c>
      <c r="AF178" s="15" t="s">
        <v>59</v>
      </c>
      <c r="AG178" s="28" t="s">
        <v>76</v>
      </c>
      <c r="AH178" s="15" t="s">
        <v>578</v>
      </c>
      <c r="AI178" s="15" t="s">
        <v>77</v>
      </c>
      <c r="AJ178" s="15" t="str">
        <f>VLOOKUP(exp_SILP!$Y178,'DATI CM'!$A$2:$F$28,2,FALSE)</f>
        <v>FLCSRN79S42L219X</v>
      </c>
    </row>
    <row r="179" ht="15.75" hidden="1" customHeight="1">
      <c r="A179" s="17" t="str">
        <f>IFERROR(VLOOKUP(exp_SILP!$W179,exp_utenti_P!D:D,1,FALSE),"_DA INSERIRE")</f>
        <v>CHCCRL98T13L750T</v>
      </c>
      <c r="B179" s="17" t="str">
        <f>IF(AND(exp_SILP!$S179="A.3 ORIENTAMENTO PROFESSIONALE",exp_SILP!$AD179="4.2"),"A.3 ORIENTAMENTO PROFESSIONALE (CARCERE)",
IF(AND(exp_SILP!$S179="A.3 ORIENTAMENTO PROFESSIONALE",exp_SILP!$AD179="."),"A.3 ORIENTAMENTO PROFESSIONALE (CARCERE)",
IF(AND(exp_SILP!$S179="A.4 CONSULENZA ORIENTATIVA",exp_SILP!$AD179="4.2"),"A.4 CONSULENZA ORIENTATIVA (CARCERE)",
IF(AND(exp_SILP!$S179="A.4 CONSULENZA ORIENTATIVA",exp_SILP!$AD179="."),"A.4 CONSULENZA ORIENTATIVA (CARCERE)",
IF(AND(exp_SILP!$S179="A.5 - LEP F1 - ACCOMPAGNAMENTO AL LAVORO",exp_SILP!$AD179="4.2"),"A.5 - LEP F1 - ACCOMPAGNAMENTO AL LAVORO (CARCERE)",
IF(AND(exp_SILP!$S179="A.5 - LEP F1 - ACCOMPAGNAMENTO AL LAVORO",exp_SILP!$AD179="."),"A.5 - LEP F1 - ACCOMPAGNAMENTO AL LAVORO (CARCERE)",
IF(AND(exp_SILP!$S179="A.5.2a - TUTORAGGIO TIROCINI",exp_SILP!$AD179="4.2"),"A.5.2a - TUTORAGGIO TIROCINI (CARCERE)",
exp_SILP!$S179)))))))</f>
        <v>A4.10 - LEP E - ORIENTAMENTO SPECIALISTICO SKILL GAP ANALYSIS</v>
      </c>
      <c r="C179" s="18" t="str">
        <f>CONCATENATE(VLOOKUP(exp_SILP!$B179,'DATI COMMESSE'!$A$2:$F$25,4,FALSE)," - ", VLOOKUP(exp_SILP!$B179,'DATI COMMESSE'!$A$2:$F$25,2,FALSE)," - ",VLOOKUP(exp_SILP!$B179,'DATI COMMESSE'!$A$2:$F$25,3,FALSE))</f>
        <v>GOL - 22-02-5000 - 22-12-5003</v>
      </c>
      <c r="D179" s="18" t="str">
        <f>LEFT(exp_SILP!$R179,5)</f>
        <v>14:00</v>
      </c>
      <c r="E179" s="18" t="str">
        <f>RIGHT(exp_SILP!$R179,5)</f>
        <v>15:00</v>
      </c>
      <c r="F179" s="18">
        <f>IF(exp_SILP!$AG179&gt;=60,exp_SILP!$AG179/60,exp_SILP!$AG179)</f>
        <v>1</v>
      </c>
      <c r="G179" s="18" t="str">
        <f>VLOOKUP(exp_SILP!$Y179,'DATI CM'!$A$2:$F$28,2,FALSE)</f>
        <v>PNFMRT85H50A859E</v>
      </c>
      <c r="H179" s="18" t="str">
        <f>VLOOKUP(exp_SILP!$Y179,'DATI CM'!$A$2:$F$28,3,FALSE)</f>
        <v>A011</v>
      </c>
      <c r="I179" s="18" t="str">
        <f t="shared" si="1"/>
        <v>N</v>
      </c>
      <c r="J179" s="18" t="str">
        <f>VLOOKUP(exp_SILP!$Y179,'DATI CM'!$A$2:$F$28,4,FALSE)</f>
        <v>BIELLA</v>
      </c>
      <c r="K179" s="19">
        <f>VLOOKUP(exp_SILP!$B179,'DATI COMMESSE'!$A$2:$F$25,5,FALSE)</f>
        <v>39.94</v>
      </c>
      <c r="L179" s="19">
        <f>IF(exp_SILP!$B179="A4.10 - LEP E - ORIENTAMENTO SPECIALISTICO SKILL GAP ANALYSIS - GRUPPO 3P",0,VLOOKUP(exp_SILP!$Y179,'DATI CM'!$A$2:$F$28,6,FALSE))</f>
        <v>25</v>
      </c>
      <c r="M179" s="19">
        <f>IFERROR(VLOOKUP(exp_SILP!$B179,'DATI CM'!$H$2:$I$16,2,FALSE)*exp_SILP!$F179,0)</f>
        <v>0</v>
      </c>
      <c r="N179" s="18" t="str">
        <f>VLOOKUP(exp_SILP!$B179,'DATI COMMESSE'!$A$2:$F$25,4,FALSE)</f>
        <v>GOL</v>
      </c>
      <c r="O179" s="20">
        <f>VLOOKUP(exp_SILP!$B179,'DATI COMMESSE'!$A$2:$F$25,5,FALSE)*exp_SILP!$F179</f>
        <v>39.94</v>
      </c>
      <c r="P179" s="18" t="str">
        <f>IF(MID(exp_SILP!$W179,10,2)&gt;"40","F","M")</f>
        <v>M</v>
      </c>
      <c r="Q179" s="24" t="s">
        <v>578</v>
      </c>
      <c r="R179" s="22" t="s">
        <v>56</v>
      </c>
      <c r="S179" s="22" t="s">
        <v>70</v>
      </c>
      <c r="T179" s="22" t="s">
        <v>58</v>
      </c>
      <c r="U179" s="22" t="s">
        <v>59</v>
      </c>
      <c r="V179" s="22" t="s">
        <v>468</v>
      </c>
      <c r="W179" s="22" t="s">
        <v>469</v>
      </c>
      <c r="X179" s="22" t="s">
        <v>470</v>
      </c>
      <c r="Y179" s="22" t="s">
        <v>15</v>
      </c>
      <c r="Z179" s="22" t="s">
        <v>63</v>
      </c>
      <c r="AA179" s="22" t="s">
        <v>64</v>
      </c>
      <c r="AB179" s="22" t="s">
        <v>65</v>
      </c>
      <c r="AC179" s="22" t="s">
        <v>66</v>
      </c>
      <c r="AD179" s="22" t="s">
        <v>59</v>
      </c>
      <c r="AE179" s="22" t="s">
        <v>59</v>
      </c>
      <c r="AF179" s="22" t="s">
        <v>59</v>
      </c>
      <c r="AG179" s="25" t="s">
        <v>67</v>
      </c>
      <c r="AH179" s="22" t="s">
        <v>578</v>
      </c>
      <c r="AI179" s="22" t="s">
        <v>68</v>
      </c>
      <c r="AJ179" s="22" t="str">
        <f>VLOOKUP(exp_SILP!$Y179,'DATI CM'!$A$2:$F$28,2,FALSE)</f>
        <v>PNFMRT85H50A859E</v>
      </c>
    </row>
    <row r="180" ht="15.75" hidden="1" customHeight="1">
      <c r="A180" s="10" t="str">
        <f>IFERROR(VLOOKUP(exp_SILP!$W180,exp_utenti_P!D:D,1,FALSE),"_DA INSERIRE")</f>
        <v>DMCLND95E53B428G</v>
      </c>
      <c r="B180" s="10" t="str">
        <f>IF(AND(exp_SILP!$S180="A.3 ORIENTAMENTO PROFESSIONALE",exp_SILP!$AD180="4.2"),"A.3 ORIENTAMENTO PROFESSIONALE (CARCERE)",
IF(AND(exp_SILP!$S180="A.3 ORIENTAMENTO PROFESSIONALE",exp_SILP!$AD180="."),"A.3 ORIENTAMENTO PROFESSIONALE (CARCERE)",
IF(AND(exp_SILP!$S180="A.4 CONSULENZA ORIENTATIVA",exp_SILP!$AD180="4.2"),"A.4 CONSULENZA ORIENTATIVA (CARCERE)",
IF(AND(exp_SILP!$S180="A.4 CONSULENZA ORIENTATIVA",exp_SILP!$AD180="."),"A.4 CONSULENZA ORIENTATIVA (CARCERE)",
IF(AND(exp_SILP!$S180="A.5 - LEP F1 - ACCOMPAGNAMENTO AL LAVORO",exp_SILP!$AD180="4.2"),"A.5 - LEP F1 - ACCOMPAGNAMENTO AL LAVORO (CARCERE)",
IF(AND(exp_SILP!$S180="A.5 - LEP F1 - ACCOMPAGNAMENTO AL LAVORO",exp_SILP!$AD180="."),"A.5 - LEP F1 - ACCOMPAGNAMENTO AL LAVORO (CARCERE)",
IF(AND(exp_SILP!$S180="A.5.2a - TUTORAGGIO TIROCINI",exp_SILP!$AD180="4.2"),"A.5.2a - TUTORAGGIO TIROCINI (CARCERE)",
exp_SILP!$S180)))))))</f>
        <v>A4.10 - LEP E - ORIENTAMENTO SPECIALISTICO SKILL GAP ANALYSIS</v>
      </c>
      <c r="C180" s="11" t="str">
        <f>CONCATENATE(VLOOKUP(exp_SILP!$B180,'DATI COMMESSE'!$A$2:$F$25,4,FALSE)," - ", VLOOKUP(exp_SILP!$B180,'DATI COMMESSE'!$A$2:$F$25,2,FALSE)," - ",VLOOKUP(exp_SILP!$B180,'DATI COMMESSE'!$A$2:$F$25,3,FALSE))</f>
        <v>GOL - 22-02-5000 - 22-12-5003</v>
      </c>
      <c r="D180" s="11" t="str">
        <f>LEFT(exp_SILP!$R180,5)</f>
        <v>14:00</v>
      </c>
      <c r="E180" s="11" t="str">
        <f>RIGHT(exp_SILP!$R180,5)</f>
        <v>16:00</v>
      </c>
      <c r="F180" s="11">
        <f>IF(exp_SILP!$AG180&gt;=60,exp_SILP!$AG180/60,exp_SILP!$AG180)</f>
        <v>2</v>
      </c>
      <c r="G180" s="11" t="str">
        <f>VLOOKUP(exp_SILP!$Y180,'DATI CM'!$A$2:$F$28,2,FALSE)</f>
        <v>RSCDAA66H43F952Q</v>
      </c>
      <c r="H180" s="11" t="str">
        <f>VLOOKUP(exp_SILP!$Y180,'DATI CM'!$A$2:$F$28,3,FALSE)</f>
        <v>A011</v>
      </c>
      <c r="I180" s="11" t="str">
        <f t="shared" si="1"/>
        <v>N</v>
      </c>
      <c r="J180" s="11" t="str">
        <f>VLOOKUP(exp_SILP!$Y180,'DATI CM'!$A$2:$F$28,4,FALSE)</f>
        <v>NO</v>
      </c>
      <c r="K180" s="12">
        <f>VLOOKUP(exp_SILP!$B180,'DATI COMMESSE'!$A$2:$F$25,5,FALSE)</f>
        <v>39.94</v>
      </c>
      <c r="L180" s="12">
        <f>IF(exp_SILP!$B180="A4.10 - LEP E - ORIENTAMENTO SPECIALISTICO SKILL GAP ANALYSIS - GRUPPO 3P",0,VLOOKUP(exp_SILP!$Y180,'DATI CM'!$A$2:$F$28,6,FALSE))</f>
        <v>25</v>
      </c>
      <c r="M180" s="12">
        <f>IFERROR(VLOOKUP(exp_SILP!$B180,'DATI CM'!$H$2:$I$16,2,FALSE)*exp_SILP!$F180,0)</f>
        <v>0</v>
      </c>
      <c r="N180" s="11" t="str">
        <f>VLOOKUP(exp_SILP!$B180,'DATI COMMESSE'!$A$2:$F$25,4,FALSE)</f>
        <v>GOL</v>
      </c>
      <c r="O180" s="13">
        <f>VLOOKUP(exp_SILP!$B180,'DATI COMMESSE'!$A$2:$F$25,5,FALSE)*exp_SILP!$F180</f>
        <v>79.88</v>
      </c>
      <c r="P180" s="11" t="str">
        <f>IF(MID(exp_SILP!$W180,10,2)&gt;"40","F","M")</f>
        <v>F</v>
      </c>
      <c r="Q180" s="27" t="s">
        <v>578</v>
      </c>
      <c r="R180" s="15" t="s">
        <v>69</v>
      </c>
      <c r="S180" s="15" t="s">
        <v>70</v>
      </c>
      <c r="T180" s="15" t="s">
        <v>58</v>
      </c>
      <c r="U180" s="15" t="s">
        <v>59</v>
      </c>
      <c r="V180" s="15" t="s">
        <v>585</v>
      </c>
      <c r="W180" s="15" t="s">
        <v>586</v>
      </c>
      <c r="X180" s="15" t="s">
        <v>587</v>
      </c>
      <c r="Y180" s="15" t="s">
        <v>16</v>
      </c>
      <c r="Z180" s="15" t="s">
        <v>63</v>
      </c>
      <c r="AA180" s="15" t="s">
        <v>64</v>
      </c>
      <c r="AB180" s="15" t="s">
        <v>65</v>
      </c>
      <c r="AC180" s="15" t="s">
        <v>82</v>
      </c>
      <c r="AD180" s="15" t="s">
        <v>59</v>
      </c>
      <c r="AE180" s="15" t="s">
        <v>59</v>
      </c>
      <c r="AF180" s="15" t="s">
        <v>59</v>
      </c>
      <c r="AG180" s="28" t="s">
        <v>76</v>
      </c>
      <c r="AH180" s="15" t="s">
        <v>578</v>
      </c>
      <c r="AI180" s="15" t="s">
        <v>198</v>
      </c>
      <c r="AJ180" s="15" t="str">
        <f>VLOOKUP(exp_SILP!$Y180,'DATI CM'!$A$2:$F$28,2,FALSE)</f>
        <v>RSCDAA66H43F952Q</v>
      </c>
    </row>
    <row r="181" ht="15.75" customHeight="1">
      <c r="A181" s="17" t="str">
        <f>IFERROR(VLOOKUP(exp_SILP!$W181,exp_utenti_P!D:D,1,FALSE),"_DA INSERIRE")</f>
        <v>MSSCLD64S20L219Z</v>
      </c>
      <c r="B181" s="17" t="str">
        <f>IF(AND(exp_SILP!$S181="A.3 ORIENTAMENTO PROFESSIONALE",exp_SILP!$AD181="4.2"),"A.3 ORIENTAMENTO PROFESSIONALE (CARCERE)",
IF(AND(exp_SILP!$S181="A.3 ORIENTAMENTO PROFESSIONALE",exp_SILP!$AD181="."),"A.3 ORIENTAMENTO PROFESSIONALE (CARCERE)",
IF(AND(exp_SILP!$S181="A.4 CONSULENZA ORIENTATIVA",exp_SILP!$AD181="4.2"),"A.4 CONSULENZA ORIENTATIVA (CARCERE)",
IF(AND(exp_SILP!$S181="A.4 CONSULENZA ORIENTATIVA",exp_SILP!$AD181="."),"A.4 CONSULENZA ORIENTATIVA (CARCERE)",
IF(AND(exp_SILP!$S181="A.5 - LEP F1 - ACCOMPAGNAMENTO AL LAVORO",exp_SILP!$AD181="4.2"),"A.5 - LEP F1 - ACCOMPAGNAMENTO AL LAVORO (CARCERE)",
IF(AND(exp_SILP!$S181="A.5 - LEP F1 - ACCOMPAGNAMENTO AL LAVORO",exp_SILP!$AD181="."),"A.5 - LEP F1 - ACCOMPAGNAMENTO AL LAVORO (CARCERE)",
IF(AND(exp_SILP!$S181="A.5.2a - TUTORAGGIO TIROCINI",exp_SILP!$AD181="4.2"),"A.5.2a - TUTORAGGIO TIROCINI (CARCERE)",
exp_SILP!$S181)))))))</f>
        <v>A4.10 - LEP E - ORIENTAMENTO SPECIALISTICO SKILL GAP ANALYSIS</v>
      </c>
      <c r="C181" s="18" t="str">
        <f>CONCATENATE(VLOOKUP(exp_SILP!$B181,'DATI COMMESSE'!$A$2:$F$25,4,FALSE)," - ", VLOOKUP(exp_SILP!$B181,'DATI COMMESSE'!$A$2:$F$25,2,FALSE)," - ",VLOOKUP(exp_SILP!$B181,'DATI COMMESSE'!$A$2:$F$25,3,FALSE))</f>
        <v>GOL - 22-02-5000 - 22-12-5003</v>
      </c>
      <c r="D181" s="18" t="str">
        <f>LEFT(exp_SILP!$R181,5)</f>
        <v>11:00</v>
      </c>
      <c r="E181" s="18" t="str">
        <f>RIGHT(exp_SILP!$R181,5)</f>
        <v>13:00</v>
      </c>
      <c r="F181" s="18">
        <f>IF(exp_SILP!$AG181&gt;=60,exp_SILP!$AG181/60,exp_SILP!$AG181)</f>
        <v>2</v>
      </c>
      <c r="G181" s="18" t="str">
        <f>VLOOKUP(exp_SILP!$Y181,'DATI CM'!$A$2:$F$28,2,FALSE)</f>
        <v>FLCSRN79S42L219X</v>
      </c>
      <c r="H181" s="18" t="str">
        <f>VLOOKUP(exp_SILP!$Y181,'DATI CM'!$A$2:$F$28,3,FALSE)</f>
        <v>A011</v>
      </c>
      <c r="I181" s="18" t="str">
        <f t="shared" si="1"/>
        <v>N</v>
      </c>
      <c r="J181" s="18" t="str">
        <f>VLOOKUP(exp_SILP!$Y181,'DATI CM'!$A$2:$F$28,4,FALSE)</f>
        <v>TORINO</v>
      </c>
      <c r="K181" s="19">
        <f>VLOOKUP(exp_SILP!$B181,'DATI COMMESSE'!$A$2:$F$25,5,FALSE)</f>
        <v>39.94</v>
      </c>
      <c r="L181" s="19">
        <f>IF(exp_SILP!$B181="A4.10 - LEP E - ORIENTAMENTO SPECIALISTICO SKILL GAP ANALYSIS - GRUPPO 3P",0,VLOOKUP(exp_SILP!$Y181,'DATI CM'!$A$2:$F$28,6,FALSE))</f>
        <v>25</v>
      </c>
      <c r="M181" s="19">
        <f>IFERROR(VLOOKUP(exp_SILP!$B181,'DATI CM'!$H$2:$I$16,2,FALSE)*exp_SILP!$F181,0)</f>
        <v>0</v>
      </c>
      <c r="N181" s="18" t="str">
        <f>VLOOKUP(exp_SILP!$B181,'DATI COMMESSE'!$A$2:$F$25,4,FALSE)</f>
        <v>GOL</v>
      </c>
      <c r="O181" s="20">
        <f>VLOOKUP(exp_SILP!$B181,'DATI COMMESSE'!$A$2:$F$25,5,FALSE)*exp_SILP!$F181</f>
        <v>79.88</v>
      </c>
      <c r="P181" s="18" t="str">
        <f>IF(MID(exp_SILP!$W181,10,2)&gt;"40","F","M")</f>
        <v>M</v>
      </c>
      <c r="Q181" s="24" t="s">
        <v>578</v>
      </c>
      <c r="R181" s="22" t="s">
        <v>219</v>
      </c>
      <c r="S181" s="22" t="s">
        <v>70</v>
      </c>
      <c r="T181" s="22" t="s">
        <v>58</v>
      </c>
      <c r="U181" s="22" t="s">
        <v>59</v>
      </c>
      <c r="V181" s="22" t="s">
        <v>588</v>
      </c>
      <c r="W181" s="22" t="s">
        <v>589</v>
      </c>
      <c r="X181" s="22" t="s">
        <v>590</v>
      </c>
      <c r="Y181" s="22" t="s">
        <v>10</v>
      </c>
      <c r="Z181" s="22" t="s">
        <v>63</v>
      </c>
      <c r="AA181" s="22" t="s">
        <v>64</v>
      </c>
      <c r="AB181" s="22" t="s">
        <v>74</v>
      </c>
      <c r="AC181" s="22" t="s">
        <v>75</v>
      </c>
      <c r="AD181" s="22" t="s">
        <v>59</v>
      </c>
      <c r="AE181" s="22" t="s">
        <v>59</v>
      </c>
      <c r="AF181" s="22" t="s">
        <v>59</v>
      </c>
      <c r="AG181" s="25" t="s">
        <v>76</v>
      </c>
      <c r="AH181" s="22" t="s">
        <v>578</v>
      </c>
      <c r="AI181" s="22" t="s">
        <v>77</v>
      </c>
      <c r="AJ181" s="22" t="str">
        <f>VLOOKUP(exp_SILP!$Y181,'DATI CM'!$A$2:$F$28,2,FALSE)</f>
        <v>FLCSRN79S42L219X</v>
      </c>
    </row>
    <row r="182" ht="15.75" hidden="1" customHeight="1">
      <c r="A182" s="10" t="str">
        <f>IFERROR(VLOOKUP(exp_SILP!$W182,exp_utenti_P!D:D,1,FALSE),"_DA INSERIRE")</f>
        <v>MZZPRZ72T47F952W</v>
      </c>
      <c r="B182" s="10" t="str">
        <f>IF(AND(exp_SILP!$S182="A.3 ORIENTAMENTO PROFESSIONALE",exp_SILP!$AD182="4.2"),"A.3 ORIENTAMENTO PROFESSIONALE (CARCERE)",
IF(AND(exp_SILP!$S182="A.3 ORIENTAMENTO PROFESSIONALE",exp_SILP!$AD182="."),"A.3 ORIENTAMENTO PROFESSIONALE (CARCERE)",
IF(AND(exp_SILP!$S182="A.4 CONSULENZA ORIENTATIVA",exp_SILP!$AD182="4.2"),"A.4 CONSULENZA ORIENTATIVA (CARCERE)",
IF(AND(exp_SILP!$S182="A.4 CONSULENZA ORIENTATIVA",exp_SILP!$AD182="."),"A.4 CONSULENZA ORIENTATIVA (CARCERE)",
IF(AND(exp_SILP!$S182="A.5 - LEP F1 - ACCOMPAGNAMENTO AL LAVORO",exp_SILP!$AD182="4.2"),"A.5 - LEP F1 - ACCOMPAGNAMENTO AL LAVORO (CARCERE)",
IF(AND(exp_SILP!$S182="A.5 - LEP F1 - ACCOMPAGNAMENTO AL LAVORO",exp_SILP!$AD182="."),"A.5 - LEP F1 - ACCOMPAGNAMENTO AL LAVORO (CARCERE)",
IF(AND(exp_SILP!$S182="A.5.2a - TUTORAGGIO TIROCINI",exp_SILP!$AD182="4.2"),"A.5.2a - TUTORAGGIO TIROCINI (CARCERE)",
exp_SILP!$S182)))))))</f>
        <v>A4.10 - LEP E - ORIENTAMENTO SPECIALISTICO SKILL GAP ANALYSIS</v>
      </c>
      <c r="C182" s="11" t="str">
        <f>CONCATENATE(VLOOKUP(exp_SILP!$B182,'DATI COMMESSE'!$A$2:$F$25,4,FALSE)," - ", VLOOKUP(exp_SILP!$B182,'DATI COMMESSE'!$A$2:$F$25,2,FALSE)," - ",VLOOKUP(exp_SILP!$B182,'DATI COMMESSE'!$A$2:$F$25,3,FALSE))</f>
        <v>GOL - 22-02-5000 - 22-12-5003</v>
      </c>
      <c r="D182" s="11" t="str">
        <f>LEFT(exp_SILP!$R182,5)</f>
        <v>16:00</v>
      </c>
      <c r="E182" s="11" t="str">
        <f>RIGHT(exp_SILP!$R182,5)</f>
        <v>18:00</v>
      </c>
      <c r="F182" s="11">
        <f>IF(exp_SILP!$AG182&gt;=60,exp_SILP!$AG182/60,exp_SILP!$AG182)</f>
        <v>2</v>
      </c>
      <c r="G182" s="11" t="str">
        <f>VLOOKUP(exp_SILP!$Y182,'DATI CM'!$A$2:$F$28,2,FALSE)</f>
        <v>RSCDAA66H43F952Q</v>
      </c>
      <c r="H182" s="11" t="str">
        <f>VLOOKUP(exp_SILP!$Y182,'DATI CM'!$A$2:$F$28,3,FALSE)</f>
        <v>A011</v>
      </c>
      <c r="I182" s="11" t="str">
        <f t="shared" si="1"/>
        <v>N</v>
      </c>
      <c r="J182" s="11" t="str">
        <f>VLOOKUP(exp_SILP!$Y182,'DATI CM'!$A$2:$F$28,4,FALSE)</f>
        <v>NO</v>
      </c>
      <c r="K182" s="12">
        <f>VLOOKUP(exp_SILP!$B182,'DATI COMMESSE'!$A$2:$F$25,5,FALSE)</f>
        <v>39.94</v>
      </c>
      <c r="L182" s="12">
        <f>IF(exp_SILP!$B182="A4.10 - LEP E - ORIENTAMENTO SPECIALISTICO SKILL GAP ANALYSIS - GRUPPO 3P",0,VLOOKUP(exp_SILP!$Y182,'DATI CM'!$A$2:$F$28,6,FALSE))</f>
        <v>25</v>
      </c>
      <c r="M182" s="12">
        <f>IFERROR(VLOOKUP(exp_SILP!$B182,'DATI CM'!$H$2:$I$16,2,FALSE)*exp_SILP!$F182,0)</f>
        <v>0</v>
      </c>
      <c r="N182" s="11" t="str">
        <f>VLOOKUP(exp_SILP!$B182,'DATI COMMESSE'!$A$2:$F$25,4,FALSE)</f>
        <v>GOL</v>
      </c>
      <c r="O182" s="13">
        <f>VLOOKUP(exp_SILP!$B182,'DATI COMMESSE'!$A$2:$F$25,5,FALSE)*exp_SILP!$F182</f>
        <v>79.88</v>
      </c>
      <c r="P182" s="11" t="str">
        <f>IF(MID(exp_SILP!$W182,10,2)&gt;"40","F","M")</f>
        <v>F</v>
      </c>
      <c r="Q182" s="27" t="s">
        <v>578</v>
      </c>
      <c r="R182" s="15" t="s">
        <v>148</v>
      </c>
      <c r="S182" s="15" t="s">
        <v>70</v>
      </c>
      <c r="T182" s="15" t="s">
        <v>58</v>
      </c>
      <c r="U182" s="15" t="s">
        <v>59</v>
      </c>
      <c r="V182" s="15" t="s">
        <v>591</v>
      </c>
      <c r="W182" s="15" t="s">
        <v>592</v>
      </c>
      <c r="X182" s="15" t="s">
        <v>593</v>
      </c>
      <c r="Y182" s="15" t="s">
        <v>16</v>
      </c>
      <c r="Z182" s="15" t="s">
        <v>63</v>
      </c>
      <c r="AA182" s="15" t="s">
        <v>64</v>
      </c>
      <c r="AB182" s="15" t="s">
        <v>65</v>
      </c>
      <c r="AC182" s="15" t="s">
        <v>82</v>
      </c>
      <c r="AD182" s="15" t="s">
        <v>59</v>
      </c>
      <c r="AE182" s="15" t="s">
        <v>59</v>
      </c>
      <c r="AF182" s="15" t="s">
        <v>59</v>
      </c>
      <c r="AG182" s="28" t="s">
        <v>76</v>
      </c>
      <c r="AH182" s="15" t="s">
        <v>578</v>
      </c>
      <c r="AI182" s="15" t="s">
        <v>198</v>
      </c>
      <c r="AJ182" s="15" t="str">
        <f>VLOOKUP(exp_SILP!$Y182,'DATI CM'!$A$2:$F$28,2,FALSE)</f>
        <v>RSCDAA66H43F952Q</v>
      </c>
    </row>
    <row r="183" ht="15.75" customHeight="1">
      <c r="A183" s="17" t="str">
        <f>IFERROR(VLOOKUP(exp_SILP!$W183,exp_utenti_P!D:D,1,FALSE),"_DA INSERIRE")</f>
        <v>CRCSMN85S03D205K</v>
      </c>
      <c r="B183" s="17" t="str">
        <f>IF(AND(exp_SILP!$S183="A.3 ORIENTAMENTO PROFESSIONALE",exp_SILP!$AD183="4.2"),"A.3 ORIENTAMENTO PROFESSIONALE (CARCERE)",
IF(AND(exp_SILP!$S183="A.3 ORIENTAMENTO PROFESSIONALE",exp_SILP!$AD183="."),"A.3 ORIENTAMENTO PROFESSIONALE (CARCERE)",
IF(AND(exp_SILP!$S183="A.4 CONSULENZA ORIENTATIVA",exp_SILP!$AD183="4.2"),"A.4 CONSULENZA ORIENTATIVA (CARCERE)",
IF(AND(exp_SILP!$S183="A.4 CONSULENZA ORIENTATIVA",exp_SILP!$AD183="."),"A.4 CONSULENZA ORIENTATIVA (CARCERE)",
IF(AND(exp_SILP!$S183="A.5 - LEP F1 - ACCOMPAGNAMENTO AL LAVORO",exp_SILP!$AD183="4.2"),"A.5 - LEP F1 - ACCOMPAGNAMENTO AL LAVORO (CARCERE)",
IF(AND(exp_SILP!$S183="A.5 - LEP F1 - ACCOMPAGNAMENTO AL LAVORO",exp_SILP!$AD183="."),"A.5 - LEP F1 - ACCOMPAGNAMENTO AL LAVORO (CARCERE)",
IF(AND(exp_SILP!$S183="A.5.2a - TUTORAGGIO TIROCINI",exp_SILP!$AD183="4.2"),"A.5.2a - TUTORAGGIO TIROCINI (CARCERE)",
exp_SILP!$S183)))))))</f>
        <v>A4.10 - LEP E - ORIENTAMENTO SPECIALISTICO SKILL GAP ANALYSIS</v>
      </c>
      <c r="C183" s="18" t="str">
        <f>CONCATENATE(VLOOKUP(exp_SILP!$B183,'DATI COMMESSE'!$A$2:$F$25,4,FALSE)," - ", VLOOKUP(exp_SILP!$B183,'DATI COMMESSE'!$A$2:$F$25,2,FALSE)," - ",VLOOKUP(exp_SILP!$B183,'DATI COMMESSE'!$A$2:$F$25,3,FALSE))</f>
        <v>GOL - 22-02-5000 - 22-12-5003</v>
      </c>
      <c r="D183" s="18" t="str">
        <f>LEFT(exp_SILP!$R183,5)</f>
        <v>12:00</v>
      </c>
      <c r="E183" s="18" t="str">
        <f>RIGHT(exp_SILP!$R183,5)</f>
        <v>13:00</v>
      </c>
      <c r="F183" s="18">
        <f>IF(exp_SILP!$AG183&gt;=60,exp_SILP!$AG183/60,exp_SILP!$AG183)</f>
        <v>1</v>
      </c>
      <c r="G183" s="18" t="str">
        <f>VLOOKUP(exp_SILP!$Y183,'DATI CM'!$A$2:$F$28,2,FALSE)</f>
        <v>MNRCLD73B46G674U</v>
      </c>
      <c r="H183" s="18" t="str">
        <f>VLOOKUP(exp_SILP!$Y183,'DATI CM'!$A$2:$F$28,3,FALSE)</f>
        <v>A011</v>
      </c>
      <c r="I183" s="18" t="str">
        <f t="shared" si="1"/>
        <v>N</v>
      </c>
      <c r="J183" s="18" t="str">
        <f>VLOOKUP(exp_SILP!$Y183,'DATI CM'!$A$2:$F$28,4,FALSE)</f>
        <v>TORINO</v>
      </c>
      <c r="K183" s="19">
        <f>VLOOKUP(exp_SILP!$B183,'DATI COMMESSE'!$A$2:$F$25,5,FALSE)</f>
        <v>39.94</v>
      </c>
      <c r="L183" s="19">
        <f>IF(exp_SILP!$B183="A4.10 - LEP E - ORIENTAMENTO SPECIALISTICO SKILL GAP ANALYSIS - GRUPPO 3P",0,VLOOKUP(exp_SILP!$Y183,'DATI CM'!$A$2:$F$28,6,FALSE))</f>
        <v>25</v>
      </c>
      <c r="M183" s="19">
        <f>IFERROR(VLOOKUP(exp_SILP!$B183,'DATI CM'!$H$2:$I$16,2,FALSE)*exp_SILP!$F183,0)</f>
        <v>0</v>
      </c>
      <c r="N183" s="18" t="str">
        <f>VLOOKUP(exp_SILP!$B183,'DATI COMMESSE'!$A$2:$F$25,4,FALSE)</f>
        <v>GOL</v>
      </c>
      <c r="O183" s="20">
        <f>VLOOKUP(exp_SILP!$B183,'DATI COMMESSE'!$A$2:$F$25,5,FALSE)*exp_SILP!$F183</f>
        <v>39.94</v>
      </c>
      <c r="P183" s="18" t="str">
        <f>IF(MID(exp_SILP!$W183,10,2)&gt;"40","F","M")</f>
        <v>M</v>
      </c>
      <c r="Q183" s="24" t="s">
        <v>207</v>
      </c>
      <c r="R183" s="22" t="s">
        <v>102</v>
      </c>
      <c r="S183" s="22" t="s">
        <v>70</v>
      </c>
      <c r="T183" s="22" t="s">
        <v>58</v>
      </c>
      <c r="U183" s="22" t="s">
        <v>59</v>
      </c>
      <c r="V183" s="22" t="s">
        <v>594</v>
      </c>
      <c r="W183" s="22" t="s">
        <v>595</v>
      </c>
      <c r="X183" s="22" t="s">
        <v>596</v>
      </c>
      <c r="Y183" s="22" t="s">
        <v>14</v>
      </c>
      <c r="Z183" s="22" t="s">
        <v>63</v>
      </c>
      <c r="AA183" s="22" t="s">
        <v>64</v>
      </c>
      <c r="AB183" s="22" t="s">
        <v>74</v>
      </c>
      <c r="AC183" s="22" t="s">
        <v>135</v>
      </c>
      <c r="AD183" s="22" t="s">
        <v>59</v>
      </c>
      <c r="AE183" s="22" t="s">
        <v>59</v>
      </c>
      <c r="AF183" s="22" t="s">
        <v>59</v>
      </c>
      <c r="AG183" s="25" t="s">
        <v>67</v>
      </c>
      <c r="AH183" s="22" t="s">
        <v>207</v>
      </c>
      <c r="AI183" s="22" t="s">
        <v>158</v>
      </c>
      <c r="AJ183" s="22" t="str">
        <f>VLOOKUP(exp_SILP!$Y183,'DATI CM'!$A$2:$F$28,2,FALSE)</f>
        <v>MNRCLD73B46G674U</v>
      </c>
    </row>
    <row r="184" ht="15.75" hidden="1" customHeight="1">
      <c r="A184" s="10" t="str">
        <f>IFERROR(VLOOKUP(exp_SILP!$W184,exp_utenti_P!D:D,1,FALSE),"_DA INSERIRE")</f>
        <v>ZNGMSM72B14A859F</v>
      </c>
      <c r="B184" s="10" t="str">
        <f>IF(AND(exp_SILP!$S184="A.3 ORIENTAMENTO PROFESSIONALE",exp_SILP!$AD184="4.2"),"A.3 ORIENTAMENTO PROFESSIONALE (CARCERE)",
IF(AND(exp_SILP!$S184="A.3 ORIENTAMENTO PROFESSIONALE",exp_SILP!$AD184="."),"A.3 ORIENTAMENTO PROFESSIONALE (CARCERE)",
IF(AND(exp_SILP!$S184="A.4 CONSULENZA ORIENTATIVA",exp_SILP!$AD184="4.2"),"A.4 CONSULENZA ORIENTATIVA (CARCERE)",
IF(AND(exp_SILP!$S184="A.4 CONSULENZA ORIENTATIVA",exp_SILP!$AD184="."),"A.4 CONSULENZA ORIENTATIVA (CARCERE)",
IF(AND(exp_SILP!$S184="A.5 - LEP F1 - ACCOMPAGNAMENTO AL LAVORO",exp_SILP!$AD184="4.2"),"A.5 - LEP F1 - ACCOMPAGNAMENTO AL LAVORO (CARCERE)",
IF(AND(exp_SILP!$S184="A.5 - LEP F1 - ACCOMPAGNAMENTO AL LAVORO",exp_SILP!$AD184="."),"A.5 - LEP F1 - ACCOMPAGNAMENTO AL LAVORO (CARCERE)",
IF(AND(exp_SILP!$S184="A.5.2a - TUTORAGGIO TIROCINI",exp_SILP!$AD184="4.2"),"A.5.2a - TUTORAGGIO TIROCINI (CARCERE)",
exp_SILP!$S184)))))))</f>
        <v>A4.10 - LEP E - ORIENTAMENTO SPECIALISTICO SKILL GAP ANALYSIS</v>
      </c>
      <c r="C184" s="11" t="str">
        <f>CONCATENATE(VLOOKUP(exp_SILP!$B184,'DATI COMMESSE'!$A$2:$F$25,4,FALSE)," - ", VLOOKUP(exp_SILP!$B184,'DATI COMMESSE'!$A$2:$F$25,2,FALSE)," - ",VLOOKUP(exp_SILP!$B184,'DATI COMMESSE'!$A$2:$F$25,3,FALSE))</f>
        <v>GOL - 22-02-5000 - 22-12-5003</v>
      </c>
      <c r="D184" s="11" t="str">
        <f>LEFT(exp_SILP!$R184,5)</f>
        <v>09:30</v>
      </c>
      <c r="E184" s="11" t="str">
        <f>RIGHT(exp_SILP!$R184,5)</f>
        <v>10:30</v>
      </c>
      <c r="F184" s="11">
        <f>IF(exp_SILP!$AG184&gt;=60,exp_SILP!$AG184/60,exp_SILP!$AG184)</f>
        <v>1</v>
      </c>
      <c r="G184" s="11" t="str">
        <f>VLOOKUP(exp_SILP!$Y184,'DATI CM'!$A$2:$F$28,2,FALSE)</f>
        <v>PNFMRT85H50A859E</v>
      </c>
      <c r="H184" s="11" t="str">
        <f>VLOOKUP(exp_SILP!$Y184,'DATI CM'!$A$2:$F$28,3,FALSE)</f>
        <v>A011</v>
      </c>
      <c r="I184" s="11" t="str">
        <f t="shared" si="1"/>
        <v>N</v>
      </c>
      <c r="J184" s="11" t="str">
        <f>VLOOKUP(exp_SILP!$Y184,'DATI CM'!$A$2:$F$28,4,FALSE)</f>
        <v>BIELLA</v>
      </c>
      <c r="K184" s="12">
        <f>VLOOKUP(exp_SILP!$B184,'DATI COMMESSE'!$A$2:$F$25,5,FALSE)</f>
        <v>39.94</v>
      </c>
      <c r="L184" s="12">
        <f>IF(exp_SILP!$B184="A4.10 - LEP E - ORIENTAMENTO SPECIALISTICO SKILL GAP ANALYSIS - GRUPPO 3P",0,VLOOKUP(exp_SILP!$Y184,'DATI CM'!$A$2:$F$28,6,FALSE))</f>
        <v>25</v>
      </c>
      <c r="M184" s="12">
        <f>IFERROR(VLOOKUP(exp_SILP!$B184,'DATI CM'!$H$2:$I$16,2,FALSE)*exp_SILP!$F184,0)</f>
        <v>0</v>
      </c>
      <c r="N184" s="11" t="str">
        <f>VLOOKUP(exp_SILP!$B184,'DATI COMMESSE'!$A$2:$F$25,4,FALSE)</f>
        <v>GOL</v>
      </c>
      <c r="O184" s="13">
        <f>VLOOKUP(exp_SILP!$B184,'DATI COMMESSE'!$A$2:$F$25,5,FALSE)*exp_SILP!$F184</f>
        <v>39.94</v>
      </c>
      <c r="P184" s="11" t="str">
        <f>IF(MID(exp_SILP!$W184,10,2)&gt;"40","F","M")</f>
        <v>M</v>
      </c>
      <c r="Q184" s="27" t="s">
        <v>207</v>
      </c>
      <c r="R184" s="15" t="s">
        <v>597</v>
      </c>
      <c r="S184" s="15" t="s">
        <v>70</v>
      </c>
      <c r="T184" s="15" t="s">
        <v>58</v>
      </c>
      <c r="U184" s="15" t="s">
        <v>59</v>
      </c>
      <c r="V184" s="15" t="s">
        <v>465</v>
      </c>
      <c r="W184" s="15" t="s">
        <v>466</v>
      </c>
      <c r="X184" s="15" t="s">
        <v>467</v>
      </c>
      <c r="Y184" s="15" t="s">
        <v>15</v>
      </c>
      <c r="Z184" s="15" t="s">
        <v>63</v>
      </c>
      <c r="AA184" s="15" t="s">
        <v>64</v>
      </c>
      <c r="AB184" s="15" t="s">
        <v>65</v>
      </c>
      <c r="AC184" s="15" t="s">
        <v>66</v>
      </c>
      <c r="AD184" s="15" t="s">
        <v>59</v>
      </c>
      <c r="AE184" s="15" t="s">
        <v>59</v>
      </c>
      <c r="AF184" s="15" t="s">
        <v>598</v>
      </c>
      <c r="AG184" s="28" t="s">
        <v>67</v>
      </c>
      <c r="AH184" s="15" t="s">
        <v>207</v>
      </c>
      <c r="AI184" s="15" t="s">
        <v>68</v>
      </c>
      <c r="AJ184" s="15" t="str">
        <f>VLOOKUP(exp_SILP!$Y184,'DATI CM'!$A$2:$F$28,2,FALSE)</f>
        <v>PNFMRT85H50A859E</v>
      </c>
    </row>
    <row r="185" ht="15.75" hidden="1" customHeight="1">
      <c r="A185" s="17" t="str">
        <f>IFERROR(VLOOKUP(exp_SILP!$W185,exp_utenti_P!D:D,1,FALSE),"_DA INSERIRE")</f>
        <v>KBDMMD92A01Z354J</v>
      </c>
      <c r="B185" s="17" t="str">
        <f>IF(AND(exp_SILP!$S185="A.3 ORIENTAMENTO PROFESSIONALE",exp_SILP!$AD185="4.2"),"A.3 ORIENTAMENTO PROFESSIONALE (CARCERE)",
IF(AND(exp_SILP!$S185="A.3 ORIENTAMENTO PROFESSIONALE",exp_SILP!$AD185="."),"A.3 ORIENTAMENTO PROFESSIONALE (CARCERE)",
IF(AND(exp_SILP!$S185="A.4 CONSULENZA ORIENTATIVA",exp_SILP!$AD185="4.2"),"A.4 CONSULENZA ORIENTATIVA (CARCERE)",
IF(AND(exp_SILP!$S185="A.4 CONSULENZA ORIENTATIVA",exp_SILP!$AD185="."),"A.4 CONSULENZA ORIENTATIVA (CARCERE)",
IF(AND(exp_SILP!$S185="A.5 - LEP F1 - ACCOMPAGNAMENTO AL LAVORO",exp_SILP!$AD185="4.2"),"A.5 - LEP F1 - ACCOMPAGNAMENTO AL LAVORO (CARCERE)",
IF(AND(exp_SILP!$S185="A.5 - LEP F1 - ACCOMPAGNAMENTO AL LAVORO",exp_SILP!$AD185="."),"A.5 - LEP F1 - ACCOMPAGNAMENTO AL LAVORO (CARCERE)",
IF(AND(exp_SILP!$S185="A.5.2a - TUTORAGGIO TIROCINI",exp_SILP!$AD185="4.2"),"A.5.2a - TUTORAGGIO TIROCINI (CARCERE)",
exp_SILP!$S185)))))))</f>
        <v>A4.10 - LEP E - ORIENTAMENTO SPECIALISTICO SKILL GAP ANALYSIS</v>
      </c>
      <c r="C185" s="18" t="str">
        <f>CONCATENATE(VLOOKUP(exp_SILP!$B185,'DATI COMMESSE'!$A$2:$F$25,4,FALSE)," - ", VLOOKUP(exp_SILP!$B185,'DATI COMMESSE'!$A$2:$F$25,2,FALSE)," - ",VLOOKUP(exp_SILP!$B185,'DATI COMMESSE'!$A$2:$F$25,3,FALSE))</f>
        <v>GOL - 22-02-5000 - 22-12-5003</v>
      </c>
      <c r="D185" s="18" t="str">
        <f>LEFT(exp_SILP!$R185,5)</f>
        <v>09:00</v>
      </c>
      <c r="E185" s="18" t="str">
        <f>RIGHT(exp_SILP!$R185,5)</f>
        <v>11:00</v>
      </c>
      <c r="F185" s="18">
        <f>IF(exp_SILP!$AG185&gt;=60,exp_SILP!$AG185/60,exp_SILP!$AG185)</f>
        <v>2</v>
      </c>
      <c r="G185" s="18" t="str">
        <f>VLOOKUP(exp_SILP!$Y185,'DATI CM'!$A$2:$F$28,2,FALSE)</f>
        <v>RSCDAA66H43F952Q</v>
      </c>
      <c r="H185" s="18" t="str">
        <f>VLOOKUP(exp_SILP!$Y185,'DATI CM'!$A$2:$F$28,3,FALSE)</f>
        <v>A011</v>
      </c>
      <c r="I185" s="18" t="str">
        <f t="shared" si="1"/>
        <v>N</v>
      </c>
      <c r="J185" s="18" t="str">
        <f>VLOOKUP(exp_SILP!$Y185,'DATI CM'!$A$2:$F$28,4,FALSE)</f>
        <v>NO</v>
      </c>
      <c r="K185" s="19">
        <f>VLOOKUP(exp_SILP!$B185,'DATI COMMESSE'!$A$2:$F$25,5,FALSE)</f>
        <v>39.94</v>
      </c>
      <c r="L185" s="19">
        <f>IF(exp_SILP!$B185="A4.10 - LEP E - ORIENTAMENTO SPECIALISTICO SKILL GAP ANALYSIS - GRUPPO 3P",0,VLOOKUP(exp_SILP!$Y185,'DATI CM'!$A$2:$F$28,6,FALSE))</f>
        <v>25</v>
      </c>
      <c r="M185" s="19">
        <f>IFERROR(VLOOKUP(exp_SILP!$B185,'DATI CM'!$H$2:$I$16,2,FALSE)*exp_SILP!$F185,0)</f>
        <v>0</v>
      </c>
      <c r="N185" s="18" t="str">
        <f>VLOOKUP(exp_SILP!$B185,'DATI COMMESSE'!$A$2:$F$25,4,FALSE)</f>
        <v>GOL</v>
      </c>
      <c r="O185" s="20">
        <f>VLOOKUP(exp_SILP!$B185,'DATI COMMESSE'!$A$2:$F$25,5,FALSE)*exp_SILP!$F185</f>
        <v>79.88</v>
      </c>
      <c r="P185" s="18" t="str">
        <f>IF(MID(exp_SILP!$W185,10,2)&gt;"40","F","M")</f>
        <v>M</v>
      </c>
      <c r="Q185" s="24" t="s">
        <v>207</v>
      </c>
      <c r="R185" s="22" t="s">
        <v>223</v>
      </c>
      <c r="S185" s="22" t="s">
        <v>70</v>
      </c>
      <c r="T185" s="22" t="s">
        <v>58</v>
      </c>
      <c r="U185" s="22" t="s">
        <v>59</v>
      </c>
      <c r="V185" s="22" t="s">
        <v>599</v>
      </c>
      <c r="W185" s="22" t="s">
        <v>600</v>
      </c>
      <c r="X185" s="22" t="s">
        <v>601</v>
      </c>
      <c r="Y185" s="22" t="s">
        <v>16</v>
      </c>
      <c r="Z185" s="22" t="s">
        <v>63</v>
      </c>
      <c r="AA185" s="22" t="s">
        <v>64</v>
      </c>
      <c r="AB185" s="22" t="s">
        <v>65</v>
      </c>
      <c r="AC185" s="22" t="s">
        <v>82</v>
      </c>
      <c r="AD185" s="22" t="s">
        <v>59</v>
      </c>
      <c r="AE185" s="22" t="s">
        <v>59</v>
      </c>
      <c r="AF185" s="22" t="s">
        <v>59</v>
      </c>
      <c r="AG185" s="25" t="s">
        <v>76</v>
      </c>
      <c r="AH185" s="22" t="s">
        <v>207</v>
      </c>
      <c r="AI185" s="22" t="s">
        <v>198</v>
      </c>
      <c r="AJ185" s="22" t="str">
        <f>VLOOKUP(exp_SILP!$Y185,'DATI CM'!$A$2:$F$28,2,FALSE)</f>
        <v>RSCDAA66H43F952Q</v>
      </c>
    </row>
    <row r="186" ht="15.75" hidden="1" customHeight="1">
      <c r="A186" s="10" t="str">
        <f>IFERROR(VLOOKUP(exp_SILP!$W186,exp_utenti_P!D:D,1,FALSE),"_DA INSERIRE")</f>
        <v>BNCHDO01L04Z354D</v>
      </c>
      <c r="B186" s="10" t="str">
        <f>IF(AND(exp_SILP!$S186="A.3 ORIENTAMENTO PROFESSIONALE",exp_SILP!$AD186="4.2"),"A.3 ORIENTAMENTO PROFESSIONALE (CARCERE)",
IF(AND(exp_SILP!$S186="A.3 ORIENTAMENTO PROFESSIONALE",exp_SILP!$AD186="."),"A.3 ORIENTAMENTO PROFESSIONALE (CARCERE)",
IF(AND(exp_SILP!$S186="A.4 CONSULENZA ORIENTATIVA",exp_SILP!$AD186="4.2"),"A.4 CONSULENZA ORIENTATIVA (CARCERE)",
IF(AND(exp_SILP!$S186="A.4 CONSULENZA ORIENTATIVA",exp_SILP!$AD186="."),"A.4 CONSULENZA ORIENTATIVA (CARCERE)",
IF(AND(exp_SILP!$S186="A.5 - LEP F1 - ACCOMPAGNAMENTO AL LAVORO",exp_SILP!$AD186="4.2"),"A.5 - LEP F1 - ACCOMPAGNAMENTO AL LAVORO (CARCERE)",
IF(AND(exp_SILP!$S186="A.5 - LEP F1 - ACCOMPAGNAMENTO AL LAVORO",exp_SILP!$AD186="."),"A.5 - LEP F1 - ACCOMPAGNAMENTO AL LAVORO (CARCERE)",
IF(AND(exp_SILP!$S186="A.5.2a - TUTORAGGIO TIROCINI",exp_SILP!$AD186="4.2"),"A.5.2a - TUTORAGGIO TIROCINI (CARCERE)",
exp_SILP!$S186)))))))</f>
        <v>A4.10 - LEP E - ORIENTAMENTO SPECIALISTICO SKILL GAP ANALYSIS</v>
      </c>
      <c r="C186" s="11" t="str">
        <f>CONCATENATE(VLOOKUP(exp_SILP!$B186,'DATI COMMESSE'!$A$2:$F$25,4,FALSE)," - ", VLOOKUP(exp_SILP!$B186,'DATI COMMESSE'!$A$2:$F$25,2,FALSE)," - ",VLOOKUP(exp_SILP!$B186,'DATI COMMESSE'!$A$2:$F$25,3,FALSE))</f>
        <v>GOL - 22-02-5000 - 22-12-5003</v>
      </c>
      <c r="D186" s="11" t="str">
        <f>LEFT(exp_SILP!$R186,5)</f>
        <v>11:00</v>
      </c>
      <c r="E186" s="11" t="str">
        <f>RIGHT(exp_SILP!$R186,5)</f>
        <v>13:00</v>
      </c>
      <c r="F186" s="11">
        <f>IF(exp_SILP!$AG186&gt;=60,exp_SILP!$AG186/60,exp_SILP!$AG186)</f>
        <v>2</v>
      </c>
      <c r="G186" s="11" t="str">
        <f>VLOOKUP(exp_SILP!$Y186,'DATI CM'!$A$2:$F$28,2,FALSE)</f>
        <v>RSCDAA66H43F952Q</v>
      </c>
      <c r="H186" s="11" t="str">
        <f>VLOOKUP(exp_SILP!$Y186,'DATI CM'!$A$2:$F$28,3,FALSE)</f>
        <v>A011</v>
      </c>
      <c r="I186" s="11" t="str">
        <f t="shared" si="1"/>
        <v>N</v>
      </c>
      <c r="J186" s="11" t="str">
        <f>VLOOKUP(exp_SILP!$Y186,'DATI CM'!$A$2:$F$28,4,FALSE)</f>
        <v>NO</v>
      </c>
      <c r="K186" s="12">
        <f>VLOOKUP(exp_SILP!$B186,'DATI COMMESSE'!$A$2:$F$25,5,FALSE)</f>
        <v>39.94</v>
      </c>
      <c r="L186" s="12">
        <f>IF(exp_SILP!$B186="A4.10 - LEP E - ORIENTAMENTO SPECIALISTICO SKILL GAP ANALYSIS - GRUPPO 3P",0,VLOOKUP(exp_SILP!$Y186,'DATI CM'!$A$2:$F$28,6,FALSE))</f>
        <v>25</v>
      </c>
      <c r="M186" s="12">
        <f>IFERROR(VLOOKUP(exp_SILP!$B186,'DATI CM'!$H$2:$I$16,2,FALSE)*exp_SILP!$F186,0)</f>
        <v>0</v>
      </c>
      <c r="N186" s="11" t="str">
        <f>VLOOKUP(exp_SILP!$B186,'DATI COMMESSE'!$A$2:$F$25,4,FALSE)</f>
        <v>GOL</v>
      </c>
      <c r="O186" s="13">
        <f>VLOOKUP(exp_SILP!$B186,'DATI COMMESSE'!$A$2:$F$25,5,FALSE)*exp_SILP!$F186</f>
        <v>79.88</v>
      </c>
      <c r="P186" s="11" t="str">
        <f>IF(MID(exp_SILP!$W186,10,2)&gt;"40","F","M")</f>
        <v>M</v>
      </c>
      <c r="Q186" s="27" t="s">
        <v>207</v>
      </c>
      <c r="R186" s="15" t="s">
        <v>219</v>
      </c>
      <c r="S186" s="15" t="s">
        <v>70</v>
      </c>
      <c r="T186" s="15" t="s">
        <v>58</v>
      </c>
      <c r="U186" s="15" t="s">
        <v>59</v>
      </c>
      <c r="V186" s="15" t="s">
        <v>602</v>
      </c>
      <c r="W186" s="15" t="s">
        <v>603</v>
      </c>
      <c r="X186" s="15" t="s">
        <v>604</v>
      </c>
      <c r="Y186" s="15" t="s">
        <v>16</v>
      </c>
      <c r="Z186" s="15" t="s">
        <v>63</v>
      </c>
      <c r="AA186" s="15" t="s">
        <v>64</v>
      </c>
      <c r="AB186" s="15" t="s">
        <v>65</v>
      </c>
      <c r="AC186" s="15" t="s">
        <v>82</v>
      </c>
      <c r="AD186" s="15" t="s">
        <v>59</v>
      </c>
      <c r="AE186" s="15" t="s">
        <v>59</v>
      </c>
      <c r="AF186" s="15" t="s">
        <v>59</v>
      </c>
      <c r="AG186" s="28" t="s">
        <v>76</v>
      </c>
      <c r="AH186" s="15" t="s">
        <v>207</v>
      </c>
      <c r="AI186" s="15" t="s">
        <v>198</v>
      </c>
      <c r="AJ186" s="15" t="str">
        <f>VLOOKUP(exp_SILP!$Y186,'DATI CM'!$A$2:$F$28,2,FALSE)</f>
        <v>RSCDAA66H43F952Q</v>
      </c>
    </row>
    <row r="187" ht="15.75" customHeight="1">
      <c r="A187" s="17" t="str">
        <f>IFERROR(VLOOKUP(exp_SILP!$W187,exp_utenti_P!D:D,1,FALSE),"_DA INSERIRE")</f>
        <v>CRSSFN80E60L219V</v>
      </c>
      <c r="B187" s="17" t="str">
        <f>IF(AND(exp_SILP!$S187="A.3 ORIENTAMENTO PROFESSIONALE",exp_SILP!$AD187="4.2"),"A.3 ORIENTAMENTO PROFESSIONALE (CARCERE)",
IF(AND(exp_SILP!$S187="A.3 ORIENTAMENTO PROFESSIONALE",exp_SILP!$AD187="."),"A.3 ORIENTAMENTO PROFESSIONALE (CARCERE)",
IF(AND(exp_SILP!$S187="A.4 CONSULENZA ORIENTATIVA",exp_SILP!$AD187="4.2"),"A.4 CONSULENZA ORIENTATIVA (CARCERE)",
IF(AND(exp_SILP!$S187="A.4 CONSULENZA ORIENTATIVA",exp_SILP!$AD187="."),"A.4 CONSULENZA ORIENTATIVA (CARCERE)",
IF(AND(exp_SILP!$S187="A.5 - LEP F1 - ACCOMPAGNAMENTO AL LAVORO",exp_SILP!$AD187="4.2"),"A.5 - LEP F1 - ACCOMPAGNAMENTO AL LAVORO (CARCERE)",
IF(AND(exp_SILP!$S187="A.5 - LEP F1 - ACCOMPAGNAMENTO AL LAVORO",exp_SILP!$AD187="."),"A.5 - LEP F1 - ACCOMPAGNAMENTO AL LAVORO (CARCERE)",
IF(AND(exp_SILP!$S187="A.5.2a - TUTORAGGIO TIROCINI",exp_SILP!$AD187="4.2"),"A.5.2a - TUTORAGGIO TIROCINI (CARCERE)",
exp_SILP!$S187)))))))</f>
        <v>A4.10 - LEP E - ORIENTAMENTO SPECIALISTICO SKILL GAP ANALYSIS</v>
      </c>
      <c r="C187" s="18" t="str">
        <f>CONCATENATE(VLOOKUP(exp_SILP!$B187,'DATI COMMESSE'!$A$2:$F$25,4,FALSE)," - ", VLOOKUP(exp_SILP!$B187,'DATI COMMESSE'!$A$2:$F$25,2,FALSE)," - ",VLOOKUP(exp_SILP!$B187,'DATI COMMESSE'!$A$2:$F$25,3,FALSE))</f>
        <v>GOL - 22-02-5000 - 22-12-5003</v>
      </c>
      <c r="D187" s="18" t="str">
        <f>LEFT(exp_SILP!$R187,5)</f>
        <v>17:00</v>
      </c>
      <c r="E187" s="18" t="str">
        <f>RIGHT(exp_SILP!$R187,5)</f>
        <v>18:00</v>
      </c>
      <c r="F187" s="18">
        <f>IF(exp_SILP!$AG187&gt;=60,exp_SILP!$AG187/60,exp_SILP!$AG187)</f>
        <v>1</v>
      </c>
      <c r="G187" s="18" t="str">
        <f>VLOOKUP(exp_SILP!$Y187,'DATI CM'!$A$2:$F$28,2,FALSE)</f>
        <v>MNRCLD73B46G674U</v>
      </c>
      <c r="H187" s="18" t="str">
        <f>VLOOKUP(exp_SILP!$Y187,'DATI CM'!$A$2:$F$28,3,FALSE)</f>
        <v>A011</v>
      </c>
      <c r="I187" s="18" t="str">
        <f t="shared" si="1"/>
        <v>N</v>
      </c>
      <c r="J187" s="18" t="str">
        <f>VLOOKUP(exp_SILP!$Y187,'DATI CM'!$A$2:$F$28,4,FALSE)</f>
        <v>TORINO</v>
      </c>
      <c r="K187" s="19">
        <f>VLOOKUP(exp_SILP!$B187,'DATI COMMESSE'!$A$2:$F$25,5,FALSE)</f>
        <v>39.94</v>
      </c>
      <c r="L187" s="19">
        <f>IF(exp_SILP!$B187="A4.10 - LEP E - ORIENTAMENTO SPECIALISTICO SKILL GAP ANALYSIS - GRUPPO 3P",0,VLOOKUP(exp_SILP!$Y187,'DATI CM'!$A$2:$F$28,6,FALSE))</f>
        <v>25</v>
      </c>
      <c r="M187" s="19">
        <f>IFERROR(VLOOKUP(exp_SILP!$B187,'DATI CM'!$H$2:$I$16,2,FALSE)*exp_SILP!$F187,0)</f>
        <v>0</v>
      </c>
      <c r="N187" s="18" t="str">
        <f>VLOOKUP(exp_SILP!$B187,'DATI COMMESSE'!$A$2:$F$25,4,FALSE)</f>
        <v>GOL</v>
      </c>
      <c r="O187" s="20">
        <f>VLOOKUP(exp_SILP!$B187,'DATI COMMESSE'!$A$2:$F$25,5,FALSE)*exp_SILP!$F187</f>
        <v>39.94</v>
      </c>
      <c r="P187" s="18" t="str">
        <f>IF(MID(exp_SILP!$W187,10,2)&gt;"40","F","M")</f>
        <v>F</v>
      </c>
      <c r="Q187" s="24" t="s">
        <v>207</v>
      </c>
      <c r="R187" s="22" t="s">
        <v>93</v>
      </c>
      <c r="S187" s="22" t="s">
        <v>70</v>
      </c>
      <c r="T187" s="22" t="s">
        <v>58</v>
      </c>
      <c r="U187" s="22" t="s">
        <v>59</v>
      </c>
      <c r="V187" s="22" t="s">
        <v>605</v>
      </c>
      <c r="W187" s="22" t="s">
        <v>606</v>
      </c>
      <c r="X187" s="22" t="s">
        <v>607</v>
      </c>
      <c r="Y187" s="22" t="s">
        <v>14</v>
      </c>
      <c r="Z187" s="22" t="s">
        <v>63</v>
      </c>
      <c r="AA187" s="22" t="s">
        <v>64</v>
      </c>
      <c r="AB187" s="22" t="s">
        <v>65</v>
      </c>
      <c r="AC187" s="22" t="s">
        <v>135</v>
      </c>
      <c r="AD187" s="22" t="s">
        <v>59</v>
      </c>
      <c r="AE187" s="22" t="s">
        <v>59</v>
      </c>
      <c r="AF187" s="22" t="s">
        <v>156</v>
      </c>
      <c r="AG187" s="25" t="s">
        <v>67</v>
      </c>
      <c r="AH187" s="22" t="s">
        <v>207</v>
      </c>
      <c r="AI187" s="22" t="s">
        <v>158</v>
      </c>
      <c r="AJ187" s="22" t="str">
        <f>VLOOKUP(exp_SILP!$Y187,'DATI CM'!$A$2:$F$28,2,FALSE)</f>
        <v>MNRCLD73B46G674U</v>
      </c>
    </row>
    <row r="188" ht="15.75" customHeight="1">
      <c r="A188" s="10" t="str">
        <f>IFERROR(VLOOKUP(exp_SILP!$W188,exp_utenti_P!D:D,1,FALSE),"_DA INSERIRE")</f>
        <v>CRSSFN80E60L219V</v>
      </c>
      <c r="B188" s="10" t="str">
        <f>IF(AND(exp_SILP!$S188="A.3 ORIENTAMENTO PROFESSIONALE",exp_SILP!$AD188="4.2"),"A.3 ORIENTAMENTO PROFESSIONALE (CARCERE)",
IF(AND(exp_SILP!$S188="A.3 ORIENTAMENTO PROFESSIONALE",exp_SILP!$AD188="."),"A.3 ORIENTAMENTO PROFESSIONALE (CARCERE)",
IF(AND(exp_SILP!$S188="A.4 CONSULENZA ORIENTATIVA",exp_SILP!$AD188="4.2"),"A.4 CONSULENZA ORIENTATIVA (CARCERE)",
IF(AND(exp_SILP!$S188="A.4 CONSULENZA ORIENTATIVA",exp_SILP!$AD188="."),"A.4 CONSULENZA ORIENTATIVA (CARCERE)",
IF(AND(exp_SILP!$S188="A.5 - LEP F1 - ACCOMPAGNAMENTO AL LAVORO",exp_SILP!$AD188="4.2"),"A.5 - LEP F1 - ACCOMPAGNAMENTO AL LAVORO (CARCERE)",
IF(AND(exp_SILP!$S188="A.5 - LEP F1 - ACCOMPAGNAMENTO AL LAVORO",exp_SILP!$AD188="."),"A.5 - LEP F1 - ACCOMPAGNAMENTO AL LAVORO (CARCERE)",
IF(AND(exp_SILP!$S188="A.5.2a - TUTORAGGIO TIROCINI",exp_SILP!$AD188="4.2"),"A.5.2a - TUTORAGGIO TIROCINI (CARCERE)",
exp_SILP!$S188)))))))</f>
        <v>A4.10 - LEP E - ORIENTAMENTO SPECIALISTICO SKILL GAP ANALYSIS</v>
      </c>
      <c r="C188" s="11" t="str">
        <f>CONCATENATE(VLOOKUP(exp_SILP!$B188,'DATI COMMESSE'!$A$2:$F$25,4,FALSE)," - ", VLOOKUP(exp_SILP!$B188,'DATI COMMESSE'!$A$2:$F$25,2,FALSE)," - ",VLOOKUP(exp_SILP!$B188,'DATI COMMESSE'!$A$2:$F$25,3,FALSE))</f>
        <v>GOL - 22-02-5000 - 22-12-5003</v>
      </c>
      <c r="D188" s="11" t="str">
        <f>LEFT(exp_SILP!$R188,5)</f>
        <v>09:00</v>
      </c>
      <c r="E188" s="11" t="str">
        <f>RIGHT(exp_SILP!$R188,5)</f>
        <v>12:00</v>
      </c>
      <c r="F188" s="11">
        <f>IF(exp_SILP!$AG188&gt;=60,exp_SILP!$AG188/60,exp_SILP!$AG188)</f>
        <v>3</v>
      </c>
      <c r="G188" s="11" t="str">
        <f>VLOOKUP(exp_SILP!$Y188,'DATI CM'!$A$2:$F$28,2,FALSE)</f>
        <v>MNRCLD73B46G674U</v>
      </c>
      <c r="H188" s="11" t="str">
        <f>VLOOKUP(exp_SILP!$Y188,'DATI CM'!$A$2:$F$28,3,FALSE)</f>
        <v>A011</v>
      </c>
      <c r="I188" s="11" t="str">
        <f t="shared" si="1"/>
        <v>N</v>
      </c>
      <c r="J188" s="11" t="str">
        <f>VLOOKUP(exp_SILP!$Y188,'DATI CM'!$A$2:$F$28,4,FALSE)</f>
        <v>TORINO</v>
      </c>
      <c r="K188" s="12">
        <f>VLOOKUP(exp_SILP!$B188,'DATI COMMESSE'!$A$2:$F$25,5,FALSE)</f>
        <v>39.94</v>
      </c>
      <c r="L188" s="12">
        <f>IF(exp_SILP!$B188="A4.10 - LEP E - ORIENTAMENTO SPECIALISTICO SKILL GAP ANALYSIS - GRUPPO 3P",0,VLOOKUP(exp_SILP!$Y188,'DATI CM'!$A$2:$F$28,6,FALSE))</f>
        <v>25</v>
      </c>
      <c r="M188" s="12">
        <f>IFERROR(VLOOKUP(exp_SILP!$B188,'DATI CM'!$H$2:$I$16,2,FALSE)*exp_SILP!$F188,0)</f>
        <v>0</v>
      </c>
      <c r="N188" s="11" t="str">
        <f>VLOOKUP(exp_SILP!$B188,'DATI COMMESSE'!$A$2:$F$25,4,FALSE)</f>
        <v>GOL</v>
      </c>
      <c r="O188" s="13">
        <f>VLOOKUP(exp_SILP!$B188,'DATI COMMESSE'!$A$2:$F$25,5,FALSE)*exp_SILP!$F188</f>
        <v>119.82</v>
      </c>
      <c r="P188" s="11" t="str">
        <f>IF(MID(exp_SILP!$W188,10,2)&gt;"40","F","M")</f>
        <v>F</v>
      </c>
      <c r="Q188" s="27" t="s">
        <v>207</v>
      </c>
      <c r="R188" s="15" t="s">
        <v>106</v>
      </c>
      <c r="S188" s="15" t="s">
        <v>70</v>
      </c>
      <c r="T188" s="15" t="s">
        <v>58</v>
      </c>
      <c r="U188" s="15" t="s">
        <v>59</v>
      </c>
      <c r="V188" s="15" t="s">
        <v>605</v>
      </c>
      <c r="W188" s="15" t="s">
        <v>606</v>
      </c>
      <c r="X188" s="15" t="s">
        <v>607</v>
      </c>
      <c r="Y188" s="15" t="s">
        <v>14</v>
      </c>
      <c r="Z188" s="15" t="s">
        <v>63</v>
      </c>
      <c r="AA188" s="15" t="s">
        <v>64</v>
      </c>
      <c r="AB188" s="15" t="s">
        <v>74</v>
      </c>
      <c r="AC188" s="15" t="s">
        <v>135</v>
      </c>
      <c r="AD188" s="15" t="s">
        <v>59</v>
      </c>
      <c r="AE188" s="15" t="s">
        <v>59</v>
      </c>
      <c r="AF188" s="15" t="s">
        <v>59</v>
      </c>
      <c r="AG188" s="28" t="s">
        <v>101</v>
      </c>
      <c r="AH188" s="15" t="s">
        <v>207</v>
      </c>
      <c r="AI188" s="15" t="s">
        <v>158</v>
      </c>
      <c r="AJ188" s="15" t="str">
        <f>VLOOKUP(exp_SILP!$Y188,'DATI CM'!$A$2:$F$28,2,FALSE)</f>
        <v>MNRCLD73B46G674U</v>
      </c>
    </row>
    <row r="189" ht="15.75" hidden="1" customHeight="1">
      <c r="A189" s="17" t="str">
        <f>IFERROR(VLOOKUP(exp_SILP!$W189,exp_utenti_P!D:D,1,FALSE),"_DA INSERIRE")</f>
        <v>GRBGRG92H16L750M</v>
      </c>
      <c r="B189" s="17" t="str">
        <f>IF(AND(exp_SILP!$S189="A.3 ORIENTAMENTO PROFESSIONALE",exp_SILP!$AD189="4.2"),"A.3 ORIENTAMENTO PROFESSIONALE (CARCERE)",
IF(AND(exp_SILP!$S189="A.3 ORIENTAMENTO PROFESSIONALE",exp_SILP!$AD189="."),"A.3 ORIENTAMENTO PROFESSIONALE (CARCERE)",
IF(AND(exp_SILP!$S189="A.4 CONSULENZA ORIENTATIVA",exp_SILP!$AD189="4.2"),"A.4 CONSULENZA ORIENTATIVA (CARCERE)",
IF(AND(exp_SILP!$S189="A.4 CONSULENZA ORIENTATIVA",exp_SILP!$AD189="."),"A.4 CONSULENZA ORIENTATIVA (CARCERE)",
IF(AND(exp_SILP!$S189="A.5 - LEP F1 - ACCOMPAGNAMENTO AL LAVORO",exp_SILP!$AD189="4.2"),"A.5 - LEP F1 - ACCOMPAGNAMENTO AL LAVORO (CARCERE)",
IF(AND(exp_SILP!$S189="A.5 - LEP F1 - ACCOMPAGNAMENTO AL LAVORO",exp_SILP!$AD189="."),"A.5 - LEP F1 - ACCOMPAGNAMENTO AL LAVORO (CARCERE)",
IF(AND(exp_SILP!$S189="A.5.2a - TUTORAGGIO TIROCINI",exp_SILP!$AD189="4.2"),"A.5.2a - TUTORAGGIO TIROCINI (CARCERE)",
exp_SILP!$S189)))))))</f>
        <v>A4.10 - LEP E - ORIENTAMENTO SPECIALISTICO SKILL GAP ANALYSIS</v>
      </c>
      <c r="C189" s="18" t="str">
        <f>CONCATENATE(VLOOKUP(exp_SILP!$B189,'DATI COMMESSE'!$A$2:$F$25,4,FALSE)," - ", VLOOKUP(exp_SILP!$B189,'DATI COMMESSE'!$A$2:$F$25,2,FALSE)," - ",VLOOKUP(exp_SILP!$B189,'DATI COMMESSE'!$A$2:$F$25,3,FALSE))</f>
        <v>GOL - 22-02-5000 - 22-12-5003</v>
      </c>
      <c r="D189" s="18" t="str">
        <f>LEFT(exp_SILP!$R189,5)</f>
        <v>13:00</v>
      </c>
      <c r="E189" s="18" t="str">
        <f>RIGHT(exp_SILP!$R189,5)</f>
        <v>14:00</v>
      </c>
      <c r="F189" s="18">
        <f>IF(exp_SILP!$AG189&gt;=60,exp_SILP!$AG189/60,exp_SILP!$AG189)</f>
        <v>1</v>
      </c>
      <c r="G189" s="18" t="str">
        <f>VLOOKUP(exp_SILP!$Y189,'DATI CM'!$A$2:$F$28,2,FALSE)</f>
        <v>RSCDAA66H43F952Q</v>
      </c>
      <c r="H189" s="18" t="str">
        <f>VLOOKUP(exp_SILP!$Y189,'DATI CM'!$A$2:$F$28,3,FALSE)</f>
        <v>A011</v>
      </c>
      <c r="I189" s="18" t="str">
        <f t="shared" si="1"/>
        <v>N</v>
      </c>
      <c r="J189" s="18" t="str">
        <f>VLOOKUP(exp_SILP!$Y189,'DATI CM'!$A$2:$F$28,4,FALSE)</f>
        <v>NO</v>
      </c>
      <c r="K189" s="19">
        <f>VLOOKUP(exp_SILP!$B189,'DATI COMMESSE'!$A$2:$F$25,5,FALSE)</f>
        <v>39.94</v>
      </c>
      <c r="L189" s="19">
        <f>IF(exp_SILP!$B189="A4.10 - LEP E - ORIENTAMENTO SPECIALISTICO SKILL GAP ANALYSIS - GRUPPO 3P",0,VLOOKUP(exp_SILP!$Y189,'DATI CM'!$A$2:$F$28,6,FALSE))</f>
        <v>25</v>
      </c>
      <c r="M189" s="19">
        <f>IFERROR(VLOOKUP(exp_SILP!$B189,'DATI CM'!$H$2:$I$16,2,FALSE)*exp_SILP!$F189,0)</f>
        <v>0</v>
      </c>
      <c r="N189" s="18" t="str">
        <f>VLOOKUP(exp_SILP!$B189,'DATI COMMESSE'!$A$2:$F$25,4,FALSE)</f>
        <v>GOL</v>
      </c>
      <c r="O189" s="20">
        <f>VLOOKUP(exp_SILP!$B189,'DATI COMMESSE'!$A$2:$F$25,5,FALSE)*exp_SILP!$F189</f>
        <v>39.94</v>
      </c>
      <c r="P189" s="18" t="str">
        <f>IF(MID(exp_SILP!$W189,10,2)&gt;"40","F","M")</f>
        <v>M</v>
      </c>
      <c r="Q189" s="24" t="s">
        <v>207</v>
      </c>
      <c r="R189" s="22" t="s">
        <v>159</v>
      </c>
      <c r="S189" s="22" t="s">
        <v>70</v>
      </c>
      <c r="T189" s="22" t="s">
        <v>58</v>
      </c>
      <c r="U189" s="22" t="s">
        <v>59</v>
      </c>
      <c r="V189" s="22" t="s">
        <v>608</v>
      </c>
      <c r="W189" s="22" t="s">
        <v>609</v>
      </c>
      <c r="X189" s="22" t="s">
        <v>610</v>
      </c>
      <c r="Y189" s="22" t="s">
        <v>16</v>
      </c>
      <c r="Z189" s="22" t="s">
        <v>63</v>
      </c>
      <c r="AA189" s="22" t="s">
        <v>64</v>
      </c>
      <c r="AB189" s="22" t="s">
        <v>65</v>
      </c>
      <c r="AC189" s="22" t="s">
        <v>82</v>
      </c>
      <c r="AD189" s="22" t="s">
        <v>59</v>
      </c>
      <c r="AE189" s="22" t="s">
        <v>59</v>
      </c>
      <c r="AF189" s="22" t="s">
        <v>114</v>
      </c>
      <c r="AG189" s="25" t="s">
        <v>67</v>
      </c>
      <c r="AH189" s="22" t="s">
        <v>611</v>
      </c>
      <c r="AI189" s="22" t="s">
        <v>198</v>
      </c>
      <c r="AJ189" s="22" t="str">
        <f>VLOOKUP(exp_SILP!$Y189,'DATI CM'!$A$2:$F$28,2,FALSE)</f>
        <v>RSCDAA66H43F952Q</v>
      </c>
    </row>
    <row r="190" ht="15.75" hidden="1" customHeight="1">
      <c r="A190" s="10" t="str">
        <f>IFERROR(VLOOKUP(exp_SILP!$W190,exp_utenti_P!D:D,1,FALSE),"_DA INSERIRE")</f>
        <v>GRZVNT79R66A859H</v>
      </c>
      <c r="B190" s="10" t="str">
        <f>IF(AND(exp_SILP!$S190="A.3 ORIENTAMENTO PROFESSIONALE",exp_SILP!$AD190="4.2"),"A.3 ORIENTAMENTO PROFESSIONALE (CARCERE)",
IF(AND(exp_SILP!$S190="A.3 ORIENTAMENTO PROFESSIONALE",exp_SILP!$AD190="."),"A.3 ORIENTAMENTO PROFESSIONALE (CARCERE)",
IF(AND(exp_SILP!$S190="A.4 CONSULENZA ORIENTATIVA",exp_SILP!$AD190="4.2"),"A.4 CONSULENZA ORIENTATIVA (CARCERE)",
IF(AND(exp_SILP!$S190="A.4 CONSULENZA ORIENTATIVA",exp_SILP!$AD190="."),"A.4 CONSULENZA ORIENTATIVA (CARCERE)",
IF(AND(exp_SILP!$S190="A.5 - LEP F1 - ACCOMPAGNAMENTO AL LAVORO",exp_SILP!$AD190="4.2"),"A.5 - LEP F1 - ACCOMPAGNAMENTO AL LAVORO (CARCERE)",
IF(AND(exp_SILP!$S190="A.5 - LEP F1 - ACCOMPAGNAMENTO AL LAVORO",exp_SILP!$AD190="."),"A.5 - LEP F1 - ACCOMPAGNAMENTO AL LAVORO (CARCERE)",
IF(AND(exp_SILP!$S190="A.5.2a - TUTORAGGIO TIROCINI",exp_SILP!$AD190="4.2"),"A.5.2a - TUTORAGGIO TIROCINI (CARCERE)",
exp_SILP!$S190)))))))</f>
        <v>A4.10 - LEP E - ORIENTAMENTO SPECIALISTICO SKILL GAP ANALYSIS</v>
      </c>
      <c r="C190" s="11" t="str">
        <f>CONCATENATE(VLOOKUP(exp_SILP!$B190,'DATI COMMESSE'!$A$2:$F$25,4,FALSE)," - ", VLOOKUP(exp_SILP!$B190,'DATI COMMESSE'!$A$2:$F$25,2,FALSE)," - ",VLOOKUP(exp_SILP!$B190,'DATI COMMESSE'!$A$2:$F$25,3,FALSE))</f>
        <v>GOL - 22-02-5000 - 22-12-5003</v>
      </c>
      <c r="D190" s="11" t="str">
        <f>LEFT(exp_SILP!$R190,5)</f>
        <v>13:00</v>
      </c>
      <c r="E190" s="11" t="str">
        <f>RIGHT(exp_SILP!$R190,5)</f>
        <v>14:00</v>
      </c>
      <c r="F190" s="11">
        <f>IF(exp_SILP!$AG190&gt;=60,exp_SILP!$AG190/60,exp_SILP!$AG190)</f>
        <v>1</v>
      </c>
      <c r="G190" s="11" t="str">
        <f>VLOOKUP(exp_SILP!$Y190,'DATI CM'!$A$2:$F$28,2,FALSE)</f>
        <v>PNFMRT85H50A859E</v>
      </c>
      <c r="H190" s="11" t="str">
        <f>VLOOKUP(exp_SILP!$Y190,'DATI CM'!$A$2:$F$28,3,FALSE)</f>
        <v>A011</v>
      </c>
      <c r="I190" s="11" t="str">
        <f t="shared" si="1"/>
        <v>N</v>
      </c>
      <c r="J190" s="11" t="str">
        <f>VLOOKUP(exp_SILP!$Y190,'DATI CM'!$A$2:$F$28,4,FALSE)</f>
        <v>BIELLA</v>
      </c>
      <c r="K190" s="12">
        <f>VLOOKUP(exp_SILP!$B190,'DATI COMMESSE'!$A$2:$F$25,5,FALSE)</f>
        <v>39.94</v>
      </c>
      <c r="L190" s="12">
        <f>IF(exp_SILP!$B190="A4.10 - LEP E - ORIENTAMENTO SPECIALISTICO SKILL GAP ANALYSIS - GRUPPO 3P",0,VLOOKUP(exp_SILP!$Y190,'DATI CM'!$A$2:$F$28,6,FALSE))</f>
        <v>25</v>
      </c>
      <c r="M190" s="12">
        <f>IFERROR(VLOOKUP(exp_SILP!$B190,'DATI CM'!$H$2:$I$16,2,FALSE)*exp_SILP!$F190,0)</f>
        <v>0</v>
      </c>
      <c r="N190" s="11" t="str">
        <f>VLOOKUP(exp_SILP!$B190,'DATI COMMESSE'!$A$2:$F$25,4,FALSE)</f>
        <v>GOL</v>
      </c>
      <c r="O190" s="13">
        <f>VLOOKUP(exp_SILP!$B190,'DATI COMMESSE'!$A$2:$F$25,5,FALSE)*exp_SILP!$F190</f>
        <v>39.94</v>
      </c>
      <c r="P190" s="11" t="str">
        <f>IF(MID(exp_SILP!$W190,10,2)&gt;"40","F","M")</f>
        <v>F</v>
      </c>
      <c r="Q190" s="27" t="s">
        <v>207</v>
      </c>
      <c r="R190" s="15" t="s">
        <v>159</v>
      </c>
      <c r="S190" s="15" t="s">
        <v>70</v>
      </c>
      <c r="T190" s="15" t="s">
        <v>58</v>
      </c>
      <c r="U190" s="15" t="s">
        <v>59</v>
      </c>
      <c r="V190" s="15" t="s">
        <v>491</v>
      </c>
      <c r="W190" s="15" t="s">
        <v>492</v>
      </c>
      <c r="X190" s="15" t="s">
        <v>493</v>
      </c>
      <c r="Y190" s="15" t="s">
        <v>15</v>
      </c>
      <c r="Z190" s="15" t="s">
        <v>63</v>
      </c>
      <c r="AA190" s="15" t="s">
        <v>64</v>
      </c>
      <c r="AB190" s="15" t="s">
        <v>65</v>
      </c>
      <c r="AC190" s="15" t="s">
        <v>66</v>
      </c>
      <c r="AD190" s="15" t="s">
        <v>59</v>
      </c>
      <c r="AE190" s="15" t="s">
        <v>59</v>
      </c>
      <c r="AF190" s="15" t="s">
        <v>59</v>
      </c>
      <c r="AG190" s="28" t="s">
        <v>67</v>
      </c>
      <c r="AH190" s="15" t="s">
        <v>207</v>
      </c>
      <c r="AI190" s="15" t="s">
        <v>68</v>
      </c>
      <c r="AJ190" s="15" t="str">
        <f>VLOOKUP(exp_SILP!$Y190,'DATI CM'!$A$2:$F$28,2,FALSE)</f>
        <v>PNFMRT85H50A859E</v>
      </c>
    </row>
    <row r="191" ht="15.75" customHeight="1">
      <c r="A191" s="17" t="str">
        <f>IFERROR(VLOOKUP(exp_SILP!$W191,exp_utenti_P!D:D,1,FALSE),"_DA INSERIRE")</f>
        <v>LCRSFN58R23H501M</v>
      </c>
      <c r="B191" s="17" t="str">
        <f>IF(AND(exp_SILP!$S191="A.3 ORIENTAMENTO PROFESSIONALE",exp_SILP!$AD191="4.2"),"A.3 ORIENTAMENTO PROFESSIONALE (CARCERE)",
IF(AND(exp_SILP!$S191="A.3 ORIENTAMENTO PROFESSIONALE",exp_SILP!$AD191="."),"A.3 ORIENTAMENTO PROFESSIONALE (CARCERE)",
IF(AND(exp_SILP!$S191="A.4 CONSULENZA ORIENTATIVA",exp_SILP!$AD191="4.2"),"A.4 CONSULENZA ORIENTATIVA (CARCERE)",
IF(AND(exp_SILP!$S191="A.4 CONSULENZA ORIENTATIVA",exp_SILP!$AD191="."),"A.4 CONSULENZA ORIENTATIVA (CARCERE)",
IF(AND(exp_SILP!$S191="A.5 - LEP F1 - ACCOMPAGNAMENTO AL LAVORO",exp_SILP!$AD191="4.2"),"A.5 - LEP F1 - ACCOMPAGNAMENTO AL LAVORO (CARCERE)",
IF(AND(exp_SILP!$S191="A.5 - LEP F1 - ACCOMPAGNAMENTO AL LAVORO",exp_SILP!$AD191="."),"A.5 - LEP F1 - ACCOMPAGNAMENTO AL LAVORO (CARCERE)",
IF(AND(exp_SILP!$S191="A.5.2a - TUTORAGGIO TIROCINI",exp_SILP!$AD191="4.2"),"A.5.2a - TUTORAGGIO TIROCINI (CARCERE)",
exp_SILP!$S191)))))))</f>
        <v>A4.10 - LEP E - ORIENTAMENTO SPECIALISTICO SKILL GAP ANALYSIS</v>
      </c>
      <c r="C191" s="18" t="str">
        <f>CONCATENATE(VLOOKUP(exp_SILP!$B191,'DATI COMMESSE'!$A$2:$F$25,4,FALSE)," - ", VLOOKUP(exp_SILP!$B191,'DATI COMMESSE'!$A$2:$F$25,2,FALSE)," - ",VLOOKUP(exp_SILP!$B191,'DATI COMMESSE'!$A$2:$F$25,3,FALSE))</f>
        <v>GOL - 22-02-5000 - 22-12-5003</v>
      </c>
      <c r="D191" s="18" t="str">
        <f>LEFT(exp_SILP!$R191,5)</f>
        <v>14:00</v>
      </c>
      <c r="E191" s="18" t="str">
        <f>RIGHT(exp_SILP!$R191,5)</f>
        <v>17:00</v>
      </c>
      <c r="F191" s="18">
        <f>IF(exp_SILP!$AG191&gt;=60,exp_SILP!$AG191/60,exp_SILP!$AG191)</f>
        <v>3</v>
      </c>
      <c r="G191" s="18" t="str">
        <f>VLOOKUP(exp_SILP!$Y191,'DATI CM'!$A$2:$F$28,2,FALSE)</f>
        <v>MNRCLD73B46G674U</v>
      </c>
      <c r="H191" s="18" t="str">
        <f>VLOOKUP(exp_SILP!$Y191,'DATI CM'!$A$2:$F$28,3,FALSE)</f>
        <v>A011</v>
      </c>
      <c r="I191" s="18" t="str">
        <f t="shared" si="1"/>
        <v>N</v>
      </c>
      <c r="J191" s="18" t="str">
        <f>VLOOKUP(exp_SILP!$Y191,'DATI CM'!$A$2:$F$28,4,FALSE)</f>
        <v>TORINO</v>
      </c>
      <c r="K191" s="19">
        <f>VLOOKUP(exp_SILP!$B191,'DATI COMMESSE'!$A$2:$F$25,5,FALSE)</f>
        <v>39.94</v>
      </c>
      <c r="L191" s="19">
        <f>IF(exp_SILP!$B191="A4.10 - LEP E - ORIENTAMENTO SPECIALISTICO SKILL GAP ANALYSIS - GRUPPO 3P",0,VLOOKUP(exp_SILP!$Y191,'DATI CM'!$A$2:$F$28,6,FALSE))</f>
        <v>25</v>
      </c>
      <c r="M191" s="19">
        <f>IFERROR(VLOOKUP(exp_SILP!$B191,'DATI CM'!$H$2:$I$16,2,FALSE)*exp_SILP!$F191,0)</f>
        <v>0</v>
      </c>
      <c r="N191" s="18" t="str">
        <f>VLOOKUP(exp_SILP!$B191,'DATI COMMESSE'!$A$2:$F$25,4,FALSE)</f>
        <v>GOL</v>
      </c>
      <c r="O191" s="20">
        <f>VLOOKUP(exp_SILP!$B191,'DATI COMMESSE'!$A$2:$F$25,5,FALSE)*exp_SILP!$F191</f>
        <v>119.82</v>
      </c>
      <c r="P191" s="18" t="str">
        <f>IF(MID(exp_SILP!$W191,10,2)&gt;"40","F","M")</f>
        <v>M</v>
      </c>
      <c r="Q191" s="24" t="s">
        <v>207</v>
      </c>
      <c r="R191" s="22" t="s">
        <v>100</v>
      </c>
      <c r="S191" s="22" t="s">
        <v>70</v>
      </c>
      <c r="T191" s="22" t="s">
        <v>58</v>
      </c>
      <c r="U191" s="22" t="s">
        <v>59</v>
      </c>
      <c r="V191" s="22" t="s">
        <v>612</v>
      </c>
      <c r="W191" s="22" t="s">
        <v>613</v>
      </c>
      <c r="X191" s="22" t="s">
        <v>614</v>
      </c>
      <c r="Y191" s="22" t="s">
        <v>14</v>
      </c>
      <c r="Z191" s="22" t="s">
        <v>63</v>
      </c>
      <c r="AA191" s="22" t="s">
        <v>64</v>
      </c>
      <c r="AB191" s="22" t="s">
        <v>74</v>
      </c>
      <c r="AC191" s="22" t="s">
        <v>135</v>
      </c>
      <c r="AD191" s="22" t="s">
        <v>59</v>
      </c>
      <c r="AE191" s="22" t="s">
        <v>59</v>
      </c>
      <c r="AF191" s="22" t="s">
        <v>59</v>
      </c>
      <c r="AG191" s="25" t="s">
        <v>101</v>
      </c>
      <c r="AH191" s="22" t="s">
        <v>207</v>
      </c>
      <c r="AI191" s="22" t="s">
        <v>158</v>
      </c>
      <c r="AJ191" s="22" t="str">
        <f>VLOOKUP(exp_SILP!$Y191,'DATI CM'!$A$2:$F$28,2,FALSE)</f>
        <v>MNRCLD73B46G674U</v>
      </c>
    </row>
    <row r="192" ht="15.75" hidden="1" customHeight="1">
      <c r="A192" s="10" t="str">
        <f>IFERROR(VLOOKUP(exp_SILP!$W192,exp_utenti_P!D:D,1,FALSE),"_DA INSERIRE")</f>
        <v>MRNLNI92L47L750U</v>
      </c>
      <c r="B192" s="10" t="str">
        <f>IF(AND(exp_SILP!$S192="A.3 ORIENTAMENTO PROFESSIONALE",exp_SILP!$AD192="4.2"),"A.3 ORIENTAMENTO PROFESSIONALE (CARCERE)",
IF(AND(exp_SILP!$S192="A.3 ORIENTAMENTO PROFESSIONALE",exp_SILP!$AD192="."),"A.3 ORIENTAMENTO PROFESSIONALE (CARCERE)",
IF(AND(exp_SILP!$S192="A.4 CONSULENZA ORIENTATIVA",exp_SILP!$AD192="4.2"),"A.4 CONSULENZA ORIENTATIVA (CARCERE)",
IF(AND(exp_SILP!$S192="A.4 CONSULENZA ORIENTATIVA",exp_SILP!$AD192="."),"A.4 CONSULENZA ORIENTATIVA (CARCERE)",
IF(AND(exp_SILP!$S192="A.5 - LEP F1 - ACCOMPAGNAMENTO AL LAVORO",exp_SILP!$AD192="4.2"),"A.5 - LEP F1 - ACCOMPAGNAMENTO AL LAVORO (CARCERE)",
IF(AND(exp_SILP!$S192="A.5 - LEP F1 - ACCOMPAGNAMENTO AL LAVORO",exp_SILP!$AD192="."),"A.5 - LEP F1 - ACCOMPAGNAMENTO AL LAVORO (CARCERE)",
IF(AND(exp_SILP!$S192="A.5.2a - TUTORAGGIO TIROCINI",exp_SILP!$AD192="4.2"),"A.5.2a - TUTORAGGIO TIROCINI (CARCERE)",
exp_SILP!$S192)))))))</f>
        <v>A4.10 - LEP E - ORIENTAMENTO SPECIALISTICO SKILL GAP ANALYSIS</v>
      </c>
      <c r="C192" s="11" t="str">
        <f>CONCATENATE(VLOOKUP(exp_SILP!$B192,'DATI COMMESSE'!$A$2:$F$25,4,FALSE)," - ", VLOOKUP(exp_SILP!$B192,'DATI COMMESSE'!$A$2:$F$25,2,FALSE)," - ",VLOOKUP(exp_SILP!$B192,'DATI COMMESSE'!$A$2:$F$25,3,FALSE))</f>
        <v>GOL - 22-02-5000 - 22-12-5003</v>
      </c>
      <c r="D192" s="11" t="str">
        <f>LEFT(exp_SILP!$R192,5)</f>
        <v>14:00</v>
      </c>
      <c r="E192" s="11" t="str">
        <f>RIGHT(exp_SILP!$R192,5)</f>
        <v>15:00</v>
      </c>
      <c r="F192" s="11">
        <f>IF(exp_SILP!$AG192&gt;=60,exp_SILP!$AG192/60,exp_SILP!$AG192)</f>
        <v>1</v>
      </c>
      <c r="G192" s="11" t="str">
        <f>VLOOKUP(exp_SILP!$Y192,'DATI CM'!$A$2:$F$28,2,FALSE)</f>
        <v>PNFMRT85H50A859E</v>
      </c>
      <c r="H192" s="11" t="str">
        <f>VLOOKUP(exp_SILP!$Y192,'DATI CM'!$A$2:$F$28,3,FALSE)</f>
        <v>A011</v>
      </c>
      <c r="I192" s="11" t="str">
        <f t="shared" si="1"/>
        <v>N</v>
      </c>
      <c r="J192" s="11" t="str">
        <f>VLOOKUP(exp_SILP!$Y192,'DATI CM'!$A$2:$F$28,4,FALSE)</f>
        <v>BIELLA</v>
      </c>
      <c r="K192" s="12">
        <f>VLOOKUP(exp_SILP!$B192,'DATI COMMESSE'!$A$2:$F$25,5,FALSE)</f>
        <v>39.94</v>
      </c>
      <c r="L192" s="12">
        <f>IF(exp_SILP!$B192="A4.10 - LEP E - ORIENTAMENTO SPECIALISTICO SKILL GAP ANALYSIS - GRUPPO 3P",0,VLOOKUP(exp_SILP!$Y192,'DATI CM'!$A$2:$F$28,6,FALSE))</f>
        <v>25</v>
      </c>
      <c r="M192" s="12">
        <f>IFERROR(VLOOKUP(exp_SILP!$B192,'DATI CM'!$H$2:$I$16,2,FALSE)*exp_SILP!$F192,0)</f>
        <v>0</v>
      </c>
      <c r="N192" s="11" t="str">
        <f>VLOOKUP(exp_SILP!$B192,'DATI COMMESSE'!$A$2:$F$25,4,FALSE)</f>
        <v>GOL</v>
      </c>
      <c r="O192" s="13">
        <f>VLOOKUP(exp_SILP!$B192,'DATI COMMESSE'!$A$2:$F$25,5,FALSE)*exp_SILP!$F192</f>
        <v>39.94</v>
      </c>
      <c r="P192" s="11" t="str">
        <f>IF(MID(exp_SILP!$W192,10,2)&gt;"40","F","M")</f>
        <v>F</v>
      </c>
      <c r="Q192" s="27" t="s">
        <v>207</v>
      </c>
      <c r="R192" s="15" t="s">
        <v>56</v>
      </c>
      <c r="S192" s="15" t="s">
        <v>70</v>
      </c>
      <c r="T192" s="15" t="s">
        <v>58</v>
      </c>
      <c r="U192" s="15" t="s">
        <v>59</v>
      </c>
      <c r="V192" s="15" t="s">
        <v>615</v>
      </c>
      <c r="W192" s="15" t="s">
        <v>616</v>
      </c>
      <c r="X192" s="15" t="s">
        <v>617</v>
      </c>
      <c r="Y192" s="15" t="s">
        <v>15</v>
      </c>
      <c r="Z192" s="15" t="s">
        <v>63</v>
      </c>
      <c r="AA192" s="15" t="s">
        <v>64</v>
      </c>
      <c r="AB192" s="15" t="s">
        <v>65</v>
      </c>
      <c r="AC192" s="15" t="s">
        <v>66</v>
      </c>
      <c r="AD192" s="15" t="s">
        <v>59</v>
      </c>
      <c r="AE192" s="15" t="s">
        <v>59</v>
      </c>
      <c r="AF192" s="15" t="s">
        <v>59</v>
      </c>
      <c r="AG192" s="28" t="s">
        <v>67</v>
      </c>
      <c r="AH192" s="15" t="s">
        <v>207</v>
      </c>
      <c r="AI192" s="15" t="s">
        <v>68</v>
      </c>
      <c r="AJ192" s="15" t="str">
        <f>VLOOKUP(exp_SILP!$Y192,'DATI CM'!$A$2:$F$28,2,FALSE)</f>
        <v>PNFMRT85H50A859E</v>
      </c>
    </row>
    <row r="193" ht="15.75" hidden="1" customHeight="1">
      <c r="A193" s="17" t="str">
        <f>IFERROR(VLOOKUP(exp_SILP!$W193,exp_utenti_P!D:D,1,FALSE),"_DA INSERIRE")</f>
        <v>PLRVNT90D68D938Z</v>
      </c>
      <c r="B193" s="17" t="str">
        <f>IF(AND(exp_SILP!$S193="A.3 ORIENTAMENTO PROFESSIONALE",exp_SILP!$AD193="4.2"),"A.3 ORIENTAMENTO PROFESSIONALE (CARCERE)",
IF(AND(exp_SILP!$S193="A.3 ORIENTAMENTO PROFESSIONALE",exp_SILP!$AD193="."),"A.3 ORIENTAMENTO PROFESSIONALE (CARCERE)",
IF(AND(exp_SILP!$S193="A.4 CONSULENZA ORIENTATIVA",exp_SILP!$AD193="4.2"),"A.4 CONSULENZA ORIENTATIVA (CARCERE)",
IF(AND(exp_SILP!$S193="A.4 CONSULENZA ORIENTATIVA",exp_SILP!$AD193="."),"A.4 CONSULENZA ORIENTATIVA (CARCERE)",
IF(AND(exp_SILP!$S193="A.5 - LEP F1 - ACCOMPAGNAMENTO AL LAVORO",exp_SILP!$AD193="4.2"),"A.5 - LEP F1 - ACCOMPAGNAMENTO AL LAVORO (CARCERE)",
IF(AND(exp_SILP!$S193="A.5 - LEP F1 - ACCOMPAGNAMENTO AL LAVORO",exp_SILP!$AD193="."),"A.5 - LEP F1 - ACCOMPAGNAMENTO AL LAVORO (CARCERE)",
IF(AND(exp_SILP!$S193="A.5.2a - TUTORAGGIO TIROCINI",exp_SILP!$AD193="4.2"),"A.5.2a - TUTORAGGIO TIROCINI (CARCERE)",
exp_SILP!$S193)))))))</f>
        <v>A4.10 - LEP E - ORIENTAMENTO SPECIALISTICO SKILL GAP ANALYSIS</v>
      </c>
      <c r="C193" s="18" t="str">
        <f>CONCATENATE(VLOOKUP(exp_SILP!$B193,'DATI COMMESSE'!$A$2:$F$25,4,FALSE)," - ", VLOOKUP(exp_SILP!$B193,'DATI COMMESSE'!$A$2:$F$25,2,FALSE)," - ",VLOOKUP(exp_SILP!$B193,'DATI COMMESSE'!$A$2:$F$25,3,FALSE))</f>
        <v>GOL - 22-02-5000 - 22-12-5003</v>
      </c>
      <c r="D193" s="18" t="str">
        <f>LEFT(exp_SILP!$R193,5)</f>
        <v>15:00</v>
      </c>
      <c r="E193" s="18" t="str">
        <f>RIGHT(exp_SILP!$R193,5)</f>
        <v>16:00</v>
      </c>
      <c r="F193" s="18">
        <f>IF(exp_SILP!$AG193&gt;=60,exp_SILP!$AG193/60,exp_SILP!$AG193)</f>
        <v>1</v>
      </c>
      <c r="G193" s="18" t="str">
        <f>VLOOKUP(exp_SILP!$Y193,'DATI CM'!$A$2:$F$28,2,FALSE)</f>
        <v>PNFMRT85H50A859E</v>
      </c>
      <c r="H193" s="18" t="str">
        <f>VLOOKUP(exp_SILP!$Y193,'DATI CM'!$A$2:$F$28,3,FALSE)</f>
        <v>A011</v>
      </c>
      <c r="I193" s="18" t="str">
        <f t="shared" si="1"/>
        <v>N</v>
      </c>
      <c r="J193" s="18" t="str">
        <f>VLOOKUP(exp_SILP!$Y193,'DATI CM'!$A$2:$F$28,4,FALSE)</f>
        <v>BIELLA</v>
      </c>
      <c r="K193" s="19">
        <f>VLOOKUP(exp_SILP!$B193,'DATI COMMESSE'!$A$2:$F$25,5,FALSE)</f>
        <v>39.94</v>
      </c>
      <c r="L193" s="19">
        <f>IF(exp_SILP!$B193="A4.10 - LEP E - ORIENTAMENTO SPECIALISTICO SKILL GAP ANALYSIS - GRUPPO 3P",0,VLOOKUP(exp_SILP!$Y193,'DATI CM'!$A$2:$F$28,6,FALSE))</f>
        <v>25</v>
      </c>
      <c r="M193" s="19">
        <f>IFERROR(VLOOKUP(exp_SILP!$B193,'DATI CM'!$H$2:$I$16,2,FALSE)*exp_SILP!$F193,0)</f>
        <v>0</v>
      </c>
      <c r="N193" s="18" t="str">
        <f>VLOOKUP(exp_SILP!$B193,'DATI COMMESSE'!$A$2:$F$25,4,FALSE)</f>
        <v>GOL</v>
      </c>
      <c r="O193" s="20">
        <f>VLOOKUP(exp_SILP!$B193,'DATI COMMESSE'!$A$2:$F$25,5,FALSE)*exp_SILP!$F193</f>
        <v>39.94</v>
      </c>
      <c r="P193" s="18" t="str">
        <f>IF(MID(exp_SILP!$W193,10,2)&gt;"40","F","M")</f>
        <v>F</v>
      </c>
      <c r="Q193" s="24" t="s">
        <v>207</v>
      </c>
      <c r="R193" s="22" t="s">
        <v>311</v>
      </c>
      <c r="S193" s="22" t="s">
        <v>70</v>
      </c>
      <c r="T193" s="22" t="s">
        <v>58</v>
      </c>
      <c r="U193" s="22" t="s">
        <v>59</v>
      </c>
      <c r="V193" s="22" t="s">
        <v>618</v>
      </c>
      <c r="W193" s="22" t="s">
        <v>619</v>
      </c>
      <c r="X193" s="22" t="s">
        <v>620</v>
      </c>
      <c r="Y193" s="22" t="s">
        <v>15</v>
      </c>
      <c r="Z193" s="22" t="s">
        <v>63</v>
      </c>
      <c r="AA193" s="22" t="s">
        <v>64</v>
      </c>
      <c r="AB193" s="22" t="s">
        <v>65</v>
      </c>
      <c r="AC193" s="22" t="s">
        <v>66</v>
      </c>
      <c r="AD193" s="22" t="s">
        <v>59</v>
      </c>
      <c r="AE193" s="22" t="s">
        <v>59</v>
      </c>
      <c r="AF193" s="22" t="s">
        <v>59</v>
      </c>
      <c r="AG193" s="25" t="s">
        <v>67</v>
      </c>
      <c r="AH193" s="22" t="s">
        <v>621</v>
      </c>
      <c r="AI193" s="22" t="s">
        <v>68</v>
      </c>
      <c r="AJ193" s="22" t="str">
        <f>VLOOKUP(exp_SILP!$Y193,'DATI CM'!$A$2:$F$28,2,FALSE)</f>
        <v>PNFMRT85H50A859E</v>
      </c>
    </row>
    <row r="194" ht="15.75" customHeight="1">
      <c r="A194" s="10" t="str">
        <f>IFERROR(VLOOKUP(exp_SILP!$W194,exp_utenti_P!D:D,1,FALSE),"_DA INSERIRE")</f>
        <v>GVRLNE71M55Z129Z</v>
      </c>
      <c r="B194" s="10" t="str">
        <f>IF(AND(exp_SILP!$S194="A.3 ORIENTAMENTO PROFESSIONALE",exp_SILP!$AD194="4.2"),"A.3 ORIENTAMENTO PROFESSIONALE (CARCERE)",
IF(AND(exp_SILP!$S194="A.3 ORIENTAMENTO PROFESSIONALE",exp_SILP!$AD194="."),"A.3 ORIENTAMENTO PROFESSIONALE (CARCERE)",
IF(AND(exp_SILP!$S194="A.4 CONSULENZA ORIENTATIVA",exp_SILP!$AD194="4.2"),"A.4 CONSULENZA ORIENTATIVA (CARCERE)",
IF(AND(exp_SILP!$S194="A.4 CONSULENZA ORIENTATIVA",exp_SILP!$AD194="."),"A.4 CONSULENZA ORIENTATIVA (CARCERE)",
IF(AND(exp_SILP!$S194="A.5 - LEP F1 - ACCOMPAGNAMENTO AL LAVORO",exp_SILP!$AD194="4.2"),"A.5 - LEP F1 - ACCOMPAGNAMENTO AL LAVORO (CARCERE)",
IF(AND(exp_SILP!$S194="A.5 - LEP F1 - ACCOMPAGNAMENTO AL LAVORO",exp_SILP!$AD194="."),"A.5 - LEP F1 - ACCOMPAGNAMENTO AL LAVORO (CARCERE)",
IF(AND(exp_SILP!$S194="A.5.2a - TUTORAGGIO TIROCINI",exp_SILP!$AD194="4.2"),"A.5.2a - TUTORAGGIO TIROCINI (CARCERE)",
exp_SILP!$S194)))))))</f>
        <v>A.3 ORIENTAMENTO PROFESSIONALE</v>
      </c>
      <c r="C194" s="11" t="str">
        <f>CONCATENATE(VLOOKUP(exp_SILP!$B194,'DATI COMMESSE'!$A$2:$F$25,4,FALSE)," - ", VLOOKUP(exp_SILP!$B194,'DATI COMMESSE'!$A$2:$F$25,2,FALSE)," - ",VLOOKUP(exp_SILP!$B194,'DATI COMMESSE'!$A$2:$F$25,3,FALSE))</f>
        <v>FRD - 22-02-5000 - 22-12-5002</v>
      </c>
      <c r="D194" s="11" t="str">
        <f>LEFT(exp_SILP!$R194,5)</f>
        <v>11:00</v>
      </c>
      <c r="E194" s="11" t="str">
        <f>RIGHT(exp_SILP!$R194,5)</f>
        <v>13:00</v>
      </c>
      <c r="F194" s="11">
        <f>IF(exp_SILP!$AG194&gt;=60,exp_SILP!$AG194/60,exp_SILP!$AG194)</f>
        <v>2</v>
      </c>
      <c r="G194" s="11" t="str">
        <f>VLOOKUP(exp_SILP!$Y194,'DATI CM'!$A$2:$F$28,2,FALSE)</f>
        <v>MNRCLD73B46G674U</v>
      </c>
      <c r="H194" s="11" t="str">
        <f>VLOOKUP(exp_SILP!$Y194,'DATI CM'!$A$2:$F$28,3,FALSE)</f>
        <v>A011</v>
      </c>
      <c r="I194" s="11" t="str">
        <f t="shared" si="1"/>
        <v>N</v>
      </c>
      <c r="J194" s="11" t="str">
        <f>VLOOKUP(exp_SILP!$Y194,'DATI CM'!$A$2:$F$28,4,FALSE)</f>
        <v>TORINO</v>
      </c>
      <c r="K194" s="12">
        <f>VLOOKUP(exp_SILP!$B194,'DATI COMMESSE'!$A$2:$F$25,5,FALSE)</f>
        <v>34</v>
      </c>
      <c r="L194" s="12">
        <f>IF(exp_SILP!$B194="A4.10 - LEP E - ORIENTAMENTO SPECIALISTICO SKILL GAP ANALYSIS - GRUPPO 3P",0,VLOOKUP(exp_SILP!$Y194,'DATI CM'!$A$2:$F$28,6,FALSE))</f>
        <v>25</v>
      </c>
      <c r="M194" s="12">
        <f>IFERROR(VLOOKUP(exp_SILP!$B194,'DATI CM'!$H$2:$I$16,2,FALSE)*exp_SILP!$F194,0)</f>
        <v>0</v>
      </c>
      <c r="N194" s="11" t="str">
        <f>VLOOKUP(exp_SILP!$B194,'DATI COMMESSE'!$A$2:$F$25,4,FALSE)</f>
        <v>FRD</v>
      </c>
      <c r="O194" s="13">
        <f>VLOOKUP(exp_SILP!$B194,'DATI COMMESSE'!$A$2:$F$25,5,FALSE)*exp_SILP!$F194</f>
        <v>68</v>
      </c>
      <c r="P194" s="11" t="str">
        <f>IF(MID(exp_SILP!$W194,10,2)&gt;"40","F","M")</f>
        <v>F</v>
      </c>
      <c r="Q194" s="27" t="s">
        <v>408</v>
      </c>
      <c r="R194" s="15" t="s">
        <v>219</v>
      </c>
      <c r="S194" s="15" t="s">
        <v>423</v>
      </c>
      <c r="T194" s="15" t="s">
        <v>58</v>
      </c>
      <c r="U194" s="15" t="s">
        <v>59</v>
      </c>
      <c r="V194" s="15" t="s">
        <v>622</v>
      </c>
      <c r="W194" s="15" t="s">
        <v>623</v>
      </c>
      <c r="X194" s="15" t="s">
        <v>624</v>
      </c>
      <c r="Y194" s="15" t="s">
        <v>14</v>
      </c>
      <c r="Z194" s="15" t="s">
        <v>63</v>
      </c>
      <c r="AA194" s="15" t="s">
        <v>64</v>
      </c>
      <c r="AB194" s="15" t="s">
        <v>74</v>
      </c>
      <c r="AC194" s="15" t="s">
        <v>135</v>
      </c>
      <c r="AD194" s="15" t="s">
        <v>59</v>
      </c>
      <c r="AE194" s="15" t="s">
        <v>59</v>
      </c>
      <c r="AF194" s="15" t="s">
        <v>59</v>
      </c>
      <c r="AG194" s="28" t="s">
        <v>76</v>
      </c>
      <c r="AH194" s="15" t="s">
        <v>408</v>
      </c>
      <c r="AI194" s="15" t="s">
        <v>158</v>
      </c>
      <c r="AJ194" s="15" t="str">
        <f>VLOOKUP(exp_SILP!$Y194,'DATI CM'!$A$2:$F$28,2,FALSE)</f>
        <v>MNRCLD73B46G674U</v>
      </c>
    </row>
    <row r="195" ht="15.75" hidden="1" customHeight="1">
      <c r="A195" s="17" t="str">
        <f>IFERROR(VLOOKUP(exp_SILP!$W195,exp_utenti_P!D:D,1,FALSE),"_DA INSERIRE")</f>
        <v>CHHYSN00D12Z330Y</v>
      </c>
      <c r="B195" s="17" t="str">
        <f>IF(AND(exp_SILP!$S195="A.3 ORIENTAMENTO PROFESSIONALE",exp_SILP!$AD195="4.2"),"A.3 ORIENTAMENTO PROFESSIONALE (CARCERE)",
IF(AND(exp_SILP!$S195="A.3 ORIENTAMENTO PROFESSIONALE",exp_SILP!$AD195="."),"A.3 ORIENTAMENTO PROFESSIONALE (CARCERE)",
IF(AND(exp_SILP!$S195="A.4 CONSULENZA ORIENTATIVA",exp_SILP!$AD195="4.2"),"A.4 CONSULENZA ORIENTATIVA (CARCERE)",
IF(AND(exp_SILP!$S195="A.4 CONSULENZA ORIENTATIVA",exp_SILP!$AD195="."),"A.4 CONSULENZA ORIENTATIVA (CARCERE)",
IF(AND(exp_SILP!$S195="A.5 - LEP F1 - ACCOMPAGNAMENTO AL LAVORO",exp_SILP!$AD195="4.2"),"A.5 - LEP F1 - ACCOMPAGNAMENTO AL LAVORO (CARCERE)",
IF(AND(exp_SILP!$S195="A.5 - LEP F1 - ACCOMPAGNAMENTO AL LAVORO",exp_SILP!$AD195="."),"A.5 - LEP F1 - ACCOMPAGNAMENTO AL LAVORO (CARCERE)",
IF(AND(exp_SILP!$S195="A.5.2a - TUTORAGGIO TIROCINI",exp_SILP!$AD195="4.2"),"A.5.2a - TUTORAGGIO TIROCINI (CARCERE)",
exp_SILP!$S195)))))))</f>
        <v>A.5 - LEP F1 - ACCOMPAGNAMENTO AL LAVORO</v>
      </c>
      <c r="C195" s="18" t="str">
        <f>CONCATENATE(VLOOKUP(exp_SILP!$B195,'DATI COMMESSE'!$A$2:$F$25,4,FALSE)," - ", VLOOKUP(exp_SILP!$B195,'DATI COMMESSE'!$A$2:$F$25,2,FALSE)," - ",VLOOKUP(exp_SILP!$B195,'DATI COMMESSE'!$A$2:$F$25,3,FALSE))</f>
        <v>GOL - 22-02-5000 - 22-12-5003</v>
      </c>
      <c r="D195" s="18" t="str">
        <f>LEFT(exp_SILP!$R195,5)</f>
        <v>14:00</v>
      </c>
      <c r="E195" s="18" t="str">
        <f>RIGHT(exp_SILP!$R195,5)</f>
        <v>15:00</v>
      </c>
      <c r="F195" s="18">
        <f>IF(exp_SILP!$AG195&gt;=60,exp_SILP!$AG195/60,exp_SILP!$AG195)</f>
        <v>1</v>
      </c>
      <c r="G195" s="18" t="str">
        <f>VLOOKUP(exp_SILP!$Y195,'DATI CM'!$A$2:$F$28,2,FALSE)</f>
        <v>GNGGNN70A65L219B</v>
      </c>
      <c r="H195" s="18" t="str">
        <f>VLOOKUP(exp_SILP!$Y195,'DATI CM'!$A$2:$F$28,3,FALSE)</f>
        <v/>
      </c>
      <c r="I195" s="18" t="str">
        <f t="shared" si="1"/>
        <v>N</v>
      </c>
      <c r="J195" s="18" t="str">
        <f>VLOOKUP(exp_SILP!$Y195,'DATI CM'!$A$2:$F$28,4,FALSE)</f>
        <v/>
      </c>
      <c r="K195" s="19">
        <f>VLOOKUP(exp_SILP!$B195,'DATI COMMESSE'!$A$2:$F$25,5,FALSE)</f>
        <v>39.94</v>
      </c>
      <c r="L195" s="19" t="str">
        <f>IF(exp_SILP!$B195="A4.10 - LEP E - ORIENTAMENTO SPECIALISTICO SKILL GAP ANALYSIS - GRUPPO 3P",0,VLOOKUP(exp_SILP!$Y195,'DATI CM'!$A$2:$F$28,6,FALSE))</f>
        <v/>
      </c>
      <c r="M195" s="19">
        <f>IFERROR(VLOOKUP(exp_SILP!$B195,'DATI CM'!$H$2:$I$16,2,FALSE)*exp_SILP!$F195,0)</f>
        <v>0</v>
      </c>
      <c r="N195" s="18" t="str">
        <f>VLOOKUP(exp_SILP!$B195,'DATI COMMESSE'!$A$2:$F$25,4,FALSE)</f>
        <v>GOL</v>
      </c>
      <c r="O195" s="20">
        <f>VLOOKUP(exp_SILP!$B195,'DATI COMMESSE'!$A$2:$F$25,5,FALSE)*exp_SILP!$F195</f>
        <v>39.94</v>
      </c>
      <c r="P195" s="18" t="str">
        <f>IF(MID(exp_SILP!$W195,10,2)&gt;"40","F","M")</f>
        <v>M</v>
      </c>
      <c r="Q195" s="24" t="s">
        <v>408</v>
      </c>
      <c r="R195" s="22" t="s">
        <v>56</v>
      </c>
      <c r="S195" s="22" t="s">
        <v>57</v>
      </c>
      <c r="T195" s="22" t="s">
        <v>58</v>
      </c>
      <c r="U195" s="22" t="s">
        <v>59</v>
      </c>
      <c r="V195" s="22" t="s">
        <v>625</v>
      </c>
      <c r="W195" s="22" t="s">
        <v>626</v>
      </c>
      <c r="X195" s="22" t="s">
        <v>627</v>
      </c>
      <c r="Y195" s="22" t="s">
        <v>11</v>
      </c>
      <c r="Z195" s="22" t="s">
        <v>63</v>
      </c>
      <c r="AA195" s="22" t="s">
        <v>64</v>
      </c>
      <c r="AB195" s="22" t="s">
        <v>65</v>
      </c>
      <c r="AC195" s="22" t="s">
        <v>135</v>
      </c>
      <c r="AD195" s="22" t="s">
        <v>59</v>
      </c>
      <c r="AE195" s="22" t="s">
        <v>59</v>
      </c>
      <c r="AF195" s="22" t="s">
        <v>59</v>
      </c>
      <c r="AG195" s="25" t="s">
        <v>67</v>
      </c>
      <c r="AH195" s="22" t="s">
        <v>408</v>
      </c>
      <c r="AI195" s="22" t="s">
        <v>383</v>
      </c>
      <c r="AJ195" s="22" t="str">
        <f>VLOOKUP(exp_SILP!$Y195,'DATI CM'!$A$2:$F$28,2,FALSE)</f>
        <v>GNGGNN70A65L219B</v>
      </c>
    </row>
    <row r="196" ht="15.75" customHeight="1">
      <c r="A196" s="10" t="str">
        <f>IFERROR(VLOOKUP(exp_SILP!$W196,exp_utenti_P!D:D,1,FALSE),"_DA INSERIRE")</f>
        <v>THBMLA84A41Z330X</v>
      </c>
      <c r="B196" s="10" t="str">
        <f>IF(AND(exp_SILP!$S196="A.3 ORIENTAMENTO PROFESSIONALE",exp_SILP!$AD196="4.2"),"A.3 ORIENTAMENTO PROFESSIONALE (CARCERE)",
IF(AND(exp_SILP!$S196="A.3 ORIENTAMENTO PROFESSIONALE",exp_SILP!$AD196="."),"A.3 ORIENTAMENTO PROFESSIONALE (CARCERE)",
IF(AND(exp_SILP!$S196="A.4 CONSULENZA ORIENTATIVA",exp_SILP!$AD196="4.2"),"A.4 CONSULENZA ORIENTATIVA (CARCERE)",
IF(AND(exp_SILP!$S196="A.4 CONSULENZA ORIENTATIVA",exp_SILP!$AD196="."),"A.4 CONSULENZA ORIENTATIVA (CARCERE)",
IF(AND(exp_SILP!$S196="A.5 - LEP F1 - ACCOMPAGNAMENTO AL LAVORO",exp_SILP!$AD196="4.2"),"A.5 - LEP F1 - ACCOMPAGNAMENTO AL LAVORO (CARCERE)",
IF(AND(exp_SILP!$S196="A.5 - LEP F1 - ACCOMPAGNAMENTO AL LAVORO",exp_SILP!$AD196="."),"A.5 - LEP F1 - ACCOMPAGNAMENTO AL LAVORO (CARCERE)",
IF(AND(exp_SILP!$S196="A.5.2a - TUTORAGGIO TIROCINI",exp_SILP!$AD196="4.2"),"A.5.2a - TUTORAGGIO TIROCINI (CARCERE)",
exp_SILP!$S196)))))))</f>
        <v>A.5.1 ATTIVAZIONE E RICERCA OPPORTUNITA' (1-C)</v>
      </c>
      <c r="C196" s="11" t="str">
        <f>CONCATENATE(VLOOKUP(exp_SILP!$B196,'DATI COMMESSE'!$A$2:$F$25,4,FALSE)," - ", VLOOKUP(exp_SILP!$B196,'DATI COMMESSE'!$A$2:$F$25,2,FALSE)," - ",VLOOKUP(exp_SILP!$B196,'DATI COMMESSE'!$A$2:$F$25,3,FALSE))</f>
        <v>FRD - 22-02-5000 - 22-12-5002</v>
      </c>
      <c r="D196" s="11" t="str">
        <f>LEFT(exp_SILP!$R196,5)</f>
        <v>10:00</v>
      </c>
      <c r="E196" s="11" t="str">
        <f>RIGHT(exp_SILP!$R196,5)</f>
        <v>12:00</v>
      </c>
      <c r="F196" s="11">
        <f>IF(exp_SILP!$AG196&gt;=60,exp_SILP!$AG196/60,exp_SILP!$AG196)</f>
        <v>2</v>
      </c>
      <c r="G196" s="11" t="str">
        <f>VLOOKUP(exp_SILP!$Y196,'DATI CM'!$A$2:$F$28,2,FALSE)</f>
        <v>FLCSRN79S42L219X</v>
      </c>
      <c r="H196" s="11" t="str">
        <f>VLOOKUP(exp_SILP!$Y196,'DATI CM'!$A$2:$F$28,3,FALSE)</f>
        <v>A011</v>
      </c>
      <c r="I196" s="11" t="str">
        <f t="shared" si="1"/>
        <v>N</v>
      </c>
      <c r="J196" s="11" t="str">
        <f>VLOOKUP(exp_SILP!$Y196,'DATI CM'!$A$2:$F$28,4,FALSE)</f>
        <v>TORINO</v>
      </c>
      <c r="K196" s="12">
        <f>VLOOKUP(exp_SILP!$B196,'DATI COMMESSE'!$A$2:$F$25,5,FALSE)</f>
        <v>35.5</v>
      </c>
      <c r="L196" s="12">
        <f>IF(exp_SILP!$B196="A4.10 - LEP E - ORIENTAMENTO SPECIALISTICO SKILL GAP ANALYSIS - GRUPPO 3P",0,VLOOKUP(exp_SILP!$Y196,'DATI CM'!$A$2:$F$28,6,FALSE))</f>
        <v>25</v>
      </c>
      <c r="M196" s="12">
        <f>IFERROR(VLOOKUP(exp_SILP!$B196,'DATI CM'!$H$2:$I$16,2,FALSE)*exp_SILP!$F196,0)</f>
        <v>0</v>
      </c>
      <c r="N196" s="11" t="str">
        <f>VLOOKUP(exp_SILP!$B196,'DATI COMMESSE'!$A$2:$F$25,4,FALSE)</f>
        <v>FRD</v>
      </c>
      <c r="O196" s="13">
        <f>VLOOKUP(exp_SILP!$B196,'DATI COMMESSE'!$A$2:$F$25,5,FALSE)*exp_SILP!$F196</f>
        <v>71</v>
      </c>
      <c r="P196" s="11" t="str">
        <f>IF(MID(exp_SILP!$W196,10,2)&gt;"40","F","M")</f>
        <v>F</v>
      </c>
      <c r="Q196" s="27" t="s">
        <v>408</v>
      </c>
      <c r="R196" s="15" t="s">
        <v>199</v>
      </c>
      <c r="S196" s="15" t="s">
        <v>160</v>
      </c>
      <c r="T196" s="15" t="s">
        <v>58</v>
      </c>
      <c r="U196" s="15" t="s">
        <v>59</v>
      </c>
      <c r="V196" s="15" t="s">
        <v>628</v>
      </c>
      <c r="W196" s="15" t="s">
        <v>629</v>
      </c>
      <c r="X196" s="15" t="s">
        <v>630</v>
      </c>
      <c r="Y196" s="15" t="s">
        <v>10</v>
      </c>
      <c r="Z196" s="15" t="s">
        <v>63</v>
      </c>
      <c r="AA196" s="15" t="s">
        <v>64</v>
      </c>
      <c r="AB196" s="15" t="s">
        <v>74</v>
      </c>
      <c r="AC196" s="15" t="s">
        <v>75</v>
      </c>
      <c r="AD196" s="15" t="s">
        <v>59</v>
      </c>
      <c r="AE196" s="15" t="s">
        <v>59</v>
      </c>
      <c r="AF196" s="15" t="s">
        <v>59</v>
      </c>
      <c r="AG196" s="28" t="s">
        <v>76</v>
      </c>
      <c r="AH196" s="15" t="s">
        <v>408</v>
      </c>
      <c r="AI196" s="15" t="s">
        <v>77</v>
      </c>
      <c r="AJ196" s="15" t="str">
        <f>VLOOKUP(exp_SILP!$Y196,'DATI CM'!$A$2:$F$28,2,FALSE)</f>
        <v>FLCSRN79S42L219X</v>
      </c>
    </row>
    <row r="197" ht="15.75" customHeight="1">
      <c r="A197" s="17" t="str">
        <f>IFERROR(VLOOKUP(exp_SILP!$W197,exp_utenti_P!D:D,1,FALSE),"_DA INSERIRE")</f>
        <v>BRTJNY00R63L219O</v>
      </c>
      <c r="B197" s="17" t="str">
        <f>IF(AND(exp_SILP!$S197="A.3 ORIENTAMENTO PROFESSIONALE",exp_SILP!$AD197="4.2"),"A.3 ORIENTAMENTO PROFESSIONALE (CARCERE)",
IF(AND(exp_SILP!$S197="A.3 ORIENTAMENTO PROFESSIONALE",exp_SILP!$AD197="."),"A.3 ORIENTAMENTO PROFESSIONALE (CARCERE)",
IF(AND(exp_SILP!$S197="A.4 CONSULENZA ORIENTATIVA",exp_SILP!$AD197="4.2"),"A.4 CONSULENZA ORIENTATIVA (CARCERE)",
IF(AND(exp_SILP!$S197="A.4 CONSULENZA ORIENTATIVA",exp_SILP!$AD197="."),"A.4 CONSULENZA ORIENTATIVA (CARCERE)",
IF(AND(exp_SILP!$S197="A.5 - LEP F1 - ACCOMPAGNAMENTO AL LAVORO",exp_SILP!$AD197="4.2"),"A.5 - LEP F1 - ACCOMPAGNAMENTO AL LAVORO (CARCERE)",
IF(AND(exp_SILP!$S197="A.5 - LEP F1 - ACCOMPAGNAMENTO AL LAVORO",exp_SILP!$AD197="."),"A.5 - LEP F1 - ACCOMPAGNAMENTO AL LAVORO (CARCERE)",
IF(AND(exp_SILP!$S197="A.5.2a - TUTORAGGIO TIROCINI",exp_SILP!$AD197="4.2"),"A.5.2a - TUTORAGGIO TIROCINI (CARCERE)",
exp_SILP!$S197)))))))</f>
        <v>A.5.1 ATTIVAZIONE E RICERCA OPPORTUNITA' (1-C)</v>
      </c>
      <c r="C197" s="18" t="str">
        <f>CONCATENATE(VLOOKUP(exp_SILP!$B197,'DATI COMMESSE'!$A$2:$F$25,4,FALSE)," - ", VLOOKUP(exp_SILP!$B197,'DATI COMMESSE'!$A$2:$F$25,2,FALSE)," - ",VLOOKUP(exp_SILP!$B197,'DATI COMMESSE'!$A$2:$F$25,3,FALSE))</f>
        <v>FRD - 22-02-5000 - 22-12-5002</v>
      </c>
      <c r="D197" s="18" t="str">
        <f>LEFT(exp_SILP!$R197,5)</f>
        <v>14:00</v>
      </c>
      <c r="E197" s="18" t="str">
        <f>RIGHT(exp_SILP!$R197,5)</f>
        <v>18:00</v>
      </c>
      <c r="F197" s="18">
        <f>IF(exp_SILP!$AG197&gt;=60,exp_SILP!$AG197/60,exp_SILP!$AG197)</f>
        <v>4</v>
      </c>
      <c r="G197" s="18" t="str">
        <f>VLOOKUP(exp_SILP!$Y197,'DATI CM'!$A$2:$F$28,2,FALSE)</f>
        <v>FLCSRN79S42L219X</v>
      </c>
      <c r="H197" s="18" t="str">
        <f>VLOOKUP(exp_SILP!$Y197,'DATI CM'!$A$2:$F$28,3,FALSE)</f>
        <v>A011</v>
      </c>
      <c r="I197" s="18" t="str">
        <f t="shared" si="1"/>
        <v>N</v>
      </c>
      <c r="J197" s="18" t="str">
        <f>VLOOKUP(exp_SILP!$Y197,'DATI CM'!$A$2:$F$28,4,FALSE)</f>
        <v>TORINO</v>
      </c>
      <c r="K197" s="19">
        <f>VLOOKUP(exp_SILP!$B197,'DATI COMMESSE'!$A$2:$F$25,5,FALSE)</f>
        <v>35.5</v>
      </c>
      <c r="L197" s="19">
        <f>IF(exp_SILP!$B197="A4.10 - LEP E - ORIENTAMENTO SPECIALISTICO SKILL GAP ANALYSIS - GRUPPO 3P",0,VLOOKUP(exp_SILP!$Y197,'DATI CM'!$A$2:$F$28,6,FALSE))</f>
        <v>25</v>
      </c>
      <c r="M197" s="19">
        <f>IFERROR(VLOOKUP(exp_SILP!$B197,'DATI CM'!$H$2:$I$16,2,FALSE)*exp_SILP!$F197,0)</f>
        <v>0</v>
      </c>
      <c r="N197" s="18" t="str">
        <f>VLOOKUP(exp_SILP!$B197,'DATI COMMESSE'!$A$2:$F$25,4,FALSE)</f>
        <v>FRD</v>
      </c>
      <c r="O197" s="20">
        <f>VLOOKUP(exp_SILP!$B197,'DATI COMMESSE'!$A$2:$F$25,5,FALSE)*exp_SILP!$F197</f>
        <v>142</v>
      </c>
      <c r="P197" s="18" t="str">
        <f>IF(MID(exp_SILP!$W197,10,2)&gt;"40","F","M")</f>
        <v>F</v>
      </c>
      <c r="Q197" s="24" t="s">
        <v>408</v>
      </c>
      <c r="R197" s="22" t="s">
        <v>131</v>
      </c>
      <c r="S197" s="22" t="s">
        <v>160</v>
      </c>
      <c r="T197" s="22" t="s">
        <v>58</v>
      </c>
      <c r="U197" s="22" t="s">
        <v>59</v>
      </c>
      <c r="V197" s="22" t="s">
        <v>103</v>
      </c>
      <c r="W197" s="22" t="s">
        <v>104</v>
      </c>
      <c r="X197" s="22" t="s">
        <v>105</v>
      </c>
      <c r="Y197" s="22" t="s">
        <v>10</v>
      </c>
      <c r="Z197" s="22" t="s">
        <v>63</v>
      </c>
      <c r="AA197" s="22" t="s">
        <v>64</v>
      </c>
      <c r="AB197" s="22" t="s">
        <v>74</v>
      </c>
      <c r="AC197" s="22" t="s">
        <v>75</v>
      </c>
      <c r="AD197" s="22" t="s">
        <v>59</v>
      </c>
      <c r="AE197" s="22" t="s">
        <v>59</v>
      </c>
      <c r="AF197" s="22" t="s">
        <v>59</v>
      </c>
      <c r="AG197" s="25" t="s">
        <v>136</v>
      </c>
      <c r="AH197" s="22" t="s">
        <v>631</v>
      </c>
      <c r="AI197" s="22" t="s">
        <v>77</v>
      </c>
      <c r="AJ197" s="22" t="str">
        <f>VLOOKUP(exp_SILP!$Y197,'DATI CM'!$A$2:$F$28,2,FALSE)</f>
        <v>FLCSRN79S42L219X</v>
      </c>
    </row>
    <row r="198" ht="15.75" customHeight="1">
      <c r="A198" s="10" t="str">
        <f>IFERROR(VLOOKUP(exp_SILP!$W198,exp_utenti_P!D:D,1,FALSE),"_DA INSERIRE")</f>
        <v>DNOFLX80S01Z335M</v>
      </c>
      <c r="B198" s="10" t="str">
        <f>IF(AND(exp_SILP!$S198="A.3 ORIENTAMENTO PROFESSIONALE",exp_SILP!$AD198="4.2"),"A.3 ORIENTAMENTO PROFESSIONALE (CARCERE)",
IF(AND(exp_SILP!$S198="A.3 ORIENTAMENTO PROFESSIONALE",exp_SILP!$AD198="."),"A.3 ORIENTAMENTO PROFESSIONALE (CARCERE)",
IF(AND(exp_SILP!$S198="A.4 CONSULENZA ORIENTATIVA",exp_SILP!$AD198="4.2"),"A.4 CONSULENZA ORIENTATIVA (CARCERE)",
IF(AND(exp_SILP!$S198="A.4 CONSULENZA ORIENTATIVA",exp_SILP!$AD198="."),"A.4 CONSULENZA ORIENTATIVA (CARCERE)",
IF(AND(exp_SILP!$S198="A.5 - LEP F1 - ACCOMPAGNAMENTO AL LAVORO",exp_SILP!$AD198="4.2"),"A.5 - LEP F1 - ACCOMPAGNAMENTO AL LAVORO (CARCERE)",
IF(AND(exp_SILP!$S198="A.5 - LEP F1 - ACCOMPAGNAMENTO AL LAVORO",exp_SILP!$AD198="."),"A.5 - LEP F1 - ACCOMPAGNAMENTO AL LAVORO (CARCERE)",
IF(AND(exp_SILP!$S198="A.5.2a - TUTORAGGIO TIROCINI",exp_SILP!$AD198="4.2"),"A.5.2a - TUTORAGGIO TIROCINI (CARCERE)",
exp_SILP!$S198)))))))</f>
        <v>A.5.2 TUTORAGGIO TIROCINI O ACCOMPAGNAMENTO IN ITINERE NEGLI INSERIMENTI LAVORATIVI</v>
      </c>
      <c r="C198" s="11" t="str">
        <f>CONCATENATE(VLOOKUP(exp_SILP!$B198,'DATI COMMESSE'!$A$2:$F$25,4,FALSE)," - ", VLOOKUP(exp_SILP!$B198,'DATI COMMESSE'!$A$2:$F$25,2,FALSE)," - ",VLOOKUP(exp_SILP!$B198,'DATI COMMESSE'!$A$2:$F$25,3,FALSE))</f>
        <v> -  - </v>
      </c>
      <c r="D198" s="11" t="str">
        <f>LEFT(exp_SILP!$R198,5)</f>
        <v>09:00</v>
      </c>
      <c r="E198" s="11" t="str">
        <f>RIGHT(exp_SILP!$R198,5)</f>
        <v>10:00</v>
      </c>
      <c r="F198" s="11">
        <f>IF(exp_SILP!$AG198&gt;=60,exp_SILP!$AG198/60,exp_SILP!$AG198)</f>
        <v>1</v>
      </c>
      <c r="G198" s="11" t="str">
        <f>VLOOKUP(exp_SILP!$Y198,'DATI CM'!$A$2:$F$28,2,FALSE)</f>
        <v>FLCSRN79S42L219X</v>
      </c>
      <c r="H198" s="11" t="str">
        <f>VLOOKUP(exp_SILP!$Y198,'DATI CM'!$A$2:$F$28,3,FALSE)</f>
        <v>A011</v>
      </c>
      <c r="I198" s="11" t="str">
        <f t="shared" si="1"/>
        <v>N</v>
      </c>
      <c r="J198" s="11" t="str">
        <f>VLOOKUP(exp_SILP!$Y198,'DATI CM'!$A$2:$F$28,4,FALSE)</f>
        <v>TORINO</v>
      </c>
      <c r="K198" s="12" t="str">
        <f>VLOOKUP(exp_SILP!$B198,'DATI COMMESSE'!$A$2:$F$25,5,FALSE)</f>
        <v/>
      </c>
      <c r="L198" s="12">
        <f>IF(exp_SILP!$B198="A4.10 - LEP E - ORIENTAMENTO SPECIALISTICO SKILL GAP ANALYSIS - GRUPPO 3P",0,VLOOKUP(exp_SILP!$Y198,'DATI CM'!$A$2:$F$28,6,FALSE))</f>
        <v>25</v>
      </c>
      <c r="M198" s="12">
        <f>IFERROR(VLOOKUP(exp_SILP!$B198,'DATI CM'!$H$2:$I$16,2,FALSE)*exp_SILP!$F198,0)</f>
        <v>0</v>
      </c>
      <c r="N198" s="11" t="str">
        <f>VLOOKUP(exp_SILP!$B198,'DATI COMMESSE'!$A$2:$F$25,4,FALSE)</f>
        <v/>
      </c>
      <c r="O198" s="13">
        <f>VLOOKUP(exp_SILP!$B198,'DATI COMMESSE'!$A$2:$F$25,5,FALSE)*exp_SILP!$F198</f>
        <v>0</v>
      </c>
      <c r="P198" s="11" t="str">
        <f>IF(MID(exp_SILP!$W198,10,2)&gt;"40","F","M")</f>
        <v>M</v>
      </c>
      <c r="Q198" s="27" t="s">
        <v>408</v>
      </c>
      <c r="R198" s="15" t="s">
        <v>203</v>
      </c>
      <c r="S198" s="15" t="s">
        <v>562</v>
      </c>
      <c r="T198" s="15" t="s">
        <v>58</v>
      </c>
      <c r="U198" s="15" t="s">
        <v>59</v>
      </c>
      <c r="V198" s="15" t="s">
        <v>632</v>
      </c>
      <c r="W198" s="15" t="s">
        <v>633</v>
      </c>
      <c r="X198" s="15" t="s">
        <v>634</v>
      </c>
      <c r="Y198" s="15" t="s">
        <v>10</v>
      </c>
      <c r="Z198" s="15" t="s">
        <v>63</v>
      </c>
      <c r="AA198" s="15" t="s">
        <v>64</v>
      </c>
      <c r="AB198" s="15" t="s">
        <v>74</v>
      </c>
      <c r="AC198" s="15" t="s">
        <v>75</v>
      </c>
      <c r="AD198" s="15" t="s">
        <v>59</v>
      </c>
      <c r="AE198" s="15" t="s">
        <v>59</v>
      </c>
      <c r="AF198" s="15" t="s">
        <v>59</v>
      </c>
      <c r="AG198" s="28" t="s">
        <v>67</v>
      </c>
      <c r="AH198" s="15" t="s">
        <v>408</v>
      </c>
      <c r="AI198" s="15" t="s">
        <v>77</v>
      </c>
      <c r="AJ198" s="15" t="str">
        <f>VLOOKUP(exp_SILP!$Y198,'DATI CM'!$A$2:$F$28,2,FALSE)</f>
        <v>FLCSRN79S42L219X</v>
      </c>
    </row>
    <row r="199" ht="15.75" customHeight="1">
      <c r="A199" s="17" t="str">
        <f>IFERROR(VLOOKUP(exp_SILP!$W199,exp_utenti_P!D:D,1,FALSE),"_DA INSERIRE")</f>
        <v>MTAGRG64C06Z129P</v>
      </c>
      <c r="B199" s="17" t="str">
        <f>IF(AND(exp_SILP!$S199="A.3 ORIENTAMENTO PROFESSIONALE",exp_SILP!$AD199="4.2"),"A.3 ORIENTAMENTO PROFESSIONALE (CARCERE)",
IF(AND(exp_SILP!$S199="A.3 ORIENTAMENTO PROFESSIONALE",exp_SILP!$AD199="."),"A.3 ORIENTAMENTO PROFESSIONALE (CARCERE)",
IF(AND(exp_SILP!$S199="A.4 CONSULENZA ORIENTATIVA",exp_SILP!$AD199="4.2"),"A.4 CONSULENZA ORIENTATIVA (CARCERE)",
IF(AND(exp_SILP!$S199="A.4 CONSULENZA ORIENTATIVA",exp_SILP!$AD199="."),"A.4 CONSULENZA ORIENTATIVA (CARCERE)",
IF(AND(exp_SILP!$S199="A.5 - LEP F1 - ACCOMPAGNAMENTO AL LAVORO",exp_SILP!$AD199="4.2"),"A.5 - LEP F1 - ACCOMPAGNAMENTO AL LAVORO (CARCERE)",
IF(AND(exp_SILP!$S199="A.5 - LEP F1 - ACCOMPAGNAMENTO AL LAVORO",exp_SILP!$AD199="."),"A.5 - LEP F1 - ACCOMPAGNAMENTO AL LAVORO (CARCERE)",
IF(AND(exp_SILP!$S199="A.5.2a - TUTORAGGIO TIROCINI",exp_SILP!$AD199="4.2"),"A.5.2a - TUTORAGGIO TIROCINI (CARCERE)",
exp_SILP!$S199)))))))</f>
        <v>A.5.2a - TUTORAGGIO TIROCINI</v>
      </c>
      <c r="C199" s="18" t="str">
        <f>CONCATENATE(VLOOKUP(exp_SILP!$B199,'DATI COMMESSE'!$A$2:$F$25,4,FALSE)," - ", VLOOKUP(exp_SILP!$B199,'DATI COMMESSE'!$A$2:$F$25,2,FALSE)," - ",VLOOKUP(exp_SILP!$B199,'DATI COMMESSE'!$A$2:$F$25,3,FALSE))</f>
        <v>FRD - 22-02-5000 - 22-12-5002</v>
      </c>
      <c r="D199" s="18" t="str">
        <f>LEFT(exp_SILP!$R199,5)</f>
        <v>19:00</v>
      </c>
      <c r="E199" s="18" t="str">
        <f>RIGHT(exp_SILP!$R199,5)</f>
        <v>20:30</v>
      </c>
      <c r="F199" s="18">
        <f>IF(exp_SILP!$AG199&gt;=60,exp_SILP!$AG199/60,exp_SILP!$AG199)</f>
        <v>1.5</v>
      </c>
      <c r="G199" s="18" t="str">
        <f>VLOOKUP(exp_SILP!$Y199,'DATI CM'!$A$2:$F$28,2,FALSE)</f>
        <v>FLCSRN79S42L219X</v>
      </c>
      <c r="H199" s="18" t="str">
        <f>VLOOKUP(exp_SILP!$Y199,'DATI CM'!$A$2:$F$28,3,FALSE)</f>
        <v>A011</v>
      </c>
      <c r="I199" s="18" t="str">
        <f t="shared" si="1"/>
        <v>N</v>
      </c>
      <c r="J199" s="18" t="str">
        <f>VLOOKUP(exp_SILP!$Y199,'DATI CM'!$A$2:$F$28,4,FALSE)</f>
        <v>TORINO</v>
      </c>
      <c r="K199" s="19">
        <f>VLOOKUP(exp_SILP!$B199,'DATI COMMESSE'!$A$2:$F$25,5,FALSE)</f>
        <v>35.5</v>
      </c>
      <c r="L199" s="19">
        <f>IF(exp_SILP!$B199="A4.10 - LEP E - ORIENTAMENTO SPECIALISTICO SKILL GAP ANALYSIS - GRUPPO 3P",0,VLOOKUP(exp_SILP!$Y199,'DATI CM'!$A$2:$F$28,6,FALSE))</f>
        <v>25</v>
      </c>
      <c r="M199" s="19">
        <f>IFERROR(VLOOKUP(exp_SILP!$B199,'DATI CM'!$H$2:$I$16,2,FALSE)*exp_SILP!$F199,0)</f>
        <v>0</v>
      </c>
      <c r="N199" s="18" t="str">
        <f>VLOOKUP(exp_SILP!$B199,'DATI COMMESSE'!$A$2:$F$25,4,FALSE)</f>
        <v>FRD</v>
      </c>
      <c r="O199" s="20">
        <f>VLOOKUP(exp_SILP!$B199,'DATI COMMESSE'!$A$2:$F$25,5,FALSE)*exp_SILP!$F199</f>
        <v>53.25</v>
      </c>
      <c r="P199" s="18" t="str">
        <f>IF(MID(exp_SILP!$W199,10,2)&gt;"40","F","M")</f>
        <v>M</v>
      </c>
      <c r="Q199" s="24" t="s">
        <v>408</v>
      </c>
      <c r="R199" s="22" t="s">
        <v>635</v>
      </c>
      <c r="S199" s="22" t="s">
        <v>166</v>
      </c>
      <c r="T199" s="22" t="s">
        <v>58</v>
      </c>
      <c r="U199" s="22" t="s">
        <v>59</v>
      </c>
      <c r="V199" s="22" t="s">
        <v>95</v>
      </c>
      <c r="W199" s="22" t="s">
        <v>96</v>
      </c>
      <c r="X199" s="22" t="s">
        <v>97</v>
      </c>
      <c r="Y199" s="22" t="s">
        <v>10</v>
      </c>
      <c r="Z199" s="22" t="s">
        <v>63</v>
      </c>
      <c r="AA199" s="22" t="s">
        <v>64</v>
      </c>
      <c r="AB199" s="22" t="s">
        <v>74</v>
      </c>
      <c r="AC199" s="22" t="s">
        <v>75</v>
      </c>
      <c r="AD199" s="22" t="s">
        <v>177</v>
      </c>
      <c r="AE199" s="22" t="s">
        <v>59</v>
      </c>
      <c r="AF199" s="22" t="s">
        <v>636</v>
      </c>
      <c r="AG199" s="25" t="s">
        <v>397</v>
      </c>
      <c r="AH199" s="22" t="s">
        <v>631</v>
      </c>
      <c r="AI199" s="22" t="s">
        <v>77</v>
      </c>
      <c r="AJ199" s="22" t="str">
        <f>VLOOKUP(exp_SILP!$Y199,'DATI CM'!$A$2:$F$28,2,FALSE)</f>
        <v>FLCSRN79S42L219X</v>
      </c>
    </row>
    <row r="200" ht="15.75" hidden="1" customHeight="1">
      <c r="A200" s="10" t="str">
        <f>IFERROR(VLOOKUP(exp_SILP!$W200,exp_utenti_P!D:D,1,FALSE),"_DA INSERIRE")</f>
        <v>FRSLRI81E69F952F</v>
      </c>
      <c r="B200" s="10" t="str">
        <f>IF(AND(exp_SILP!$S200="A.3 ORIENTAMENTO PROFESSIONALE",exp_SILP!$AD200="4.2"),"A.3 ORIENTAMENTO PROFESSIONALE (CARCERE)",
IF(AND(exp_SILP!$S200="A.3 ORIENTAMENTO PROFESSIONALE",exp_SILP!$AD200="."),"A.3 ORIENTAMENTO PROFESSIONALE (CARCERE)",
IF(AND(exp_SILP!$S200="A.4 CONSULENZA ORIENTATIVA",exp_SILP!$AD200="4.2"),"A.4 CONSULENZA ORIENTATIVA (CARCERE)",
IF(AND(exp_SILP!$S200="A.4 CONSULENZA ORIENTATIVA",exp_SILP!$AD200="."),"A.4 CONSULENZA ORIENTATIVA (CARCERE)",
IF(AND(exp_SILP!$S200="A.5 - LEP F1 - ACCOMPAGNAMENTO AL LAVORO",exp_SILP!$AD200="4.2"),"A.5 - LEP F1 - ACCOMPAGNAMENTO AL LAVORO (CARCERE)",
IF(AND(exp_SILP!$S200="A.5 - LEP F1 - ACCOMPAGNAMENTO AL LAVORO",exp_SILP!$AD200="."),"A.5 - LEP F1 - ACCOMPAGNAMENTO AL LAVORO (CARCERE)",
IF(AND(exp_SILP!$S200="A.5.2a - TUTORAGGIO TIROCINI",exp_SILP!$AD200="4.2"),"A.5.2a - TUTORAGGIO TIROCINI (CARCERE)",
exp_SILP!$S200)))))))</f>
        <v>A4.10 - LEP E - ORIENTAMENTO SPECIALISTICO SKILL GAP ANALYSIS</v>
      </c>
      <c r="C200" s="11" t="str">
        <f>CONCATENATE(VLOOKUP(exp_SILP!$B200,'DATI COMMESSE'!$A$2:$F$25,4,FALSE)," - ", VLOOKUP(exp_SILP!$B200,'DATI COMMESSE'!$A$2:$F$25,2,FALSE)," - ",VLOOKUP(exp_SILP!$B200,'DATI COMMESSE'!$A$2:$F$25,3,FALSE))</f>
        <v>GOL - 22-02-5000 - 22-12-5003</v>
      </c>
      <c r="D200" s="11" t="str">
        <f>LEFT(exp_SILP!$R200,5)</f>
        <v>10:00</v>
      </c>
      <c r="E200" s="11" t="str">
        <f>RIGHT(exp_SILP!$R200,5)</f>
        <v>11:00</v>
      </c>
      <c r="F200" s="11">
        <f>IF(exp_SILP!$AG200&gt;=60,exp_SILP!$AG200/60,exp_SILP!$AG200)</f>
        <v>1</v>
      </c>
      <c r="G200" s="11" t="str">
        <f>VLOOKUP(exp_SILP!$Y200,'DATI CM'!$A$2:$F$28,2,FALSE)</f>
        <v>TRZCST69B41F952V</v>
      </c>
      <c r="H200" s="11" t="str">
        <f>VLOOKUP(exp_SILP!$Y200,'DATI CM'!$A$2:$F$28,3,FALSE)</f>
        <v/>
      </c>
      <c r="I200" s="11" t="str">
        <f t="shared" si="1"/>
        <v>N</v>
      </c>
      <c r="J200" s="11" t="str">
        <f>VLOOKUP(exp_SILP!$Y200,'DATI CM'!$A$2:$F$28,4,FALSE)</f>
        <v/>
      </c>
      <c r="K200" s="12">
        <f>VLOOKUP(exp_SILP!$B200,'DATI COMMESSE'!$A$2:$F$25,5,FALSE)</f>
        <v>39.94</v>
      </c>
      <c r="L200" s="12" t="str">
        <f>IF(exp_SILP!$B200="A4.10 - LEP E - ORIENTAMENTO SPECIALISTICO SKILL GAP ANALYSIS - GRUPPO 3P",0,VLOOKUP(exp_SILP!$Y200,'DATI CM'!$A$2:$F$28,6,FALSE))</f>
        <v/>
      </c>
      <c r="M200" s="12">
        <f>IFERROR(VLOOKUP(exp_SILP!$B200,'DATI CM'!$H$2:$I$16,2,FALSE)*exp_SILP!$F200,0)</f>
        <v>0</v>
      </c>
      <c r="N200" s="11" t="str">
        <f>VLOOKUP(exp_SILP!$B200,'DATI COMMESSE'!$A$2:$F$25,4,FALSE)</f>
        <v>GOL</v>
      </c>
      <c r="O200" s="13">
        <f>VLOOKUP(exp_SILP!$B200,'DATI COMMESSE'!$A$2:$F$25,5,FALSE)*exp_SILP!$F200</f>
        <v>39.94</v>
      </c>
      <c r="P200" s="11" t="str">
        <f>IF(MID(exp_SILP!$W200,10,2)&gt;"40","F","M")</f>
        <v>F</v>
      </c>
      <c r="Q200" s="27" t="s">
        <v>408</v>
      </c>
      <c r="R200" s="15" t="s">
        <v>139</v>
      </c>
      <c r="S200" s="15" t="s">
        <v>70</v>
      </c>
      <c r="T200" s="15" t="s">
        <v>58</v>
      </c>
      <c r="U200" s="15" t="s">
        <v>59</v>
      </c>
      <c r="V200" s="15" t="s">
        <v>637</v>
      </c>
      <c r="W200" s="15" t="s">
        <v>638</v>
      </c>
      <c r="X200" s="15" t="s">
        <v>639</v>
      </c>
      <c r="Y200" s="15" t="s">
        <v>18</v>
      </c>
      <c r="Z200" s="15" t="s">
        <v>63</v>
      </c>
      <c r="AA200" s="15" t="s">
        <v>64</v>
      </c>
      <c r="AB200" s="15" t="s">
        <v>65</v>
      </c>
      <c r="AC200" s="15" t="s">
        <v>82</v>
      </c>
      <c r="AD200" s="15" t="s">
        <v>59</v>
      </c>
      <c r="AE200" s="15" t="s">
        <v>59</v>
      </c>
      <c r="AF200" s="15" t="s">
        <v>59</v>
      </c>
      <c r="AG200" s="28" t="s">
        <v>67</v>
      </c>
      <c r="AH200" s="15" t="s">
        <v>408</v>
      </c>
      <c r="AI200" s="15" t="s">
        <v>83</v>
      </c>
      <c r="AJ200" s="15" t="str">
        <f>VLOOKUP(exp_SILP!$Y200,'DATI CM'!$A$2:$F$28,2,FALSE)</f>
        <v>TRZCST69B41F952V</v>
      </c>
    </row>
    <row r="201" ht="15.75" hidden="1" customHeight="1">
      <c r="A201" s="17" t="str">
        <f>IFERROR(VLOOKUP(exp_SILP!$W201,exp_utenti_P!D:D,1,FALSE),"_DA INSERIRE")</f>
        <v>NDRRML98P08Z100Y</v>
      </c>
      <c r="B201" s="17" t="str">
        <f>IF(AND(exp_SILP!$S201="A.3 ORIENTAMENTO PROFESSIONALE",exp_SILP!$AD201="4.2"),"A.3 ORIENTAMENTO PROFESSIONALE (CARCERE)",
IF(AND(exp_SILP!$S201="A.3 ORIENTAMENTO PROFESSIONALE",exp_SILP!$AD201="."),"A.3 ORIENTAMENTO PROFESSIONALE (CARCERE)",
IF(AND(exp_SILP!$S201="A.4 CONSULENZA ORIENTATIVA",exp_SILP!$AD201="4.2"),"A.4 CONSULENZA ORIENTATIVA (CARCERE)",
IF(AND(exp_SILP!$S201="A.4 CONSULENZA ORIENTATIVA",exp_SILP!$AD201="."),"A.4 CONSULENZA ORIENTATIVA (CARCERE)",
IF(AND(exp_SILP!$S201="A.5 - LEP F1 - ACCOMPAGNAMENTO AL LAVORO",exp_SILP!$AD201="4.2"),"A.5 - LEP F1 - ACCOMPAGNAMENTO AL LAVORO (CARCERE)",
IF(AND(exp_SILP!$S201="A.5 - LEP F1 - ACCOMPAGNAMENTO AL LAVORO",exp_SILP!$AD201="."),"A.5 - LEP F1 - ACCOMPAGNAMENTO AL LAVORO (CARCERE)",
IF(AND(exp_SILP!$S201="A.5.2a - TUTORAGGIO TIROCINI",exp_SILP!$AD201="4.2"),"A.5.2a - TUTORAGGIO TIROCINI (CARCERE)",
exp_SILP!$S201)))))))</f>
        <v>A4.10 - LEP E - ORIENTAMENTO SPECIALISTICO SKILL GAP ANALYSIS</v>
      </c>
      <c r="C201" s="18" t="str">
        <f>CONCATENATE(VLOOKUP(exp_SILP!$B201,'DATI COMMESSE'!$A$2:$F$25,4,FALSE)," - ", VLOOKUP(exp_SILP!$B201,'DATI COMMESSE'!$A$2:$F$25,2,FALSE)," - ",VLOOKUP(exp_SILP!$B201,'DATI COMMESSE'!$A$2:$F$25,3,FALSE))</f>
        <v>GOL - 22-02-5000 - 22-12-5003</v>
      </c>
      <c r="D201" s="18" t="str">
        <f>LEFT(exp_SILP!$R201,5)</f>
        <v>16:00</v>
      </c>
      <c r="E201" s="18" t="str">
        <f>RIGHT(exp_SILP!$R201,5)</f>
        <v>17:00</v>
      </c>
      <c r="F201" s="18">
        <f>IF(exp_SILP!$AG201&gt;=60,exp_SILP!$AG201/60,exp_SILP!$AG201)</f>
        <v>1</v>
      </c>
      <c r="G201" s="18" t="str">
        <f>VLOOKUP(exp_SILP!$Y201,'DATI CM'!$A$2:$F$28,2,FALSE)</f>
        <v>TRZCST69B41F952V</v>
      </c>
      <c r="H201" s="18" t="str">
        <f>VLOOKUP(exp_SILP!$Y201,'DATI CM'!$A$2:$F$28,3,FALSE)</f>
        <v/>
      </c>
      <c r="I201" s="18" t="str">
        <f t="shared" si="1"/>
        <v>N</v>
      </c>
      <c r="J201" s="18" t="str">
        <f>VLOOKUP(exp_SILP!$Y201,'DATI CM'!$A$2:$F$28,4,FALSE)</f>
        <v/>
      </c>
      <c r="K201" s="19">
        <f>VLOOKUP(exp_SILP!$B201,'DATI COMMESSE'!$A$2:$F$25,5,FALSE)</f>
        <v>39.94</v>
      </c>
      <c r="L201" s="19" t="str">
        <f>IF(exp_SILP!$B201="A4.10 - LEP E - ORIENTAMENTO SPECIALISTICO SKILL GAP ANALYSIS - GRUPPO 3P",0,VLOOKUP(exp_SILP!$Y201,'DATI CM'!$A$2:$F$28,6,FALSE))</f>
        <v/>
      </c>
      <c r="M201" s="19">
        <f>IFERROR(VLOOKUP(exp_SILP!$B201,'DATI CM'!$H$2:$I$16,2,FALSE)*exp_SILP!$F201,0)</f>
        <v>0</v>
      </c>
      <c r="N201" s="18" t="str">
        <f>VLOOKUP(exp_SILP!$B201,'DATI COMMESSE'!$A$2:$F$25,4,FALSE)</f>
        <v>GOL</v>
      </c>
      <c r="O201" s="20">
        <f>VLOOKUP(exp_SILP!$B201,'DATI COMMESSE'!$A$2:$F$25,5,FALSE)*exp_SILP!$F201</f>
        <v>39.94</v>
      </c>
      <c r="P201" s="18" t="str">
        <f>IF(MID(exp_SILP!$W201,10,2)&gt;"40","F","M")</f>
        <v>M</v>
      </c>
      <c r="Q201" s="24" t="s">
        <v>408</v>
      </c>
      <c r="R201" s="22" t="s">
        <v>152</v>
      </c>
      <c r="S201" s="22" t="s">
        <v>70</v>
      </c>
      <c r="T201" s="22" t="s">
        <v>58</v>
      </c>
      <c r="U201" s="22" t="s">
        <v>59</v>
      </c>
      <c r="V201" s="22" t="s">
        <v>640</v>
      </c>
      <c r="W201" s="22" t="s">
        <v>641</v>
      </c>
      <c r="X201" s="22" t="s">
        <v>642</v>
      </c>
      <c r="Y201" s="22" t="s">
        <v>18</v>
      </c>
      <c r="Z201" s="22" t="s">
        <v>63</v>
      </c>
      <c r="AA201" s="22" t="s">
        <v>64</v>
      </c>
      <c r="AB201" s="22" t="s">
        <v>65</v>
      </c>
      <c r="AC201" s="22" t="s">
        <v>82</v>
      </c>
      <c r="AD201" s="22" t="s">
        <v>59</v>
      </c>
      <c r="AE201" s="22" t="s">
        <v>59</v>
      </c>
      <c r="AF201" s="22" t="s">
        <v>59</v>
      </c>
      <c r="AG201" s="25" t="s">
        <v>67</v>
      </c>
      <c r="AH201" s="22" t="s">
        <v>643</v>
      </c>
      <c r="AI201" s="22" t="s">
        <v>83</v>
      </c>
      <c r="AJ201" s="22" t="str">
        <f>VLOOKUP(exp_SILP!$Y201,'DATI CM'!$A$2:$F$28,2,FALSE)</f>
        <v>TRZCST69B41F952V</v>
      </c>
    </row>
    <row r="202" ht="15.75" hidden="1" customHeight="1">
      <c r="A202" s="10" t="str">
        <f>IFERROR(VLOOKUP(exp_SILP!$W202,exp_utenti_P!D:D,1,FALSE),"_DA INSERIRE")</f>
        <v>NLNSGS03A43F952Y</v>
      </c>
      <c r="B202" s="10" t="str">
        <f>IF(AND(exp_SILP!$S202="A.3 ORIENTAMENTO PROFESSIONALE",exp_SILP!$AD202="4.2"),"A.3 ORIENTAMENTO PROFESSIONALE (CARCERE)",
IF(AND(exp_SILP!$S202="A.3 ORIENTAMENTO PROFESSIONALE",exp_SILP!$AD202="."),"A.3 ORIENTAMENTO PROFESSIONALE (CARCERE)",
IF(AND(exp_SILP!$S202="A.4 CONSULENZA ORIENTATIVA",exp_SILP!$AD202="4.2"),"A.4 CONSULENZA ORIENTATIVA (CARCERE)",
IF(AND(exp_SILP!$S202="A.4 CONSULENZA ORIENTATIVA",exp_SILP!$AD202="."),"A.4 CONSULENZA ORIENTATIVA (CARCERE)",
IF(AND(exp_SILP!$S202="A.5 - LEP F1 - ACCOMPAGNAMENTO AL LAVORO",exp_SILP!$AD202="4.2"),"A.5 - LEP F1 - ACCOMPAGNAMENTO AL LAVORO (CARCERE)",
IF(AND(exp_SILP!$S202="A.5 - LEP F1 - ACCOMPAGNAMENTO AL LAVORO",exp_SILP!$AD202="."),"A.5 - LEP F1 - ACCOMPAGNAMENTO AL LAVORO (CARCERE)",
IF(AND(exp_SILP!$S202="A.5.2a - TUTORAGGIO TIROCINI",exp_SILP!$AD202="4.2"),"A.5.2a - TUTORAGGIO TIROCINI (CARCERE)",
exp_SILP!$S202)))))))</f>
        <v>A4.10 - LEP E - ORIENTAMENTO SPECIALISTICO SKILL GAP ANALYSIS</v>
      </c>
      <c r="C202" s="11" t="str">
        <f>CONCATENATE(VLOOKUP(exp_SILP!$B202,'DATI COMMESSE'!$A$2:$F$25,4,FALSE)," - ", VLOOKUP(exp_SILP!$B202,'DATI COMMESSE'!$A$2:$F$25,2,FALSE)," - ",VLOOKUP(exp_SILP!$B202,'DATI COMMESSE'!$A$2:$F$25,3,FALSE))</f>
        <v>GOL - 22-02-5000 - 22-12-5003</v>
      </c>
      <c r="D202" s="11" t="str">
        <f>LEFT(exp_SILP!$R202,5)</f>
        <v>14:00</v>
      </c>
      <c r="E202" s="11" t="str">
        <f>RIGHT(exp_SILP!$R202,5)</f>
        <v>16:00</v>
      </c>
      <c r="F202" s="11">
        <f>IF(exp_SILP!$AG202&gt;=60,exp_SILP!$AG202/60,exp_SILP!$AG202)</f>
        <v>2</v>
      </c>
      <c r="G202" s="11" t="str">
        <f>VLOOKUP(exp_SILP!$Y202,'DATI CM'!$A$2:$F$28,2,FALSE)</f>
        <v>TRZCST69B41F952V</v>
      </c>
      <c r="H202" s="11" t="str">
        <f>VLOOKUP(exp_SILP!$Y202,'DATI CM'!$A$2:$F$28,3,FALSE)</f>
        <v/>
      </c>
      <c r="I202" s="11" t="str">
        <f t="shared" si="1"/>
        <v>N</v>
      </c>
      <c r="J202" s="11" t="str">
        <f>VLOOKUP(exp_SILP!$Y202,'DATI CM'!$A$2:$F$28,4,FALSE)</f>
        <v/>
      </c>
      <c r="K202" s="12">
        <f>VLOOKUP(exp_SILP!$B202,'DATI COMMESSE'!$A$2:$F$25,5,FALSE)</f>
        <v>39.94</v>
      </c>
      <c r="L202" s="12" t="str">
        <f>IF(exp_SILP!$B202="A4.10 - LEP E - ORIENTAMENTO SPECIALISTICO SKILL GAP ANALYSIS - GRUPPO 3P",0,VLOOKUP(exp_SILP!$Y202,'DATI CM'!$A$2:$F$28,6,FALSE))</f>
        <v/>
      </c>
      <c r="M202" s="12">
        <f>IFERROR(VLOOKUP(exp_SILP!$B202,'DATI CM'!$H$2:$I$16,2,FALSE)*exp_SILP!$F202,0)</f>
        <v>0</v>
      </c>
      <c r="N202" s="11" t="str">
        <f>VLOOKUP(exp_SILP!$B202,'DATI COMMESSE'!$A$2:$F$25,4,FALSE)</f>
        <v>GOL</v>
      </c>
      <c r="O202" s="13">
        <f>VLOOKUP(exp_SILP!$B202,'DATI COMMESSE'!$A$2:$F$25,5,FALSE)*exp_SILP!$F202</f>
        <v>79.88</v>
      </c>
      <c r="P202" s="11" t="str">
        <f>IF(MID(exp_SILP!$W202,10,2)&gt;"40","F","M")</f>
        <v>F</v>
      </c>
      <c r="Q202" s="27" t="s">
        <v>408</v>
      </c>
      <c r="R202" s="15" t="s">
        <v>69</v>
      </c>
      <c r="S202" s="15" t="s">
        <v>70</v>
      </c>
      <c r="T202" s="15" t="s">
        <v>58</v>
      </c>
      <c r="U202" s="15" t="s">
        <v>59</v>
      </c>
      <c r="V202" s="15" t="s">
        <v>644</v>
      </c>
      <c r="W202" s="15" t="s">
        <v>645</v>
      </c>
      <c r="X202" s="15" t="s">
        <v>646</v>
      </c>
      <c r="Y202" s="15" t="s">
        <v>18</v>
      </c>
      <c r="Z202" s="15" t="s">
        <v>63</v>
      </c>
      <c r="AA202" s="15" t="s">
        <v>64</v>
      </c>
      <c r="AB202" s="15" t="s">
        <v>65</v>
      </c>
      <c r="AC202" s="15" t="s">
        <v>82</v>
      </c>
      <c r="AD202" s="15" t="s">
        <v>59</v>
      </c>
      <c r="AE202" s="15" t="s">
        <v>59</v>
      </c>
      <c r="AF202" s="15" t="s">
        <v>59</v>
      </c>
      <c r="AG202" s="28" t="s">
        <v>76</v>
      </c>
      <c r="AH202" s="15" t="s">
        <v>647</v>
      </c>
      <c r="AI202" s="15" t="s">
        <v>83</v>
      </c>
      <c r="AJ202" s="15" t="str">
        <f>VLOOKUP(exp_SILP!$Y202,'DATI CM'!$A$2:$F$28,2,FALSE)</f>
        <v>TRZCST69B41F952V</v>
      </c>
    </row>
    <row r="203" ht="15.75" hidden="1" customHeight="1">
      <c r="A203" s="17" t="str">
        <f>IFERROR(VLOOKUP(exp_SILP!$W203,exp_utenti_P!D:D,1,FALSE),"_DA INSERIRE")</f>
        <v>PLAMLN67B57Z302V</v>
      </c>
      <c r="B203" s="17" t="str">
        <f>IF(AND(exp_SILP!$S203="A.3 ORIENTAMENTO PROFESSIONALE",exp_SILP!$AD203="4.2"),"A.3 ORIENTAMENTO PROFESSIONALE (CARCERE)",
IF(AND(exp_SILP!$S203="A.3 ORIENTAMENTO PROFESSIONALE",exp_SILP!$AD203="."),"A.3 ORIENTAMENTO PROFESSIONALE (CARCERE)",
IF(AND(exp_SILP!$S203="A.4 CONSULENZA ORIENTATIVA",exp_SILP!$AD203="4.2"),"A.4 CONSULENZA ORIENTATIVA (CARCERE)",
IF(AND(exp_SILP!$S203="A.4 CONSULENZA ORIENTATIVA",exp_SILP!$AD203="."),"A.4 CONSULENZA ORIENTATIVA (CARCERE)",
IF(AND(exp_SILP!$S203="A.5 - LEP F1 - ACCOMPAGNAMENTO AL LAVORO",exp_SILP!$AD203="4.2"),"A.5 - LEP F1 - ACCOMPAGNAMENTO AL LAVORO (CARCERE)",
IF(AND(exp_SILP!$S203="A.5 - LEP F1 - ACCOMPAGNAMENTO AL LAVORO",exp_SILP!$AD203="."),"A.5 - LEP F1 - ACCOMPAGNAMENTO AL LAVORO (CARCERE)",
IF(AND(exp_SILP!$S203="A.5.2a - TUTORAGGIO TIROCINI",exp_SILP!$AD203="4.2"),"A.5.2a - TUTORAGGIO TIROCINI (CARCERE)",
exp_SILP!$S203)))))))</f>
        <v>A4.10 - LEP E - ORIENTAMENTO SPECIALISTICO SKILL GAP ANALYSIS</v>
      </c>
      <c r="C203" s="18" t="str">
        <f>CONCATENATE(VLOOKUP(exp_SILP!$B203,'DATI COMMESSE'!$A$2:$F$25,4,FALSE)," - ", VLOOKUP(exp_SILP!$B203,'DATI COMMESSE'!$A$2:$F$25,2,FALSE)," - ",VLOOKUP(exp_SILP!$B203,'DATI COMMESSE'!$A$2:$F$25,3,FALSE))</f>
        <v>GOL - 22-02-5000 - 22-12-5003</v>
      </c>
      <c r="D203" s="18" t="str">
        <f>LEFT(exp_SILP!$R203,5)</f>
        <v>11:00</v>
      </c>
      <c r="E203" s="18" t="str">
        <f>RIGHT(exp_SILP!$R203,5)</f>
        <v>13:00</v>
      </c>
      <c r="F203" s="18">
        <f>IF(exp_SILP!$AG203&gt;=60,exp_SILP!$AG203/60,exp_SILP!$AG203)</f>
        <v>2</v>
      </c>
      <c r="G203" s="18" t="str">
        <f>VLOOKUP(exp_SILP!$Y203,'DATI CM'!$A$2:$F$28,2,FALSE)</f>
        <v>TRZCST69B41F952V</v>
      </c>
      <c r="H203" s="18" t="str">
        <f>VLOOKUP(exp_SILP!$Y203,'DATI CM'!$A$2:$F$28,3,FALSE)</f>
        <v/>
      </c>
      <c r="I203" s="18" t="str">
        <f t="shared" si="1"/>
        <v>N</v>
      </c>
      <c r="J203" s="18" t="str">
        <f>VLOOKUP(exp_SILP!$Y203,'DATI CM'!$A$2:$F$28,4,FALSE)</f>
        <v/>
      </c>
      <c r="K203" s="19">
        <f>VLOOKUP(exp_SILP!$B203,'DATI COMMESSE'!$A$2:$F$25,5,FALSE)</f>
        <v>39.94</v>
      </c>
      <c r="L203" s="19" t="str">
        <f>IF(exp_SILP!$B203="A4.10 - LEP E - ORIENTAMENTO SPECIALISTICO SKILL GAP ANALYSIS - GRUPPO 3P",0,VLOOKUP(exp_SILP!$Y203,'DATI CM'!$A$2:$F$28,6,FALSE))</f>
        <v/>
      </c>
      <c r="M203" s="19">
        <f>IFERROR(VLOOKUP(exp_SILP!$B203,'DATI CM'!$H$2:$I$16,2,FALSE)*exp_SILP!$F203,0)</f>
        <v>0</v>
      </c>
      <c r="N203" s="18" t="str">
        <f>VLOOKUP(exp_SILP!$B203,'DATI COMMESSE'!$A$2:$F$25,4,FALSE)</f>
        <v>GOL</v>
      </c>
      <c r="O203" s="20">
        <f>VLOOKUP(exp_SILP!$B203,'DATI COMMESSE'!$A$2:$F$25,5,FALSE)*exp_SILP!$F203</f>
        <v>79.88</v>
      </c>
      <c r="P203" s="18" t="str">
        <f>IF(MID(exp_SILP!$W203,10,2)&gt;"40","F","M")</f>
        <v>F</v>
      </c>
      <c r="Q203" s="24" t="s">
        <v>408</v>
      </c>
      <c r="R203" s="22" t="s">
        <v>219</v>
      </c>
      <c r="S203" s="22" t="s">
        <v>70</v>
      </c>
      <c r="T203" s="22" t="s">
        <v>58</v>
      </c>
      <c r="U203" s="22" t="s">
        <v>59</v>
      </c>
      <c r="V203" s="22" t="s">
        <v>648</v>
      </c>
      <c r="W203" s="22" t="s">
        <v>649</v>
      </c>
      <c r="X203" s="22" t="s">
        <v>650</v>
      </c>
      <c r="Y203" s="22" t="s">
        <v>18</v>
      </c>
      <c r="Z203" s="22" t="s">
        <v>63</v>
      </c>
      <c r="AA203" s="22" t="s">
        <v>64</v>
      </c>
      <c r="AB203" s="22" t="s">
        <v>65</v>
      </c>
      <c r="AC203" s="22" t="s">
        <v>82</v>
      </c>
      <c r="AD203" s="22" t="s">
        <v>59</v>
      </c>
      <c r="AE203" s="22" t="s">
        <v>59</v>
      </c>
      <c r="AF203" s="22" t="s">
        <v>59</v>
      </c>
      <c r="AG203" s="25" t="s">
        <v>76</v>
      </c>
      <c r="AH203" s="22" t="s">
        <v>408</v>
      </c>
      <c r="AI203" s="22" t="s">
        <v>83</v>
      </c>
      <c r="AJ203" s="22" t="str">
        <f>VLOOKUP(exp_SILP!$Y203,'DATI CM'!$A$2:$F$28,2,FALSE)</f>
        <v>TRZCST69B41F952V</v>
      </c>
    </row>
    <row r="204" ht="15.75" hidden="1" customHeight="1">
      <c r="A204" s="10" t="str">
        <f>IFERROR(VLOOKUP(exp_SILP!$W204,exp_utenti_P!D:D,1,FALSE),"_DA INSERIRE")</f>
        <v>DRCJLN77S62Z602R</v>
      </c>
      <c r="B204" s="10" t="str">
        <f>IF(AND(exp_SILP!$S204="A.3 ORIENTAMENTO PROFESSIONALE",exp_SILP!$AD204="4.2"),"A.3 ORIENTAMENTO PROFESSIONALE (CARCERE)",
IF(AND(exp_SILP!$S204="A.3 ORIENTAMENTO PROFESSIONALE",exp_SILP!$AD204="."),"A.3 ORIENTAMENTO PROFESSIONALE (CARCERE)",
IF(AND(exp_SILP!$S204="A.4 CONSULENZA ORIENTATIVA",exp_SILP!$AD204="4.2"),"A.4 CONSULENZA ORIENTATIVA (CARCERE)",
IF(AND(exp_SILP!$S204="A.4 CONSULENZA ORIENTATIVA",exp_SILP!$AD204="."),"A.4 CONSULENZA ORIENTATIVA (CARCERE)",
IF(AND(exp_SILP!$S204="A.5 - LEP F1 - ACCOMPAGNAMENTO AL LAVORO",exp_SILP!$AD204="4.2"),"A.5 - LEP F1 - ACCOMPAGNAMENTO AL LAVORO (CARCERE)",
IF(AND(exp_SILP!$S204="A.5 - LEP F1 - ACCOMPAGNAMENTO AL LAVORO",exp_SILP!$AD204="."),"A.5 - LEP F1 - ACCOMPAGNAMENTO AL LAVORO (CARCERE)",
IF(AND(exp_SILP!$S204="A.5.2a - TUTORAGGIO TIROCINI",exp_SILP!$AD204="4.2"),"A.5.2a - TUTORAGGIO TIROCINI (CARCERE)",
exp_SILP!$S204)))))))</f>
        <v>A4.10 - LEP E - ORIENTAMENTO SPECIALISTICO SKILL GAP ANALYSIS</v>
      </c>
      <c r="C204" s="11" t="str">
        <f>CONCATENATE(VLOOKUP(exp_SILP!$B204,'DATI COMMESSE'!$A$2:$F$25,4,FALSE)," - ", VLOOKUP(exp_SILP!$B204,'DATI COMMESSE'!$A$2:$F$25,2,FALSE)," - ",VLOOKUP(exp_SILP!$B204,'DATI COMMESSE'!$A$2:$F$25,3,FALSE))</f>
        <v>GOL - 22-02-5000 - 22-12-5003</v>
      </c>
      <c r="D204" s="11" t="str">
        <f>LEFT(exp_SILP!$R204,5)</f>
        <v>14:00</v>
      </c>
      <c r="E204" s="11" t="str">
        <f>RIGHT(exp_SILP!$R204,5)</f>
        <v>17:00</v>
      </c>
      <c r="F204" s="11">
        <f>IF(exp_SILP!$AG204&gt;=60,exp_SILP!$AG204/60,exp_SILP!$AG204)</f>
        <v>3</v>
      </c>
      <c r="G204" s="11" t="str">
        <f>VLOOKUP(exp_SILP!$Y204,'DATI CM'!$A$2:$F$28,2,FALSE)</f>
        <v>SPDPRZ67H55L219V</v>
      </c>
      <c r="H204" s="11" t="str">
        <f>VLOOKUP(exp_SILP!$Y204,'DATI CM'!$A$2:$F$28,3,FALSE)</f>
        <v>A010</v>
      </c>
      <c r="I204" s="11" t="str">
        <f t="shared" si="1"/>
        <v>N</v>
      </c>
      <c r="J204" s="11" t="str">
        <f>VLOOKUP(exp_SILP!$Y204,'DATI CM'!$A$2:$F$28,4,FALSE)</f>
        <v>TORINO</v>
      </c>
      <c r="K204" s="12">
        <f>VLOOKUP(exp_SILP!$B204,'DATI COMMESSE'!$A$2:$F$25,5,FALSE)</f>
        <v>39.94</v>
      </c>
      <c r="L204" s="12" t="str">
        <f>IF(exp_SILP!$B204="A4.10 - LEP E - ORIENTAMENTO SPECIALISTICO SKILL GAP ANALYSIS - GRUPPO 3P",0,VLOOKUP(exp_SILP!$Y204,'DATI CM'!$A$2:$F$28,6,FALSE))</f>
        <v/>
      </c>
      <c r="M204" s="12">
        <f>IFERROR(VLOOKUP(exp_SILP!$B204,'DATI CM'!$H$2:$I$16,2,FALSE)*exp_SILP!$F204,0)</f>
        <v>0</v>
      </c>
      <c r="N204" s="11" t="str">
        <f>VLOOKUP(exp_SILP!$B204,'DATI COMMESSE'!$A$2:$F$25,4,FALSE)</f>
        <v>GOL</v>
      </c>
      <c r="O204" s="13">
        <f>VLOOKUP(exp_SILP!$B204,'DATI COMMESSE'!$A$2:$F$25,5,FALSE)*exp_SILP!$F204</f>
        <v>119.82</v>
      </c>
      <c r="P204" s="11" t="str">
        <f>IF(MID(exp_SILP!$W204,10,2)&gt;"40","F","M")</f>
        <v>F</v>
      </c>
      <c r="Q204" s="27" t="s">
        <v>408</v>
      </c>
      <c r="R204" s="15" t="s">
        <v>100</v>
      </c>
      <c r="S204" s="15" t="s">
        <v>70</v>
      </c>
      <c r="T204" s="15" t="s">
        <v>58</v>
      </c>
      <c r="U204" s="15" t="s">
        <v>59</v>
      </c>
      <c r="V204" s="15" t="s">
        <v>651</v>
      </c>
      <c r="W204" s="15" t="s">
        <v>652</v>
      </c>
      <c r="X204" s="15" t="s">
        <v>653</v>
      </c>
      <c r="Y204" s="15" t="s">
        <v>17</v>
      </c>
      <c r="Z204" s="15" t="s">
        <v>63</v>
      </c>
      <c r="AA204" s="15" t="s">
        <v>64</v>
      </c>
      <c r="AB204" s="15" t="s">
        <v>65</v>
      </c>
      <c r="AC204" s="15" t="s">
        <v>135</v>
      </c>
      <c r="AD204" s="15" t="s">
        <v>59</v>
      </c>
      <c r="AE204" s="15" t="s">
        <v>59</v>
      </c>
      <c r="AF204" s="15" t="s">
        <v>59</v>
      </c>
      <c r="AG204" s="28" t="s">
        <v>101</v>
      </c>
      <c r="AH204" s="15" t="s">
        <v>631</v>
      </c>
      <c r="AI204" s="15" t="s">
        <v>137</v>
      </c>
      <c r="AJ204" s="15" t="str">
        <f>VLOOKUP(exp_SILP!$Y204,'DATI CM'!$A$2:$F$28,2,FALSE)</f>
        <v>SPDPRZ67H55L219V</v>
      </c>
    </row>
    <row r="205" ht="15.75" customHeight="1">
      <c r="A205" s="17" t="str">
        <f>IFERROR(VLOOKUP(exp_SILP!$W205,exp_utenti_P!D:D,1,FALSE),"_DA INSERIRE")</f>
        <v>MRRLBT80E71L219Q</v>
      </c>
      <c r="B205" s="17" t="str">
        <f>IF(AND(exp_SILP!$S205="A.3 ORIENTAMENTO PROFESSIONALE",exp_SILP!$AD205="4.2"),"A.3 ORIENTAMENTO PROFESSIONALE (CARCERE)",
IF(AND(exp_SILP!$S205="A.3 ORIENTAMENTO PROFESSIONALE",exp_SILP!$AD205="."),"A.3 ORIENTAMENTO PROFESSIONALE (CARCERE)",
IF(AND(exp_SILP!$S205="A.4 CONSULENZA ORIENTATIVA",exp_SILP!$AD205="4.2"),"A.4 CONSULENZA ORIENTATIVA (CARCERE)",
IF(AND(exp_SILP!$S205="A.4 CONSULENZA ORIENTATIVA",exp_SILP!$AD205="."),"A.4 CONSULENZA ORIENTATIVA (CARCERE)",
IF(AND(exp_SILP!$S205="A.5 - LEP F1 - ACCOMPAGNAMENTO AL LAVORO",exp_SILP!$AD205="4.2"),"A.5 - LEP F1 - ACCOMPAGNAMENTO AL LAVORO (CARCERE)",
IF(AND(exp_SILP!$S205="A.5 - LEP F1 - ACCOMPAGNAMENTO AL LAVORO",exp_SILP!$AD205="."),"A.5 - LEP F1 - ACCOMPAGNAMENTO AL LAVORO (CARCERE)",
IF(AND(exp_SILP!$S205="A.5.2a - TUTORAGGIO TIROCINI",exp_SILP!$AD205="4.2"),"A.5.2a - TUTORAGGIO TIROCINI (CARCERE)",
exp_SILP!$S205)))))))</f>
        <v>A4.10 - LEP E - ORIENTAMENTO SPECIALISTICO SKILL GAP ANALYSIS</v>
      </c>
      <c r="C205" s="18" t="str">
        <f>CONCATENATE(VLOOKUP(exp_SILP!$B205,'DATI COMMESSE'!$A$2:$F$25,4,FALSE)," - ", VLOOKUP(exp_SILP!$B205,'DATI COMMESSE'!$A$2:$F$25,2,FALSE)," - ",VLOOKUP(exp_SILP!$B205,'DATI COMMESSE'!$A$2:$F$25,3,FALSE))</f>
        <v>GOL - 22-02-5000 - 22-12-5003</v>
      </c>
      <c r="D205" s="18" t="str">
        <f>LEFT(exp_SILP!$R205,5)</f>
        <v>09:00</v>
      </c>
      <c r="E205" s="18" t="str">
        <f>RIGHT(exp_SILP!$R205,5)</f>
        <v>11:00</v>
      </c>
      <c r="F205" s="18">
        <f>IF(exp_SILP!$AG205&gt;=60,exp_SILP!$AG205/60,exp_SILP!$AG205)</f>
        <v>2</v>
      </c>
      <c r="G205" s="18" t="str">
        <f>VLOOKUP(exp_SILP!$Y205,'DATI CM'!$A$2:$F$28,2,FALSE)</f>
        <v>MNRCLD73B46G674U</v>
      </c>
      <c r="H205" s="18" t="str">
        <f>VLOOKUP(exp_SILP!$Y205,'DATI CM'!$A$2:$F$28,3,FALSE)</f>
        <v>A011</v>
      </c>
      <c r="I205" s="18" t="str">
        <f t="shared" si="1"/>
        <v>N</v>
      </c>
      <c r="J205" s="18" t="str">
        <f>VLOOKUP(exp_SILP!$Y205,'DATI CM'!$A$2:$F$28,4,FALSE)</f>
        <v>TORINO</v>
      </c>
      <c r="K205" s="19">
        <f>VLOOKUP(exp_SILP!$B205,'DATI COMMESSE'!$A$2:$F$25,5,FALSE)</f>
        <v>39.94</v>
      </c>
      <c r="L205" s="19">
        <f>IF(exp_SILP!$B205="A4.10 - LEP E - ORIENTAMENTO SPECIALISTICO SKILL GAP ANALYSIS - GRUPPO 3P",0,VLOOKUP(exp_SILP!$Y205,'DATI CM'!$A$2:$F$28,6,FALSE))</f>
        <v>25</v>
      </c>
      <c r="M205" s="19">
        <f>IFERROR(VLOOKUP(exp_SILP!$B205,'DATI CM'!$H$2:$I$16,2,FALSE)*exp_SILP!$F205,0)</f>
        <v>0</v>
      </c>
      <c r="N205" s="18" t="str">
        <f>VLOOKUP(exp_SILP!$B205,'DATI COMMESSE'!$A$2:$F$25,4,FALSE)</f>
        <v>GOL</v>
      </c>
      <c r="O205" s="20">
        <f>VLOOKUP(exp_SILP!$B205,'DATI COMMESSE'!$A$2:$F$25,5,FALSE)*exp_SILP!$F205</f>
        <v>79.88</v>
      </c>
      <c r="P205" s="18" t="str">
        <f>IF(MID(exp_SILP!$W205,10,2)&gt;"40","F","M")</f>
        <v>F</v>
      </c>
      <c r="Q205" s="24" t="s">
        <v>408</v>
      </c>
      <c r="R205" s="22" t="s">
        <v>223</v>
      </c>
      <c r="S205" s="22" t="s">
        <v>70</v>
      </c>
      <c r="T205" s="22" t="s">
        <v>58</v>
      </c>
      <c r="U205" s="22" t="s">
        <v>59</v>
      </c>
      <c r="V205" s="22" t="s">
        <v>654</v>
      </c>
      <c r="W205" s="22" t="s">
        <v>655</v>
      </c>
      <c r="X205" s="22" t="s">
        <v>656</v>
      </c>
      <c r="Y205" s="22" t="s">
        <v>14</v>
      </c>
      <c r="Z205" s="22" t="s">
        <v>63</v>
      </c>
      <c r="AA205" s="22" t="s">
        <v>64</v>
      </c>
      <c r="AB205" s="22" t="s">
        <v>74</v>
      </c>
      <c r="AC205" s="22" t="s">
        <v>135</v>
      </c>
      <c r="AD205" s="22" t="s">
        <v>59</v>
      </c>
      <c r="AE205" s="22" t="s">
        <v>59</v>
      </c>
      <c r="AF205" s="22" t="s">
        <v>59</v>
      </c>
      <c r="AG205" s="25" t="s">
        <v>76</v>
      </c>
      <c r="AH205" s="22" t="s">
        <v>408</v>
      </c>
      <c r="AI205" s="22" t="s">
        <v>158</v>
      </c>
      <c r="AJ205" s="22" t="str">
        <f>VLOOKUP(exp_SILP!$Y205,'DATI CM'!$A$2:$F$28,2,FALSE)</f>
        <v>MNRCLD73B46G674U</v>
      </c>
    </row>
    <row r="206" ht="15.75" hidden="1" customHeight="1">
      <c r="A206" s="10" t="str">
        <f>IFERROR(VLOOKUP(exp_SILP!$W206,exp_utenti_P!D:D,1,FALSE),"_DA INSERIRE")</f>
        <v>PVEKST67M52Z104C</v>
      </c>
      <c r="B206" s="10" t="str">
        <f>IF(AND(exp_SILP!$S206="A.3 ORIENTAMENTO PROFESSIONALE",exp_SILP!$AD206="4.2"),"A.3 ORIENTAMENTO PROFESSIONALE (CARCERE)",
IF(AND(exp_SILP!$S206="A.3 ORIENTAMENTO PROFESSIONALE",exp_SILP!$AD206="."),"A.3 ORIENTAMENTO PROFESSIONALE (CARCERE)",
IF(AND(exp_SILP!$S206="A.4 CONSULENZA ORIENTATIVA",exp_SILP!$AD206="4.2"),"A.4 CONSULENZA ORIENTATIVA (CARCERE)",
IF(AND(exp_SILP!$S206="A.4 CONSULENZA ORIENTATIVA",exp_SILP!$AD206="."),"A.4 CONSULENZA ORIENTATIVA (CARCERE)",
IF(AND(exp_SILP!$S206="A.5 - LEP F1 - ACCOMPAGNAMENTO AL LAVORO",exp_SILP!$AD206="4.2"),"A.5 - LEP F1 - ACCOMPAGNAMENTO AL LAVORO (CARCERE)",
IF(AND(exp_SILP!$S206="A.5 - LEP F1 - ACCOMPAGNAMENTO AL LAVORO",exp_SILP!$AD206="."),"A.5 - LEP F1 - ACCOMPAGNAMENTO AL LAVORO (CARCERE)",
IF(AND(exp_SILP!$S206="A.5.2a - TUTORAGGIO TIROCINI",exp_SILP!$AD206="4.2"),"A.5.2a - TUTORAGGIO TIROCINI (CARCERE)",
exp_SILP!$S206)))))))</f>
        <v>A4.10 - LEP E - ORIENTAMENTO SPECIALISTICO SKILL GAP ANALYSIS</v>
      </c>
      <c r="C206" s="11" t="str">
        <f>CONCATENATE(VLOOKUP(exp_SILP!$B206,'DATI COMMESSE'!$A$2:$F$25,4,FALSE)," - ", VLOOKUP(exp_SILP!$B206,'DATI COMMESSE'!$A$2:$F$25,2,FALSE)," - ",VLOOKUP(exp_SILP!$B206,'DATI COMMESSE'!$A$2:$F$25,3,FALSE))</f>
        <v>GOL - 22-02-5000 - 22-12-5003</v>
      </c>
      <c r="D206" s="11" t="str">
        <f>LEFT(exp_SILP!$R206,5)</f>
        <v>09:00</v>
      </c>
      <c r="E206" s="11" t="str">
        <f>RIGHT(exp_SILP!$R206,5)</f>
        <v>12:00</v>
      </c>
      <c r="F206" s="11">
        <f>IF(exp_SILP!$AG206&gt;=60,exp_SILP!$AG206/60,exp_SILP!$AG206)</f>
        <v>3</v>
      </c>
      <c r="G206" s="11" t="str">
        <f>VLOOKUP(exp_SILP!$Y206,'DATI CM'!$A$2:$F$28,2,FALSE)</f>
        <v>PNFMRT85H50A859E</v>
      </c>
      <c r="H206" s="11" t="str">
        <f>VLOOKUP(exp_SILP!$Y206,'DATI CM'!$A$2:$F$28,3,FALSE)</f>
        <v>A011</v>
      </c>
      <c r="I206" s="11" t="str">
        <f t="shared" si="1"/>
        <v>N</v>
      </c>
      <c r="J206" s="11" t="str">
        <f>VLOOKUP(exp_SILP!$Y206,'DATI CM'!$A$2:$F$28,4,FALSE)</f>
        <v>BIELLA</v>
      </c>
      <c r="K206" s="12">
        <f>VLOOKUP(exp_SILP!$B206,'DATI COMMESSE'!$A$2:$F$25,5,FALSE)</f>
        <v>39.94</v>
      </c>
      <c r="L206" s="12">
        <f>IF(exp_SILP!$B206="A4.10 - LEP E - ORIENTAMENTO SPECIALISTICO SKILL GAP ANALYSIS - GRUPPO 3P",0,VLOOKUP(exp_SILP!$Y206,'DATI CM'!$A$2:$F$28,6,FALSE))</f>
        <v>25</v>
      </c>
      <c r="M206" s="12">
        <f>IFERROR(VLOOKUP(exp_SILP!$B206,'DATI CM'!$H$2:$I$16,2,FALSE)*exp_SILP!$F206,0)</f>
        <v>0</v>
      </c>
      <c r="N206" s="11" t="str">
        <f>VLOOKUP(exp_SILP!$B206,'DATI COMMESSE'!$A$2:$F$25,4,FALSE)</f>
        <v>GOL</v>
      </c>
      <c r="O206" s="13">
        <f>VLOOKUP(exp_SILP!$B206,'DATI COMMESSE'!$A$2:$F$25,5,FALSE)*exp_SILP!$F206</f>
        <v>119.82</v>
      </c>
      <c r="P206" s="11" t="str">
        <f>IF(MID(exp_SILP!$W206,10,2)&gt;"40","F","M")</f>
        <v>F</v>
      </c>
      <c r="Q206" s="27" t="s">
        <v>408</v>
      </c>
      <c r="R206" s="15" t="s">
        <v>106</v>
      </c>
      <c r="S206" s="15" t="s">
        <v>70</v>
      </c>
      <c r="T206" s="15" t="s">
        <v>58</v>
      </c>
      <c r="U206" s="15" t="s">
        <v>59</v>
      </c>
      <c r="V206" s="15" t="s">
        <v>519</v>
      </c>
      <c r="W206" s="15" t="s">
        <v>520</v>
      </c>
      <c r="X206" s="15" t="s">
        <v>521</v>
      </c>
      <c r="Y206" s="15" t="s">
        <v>15</v>
      </c>
      <c r="Z206" s="15" t="s">
        <v>63</v>
      </c>
      <c r="AA206" s="15" t="s">
        <v>64</v>
      </c>
      <c r="AB206" s="15" t="s">
        <v>65</v>
      </c>
      <c r="AC206" s="15" t="s">
        <v>66</v>
      </c>
      <c r="AD206" s="15" t="s">
        <v>59</v>
      </c>
      <c r="AE206" s="15" t="s">
        <v>59</v>
      </c>
      <c r="AF206" s="15" t="s">
        <v>59</v>
      </c>
      <c r="AG206" s="28" t="s">
        <v>101</v>
      </c>
      <c r="AH206" s="15" t="s">
        <v>522</v>
      </c>
      <c r="AI206" s="15" t="s">
        <v>68</v>
      </c>
      <c r="AJ206" s="15" t="str">
        <f>VLOOKUP(exp_SILP!$Y206,'DATI CM'!$A$2:$F$28,2,FALSE)</f>
        <v>PNFMRT85H50A859E</v>
      </c>
    </row>
    <row r="207" ht="15.75" customHeight="1">
      <c r="A207" s="17" t="str">
        <f>IFERROR(VLOOKUP(exp_SILP!$W207,exp_utenti_P!D:D,1,FALSE),"_DA INSERIRE")</f>
        <v>PLLDTL66L48L013K</v>
      </c>
      <c r="B207" s="17" t="str">
        <f>IF(AND(exp_SILP!$S207="A.3 ORIENTAMENTO PROFESSIONALE",exp_SILP!$AD207="4.2"),"A.3 ORIENTAMENTO PROFESSIONALE (CARCERE)",
IF(AND(exp_SILP!$S207="A.3 ORIENTAMENTO PROFESSIONALE",exp_SILP!$AD207="."),"A.3 ORIENTAMENTO PROFESSIONALE (CARCERE)",
IF(AND(exp_SILP!$S207="A.4 CONSULENZA ORIENTATIVA",exp_SILP!$AD207="4.2"),"A.4 CONSULENZA ORIENTATIVA (CARCERE)",
IF(AND(exp_SILP!$S207="A.4 CONSULENZA ORIENTATIVA",exp_SILP!$AD207="."),"A.4 CONSULENZA ORIENTATIVA (CARCERE)",
IF(AND(exp_SILP!$S207="A.5 - LEP F1 - ACCOMPAGNAMENTO AL LAVORO",exp_SILP!$AD207="4.2"),"A.5 - LEP F1 - ACCOMPAGNAMENTO AL LAVORO (CARCERE)",
IF(AND(exp_SILP!$S207="A.5 - LEP F1 - ACCOMPAGNAMENTO AL LAVORO",exp_SILP!$AD207="."),"A.5 - LEP F1 - ACCOMPAGNAMENTO AL LAVORO (CARCERE)",
IF(AND(exp_SILP!$S207="A.5.2a - TUTORAGGIO TIROCINI",exp_SILP!$AD207="4.2"),"A.5.2a - TUTORAGGIO TIROCINI (CARCERE)",
exp_SILP!$S207)))))))</f>
        <v>A.4 CONSULENZA ORIENTATIVA (1-C)</v>
      </c>
      <c r="C207" s="18" t="str">
        <f>CONCATENATE(VLOOKUP(exp_SILP!$B207,'DATI COMMESSE'!$A$2:$F$25,4,FALSE)," - ", VLOOKUP(exp_SILP!$B207,'DATI COMMESSE'!$A$2:$F$25,2,FALSE)," - ",VLOOKUP(exp_SILP!$B207,'DATI COMMESSE'!$A$2:$F$25,3,FALSE))</f>
        <v>FRD - 22-02-5000 - 22-12-5002</v>
      </c>
      <c r="D207" s="18" t="str">
        <f>LEFT(exp_SILP!$R207,5)</f>
        <v>12:00</v>
      </c>
      <c r="E207" s="18" t="str">
        <f>RIGHT(exp_SILP!$R207,5)</f>
        <v>14:00</v>
      </c>
      <c r="F207" s="18">
        <f>IF(exp_SILP!$AG207&gt;=60,exp_SILP!$AG207/60,exp_SILP!$AG207)</f>
        <v>2</v>
      </c>
      <c r="G207" s="18" t="str">
        <f>VLOOKUP(exp_SILP!$Y207,'DATI CM'!$A$2:$F$28,2,FALSE)</f>
        <v>MNRCLD73B46G674U</v>
      </c>
      <c r="H207" s="18" t="str">
        <f>VLOOKUP(exp_SILP!$Y207,'DATI CM'!$A$2:$F$28,3,FALSE)</f>
        <v>A011</v>
      </c>
      <c r="I207" s="18" t="str">
        <f t="shared" si="1"/>
        <v>N</v>
      </c>
      <c r="J207" s="18" t="str">
        <f>VLOOKUP(exp_SILP!$Y207,'DATI CM'!$A$2:$F$28,4,FALSE)</f>
        <v>TORINO</v>
      </c>
      <c r="K207" s="19">
        <f>VLOOKUP(exp_SILP!$B207,'DATI COMMESSE'!$A$2:$F$25,5,FALSE)</f>
        <v>35.5</v>
      </c>
      <c r="L207" s="19">
        <f>IF(exp_SILP!$B207="A4.10 - LEP E - ORIENTAMENTO SPECIALISTICO SKILL GAP ANALYSIS - GRUPPO 3P",0,VLOOKUP(exp_SILP!$Y207,'DATI CM'!$A$2:$F$28,6,FALSE))</f>
        <v>25</v>
      </c>
      <c r="M207" s="19">
        <f>IFERROR(VLOOKUP(exp_SILP!$B207,'DATI CM'!$H$2:$I$16,2,FALSE)*exp_SILP!$F207,0)</f>
        <v>0</v>
      </c>
      <c r="N207" s="18" t="str">
        <f>VLOOKUP(exp_SILP!$B207,'DATI COMMESSE'!$A$2:$F$25,4,FALSE)</f>
        <v>FRD</v>
      </c>
      <c r="O207" s="20">
        <f>VLOOKUP(exp_SILP!$B207,'DATI COMMESSE'!$A$2:$F$25,5,FALSE)*exp_SILP!$F207</f>
        <v>71</v>
      </c>
      <c r="P207" s="18" t="str">
        <f>IF(MID(exp_SILP!$W207,10,2)&gt;"40","F","M")</f>
        <v>F</v>
      </c>
      <c r="Q207" s="24" t="s">
        <v>657</v>
      </c>
      <c r="R207" s="22" t="s">
        <v>84</v>
      </c>
      <c r="S207" s="22" t="s">
        <v>94</v>
      </c>
      <c r="T207" s="22" t="s">
        <v>58</v>
      </c>
      <c r="U207" s="22" t="s">
        <v>59</v>
      </c>
      <c r="V207" s="22" t="s">
        <v>658</v>
      </c>
      <c r="W207" s="22" t="s">
        <v>659</v>
      </c>
      <c r="X207" s="22" t="s">
        <v>660</v>
      </c>
      <c r="Y207" s="22" t="s">
        <v>14</v>
      </c>
      <c r="Z207" s="22" t="s">
        <v>63</v>
      </c>
      <c r="AA207" s="22" t="s">
        <v>64</v>
      </c>
      <c r="AB207" s="22" t="s">
        <v>552</v>
      </c>
      <c r="AC207" s="22" t="s">
        <v>135</v>
      </c>
      <c r="AD207" s="22" t="s">
        <v>59</v>
      </c>
      <c r="AE207" s="22" t="s">
        <v>59</v>
      </c>
      <c r="AF207" s="22" t="s">
        <v>156</v>
      </c>
      <c r="AG207" s="25" t="s">
        <v>76</v>
      </c>
      <c r="AH207" s="22" t="s">
        <v>657</v>
      </c>
      <c r="AI207" s="22" t="s">
        <v>158</v>
      </c>
      <c r="AJ207" s="22" t="str">
        <f>VLOOKUP(exp_SILP!$Y207,'DATI CM'!$A$2:$F$28,2,FALSE)</f>
        <v>MNRCLD73B46G674U</v>
      </c>
    </row>
    <row r="208" ht="15.75" customHeight="1">
      <c r="A208" s="10" t="str">
        <f>IFERROR(VLOOKUP(exp_SILP!$W208,exp_utenti_P!D:D,1,FALSE),"_DA INSERIRE")</f>
        <v>PLLDTL66L48L013K</v>
      </c>
      <c r="B208" s="10" t="str">
        <f>IF(AND(exp_SILP!$S208="A.3 ORIENTAMENTO PROFESSIONALE",exp_SILP!$AD208="4.2"),"A.3 ORIENTAMENTO PROFESSIONALE (CARCERE)",
IF(AND(exp_SILP!$S208="A.3 ORIENTAMENTO PROFESSIONALE",exp_SILP!$AD208="."),"A.3 ORIENTAMENTO PROFESSIONALE (CARCERE)",
IF(AND(exp_SILP!$S208="A.4 CONSULENZA ORIENTATIVA",exp_SILP!$AD208="4.2"),"A.4 CONSULENZA ORIENTATIVA (CARCERE)",
IF(AND(exp_SILP!$S208="A.4 CONSULENZA ORIENTATIVA",exp_SILP!$AD208="."),"A.4 CONSULENZA ORIENTATIVA (CARCERE)",
IF(AND(exp_SILP!$S208="A.5 - LEP F1 - ACCOMPAGNAMENTO AL LAVORO",exp_SILP!$AD208="4.2"),"A.5 - LEP F1 - ACCOMPAGNAMENTO AL LAVORO (CARCERE)",
IF(AND(exp_SILP!$S208="A.5 - LEP F1 - ACCOMPAGNAMENTO AL LAVORO",exp_SILP!$AD208="."),"A.5 - LEP F1 - ACCOMPAGNAMENTO AL LAVORO (CARCERE)",
IF(AND(exp_SILP!$S208="A.5.2a - TUTORAGGIO TIROCINI",exp_SILP!$AD208="4.2"),"A.5.2a - TUTORAGGIO TIROCINI (CARCERE)",
exp_SILP!$S208)))))))</f>
        <v>A.4 CONSULENZA ORIENTATIVA (1-C)</v>
      </c>
      <c r="C208" s="11" t="str">
        <f>CONCATENATE(VLOOKUP(exp_SILP!$B208,'DATI COMMESSE'!$A$2:$F$25,4,FALSE)," - ", VLOOKUP(exp_SILP!$B208,'DATI COMMESSE'!$A$2:$F$25,2,FALSE)," - ",VLOOKUP(exp_SILP!$B208,'DATI COMMESSE'!$A$2:$F$25,3,FALSE))</f>
        <v>FRD - 22-02-5000 - 22-12-5002</v>
      </c>
      <c r="D208" s="11" t="str">
        <f>LEFT(exp_SILP!$R208,5)</f>
        <v>09:00</v>
      </c>
      <c r="E208" s="11" t="str">
        <f>RIGHT(exp_SILP!$R208,5)</f>
        <v>11:00</v>
      </c>
      <c r="F208" s="11">
        <f>IF(exp_SILP!$AG208&gt;=60,exp_SILP!$AG208/60,exp_SILP!$AG208)</f>
        <v>2</v>
      </c>
      <c r="G208" s="11" t="str">
        <f>VLOOKUP(exp_SILP!$Y208,'DATI CM'!$A$2:$F$28,2,FALSE)</f>
        <v>MNRCLD73B46G674U</v>
      </c>
      <c r="H208" s="11" t="str">
        <f>VLOOKUP(exp_SILP!$Y208,'DATI CM'!$A$2:$F$28,3,FALSE)</f>
        <v>A011</v>
      </c>
      <c r="I208" s="11" t="str">
        <f t="shared" si="1"/>
        <v>N</v>
      </c>
      <c r="J208" s="11" t="str">
        <f>VLOOKUP(exp_SILP!$Y208,'DATI CM'!$A$2:$F$28,4,FALSE)</f>
        <v>TORINO</v>
      </c>
      <c r="K208" s="12">
        <f>VLOOKUP(exp_SILP!$B208,'DATI COMMESSE'!$A$2:$F$25,5,FALSE)</f>
        <v>35.5</v>
      </c>
      <c r="L208" s="12">
        <f>IF(exp_SILP!$B208="A4.10 - LEP E - ORIENTAMENTO SPECIALISTICO SKILL GAP ANALYSIS - GRUPPO 3P",0,VLOOKUP(exp_SILP!$Y208,'DATI CM'!$A$2:$F$28,6,FALSE))</f>
        <v>25</v>
      </c>
      <c r="M208" s="12">
        <f>IFERROR(VLOOKUP(exp_SILP!$B208,'DATI CM'!$H$2:$I$16,2,FALSE)*exp_SILP!$F208,0)</f>
        <v>0</v>
      </c>
      <c r="N208" s="11" t="str">
        <f>VLOOKUP(exp_SILP!$B208,'DATI COMMESSE'!$A$2:$F$25,4,FALSE)</f>
        <v>FRD</v>
      </c>
      <c r="O208" s="13">
        <f>VLOOKUP(exp_SILP!$B208,'DATI COMMESSE'!$A$2:$F$25,5,FALSE)*exp_SILP!$F208</f>
        <v>71</v>
      </c>
      <c r="P208" s="11" t="str">
        <f>IF(MID(exp_SILP!$W208,10,2)&gt;"40","F","M")</f>
        <v>F</v>
      </c>
      <c r="Q208" s="27" t="s">
        <v>657</v>
      </c>
      <c r="R208" s="15" t="s">
        <v>223</v>
      </c>
      <c r="S208" s="15" t="s">
        <v>94</v>
      </c>
      <c r="T208" s="15" t="s">
        <v>58</v>
      </c>
      <c r="U208" s="15" t="s">
        <v>59</v>
      </c>
      <c r="V208" s="15" t="s">
        <v>658</v>
      </c>
      <c r="W208" s="15" t="s">
        <v>659</v>
      </c>
      <c r="X208" s="15" t="s">
        <v>660</v>
      </c>
      <c r="Y208" s="15" t="s">
        <v>14</v>
      </c>
      <c r="Z208" s="15" t="s">
        <v>63</v>
      </c>
      <c r="AA208" s="15" t="s">
        <v>64</v>
      </c>
      <c r="AB208" s="15" t="s">
        <v>552</v>
      </c>
      <c r="AC208" s="15" t="s">
        <v>135</v>
      </c>
      <c r="AD208" s="15" t="s">
        <v>59</v>
      </c>
      <c r="AE208" s="15" t="s">
        <v>59</v>
      </c>
      <c r="AF208" s="15" t="s">
        <v>59</v>
      </c>
      <c r="AG208" s="28" t="s">
        <v>76</v>
      </c>
      <c r="AH208" s="15" t="s">
        <v>657</v>
      </c>
      <c r="AI208" s="15" t="s">
        <v>158</v>
      </c>
      <c r="AJ208" s="15" t="str">
        <f>VLOOKUP(exp_SILP!$Y208,'DATI CM'!$A$2:$F$28,2,FALSE)</f>
        <v>MNRCLD73B46G674U</v>
      </c>
    </row>
    <row r="209" ht="15.75" hidden="1" customHeight="1">
      <c r="A209" s="17" t="str">
        <f>IFERROR(VLOOKUP(exp_SILP!$W209,exp_utenti_P!D:D,1,FALSE),"_DA INSERIRE")</f>
        <v>HLMLHO57L57Z154R</v>
      </c>
      <c r="B209" s="17" t="str">
        <f>IF(AND(exp_SILP!$S209="A.3 ORIENTAMENTO PROFESSIONALE",exp_SILP!$AD209="4.2"),"A.3 ORIENTAMENTO PROFESSIONALE (CARCERE)",
IF(AND(exp_SILP!$S209="A.3 ORIENTAMENTO PROFESSIONALE",exp_SILP!$AD209="."),"A.3 ORIENTAMENTO PROFESSIONALE (CARCERE)",
IF(AND(exp_SILP!$S209="A.4 CONSULENZA ORIENTATIVA",exp_SILP!$AD209="4.2"),"A.4 CONSULENZA ORIENTATIVA (CARCERE)",
IF(AND(exp_SILP!$S209="A.4 CONSULENZA ORIENTATIVA",exp_SILP!$AD209="."),"A.4 CONSULENZA ORIENTATIVA (CARCERE)",
IF(AND(exp_SILP!$S209="A.5 - LEP F1 - ACCOMPAGNAMENTO AL LAVORO",exp_SILP!$AD209="4.2"),"A.5 - LEP F1 - ACCOMPAGNAMENTO AL LAVORO (CARCERE)",
IF(AND(exp_SILP!$S209="A.5 - LEP F1 - ACCOMPAGNAMENTO AL LAVORO",exp_SILP!$AD209="."),"A.5 - LEP F1 - ACCOMPAGNAMENTO AL LAVORO (CARCERE)",
IF(AND(exp_SILP!$S209="A.5.2a - TUTORAGGIO TIROCINI",exp_SILP!$AD209="4.2"),"A.5.2a - TUTORAGGIO TIROCINI (CARCERE)",
exp_SILP!$S209)))))))</f>
        <v>A.4 CONSULENZA ORIENTATIVA (1-C)</v>
      </c>
      <c r="C209" s="18" t="str">
        <f>CONCATENATE(VLOOKUP(exp_SILP!$B209,'DATI COMMESSE'!$A$2:$F$25,4,FALSE)," - ", VLOOKUP(exp_SILP!$B209,'DATI COMMESSE'!$A$2:$F$25,2,FALSE)," - ",VLOOKUP(exp_SILP!$B209,'DATI COMMESSE'!$A$2:$F$25,3,FALSE))</f>
        <v>FRD - 22-02-5000 - 22-12-5002</v>
      </c>
      <c r="D209" s="18" t="str">
        <f>LEFT(exp_SILP!$R209,5)</f>
        <v>11:30</v>
      </c>
      <c r="E209" s="18" t="str">
        <f>RIGHT(exp_SILP!$R209,5)</f>
        <v>13:30</v>
      </c>
      <c r="F209" s="18">
        <f>IF(exp_SILP!$AG209&gt;=60,exp_SILP!$AG209/60,exp_SILP!$AG209)</f>
        <v>2</v>
      </c>
      <c r="G209" s="18" t="str">
        <f>VLOOKUP(exp_SILP!$Y209,'DATI CM'!$A$2:$F$28,2,FALSE)</f>
        <v>TRZCST69B41F952V</v>
      </c>
      <c r="H209" s="18" t="str">
        <f>VLOOKUP(exp_SILP!$Y209,'DATI CM'!$A$2:$F$28,3,FALSE)</f>
        <v/>
      </c>
      <c r="I209" s="18" t="str">
        <f t="shared" si="1"/>
        <v>N</v>
      </c>
      <c r="J209" s="18" t="str">
        <f>VLOOKUP(exp_SILP!$Y209,'DATI CM'!$A$2:$F$28,4,FALSE)</f>
        <v/>
      </c>
      <c r="K209" s="19">
        <f>VLOOKUP(exp_SILP!$B209,'DATI COMMESSE'!$A$2:$F$25,5,FALSE)</f>
        <v>35.5</v>
      </c>
      <c r="L209" s="19" t="str">
        <f>IF(exp_SILP!$B209="A4.10 - LEP E - ORIENTAMENTO SPECIALISTICO SKILL GAP ANALYSIS - GRUPPO 3P",0,VLOOKUP(exp_SILP!$Y209,'DATI CM'!$A$2:$F$28,6,FALSE))</f>
        <v/>
      </c>
      <c r="M209" s="19">
        <f>IFERROR(VLOOKUP(exp_SILP!$B209,'DATI CM'!$H$2:$I$16,2,FALSE)*exp_SILP!$F209,0)</f>
        <v>0</v>
      </c>
      <c r="N209" s="18" t="str">
        <f>VLOOKUP(exp_SILP!$B209,'DATI COMMESSE'!$A$2:$F$25,4,FALSE)</f>
        <v>FRD</v>
      </c>
      <c r="O209" s="20">
        <f>VLOOKUP(exp_SILP!$B209,'DATI COMMESSE'!$A$2:$F$25,5,FALSE)*exp_SILP!$F209</f>
        <v>71</v>
      </c>
      <c r="P209" s="18" t="str">
        <f>IF(MID(exp_SILP!$W209,10,2)&gt;"40","F","M")</f>
        <v>F</v>
      </c>
      <c r="Q209" s="24" t="s">
        <v>657</v>
      </c>
      <c r="R209" s="22" t="s">
        <v>88</v>
      </c>
      <c r="S209" s="22" t="s">
        <v>94</v>
      </c>
      <c r="T209" s="22" t="s">
        <v>58</v>
      </c>
      <c r="U209" s="22" t="s">
        <v>59</v>
      </c>
      <c r="V209" s="22" t="s">
        <v>661</v>
      </c>
      <c r="W209" s="22" t="s">
        <v>662</v>
      </c>
      <c r="X209" s="22" t="s">
        <v>663</v>
      </c>
      <c r="Y209" s="22" t="s">
        <v>18</v>
      </c>
      <c r="Z209" s="22" t="s">
        <v>63</v>
      </c>
      <c r="AA209" s="22" t="s">
        <v>64</v>
      </c>
      <c r="AB209" s="22" t="s">
        <v>65</v>
      </c>
      <c r="AC209" s="22" t="s">
        <v>82</v>
      </c>
      <c r="AD209" s="22" t="s">
        <v>59</v>
      </c>
      <c r="AE209" s="22" t="s">
        <v>59</v>
      </c>
      <c r="AF209" s="22" t="s">
        <v>59</v>
      </c>
      <c r="AG209" s="25" t="s">
        <v>76</v>
      </c>
      <c r="AH209" s="22" t="s">
        <v>657</v>
      </c>
      <c r="AI209" s="22" t="s">
        <v>83</v>
      </c>
      <c r="AJ209" s="22" t="str">
        <f>VLOOKUP(exp_SILP!$Y209,'DATI CM'!$A$2:$F$28,2,FALSE)</f>
        <v>TRZCST69B41F952V</v>
      </c>
    </row>
    <row r="210" ht="15.75" hidden="1" customHeight="1">
      <c r="A210" s="10" t="str">
        <f>IFERROR(VLOOKUP(exp_SILP!$W210,exp_utenti_P!D:D,1,FALSE),"_DA INSERIRE")</f>
        <v>BLSRRT80A25L219K</v>
      </c>
      <c r="B210" s="10" t="str">
        <f>IF(AND(exp_SILP!$S210="A.3 ORIENTAMENTO PROFESSIONALE",exp_SILP!$AD210="4.2"),"A.3 ORIENTAMENTO PROFESSIONALE (CARCERE)",
IF(AND(exp_SILP!$S210="A.3 ORIENTAMENTO PROFESSIONALE",exp_SILP!$AD210="."),"A.3 ORIENTAMENTO PROFESSIONALE (CARCERE)",
IF(AND(exp_SILP!$S210="A.4 CONSULENZA ORIENTATIVA",exp_SILP!$AD210="4.2"),"A.4 CONSULENZA ORIENTATIVA (CARCERE)",
IF(AND(exp_SILP!$S210="A.4 CONSULENZA ORIENTATIVA",exp_SILP!$AD210="."),"A.4 CONSULENZA ORIENTATIVA (CARCERE)",
IF(AND(exp_SILP!$S210="A.5 - LEP F1 - ACCOMPAGNAMENTO AL LAVORO",exp_SILP!$AD210="4.2"),"A.5 - LEP F1 - ACCOMPAGNAMENTO AL LAVORO (CARCERE)",
IF(AND(exp_SILP!$S210="A.5 - LEP F1 - ACCOMPAGNAMENTO AL LAVORO",exp_SILP!$AD210="."),"A.5 - LEP F1 - ACCOMPAGNAMENTO AL LAVORO (CARCERE)",
IF(AND(exp_SILP!$S210="A.5.2a - TUTORAGGIO TIROCINI",exp_SILP!$AD210="4.2"),"A.5.2a - TUTORAGGIO TIROCINI (CARCERE)",
exp_SILP!$S210)))))))</f>
        <v>A.5 - LEP F1 - ACCOMPAGNAMENTO AL LAVORO</v>
      </c>
      <c r="C210" s="11" t="str">
        <f>CONCATENATE(VLOOKUP(exp_SILP!$B210,'DATI COMMESSE'!$A$2:$F$25,4,FALSE)," - ", VLOOKUP(exp_SILP!$B210,'DATI COMMESSE'!$A$2:$F$25,2,FALSE)," - ",VLOOKUP(exp_SILP!$B210,'DATI COMMESSE'!$A$2:$F$25,3,FALSE))</f>
        <v>GOL - 22-02-5000 - 22-12-5003</v>
      </c>
      <c r="D210" s="11" t="str">
        <f>LEFT(exp_SILP!$R210,5)</f>
        <v>14:00</v>
      </c>
      <c r="E210" s="11" t="str">
        <f>RIGHT(exp_SILP!$R210,5)</f>
        <v>17:00</v>
      </c>
      <c r="F210" s="11">
        <f>IF(exp_SILP!$AG210&gt;=60,exp_SILP!$AG210/60,exp_SILP!$AG210)</f>
        <v>3</v>
      </c>
      <c r="G210" s="11" t="str">
        <f>VLOOKUP(exp_SILP!$Y210,'DATI CM'!$A$2:$F$28,2,FALSE)</f>
        <v>DNRSMN97E58L219U</v>
      </c>
      <c r="H210" s="11" t="str">
        <f>VLOOKUP(exp_SILP!$Y210,'DATI CM'!$A$2:$F$28,3,FALSE)</f>
        <v/>
      </c>
      <c r="I210" s="11" t="str">
        <f t="shared" si="1"/>
        <v>N</v>
      </c>
      <c r="J210" s="11" t="str">
        <f>VLOOKUP(exp_SILP!$Y210,'DATI CM'!$A$2:$F$28,4,FALSE)</f>
        <v/>
      </c>
      <c r="K210" s="12">
        <f>VLOOKUP(exp_SILP!$B210,'DATI COMMESSE'!$A$2:$F$25,5,FALSE)</f>
        <v>39.94</v>
      </c>
      <c r="L210" s="12" t="str">
        <f>IF(exp_SILP!$B210="A4.10 - LEP E - ORIENTAMENTO SPECIALISTICO SKILL GAP ANALYSIS - GRUPPO 3P",0,VLOOKUP(exp_SILP!$Y210,'DATI CM'!$A$2:$F$28,6,FALSE))</f>
        <v/>
      </c>
      <c r="M210" s="12">
        <f>IFERROR(VLOOKUP(exp_SILP!$B210,'DATI CM'!$H$2:$I$16,2,FALSE)*exp_SILP!$F210,0)</f>
        <v>0</v>
      </c>
      <c r="N210" s="11" t="str">
        <f>VLOOKUP(exp_SILP!$B210,'DATI COMMESSE'!$A$2:$F$25,4,FALSE)</f>
        <v>GOL</v>
      </c>
      <c r="O210" s="13">
        <f>VLOOKUP(exp_SILP!$B210,'DATI COMMESSE'!$A$2:$F$25,5,FALSE)*exp_SILP!$F210</f>
        <v>119.82</v>
      </c>
      <c r="P210" s="11" t="str">
        <f>IF(MID(exp_SILP!$W210,10,2)&gt;"40","F","M")</f>
        <v>M</v>
      </c>
      <c r="Q210" s="27" t="s">
        <v>657</v>
      </c>
      <c r="R210" s="15" t="s">
        <v>100</v>
      </c>
      <c r="S210" s="15" t="s">
        <v>57</v>
      </c>
      <c r="T210" s="15" t="s">
        <v>58</v>
      </c>
      <c r="U210" s="15" t="s">
        <v>59</v>
      </c>
      <c r="V210" s="15" t="s">
        <v>145</v>
      </c>
      <c r="W210" s="15" t="s">
        <v>146</v>
      </c>
      <c r="X210" s="15" t="s">
        <v>147</v>
      </c>
      <c r="Y210" s="15" t="s">
        <v>8</v>
      </c>
      <c r="Z210" s="15" t="s">
        <v>63</v>
      </c>
      <c r="AA210" s="15" t="s">
        <v>64</v>
      </c>
      <c r="AB210" s="15" t="s">
        <v>65</v>
      </c>
      <c r="AC210" s="15" t="s">
        <v>135</v>
      </c>
      <c r="AD210" s="15" t="s">
        <v>59</v>
      </c>
      <c r="AE210" s="15" t="s">
        <v>59</v>
      </c>
      <c r="AF210" s="15" t="s">
        <v>59</v>
      </c>
      <c r="AG210" s="28" t="s">
        <v>101</v>
      </c>
      <c r="AH210" s="15" t="s">
        <v>664</v>
      </c>
      <c r="AI210" s="15" t="s">
        <v>143</v>
      </c>
      <c r="AJ210" s="15" t="str">
        <f>VLOOKUP(exp_SILP!$Y210,'DATI CM'!$A$2:$F$28,2,FALSE)</f>
        <v>DNRSMN97E58L219U</v>
      </c>
    </row>
    <row r="211" ht="15.75" hidden="1" customHeight="1">
      <c r="A211" s="17" t="str">
        <f>IFERROR(VLOOKUP(exp_SILP!$W211,exp_utenti_P!D:D,1,FALSE),"_DA INSERIRE")</f>
        <v>FRRMNN78A48G596T</v>
      </c>
      <c r="B211" s="17" t="str">
        <f>IF(AND(exp_SILP!$S211="A.3 ORIENTAMENTO PROFESSIONALE",exp_SILP!$AD211="4.2"),"A.3 ORIENTAMENTO PROFESSIONALE (CARCERE)",
IF(AND(exp_SILP!$S211="A.3 ORIENTAMENTO PROFESSIONALE",exp_SILP!$AD211="."),"A.3 ORIENTAMENTO PROFESSIONALE (CARCERE)",
IF(AND(exp_SILP!$S211="A.4 CONSULENZA ORIENTATIVA",exp_SILP!$AD211="4.2"),"A.4 CONSULENZA ORIENTATIVA (CARCERE)",
IF(AND(exp_SILP!$S211="A.4 CONSULENZA ORIENTATIVA",exp_SILP!$AD211="."),"A.4 CONSULENZA ORIENTATIVA (CARCERE)",
IF(AND(exp_SILP!$S211="A.5 - LEP F1 - ACCOMPAGNAMENTO AL LAVORO",exp_SILP!$AD211="4.2"),"A.5 - LEP F1 - ACCOMPAGNAMENTO AL LAVORO (CARCERE)",
IF(AND(exp_SILP!$S211="A.5 - LEP F1 - ACCOMPAGNAMENTO AL LAVORO",exp_SILP!$AD211="."),"A.5 - LEP F1 - ACCOMPAGNAMENTO AL LAVORO (CARCERE)",
IF(AND(exp_SILP!$S211="A.5.2a - TUTORAGGIO TIROCINI",exp_SILP!$AD211="4.2"),"A.5.2a - TUTORAGGIO TIROCINI (CARCERE)",
exp_SILP!$S211)))))))</f>
        <v>A4.10 - LEP E - ORIENTAMENTO SPECIALISTICO SKILL GAP ANALYSIS</v>
      </c>
      <c r="C211" s="18" t="str">
        <f>CONCATENATE(VLOOKUP(exp_SILP!$B211,'DATI COMMESSE'!$A$2:$F$25,4,FALSE)," - ", VLOOKUP(exp_SILP!$B211,'DATI COMMESSE'!$A$2:$F$25,2,FALSE)," - ",VLOOKUP(exp_SILP!$B211,'DATI COMMESSE'!$A$2:$F$25,3,FALSE))</f>
        <v>GOL - 22-02-5000 - 22-12-5003</v>
      </c>
      <c r="D211" s="18" t="str">
        <f>LEFT(exp_SILP!$R211,5)</f>
        <v>17:00</v>
      </c>
      <c r="E211" s="18" t="str">
        <f>RIGHT(exp_SILP!$R211,5)</f>
        <v>18:00</v>
      </c>
      <c r="F211" s="18">
        <f>IF(exp_SILP!$AG211&gt;=60,exp_SILP!$AG211/60,exp_SILP!$AG211)</f>
        <v>1</v>
      </c>
      <c r="G211" s="18" t="str">
        <f>VLOOKUP(exp_SILP!$Y211,'DATI CM'!$A$2:$F$28,2,FALSE)</f>
        <v>TRZCST69B41F952V</v>
      </c>
      <c r="H211" s="18" t="str">
        <f>VLOOKUP(exp_SILP!$Y211,'DATI CM'!$A$2:$F$28,3,FALSE)</f>
        <v/>
      </c>
      <c r="I211" s="18" t="str">
        <f t="shared" si="1"/>
        <v>N</v>
      </c>
      <c r="J211" s="18" t="str">
        <f>VLOOKUP(exp_SILP!$Y211,'DATI CM'!$A$2:$F$28,4,FALSE)</f>
        <v/>
      </c>
      <c r="K211" s="19">
        <f>VLOOKUP(exp_SILP!$B211,'DATI COMMESSE'!$A$2:$F$25,5,FALSE)</f>
        <v>39.94</v>
      </c>
      <c r="L211" s="19" t="str">
        <f>IF(exp_SILP!$B211="A4.10 - LEP E - ORIENTAMENTO SPECIALISTICO SKILL GAP ANALYSIS - GRUPPO 3P",0,VLOOKUP(exp_SILP!$Y211,'DATI CM'!$A$2:$F$28,6,FALSE))</f>
        <v/>
      </c>
      <c r="M211" s="19">
        <f>IFERROR(VLOOKUP(exp_SILP!$B211,'DATI CM'!$H$2:$I$16,2,FALSE)*exp_SILP!$F211,0)</f>
        <v>0</v>
      </c>
      <c r="N211" s="18" t="str">
        <f>VLOOKUP(exp_SILP!$B211,'DATI COMMESSE'!$A$2:$F$25,4,FALSE)</f>
        <v>GOL</v>
      </c>
      <c r="O211" s="20">
        <f>VLOOKUP(exp_SILP!$B211,'DATI COMMESSE'!$A$2:$F$25,5,FALSE)*exp_SILP!$F211</f>
        <v>39.94</v>
      </c>
      <c r="P211" s="18" t="str">
        <f>IF(MID(exp_SILP!$W211,10,2)&gt;"40","F","M")</f>
        <v>F</v>
      </c>
      <c r="Q211" s="24" t="s">
        <v>657</v>
      </c>
      <c r="R211" s="22" t="s">
        <v>93</v>
      </c>
      <c r="S211" s="22" t="s">
        <v>70</v>
      </c>
      <c r="T211" s="22" t="s">
        <v>58</v>
      </c>
      <c r="U211" s="22" t="s">
        <v>59</v>
      </c>
      <c r="V211" s="22" t="s">
        <v>665</v>
      </c>
      <c r="W211" s="22" t="s">
        <v>666</v>
      </c>
      <c r="X211" s="22" t="s">
        <v>667</v>
      </c>
      <c r="Y211" s="22" t="s">
        <v>18</v>
      </c>
      <c r="Z211" s="22" t="s">
        <v>63</v>
      </c>
      <c r="AA211" s="22" t="s">
        <v>64</v>
      </c>
      <c r="AB211" s="22" t="s">
        <v>65</v>
      </c>
      <c r="AC211" s="22" t="s">
        <v>82</v>
      </c>
      <c r="AD211" s="22" t="s">
        <v>59</v>
      </c>
      <c r="AE211" s="22" t="s">
        <v>59</v>
      </c>
      <c r="AF211" s="22" t="s">
        <v>114</v>
      </c>
      <c r="AG211" s="25" t="s">
        <v>67</v>
      </c>
      <c r="AH211" s="22" t="s">
        <v>668</v>
      </c>
      <c r="AI211" s="22" t="s">
        <v>83</v>
      </c>
      <c r="AJ211" s="22" t="str">
        <f>VLOOKUP(exp_SILP!$Y211,'DATI CM'!$A$2:$F$28,2,FALSE)</f>
        <v>TRZCST69B41F952V</v>
      </c>
    </row>
    <row r="212" ht="15.75" hidden="1" customHeight="1">
      <c r="A212" s="10" t="str">
        <f>IFERROR(VLOOKUP(exp_SILP!$W212,exp_utenti_P!D:D,1,FALSE),"_DA INSERIRE")</f>
        <v>FRRMNN78A48G596T</v>
      </c>
      <c r="B212" s="10" t="str">
        <f>IF(AND(exp_SILP!$S212="A.3 ORIENTAMENTO PROFESSIONALE",exp_SILP!$AD212="4.2"),"A.3 ORIENTAMENTO PROFESSIONALE (CARCERE)",
IF(AND(exp_SILP!$S212="A.3 ORIENTAMENTO PROFESSIONALE",exp_SILP!$AD212="."),"A.3 ORIENTAMENTO PROFESSIONALE (CARCERE)",
IF(AND(exp_SILP!$S212="A.4 CONSULENZA ORIENTATIVA",exp_SILP!$AD212="4.2"),"A.4 CONSULENZA ORIENTATIVA (CARCERE)",
IF(AND(exp_SILP!$S212="A.4 CONSULENZA ORIENTATIVA",exp_SILP!$AD212="."),"A.4 CONSULENZA ORIENTATIVA (CARCERE)",
IF(AND(exp_SILP!$S212="A.5 - LEP F1 - ACCOMPAGNAMENTO AL LAVORO",exp_SILP!$AD212="4.2"),"A.5 - LEP F1 - ACCOMPAGNAMENTO AL LAVORO (CARCERE)",
IF(AND(exp_SILP!$S212="A.5 - LEP F1 - ACCOMPAGNAMENTO AL LAVORO",exp_SILP!$AD212="."),"A.5 - LEP F1 - ACCOMPAGNAMENTO AL LAVORO (CARCERE)",
IF(AND(exp_SILP!$S212="A.5.2a - TUTORAGGIO TIROCINI",exp_SILP!$AD212="4.2"),"A.5.2a - TUTORAGGIO TIROCINI (CARCERE)",
exp_SILP!$S212)))))))</f>
        <v>A4.10 - LEP E - ORIENTAMENTO SPECIALISTICO SKILL GAP ANALYSIS</v>
      </c>
      <c r="C212" s="11" t="str">
        <f>CONCATENATE(VLOOKUP(exp_SILP!$B212,'DATI COMMESSE'!$A$2:$F$25,4,FALSE)," - ", VLOOKUP(exp_SILP!$B212,'DATI COMMESSE'!$A$2:$F$25,2,FALSE)," - ",VLOOKUP(exp_SILP!$B212,'DATI COMMESSE'!$A$2:$F$25,3,FALSE))</f>
        <v>GOL - 22-02-5000 - 22-12-5003</v>
      </c>
      <c r="D212" s="11" t="str">
        <f>LEFT(exp_SILP!$R212,5)</f>
        <v>14:00</v>
      </c>
      <c r="E212" s="11" t="str">
        <f>RIGHT(exp_SILP!$R212,5)</f>
        <v>17:00</v>
      </c>
      <c r="F212" s="11">
        <f>IF(exp_SILP!$AG212&gt;=60,exp_SILP!$AG212/60,exp_SILP!$AG212)</f>
        <v>3</v>
      </c>
      <c r="G212" s="11" t="str">
        <f>VLOOKUP(exp_SILP!$Y212,'DATI CM'!$A$2:$F$28,2,FALSE)</f>
        <v>TRZCST69B41F952V</v>
      </c>
      <c r="H212" s="11" t="str">
        <f>VLOOKUP(exp_SILP!$Y212,'DATI CM'!$A$2:$F$28,3,FALSE)</f>
        <v/>
      </c>
      <c r="I212" s="11" t="str">
        <f t="shared" si="1"/>
        <v>N</v>
      </c>
      <c r="J212" s="11" t="str">
        <f>VLOOKUP(exp_SILP!$Y212,'DATI CM'!$A$2:$F$28,4,FALSE)</f>
        <v/>
      </c>
      <c r="K212" s="12">
        <f>VLOOKUP(exp_SILP!$B212,'DATI COMMESSE'!$A$2:$F$25,5,FALSE)</f>
        <v>39.94</v>
      </c>
      <c r="L212" s="12" t="str">
        <f>IF(exp_SILP!$B212="A4.10 - LEP E - ORIENTAMENTO SPECIALISTICO SKILL GAP ANALYSIS - GRUPPO 3P",0,VLOOKUP(exp_SILP!$Y212,'DATI CM'!$A$2:$F$28,6,FALSE))</f>
        <v/>
      </c>
      <c r="M212" s="12">
        <f>IFERROR(VLOOKUP(exp_SILP!$B212,'DATI CM'!$H$2:$I$16,2,FALSE)*exp_SILP!$F212,0)</f>
        <v>0</v>
      </c>
      <c r="N212" s="11" t="str">
        <f>VLOOKUP(exp_SILP!$B212,'DATI COMMESSE'!$A$2:$F$25,4,FALSE)</f>
        <v>GOL</v>
      </c>
      <c r="O212" s="13">
        <f>VLOOKUP(exp_SILP!$B212,'DATI COMMESSE'!$A$2:$F$25,5,FALSE)*exp_SILP!$F212</f>
        <v>119.82</v>
      </c>
      <c r="P212" s="11" t="str">
        <f>IF(MID(exp_SILP!$W212,10,2)&gt;"40","F","M")</f>
        <v>F</v>
      </c>
      <c r="Q212" s="27" t="s">
        <v>657</v>
      </c>
      <c r="R212" s="15" t="s">
        <v>100</v>
      </c>
      <c r="S212" s="15" t="s">
        <v>70</v>
      </c>
      <c r="T212" s="15" t="s">
        <v>58</v>
      </c>
      <c r="U212" s="15" t="s">
        <v>59</v>
      </c>
      <c r="V212" s="15" t="s">
        <v>665</v>
      </c>
      <c r="W212" s="15" t="s">
        <v>666</v>
      </c>
      <c r="X212" s="15" t="s">
        <v>667</v>
      </c>
      <c r="Y212" s="15" t="s">
        <v>18</v>
      </c>
      <c r="Z212" s="15" t="s">
        <v>63</v>
      </c>
      <c r="AA212" s="15" t="s">
        <v>64</v>
      </c>
      <c r="AB212" s="15" t="s">
        <v>65</v>
      </c>
      <c r="AC212" s="15" t="s">
        <v>82</v>
      </c>
      <c r="AD212" s="15" t="s">
        <v>59</v>
      </c>
      <c r="AE212" s="15" t="s">
        <v>59</v>
      </c>
      <c r="AF212" s="15" t="s">
        <v>59</v>
      </c>
      <c r="AG212" s="28" t="s">
        <v>101</v>
      </c>
      <c r="AH212" s="15" t="s">
        <v>657</v>
      </c>
      <c r="AI212" s="15" t="s">
        <v>83</v>
      </c>
      <c r="AJ212" s="15" t="str">
        <f>VLOOKUP(exp_SILP!$Y212,'DATI CM'!$A$2:$F$28,2,FALSE)</f>
        <v>TRZCST69B41F952V</v>
      </c>
    </row>
    <row r="213" ht="15.75" hidden="1" customHeight="1">
      <c r="A213" s="17" t="str">
        <f>IFERROR(VLOOKUP(exp_SILP!$W213,exp_utenti_P!D:D,1,FALSE),"_DA INSERIRE")</f>
        <v>QRZFRD74L55Z611Q</v>
      </c>
      <c r="B213" s="17" t="str">
        <f>IF(AND(exp_SILP!$S213="A.3 ORIENTAMENTO PROFESSIONALE",exp_SILP!$AD213="4.2"),"A.3 ORIENTAMENTO PROFESSIONALE (CARCERE)",
IF(AND(exp_SILP!$S213="A.3 ORIENTAMENTO PROFESSIONALE",exp_SILP!$AD213="."),"A.3 ORIENTAMENTO PROFESSIONALE (CARCERE)",
IF(AND(exp_SILP!$S213="A.4 CONSULENZA ORIENTATIVA",exp_SILP!$AD213="4.2"),"A.4 CONSULENZA ORIENTATIVA (CARCERE)",
IF(AND(exp_SILP!$S213="A.4 CONSULENZA ORIENTATIVA",exp_SILP!$AD213="."),"A.4 CONSULENZA ORIENTATIVA (CARCERE)",
IF(AND(exp_SILP!$S213="A.5 - LEP F1 - ACCOMPAGNAMENTO AL LAVORO",exp_SILP!$AD213="4.2"),"A.5 - LEP F1 - ACCOMPAGNAMENTO AL LAVORO (CARCERE)",
IF(AND(exp_SILP!$S213="A.5 - LEP F1 - ACCOMPAGNAMENTO AL LAVORO",exp_SILP!$AD213="."),"A.5 - LEP F1 - ACCOMPAGNAMENTO AL LAVORO (CARCERE)",
IF(AND(exp_SILP!$S213="A.5.2a - TUTORAGGIO TIROCINI",exp_SILP!$AD213="4.2"),"A.5.2a - TUTORAGGIO TIROCINI (CARCERE)",
exp_SILP!$S213)))))))</f>
        <v>A4.10 - LEP E - ORIENTAMENTO SPECIALISTICO SKILL GAP ANALYSIS</v>
      </c>
      <c r="C213" s="18" t="str">
        <f>CONCATENATE(VLOOKUP(exp_SILP!$B213,'DATI COMMESSE'!$A$2:$F$25,4,FALSE)," - ", VLOOKUP(exp_SILP!$B213,'DATI COMMESSE'!$A$2:$F$25,2,FALSE)," - ",VLOOKUP(exp_SILP!$B213,'DATI COMMESSE'!$A$2:$F$25,3,FALSE))</f>
        <v>GOL - 22-02-5000 - 22-12-5003</v>
      </c>
      <c r="D213" s="18" t="str">
        <f>LEFT(exp_SILP!$R213,5)</f>
        <v>09:30</v>
      </c>
      <c r="E213" s="18" t="str">
        <f>RIGHT(exp_SILP!$R213,5)</f>
        <v>11:30</v>
      </c>
      <c r="F213" s="18">
        <f>IF(exp_SILP!$AG213&gt;=60,exp_SILP!$AG213/60,exp_SILP!$AG213)</f>
        <v>2</v>
      </c>
      <c r="G213" s="18" t="str">
        <f>VLOOKUP(exp_SILP!$Y213,'DATI CM'!$A$2:$F$28,2,FALSE)</f>
        <v>TRZCST69B41F952V</v>
      </c>
      <c r="H213" s="18" t="str">
        <f>VLOOKUP(exp_SILP!$Y213,'DATI CM'!$A$2:$F$28,3,FALSE)</f>
        <v/>
      </c>
      <c r="I213" s="18" t="str">
        <f t="shared" si="1"/>
        <v>N</v>
      </c>
      <c r="J213" s="18" t="str">
        <f>VLOOKUP(exp_SILP!$Y213,'DATI CM'!$A$2:$F$28,4,FALSE)</f>
        <v/>
      </c>
      <c r="K213" s="19">
        <f>VLOOKUP(exp_SILP!$B213,'DATI COMMESSE'!$A$2:$F$25,5,FALSE)</f>
        <v>39.94</v>
      </c>
      <c r="L213" s="19" t="str">
        <f>IF(exp_SILP!$B213="A4.10 - LEP E - ORIENTAMENTO SPECIALISTICO SKILL GAP ANALYSIS - GRUPPO 3P",0,VLOOKUP(exp_SILP!$Y213,'DATI CM'!$A$2:$F$28,6,FALSE))</f>
        <v/>
      </c>
      <c r="M213" s="19">
        <f>IFERROR(VLOOKUP(exp_SILP!$B213,'DATI CM'!$H$2:$I$16,2,FALSE)*exp_SILP!$F213,0)</f>
        <v>0</v>
      </c>
      <c r="N213" s="18" t="str">
        <f>VLOOKUP(exp_SILP!$B213,'DATI COMMESSE'!$A$2:$F$25,4,FALSE)</f>
        <v>GOL</v>
      </c>
      <c r="O213" s="20">
        <f>VLOOKUP(exp_SILP!$B213,'DATI COMMESSE'!$A$2:$F$25,5,FALSE)*exp_SILP!$F213</f>
        <v>79.88</v>
      </c>
      <c r="P213" s="18" t="str">
        <f>IF(MID(exp_SILP!$W213,10,2)&gt;"40","F","M")</f>
        <v>F</v>
      </c>
      <c r="Q213" s="24" t="s">
        <v>657</v>
      </c>
      <c r="R213" s="22" t="s">
        <v>78</v>
      </c>
      <c r="S213" s="22" t="s">
        <v>70</v>
      </c>
      <c r="T213" s="22" t="s">
        <v>58</v>
      </c>
      <c r="U213" s="22" t="s">
        <v>59</v>
      </c>
      <c r="V213" s="22" t="s">
        <v>669</v>
      </c>
      <c r="W213" s="22" t="s">
        <v>670</v>
      </c>
      <c r="X213" s="22" t="s">
        <v>671</v>
      </c>
      <c r="Y213" s="22" t="s">
        <v>18</v>
      </c>
      <c r="Z213" s="22" t="s">
        <v>63</v>
      </c>
      <c r="AA213" s="22" t="s">
        <v>64</v>
      </c>
      <c r="AB213" s="22" t="s">
        <v>65</v>
      </c>
      <c r="AC213" s="22" t="s">
        <v>82</v>
      </c>
      <c r="AD213" s="22" t="s">
        <v>59</v>
      </c>
      <c r="AE213" s="22" t="s">
        <v>59</v>
      </c>
      <c r="AF213" s="22" t="s">
        <v>59</v>
      </c>
      <c r="AG213" s="25" t="s">
        <v>76</v>
      </c>
      <c r="AH213" s="22" t="s">
        <v>657</v>
      </c>
      <c r="AI213" s="22" t="s">
        <v>83</v>
      </c>
      <c r="AJ213" s="22" t="str">
        <f>VLOOKUP(exp_SILP!$Y213,'DATI CM'!$A$2:$F$28,2,FALSE)</f>
        <v>TRZCST69B41F952V</v>
      </c>
    </row>
    <row r="214" ht="15.75" hidden="1" customHeight="1">
      <c r="A214" s="10" t="str">
        <f>IFERROR(VLOOKUP(exp_SILP!$W214,exp_utenti_P!D:D,1,FALSE),"_DA INSERIRE")</f>
        <v>LRCYNY88T42Z611D</v>
      </c>
      <c r="B214" s="10" t="str">
        <f>IF(AND(exp_SILP!$S214="A.3 ORIENTAMENTO PROFESSIONALE",exp_SILP!$AD214="4.2"),"A.3 ORIENTAMENTO PROFESSIONALE (CARCERE)",
IF(AND(exp_SILP!$S214="A.3 ORIENTAMENTO PROFESSIONALE",exp_SILP!$AD214="."),"A.3 ORIENTAMENTO PROFESSIONALE (CARCERE)",
IF(AND(exp_SILP!$S214="A.4 CONSULENZA ORIENTATIVA",exp_SILP!$AD214="4.2"),"A.4 CONSULENZA ORIENTATIVA (CARCERE)",
IF(AND(exp_SILP!$S214="A.4 CONSULENZA ORIENTATIVA",exp_SILP!$AD214="."),"A.4 CONSULENZA ORIENTATIVA (CARCERE)",
IF(AND(exp_SILP!$S214="A.5 - LEP F1 - ACCOMPAGNAMENTO AL LAVORO",exp_SILP!$AD214="4.2"),"A.5 - LEP F1 - ACCOMPAGNAMENTO AL LAVORO (CARCERE)",
IF(AND(exp_SILP!$S214="A.5 - LEP F1 - ACCOMPAGNAMENTO AL LAVORO",exp_SILP!$AD214="."),"A.5 - LEP F1 - ACCOMPAGNAMENTO AL LAVORO (CARCERE)",
IF(AND(exp_SILP!$S214="A.5.2a - TUTORAGGIO TIROCINI",exp_SILP!$AD214="4.2"),"A.5.2a - TUTORAGGIO TIROCINI (CARCERE)",
exp_SILP!$S214)))))))</f>
        <v>A4.10 - LEP E - ORIENTAMENTO SPECIALISTICO SKILL GAP ANALYSIS - GRUPPO 3P</v>
      </c>
      <c r="C214" s="11" t="str">
        <f>CONCATENATE(VLOOKUP(exp_SILP!$B214,'DATI COMMESSE'!$A$2:$F$25,4,FALSE)," - ", VLOOKUP(exp_SILP!$B214,'DATI COMMESSE'!$A$2:$F$25,2,FALSE)," - ",VLOOKUP(exp_SILP!$B214,'DATI COMMESSE'!$A$2:$F$25,3,FALSE))</f>
        <v>GOL - 22-02-5000 - 22-12-5003</v>
      </c>
      <c r="D214" s="11" t="str">
        <f>LEFT(exp_SILP!$R214,5)</f>
        <v>14:30</v>
      </c>
      <c r="E214" s="11" t="str">
        <f>RIGHT(exp_SILP!$R214,5)</f>
        <v>16:30</v>
      </c>
      <c r="F214" s="11">
        <f>IF(exp_SILP!$AG214&gt;=60,exp_SILP!$AG214/60,exp_SILP!$AG214)</f>
        <v>2</v>
      </c>
      <c r="G214" s="11" t="str">
        <f>VLOOKUP(exp_SILP!$Y214,'DATI CM'!$A$2:$F$28,2,FALSE)</f>
        <v>CSSLTZ84H70A859W</v>
      </c>
      <c r="H214" s="11" t="str">
        <f>VLOOKUP(exp_SILP!$Y214,'DATI CM'!$A$2:$F$28,3,FALSE)</f>
        <v/>
      </c>
      <c r="I214" s="11" t="str">
        <f t="shared" si="1"/>
        <v>N</v>
      </c>
      <c r="J214" s="11" t="str">
        <f>VLOOKUP(exp_SILP!$Y214,'DATI CM'!$A$2:$F$28,4,FALSE)</f>
        <v/>
      </c>
      <c r="K214" s="12">
        <f>VLOOKUP(exp_SILP!$B214,'DATI COMMESSE'!$A$2:$F$25,5,FALSE)</f>
        <v>82.27</v>
      </c>
      <c r="L214" s="12">
        <f>IF(exp_SILP!$B214="A4.10 - LEP E - ORIENTAMENTO SPECIALISTICO SKILL GAP ANALYSIS - GRUPPO 3P",0,VLOOKUP(exp_SILP!$Y214,'DATI CM'!$A$2:$F$28,6,FALSE))</f>
        <v>0</v>
      </c>
      <c r="M214" s="12">
        <f>IFERROR(VLOOKUP(exp_SILP!$B214,'DATI CM'!$H$2:$I$16,2,FALSE)*exp_SILP!$F214,0)</f>
        <v>70</v>
      </c>
      <c r="N214" s="11" t="str">
        <f>VLOOKUP(exp_SILP!$B214,'DATI COMMESSE'!$A$2:$F$25,4,FALSE)</f>
        <v>GOL</v>
      </c>
      <c r="O214" s="13">
        <f>VLOOKUP(exp_SILP!$B214,'DATI COMMESSE'!$A$2:$F$25,5,FALSE)*exp_SILP!$F214</f>
        <v>164.54</v>
      </c>
      <c r="P214" s="11" t="str">
        <f>IF(MID(exp_SILP!$W214,10,2)&gt;"40","F","M")</f>
        <v>F</v>
      </c>
      <c r="Q214" s="27" t="s">
        <v>672</v>
      </c>
      <c r="R214" s="15" t="s">
        <v>545</v>
      </c>
      <c r="S214" s="15" t="s">
        <v>287</v>
      </c>
      <c r="T214" s="15" t="s">
        <v>58</v>
      </c>
      <c r="U214" s="15" t="s">
        <v>59</v>
      </c>
      <c r="V214" s="15" t="s">
        <v>673</v>
      </c>
      <c r="W214" s="15" t="s">
        <v>674</v>
      </c>
      <c r="X214" s="15" t="s">
        <v>675</v>
      </c>
      <c r="Y214" s="15" t="s">
        <v>4</v>
      </c>
      <c r="Z214" s="15" t="s">
        <v>63</v>
      </c>
      <c r="AA214" s="15" t="s">
        <v>64</v>
      </c>
      <c r="AB214" s="15" t="s">
        <v>74</v>
      </c>
      <c r="AC214" s="15" t="s">
        <v>66</v>
      </c>
      <c r="AD214" s="15" t="s">
        <v>59</v>
      </c>
      <c r="AE214" s="15" t="s">
        <v>59</v>
      </c>
      <c r="AF214" s="15" t="s">
        <v>59</v>
      </c>
      <c r="AG214" s="28" t="s">
        <v>76</v>
      </c>
      <c r="AH214" s="15" t="s">
        <v>672</v>
      </c>
      <c r="AI214" s="15" t="s">
        <v>181</v>
      </c>
      <c r="AJ214" s="15" t="str">
        <f>VLOOKUP(exp_SILP!$Y214,'DATI CM'!$A$2:$F$28,2,FALSE)</f>
        <v>CSSLTZ84H70A859W</v>
      </c>
    </row>
    <row r="215" ht="15.75" hidden="1" customHeight="1">
      <c r="A215" s="17" t="str">
        <f>IFERROR(VLOOKUP(exp_SILP!$W215,exp_utenti_P!D:D,1,FALSE),"_DA INSERIRE")</f>
        <v>BRBSFN68P42A859L</v>
      </c>
      <c r="B215" s="17" t="str">
        <f>IF(AND(exp_SILP!$S215="A.3 ORIENTAMENTO PROFESSIONALE",exp_SILP!$AD215="4.2"),"A.3 ORIENTAMENTO PROFESSIONALE (CARCERE)",
IF(AND(exp_SILP!$S215="A.3 ORIENTAMENTO PROFESSIONALE",exp_SILP!$AD215="."),"A.3 ORIENTAMENTO PROFESSIONALE (CARCERE)",
IF(AND(exp_SILP!$S215="A.4 CONSULENZA ORIENTATIVA",exp_SILP!$AD215="4.2"),"A.4 CONSULENZA ORIENTATIVA (CARCERE)",
IF(AND(exp_SILP!$S215="A.4 CONSULENZA ORIENTATIVA",exp_SILP!$AD215="."),"A.4 CONSULENZA ORIENTATIVA (CARCERE)",
IF(AND(exp_SILP!$S215="A.5 - LEP F1 - ACCOMPAGNAMENTO AL LAVORO",exp_SILP!$AD215="4.2"),"A.5 - LEP F1 - ACCOMPAGNAMENTO AL LAVORO (CARCERE)",
IF(AND(exp_SILP!$S215="A.5 - LEP F1 - ACCOMPAGNAMENTO AL LAVORO",exp_SILP!$AD215="."),"A.5 - LEP F1 - ACCOMPAGNAMENTO AL LAVORO (CARCERE)",
IF(AND(exp_SILP!$S215="A.5.2a - TUTORAGGIO TIROCINI",exp_SILP!$AD215="4.2"),"A.5.2a - TUTORAGGIO TIROCINI (CARCERE)",
exp_SILP!$S215)))))))</f>
        <v>A4.10 - LEP E - ORIENTAMENTO SPECIALISTICO SKILL GAP ANALYSIS - GRUPPO 3P</v>
      </c>
      <c r="C215" s="18" t="str">
        <f>CONCATENATE(VLOOKUP(exp_SILP!$B215,'DATI COMMESSE'!$A$2:$F$25,4,FALSE)," - ", VLOOKUP(exp_SILP!$B215,'DATI COMMESSE'!$A$2:$F$25,2,FALSE)," - ",VLOOKUP(exp_SILP!$B215,'DATI COMMESSE'!$A$2:$F$25,3,FALSE))</f>
        <v>GOL - 22-02-5000 - 22-12-5003</v>
      </c>
      <c r="D215" s="18" t="str">
        <f>LEFT(exp_SILP!$R215,5)</f>
        <v>14:30</v>
      </c>
      <c r="E215" s="18" t="str">
        <f>RIGHT(exp_SILP!$R215,5)</f>
        <v>16:30</v>
      </c>
      <c r="F215" s="18">
        <f>IF(exp_SILP!$AG215&gt;=60,exp_SILP!$AG215/60,exp_SILP!$AG215)</f>
        <v>2</v>
      </c>
      <c r="G215" s="18" t="str">
        <f>VLOOKUP(exp_SILP!$Y215,'DATI CM'!$A$2:$F$28,2,FALSE)</f>
        <v>CSSLTZ84H70A859W</v>
      </c>
      <c r="H215" s="18" t="str">
        <f>VLOOKUP(exp_SILP!$Y215,'DATI CM'!$A$2:$F$28,3,FALSE)</f>
        <v/>
      </c>
      <c r="I215" s="18" t="str">
        <f t="shared" si="1"/>
        <v>N</v>
      </c>
      <c r="J215" s="18" t="str">
        <f>VLOOKUP(exp_SILP!$Y215,'DATI CM'!$A$2:$F$28,4,FALSE)</f>
        <v/>
      </c>
      <c r="K215" s="19">
        <f>VLOOKUP(exp_SILP!$B215,'DATI COMMESSE'!$A$2:$F$25,5,FALSE)</f>
        <v>82.27</v>
      </c>
      <c r="L215" s="19">
        <f>IF(exp_SILP!$B215="A4.10 - LEP E - ORIENTAMENTO SPECIALISTICO SKILL GAP ANALYSIS - GRUPPO 3P",0,VLOOKUP(exp_SILP!$Y215,'DATI CM'!$A$2:$F$28,6,FALSE))</f>
        <v>0</v>
      </c>
      <c r="M215" s="19"/>
      <c r="N215" s="18" t="str">
        <f>VLOOKUP(exp_SILP!$B215,'DATI COMMESSE'!$A$2:$F$25,4,FALSE)</f>
        <v>GOL</v>
      </c>
      <c r="O215" s="20">
        <f>VLOOKUP(exp_SILP!$B215,'DATI COMMESSE'!$A$2:$F$25,5,FALSE)*exp_SILP!$F215</f>
        <v>164.54</v>
      </c>
      <c r="P215" s="18" t="str">
        <f>IF(MID(exp_SILP!$W215,10,2)&gt;"40","F","M")</f>
        <v>F</v>
      </c>
      <c r="Q215" s="24" t="s">
        <v>672</v>
      </c>
      <c r="R215" s="22" t="s">
        <v>545</v>
      </c>
      <c r="S215" s="22" t="s">
        <v>287</v>
      </c>
      <c r="T215" s="22" t="s">
        <v>58</v>
      </c>
      <c r="U215" s="22" t="s">
        <v>59</v>
      </c>
      <c r="V215" s="22" t="s">
        <v>676</v>
      </c>
      <c r="W215" s="22" t="s">
        <v>677</v>
      </c>
      <c r="X215" s="22" t="s">
        <v>678</v>
      </c>
      <c r="Y215" s="22" t="s">
        <v>4</v>
      </c>
      <c r="Z215" s="22" t="s">
        <v>63</v>
      </c>
      <c r="AA215" s="22" t="s">
        <v>64</v>
      </c>
      <c r="AB215" s="22" t="s">
        <v>74</v>
      </c>
      <c r="AC215" s="22" t="s">
        <v>66</v>
      </c>
      <c r="AD215" s="22" t="s">
        <v>59</v>
      </c>
      <c r="AE215" s="22" t="s">
        <v>59</v>
      </c>
      <c r="AF215" s="22" t="s">
        <v>59</v>
      </c>
      <c r="AG215" s="25" t="s">
        <v>76</v>
      </c>
      <c r="AH215" s="22" t="s">
        <v>679</v>
      </c>
      <c r="AI215" s="22" t="s">
        <v>181</v>
      </c>
      <c r="AJ215" s="22" t="str">
        <f>VLOOKUP(exp_SILP!$Y215,'DATI CM'!$A$2:$F$28,2,FALSE)</f>
        <v>CSSLTZ84H70A859W</v>
      </c>
    </row>
    <row r="216" ht="15.75" hidden="1" customHeight="1">
      <c r="A216" s="10" t="str">
        <f>IFERROR(VLOOKUP(exp_SILP!$W216,exp_utenti_P!D:D,1,FALSE),"_DA INSERIRE")</f>
        <v>BRZNJT75A41Z330A</v>
      </c>
      <c r="B216" s="10" t="str">
        <f>IF(AND(exp_SILP!$S216="A.3 ORIENTAMENTO PROFESSIONALE",exp_SILP!$AD216="4.2"),"A.3 ORIENTAMENTO PROFESSIONALE (CARCERE)",
IF(AND(exp_SILP!$S216="A.3 ORIENTAMENTO PROFESSIONALE",exp_SILP!$AD216="."),"A.3 ORIENTAMENTO PROFESSIONALE (CARCERE)",
IF(AND(exp_SILP!$S216="A.4 CONSULENZA ORIENTATIVA",exp_SILP!$AD216="4.2"),"A.4 CONSULENZA ORIENTATIVA (CARCERE)",
IF(AND(exp_SILP!$S216="A.4 CONSULENZA ORIENTATIVA",exp_SILP!$AD216="."),"A.4 CONSULENZA ORIENTATIVA (CARCERE)",
IF(AND(exp_SILP!$S216="A.5 - LEP F1 - ACCOMPAGNAMENTO AL LAVORO",exp_SILP!$AD216="4.2"),"A.5 - LEP F1 - ACCOMPAGNAMENTO AL LAVORO (CARCERE)",
IF(AND(exp_SILP!$S216="A.5 - LEP F1 - ACCOMPAGNAMENTO AL LAVORO",exp_SILP!$AD216="."),"A.5 - LEP F1 - ACCOMPAGNAMENTO AL LAVORO (CARCERE)",
IF(AND(exp_SILP!$S216="A.5.2a - TUTORAGGIO TIROCINI",exp_SILP!$AD216="4.2"),"A.5.2a - TUTORAGGIO TIROCINI (CARCERE)",
exp_SILP!$S216)))))))</f>
        <v>A4.10 - LEP E - ORIENTAMENTO SPECIALISTICO SKILL GAP ANALYSIS - GRUPPO 3P</v>
      </c>
      <c r="C216" s="11" t="str">
        <f>CONCATENATE(VLOOKUP(exp_SILP!$B216,'DATI COMMESSE'!$A$2:$F$25,4,FALSE)," - ", VLOOKUP(exp_SILP!$B216,'DATI COMMESSE'!$A$2:$F$25,2,FALSE)," - ",VLOOKUP(exp_SILP!$B216,'DATI COMMESSE'!$A$2:$F$25,3,FALSE))</f>
        <v>GOL - 22-02-5000 - 22-12-5003</v>
      </c>
      <c r="D216" s="11" t="str">
        <f>LEFT(exp_SILP!$R216,5)</f>
        <v>16:30</v>
      </c>
      <c r="E216" s="11" t="str">
        <f>RIGHT(exp_SILP!$R216,5)</f>
        <v>18:30</v>
      </c>
      <c r="F216" s="11">
        <f>IF(exp_SILP!$AG216&gt;=60,exp_SILP!$AG216/60,exp_SILP!$AG216)</f>
        <v>2</v>
      </c>
      <c r="G216" s="11" t="str">
        <f>VLOOKUP(exp_SILP!$Y216,'DATI CM'!$A$2:$F$28,2,FALSE)</f>
        <v>CSSLTZ84H70A859W</v>
      </c>
      <c r="H216" s="11" t="str">
        <f>VLOOKUP(exp_SILP!$Y216,'DATI CM'!$A$2:$F$28,3,FALSE)</f>
        <v/>
      </c>
      <c r="I216" s="11" t="str">
        <f t="shared" si="1"/>
        <v>N</v>
      </c>
      <c r="J216" s="11" t="str">
        <f>VLOOKUP(exp_SILP!$Y216,'DATI CM'!$A$2:$F$28,4,FALSE)</f>
        <v/>
      </c>
      <c r="K216" s="12">
        <f>VLOOKUP(exp_SILP!$B216,'DATI COMMESSE'!$A$2:$F$25,5,FALSE)</f>
        <v>82.27</v>
      </c>
      <c r="L216" s="12">
        <f>IF(exp_SILP!$B216="A4.10 - LEP E - ORIENTAMENTO SPECIALISTICO SKILL GAP ANALYSIS - GRUPPO 3P",0,VLOOKUP(exp_SILP!$Y216,'DATI CM'!$A$2:$F$28,6,FALSE))</f>
        <v>0</v>
      </c>
      <c r="M216" s="12">
        <f>IFERROR(VLOOKUP(exp_SILP!$B216,'DATI CM'!$H$2:$I$16,2,FALSE)*exp_SILP!$F216,0)</f>
        <v>70</v>
      </c>
      <c r="N216" s="11" t="str">
        <f>VLOOKUP(exp_SILP!$B216,'DATI COMMESSE'!$A$2:$F$25,4,FALSE)</f>
        <v>GOL</v>
      </c>
      <c r="O216" s="13">
        <f>VLOOKUP(exp_SILP!$B216,'DATI COMMESSE'!$A$2:$F$25,5,FALSE)*exp_SILP!$F216</f>
        <v>164.54</v>
      </c>
      <c r="P216" s="11" t="str">
        <f>IF(MID(exp_SILP!$W216,10,2)&gt;"40","F","M")</f>
        <v>F</v>
      </c>
      <c r="Q216" s="27" t="s">
        <v>672</v>
      </c>
      <c r="R216" s="15" t="s">
        <v>680</v>
      </c>
      <c r="S216" s="15" t="s">
        <v>287</v>
      </c>
      <c r="T216" s="15" t="s">
        <v>58</v>
      </c>
      <c r="U216" s="15" t="s">
        <v>59</v>
      </c>
      <c r="V216" s="15" t="s">
        <v>681</v>
      </c>
      <c r="W216" s="15" t="s">
        <v>682</v>
      </c>
      <c r="X216" s="15" t="s">
        <v>683</v>
      </c>
      <c r="Y216" s="15" t="s">
        <v>4</v>
      </c>
      <c r="Z216" s="15" t="s">
        <v>63</v>
      </c>
      <c r="AA216" s="15" t="s">
        <v>64</v>
      </c>
      <c r="AB216" s="15" t="s">
        <v>74</v>
      </c>
      <c r="AC216" s="15" t="s">
        <v>66</v>
      </c>
      <c r="AD216" s="15" t="s">
        <v>59</v>
      </c>
      <c r="AE216" s="15" t="s">
        <v>59</v>
      </c>
      <c r="AF216" s="15" t="s">
        <v>59</v>
      </c>
      <c r="AG216" s="28" t="s">
        <v>76</v>
      </c>
      <c r="AH216" s="15" t="s">
        <v>672</v>
      </c>
      <c r="AI216" s="15" t="s">
        <v>181</v>
      </c>
      <c r="AJ216" s="15" t="str">
        <f>VLOOKUP(exp_SILP!$Y216,'DATI CM'!$A$2:$F$28,2,FALSE)</f>
        <v>CSSLTZ84H70A859W</v>
      </c>
    </row>
    <row r="217" ht="15.75" hidden="1" customHeight="1">
      <c r="A217" s="17" t="str">
        <f>IFERROR(VLOOKUP(exp_SILP!$W217,exp_utenti_P!D:D,1,FALSE),"_DA INSERIRE")</f>
        <v>LHTMMM72C03Z330E</v>
      </c>
      <c r="B217" s="17" t="str">
        <f>IF(AND(exp_SILP!$S217="A.3 ORIENTAMENTO PROFESSIONALE",exp_SILP!$AD217="4.2"),"A.3 ORIENTAMENTO PROFESSIONALE (CARCERE)",
IF(AND(exp_SILP!$S217="A.3 ORIENTAMENTO PROFESSIONALE",exp_SILP!$AD217="."),"A.3 ORIENTAMENTO PROFESSIONALE (CARCERE)",
IF(AND(exp_SILP!$S217="A.4 CONSULENZA ORIENTATIVA",exp_SILP!$AD217="4.2"),"A.4 CONSULENZA ORIENTATIVA (CARCERE)",
IF(AND(exp_SILP!$S217="A.4 CONSULENZA ORIENTATIVA",exp_SILP!$AD217="."),"A.4 CONSULENZA ORIENTATIVA (CARCERE)",
IF(AND(exp_SILP!$S217="A.5 - LEP F1 - ACCOMPAGNAMENTO AL LAVORO",exp_SILP!$AD217="4.2"),"A.5 - LEP F1 - ACCOMPAGNAMENTO AL LAVORO (CARCERE)",
IF(AND(exp_SILP!$S217="A.5 - LEP F1 - ACCOMPAGNAMENTO AL LAVORO",exp_SILP!$AD217="."),"A.5 - LEP F1 - ACCOMPAGNAMENTO AL LAVORO (CARCERE)",
IF(AND(exp_SILP!$S217="A.5.2a - TUTORAGGIO TIROCINI",exp_SILP!$AD217="4.2"),"A.5.2a - TUTORAGGIO TIROCINI (CARCERE)",
exp_SILP!$S217)))))))</f>
        <v>A4.10 - LEP E - ORIENTAMENTO SPECIALISTICO SKILL GAP ANALYSIS - GRUPPO 3P</v>
      </c>
      <c r="C217" s="18" t="str">
        <f>CONCATENATE(VLOOKUP(exp_SILP!$B217,'DATI COMMESSE'!$A$2:$F$25,4,FALSE)," - ", VLOOKUP(exp_SILP!$B217,'DATI COMMESSE'!$A$2:$F$25,2,FALSE)," - ",VLOOKUP(exp_SILP!$B217,'DATI COMMESSE'!$A$2:$F$25,3,FALSE))</f>
        <v>GOL - 22-02-5000 - 22-12-5003</v>
      </c>
      <c r="D217" s="18" t="str">
        <f>LEFT(exp_SILP!$R217,5)</f>
        <v>16:30</v>
      </c>
      <c r="E217" s="18" t="str">
        <f>RIGHT(exp_SILP!$R217,5)</f>
        <v>18:30</v>
      </c>
      <c r="F217" s="18">
        <f>IF(exp_SILP!$AG217&gt;=60,exp_SILP!$AG217/60,exp_SILP!$AG217)</f>
        <v>2</v>
      </c>
      <c r="G217" s="18" t="str">
        <f>VLOOKUP(exp_SILP!$Y217,'DATI CM'!$A$2:$F$28,2,FALSE)</f>
        <v>CSSLTZ84H70A859W</v>
      </c>
      <c r="H217" s="18" t="str">
        <f>VLOOKUP(exp_SILP!$Y217,'DATI CM'!$A$2:$F$28,3,FALSE)</f>
        <v/>
      </c>
      <c r="I217" s="18" t="str">
        <f t="shared" si="1"/>
        <v>N</v>
      </c>
      <c r="J217" s="18" t="str">
        <f>VLOOKUP(exp_SILP!$Y217,'DATI CM'!$A$2:$F$28,4,FALSE)</f>
        <v/>
      </c>
      <c r="K217" s="19">
        <f>VLOOKUP(exp_SILP!$B217,'DATI COMMESSE'!$A$2:$F$25,5,FALSE)</f>
        <v>82.27</v>
      </c>
      <c r="L217" s="19">
        <f>IF(exp_SILP!$B217="A4.10 - LEP E - ORIENTAMENTO SPECIALISTICO SKILL GAP ANALYSIS - GRUPPO 3P",0,VLOOKUP(exp_SILP!$Y217,'DATI CM'!$A$2:$F$28,6,FALSE))</f>
        <v>0</v>
      </c>
      <c r="M217" s="19"/>
      <c r="N217" s="18" t="str">
        <f>VLOOKUP(exp_SILP!$B217,'DATI COMMESSE'!$A$2:$F$25,4,FALSE)</f>
        <v>GOL</v>
      </c>
      <c r="O217" s="20">
        <f>VLOOKUP(exp_SILP!$B217,'DATI COMMESSE'!$A$2:$F$25,5,FALSE)*exp_SILP!$F217</f>
        <v>164.54</v>
      </c>
      <c r="P217" s="18" t="str">
        <f>IF(MID(exp_SILP!$W217,10,2)&gt;"40","F","M")</f>
        <v>M</v>
      </c>
      <c r="Q217" s="24" t="s">
        <v>672</v>
      </c>
      <c r="R217" s="22" t="s">
        <v>680</v>
      </c>
      <c r="S217" s="22" t="s">
        <v>287</v>
      </c>
      <c r="T217" s="22" t="s">
        <v>58</v>
      </c>
      <c r="U217" s="22" t="s">
        <v>59</v>
      </c>
      <c r="V217" s="22" t="s">
        <v>684</v>
      </c>
      <c r="W217" s="22" t="s">
        <v>685</v>
      </c>
      <c r="X217" s="22" t="s">
        <v>686</v>
      </c>
      <c r="Y217" s="22" t="s">
        <v>4</v>
      </c>
      <c r="Z217" s="22" t="s">
        <v>63</v>
      </c>
      <c r="AA217" s="22" t="s">
        <v>64</v>
      </c>
      <c r="AB217" s="22" t="s">
        <v>74</v>
      </c>
      <c r="AC217" s="22" t="s">
        <v>66</v>
      </c>
      <c r="AD217" s="22" t="s">
        <v>59</v>
      </c>
      <c r="AE217" s="22" t="s">
        <v>59</v>
      </c>
      <c r="AF217" s="22" t="s">
        <v>59</v>
      </c>
      <c r="AG217" s="25" t="s">
        <v>76</v>
      </c>
      <c r="AH217" s="22" t="s">
        <v>672</v>
      </c>
      <c r="AI217" s="22" t="s">
        <v>181</v>
      </c>
      <c r="AJ217" s="22" t="str">
        <f>VLOOKUP(exp_SILP!$Y217,'DATI CM'!$A$2:$F$28,2,FALSE)</f>
        <v>CSSLTZ84H70A859W</v>
      </c>
    </row>
    <row r="218" ht="15.75" hidden="1" customHeight="1">
      <c r="A218" s="10" t="str">
        <f>IFERROR(VLOOKUP(exp_SILP!$W218,exp_utenti_P!D:D,1,FALSE),"_DA INSERIRE")</f>
        <v>MRGCDL78B04L219M</v>
      </c>
      <c r="B218" s="10" t="str">
        <f>IF(AND(exp_SILP!$S218="A.3 ORIENTAMENTO PROFESSIONALE",exp_SILP!$AD218="4.2"),"A.3 ORIENTAMENTO PROFESSIONALE (CARCERE)",
IF(AND(exp_SILP!$S218="A.3 ORIENTAMENTO PROFESSIONALE",exp_SILP!$AD218="."),"A.3 ORIENTAMENTO PROFESSIONALE (CARCERE)",
IF(AND(exp_SILP!$S218="A.4 CONSULENZA ORIENTATIVA",exp_SILP!$AD218="4.2"),"A.4 CONSULENZA ORIENTATIVA (CARCERE)",
IF(AND(exp_SILP!$S218="A.4 CONSULENZA ORIENTATIVA",exp_SILP!$AD218="."),"A.4 CONSULENZA ORIENTATIVA (CARCERE)",
IF(AND(exp_SILP!$S218="A.5 - LEP F1 - ACCOMPAGNAMENTO AL LAVORO",exp_SILP!$AD218="4.2"),"A.5 - LEP F1 - ACCOMPAGNAMENTO AL LAVORO (CARCERE)",
IF(AND(exp_SILP!$S218="A.5 - LEP F1 - ACCOMPAGNAMENTO AL LAVORO",exp_SILP!$AD218="."),"A.5 - LEP F1 - ACCOMPAGNAMENTO AL LAVORO (CARCERE)",
IF(AND(exp_SILP!$S218="A.5.2a - TUTORAGGIO TIROCINI",exp_SILP!$AD218="4.2"),"A.5.2a - TUTORAGGIO TIROCINI (CARCERE)",
exp_SILP!$S218)))))))</f>
        <v>A.5 - LEP F1 - ACCOMPAGNAMENTO AL LAVORO</v>
      </c>
      <c r="C218" s="11" t="str">
        <f>CONCATENATE(VLOOKUP(exp_SILP!$B218,'DATI COMMESSE'!$A$2:$F$25,4,FALSE)," - ", VLOOKUP(exp_SILP!$B218,'DATI COMMESSE'!$A$2:$F$25,2,FALSE)," - ",VLOOKUP(exp_SILP!$B218,'DATI COMMESSE'!$A$2:$F$25,3,FALSE))</f>
        <v>GOL - 22-02-5000 - 22-12-5003</v>
      </c>
      <c r="D218" s="11" t="str">
        <f>LEFT(exp_SILP!$R218,5)</f>
        <v>15:00</v>
      </c>
      <c r="E218" s="11" t="str">
        <f>RIGHT(exp_SILP!$R218,5)</f>
        <v>17:00</v>
      </c>
      <c r="F218" s="11">
        <f>IF(exp_SILP!$AG218&gt;=60,exp_SILP!$AG218/60,exp_SILP!$AG218)</f>
        <v>2</v>
      </c>
      <c r="G218" s="11" t="str">
        <f>VLOOKUP(exp_SILP!$Y218,'DATI CM'!$A$2:$F$28,2,FALSE)</f>
        <v>SPDPRZ67H55L219V</v>
      </c>
      <c r="H218" s="11" t="str">
        <f>VLOOKUP(exp_SILP!$Y218,'DATI CM'!$A$2:$F$28,3,FALSE)</f>
        <v>A010</v>
      </c>
      <c r="I218" s="11" t="str">
        <f t="shared" si="1"/>
        <v>N</v>
      </c>
      <c r="J218" s="11" t="str">
        <f>VLOOKUP(exp_SILP!$Y218,'DATI CM'!$A$2:$F$28,4,FALSE)</f>
        <v>TORINO</v>
      </c>
      <c r="K218" s="12">
        <f>VLOOKUP(exp_SILP!$B218,'DATI COMMESSE'!$A$2:$F$25,5,FALSE)</f>
        <v>39.94</v>
      </c>
      <c r="L218" s="12" t="str">
        <f>IF(exp_SILP!$B218="A4.10 - LEP E - ORIENTAMENTO SPECIALISTICO SKILL GAP ANALYSIS - GRUPPO 3P",0,VLOOKUP(exp_SILP!$Y218,'DATI CM'!$A$2:$F$28,6,FALSE))</f>
        <v/>
      </c>
      <c r="M218" s="12">
        <f>IFERROR(VLOOKUP(exp_SILP!$B218,'DATI CM'!$H$2:$I$16,2,FALSE)*exp_SILP!$F218,0)</f>
        <v>0</v>
      </c>
      <c r="N218" s="11" t="str">
        <f>VLOOKUP(exp_SILP!$B218,'DATI COMMESSE'!$A$2:$F$25,4,FALSE)</f>
        <v>GOL</v>
      </c>
      <c r="O218" s="13">
        <f>VLOOKUP(exp_SILP!$B218,'DATI COMMESSE'!$A$2:$F$25,5,FALSE)*exp_SILP!$F218</f>
        <v>79.88</v>
      </c>
      <c r="P218" s="11" t="str">
        <f>IF(MID(exp_SILP!$W218,10,2)&gt;"40","F","M")</f>
        <v>M</v>
      </c>
      <c r="Q218" s="27" t="s">
        <v>672</v>
      </c>
      <c r="R218" s="15" t="s">
        <v>144</v>
      </c>
      <c r="S218" s="15" t="s">
        <v>57</v>
      </c>
      <c r="T218" s="15" t="s">
        <v>58</v>
      </c>
      <c r="U218" s="15" t="s">
        <v>59</v>
      </c>
      <c r="V218" s="15" t="s">
        <v>249</v>
      </c>
      <c r="W218" s="15" t="s">
        <v>250</v>
      </c>
      <c r="X218" s="15" t="s">
        <v>251</v>
      </c>
      <c r="Y218" s="15" t="s">
        <v>17</v>
      </c>
      <c r="Z218" s="15" t="s">
        <v>63</v>
      </c>
      <c r="AA218" s="15" t="s">
        <v>64</v>
      </c>
      <c r="AB218" s="15" t="s">
        <v>65</v>
      </c>
      <c r="AC218" s="15" t="s">
        <v>135</v>
      </c>
      <c r="AD218" s="15" t="s">
        <v>59</v>
      </c>
      <c r="AE218" s="15" t="s">
        <v>59</v>
      </c>
      <c r="AF218" s="15" t="s">
        <v>59</v>
      </c>
      <c r="AG218" s="28" t="s">
        <v>76</v>
      </c>
      <c r="AH218" s="15" t="s">
        <v>672</v>
      </c>
      <c r="AI218" s="15" t="s">
        <v>137</v>
      </c>
      <c r="AJ218" s="15" t="str">
        <f>VLOOKUP(exp_SILP!$Y218,'DATI CM'!$A$2:$F$28,2,FALSE)</f>
        <v>SPDPRZ67H55L219V</v>
      </c>
    </row>
    <row r="219" ht="15.75" hidden="1" customHeight="1">
      <c r="A219" s="17" t="str">
        <f>IFERROR(VLOOKUP(exp_SILP!$W219,exp_utenti_P!D:D,1,FALSE),"_DA INSERIRE")</f>
        <v>DRDZRC92C41L219G</v>
      </c>
      <c r="B219" s="17" t="str">
        <f>IF(AND(exp_SILP!$S219="A.3 ORIENTAMENTO PROFESSIONALE",exp_SILP!$AD219="4.2"),"A.3 ORIENTAMENTO PROFESSIONALE (CARCERE)",
IF(AND(exp_SILP!$S219="A.3 ORIENTAMENTO PROFESSIONALE",exp_SILP!$AD219="."),"A.3 ORIENTAMENTO PROFESSIONALE (CARCERE)",
IF(AND(exp_SILP!$S219="A.4 CONSULENZA ORIENTATIVA",exp_SILP!$AD219="4.2"),"A.4 CONSULENZA ORIENTATIVA (CARCERE)",
IF(AND(exp_SILP!$S219="A.4 CONSULENZA ORIENTATIVA",exp_SILP!$AD219="."),"A.4 CONSULENZA ORIENTATIVA (CARCERE)",
IF(AND(exp_SILP!$S219="A.5 - LEP F1 - ACCOMPAGNAMENTO AL LAVORO",exp_SILP!$AD219="4.2"),"A.5 - LEP F1 - ACCOMPAGNAMENTO AL LAVORO (CARCERE)",
IF(AND(exp_SILP!$S219="A.5 - LEP F1 - ACCOMPAGNAMENTO AL LAVORO",exp_SILP!$AD219="."),"A.5 - LEP F1 - ACCOMPAGNAMENTO AL LAVORO (CARCERE)",
IF(AND(exp_SILP!$S219="A.5.2a - TUTORAGGIO TIROCINI",exp_SILP!$AD219="4.2"),"A.5.2a - TUTORAGGIO TIROCINI (CARCERE)",
exp_SILP!$S219)))))))</f>
        <v>A.5 - LEP F1 - ACCOMPAGNAMENTO AL LAVORO</v>
      </c>
      <c r="C219" s="18" t="str">
        <f>CONCATENATE(VLOOKUP(exp_SILP!$B219,'DATI COMMESSE'!$A$2:$F$25,4,FALSE)," - ", VLOOKUP(exp_SILP!$B219,'DATI COMMESSE'!$A$2:$F$25,2,FALSE)," - ",VLOOKUP(exp_SILP!$B219,'DATI COMMESSE'!$A$2:$F$25,3,FALSE))</f>
        <v>GOL - 22-02-5000 - 22-12-5003</v>
      </c>
      <c r="D219" s="18" t="str">
        <f>LEFT(exp_SILP!$R219,5)</f>
        <v>17:00</v>
      </c>
      <c r="E219" s="18" t="str">
        <f>RIGHT(exp_SILP!$R219,5)</f>
        <v>18:00</v>
      </c>
      <c r="F219" s="18">
        <f>IF(exp_SILP!$AG219&gt;=60,exp_SILP!$AG219/60,exp_SILP!$AG219)</f>
        <v>1</v>
      </c>
      <c r="G219" s="18" t="str">
        <f>VLOOKUP(exp_SILP!$Y219,'DATI CM'!$A$2:$F$28,2,FALSE)</f>
        <v>SPDPRZ67H55L219V</v>
      </c>
      <c r="H219" s="18" t="str">
        <f>VLOOKUP(exp_SILP!$Y219,'DATI CM'!$A$2:$F$28,3,FALSE)</f>
        <v>A010</v>
      </c>
      <c r="I219" s="18" t="str">
        <f t="shared" si="1"/>
        <v>N</v>
      </c>
      <c r="J219" s="18" t="str">
        <f>VLOOKUP(exp_SILP!$Y219,'DATI CM'!$A$2:$F$28,4,FALSE)</f>
        <v>TORINO</v>
      </c>
      <c r="K219" s="19">
        <f>VLOOKUP(exp_SILP!$B219,'DATI COMMESSE'!$A$2:$F$25,5,FALSE)</f>
        <v>39.94</v>
      </c>
      <c r="L219" s="19" t="str">
        <f>IF(exp_SILP!$B219="A4.10 - LEP E - ORIENTAMENTO SPECIALISTICO SKILL GAP ANALYSIS - GRUPPO 3P",0,VLOOKUP(exp_SILP!$Y219,'DATI CM'!$A$2:$F$28,6,FALSE))</f>
        <v/>
      </c>
      <c r="M219" s="19">
        <f>IFERROR(VLOOKUP(exp_SILP!$B219,'DATI CM'!$H$2:$I$16,2,FALSE)*exp_SILP!$F219,0)</f>
        <v>0</v>
      </c>
      <c r="N219" s="18" t="str">
        <f>VLOOKUP(exp_SILP!$B219,'DATI COMMESSE'!$A$2:$F$25,4,FALSE)</f>
        <v>GOL</v>
      </c>
      <c r="O219" s="20">
        <f>VLOOKUP(exp_SILP!$B219,'DATI COMMESSE'!$A$2:$F$25,5,FALSE)*exp_SILP!$F219</f>
        <v>39.94</v>
      </c>
      <c r="P219" s="18" t="str">
        <f>IF(MID(exp_SILP!$W219,10,2)&gt;"40","F","M")</f>
        <v>F</v>
      </c>
      <c r="Q219" s="24" t="s">
        <v>672</v>
      </c>
      <c r="R219" s="22" t="s">
        <v>93</v>
      </c>
      <c r="S219" s="22" t="s">
        <v>57</v>
      </c>
      <c r="T219" s="22" t="s">
        <v>58</v>
      </c>
      <c r="U219" s="22" t="s">
        <v>59</v>
      </c>
      <c r="V219" s="22" t="s">
        <v>149</v>
      </c>
      <c r="W219" s="22" t="s">
        <v>150</v>
      </c>
      <c r="X219" s="22" t="s">
        <v>151</v>
      </c>
      <c r="Y219" s="22" t="s">
        <v>17</v>
      </c>
      <c r="Z219" s="22" t="s">
        <v>63</v>
      </c>
      <c r="AA219" s="22" t="s">
        <v>64</v>
      </c>
      <c r="AB219" s="22" t="s">
        <v>65</v>
      </c>
      <c r="AC219" s="22" t="s">
        <v>135</v>
      </c>
      <c r="AD219" s="22" t="s">
        <v>59</v>
      </c>
      <c r="AE219" s="22" t="s">
        <v>59</v>
      </c>
      <c r="AF219" s="22" t="s">
        <v>431</v>
      </c>
      <c r="AG219" s="25" t="s">
        <v>67</v>
      </c>
      <c r="AH219" s="22" t="s">
        <v>323</v>
      </c>
      <c r="AI219" s="22" t="s">
        <v>137</v>
      </c>
      <c r="AJ219" s="22" t="str">
        <f>VLOOKUP(exp_SILP!$Y219,'DATI CM'!$A$2:$F$28,2,FALSE)</f>
        <v>SPDPRZ67H55L219V</v>
      </c>
    </row>
    <row r="220" ht="15.75" customHeight="1">
      <c r="A220" s="10" t="str">
        <f>IFERROR(VLOOKUP(exp_SILP!$W220,exp_utenti_P!D:D,1,FALSE),"_DA INSERIRE")</f>
        <v>PLLDTL66L48L013K</v>
      </c>
      <c r="B220" s="10" t="str">
        <f>IF(AND(exp_SILP!$S220="A.3 ORIENTAMENTO PROFESSIONALE",exp_SILP!$AD220="4.2"),"A.3 ORIENTAMENTO PROFESSIONALE (CARCERE)",
IF(AND(exp_SILP!$S220="A.3 ORIENTAMENTO PROFESSIONALE",exp_SILP!$AD220="."),"A.3 ORIENTAMENTO PROFESSIONALE (CARCERE)",
IF(AND(exp_SILP!$S220="A.4 CONSULENZA ORIENTATIVA",exp_SILP!$AD220="4.2"),"A.4 CONSULENZA ORIENTATIVA (CARCERE)",
IF(AND(exp_SILP!$S220="A.4 CONSULENZA ORIENTATIVA",exp_SILP!$AD220="."),"A.4 CONSULENZA ORIENTATIVA (CARCERE)",
IF(AND(exp_SILP!$S220="A.5 - LEP F1 - ACCOMPAGNAMENTO AL LAVORO",exp_SILP!$AD220="4.2"),"A.5 - LEP F1 - ACCOMPAGNAMENTO AL LAVORO (CARCERE)",
IF(AND(exp_SILP!$S220="A.5 - LEP F1 - ACCOMPAGNAMENTO AL LAVORO",exp_SILP!$AD220="."),"A.5 - LEP F1 - ACCOMPAGNAMENTO AL LAVORO (CARCERE)",
IF(AND(exp_SILP!$S220="A.5.2a - TUTORAGGIO TIROCINI",exp_SILP!$AD220="4.2"),"A.5.2a - TUTORAGGIO TIROCINI (CARCERE)",
exp_SILP!$S220)))))))</f>
        <v>A.5.1 ATTIVAZIONE E RICERCA OPPORTUNITA' (1-C)</v>
      </c>
      <c r="C220" s="11" t="str">
        <f>CONCATENATE(VLOOKUP(exp_SILP!$B220,'DATI COMMESSE'!$A$2:$F$25,4,FALSE)," - ", VLOOKUP(exp_SILP!$B220,'DATI COMMESSE'!$A$2:$F$25,2,FALSE)," - ",VLOOKUP(exp_SILP!$B220,'DATI COMMESSE'!$A$2:$F$25,3,FALSE))</f>
        <v>FRD - 22-02-5000 - 22-12-5002</v>
      </c>
      <c r="D220" s="11" t="str">
        <f>LEFT(exp_SILP!$R220,5)</f>
        <v>09:00</v>
      </c>
      <c r="E220" s="11" t="str">
        <f>RIGHT(exp_SILP!$R220,5)</f>
        <v>11:00</v>
      </c>
      <c r="F220" s="11">
        <f>IF(exp_SILP!$AG220&gt;=60,exp_SILP!$AG220/60,exp_SILP!$AG220)</f>
        <v>2</v>
      </c>
      <c r="G220" s="11" t="str">
        <f>VLOOKUP(exp_SILP!$Y220,'DATI CM'!$A$2:$F$28,2,FALSE)</f>
        <v>MNRCLD73B46G674U</v>
      </c>
      <c r="H220" s="11" t="str">
        <f>VLOOKUP(exp_SILP!$Y220,'DATI CM'!$A$2:$F$28,3,FALSE)</f>
        <v>A011</v>
      </c>
      <c r="I220" s="11" t="str">
        <f t="shared" si="1"/>
        <v>N</v>
      </c>
      <c r="J220" s="11" t="str">
        <f>VLOOKUP(exp_SILP!$Y220,'DATI CM'!$A$2:$F$28,4,FALSE)</f>
        <v>TORINO</v>
      </c>
      <c r="K220" s="12">
        <f>VLOOKUP(exp_SILP!$B220,'DATI COMMESSE'!$A$2:$F$25,5,FALSE)</f>
        <v>35.5</v>
      </c>
      <c r="L220" s="12">
        <f>IF(exp_SILP!$B220="A4.10 - LEP E - ORIENTAMENTO SPECIALISTICO SKILL GAP ANALYSIS - GRUPPO 3P",0,VLOOKUP(exp_SILP!$Y220,'DATI CM'!$A$2:$F$28,6,FALSE))</f>
        <v>25</v>
      </c>
      <c r="M220" s="12">
        <f>IFERROR(VLOOKUP(exp_SILP!$B220,'DATI CM'!$H$2:$I$16,2,FALSE)*exp_SILP!$F220,0)</f>
        <v>0</v>
      </c>
      <c r="N220" s="11" t="str">
        <f>VLOOKUP(exp_SILP!$B220,'DATI COMMESSE'!$A$2:$F$25,4,FALSE)</f>
        <v>FRD</v>
      </c>
      <c r="O220" s="13">
        <f>VLOOKUP(exp_SILP!$B220,'DATI COMMESSE'!$A$2:$F$25,5,FALSE)*exp_SILP!$F220</f>
        <v>71</v>
      </c>
      <c r="P220" s="11" t="str">
        <f>IF(MID(exp_SILP!$W220,10,2)&gt;"40","F","M")</f>
        <v>F</v>
      </c>
      <c r="Q220" s="27" t="s">
        <v>672</v>
      </c>
      <c r="R220" s="15" t="s">
        <v>223</v>
      </c>
      <c r="S220" s="15" t="s">
        <v>160</v>
      </c>
      <c r="T220" s="15" t="s">
        <v>58</v>
      </c>
      <c r="U220" s="15" t="s">
        <v>59</v>
      </c>
      <c r="V220" s="15" t="s">
        <v>658</v>
      </c>
      <c r="W220" s="15" t="s">
        <v>659</v>
      </c>
      <c r="X220" s="15" t="s">
        <v>660</v>
      </c>
      <c r="Y220" s="15" t="s">
        <v>14</v>
      </c>
      <c r="Z220" s="15" t="s">
        <v>63</v>
      </c>
      <c r="AA220" s="15" t="s">
        <v>64</v>
      </c>
      <c r="AB220" s="15" t="s">
        <v>552</v>
      </c>
      <c r="AC220" s="15" t="s">
        <v>135</v>
      </c>
      <c r="AD220" s="15" t="s">
        <v>59</v>
      </c>
      <c r="AE220" s="15" t="s">
        <v>59</v>
      </c>
      <c r="AF220" s="15" t="s">
        <v>59</v>
      </c>
      <c r="AG220" s="28" t="s">
        <v>76</v>
      </c>
      <c r="AH220" s="15" t="s">
        <v>157</v>
      </c>
      <c r="AI220" s="15" t="s">
        <v>158</v>
      </c>
      <c r="AJ220" s="15" t="str">
        <f>VLOOKUP(exp_SILP!$Y220,'DATI CM'!$A$2:$F$28,2,FALSE)</f>
        <v>MNRCLD73B46G674U</v>
      </c>
    </row>
    <row r="221" ht="15.75" hidden="1" customHeight="1">
      <c r="A221" s="17" t="str">
        <f>IFERROR(VLOOKUP(exp_SILP!$W221,exp_utenti_P!D:D,1,FALSE),"_DA INSERIRE")</f>
        <v>MRCRSL68T42G273V</v>
      </c>
      <c r="B221" s="17" t="str">
        <f>IF(AND(exp_SILP!$S221="A.3 ORIENTAMENTO PROFESSIONALE",exp_SILP!$AD221="4.2"),"A.3 ORIENTAMENTO PROFESSIONALE (CARCERE)",
IF(AND(exp_SILP!$S221="A.3 ORIENTAMENTO PROFESSIONALE",exp_SILP!$AD221="."),"A.3 ORIENTAMENTO PROFESSIONALE (CARCERE)",
IF(AND(exp_SILP!$S221="A.4 CONSULENZA ORIENTATIVA",exp_SILP!$AD221="4.2"),"A.4 CONSULENZA ORIENTATIVA (CARCERE)",
IF(AND(exp_SILP!$S221="A.4 CONSULENZA ORIENTATIVA",exp_SILP!$AD221="."),"A.4 CONSULENZA ORIENTATIVA (CARCERE)",
IF(AND(exp_SILP!$S221="A.5 - LEP F1 - ACCOMPAGNAMENTO AL LAVORO",exp_SILP!$AD221="4.2"),"A.5 - LEP F1 - ACCOMPAGNAMENTO AL LAVORO (CARCERE)",
IF(AND(exp_SILP!$S221="A.5 - LEP F1 - ACCOMPAGNAMENTO AL LAVORO",exp_SILP!$AD221="."),"A.5 - LEP F1 - ACCOMPAGNAMENTO AL LAVORO (CARCERE)",
IF(AND(exp_SILP!$S221="A.5.2a - TUTORAGGIO TIROCINI",exp_SILP!$AD221="4.2"),"A.5.2a - TUTORAGGIO TIROCINI (CARCERE)",
exp_SILP!$S221)))))))</f>
        <v>A4.10 - LEP E - ORIENTAMENTO SPECIALISTICO SKILL GAP ANALYSIS - GRUPPO 3P</v>
      </c>
      <c r="C221" s="18" t="str">
        <f>CONCATENATE(VLOOKUP(exp_SILP!$B221,'DATI COMMESSE'!$A$2:$F$25,4,FALSE)," - ", VLOOKUP(exp_SILP!$B221,'DATI COMMESSE'!$A$2:$F$25,2,FALSE)," - ",VLOOKUP(exp_SILP!$B221,'DATI COMMESSE'!$A$2:$F$25,3,FALSE))</f>
        <v>GOL - 22-02-5000 - 22-12-5003</v>
      </c>
      <c r="D221" s="18" t="str">
        <f>LEFT(exp_SILP!$R221,5)</f>
        <v>09:00</v>
      </c>
      <c r="E221" s="18" t="str">
        <f>RIGHT(exp_SILP!$R221,5)</f>
        <v>11:00</v>
      </c>
      <c r="F221" s="18">
        <f>IF(exp_SILP!$AG221&gt;=60,exp_SILP!$AG221/60,exp_SILP!$AG221)</f>
        <v>2</v>
      </c>
      <c r="G221" s="18" t="str">
        <f>VLOOKUP(exp_SILP!$Y221,'DATI CM'!$A$2:$F$28,2,FALSE)</f>
        <v>CSSLTZ84H70A859W</v>
      </c>
      <c r="H221" s="18" t="str">
        <f>VLOOKUP(exp_SILP!$Y221,'DATI CM'!$A$2:$F$28,3,FALSE)</f>
        <v/>
      </c>
      <c r="I221" s="18" t="str">
        <f t="shared" si="1"/>
        <v>N</v>
      </c>
      <c r="J221" s="18" t="str">
        <f>VLOOKUP(exp_SILP!$Y221,'DATI CM'!$A$2:$F$28,4,FALSE)</f>
        <v/>
      </c>
      <c r="K221" s="19">
        <f>VLOOKUP(exp_SILP!$B221,'DATI COMMESSE'!$A$2:$F$25,5,FALSE)</f>
        <v>82.27</v>
      </c>
      <c r="L221" s="19">
        <f>IF(exp_SILP!$B221="A4.10 - LEP E - ORIENTAMENTO SPECIALISTICO SKILL GAP ANALYSIS - GRUPPO 3P",0,VLOOKUP(exp_SILP!$Y221,'DATI CM'!$A$2:$F$28,6,FALSE))</f>
        <v>0</v>
      </c>
      <c r="M221" s="19">
        <f>IFERROR(VLOOKUP(exp_SILP!$B221,'DATI CM'!$H$2:$I$16,2,FALSE)*exp_SILP!$F221,0)</f>
        <v>70</v>
      </c>
      <c r="N221" s="18" t="str">
        <f>VLOOKUP(exp_SILP!$B221,'DATI COMMESSE'!$A$2:$F$25,4,FALSE)</f>
        <v>GOL</v>
      </c>
      <c r="O221" s="20">
        <f>VLOOKUP(exp_SILP!$B221,'DATI COMMESSE'!$A$2:$F$25,5,FALSE)*exp_SILP!$F221</f>
        <v>164.54</v>
      </c>
      <c r="P221" s="18" t="str">
        <f>IF(MID(exp_SILP!$W221,10,2)&gt;"40","F","M")</f>
        <v>F</v>
      </c>
      <c r="Q221" s="24" t="s">
        <v>553</v>
      </c>
      <c r="R221" s="22" t="s">
        <v>223</v>
      </c>
      <c r="S221" s="22" t="s">
        <v>287</v>
      </c>
      <c r="T221" s="22" t="s">
        <v>58</v>
      </c>
      <c r="U221" s="22" t="s">
        <v>59</v>
      </c>
      <c r="V221" s="22" t="s">
        <v>687</v>
      </c>
      <c r="W221" s="22" t="s">
        <v>688</v>
      </c>
      <c r="X221" s="22" t="s">
        <v>689</v>
      </c>
      <c r="Y221" s="22" t="s">
        <v>4</v>
      </c>
      <c r="Z221" s="22" t="s">
        <v>63</v>
      </c>
      <c r="AA221" s="22" t="s">
        <v>64</v>
      </c>
      <c r="AB221" s="22" t="s">
        <v>74</v>
      </c>
      <c r="AC221" s="22" t="s">
        <v>66</v>
      </c>
      <c r="AD221" s="22" t="s">
        <v>59</v>
      </c>
      <c r="AE221" s="22" t="s">
        <v>59</v>
      </c>
      <c r="AF221" s="22" t="s">
        <v>59</v>
      </c>
      <c r="AG221" s="25" t="s">
        <v>76</v>
      </c>
      <c r="AH221" s="22" t="s">
        <v>553</v>
      </c>
      <c r="AI221" s="22" t="s">
        <v>181</v>
      </c>
      <c r="AJ221" s="22" t="str">
        <f>VLOOKUP(exp_SILP!$Y221,'DATI CM'!$A$2:$F$28,2,FALSE)</f>
        <v>CSSLTZ84H70A859W</v>
      </c>
    </row>
    <row r="222" ht="15.75" hidden="1" customHeight="1">
      <c r="A222" s="10" t="str">
        <f>IFERROR(VLOOKUP(exp_SILP!$W222,exp_utenti_P!D:D,1,FALSE),"_DA INSERIRE")</f>
        <v>MRNMRC03E12G273R</v>
      </c>
      <c r="B222" s="10" t="str">
        <f>IF(AND(exp_SILP!$S222="A.3 ORIENTAMENTO PROFESSIONALE",exp_SILP!$AD222="4.2"),"A.3 ORIENTAMENTO PROFESSIONALE (CARCERE)",
IF(AND(exp_SILP!$S222="A.3 ORIENTAMENTO PROFESSIONALE",exp_SILP!$AD222="."),"A.3 ORIENTAMENTO PROFESSIONALE (CARCERE)",
IF(AND(exp_SILP!$S222="A.4 CONSULENZA ORIENTATIVA",exp_SILP!$AD222="4.2"),"A.4 CONSULENZA ORIENTATIVA (CARCERE)",
IF(AND(exp_SILP!$S222="A.4 CONSULENZA ORIENTATIVA",exp_SILP!$AD222="."),"A.4 CONSULENZA ORIENTATIVA (CARCERE)",
IF(AND(exp_SILP!$S222="A.5 - LEP F1 - ACCOMPAGNAMENTO AL LAVORO",exp_SILP!$AD222="4.2"),"A.5 - LEP F1 - ACCOMPAGNAMENTO AL LAVORO (CARCERE)",
IF(AND(exp_SILP!$S222="A.5 - LEP F1 - ACCOMPAGNAMENTO AL LAVORO",exp_SILP!$AD222="."),"A.5 - LEP F1 - ACCOMPAGNAMENTO AL LAVORO (CARCERE)",
IF(AND(exp_SILP!$S222="A.5.2a - TUTORAGGIO TIROCINI",exp_SILP!$AD222="4.2"),"A.5.2a - TUTORAGGIO TIROCINI (CARCERE)",
exp_SILP!$S222)))))))</f>
        <v>A4.10 - LEP E - ORIENTAMENTO SPECIALISTICO SKILL GAP ANALYSIS - GRUPPO 3P</v>
      </c>
      <c r="C222" s="11" t="str">
        <f>CONCATENATE(VLOOKUP(exp_SILP!$B222,'DATI COMMESSE'!$A$2:$F$25,4,FALSE)," - ", VLOOKUP(exp_SILP!$B222,'DATI COMMESSE'!$A$2:$F$25,2,FALSE)," - ",VLOOKUP(exp_SILP!$B222,'DATI COMMESSE'!$A$2:$F$25,3,FALSE))</f>
        <v>GOL - 22-02-5000 - 22-12-5003</v>
      </c>
      <c r="D222" s="11" t="str">
        <f>LEFT(exp_SILP!$R222,5)</f>
        <v>09:00</v>
      </c>
      <c r="E222" s="11" t="str">
        <f>RIGHT(exp_SILP!$R222,5)</f>
        <v>11:00</v>
      </c>
      <c r="F222" s="11">
        <f>IF(exp_SILP!$AG222&gt;=60,exp_SILP!$AG222/60,exp_SILP!$AG222)</f>
        <v>2</v>
      </c>
      <c r="G222" s="11" t="str">
        <f>VLOOKUP(exp_SILP!$Y222,'DATI CM'!$A$2:$F$28,2,FALSE)</f>
        <v>CSSLTZ84H70A859W</v>
      </c>
      <c r="H222" s="11" t="str">
        <f>VLOOKUP(exp_SILP!$Y222,'DATI CM'!$A$2:$F$28,3,FALSE)</f>
        <v/>
      </c>
      <c r="I222" s="11" t="str">
        <f t="shared" si="1"/>
        <v>N</v>
      </c>
      <c r="J222" s="11" t="str">
        <f>VLOOKUP(exp_SILP!$Y222,'DATI CM'!$A$2:$F$28,4,FALSE)</f>
        <v/>
      </c>
      <c r="K222" s="12">
        <f>VLOOKUP(exp_SILP!$B222,'DATI COMMESSE'!$A$2:$F$25,5,FALSE)</f>
        <v>82.27</v>
      </c>
      <c r="L222" s="12">
        <f>IF(exp_SILP!$B222="A4.10 - LEP E - ORIENTAMENTO SPECIALISTICO SKILL GAP ANALYSIS - GRUPPO 3P",0,VLOOKUP(exp_SILP!$Y222,'DATI CM'!$A$2:$F$28,6,FALSE))</f>
        <v>0</v>
      </c>
      <c r="M222" s="12"/>
      <c r="N222" s="11" t="str">
        <f>VLOOKUP(exp_SILP!$B222,'DATI COMMESSE'!$A$2:$F$25,4,FALSE)</f>
        <v>GOL</v>
      </c>
      <c r="O222" s="13">
        <f>VLOOKUP(exp_SILP!$B222,'DATI COMMESSE'!$A$2:$F$25,5,FALSE)*exp_SILP!$F222</f>
        <v>164.54</v>
      </c>
      <c r="P222" s="11" t="str">
        <f>IF(MID(exp_SILP!$W222,10,2)&gt;"40","F","M")</f>
        <v>M</v>
      </c>
      <c r="Q222" s="27" t="s">
        <v>553</v>
      </c>
      <c r="R222" s="15" t="s">
        <v>223</v>
      </c>
      <c r="S222" s="15" t="s">
        <v>287</v>
      </c>
      <c r="T222" s="15" t="s">
        <v>58</v>
      </c>
      <c r="U222" s="15" t="s">
        <v>59</v>
      </c>
      <c r="V222" s="15" t="s">
        <v>690</v>
      </c>
      <c r="W222" s="15" t="s">
        <v>691</v>
      </c>
      <c r="X222" s="15" t="s">
        <v>169</v>
      </c>
      <c r="Y222" s="15" t="s">
        <v>4</v>
      </c>
      <c r="Z222" s="15" t="s">
        <v>63</v>
      </c>
      <c r="AA222" s="15" t="s">
        <v>64</v>
      </c>
      <c r="AB222" s="15" t="s">
        <v>74</v>
      </c>
      <c r="AC222" s="15" t="s">
        <v>66</v>
      </c>
      <c r="AD222" s="15" t="s">
        <v>59</v>
      </c>
      <c r="AE222" s="15" t="s">
        <v>59</v>
      </c>
      <c r="AF222" s="15" t="s">
        <v>59</v>
      </c>
      <c r="AG222" s="28" t="s">
        <v>76</v>
      </c>
      <c r="AH222" s="15" t="s">
        <v>553</v>
      </c>
      <c r="AI222" s="15" t="s">
        <v>181</v>
      </c>
      <c r="AJ222" s="15" t="str">
        <f>VLOOKUP(exp_SILP!$Y222,'DATI CM'!$A$2:$F$28,2,FALSE)</f>
        <v>CSSLTZ84H70A859W</v>
      </c>
    </row>
    <row r="223" ht="15.75" hidden="1" customHeight="1">
      <c r="A223" s="17" t="str">
        <f>IFERROR(VLOOKUP(exp_SILP!$W223,exp_utenti_P!D:D,1,FALSE),"_DA INSERIRE")</f>
        <v>NTCRLH81A70Z611M</v>
      </c>
      <c r="B223" s="17" t="str">
        <f>IF(AND(exp_SILP!$S223="A.3 ORIENTAMENTO PROFESSIONALE",exp_SILP!$AD223="4.2"),"A.3 ORIENTAMENTO PROFESSIONALE (CARCERE)",
IF(AND(exp_SILP!$S223="A.3 ORIENTAMENTO PROFESSIONALE",exp_SILP!$AD223="."),"A.3 ORIENTAMENTO PROFESSIONALE (CARCERE)",
IF(AND(exp_SILP!$S223="A.4 CONSULENZA ORIENTATIVA",exp_SILP!$AD223="4.2"),"A.4 CONSULENZA ORIENTATIVA (CARCERE)",
IF(AND(exp_SILP!$S223="A.4 CONSULENZA ORIENTATIVA",exp_SILP!$AD223="."),"A.4 CONSULENZA ORIENTATIVA (CARCERE)",
IF(AND(exp_SILP!$S223="A.5 - LEP F1 - ACCOMPAGNAMENTO AL LAVORO",exp_SILP!$AD223="4.2"),"A.5 - LEP F1 - ACCOMPAGNAMENTO AL LAVORO (CARCERE)",
IF(AND(exp_SILP!$S223="A.5 - LEP F1 - ACCOMPAGNAMENTO AL LAVORO",exp_SILP!$AD223="."),"A.5 - LEP F1 - ACCOMPAGNAMENTO AL LAVORO (CARCERE)",
IF(AND(exp_SILP!$S223="A.5.2a - TUTORAGGIO TIROCINI",exp_SILP!$AD223="4.2"),"A.5.2a - TUTORAGGIO TIROCINI (CARCERE)",
exp_SILP!$S223)))))))</f>
        <v>A4.11 - LEP E - ORIENTAMENTO SPECIALISTICO PER LA VALIDAZIONE DELLE COMPETENZE</v>
      </c>
      <c r="C223" s="18" t="str">
        <f>CONCATENATE(VLOOKUP(exp_SILP!$B223,'DATI COMMESSE'!$A$2:$F$25,4,FALSE)," - ", VLOOKUP(exp_SILP!$B223,'DATI COMMESSE'!$A$2:$F$25,2,FALSE)," - ",VLOOKUP(exp_SILP!$B223,'DATI COMMESSE'!$A$2:$F$25,3,FALSE))</f>
        <v> -  - </v>
      </c>
      <c r="D223" s="18" t="str">
        <f>LEFT(exp_SILP!$R223,5)</f>
        <v>17:00</v>
      </c>
      <c r="E223" s="18" t="str">
        <f>RIGHT(exp_SILP!$R223,5)</f>
        <v>18:00</v>
      </c>
      <c r="F223" s="18">
        <f>IF(exp_SILP!$AG223&gt;=60,exp_SILP!$AG223/60,exp_SILP!$AG223)</f>
        <v>1</v>
      </c>
      <c r="G223" s="18" t="str">
        <f>VLOOKUP(exp_SILP!$Y223,'DATI CM'!$A$2:$F$28,2,FALSE)</f>
        <v>GNGGNN70A65L219B</v>
      </c>
      <c r="H223" s="18" t="str">
        <f>VLOOKUP(exp_SILP!$Y223,'DATI CM'!$A$2:$F$28,3,FALSE)</f>
        <v/>
      </c>
      <c r="I223" s="18" t="str">
        <f t="shared" si="1"/>
        <v>N</v>
      </c>
      <c r="J223" s="18" t="str">
        <f>VLOOKUP(exp_SILP!$Y223,'DATI CM'!$A$2:$F$28,4,FALSE)</f>
        <v/>
      </c>
      <c r="K223" s="19" t="str">
        <f>VLOOKUP(exp_SILP!$B223,'DATI COMMESSE'!$A$2:$F$25,5,FALSE)</f>
        <v/>
      </c>
      <c r="L223" s="19" t="str">
        <f>IF(exp_SILP!$B223="A4.10 - LEP E - ORIENTAMENTO SPECIALISTICO SKILL GAP ANALYSIS - GRUPPO 3P",0,VLOOKUP(exp_SILP!$Y223,'DATI CM'!$A$2:$F$28,6,FALSE))</f>
        <v/>
      </c>
      <c r="M223" s="19">
        <f>IFERROR(VLOOKUP(exp_SILP!$B223,'DATI CM'!$H$2:$I$16,2,FALSE)*exp_SILP!$F223,0)</f>
        <v>0</v>
      </c>
      <c r="N223" s="18" t="str">
        <f>VLOOKUP(exp_SILP!$B223,'DATI COMMESSE'!$A$2:$F$25,4,FALSE)</f>
        <v/>
      </c>
      <c r="O223" s="20">
        <f>VLOOKUP(exp_SILP!$B223,'DATI COMMESSE'!$A$2:$F$25,5,FALSE)*exp_SILP!$F223</f>
        <v>0</v>
      </c>
      <c r="P223" s="18" t="str">
        <f>IF(MID(exp_SILP!$W223,10,2)&gt;"40","F","M")</f>
        <v>F</v>
      </c>
      <c r="Q223" s="24" t="s">
        <v>553</v>
      </c>
      <c r="R223" s="22" t="s">
        <v>93</v>
      </c>
      <c r="S223" s="22" t="s">
        <v>692</v>
      </c>
      <c r="T223" s="22" t="s">
        <v>58</v>
      </c>
      <c r="U223" s="22" t="s">
        <v>59</v>
      </c>
      <c r="V223" s="22" t="s">
        <v>693</v>
      </c>
      <c r="W223" s="22" t="s">
        <v>694</v>
      </c>
      <c r="X223" s="22" t="s">
        <v>695</v>
      </c>
      <c r="Y223" s="22" t="s">
        <v>11</v>
      </c>
      <c r="Z223" s="22" t="s">
        <v>63</v>
      </c>
      <c r="AA223" s="22" t="s">
        <v>64</v>
      </c>
      <c r="AB223" s="22" t="s">
        <v>65</v>
      </c>
      <c r="AC223" s="22" t="s">
        <v>135</v>
      </c>
      <c r="AD223" s="22" t="s">
        <v>59</v>
      </c>
      <c r="AE223" s="22" t="s">
        <v>59</v>
      </c>
      <c r="AF223" s="22" t="s">
        <v>59</v>
      </c>
      <c r="AG223" s="25" t="s">
        <v>67</v>
      </c>
      <c r="AH223" s="22" t="s">
        <v>553</v>
      </c>
      <c r="AI223" s="22" t="s">
        <v>383</v>
      </c>
      <c r="AJ223" s="22" t="str">
        <f>VLOOKUP(exp_SILP!$Y223,'DATI CM'!$A$2:$F$28,2,FALSE)</f>
        <v>GNGGNN70A65L219B</v>
      </c>
    </row>
    <row r="224" ht="15.75" hidden="1" customHeight="1">
      <c r="A224" s="10" t="str">
        <f>IFERROR(VLOOKUP(exp_SILP!$W224,exp_utenti_P!D:D,1,FALSE),"_DA INSERIRE")</f>
        <v>NTCRLH81A70Z611M</v>
      </c>
      <c r="B224" s="10" t="str">
        <f>IF(AND(exp_SILP!$S224="A.3 ORIENTAMENTO PROFESSIONALE",exp_SILP!$AD224="4.2"),"A.3 ORIENTAMENTO PROFESSIONALE (CARCERE)",
IF(AND(exp_SILP!$S224="A.3 ORIENTAMENTO PROFESSIONALE",exp_SILP!$AD224="."),"A.3 ORIENTAMENTO PROFESSIONALE (CARCERE)",
IF(AND(exp_SILP!$S224="A.4 CONSULENZA ORIENTATIVA",exp_SILP!$AD224="4.2"),"A.4 CONSULENZA ORIENTATIVA (CARCERE)",
IF(AND(exp_SILP!$S224="A.4 CONSULENZA ORIENTATIVA",exp_SILP!$AD224="."),"A.4 CONSULENZA ORIENTATIVA (CARCERE)",
IF(AND(exp_SILP!$S224="A.5 - LEP F1 - ACCOMPAGNAMENTO AL LAVORO",exp_SILP!$AD224="4.2"),"A.5 - LEP F1 - ACCOMPAGNAMENTO AL LAVORO (CARCERE)",
IF(AND(exp_SILP!$S224="A.5 - LEP F1 - ACCOMPAGNAMENTO AL LAVORO",exp_SILP!$AD224="."),"A.5 - LEP F1 - ACCOMPAGNAMENTO AL LAVORO (CARCERE)",
IF(AND(exp_SILP!$S224="A.5.2a - TUTORAGGIO TIROCINI",exp_SILP!$AD224="4.2"),"A.5.2a - TUTORAGGIO TIROCINI (CARCERE)",
exp_SILP!$S224)))))))</f>
        <v>A4.11 - LEP E - ORIENTAMENTO SPECIALISTICO PER LA VALIDAZIONE DELLE COMPETENZE</v>
      </c>
      <c r="C224" s="11" t="str">
        <f>CONCATENATE(VLOOKUP(exp_SILP!$B224,'DATI COMMESSE'!$A$2:$F$25,4,FALSE)," - ", VLOOKUP(exp_SILP!$B224,'DATI COMMESSE'!$A$2:$F$25,2,FALSE)," - ",VLOOKUP(exp_SILP!$B224,'DATI COMMESSE'!$A$2:$F$25,3,FALSE))</f>
        <v> -  - </v>
      </c>
      <c r="D224" s="11" t="str">
        <f>LEFT(exp_SILP!$R224,5)</f>
        <v>14:00</v>
      </c>
      <c r="E224" s="11" t="str">
        <f>RIGHT(exp_SILP!$R224,5)</f>
        <v>17:00</v>
      </c>
      <c r="F224" s="11">
        <f>IF(exp_SILP!$AG224&gt;=60,exp_SILP!$AG224/60,exp_SILP!$AG224)</f>
        <v>3</v>
      </c>
      <c r="G224" s="11" t="str">
        <f>VLOOKUP(exp_SILP!$Y224,'DATI CM'!$A$2:$F$28,2,FALSE)</f>
        <v>GNGGNN70A65L219B</v>
      </c>
      <c r="H224" s="11" t="str">
        <f>VLOOKUP(exp_SILP!$Y224,'DATI CM'!$A$2:$F$28,3,FALSE)</f>
        <v/>
      </c>
      <c r="I224" s="11" t="str">
        <f t="shared" si="1"/>
        <v>N</v>
      </c>
      <c r="J224" s="11" t="str">
        <f>VLOOKUP(exp_SILP!$Y224,'DATI CM'!$A$2:$F$28,4,FALSE)</f>
        <v/>
      </c>
      <c r="K224" s="12" t="str">
        <f>VLOOKUP(exp_SILP!$B224,'DATI COMMESSE'!$A$2:$F$25,5,FALSE)</f>
        <v/>
      </c>
      <c r="L224" s="12" t="str">
        <f>IF(exp_SILP!$B224="A4.10 - LEP E - ORIENTAMENTO SPECIALISTICO SKILL GAP ANALYSIS - GRUPPO 3P",0,VLOOKUP(exp_SILP!$Y224,'DATI CM'!$A$2:$F$28,6,FALSE))</f>
        <v/>
      </c>
      <c r="M224" s="12">
        <f>IFERROR(VLOOKUP(exp_SILP!$B224,'DATI CM'!$H$2:$I$16,2,FALSE)*exp_SILP!$F224,0)</f>
        <v>0</v>
      </c>
      <c r="N224" s="11" t="str">
        <f>VLOOKUP(exp_SILP!$B224,'DATI COMMESSE'!$A$2:$F$25,4,FALSE)</f>
        <v/>
      </c>
      <c r="O224" s="13">
        <f>VLOOKUP(exp_SILP!$B224,'DATI COMMESSE'!$A$2:$F$25,5,FALSE)*exp_SILP!$F224</f>
        <v>0</v>
      </c>
      <c r="P224" s="11" t="str">
        <f>IF(MID(exp_SILP!$W224,10,2)&gt;"40","F","M")</f>
        <v>F</v>
      </c>
      <c r="Q224" s="27" t="s">
        <v>553</v>
      </c>
      <c r="R224" s="15" t="s">
        <v>100</v>
      </c>
      <c r="S224" s="15" t="s">
        <v>692</v>
      </c>
      <c r="T224" s="15" t="s">
        <v>58</v>
      </c>
      <c r="U224" s="15" t="s">
        <v>59</v>
      </c>
      <c r="V224" s="15" t="s">
        <v>693</v>
      </c>
      <c r="W224" s="15" t="s">
        <v>694</v>
      </c>
      <c r="X224" s="15" t="s">
        <v>695</v>
      </c>
      <c r="Y224" s="15" t="s">
        <v>11</v>
      </c>
      <c r="Z224" s="15" t="s">
        <v>63</v>
      </c>
      <c r="AA224" s="15" t="s">
        <v>64</v>
      </c>
      <c r="AB224" s="15" t="s">
        <v>65</v>
      </c>
      <c r="AC224" s="15" t="s">
        <v>135</v>
      </c>
      <c r="AD224" s="15" t="s">
        <v>59</v>
      </c>
      <c r="AE224" s="15" t="s">
        <v>59</v>
      </c>
      <c r="AF224" s="15" t="s">
        <v>59</v>
      </c>
      <c r="AG224" s="28" t="s">
        <v>101</v>
      </c>
      <c r="AH224" s="15" t="s">
        <v>553</v>
      </c>
      <c r="AI224" s="15" t="s">
        <v>383</v>
      </c>
      <c r="AJ224" s="15" t="str">
        <f>VLOOKUP(exp_SILP!$Y224,'DATI CM'!$A$2:$F$28,2,FALSE)</f>
        <v>GNGGNN70A65L219B</v>
      </c>
    </row>
    <row r="225" ht="15.75" hidden="1" customHeight="1">
      <c r="A225" s="17" t="str">
        <f>IFERROR(VLOOKUP(exp_SILP!$W225,exp_utenti_P!D:D,1,FALSE),"_DA INSERIRE")</f>
        <v>HRVCCL74A63Z134E</v>
      </c>
      <c r="B225" s="17" t="str">
        <f>IF(AND(exp_SILP!$S225="A.3 ORIENTAMENTO PROFESSIONALE",exp_SILP!$AD225="4.2"),"A.3 ORIENTAMENTO PROFESSIONALE (CARCERE)",
IF(AND(exp_SILP!$S225="A.3 ORIENTAMENTO PROFESSIONALE",exp_SILP!$AD225="."),"A.3 ORIENTAMENTO PROFESSIONALE (CARCERE)",
IF(AND(exp_SILP!$S225="A.4 CONSULENZA ORIENTATIVA",exp_SILP!$AD225="4.2"),"A.4 CONSULENZA ORIENTATIVA (CARCERE)",
IF(AND(exp_SILP!$S225="A.4 CONSULENZA ORIENTATIVA",exp_SILP!$AD225="."),"A.4 CONSULENZA ORIENTATIVA (CARCERE)",
IF(AND(exp_SILP!$S225="A.5 - LEP F1 - ACCOMPAGNAMENTO AL LAVORO",exp_SILP!$AD225="4.2"),"A.5 - LEP F1 - ACCOMPAGNAMENTO AL LAVORO (CARCERE)",
IF(AND(exp_SILP!$S225="A.5 - LEP F1 - ACCOMPAGNAMENTO AL LAVORO",exp_SILP!$AD225="."),"A.5 - LEP F1 - ACCOMPAGNAMENTO AL LAVORO (CARCERE)",
IF(AND(exp_SILP!$S225="A.5.2a - TUTORAGGIO TIROCINI",exp_SILP!$AD225="4.2"),"A.5.2a - TUTORAGGIO TIROCINI (CARCERE)",
exp_SILP!$S225)))))))</f>
        <v>A.5 - LEP F1 - ACCOMPAGNAMENTO AL LAVORO</v>
      </c>
      <c r="C225" s="18" t="str">
        <f>CONCATENATE(VLOOKUP(exp_SILP!$B225,'DATI COMMESSE'!$A$2:$F$25,4,FALSE)," - ", VLOOKUP(exp_SILP!$B225,'DATI COMMESSE'!$A$2:$F$25,2,FALSE)," - ",VLOOKUP(exp_SILP!$B225,'DATI COMMESSE'!$A$2:$F$25,3,FALSE))</f>
        <v>GOL - 22-02-5000 - 22-12-5003</v>
      </c>
      <c r="D225" s="18" t="str">
        <f>LEFT(exp_SILP!$R225,5)</f>
        <v>09:30</v>
      </c>
      <c r="E225" s="18" t="str">
        <f>RIGHT(exp_SILP!$R225,5)</f>
        <v>11:30</v>
      </c>
      <c r="F225" s="18">
        <f>IF(exp_SILP!$AG225&gt;=60,exp_SILP!$AG225/60,exp_SILP!$AG225)</f>
        <v>2</v>
      </c>
      <c r="G225" s="18" t="str">
        <f>VLOOKUP(exp_SILP!$Y225,'DATI CM'!$A$2:$F$28,2,FALSE)</f>
        <v>SPDPRZ67H55L219V</v>
      </c>
      <c r="H225" s="18" t="str">
        <f>VLOOKUP(exp_SILP!$Y225,'DATI CM'!$A$2:$F$28,3,FALSE)</f>
        <v>A010</v>
      </c>
      <c r="I225" s="18" t="str">
        <f t="shared" si="1"/>
        <v>N</v>
      </c>
      <c r="J225" s="18" t="str">
        <f>VLOOKUP(exp_SILP!$Y225,'DATI CM'!$A$2:$F$28,4,FALSE)</f>
        <v>TORINO</v>
      </c>
      <c r="K225" s="19">
        <f>VLOOKUP(exp_SILP!$B225,'DATI COMMESSE'!$A$2:$F$25,5,FALSE)</f>
        <v>39.94</v>
      </c>
      <c r="L225" s="19" t="str">
        <f>IF(exp_SILP!$B225="A4.10 - LEP E - ORIENTAMENTO SPECIALISTICO SKILL GAP ANALYSIS - GRUPPO 3P",0,VLOOKUP(exp_SILP!$Y225,'DATI CM'!$A$2:$F$28,6,FALSE))</f>
        <v/>
      </c>
      <c r="M225" s="19">
        <f>IFERROR(VLOOKUP(exp_SILP!$B225,'DATI CM'!$H$2:$I$16,2,FALSE)*exp_SILP!$F225,0)</f>
        <v>0</v>
      </c>
      <c r="N225" s="18" t="str">
        <f>VLOOKUP(exp_SILP!$B225,'DATI COMMESSE'!$A$2:$F$25,4,FALSE)</f>
        <v>GOL</v>
      </c>
      <c r="O225" s="20">
        <f>VLOOKUP(exp_SILP!$B225,'DATI COMMESSE'!$A$2:$F$25,5,FALSE)*exp_SILP!$F225</f>
        <v>79.88</v>
      </c>
      <c r="P225" s="18" t="str">
        <f>IF(MID(exp_SILP!$W225,10,2)&gt;"40","F","M")</f>
        <v>F</v>
      </c>
      <c r="Q225" s="24" t="s">
        <v>553</v>
      </c>
      <c r="R225" s="22" t="s">
        <v>78</v>
      </c>
      <c r="S225" s="22" t="s">
        <v>57</v>
      </c>
      <c r="T225" s="22" t="s">
        <v>58</v>
      </c>
      <c r="U225" s="22" t="s">
        <v>59</v>
      </c>
      <c r="V225" s="22" t="s">
        <v>696</v>
      </c>
      <c r="W225" s="22" t="s">
        <v>697</v>
      </c>
      <c r="X225" s="22" t="s">
        <v>698</v>
      </c>
      <c r="Y225" s="22" t="s">
        <v>17</v>
      </c>
      <c r="Z225" s="22" t="s">
        <v>63</v>
      </c>
      <c r="AA225" s="22" t="s">
        <v>64</v>
      </c>
      <c r="AB225" s="22" t="s">
        <v>65</v>
      </c>
      <c r="AC225" s="22" t="s">
        <v>135</v>
      </c>
      <c r="AD225" s="22" t="s">
        <v>59</v>
      </c>
      <c r="AE225" s="22" t="s">
        <v>59</v>
      </c>
      <c r="AF225" s="22" t="s">
        <v>59</v>
      </c>
      <c r="AG225" s="25" t="s">
        <v>76</v>
      </c>
      <c r="AH225" s="22" t="s">
        <v>553</v>
      </c>
      <c r="AI225" s="22" t="s">
        <v>137</v>
      </c>
      <c r="AJ225" s="22" t="str">
        <f>VLOOKUP(exp_SILP!$Y225,'DATI CM'!$A$2:$F$28,2,FALSE)</f>
        <v>SPDPRZ67H55L219V</v>
      </c>
    </row>
    <row r="226" ht="15.75" hidden="1" customHeight="1">
      <c r="A226" s="10" t="str">
        <f>IFERROR(VLOOKUP(exp_SILP!$W226,exp_utenti_P!D:D,1,FALSE),"_DA INSERIRE")</f>
        <v>MRGCDL78B04L219M</v>
      </c>
      <c r="B226" s="10" t="str">
        <f>IF(AND(exp_SILP!$S226="A.3 ORIENTAMENTO PROFESSIONALE",exp_SILP!$AD226="4.2"),"A.3 ORIENTAMENTO PROFESSIONALE (CARCERE)",
IF(AND(exp_SILP!$S226="A.3 ORIENTAMENTO PROFESSIONALE",exp_SILP!$AD226="."),"A.3 ORIENTAMENTO PROFESSIONALE (CARCERE)",
IF(AND(exp_SILP!$S226="A.4 CONSULENZA ORIENTATIVA",exp_SILP!$AD226="4.2"),"A.4 CONSULENZA ORIENTATIVA (CARCERE)",
IF(AND(exp_SILP!$S226="A.4 CONSULENZA ORIENTATIVA",exp_SILP!$AD226="."),"A.4 CONSULENZA ORIENTATIVA (CARCERE)",
IF(AND(exp_SILP!$S226="A.5 - LEP F1 - ACCOMPAGNAMENTO AL LAVORO",exp_SILP!$AD226="4.2"),"A.5 - LEP F1 - ACCOMPAGNAMENTO AL LAVORO (CARCERE)",
IF(AND(exp_SILP!$S226="A.5 - LEP F1 - ACCOMPAGNAMENTO AL LAVORO",exp_SILP!$AD226="."),"A.5 - LEP F1 - ACCOMPAGNAMENTO AL LAVORO (CARCERE)",
IF(AND(exp_SILP!$S226="A.5.2a - TUTORAGGIO TIROCINI",exp_SILP!$AD226="4.2"),"A.5.2a - TUTORAGGIO TIROCINI (CARCERE)",
exp_SILP!$S226)))))))</f>
        <v>A.5 - LEP F1 - ACCOMPAGNAMENTO AL LAVORO</v>
      </c>
      <c r="C226" s="11" t="str">
        <f>CONCATENATE(VLOOKUP(exp_SILP!$B226,'DATI COMMESSE'!$A$2:$F$25,4,FALSE)," - ", VLOOKUP(exp_SILP!$B226,'DATI COMMESSE'!$A$2:$F$25,2,FALSE)," - ",VLOOKUP(exp_SILP!$B226,'DATI COMMESSE'!$A$2:$F$25,3,FALSE))</f>
        <v>GOL - 22-02-5000 - 22-12-5003</v>
      </c>
      <c r="D226" s="11" t="str">
        <f>LEFT(exp_SILP!$R226,5)</f>
        <v>17:00</v>
      </c>
      <c r="E226" s="11" t="str">
        <f>RIGHT(exp_SILP!$R226,5)</f>
        <v>18:00</v>
      </c>
      <c r="F226" s="11">
        <f>IF(exp_SILP!$AG226&gt;=60,exp_SILP!$AG226/60,exp_SILP!$AG226)</f>
        <v>1</v>
      </c>
      <c r="G226" s="11" t="str">
        <f>VLOOKUP(exp_SILP!$Y226,'DATI CM'!$A$2:$F$28,2,FALSE)</f>
        <v>SPDPRZ67H55L219V</v>
      </c>
      <c r="H226" s="11" t="str">
        <f>VLOOKUP(exp_SILP!$Y226,'DATI CM'!$A$2:$F$28,3,FALSE)</f>
        <v>A010</v>
      </c>
      <c r="I226" s="11" t="str">
        <f t="shared" si="1"/>
        <v>N</v>
      </c>
      <c r="J226" s="11" t="str">
        <f>VLOOKUP(exp_SILP!$Y226,'DATI CM'!$A$2:$F$28,4,FALSE)</f>
        <v>TORINO</v>
      </c>
      <c r="K226" s="12">
        <f>VLOOKUP(exp_SILP!$B226,'DATI COMMESSE'!$A$2:$F$25,5,FALSE)</f>
        <v>39.94</v>
      </c>
      <c r="L226" s="12" t="str">
        <f>IF(exp_SILP!$B226="A4.10 - LEP E - ORIENTAMENTO SPECIALISTICO SKILL GAP ANALYSIS - GRUPPO 3P",0,VLOOKUP(exp_SILP!$Y226,'DATI CM'!$A$2:$F$28,6,FALSE))</f>
        <v/>
      </c>
      <c r="M226" s="12">
        <f>IFERROR(VLOOKUP(exp_SILP!$B226,'DATI CM'!$H$2:$I$16,2,FALSE)*exp_SILP!$F226,0)</f>
        <v>0</v>
      </c>
      <c r="N226" s="11" t="str">
        <f>VLOOKUP(exp_SILP!$B226,'DATI COMMESSE'!$A$2:$F$25,4,FALSE)</f>
        <v>GOL</v>
      </c>
      <c r="O226" s="13">
        <f>VLOOKUP(exp_SILP!$B226,'DATI COMMESSE'!$A$2:$F$25,5,FALSE)*exp_SILP!$F226</f>
        <v>39.94</v>
      </c>
      <c r="P226" s="11" t="str">
        <f>IF(MID(exp_SILP!$W226,10,2)&gt;"40","F","M")</f>
        <v>M</v>
      </c>
      <c r="Q226" s="27" t="s">
        <v>553</v>
      </c>
      <c r="R226" s="15" t="s">
        <v>93</v>
      </c>
      <c r="S226" s="15" t="s">
        <v>57</v>
      </c>
      <c r="T226" s="15" t="s">
        <v>58</v>
      </c>
      <c r="U226" s="15" t="s">
        <v>59</v>
      </c>
      <c r="V226" s="15" t="s">
        <v>249</v>
      </c>
      <c r="W226" s="15" t="s">
        <v>250</v>
      </c>
      <c r="X226" s="15" t="s">
        <v>251</v>
      </c>
      <c r="Y226" s="15" t="s">
        <v>17</v>
      </c>
      <c r="Z226" s="15" t="s">
        <v>63</v>
      </c>
      <c r="AA226" s="15" t="s">
        <v>64</v>
      </c>
      <c r="AB226" s="15" t="s">
        <v>65</v>
      </c>
      <c r="AC226" s="15" t="s">
        <v>135</v>
      </c>
      <c r="AD226" s="15" t="s">
        <v>59</v>
      </c>
      <c r="AE226" s="15" t="s">
        <v>59</v>
      </c>
      <c r="AF226" s="15" t="s">
        <v>431</v>
      </c>
      <c r="AG226" s="28" t="s">
        <v>67</v>
      </c>
      <c r="AH226" s="15" t="s">
        <v>553</v>
      </c>
      <c r="AI226" s="15" t="s">
        <v>137</v>
      </c>
      <c r="AJ226" s="15" t="str">
        <f>VLOOKUP(exp_SILP!$Y226,'DATI CM'!$A$2:$F$28,2,FALSE)</f>
        <v>SPDPRZ67H55L219V</v>
      </c>
    </row>
    <row r="227" ht="15.75" hidden="1" customHeight="1">
      <c r="A227" s="17" t="str">
        <f>IFERROR(VLOOKUP(exp_SILP!$W227,exp_utenti_P!D:D,1,FALSE),"_DA INSERIRE")</f>
        <v>MRGCDL78B04L219M</v>
      </c>
      <c r="B227" s="17" t="str">
        <f>IF(AND(exp_SILP!$S227="A.3 ORIENTAMENTO PROFESSIONALE",exp_SILP!$AD227="4.2"),"A.3 ORIENTAMENTO PROFESSIONALE (CARCERE)",
IF(AND(exp_SILP!$S227="A.3 ORIENTAMENTO PROFESSIONALE",exp_SILP!$AD227="."),"A.3 ORIENTAMENTO PROFESSIONALE (CARCERE)",
IF(AND(exp_SILP!$S227="A.4 CONSULENZA ORIENTATIVA",exp_SILP!$AD227="4.2"),"A.4 CONSULENZA ORIENTATIVA (CARCERE)",
IF(AND(exp_SILP!$S227="A.4 CONSULENZA ORIENTATIVA",exp_SILP!$AD227="."),"A.4 CONSULENZA ORIENTATIVA (CARCERE)",
IF(AND(exp_SILP!$S227="A.5 - LEP F1 - ACCOMPAGNAMENTO AL LAVORO",exp_SILP!$AD227="4.2"),"A.5 - LEP F1 - ACCOMPAGNAMENTO AL LAVORO (CARCERE)",
IF(AND(exp_SILP!$S227="A.5 - LEP F1 - ACCOMPAGNAMENTO AL LAVORO",exp_SILP!$AD227="."),"A.5 - LEP F1 - ACCOMPAGNAMENTO AL LAVORO (CARCERE)",
IF(AND(exp_SILP!$S227="A.5.2a - TUTORAGGIO TIROCINI",exp_SILP!$AD227="4.2"),"A.5.2a - TUTORAGGIO TIROCINI (CARCERE)",
exp_SILP!$S227)))))))</f>
        <v>A.5 - LEP F1 - ACCOMPAGNAMENTO AL LAVORO</v>
      </c>
      <c r="C227" s="18" t="str">
        <f>CONCATENATE(VLOOKUP(exp_SILP!$B227,'DATI COMMESSE'!$A$2:$F$25,4,FALSE)," - ", VLOOKUP(exp_SILP!$B227,'DATI COMMESSE'!$A$2:$F$25,2,FALSE)," - ",VLOOKUP(exp_SILP!$B227,'DATI COMMESSE'!$A$2:$F$25,3,FALSE))</f>
        <v>GOL - 22-02-5000 - 22-12-5003</v>
      </c>
      <c r="D227" s="18" t="str">
        <f>LEFT(exp_SILP!$R227,5)</f>
        <v>15:00</v>
      </c>
      <c r="E227" s="18" t="str">
        <f>RIGHT(exp_SILP!$R227,5)</f>
        <v>17:00</v>
      </c>
      <c r="F227" s="18">
        <f>IF(exp_SILP!$AG227&gt;=60,exp_SILP!$AG227/60,exp_SILP!$AG227)</f>
        <v>2</v>
      </c>
      <c r="G227" s="18" t="str">
        <f>VLOOKUP(exp_SILP!$Y227,'DATI CM'!$A$2:$F$28,2,FALSE)</f>
        <v>SPDPRZ67H55L219V</v>
      </c>
      <c r="H227" s="18" t="str">
        <f>VLOOKUP(exp_SILP!$Y227,'DATI CM'!$A$2:$F$28,3,FALSE)</f>
        <v>A010</v>
      </c>
      <c r="I227" s="18" t="str">
        <f t="shared" si="1"/>
        <v>N</v>
      </c>
      <c r="J227" s="18" t="str">
        <f>VLOOKUP(exp_SILP!$Y227,'DATI CM'!$A$2:$F$28,4,FALSE)</f>
        <v>TORINO</v>
      </c>
      <c r="K227" s="19">
        <f>VLOOKUP(exp_SILP!$B227,'DATI COMMESSE'!$A$2:$F$25,5,FALSE)</f>
        <v>39.94</v>
      </c>
      <c r="L227" s="19" t="str">
        <f>IF(exp_SILP!$B227="A4.10 - LEP E - ORIENTAMENTO SPECIALISTICO SKILL GAP ANALYSIS - GRUPPO 3P",0,VLOOKUP(exp_SILP!$Y227,'DATI CM'!$A$2:$F$28,6,FALSE))</f>
        <v/>
      </c>
      <c r="M227" s="19">
        <f>IFERROR(VLOOKUP(exp_SILP!$B227,'DATI CM'!$H$2:$I$16,2,FALSE)*exp_SILP!$F227,0)</f>
        <v>0</v>
      </c>
      <c r="N227" s="18" t="str">
        <f>VLOOKUP(exp_SILP!$B227,'DATI COMMESSE'!$A$2:$F$25,4,FALSE)</f>
        <v>GOL</v>
      </c>
      <c r="O227" s="20">
        <f>VLOOKUP(exp_SILP!$B227,'DATI COMMESSE'!$A$2:$F$25,5,FALSE)*exp_SILP!$F227</f>
        <v>79.88</v>
      </c>
      <c r="P227" s="18" t="str">
        <f>IF(MID(exp_SILP!$W227,10,2)&gt;"40","F","M")</f>
        <v>M</v>
      </c>
      <c r="Q227" s="24" t="s">
        <v>553</v>
      </c>
      <c r="R227" s="22" t="s">
        <v>144</v>
      </c>
      <c r="S227" s="22" t="s">
        <v>57</v>
      </c>
      <c r="T227" s="22" t="s">
        <v>58</v>
      </c>
      <c r="U227" s="22" t="s">
        <v>59</v>
      </c>
      <c r="V227" s="22" t="s">
        <v>249</v>
      </c>
      <c r="W227" s="22" t="s">
        <v>250</v>
      </c>
      <c r="X227" s="22" t="s">
        <v>251</v>
      </c>
      <c r="Y227" s="22" t="s">
        <v>17</v>
      </c>
      <c r="Z227" s="22" t="s">
        <v>63</v>
      </c>
      <c r="AA227" s="22" t="s">
        <v>64</v>
      </c>
      <c r="AB227" s="22" t="s">
        <v>65</v>
      </c>
      <c r="AC227" s="22" t="s">
        <v>135</v>
      </c>
      <c r="AD227" s="22" t="s">
        <v>59</v>
      </c>
      <c r="AE227" s="22" t="s">
        <v>59</v>
      </c>
      <c r="AF227" s="22" t="s">
        <v>59</v>
      </c>
      <c r="AG227" s="25" t="s">
        <v>76</v>
      </c>
      <c r="AH227" s="22" t="s">
        <v>553</v>
      </c>
      <c r="AI227" s="22" t="s">
        <v>137</v>
      </c>
      <c r="AJ227" s="22" t="str">
        <f>VLOOKUP(exp_SILP!$Y227,'DATI CM'!$A$2:$F$28,2,FALSE)</f>
        <v>SPDPRZ67H55L219V</v>
      </c>
    </row>
    <row r="228" ht="15.75" hidden="1" customHeight="1">
      <c r="A228" s="10" t="str">
        <f>IFERROR(VLOOKUP(exp_SILP!$W228,exp_utenti_P!D:D,1,FALSE),"_DA INSERIRE")</f>
        <v>PVEKST67M52Z104C</v>
      </c>
      <c r="B228" s="10" t="str">
        <f>IF(AND(exp_SILP!$S228="A.3 ORIENTAMENTO PROFESSIONALE",exp_SILP!$AD228="4.2"),"A.3 ORIENTAMENTO PROFESSIONALE (CARCERE)",
IF(AND(exp_SILP!$S228="A.3 ORIENTAMENTO PROFESSIONALE",exp_SILP!$AD228="."),"A.3 ORIENTAMENTO PROFESSIONALE (CARCERE)",
IF(AND(exp_SILP!$S228="A.4 CONSULENZA ORIENTATIVA",exp_SILP!$AD228="4.2"),"A.4 CONSULENZA ORIENTATIVA (CARCERE)",
IF(AND(exp_SILP!$S228="A.4 CONSULENZA ORIENTATIVA",exp_SILP!$AD228="."),"A.4 CONSULENZA ORIENTATIVA (CARCERE)",
IF(AND(exp_SILP!$S228="A.5 - LEP F1 - ACCOMPAGNAMENTO AL LAVORO",exp_SILP!$AD228="4.2"),"A.5 - LEP F1 - ACCOMPAGNAMENTO AL LAVORO (CARCERE)",
IF(AND(exp_SILP!$S228="A.5 - LEP F1 - ACCOMPAGNAMENTO AL LAVORO",exp_SILP!$AD228="."),"A.5 - LEP F1 - ACCOMPAGNAMENTO AL LAVORO (CARCERE)",
IF(AND(exp_SILP!$S228="A.5.2a - TUTORAGGIO TIROCINI",exp_SILP!$AD228="4.2"),"A.5.2a - TUTORAGGIO TIROCINI (CARCERE)",
exp_SILP!$S228)))))))</f>
        <v>A.5 - LEP F1 - ACCOMPAGNAMENTO AL LAVORO</v>
      </c>
      <c r="C228" s="11" t="str">
        <f>CONCATENATE(VLOOKUP(exp_SILP!$B228,'DATI COMMESSE'!$A$2:$F$25,4,FALSE)," - ", VLOOKUP(exp_SILP!$B228,'DATI COMMESSE'!$A$2:$F$25,2,FALSE)," - ",VLOOKUP(exp_SILP!$B228,'DATI COMMESSE'!$A$2:$F$25,3,FALSE))</f>
        <v>GOL - 22-02-5000 - 22-12-5003</v>
      </c>
      <c r="D228" s="11" t="str">
        <f>LEFT(exp_SILP!$R228,5)</f>
        <v>14:00</v>
      </c>
      <c r="E228" s="11" t="str">
        <f>RIGHT(exp_SILP!$R228,5)</f>
        <v>15:00</v>
      </c>
      <c r="F228" s="11">
        <f>IF(exp_SILP!$AG228&gt;=60,exp_SILP!$AG228/60,exp_SILP!$AG228)</f>
        <v>1</v>
      </c>
      <c r="G228" s="11" t="str">
        <f>VLOOKUP(exp_SILP!$Y228,'DATI CM'!$A$2:$F$28,2,FALSE)</f>
        <v>PNFMRT85H50A859E</v>
      </c>
      <c r="H228" s="11" t="str">
        <f>VLOOKUP(exp_SILP!$Y228,'DATI CM'!$A$2:$F$28,3,FALSE)</f>
        <v>A011</v>
      </c>
      <c r="I228" s="11" t="str">
        <f t="shared" si="1"/>
        <v>N</v>
      </c>
      <c r="J228" s="11" t="str">
        <f>VLOOKUP(exp_SILP!$Y228,'DATI CM'!$A$2:$F$28,4,FALSE)</f>
        <v>BIELLA</v>
      </c>
      <c r="K228" s="12">
        <f>VLOOKUP(exp_SILP!$B228,'DATI COMMESSE'!$A$2:$F$25,5,FALSE)</f>
        <v>39.94</v>
      </c>
      <c r="L228" s="12">
        <f>IF(exp_SILP!$B228="A4.10 - LEP E - ORIENTAMENTO SPECIALISTICO SKILL GAP ANALYSIS - GRUPPO 3P",0,VLOOKUP(exp_SILP!$Y228,'DATI CM'!$A$2:$F$28,6,FALSE))</f>
        <v>25</v>
      </c>
      <c r="M228" s="12">
        <f>IFERROR(VLOOKUP(exp_SILP!$B228,'DATI CM'!$H$2:$I$16,2,FALSE)*exp_SILP!$F228,0)</f>
        <v>0</v>
      </c>
      <c r="N228" s="11" t="str">
        <f>VLOOKUP(exp_SILP!$B228,'DATI COMMESSE'!$A$2:$F$25,4,FALSE)</f>
        <v>GOL</v>
      </c>
      <c r="O228" s="13">
        <f>VLOOKUP(exp_SILP!$B228,'DATI COMMESSE'!$A$2:$F$25,5,FALSE)*exp_SILP!$F228</f>
        <v>39.94</v>
      </c>
      <c r="P228" s="11" t="str">
        <f>IF(MID(exp_SILP!$W228,10,2)&gt;"40","F","M")</f>
        <v>F</v>
      </c>
      <c r="Q228" s="27" t="s">
        <v>553</v>
      </c>
      <c r="R228" s="15" t="s">
        <v>56</v>
      </c>
      <c r="S228" s="15" t="s">
        <v>57</v>
      </c>
      <c r="T228" s="15" t="s">
        <v>58</v>
      </c>
      <c r="U228" s="15" t="s">
        <v>59</v>
      </c>
      <c r="V228" s="15" t="s">
        <v>519</v>
      </c>
      <c r="W228" s="15" t="s">
        <v>520</v>
      </c>
      <c r="X228" s="15" t="s">
        <v>521</v>
      </c>
      <c r="Y228" s="15" t="s">
        <v>15</v>
      </c>
      <c r="Z228" s="15" t="s">
        <v>63</v>
      </c>
      <c r="AA228" s="15" t="s">
        <v>64</v>
      </c>
      <c r="AB228" s="15" t="s">
        <v>65</v>
      </c>
      <c r="AC228" s="15" t="s">
        <v>66</v>
      </c>
      <c r="AD228" s="15" t="s">
        <v>59</v>
      </c>
      <c r="AE228" s="15" t="s">
        <v>59</v>
      </c>
      <c r="AF228" s="15" t="s">
        <v>59</v>
      </c>
      <c r="AG228" s="28" t="s">
        <v>67</v>
      </c>
      <c r="AH228" s="15" t="s">
        <v>553</v>
      </c>
      <c r="AI228" s="15" t="s">
        <v>68</v>
      </c>
      <c r="AJ228" s="15" t="str">
        <f>VLOOKUP(exp_SILP!$Y228,'DATI CM'!$A$2:$F$28,2,FALSE)</f>
        <v>PNFMRT85H50A859E</v>
      </c>
    </row>
    <row r="229" ht="15.75" customHeight="1">
      <c r="A229" s="17" t="str">
        <f>IFERROR(VLOOKUP(exp_SILP!$W229,exp_utenti_P!D:D,1,FALSE),"_DA INSERIRE")</f>
        <v>BRTJNY00R63L219O</v>
      </c>
      <c r="B229" s="17" t="str">
        <f>IF(AND(exp_SILP!$S229="A.3 ORIENTAMENTO PROFESSIONALE",exp_SILP!$AD229="4.2"),"A.3 ORIENTAMENTO PROFESSIONALE (CARCERE)",
IF(AND(exp_SILP!$S229="A.3 ORIENTAMENTO PROFESSIONALE",exp_SILP!$AD229="."),"A.3 ORIENTAMENTO PROFESSIONALE (CARCERE)",
IF(AND(exp_SILP!$S229="A.4 CONSULENZA ORIENTATIVA",exp_SILP!$AD229="4.2"),"A.4 CONSULENZA ORIENTATIVA (CARCERE)",
IF(AND(exp_SILP!$S229="A.4 CONSULENZA ORIENTATIVA",exp_SILP!$AD229="."),"A.4 CONSULENZA ORIENTATIVA (CARCERE)",
IF(AND(exp_SILP!$S229="A.5 - LEP F1 - ACCOMPAGNAMENTO AL LAVORO",exp_SILP!$AD229="4.2"),"A.5 - LEP F1 - ACCOMPAGNAMENTO AL LAVORO (CARCERE)",
IF(AND(exp_SILP!$S229="A.5 - LEP F1 - ACCOMPAGNAMENTO AL LAVORO",exp_SILP!$AD229="."),"A.5 - LEP F1 - ACCOMPAGNAMENTO AL LAVORO (CARCERE)",
IF(AND(exp_SILP!$S229="A.5.2a - TUTORAGGIO TIROCINI",exp_SILP!$AD229="4.2"),"A.5.2a - TUTORAGGIO TIROCINI (CARCERE)",
exp_SILP!$S229)))))))</f>
        <v>A.5.2a - TUTORAGGIO TIROCINI</v>
      </c>
      <c r="C229" s="18" t="str">
        <f>CONCATENATE(VLOOKUP(exp_SILP!$B229,'DATI COMMESSE'!$A$2:$F$25,4,FALSE)," - ", VLOOKUP(exp_SILP!$B229,'DATI COMMESSE'!$A$2:$F$25,2,FALSE)," - ",VLOOKUP(exp_SILP!$B229,'DATI COMMESSE'!$A$2:$F$25,3,FALSE))</f>
        <v>FRD - 22-02-5000 - 22-12-5002</v>
      </c>
      <c r="D229" s="18" t="str">
        <f>LEFT(exp_SILP!$R229,5)</f>
        <v>09:00</v>
      </c>
      <c r="E229" s="18" t="str">
        <f>RIGHT(exp_SILP!$R229,5)</f>
        <v>12:00</v>
      </c>
      <c r="F229" s="18">
        <f>IF(exp_SILP!$AG229&gt;=60,exp_SILP!$AG229/60,exp_SILP!$AG229)</f>
        <v>3</v>
      </c>
      <c r="G229" s="18" t="str">
        <f>VLOOKUP(exp_SILP!$Y229,'DATI CM'!$A$2:$F$28,2,FALSE)</f>
        <v>FLCSRN79S42L219X</v>
      </c>
      <c r="H229" s="18" t="str">
        <f>VLOOKUP(exp_SILP!$Y229,'DATI CM'!$A$2:$F$28,3,FALSE)</f>
        <v>A011</v>
      </c>
      <c r="I229" s="18" t="str">
        <f t="shared" si="1"/>
        <v>N</v>
      </c>
      <c r="J229" s="18" t="str">
        <f>VLOOKUP(exp_SILP!$Y229,'DATI CM'!$A$2:$F$28,4,FALSE)</f>
        <v>TORINO</v>
      </c>
      <c r="K229" s="19">
        <f>VLOOKUP(exp_SILP!$B229,'DATI COMMESSE'!$A$2:$F$25,5,FALSE)</f>
        <v>35.5</v>
      </c>
      <c r="L229" s="19">
        <f>IF(exp_SILP!$B229="A4.10 - LEP E - ORIENTAMENTO SPECIALISTICO SKILL GAP ANALYSIS - GRUPPO 3P",0,VLOOKUP(exp_SILP!$Y229,'DATI CM'!$A$2:$F$28,6,FALSE))</f>
        <v>25</v>
      </c>
      <c r="M229" s="19">
        <f>IFERROR(VLOOKUP(exp_SILP!$B229,'DATI CM'!$H$2:$I$16,2,FALSE)*exp_SILP!$F229,0)</f>
        <v>0</v>
      </c>
      <c r="N229" s="18" t="str">
        <f>VLOOKUP(exp_SILP!$B229,'DATI COMMESSE'!$A$2:$F$25,4,FALSE)</f>
        <v>FRD</v>
      </c>
      <c r="O229" s="20">
        <f>VLOOKUP(exp_SILP!$B229,'DATI COMMESSE'!$A$2:$F$25,5,FALSE)*exp_SILP!$F229</f>
        <v>106.5</v>
      </c>
      <c r="P229" s="18" t="str">
        <f>IF(MID(exp_SILP!$W229,10,2)&gt;"40","F","M")</f>
        <v>F</v>
      </c>
      <c r="Q229" s="24" t="s">
        <v>553</v>
      </c>
      <c r="R229" s="22" t="s">
        <v>106</v>
      </c>
      <c r="S229" s="22" t="s">
        <v>166</v>
      </c>
      <c r="T229" s="22" t="s">
        <v>58</v>
      </c>
      <c r="U229" s="22" t="s">
        <v>59</v>
      </c>
      <c r="V229" s="22" t="s">
        <v>103</v>
      </c>
      <c r="W229" s="22" t="s">
        <v>104</v>
      </c>
      <c r="X229" s="22" t="s">
        <v>105</v>
      </c>
      <c r="Y229" s="22" t="s">
        <v>10</v>
      </c>
      <c r="Z229" s="22" t="s">
        <v>63</v>
      </c>
      <c r="AA229" s="22" t="s">
        <v>64</v>
      </c>
      <c r="AB229" s="22" t="s">
        <v>74</v>
      </c>
      <c r="AC229" s="22" t="s">
        <v>75</v>
      </c>
      <c r="AD229" s="22" t="s">
        <v>177</v>
      </c>
      <c r="AE229" s="22" t="s">
        <v>59</v>
      </c>
      <c r="AF229" s="22" t="s">
        <v>699</v>
      </c>
      <c r="AG229" s="25" t="s">
        <v>101</v>
      </c>
      <c r="AH229" s="22" t="s">
        <v>553</v>
      </c>
      <c r="AI229" s="22" t="s">
        <v>77</v>
      </c>
      <c r="AJ229" s="22" t="str">
        <f>VLOOKUP(exp_SILP!$Y229,'DATI CM'!$A$2:$F$28,2,FALSE)</f>
        <v>FLCSRN79S42L219X</v>
      </c>
    </row>
    <row r="230" ht="15.75" hidden="1" customHeight="1">
      <c r="A230" s="10" t="str">
        <f>IFERROR(VLOOKUP(exp_SILP!$W230,exp_utenti_P!D:D,1,FALSE),"_DA INSERIRE")</f>
        <v>NROGML62T31Z348Q</v>
      </c>
      <c r="B230" s="10" t="str">
        <f>IF(AND(exp_SILP!$S230="A.3 ORIENTAMENTO PROFESSIONALE",exp_SILP!$AD230="4.2"),"A.3 ORIENTAMENTO PROFESSIONALE (CARCERE)",
IF(AND(exp_SILP!$S230="A.3 ORIENTAMENTO PROFESSIONALE",exp_SILP!$AD230="."),"A.3 ORIENTAMENTO PROFESSIONALE (CARCERE)",
IF(AND(exp_SILP!$S230="A.4 CONSULENZA ORIENTATIVA",exp_SILP!$AD230="4.2"),"A.4 CONSULENZA ORIENTATIVA (CARCERE)",
IF(AND(exp_SILP!$S230="A.4 CONSULENZA ORIENTATIVA",exp_SILP!$AD230="."),"A.4 CONSULENZA ORIENTATIVA (CARCERE)",
IF(AND(exp_SILP!$S230="A.5 - LEP F1 - ACCOMPAGNAMENTO AL LAVORO",exp_SILP!$AD230="4.2"),"A.5 - LEP F1 - ACCOMPAGNAMENTO AL LAVORO (CARCERE)",
IF(AND(exp_SILP!$S230="A.5 - LEP F1 - ACCOMPAGNAMENTO AL LAVORO",exp_SILP!$AD230="."),"A.5 - LEP F1 - ACCOMPAGNAMENTO AL LAVORO (CARCERE)",
IF(AND(exp_SILP!$S230="A.5.2a - TUTORAGGIO TIROCINI",exp_SILP!$AD230="4.2"),"A.5.2a - TUTORAGGIO TIROCINI (CARCERE)",
exp_SILP!$S230)))))))</f>
        <v>A4.10 - LEP E - ORIENTAMENTO SPECIALISTICO SKILL GAP ANALYSIS</v>
      </c>
      <c r="C230" s="11" t="str">
        <f>CONCATENATE(VLOOKUP(exp_SILP!$B230,'DATI COMMESSE'!$A$2:$F$25,4,FALSE)," - ", VLOOKUP(exp_SILP!$B230,'DATI COMMESSE'!$A$2:$F$25,2,FALSE)," - ",VLOOKUP(exp_SILP!$B230,'DATI COMMESSE'!$A$2:$F$25,3,FALSE))</f>
        <v>GOL - 22-02-5000 - 22-12-5003</v>
      </c>
      <c r="D230" s="11" t="str">
        <f>LEFT(exp_SILP!$R230,5)</f>
        <v>11:30</v>
      </c>
      <c r="E230" s="11" t="str">
        <f>RIGHT(exp_SILP!$R230,5)</f>
        <v>12:30</v>
      </c>
      <c r="F230" s="11">
        <f>IF(exp_SILP!$AG230&gt;=60,exp_SILP!$AG230/60,exp_SILP!$AG230)</f>
        <v>1</v>
      </c>
      <c r="G230" s="11" t="str">
        <f>VLOOKUP(exp_SILP!$Y230,'DATI CM'!$A$2:$F$28,2,FALSE)</f>
        <v>SPDPRZ67H55L219V</v>
      </c>
      <c r="H230" s="11" t="str">
        <f>VLOOKUP(exp_SILP!$Y230,'DATI CM'!$A$2:$F$28,3,FALSE)</f>
        <v>A010</v>
      </c>
      <c r="I230" s="11" t="str">
        <f t="shared" si="1"/>
        <v>N</v>
      </c>
      <c r="J230" s="11" t="str">
        <f>VLOOKUP(exp_SILP!$Y230,'DATI CM'!$A$2:$F$28,4,FALSE)</f>
        <v>TORINO</v>
      </c>
      <c r="K230" s="12">
        <f>VLOOKUP(exp_SILP!$B230,'DATI COMMESSE'!$A$2:$F$25,5,FALSE)</f>
        <v>39.94</v>
      </c>
      <c r="L230" s="12" t="str">
        <f>IF(exp_SILP!$B230="A4.10 - LEP E - ORIENTAMENTO SPECIALISTICO SKILL GAP ANALYSIS - GRUPPO 3P",0,VLOOKUP(exp_SILP!$Y230,'DATI CM'!$A$2:$F$28,6,FALSE))</f>
        <v/>
      </c>
      <c r="M230" s="12">
        <f>IFERROR(VLOOKUP(exp_SILP!$B230,'DATI CM'!$H$2:$I$16,2,FALSE)*exp_SILP!$F230,0)</f>
        <v>0</v>
      </c>
      <c r="N230" s="11" t="str">
        <f>VLOOKUP(exp_SILP!$B230,'DATI COMMESSE'!$A$2:$F$25,4,FALSE)</f>
        <v>GOL</v>
      </c>
      <c r="O230" s="13">
        <f>VLOOKUP(exp_SILP!$B230,'DATI COMMESSE'!$A$2:$F$25,5,FALSE)*exp_SILP!$F230</f>
        <v>39.94</v>
      </c>
      <c r="P230" s="11" t="str">
        <f>IF(MID(exp_SILP!$W230,10,2)&gt;"40","F","M")</f>
        <v>M</v>
      </c>
      <c r="Q230" s="27" t="s">
        <v>553</v>
      </c>
      <c r="R230" s="15" t="s">
        <v>700</v>
      </c>
      <c r="S230" s="15" t="s">
        <v>70</v>
      </c>
      <c r="T230" s="15" t="s">
        <v>58</v>
      </c>
      <c r="U230" s="15" t="s">
        <v>59</v>
      </c>
      <c r="V230" s="15" t="s">
        <v>446</v>
      </c>
      <c r="W230" s="15" t="s">
        <v>447</v>
      </c>
      <c r="X230" s="15" t="s">
        <v>448</v>
      </c>
      <c r="Y230" s="15" t="s">
        <v>17</v>
      </c>
      <c r="Z230" s="15" t="s">
        <v>63</v>
      </c>
      <c r="AA230" s="15" t="s">
        <v>64</v>
      </c>
      <c r="AB230" s="15" t="s">
        <v>65</v>
      </c>
      <c r="AC230" s="15" t="s">
        <v>135</v>
      </c>
      <c r="AD230" s="15" t="s">
        <v>59</v>
      </c>
      <c r="AE230" s="15" t="s">
        <v>59</v>
      </c>
      <c r="AF230" s="15" t="s">
        <v>431</v>
      </c>
      <c r="AG230" s="28" t="s">
        <v>67</v>
      </c>
      <c r="AH230" s="15" t="s">
        <v>304</v>
      </c>
      <c r="AI230" s="15" t="s">
        <v>137</v>
      </c>
      <c r="AJ230" s="15" t="str">
        <f>VLOOKUP(exp_SILP!$Y230,'DATI CM'!$A$2:$F$28,2,FALSE)</f>
        <v>SPDPRZ67H55L219V</v>
      </c>
    </row>
    <row r="231" ht="15.75" hidden="1" customHeight="1">
      <c r="A231" s="17" t="str">
        <f>IFERROR(VLOOKUP(exp_SILP!$W231,exp_utenti_P!D:D,1,FALSE),"_DA INSERIRE")</f>
        <v>MRCRSL68T42G273V</v>
      </c>
      <c r="B231" s="17" t="str">
        <f>IF(AND(exp_SILP!$S231="A.3 ORIENTAMENTO PROFESSIONALE",exp_SILP!$AD231="4.2"),"A.3 ORIENTAMENTO PROFESSIONALE (CARCERE)",
IF(AND(exp_SILP!$S231="A.3 ORIENTAMENTO PROFESSIONALE",exp_SILP!$AD231="."),"A.3 ORIENTAMENTO PROFESSIONALE (CARCERE)",
IF(AND(exp_SILP!$S231="A.4 CONSULENZA ORIENTATIVA",exp_SILP!$AD231="4.2"),"A.4 CONSULENZA ORIENTATIVA (CARCERE)",
IF(AND(exp_SILP!$S231="A.4 CONSULENZA ORIENTATIVA",exp_SILP!$AD231="."),"A.4 CONSULENZA ORIENTATIVA (CARCERE)",
IF(AND(exp_SILP!$S231="A.5 - LEP F1 - ACCOMPAGNAMENTO AL LAVORO",exp_SILP!$AD231="4.2"),"A.5 - LEP F1 - ACCOMPAGNAMENTO AL LAVORO (CARCERE)",
IF(AND(exp_SILP!$S231="A.5 - LEP F1 - ACCOMPAGNAMENTO AL LAVORO",exp_SILP!$AD231="."),"A.5 - LEP F1 - ACCOMPAGNAMENTO AL LAVORO (CARCERE)",
IF(AND(exp_SILP!$S231="A.5.2a - TUTORAGGIO TIROCINI",exp_SILP!$AD231="4.2"),"A.5.2a - TUTORAGGIO TIROCINI (CARCERE)",
exp_SILP!$S231)))))))</f>
        <v>A4.10 - LEP E - ORIENTAMENTO SPECIALISTICO SKILL GAP ANALYSIS</v>
      </c>
      <c r="C231" s="18" t="str">
        <f>CONCATENATE(VLOOKUP(exp_SILP!$B231,'DATI COMMESSE'!$A$2:$F$25,4,FALSE)," - ", VLOOKUP(exp_SILP!$B231,'DATI COMMESSE'!$A$2:$F$25,2,FALSE)," - ",VLOOKUP(exp_SILP!$B231,'DATI COMMESSE'!$A$2:$F$25,3,FALSE))</f>
        <v>GOL - 22-02-5000 - 22-12-5003</v>
      </c>
      <c r="D231" s="18" t="str">
        <f>LEFT(exp_SILP!$R231,5)</f>
        <v>12:00</v>
      </c>
      <c r="E231" s="18" t="str">
        <f>RIGHT(exp_SILP!$R231,5)</f>
        <v>13:00</v>
      </c>
      <c r="F231" s="18">
        <f>IF(exp_SILP!$AG231&gt;=60,exp_SILP!$AG231/60,exp_SILP!$AG231)</f>
        <v>1</v>
      </c>
      <c r="G231" s="18" t="str">
        <f>VLOOKUP(exp_SILP!$Y231,'DATI CM'!$A$2:$F$28,2,FALSE)</f>
        <v>CSSLTZ84H70A859W</v>
      </c>
      <c r="H231" s="18" t="str">
        <f>VLOOKUP(exp_SILP!$Y231,'DATI CM'!$A$2:$F$28,3,FALSE)</f>
        <v/>
      </c>
      <c r="I231" s="18" t="str">
        <f t="shared" si="1"/>
        <v>N</v>
      </c>
      <c r="J231" s="18" t="str">
        <f>VLOOKUP(exp_SILP!$Y231,'DATI CM'!$A$2:$F$28,4,FALSE)</f>
        <v/>
      </c>
      <c r="K231" s="19">
        <f>VLOOKUP(exp_SILP!$B231,'DATI COMMESSE'!$A$2:$F$25,5,FALSE)</f>
        <v>39.94</v>
      </c>
      <c r="L231" s="19" t="str">
        <f>IF(exp_SILP!$B231="A4.10 - LEP E - ORIENTAMENTO SPECIALISTICO SKILL GAP ANALYSIS - GRUPPO 3P",0,VLOOKUP(exp_SILP!$Y231,'DATI CM'!$A$2:$F$28,6,FALSE))</f>
        <v/>
      </c>
      <c r="M231" s="19">
        <f>IFERROR(VLOOKUP(exp_SILP!$B231,'DATI CM'!$H$2:$I$16,2,FALSE)*exp_SILP!$F231,0)</f>
        <v>0</v>
      </c>
      <c r="N231" s="18" t="str">
        <f>VLOOKUP(exp_SILP!$B231,'DATI COMMESSE'!$A$2:$F$25,4,FALSE)</f>
        <v>GOL</v>
      </c>
      <c r="O231" s="20">
        <f>VLOOKUP(exp_SILP!$B231,'DATI COMMESSE'!$A$2:$F$25,5,FALSE)*exp_SILP!$F231</f>
        <v>39.94</v>
      </c>
      <c r="P231" s="18" t="str">
        <f>IF(MID(exp_SILP!$W231,10,2)&gt;"40","F","M")</f>
        <v>F</v>
      </c>
      <c r="Q231" s="24" t="s">
        <v>553</v>
      </c>
      <c r="R231" s="22" t="s">
        <v>102</v>
      </c>
      <c r="S231" s="22" t="s">
        <v>70</v>
      </c>
      <c r="T231" s="22" t="s">
        <v>58</v>
      </c>
      <c r="U231" s="22" t="s">
        <v>59</v>
      </c>
      <c r="V231" s="22" t="s">
        <v>687</v>
      </c>
      <c r="W231" s="22" t="s">
        <v>688</v>
      </c>
      <c r="X231" s="22" t="s">
        <v>689</v>
      </c>
      <c r="Y231" s="22" t="s">
        <v>4</v>
      </c>
      <c r="Z231" s="22" t="s">
        <v>63</v>
      </c>
      <c r="AA231" s="22" t="s">
        <v>64</v>
      </c>
      <c r="AB231" s="22" t="s">
        <v>65</v>
      </c>
      <c r="AC231" s="22" t="s">
        <v>66</v>
      </c>
      <c r="AD231" s="22" t="s">
        <v>59</v>
      </c>
      <c r="AE231" s="22" t="s">
        <v>59</v>
      </c>
      <c r="AF231" s="22" t="s">
        <v>114</v>
      </c>
      <c r="AG231" s="25" t="s">
        <v>67</v>
      </c>
      <c r="AH231" s="22" t="s">
        <v>553</v>
      </c>
      <c r="AI231" s="22" t="s">
        <v>181</v>
      </c>
      <c r="AJ231" s="22" t="str">
        <f>VLOOKUP(exp_SILP!$Y231,'DATI CM'!$A$2:$F$28,2,FALSE)</f>
        <v>CSSLTZ84H70A859W</v>
      </c>
    </row>
    <row r="232" ht="15.75" hidden="1" customHeight="1">
      <c r="A232" s="10" t="str">
        <f>IFERROR(VLOOKUP(exp_SILP!$W232,exp_utenti_P!D:D,1,FALSE),"_DA INSERIRE")</f>
        <v>PRGNRR76P46Z604L</v>
      </c>
      <c r="B232" s="10" t="str">
        <f>IF(AND(exp_SILP!$S232="A.3 ORIENTAMENTO PROFESSIONALE",exp_SILP!$AD232="4.2"),"A.3 ORIENTAMENTO PROFESSIONALE (CARCERE)",
IF(AND(exp_SILP!$S232="A.3 ORIENTAMENTO PROFESSIONALE",exp_SILP!$AD232="."),"A.3 ORIENTAMENTO PROFESSIONALE (CARCERE)",
IF(AND(exp_SILP!$S232="A.4 CONSULENZA ORIENTATIVA",exp_SILP!$AD232="4.2"),"A.4 CONSULENZA ORIENTATIVA (CARCERE)",
IF(AND(exp_SILP!$S232="A.4 CONSULENZA ORIENTATIVA",exp_SILP!$AD232="."),"A.4 CONSULENZA ORIENTATIVA (CARCERE)",
IF(AND(exp_SILP!$S232="A.5 - LEP F1 - ACCOMPAGNAMENTO AL LAVORO",exp_SILP!$AD232="4.2"),"A.5 - LEP F1 - ACCOMPAGNAMENTO AL LAVORO (CARCERE)",
IF(AND(exp_SILP!$S232="A.5 - LEP F1 - ACCOMPAGNAMENTO AL LAVORO",exp_SILP!$AD232="."),"A.5 - LEP F1 - ACCOMPAGNAMENTO AL LAVORO (CARCERE)",
IF(AND(exp_SILP!$S232="A.5.2a - TUTORAGGIO TIROCINI",exp_SILP!$AD232="4.2"),"A.5.2a - TUTORAGGIO TIROCINI (CARCERE)",
exp_SILP!$S232)))))))</f>
        <v>A4.10 - LEP E - ORIENTAMENTO SPECIALISTICO SKILL GAP ANALYSIS</v>
      </c>
      <c r="C232" s="11" t="str">
        <f>CONCATENATE(VLOOKUP(exp_SILP!$B232,'DATI COMMESSE'!$A$2:$F$25,4,FALSE)," - ", VLOOKUP(exp_SILP!$B232,'DATI COMMESSE'!$A$2:$F$25,2,FALSE)," - ",VLOOKUP(exp_SILP!$B232,'DATI COMMESSE'!$A$2:$F$25,3,FALSE))</f>
        <v>GOL - 22-02-5000 - 22-12-5003</v>
      </c>
      <c r="D232" s="11" t="str">
        <f>LEFT(exp_SILP!$R232,5)</f>
        <v>11:00</v>
      </c>
      <c r="E232" s="11" t="str">
        <f>RIGHT(exp_SILP!$R232,5)</f>
        <v>12:00</v>
      </c>
      <c r="F232" s="11">
        <f>IF(exp_SILP!$AG232&gt;=60,exp_SILP!$AG232/60,exp_SILP!$AG232)</f>
        <v>1</v>
      </c>
      <c r="G232" s="11" t="str">
        <f>VLOOKUP(exp_SILP!$Y232,'DATI CM'!$A$2:$F$28,2,FALSE)</f>
        <v>CSSLTZ84H70A859W</v>
      </c>
      <c r="H232" s="11" t="str">
        <f>VLOOKUP(exp_SILP!$Y232,'DATI CM'!$A$2:$F$28,3,FALSE)</f>
        <v/>
      </c>
      <c r="I232" s="11" t="str">
        <f t="shared" si="1"/>
        <v>N</v>
      </c>
      <c r="J232" s="11" t="str">
        <f>VLOOKUP(exp_SILP!$Y232,'DATI CM'!$A$2:$F$28,4,FALSE)</f>
        <v/>
      </c>
      <c r="K232" s="12">
        <f>VLOOKUP(exp_SILP!$B232,'DATI COMMESSE'!$A$2:$F$25,5,FALSE)</f>
        <v>39.94</v>
      </c>
      <c r="L232" s="12" t="str">
        <f>IF(exp_SILP!$B232="A4.10 - LEP E - ORIENTAMENTO SPECIALISTICO SKILL GAP ANALYSIS - GRUPPO 3P",0,VLOOKUP(exp_SILP!$Y232,'DATI CM'!$A$2:$F$28,6,FALSE))</f>
        <v/>
      </c>
      <c r="M232" s="12">
        <f>IFERROR(VLOOKUP(exp_SILP!$B232,'DATI CM'!$H$2:$I$16,2,FALSE)*exp_SILP!$F232,0)</f>
        <v>0</v>
      </c>
      <c r="N232" s="11" t="str">
        <f>VLOOKUP(exp_SILP!$B232,'DATI COMMESSE'!$A$2:$F$25,4,FALSE)</f>
        <v>GOL</v>
      </c>
      <c r="O232" s="13">
        <f>VLOOKUP(exp_SILP!$B232,'DATI COMMESSE'!$A$2:$F$25,5,FALSE)*exp_SILP!$F232</f>
        <v>39.94</v>
      </c>
      <c r="P232" s="11" t="str">
        <f>IF(MID(exp_SILP!$W232,10,2)&gt;"40","F","M")</f>
        <v>F</v>
      </c>
      <c r="Q232" s="27" t="s">
        <v>553</v>
      </c>
      <c r="R232" s="15" t="s">
        <v>278</v>
      </c>
      <c r="S232" s="15" t="s">
        <v>70</v>
      </c>
      <c r="T232" s="15" t="s">
        <v>58</v>
      </c>
      <c r="U232" s="15" t="s">
        <v>59</v>
      </c>
      <c r="V232" s="15" t="s">
        <v>701</v>
      </c>
      <c r="W232" s="15" t="s">
        <v>702</v>
      </c>
      <c r="X232" s="15" t="s">
        <v>703</v>
      </c>
      <c r="Y232" s="15" t="s">
        <v>4</v>
      </c>
      <c r="Z232" s="15" t="s">
        <v>63</v>
      </c>
      <c r="AA232" s="15" t="s">
        <v>64</v>
      </c>
      <c r="AB232" s="15" t="s">
        <v>74</v>
      </c>
      <c r="AC232" s="15" t="s">
        <v>66</v>
      </c>
      <c r="AD232" s="15" t="s">
        <v>59</v>
      </c>
      <c r="AE232" s="15" t="s">
        <v>59</v>
      </c>
      <c r="AF232" s="15" t="s">
        <v>59</v>
      </c>
      <c r="AG232" s="28" t="s">
        <v>67</v>
      </c>
      <c r="AH232" s="15" t="s">
        <v>553</v>
      </c>
      <c r="AI232" s="15" t="s">
        <v>181</v>
      </c>
      <c r="AJ232" s="15" t="str">
        <f>VLOOKUP(exp_SILP!$Y232,'DATI CM'!$A$2:$F$28,2,FALSE)</f>
        <v>CSSLTZ84H70A859W</v>
      </c>
    </row>
    <row r="233" ht="15.75" customHeight="1">
      <c r="A233" s="17" t="str">
        <f>IFERROR(VLOOKUP(exp_SILP!$W233,exp_utenti_P!D:D,1,FALSE),"_DA INSERIRE")</f>
        <v>SDADVD68E07L219P</v>
      </c>
      <c r="B233" s="17" t="str">
        <f>IF(AND(exp_SILP!$S233="A.3 ORIENTAMENTO PROFESSIONALE",exp_SILP!$AD233="4.2"),"A.3 ORIENTAMENTO PROFESSIONALE (CARCERE)",
IF(AND(exp_SILP!$S233="A.3 ORIENTAMENTO PROFESSIONALE",exp_SILP!$AD233="."),"A.3 ORIENTAMENTO PROFESSIONALE (CARCERE)",
IF(AND(exp_SILP!$S233="A.4 CONSULENZA ORIENTATIVA",exp_SILP!$AD233="4.2"),"A.4 CONSULENZA ORIENTATIVA (CARCERE)",
IF(AND(exp_SILP!$S233="A.4 CONSULENZA ORIENTATIVA",exp_SILP!$AD233="."),"A.4 CONSULENZA ORIENTATIVA (CARCERE)",
IF(AND(exp_SILP!$S233="A.5 - LEP F1 - ACCOMPAGNAMENTO AL LAVORO",exp_SILP!$AD233="4.2"),"A.5 - LEP F1 - ACCOMPAGNAMENTO AL LAVORO (CARCERE)",
IF(AND(exp_SILP!$S233="A.5 - LEP F1 - ACCOMPAGNAMENTO AL LAVORO",exp_SILP!$AD233="."),"A.5 - LEP F1 - ACCOMPAGNAMENTO AL LAVORO (CARCERE)",
IF(AND(exp_SILP!$S233="A.5.2a - TUTORAGGIO TIROCINI",exp_SILP!$AD233="4.2"),"A.5.2a - TUTORAGGIO TIROCINI (CARCERE)",
exp_SILP!$S233)))))))</f>
        <v>A.3 ORIENTAMENTO PROFESSIONALE</v>
      </c>
      <c r="C233" s="18" t="str">
        <f>CONCATENATE(VLOOKUP(exp_SILP!$B233,'DATI COMMESSE'!$A$2:$F$25,4,FALSE)," - ", VLOOKUP(exp_SILP!$B233,'DATI COMMESSE'!$A$2:$F$25,2,FALSE)," - ",VLOOKUP(exp_SILP!$B233,'DATI COMMESSE'!$A$2:$F$25,3,FALSE))</f>
        <v>FRD - 22-02-5000 - 22-12-5002</v>
      </c>
      <c r="D233" s="18" t="str">
        <f>LEFT(exp_SILP!$R233,5)</f>
        <v>15:00</v>
      </c>
      <c r="E233" s="18" t="str">
        <f>RIGHT(exp_SILP!$R233,5)</f>
        <v>17:00</v>
      </c>
      <c r="F233" s="18">
        <f>IF(exp_SILP!$AG233&gt;=60,exp_SILP!$AG233/60,exp_SILP!$AG233)</f>
        <v>2</v>
      </c>
      <c r="G233" s="18" t="str">
        <f>VLOOKUP(exp_SILP!$Y233,'DATI CM'!$A$2:$F$28,2,FALSE)</f>
        <v>MNRCLD73B46G674U</v>
      </c>
      <c r="H233" s="18" t="str">
        <f>VLOOKUP(exp_SILP!$Y233,'DATI CM'!$A$2:$F$28,3,FALSE)</f>
        <v>A011</v>
      </c>
      <c r="I233" s="18" t="str">
        <f t="shared" si="1"/>
        <v>N</v>
      </c>
      <c r="J233" s="18" t="str">
        <f>VLOOKUP(exp_SILP!$Y233,'DATI CM'!$A$2:$F$28,4,FALSE)</f>
        <v>TORINO</v>
      </c>
      <c r="K233" s="19">
        <f>VLOOKUP(exp_SILP!$B233,'DATI COMMESSE'!$A$2:$F$25,5,FALSE)</f>
        <v>34</v>
      </c>
      <c r="L233" s="19">
        <f>IF(exp_SILP!$B233="A4.10 - LEP E - ORIENTAMENTO SPECIALISTICO SKILL GAP ANALYSIS - GRUPPO 3P",0,VLOOKUP(exp_SILP!$Y233,'DATI CM'!$A$2:$F$28,6,FALSE))</f>
        <v>25</v>
      </c>
      <c r="M233" s="19">
        <f>IFERROR(VLOOKUP(exp_SILP!$B233,'DATI CM'!$H$2:$I$16,2,FALSE)*exp_SILP!$F233,0)</f>
        <v>0</v>
      </c>
      <c r="N233" s="18" t="str">
        <f>VLOOKUP(exp_SILP!$B233,'DATI COMMESSE'!$A$2:$F$25,4,FALSE)</f>
        <v>FRD</v>
      </c>
      <c r="O233" s="20">
        <f>VLOOKUP(exp_SILP!$B233,'DATI COMMESSE'!$A$2:$F$25,5,FALSE)*exp_SILP!$F233</f>
        <v>68</v>
      </c>
      <c r="P233" s="18" t="str">
        <f>IF(MID(exp_SILP!$W233,10,2)&gt;"40","F","M")</f>
        <v>M</v>
      </c>
      <c r="Q233" s="24" t="s">
        <v>704</v>
      </c>
      <c r="R233" s="22" t="s">
        <v>144</v>
      </c>
      <c r="S233" s="22" t="s">
        <v>423</v>
      </c>
      <c r="T233" s="22" t="s">
        <v>58</v>
      </c>
      <c r="U233" s="22" t="s">
        <v>59</v>
      </c>
      <c r="V233" s="22" t="s">
        <v>475</v>
      </c>
      <c r="W233" s="22" t="s">
        <v>476</v>
      </c>
      <c r="X233" s="22" t="s">
        <v>477</v>
      </c>
      <c r="Y233" s="22" t="s">
        <v>14</v>
      </c>
      <c r="Z233" s="22" t="s">
        <v>63</v>
      </c>
      <c r="AA233" s="22" t="s">
        <v>64</v>
      </c>
      <c r="AB233" s="22" t="s">
        <v>74</v>
      </c>
      <c r="AC233" s="22" t="s">
        <v>135</v>
      </c>
      <c r="AD233" s="22" t="s">
        <v>59</v>
      </c>
      <c r="AE233" s="22" t="s">
        <v>59</v>
      </c>
      <c r="AF233" s="22" t="s">
        <v>59</v>
      </c>
      <c r="AG233" s="25" t="s">
        <v>76</v>
      </c>
      <c r="AH233" s="22" t="s">
        <v>705</v>
      </c>
      <c r="AI233" s="22" t="s">
        <v>158</v>
      </c>
      <c r="AJ233" s="22" t="str">
        <f>VLOOKUP(exp_SILP!$Y233,'DATI CM'!$A$2:$F$28,2,FALSE)</f>
        <v>MNRCLD73B46G674U</v>
      </c>
    </row>
    <row r="234" ht="15.75" customHeight="1">
      <c r="A234" s="10" t="str">
        <f>IFERROR(VLOOKUP(exp_SILP!$W234,exp_utenti_P!D:D,1,FALSE),"_DA INSERIRE")</f>
        <v>CRNVNT95H51L219G</v>
      </c>
      <c r="B234" s="10" t="str">
        <f>IF(AND(exp_SILP!$S234="A.3 ORIENTAMENTO PROFESSIONALE",exp_SILP!$AD234="4.2"),"A.3 ORIENTAMENTO PROFESSIONALE (CARCERE)",
IF(AND(exp_SILP!$S234="A.3 ORIENTAMENTO PROFESSIONALE",exp_SILP!$AD234="."),"A.3 ORIENTAMENTO PROFESSIONALE (CARCERE)",
IF(AND(exp_SILP!$S234="A.4 CONSULENZA ORIENTATIVA",exp_SILP!$AD234="4.2"),"A.4 CONSULENZA ORIENTATIVA (CARCERE)",
IF(AND(exp_SILP!$S234="A.4 CONSULENZA ORIENTATIVA",exp_SILP!$AD234="."),"A.4 CONSULENZA ORIENTATIVA (CARCERE)",
IF(AND(exp_SILP!$S234="A.5 - LEP F1 - ACCOMPAGNAMENTO AL LAVORO",exp_SILP!$AD234="4.2"),"A.5 - LEP F1 - ACCOMPAGNAMENTO AL LAVORO (CARCERE)",
IF(AND(exp_SILP!$S234="A.5 - LEP F1 - ACCOMPAGNAMENTO AL LAVORO",exp_SILP!$AD234="."),"A.5 - LEP F1 - ACCOMPAGNAMENTO AL LAVORO (CARCERE)",
IF(AND(exp_SILP!$S234="A.5.2a - TUTORAGGIO TIROCINI",exp_SILP!$AD234="4.2"),"A.5.2a - TUTORAGGIO TIROCINI (CARCERE)",
exp_SILP!$S234)))))))</f>
        <v>A.5 - LEP F1 - ACCOMPAGNAMENTO AL LAVORO</v>
      </c>
      <c r="C234" s="11" t="str">
        <f>CONCATENATE(VLOOKUP(exp_SILP!$B234,'DATI COMMESSE'!$A$2:$F$25,4,FALSE)," - ", VLOOKUP(exp_SILP!$B234,'DATI COMMESSE'!$A$2:$F$25,2,FALSE)," - ",VLOOKUP(exp_SILP!$B234,'DATI COMMESSE'!$A$2:$F$25,3,FALSE))</f>
        <v>GOL - 22-02-5000 - 22-12-5003</v>
      </c>
      <c r="D234" s="11" t="str">
        <f>LEFT(exp_SILP!$R234,5)</f>
        <v>09:00</v>
      </c>
      <c r="E234" s="11" t="str">
        <f>RIGHT(exp_SILP!$R234,5)</f>
        <v>11:00</v>
      </c>
      <c r="F234" s="11">
        <f>IF(exp_SILP!$AG234&gt;=60,exp_SILP!$AG234/60,exp_SILP!$AG234)</f>
        <v>2</v>
      </c>
      <c r="G234" s="11" t="str">
        <f>VLOOKUP(exp_SILP!$Y234,'DATI CM'!$A$2:$F$28,2,FALSE)</f>
        <v>MNRCLD73B46G674U</v>
      </c>
      <c r="H234" s="11" t="str">
        <f>VLOOKUP(exp_SILP!$Y234,'DATI CM'!$A$2:$F$28,3,FALSE)</f>
        <v>A011</v>
      </c>
      <c r="I234" s="11" t="str">
        <f t="shared" si="1"/>
        <v>N</v>
      </c>
      <c r="J234" s="11" t="str">
        <f>VLOOKUP(exp_SILP!$Y234,'DATI CM'!$A$2:$F$28,4,FALSE)</f>
        <v>TORINO</v>
      </c>
      <c r="K234" s="12">
        <f>VLOOKUP(exp_SILP!$B234,'DATI COMMESSE'!$A$2:$F$25,5,FALSE)</f>
        <v>39.94</v>
      </c>
      <c r="L234" s="12">
        <f>IF(exp_SILP!$B234="A4.10 - LEP E - ORIENTAMENTO SPECIALISTICO SKILL GAP ANALYSIS - GRUPPO 3P",0,VLOOKUP(exp_SILP!$Y234,'DATI CM'!$A$2:$F$28,6,FALSE))</f>
        <v>25</v>
      </c>
      <c r="M234" s="12">
        <f>IFERROR(VLOOKUP(exp_SILP!$B234,'DATI CM'!$H$2:$I$16,2,FALSE)*exp_SILP!$F234,0)</f>
        <v>0</v>
      </c>
      <c r="N234" s="11" t="str">
        <f>VLOOKUP(exp_SILP!$B234,'DATI COMMESSE'!$A$2:$F$25,4,FALSE)</f>
        <v>GOL</v>
      </c>
      <c r="O234" s="13">
        <f>VLOOKUP(exp_SILP!$B234,'DATI COMMESSE'!$A$2:$F$25,5,FALSE)*exp_SILP!$F234</f>
        <v>79.88</v>
      </c>
      <c r="P234" s="11" t="str">
        <f>IF(MID(exp_SILP!$W234,10,2)&gt;"40","F","M")</f>
        <v>F</v>
      </c>
      <c r="Q234" s="27" t="s">
        <v>704</v>
      </c>
      <c r="R234" s="15" t="s">
        <v>223</v>
      </c>
      <c r="S234" s="15" t="s">
        <v>57</v>
      </c>
      <c r="T234" s="15" t="s">
        <v>58</v>
      </c>
      <c r="U234" s="15" t="s">
        <v>59</v>
      </c>
      <c r="V234" s="15" t="s">
        <v>706</v>
      </c>
      <c r="W234" s="15" t="s">
        <v>707</v>
      </c>
      <c r="X234" s="15" t="s">
        <v>708</v>
      </c>
      <c r="Y234" s="15" t="s">
        <v>14</v>
      </c>
      <c r="Z234" s="15" t="s">
        <v>63</v>
      </c>
      <c r="AA234" s="15" t="s">
        <v>64</v>
      </c>
      <c r="AB234" s="15" t="s">
        <v>74</v>
      </c>
      <c r="AC234" s="15" t="s">
        <v>135</v>
      </c>
      <c r="AD234" s="15" t="s">
        <v>59</v>
      </c>
      <c r="AE234" s="15" t="s">
        <v>59</v>
      </c>
      <c r="AF234" s="15" t="s">
        <v>59</v>
      </c>
      <c r="AG234" s="28" t="s">
        <v>76</v>
      </c>
      <c r="AH234" s="15" t="s">
        <v>570</v>
      </c>
      <c r="AI234" s="15" t="s">
        <v>158</v>
      </c>
      <c r="AJ234" s="15" t="str">
        <f>VLOOKUP(exp_SILP!$Y234,'DATI CM'!$A$2:$F$28,2,FALSE)</f>
        <v>MNRCLD73B46G674U</v>
      </c>
    </row>
    <row r="235" ht="15.75" customHeight="1">
      <c r="A235" s="17" t="str">
        <f>IFERROR(VLOOKUP(exp_SILP!$W235,exp_utenti_P!D:D,1,FALSE),"_DA INSERIRE")</f>
        <v>GRGLSN87R56L219T</v>
      </c>
      <c r="B235" s="17" t="str">
        <f>IF(AND(exp_SILP!$S235="A.3 ORIENTAMENTO PROFESSIONALE",exp_SILP!$AD235="4.2"),"A.3 ORIENTAMENTO PROFESSIONALE (CARCERE)",
IF(AND(exp_SILP!$S235="A.3 ORIENTAMENTO PROFESSIONALE",exp_SILP!$AD235="."),"A.3 ORIENTAMENTO PROFESSIONALE (CARCERE)",
IF(AND(exp_SILP!$S235="A.4 CONSULENZA ORIENTATIVA",exp_SILP!$AD235="4.2"),"A.4 CONSULENZA ORIENTATIVA (CARCERE)",
IF(AND(exp_SILP!$S235="A.4 CONSULENZA ORIENTATIVA",exp_SILP!$AD235="."),"A.4 CONSULENZA ORIENTATIVA (CARCERE)",
IF(AND(exp_SILP!$S235="A.5 - LEP F1 - ACCOMPAGNAMENTO AL LAVORO",exp_SILP!$AD235="4.2"),"A.5 - LEP F1 - ACCOMPAGNAMENTO AL LAVORO (CARCERE)",
IF(AND(exp_SILP!$S235="A.5 - LEP F1 - ACCOMPAGNAMENTO AL LAVORO",exp_SILP!$AD235="."),"A.5 - LEP F1 - ACCOMPAGNAMENTO AL LAVORO (CARCERE)",
IF(AND(exp_SILP!$S235="A.5.2a - TUTORAGGIO TIROCINI",exp_SILP!$AD235="4.2"),"A.5.2a - TUTORAGGIO TIROCINI (CARCERE)",
exp_SILP!$S235)))))))</f>
        <v>A.5 - LEP F1 - ACCOMPAGNAMENTO AL LAVORO</v>
      </c>
      <c r="C235" s="18" t="str">
        <f>CONCATENATE(VLOOKUP(exp_SILP!$B235,'DATI COMMESSE'!$A$2:$F$25,4,FALSE)," - ", VLOOKUP(exp_SILP!$B235,'DATI COMMESSE'!$A$2:$F$25,2,FALSE)," - ",VLOOKUP(exp_SILP!$B235,'DATI COMMESSE'!$A$2:$F$25,3,FALSE))</f>
        <v>GOL - 22-02-5000 - 22-12-5003</v>
      </c>
      <c r="D235" s="18" t="str">
        <f>LEFT(exp_SILP!$R235,5)</f>
        <v>11:00</v>
      </c>
      <c r="E235" s="18" t="str">
        <f>RIGHT(exp_SILP!$R235,5)</f>
        <v>13:00</v>
      </c>
      <c r="F235" s="18">
        <f>IF(exp_SILP!$AG235&gt;=60,exp_SILP!$AG235/60,exp_SILP!$AG235)</f>
        <v>2</v>
      </c>
      <c r="G235" s="18" t="str">
        <f>VLOOKUP(exp_SILP!$Y235,'DATI CM'!$A$2:$F$28,2,FALSE)</f>
        <v>MNRCLD73B46G674U</v>
      </c>
      <c r="H235" s="18" t="str">
        <f>VLOOKUP(exp_SILP!$Y235,'DATI CM'!$A$2:$F$28,3,FALSE)</f>
        <v>A011</v>
      </c>
      <c r="I235" s="18" t="str">
        <f t="shared" si="1"/>
        <v>N</v>
      </c>
      <c r="J235" s="18" t="str">
        <f>VLOOKUP(exp_SILP!$Y235,'DATI CM'!$A$2:$F$28,4,FALSE)</f>
        <v>TORINO</v>
      </c>
      <c r="K235" s="19">
        <f>VLOOKUP(exp_SILP!$B235,'DATI COMMESSE'!$A$2:$F$25,5,FALSE)</f>
        <v>39.94</v>
      </c>
      <c r="L235" s="19">
        <f>IF(exp_SILP!$B235="A4.10 - LEP E - ORIENTAMENTO SPECIALISTICO SKILL GAP ANALYSIS - GRUPPO 3P",0,VLOOKUP(exp_SILP!$Y235,'DATI CM'!$A$2:$F$28,6,FALSE))</f>
        <v>25</v>
      </c>
      <c r="M235" s="19">
        <f>IFERROR(VLOOKUP(exp_SILP!$B235,'DATI CM'!$H$2:$I$16,2,FALSE)*exp_SILP!$F235,0)</f>
        <v>0</v>
      </c>
      <c r="N235" s="18" t="str">
        <f>VLOOKUP(exp_SILP!$B235,'DATI COMMESSE'!$A$2:$F$25,4,FALSE)</f>
        <v>GOL</v>
      </c>
      <c r="O235" s="20">
        <f>VLOOKUP(exp_SILP!$B235,'DATI COMMESSE'!$A$2:$F$25,5,FALSE)*exp_SILP!$F235</f>
        <v>79.88</v>
      </c>
      <c r="P235" s="18" t="str">
        <f>IF(MID(exp_SILP!$W235,10,2)&gt;"40","F","M")</f>
        <v>F</v>
      </c>
      <c r="Q235" s="24" t="s">
        <v>704</v>
      </c>
      <c r="R235" s="22" t="s">
        <v>219</v>
      </c>
      <c r="S235" s="22" t="s">
        <v>57</v>
      </c>
      <c r="T235" s="22" t="s">
        <v>58</v>
      </c>
      <c r="U235" s="22" t="s">
        <v>59</v>
      </c>
      <c r="V235" s="22" t="s">
        <v>709</v>
      </c>
      <c r="W235" s="22" t="s">
        <v>710</v>
      </c>
      <c r="X235" s="22" t="s">
        <v>711</v>
      </c>
      <c r="Y235" s="22" t="s">
        <v>14</v>
      </c>
      <c r="Z235" s="22" t="s">
        <v>63</v>
      </c>
      <c r="AA235" s="22" t="s">
        <v>64</v>
      </c>
      <c r="AB235" s="22" t="s">
        <v>74</v>
      </c>
      <c r="AC235" s="22" t="s">
        <v>135</v>
      </c>
      <c r="AD235" s="22" t="s">
        <v>59</v>
      </c>
      <c r="AE235" s="22" t="s">
        <v>59</v>
      </c>
      <c r="AF235" s="22" t="s">
        <v>59</v>
      </c>
      <c r="AG235" s="25" t="s">
        <v>76</v>
      </c>
      <c r="AH235" s="22" t="s">
        <v>570</v>
      </c>
      <c r="AI235" s="22" t="s">
        <v>158</v>
      </c>
      <c r="AJ235" s="22" t="str">
        <f>VLOOKUP(exp_SILP!$Y235,'DATI CM'!$A$2:$F$28,2,FALSE)</f>
        <v>MNRCLD73B46G674U</v>
      </c>
    </row>
    <row r="236" ht="15.75" hidden="1" customHeight="1">
      <c r="A236" s="10" t="str">
        <f>IFERROR(VLOOKUP(exp_SILP!$W236,exp_utenti_P!D:D,1,FALSE),"_DA INSERIRE")</f>
        <v>PVEKST67M52Z104C</v>
      </c>
      <c r="B236" s="10" t="str">
        <f>IF(AND(exp_SILP!$S236="A.3 ORIENTAMENTO PROFESSIONALE",exp_SILP!$AD236="4.2"),"A.3 ORIENTAMENTO PROFESSIONALE (CARCERE)",
IF(AND(exp_SILP!$S236="A.3 ORIENTAMENTO PROFESSIONALE",exp_SILP!$AD236="."),"A.3 ORIENTAMENTO PROFESSIONALE (CARCERE)",
IF(AND(exp_SILP!$S236="A.4 CONSULENZA ORIENTATIVA",exp_SILP!$AD236="4.2"),"A.4 CONSULENZA ORIENTATIVA (CARCERE)",
IF(AND(exp_SILP!$S236="A.4 CONSULENZA ORIENTATIVA",exp_SILP!$AD236="."),"A.4 CONSULENZA ORIENTATIVA (CARCERE)",
IF(AND(exp_SILP!$S236="A.5 - LEP F1 - ACCOMPAGNAMENTO AL LAVORO",exp_SILP!$AD236="4.2"),"A.5 - LEP F1 - ACCOMPAGNAMENTO AL LAVORO (CARCERE)",
IF(AND(exp_SILP!$S236="A.5 - LEP F1 - ACCOMPAGNAMENTO AL LAVORO",exp_SILP!$AD236="."),"A.5 - LEP F1 - ACCOMPAGNAMENTO AL LAVORO (CARCERE)",
IF(AND(exp_SILP!$S236="A.5.2a - TUTORAGGIO TIROCINI",exp_SILP!$AD236="4.2"),"A.5.2a - TUTORAGGIO TIROCINI (CARCERE)",
exp_SILP!$S236)))))))</f>
        <v>A.5 - LEP F1 - ACCOMPAGNAMENTO AL LAVORO</v>
      </c>
      <c r="C236" s="11" t="str">
        <f>CONCATENATE(VLOOKUP(exp_SILP!$B236,'DATI COMMESSE'!$A$2:$F$25,4,FALSE)," - ", VLOOKUP(exp_SILP!$B236,'DATI COMMESSE'!$A$2:$F$25,2,FALSE)," - ",VLOOKUP(exp_SILP!$B236,'DATI COMMESSE'!$A$2:$F$25,3,FALSE))</f>
        <v>GOL - 22-02-5000 - 22-12-5003</v>
      </c>
      <c r="D236" s="11" t="str">
        <f>LEFT(exp_SILP!$R236,5)</f>
        <v>13:00</v>
      </c>
      <c r="E236" s="11" t="str">
        <f>RIGHT(exp_SILP!$R236,5)</f>
        <v>14:00</v>
      </c>
      <c r="F236" s="11">
        <f>IF(exp_SILP!$AG236&gt;=60,exp_SILP!$AG236/60,exp_SILP!$AG236)</f>
        <v>1</v>
      </c>
      <c r="G236" s="11" t="str">
        <f>VLOOKUP(exp_SILP!$Y236,'DATI CM'!$A$2:$F$28,2,FALSE)</f>
        <v>PNFMRT85H50A859E</v>
      </c>
      <c r="H236" s="11" t="str">
        <f>VLOOKUP(exp_SILP!$Y236,'DATI CM'!$A$2:$F$28,3,FALSE)</f>
        <v>A011</v>
      </c>
      <c r="I236" s="11" t="str">
        <f t="shared" si="1"/>
        <v>N</v>
      </c>
      <c r="J236" s="11" t="str">
        <f>VLOOKUP(exp_SILP!$Y236,'DATI CM'!$A$2:$F$28,4,FALSE)</f>
        <v>BIELLA</v>
      </c>
      <c r="K236" s="12">
        <f>VLOOKUP(exp_SILP!$B236,'DATI COMMESSE'!$A$2:$F$25,5,FALSE)</f>
        <v>39.94</v>
      </c>
      <c r="L236" s="12">
        <f>IF(exp_SILP!$B236="A4.10 - LEP E - ORIENTAMENTO SPECIALISTICO SKILL GAP ANALYSIS - GRUPPO 3P",0,VLOOKUP(exp_SILP!$Y236,'DATI CM'!$A$2:$F$28,6,FALSE))</f>
        <v>25</v>
      </c>
      <c r="M236" s="12">
        <f>IFERROR(VLOOKUP(exp_SILP!$B236,'DATI CM'!$H$2:$I$16,2,FALSE)*exp_SILP!$F236,0)</f>
        <v>0</v>
      </c>
      <c r="N236" s="11" t="str">
        <f>VLOOKUP(exp_SILP!$B236,'DATI COMMESSE'!$A$2:$F$25,4,FALSE)</f>
        <v>GOL</v>
      </c>
      <c r="O236" s="13">
        <f>VLOOKUP(exp_SILP!$B236,'DATI COMMESSE'!$A$2:$F$25,5,FALSE)*exp_SILP!$F236</f>
        <v>39.94</v>
      </c>
      <c r="P236" s="11" t="str">
        <f>IF(MID(exp_SILP!$W236,10,2)&gt;"40","F","M")</f>
        <v>F</v>
      </c>
      <c r="Q236" s="27" t="s">
        <v>704</v>
      </c>
      <c r="R236" s="15" t="s">
        <v>159</v>
      </c>
      <c r="S236" s="15" t="s">
        <v>57</v>
      </c>
      <c r="T236" s="15" t="s">
        <v>58</v>
      </c>
      <c r="U236" s="15" t="s">
        <v>59</v>
      </c>
      <c r="V236" s="15" t="s">
        <v>519</v>
      </c>
      <c r="W236" s="15" t="s">
        <v>520</v>
      </c>
      <c r="X236" s="15" t="s">
        <v>521</v>
      </c>
      <c r="Y236" s="15" t="s">
        <v>15</v>
      </c>
      <c r="Z236" s="15" t="s">
        <v>63</v>
      </c>
      <c r="AA236" s="15" t="s">
        <v>64</v>
      </c>
      <c r="AB236" s="15" t="s">
        <v>65</v>
      </c>
      <c r="AC236" s="15" t="s">
        <v>66</v>
      </c>
      <c r="AD236" s="15" t="s">
        <v>59</v>
      </c>
      <c r="AE236" s="15" t="s">
        <v>59</v>
      </c>
      <c r="AF236" s="15" t="s">
        <v>59</v>
      </c>
      <c r="AG236" s="28" t="s">
        <v>67</v>
      </c>
      <c r="AH236" s="15" t="s">
        <v>704</v>
      </c>
      <c r="AI236" s="15" t="s">
        <v>68</v>
      </c>
      <c r="AJ236" s="15" t="str">
        <f>VLOOKUP(exp_SILP!$Y236,'DATI CM'!$A$2:$F$28,2,FALSE)</f>
        <v>PNFMRT85H50A859E</v>
      </c>
    </row>
    <row r="237" ht="15.75" hidden="1" customHeight="1">
      <c r="A237" s="17" t="str">
        <f>IFERROR(VLOOKUP(exp_SILP!$W237,exp_utenti_P!D:D,1,FALSE),"_DA INSERIRE")</f>
        <v>CNTTTR71H07L219Q</v>
      </c>
      <c r="B237" s="17" t="str">
        <f>IF(AND(exp_SILP!$S237="A.3 ORIENTAMENTO PROFESSIONALE",exp_SILP!$AD237="4.2"),"A.3 ORIENTAMENTO PROFESSIONALE (CARCERE)",
IF(AND(exp_SILP!$S237="A.3 ORIENTAMENTO PROFESSIONALE",exp_SILP!$AD237="."),"A.3 ORIENTAMENTO PROFESSIONALE (CARCERE)",
IF(AND(exp_SILP!$S237="A.4 CONSULENZA ORIENTATIVA",exp_SILP!$AD237="4.2"),"A.4 CONSULENZA ORIENTATIVA (CARCERE)",
IF(AND(exp_SILP!$S237="A.4 CONSULENZA ORIENTATIVA",exp_SILP!$AD237="."),"A.4 CONSULENZA ORIENTATIVA (CARCERE)",
IF(AND(exp_SILP!$S237="A.5 - LEP F1 - ACCOMPAGNAMENTO AL LAVORO",exp_SILP!$AD237="4.2"),"A.5 - LEP F1 - ACCOMPAGNAMENTO AL LAVORO (CARCERE)",
IF(AND(exp_SILP!$S237="A.5 - LEP F1 - ACCOMPAGNAMENTO AL LAVORO",exp_SILP!$AD237="."),"A.5 - LEP F1 - ACCOMPAGNAMENTO AL LAVORO (CARCERE)",
IF(AND(exp_SILP!$S237="A.5.2a - TUTORAGGIO TIROCINI",exp_SILP!$AD237="4.2"),"A.5.2a - TUTORAGGIO TIROCINI (CARCERE)",
exp_SILP!$S237)))))))</f>
        <v>A4.10 - LEP E - ORIENTAMENTO SPECIALISTICO SKILL GAP ANALYSIS</v>
      </c>
      <c r="C237" s="18" t="str">
        <f>CONCATENATE(VLOOKUP(exp_SILP!$B237,'DATI COMMESSE'!$A$2:$F$25,4,FALSE)," - ", VLOOKUP(exp_SILP!$B237,'DATI COMMESSE'!$A$2:$F$25,2,FALSE)," - ",VLOOKUP(exp_SILP!$B237,'DATI COMMESSE'!$A$2:$F$25,3,FALSE))</f>
        <v>GOL - 22-02-5000 - 22-12-5003</v>
      </c>
      <c r="D237" s="18" t="str">
        <f>LEFT(exp_SILP!$R237,5)</f>
        <v>09:00</v>
      </c>
      <c r="E237" s="18" t="str">
        <f>RIGHT(exp_SILP!$R237,5)</f>
        <v>11:00</v>
      </c>
      <c r="F237" s="18">
        <f>IF(exp_SILP!$AG237&gt;=60,exp_SILP!$AG237/60,exp_SILP!$AG237)</f>
        <v>2</v>
      </c>
      <c r="G237" s="18" t="str">
        <f>VLOOKUP(exp_SILP!$Y237,'DATI CM'!$A$2:$F$28,2,FALSE)</f>
        <v>DRDSMN81D20D205B</v>
      </c>
      <c r="H237" s="18" t="str">
        <f>VLOOKUP(exp_SILP!$Y237,'DATI CM'!$A$2:$F$28,3,FALSE)</f>
        <v>A010</v>
      </c>
      <c r="I237" s="18" t="str">
        <f t="shared" si="1"/>
        <v>N</v>
      </c>
      <c r="J237" s="18" t="str">
        <f>VLOOKUP(exp_SILP!$Y237,'DATI CM'!$A$2:$F$28,4,FALSE)</f>
        <v>TORINO</v>
      </c>
      <c r="K237" s="19">
        <f>VLOOKUP(exp_SILP!$B237,'DATI COMMESSE'!$A$2:$F$25,5,FALSE)</f>
        <v>39.94</v>
      </c>
      <c r="L237" s="19" t="str">
        <f>IF(exp_SILP!$B237="A4.10 - LEP E - ORIENTAMENTO SPECIALISTICO SKILL GAP ANALYSIS - GRUPPO 3P",0,VLOOKUP(exp_SILP!$Y237,'DATI CM'!$A$2:$F$28,6,FALSE))</f>
        <v/>
      </c>
      <c r="M237" s="19">
        <f>IFERROR(VLOOKUP(exp_SILP!$B237,'DATI CM'!$H$2:$I$16,2,FALSE)*exp_SILP!$F237,0)</f>
        <v>0</v>
      </c>
      <c r="N237" s="18" t="str">
        <f>VLOOKUP(exp_SILP!$B237,'DATI COMMESSE'!$A$2:$F$25,4,FALSE)</f>
        <v>GOL</v>
      </c>
      <c r="O237" s="20">
        <f>VLOOKUP(exp_SILP!$B237,'DATI COMMESSE'!$A$2:$F$25,5,FALSE)*exp_SILP!$F237</f>
        <v>79.88</v>
      </c>
      <c r="P237" s="18" t="str">
        <f>IF(MID(exp_SILP!$W237,10,2)&gt;"40","F","M")</f>
        <v>M</v>
      </c>
      <c r="Q237" s="24" t="s">
        <v>704</v>
      </c>
      <c r="R237" s="22" t="s">
        <v>223</v>
      </c>
      <c r="S237" s="22" t="s">
        <v>70</v>
      </c>
      <c r="T237" s="22" t="s">
        <v>58</v>
      </c>
      <c r="U237" s="22" t="s">
        <v>59</v>
      </c>
      <c r="V237" s="22" t="s">
        <v>712</v>
      </c>
      <c r="W237" s="22" t="s">
        <v>713</v>
      </c>
      <c r="X237" s="22" t="s">
        <v>714</v>
      </c>
      <c r="Y237" s="22" t="s">
        <v>7</v>
      </c>
      <c r="Z237" s="22" t="s">
        <v>63</v>
      </c>
      <c r="AA237" s="22" t="s">
        <v>64</v>
      </c>
      <c r="AB237" s="22" t="s">
        <v>65</v>
      </c>
      <c r="AC237" s="22" t="s">
        <v>135</v>
      </c>
      <c r="AD237" s="22" t="s">
        <v>59</v>
      </c>
      <c r="AE237" s="22" t="s">
        <v>59</v>
      </c>
      <c r="AF237" s="22" t="s">
        <v>59</v>
      </c>
      <c r="AG237" s="25" t="s">
        <v>76</v>
      </c>
      <c r="AH237" s="22" t="s">
        <v>704</v>
      </c>
      <c r="AI237" s="22" t="s">
        <v>715</v>
      </c>
      <c r="AJ237" s="22" t="str">
        <f>VLOOKUP(exp_SILP!$Y237,'DATI CM'!$A$2:$F$28,2,FALSE)</f>
        <v>DRDSMN81D20D205B</v>
      </c>
    </row>
    <row r="238" ht="15.75" customHeight="1">
      <c r="A238" s="10" t="str">
        <f>IFERROR(VLOOKUP(exp_SILP!$W238,exp_utenti_P!D:D,1,FALSE),"_DA INSERIRE")</f>
        <v>PRTLSN90C62L219P</v>
      </c>
      <c r="B238" s="10" t="str">
        <f>IF(AND(exp_SILP!$S238="A.3 ORIENTAMENTO PROFESSIONALE",exp_SILP!$AD238="4.2"),"A.3 ORIENTAMENTO PROFESSIONALE (CARCERE)",
IF(AND(exp_SILP!$S238="A.3 ORIENTAMENTO PROFESSIONALE",exp_SILP!$AD238="."),"A.3 ORIENTAMENTO PROFESSIONALE (CARCERE)",
IF(AND(exp_SILP!$S238="A.4 CONSULENZA ORIENTATIVA",exp_SILP!$AD238="4.2"),"A.4 CONSULENZA ORIENTATIVA (CARCERE)",
IF(AND(exp_SILP!$S238="A.4 CONSULENZA ORIENTATIVA",exp_SILP!$AD238="."),"A.4 CONSULENZA ORIENTATIVA (CARCERE)",
IF(AND(exp_SILP!$S238="A.5 - LEP F1 - ACCOMPAGNAMENTO AL LAVORO",exp_SILP!$AD238="4.2"),"A.5 - LEP F1 - ACCOMPAGNAMENTO AL LAVORO (CARCERE)",
IF(AND(exp_SILP!$S238="A.5 - LEP F1 - ACCOMPAGNAMENTO AL LAVORO",exp_SILP!$AD238="."),"A.5 - LEP F1 - ACCOMPAGNAMENTO AL LAVORO (CARCERE)",
IF(AND(exp_SILP!$S238="A.5.2a - TUTORAGGIO TIROCINI",exp_SILP!$AD238="4.2"),"A.5.2a - TUTORAGGIO TIROCINI (CARCERE)",
exp_SILP!$S238)))))))</f>
        <v>A4.10 - LEP E - ORIENTAMENTO SPECIALISTICO SKILL GAP ANALYSIS</v>
      </c>
      <c r="C238" s="11" t="str">
        <f>CONCATENATE(VLOOKUP(exp_SILP!$B238,'DATI COMMESSE'!$A$2:$F$25,4,FALSE)," - ", VLOOKUP(exp_SILP!$B238,'DATI COMMESSE'!$A$2:$F$25,2,FALSE)," - ",VLOOKUP(exp_SILP!$B238,'DATI COMMESSE'!$A$2:$F$25,3,FALSE))</f>
        <v>GOL - 22-02-5000 - 22-12-5003</v>
      </c>
      <c r="D238" s="11" t="str">
        <f>LEFT(exp_SILP!$R238,5)</f>
        <v>14:00</v>
      </c>
      <c r="E238" s="11" t="str">
        <f>RIGHT(exp_SILP!$R238,5)</f>
        <v>15:00</v>
      </c>
      <c r="F238" s="11">
        <f>IF(exp_SILP!$AG238&gt;=60,exp_SILP!$AG238/60,exp_SILP!$AG238)</f>
        <v>1</v>
      </c>
      <c r="G238" s="11" t="str">
        <f>VLOOKUP(exp_SILP!$Y238,'DATI CM'!$A$2:$F$28,2,FALSE)</f>
        <v>MNRCLD73B46G674U</v>
      </c>
      <c r="H238" s="11" t="str">
        <f>VLOOKUP(exp_SILP!$Y238,'DATI CM'!$A$2:$F$28,3,FALSE)</f>
        <v>A011</v>
      </c>
      <c r="I238" s="11" t="str">
        <f t="shared" si="1"/>
        <v>N</v>
      </c>
      <c r="J238" s="11" t="str">
        <f>VLOOKUP(exp_SILP!$Y238,'DATI CM'!$A$2:$F$28,4,FALSE)</f>
        <v>TORINO</v>
      </c>
      <c r="K238" s="12">
        <f>VLOOKUP(exp_SILP!$B238,'DATI COMMESSE'!$A$2:$F$25,5,FALSE)</f>
        <v>39.94</v>
      </c>
      <c r="L238" s="12">
        <f>IF(exp_SILP!$B238="A4.10 - LEP E - ORIENTAMENTO SPECIALISTICO SKILL GAP ANALYSIS - GRUPPO 3P",0,VLOOKUP(exp_SILP!$Y238,'DATI CM'!$A$2:$F$28,6,FALSE))</f>
        <v>25</v>
      </c>
      <c r="M238" s="12">
        <f>IFERROR(VLOOKUP(exp_SILP!$B238,'DATI CM'!$H$2:$I$16,2,FALSE)*exp_SILP!$F238,0)</f>
        <v>0</v>
      </c>
      <c r="N238" s="11" t="str">
        <f>VLOOKUP(exp_SILP!$B238,'DATI COMMESSE'!$A$2:$F$25,4,FALSE)</f>
        <v>GOL</v>
      </c>
      <c r="O238" s="13">
        <f>VLOOKUP(exp_SILP!$B238,'DATI COMMESSE'!$A$2:$F$25,5,FALSE)*exp_SILP!$F238</f>
        <v>39.94</v>
      </c>
      <c r="P238" s="11" t="str">
        <f>IF(MID(exp_SILP!$W238,10,2)&gt;"40","F","M")</f>
        <v>F</v>
      </c>
      <c r="Q238" s="27" t="s">
        <v>704</v>
      </c>
      <c r="R238" s="15" t="s">
        <v>56</v>
      </c>
      <c r="S238" s="15" t="s">
        <v>70</v>
      </c>
      <c r="T238" s="15" t="s">
        <v>58</v>
      </c>
      <c r="U238" s="15" t="s">
        <v>59</v>
      </c>
      <c r="V238" s="15" t="s">
        <v>716</v>
      </c>
      <c r="W238" s="15" t="s">
        <v>717</v>
      </c>
      <c r="X238" s="15" t="s">
        <v>718</v>
      </c>
      <c r="Y238" s="15" t="s">
        <v>14</v>
      </c>
      <c r="Z238" s="15" t="s">
        <v>63</v>
      </c>
      <c r="AA238" s="15" t="s">
        <v>64</v>
      </c>
      <c r="AB238" s="15" t="s">
        <v>65</v>
      </c>
      <c r="AC238" s="15" t="s">
        <v>135</v>
      </c>
      <c r="AD238" s="15" t="s">
        <v>59</v>
      </c>
      <c r="AE238" s="15" t="s">
        <v>59</v>
      </c>
      <c r="AF238" s="15" t="s">
        <v>156</v>
      </c>
      <c r="AG238" s="28" t="s">
        <v>67</v>
      </c>
      <c r="AH238" s="15" t="s">
        <v>570</v>
      </c>
      <c r="AI238" s="15" t="s">
        <v>158</v>
      </c>
      <c r="AJ238" s="15" t="str">
        <f>VLOOKUP(exp_SILP!$Y238,'DATI CM'!$A$2:$F$28,2,FALSE)</f>
        <v>MNRCLD73B46G674U</v>
      </c>
    </row>
    <row r="239" ht="15.75" hidden="1" customHeight="1">
      <c r="A239" s="17" t="str">
        <f>IFERROR(VLOOKUP(exp_SILP!$W239,exp_utenti_P!D:D,1,FALSE),"_DA INSERIRE")</f>
        <v>DRDCST73R54F952M</v>
      </c>
      <c r="B239" s="17" t="str">
        <f>IF(AND(exp_SILP!$S239="A.3 ORIENTAMENTO PROFESSIONALE",exp_SILP!$AD239="4.2"),"A.3 ORIENTAMENTO PROFESSIONALE (CARCERE)",
IF(AND(exp_SILP!$S239="A.3 ORIENTAMENTO PROFESSIONALE",exp_SILP!$AD239="."),"A.3 ORIENTAMENTO PROFESSIONALE (CARCERE)",
IF(AND(exp_SILP!$S239="A.4 CONSULENZA ORIENTATIVA",exp_SILP!$AD239="4.2"),"A.4 CONSULENZA ORIENTATIVA (CARCERE)",
IF(AND(exp_SILP!$S239="A.4 CONSULENZA ORIENTATIVA",exp_SILP!$AD239="."),"A.4 CONSULENZA ORIENTATIVA (CARCERE)",
IF(AND(exp_SILP!$S239="A.5 - LEP F1 - ACCOMPAGNAMENTO AL LAVORO",exp_SILP!$AD239="4.2"),"A.5 - LEP F1 - ACCOMPAGNAMENTO AL LAVORO (CARCERE)",
IF(AND(exp_SILP!$S239="A.5 - LEP F1 - ACCOMPAGNAMENTO AL LAVORO",exp_SILP!$AD239="."),"A.5 - LEP F1 - ACCOMPAGNAMENTO AL LAVORO (CARCERE)",
IF(AND(exp_SILP!$S239="A.5.2a - TUTORAGGIO TIROCINI",exp_SILP!$AD239="4.2"),"A.5.2a - TUTORAGGIO TIROCINI (CARCERE)",
exp_SILP!$S239)))))))</f>
        <v>A.5 - LEP F1 - ACCOMPAGNAMENTO AL LAVORO - GRUPPI 3P</v>
      </c>
      <c r="C239" s="18" t="str">
        <f>CONCATENATE(VLOOKUP(exp_SILP!$B239,'DATI COMMESSE'!$A$2:$F$25,4,FALSE)," - ", VLOOKUP(exp_SILP!$B239,'DATI COMMESSE'!$A$2:$F$25,2,FALSE)," - ",VLOOKUP(exp_SILP!$B239,'DATI COMMESSE'!$A$2:$F$25,3,FALSE))</f>
        <v>GOL - 22-02-5000 - 22-12-5003</v>
      </c>
      <c r="D239" s="18" t="str">
        <f>LEFT(exp_SILP!$R239,5)</f>
        <v>09:00</v>
      </c>
      <c r="E239" s="18" t="str">
        <f>RIGHT(exp_SILP!$R239,5)</f>
        <v>13:00</v>
      </c>
      <c r="F239" s="18">
        <f>IF(exp_SILP!$AG239&gt;=60,exp_SILP!$AG239/60,exp_SILP!$AG239)</f>
        <v>4</v>
      </c>
      <c r="G239" s="18" t="str">
        <f>VLOOKUP(exp_SILP!$Y239,'DATI CM'!$A$2:$F$28,2,FALSE)</f>
        <v>RSCDAA66H43F952Q</v>
      </c>
      <c r="H239" s="18" t="str">
        <f>VLOOKUP(exp_SILP!$Y239,'DATI CM'!$A$2:$F$28,3,FALSE)</f>
        <v>A011</v>
      </c>
      <c r="I239" s="18" t="str">
        <f t="shared" si="1"/>
        <v>N</v>
      </c>
      <c r="J239" s="18" t="str">
        <f>VLOOKUP(exp_SILP!$Y239,'DATI CM'!$A$2:$F$28,4,FALSE)</f>
        <v>NO</v>
      </c>
      <c r="K239" s="19">
        <f>VLOOKUP(exp_SILP!$B239,'DATI COMMESSE'!$A$2:$F$25,5,FALSE)</f>
        <v>82.27</v>
      </c>
      <c r="L239" s="19">
        <f>IF(exp_SILP!$B239="A4.10 - LEP E - ORIENTAMENTO SPECIALISTICO SKILL GAP ANALYSIS - GRUPPO 3P",0,VLOOKUP(exp_SILP!$Y239,'DATI CM'!$A$2:$F$28,6,FALSE))</f>
        <v>25</v>
      </c>
      <c r="M239" s="19">
        <f>IFERROR(VLOOKUP(exp_SILP!$B239,'DATI CM'!$H$2:$I$16,2,FALSE)*exp_SILP!$F239,0)</f>
        <v>0</v>
      </c>
      <c r="N239" s="18" t="str">
        <f>VLOOKUP(exp_SILP!$B239,'DATI COMMESSE'!$A$2:$F$25,4,FALSE)</f>
        <v>GOL</v>
      </c>
      <c r="O239" s="20">
        <f>VLOOKUP(exp_SILP!$B239,'DATI COMMESSE'!$A$2:$F$25,5,FALSE)*exp_SILP!$F239</f>
        <v>329.08</v>
      </c>
      <c r="P239" s="18" t="str">
        <f>IF(MID(exp_SILP!$W239,10,2)&gt;"40","F","M")</f>
        <v>F</v>
      </c>
      <c r="Q239" s="24" t="s">
        <v>478</v>
      </c>
      <c r="R239" s="22" t="s">
        <v>574</v>
      </c>
      <c r="S239" s="22" t="s">
        <v>529</v>
      </c>
      <c r="T239" s="22" t="s">
        <v>58</v>
      </c>
      <c r="U239" s="22" t="s">
        <v>59</v>
      </c>
      <c r="V239" s="22" t="s">
        <v>194</v>
      </c>
      <c r="W239" s="22" t="s">
        <v>195</v>
      </c>
      <c r="X239" s="22" t="s">
        <v>196</v>
      </c>
      <c r="Y239" s="22" t="s">
        <v>16</v>
      </c>
      <c r="Z239" s="22" t="s">
        <v>63</v>
      </c>
      <c r="AA239" s="22" t="s">
        <v>64</v>
      </c>
      <c r="AB239" s="22" t="s">
        <v>65</v>
      </c>
      <c r="AC239" s="22" t="s">
        <v>82</v>
      </c>
      <c r="AD239" s="22" t="s">
        <v>59</v>
      </c>
      <c r="AE239" s="22" t="s">
        <v>59</v>
      </c>
      <c r="AF239" s="22" t="s">
        <v>59</v>
      </c>
      <c r="AG239" s="25" t="s">
        <v>136</v>
      </c>
      <c r="AH239" s="22" t="s">
        <v>478</v>
      </c>
      <c r="AI239" s="22" t="s">
        <v>198</v>
      </c>
      <c r="AJ239" s="22" t="str">
        <f>VLOOKUP(exp_SILP!$Y239,'DATI CM'!$A$2:$F$28,2,FALSE)</f>
        <v>RSCDAA66H43F952Q</v>
      </c>
    </row>
    <row r="240" ht="15.75" hidden="1" customHeight="1">
      <c r="A240" s="10" t="str">
        <f>IFERROR(VLOOKUP(exp_SILP!$W240,exp_utenti_P!D:D,1,FALSE),"_DA INSERIRE")</f>
        <v>DLLLGN94E61C665H</v>
      </c>
      <c r="B240" s="10" t="str">
        <f>IF(AND(exp_SILP!$S240="A.3 ORIENTAMENTO PROFESSIONALE",exp_SILP!$AD240="4.2"),"A.3 ORIENTAMENTO PROFESSIONALE (CARCERE)",
IF(AND(exp_SILP!$S240="A.3 ORIENTAMENTO PROFESSIONALE",exp_SILP!$AD240="."),"A.3 ORIENTAMENTO PROFESSIONALE (CARCERE)",
IF(AND(exp_SILP!$S240="A.4 CONSULENZA ORIENTATIVA",exp_SILP!$AD240="4.2"),"A.4 CONSULENZA ORIENTATIVA (CARCERE)",
IF(AND(exp_SILP!$S240="A.4 CONSULENZA ORIENTATIVA",exp_SILP!$AD240="."),"A.4 CONSULENZA ORIENTATIVA (CARCERE)",
IF(AND(exp_SILP!$S240="A.5 - LEP F1 - ACCOMPAGNAMENTO AL LAVORO",exp_SILP!$AD240="4.2"),"A.5 - LEP F1 - ACCOMPAGNAMENTO AL LAVORO (CARCERE)",
IF(AND(exp_SILP!$S240="A.5 - LEP F1 - ACCOMPAGNAMENTO AL LAVORO",exp_SILP!$AD240="."),"A.5 - LEP F1 - ACCOMPAGNAMENTO AL LAVORO (CARCERE)",
IF(AND(exp_SILP!$S240="A.5.2a - TUTORAGGIO TIROCINI",exp_SILP!$AD240="4.2"),"A.5.2a - TUTORAGGIO TIROCINI (CARCERE)",
exp_SILP!$S240)))))))</f>
        <v>A.5 - LEP F1 - ACCOMPAGNAMENTO AL LAVORO - GRUPPI 3P</v>
      </c>
      <c r="C240" s="11" t="str">
        <f>CONCATENATE(VLOOKUP(exp_SILP!$B240,'DATI COMMESSE'!$A$2:$F$25,4,FALSE)," - ", VLOOKUP(exp_SILP!$B240,'DATI COMMESSE'!$A$2:$F$25,2,FALSE)," - ",VLOOKUP(exp_SILP!$B240,'DATI COMMESSE'!$A$2:$F$25,3,FALSE))</f>
        <v>GOL - 22-02-5000 - 22-12-5003</v>
      </c>
      <c r="D240" s="11" t="str">
        <f>LEFT(exp_SILP!$R240,5)</f>
        <v>09:00</v>
      </c>
      <c r="E240" s="11" t="str">
        <f>RIGHT(exp_SILP!$R240,5)</f>
        <v>13:00</v>
      </c>
      <c r="F240" s="11">
        <f>IF(exp_SILP!$AG240&gt;=60,exp_SILP!$AG240/60,exp_SILP!$AG240)</f>
        <v>4</v>
      </c>
      <c r="G240" s="11" t="str">
        <f>VLOOKUP(exp_SILP!$Y240,'DATI CM'!$A$2:$F$28,2,FALSE)</f>
        <v>RSCDAA66H43F952Q</v>
      </c>
      <c r="H240" s="11" t="str">
        <f>VLOOKUP(exp_SILP!$Y240,'DATI CM'!$A$2:$F$28,3,FALSE)</f>
        <v>A011</v>
      </c>
      <c r="I240" s="11" t="str">
        <f t="shared" si="1"/>
        <v>N</v>
      </c>
      <c r="J240" s="11" t="str">
        <f>VLOOKUP(exp_SILP!$Y240,'DATI CM'!$A$2:$F$28,4,FALSE)</f>
        <v>NO</v>
      </c>
      <c r="K240" s="12">
        <f>VLOOKUP(exp_SILP!$B240,'DATI COMMESSE'!$A$2:$F$25,5,FALSE)</f>
        <v>82.27</v>
      </c>
      <c r="L240" s="12">
        <f>IF(exp_SILP!$B240="A4.10 - LEP E - ORIENTAMENTO SPECIALISTICO SKILL GAP ANALYSIS - GRUPPO 3P",0,VLOOKUP(exp_SILP!$Y240,'DATI CM'!$A$2:$F$28,6,FALSE))</f>
        <v>25</v>
      </c>
      <c r="M240" s="12">
        <f>IFERROR(VLOOKUP(exp_SILP!$B240,'DATI CM'!$H$2:$I$16,2,FALSE)*exp_SILP!$F240,0)</f>
        <v>0</v>
      </c>
      <c r="N240" s="11" t="str">
        <f>VLOOKUP(exp_SILP!$B240,'DATI COMMESSE'!$A$2:$F$25,4,FALSE)</f>
        <v>GOL</v>
      </c>
      <c r="O240" s="13">
        <f>VLOOKUP(exp_SILP!$B240,'DATI COMMESSE'!$A$2:$F$25,5,FALSE)*exp_SILP!$F240</f>
        <v>329.08</v>
      </c>
      <c r="P240" s="11" t="str">
        <f>IF(MID(exp_SILP!$W240,10,2)&gt;"40","F","M")</f>
        <v>F</v>
      </c>
      <c r="Q240" s="27" t="s">
        <v>478</v>
      </c>
      <c r="R240" s="15" t="s">
        <v>574</v>
      </c>
      <c r="S240" s="15" t="s">
        <v>529</v>
      </c>
      <c r="T240" s="15" t="s">
        <v>58</v>
      </c>
      <c r="U240" s="15" t="s">
        <v>59</v>
      </c>
      <c r="V240" s="15" t="s">
        <v>719</v>
      </c>
      <c r="W240" s="15" t="s">
        <v>720</v>
      </c>
      <c r="X240" s="15" t="s">
        <v>721</v>
      </c>
      <c r="Y240" s="15" t="s">
        <v>16</v>
      </c>
      <c r="Z240" s="15" t="s">
        <v>63</v>
      </c>
      <c r="AA240" s="15" t="s">
        <v>64</v>
      </c>
      <c r="AB240" s="15" t="s">
        <v>65</v>
      </c>
      <c r="AC240" s="15" t="s">
        <v>82</v>
      </c>
      <c r="AD240" s="15" t="s">
        <v>59</v>
      </c>
      <c r="AE240" s="15" t="s">
        <v>59</v>
      </c>
      <c r="AF240" s="15" t="s">
        <v>59</v>
      </c>
      <c r="AG240" s="28" t="s">
        <v>136</v>
      </c>
      <c r="AH240" s="15" t="s">
        <v>478</v>
      </c>
      <c r="AI240" s="15" t="s">
        <v>198</v>
      </c>
      <c r="AJ240" s="15" t="str">
        <f>VLOOKUP(exp_SILP!$Y240,'DATI CM'!$A$2:$F$28,2,FALSE)</f>
        <v>RSCDAA66H43F952Q</v>
      </c>
    </row>
    <row r="241" ht="15.75" hidden="1" customHeight="1">
      <c r="A241" s="17" t="str">
        <f>IFERROR(VLOOKUP(exp_SILP!$W241,exp_utenti_P!D:D,1,FALSE),"_DA INSERIRE")</f>
        <v>TSSFTM66L58Z330E</v>
      </c>
      <c r="B241" s="17" t="str">
        <f>IF(AND(exp_SILP!$S241="A.3 ORIENTAMENTO PROFESSIONALE",exp_SILP!$AD241="4.2"),"A.3 ORIENTAMENTO PROFESSIONALE (CARCERE)",
IF(AND(exp_SILP!$S241="A.3 ORIENTAMENTO PROFESSIONALE",exp_SILP!$AD241="."),"A.3 ORIENTAMENTO PROFESSIONALE (CARCERE)",
IF(AND(exp_SILP!$S241="A.4 CONSULENZA ORIENTATIVA",exp_SILP!$AD241="4.2"),"A.4 CONSULENZA ORIENTATIVA (CARCERE)",
IF(AND(exp_SILP!$S241="A.4 CONSULENZA ORIENTATIVA",exp_SILP!$AD241="."),"A.4 CONSULENZA ORIENTATIVA (CARCERE)",
IF(AND(exp_SILP!$S241="A.5 - LEP F1 - ACCOMPAGNAMENTO AL LAVORO",exp_SILP!$AD241="4.2"),"A.5 - LEP F1 - ACCOMPAGNAMENTO AL LAVORO (CARCERE)",
IF(AND(exp_SILP!$S241="A.5 - LEP F1 - ACCOMPAGNAMENTO AL LAVORO",exp_SILP!$AD241="."),"A.5 - LEP F1 - ACCOMPAGNAMENTO AL LAVORO (CARCERE)",
IF(AND(exp_SILP!$S241="A.5.2a - TUTORAGGIO TIROCINI",exp_SILP!$AD241="4.2"),"A.5.2a - TUTORAGGIO TIROCINI (CARCERE)",
exp_SILP!$S241)))))))</f>
        <v>A.5 - LEP F1 - ACCOMPAGNAMENTO AL LAVORO - GRUPPI 3P</v>
      </c>
      <c r="C241" s="18" t="str">
        <f>CONCATENATE(VLOOKUP(exp_SILP!$B241,'DATI COMMESSE'!$A$2:$F$25,4,FALSE)," - ", VLOOKUP(exp_SILP!$B241,'DATI COMMESSE'!$A$2:$F$25,2,FALSE)," - ",VLOOKUP(exp_SILP!$B241,'DATI COMMESSE'!$A$2:$F$25,3,FALSE))</f>
        <v>GOL - 22-02-5000 - 22-12-5003</v>
      </c>
      <c r="D241" s="18" t="str">
        <f>LEFT(exp_SILP!$R241,5)</f>
        <v>09:00</v>
      </c>
      <c r="E241" s="18" t="str">
        <f>RIGHT(exp_SILP!$R241,5)</f>
        <v>13:00</v>
      </c>
      <c r="F241" s="18">
        <f>IF(exp_SILP!$AG241&gt;=60,exp_SILP!$AG241/60,exp_SILP!$AG241)</f>
        <v>4</v>
      </c>
      <c r="G241" s="18" t="str">
        <f>VLOOKUP(exp_SILP!$Y241,'DATI CM'!$A$2:$F$28,2,FALSE)</f>
        <v>RSCDAA66H43F952Q</v>
      </c>
      <c r="H241" s="18" t="str">
        <f>VLOOKUP(exp_SILP!$Y241,'DATI CM'!$A$2:$F$28,3,FALSE)</f>
        <v>A011</v>
      </c>
      <c r="I241" s="18" t="str">
        <f t="shared" si="1"/>
        <v>N</v>
      </c>
      <c r="J241" s="18" t="str">
        <f>VLOOKUP(exp_SILP!$Y241,'DATI CM'!$A$2:$F$28,4,FALSE)</f>
        <v>NO</v>
      </c>
      <c r="K241" s="19">
        <f>VLOOKUP(exp_SILP!$B241,'DATI COMMESSE'!$A$2:$F$25,5,FALSE)</f>
        <v>82.27</v>
      </c>
      <c r="L241" s="19">
        <f>IF(exp_SILP!$B241="A4.10 - LEP E - ORIENTAMENTO SPECIALISTICO SKILL GAP ANALYSIS - GRUPPO 3P",0,VLOOKUP(exp_SILP!$Y241,'DATI CM'!$A$2:$F$28,6,FALSE))</f>
        <v>25</v>
      </c>
      <c r="M241" s="19">
        <f>IFERROR(VLOOKUP(exp_SILP!$B241,'DATI CM'!$H$2:$I$16,2,FALSE)*exp_SILP!$F241,0)</f>
        <v>0</v>
      </c>
      <c r="N241" s="18" t="str">
        <f>VLOOKUP(exp_SILP!$B241,'DATI COMMESSE'!$A$2:$F$25,4,FALSE)</f>
        <v>GOL</v>
      </c>
      <c r="O241" s="20">
        <f>VLOOKUP(exp_SILP!$B241,'DATI COMMESSE'!$A$2:$F$25,5,FALSE)*exp_SILP!$F241</f>
        <v>329.08</v>
      </c>
      <c r="P241" s="18" t="str">
        <f>IF(MID(exp_SILP!$W241,10,2)&gt;"40","F","M")</f>
        <v>F</v>
      </c>
      <c r="Q241" s="24" t="s">
        <v>478</v>
      </c>
      <c r="R241" s="22" t="s">
        <v>574</v>
      </c>
      <c r="S241" s="22" t="s">
        <v>529</v>
      </c>
      <c r="T241" s="22" t="s">
        <v>58</v>
      </c>
      <c r="U241" s="22" t="s">
        <v>59</v>
      </c>
      <c r="V241" s="22" t="s">
        <v>722</v>
      </c>
      <c r="W241" s="22" t="s">
        <v>723</v>
      </c>
      <c r="X241" s="22" t="s">
        <v>724</v>
      </c>
      <c r="Y241" s="22" t="s">
        <v>16</v>
      </c>
      <c r="Z241" s="22" t="s">
        <v>63</v>
      </c>
      <c r="AA241" s="22" t="s">
        <v>64</v>
      </c>
      <c r="AB241" s="22" t="s">
        <v>65</v>
      </c>
      <c r="AC241" s="22" t="s">
        <v>82</v>
      </c>
      <c r="AD241" s="22" t="s">
        <v>59</v>
      </c>
      <c r="AE241" s="22" t="s">
        <v>59</v>
      </c>
      <c r="AF241" s="22" t="s">
        <v>59</v>
      </c>
      <c r="AG241" s="25" t="s">
        <v>136</v>
      </c>
      <c r="AH241" s="22" t="s">
        <v>478</v>
      </c>
      <c r="AI241" s="22" t="s">
        <v>198</v>
      </c>
      <c r="AJ241" s="22" t="str">
        <f>VLOOKUP(exp_SILP!$Y241,'DATI CM'!$A$2:$F$28,2,FALSE)</f>
        <v>RSCDAA66H43F952Q</v>
      </c>
    </row>
    <row r="242" ht="15.75" customHeight="1">
      <c r="A242" s="10" t="str">
        <f>IFERROR(VLOOKUP(exp_SILP!$W242,exp_utenti_P!D:D,1,FALSE),"_DA INSERIRE")</f>
        <v>BNTBRR62B24Z330N</v>
      </c>
      <c r="B242" s="10" t="str">
        <f>IF(AND(exp_SILP!$S242="A.3 ORIENTAMENTO PROFESSIONALE",exp_SILP!$AD242="4.2"),"A.3 ORIENTAMENTO PROFESSIONALE (CARCERE)",
IF(AND(exp_SILP!$S242="A.3 ORIENTAMENTO PROFESSIONALE",exp_SILP!$AD242="."),"A.3 ORIENTAMENTO PROFESSIONALE (CARCERE)",
IF(AND(exp_SILP!$S242="A.4 CONSULENZA ORIENTATIVA",exp_SILP!$AD242="4.2"),"A.4 CONSULENZA ORIENTATIVA (CARCERE)",
IF(AND(exp_SILP!$S242="A.4 CONSULENZA ORIENTATIVA",exp_SILP!$AD242="."),"A.4 CONSULENZA ORIENTATIVA (CARCERE)",
IF(AND(exp_SILP!$S242="A.5 - LEP F1 - ACCOMPAGNAMENTO AL LAVORO",exp_SILP!$AD242="4.2"),"A.5 - LEP F1 - ACCOMPAGNAMENTO AL LAVORO (CARCERE)",
IF(AND(exp_SILP!$S242="A.5 - LEP F1 - ACCOMPAGNAMENTO AL LAVORO",exp_SILP!$AD242="."),"A.5 - LEP F1 - ACCOMPAGNAMENTO AL LAVORO (CARCERE)",
IF(AND(exp_SILP!$S242="A.5.2a - TUTORAGGIO TIROCINI",exp_SILP!$AD242="4.2"),"A.5.2a - TUTORAGGIO TIROCINI (CARCERE)",
exp_SILP!$S242)))))))</f>
        <v>A.5 - LEP F1 - ACCOMPAGNAMENTO AL LAVORO</v>
      </c>
      <c r="C242" s="11" t="str">
        <f>CONCATENATE(VLOOKUP(exp_SILP!$B242,'DATI COMMESSE'!$A$2:$F$25,4,FALSE)," - ", VLOOKUP(exp_SILP!$B242,'DATI COMMESSE'!$A$2:$F$25,2,FALSE)," - ",VLOOKUP(exp_SILP!$B242,'DATI COMMESSE'!$A$2:$F$25,3,FALSE))</f>
        <v>GOL - 22-02-5000 - 22-12-5003</v>
      </c>
      <c r="D242" s="11" t="str">
        <f>LEFT(exp_SILP!$R242,5)</f>
        <v>12:00</v>
      </c>
      <c r="E242" s="11" t="str">
        <f>RIGHT(exp_SILP!$R242,5)</f>
        <v>13:00</v>
      </c>
      <c r="F242" s="11">
        <f>IF(exp_SILP!$AG242&gt;=60,exp_SILP!$AG242/60,exp_SILP!$AG242)</f>
        <v>1</v>
      </c>
      <c r="G242" s="11" t="str">
        <f>VLOOKUP(exp_SILP!$Y242,'DATI CM'!$A$2:$F$28,2,FALSE)</f>
        <v>MNRCLD73B46G674U</v>
      </c>
      <c r="H242" s="11" t="str">
        <f>VLOOKUP(exp_SILP!$Y242,'DATI CM'!$A$2:$F$28,3,FALSE)</f>
        <v>A011</v>
      </c>
      <c r="I242" s="11" t="str">
        <f t="shared" si="1"/>
        <v>N</v>
      </c>
      <c r="J242" s="11" t="str">
        <f>VLOOKUP(exp_SILP!$Y242,'DATI CM'!$A$2:$F$28,4,FALSE)</f>
        <v>TORINO</v>
      </c>
      <c r="K242" s="12">
        <f>VLOOKUP(exp_SILP!$B242,'DATI COMMESSE'!$A$2:$F$25,5,FALSE)</f>
        <v>39.94</v>
      </c>
      <c r="L242" s="12">
        <f>IF(exp_SILP!$B242="A4.10 - LEP E - ORIENTAMENTO SPECIALISTICO SKILL GAP ANALYSIS - GRUPPO 3P",0,VLOOKUP(exp_SILP!$Y242,'DATI CM'!$A$2:$F$28,6,FALSE))</f>
        <v>25</v>
      </c>
      <c r="M242" s="12">
        <f>IFERROR(VLOOKUP(exp_SILP!$B242,'DATI CM'!$H$2:$I$16,2,FALSE)*exp_SILP!$F242,0)</f>
        <v>0</v>
      </c>
      <c r="N242" s="11" t="str">
        <f>VLOOKUP(exp_SILP!$B242,'DATI COMMESSE'!$A$2:$F$25,4,FALSE)</f>
        <v>GOL</v>
      </c>
      <c r="O242" s="13">
        <f>VLOOKUP(exp_SILP!$B242,'DATI COMMESSE'!$A$2:$F$25,5,FALSE)*exp_SILP!$F242</f>
        <v>39.94</v>
      </c>
      <c r="P242" s="11" t="str">
        <f>IF(MID(exp_SILP!$W242,10,2)&gt;"40","F","M")</f>
        <v>M</v>
      </c>
      <c r="Q242" s="27" t="s">
        <v>478</v>
      </c>
      <c r="R242" s="15" t="s">
        <v>102</v>
      </c>
      <c r="S242" s="15" t="s">
        <v>57</v>
      </c>
      <c r="T242" s="15" t="s">
        <v>58</v>
      </c>
      <c r="U242" s="15" t="s">
        <v>59</v>
      </c>
      <c r="V242" s="15" t="s">
        <v>443</v>
      </c>
      <c r="W242" s="15" t="s">
        <v>444</v>
      </c>
      <c r="X242" s="15" t="s">
        <v>445</v>
      </c>
      <c r="Y242" s="15" t="s">
        <v>14</v>
      </c>
      <c r="Z242" s="15" t="s">
        <v>63</v>
      </c>
      <c r="AA242" s="15" t="s">
        <v>64</v>
      </c>
      <c r="AB242" s="15" t="s">
        <v>74</v>
      </c>
      <c r="AC242" s="15" t="s">
        <v>135</v>
      </c>
      <c r="AD242" s="15" t="s">
        <v>59</v>
      </c>
      <c r="AE242" s="15" t="s">
        <v>59</v>
      </c>
      <c r="AF242" s="15" t="s">
        <v>59</v>
      </c>
      <c r="AG242" s="28" t="s">
        <v>67</v>
      </c>
      <c r="AH242" s="15" t="s">
        <v>478</v>
      </c>
      <c r="AI242" s="15" t="s">
        <v>158</v>
      </c>
      <c r="AJ242" s="15" t="str">
        <f>VLOOKUP(exp_SILP!$Y242,'DATI CM'!$A$2:$F$28,2,FALSE)</f>
        <v>MNRCLD73B46G674U</v>
      </c>
    </row>
    <row r="243" ht="15.75" hidden="1" customHeight="1">
      <c r="A243" s="17" t="str">
        <f>IFERROR(VLOOKUP(exp_SILP!$W243,exp_utenti_P!D:D,1,FALSE),"_DA INSERIRE")</f>
        <v>BLLBRC97R49F952T</v>
      </c>
      <c r="B243" s="17" t="str">
        <f>IF(AND(exp_SILP!$S243="A.3 ORIENTAMENTO PROFESSIONALE",exp_SILP!$AD243="4.2"),"A.3 ORIENTAMENTO PROFESSIONALE (CARCERE)",
IF(AND(exp_SILP!$S243="A.3 ORIENTAMENTO PROFESSIONALE",exp_SILP!$AD243="."),"A.3 ORIENTAMENTO PROFESSIONALE (CARCERE)",
IF(AND(exp_SILP!$S243="A.4 CONSULENZA ORIENTATIVA",exp_SILP!$AD243="4.2"),"A.4 CONSULENZA ORIENTATIVA (CARCERE)",
IF(AND(exp_SILP!$S243="A.4 CONSULENZA ORIENTATIVA",exp_SILP!$AD243="."),"A.4 CONSULENZA ORIENTATIVA (CARCERE)",
IF(AND(exp_SILP!$S243="A.5 - LEP F1 - ACCOMPAGNAMENTO AL LAVORO",exp_SILP!$AD243="4.2"),"A.5 - LEP F1 - ACCOMPAGNAMENTO AL LAVORO (CARCERE)",
IF(AND(exp_SILP!$S243="A.5 - LEP F1 - ACCOMPAGNAMENTO AL LAVORO",exp_SILP!$AD243="."),"A.5 - LEP F1 - ACCOMPAGNAMENTO AL LAVORO (CARCERE)",
IF(AND(exp_SILP!$S243="A.5.2a - TUTORAGGIO TIROCINI",exp_SILP!$AD243="4.2"),"A.5.2a - TUTORAGGIO TIROCINI (CARCERE)",
exp_SILP!$S243)))))))</f>
        <v>A.5 - LEP F1 - ACCOMPAGNAMENTO AL LAVORO</v>
      </c>
      <c r="C243" s="18" t="str">
        <f>CONCATENATE(VLOOKUP(exp_SILP!$B243,'DATI COMMESSE'!$A$2:$F$25,4,FALSE)," - ", VLOOKUP(exp_SILP!$B243,'DATI COMMESSE'!$A$2:$F$25,2,FALSE)," - ",VLOOKUP(exp_SILP!$B243,'DATI COMMESSE'!$A$2:$F$25,3,FALSE))</f>
        <v>GOL - 22-02-5000 - 22-12-5003</v>
      </c>
      <c r="D243" s="18" t="str">
        <f>LEFT(exp_SILP!$R243,5)</f>
        <v>15:00</v>
      </c>
      <c r="E243" s="18" t="str">
        <f>RIGHT(exp_SILP!$R243,5)</f>
        <v>17:00</v>
      </c>
      <c r="F243" s="18">
        <f>IF(exp_SILP!$AG243&gt;=60,exp_SILP!$AG243/60,exp_SILP!$AG243)</f>
        <v>2</v>
      </c>
      <c r="G243" s="18" t="str">
        <f>VLOOKUP(exp_SILP!$Y243,'DATI CM'!$A$2:$F$28,2,FALSE)</f>
        <v>RSCDAA66H43F952Q</v>
      </c>
      <c r="H243" s="18" t="str">
        <f>VLOOKUP(exp_SILP!$Y243,'DATI CM'!$A$2:$F$28,3,FALSE)</f>
        <v>A011</v>
      </c>
      <c r="I243" s="18" t="str">
        <f t="shared" si="1"/>
        <v>N</v>
      </c>
      <c r="J243" s="18" t="str">
        <f>VLOOKUP(exp_SILP!$Y243,'DATI CM'!$A$2:$F$28,4,FALSE)</f>
        <v>NO</v>
      </c>
      <c r="K243" s="19">
        <f>VLOOKUP(exp_SILP!$B243,'DATI COMMESSE'!$A$2:$F$25,5,FALSE)</f>
        <v>39.94</v>
      </c>
      <c r="L243" s="19">
        <f>IF(exp_SILP!$B243="A4.10 - LEP E - ORIENTAMENTO SPECIALISTICO SKILL GAP ANALYSIS - GRUPPO 3P",0,VLOOKUP(exp_SILP!$Y243,'DATI CM'!$A$2:$F$28,6,FALSE))</f>
        <v>25</v>
      </c>
      <c r="M243" s="19">
        <f>IFERROR(VLOOKUP(exp_SILP!$B243,'DATI CM'!$H$2:$I$16,2,FALSE)*exp_SILP!$F243,0)</f>
        <v>0</v>
      </c>
      <c r="N243" s="18" t="str">
        <f>VLOOKUP(exp_SILP!$B243,'DATI COMMESSE'!$A$2:$F$25,4,FALSE)</f>
        <v>GOL</v>
      </c>
      <c r="O243" s="20">
        <f>VLOOKUP(exp_SILP!$B243,'DATI COMMESSE'!$A$2:$F$25,5,FALSE)*exp_SILP!$F243</f>
        <v>79.88</v>
      </c>
      <c r="P243" s="18" t="str">
        <f>IF(MID(exp_SILP!$W243,10,2)&gt;"40","F","M")</f>
        <v>F</v>
      </c>
      <c r="Q243" s="24" t="s">
        <v>478</v>
      </c>
      <c r="R243" s="22" t="s">
        <v>144</v>
      </c>
      <c r="S243" s="22" t="s">
        <v>57</v>
      </c>
      <c r="T243" s="22" t="s">
        <v>58</v>
      </c>
      <c r="U243" s="22" t="s">
        <v>59</v>
      </c>
      <c r="V243" s="22" t="s">
        <v>725</v>
      </c>
      <c r="W243" s="22" t="s">
        <v>726</v>
      </c>
      <c r="X243" s="22" t="s">
        <v>727</v>
      </c>
      <c r="Y243" s="22" t="s">
        <v>16</v>
      </c>
      <c r="Z243" s="22" t="s">
        <v>63</v>
      </c>
      <c r="AA243" s="22" t="s">
        <v>64</v>
      </c>
      <c r="AB243" s="22" t="s">
        <v>65</v>
      </c>
      <c r="AC243" s="22" t="s">
        <v>82</v>
      </c>
      <c r="AD243" s="22" t="s">
        <v>59</v>
      </c>
      <c r="AE243" s="22" t="s">
        <v>59</v>
      </c>
      <c r="AF243" s="22" t="s">
        <v>59</v>
      </c>
      <c r="AG243" s="25" t="s">
        <v>76</v>
      </c>
      <c r="AH243" s="22" t="s">
        <v>478</v>
      </c>
      <c r="AI243" s="22" t="s">
        <v>198</v>
      </c>
      <c r="AJ243" s="22" t="str">
        <f>VLOOKUP(exp_SILP!$Y243,'DATI CM'!$A$2:$F$28,2,FALSE)</f>
        <v>RSCDAA66H43F952Q</v>
      </c>
    </row>
    <row r="244" ht="15.75" hidden="1" customHeight="1">
      <c r="A244" s="10" t="str">
        <f>IFERROR(VLOOKUP(exp_SILP!$W244,exp_utenti_P!D:D,1,FALSE),"_DA INSERIRE")</f>
        <v>TCCMRZ67E14F952N</v>
      </c>
      <c r="B244" s="10" t="str">
        <f>IF(AND(exp_SILP!$S244="A.3 ORIENTAMENTO PROFESSIONALE",exp_SILP!$AD244="4.2"),"A.3 ORIENTAMENTO PROFESSIONALE (CARCERE)",
IF(AND(exp_SILP!$S244="A.3 ORIENTAMENTO PROFESSIONALE",exp_SILP!$AD244="."),"A.3 ORIENTAMENTO PROFESSIONALE (CARCERE)",
IF(AND(exp_SILP!$S244="A.4 CONSULENZA ORIENTATIVA",exp_SILP!$AD244="4.2"),"A.4 CONSULENZA ORIENTATIVA (CARCERE)",
IF(AND(exp_SILP!$S244="A.4 CONSULENZA ORIENTATIVA",exp_SILP!$AD244="."),"A.4 CONSULENZA ORIENTATIVA (CARCERE)",
IF(AND(exp_SILP!$S244="A.5 - LEP F1 - ACCOMPAGNAMENTO AL LAVORO",exp_SILP!$AD244="4.2"),"A.5 - LEP F1 - ACCOMPAGNAMENTO AL LAVORO (CARCERE)",
IF(AND(exp_SILP!$S244="A.5 - LEP F1 - ACCOMPAGNAMENTO AL LAVORO",exp_SILP!$AD244="."),"A.5 - LEP F1 - ACCOMPAGNAMENTO AL LAVORO (CARCERE)",
IF(AND(exp_SILP!$S244="A.5.2a - TUTORAGGIO TIROCINI",exp_SILP!$AD244="4.2"),"A.5.2a - TUTORAGGIO TIROCINI (CARCERE)",
exp_SILP!$S244)))))))</f>
        <v>A.5 - LEP F1 - ACCOMPAGNAMENTO AL LAVORO</v>
      </c>
      <c r="C244" s="11" t="str">
        <f>CONCATENATE(VLOOKUP(exp_SILP!$B244,'DATI COMMESSE'!$A$2:$F$25,4,FALSE)," - ", VLOOKUP(exp_SILP!$B244,'DATI COMMESSE'!$A$2:$F$25,2,FALSE)," - ",VLOOKUP(exp_SILP!$B244,'DATI COMMESSE'!$A$2:$F$25,3,FALSE))</f>
        <v>GOL - 22-02-5000 - 22-12-5003</v>
      </c>
      <c r="D244" s="11" t="str">
        <f>LEFT(exp_SILP!$R244,5)</f>
        <v>10:00</v>
      </c>
      <c r="E244" s="11" t="str">
        <f>RIGHT(exp_SILP!$R244,5)</f>
        <v>13:00</v>
      </c>
      <c r="F244" s="11">
        <f>IF(exp_SILP!$AG244&gt;=60,exp_SILP!$AG244/60,exp_SILP!$AG244)</f>
        <v>3</v>
      </c>
      <c r="G244" s="11" t="str">
        <f>VLOOKUP(exp_SILP!$Y244,'DATI CM'!$A$2:$F$28,2,FALSE)</f>
        <v>SPDPRZ67H55L219V</v>
      </c>
      <c r="H244" s="11" t="str">
        <f>VLOOKUP(exp_SILP!$Y244,'DATI CM'!$A$2:$F$28,3,FALSE)</f>
        <v>A010</v>
      </c>
      <c r="I244" s="11" t="str">
        <f t="shared" si="1"/>
        <v>N</v>
      </c>
      <c r="J244" s="11" t="str">
        <f>VLOOKUP(exp_SILP!$Y244,'DATI CM'!$A$2:$F$28,4,FALSE)</f>
        <v>TORINO</v>
      </c>
      <c r="K244" s="12">
        <f>VLOOKUP(exp_SILP!$B244,'DATI COMMESSE'!$A$2:$F$25,5,FALSE)</f>
        <v>39.94</v>
      </c>
      <c r="L244" s="12" t="str">
        <f>IF(exp_SILP!$B244="A4.10 - LEP E - ORIENTAMENTO SPECIALISTICO SKILL GAP ANALYSIS - GRUPPO 3P",0,VLOOKUP(exp_SILP!$Y244,'DATI CM'!$A$2:$F$28,6,FALSE))</f>
        <v/>
      </c>
      <c r="M244" s="12">
        <f>IFERROR(VLOOKUP(exp_SILP!$B244,'DATI CM'!$H$2:$I$16,2,FALSE)*exp_SILP!$F244,0)</f>
        <v>0</v>
      </c>
      <c r="N244" s="11" t="str">
        <f>VLOOKUP(exp_SILP!$B244,'DATI COMMESSE'!$A$2:$F$25,4,FALSE)</f>
        <v>GOL</v>
      </c>
      <c r="O244" s="13">
        <f>VLOOKUP(exp_SILP!$B244,'DATI COMMESSE'!$A$2:$F$25,5,FALSE)*exp_SILP!$F244</f>
        <v>119.82</v>
      </c>
      <c r="P244" s="11" t="str">
        <f>IF(MID(exp_SILP!$W244,10,2)&gt;"40","F","M")</f>
        <v>M</v>
      </c>
      <c r="Q244" s="27" t="s">
        <v>478</v>
      </c>
      <c r="R244" s="15" t="s">
        <v>164</v>
      </c>
      <c r="S244" s="15" t="s">
        <v>57</v>
      </c>
      <c r="T244" s="15" t="s">
        <v>58</v>
      </c>
      <c r="U244" s="15" t="s">
        <v>59</v>
      </c>
      <c r="V244" s="15" t="s">
        <v>728</v>
      </c>
      <c r="W244" s="15" t="s">
        <v>729</v>
      </c>
      <c r="X244" s="15" t="s">
        <v>730</v>
      </c>
      <c r="Y244" s="15" t="s">
        <v>17</v>
      </c>
      <c r="Z244" s="15" t="s">
        <v>63</v>
      </c>
      <c r="AA244" s="15" t="s">
        <v>64</v>
      </c>
      <c r="AB244" s="15" t="s">
        <v>65</v>
      </c>
      <c r="AC244" s="15" t="s">
        <v>82</v>
      </c>
      <c r="AD244" s="15" t="s">
        <v>59</v>
      </c>
      <c r="AE244" s="15" t="s">
        <v>59</v>
      </c>
      <c r="AF244" s="15" t="s">
        <v>59</v>
      </c>
      <c r="AG244" s="28" t="s">
        <v>101</v>
      </c>
      <c r="AH244" s="15" t="s">
        <v>478</v>
      </c>
      <c r="AI244" s="15" t="s">
        <v>198</v>
      </c>
      <c r="AJ244" s="15" t="str">
        <f>VLOOKUP(exp_SILP!$Y244,'DATI CM'!$A$2:$F$28,2,FALSE)</f>
        <v>SPDPRZ67H55L219V</v>
      </c>
    </row>
    <row r="245" ht="15.75" hidden="1" customHeight="1">
      <c r="A245" s="17" t="str">
        <f>IFERROR(VLOOKUP(exp_SILP!$W245,exp_utenti_P!D:D,1,FALSE),"_DA INSERIRE")</f>
        <v>TFRNMA68C52Z330C</v>
      </c>
      <c r="B245" s="17" t="str">
        <f>IF(AND(exp_SILP!$S245="A.3 ORIENTAMENTO PROFESSIONALE",exp_SILP!$AD245="4.2"),"A.3 ORIENTAMENTO PROFESSIONALE (CARCERE)",
IF(AND(exp_SILP!$S245="A.3 ORIENTAMENTO PROFESSIONALE",exp_SILP!$AD245="."),"A.3 ORIENTAMENTO PROFESSIONALE (CARCERE)",
IF(AND(exp_SILP!$S245="A.4 CONSULENZA ORIENTATIVA",exp_SILP!$AD245="4.2"),"A.4 CONSULENZA ORIENTATIVA (CARCERE)",
IF(AND(exp_SILP!$S245="A.4 CONSULENZA ORIENTATIVA",exp_SILP!$AD245="."),"A.4 CONSULENZA ORIENTATIVA (CARCERE)",
IF(AND(exp_SILP!$S245="A.5 - LEP F1 - ACCOMPAGNAMENTO AL LAVORO",exp_SILP!$AD245="4.2"),"A.5 - LEP F1 - ACCOMPAGNAMENTO AL LAVORO (CARCERE)",
IF(AND(exp_SILP!$S245="A.5 - LEP F1 - ACCOMPAGNAMENTO AL LAVORO",exp_SILP!$AD245="."),"A.5 - LEP F1 - ACCOMPAGNAMENTO AL LAVORO (CARCERE)",
IF(AND(exp_SILP!$S245="A.5.2a - TUTORAGGIO TIROCINI",exp_SILP!$AD245="4.2"),"A.5.2a - TUTORAGGIO TIROCINI (CARCERE)",
exp_SILP!$S245)))))))</f>
        <v>A.5 - LEP F1 - ACCOMPAGNAMENTO AL LAVORO</v>
      </c>
      <c r="C245" s="18" t="str">
        <f>CONCATENATE(VLOOKUP(exp_SILP!$B245,'DATI COMMESSE'!$A$2:$F$25,4,FALSE)," - ", VLOOKUP(exp_SILP!$B245,'DATI COMMESSE'!$A$2:$F$25,2,FALSE)," - ",VLOOKUP(exp_SILP!$B245,'DATI COMMESSE'!$A$2:$F$25,3,FALSE))</f>
        <v>GOL - 22-02-5000 - 22-12-5003</v>
      </c>
      <c r="D245" s="18" t="str">
        <f>LEFT(exp_SILP!$R245,5)</f>
        <v>17:00</v>
      </c>
      <c r="E245" s="18" t="str">
        <f>RIGHT(exp_SILP!$R245,5)</f>
        <v>18:00</v>
      </c>
      <c r="F245" s="18">
        <f>IF(exp_SILP!$AG245&gt;=60,exp_SILP!$AG245/60,exp_SILP!$AG245)</f>
        <v>1</v>
      </c>
      <c r="G245" s="18" t="str">
        <f>VLOOKUP(exp_SILP!$Y245,'DATI CM'!$A$2:$F$28,2,FALSE)</f>
        <v>RSCDAA66H43F952Q</v>
      </c>
      <c r="H245" s="18" t="str">
        <f>VLOOKUP(exp_SILP!$Y245,'DATI CM'!$A$2:$F$28,3,FALSE)</f>
        <v>A011</v>
      </c>
      <c r="I245" s="18" t="str">
        <f t="shared" si="1"/>
        <v>N</v>
      </c>
      <c r="J245" s="18" t="str">
        <f>VLOOKUP(exp_SILP!$Y245,'DATI CM'!$A$2:$F$28,4,FALSE)</f>
        <v>NO</v>
      </c>
      <c r="K245" s="19">
        <f>VLOOKUP(exp_SILP!$B245,'DATI COMMESSE'!$A$2:$F$25,5,FALSE)</f>
        <v>39.94</v>
      </c>
      <c r="L245" s="19">
        <f>IF(exp_SILP!$B245="A4.10 - LEP E - ORIENTAMENTO SPECIALISTICO SKILL GAP ANALYSIS - GRUPPO 3P",0,VLOOKUP(exp_SILP!$Y245,'DATI CM'!$A$2:$F$28,6,FALSE))</f>
        <v>25</v>
      </c>
      <c r="M245" s="19">
        <f>IFERROR(VLOOKUP(exp_SILP!$B245,'DATI CM'!$H$2:$I$16,2,FALSE)*exp_SILP!$F245,0)</f>
        <v>0</v>
      </c>
      <c r="N245" s="18" t="str">
        <f>VLOOKUP(exp_SILP!$B245,'DATI COMMESSE'!$A$2:$F$25,4,FALSE)</f>
        <v>GOL</v>
      </c>
      <c r="O245" s="20">
        <f>VLOOKUP(exp_SILP!$B245,'DATI COMMESSE'!$A$2:$F$25,5,FALSE)*exp_SILP!$F245</f>
        <v>39.94</v>
      </c>
      <c r="P245" s="18" t="str">
        <f>IF(MID(exp_SILP!$W245,10,2)&gt;"40","F","M")</f>
        <v>F</v>
      </c>
      <c r="Q245" s="24" t="s">
        <v>478</v>
      </c>
      <c r="R245" s="22" t="s">
        <v>93</v>
      </c>
      <c r="S245" s="22" t="s">
        <v>57</v>
      </c>
      <c r="T245" s="22" t="s">
        <v>58</v>
      </c>
      <c r="U245" s="22" t="s">
        <v>59</v>
      </c>
      <c r="V245" s="22" t="s">
        <v>731</v>
      </c>
      <c r="W245" s="22" t="s">
        <v>732</v>
      </c>
      <c r="X245" s="22" t="s">
        <v>733</v>
      </c>
      <c r="Y245" s="22" t="s">
        <v>16</v>
      </c>
      <c r="Z245" s="22" t="s">
        <v>63</v>
      </c>
      <c r="AA245" s="22" t="s">
        <v>64</v>
      </c>
      <c r="AB245" s="22" t="s">
        <v>65</v>
      </c>
      <c r="AC245" s="22" t="s">
        <v>82</v>
      </c>
      <c r="AD245" s="22" t="s">
        <v>59</v>
      </c>
      <c r="AE245" s="22" t="s">
        <v>59</v>
      </c>
      <c r="AF245" s="22" t="s">
        <v>59</v>
      </c>
      <c r="AG245" s="25" t="s">
        <v>67</v>
      </c>
      <c r="AH245" s="22" t="s">
        <v>478</v>
      </c>
      <c r="AI245" s="22" t="s">
        <v>198</v>
      </c>
      <c r="AJ245" s="22" t="str">
        <f>VLOOKUP(exp_SILP!$Y245,'DATI CM'!$A$2:$F$28,2,FALSE)</f>
        <v>RSCDAA66H43F952Q</v>
      </c>
    </row>
    <row r="246" ht="15.75" hidden="1" customHeight="1">
      <c r="A246" s="10" t="str">
        <f>IFERROR(VLOOKUP(exp_SILP!$W246,exp_utenti_P!D:D,1,FALSE),"_DA INSERIRE")</f>
        <v>TNZGNN63B18A859Q</v>
      </c>
      <c r="B246" s="10" t="str">
        <f>IF(AND(exp_SILP!$S246="A.3 ORIENTAMENTO PROFESSIONALE",exp_SILP!$AD246="4.2"),"A.3 ORIENTAMENTO PROFESSIONALE (CARCERE)",
IF(AND(exp_SILP!$S246="A.3 ORIENTAMENTO PROFESSIONALE",exp_SILP!$AD246="."),"A.3 ORIENTAMENTO PROFESSIONALE (CARCERE)",
IF(AND(exp_SILP!$S246="A.4 CONSULENZA ORIENTATIVA",exp_SILP!$AD246="4.2"),"A.4 CONSULENZA ORIENTATIVA (CARCERE)",
IF(AND(exp_SILP!$S246="A.4 CONSULENZA ORIENTATIVA",exp_SILP!$AD246="."),"A.4 CONSULENZA ORIENTATIVA (CARCERE)",
IF(AND(exp_SILP!$S246="A.5 - LEP F1 - ACCOMPAGNAMENTO AL LAVORO",exp_SILP!$AD246="4.2"),"A.5 - LEP F1 - ACCOMPAGNAMENTO AL LAVORO (CARCERE)",
IF(AND(exp_SILP!$S246="A.5 - LEP F1 - ACCOMPAGNAMENTO AL LAVORO",exp_SILP!$AD246="."),"A.5 - LEP F1 - ACCOMPAGNAMENTO AL LAVORO (CARCERE)",
IF(AND(exp_SILP!$S246="A.5.2a - TUTORAGGIO TIROCINI",exp_SILP!$AD246="4.2"),"A.5.2a - TUTORAGGIO TIROCINI (CARCERE)",
exp_SILP!$S246)))))))</f>
        <v>A.5 - LEP F1 - ACCOMPAGNAMENTO AL LAVORO</v>
      </c>
      <c r="C246" s="11" t="str">
        <f>CONCATENATE(VLOOKUP(exp_SILP!$B246,'DATI COMMESSE'!$A$2:$F$25,4,FALSE)," - ", VLOOKUP(exp_SILP!$B246,'DATI COMMESSE'!$A$2:$F$25,2,FALSE)," - ",VLOOKUP(exp_SILP!$B246,'DATI COMMESSE'!$A$2:$F$25,3,FALSE))</f>
        <v>GOL - 22-02-5000 - 22-12-5003</v>
      </c>
      <c r="D246" s="11" t="str">
        <f>LEFT(exp_SILP!$R246,5)</f>
        <v>14:00</v>
      </c>
      <c r="E246" s="11" t="str">
        <f>RIGHT(exp_SILP!$R246,5)</f>
        <v>15:00</v>
      </c>
      <c r="F246" s="11">
        <f>IF(exp_SILP!$AG246&gt;=60,exp_SILP!$AG246/60,exp_SILP!$AG246)</f>
        <v>1</v>
      </c>
      <c r="G246" s="11" t="str">
        <f>VLOOKUP(exp_SILP!$Y246,'DATI CM'!$A$2:$F$28,2,FALSE)</f>
        <v>PNFMRT85H50A859E</v>
      </c>
      <c r="H246" s="11" t="str">
        <f>VLOOKUP(exp_SILP!$Y246,'DATI CM'!$A$2:$F$28,3,FALSE)</f>
        <v>A011</v>
      </c>
      <c r="I246" s="11" t="str">
        <f t="shared" si="1"/>
        <v>N</v>
      </c>
      <c r="J246" s="11" t="str">
        <f>VLOOKUP(exp_SILP!$Y246,'DATI CM'!$A$2:$F$28,4,FALSE)</f>
        <v>BIELLA</v>
      </c>
      <c r="K246" s="12">
        <f>VLOOKUP(exp_SILP!$B246,'DATI COMMESSE'!$A$2:$F$25,5,FALSE)</f>
        <v>39.94</v>
      </c>
      <c r="L246" s="12">
        <f>IF(exp_SILP!$B246="A4.10 - LEP E - ORIENTAMENTO SPECIALISTICO SKILL GAP ANALYSIS - GRUPPO 3P",0,VLOOKUP(exp_SILP!$Y246,'DATI CM'!$A$2:$F$28,6,FALSE))</f>
        <v>25</v>
      </c>
      <c r="M246" s="12">
        <f>IFERROR(VLOOKUP(exp_SILP!$B246,'DATI CM'!$H$2:$I$16,2,FALSE)*exp_SILP!$F246,0)</f>
        <v>0</v>
      </c>
      <c r="N246" s="11" t="str">
        <f>VLOOKUP(exp_SILP!$B246,'DATI COMMESSE'!$A$2:$F$25,4,FALSE)</f>
        <v>GOL</v>
      </c>
      <c r="O246" s="13">
        <f>VLOOKUP(exp_SILP!$B246,'DATI COMMESSE'!$A$2:$F$25,5,FALSE)*exp_SILP!$F246</f>
        <v>39.94</v>
      </c>
      <c r="P246" s="11" t="str">
        <f>IF(MID(exp_SILP!$W246,10,2)&gt;"40","F","M")</f>
        <v>M</v>
      </c>
      <c r="Q246" s="27" t="s">
        <v>478</v>
      </c>
      <c r="R246" s="15" t="s">
        <v>56</v>
      </c>
      <c r="S246" s="15" t="s">
        <v>57</v>
      </c>
      <c r="T246" s="15" t="s">
        <v>58</v>
      </c>
      <c r="U246" s="15" t="s">
        <v>59</v>
      </c>
      <c r="V246" s="15" t="s">
        <v>734</v>
      </c>
      <c r="W246" s="15" t="s">
        <v>735</v>
      </c>
      <c r="X246" s="15" t="s">
        <v>736</v>
      </c>
      <c r="Y246" s="15" t="s">
        <v>15</v>
      </c>
      <c r="Z246" s="15" t="s">
        <v>63</v>
      </c>
      <c r="AA246" s="15" t="s">
        <v>64</v>
      </c>
      <c r="AB246" s="15" t="s">
        <v>65</v>
      </c>
      <c r="AC246" s="15" t="s">
        <v>66</v>
      </c>
      <c r="AD246" s="15" t="s">
        <v>59</v>
      </c>
      <c r="AE246" s="15" t="s">
        <v>59</v>
      </c>
      <c r="AF246" s="15" t="s">
        <v>59</v>
      </c>
      <c r="AG246" s="28" t="s">
        <v>67</v>
      </c>
      <c r="AH246" s="15" t="s">
        <v>478</v>
      </c>
      <c r="AI246" s="15" t="s">
        <v>68</v>
      </c>
      <c r="AJ246" s="15" t="str">
        <f>VLOOKUP(exp_SILP!$Y246,'DATI CM'!$A$2:$F$28,2,FALSE)</f>
        <v>PNFMRT85H50A859E</v>
      </c>
    </row>
    <row r="247" ht="15.75" customHeight="1">
      <c r="A247" s="17" t="str">
        <f>IFERROR(VLOOKUP(exp_SILP!$W247,exp_utenti_P!D:D,1,FALSE),"_DA INSERIRE")</f>
        <v>ZZAVCN94A49A662J</v>
      </c>
      <c r="B247" s="17" t="str">
        <f>IF(AND(exp_SILP!$S247="A.3 ORIENTAMENTO PROFESSIONALE",exp_SILP!$AD247="4.2"),"A.3 ORIENTAMENTO PROFESSIONALE (CARCERE)",
IF(AND(exp_SILP!$S247="A.3 ORIENTAMENTO PROFESSIONALE",exp_SILP!$AD247="."),"A.3 ORIENTAMENTO PROFESSIONALE (CARCERE)",
IF(AND(exp_SILP!$S247="A.4 CONSULENZA ORIENTATIVA",exp_SILP!$AD247="4.2"),"A.4 CONSULENZA ORIENTATIVA (CARCERE)",
IF(AND(exp_SILP!$S247="A.4 CONSULENZA ORIENTATIVA",exp_SILP!$AD247="."),"A.4 CONSULENZA ORIENTATIVA (CARCERE)",
IF(AND(exp_SILP!$S247="A.5 - LEP F1 - ACCOMPAGNAMENTO AL LAVORO",exp_SILP!$AD247="4.2"),"A.5 - LEP F1 - ACCOMPAGNAMENTO AL LAVORO (CARCERE)",
IF(AND(exp_SILP!$S247="A.5 - LEP F1 - ACCOMPAGNAMENTO AL LAVORO",exp_SILP!$AD247="."),"A.5 - LEP F1 - ACCOMPAGNAMENTO AL LAVORO (CARCERE)",
IF(AND(exp_SILP!$S247="A.5.2a - TUTORAGGIO TIROCINI",exp_SILP!$AD247="4.2"),"A.5.2a - TUTORAGGIO TIROCINI (CARCERE)",
exp_SILP!$S247)))))))</f>
        <v>A.5 - LEP F1 - ACCOMPAGNAMENTO AL LAVORO</v>
      </c>
      <c r="C247" s="18" t="str">
        <f>CONCATENATE(VLOOKUP(exp_SILP!$B247,'DATI COMMESSE'!$A$2:$F$25,4,FALSE)," - ", VLOOKUP(exp_SILP!$B247,'DATI COMMESSE'!$A$2:$F$25,2,FALSE)," - ",VLOOKUP(exp_SILP!$B247,'DATI COMMESSE'!$A$2:$F$25,3,FALSE))</f>
        <v>GOL - 22-02-5000 - 22-12-5003</v>
      </c>
      <c r="D247" s="18" t="str">
        <f>LEFT(exp_SILP!$R247,5)</f>
        <v>09:00</v>
      </c>
      <c r="E247" s="18" t="str">
        <f>RIGHT(exp_SILP!$R247,5)</f>
        <v>12:00</v>
      </c>
      <c r="F247" s="18">
        <f>IF(exp_SILP!$AG247&gt;=60,exp_SILP!$AG247/60,exp_SILP!$AG247)</f>
        <v>3</v>
      </c>
      <c r="G247" s="18" t="str">
        <f>VLOOKUP(exp_SILP!$Y247,'DATI CM'!$A$2:$F$28,2,FALSE)</f>
        <v>MNRCLD73B46G674U</v>
      </c>
      <c r="H247" s="18" t="str">
        <f>VLOOKUP(exp_SILP!$Y247,'DATI CM'!$A$2:$F$28,3,FALSE)</f>
        <v>A011</v>
      </c>
      <c r="I247" s="18" t="str">
        <f t="shared" si="1"/>
        <v>N</v>
      </c>
      <c r="J247" s="18" t="str">
        <f>VLOOKUP(exp_SILP!$Y247,'DATI CM'!$A$2:$F$28,4,FALSE)</f>
        <v>TORINO</v>
      </c>
      <c r="K247" s="19">
        <f>VLOOKUP(exp_SILP!$B247,'DATI COMMESSE'!$A$2:$F$25,5,FALSE)</f>
        <v>39.94</v>
      </c>
      <c r="L247" s="19">
        <f>IF(exp_SILP!$B247="A4.10 - LEP E - ORIENTAMENTO SPECIALISTICO SKILL GAP ANALYSIS - GRUPPO 3P",0,VLOOKUP(exp_SILP!$Y247,'DATI CM'!$A$2:$F$28,6,FALSE))</f>
        <v>25</v>
      </c>
      <c r="M247" s="19">
        <f>IFERROR(VLOOKUP(exp_SILP!$B247,'DATI CM'!$H$2:$I$16,2,FALSE)*exp_SILP!$F247,0)</f>
        <v>0</v>
      </c>
      <c r="N247" s="18" t="str">
        <f>VLOOKUP(exp_SILP!$B247,'DATI COMMESSE'!$A$2:$F$25,4,FALSE)</f>
        <v>GOL</v>
      </c>
      <c r="O247" s="20">
        <f>VLOOKUP(exp_SILP!$B247,'DATI COMMESSE'!$A$2:$F$25,5,FALSE)*exp_SILP!$F247</f>
        <v>119.82</v>
      </c>
      <c r="P247" s="18" t="str">
        <f>IF(MID(exp_SILP!$W247,10,2)&gt;"40","F","M")</f>
        <v>F</v>
      </c>
      <c r="Q247" s="24" t="s">
        <v>478</v>
      </c>
      <c r="R247" s="22" t="s">
        <v>106</v>
      </c>
      <c r="S247" s="22" t="s">
        <v>57</v>
      </c>
      <c r="T247" s="22" t="s">
        <v>58</v>
      </c>
      <c r="U247" s="22" t="s">
        <v>59</v>
      </c>
      <c r="V247" s="22" t="s">
        <v>737</v>
      </c>
      <c r="W247" s="22" t="s">
        <v>738</v>
      </c>
      <c r="X247" s="22" t="s">
        <v>739</v>
      </c>
      <c r="Y247" s="22" t="s">
        <v>14</v>
      </c>
      <c r="Z247" s="22" t="s">
        <v>63</v>
      </c>
      <c r="AA247" s="22" t="s">
        <v>64</v>
      </c>
      <c r="AB247" s="22" t="s">
        <v>74</v>
      </c>
      <c r="AC247" s="22" t="s">
        <v>135</v>
      </c>
      <c r="AD247" s="22" t="s">
        <v>59</v>
      </c>
      <c r="AE247" s="22" t="s">
        <v>59</v>
      </c>
      <c r="AF247" s="22" t="s">
        <v>59</v>
      </c>
      <c r="AG247" s="25" t="s">
        <v>101</v>
      </c>
      <c r="AH247" s="22" t="s">
        <v>478</v>
      </c>
      <c r="AI247" s="22" t="s">
        <v>158</v>
      </c>
      <c r="AJ247" s="22" t="str">
        <f>VLOOKUP(exp_SILP!$Y247,'DATI CM'!$A$2:$F$28,2,FALSE)</f>
        <v>MNRCLD73B46G674U</v>
      </c>
    </row>
    <row r="248" ht="15.75" customHeight="1">
      <c r="A248" s="10" t="str">
        <f>IFERROR(VLOOKUP(exp_SILP!$W248,exp_utenti_P!D:D,1,FALSE),"_DA INSERIRE")</f>
        <v>PUILNE73P53Z129E</v>
      </c>
      <c r="B248" s="10" t="str">
        <f>IF(AND(exp_SILP!$S248="A.3 ORIENTAMENTO PROFESSIONALE",exp_SILP!$AD248="4.2"),"A.3 ORIENTAMENTO PROFESSIONALE (CARCERE)",
IF(AND(exp_SILP!$S248="A.3 ORIENTAMENTO PROFESSIONALE",exp_SILP!$AD248="."),"A.3 ORIENTAMENTO PROFESSIONALE (CARCERE)",
IF(AND(exp_SILP!$S248="A.4 CONSULENZA ORIENTATIVA",exp_SILP!$AD248="4.2"),"A.4 CONSULENZA ORIENTATIVA (CARCERE)",
IF(AND(exp_SILP!$S248="A.4 CONSULENZA ORIENTATIVA",exp_SILP!$AD248="."),"A.4 CONSULENZA ORIENTATIVA (CARCERE)",
IF(AND(exp_SILP!$S248="A.5 - LEP F1 - ACCOMPAGNAMENTO AL LAVORO",exp_SILP!$AD248="4.2"),"A.5 - LEP F1 - ACCOMPAGNAMENTO AL LAVORO (CARCERE)",
IF(AND(exp_SILP!$S248="A.5 - LEP F1 - ACCOMPAGNAMENTO AL LAVORO",exp_SILP!$AD248="."),"A.5 - LEP F1 - ACCOMPAGNAMENTO AL LAVORO (CARCERE)",
IF(AND(exp_SILP!$S248="A.5.2a - TUTORAGGIO TIROCINI",exp_SILP!$AD248="4.2"),"A.5.2a - TUTORAGGIO TIROCINI (CARCERE)",
exp_SILP!$S248)))))))</f>
        <v>A4.10 - LEP E - ORIENTAMENTO SPECIALISTICO SKILL GAP ANALYSIS</v>
      </c>
      <c r="C248" s="11" t="str">
        <f>CONCATENATE(VLOOKUP(exp_SILP!$B248,'DATI COMMESSE'!$A$2:$F$25,4,FALSE)," - ", VLOOKUP(exp_SILP!$B248,'DATI COMMESSE'!$A$2:$F$25,2,FALSE)," - ",VLOOKUP(exp_SILP!$B248,'DATI COMMESSE'!$A$2:$F$25,3,FALSE))</f>
        <v>GOL - 22-02-5000 - 22-12-5003</v>
      </c>
      <c r="D248" s="11" t="str">
        <f>LEFT(exp_SILP!$R248,5)</f>
        <v>09:00</v>
      </c>
      <c r="E248" s="11" t="str">
        <f>RIGHT(exp_SILP!$R248,5)</f>
        <v>12:00</v>
      </c>
      <c r="F248" s="11">
        <f>IF(exp_SILP!$AG248&gt;=60,exp_SILP!$AG248/60,exp_SILP!$AG248)</f>
        <v>3</v>
      </c>
      <c r="G248" s="11" t="str">
        <f>VLOOKUP(exp_SILP!$Y248,'DATI CM'!$A$2:$F$28,2,FALSE)</f>
        <v>FLCSRN79S42L219X</v>
      </c>
      <c r="H248" s="11" t="str">
        <f>VLOOKUP(exp_SILP!$Y248,'DATI CM'!$A$2:$F$28,3,FALSE)</f>
        <v>A011</v>
      </c>
      <c r="I248" s="11" t="str">
        <f t="shared" si="1"/>
        <v>N</v>
      </c>
      <c r="J248" s="11" t="str">
        <f>VLOOKUP(exp_SILP!$Y248,'DATI CM'!$A$2:$F$28,4,FALSE)</f>
        <v>TORINO</v>
      </c>
      <c r="K248" s="12">
        <f>VLOOKUP(exp_SILP!$B248,'DATI COMMESSE'!$A$2:$F$25,5,FALSE)</f>
        <v>39.94</v>
      </c>
      <c r="L248" s="12">
        <f>IF(exp_SILP!$B248="A4.10 - LEP E - ORIENTAMENTO SPECIALISTICO SKILL GAP ANALYSIS - GRUPPO 3P",0,VLOOKUP(exp_SILP!$Y248,'DATI CM'!$A$2:$F$28,6,FALSE))</f>
        <v>25</v>
      </c>
      <c r="M248" s="12">
        <f>IFERROR(VLOOKUP(exp_SILP!$B248,'DATI CM'!$H$2:$I$16,2,FALSE)*exp_SILP!$F248,0)</f>
        <v>0</v>
      </c>
      <c r="N248" s="11" t="str">
        <f>VLOOKUP(exp_SILP!$B248,'DATI COMMESSE'!$A$2:$F$25,4,FALSE)</f>
        <v>GOL</v>
      </c>
      <c r="O248" s="13">
        <f>VLOOKUP(exp_SILP!$B248,'DATI COMMESSE'!$A$2:$F$25,5,FALSE)*exp_SILP!$F248</f>
        <v>119.82</v>
      </c>
      <c r="P248" s="11" t="str">
        <f>IF(MID(exp_SILP!$W248,10,2)&gt;"40","F","M")</f>
        <v>F</v>
      </c>
      <c r="Q248" s="27" t="s">
        <v>478</v>
      </c>
      <c r="R248" s="15" t="s">
        <v>106</v>
      </c>
      <c r="S248" s="15" t="s">
        <v>70</v>
      </c>
      <c r="T248" s="15" t="s">
        <v>58</v>
      </c>
      <c r="U248" s="15" t="s">
        <v>59</v>
      </c>
      <c r="V248" s="15" t="s">
        <v>740</v>
      </c>
      <c r="W248" s="15" t="s">
        <v>741</v>
      </c>
      <c r="X248" s="15" t="s">
        <v>742</v>
      </c>
      <c r="Y248" s="15" t="s">
        <v>10</v>
      </c>
      <c r="Z248" s="15" t="s">
        <v>63</v>
      </c>
      <c r="AA248" s="15" t="s">
        <v>64</v>
      </c>
      <c r="AB248" s="15" t="s">
        <v>74</v>
      </c>
      <c r="AC248" s="15" t="s">
        <v>75</v>
      </c>
      <c r="AD248" s="15" t="s">
        <v>59</v>
      </c>
      <c r="AE248" s="15" t="s">
        <v>59</v>
      </c>
      <c r="AF248" s="15" t="s">
        <v>59</v>
      </c>
      <c r="AG248" s="28" t="s">
        <v>101</v>
      </c>
      <c r="AH248" s="15" t="s">
        <v>478</v>
      </c>
      <c r="AI248" s="15" t="s">
        <v>77</v>
      </c>
      <c r="AJ248" s="15" t="str">
        <f>VLOOKUP(exp_SILP!$Y248,'DATI CM'!$A$2:$F$28,2,FALSE)</f>
        <v>FLCSRN79S42L219X</v>
      </c>
    </row>
    <row r="249" ht="15.75" customHeight="1">
      <c r="A249" s="17" t="str">
        <f>IFERROR(VLOOKUP(exp_SILP!$W249,exp_utenti_P!D:D,1,FALSE),"_DA INSERIRE")</f>
        <v>BBRDRN96A60Z129M</v>
      </c>
      <c r="B249" s="17" t="str">
        <f>IF(AND(exp_SILP!$S249="A.3 ORIENTAMENTO PROFESSIONALE",exp_SILP!$AD249="4.2"),"A.3 ORIENTAMENTO PROFESSIONALE (CARCERE)",
IF(AND(exp_SILP!$S249="A.3 ORIENTAMENTO PROFESSIONALE",exp_SILP!$AD249="."),"A.3 ORIENTAMENTO PROFESSIONALE (CARCERE)",
IF(AND(exp_SILP!$S249="A.4 CONSULENZA ORIENTATIVA",exp_SILP!$AD249="4.2"),"A.4 CONSULENZA ORIENTATIVA (CARCERE)",
IF(AND(exp_SILP!$S249="A.4 CONSULENZA ORIENTATIVA",exp_SILP!$AD249="."),"A.4 CONSULENZA ORIENTATIVA (CARCERE)",
IF(AND(exp_SILP!$S249="A.5 - LEP F1 - ACCOMPAGNAMENTO AL LAVORO",exp_SILP!$AD249="4.2"),"A.5 - LEP F1 - ACCOMPAGNAMENTO AL LAVORO (CARCERE)",
IF(AND(exp_SILP!$S249="A.5 - LEP F1 - ACCOMPAGNAMENTO AL LAVORO",exp_SILP!$AD249="."),"A.5 - LEP F1 - ACCOMPAGNAMENTO AL LAVORO (CARCERE)",
IF(AND(exp_SILP!$S249="A.5.2a - TUTORAGGIO TIROCINI",exp_SILP!$AD249="4.2"),"A.5.2a - TUTORAGGIO TIROCINI (CARCERE)",
exp_SILP!$S249)))))))</f>
        <v>A4.10 - LEP E - ORIENTAMENTO SPECIALISTICO SKILL GAP ANALYSIS</v>
      </c>
      <c r="C249" s="18" t="str">
        <f>CONCATENATE(VLOOKUP(exp_SILP!$B249,'DATI COMMESSE'!$A$2:$F$25,4,FALSE)," - ", VLOOKUP(exp_SILP!$B249,'DATI COMMESSE'!$A$2:$F$25,2,FALSE)," - ",VLOOKUP(exp_SILP!$B249,'DATI COMMESSE'!$A$2:$F$25,3,FALSE))</f>
        <v>GOL - 22-02-5000 - 22-12-5003</v>
      </c>
      <c r="D249" s="18" t="str">
        <f>LEFT(exp_SILP!$R249,5)</f>
        <v>14:00</v>
      </c>
      <c r="E249" s="18" t="str">
        <f>RIGHT(exp_SILP!$R249,5)</f>
        <v>16:00</v>
      </c>
      <c r="F249" s="18">
        <f>IF(exp_SILP!$AG249&gt;=60,exp_SILP!$AG249/60,exp_SILP!$AG249)</f>
        <v>2</v>
      </c>
      <c r="G249" s="18" t="str">
        <f>VLOOKUP(exp_SILP!$Y249,'DATI CM'!$A$2:$F$28,2,FALSE)</f>
        <v>MNRCLD73B46G674U</v>
      </c>
      <c r="H249" s="18" t="str">
        <f>VLOOKUP(exp_SILP!$Y249,'DATI CM'!$A$2:$F$28,3,FALSE)</f>
        <v>A011</v>
      </c>
      <c r="I249" s="18" t="str">
        <f t="shared" si="1"/>
        <v>N</v>
      </c>
      <c r="J249" s="18" t="str">
        <f>VLOOKUP(exp_SILP!$Y249,'DATI CM'!$A$2:$F$28,4,FALSE)</f>
        <v>TORINO</v>
      </c>
      <c r="K249" s="19">
        <f>VLOOKUP(exp_SILP!$B249,'DATI COMMESSE'!$A$2:$F$25,5,FALSE)</f>
        <v>39.94</v>
      </c>
      <c r="L249" s="19">
        <f>IF(exp_SILP!$B249="A4.10 - LEP E - ORIENTAMENTO SPECIALISTICO SKILL GAP ANALYSIS - GRUPPO 3P",0,VLOOKUP(exp_SILP!$Y249,'DATI CM'!$A$2:$F$28,6,FALSE))</f>
        <v>25</v>
      </c>
      <c r="M249" s="19">
        <f>IFERROR(VLOOKUP(exp_SILP!$B249,'DATI CM'!$H$2:$I$16,2,FALSE)*exp_SILP!$F249,0)</f>
        <v>0</v>
      </c>
      <c r="N249" s="18" t="str">
        <f>VLOOKUP(exp_SILP!$B249,'DATI COMMESSE'!$A$2:$F$25,4,FALSE)</f>
        <v>GOL</v>
      </c>
      <c r="O249" s="20">
        <f>VLOOKUP(exp_SILP!$B249,'DATI COMMESSE'!$A$2:$F$25,5,FALSE)*exp_SILP!$F249</f>
        <v>79.88</v>
      </c>
      <c r="P249" s="18" t="str">
        <f>IF(MID(exp_SILP!$W249,10,2)&gt;"40","F","M")</f>
        <v>F</v>
      </c>
      <c r="Q249" s="24" t="s">
        <v>478</v>
      </c>
      <c r="R249" s="22" t="s">
        <v>69</v>
      </c>
      <c r="S249" s="22" t="s">
        <v>70</v>
      </c>
      <c r="T249" s="22" t="s">
        <v>58</v>
      </c>
      <c r="U249" s="22" t="s">
        <v>59</v>
      </c>
      <c r="V249" s="22" t="s">
        <v>743</v>
      </c>
      <c r="W249" s="22" t="s">
        <v>744</v>
      </c>
      <c r="X249" s="22" t="s">
        <v>745</v>
      </c>
      <c r="Y249" s="22" t="s">
        <v>14</v>
      </c>
      <c r="Z249" s="22" t="s">
        <v>63</v>
      </c>
      <c r="AA249" s="22" t="s">
        <v>64</v>
      </c>
      <c r="AB249" s="22" t="s">
        <v>74</v>
      </c>
      <c r="AC249" s="22" t="s">
        <v>135</v>
      </c>
      <c r="AD249" s="22" t="s">
        <v>59</v>
      </c>
      <c r="AE249" s="22" t="s">
        <v>59</v>
      </c>
      <c r="AF249" s="22" t="s">
        <v>59</v>
      </c>
      <c r="AG249" s="25" t="s">
        <v>76</v>
      </c>
      <c r="AH249" s="22" t="s">
        <v>478</v>
      </c>
      <c r="AI249" s="22" t="s">
        <v>158</v>
      </c>
      <c r="AJ249" s="22" t="str">
        <f>VLOOKUP(exp_SILP!$Y249,'DATI CM'!$A$2:$F$28,2,FALSE)</f>
        <v>MNRCLD73B46G674U</v>
      </c>
    </row>
    <row r="250" ht="15.75" hidden="1" customHeight="1">
      <c r="A250" s="10" t="str">
        <f>IFERROR(VLOOKUP(exp_SILP!$W250,exp_utenti_P!D:D,1,FALSE),"_DA INSERIRE")</f>
        <v>DDMLCN64T02F205O</v>
      </c>
      <c r="B250" s="10" t="str">
        <f>IF(AND(exp_SILP!$S250="A.3 ORIENTAMENTO PROFESSIONALE",exp_SILP!$AD250="4.2"),"A.3 ORIENTAMENTO PROFESSIONALE (CARCERE)",
IF(AND(exp_SILP!$S250="A.3 ORIENTAMENTO PROFESSIONALE",exp_SILP!$AD250="."),"A.3 ORIENTAMENTO PROFESSIONALE (CARCERE)",
IF(AND(exp_SILP!$S250="A.4 CONSULENZA ORIENTATIVA",exp_SILP!$AD250="4.2"),"A.4 CONSULENZA ORIENTATIVA (CARCERE)",
IF(AND(exp_SILP!$S250="A.4 CONSULENZA ORIENTATIVA",exp_SILP!$AD250="."),"A.4 CONSULENZA ORIENTATIVA (CARCERE)",
IF(AND(exp_SILP!$S250="A.5 - LEP F1 - ACCOMPAGNAMENTO AL LAVORO",exp_SILP!$AD250="4.2"),"A.5 - LEP F1 - ACCOMPAGNAMENTO AL LAVORO (CARCERE)",
IF(AND(exp_SILP!$S250="A.5 - LEP F1 - ACCOMPAGNAMENTO AL LAVORO",exp_SILP!$AD250="."),"A.5 - LEP F1 - ACCOMPAGNAMENTO AL LAVORO (CARCERE)",
IF(AND(exp_SILP!$S250="A.5.2a - TUTORAGGIO TIROCINI",exp_SILP!$AD250="4.2"),"A.5.2a - TUTORAGGIO TIROCINI (CARCERE)",
exp_SILP!$S250)))))))</f>
        <v>A4.10 - LEP E - ORIENTAMENTO SPECIALISTICO SKILL GAP ANALYSIS</v>
      </c>
      <c r="C250" s="11" t="str">
        <f>CONCATENATE(VLOOKUP(exp_SILP!$B250,'DATI COMMESSE'!$A$2:$F$25,4,FALSE)," - ", VLOOKUP(exp_SILP!$B250,'DATI COMMESSE'!$A$2:$F$25,2,FALSE)," - ",VLOOKUP(exp_SILP!$B250,'DATI COMMESSE'!$A$2:$F$25,3,FALSE))</f>
        <v>GOL - 22-02-5000 - 22-12-5003</v>
      </c>
      <c r="D250" s="11" t="str">
        <f>LEFT(exp_SILP!$R250,5)</f>
        <v>13:00</v>
      </c>
      <c r="E250" s="11" t="str">
        <f>RIGHT(exp_SILP!$R250,5)</f>
        <v>14:00</v>
      </c>
      <c r="F250" s="11">
        <f>IF(exp_SILP!$AG250&gt;=60,exp_SILP!$AG250/60,exp_SILP!$AG250)</f>
        <v>1</v>
      </c>
      <c r="G250" s="11" t="str">
        <f>VLOOKUP(exp_SILP!$Y250,'DATI CM'!$A$2:$F$28,2,FALSE)</f>
        <v>PNFMRT85H50A859E</v>
      </c>
      <c r="H250" s="11" t="str">
        <f>VLOOKUP(exp_SILP!$Y250,'DATI CM'!$A$2:$F$28,3,FALSE)</f>
        <v>A011</v>
      </c>
      <c r="I250" s="11" t="str">
        <f t="shared" si="1"/>
        <v>N</v>
      </c>
      <c r="J250" s="11" t="str">
        <f>VLOOKUP(exp_SILP!$Y250,'DATI CM'!$A$2:$F$28,4,FALSE)</f>
        <v>BIELLA</v>
      </c>
      <c r="K250" s="12">
        <f>VLOOKUP(exp_SILP!$B250,'DATI COMMESSE'!$A$2:$F$25,5,FALSE)</f>
        <v>39.94</v>
      </c>
      <c r="L250" s="12">
        <f>IF(exp_SILP!$B250="A4.10 - LEP E - ORIENTAMENTO SPECIALISTICO SKILL GAP ANALYSIS - GRUPPO 3P",0,VLOOKUP(exp_SILP!$Y250,'DATI CM'!$A$2:$F$28,6,FALSE))</f>
        <v>25</v>
      </c>
      <c r="M250" s="12">
        <f>IFERROR(VLOOKUP(exp_SILP!$B250,'DATI CM'!$H$2:$I$16,2,FALSE)*exp_SILP!$F250,0)</f>
        <v>0</v>
      </c>
      <c r="N250" s="11" t="str">
        <f>VLOOKUP(exp_SILP!$B250,'DATI COMMESSE'!$A$2:$F$25,4,FALSE)</f>
        <v>GOL</v>
      </c>
      <c r="O250" s="13">
        <f>VLOOKUP(exp_SILP!$B250,'DATI COMMESSE'!$A$2:$F$25,5,FALSE)*exp_SILP!$F250</f>
        <v>39.94</v>
      </c>
      <c r="P250" s="11" t="str">
        <f>IF(MID(exp_SILP!$W250,10,2)&gt;"40","F","M")</f>
        <v>M</v>
      </c>
      <c r="Q250" s="27" t="s">
        <v>478</v>
      </c>
      <c r="R250" s="15" t="s">
        <v>159</v>
      </c>
      <c r="S250" s="15" t="s">
        <v>70</v>
      </c>
      <c r="T250" s="15" t="s">
        <v>58</v>
      </c>
      <c r="U250" s="15" t="s">
        <v>59</v>
      </c>
      <c r="V250" s="15" t="s">
        <v>204</v>
      </c>
      <c r="W250" s="15" t="s">
        <v>205</v>
      </c>
      <c r="X250" s="15" t="s">
        <v>206</v>
      </c>
      <c r="Y250" s="15" t="s">
        <v>15</v>
      </c>
      <c r="Z250" s="15" t="s">
        <v>63</v>
      </c>
      <c r="AA250" s="15" t="s">
        <v>64</v>
      </c>
      <c r="AB250" s="15" t="s">
        <v>65</v>
      </c>
      <c r="AC250" s="15" t="s">
        <v>66</v>
      </c>
      <c r="AD250" s="15" t="s">
        <v>59</v>
      </c>
      <c r="AE250" s="15" t="s">
        <v>59</v>
      </c>
      <c r="AF250" s="15" t="s">
        <v>746</v>
      </c>
      <c r="AG250" s="28" t="s">
        <v>67</v>
      </c>
      <c r="AH250" s="15" t="s">
        <v>478</v>
      </c>
      <c r="AI250" s="15" t="s">
        <v>68</v>
      </c>
      <c r="AJ250" s="15" t="str">
        <f>VLOOKUP(exp_SILP!$Y250,'DATI CM'!$A$2:$F$28,2,FALSE)</f>
        <v>PNFMRT85H50A859E</v>
      </c>
    </row>
    <row r="251" ht="15.75" hidden="1" customHeight="1">
      <c r="A251" s="17" t="str">
        <f>IFERROR(VLOOKUP(exp_SILP!$W251,exp_utenti_P!D:D,1,FALSE),"_DA INSERIRE")</f>
        <v>DDMLCN64T02F205O</v>
      </c>
      <c r="B251" s="17" t="str">
        <f>IF(AND(exp_SILP!$S251="A.3 ORIENTAMENTO PROFESSIONALE",exp_SILP!$AD251="4.2"),"A.3 ORIENTAMENTO PROFESSIONALE (CARCERE)",
IF(AND(exp_SILP!$S251="A.3 ORIENTAMENTO PROFESSIONALE",exp_SILP!$AD251="."),"A.3 ORIENTAMENTO PROFESSIONALE (CARCERE)",
IF(AND(exp_SILP!$S251="A.4 CONSULENZA ORIENTATIVA",exp_SILP!$AD251="4.2"),"A.4 CONSULENZA ORIENTATIVA (CARCERE)",
IF(AND(exp_SILP!$S251="A.4 CONSULENZA ORIENTATIVA",exp_SILP!$AD251="."),"A.4 CONSULENZA ORIENTATIVA (CARCERE)",
IF(AND(exp_SILP!$S251="A.5 - LEP F1 - ACCOMPAGNAMENTO AL LAVORO",exp_SILP!$AD251="4.2"),"A.5 - LEP F1 - ACCOMPAGNAMENTO AL LAVORO (CARCERE)",
IF(AND(exp_SILP!$S251="A.5 - LEP F1 - ACCOMPAGNAMENTO AL LAVORO",exp_SILP!$AD251="."),"A.5 - LEP F1 - ACCOMPAGNAMENTO AL LAVORO (CARCERE)",
IF(AND(exp_SILP!$S251="A.5.2a - TUTORAGGIO TIROCINI",exp_SILP!$AD251="4.2"),"A.5.2a - TUTORAGGIO TIROCINI (CARCERE)",
exp_SILP!$S251)))))))</f>
        <v>A4.10 - LEP E - ORIENTAMENTO SPECIALISTICO SKILL GAP ANALYSIS</v>
      </c>
      <c r="C251" s="18" t="str">
        <f>CONCATENATE(VLOOKUP(exp_SILP!$B251,'DATI COMMESSE'!$A$2:$F$25,4,FALSE)," - ", VLOOKUP(exp_SILP!$B251,'DATI COMMESSE'!$A$2:$F$25,2,FALSE)," - ",VLOOKUP(exp_SILP!$B251,'DATI COMMESSE'!$A$2:$F$25,3,FALSE))</f>
        <v>GOL - 22-02-5000 - 22-12-5003</v>
      </c>
      <c r="D251" s="18" t="str">
        <f>LEFT(exp_SILP!$R251,5)</f>
        <v>12:00</v>
      </c>
      <c r="E251" s="18" t="str">
        <f>RIGHT(exp_SILP!$R251,5)</f>
        <v>13:00</v>
      </c>
      <c r="F251" s="18">
        <f>IF(exp_SILP!$AG251&gt;=60,exp_SILP!$AG251/60,exp_SILP!$AG251)</f>
        <v>1</v>
      </c>
      <c r="G251" s="18" t="str">
        <f>VLOOKUP(exp_SILP!$Y251,'DATI CM'!$A$2:$F$28,2,FALSE)</f>
        <v>PNFMRT85H50A859E</v>
      </c>
      <c r="H251" s="18" t="str">
        <f>VLOOKUP(exp_SILP!$Y251,'DATI CM'!$A$2:$F$28,3,FALSE)</f>
        <v>A011</v>
      </c>
      <c r="I251" s="18" t="str">
        <f t="shared" si="1"/>
        <v>N</v>
      </c>
      <c r="J251" s="18" t="str">
        <f>VLOOKUP(exp_SILP!$Y251,'DATI CM'!$A$2:$F$28,4,FALSE)</f>
        <v>BIELLA</v>
      </c>
      <c r="K251" s="19">
        <f>VLOOKUP(exp_SILP!$B251,'DATI COMMESSE'!$A$2:$F$25,5,FALSE)</f>
        <v>39.94</v>
      </c>
      <c r="L251" s="19">
        <f>IF(exp_SILP!$B251="A4.10 - LEP E - ORIENTAMENTO SPECIALISTICO SKILL GAP ANALYSIS - GRUPPO 3P",0,VLOOKUP(exp_SILP!$Y251,'DATI CM'!$A$2:$F$28,6,FALSE))</f>
        <v>25</v>
      </c>
      <c r="M251" s="19">
        <f>IFERROR(VLOOKUP(exp_SILP!$B251,'DATI CM'!$H$2:$I$16,2,FALSE)*exp_SILP!$F251,0)</f>
        <v>0</v>
      </c>
      <c r="N251" s="18" t="str">
        <f>VLOOKUP(exp_SILP!$B251,'DATI COMMESSE'!$A$2:$F$25,4,FALSE)</f>
        <v>GOL</v>
      </c>
      <c r="O251" s="20">
        <f>VLOOKUP(exp_SILP!$B251,'DATI COMMESSE'!$A$2:$F$25,5,FALSE)*exp_SILP!$F251</f>
        <v>39.94</v>
      </c>
      <c r="P251" s="18" t="str">
        <f>IF(MID(exp_SILP!$W251,10,2)&gt;"40","F","M")</f>
        <v>M</v>
      </c>
      <c r="Q251" s="24" t="s">
        <v>478</v>
      </c>
      <c r="R251" s="22" t="s">
        <v>102</v>
      </c>
      <c r="S251" s="22" t="s">
        <v>70</v>
      </c>
      <c r="T251" s="22" t="s">
        <v>58</v>
      </c>
      <c r="U251" s="22" t="s">
        <v>59</v>
      </c>
      <c r="V251" s="22" t="s">
        <v>204</v>
      </c>
      <c r="W251" s="22" t="s">
        <v>205</v>
      </c>
      <c r="X251" s="22" t="s">
        <v>206</v>
      </c>
      <c r="Y251" s="22" t="s">
        <v>15</v>
      </c>
      <c r="Z251" s="22" t="s">
        <v>63</v>
      </c>
      <c r="AA251" s="22" t="s">
        <v>64</v>
      </c>
      <c r="AB251" s="22" t="s">
        <v>65</v>
      </c>
      <c r="AC251" s="22" t="s">
        <v>66</v>
      </c>
      <c r="AD251" s="22" t="s">
        <v>59</v>
      </c>
      <c r="AE251" s="22" t="s">
        <v>59</v>
      </c>
      <c r="AF251" s="22" t="s">
        <v>59</v>
      </c>
      <c r="AG251" s="25" t="s">
        <v>67</v>
      </c>
      <c r="AH251" s="22" t="s">
        <v>478</v>
      </c>
      <c r="AI251" s="22" t="s">
        <v>68</v>
      </c>
      <c r="AJ251" s="22" t="str">
        <f>VLOOKUP(exp_SILP!$Y251,'DATI CM'!$A$2:$F$28,2,FALSE)</f>
        <v>PNFMRT85H50A859E</v>
      </c>
    </row>
    <row r="252" ht="15.75" customHeight="1">
      <c r="A252" s="10" t="str">
        <f>IFERROR(VLOOKUP(exp_SILP!$W252,exp_utenti_P!D:D,1,FALSE),"_DA INSERIRE")</f>
        <v>DFLSVT65H24C514G</v>
      </c>
      <c r="B252" s="10" t="str">
        <f>IF(AND(exp_SILP!$S252="A.3 ORIENTAMENTO PROFESSIONALE",exp_SILP!$AD252="4.2"),"A.3 ORIENTAMENTO PROFESSIONALE (CARCERE)",
IF(AND(exp_SILP!$S252="A.3 ORIENTAMENTO PROFESSIONALE",exp_SILP!$AD252="."),"A.3 ORIENTAMENTO PROFESSIONALE (CARCERE)",
IF(AND(exp_SILP!$S252="A.4 CONSULENZA ORIENTATIVA",exp_SILP!$AD252="4.2"),"A.4 CONSULENZA ORIENTATIVA (CARCERE)",
IF(AND(exp_SILP!$S252="A.4 CONSULENZA ORIENTATIVA",exp_SILP!$AD252="."),"A.4 CONSULENZA ORIENTATIVA (CARCERE)",
IF(AND(exp_SILP!$S252="A.5 - LEP F1 - ACCOMPAGNAMENTO AL LAVORO",exp_SILP!$AD252="4.2"),"A.5 - LEP F1 - ACCOMPAGNAMENTO AL LAVORO (CARCERE)",
IF(AND(exp_SILP!$S252="A.5 - LEP F1 - ACCOMPAGNAMENTO AL LAVORO",exp_SILP!$AD252="."),"A.5 - LEP F1 - ACCOMPAGNAMENTO AL LAVORO (CARCERE)",
IF(AND(exp_SILP!$S252="A.5.2a - TUTORAGGIO TIROCINI",exp_SILP!$AD252="4.2"),"A.5.2a - TUTORAGGIO TIROCINI (CARCERE)",
exp_SILP!$S252)))))))</f>
        <v>A4.10 - LEP E - ORIENTAMENTO SPECIALISTICO SKILL GAP ANALYSIS</v>
      </c>
      <c r="C252" s="11" t="str">
        <f>CONCATENATE(VLOOKUP(exp_SILP!$B252,'DATI COMMESSE'!$A$2:$F$25,4,FALSE)," - ", VLOOKUP(exp_SILP!$B252,'DATI COMMESSE'!$A$2:$F$25,2,FALSE)," - ",VLOOKUP(exp_SILP!$B252,'DATI COMMESSE'!$A$2:$F$25,3,FALSE))</f>
        <v>GOL - 22-02-5000 - 22-12-5003</v>
      </c>
      <c r="D252" s="11" t="str">
        <f>LEFT(exp_SILP!$R252,5)</f>
        <v>14:00</v>
      </c>
      <c r="E252" s="11" t="str">
        <f>RIGHT(exp_SILP!$R252,5)</f>
        <v>16:00</v>
      </c>
      <c r="F252" s="11">
        <f>IF(exp_SILP!$AG252&gt;=60,exp_SILP!$AG252/60,exp_SILP!$AG252)</f>
        <v>2</v>
      </c>
      <c r="G252" s="11" t="str">
        <f>VLOOKUP(exp_SILP!$Y252,'DATI CM'!$A$2:$F$28,2,FALSE)</f>
        <v>FLCSRN79S42L219X</v>
      </c>
      <c r="H252" s="11" t="str">
        <f>VLOOKUP(exp_SILP!$Y252,'DATI CM'!$A$2:$F$28,3,FALSE)</f>
        <v>A011</v>
      </c>
      <c r="I252" s="11" t="str">
        <f t="shared" si="1"/>
        <v>N</v>
      </c>
      <c r="J252" s="11" t="str">
        <f>VLOOKUP(exp_SILP!$Y252,'DATI CM'!$A$2:$F$28,4,FALSE)</f>
        <v>TORINO</v>
      </c>
      <c r="K252" s="12">
        <f>VLOOKUP(exp_SILP!$B252,'DATI COMMESSE'!$A$2:$F$25,5,FALSE)</f>
        <v>39.94</v>
      </c>
      <c r="L252" s="12">
        <f>IF(exp_SILP!$B252="A4.10 - LEP E - ORIENTAMENTO SPECIALISTICO SKILL GAP ANALYSIS - GRUPPO 3P",0,VLOOKUP(exp_SILP!$Y252,'DATI CM'!$A$2:$F$28,6,FALSE))</f>
        <v>25</v>
      </c>
      <c r="M252" s="12">
        <f>IFERROR(VLOOKUP(exp_SILP!$B252,'DATI CM'!$H$2:$I$16,2,FALSE)*exp_SILP!$F252,0)</f>
        <v>0</v>
      </c>
      <c r="N252" s="11" t="str">
        <f>VLOOKUP(exp_SILP!$B252,'DATI COMMESSE'!$A$2:$F$25,4,FALSE)</f>
        <v>GOL</v>
      </c>
      <c r="O252" s="13">
        <f>VLOOKUP(exp_SILP!$B252,'DATI COMMESSE'!$A$2:$F$25,5,FALSE)*exp_SILP!$F252</f>
        <v>79.88</v>
      </c>
      <c r="P252" s="11" t="str">
        <f>IF(MID(exp_SILP!$W252,10,2)&gt;"40","F","M")</f>
        <v>M</v>
      </c>
      <c r="Q252" s="27" t="s">
        <v>478</v>
      </c>
      <c r="R252" s="15" t="s">
        <v>69</v>
      </c>
      <c r="S252" s="15" t="s">
        <v>70</v>
      </c>
      <c r="T252" s="15" t="s">
        <v>58</v>
      </c>
      <c r="U252" s="15" t="s">
        <v>59</v>
      </c>
      <c r="V252" s="15" t="s">
        <v>747</v>
      </c>
      <c r="W252" s="15" t="s">
        <v>748</v>
      </c>
      <c r="X252" s="15" t="s">
        <v>749</v>
      </c>
      <c r="Y252" s="15" t="s">
        <v>10</v>
      </c>
      <c r="Z252" s="15" t="s">
        <v>63</v>
      </c>
      <c r="AA252" s="15" t="s">
        <v>64</v>
      </c>
      <c r="AB252" s="15" t="s">
        <v>74</v>
      </c>
      <c r="AC252" s="15" t="s">
        <v>75</v>
      </c>
      <c r="AD252" s="15" t="s">
        <v>59</v>
      </c>
      <c r="AE252" s="15" t="s">
        <v>59</v>
      </c>
      <c r="AF252" s="15" t="s">
        <v>59</v>
      </c>
      <c r="AG252" s="28" t="s">
        <v>76</v>
      </c>
      <c r="AH252" s="15" t="s">
        <v>478</v>
      </c>
      <c r="AI252" s="15" t="s">
        <v>77</v>
      </c>
      <c r="AJ252" s="15" t="str">
        <f>VLOOKUP(exp_SILP!$Y252,'DATI CM'!$A$2:$F$28,2,FALSE)</f>
        <v>FLCSRN79S42L219X</v>
      </c>
    </row>
    <row r="253" ht="15.75" hidden="1" customHeight="1">
      <c r="A253" s="17" t="str">
        <f>IFERROR(VLOOKUP(exp_SILP!$W253,exp_utenti_P!D:D,1,FALSE),"_DA INSERIRE")</f>
        <v>DMBSNO77R62F952U</v>
      </c>
      <c r="B253" s="17" t="str">
        <f>IF(AND(exp_SILP!$S253="A.3 ORIENTAMENTO PROFESSIONALE",exp_SILP!$AD253="4.2"),"A.3 ORIENTAMENTO PROFESSIONALE (CARCERE)",
IF(AND(exp_SILP!$S253="A.3 ORIENTAMENTO PROFESSIONALE",exp_SILP!$AD253="."),"A.3 ORIENTAMENTO PROFESSIONALE (CARCERE)",
IF(AND(exp_SILP!$S253="A.4 CONSULENZA ORIENTATIVA",exp_SILP!$AD253="4.2"),"A.4 CONSULENZA ORIENTATIVA (CARCERE)",
IF(AND(exp_SILP!$S253="A.4 CONSULENZA ORIENTATIVA",exp_SILP!$AD253="."),"A.4 CONSULENZA ORIENTATIVA (CARCERE)",
IF(AND(exp_SILP!$S253="A.5 - LEP F1 - ACCOMPAGNAMENTO AL LAVORO",exp_SILP!$AD253="4.2"),"A.5 - LEP F1 - ACCOMPAGNAMENTO AL LAVORO (CARCERE)",
IF(AND(exp_SILP!$S253="A.5 - LEP F1 - ACCOMPAGNAMENTO AL LAVORO",exp_SILP!$AD253="."),"A.5 - LEP F1 - ACCOMPAGNAMENTO AL LAVORO (CARCERE)",
IF(AND(exp_SILP!$S253="A.5.2a - TUTORAGGIO TIROCINI",exp_SILP!$AD253="4.2"),"A.5.2a - TUTORAGGIO TIROCINI (CARCERE)",
exp_SILP!$S253)))))))</f>
        <v>A4.10 - LEP E - ORIENTAMENTO SPECIALISTICO SKILL GAP ANALYSIS</v>
      </c>
      <c r="C253" s="18" t="str">
        <f>CONCATENATE(VLOOKUP(exp_SILP!$B253,'DATI COMMESSE'!$A$2:$F$25,4,FALSE)," - ", VLOOKUP(exp_SILP!$B253,'DATI COMMESSE'!$A$2:$F$25,2,FALSE)," - ",VLOOKUP(exp_SILP!$B253,'DATI COMMESSE'!$A$2:$F$25,3,FALSE))</f>
        <v>GOL - 22-02-5000 - 22-12-5003</v>
      </c>
      <c r="D253" s="18" t="str">
        <f>LEFT(exp_SILP!$R253,5)</f>
        <v>14:00</v>
      </c>
      <c r="E253" s="18" t="str">
        <f>RIGHT(exp_SILP!$R253,5)</f>
        <v>15:00</v>
      </c>
      <c r="F253" s="18">
        <f>IF(exp_SILP!$AG253&gt;=60,exp_SILP!$AG253/60,exp_SILP!$AG253)</f>
        <v>1</v>
      </c>
      <c r="G253" s="18" t="str">
        <f>VLOOKUP(exp_SILP!$Y253,'DATI CM'!$A$2:$F$28,2,FALSE)</f>
        <v>RSCDAA66H43F952Q</v>
      </c>
      <c r="H253" s="18" t="str">
        <f>VLOOKUP(exp_SILP!$Y253,'DATI CM'!$A$2:$F$28,3,FALSE)</f>
        <v>A011</v>
      </c>
      <c r="I253" s="18" t="str">
        <f t="shared" si="1"/>
        <v>N</v>
      </c>
      <c r="J253" s="18" t="str">
        <f>VLOOKUP(exp_SILP!$Y253,'DATI CM'!$A$2:$F$28,4,FALSE)</f>
        <v>NO</v>
      </c>
      <c r="K253" s="19">
        <f>VLOOKUP(exp_SILP!$B253,'DATI COMMESSE'!$A$2:$F$25,5,FALSE)</f>
        <v>39.94</v>
      </c>
      <c r="L253" s="19">
        <f>IF(exp_SILP!$B253="A4.10 - LEP E - ORIENTAMENTO SPECIALISTICO SKILL GAP ANALYSIS - GRUPPO 3P",0,VLOOKUP(exp_SILP!$Y253,'DATI CM'!$A$2:$F$28,6,FALSE))</f>
        <v>25</v>
      </c>
      <c r="M253" s="19">
        <f>IFERROR(VLOOKUP(exp_SILP!$B253,'DATI CM'!$H$2:$I$16,2,FALSE)*exp_SILP!$F253,0)</f>
        <v>0</v>
      </c>
      <c r="N253" s="18" t="str">
        <f>VLOOKUP(exp_SILP!$B253,'DATI COMMESSE'!$A$2:$F$25,4,FALSE)</f>
        <v>GOL</v>
      </c>
      <c r="O253" s="20">
        <f>VLOOKUP(exp_SILP!$B253,'DATI COMMESSE'!$A$2:$F$25,5,FALSE)*exp_SILP!$F253</f>
        <v>39.94</v>
      </c>
      <c r="P253" s="18" t="str">
        <f>IF(MID(exp_SILP!$W253,10,2)&gt;"40","F","M")</f>
        <v>F</v>
      </c>
      <c r="Q253" s="24" t="s">
        <v>478</v>
      </c>
      <c r="R253" s="22" t="s">
        <v>56</v>
      </c>
      <c r="S253" s="22" t="s">
        <v>70</v>
      </c>
      <c r="T253" s="22" t="s">
        <v>58</v>
      </c>
      <c r="U253" s="22" t="s">
        <v>59</v>
      </c>
      <c r="V253" s="22" t="s">
        <v>750</v>
      </c>
      <c r="W253" s="22" t="s">
        <v>751</v>
      </c>
      <c r="X253" s="22" t="s">
        <v>752</v>
      </c>
      <c r="Y253" s="22" t="s">
        <v>16</v>
      </c>
      <c r="Z253" s="22" t="s">
        <v>63</v>
      </c>
      <c r="AA253" s="22" t="s">
        <v>64</v>
      </c>
      <c r="AB253" s="22" t="s">
        <v>65</v>
      </c>
      <c r="AC253" s="22" t="s">
        <v>82</v>
      </c>
      <c r="AD253" s="22" t="s">
        <v>59</v>
      </c>
      <c r="AE253" s="22" t="s">
        <v>59</v>
      </c>
      <c r="AF253" s="22" t="s">
        <v>59</v>
      </c>
      <c r="AG253" s="25" t="s">
        <v>67</v>
      </c>
      <c r="AH253" s="22" t="s">
        <v>753</v>
      </c>
      <c r="AI253" s="22" t="s">
        <v>198</v>
      </c>
      <c r="AJ253" s="22" t="str">
        <f>VLOOKUP(exp_SILP!$Y253,'DATI CM'!$A$2:$F$28,2,FALSE)</f>
        <v>RSCDAA66H43F952Q</v>
      </c>
    </row>
    <row r="254" ht="15.75" customHeight="1">
      <c r="A254" s="10" t="str">
        <f>IFERROR(VLOOKUP(exp_SILP!$W254,exp_utenti_P!D:D,1,FALSE),"_DA INSERIRE")</f>
        <v>MTTMNC67R43L219I</v>
      </c>
      <c r="B254" s="10" t="str">
        <f>IF(AND(exp_SILP!$S254="A.3 ORIENTAMENTO PROFESSIONALE",exp_SILP!$AD254="4.2"),"A.3 ORIENTAMENTO PROFESSIONALE (CARCERE)",
IF(AND(exp_SILP!$S254="A.3 ORIENTAMENTO PROFESSIONALE",exp_SILP!$AD254="."),"A.3 ORIENTAMENTO PROFESSIONALE (CARCERE)",
IF(AND(exp_SILP!$S254="A.4 CONSULENZA ORIENTATIVA",exp_SILP!$AD254="4.2"),"A.4 CONSULENZA ORIENTATIVA (CARCERE)",
IF(AND(exp_SILP!$S254="A.4 CONSULENZA ORIENTATIVA",exp_SILP!$AD254="."),"A.4 CONSULENZA ORIENTATIVA (CARCERE)",
IF(AND(exp_SILP!$S254="A.5 - LEP F1 - ACCOMPAGNAMENTO AL LAVORO",exp_SILP!$AD254="4.2"),"A.5 - LEP F1 - ACCOMPAGNAMENTO AL LAVORO (CARCERE)",
IF(AND(exp_SILP!$S254="A.5 - LEP F1 - ACCOMPAGNAMENTO AL LAVORO",exp_SILP!$AD254="."),"A.5 - LEP F1 - ACCOMPAGNAMENTO AL LAVORO (CARCERE)",
IF(AND(exp_SILP!$S254="A.5.2a - TUTORAGGIO TIROCINI",exp_SILP!$AD254="4.2"),"A.5.2a - TUTORAGGIO TIROCINI (CARCERE)",
exp_SILP!$S254)))))))</f>
        <v>A4.10 - LEP E - ORIENTAMENTO SPECIALISTICO SKILL GAP ANALYSIS</v>
      </c>
      <c r="C254" s="11" t="str">
        <f>CONCATENATE(VLOOKUP(exp_SILP!$B254,'DATI COMMESSE'!$A$2:$F$25,4,FALSE)," - ", VLOOKUP(exp_SILP!$B254,'DATI COMMESSE'!$A$2:$F$25,2,FALSE)," - ",VLOOKUP(exp_SILP!$B254,'DATI COMMESSE'!$A$2:$F$25,3,FALSE))</f>
        <v>GOL - 22-02-5000 - 22-12-5003</v>
      </c>
      <c r="D254" s="11" t="str">
        <f>LEFT(exp_SILP!$R254,5)</f>
        <v>16:00</v>
      </c>
      <c r="E254" s="11" t="str">
        <f>RIGHT(exp_SILP!$R254,5)</f>
        <v>18:00</v>
      </c>
      <c r="F254" s="11">
        <f>IF(exp_SILP!$AG254&gt;=60,exp_SILP!$AG254/60,exp_SILP!$AG254)</f>
        <v>2</v>
      </c>
      <c r="G254" s="11" t="str">
        <f>VLOOKUP(exp_SILP!$Y254,'DATI CM'!$A$2:$F$28,2,FALSE)</f>
        <v>MNRCLD73B46G674U</v>
      </c>
      <c r="H254" s="11" t="str">
        <f>VLOOKUP(exp_SILP!$Y254,'DATI CM'!$A$2:$F$28,3,FALSE)</f>
        <v>A011</v>
      </c>
      <c r="I254" s="11" t="str">
        <f t="shared" si="1"/>
        <v>N</v>
      </c>
      <c r="J254" s="11" t="str">
        <f>VLOOKUP(exp_SILP!$Y254,'DATI CM'!$A$2:$F$28,4,FALSE)</f>
        <v>TORINO</v>
      </c>
      <c r="K254" s="12">
        <f>VLOOKUP(exp_SILP!$B254,'DATI COMMESSE'!$A$2:$F$25,5,FALSE)</f>
        <v>39.94</v>
      </c>
      <c r="L254" s="12">
        <f>IF(exp_SILP!$B254="A4.10 - LEP E - ORIENTAMENTO SPECIALISTICO SKILL GAP ANALYSIS - GRUPPO 3P",0,VLOOKUP(exp_SILP!$Y254,'DATI CM'!$A$2:$F$28,6,FALSE))</f>
        <v>25</v>
      </c>
      <c r="M254" s="12">
        <f>IFERROR(VLOOKUP(exp_SILP!$B254,'DATI CM'!$H$2:$I$16,2,FALSE)*exp_SILP!$F254,0)</f>
        <v>0</v>
      </c>
      <c r="N254" s="11" t="str">
        <f>VLOOKUP(exp_SILP!$B254,'DATI COMMESSE'!$A$2:$F$25,4,FALSE)</f>
        <v>GOL</v>
      </c>
      <c r="O254" s="13">
        <f>VLOOKUP(exp_SILP!$B254,'DATI COMMESSE'!$A$2:$F$25,5,FALSE)*exp_SILP!$F254</f>
        <v>79.88</v>
      </c>
      <c r="P254" s="11" t="str">
        <f>IF(MID(exp_SILP!$W254,10,2)&gt;"40","F","M")</f>
        <v>F</v>
      </c>
      <c r="Q254" s="27" t="s">
        <v>478</v>
      </c>
      <c r="R254" s="15" t="s">
        <v>148</v>
      </c>
      <c r="S254" s="15" t="s">
        <v>70</v>
      </c>
      <c r="T254" s="15" t="s">
        <v>58</v>
      </c>
      <c r="U254" s="15" t="s">
        <v>59</v>
      </c>
      <c r="V254" s="15" t="s">
        <v>754</v>
      </c>
      <c r="W254" s="15" t="s">
        <v>755</v>
      </c>
      <c r="X254" s="15" t="s">
        <v>756</v>
      </c>
      <c r="Y254" s="15" t="s">
        <v>14</v>
      </c>
      <c r="Z254" s="15" t="s">
        <v>63</v>
      </c>
      <c r="AA254" s="15" t="s">
        <v>64</v>
      </c>
      <c r="AB254" s="15" t="s">
        <v>74</v>
      </c>
      <c r="AC254" s="15" t="s">
        <v>135</v>
      </c>
      <c r="AD254" s="15" t="s">
        <v>59</v>
      </c>
      <c r="AE254" s="15" t="s">
        <v>59</v>
      </c>
      <c r="AF254" s="15" t="s">
        <v>59</v>
      </c>
      <c r="AG254" s="28" t="s">
        <v>76</v>
      </c>
      <c r="AH254" s="15" t="s">
        <v>478</v>
      </c>
      <c r="AI254" s="15" t="s">
        <v>158</v>
      </c>
      <c r="AJ254" s="15" t="str">
        <f>VLOOKUP(exp_SILP!$Y254,'DATI CM'!$A$2:$F$28,2,FALSE)</f>
        <v>MNRCLD73B46G674U</v>
      </c>
    </row>
    <row r="255" ht="15.75" hidden="1" customHeight="1">
      <c r="A255" s="17" t="str">
        <f>IFERROR(VLOOKUP(exp_SILP!$W255,exp_utenti_P!D:D,1,FALSE),"_DA INSERIRE")</f>
        <v>BRTGPP70H08Z112J</v>
      </c>
      <c r="B255" s="17" t="str">
        <f>IF(AND(exp_SILP!$S255="A.3 ORIENTAMENTO PROFESSIONALE",exp_SILP!$AD255="4.2"),"A.3 ORIENTAMENTO PROFESSIONALE (CARCERE)",
IF(AND(exp_SILP!$S255="A.3 ORIENTAMENTO PROFESSIONALE",exp_SILP!$AD255="."),"A.3 ORIENTAMENTO PROFESSIONALE (CARCERE)",
IF(AND(exp_SILP!$S255="A.4 CONSULENZA ORIENTATIVA",exp_SILP!$AD255="4.2"),"A.4 CONSULENZA ORIENTATIVA (CARCERE)",
IF(AND(exp_SILP!$S255="A.4 CONSULENZA ORIENTATIVA",exp_SILP!$AD255="."),"A.4 CONSULENZA ORIENTATIVA (CARCERE)",
IF(AND(exp_SILP!$S255="A.5 - LEP F1 - ACCOMPAGNAMENTO AL LAVORO",exp_SILP!$AD255="4.2"),"A.5 - LEP F1 - ACCOMPAGNAMENTO AL LAVORO (CARCERE)",
IF(AND(exp_SILP!$S255="A.5 - LEP F1 - ACCOMPAGNAMENTO AL LAVORO",exp_SILP!$AD255="."),"A.5 - LEP F1 - ACCOMPAGNAMENTO AL LAVORO (CARCERE)",
IF(AND(exp_SILP!$S255="A.5.2a - TUTORAGGIO TIROCINI",exp_SILP!$AD255="4.2"),"A.5.2a - TUTORAGGIO TIROCINI (CARCERE)",
exp_SILP!$S255)))))))</f>
        <v>A.5 - LEP F1 - ACCOMPAGNAMENTO AL LAVORO</v>
      </c>
      <c r="C255" s="18" t="str">
        <f>CONCATENATE(VLOOKUP(exp_SILP!$B255,'DATI COMMESSE'!$A$2:$F$25,4,FALSE)," - ", VLOOKUP(exp_SILP!$B255,'DATI COMMESSE'!$A$2:$F$25,2,FALSE)," - ",VLOOKUP(exp_SILP!$B255,'DATI COMMESSE'!$A$2:$F$25,3,FALSE))</f>
        <v>GOL - 22-02-5000 - 22-12-5003</v>
      </c>
      <c r="D255" s="18" t="str">
        <f>LEFT(exp_SILP!$R255,5)</f>
        <v>09:30</v>
      </c>
      <c r="E255" s="18" t="str">
        <f>RIGHT(exp_SILP!$R255,5)</f>
        <v>12:30</v>
      </c>
      <c r="F255" s="18">
        <f>IF(exp_SILP!$AG255&gt;=60,exp_SILP!$AG255/60,exp_SILP!$AG255)</f>
        <v>3</v>
      </c>
      <c r="G255" s="18" t="str">
        <f>VLOOKUP(exp_SILP!$Y255,'DATI CM'!$A$2:$F$28,2,FALSE)</f>
        <v>CRCMGR68A64L219S</v>
      </c>
      <c r="H255" s="18" t="str">
        <f>VLOOKUP(exp_SILP!$Y255,'DATI CM'!$A$2:$F$28,3,FALSE)</f>
        <v>A011</v>
      </c>
      <c r="I255" s="18" t="str">
        <f t="shared" si="1"/>
        <v>N</v>
      </c>
      <c r="J255" s="18" t="str">
        <f>VLOOKUP(exp_SILP!$Y255,'DATI CM'!$A$2:$F$28,4,FALSE)</f>
        <v>TORINO</v>
      </c>
      <c r="K255" s="19">
        <f>VLOOKUP(exp_SILP!$B255,'DATI COMMESSE'!$A$2:$F$25,5,FALSE)</f>
        <v>39.94</v>
      </c>
      <c r="L255" s="19">
        <f>IF(exp_SILP!$B255="A4.10 - LEP E - ORIENTAMENTO SPECIALISTICO SKILL GAP ANALYSIS - GRUPPO 3P",0,VLOOKUP(exp_SILP!$Y255,'DATI CM'!$A$2:$F$28,6,FALSE))</f>
        <v>27</v>
      </c>
      <c r="M255" s="19">
        <f>IFERROR(VLOOKUP(exp_SILP!$B255,'DATI CM'!$H$2:$I$16,2,FALSE)*exp_SILP!$F255,0)</f>
        <v>0</v>
      </c>
      <c r="N255" s="18" t="str">
        <f>VLOOKUP(exp_SILP!$B255,'DATI COMMESSE'!$A$2:$F$25,4,FALSE)</f>
        <v>GOL</v>
      </c>
      <c r="O255" s="20">
        <f>VLOOKUP(exp_SILP!$B255,'DATI COMMESSE'!$A$2:$F$25,5,FALSE)*exp_SILP!$F255</f>
        <v>119.82</v>
      </c>
      <c r="P255" s="18" t="str">
        <f>IF(MID(exp_SILP!$W255,10,2)&gt;"40","F","M")</f>
        <v>M</v>
      </c>
      <c r="Q255" s="24" t="s">
        <v>757</v>
      </c>
      <c r="R255" s="22" t="s">
        <v>126</v>
      </c>
      <c r="S255" s="22" t="s">
        <v>57</v>
      </c>
      <c r="T255" s="22" t="s">
        <v>58</v>
      </c>
      <c r="U255" s="22" t="s">
        <v>59</v>
      </c>
      <c r="V255" s="22" t="s">
        <v>758</v>
      </c>
      <c r="W255" s="22" t="s">
        <v>759</v>
      </c>
      <c r="X255" s="22" t="s">
        <v>760</v>
      </c>
      <c r="Y255" s="22" t="s">
        <v>5</v>
      </c>
      <c r="Z255" s="22" t="s">
        <v>63</v>
      </c>
      <c r="AA255" s="22" t="s">
        <v>64</v>
      </c>
      <c r="AB255" s="22" t="s">
        <v>65</v>
      </c>
      <c r="AC255" s="22" t="s">
        <v>135</v>
      </c>
      <c r="AD255" s="22" t="s">
        <v>59</v>
      </c>
      <c r="AE255" s="22" t="s">
        <v>59</v>
      </c>
      <c r="AF255" s="22" t="s">
        <v>59</v>
      </c>
      <c r="AG255" s="25" t="s">
        <v>101</v>
      </c>
      <c r="AH255" s="22" t="s">
        <v>757</v>
      </c>
      <c r="AI255" s="22" t="s">
        <v>238</v>
      </c>
      <c r="AJ255" s="22" t="str">
        <f>VLOOKUP(exp_SILP!$Y255,'DATI CM'!$A$2:$F$28,2,FALSE)</f>
        <v>CRCMGR68A64L219S</v>
      </c>
    </row>
    <row r="256" ht="15.75" customHeight="1">
      <c r="A256" s="10" t="str">
        <f>IFERROR(VLOOKUP(exp_SILP!$W256,exp_utenti_P!D:D,1,FALSE),"_DA INSERIRE")</f>
        <v>PLTGDE67T29F205X</v>
      </c>
      <c r="B256" s="10" t="str">
        <f>IF(AND(exp_SILP!$S256="A.3 ORIENTAMENTO PROFESSIONALE",exp_SILP!$AD256="4.2"),"A.3 ORIENTAMENTO PROFESSIONALE (CARCERE)",
IF(AND(exp_SILP!$S256="A.3 ORIENTAMENTO PROFESSIONALE",exp_SILP!$AD256="."),"A.3 ORIENTAMENTO PROFESSIONALE (CARCERE)",
IF(AND(exp_SILP!$S256="A.4 CONSULENZA ORIENTATIVA",exp_SILP!$AD256="4.2"),"A.4 CONSULENZA ORIENTATIVA (CARCERE)",
IF(AND(exp_SILP!$S256="A.4 CONSULENZA ORIENTATIVA",exp_SILP!$AD256="."),"A.4 CONSULENZA ORIENTATIVA (CARCERE)",
IF(AND(exp_SILP!$S256="A.5 - LEP F1 - ACCOMPAGNAMENTO AL LAVORO",exp_SILP!$AD256="4.2"),"A.5 - LEP F1 - ACCOMPAGNAMENTO AL LAVORO (CARCERE)",
IF(AND(exp_SILP!$S256="A.5 - LEP F1 - ACCOMPAGNAMENTO AL LAVORO",exp_SILP!$AD256="."),"A.5 - LEP F1 - ACCOMPAGNAMENTO AL LAVORO (CARCERE)",
IF(AND(exp_SILP!$S256="A.5.2a - TUTORAGGIO TIROCINI",exp_SILP!$AD256="4.2"),"A.5.2a - TUTORAGGIO TIROCINI (CARCERE)",
exp_SILP!$S256)))))))</f>
        <v>A.5.2a - TUTORAGGIO TIROCINI</v>
      </c>
      <c r="C256" s="11" t="str">
        <f>CONCATENATE(VLOOKUP(exp_SILP!$B256,'DATI COMMESSE'!$A$2:$F$25,4,FALSE)," - ", VLOOKUP(exp_SILP!$B256,'DATI COMMESSE'!$A$2:$F$25,2,FALSE)," - ",VLOOKUP(exp_SILP!$B256,'DATI COMMESSE'!$A$2:$F$25,3,FALSE))</f>
        <v>FRD - 22-02-5000 - 22-12-5002</v>
      </c>
      <c r="D256" s="11" t="str">
        <f>LEFT(exp_SILP!$R256,5)</f>
        <v>09:00</v>
      </c>
      <c r="E256" s="11" t="str">
        <f>RIGHT(exp_SILP!$R256,5)</f>
        <v>10:00</v>
      </c>
      <c r="F256" s="11">
        <f>IF(exp_SILP!$AG256&gt;=60,exp_SILP!$AG256/60,exp_SILP!$AG256)</f>
        <v>1</v>
      </c>
      <c r="G256" s="11" t="str">
        <f>VLOOKUP(exp_SILP!$Y256,'DATI CM'!$A$2:$F$28,2,FALSE)</f>
        <v>FLCSRN79S42L219X</v>
      </c>
      <c r="H256" s="11" t="str">
        <f>VLOOKUP(exp_SILP!$Y256,'DATI CM'!$A$2:$F$28,3,FALSE)</f>
        <v>A011</v>
      </c>
      <c r="I256" s="11" t="str">
        <f t="shared" si="1"/>
        <v>N</v>
      </c>
      <c r="J256" s="11" t="str">
        <f>VLOOKUP(exp_SILP!$Y256,'DATI CM'!$A$2:$F$28,4,FALSE)</f>
        <v>TORINO</v>
      </c>
      <c r="K256" s="12">
        <f>VLOOKUP(exp_SILP!$B256,'DATI COMMESSE'!$A$2:$F$25,5,FALSE)</f>
        <v>35.5</v>
      </c>
      <c r="L256" s="12">
        <f>IF(exp_SILP!$B256="A4.10 - LEP E - ORIENTAMENTO SPECIALISTICO SKILL GAP ANALYSIS - GRUPPO 3P",0,VLOOKUP(exp_SILP!$Y256,'DATI CM'!$A$2:$F$28,6,FALSE))</f>
        <v>25</v>
      </c>
      <c r="M256" s="12">
        <f>IFERROR(VLOOKUP(exp_SILP!$B256,'DATI CM'!$H$2:$I$16,2,FALSE)*exp_SILP!$F256,0)</f>
        <v>0</v>
      </c>
      <c r="N256" s="11" t="str">
        <f>VLOOKUP(exp_SILP!$B256,'DATI COMMESSE'!$A$2:$F$25,4,FALSE)</f>
        <v>FRD</v>
      </c>
      <c r="O256" s="13">
        <f>VLOOKUP(exp_SILP!$B256,'DATI COMMESSE'!$A$2:$F$25,5,FALSE)*exp_SILP!$F256</f>
        <v>35.5</v>
      </c>
      <c r="P256" s="11" t="str">
        <f>IF(MID(exp_SILP!$W256,10,2)&gt;"40","F","M")</f>
        <v>M</v>
      </c>
      <c r="Q256" s="27" t="s">
        <v>757</v>
      </c>
      <c r="R256" s="15" t="s">
        <v>203</v>
      </c>
      <c r="S256" s="15" t="s">
        <v>166</v>
      </c>
      <c r="T256" s="15" t="s">
        <v>58</v>
      </c>
      <c r="U256" s="15" t="s">
        <v>59</v>
      </c>
      <c r="V256" s="15" t="s">
        <v>348</v>
      </c>
      <c r="W256" s="15" t="s">
        <v>349</v>
      </c>
      <c r="X256" s="15" t="s">
        <v>350</v>
      </c>
      <c r="Y256" s="15" t="s">
        <v>10</v>
      </c>
      <c r="Z256" s="15" t="s">
        <v>63</v>
      </c>
      <c r="AA256" s="15" t="s">
        <v>64</v>
      </c>
      <c r="AB256" s="15" t="s">
        <v>74</v>
      </c>
      <c r="AC256" s="15" t="s">
        <v>75</v>
      </c>
      <c r="AD256" s="15" t="s">
        <v>177</v>
      </c>
      <c r="AE256" s="15" t="s">
        <v>59</v>
      </c>
      <c r="AF256" s="15" t="s">
        <v>177</v>
      </c>
      <c r="AG256" s="28" t="s">
        <v>67</v>
      </c>
      <c r="AH256" s="15" t="s">
        <v>621</v>
      </c>
      <c r="AI256" s="15" t="s">
        <v>77</v>
      </c>
      <c r="AJ256" s="15" t="str">
        <f>VLOOKUP(exp_SILP!$Y256,'DATI CM'!$A$2:$F$28,2,FALSE)</f>
        <v>FLCSRN79S42L219X</v>
      </c>
    </row>
    <row r="257" ht="15.75" hidden="1" customHeight="1">
      <c r="A257" s="17" t="str">
        <f>IFERROR(VLOOKUP(exp_SILP!$W257,exp_utenti_P!D:D,1,FALSE),"_DA INSERIRE")</f>
        <v>KBDMMD92A01Z354J</v>
      </c>
      <c r="B257" s="17" t="str">
        <f>IF(AND(exp_SILP!$S257="A.3 ORIENTAMENTO PROFESSIONALE",exp_SILP!$AD257="4.2"),"A.3 ORIENTAMENTO PROFESSIONALE (CARCERE)",
IF(AND(exp_SILP!$S257="A.3 ORIENTAMENTO PROFESSIONALE",exp_SILP!$AD257="."),"A.3 ORIENTAMENTO PROFESSIONALE (CARCERE)",
IF(AND(exp_SILP!$S257="A.4 CONSULENZA ORIENTATIVA",exp_SILP!$AD257="4.2"),"A.4 CONSULENZA ORIENTATIVA (CARCERE)",
IF(AND(exp_SILP!$S257="A.4 CONSULENZA ORIENTATIVA",exp_SILP!$AD257="."),"A.4 CONSULENZA ORIENTATIVA (CARCERE)",
IF(AND(exp_SILP!$S257="A.5 - LEP F1 - ACCOMPAGNAMENTO AL LAVORO",exp_SILP!$AD257="4.2"),"A.5 - LEP F1 - ACCOMPAGNAMENTO AL LAVORO (CARCERE)",
IF(AND(exp_SILP!$S257="A.5 - LEP F1 - ACCOMPAGNAMENTO AL LAVORO",exp_SILP!$AD257="."),"A.5 - LEP F1 - ACCOMPAGNAMENTO AL LAVORO (CARCERE)",
IF(AND(exp_SILP!$S257="A.5.2a - TUTORAGGIO TIROCINI",exp_SILP!$AD257="4.2"),"A.5.2a - TUTORAGGIO TIROCINI (CARCERE)",
exp_SILP!$S257)))))))</f>
        <v>A4.10 - LEP E - ORIENTAMENTO SPECIALISTICO SKILL GAP ANALYSIS</v>
      </c>
      <c r="C257" s="18" t="str">
        <f>CONCATENATE(VLOOKUP(exp_SILP!$B257,'DATI COMMESSE'!$A$2:$F$25,4,FALSE)," - ", VLOOKUP(exp_SILP!$B257,'DATI COMMESSE'!$A$2:$F$25,2,FALSE)," - ",VLOOKUP(exp_SILP!$B257,'DATI COMMESSE'!$A$2:$F$25,3,FALSE))</f>
        <v>GOL - 22-02-5000 - 22-12-5003</v>
      </c>
      <c r="D257" s="18" t="str">
        <f>LEFT(exp_SILP!$R257,5)</f>
        <v>15:00</v>
      </c>
      <c r="E257" s="18" t="str">
        <f>RIGHT(exp_SILP!$R257,5)</f>
        <v>16:00</v>
      </c>
      <c r="F257" s="18">
        <f>IF(exp_SILP!$AG257&gt;=60,exp_SILP!$AG257/60,exp_SILP!$AG257)</f>
        <v>1</v>
      </c>
      <c r="G257" s="18" t="str">
        <f>VLOOKUP(exp_SILP!$Y257,'DATI CM'!$A$2:$F$28,2,FALSE)</f>
        <v>RSCDAA66H43F952Q</v>
      </c>
      <c r="H257" s="18" t="str">
        <f>VLOOKUP(exp_SILP!$Y257,'DATI CM'!$A$2:$F$28,3,FALSE)</f>
        <v>A011</v>
      </c>
      <c r="I257" s="18" t="str">
        <f t="shared" si="1"/>
        <v>N</v>
      </c>
      <c r="J257" s="18" t="str">
        <f>VLOOKUP(exp_SILP!$Y257,'DATI CM'!$A$2:$F$28,4,FALSE)</f>
        <v>NO</v>
      </c>
      <c r="K257" s="19">
        <f>VLOOKUP(exp_SILP!$B257,'DATI COMMESSE'!$A$2:$F$25,5,FALSE)</f>
        <v>39.94</v>
      </c>
      <c r="L257" s="19">
        <f>IF(exp_SILP!$B257="A4.10 - LEP E - ORIENTAMENTO SPECIALISTICO SKILL GAP ANALYSIS - GRUPPO 3P",0,VLOOKUP(exp_SILP!$Y257,'DATI CM'!$A$2:$F$28,6,FALSE))</f>
        <v>25</v>
      </c>
      <c r="M257" s="19">
        <f>IFERROR(VLOOKUP(exp_SILP!$B257,'DATI CM'!$H$2:$I$16,2,FALSE)*exp_SILP!$F257,0)</f>
        <v>0</v>
      </c>
      <c r="N257" s="18" t="str">
        <f>VLOOKUP(exp_SILP!$B257,'DATI COMMESSE'!$A$2:$F$25,4,FALSE)</f>
        <v>GOL</v>
      </c>
      <c r="O257" s="20">
        <f>VLOOKUP(exp_SILP!$B257,'DATI COMMESSE'!$A$2:$F$25,5,FALSE)*exp_SILP!$F257</f>
        <v>39.94</v>
      </c>
      <c r="P257" s="18" t="str">
        <f>IF(MID(exp_SILP!$W257,10,2)&gt;"40","F","M")</f>
        <v>M</v>
      </c>
      <c r="Q257" s="24" t="s">
        <v>757</v>
      </c>
      <c r="R257" s="22" t="s">
        <v>311</v>
      </c>
      <c r="S257" s="22" t="s">
        <v>70</v>
      </c>
      <c r="T257" s="22" t="s">
        <v>58</v>
      </c>
      <c r="U257" s="22" t="s">
        <v>59</v>
      </c>
      <c r="V257" s="22" t="s">
        <v>599</v>
      </c>
      <c r="W257" s="22" t="s">
        <v>600</v>
      </c>
      <c r="X257" s="22" t="s">
        <v>601</v>
      </c>
      <c r="Y257" s="22" t="s">
        <v>16</v>
      </c>
      <c r="Z257" s="22" t="s">
        <v>63</v>
      </c>
      <c r="AA257" s="22" t="s">
        <v>64</v>
      </c>
      <c r="AB257" s="22" t="s">
        <v>65</v>
      </c>
      <c r="AC257" s="22" t="s">
        <v>82</v>
      </c>
      <c r="AD257" s="22" t="s">
        <v>59</v>
      </c>
      <c r="AE257" s="22" t="s">
        <v>59</v>
      </c>
      <c r="AF257" s="22" t="s">
        <v>114</v>
      </c>
      <c r="AG257" s="25" t="s">
        <v>67</v>
      </c>
      <c r="AH257" s="22" t="s">
        <v>621</v>
      </c>
      <c r="AI257" s="22" t="s">
        <v>198</v>
      </c>
      <c r="AJ257" s="22" t="str">
        <f>VLOOKUP(exp_SILP!$Y257,'DATI CM'!$A$2:$F$28,2,FALSE)</f>
        <v>RSCDAA66H43F952Q</v>
      </c>
    </row>
    <row r="258" ht="15.75" hidden="1" customHeight="1">
      <c r="A258" s="10" t="str">
        <f>IFERROR(VLOOKUP(exp_SILP!$W258,exp_utenti_P!D:D,1,FALSE),"_DA INSERIRE")</f>
        <v>CLBSRY05C11Z329D</v>
      </c>
      <c r="B258" s="10" t="str">
        <f>IF(AND(exp_SILP!$S258="A.3 ORIENTAMENTO PROFESSIONALE",exp_SILP!$AD258="4.2"),"A.3 ORIENTAMENTO PROFESSIONALE (CARCERE)",
IF(AND(exp_SILP!$S258="A.3 ORIENTAMENTO PROFESSIONALE",exp_SILP!$AD258="."),"A.3 ORIENTAMENTO PROFESSIONALE (CARCERE)",
IF(AND(exp_SILP!$S258="A.4 CONSULENZA ORIENTATIVA",exp_SILP!$AD258="4.2"),"A.4 CONSULENZA ORIENTATIVA (CARCERE)",
IF(AND(exp_SILP!$S258="A.4 CONSULENZA ORIENTATIVA",exp_SILP!$AD258="."),"A.4 CONSULENZA ORIENTATIVA (CARCERE)",
IF(AND(exp_SILP!$S258="A.5 - LEP F1 - ACCOMPAGNAMENTO AL LAVORO",exp_SILP!$AD258="4.2"),"A.5 - LEP F1 - ACCOMPAGNAMENTO AL LAVORO (CARCERE)",
IF(AND(exp_SILP!$S258="A.5 - LEP F1 - ACCOMPAGNAMENTO AL LAVORO",exp_SILP!$AD258="."),"A.5 - LEP F1 - ACCOMPAGNAMENTO AL LAVORO (CARCERE)",
IF(AND(exp_SILP!$S258="A.5.2a - TUTORAGGIO TIROCINI",exp_SILP!$AD258="4.2"),"A.5.2a - TUTORAGGIO TIROCINI (CARCERE)",
exp_SILP!$S258)))))))</f>
        <v>A4.10 - LEP E - ORIENTAMENTO SPECIALISTICO SKILL GAP ANALYSIS</v>
      </c>
      <c r="C258" s="11" t="str">
        <f>CONCATENATE(VLOOKUP(exp_SILP!$B258,'DATI COMMESSE'!$A$2:$F$25,4,FALSE)," - ", VLOOKUP(exp_SILP!$B258,'DATI COMMESSE'!$A$2:$F$25,2,FALSE)," - ",VLOOKUP(exp_SILP!$B258,'DATI COMMESSE'!$A$2:$F$25,3,FALSE))</f>
        <v>GOL - 22-02-5000 - 22-12-5003</v>
      </c>
      <c r="D258" s="11" t="str">
        <f>LEFT(exp_SILP!$R258,5)</f>
        <v>17:00</v>
      </c>
      <c r="E258" s="11" t="str">
        <f>RIGHT(exp_SILP!$R258,5)</f>
        <v>18:00</v>
      </c>
      <c r="F258" s="11">
        <f>IF(exp_SILP!$AG258&gt;=60,exp_SILP!$AG258/60,exp_SILP!$AG258)</f>
        <v>1</v>
      </c>
      <c r="G258" s="11" t="str">
        <f>VLOOKUP(exp_SILP!$Y258,'DATI CM'!$A$2:$F$28,2,FALSE)</f>
        <v>RSCDAA66H43F952Q</v>
      </c>
      <c r="H258" s="11" t="str">
        <f>VLOOKUP(exp_SILP!$Y258,'DATI CM'!$A$2:$F$28,3,FALSE)</f>
        <v>A011</v>
      </c>
      <c r="I258" s="11" t="str">
        <f t="shared" si="1"/>
        <v>N</v>
      </c>
      <c r="J258" s="11" t="str">
        <f>VLOOKUP(exp_SILP!$Y258,'DATI CM'!$A$2:$F$28,4,FALSE)</f>
        <v>NO</v>
      </c>
      <c r="K258" s="12">
        <f>VLOOKUP(exp_SILP!$B258,'DATI COMMESSE'!$A$2:$F$25,5,FALSE)</f>
        <v>39.94</v>
      </c>
      <c r="L258" s="12">
        <f>IF(exp_SILP!$B258="A4.10 - LEP E - ORIENTAMENTO SPECIALISTICO SKILL GAP ANALYSIS - GRUPPO 3P",0,VLOOKUP(exp_SILP!$Y258,'DATI CM'!$A$2:$F$28,6,FALSE))</f>
        <v>25</v>
      </c>
      <c r="M258" s="12">
        <f>IFERROR(VLOOKUP(exp_SILP!$B258,'DATI CM'!$H$2:$I$16,2,FALSE)*exp_SILP!$F258,0)</f>
        <v>0</v>
      </c>
      <c r="N258" s="11" t="str">
        <f>VLOOKUP(exp_SILP!$B258,'DATI COMMESSE'!$A$2:$F$25,4,FALSE)</f>
        <v>GOL</v>
      </c>
      <c r="O258" s="13">
        <f>VLOOKUP(exp_SILP!$B258,'DATI COMMESSE'!$A$2:$F$25,5,FALSE)*exp_SILP!$F258</f>
        <v>39.94</v>
      </c>
      <c r="P258" s="11" t="str">
        <f>IF(MID(exp_SILP!$W258,10,2)&gt;"40","F","M")</f>
        <v>M</v>
      </c>
      <c r="Q258" s="27" t="s">
        <v>757</v>
      </c>
      <c r="R258" s="15" t="s">
        <v>93</v>
      </c>
      <c r="S258" s="15" t="s">
        <v>70</v>
      </c>
      <c r="T258" s="15" t="s">
        <v>58</v>
      </c>
      <c r="U258" s="15" t="s">
        <v>59</v>
      </c>
      <c r="V258" s="15" t="s">
        <v>761</v>
      </c>
      <c r="W258" s="15" t="s">
        <v>762</v>
      </c>
      <c r="X258" s="15" t="s">
        <v>763</v>
      </c>
      <c r="Y258" s="15" t="s">
        <v>16</v>
      </c>
      <c r="Z258" s="15" t="s">
        <v>63</v>
      </c>
      <c r="AA258" s="15" t="s">
        <v>64</v>
      </c>
      <c r="AB258" s="15" t="s">
        <v>65</v>
      </c>
      <c r="AC258" s="15" t="s">
        <v>82</v>
      </c>
      <c r="AD258" s="15" t="s">
        <v>59</v>
      </c>
      <c r="AE258" s="15" t="s">
        <v>59</v>
      </c>
      <c r="AF258" s="15" t="s">
        <v>114</v>
      </c>
      <c r="AG258" s="28" t="s">
        <v>67</v>
      </c>
      <c r="AH258" s="15" t="s">
        <v>621</v>
      </c>
      <c r="AI258" s="15" t="s">
        <v>198</v>
      </c>
      <c r="AJ258" s="15" t="str">
        <f>VLOOKUP(exp_SILP!$Y258,'DATI CM'!$A$2:$F$28,2,FALSE)</f>
        <v>RSCDAA66H43F952Q</v>
      </c>
    </row>
    <row r="259" ht="15.75" hidden="1" customHeight="1">
      <c r="A259" s="17" t="str">
        <f>IFERROR(VLOOKUP(exp_SILP!$W259,exp_utenti_P!D:D,1,FALSE),"_DA INSERIRE")</f>
        <v>CLBSRY05C11Z329D</v>
      </c>
      <c r="B259" s="17" t="str">
        <f>IF(AND(exp_SILP!$S259="A.3 ORIENTAMENTO PROFESSIONALE",exp_SILP!$AD259="4.2"),"A.3 ORIENTAMENTO PROFESSIONALE (CARCERE)",
IF(AND(exp_SILP!$S259="A.3 ORIENTAMENTO PROFESSIONALE",exp_SILP!$AD259="."),"A.3 ORIENTAMENTO PROFESSIONALE (CARCERE)",
IF(AND(exp_SILP!$S259="A.4 CONSULENZA ORIENTATIVA",exp_SILP!$AD259="4.2"),"A.4 CONSULENZA ORIENTATIVA (CARCERE)",
IF(AND(exp_SILP!$S259="A.4 CONSULENZA ORIENTATIVA",exp_SILP!$AD259="."),"A.4 CONSULENZA ORIENTATIVA (CARCERE)",
IF(AND(exp_SILP!$S259="A.5 - LEP F1 - ACCOMPAGNAMENTO AL LAVORO",exp_SILP!$AD259="4.2"),"A.5 - LEP F1 - ACCOMPAGNAMENTO AL LAVORO (CARCERE)",
IF(AND(exp_SILP!$S259="A.5 - LEP F1 - ACCOMPAGNAMENTO AL LAVORO",exp_SILP!$AD259="."),"A.5 - LEP F1 - ACCOMPAGNAMENTO AL LAVORO (CARCERE)",
IF(AND(exp_SILP!$S259="A.5.2a - TUTORAGGIO TIROCINI",exp_SILP!$AD259="4.2"),"A.5.2a - TUTORAGGIO TIROCINI (CARCERE)",
exp_SILP!$S259)))))))</f>
        <v>A4.10 - LEP E - ORIENTAMENTO SPECIALISTICO SKILL GAP ANALYSIS</v>
      </c>
      <c r="C259" s="18" t="str">
        <f>CONCATENATE(VLOOKUP(exp_SILP!$B259,'DATI COMMESSE'!$A$2:$F$25,4,FALSE)," - ", VLOOKUP(exp_SILP!$B259,'DATI COMMESSE'!$A$2:$F$25,2,FALSE)," - ",VLOOKUP(exp_SILP!$B259,'DATI COMMESSE'!$A$2:$F$25,3,FALSE))</f>
        <v>GOL - 22-02-5000 - 22-12-5003</v>
      </c>
      <c r="D259" s="18" t="str">
        <f>LEFT(exp_SILP!$R259,5)</f>
        <v>11:00</v>
      </c>
      <c r="E259" s="18" t="str">
        <f>RIGHT(exp_SILP!$R259,5)</f>
        <v>13:00</v>
      </c>
      <c r="F259" s="18">
        <f>IF(exp_SILP!$AG259&gt;=60,exp_SILP!$AG259/60,exp_SILP!$AG259)</f>
        <v>2</v>
      </c>
      <c r="G259" s="18" t="str">
        <f>VLOOKUP(exp_SILP!$Y259,'DATI CM'!$A$2:$F$28,2,FALSE)</f>
        <v>RSCDAA66H43F952Q</v>
      </c>
      <c r="H259" s="18" t="str">
        <f>VLOOKUP(exp_SILP!$Y259,'DATI CM'!$A$2:$F$28,3,FALSE)</f>
        <v>A011</v>
      </c>
      <c r="I259" s="18" t="str">
        <f t="shared" si="1"/>
        <v>N</v>
      </c>
      <c r="J259" s="18" t="str">
        <f>VLOOKUP(exp_SILP!$Y259,'DATI CM'!$A$2:$F$28,4,FALSE)</f>
        <v>NO</v>
      </c>
      <c r="K259" s="19">
        <f>VLOOKUP(exp_SILP!$B259,'DATI COMMESSE'!$A$2:$F$25,5,FALSE)</f>
        <v>39.94</v>
      </c>
      <c r="L259" s="19">
        <f>IF(exp_SILP!$B259="A4.10 - LEP E - ORIENTAMENTO SPECIALISTICO SKILL GAP ANALYSIS - GRUPPO 3P",0,VLOOKUP(exp_SILP!$Y259,'DATI CM'!$A$2:$F$28,6,FALSE))</f>
        <v>25</v>
      </c>
      <c r="M259" s="19">
        <f>IFERROR(VLOOKUP(exp_SILP!$B259,'DATI CM'!$H$2:$I$16,2,FALSE)*exp_SILP!$F259,0)</f>
        <v>0</v>
      </c>
      <c r="N259" s="18" t="str">
        <f>VLOOKUP(exp_SILP!$B259,'DATI COMMESSE'!$A$2:$F$25,4,FALSE)</f>
        <v>GOL</v>
      </c>
      <c r="O259" s="20">
        <f>VLOOKUP(exp_SILP!$B259,'DATI COMMESSE'!$A$2:$F$25,5,FALSE)*exp_SILP!$F259</f>
        <v>79.88</v>
      </c>
      <c r="P259" s="18" t="str">
        <f>IF(MID(exp_SILP!$W259,10,2)&gt;"40","F","M")</f>
        <v>M</v>
      </c>
      <c r="Q259" s="24" t="s">
        <v>757</v>
      </c>
      <c r="R259" s="22" t="s">
        <v>219</v>
      </c>
      <c r="S259" s="22" t="s">
        <v>70</v>
      </c>
      <c r="T259" s="22" t="s">
        <v>58</v>
      </c>
      <c r="U259" s="22" t="s">
        <v>59</v>
      </c>
      <c r="V259" s="22" t="s">
        <v>761</v>
      </c>
      <c r="W259" s="22" t="s">
        <v>762</v>
      </c>
      <c r="X259" s="22" t="s">
        <v>763</v>
      </c>
      <c r="Y259" s="22" t="s">
        <v>16</v>
      </c>
      <c r="Z259" s="22" t="s">
        <v>63</v>
      </c>
      <c r="AA259" s="22" t="s">
        <v>64</v>
      </c>
      <c r="AB259" s="22" t="s">
        <v>65</v>
      </c>
      <c r="AC259" s="22" t="s">
        <v>82</v>
      </c>
      <c r="AD259" s="22" t="s">
        <v>59</v>
      </c>
      <c r="AE259" s="22" t="s">
        <v>59</v>
      </c>
      <c r="AF259" s="22" t="s">
        <v>59</v>
      </c>
      <c r="AG259" s="25" t="s">
        <v>76</v>
      </c>
      <c r="AH259" s="22" t="s">
        <v>757</v>
      </c>
      <c r="AI259" s="22" t="s">
        <v>198</v>
      </c>
      <c r="AJ259" s="22" t="str">
        <f>VLOOKUP(exp_SILP!$Y259,'DATI CM'!$A$2:$F$28,2,FALSE)</f>
        <v>RSCDAA66H43F952Q</v>
      </c>
    </row>
    <row r="260" ht="15.75" hidden="1" customHeight="1">
      <c r="A260" s="10" t="str">
        <f>IFERROR(VLOOKUP(exp_SILP!$W260,exp_utenti_P!D:D,1,FALSE),"_DA INSERIRE")</f>
        <v>LMBDNL74T41F952V</v>
      </c>
      <c r="B260" s="10" t="str">
        <f>IF(AND(exp_SILP!$S260="A.3 ORIENTAMENTO PROFESSIONALE",exp_SILP!$AD260="4.2"),"A.3 ORIENTAMENTO PROFESSIONALE (CARCERE)",
IF(AND(exp_SILP!$S260="A.3 ORIENTAMENTO PROFESSIONALE",exp_SILP!$AD260="."),"A.3 ORIENTAMENTO PROFESSIONALE (CARCERE)",
IF(AND(exp_SILP!$S260="A.4 CONSULENZA ORIENTATIVA",exp_SILP!$AD260="4.2"),"A.4 CONSULENZA ORIENTATIVA (CARCERE)",
IF(AND(exp_SILP!$S260="A.4 CONSULENZA ORIENTATIVA",exp_SILP!$AD260="."),"A.4 CONSULENZA ORIENTATIVA (CARCERE)",
IF(AND(exp_SILP!$S260="A.5 - LEP F1 - ACCOMPAGNAMENTO AL LAVORO",exp_SILP!$AD260="4.2"),"A.5 - LEP F1 - ACCOMPAGNAMENTO AL LAVORO (CARCERE)",
IF(AND(exp_SILP!$S260="A.5 - LEP F1 - ACCOMPAGNAMENTO AL LAVORO",exp_SILP!$AD260="."),"A.5 - LEP F1 - ACCOMPAGNAMENTO AL LAVORO (CARCERE)",
IF(AND(exp_SILP!$S260="A.5.2a - TUTORAGGIO TIROCINI",exp_SILP!$AD260="4.2"),"A.5.2a - TUTORAGGIO TIROCINI (CARCERE)",
exp_SILP!$S260)))))))</f>
        <v>A4.10 - LEP E - ORIENTAMENTO SPECIALISTICO SKILL GAP ANALYSIS</v>
      </c>
      <c r="C260" s="11" t="str">
        <f>CONCATENATE(VLOOKUP(exp_SILP!$B260,'DATI COMMESSE'!$A$2:$F$25,4,FALSE)," - ", VLOOKUP(exp_SILP!$B260,'DATI COMMESSE'!$A$2:$F$25,2,FALSE)," - ",VLOOKUP(exp_SILP!$B260,'DATI COMMESSE'!$A$2:$F$25,3,FALSE))</f>
        <v>GOL - 22-02-5000 - 22-12-5003</v>
      </c>
      <c r="D260" s="11" t="str">
        <f>LEFT(exp_SILP!$R260,5)</f>
        <v>14:00</v>
      </c>
      <c r="E260" s="11" t="str">
        <f>RIGHT(exp_SILP!$R260,5)</f>
        <v>15:00</v>
      </c>
      <c r="F260" s="11">
        <f>IF(exp_SILP!$AG260&gt;=60,exp_SILP!$AG260/60,exp_SILP!$AG260)</f>
        <v>1</v>
      </c>
      <c r="G260" s="11" t="str">
        <f>VLOOKUP(exp_SILP!$Y260,'DATI CM'!$A$2:$F$28,2,FALSE)</f>
        <v>RSCDAA66H43F952Q</v>
      </c>
      <c r="H260" s="11" t="str">
        <f>VLOOKUP(exp_SILP!$Y260,'DATI CM'!$A$2:$F$28,3,FALSE)</f>
        <v>A011</v>
      </c>
      <c r="I260" s="11" t="str">
        <f t="shared" si="1"/>
        <v>N</v>
      </c>
      <c r="J260" s="11" t="str">
        <f>VLOOKUP(exp_SILP!$Y260,'DATI CM'!$A$2:$F$28,4,FALSE)</f>
        <v>NO</v>
      </c>
      <c r="K260" s="12">
        <f>VLOOKUP(exp_SILP!$B260,'DATI COMMESSE'!$A$2:$F$25,5,FALSE)</f>
        <v>39.94</v>
      </c>
      <c r="L260" s="12">
        <f>IF(exp_SILP!$B260="A4.10 - LEP E - ORIENTAMENTO SPECIALISTICO SKILL GAP ANALYSIS - GRUPPO 3P",0,VLOOKUP(exp_SILP!$Y260,'DATI CM'!$A$2:$F$28,6,FALSE))</f>
        <v>25</v>
      </c>
      <c r="M260" s="12">
        <f>IFERROR(VLOOKUP(exp_SILP!$B260,'DATI CM'!$H$2:$I$16,2,FALSE)*exp_SILP!$F260,0)</f>
        <v>0</v>
      </c>
      <c r="N260" s="11" t="str">
        <f>VLOOKUP(exp_SILP!$B260,'DATI COMMESSE'!$A$2:$F$25,4,FALSE)</f>
        <v>GOL</v>
      </c>
      <c r="O260" s="13">
        <f>VLOOKUP(exp_SILP!$B260,'DATI COMMESSE'!$A$2:$F$25,5,FALSE)*exp_SILP!$F260</f>
        <v>39.94</v>
      </c>
      <c r="P260" s="11" t="str">
        <f>IF(MID(exp_SILP!$W260,10,2)&gt;"40","F","M")</f>
        <v>F</v>
      </c>
      <c r="Q260" s="27" t="s">
        <v>757</v>
      </c>
      <c r="R260" s="15" t="s">
        <v>56</v>
      </c>
      <c r="S260" s="15" t="s">
        <v>70</v>
      </c>
      <c r="T260" s="15" t="s">
        <v>58</v>
      </c>
      <c r="U260" s="15" t="s">
        <v>59</v>
      </c>
      <c r="V260" s="15" t="s">
        <v>764</v>
      </c>
      <c r="W260" s="15" t="s">
        <v>765</v>
      </c>
      <c r="X260" s="15" t="s">
        <v>766</v>
      </c>
      <c r="Y260" s="15" t="s">
        <v>16</v>
      </c>
      <c r="Z260" s="15" t="s">
        <v>63</v>
      </c>
      <c r="AA260" s="15" t="s">
        <v>64</v>
      </c>
      <c r="AB260" s="15" t="s">
        <v>65</v>
      </c>
      <c r="AC260" s="15" t="s">
        <v>82</v>
      </c>
      <c r="AD260" s="15" t="s">
        <v>59</v>
      </c>
      <c r="AE260" s="15" t="s">
        <v>59</v>
      </c>
      <c r="AF260" s="15" t="s">
        <v>114</v>
      </c>
      <c r="AG260" s="28" t="s">
        <v>67</v>
      </c>
      <c r="AH260" s="15" t="s">
        <v>767</v>
      </c>
      <c r="AI260" s="15" t="s">
        <v>198</v>
      </c>
      <c r="AJ260" s="15" t="str">
        <f>VLOOKUP(exp_SILP!$Y260,'DATI CM'!$A$2:$F$28,2,FALSE)</f>
        <v>RSCDAA66H43F952Q</v>
      </c>
    </row>
    <row r="261" ht="15.75" hidden="1" customHeight="1">
      <c r="A261" s="17" t="str">
        <f>IFERROR(VLOOKUP(exp_SILP!$W261,exp_utenti_P!D:D,1,FALSE),"_DA INSERIRE")</f>
        <v>LMBDNL74T41F952V</v>
      </c>
      <c r="B261" s="17" t="str">
        <f>IF(AND(exp_SILP!$S261="A.3 ORIENTAMENTO PROFESSIONALE",exp_SILP!$AD261="4.2"),"A.3 ORIENTAMENTO PROFESSIONALE (CARCERE)",
IF(AND(exp_SILP!$S261="A.3 ORIENTAMENTO PROFESSIONALE",exp_SILP!$AD261="."),"A.3 ORIENTAMENTO PROFESSIONALE (CARCERE)",
IF(AND(exp_SILP!$S261="A.4 CONSULENZA ORIENTATIVA",exp_SILP!$AD261="4.2"),"A.4 CONSULENZA ORIENTATIVA (CARCERE)",
IF(AND(exp_SILP!$S261="A.4 CONSULENZA ORIENTATIVA",exp_SILP!$AD261="."),"A.4 CONSULENZA ORIENTATIVA (CARCERE)",
IF(AND(exp_SILP!$S261="A.5 - LEP F1 - ACCOMPAGNAMENTO AL LAVORO",exp_SILP!$AD261="4.2"),"A.5 - LEP F1 - ACCOMPAGNAMENTO AL LAVORO (CARCERE)",
IF(AND(exp_SILP!$S261="A.5 - LEP F1 - ACCOMPAGNAMENTO AL LAVORO",exp_SILP!$AD261="."),"A.5 - LEP F1 - ACCOMPAGNAMENTO AL LAVORO (CARCERE)",
IF(AND(exp_SILP!$S261="A.5.2a - TUTORAGGIO TIROCINI",exp_SILP!$AD261="4.2"),"A.5.2a - TUTORAGGIO TIROCINI (CARCERE)",
exp_SILP!$S261)))))))</f>
        <v>A4.10 - LEP E - ORIENTAMENTO SPECIALISTICO SKILL GAP ANALYSIS</v>
      </c>
      <c r="C261" s="18" t="str">
        <f>CONCATENATE(VLOOKUP(exp_SILP!$B261,'DATI COMMESSE'!$A$2:$F$25,4,FALSE)," - ", VLOOKUP(exp_SILP!$B261,'DATI COMMESSE'!$A$2:$F$25,2,FALSE)," - ",VLOOKUP(exp_SILP!$B261,'DATI COMMESSE'!$A$2:$F$25,3,FALSE))</f>
        <v>GOL - 22-02-5000 - 22-12-5003</v>
      </c>
      <c r="D261" s="18" t="str">
        <f>LEFT(exp_SILP!$R261,5)</f>
        <v>13:00</v>
      </c>
      <c r="E261" s="18" t="str">
        <f>RIGHT(exp_SILP!$R261,5)</f>
        <v>14:00</v>
      </c>
      <c r="F261" s="18">
        <f>IF(exp_SILP!$AG261&gt;=60,exp_SILP!$AG261/60,exp_SILP!$AG261)</f>
        <v>1</v>
      </c>
      <c r="G261" s="18" t="str">
        <f>VLOOKUP(exp_SILP!$Y261,'DATI CM'!$A$2:$F$28,2,FALSE)</f>
        <v>RSCDAA66H43F952Q</v>
      </c>
      <c r="H261" s="18" t="str">
        <f>VLOOKUP(exp_SILP!$Y261,'DATI CM'!$A$2:$F$28,3,FALSE)</f>
        <v>A011</v>
      </c>
      <c r="I261" s="18" t="str">
        <f t="shared" si="1"/>
        <v>N</v>
      </c>
      <c r="J261" s="18" t="str">
        <f>VLOOKUP(exp_SILP!$Y261,'DATI CM'!$A$2:$F$28,4,FALSE)</f>
        <v>NO</v>
      </c>
      <c r="K261" s="19">
        <f>VLOOKUP(exp_SILP!$B261,'DATI COMMESSE'!$A$2:$F$25,5,FALSE)</f>
        <v>39.94</v>
      </c>
      <c r="L261" s="19">
        <f>IF(exp_SILP!$B261="A4.10 - LEP E - ORIENTAMENTO SPECIALISTICO SKILL GAP ANALYSIS - GRUPPO 3P",0,VLOOKUP(exp_SILP!$Y261,'DATI CM'!$A$2:$F$28,6,FALSE))</f>
        <v>25</v>
      </c>
      <c r="M261" s="19">
        <f>IFERROR(VLOOKUP(exp_SILP!$B261,'DATI CM'!$H$2:$I$16,2,FALSE)*exp_SILP!$F261,0)</f>
        <v>0</v>
      </c>
      <c r="N261" s="18" t="str">
        <f>VLOOKUP(exp_SILP!$B261,'DATI COMMESSE'!$A$2:$F$25,4,FALSE)</f>
        <v>GOL</v>
      </c>
      <c r="O261" s="20">
        <f>VLOOKUP(exp_SILP!$B261,'DATI COMMESSE'!$A$2:$F$25,5,FALSE)*exp_SILP!$F261</f>
        <v>39.94</v>
      </c>
      <c r="P261" s="18" t="str">
        <f>IF(MID(exp_SILP!$W261,10,2)&gt;"40","F","M")</f>
        <v>F</v>
      </c>
      <c r="Q261" s="24" t="s">
        <v>757</v>
      </c>
      <c r="R261" s="22" t="s">
        <v>159</v>
      </c>
      <c r="S261" s="22" t="s">
        <v>70</v>
      </c>
      <c r="T261" s="22" t="s">
        <v>58</v>
      </c>
      <c r="U261" s="22" t="s">
        <v>59</v>
      </c>
      <c r="V261" s="22" t="s">
        <v>764</v>
      </c>
      <c r="W261" s="22" t="s">
        <v>765</v>
      </c>
      <c r="X261" s="22" t="s">
        <v>766</v>
      </c>
      <c r="Y261" s="22" t="s">
        <v>16</v>
      </c>
      <c r="Z261" s="22" t="s">
        <v>63</v>
      </c>
      <c r="AA261" s="22" t="s">
        <v>64</v>
      </c>
      <c r="AB261" s="22" t="s">
        <v>65</v>
      </c>
      <c r="AC261" s="22" t="s">
        <v>82</v>
      </c>
      <c r="AD261" s="22" t="s">
        <v>59</v>
      </c>
      <c r="AE261" s="22" t="s">
        <v>59</v>
      </c>
      <c r="AF261" s="22" t="s">
        <v>59</v>
      </c>
      <c r="AG261" s="25" t="s">
        <v>67</v>
      </c>
      <c r="AH261" s="22" t="s">
        <v>767</v>
      </c>
      <c r="AI261" s="22" t="s">
        <v>198</v>
      </c>
      <c r="AJ261" s="22" t="str">
        <f>VLOOKUP(exp_SILP!$Y261,'DATI CM'!$A$2:$F$28,2,FALSE)</f>
        <v>RSCDAA66H43F952Q</v>
      </c>
    </row>
    <row r="262" ht="15.75" hidden="1" customHeight="1">
      <c r="A262" s="10" t="str">
        <f>IFERROR(VLOOKUP(exp_SILP!$W262,exp_utenti_P!D:D,1,FALSE),"_DA INSERIRE")</f>
        <v>MNSLTF70L47Z352B</v>
      </c>
      <c r="B262" s="10" t="str">
        <f>IF(AND(exp_SILP!$S262="A.3 ORIENTAMENTO PROFESSIONALE",exp_SILP!$AD262="4.2"),"A.3 ORIENTAMENTO PROFESSIONALE (CARCERE)",
IF(AND(exp_SILP!$S262="A.3 ORIENTAMENTO PROFESSIONALE",exp_SILP!$AD262="."),"A.3 ORIENTAMENTO PROFESSIONALE (CARCERE)",
IF(AND(exp_SILP!$S262="A.4 CONSULENZA ORIENTATIVA",exp_SILP!$AD262="4.2"),"A.4 CONSULENZA ORIENTATIVA (CARCERE)",
IF(AND(exp_SILP!$S262="A.4 CONSULENZA ORIENTATIVA",exp_SILP!$AD262="."),"A.4 CONSULENZA ORIENTATIVA (CARCERE)",
IF(AND(exp_SILP!$S262="A.5 - LEP F1 - ACCOMPAGNAMENTO AL LAVORO",exp_SILP!$AD262="4.2"),"A.5 - LEP F1 - ACCOMPAGNAMENTO AL LAVORO (CARCERE)",
IF(AND(exp_SILP!$S262="A.5 - LEP F1 - ACCOMPAGNAMENTO AL LAVORO",exp_SILP!$AD262="."),"A.5 - LEP F1 - ACCOMPAGNAMENTO AL LAVORO (CARCERE)",
IF(AND(exp_SILP!$S262="A.5.2a - TUTORAGGIO TIROCINI",exp_SILP!$AD262="4.2"),"A.5.2a - TUTORAGGIO TIROCINI (CARCERE)",
exp_SILP!$S262)))))))</f>
        <v>A4.10 - LEP E - ORIENTAMENTO SPECIALISTICO SKILL GAP ANALYSIS</v>
      </c>
      <c r="C262" s="11" t="str">
        <f>CONCATENATE(VLOOKUP(exp_SILP!$B262,'DATI COMMESSE'!$A$2:$F$25,4,FALSE)," - ", VLOOKUP(exp_SILP!$B262,'DATI COMMESSE'!$A$2:$F$25,2,FALSE)," - ",VLOOKUP(exp_SILP!$B262,'DATI COMMESSE'!$A$2:$F$25,3,FALSE))</f>
        <v>GOL - 22-02-5000 - 22-12-5003</v>
      </c>
      <c r="D262" s="11" t="str">
        <f>LEFT(exp_SILP!$R262,5)</f>
        <v>16:00</v>
      </c>
      <c r="E262" s="11" t="str">
        <f>RIGHT(exp_SILP!$R262,5)</f>
        <v>17:00</v>
      </c>
      <c r="F262" s="11">
        <f>IF(exp_SILP!$AG262&gt;=60,exp_SILP!$AG262/60,exp_SILP!$AG262)</f>
        <v>1</v>
      </c>
      <c r="G262" s="11" t="str">
        <f>VLOOKUP(exp_SILP!$Y262,'DATI CM'!$A$2:$F$28,2,FALSE)</f>
        <v>RSCDAA66H43F952Q</v>
      </c>
      <c r="H262" s="11" t="str">
        <f>VLOOKUP(exp_SILP!$Y262,'DATI CM'!$A$2:$F$28,3,FALSE)</f>
        <v>A011</v>
      </c>
      <c r="I262" s="11" t="str">
        <f t="shared" si="1"/>
        <v>N</v>
      </c>
      <c r="J262" s="11" t="str">
        <f>VLOOKUP(exp_SILP!$Y262,'DATI CM'!$A$2:$F$28,4,FALSE)</f>
        <v>NO</v>
      </c>
      <c r="K262" s="12">
        <f>VLOOKUP(exp_SILP!$B262,'DATI COMMESSE'!$A$2:$F$25,5,FALSE)</f>
        <v>39.94</v>
      </c>
      <c r="L262" s="12">
        <f>IF(exp_SILP!$B262="A4.10 - LEP E - ORIENTAMENTO SPECIALISTICO SKILL GAP ANALYSIS - GRUPPO 3P",0,VLOOKUP(exp_SILP!$Y262,'DATI CM'!$A$2:$F$28,6,FALSE))</f>
        <v>25</v>
      </c>
      <c r="M262" s="12">
        <f>IFERROR(VLOOKUP(exp_SILP!$B262,'DATI CM'!$H$2:$I$16,2,FALSE)*exp_SILP!$F262,0)</f>
        <v>0</v>
      </c>
      <c r="N262" s="11" t="str">
        <f>VLOOKUP(exp_SILP!$B262,'DATI COMMESSE'!$A$2:$F$25,4,FALSE)</f>
        <v>GOL</v>
      </c>
      <c r="O262" s="13">
        <f>VLOOKUP(exp_SILP!$B262,'DATI COMMESSE'!$A$2:$F$25,5,FALSE)*exp_SILP!$F262</f>
        <v>39.94</v>
      </c>
      <c r="P262" s="11" t="str">
        <f>IF(MID(exp_SILP!$W262,10,2)&gt;"40","F","M")</f>
        <v>F</v>
      </c>
      <c r="Q262" s="27" t="s">
        <v>757</v>
      </c>
      <c r="R262" s="15" t="s">
        <v>152</v>
      </c>
      <c r="S262" s="15" t="s">
        <v>70</v>
      </c>
      <c r="T262" s="15" t="s">
        <v>58</v>
      </c>
      <c r="U262" s="15" t="s">
        <v>59</v>
      </c>
      <c r="V262" s="15" t="s">
        <v>227</v>
      </c>
      <c r="W262" s="15" t="s">
        <v>228</v>
      </c>
      <c r="X262" s="15" t="s">
        <v>229</v>
      </c>
      <c r="Y262" s="15" t="s">
        <v>16</v>
      </c>
      <c r="Z262" s="15" t="s">
        <v>63</v>
      </c>
      <c r="AA262" s="15" t="s">
        <v>64</v>
      </c>
      <c r="AB262" s="15" t="s">
        <v>65</v>
      </c>
      <c r="AC262" s="15" t="s">
        <v>82</v>
      </c>
      <c r="AD262" s="15" t="s">
        <v>59</v>
      </c>
      <c r="AE262" s="15" t="s">
        <v>59</v>
      </c>
      <c r="AF262" s="15" t="s">
        <v>114</v>
      </c>
      <c r="AG262" s="28" t="s">
        <v>67</v>
      </c>
      <c r="AH262" s="15" t="s">
        <v>621</v>
      </c>
      <c r="AI262" s="15" t="s">
        <v>198</v>
      </c>
      <c r="AJ262" s="15" t="str">
        <f>VLOOKUP(exp_SILP!$Y262,'DATI CM'!$A$2:$F$28,2,FALSE)</f>
        <v>RSCDAA66H43F952Q</v>
      </c>
    </row>
    <row r="263" ht="15.75" hidden="1" customHeight="1">
      <c r="A263" s="17" t="str">
        <f>IFERROR(VLOOKUP(exp_SILP!$W263,exp_utenti_P!D:D,1,FALSE),"_DA INSERIRE")</f>
        <v>RVDRCR00P10F952N</v>
      </c>
      <c r="B263" s="17" t="str">
        <f>IF(AND(exp_SILP!$S263="A.3 ORIENTAMENTO PROFESSIONALE",exp_SILP!$AD263="4.2"),"A.3 ORIENTAMENTO PROFESSIONALE (CARCERE)",
IF(AND(exp_SILP!$S263="A.3 ORIENTAMENTO PROFESSIONALE",exp_SILP!$AD263="."),"A.3 ORIENTAMENTO PROFESSIONALE (CARCERE)",
IF(AND(exp_SILP!$S263="A.4 CONSULENZA ORIENTATIVA",exp_SILP!$AD263="4.2"),"A.4 CONSULENZA ORIENTATIVA (CARCERE)",
IF(AND(exp_SILP!$S263="A.4 CONSULENZA ORIENTATIVA",exp_SILP!$AD263="."),"A.4 CONSULENZA ORIENTATIVA (CARCERE)",
IF(AND(exp_SILP!$S263="A.5 - LEP F1 - ACCOMPAGNAMENTO AL LAVORO",exp_SILP!$AD263="4.2"),"A.5 - LEP F1 - ACCOMPAGNAMENTO AL LAVORO (CARCERE)",
IF(AND(exp_SILP!$S263="A.5 - LEP F1 - ACCOMPAGNAMENTO AL LAVORO",exp_SILP!$AD263="."),"A.5 - LEP F1 - ACCOMPAGNAMENTO AL LAVORO (CARCERE)",
IF(AND(exp_SILP!$S263="A.5.2a - TUTORAGGIO TIROCINI",exp_SILP!$AD263="4.2"),"A.5.2a - TUTORAGGIO TIROCINI (CARCERE)",
exp_SILP!$S263)))))))</f>
        <v>A4.10 - LEP E - ORIENTAMENTO SPECIALISTICO SKILL GAP ANALYSIS</v>
      </c>
      <c r="C263" s="18" t="str">
        <f>CONCATENATE(VLOOKUP(exp_SILP!$B263,'DATI COMMESSE'!$A$2:$F$25,4,FALSE)," - ", VLOOKUP(exp_SILP!$B263,'DATI COMMESSE'!$A$2:$F$25,2,FALSE)," - ",VLOOKUP(exp_SILP!$B263,'DATI COMMESSE'!$A$2:$F$25,3,FALSE))</f>
        <v>GOL - 22-02-5000 - 22-12-5003</v>
      </c>
      <c r="D263" s="18" t="str">
        <f>LEFT(exp_SILP!$R263,5)</f>
        <v>09:00</v>
      </c>
      <c r="E263" s="18" t="str">
        <f>RIGHT(exp_SILP!$R263,5)</f>
        <v>11:00</v>
      </c>
      <c r="F263" s="18">
        <f>IF(exp_SILP!$AG263&gt;=60,exp_SILP!$AG263/60,exp_SILP!$AG263)</f>
        <v>2</v>
      </c>
      <c r="G263" s="18" t="str">
        <f>VLOOKUP(exp_SILP!$Y263,'DATI CM'!$A$2:$F$28,2,FALSE)</f>
        <v>RSCDAA66H43F952Q</v>
      </c>
      <c r="H263" s="18" t="str">
        <f>VLOOKUP(exp_SILP!$Y263,'DATI CM'!$A$2:$F$28,3,FALSE)</f>
        <v>A011</v>
      </c>
      <c r="I263" s="18" t="str">
        <f t="shared" si="1"/>
        <v>N</v>
      </c>
      <c r="J263" s="18" t="str">
        <f>VLOOKUP(exp_SILP!$Y263,'DATI CM'!$A$2:$F$28,4,FALSE)</f>
        <v>NO</v>
      </c>
      <c r="K263" s="19">
        <f>VLOOKUP(exp_SILP!$B263,'DATI COMMESSE'!$A$2:$F$25,5,FALSE)</f>
        <v>39.94</v>
      </c>
      <c r="L263" s="19">
        <f>IF(exp_SILP!$B263="A4.10 - LEP E - ORIENTAMENTO SPECIALISTICO SKILL GAP ANALYSIS - GRUPPO 3P",0,VLOOKUP(exp_SILP!$Y263,'DATI CM'!$A$2:$F$28,6,FALSE))</f>
        <v>25</v>
      </c>
      <c r="M263" s="19">
        <f>IFERROR(VLOOKUP(exp_SILP!$B263,'DATI CM'!$H$2:$I$16,2,FALSE)*exp_SILP!$F263,0)</f>
        <v>0</v>
      </c>
      <c r="N263" s="18" t="str">
        <f>VLOOKUP(exp_SILP!$B263,'DATI COMMESSE'!$A$2:$F$25,4,FALSE)</f>
        <v>GOL</v>
      </c>
      <c r="O263" s="20">
        <f>VLOOKUP(exp_SILP!$B263,'DATI COMMESSE'!$A$2:$F$25,5,FALSE)*exp_SILP!$F263</f>
        <v>79.88</v>
      </c>
      <c r="P263" s="18" t="str">
        <f>IF(MID(exp_SILP!$W263,10,2)&gt;"40","F","M")</f>
        <v>M</v>
      </c>
      <c r="Q263" s="24" t="s">
        <v>757</v>
      </c>
      <c r="R263" s="22" t="s">
        <v>223</v>
      </c>
      <c r="S263" s="22" t="s">
        <v>70</v>
      </c>
      <c r="T263" s="22" t="s">
        <v>58</v>
      </c>
      <c r="U263" s="22" t="s">
        <v>59</v>
      </c>
      <c r="V263" s="22" t="s">
        <v>768</v>
      </c>
      <c r="W263" s="22" t="s">
        <v>769</v>
      </c>
      <c r="X263" s="22" t="s">
        <v>770</v>
      </c>
      <c r="Y263" s="22" t="s">
        <v>16</v>
      </c>
      <c r="Z263" s="22" t="s">
        <v>63</v>
      </c>
      <c r="AA263" s="22" t="s">
        <v>64</v>
      </c>
      <c r="AB263" s="22" t="s">
        <v>65</v>
      </c>
      <c r="AC263" s="22" t="s">
        <v>82</v>
      </c>
      <c r="AD263" s="22" t="s">
        <v>59</v>
      </c>
      <c r="AE263" s="22" t="s">
        <v>59</v>
      </c>
      <c r="AF263" s="22" t="s">
        <v>59</v>
      </c>
      <c r="AG263" s="25" t="s">
        <v>76</v>
      </c>
      <c r="AH263" s="22" t="s">
        <v>757</v>
      </c>
      <c r="AI263" s="22" t="s">
        <v>198</v>
      </c>
      <c r="AJ263" s="22" t="str">
        <f>VLOOKUP(exp_SILP!$Y263,'DATI CM'!$A$2:$F$28,2,FALSE)</f>
        <v>RSCDAA66H43F952Q</v>
      </c>
    </row>
    <row r="264" ht="15.75" hidden="1" customHeight="1">
      <c r="A264" s="10" t="str">
        <f>IFERROR(VLOOKUP(exp_SILP!$W264,exp_utenti_P!D:D,1,FALSE),"_DA INSERIRE")</f>
        <v>SCLMRC80S16D150S</v>
      </c>
      <c r="B264" s="10" t="str">
        <f>IF(AND(exp_SILP!$S264="A.3 ORIENTAMENTO PROFESSIONALE",exp_SILP!$AD264="4.2"),"A.3 ORIENTAMENTO PROFESSIONALE (CARCERE)",
IF(AND(exp_SILP!$S264="A.3 ORIENTAMENTO PROFESSIONALE",exp_SILP!$AD264="."),"A.3 ORIENTAMENTO PROFESSIONALE (CARCERE)",
IF(AND(exp_SILP!$S264="A.4 CONSULENZA ORIENTATIVA",exp_SILP!$AD264="4.2"),"A.4 CONSULENZA ORIENTATIVA (CARCERE)",
IF(AND(exp_SILP!$S264="A.4 CONSULENZA ORIENTATIVA",exp_SILP!$AD264="."),"A.4 CONSULENZA ORIENTATIVA (CARCERE)",
IF(AND(exp_SILP!$S264="A.5 - LEP F1 - ACCOMPAGNAMENTO AL LAVORO",exp_SILP!$AD264="4.2"),"A.5 - LEP F1 - ACCOMPAGNAMENTO AL LAVORO (CARCERE)",
IF(AND(exp_SILP!$S264="A.5 - LEP F1 - ACCOMPAGNAMENTO AL LAVORO",exp_SILP!$AD264="."),"A.5 - LEP F1 - ACCOMPAGNAMENTO AL LAVORO (CARCERE)",
IF(AND(exp_SILP!$S264="A.5.2a - TUTORAGGIO TIROCINI",exp_SILP!$AD264="4.2"),"A.5.2a - TUTORAGGIO TIROCINI (CARCERE)",
exp_SILP!$S264)))))))</f>
        <v>A4.10 - LEP E - ORIENTAMENTO SPECIALISTICO SKILL GAP ANALYSIS</v>
      </c>
      <c r="C264" s="11" t="str">
        <f>CONCATENATE(VLOOKUP(exp_SILP!$B264,'DATI COMMESSE'!$A$2:$F$25,4,FALSE)," - ", VLOOKUP(exp_SILP!$B264,'DATI COMMESSE'!$A$2:$F$25,2,FALSE)," - ",VLOOKUP(exp_SILP!$B264,'DATI COMMESSE'!$A$2:$F$25,3,FALSE))</f>
        <v>GOL - 22-02-5000 - 22-12-5003</v>
      </c>
      <c r="D264" s="11" t="str">
        <f>LEFT(exp_SILP!$R264,5)</f>
        <v>12:30</v>
      </c>
      <c r="E264" s="11" t="str">
        <f>RIGHT(exp_SILP!$R264,5)</f>
        <v>13:30</v>
      </c>
      <c r="F264" s="11">
        <f>IF(exp_SILP!$AG264&gt;=60,exp_SILP!$AG264/60,exp_SILP!$AG264)</f>
        <v>1</v>
      </c>
      <c r="G264" s="11" t="str">
        <f>VLOOKUP(exp_SILP!$Y264,'DATI CM'!$A$2:$F$28,2,FALSE)</f>
        <v>DRDSMN81D20D205B</v>
      </c>
      <c r="H264" s="11" t="str">
        <f>VLOOKUP(exp_SILP!$Y264,'DATI CM'!$A$2:$F$28,3,FALSE)</f>
        <v>A010</v>
      </c>
      <c r="I264" s="11" t="str">
        <f t="shared" si="1"/>
        <v>N</v>
      </c>
      <c r="J264" s="11" t="str">
        <f>VLOOKUP(exp_SILP!$Y264,'DATI CM'!$A$2:$F$28,4,FALSE)</f>
        <v>TORINO</v>
      </c>
      <c r="K264" s="12">
        <f>VLOOKUP(exp_SILP!$B264,'DATI COMMESSE'!$A$2:$F$25,5,FALSE)</f>
        <v>39.94</v>
      </c>
      <c r="L264" s="12" t="str">
        <f>IF(exp_SILP!$B264="A4.10 - LEP E - ORIENTAMENTO SPECIALISTICO SKILL GAP ANALYSIS - GRUPPO 3P",0,VLOOKUP(exp_SILP!$Y264,'DATI CM'!$A$2:$F$28,6,FALSE))</f>
        <v/>
      </c>
      <c r="M264" s="12">
        <f>IFERROR(VLOOKUP(exp_SILP!$B264,'DATI CM'!$H$2:$I$16,2,FALSE)*exp_SILP!$F264,0)</f>
        <v>0</v>
      </c>
      <c r="N264" s="11" t="str">
        <f>VLOOKUP(exp_SILP!$B264,'DATI COMMESSE'!$A$2:$F$25,4,FALSE)</f>
        <v>GOL</v>
      </c>
      <c r="O264" s="13">
        <f>VLOOKUP(exp_SILP!$B264,'DATI COMMESSE'!$A$2:$F$25,5,FALSE)*exp_SILP!$F264</f>
        <v>39.94</v>
      </c>
      <c r="P264" s="11" t="str">
        <f>IF(MID(exp_SILP!$W264,10,2)&gt;"40","F","M")</f>
        <v>M</v>
      </c>
      <c r="Q264" s="27" t="s">
        <v>757</v>
      </c>
      <c r="R264" s="15" t="s">
        <v>771</v>
      </c>
      <c r="S264" s="15" t="s">
        <v>70</v>
      </c>
      <c r="T264" s="15" t="s">
        <v>58</v>
      </c>
      <c r="U264" s="15" t="s">
        <v>59</v>
      </c>
      <c r="V264" s="15" t="s">
        <v>772</v>
      </c>
      <c r="W264" s="15" t="s">
        <v>773</v>
      </c>
      <c r="X264" s="15" t="s">
        <v>774</v>
      </c>
      <c r="Y264" s="15" t="s">
        <v>7</v>
      </c>
      <c r="Z264" s="15" t="s">
        <v>63</v>
      </c>
      <c r="AA264" s="15" t="s">
        <v>64</v>
      </c>
      <c r="AB264" s="15" t="s">
        <v>65</v>
      </c>
      <c r="AC264" s="15" t="s">
        <v>135</v>
      </c>
      <c r="AD264" s="15" t="s">
        <v>59</v>
      </c>
      <c r="AE264" s="15" t="s">
        <v>59</v>
      </c>
      <c r="AF264" s="15" t="s">
        <v>114</v>
      </c>
      <c r="AG264" s="28" t="s">
        <v>67</v>
      </c>
      <c r="AH264" s="15" t="s">
        <v>757</v>
      </c>
      <c r="AI264" s="15" t="s">
        <v>238</v>
      </c>
      <c r="AJ264" s="15" t="str">
        <f>VLOOKUP(exp_SILP!$Y264,'DATI CM'!$A$2:$F$28,2,FALSE)</f>
        <v>DRDSMN81D20D205B</v>
      </c>
    </row>
    <row r="265" ht="15.75" hidden="1" customHeight="1">
      <c r="A265" s="17" t="str">
        <f>IFERROR(VLOOKUP(exp_SILP!$W265,exp_utenti_P!D:D,1,FALSE),"_DA INSERIRE")</f>
        <v>SCLMRC80S16D150S</v>
      </c>
      <c r="B265" s="17" t="str">
        <f>IF(AND(exp_SILP!$S265="A.3 ORIENTAMENTO PROFESSIONALE",exp_SILP!$AD265="4.2"),"A.3 ORIENTAMENTO PROFESSIONALE (CARCERE)",
IF(AND(exp_SILP!$S265="A.3 ORIENTAMENTO PROFESSIONALE",exp_SILP!$AD265="."),"A.3 ORIENTAMENTO PROFESSIONALE (CARCERE)",
IF(AND(exp_SILP!$S265="A.4 CONSULENZA ORIENTATIVA",exp_SILP!$AD265="4.2"),"A.4 CONSULENZA ORIENTATIVA (CARCERE)",
IF(AND(exp_SILP!$S265="A.4 CONSULENZA ORIENTATIVA",exp_SILP!$AD265="."),"A.4 CONSULENZA ORIENTATIVA (CARCERE)",
IF(AND(exp_SILP!$S265="A.5 - LEP F1 - ACCOMPAGNAMENTO AL LAVORO",exp_SILP!$AD265="4.2"),"A.5 - LEP F1 - ACCOMPAGNAMENTO AL LAVORO (CARCERE)",
IF(AND(exp_SILP!$S265="A.5 - LEP F1 - ACCOMPAGNAMENTO AL LAVORO",exp_SILP!$AD265="."),"A.5 - LEP F1 - ACCOMPAGNAMENTO AL LAVORO (CARCERE)",
IF(AND(exp_SILP!$S265="A.5.2a - TUTORAGGIO TIROCINI",exp_SILP!$AD265="4.2"),"A.5.2a - TUTORAGGIO TIROCINI (CARCERE)",
exp_SILP!$S265)))))))</f>
        <v>A4.10 - LEP E - ORIENTAMENTO SPECIALISTICO SKILL GAP ANALYSIS</v>
      </c>
      <c r="C265" s="18" t="str">
        <f>CONCATENATE(VLOOKUP(exp_SILP!$B265,'DATI COMMESSE'!$A$2:$F$25,4,FALSE)," - ", VLOOKUP(exp_SILP!$B265,'DATI COMMESSE'!$A$2:$F$25,2,FALSE)," - ",VLOOKUP(exp_SILP!$B265,'DATI COMMESSE'!$A$2:$F$25,3,FALSE))</f>
        <v>GOL - 22-02-5000 - 22-12-5003</v>
      </c>
      <c r="D265" s="18" t="str">
        <f>LEFT(exp_SILP!$R265,5)</f>
        <v>09:30</v>
      </c>
      <c r="E265" s="18" t="str">
        <f>RIGHT(exp_SILP!$R265,5)</f>
        <v>12:30</v>
      </c>
      <c r="F265" s="18">
        <f>IF(exp_SILP!$AG265&gt;=60,exp_SILP!$AG265/60,exp_SILP!$AG265)</f>
        <v>3</v>
      </c>
      <c r="G265" s="18" t="str">
        <f>VLOOKUP(exp_SILP!$Y265,'DATI CM'!$A$2:$F$28,2,FALSE)</f>
        <v>DRDSMN81D20D205B</v>
      </c>
      <c r="H265" s="18" t="str">
        <f>VLOOKUP(exp_SILP!$Y265,'DATI CM'!$A$2:$F$28,3,FALSE)</f>
        <v>A010</v>
      </c>
      <c r="I265" s="18" t="str">
        <f t="shared" si="1"/>
        <v>N</v>
      </c>
      <c r="J265" s="18" t="str">
        <f>VLOOKUP(exp_SILP!$Y265,'DATI CM'!$A$2:$F$28,4,FALSE)</f>
        <v>TORINO</v>
      </c>
      <c r="K265" s="19">
        <f>VLOOKUP(exp_SILP!$B265,'DATI COMMESSE'!$A$2:$F$25,5,FALSE)</f>
        <v>39.94</v>
      </c>
      <c r="L265" s="19" t="str">
        <f>IF(exp_SILP!$B265="A4.10 - LEP E - ORIENTAMENTO SPECIALISTICO SKILL GAP ANALYSIS - GRUPPO 3P",0,VLOOKUP(exp_SILP!$Y265,'DATI CM'!$A$2:$F$28,6,FALSE))</f>
        <v/>
      </c>
      <c r="M265" s="19">
        <f>IFERROR(VLOOKUP(exp_SILP!$B265,'DATI CM'!$H$2:$I$16,2,FALSE)*exp_SILP!$F265,0)</f>
        <v>0</v>
      </c>
      <c r="N265" s="18" t="str">
        <f>VLOOKUP(exp_SILP!$B265,'DATI COMMESSE'!$A$2:$F$25,4,FALSE)</f>
        <v>GOL</v>
      </c>
      <c r="O265" s="20">
        <f>VLOOKUP(exp_SILP!$B265,'DATI COMMESSE'!$A$2:$F$25,5,FALSE)*exp_SILP!$F265</f>
        <v>119.82</v>
      </c>
      <c r="P265" s="18" t="str">
        <f>IF(MID(exp_SILP!$W265,10,2)&gt;"40","F","M")</f>
        <v>M</v>
      </c>
      <c r="Q265" s="24" t="s">
        <v>757</v>
      </c>
      <c r="R265" s="22" t="s">
        <v>126</v>
      </c>
      <c r="S265" s="22" t="s">
        <v>70</v>
      </c>
      <c r="T265" s="22" t="s">
        <v>58</v>
      </c>
      <c r="U265" s="22" t="s">
        <v>59</v>
      </c>
      <c r="V265" s="22" t="s">
        <v>772</v>
      </c>
      <c r="W265" s="22" t="s">
        <v>773</v>
      </c>
      <c r="X265" s="22" t="s">
        <v>774</v>
      </c>
      <c r="Y265" s="22" t="s">
        <v>7</v>
      </c>
      <c r="Z265" s="22" t="s">
        <v>63</v>
      </c>
      <c r="AA265" s="22" t="s">
        <v>64</v>
      </c>
      <c r="AB265" s="22" t="s">
        <v>65</v>
      </c>
      <c r="AC265" s="22" t="s">
        <v>135</v>
      </c>
      <c r="AD265" s="22" t="s">
        <v>59</v>
      </c>
      <c r="AE265" s="22" t="s">
        <v>59</v>
      </c>
      <c r="AF265" s="22" t="s">
        <v>59</v>
      </c>
      <c r="AG265" s="25" t="s">
        <v>101</v>
      </c>
      <c r="AH265" s="22" t="s">
        <v>757</v>
      </c>
      <c r="AI265" s="22" t="s">
        <v>238</v>
      </c>
      <c r="AJ265" s="22" t="str">
        <f>VLOOKUP(exp_SILP!$Y265,'DATI CM'!$A$2:$F$28,2,FALSE)</f>
        <v>DRDSMN81D20D205B</v>
      </c>
    </row>
    <row r="266" ht="15.75" hidden="1" customHeight="1">
      <c r="A266" s="10" t="str">
        <f>IFERROR(VLOOKUP(exp_SILP!$W266,exp_utenti_P!D:D,1,FALSE),"_DA INSERIRE")</f>
        <v>MSTNNL62S60F952K</v>
      </c>
      <c r="B266" s="10" t="str">
        <f>IF(AND(exp_SILP!$S266="A.3 ORIENTAMENTO PROFESSIONALE",exp_SILP!$AD266="4.2"),"A.3 ORIENTAMENTO PROFESSIONALE (CARCERE)",
IF(AND(exp_SILP!$S266="A.3 ORIENTAMENTO PROFESSIONALE",exp_SILP!$AD266="."),"A.3 ORIENTAMENTO PROFESSIONALE (CARCERE)",
IF(AND(exp_SILP!$S266="A.4 CONSULENZA ORIENTATIVA",exp_SILP!$AD266="4.2"),"A.4 CONSULENZA ORIENTATIVA (CARCERE)",
IF(AND(exp_SILP!$S266="A.4 CONSULENZA ORIENTATIVA",exp_SILP!$AD266="."),"A.4 CONSULENZA ORIENTATIVA (CARCERE)",
IF(AND(exp_SILP!$S266="A.5 - LEP F1 - ACCOMPAGNAMENTO AL LAVORO",exp_SILP!$AD266="4.2"),"A.5 - LEP F1 - ACCOMPAGNAMENTO AL LAVORO (CARCERE)",
IF(AND(exp_SILP!$S266="A.5 - LEP F1 - ACCOMPAGNAMENTO AL LAVORO",exp_SILP!$AD266="."),"A.5 - LEP F1 - ACCOMPAGNAMENTO AL LAVORO (CARCERE)",
IF(AND(exp_SILP!$S266="A.5.2a - TUTORAGGIO TIROCINI",exp_SILP!$AD266="4.2"),"A.5.2a - TUTORAGGIO TIROCINI (CARCERE)",
exp_SILP!$S266)))))))</f>
        <v>A.4 CONSULENZA ORIENTATIVA (1-C)</v>
      </c>
      <c r="C266" s="11" t="str">
        <f>CONCATENATE(VLOOKUP(exp_SILP!$B266,'DATI COMMESSE'!$A$2:$F$25,4,FALSE)," - ", VLOOKUP(exp_SILP!$B266,'DATI COMMESSE'!$A$2:$F$25,2,FALSE)," - ",VLOOKUP(exp_SILP!$B266,'DATI COMMESSE'!$A$2:$F$25,3,FALSE))</f>
        <v>FRD - 22-02-5000 - 22-12-5002</v>
      </c>
      <c r="D266" s="11" t="str">
        <f>LEFT(exp_SILP!$R266,5)</f>
        <v>09:30</v>
      </c>
      <c r="E266" s="11" t="str">
        <f>RIGHT(exp_SILP!$R266,5)</f>
        <v>10:30</v>
      </c>
      <c r="F266" s="11">
        <f>IF(exp_SILP!$AG266&gt;=60,exp_SILP!$AG266/60,exp_SILP!$AG266)</f>
        <v>1</v>
      </c>
      <c r="G266" s="11" t="str">
        <f>VLOOKUP(exp_SILP!$Y266,'DATI CM'!$A$2:$F$28,2,FALSE)</f>
        <v>TRZCST69B41F952V</v>
      </c>
      <c r="H266" s="11" t="str">
        <f>VLOOKUP(exp_SILP!$Y266,'DATI CM'!$A$2:$F$28,3,FALSE)</f>
        <v/>
      </c>
      <c r="I266" s="11" t="str">
        <f t="shared" si="1"/>
        <v>N</v>
      </c>
      <c r="J266" s="11" t="str">
        <f>VLOOKUP(exp_SILP!$Y266,'DATI CM'!$A$2:$F$28,4,FALSE)</f>
        <v/>
      </c>
      <c r="K266" s="12">
        <f>VLOOKUP(exp_SILP!$B266,'DATI COMMESSE'!$A$2:$F$25,5,FALSE)</f>
        <v>35.5</v>
      </c>
      <c r="L266" s="12" t="str">
        <f>IF(exp_SILP!$B266="A4.10 - LEP E - ORIENTAMENTO SPECIALISTICO SKILL GAP ANALYSIS - GRUPPO 3P",0,VLOOKUP(exp_SILP!$Y266,'DATI CM'!$A$2:$F$28,6,FALSE))</f>
        <v/>
      </c>
      <c r="M266" s="12">
        <f>IFERROR(VLOOKUP(exp_SILP!$B266,'DATI CM'!$H$2:$I$16,2,FALSE)*exp_SILP!$F266,0)</f>
        <v>0</v>
      </c>
      <c r="N266" s="11" t="str">
        <f>VLOOKUP(exp_SILP!$B266,'DATI COMMESSE'!$A$2:$F$25,4,FALSE)</f>
        <v>FRD</v>
      </c>
      <c r="O266" s="13">
        <f>VLOOKUP(exp_SILP!$B266,'DATI COMMESSE'!$A$2:$F$25,5,FALSE)*exp_SILP!$F266</f>
        <v>35.5</v>
      </c>
      <c r="P266" s="11" t="str">
        <f>IF(MID(exp_SILP!$W266,10,2)&gt;"40","F","M")</f>
        <v>F</v>
      </c>
      <c r="Q266" s="14" t="s">
        <v>256</v>
      </c>
      <c r="R266" s="15" t="s">
        <v>597</v>
      </c>
      <c r="S266" s="15" t="s">
        <v>94</v>
      </c>
      <c r="T266" s="15" t="s">
        <v>58</v>
      </c>
      <c r="U266" s="15" t="s">
        <v>59</v>
      </c>
      <c r="V266" s="15" t="s">
        <v>775</v>
      </c>
      <c r="W266" s="15" t="s">
        <v>776</v>
      </c>
      <c r="X266" s="15" t="s">
        <v>777</v>
      </c>
      <c r="Y266" s="15" t="s">
        <v>18</v>
      </c>
      <c r="Z266" s="15" t="s">
        <v>63</v>
      </c>
      <c r="AA266" s="15" t="s">
        <v>64</v>
      </c>
      <c r="AB266" s="15" t="s">
        <v>65</v>
      </c>
      <c r="AC266" s="15" t="s">
        <v>82</v>
      </c>
      <c r="AD266" s="15" t="s">
        <v>59</v>
      </c>
      <c r="AE266" s="15" t="s">
        <v>59</v>
      </c>
      <c r="AF266" s="15" t="s">
        <v>59</v>
      </c>
      <c r="AG266" s="15" t="s">
        <v>67</v>
      </c>
      <c r="AH266" s="15" t="s">
        <v>256</v>
      </c>
      <c r="AI266" s="15" t="s">
        <v>83</v>
      </c>
      <c r="AJ266" s="15" t="str">
        <f>VLOOKUP(exp_SILP!$Y266,'DATI CM'!$A$2:$F$28,2,FALSE)</f>
        <v>TRZCST69B41F952V</v>
      </c>
    </row>
    <row r="267" ht="15.75" hidden="1" customHeight="1">
      <c r="A267" s="17" t="str">
        <f>IFERROR(VLOOKUP(exp_SILP!$W267,exp_utenti_P!D:D,1,FALSE),"_DA INSERIRE")</f>
        <v>MPRVNT84P63F839G</v>
      </c>
      <c r="B267" s="17" t="str">
        <f>IF(AND(exp_SILP!$S267="A.3 ORIENTAMENTO PROFESSIONALE",exp_SILP!$AD267="4.2"),"A.3 ORIENTAMENTO PROFESSIONALE (CARCERE)",
IF(AND(exp_SILP!$S267="A.3 ORIENTAMENTO PROFESSIONALE",exp_SILP!$AD267="."),"A.3 ORIENTAMENTO PROFESSIONALE (CARCERE)",
IF(AND(exp_SILP!$S267="A.4 CONSULENZA ORIENTATIVA",exp_SILP!$AD267="4.2"),"A.4 CONSULENZA ORIENTATIVA (CARCERE)",
IF(AND(exp_SILP!$S267="A.4 CONSULENZA ORIENTATIVA",exp_SILP!$AD267="."),"A.4 CONSULENZA ORIENTATIVA (CARCERE)",
IF(AND(exp_SILP!$S267="A.5 - LEP F1 - ACCOMPAGNAMENTO AL LAVORO",exp_SILP!$AD267="4.2"),"A.5 - LEP F1 - ACCOMPAGNAMENTO AL LAVORO (CARCERE)",
IF(AND(exp_SILP!$S267="A.5 - LEP F1 - ACCOMPAGNAMENTO AL LAVORO",exp_SILP!$AD267="."),"A.5 - LEP F1 - ACCOMPAGNAMENTO AL LAVORO (CARCERE)",
IF(AND(exp_SILP!$S267="A.5.2a - TUTORAGGIO TIROCINI",exp_SILP!$AD267="4.2"),"A.5.2a - TUTORAGGIO TIROCINI (CARCERE)",
exp_SILP!$S267)))))))</f>
        <v>A.4 CONSULENZA ORIENTATIVA (1-C)</v>
      </c>
      <c r="C267" s="18" t="str">
        <f>CONCATENATE(VLOOKUP(exp_SILP!$B267,'DATI COMMESSE'!$A$2:$F$25,4,FALSE)," - ", VLOOKUP(exp_SILP!$B267,'DATI COMMESSE'!$A$2:$F$25,2,FALSE)," - ",VLOOKUP(exp_SILP!$B267,'DATI COMMESSE'!$A$2:$F$25,3,FALSE))</f>
        <v>FRD - 22-02-5000 - 22-12-5002</v>
      </c>
      <c r="D267" s="18" t="str">
        <f>LEFT(exp_SILP!$R267,5)</f>
        <v>13:30</v>
      </c>
      <c r="E267" s="18" t="str">
        <f>RIGHT(exp_SILP!$R267,5)</f>
        <v>15:30</v>
      </c>
      <c r="F267" s="18">
        <f>IF(exp_SILP!$AG267&gt;=60,exp_SILP!$AG267/60,exp_SILP!$AG267)</f>
        <v>2</v>
      </c>
      <c r="G267" s="18" t="str">
        <f>VLOOKUP(exp_SILP!$Y267,'DATI CM'!$A$2:$F$28,2,FALSE)</f>
        <v>TRZCST69B41F952V</v>
      </c>
      <c r="H267" s="18" t="str">
        <f>VLOOKUP(exp_SILP!$Y267,'DATI CM'!$A$2:$F$28,3,FALSE)</f>
        <v/>
      </c>
      <c r="I267" s="18" t="str">
        <f t="shared" si="1"/>
        <v>N</v>
      </c>
      <c r="J267" s="18" t="str">
        <f>VLOOKUP(exp_SILP!$Y267,'DATI CM'!$A$2:$F$28,4,FALSE)</f>
        <v/>
      </c>
      <c r="K267" s="19">
        <f>VLOOKUP(exp_SILP!$B267,'DATI COMMESSE'!$A$2:$F$25,5,FALSE)</f>
        <v>35.5</v>
      </c>
      <c r="L267" s="19" t="str">
        <f>IF(exp_SILP!$B267="A4.10 - LEP E - ORIENTAMENTO SPECIALISTICO SKILL GAP ANALYSIS - GRUPPO 3P",0,VLOOKUP(exp_SILP!$Y267,'DATI CM'!$A$2:$F$28,6,FALSE))</f>
        <v/>
      </c>
      <c r="M267" s="19">
        <f>IFERROR(VLOOKUP(exp_SILP!$B267,'DATI CM'!$H$2:$I$16,2,FALSE)*exp_SILP!$F267,0)</f>
        <v>0</v>
      </c>
      <c r="N267" s="18" t="str">
        <f>VLOOKUP(exp_SILP!$B267,'DATI COMMESSE'!$A$2:$F$25,4,FALSE)</f>
        <v>FRD</v>
      </c>
      <c r="O267" s="20">
        <f>VLOOKUP(exp_SILP!$B267,'DATI COMMESSE'!$A$2:$F$25,5,FALSE)*exp_SILP!$F267</f>
        <v>71</v>
      </c>
      <c r="P267" s="18" t="str">
        <f>IF(MID(exp_SILP!$W267,10,2)&gt;"40","F","M")</f>
        <v>F</v>
      </c>
      <c r="Q267" s="21" t="s">
        <v>256</v>
      </c>
      <c r="R267" s="22" t="s">
        <v>778</v>
      </c>
      <c r="S267" s="22" t="s">
        <v>94</v>
      </c>
      <c r="T267" s="22" t="s">
        <v>58</v>
      </c>
      <c r="U267" s="22" t="s">
        <v>59</v>
      </c>
      <c r="V267" s="22" t="s">
        <v>779</v>
      </c>
      <c r="W267" s="22" t="s">
        <v>780</v>
      </c>
      <c r="X267" s="22" t="s">
        <v>781</v>
      </c>
      <c r="Y267" s="22" t="s">
        <v>18</v>
      </c>
      <c r="Z267" s="22" t="s">
        <v>63</v>
      </c>
      <c r="AA267" s="22" t="s">
        <v>64</v>
      </c>
      <c r="AB267" s="22" t="s">
        <v>65</v>
      </c>
      <c r="AC267" s="22" t="s">
        <v>82</v>
      </c>
      <c r="AD267" s="22" t="s">
        <v>59</v>
      </c>
      <c r="AE267" s="22" t="s">
        <v>59</v>
      </c>
      <c r="AF267" s="22" t="s">
        <v>59</v>
      </c>
      <c r="AG267" s="22" t="s">
        <v>76</v>
      </c>
      <c r="AH267" s="22" t="s">
        <v>256</v>
      </c>
      <c r="AI267" s="22" t="s">
        <v>83</v>
      </c>
      <c r="AJ267" s="22" t="str">
        <f>VLOOKUP(exp_SILP!$Y267,'DATI CM'!$A$2:$F$28,2,FALSE)</f>
        <v>TRZCST69B41F952V</v>
      </c>
    </row>
    <row r="268" ht="15.75" hidden="1" customHeight="1">
      <c r="A268" s="10" t="str">
        <f>IFERROR(VLOOKUP(exp_SILP!$W268,exp_utenti_P!D:D,1,FALSE),"_DA INSERIRE")</f>
        <v>LMRSDA94H17Z330P</v>
      </c>
      <c r="B268" s="10" t="str">
        <f>IF(AND(exp_SILP!$S268="A.3 ORIENTAMENTO PROFESSIONALE",exp_SILP!$AD268="4.2"),"A.3 ORIENTAMENTO PROFESSIONALE (CARCERE)",
IF(AND(exp_SILP!$S268="A.3 ORIENTAMENTO PROFESSIONALE",exp_SILP!$AD268="."),"A.3 ORIENTAMENTO PROFESSIONALE (CARCERE)",
IF(AND(exp_SILP!$S268="A.4 CONSULENZA ORIENTATIVA",exp_SILP!$AD268="4.2"),"A.4 CONSULENZA ORIENTATIVA (CARCERE)",
IF(AND(exp_SILP!$S268="A.4 CONSULENZA ORIENTATIVA",exp_SILP!$AD268="."),"A.4 CONSULENZA ORIENTATIVA (CARCERE)",
IF(AND(exp_SILP!$S268="A.5 - LEP F1 - ACCOMPAGNAMENTO AL LAVORO",exp_SILP!$AD268="4.2"),"A.5 - LEP F1 - ACCOMPAGNAMENTO AL LAVORO (CARCERE)",
IF(AND(exp_SILP!$S268="A.5 - LEP F1 - ACCOMPAGNAMENTO AL LAVORO",exp_SILP!$AD268="."),"A.5 - LEP F1 - ACCOMPAGNAMENTO AL LAVORO (CARCERE)",
IF(AND(exp_SILP!$S268="A.5.2a - TUTORAGGIO TIROCINI",exp_SILP!$AD268="4.2"),"A.5.2a - TUTORAGGIO TIROCINI (CARCERE)",
exp_SILP!$S268)))))))</f>
        <v>A.5 - LEP F1 - ACCOMPAGNAMENTO AL LAVORO</v>
      </c>
      <c r="C268" s="11" t="str">
        <f>CONCATENATE(VLOOKUP(exp_SILP!$B268,'DATI COMMESSE'!$A$2:$F$25,4,FALSE)," - ", VLOOKUP(exp_SILP!$B268,'DATI COMMESSE'!$A$2:$F$25,2,FALSE)," - ",VLOOKUP(exp_SILP!$B268,'DATI COMMESSE'!$A$2:$F$25,3,FALSE))</f>
        <v>GOL - 22-02-5000 - 22-12-5003</v>
      </c>
      <c r="D268" s="11" t="str">
        <f>LEFT(exp_SILP!$R268,5)</f>
        <v>11:00</v>
      </c>
      <c r="E268" s="11" t="str">
        <f>RIGHT(exp_SILP!$R268,5)</f>
        <v>13:00</v>
      </c>
      <c r="F268" s="11">
        <f>IF(exp_SILP!$AG268&gt;=60,exp_SILP!$AG268/60,exp_SILP!$AG268)</f>
        <v>2</v>
      </c>
      <c r="G268" s="11" t="str">
        <f>VLOOKUP(exp_SILP!$Y268,'DATI CM'!$A$2:$F$28,2,FALSE)</f>
        <v>PNFMRT85H50A859E</v>
      </c>
      <c r="H268" s="11" t="str">
        <f>VLOOKUP(exp_SILP!$Y268,'DATI CM'!$A$2:$F$28,3,FALSE)</f>
        <v>A011</v>
      </c>
      <c r="I268" s="11" t="str">
        <f t="shared" si="1"/>
        <v>N</v>
      </c>
      <c r="J268" s="11" t="str">
        <f>VLOOKUP(exp_SILP!$Y268,'DATI CM'!$A$2:$F$28,4,FALSE)</f>
        <v>BIELLA</v>
      </c>
      <c r="K268" s="12">
        <f>VLOOKUP(exp_SILP!$B268,'DATI COMMESSE'!$A$2:$F$25,5,FALSE)</f>
        <v>39.94</v>
      </c>
      <c r="L268" s="12">
        <f>IF(exp_SILP!$B268="A4.10 - LEP E - ORIENTAMENTO SPECIALISTICO SKILL GAP ANALYSIS - GRUPPO 3P",0,VLOOKUP(exp_SILP!$Y268,'DATI CM'!$A$2:$F$28,6,FALSE))</f>
        <v>25</v>
      </c>
      <c r="M268" s="12">
        <f>IFERROR(VLOOKUP(exp_SILP!$B268,'DATI CM'!$H$2:$I$16,2,FALSE)*exp_SILP!$F268,0)</f>
        <v>0</v>
      </c>
      <c r="N268" s="11" t="str">
        <f>VLOOKUP(exp_SILP!$B268,'DATI COMMESSE'!$A$2:$F$25,4,FALSE)</f>
        <v>GOL</v>
      </c>
      <c r="O268" s="13">
        <f>VLOOKUP(exp_SILP!$B268,'DATI COMMESSE'!$A$2:$F$25,5,FALSE)*exp_SILP!$F268</f>
        <v>79.88</v>
      </c>
      <c r="P268" s="11" t="str">
        <f>IF(MID(exp_SILP!$W268,10,2)&gt;"40","F","M")</f>
        <v>M</v>
      </c>
      <c r="Q268" s="14" t="s">
        <v>256</v>
      </c>
      <c r="R268" s="15" t="s">
        <v>219</v>
      </c>
      <c r="S268" s="15" t="s">
        <v>57</v>
      </c>
      <c r="T268" s="15" t="s">
        <v>58</v>
      </c>
      <c r="U268" s="15" t="s">
        <v>59</v>
      </c>
      <c r="V268" s="15" t="s">
        <v>782</v>
      </c>
      <c r="W268" s="15" t="s">
        <v>783</v>
      </c>
      <c r="X268" s="15" t="s">
        <v>784</v>
      </c>
      <c r="Y268" s="15" t="s">
        <v>15</v>
      </c>
      <c r="Z268" s="15" t="s">
        <v>63</v>
      </c>
      <c r="AA268" s="15" t="s">
        <v>64</v>
      </c>
      <c r="AB268" s="15" t="s">
        <v>65</v>
      </c>
      <c r="AC268" s="15" t="s">
        <v>66</v>
      </c>
      <c r="AD268" s="15" t="s">
        <v>59</v>
      </c>
      <c r="AE268" s="15" t="s">
        <v>59</v>
      </c>
      <c r="AF268" s="15" t="s">
        <v>59</v>
      </c>
      <c r="AG268" s="15" t="s">
        <v>76</v>
      </c>
      <c r="AH268" s="15" t="s">
        <v>256</v>
      </c>
      <c r="AI268" s="15" t="s">
        <v>68</v>
      </c>
      <c r="AJ268" s="15" t="str">
        <f>VLOOKUP(exp_SILP!$Y268,'DATI CM'!$A$2:$F$28,2,FALSE)</f>
        <v>PNFMRT85H50A859E</v>
      </c>
    </row>
    <row r="269" ht="15.75" hidden="1" customHeight="1">
      <c r="A269" s="17" t="str">
        <f>IFERROR(VLOOKUP(exp_SILP!$W269,exp_utenti_P!D:D,1,FALSE),"_DA INSERIRE")</f>
        <v>MSTNNL62S60F952K</v>
      </c>
      <c r="B269" s="17" t="str">
        <f>IF(AND(exp_SILP!$S269="A.3 ORIENTAMENTO PROFESSIONALE",exp_SILP!$AD269="4.2"),"A.3 ORIENTAMENTO PROFESSIONALE (CARCERE)",
IF(AND(exp_SILP!$S269="A.3 ORIENTAMENTO PROFESSIONALE",exp_SILP!$AD269="."),"A.3 ORIENTAMENTO PROFESSIONALE (CARCERE)",
IF(AND(exp_SILP!$S269="A.4 CONSULENZA ORIENTATIVA",exp_SILP!$AD269="4.2"),"A.4 CONSULENZA ORIENTATIVA (CARCERE)",
IF(AND(exp_SILP!$S269="A.4 CONSULENZA ORIENTATIVA",exp_SILP!$AD269="."),"A.4 CONSULENZA ORIENTATIVA (CARCERE)",
IF(AND(exp_SILP!$S269="A.5 - LEP F1 - ACCOMPAGNAMENTO AL LAVORO",exp_SILP!$AD269="4.2"),"A.5 - LEP F1 - ACCOMPAGNAMENTO AL LAVORO (CARCERE)",
IF(AND(exp_SILP!$S269="A.5 - LEP F1 - ACCOMPAGNAMENTO AL LAVORO",exp_SILP!$AD269="."),"A.5 - LEP F1 - ACCOMPAGNAMENTO AL LAVORO (CARCERE)",
IF(AND(exp_SILP!$S269="A.5.2a - TUTORAGGIO TIROCINI",exp_SILP!$AD269="4.2"),"A.5.2a - TUTORAGGIO TIROCINI (CARCERE)",
exp_SILP!$S269)))))))</f>
        <v>A.5.1 ATTIVAZIONE E RICERCA OPPORTUNITA' (1-C)</v>
      </c>
      <c r="C269" s="18" t="str">
        <f>CONCATENATE(VLOOKUP(exp_SILP!$B269,'DATI COMMESSE'!$A$2:$F$25,4,FALSE)," - ", VLOOKUP(exp_SILP!$B269,'DATI COMMESSE'!$A$2:$F$25,2,FALSE)," - ",VLOOKUP(exp_SILP!$B269,'DATI COMMESSE'!$A$2:$F$25,3,FALSE))</f>
        <v>FRD - 22-02-5000 - 22-12-5002</v>
      </c>
      <c r="D269" s="18" t="str">
        <f>LEFT(exp_SILP!$R269,5)</f>
        <v>10:30</v>
      </c>
      <c r="E269" s="18" t="str">
        <f>RIGHT(exp_SILP!$R269,5)</f>
        <v>12:30</v>
      </c>
      <c r="F269" s="18">
        <f>IF(exp_SILP!$AG269&gt;=60,exp_SILP!$AG269/60,exp_SILP!$AG269)</f>
        <v>2</v>
      </c>
      <c r="G269" s="18" t="str">
        <f>VLOOKUP(exp_SILP!$Y269,'DATI CM'!$A$2:$F$28,2,FALSE)</f>
        <v>TRZCST69B41F952V</v>
      </c>
      <c r="H269" s="18" t="str">
        <f>VLOOKUP(exp_SILP!$Y269,'DATI CM'!$A$2:$F$28,3,FALSE)</f>
        <v/>
      </c>
      <c r="I269" s="18" t="str">
        <f t="shared" si="1"/>
        <v>N</v>
      </c>
      <c r="J269" s="18" t="str">
        <f>VLOOKUP(exp_SILP!$Y269,'DATI CM'!$A$2:$F$28,4,FALSE)</f>
        <v/>
      </c>
      <c r="K269" s="19">
        <f>VLOOKUP(exp_SILP!$B269,'DATI COMMESSE'!$A$2:$F$25,5,FALSE)</f>
        <v>35.5</v>
      </c>
      <c r="L269" s="19" t="str">
        <f>IF(exp_SILP!$B269="A4.10 - LEP E - ORIENTAMENTO SPECIALISTICO SKILL GAP ANALYSIS - GRUPPO 3P",0,VLOOKUP(exp_SILP!$Y269,'DATI CM'!$A$2:$F$28,6,FALSE))</f>
        <v/>
      </c>
      <c r="M269" s="19">
        <f>IFERROR(VLOOKUP(exp_SILP!$B269,'DATI CM'!$H$2:$I$16,2,FALSE)*exp_SILP!$F269,0)</f>
        <v>0</v>
      </c>
      <c r="N269" s="18" t="str">
        <f>VLOOKUP(exp_SILP!$B269,'DATI COMMESSE'!$A$2:$F$25,4,FALSE)</f>
        <v>FRD</v>
      </c>
      <c r="O269" s="20">
        <f>VLOOKUP(exp_SILP!$B269,'DATI COMMESSE'!$A$2:$F$25,5,FALSE)*exp_SILP!$F269</f>
        <v>71</v>
      </c>
      <c r="P269" s="18" t="str">
        <f>IF(MID(exp_SILP!$W269,10,2)&gt;"40","F","M")</f>
        <v>F</v>
      </c>
      <c r="Q269" s="21" t="s">
        <v>256</v>
      </c>
      <c r="R269" s="22" t="s">
        <v>502</v>
      </c>
      <c r="S269" s="22" t="s">
        <v>160</v>
      </c>
      <c r="T269" s="22" t="s">
        <v>58</v>
      </c>
      <c r="U269" s="22" t="s">
        <v>59</v>
      </c>
      <c r="V269" s="22" t="s">
        <v>775</v>
      </c>
      <c r="W269" s="22" t="s">
        <v>776</v>
      </c>
      <c r="X269" s="22" t="s">
        <v>777</v>
      </c>
      <c r="Y269" s="22" t="s">
        <v>18</v>
      </c>
      <c r="Z269" s="22" t="s">
        <v>63</v>
      </c>
      <c r="AA269" s="22" t="s">
        <v>64</v>
      </c>
      <c r="AB269" s="22" t="s">
        <v>65</v>
      </c>
      <c r="AC269" s="22" t="s">
        <v>82</v>
      </c>
      <c r="AD269" s="22" t="s">
        <v>59</v>
      </c>
      <c r="AE269" s="22" t="s">
        <v>59</v>
      </c>
      <c r="AF269" s="22" t="s">
        <v>59</v>
      </c>
      <c r="AG269" s="22" t="s">
        <v>76</v>
      </c>
      <c r="AH269" s="22" t="s">
        <v>256</v>
      </c>
      <c r="AI269" s="22" t="s">
        <v>83</v>
      </c>
      <c r="AJ269" s="22" t="str">
        <f>VLOOKUP(exp_SILP!$Y269,'DATI CM'!$A$2:$F$28,2,FALSE)</f>
        <v>TRZCST69B41F952V</v>
      </c>
    </row>
    <row r="270" ht="15.75" hidden="1" customHeight="1">
      <c r="A270" s="10" t="str">
        <f>IFERROR(VLOOKUP(exp_SILP!$W270,exp_utenti_P!D:D,1,FALSE),"_DA INSERIRE")</f>
        <v>DMCLND95E53B428G</v>
      </c>
      <c r="B270" s="10" t="str">
        <f>IF(AND(exp_SILP!$S270="A.3 ORIENTAMENTO PROFESSIONALE",exp_SILP!$AD270="4.2"),"A.3 ORIENTAMENTO PROFESSIONALE (CARCERE)",
IF(AND(exp_SILP!$S270="A.3 ORIENTAMENTO PROFESSIONALE",exp_SILP!$AD270="."),"A.3 ORIENTAMENTO PROFESSIONALE (CARCERE)",
IF(AND(exp_SILP!$S270="A.4 CONSULENZA ORIENTATIVA",exp_SILP!$AD270="4.2"),"A.4 CONSULENZA ORIENTATIVA (CARCERE)",
IF(AND(exp_SILP!$S270="A.4 CONSULENZA ORIENTATIVA",exp_SILP!$AD270="."),"A.4 CONSULENZA ORIENTATIVA (CARCERE)",
IF(AND(exp_SILP!$S270="A.5 - LEP F1 - ACCOMPAGNAMENTO AL LAVORO",exp_SILP!$AD270="4.2"),"A.5 - LEP F1 - ACCOMPAGNAMENTO AL LAVORO (CARCERE)",
IF(AND(exp_SILP!$S270="A.5 - LEP F1 - ACCOMPAGNAMENTO AL LAVORO",exp_SILP!$AD270="."),"A.5 - LEP F1 - ACCOMPAGNAMENTO AL LAVORO (CARCERE)",
IF(AND(exp_SILP!$S270="A.5.2a - TUTORAGGIO TIROCINI",exp_SILP!$AD270="4.2"),"A.5.2a - TUTORAGGIO TIROCINI (CARCERE)",
exp_SILP!$S270)))))))</f>
        <v>A4.10 - LEP E - ORIENTAMENTO SPECIALISTICO SKILL GAP ANALYSIS</v>
      </c>
      <c r="C270" s="11" t="str">
        <f>CONCATENATE(VLOOKUP(exp_SILP!$B270,'DATI COMMESSE'!$A$2:$F$25,4,FALSE)," - ", VLOOKUP(exp_SILP!$B270,'DATI COMMESSE'!$A$2:$F$25,2,FALSE)," - ",VLOOKUP(exp_SILP!$B270,'DATI COMMESSE'!$A$2:$F$25,3,FALSE))</f>
        <v>GOL - 22-02-5000 - 22-12-5003</v>
      </c>
      <c r="D270" s="11" t="str">
        <f>LEFT(exp_SILP!$R270,5)</f>
        <v>12:30</v>
      </c>
      <c r="E270" s="11" t="str">
        <f>RIGHT(exp_SILP!$R270,5)</f>
        <v>13:30</v>
      </c>
      <c r="F270" s="11">
        <f>IF(exp_SILP!$AG270&gt;=60,exp_SILP!$AG270/60,exp_SILP!$AG270)</f>
        <v>1</v>
      </c>
      <c r="G270" s="11" t="str">
        <f>VLOOKUP(exp_SILP!$Y270,'DATI CM'!$A$2:$F$28,2,FALSE)</f>
        <v>TRZCST69B41F952V</v>
      </c>
      <c r="H270" s="11" t="str">
        <f>VLOOKUP(exp_SILP!$Y270,'DATI CM'!$A$2:$F$28,3,FALSE)</f>
        <v/>
      </c>
      <c r="I270" s="11" t="str">
        <f t="shared" si="1"/>
        <v>N</v>
      </c>
      <c r="J270" s="11" t="str">
        <f>VLOOKUP(exp_SILP!$Y270,'DATI CM'!$A$2:$F$28,4,FALSE)</f>
        <v/>
      </c>
      <c r="K270" s="12">
        <f>VLOOKUP(exp_SILP!$B270,'DATI COMMESSE'!$A$2:$F$25,5,FALSE)</f>
        <v>39.94</v>
      </c>
      <c r="L270" s="12" t="str">
        <f>IF(exp_SILP!$B270="A4.10 - LEP E - ORIENTAMENTO SPECIALISTICO SKILL GAP ANALYSIS - GRUPPO 3P",0,VLOOKUP(exp_SILP!$Y270,'DATI CM'!$A$2:$F$28,6,FALSE))</f>
        <v/>
      </c>
      <c r="M270" s="12">
        <f>IFERROR(VLOOKUP(exp_SILP!$B270,'DATI CM'!$H$2:$I$16,2,FALSE)*exp_SILP!$F270,0)</f>
        <v>0</v>
      </c>
      <c r="N270" s="11" t="str">
        <f>VLOOKUP(exp_SILP!$B270,'DATI COMMESSE'!$A$2:$F$25,4,FALSE)</f>
        <v>GOL</v>
      </c>
      <c r="O270" s="13">
        <f>VLOOKUP(exp_SILP!$B270,'DATI COMMESSE'!$A$2:$F$25,5,FALSE)*exp_SILP!$F270</f>
        <v>39.94</v>
      </c>
      <c r="P270" s="11" t="str">
        <f>IF(MID(exp_SILP!$W270,10,2)&gt;"40","F","M")</f>
        <v>F</v>
      </c>
      <c r="Q270" s="14" t="s">
        <v>256</v>
      </c>
      <c r="R270" s="15" t="s">
        <v>771</v>
      </c>
      <c r="S270" s="15" t="s">
        <v>70</v>
      </c>
      <c r="T270" s="15" t="s">
        <v>58</v>
      </c>
      <c r="U270" s="15" t="s">
        <v>59</v>
      </c>
      <c r="V270" s="15" t="s">
        <v>585</v>
      </c>
      <c r="W270" s="15" t="s">
        <v>586</v>
      </c>
      <c r="X270" s="15" t="s">
        <v>587</v>
      </c>
      <c r="Y270" s="15" t="s">
        <v>18</v>
      </c>
      <c r="Z270" s="15" t="s">
        <v>63</v>
      </c>
      <c r="AA270" s="15" t="s">
        <v>64</v>
      </c>
      <c r="AB270" s="15" t="s">
        <v>65</v>
      </c>
      <c r="AC270" s="15" t="s">
        <v>82</v>
      </c>
      <c r="AD270" s="15" t="s">
        <v>59</v>
      </c>
      <c r="AE270" s="15" t="s">
        <v>59</v>
      </c>
      <c r="AF270" s="15" t="s">
        <v>59</v>
      </c>
      <c r="AG270" s="15" t="s">
        <v>67</v>
      </c>
      <c r="AH270" s="15" t="s">
        <v>256</v>
      </c>
      <c r="AI270" s="15" t="s">
        <v>83</v>
      </c>
      <c r="AJ270" s="15" t="str">
        <f>VLOOKUP(exp_SILP!$Y270,'DATI CM'!$A$2:$F$28,2,FALSE)</f>
        <v>TRZCST69B41F952V</v>
      </c>
    </row>
    <row r="271" ht="15.75" hidden="1" customHeight="1">
      <c r="A271" s="17" t="str">
        <f>IFERROR(VLOOKUP(exp_SILP!$W271,exp_utenti_P!D:D,1,FALSE),"_DA INSERIRE")</f>
        <v>MNTSRH76E27Z138U</v>
      </c>
      <c r="B271" s="17" t="str">
        <f>IF(AND(exp_SILP!$S271="A.3 ORIENTAMENTO PROFESSIONALE",exp_SILP!$AD271="4.2"),"A.3 ORIENTAMENTO PROFESSIONALE (CARCERE)",
IF(AND(exp_SILP!$S271="A.3 ORIENTAMENTO PROFESSIONALE",exp_SILP!$AD271="."),"A.3 ORIENTAMENTO PROFESSIONALE (CARCERE)",
IF(AND(exp_SILP!$S271="A.4 CONSULENZA ORIENTATIVA",exp_SILP!$AD271="4.2"),"A.4 CONSULENZA ORIENTATIVA (CARCERE)",
IF(AND(exp_SILP!$S271="A.4 CONSULENZA ORIENTATIVA",exp_SILP!$AD271="."),"A.4 CONSULENZA ORIENTATIVA (CARCERE)",
IF(AND(exp_SILP!$S271="A.5 - LEP F1 - ACCOMPAGNAMENTO AL LAVORO",exp_SILP!$AD271="4.2"),"A.5 - LEP F1 - ACCOMPAGNAMENTO AL LAVORO (CARCERE)",
IF(AND(exp_SILP!$S271="A.5 - LEP F1 - ACCOMPAGNAMENTO AL LAVORO",exp_SILP!$AD271="."),"A.5 - LEP F1 - ACCOMPAGNAMENTO AL LAVORO (CARCERE)",
IF(AND(exp_SILP!$S271="A.5.2a - TUTORAGGIO TIROCINI",exp_SILP!$AD271="4.2"),"A.5.2a - TUTORAGGIO TIROCINI (CARCERE)",
exp_SILP!$S271)))))))</f>
        <v>A4.10 - LEP E - ORIENTAMENTO SPECIALISTICO SKILL GAP ANALYSIS</v>
      </c>
      <c r="C271" s="18" t="str">
        <f>CONCATENATE(VLOOKUP(exp_SILP!$B271,'DATI COMMESSE'!$A$2:$F$25,4,FALSE)," - ", VLOOKUP(exp_SILP!$B271,'DATI COMMESSE'!$A$2:$F$25,2,FALSE)," - ",VLOOKUP(exp_SILP!$B271,'DATI COMMESSE'!$A$2:$F$25,3,FALSE))</f>
        <v>GOL - 22-02-5000 - 22-12-5003</v>
      </c>
      <c r="D271" s="18" t="str">
        <f>LEFT(exp_SILP!$R271,5)</f>
        <v>13:00</v>
      </c>
      <c r="E271" s="18" t="str">
        <f>RIGHT(exp_SILP!$R271,5)</f>
        <v>15:00</v>
      </c>
      <c r="F271" s="18">
        <f>IF(exp_SILP!$AG271&gt;=60,exp_SILP!$AG271/60,exp_SILP!$AG271)</f>
        <v>2</v>
      </c>
      <c r="G271" s="18" t="str">
        <f>VLOOKUP(exp_SILP!$Y271,'DATI CM'!$A$2:$F$28,2,FALSE)</f>
        <v>PNFMRT85H50A859E</v>
      </c>
      <c r="H271" s="18" t="str">
        <f>VLOOKUP(exp_SILP!$Y271,'DATI CM'!$A$2:$F$28,3,FALSE)</f>
        <v>A011</v>
      </c>
      <c r="I271" s="18" t="str">
        <f t="shared" si="1"/>
        <v>N</v>
      </c>
      <c r="J271" s="18" t="str">
        <f>VLOOKUP(exp_SILP!$Y271,'DATI CM'!$A$2:$F$28,4,FALSE)</f>
        <v>BIELLA</v>
      </c>
      <c r="K271" s="19">
        <f>VLOOKUP(exp_SILP!$B271,'DATI COMMESSE'!$A$2:$F$25,5,FALSE)</f>
        <v>39.94</v>
      </c>
      <c r="L271" s="19">
        <f>IF(exp_SILP!$B271="A4.10 - LEP E - ORIENTAMENTO SPECIALISTICO SKILL GAP ANALYSIS - GRUPPO 3P",0,VLOOKUP(exp_SILP!$Y271,'DATI CM'!$A$2:$F$28,6,FALSE))</f>
        <v>25</v>
      </c>
      <c r="M271" s="19">
        <f>IFERROR(VLOOKUP(exp_SILP!$B271,'DATI CM'!$H$2:$I$16,2,FALSE)*exp_SILP!$F271,0)</f>
        <v>0</v>
      </c>
      <c r="N271" s="18" t="str">
        <f>VLOOKUP(exp_SILP!$B271,'DATI COMMESSE'!$A$2:$F$25,4,FALSE)</f>
        <v>GOL</v>
      </c>
      <c r="O271" s="20">
        <f>VLOOKUP(exp_SILP!$B271,'DATI COMMESSE'!$A$2:$F$25,5,FALSE)*exp_SILP!$F271</f>
        <v>79.88</v>
      </c>
      <c r="P271" s="18" t="str">
        <f>IF(MID(exp_SILP!$W271,10,2)&gt;"40","F","M")</f>
        <v>M</v>
      </c>
      <c r="Q271" s="21" t="s">
        <v>256</v>
      </c>
      <c r="R271" s="22" t="s">
        <v>193</v>
      </c>
      <c r="S271" s="22" t="s">
        <v>70</v>
      </c>
      <c r="T271" s="22" t="s">
        <v>58</v>
      </c>
      <c r="U271" s="22" t="s">
        <v>59</v>
      </c>
      <c r="V271" s="22" t="s">
        <v>85</v>
      </c>
      <c r="W271" s="22" t="s">
        <v>86</v>
      </c>
      <c r="X271" s="22" t="s">
        <v>87</v>
      </c>
      <c r="Y271" s="22" t="s">
        <v>15</v>
      </c>
      <c r="Z271" s="22" t="s">
        <v>63</v>
      </c>
      <c r="AA271" s="22" t="s">
        <v>64</v>
      </c>
      <c r="AB271" s="22" t="s">
        <v>65</v>
      </c>
      <c r="AC271" s="22" t="s">
        <v>66</v>
      </c>
      <c r="AD271" s="22" t="s">
        <v>59</v>
      </c>
      <c r="AE271" s="22" t="s">
        <v>59</v>
      </c>
      <c r="AF271" s="22" t="s">
        <v>59</v>
      </c>
      <c r="AG271" s="22" t="s">
        <v>76</v>
      </c>
      <c r="AH271" s="22" t="s">
        <v>256</v>
      </c>
      <c r="AI271" s="22" t="s">
        <v>68</v>
      </c>
      <c r="AJ271" s="22" t="str">
        <f>VLOOKUP(exp_SILP!$Y271,'DATI CM'!$A$2:$F$28,2,FALSE)</f>
        <v>PNFMRT85H50A859E</v>
      </c>
    </row>
    <row r="272" ht="15.75" hidden="1" customHeight="1">
      <c r="A272" s="10" t="str">
        <f>IFERROR(VLOOKUP(exp_SILP!$W272,exp_utenti_P!D:D,1,FALSE),"_DA INSERIRE")</f>
        <v>STRMNC75T52D872X</v>
      </c>
      <c r="B272" s="10" t="str">
        <f>IF(AND(exp_SILP!$S272="A.3 ORIENTAMENTO PROFESSIONALE",exp_SILP!$AD272="4.2"),"A.3 ORIENTAMENTO PROFESSIONALE (CARCERE)",
IF(AND(exp_SILP!$S272="A.3 ORIENTAMENTO PROFESSIONALE",exp_SILP!$AD272="."),"A.3 ORIENTAMENTO PROFESSIONALE (CARCERE)",
IF(AND(exp_SILP!$S272="A.4 CONSULENZA ORIENTATIVA",exp_SILP!$AD272="4.2"),"A.4 CONSULENZA ORIENTATIVA (CARCERE)",
IF(AND(exp_SILP!$S272="A.4 CONSULENZA ORIENTATIVA",exp_SILP!$AD272="."),"A.4 CONSULENZA ORIENTATIVA (CARCERE)",
IF(AND(exp_SILP!$S272="A.5 - LEP F1 - ACCOMPAGNAMENTO AL LAVORO",exp_SILP!$AD272="4.2"),"A.5 - LEP F1 - ACCOMPAGNAMENTO AL LAVORO (CARCERE)",
IF(AND(exp_SILP!$S272="A.5 - LEP F1 - ACCOMPAGNAMENTO AL LAVORO",exp_SILP!$AD272="."),"A.5 - LEP F1 - ACCOMPAGNAMENTO AL LAVORO (CARCERE)",
IF(AND(exp_SILP!$S272="A.5.2a - TUTORAGGIO TIROCINI",exp_SILP!$AD272="4.2"),"A.5.2a - TUTORAGGIO TIROCINI (CARCERE)",
exp_SILP!$S272)))))))</f>
        <v>A4.10 - LEP E - ORIENTAMENTO SPECIALISTICO SKILL GAP ANALYSIS</v>
      </c>
      <c r="C272" s="11" t="str">
        <f>CONCATENATE(VLOOKUP(exp_SILP!$B272,'DATI COMMESSE'!$A$2:$F$25,4,FALSE)," - ", VLOOKUP(exp_SILP!$B272,'DATI COMMESSE'!$A$2:$F$25,2,FALSE)," - ",VLOOKUP(exp_SILP!$B272,'DATI COMMESSE'!$A$2:$F$25,3,FALSE))</f>
        <v>GOL - 22-02-5000 - 22-12-5003</v>
      </c>
      <c r="D272" s="11" t="str">
        <f>LEFT(exp_SILP!$R272,5)</f>
        <v>15:30</v>
      </c>
      <c r="E272" s="11" t="str">
        <f>RIGHT(exp_SILP!$R272,5)</f>
        <v>16:30</v>
      </c>
      <c r="F272" s="11">
        <f>IF(exp_SILP!$AG272&gt;=60,exp_SILP!$AG272/60,exp_SILP!$AG272)</f>
        <v>1</v>
      </c>
      <c r="G272" s="11" t="str">
        <f>VLOOKUP(exp_SILP!$Y272,'DATI CM'!$A$2:$F$28,2,FALSE)</f>
        <v>TRZCST69B41F952V</v>
      </c>
      <c r="H272" s="11" t="str">
        <f>VLOOKUP(exp_SILP!$Y272,'DATI CM'!$A$2:$F$28,3,FALSE)</f>
        <v/>
      </c>
      <c r="I272" s="11" t="str">
        <f t="shared" si="1"/>
        <v>N</v>
      </c>
      <c r="J272" s="11" t="str">
        <f>VLOOKUP(exp_SILP!$Y272,'DATI CM'!$A$2:$F$28,4,FALSE)</f>
        <v/>
      </c>
      <c r="K272" s="12">
        <f>VLOOKUP(exp_SILP!$B272,'DATI COMMESSE'!$A$2:$F$25,5,FALSE)</f>
        <v>39.94</v>
      </c>
      <c r="L272" s="12" t="str">
        <f>IF(exp_SILP!$B272="A4.10 - LEP E - ORIENTAMENTO SPECIALISTICO SKILL GAP ANALYSIS - GRUPPO 3P",0,VLOOKUP(exp_SILP!$Y272,'DATI CM'!$A$2:$F$28,6,FALSE))</f>
        <v/>
      </c>
      <c r="M272" s="12">
        <f>IFERROR(VLOOKUP(exp_SILP!$B272,'DATI CM'!$H$2:$I$16,2,FALSE)*exp_SILP!$F272,0)</f>
        <v>0</v>
      </c>
      <c r="N272" s="11" t="str">
        <f>VLOOKUP(exp_SILP!$B272,'DATI COMMESSE'!$A$2:$F$25,4,FALSE)</f>
        <v>GOL</v>
      </c>
      <c r="O272" s="13">
        <f>VLOOKUP(exp_SILP!$B272,'DATI COMMESSE'!$A$2:$F$25,5,FALSE)*exp_SILP!$F272</f>
        <v>39.94</v>
      </c>
      <c r="P272" s="11" t="str">
        <f>IF(MID(exp_SILP!$W272,10,2)&gt;"40","F","M")</f>
        <v>F</v>
      </c>
      <c r="Q272" s="14" t="s">
        <v>256</v>
      </c>
      <c r="R272" s="15" t="s">
        <v>116</v>
      </c>
      <c r="S272" s="15" t="s">
        <v>70</v>
      </c>
      <c r="T272" s="15" t="s">
        <v>58</v>
      </c>
      <c r="U272" s="15" t="s">
        <v>59</v>
      </c>
      <c r="V272" s="15" t="s">
        <v>785</v>
      </c>
      <c r="W272" s="15" t="s">
        <v>786</v>
      </c>
      <c r="X272" s="15" t="s">
        <v>787</v>
      </c>
      <c r="Y272" s="15" t="s">
        <v>18</v>
      </c>
      <c r="Z272" s="15" t="s">
        <v>63</v>
      </c>
      <c r="AA272" s="15" t="s">
        <v>64</v>
      </c>
      <c r="AB272" s="15" t="s">
        <v>65</v>
      </c>
      <c r="AC272" s="15" t="s">
        <v>82</v>
      </c>
      <c r="AD272" s="15" t="s">
        <v>59</v>
      </c>
      <c r="AE272" s="15" t="s">
        <v>59</v>
      </c>
      <c r="AF272" s="15" t="s">
        <v>59</v>
      </c>
      <c r="AG272" s="15" t="s">
        <v>67</v>
      </c>
      <c r="AH272" s="15" t="s">
        <v>256</v>
      </c>
      <c r="AI272" s="15" t="s">
        <v>83</v>
      </c>
      <c r="AJ272" s="15" t="str">
        <f>VLOOKUP(exp_SILP!$Y272,'DATI CM'!$A$2:$F$28,2,FALSE)</f>
        <v>TRZCST69B41F952V</v>
      </c>
    </row>
    <row r="273" ht="15.75" customHeight="1">
      <c r="A273" s="17" t="str">
        <f>IFERROR(VLOOKUP(exp_SILP!$W273,exp_utenti_P!D:D,1,FALSE),"_DA INSERIRE")</f>
        <v>FRRGPP60A03L219T</v>
      </c>
      <c r="B273" s="17" t="str">
        <f>IF(AND(exp_SILP!$S273="A.3 ORIENTAMENTO PROFESSIONALE",exp_SILP!$AD273="4.2"),"A.3 ORIENTAMENTO PROFESSIONALE (CARCERE)",
IF(AND(exp_SILP!$S273="A.3 ORIENTAMENTO PROFESSIONALE",exp_SILP!$AD273="."),"A.3 ORIENTAMENTO PROFESSIONALE (CARCERE)",
IF(AND(exp_SILP!$S273="A.4 CONSULENZA ORIENTATIVA",exp_SILP!$AD273="4.2"),"A.4 CONSULENZA ORIENTATIVA (CARCERE)",
IF(AND(exp_SILP!$S273="A.4 CONSULENZA ORIENTATIVA",exp_SILP!$AD273="."),"A.4 CONSULENZA ORIENTATIVA (CARCERE)",
IF(AND(exp_SILP!$S273="A.5 - LEP F1 - ACCOMPAGNAMENTO AL LAVORO",exp_SILP!$AD273="4.2"),"A.5 - LEP F1 - ACCOMPAGNAMENTO AL LAVORO (CARCERE)",
IF(AND(exp_SILP!$S273="A.5 - LEP F1 - ACCOMPAGNAMENTO AL LAVORO",exp_SILP!$AD273="."),"A.5 - LEP F1 - ACCOMPAGNAMENTO AL LAVORO (CARCERE)",
IF(AND(exp_SILP!$S273="A.5.2a - TUTORAGGIO TIROCINI",exp_SILP!$AD273="4.2"),"A.5.2a - TUTORAGGIO TIROCINI (CARCERE)",
exp_SILP!$S273)))))))</f>
        <v>A.4 CONSULENZA ORIENTATIVA (1-C)</v>
      </c>
      <c r="C273" s="18" t="str">
        <f>CONCATENATE(VLOOKUP(exp_SILP!$B273,'DATI COMMESSE'!$A$2:$F$25,4,FALSE)," - ", VLOOKUP(exp_SILP!$B273,'DATI COMMESSE'!$A$2:$F$25,2,FALSE)," - ",VLOOKUP(exp_SILP!$B273,'DATI COMMESSE'!$A$2:$F$25,3,FALSE))</f>
        <v>FRD - 22-02-5000 - 22-12-5002</v>
      </c>
      <c r="D273" s="18" t="str">
        <f>LEFT(exp_SILP!$R273,5)</f>
        <v>09:00</v>
      </c>
      <c r="E273" s="18" t="str">
        <f>RIGHT(exp_SILP!$R273,5)</f>
        <v>12:00</v>
      </c>
      <c r="F273" s="18">
        <f>IF(exp_SILP!$AG273&gt;=60,exp_SILP!$AG273/60,exp_SILP!$AG273)</f>
        <v>3</v>
      </c>
      <c r="G273" s="18" t="str">
        <f>VLOOKUP(exp_SILP!$Y273,'DATI CM'!$A$2:$F$28,2,FALSE)</f>
        <v>MNRCLD73B46G674U</v>
      </c>
      <c r="H273" s="18" t="str">
        <f>VLOOKUP(exp_SILP!$Y273,'DATI CM'!$A$2:$F$28,3,FALSE)</f>
        <v>A011</v>
      </c>
      <c r="I273" s="18" t="str">
        <f t="shared" si="1"/>
        <v>N</v>
      </c>
      <c r="J273" s="18" t="str">
        <f>VLOOKUP(exp_SILP!$Y273,'DATI CM'!$A$2:$F$28,4,FALSE)</f>
        <v>TORINO</v>
      </c>
      <c r="K273" s="19">
        <f>VLOOKUP(exp_SILP!$B273,'DATI COMMESSE'!$A$2:$F$25,5,FALSE)</f>
        <v>35.5</v>
      </c>
      <c r="L273" s="19">
        <f>IF(exp_SILP!$B273="A4.10 - LEP E - ORIENTAMENTO SPECIALISTICO SKILL GAP ANALYSIS - GRUPPO 3P",0,VLOOKUP(exp_SILP!$Y273,'DATI CM'!$A$2:$F$28,6,FALSE))</f>
        <v>25</v>
      </c>
      <c r="M273" s="19">
        <f>IFERROR(VLOOKUP(exp_SILP!$B273,'DATI CM'!$H$2:$I$16,2,FALSE)*exp_SILP!$F273,0)</f>
        <v>0</v>
      </c>
      <c r="N273" s="18" t="str">
        <f>VLOOKUP(exp_SILP!$B273,'DATI COMMESSE'!$A$2:$F$25,4,FALSE)</f>
        <v>FRD</v>
      </c>
      <c r="O273" s="20">
        <f>VLOOKUP(exp_SILP!$B273,'DATI COMMESSE'!$A$2:$F$25,5,FALSE)*exp_SILP!$F273</f>
        <v>106.5</v>
      </c>
      <c r="P273" s="18" t="str">
        <f>IF(MID(exp_SILP!$W273,10,2)&gt;"40","F","M")</f>
        <v>M</v>
      </c>
      <c r="Q273" s="24" t="s">
        <v>788</v>
      </c>
      <c r="R273" s="22" t="s">
        <v>106</v>
      </c>
      <c r="S273" s="22" t="s">
        <v>94</v>
      </c>
      <c r="T273" s="22" t="s">
        <v>58</v>
      </c>
      <c r="U273" s="22" t="s">
        <v>59</v>
      </c>
      <c r="V273" s="22" t="s">
        <v>789</v>
      </c>
      <c r="W273" s="22" t="s">
        <v>790</v>
      </c>
      <c r="X273" s="22" t="s">
        <v>791</v>
      </c>
      <c r="Y273" s="22" t="s">
        <v>14</v>
      </c>
      <c r="Z273" s="22" t="s">
        <v>63</v>
      </c>
      <c r="AA273" s="22" t="s">
        <v>64</v>
      </c>
      <c r="AB273" s="22" t="s">
        <v>74</v>
      </c>
      <c r="AC273" s="22" t="s">
        <v>135</v>
      </c>
      <c r="AD273" s="22" t="s">
        <v>59</v>
      </c>
      <c r="AE273" s="22" t="s">
        <v>59</v>
      </c>
      <c r="AF273" s="22" t="s">
        <v>59</v>
      </c>
      <c r="AG273" s="25" t="s">
        <v>101</v>
      </c>
      <c r="AH273" s="22" t="s">
        <v>788</v>
      </c>
      <c r="AI273" s="22" t="s">
        <v>158</v>
      </c>
      <c r="AJ273" s="22" t="str">
        <f>VLOOKUP(exp_SILP!$Y273,'DATI CM'!$A$2:$F$28,2,FALSE)</f>
        <v>MNRCLD73B46G674U</v>
      </c>
    </row>
    <row r="274" ht="15.75" customHeight="1">
      <c r="A274" s="10" t="str">
        <f>IFERROR(VLOOKUP(exp_SILP!$W274,exp_utenti_P!D:D,1,FALSE),"_DA INSERIRE")</f>
        <v>NPLCST73M64L219H</v>
      </c>
      <c r="B274" s="10" t="str">
        <f>IF(AND(exp_SILP!$S274="A.3 ORIENTAMENTO PROFESSIONALE",exp_SILP!$AD274="4.2"),"A.3 ORIENTAMENTO PROFESSIONALE (CARCERE)",
IF(AND(exp_SILP!$S274="A.3 ORIENTAMENTO PROFESSIONALE",exp_SILP!$AD274="."),"A.3 ORIENTAMENTO PROFESSIONALE (CARCERE)",
IF(AND(exp_SILP!$S274="A.4 CONSULENZA ORIENTATIVA",exp_SILP!$AD274="4.2"),"A.4 CONSULENZA ORIENTATIVA (CARCERE)",
IF(AND(exp_SILP!$S274="A.4 CONSULENZA ORIENTATIVA",exp_SILP!$AD274="."),"A.4 CONSULENZA ORIENTATIVA (CARCERE)",
IF(AND(exp_SILP!$S274="A.5 - LEP F1 - ACCOMPAGNAMENTO AL LAVORO",exp_SILP!$AD274="4.2"),"A.5 - LEP F1 - ACCOMPAGNAMENTO AL LAVORO (CARCERE)",
IF(AND(exp_SILP!$S274="A.5 - LEP F1 - ACCOMPAGNAMENTO AL LAVORO",exp_SILP!$AD274="."),"A.5 - LEP F1 - ACCOMPAGNAMENTO AL LAVORO (CARCERE)",
IF(AND(exp_SILP!$S274="A.5.2a - TUTORAGGIO TIROCINI",exp_SILP!$AD274="4.2"),"A.5.2a - TUTORAGGIO TIROCINI (CARCERE)",
exp_SILP!$S274)))))))</f>
        <v>A4.10 - LEP E - ORIENTAMENTO SPECIALISTICO SKILL GAP ANALYSIS</v>
      </c>
      <c r="C274" s="11" t="str">
        <f>CONCATENATE(VLOOKUP(exp_SILP!$B274,'DATI COMMESSE'!$A$2:$F$25,4,FALSE)," - ", VLOOKUP(exp_SILP!$B274,'DATI COMMESSE'!$A$2:$F$25,2,FALSE)," - ",VLOOKUP(exp_SILP!$B274,'DATI COMMESSE'!$A$2:$F$25,3,FALSE))</f>
        <v>GOL - 22-02-5000 - 22-12-5003</v>
      </c>
      <c r="D274" s="11" t="str">
        <f>LEFT(exp_SILP!$R274,5)</f>
        <v>17:30</v>
      </c>
      <c r="E274" s="11" t="str">
        <f>RIGHT(exp_SILP!$R274,5)</f>
        <v>18:30</v>
      </c>
      <c r="F274" s="11">
        <f>IF(exp_SILP!$AG274&gt;=60,exp_SILP!$AG274/60,exp_SILP!$AG274)</f>
        <v>1</v>
      </c>
      <c r="G274" s="11" t="str">
        <f>VLOOKUP(exp_SILP!$Y274,'DATI CM'!$A$2:$F$28,2,FALSE)</f>
        <v>FLCSRN79S42L219X</v>
      </c>
      <c r="H274" s="11" t="str">
        <f>VLOOKUP(exp_SILP!$Y274,'DATI CM'!$A$2:$F$28,3,FALSE)</f>
        <v>A011</v>
      </c>
      <c r="I274" s="11" t="str">
        <f t="shared" si="1"/>
        <v>N</v>
      </c>
      <c r="J274" s="11" t="str">
        <f>VLOOKUP(exp_SILP!$Y274,'DATI CM'!$A$2:$F$28,4,FALSE)</f>
        <v>TORINO</v>
      </c>
      <c r="K274" s="12">
        <f>VLOOKUP(exp_SILP!$B274,'DATI COMMESSE'!$A$2:$F$25,5,FALSE)</f>
        <v>39.94</v>
      </c>
      <c r="L274" s="12">
        <f>IF(exp_SILP!$B274="A4.10 - LEP E - ORIENTAMENTO SPECIALISTICO SKILL GAP ANALYSIS - GRUPPO 3P",0,VLOOKUP(exp_SILP!$Y274,'DATI CM'!$A$2:$F$28,6,FALSE))</f>
        <v>25</v>
      </c>
      <c r="M274" s="12">
        <f>IFERROR(VLOOKUP(exp_SILP!$B274,'DATI CM'!$H$2:$I$16,2,FALSE)*exp_SILP!$F274,0)</f>
        <v>0</v>
      </c>
      <c r="N274" s="11" t="str">
        <f>VLOOKUP(exp_SILP!$B274,'DATI COMMESSE'!$A$2:$F$25,4,FALSE)</f>
        <v>GOL</v>
      </c>
      <c r="O274" s="13">
        <f>VLOOKUP(exp_SILP!$B274,'DATI COMMESSE'!$A$2:$F$25,5,FALSE)*exp_SILP!$F274</f>
        <v>39.94</v>
      </c>
      <c r="P274" s="11" t="str">
        <f>IF(MID(exp_SILP!$W274,10,2)&gt;"40","F","M")</f>
        <v>F</v>
      </c>
      <c r="Q274" s="27" t="s">
        <v>788</v>
      </c>
      <c r="R274" s="15" t="s">
        <v>792</v>
      </c>
      <c r="S274" s="15" t="s">
        <v>70</v>
      </c>
      <c r="T274" s="15" t="s">
        <v>58</v>
      </c>
      <c r="U274" s="15" t="s">
        <v>59</v>
      </c>
      <c r="V274" s="15" t="s">
        <v>243</v>
      </c>
      <c r="W274" s="15" t="s">
        <v>244</v>
      </c>
      <c r="X274" s="15" t="s">
        <v>245</v>
      </c>
      <c r="Y274" s="15" t="s">
        <v>10</v>
      </c>
      <c r="Z274" s="15" t="s">
        <v>63</v>
      </c>
      <c r="AA274" s="15" t="s">
        <v>64</v>
      </c>
      <c r="AB274" s="15" t="s">
        <v>65</v>
      </c>
      <c r="AC274" s="15" t="s">
        <v>75</v>
      </c>
      <c r="AD274" s="15" t="s">
        <v>59</v>
      </c>
      <c r="AE274" s="15" t="s">
        <v>59</v>
      </c>
      <c r="AF274" s="15" t="s">
        <v>114</v>
      </c>
      <c r="AG274" s="28" t="s">
        <v>67</v>
      </c>
      <c r="AH274" s="15" t="s">
        <v>793</v>
      </c>
      <c r="AI274" s="15" t="s">
        <v>77</v>
      </c>
      <c r="AJ274" s="15" t="str">
        <f>VLOOKUP(exp_SILP!$Y274,'DATI CM'!$A$2:$F$28,2,FALSE)</f>
        <v>FLCSRN79S42L219X</v>
      </c>
    </row>
    <row r="275" ht="15.75" customHeight="1">
      <c r="A275" s="17" t="str">
        <f>IFERROR(VLOOKUP(exp_SILP!$W275,exp_utenti_P!D:D,1,FALSE),"_DA INSERIRE")</f>
        <v>NPLCST73M64L219H</v>
      </c>
      <c r="B275" s="17" t="str">
        <f>IF(AND(exp_SILP!$S275="A.3 ORIENTAMENTO PROFESSIONALE",exp_SILP!$AD275="4.2"),"A.3 ORIENTAMENTO PROFESSIONALE (CARCERE)",
IF(AND(exp_SILP!$S275="A.3 ORIENTAMENTO PROFESSIONALE",exp_SILP!$AD275="."),"A.3 ORIENTAMENTO PROFESSIONALE (CARCERE)",
IF(AND(exp_SILP!$S275="A.4 CONSULENZA ORIENTATIVA",exp_SILP!$AD275="4.2"),"A.4 CONSULENZA ORIENTATIVA (CARCERE)",
IF(AND(exp_SILP!$S275="A.4 CONSULENZA ORIENTATIVA",exp_SILP!$AD275="."),"A.4 CONSULENZA ORIENTATIVA (CARCERE)",
IF(AND(exp_SILP!$S275="A.5 - LEP F1 - ACCOMPAGNAMENTO AL LAVORO",exp_SILP!$AD275="4.2"),"A.5 - LEP F1 - ACCOMPAGNAMENTO AL LAVORO (CARCERE)",
IF(AND(exp_SILP!$S275="A.5 - LEP F1 - ACCOMPAGNAMENTO AL LAVORO",exp_SILP!$AD275="."),"A.5 - LEP F1 - ACCOMPAGNAMENTO AL LAVORO (CARCERE)",
IF(AND(exp_SILP!$S275="A.5.2a - TUTORAGGIO TIROCINI",exp_SILP!$AD275="4.2"),"A.5.2a - TUTORAGGIO TIROCINI (CARCERE)",
exp_SILP!$S275)))))))</f>
        <v>A4.10 - LEP E - ORIENTAMENTO SPECIALISTICO SKILL GAP ANALYSIS</v>
      </c>
      <c r="C275" s="18" t="str">
        <f>CONCATENATE(VLOOKUP(exp_SILP!$B275,'DATI COMMESSE'!$A$2:$F$25,4,FALSE)," - ", VLOOKUP(exp_SILP!$B275,'DATI COMMESSE'!$A$2:$F$25,2,FALSE)," - ",VLOOKUP(exp_SILP!$B275,'DATI COMMESSE'!$A$2:$F$25,3,FALSE))</f>
        <v>GOL - 22-02-5000 - 22-12-5003</v>
      </c>
      <c r="D275" s="18" t="str">
        <f>LEFT(exp_SILP!$R275,5)</f>
        <v>16:30</v>
      </c>
      <c r="E275" s="18" t="str">
        <f>RIGHT(exp_SILP!$R275,5)</f>
        <v>17:30</v>
      </c>
      <c r="F275" s="18">
        <f>IF(exp_SILP!$AG275&gt;=60,exp_SILP!$AG275/60,exp_SILP!$AG275)</f>
        <v>1</v>
      </c>
      <c r="G275" s="18" t="str">
        <f>VLOOKUP(exp_SILP!$Y275,'DATI CM'!$A$2:$F$28,2,FALSE)</f>
        <v>FLCSRN79S42L219X</v>
      </c>
      <c r="H275" s="18" t="str">
        <f>VLOOKUP(exp_SILP!$Y275,'DATI CM'!$A$2:$F$28,3,FALSE)</f>
        <v>A011</v>
      </c>
      <c r="I275" s="18" t="str">
        <f t="shared" si="1"/>
        <v>N</v>
      </c>
      <c r="J275" s="18" t="str">
        <f>VLOOKUP(exp_SILP!$Y275,'DATI CM'!$A$2:$F$28,4,FALSE)</f>
        <v>TORINO</v>
      </c>
      <c r="K275" s="19">
        <f>VLOOKUP(exp_SILP!$B275,'DATI COMMESSE'!$A$2:$F$25,5,FALSE)</f>
        <v>39.94</v>
      </c>
      <c r="L275" s="19">
        <f>IF(exp_SILP!$B275="A4.10 - LEP E - ORIENTAMENTO SPECIALISTICO SKILL GAP ANALYSIS - GRUPPO 3P",0,VLOOKUP(exp_SILP!$Y275,'DATI CM'!$A$2:$F$28,6,FALSE))</f>
        <v>25</v>
      </c>
      <c r="M275" s="19">
        <f>IFERROR(VLOOKUP(exp_SILP!$B275,'DATI CM'!$H$2:$I$16,2,FALSE)*exp_SILP!$F275,0)</f>
        <v>0</v>
      </c>
      <c r="N275" s="18" t="str">
        <f>VLOOKUP(exp_SILP!$B275,'DATI COMMESSE'!$A$2:$F$25,4,FALSE)</f>
        <v>GOL</v>
      </c>
      <c r="O275" s="20">
        <f>VLOOKUP(exp_SILP!$B275,'DATI COMMESSE'!$A$2:$F$25,5,FALSE)*exp_SILP!$F275</f>
        <v>39.94</v>
      </c>
      <c r="P275" s="18" t="str">
        <f>IF(MID(exp_SILP!$W275,10,2)&gt;"40","F","M")</f>
        <v>F</v>
      </c>
      <c r="Q275" s="24" t="s">
        <v>788</v>
      </c>
      <c r="R275" s="22" t="s">
        <v>110</v>
      </c>
      <c r="S275" s="22" t="s">
        <v>70</v>
      </c>
      <c r="T275" s="22" t="s">
        <v>58</v>
      </c>
      <c r="U275" s="22" t="s">
        <v>59</v>
      </c>
      <c r="V275" s="22" t="s">
        <v>243</v>
      </c>
      <c r="W275" s="22" t="s">
        <v>244</v>
      </c>
      <c r="X275" s="22" t="s">
        <v>245</v>
      </c>
      <c r="Y275" s="22" t="s">
        <v>10</v>
      </c>
      <c r="Z275" s="22" t="s">
        <v>63</v>
      </c>
      <c r="AA275" s="22" t="s">
        <v>64</v>
      </c>
      <c r="AB275" s="22" t="s">
        <v>74</v>
      </c>
      <c r="AC275" s="22" t="s">
        <v>75</v>
      </c>
      <c r="AD275" s="22" t="s">
        <v>59</v>
      </c>
      <c r="AE275" s="22" t="s">
        <v>59</v>
      </c>
      <c r="AF275" s="22" t="s">
        <v>59</v>
      </c>
      <c r="AG275" s="25" t="s">
        <v>67</v>
      </c>
      <c r="AH275" s="22" t="s">
        <v>793</v>
      </c>
      <c r="AI275" s="22" t="s">
        <v>77</v>
      </c>
      <c r="AJ275" s="22" t="str">
        <f>VLOOKUP(exp_SILP!$Y275,'DATI CM'!$A$2:$F$28,2,FALSE)</f>
        <v>FLCSRN79S42L219X</v>
      </c>
    </row>
    <row r="276" ht="15.75" customHeight="1">
      <c r="A276" s="10" t="str">
        <f>IFERROR(VLOOKUP(exp_SILP!$W276,exp_utenti_P!D:D,1,FALSE),"_DA INSERIRE")</f>
        <v>NGRGGT68H67Z129D</v>
      </c>
      <c r="B276" s="10" t="str">
        <f>IF(AND(exp_SILP!$S276="A.3 ORIENTAMENTO PROFESSIONALE",exp_SILP!$AD276="4.2"),"A.3 ORIENTAMENTO PROFESSIONALE (CARCERE)",
IF(AND(exp_SILP!$S276="A.3 ORIENTAMENTO PROFESSIONALE",exp_SILP!$AD276="."),"A.3 ORIENTAMENTO PROFESSIONALE (CARCERE)",
IF(AND(exp_SILP!$S276="A.4 CONSULENZA ORIENTATIVA",exp_SILP!$AD276="4.2"),"A.4 CONSULENZA ORIENTATIVA (CARCERE)",
IF(AND(exp_SILP!$S276="A.4 CONSULENZA ORIENTATIVA",exp_SILP!$AD276="."),"A.4 CONSULENZA ORIENTATIVA (CARCERE)",
IF(AND(exp_SILP!$S276="A.5 - LEP F1 - ACCOMPAGNAMENTO AL LAVORO",exp_SILP!$AD276="4.2"),"A.5 - LEP F1 - ACCOMPAGNAMENTO AL LAVORO (CARCERE)",
IF(AND(exp_SILP!$S276="A.5 - LEP F1 - ACCOMPAGNAMENTO AL LAVORO",exp_SILP!$AD276="."),"A.5 - LEP F1 - ACCOMPAGNAMENTO AL LAVORO (CARCERE)",
IF(AND(exp_SILP!$S276="A.5.2a - TUTORAGGIO TIROCINI",exp_SILP!$AD276="4.2"),"A.5.2a - TUTORAGGIO TIROCINI (CARCERE)",
exp_SILP!$S276)))))))</f>
        <v>A4.10 - LEP E - ORIENTAMENTO SPECIALISTICO SKILL GAP ANALYSIS</v>
      </c>
      <c r="C276" s="11" t="str">
        <f>CONCATENATE(VLOOKUP(exp_SILP!$B276,'DATI COMMESSE'!$A$2:$F$25,4,FALSE)," - ", VLOOKUP(exp_SILP!$B276,'DATI COMMESSE'!$A$2:$F$25,2,FALSE)," - ",VLOOKUP(exp_SILP!$B276,'DATI COMMESSE'!$A$2:$F$25,3,FALSE))</f>
        <v>GOL - 22-02-5000 - 22-12-5003</v>
      </c>
      <c r="D276" s="11" t="str">
        <f>LEFT(exp_SILP!$R276,5)</f>
        <v>12:00</v>
      </c>
      <c r="E276" s="11" t="str">
        <f>RIGHT(exp_SILP!$R276,5)</f>
        <v>13:00</v>
      </c>
      <c r="F276" s="11">
        <f>IF(exp_SILP!$AG276&gt;=60,exp_SILP!$AG276/60,exp_SILP!$AG276)</f>
        <v>1</v>
      </c>
      <c r="G276" s="11" t="str">
        <f>VLOOKUP(exp_SILP!$Y276,'DATI CM'!$A$2:$F$28,2,FALSE)</f>
        <v>MNRCLD73B46G674U</v>
      </c>
      <c r="H276" s="11" t="str">
        <f>VLOOKUP(exp_SILP!$Y276,'DATI CM'!$A$2:$F$28,3,FALSE)</f>
        <v>A011</v>
      </c>
      <c r="I276" s="11" t="str">
        <f t="shared" si="1"/>
        <v>N</v>
      </c>
      <c r="J276" s="11" t="str">
        <f>VLOOKUP(exp_SILP!$Y276,'DATI CM'!$A$2:$F$28,4,FALSE)</f>
        <v>TORINO</v>
      </c>
      <c r="K276" s="12">
        <f>VLOOKUP(exp_SILP!$B276,'DATI COMMESSE'!$A$2:$F$25,5,FALSE)</f>
        <v>39.94</v>
      </c>
      <c r="L276" s="12">
        <f>IF(exp_SILP!$B276="A4.10 - LEP E - ORIENTAMENTO SPECIALISTICO SKILL GAP ANALYSIS - GRUPPO 3P",0,VLOOKUP(exp_SILP!$Y276,'DATI CM'!$A$2:$F$28,6,FALSE))</f>
        <v>25</v>
      </c>
      <c r="M276" s="12">
        <f>IFERROR(VLOOKUP(exp_SILP!$B276,'DATI CM'!$H$2:$I$16,2,FALSE)*exp_SILP!$F276,0)</f>
        <v>0</v>
      </c>
      <c r="N276" s="11" t="str">
        <f>VLOOKUP(exp_SILP!$B276,'DATI COMMESSE'!$A$2:$F$25,4,FALSE)</f>
        <v>GOL</v>
      </c>
      <c r="O276" s="13">
        <f>VLOOKUP(exp_SILP!$B276,'DATI COMMESSE'!$A$2:$F$25,5,FALSE)*exp_SILP!$F276</f>
        <v>39.94</v>
      </c>
      <c r="P276" s="11" t="str">
        <f>IF(MID(exp_SILP!$W276,10,2)&gt;"40","F","M")</f>
        <v>F</v>
      </c>
      <c r="Q276" s="27" t="s">
        <v>788</v>
      </c>
      <c r="R276" s="15" t="s">
        <v>102</v>
      </c>
      <c r="S276" s="15" t="s">
        <v>70</v>
      </c>
      <c r="T276" s="15" t="s">
        <v>58</v>
      </c>
      <c r="U276" s="15" t="s">
        <v>59</v>
      </c>
      <c r="V276" s="15" t="s">
        <v>298</v>
      </c>
      <c r="W276" s="15" t="s">
        <v>299</v>
      </c>
      <c r="X276" s="15" t="s">
        <v>300</v>
      </c>
      <c r="Y276" s="15" t="s">
        <v>14</v>
      </c>
      <c r="Z276" s="15" t="s">
        <v>63</v>
      </c>
      <c r="AA276" s="15" t="s">
        <v>64</v>
      </c>
      <c r="AB276" s="15" t="s">
        <v>74</v>
      </c>
      <c r="AC276" s="15" t="s">
        <v>135</v>
      </c>
      <c r="AD276" s="15" t="s">
        <v>59</v>
      </c>
      <c r="AE276" s="15" t="s">
        <v>59</v>
      </c>
      <c r="AF276" s="15" t="s">
        <v>59</v>
      </c>
      <c r="AG276" s="28" t="s">
        <v>67</v>
      </c>
      <c r="AH276" s="15" t="s">
        <v>788</v>
      </c>
      <c r="AI276" s="15" t="s">
        <v>158</v>
      </c>
      <c r="AJ276" s="15" t="str">
        <f>VLOOKUP(exp_SILP!$Y276,'DATI CM'!$A$2:$F$28,2,FALSE)</f>
        <v>MNRCLD73B46G674U</v>
      </c>
    </row>
    <row r="277" ht="15.75" hidden="1" customHeight="1">
      <c r="A277" s="17" t="str">
        <f>IFERROR(VLOOKUP(exp_SILP!$W277,exp_utenti_P!D:D,1,FALSE),"_DA INSERIRE")</f>
        <v>SSSBHM91R04Z329K</v>
      </c>
      <c r="B277" s="17" t="str">
        <f>IF(AND(exp_SILP!$S277="A.3 ORIENTAMENTO PROFESSIONALE",exp_SILP!$AD277="4.2"),"A.3 ORIENTAMENTO PROFESSIONALE (CARCERE)",
IF(AND(exp_SILP!$S277="A.3 ORIENTAMENTO PROFESSIONALE",exp_SILP!$AD277="."),"A.3 ORIENTAMENTO PROFESSIONALE (CARCERE)",
IF(AND(exp_SILP!$S277="A.4 CONSULENZA ORIENTATIVA",exp_SILP!$AD277="4.2"),"A.4 CONSULENZA ORIENTATIVA (CARCERE)",
IF(AND(exp_SILP!$S277="A.4 CONSULENZA ORIENTATIVA",exp_SILP!$AD277="."),"A.4 CONSULENZA ORIENTATIVA (CARCERE)",
IF(AND(exp_SILP!$S277="A.5 - LEP F1 - ACCOMPAGNAMENTO AL LAVORO",exp_SILP!$AD277="4.2"),"A.5 - LEP F1 - ACCOMPAGNAMENTO AL LAVORO (CARCERE)",
IF(AND(exp_SILP!$S277="A.5 - LEP F1 - ACCOMPAGNAMENTO AL LAVORO",exp_SILP!$AD277="."),"A.5 - LEP F1 - ACCOMPAGNAMENTO AL LAVORO (CARCERE)",
IF(AND(exp_SILP!$S277="A.5.2a - TUTORAGGIO TIROCINI",exp_SILP!$AD277="4.2"),"A.5.2a - TUTORAGGIO TIROCINI (CARCERE)",
exp_SILP!$S277)))))))</f>
        <v>A4.10 - LEP E - ORIENTAMENTO SPECIALISTICO SKILL GAP ANALYSIS</v>
      </c>
      <c r="C277" s="18" t="str">
        <f>CONCATENATE(VLOOKUP(exp_SILP!$B277,'DATI COMMESSE'!$A$2:$F$25,4,FALSE)," - ", VLOOKUP(exp_SILP!$B277,'DATI COMMESSE'!$A$2:$F$25,2,FALSE)," - ",VLOOKUP(exp_SILP!$B277,'DATI COMMESSE'!$A$2:$F$25,3,FALSE))</f>
        <v>GOL - 22-02-5000 - 22-12-5003</v>
      </c>
      <c r="D277" s="18" t="str">
        <f>LEFT(exp_SILP!$R277,5)</f>
        <v>12:00</v>
      </c>
      <c r="E277" s="18" t="str">
        <f>RIGHT(exp_SILP!$R277,5)</f>
        <v>13:00</v>
      </c>
      <c r="F277" s="18">
        <f>IF(exp_SILP!$AG277&gt;=60,exp_SILP!$AG277/60,exp_SILP!$AG277)</f>
        <v>1</v>
      </c>
      <c r="G277" s="18" t="str">
        <f>VLOOKUP(exp_SILP!$Y277,'DATI CM'!$A$2:$F$28,2,FALSE)</f>
        <v>SPDPRZ67H55L219V</v>
      </c>
      <c r="H277" s="18" t="str">
        <f>VLOOKUP(exp_SILP!$Y277,'DATI CM'!$A$2:$F$28,3,FALSE)</f>
        <v>A010</v>
      </c>
      <c r="I277" s="18" t="str">
        <f t="shared" si="1"/>
        <v>N</v>
      </c>
      <c r="J277" s="18" t="str">
        <f>VLOOKUP(exp_SILP!$Y277,'DATI CM'!$A$2:$F$28,4,FALSE)</f>
        <v>TORINO</v>
      </c>
      <c r="K277" s="19">
        <f>VLOOKUP(exp_SILP!$B277,'DATI COMMESSE'!$A$2:$F$25,5,FALSE)</f>
        <v>39.94</v>
      </c>
      <c r="L277" s="19" t="str">
        <f>IF(exp_SILP!$B277="A4.10 - LEP E - ORIENTAMENTO SPECIALISTICO SKILL GAP ANALYSIS - GRUPPO 3P",0,VLOOKUP(exp_SILP!$Y277,'DATI CM'!$A$2:$F$28,6,FALSE))</f>
        <v/>
      </c>
      <c r="M277" s="19">
        <f>IFERROR(VLOOKUP(exp_SILP!$B277,'DATI CM'!$H$2:$I$16,2,FALSE)*exp_SILP!$F277,0)</f>
        <v>0</v>
      </c>
      <c r="N277" s="18" t="str">
        <f>VLOOKUP(exp_SILP!$B277,'DATI COMMESSE'!$A$2:$F$25,4,FALSE)</f>
        <v>GOL</v>
      </c>
      <c r="O277" s="20">
        <f>VLOOKUP(exp_SILP!$B277,'DATI COMMESSE'!$A$2:$F$25,5,FALSE)*exp_SILP!$F277</f>
        <v>39.94</v>
      </c>
      <c r="P277" s="18" t="str">
        <f>IF(MID(exp_SILP!$W277,10,2)&gt;"40","F","M")</f>
        <v>M</v>
      </c>
      <c r="Q277" s="24" t="s">
        <v>788</v>
      </c>
      <c r="R277" s="22" t="s">
        <v>102</v>
      </c>
      <c r="S277" s="22" t="s">
        <v>70</v>
      </c>
      <c r="T277" s="22" t="s">
        <v>58</v>
      </c>
      <c r="U277" s="22" t="s">
        <v>59</v>
      </c>
      <c r="V277" s="22" t="s">
        <v>794</v>
      </c>
      <c r="W277" s="22" t="s">
        <v>795</v>
      </c>
      <c r="X277" s="22" t="s">
        <v>796</v>
      </c>
      <c r="Y277" s="22" t="s">
        <v>17</v>
      </c>
      <c r="Z277" s="22" t="s">
        <v>63</v>
      </c>
      <c r="AA277" s="22" t="s">
        <v>64</v>
      </c>
      <c r="AB277" s="22" t="s">
        <v>65</v>
      </c>
      <c r="AC277" s="22" t="s">
        <v>135</v>
      </c>
      <c r="AD277" s="22" t="s">
        <v>59</v>
      </c>
      <c r="AE277" s="22" t="s">
        <v>59</v>
      </c>
      <c r="AF277" s="22" t="s">
        <v>59</v>
      </c>
      <c r="AG277" s="25" t="s">
        <v>67</v>
      </c>
      <c r="AH277" s="22" t="s">
        <v>788</v>
      </c>
      <c r="AI277" s="22" t="s">
        <v>137</v>
      </c>
      <c r="AJ277" s="22" t="str">
        <f>VLOOKUP(exp_SILP!$Y277,'DATI CM'!$A$2:$F$28,2,FALSE)</f>
        <v>SPDPRZ67H55L219V</v>
      </c>
    </row>
    <row r="278" ht="15.75" hidden="1" customHeight="1">
      <c r="A278" s="10" t="str">
        <f>IFERROR(VLOOKUP(exp_SILP!$W278,exp_utenti_P!D:D,1,FALSE),"_DA INSERIRE")</f>
        <v>SSSBHM91R04Z329K</v>
      </c>
      <c r="B278" s="10" t="str">
        <f>IF(AND(exp_SILP!$S278="A.3 ORIENTAMENTO PROFESSIONALE",exp_SILP!$AD278="4.2"),"A.3 ORIENTAMENTO PROFESSIONALE (CARCERE)",
IF(AND(exp_SILP!$S278="A.3 ORIENTAMENTO PROFESSIONALE",exp_SILP!$AD278="."),"A.3 ORIENTAMENTO PROFESSIONALE (CARCERE)",
IF(AND(exp_SILP!$S278="A.4 CONSULENZA ORIENTATIVA",exp_SILP!$AD278="4.2"),"A.4 CONSULENZA ORIENTATIVA (CARCERE)",
IF(AND(exp_SILP!$S278="A.4 CONSULENZA ORIENTATIVA",exp_SILP!$AD278="."),"A.4 CONSULENZA ORIENTATIVA (CARCERE)",
IF(AND(exp_SILP!$S278="A.5 - LEP F1 - ACCOMPAGNAMENTO AL LAVORO",exp_SILP!$AD278="4.2"),"A.5 - LEP F1 - ACCOMPAGNAMENTO AL LAVORO (CARCERE)",
IF(AND(exp_SILP!$S278="A.5 - LEP F1 - ACCOMPAGNAMENTO AL LAVORO",exp_SILP!$AD278="."),"A.5 - LEP F1 - ACCOMPAGNAMENTO AL LAVORO (CARCERE)",
IF(AND(exp_SILP!$S278="A.5.2a - TUTORAGGIO TIROCINI",exp_SILP!$AD278="4.2"),"A.5.2a - TUTORAGGIO TIROCINI (CARCERE)",
exp_SILP!$S278)))))))</f>
        <v>A4.10 - LEP E - ORIENTAMENTO SPECIALISTICO SKILL GAP ANALYSIS</v>
      </c>
      <c r="C278" s="11" t="str">
        <f>CONCATENATE(VLOOKUP(exp_SILP!$B278,'DATI COMMESSE'!$A$2:$F$25,4,FALSE)," - ", VLOOKUP(exp_SILP!$B278,'DATI COMMESSE'!$A$2:$F$25,2,FALSE)," - ",VLOOKUP(exp_SILP!$B278,'DATI COMMESSE'!$A$2:$F$25,3,FALSE))</f>
        <v>GOL - 22-02-5000 - 22-12-5003</v>
      </c>
      <c r="D278" s="11" t="str">
        <f>LEFT(exp_SILP!$R278,5)</f>
        <v>09:00</v>
      </c>
      <c r="E278" s="11" t="str">
        <f>RIGHT(exp_SILP!$R278,5)</f>
        <v>11:00</v>
      </c>
      <c r="F278" s="11">
        <f>IF(exp_SILP!$AG278&gt;=60,exp_SILP!$AG278/60,exp_SILP!$AG278)</f>
        <v>2</v>
      </c>
      <c r="G278" s="11" t="str">
        <f>VLOOKUP(exp_SILP!$Y278,'DATI CM'!$A$2:$F$28,2,FALSE)</f>
        <v>SPDPRZ67H55L219V</v>
      </c>
      <c r="H278" s="11" t="str">
        <f>VLOOKUP(exp_SILP!$Y278,'DATI CM'!$A$2:$F$28,3,FALSE)</f>
        <v>A010</v>
      </c>
      <c r="I278" s="11" t="str">
        <f t="shared" si="1"/>
        <v>N</v>
      </c>
      <c r="J278" s="11" t="str">
        <f>VLOOKUP(exp_SILP!$Y278,'DATI CM'!$A$2:$F$28,4,FALSE)</f>
        <v>TORINO</v>
      </c>
      <c r="K278" s="12">
        <f>VLOOKUP(exp_SILP!$B278,'DATI COMMESSE'!$A$2:$F$25,5,FALSE)</f>
        <v>39.94</v>
      </c>
      <c r="L278" s="12" t="str">
        <f>IF(exp_SILP!$B278="A4.10 - LEP E - ORIENTAMENTO SPECIALISTICO SKILL GAP ANALYSIS - GRUPPO 3P",0,VLOOKUP(exp_SILP!$Y278,'DATI CM'!$A$2:$F$28,6,FALSE))</f>
        <v/>
      </c>
      <c r="M278" s="12">
        <f>IFERROR(VLOOKUP(exp_SILP!$B278,'DATI CM'!$H$2:$I$16,2,FALSE)*exp_SILP!$F278,0)</f>
        <v>0</v>
      </c>
      <c r="N278" s="11" t="str">
        <f>VLOOKUP(exp_SILP!$B278,'DATI COMMESSE'!$A$2:$F$25,4,FALSE)</f>
        <v>GOL</v>
      </c>
      <c r="O278" s="13">
        <f>VLOOKUP(exp_SILP!$B278,'DATI COMMESSE'!$A$2:$F$25,5,FALSE)*exp_SILP!$F278</f>
        <v>79.88</v>
      </c>
      <c r="P278" s="11" t="str">
        <f>IF(MID(exp_SILP!$W278,10,2)&gt;"40","F","M")</f>
        <v>M</v>
      </c>
      <c r="Q278" s="27" t="s">
        <v>788</v>
      </c>
      <c r="R278" s="15" t="s">
        <v>223</v>
      </c>
      <c r="S278" s="15" t="s">
        <v>70</v>
      </c>
      <c r="T278" s="15" t="s">
        <v>58</v>
      </c>
      <c r="U278" s="15" t="s">
        <v>59</v>
      </c>
      <c r="V278" s="15" t="s">
        <v>794</v>
      </c>
      <c r="W278" s="15" t="s">
        <v>795</v>
      </c>
      <c r="X278" s="15" t="s">
        <v>796</v>
      </c>
      <c r="Y278" s="15" t="s">
        <v>17</v>
      </c>
      <c r="Z278" s="15" t="s">
        <v>63</v>
      </c>
      <c r="AA278" s="15" t="s">
        <v>64</v>
      </c>
      <c r="AB278" s="15" t="s">
        <v>65</v>
      </c>
      <c r="AC278" s="15" t="s">
        <v>135</v>
      </c>
      <c r="AD278" s="15" t="s">
        <v>59</v>
      </c>
      <c r="AE278" s="15" t="s">
        <v>59</v>
      </c>
      <c r="AF278" s="15" t="s">
        <v>59</v>
      </c>
      <c r="AG278" s="28" t="s">
        <v>76</v>
      </c>
      <c r="AH278" s="15" t="s">
        <v>788</v>
      </c>
      <c r="AI278" s="15" t="s">
        <v>137</v>
      </c>
      <c r="AJ278" s="15" t="str">
        <f>VLOOKUP(exp_SILP!$Y278,'DATI CM'!$A$2:$F$28,2,FALSE)</f>
        <v>SPDPRZ67H55L219V</v>
      </c>
    </row>
    <row r="279" ht="15.75" customHeight="1">
      <c r="A279" s="17" t="str">
        <f>IFERROR(VLOOKUP(exp_SILP!$W279,exp_utenti_P!D:D,1,FALSE),"_DA INSERIRE")</f>
        <v>NCLWTR84E11L219U</v>
      </c>
      <c r="B279" s="17" t="str">
        <f>IF(AND(exp_SILP!$S279="A.3 ORIENTAMENTO PROFESSIONALE",exp_SILP!$AD279="4.2"),"A.3 ORIENTAMENTO PROFESSIONALE (CARCERE)",
IF(AND(exp_SILP!$S279="A.3 ORIENTAMENTO PROFESSIONALE",exp_SILP!$AD279="."),"A.3 ORIENTAMENTO PROFESSIONALE (CARCERE)",
IF(AND(exp_SILP!$S279="A.4 CONSULENZA ORIENTATIVA",exp_SILP!$AD279="4.2"),"A.4 CONSULENZA ORIENTATIVA (CARCERE)",
IF(AND(exp_SILP!$S279="A.4 CONSULENZA ORIENTATIVA",exp_SILP!$AD279="."),"A.4 CONSULENZA ORIENTATIVA (CARCERE)",
IF(AND(exp_SILP!$S279="A.5 - LEP F1 - ACCOMPAGNAMENTO AL LAVORO",exp_SILP!$AD279="4.2"),"A.5 - LEP F1 - ACCOMPAGNAMENTO AL LAVORO (CARCERE)",
IF(AND(exp_SILP!$S279="A.5 - LEP F1 - ACCOMPAGNAMENTO AL LAVORO",exp_SILP!$AD279="."),"A.5 - LEP F1 - ACCOMPAGNAMENTO AL LAVORO (CARCERE)",
IF(AND(exp_SILP!$S279="A.5.2a - TUTORAGGIO TIROCINI",exp_SILP!$AD279="4.2"),"A.5.2a - TUTORAGGIO TIROCINI (CARCERE)",
exp_SILP!$S279)))))))</f>
        <v>A4.10 - LEP E - ORIENTAMENTO SPECIALISTICO SKILL GAP ANALYSIS</v>
      </c>
      <c r="C279" s="18" t="str">
        <f>CONCATENATE(VLOOKUP(exp_SILP!$B279,'DATI COMMESSE'!$A$2:$F$25,4,FALSE)," - ", VLOOKUP(exp_SILP!$B279,'DATI COMMESSE'!$A$2:$F$25,2,FALSE)," - ",VLOOKUP(exp_SILP!$B279,'DATI COMMESSE'!$A$2:$F$25,3,FALSE))</f>
        <v>GOL - 22-02-5000 - 22-12-5003</v>
      </c>
      <c r="D279" s="18" t="str">
        <f>LEFT(exp_SILP!$R279,5)</f>
        <v>17:00</v>
      </c>
      <c r="E279" s="18" t="str">
        <f>RIGHT(exp_SILP!$R279,5)</f>
        <v>18:00</v>
      </c>
      <c r="F279" s="18">
        <f>IF(exp_SILP!$AG279&gt;=60,exp_SILP!$AG279/60,exp_SILP!$AG279)</f>
        <v>1</v>
      </c>
      <c r="G279" s="18" t="str">
        <f>VLOOKUP(exp_SILP!$Y279,'DATI CM'!$A$2:$F$28,2,FALSE)</f>
        <v>MNRCLD73B46G674U</v>
      </c>
      <c r="H279" s="18" t="str">
        <f>VLOOKUP(exp_SILP!$Y279,'DATI CM'!$A$2:$F$28,3,FALSE)</f>
        <v>A011</v>
      </c>
      <c r="I279" s="18" t="str">
        <f t="shared" si="1"/>
        <v>N</v>
      </c>
      <c r="J279" s="18" t="str">
        <f>VLOOKUP(exp_SILP!$Y279,'DATI CM'!$A$2:$F$28,4,FALSE)</f>
        <v>TORINO</v>
      </c>
      <c r="K279" s="19">
        <f>VLOOKUP(exp_SILP!$B279,'DATI COMMESSE'!$A$2:$F$25,5,FALSE)</f>
        <v>39.94</v>
      </c>
      <c r="L279" s="19">
        <f>IF(exp_SILP!$B279="A4.10 - LEP E - ORIENTAMENTO SPECIALISTICO SKILL GAP ANALYSIS - GRUPPO 3P",0,VLOOKUP(exp_SILP!$Y279,'DATI CM'!$A$2:$F$28,6,FALSE))</f>
        <v>25</v>
      </c>
      <c r="M279" s="19">
        <f>IFERROR(VLOOKUP(exp_SILP!$B279,'DATI CM'!$H$2:$I$16,2,FALSE)*exp_SILP!$F279,0)</f>
        <v>0</v>
      </c>
      <c r="N279" s="18" t="str">
        <f>VLOOKUP(exp_SILP!$B279,'DATI COMMESSE'!$A$2:$F$25,4,FALSE)</f>
        <v>GOL</v>
      </c>
      <c r="O279" s="20">
        <f>VLOOKUP(exp_SILP!$B279,'DATI COMMESSE'!$A$2:$F$25,5,FALSE)*exp_SILP!$F279</f>
        <v>39.94</v>
      </c>
      <c r="P279" s="18" t="str">
        <f>IF(MID(exp_SILP!$W279,10,2)&gt;"40","F","M")</f>
        <v>M</v>
      </c>
      <c r="Q279" s="24" t="s">
        <v>788</v>
      </c>
      <c r="R279" s="22" t="s">
        <v>93</v>
      </c>
      <c r="S279" s="22" t="s">
        <v>70</v>
      </c>
      <c r="T279" s="22" t="s">
        <v>58</v>
      </c>
      <c r="U279" s="22" t="s">
        <v>59</v>
      </c>
      <c r="V279" s="22" t="s">
        <v>797</v>
      </c>
      <c r="W279" s="22" t="s">
        <v>798</v>
      </c>
      <c r="X279" s="22" t="s">
        <v>799</v>
      </c>
      <c r="Y279" s="22" t="s">
        <v>14</v>
      </c>
      <c r="Z279" s="22" t="s">
        <v>63</v>
      </c>
      <c r="AA279" s="22" t="s">
        <v>64</v>
      </c>
      <c r="AB279" s="22" t="s">
        <v>65</v>
      </c>
      <c r="AC279" s="22" t="s">
        <v>135</v>
      </c>
      <c r="AD279" s="22" t="s">
        <v>59</v>
      </c>
      <c r="AE279" s="22" t="s">
        <v>59</v>
      </c>
      <c r="AF279" s="22" t="s">
        <v>156</v>
      </c>
      <c r="AG279" s="25" t="s">
        <v>67</v>
      </c>
      <c r="AH279" s="22" t="s">
        <v>793</v>
      </c>
      <c r="AI279" s="22" t="s">
        <v>158</v>
      </c>
      <c r="AJ279" s="22" t="str">
        <f>VLOOKUP(exp_SILP!$Y279,'DATI CM'!$A$2:$F$28,2,FALSE)</f>
        <v>MNRCLD73B46G674U</v>
      </c>
    </row>
    <row r="280" ht="15.75" customHeight="1">
      <c r="A280" s="10" t="str">
        <f>IFERROR(VLOOKUP(exp_SILP!$W280,exp_utenti_P!D:D,1,FALSE),"_DA INSERIRE")</f>
        <v>NCLWTR84E11L219U</v>
      </c>
      <c r="B280" s="10" t="str">
        <f>IF(AND(exp_SILP!$S280="A.3 ORIENTAMENTO PROFESSIONALE",exp_SILP!$AD280="4.2"),"A.3 ORIENTAMENTO PROFESSIONALE (CARCERE)",
IF(AND(exp_SILP!$S280="A.3 ORIENTAMENTO PROFESSIONALE",exp_SILP!$AD280="."),"A.3 ORIENTAMENTO PROFESSIONALE (CARCERE)",
IF(AND(exp_SILP!$S280="A.4 CONSULENZA ORIENTATIVA",exp_SILP!$AD280="4.2"),"A.4 CONSULENZA ORIENTATIVA (CARCERE)",
IF(AND(exp_SILP!$S280="A.4 CONSULENZA ORIENTATIVA",exp_SILP!$AD280="."),"A.4 CONSULENZA ORIENTATIVA (CARCERE)",
IF(AND(exp_SILP!$S280="A.5 - LEP F1 - ACCOMPAGNAMENTO AL LAVORO",exp_SILP!$AD280="4.2"),"A.5 - LEP F1 - ACCOMPAGNAMENTO AL LAVORO (CARCERE)",
IF(AND(exp_SILP!$S280="A.5 - LEP F1 - ACCOMPAGNAMENTO AL LAVORO",exp_SILP!$AD280="."),"A.5 - LEP F1 - ACCOMPAGNAMENTO AL LAVORO (CARCERE)",
IF(AND(exp_SILP!$S280="A.5.2a - TUTORAGGIO TIROCINI",exp_SILP!$AD280="4.2"),"A.5.2a - TUTORAGGIO TIROCINI (CARCERE)",
exp_SILP!$S280)))))))</f>
        <v>A4.10 - LEP E - ORIENTAMENTO SPECIALISTICO SKILL GAP ANALYSIS</v>
      </c>
      <c r="C280" s="11" t="str">
        <f>CONCATENATE(VLOOKUP(exp_SILP!$B280,'DATI COMMESSE'!$A$2:$F$25,4,FALSE)," - ", VLOOKUP(exp_SILP!$B280,'DATI COMMESSE'!$A$2:$F$25,2,FALSE)," - ",VLOOKUP(exp_SILP!$B280,'DATI COMMESSE'!$A$2:$F$25,3,FALSE))</f>
        <v>GOL - 22-02-5000 - 22-12-5003</v>
      </c>
      <c r="D280" s="11" t="str">
        <f>LEFT(exp_SILP!$R280,5)</f>
        <v>14:00</v>
      </c>
      <c r="E280" s="11" t="str">
        <f>RIGHT(exp_SILP!$R280,5)</f>
        <v>17:00</v>
      </c>
      <c r="F280" s="11">
        <f>IF(exp_SILP!$AG280&gt;=60,exp_SILP!$AG280/60,exp_SILP!$AG280)</f>
        <v>3</v>
      </c>
      <c r="G280" s="11" t="str">
        <f>VLOOKUP(exp_SILP!$Y280,'DATI CM'!$A$2:$F$28,2,FALSE)</f>
        <v>MNRCLD73B46G674U</v>
      </c>
      <c r="H280" s="11" t="str">
        <f>VLOOKUP(exp_SILP!$Y280,'DATI CM'!$A$2:$F$28,3,FALSE)</f>
        <v>A011</v>
      </c>
      <c r="I280" s="11" t="str">
        <f t="shared" si="1"/>
        <v>N</v>
      </c>
      <c r="J280" s="11" t="str">
        <f>VLOOKUP(exp_SILP!$Y280,'DATI CM'!$A$2:$F$28,4,FALSE)</f>
        <v>TORINO</v>
      </c>
      <c r="K280" s="12">
        <f>VLOOKUP(exp_SILP!$B280,'DATI COMMESSE'!$A$2:$F$25,5,FALSE)</f>
        <v>39.94</v>
      </c>
      <c r="L280" s="12">
        <f>IF(exp_SILP!$B280="A4.10 - LEP E - ORIENTAMENTO SPECIALISTICO SKILL GAP ANALYSIS - GRUPPO 3P",0,VLOOKUP(exp_SILP!$Y280,'DATI CM'!$A$2:$F$28,6,FALSE))</f>
        <v>25</v>
      </c>
      <c r="M280" s="12">
        <f>IFERROR(VLOOKUP(exp_SILP!$B280,'DATI CM'!$H$2:$I$16,2,FALSE)*exp_SILP!$F280,0)</f>
        <v>0</v>
      </c>
      <c r="N280" s="11" t="str">
        <f>VLOOKUP(exp_SILP!$B280,'DATI COMMESSE'!$A$2:$F$25,4,FALSE)</f>
        <v>GOL</v>
      </c>
      <c r="O280" s="13">
        <f>VLOOKUP(exp_SILP!$B280,'DATI COMMESSE'!$A$2:$F$25,5,FALSE)*exp_SILP!$F280</f>
        <v>119.82</v>
      </c>
      <c r="P280" s="11" t="str">
        <f>IF(MID(exp_SILP!$W280,10,2)&gt;"40","F","M")</f>
        <v>M</v>
      </c>
      <c r="Q280" s="27" t="s">
        <v>788</v>
      </c>
      <c r="R280" s="15" t="s">
        <v>100</v>
      </c>
      <c r="S280" s="15" t="s">
        <v>70</v>
      </c>
      <c r="T280" s="15" t="s">
        <v>58</v>
      </c>
      <c r="U280" s="15" t="s">
        <v>59</v>
      </c>
      <c r="V280" s="15" t="s">
        <v>797</v>
      </c>
      <c r="W280" s="15" t="s">
        <v>798</v>
      </c>
      <c r="X280" s="15" t="s">
        <v>799</v>
      </c>
      <c r="Y280" s="15" t="s">
        <v>14</v>
      </c>
      <c r="Z280" s="15" t="s">
        <v>63</v>
      </c>
      <c r="AA280" s="15" t="s">
        <v>64</v>
      </c>
      <c r="AB280" s="15" t="s">
        <v>74</v>
      </c>
      <c r="AC280" s="15" t="s">
        <v>135</v>
      </c>
      <c r="AD280" s="15" t="s">
        <v>59</v>
      </c>
      <c r="AE280" s="15" t="s">
        <v>59</v>
      </c>
      <c r="AF280" s="15" t="s">
        <v>59</v>
      </c>
      <c r="AG280" s="28" t="s">
        <v>101</v>
      </c>
      <c r="AH280" s="15" t="s">
        <v>793</v>
      </c>
      <c r="AI280" s="15" t="s">
        <v>158</v>
      </c>
      <c r="AJ280" s="15" t="str">
        <f>VLOOKUP(exp_SILP!$Y280,'DATI CM'!$A$2:$F$28,2,FALSE)</f>
        <v>MNRCLD73B46G674U</v>
      </c>
    </row>
    <row r="281" ht="15.75" hidden="1" customHeight="1">
      <c r="A281" s="17" t="str">
        <f>IFERROR(VLOOKUP(exp_SILP!$W281,exp_utenti_P!D:D,1,FALSE),"_DA INSERIRE")</f>
        <v>TRCPRC01H70Z129G</v>
      </c>
      <c r="B281" s="17" t="str">
        <f>IF(AND(exp_SILP!$S281="A.3 ORIENTAMENTO PROFESSIONALE",exp_SILP!$AD281="4.2"),"A.3 ORIENTAMENTO PROFESSIONALE (CARCERE)",
IF(AND(exp_SILP!$S281="A.3 ORIENTAMENTO PROFESSIONALE",exp_SILP!$AD281="."),"A.3 ORIENTAMENTO PROFESSIONALE (CARCERE)",
IF(AND(exp_SILP!$S281="A.4 CONSULENZA ORIENTATIVA",exp_SILP!$AD281="4.2"),"A.4 CONSULENZA ORIENTATIVA (CARCERE)",
IF(AND(exp_SILP!$S281="A.4 CONSULENZA ORIENTATIVA",exp_SILP!$AD281="."),"A.4 CONSULENZA ORIENTATIVA (CARCERE)",
IF(AND(exp_SILP!$S281="A.5 - LEP F1 - ACCOMPAGNAMENTO AL LAVORO",exp_SILP!$AD281="4.2"),"A.5 - LEP F1 - ACCOMPAGNAMENTO AL LAVORO (CARCERE)",
IF(AND(exp_SILP!$S281="A.5 - LEP F1 - ACCOMPAGNAMENTO AL LAVORO",exp_SILP!$AD281="."),"A.5 - LEP F1 - ACCOMPAGNAMENTO AL LAVORO (CARCERE)",
IF(AND(exp_SILP!$S281="A.5.2a - TUTORAGGIO TIROCINI",exp_SILP!$AD281="4.2"),"A.5.2a - TUTORAGGIO TIROCINI (CARCERE)",
exp_SILP!$S281)))))))</f>
        <v>A4.10 - LEP E - ORIENTAMENTO SPECIALISTICO SKILL GAP ANALYSIS</v>
      </c>
      <c r="C281" s="18" t="str">
        <f>CONCATENATE(VLOOKUP(exp_SILP!$B281,'DATI COMMESSE'!$A$2:$F$25,4,FALSE)," - ", VLOOKUP(exp_SILP!$B281,'DATI COMMESSE'!$A$2:$F$25,2,FALSE)," - ",VLOOKUP(exp_SILP!$B281,'DATI COMMESSE'!$A$2:$F$25,3,FALSE))</f>
        <v>GOL - 22-02-5000 - 22-12-5003</v>
      </c>
      <c r="D281" s="18" t="str">
        <f>LEFT(exp_SILP!$R281,5)</f>
        <v>14:00</v>
      </c>
      <c r="E281" s="18" t="str">
        <f>RIGHT(exp_SILP!$R281,5)</f>
        <v>18:00</v>
      </c>
      <c r="F281" s="18">
        <f>IF(exp_SILP!$AG281&gt;=60,exp_SILP!$AG281/60,exp_SILP!$AG281)</f>
        <v>4</v>
      </c>
      <c r="G281" s="18" t="str">
        <f>VLOOKUP(exp_SILP!$Y281,'DATI CM'!$A$2:$F$28,2,FALSE)</f>
        <v>PNFMRT85H50A859E</v>
      </c>
      <c r="H281" s="18" t="str">
        <f>VLOOKUP(exp_SILP!$Y281,'DATI CM'!$A$2:$F$28,3,FALSE)</f>
        <v>A011</v>
      </c>
      <c r="I281" s="18" t="str">
        <f t="shared" si="1"/>
        <v>N</v>
      </c>
      <c r="J281" s="18" t="str">
        <f>VLOOKUP(exp_SILP!$Y281,'DATI CM'!$A$2:$F$28,4,FALSE)</f>
        <v>BIELLA</v>
      </c>
      <c r="K281" s="19">
        <f>VLOOKUP(exp_SILP!$B281,'DATI COMMESSE'!$A$2:$F$25,5,FALSE)</f>
        <v>39.94</v>
      </c>
      <c r="L281" s="19">
        <f>IF(exp_SILP!$B281="A4.10 - LEP E - ORIENTAMENTO SPECIALISTICO SKILL GAP ANALYSIS - GRUPPO 3P",0,VLOOKUP(exp_SILP!$Y281,'DATI CM'!$A$2:$F$28,6,FALSE))</f>
        <v>25</v>
      </c>
      <c r="M281" s="19">
        <f>IFERROR(VLOOKUP(exp_SILP!$B281,'DATI CM'!$H$2:$I$16,2,FALSE)*exp_SILP!$F281,0)</f>
        <v>0</v>
      </c>
      <c r="N281" s="18" t="str">
        <f>VLOOKUP(exp_SILP!$B281,'DATI COMMESSE'!$A$2:$F$25,4,FALSE)</f>
        <v>GOL</v>
      </c>
      <c r="O281" s="20">
        <f>VLOOKUP(exp_SILP!$B281,'DATI COMMESSE'!$A$2:$F$25,5,FALSE)*exp_SILP!$F281</f>
        <v>159.76</v>
      </c>
      <c r="P281" s="18" t="str">
        <f>IF(MID(exp_SILP!$W281,10,2)&gt;"40","F","M")</f>
        <v>F</v>
      </c>
      <c r="Q281" s="24" t="s">
        <v>788</v>
      </c>
      <c r="R281" s="22" t="s">
        <v>131</v>
      </c>
      <c r="S281" s="22" t="s">
        <v>70</v>
      </c>
      <c r="T281" s="22" t="s">
        <v>58</v>
      </c>
      <c r="U281" s="22" t="s">
        <v>59</v>
      </c>
      <c r="V281" s="22" t="s">
        <v>401</v>
      </c>
      <c r="W281" s="22" t="s">
        <v>402</v>
      </c>
      <c r="X281" s="22" t="s">
        <v>403</v>
      </c>
      <c r="Y281" s="22" t="s">
        <v>15</v>
      </c>
      <c r="Z281" s="22" t="s">
        <v>63</v>
      </c>
      <c r="AA281" s="22" t="s">
        <v>64</v>
      </c>
      <c r="AB281" s="22" t="s">
        <v>65</v>
      </c>
      <c r="AC281" s="22" t="s">
        <v>66</v>
      </c>
      <c r="AD281" s="22" t="s">
        <v>59</v>
      </c>
      <c r="AE281" s="22" t="s">
        <v>59</v>
      </c>
      <c r="AF281" s="22" t="s">
        <v>59</v>
      </c>
      <c r="AG281" s="25" t="s">
        <v>136</v>
      </c>
      <c r="AH281" s="22" t="s">
        <v>404</v>
      </c>
      <c r="AI281" s="22" t="s">
        <v>68</v>
      </c>
      <c r="AJ281" s="22" t="str">
        <f>VLOOKUP(exp_SILP!$Y281,'DATI CM'!$A$2:$F$28,2,FALSE)</f>
        <v>PNFMRT85H50A859E</v>
      </c>
    </row>
    <row r="282" ht="15.75" hidden="1" customHeight="1">
      <c r="A282" s="10" t="str">
        <f>IFERROR(VLOOKUP(exp_SILP!$W282,exp_utenti_P!D:D,1,FALSE),"_DA INSERIRE")</f>
        <v>PCCNDR94M68A859E</v>
      </c>
      <c r="B282" s="10" t="str">
        <f>IF(AND(exp_SILP!$S282="A.3 ORIENTAMENTO PROFESSIONALE",exp_SILP!$AD282="4.2"),"A.3 ORIENTAMENTO PROFESSIONALE (CARCERE)",
IF(AND(exp_SILP!$S282="A.3 ORIENTAMENTO PROFESSIONALE",exp_SILP!$AD282="."),"A.3 ORIENTAMENTO PROFESSIONALE (CARCERE)",
IF(AND(exp_SILP!$S282="A.4 CONSULENZA ORIENTATIVA",exp_SILP!$AD282="4.2"),"A.4 CONSULENZA ORIENTATIVA (CARCERE)",
IF(AND(exp_SILP!$S282="A.4 CONSULENZA ORIENTATIVA",exp_SILP!$AD282="."),"A.4 CONSULENZA ORIENTATIVA (CARCERE)",
IF(AND(exp_SILP!$S282="A.5 - LEP F1 - ACCOMPAGNAMENTO AL LAVORO",exp_SILP!$AD282="4.2"),"A.5 - LEP F1 - ACCOMPAGNAMENTO AL LAVORO (CARCERE)",
IF(AND(exp_SILP!$S282="A.5 - LEP F1 - ACCOMPAGNAMENTO AL LAVORO",exp_SILP!$AD282="."),"A.5 - LEP F1 - ACCOMPAGNAMENTO AL LAVORO (CARCERE)",
IF(AND(exp_SILP!$S282="A.5.2a - TUTORAGGIO TIROCINI",exp_SILP!$AD282="4.2"),"A.5.2a - TUTORAGGIO TIROCINI (CARCERE)",
exp_SILP!$S282)))))))</f>
        <v>A4.10 - LEP E - ORIENTAMENTO SPECIALISTICO SKILL GAP ANALYSIS - GRUPPO 3P</v>
      </c>
      <c r="C282" s="11" t="str">
        <f>CONCATENATE(VLOOKUP(exp_SILP!$B282,'DATI COMMESSE'!$A$2:$F$25,4,FALSE)," - ", VLOOKUP(exp_SILP!$B282,'DATI COMMESSE'!$A$2:$F$25,2,FALSE)," - ",VLOOKUP(exp_SILP!$B282,'DATI COMMESSE'!$A$2:$F$25,3,FALSE))</f>
        <v>GOL - 22-02-5000 - 22-12-5003</v>
      </c>
      <c r="D282" s="11" t="str">
        <f>LEFT(exp_SILP!$R282,5)</f>
        <v>11:00</v>
      </c>
      <c r="E282" s="11" t="str">
        <f>RIGHT(exp_SILP!$R282,5)</f>
        <v>13:00</v>
      </c>
      <c r="F282" s="11">
        <f>IF(exp_SILP!$AG282&gt;=60,exp_SILP!$AG282/60,exp_SILP!$AG282)</f>
        <v>2</v>
      </c>
      <c r="G282" s="11" t="str">
        <f>VLOOKUP(exp_SILP!$Y282,'DATI CM'!$A$2:$F$28,2,FALSE)</f>
        <v>PNFMRT85H50A859E</v>
      </c>
      <c r="H282" s="11" t="str">
        <f>VLOOKUP(exp_SILP!$Y282,'DATI CM'!$A$2:$F$28,3,FALSE)</f>
        <v>A011</v>
      </c>
      <c r="I282" s="11" t="str">
        <f t="shared" si="1"/>
        <v>N</v>
      </c>
      <c r="J282" s="11" t="str">
        <f>VLOOKUP(exp_SILP!$Y282,'DATI CM'!$A$2:$F$28,4,FALSE)</f>
        <v>BIELLA</v>
      </c>
      <c r="K282" s="12">
        <f>VLOOKUP(exp_SILP!$B282,'DATI COMMESSE'!$A$2:$F$25,5,FALSE)</f>
        <v>82.27</v>
      </c>
      <c r="L282" s="12">
        <f>IF(exp_SILP!$B282="A4.10 - LEP E - ORIENTAMENTO SPECIALISTICO SKILL GAP ANALYSIS - GRUPPO 3P",0,VLOOKUP(exp_SILP!$Y282,'DATI CM'!$A$2:$F$28,6,FALSE))</f>
        <v>0</v>
      </c>
      <c r="M282" s="12">
        <f>IFERROR(VLOOKUP(exp_SILP!$B282,'DATI CM'!$H$2:$I$16,2,FALSE)*exp_SILP!$F282,0)</f>
        <v>70</v>
      </c>
      <c r="N282" s="11" t="str">
        <f>VLOOKUP(exp_SILP!$B282,'DATI COMMESSE'!$A$2:$F$25,4,FALSE)</f>
        <v>GOL</v>
      </c>
      <c r="O282" s="13">
        <f>VLOOKUP(exp_SILP!$B282,'DATI COMMESSE'!$A$2:$F$25,5,FALSE)*exp_SILP!$F282</f>
        <v>164.54</v>
      </c>
      <c r="P282" s="11" t="str">
        <f>IF(MID(exp_SILP!$W282,10,2)&gt;"40","F","M")</f>
        <v>F</v>
      </c>
      <c r="Q282" s="27" t="s">
        <v>631</v>
      </c>
      <c r="R282" s="15" t="s">
        <v>219</v>
      </c>
      <c r="S282" s="15" t="s">
        <v>287</v>
      </c>
      <c r="T282" s="15" t="s">
        <v>58</v>
      </c>
      <c r="U282" s="15" t="s">
        <v>59</v>
      </c>
      <c r="V282" s="15" t="s">
        <v>419</v>
      </c>
      <c r="W282" s="15" t="s">
        <v>420</v>
      </c>
      <c r="X282" s="15" t="s">
        <v>421</v>
      </c>
      <c r="Y282" s="15" t="s">
        <v>15</v>
      </c>
      <c r="Z282" s="15" t="s">
        <v>63</v>
      </c>
      <c r="AA282" s="15" t="s">
        <v>64</v>
      </c>
      <c r="AB282" s="15" t="s">
        <v>65</v>
      </c>
      <c r="AC282" s="15" t="s">
        <v>66</v>
      </c>
      <c r="AD282" s="15" t="s">
        <v>59</v>
      </c>
      <c r="AE282" s="15" t="s">
        <v>59</v>
      </c>
      <c r="AF282" s="15" t="s">
        <v>59</v>
      </c>
      <c r="AG282" s="28" t="s">
        <v>76</v>
      </c>
      <c r="AH282" s="15" t="s">
        <v>422</v>
      </c>
      <c r="AI282" s="15" t="s">
        <v>68</v>
      </c>
      <c r="AJ282" s="15" t="str">
        <f>VLOOKUP(exp_SILP!$Y282,'DATI CM'!$A$2:$F$28,2,FALSE)</f>
        <v>PNFMRT85H50A859E</v>
      </c>
    </row>
    <row r="283" ht="15.75" hidden="1" customHeight="1">
      <c r="A283" s="17" t="str">
        <f>IFERROR(VLOOKUP(exp_SILP!$W283,exp_utenti_P!D:D,1,FALSE),"_DA INSERIRE")</f>
        <v>DLULGU59H70F636J</v>
      </c>
      <c r="B283" s="17" t="str">
        <f>IF(AND(exp_SILP!$S283="A.3 ORIENTAMENTO PROFESSIONALE",exp_SILP!$AD283="4.2"),"A.3 ORIENTAMENTO PROFESSIONALE (CARCERE)",
IF(AND(exp_SILP!$S283="A.3 ORIENTAMENTO PROFESSIONALE",exp_SILP!$AD283="."),"A.3 ORIENTAMENTO PROFESSIONALE (CARCERE)",
IF(AND(exp_SILP!$S283="A.4 CONSULENZA ORIENTATIVA",exp_SILP!$AD283="4.2"),"A.4 CONSULENZA ORIENTATIVA (CARCERE)",
IF(AND(exp_SILP!$S283="A.4 CONSULENZA ORIENTATIVA",exp_SILP!$AD283="."),"A.4 CONSULENZA ORIENTATIVA (CARCERE)",
IF(AND(exp_SILP!$S283="A.5 - LEP F1 - ACCOMPAGNAMENTO AL LAVORO",exp_SILP!$AD283="4.2"),"A.5 - LEP F1 - ACCOMPAGNAMENTO AL LAVORO (CARCERE)",
IF(AND(exp_SILP!$S283="A.5 - LEP F1 - ACCOMPAGNAMENTO AL LAVORO",exp_SILP!$AD283="."),"A.5 - LEP F1 - ACCOMPAGNAMENTO AL LAVORO (CARCERE)",
IF(AND(exp_SILP!$S283="A.5.2a - TUTORAGGIO TIROCINI",exp_SILP!$AD283="4.2"),"A.5.2a - TUTORAGGIO TIROCINI (CARCERE)",
exp_SILP!$S283)))))))</f>
        <v>A4.10 - LEP E - ORIENTAMENTO SPECIALISTICO SKILL GAP ANALYSIS - GRUPPO 3P</v>
      </c>
      <c r="C283" s="18" t="str">
        <f>CONCATENATE(VLOOKUP(exp_SILP!$B283,'DATI COMMESSE'!$A$2:$F$25,4,FALSE)," - ", VLOOKUP(exp_SILP!$B283,'DATI COMMESSE'!$A$2:$F$25,2,FALSE)," - ",VLOOKUP(exp_SILP!$B283,'DATI COMMESSE'!$A$2:$F$25,3,FALSE))</f>
        <v>GOL - 22-02-5000 - 22-12-5003</v>
      </c>
      <c r="D283" s="18" t="str">
        <f>LEFT(exp_SILP!$R283,5)</f>
        <v>11:00</v>
      </c>
      <c r="E283" s="18" t="str">
        <f>RIGHT(exp_SILP!$R283,5)</f>
        <v>13:00</v>
      </c>
      <c r="F283" s="18">
        <f>IF(exp_SILP!$AG283&gt;=60,exp_SILP!$AG283/60,exp_SILP!$AG283)</f>
        <v>2</v>
      </c>
      <c r="G283" s="18" t="str">
        <f>VLOOKUP(exp_SILP!$Y283,'DATI CM'!$A$2:$F$28,2,FALSE)</f>
        <v>PNFMRT85H50A859E</v>
      </c>
      <c r="H283" s="18" t="str">
        <f>VLOOKUP(exp_SILP!$Y283,'DATI CM'!$A$2:$F$28,3,FALSE)</f>
        <v>A011</v>
      </c>
      <c r="I283" s="18" t="str">
        <f t="shared" si="1"/>
        <v>N</v>
      </c>
      <c r="J283" s="18" t="str">
        <f>VLOOKUP(exp_SILP!$Y283,'DATI CM'!$A$2:$F$28,4,FALSE)</f>
        <v>BIELLA</v>
      </c>
      <c r="K283" s="19">
        <f>VLOOKUP(exp_SILP!$B283,'DATI COMMESSE'!$A$2:$F$25,5,FALSE)</f>
        <v>82.27</v>
      </c>
      <c r="L283" s="19">
        <f>IF(exp_SILP!$B283="A4.10 - LEP E - ORIENTAMENTO SPECIALISTICO SKILL GAP ANALYSIS - GRUPPO 3P",0,VLOOKUP(exp_SILP!$Y283,'DATI CM'!$A$2:$F$28,6,FALSE))</f>
        <v>0</v>
      </c>
      <c r="M283" s="19"/>
      <c r="N283" s="18" t="str">
        <f>VLOOKUP(exp_SILP!$B283,'DATI COMMESSE'!$A$2:$F$25,4,FALSE)</f>
        <v>GOL</v>
      </c>
      <c r="O283" s="20">
        <f>VLOOKUP(exp_SILP!$B283,'DATI COMMESSE'!$A$2:$F$25,5,FALSE)*exp_SILP!$F283</f>
        <v>164.54</v>
      </c>
      <c r="P283" s="18" t="str">
        <f>IF(MID(exp_SILP!$W283,10,2)&gt;"40","F","M")</f>
        <v>F</v>
      </c>
      <c r="Q283" s="24" t="s">
        <v>631</v>
      </c>
      <c r="R283" s="22" t="s">
        <v>219</v>
      </c>
      <c r="S283" s="22" t="s">
        <v>287</v>
      </c>
      <c r="T283" s="22" t="s">
        <v>58</v>
      </c>
      <c r="U283" s="22" t="s">
        <v>59</v>
      </c>
      <c r="V283" s="22" t="s">
        <v>800</v>
      </c>
      <c r="W283" s="22" t="s">
        <v>801</v>
      </c>
      <c r="X283" s="22" t="s">
        <v>802</v>
      </c>
      <c r="Y283" s="22" t="s">
        <v>15</v>
      </c>
      <c r="Z283" s="22" t="s">
        <v>63</v>
      </c>
      <c r="AA283" s="22" t="s">
        <v>64</v>
      </c>
      <c r="AB283" s="22" t="s">
        <v>65</v>
      </c>
      <c r="AC283" s="22" t="s">
        <v>66</v>
      </c>
      <c r="AD283" s="22" t="s">
        <v>59</v>
      </c>
      <c r="AE283" s="22" t="s">
        <v>59</v>
      </c>
      <c r="AF283" s="22" t="s">
        <v>59</v>
      </c>
      <c r="AG283" s="25" t="s">
        <v>76</v>
      </c>
      <c r="AH283" s="22" t="s">
        <v>418</v>
      </c>
      <c r="AI283" s="22" t="s">
        <v>68</v>
      </c>
      <c r="AJ283" s="22" t="str">
        <f>VLOOKUP(exp_SILP!$Y283,'DATI CM'!$A$2:$F$28,2,FALSE)</f>
        <v>PNFMRT85H50A859E</v>
      </c>
    </row>
    <row r="284" ht="15.75" hidden="1" customHeight="1">
      <c r="A284" s="10" t="str">
        <f>IFERROR(VLOOKUP(exp_SILP!$W284,exp_utenti_P!D:D,1,FALSE),"_DA INSERIRE")</f>
        <v>MSSPRZ78L62C351U</v>
      </c>
      <c r="B284" s="10" t="str">
        <f>IF(AND(exp_SILP!$S284="A.3 ORIENTAMENTO PROFESSIONALE",exp_SILP!$AD284="4.2"),"A.3 ORIENTAMENTO PROFESSIONALE (CARCERE)",
IF(AND(exp_SILP!$S284="A.3 ORIENTAMENTO PROFESSIONALE",exp_SILP!$AD284="."),"A.3 ORIENTAMENTO PROFESSIONALE (CARCERE)",
IF(AND(exp_SILP!$S284="A.4 CONSULENZA ORIENTATIVA",exp_SILP!$AD284="4.2"),"A.4 CONSULENZA ORIENTATIVA (CARCERE)",
IF(AND(exp_SILP!$S284="A.4 CONSULENZA ORIENTATIVA",exp_SILP!$AD284="."),"A.4 CONSULENZA ORIENTATIVA (CARCERE)",
IF(AND(exp_SILP!$S284="A.5 - LEP F1 - ACCOMPAGNAMENTO AL LAVORO",exp_SILP!$AD284="4.2"),"A.5 - LEP F1 - ACCOMPAGNAMENTO AL LAVORO (CARCERE)",
IF(AND(exp_SILP!$S284="A.5 - LEP F1 - ACCOMPAGNAMENTO AL LAVORO",exp_SILP!$AD284="."),"A.5 - LEP F1 - ACCOMPAGNAMENTO AL LAVORO (CARCERE)",
IF(AND(exp_SILP!$S284="A.5.2a - TUTORAGGIO TIROCINI",exp_SILP!$AD284="4.2"),"A.5.2a - TUTORAGGIO TIROCINI (CARCERE)",
exp_SILP!$S284)))))))</f>
        <v>A4.10 - LEP E - ORIENTAMENTO SPECIALISTICO SKILL GAP ANALYSIS - GRUPPO 3P</v>
      </c>
      <c r="C284" s="11" t="str">
        <f>CONCATENATE(VLOOKUP(exp_SILP!$B284,'DATI COMMESSE'!$A$2:$F$25,4,FALSE)," - ", VLOOKUP(exp_SILP!$B284,'DATI COMMESSE'!$A$2:$F$25,2,FALSE)," - ",VLOOKUP(exp_SILP!$B284,'DATI COMMESSE'!$A$2:$F$25,3,FALSE))</f>
        <v>GOL - 22-02-5000 - 22-12-5003</v>
      </c>
      <c r="D284" s="11" t="str">
        <f>LEFT(exp_SILP!$R284,5)</f>
        <v>11:00</v>
      </c>
      <c r="E284" s="11" t="str">
        <f>RIGHT(exp_SILP!$R284,5)</f>
        <v>13:00</v>
      </c>
      <c r="F284" s="11">
        <f>IF(exp_SILP!$AG284&gt;=60,exp_SILP!$AG284/60,exp_SILP!$AG284)</f>
        <v>2</v>
      </c>
      <c r="G284" s="11" t="str">
        <f>VLOOKUP(exp_SILP!$Y284,'DATI CM'!$A$2:$F$28,2,FALSE)</f>
        <v>PNFMRT85H50A859E</v>
      </c>
      <c r="H284" s="11" t="str">
        <f>VLOOKUP(exp_SILP!$Y284,'DATI CM'!$A$2:$F$28,3,FALSE)</f>
        <v>A011</v>
      </c>
      <c r="I284" s="11" t="str">
        <f t="shared" si="1"/>
        <v>N</v>
      </c>
      <c r="J284" s="11" t="str">
        <f>VLOOKUP(exp_SILP!$Y284,'DATI CM'!$A$2:$F$28,4,FALSE)</f>
        <v>BIELLA</v>
      </c>
      <c r="K284" s="12">
        <f>VLOOKUP(exp_SILP!$B284,'DATI COMMESSE'!$A$2:$F$25,5,FALSE)</f>
        <v>82.27</v>
      </c>
      <c r="L284" s="12">
        <f>IF(exp_SILP!$B284="A4.10 - LEP E - ORIENTAMENTO SPECIALISTICO SKILL GAP ANALYSIS - GRUPPO 3P",0,VLOOKUP(exp_SILP!$Y284,'DATI CM'!$A$2:$F$28,6,FALSE))</f>
        <v>0</v>
      </c>
      <c r="M284" s="12"/>
      <c r="N284" s="11" t="str">
        <f>VLOOKUP(exp_SILP!$B284,'DATI COMMESSE'!$A$2:$F$25,4,FALSE)</f>
        <v>GOL</v>
      </c>
      <c r="O284" s="13">
        <f>VLOOKUP(exp_SILP!$B284,'DATI COMMESSE'!$A$2:$F$25,5,FALSE)*exp_SILP!$F284</f>
        <v>164.54</v>
      </c>
      <c r="P284" s="11" t="str">
        <f>IF(MID(exp_SILP!$W284,10,2)&gt;"40","F","M")</f>
        <v>F</v>
      </c>
      <c r="Q284" s="27" t="s">
        <v>631</v>
      </c>
      <c r="R284" s="15" t="s">
        <v>219</v>
      </c>
      <c r="S284" s="15" t="s">
        <v>287</v>
      </c>
      <c r="T284" s="15" t="s">
        <v>58</v>
      </c>
      <c r="U284" s="15" t="s">
        <v>59</v>
      </c>
      <c r="V284" s="15" t="s">
        <v>803</v>
      </c>
      <c r="W284" s="15" t="s">
        <v>804</v>
      </c>
      <c r="X284" s="15" t="s">
        <v>805</v>
      </c>
      <c r="Y284" s="15" t="s">
        <v>15</v>
      </c>
      <c r="Z284" s="15" t="s">
        <v>63</v>
      </c>
      <c r="AA284" s="15" t="s">
        <v>64</v>
      </c>
      <c r="AB284" s="15" t="s">
        <v>65</v>
      </c>
      <c r="AC284" s="15" t="s">
        <v>66</v>
      </c>
      <c r="AD284" s="15" t="s">
        <v>59</v>
      </c>
      <c r="AE284" s="15" t="s">
        <v>59</v>
      </c>
      <c r="AF284" s="15" t="s">
        <v>59</v>
      </c>
      <c r="AG284" s="28" t="s">
        <v>76</v>
      </c>
      <c r="AH284" s="15" t="s">
        <v>418</v>
      </c>
      <c r="AI284" s="15" t="s">
        <v>68</v>
      </c>
      <c r="AJ284" s="15" t="str">
        <f>VLOOKUP(exp_SILP!$Y284,'DATI CM'!$A$2:$F$28,2,FALSE)</f>
        <v>PNFMRT85H50A859E</v>
      </c>
    </row>
    <row r="285" ht="15.75" customHeight="1">
      <c r="A285" s="17" t="str">
        <f>IFERROR(VLOOKUP(exp_SILP!$W285,exp_utenti_P!D:D,1,FALSE),"_DA INSERIRE")</f>
        <v>DDNTNH81S24Z313D</v>
      </c>
      <c r="B285" s="17" t="str">
        <f>IF(AND(exp_SILP!$S285="A.3 ORIENTAMENTO PROFESSIONALE",exp_SILP!$AD285="4.2"),"A.3 ORIENTAMENTO PROFESSIONALE (CARCERE)",
IF(AND(exp_SILP!$S285="A.3 ORIENTAMENTO PROFESSIONALE",exp_SILP!$AD285="."),"A.3 ORIENTAMENTO PROFESSIONALE (CARCERE)",
IF(AND(exp_SILP!$S285="A.4 CONSULENZA ORIENTATIVA",exp_SILP!$AD285="4.2"),"A.4 CONSULENZA ORIENTATIVA (CARCERE)",
IF(AND(exp_SILP!$S285="A.4 CONSULENZA ORIENTATIVA",exp_SILP!$AD285="."),"A.4 CONSULENZA ORIENTATIVA (CARCERE)",
IF(AND(exp_SILP!$S285="A.5 - LEP F1 - ACCOMPAGNAMENTO AL LAVORO",exp_SILP!$AD285="4.2"),"A.5 - LEP F1 - ACCOMPAGNAMENTO AL LAVORO (CARCERE)",
IF(AND(exp_SILP!$S285="A.5 - LEP F1 - ACCOMPAGNAMENTO AL LAVORO",exp_SILP!$AD285="."),"A.5 - LEP F1 - ACCOMPAGNAMENTO AL LAVORO (CARCERE)",
IF(AND(exp_SILP!$S285="A.5.2a - TUTORAGGIO TIROCINI",exp_SILP!$AD285="4.2"),"A.5.2a - TUTORAGGIO TIROCINI (CARCERE)",
exp_SILP!$S285)))))))</f>
        <v>A.4 CONSULENZA ORIENTATIVA (1-C)</v>
      </c>
      <c r="C285" s="18" t="str">
        <f>CONCATENATE(VLOOKUP(exp_SILP!$B285,'DATI COMMESSE'!$A$2:$F$25,4,FALSE)," - ", VLOOKUP(exp_SILP!$B285,'DATI COMMESSE'!$A$2:$F$25,2,FALSE)," - ",VLOOKUP(exp_SILP!$B285,'DATI COMMESSE'!$A$2:$F$25,3,FALSE))</f>
        <v>FRD - 22-02-5000 - 22-12-5002</v>
      </c>
      <c r="D285" s="18" t="str">
        <f>LEFT(exp_SILP!$R285,5)</f>
        <v>09:00</v>
      </c>
      <c r="E285" s="18" t="str">
        <f>RIGHT(exp_SILP!$R285,5)</f>
        <v>11:00</v>
      </c>
      <c r="F285" s="18">
        <f>IF(exp_SILP!$AG285&gt;=60,exp_SILP!$AG285/60,exp_SILP!$AG285)</f>
        <v>2</v>
      </c>
      <c r="G285" s="18" t="str">
        <f>VLOOKUP(exp_SILP!$Y285,'DATI CM'!$A$2:$F$28,2,FALSE)</f>
        <v>FLCSRN79S42L219X</v>
      </c>
      <c r="H285" s="18" t="str">
        <f>VLOOKUP(exp_SILP!$Y285,'DATI CM'!$A$2:$F$28,3,FALSE)</f>
        <v>A011</v>
      </c>
      <c r="I285" s="18" t="str">
        <f t="shared" si="1"/>
        <v>N</v>
      </c>
      <c r="J285" s="18" t="str">
        <f>VLOOKUP(exp_SILP!$Y285,'DATI CM'!$A$2:$F$28,4,FALSE)</f>
        <v>TORINO</v>
      </c>
      <c r="K285" s="19">
        <f>VLOOKUP(exp_SILP!$B285,'DATI COMMESSE'!$A$2:$F$25,5,FALSE)</f>
        <v>35.5</v>
      </c>
      <c r="L285" s="19">
        <f>IF(exp_SILP!$B285="A4.10 - LEP E - ORIENTAMENTO SPECIALISTICO SKILL GAP ANALYSIS - GRUPPO 3P",0,VLOOKUP(exp_SILP!$Y285,'DATI CM'!$A$2:$F$28,6,FALSE))</f>
        <v>25</v>
      </c>
      <c r="M285" s="19">
        <f>IFERROR(VLOOKUP(exp_SILP!$B285,'DATI CM'!$H$2:$I$16,2,FALSE)*exp_SILP!$F285,0)</f>
        <v>0</v>
      </c>
      <c r="N285" s="18" t="str">
        <f>VLOOKUP(exp_SILP!$B285,'DATI COMMESSE'!$A$2:$F$25,4,FALSE)</f>
        <v>FRD</v>
      </c>
      <c r="O285" s="20">
        <f>VLOOKUP(exp_SILP!$B285,'DATI COMMESSE'!$A$2:$F$25,5,FALSE)*exp_SILP!$F285</f>
        <v>71</v>
      </c>
      <c r="P285" s="18" t="str">
        <f>IF(MID(exp_SILP!$W285,10,2)&gt;"40","F","M")</f>
        <v>M</v>
      </c>
      <c r="Q285" s="24" t="s">
        <v>631</v>
      </c>
      <c r="R285" s="22" t="s">
        <v>223</v>
      </c>
      <c r="S285" s="22" t="s">
        <v>94</v>
      </c>
      <c r="T285" s="22" t="s">
        <v>58</v>
      </c>
      <c r="U285" s="22" t="s">
        <v>59</v>
      </c>
      <c r="V285" s="22" t="s">
        <v>563</v>
      </c>
      <c r="W285" s="22" t="s">
        <v>564</v>
      </c>
      <c r="X285" s="22" t="s">
        <v>565</v>
      </c>
      <c r="Y285" s="22" t="s">
        <v>10</v>
      </c>
      <c r="Z285" s="22" t="s">
        <v>63</v>
      </c>
      <c r="AA285" s="22" t="s">
        <v>64</v>
      </c>
      <c r="AB285" s="22" t="s">
        <v>74</v>
      </c>
      <c r="AC285" s="22" t="s">
        <v>75</v>
      </c>
      <c r="AD285" s="22" t="s">
        <v>59</v>
      </c>
      <c r="AE285" s="22" t="s">
        <v>59</v>
      </c>
      <c r="AF285" s="22" t="s">
        <v>59</v>
      </c>
      <c r="AG285" s="25" t="s">
        <v>76</v>
      </c>
      <c r="AH285" s="22" t="s">
        <v>631</v>
      </c>
      <c r="AI285" s="22" t="s">
        <v>77</v>
      </c>
      <c r="AJ285" s="22" t="str">
        <f>VLOOKUP(exp_SILP!$Y285,'DATI CM'!$A$2:$F$28,2,FALSE)</f>
        <v>FLCSRN79S42L219X</v>
      </c>
    </row>
    <row r="286" ht="15.75" hidden="1" customHeight="1">
      <c r="A286" s="10" t="str">
        <f>IFERROR(VLOOKUP(exp_SILP!$W286,exp_utenti_P!D:D,1,FALSE),"_DA INSERIRE")</f>
        <v>LGBHND91H68Z330K</v>
      </c>
      <c r="B286" s="10" t="str">
        <f>IF(AND(exp_SILP!$S286="A.3 ORIENTAMENTO PROFESSIONALE",exp_SILP!$AD286="4.2"),"A.3 ORIENTAMENTO PROFESSIONALE (CARCERE)",
IF(AND(exp_SILP!$S286="A.3 ORIENTAMENTO PROFESSIONALE",exp_SILP!$AD286="."),"A.3 ORIENTAMENTO PROFESSIONALE (CARCERE)",
IF(AND(exp_SILP!$S286="A.4 CONSULENZA ORIENTATIVA",exp_SILP!$AD286="4.2"),"A.4 CONSULENZA ORIENTATIVA (CARCERE)",
IF(AND(exp_SILP!$S286="A.4 CONSULENZA ORIENTATIVA",exp_SILP!$AD286="."),"A.4 CONSULENZA ORIENTATIVA (CARCERE)",
IF(AND(exp_SILP!$S286="A.5 - LEP F1 - ACCOMPAGNAMENTO AL LAVORO",exp_SILP!$AD286="4.2"),"A.5 - LEP F1 - ACCOMPAGNAMENTO AL LAVORO (CARCERE)",
IF(AND(exp_SILP!$S286="A.5 - LEP F1 - ACCOMPAGNAMENTO AL LAVORO",exp_SILP!$AD286="."),"A.5 - LEP F1 - ACCOMPAGNAMENTO AL LAVORO (CARCERE)",
IF(AND(exp_SILP!$S286="A.5.2a - TUTORAGGIO TIROCINI",exp_SILP!$AD286="4.2"),"A.5.2a - TUTORAGGIO TIROCINI (CARCERE)",
exp_SILP!$S286)))))))</f>
        <v>A.5 - LEP F1 - ACCOMPAGNAMENTO AL LAVORO</v>
      </c>
      <c r="C286" s="11" t="str">
        <f>CONCATENATE(VLOOKUP(exp_SILP!$B286,'DATI COMMESSE'!$A$2:$F$25,4,FALSE)," - ", VLOOKUP(exp_SILP!$B286,'DATI COMMESSE'!$A$2:$F$25,2,FALSE)," - ",VLOOKUP(exp_SILP!$B286,'DATI COMMESSE'!$A$2:$F$25,3,FALSE))</f>
        <v>GOL - 22-02-5000 - 22-12-5003</v>
      </c>
      <c r="D286" s="11" t="str">
        <f>LEFT(exp_SILP!$R286,5)</f>
        <v>17:00</v>
      </c>
      <c r="E286" s="11" t="str">
        <f>RIGHT(exp_SILP!$R286,5)</f>
        <v>18:00</v>
      </c>
      <c r="F286" s="11">
        <f>IF(exp_SILP!$AG286&gt;=60,exp_SILP!$AG286/60,exp_SILP!$AG286)</f>
        <v>1</v>
      </c>
      <c r="G286" s="11" t="str">
        <f>VLOOKUP(exp_SILP!$Y286,'DATI CM'!$A$2:$F$28,2,FALSE)</f>
        <v>SPDPRZ67H55L219V</v>
      </c>
      <c r="H286" s="11" t="str">
        <f>VLOOKUP(exp_SILP!$Y286,'DATI CM'!$A$2:$F$28,3,FALSE)</f>
        <v>A010</v>
      </c>
      <c r="I286" s="11" t="str">
        <f t="shared" si="1"/>
        <v>N</v>
      </c>
      <c r="J286" s="11" t="str">
        <f>VLOOKUP(exp_SILP!$Y286,'DATI CM'!$A$2:$F$28,4,FALSE)</f>
        <v>TORINO</v>
      </c>
      <c r="K286" s="12">
        <f>VLOOKUP(exp_SILP!$B286,'DATI COMMESSE'!$A$2:$F$25,5,FALSE)</f>
        <v>39.94</v>
      </c>
      <c r="L286" s="12" t="str">
        <f>IF(exp_SILP!$B286="A4.10 - LEP E - ORIENTAMENTO SPECIALISTICO SKILL GAP ANALYSIS - GRUPPO 3P",0,VLOOKUP(exp_SILP!$Y286,'DATI CM'!$A$2:$F$28,6,FALSE))</f>
        <v/>
      </c>
      <c r="M286" s="12">
        <f>IFERROR(VLOOKUP(exp_SILP!$B286,'DATI CM'!$H$2:$I$16,2,FALSE)*exp_SILP!$F286,0)</f>
        <v>0</v>
      </c>
      <c r="N286" s="11" t="str">
        <f>VLOOKUP(exp_SILP!$B286,'DATI COMMESSE'!$A$2:$F$25,4,FALSE)</f>
        <v>GOL</v>
      </c>
      <c r="O286" s="13">
        <f>VLOOKUP(exp_SILP!$B286,'DATI COMMESSE'!$A$2:$F$25,5,FALSE)*exp_SILP!$F286</f>
        <v>39.94</v>
      </c>
      <c r="P286" s="11" t="str">
        <f>IF(MID(exp_SILP!$W286,10,2)&gt;"40","F","M")</f>
        <v>F</v>
      </c>
      <c r="Q286" s="27" t="s">
        <v>631</v>
      </c>
      <c r="R286" s="15" t="s">
        <v>93</v>
      </c>
      <c r="S286" s="15" t="s">
        <v>57</v>
      </c>
      <c r="T286" s="15" t="s">
        <v>58</v>
      </c>
      <c r="U286" s="15" t="s">
        <v>59</v>
      </c>
      <c r="V286" s="15" t="s">
        <v>806</v>
      </c>
      <c r="W286" s="15" t="s">
        <v>807</v>
      </c>
      <c r="X286" s="15" t="s">
        <v>808</v>
      </c>
      <c r="Y286" s="15" t="s">
        <v>17</v>
      </c>
      <c r="Z286" s="15" t="s">
        <v>63</v>
      </c>
      <c r="AA286" s="15" t="s">
        <v>64</v>
      </c>
      <c r="AB286" s="15" t="s">
        <v>65</v>
      </c>
      <c r="AC286" s="15" t="s">
        <v>135</v>
      </c>
      <c r="AD286" s="15" t="s">
        <v>59</v>
      </c>
      <c r="AE286" s="15" t="s">
        <v>59</v>
      </c>
      <c r="AF286" s="15" t="s">
        <v>431</v>
      </c>
      <c r="AG286" s="28" t="s">
        <v>67</v>
      </c>
      <c r="AH286" s="15" t="s">
        <v>809</v>
      </c>
      <c r="AI286" s="15" t="s">
        <v>137</v>
      </c>
      <c r="AJ286" s="15" t="str">
        <f>VLOOKUP(exp_SILP!$Y286,'DATI CM'!$A$2:$F$28,2,FALSE)</f>
        <v>SPDPRZ67H55L219V</v>
      </c>
    </row>
    <row r="287" ht="15.75" hidden="1" customHeight="1">
      <c r="A287" s="17" t="str">
        <f>IFERROR(VLOOKUP(exp_SILP!$W287,exp_utenti_P!D:D,1,FALSE),"_DA INSERIRE")</f>
        <v>LGBHND91H68Z330K</v>
      </c>
      <c r="B287" s="17" t="str">
        <f>IF(AND(exp_SILP!$S287="A.3 ORIENTAMENTO PROFESSIONALE",exp_SILP!$AD287="4.2"),"A.3 ORIENTAMENTO PROFESSIONALE (CARCERE)",
IF(AND(exp_SILP!$S287="A.3 ORIENTAMENTO PROFESSIONALE",exp_SILP!$AD287="."),"A.3 ORIENTAMENTO PROFESSIONALE (CARCERE)",
IF(AND(exp_SILP!$S287="A.4 CONSULENZA ORIENTATIVA",exp_SILP!$AD287="4.2"),"A.4 CONSULENZA ORIENTATIVA (CARCERE)",
IF(AND(exp_SILP!$S287="A.4 CONSULENZA ORIENTATIVA",exp_SILP!$AD287="."),"A.4 CONSULENZA ORIENTATIVA (CARCERE)",
IF(AND(exp_SILP!$S287="A.5 - LEP F1 - ACCOMPAGNAMENTO AL LAVORO",exp_SILP!$AD287="4.2"),"A.5 - LEP F1 - ACCOMPAGNAMENTO AL LAVORO (CARCERE)",
IF(AND(exp_SILP!$S287="A.5 - LEP F1 - ACCOMPAGNAMENTO AL LAVORO",exp_SILP!$AD287="."),"A.5 - LEP F1 - ACCOMPAGNAMENTO AL LAVORO (CARCERE)",
IF(AND(exp_SILP!$S287="A.5.2a - TUTORAGGIO TIROCINI",exp_SILP!$AD287="4.2"),"A.5.2a - TUTORAGGIO TIROCINI (CARCERE)",
exp_SILP!$S287)))))))</f>
        <v>A.5 - LEP F1 - ACCOMPAGNAMENTO AL LAVORO</v>
      </c>
      <c r="C287" s="18" t="str">
        <f>CONCATENATE(VLOOKUP(exp_SILP!$B287,'DATI COMMESSE'!$A$2:$F$25,4,FALSE)," - ", VLOOKUP(exp_SILP!$B287,'DATI COMMESSE'!$A$2:$F$25,2,FALSE)," - ",VLOOKUP(exp_SILP!$B287,'DATI COMMESSE'!$A$2:$F$25,3,FALSE))</f>
        <v>GOL - 22-02-5000 - 22-12-5003</v>
      </c>
      <c r="D287" s="18" t="str">
        <f>LEFT(exp_SILP!$R287,5)</f>
        <v>14:00</v>
      </c>
      <c r="E287" s="18" t="str">
        <f>RIGHT(exp_SILP!$R287,5)</f>
        <v>17:00</v>
      </c>
      <c r="F287" s="18">
        <f>IF(exp_SILP!$AG287&gt;=60,exp_SILP!$AG287/60,exp_SILP!$AG287)</f>
        <v>3</v>
      </c>
      <c r="G287" s="18" t="str">
        <f>VLOOKUP(exp_SILP!$Y287,'DATI CM'!$A$2:$F$28,2,FALSE)</f>
        <v>SPDPRZ67H55L219V</v>
      </c>
      <c r="H287" s="18" t="str">
        <f>VLOOKUP(exp_SILP!$Y287,'DATI CM'!$A$2:$F$28,3,FALSE)</f>
        <v>A010</v>
      </c>
      <c r="I287" s="18" t="str">
        <f t="shared" si="1"/>
        <v>N</v>
      </c>
      <c r="J287" s="18" t="str">
        <f>VLOOKUP(exp_SILP!$Y287,'DATI CM'!$A$2:$F$28,4,FALSE)</f>
        <v>TORINO</v>
      </c>
      <c r="K287" s="19">
        <f>VLOOKUP(exp_SILP!$B287,'DATI COMMESSE'!$A$2:$F$25,5,FALSE)</f>
        <v>39.94</v>
      </c>
      <c r="L287" s="19" t="str">
        <f>IF(exp_SILP!$B287="A4.10 - LEP E - ORIENTAMENTO SPECIALISTICO SKILL GAP ANALYSIS - GRUPPO 3P",0,VLOOKUP(exp_SILP!$Y287,'DATI CM'!$A$2:$F$28,6,FALSE))</f>
        <v/>
      </c>
      <c r="M287" s="19">
        <f>IFERROR(VLOOKUP(exp_SILP!$B287,'DATI CM'!$H$2:$I$16,2,FALSE)*exp_SILP!$F287,0)</f>
        <v>0</v>
      </c>
      <c r="N287" s="18" t="str">
        <f>VLOOKUP(exp_SILP!$B287,'DATI COMMESSE'!$A$2:$F$25,4,FALSE)</f>
        <v>GOL</v>
      </c>
      <c r="O287" s="20">
        <f>VLOOKUP(exp_SILP!$B287,'DATI COMMESSE'!$A$2:$F$25,5,FALSE)*exp_SILP!$F287</f>
        <v>119.82</v>
      </c>
      <c r="P287" s="18" t="str">
        <f>IF(MID(exp_SILP!$W287,10,2)&gt;"40","F","M")</f>
        <v>F</v>
      </c>
      <c r="Q287" s="24" t="s">
        <v>631</v>
      </c>
      <c r="R287" s="22" t="s">
        <v>100</v>
      </c>
      <c r="S287" s="22" t="s">
        <v>57</v>
      </c>
      <c r="T287" s="22" t="s">
        <v>58</v>
      </c>
      <c r="U287" s="22" t="s">
        <v>59</v>
      </c>
      <c r="V287" s="22" t="s">
        <v>806</v>
      </c>
      <c r="W287" s="22" t="s">
        <v>807</v>
      </c>
      <c r="X287" s="22" t="s">
        <v>808</v>
      </c>
      <c r="Y287" s="22" t="s">
        <v>17</v>
      </c>
      <c r="Z287" s="22" t="s">
        <v>63</v>
      </c>
      <c r="AA287" s="22" t="s">
        <v>64</v>
      </c>
      <c r="AB287" s="22" t="s">
        <v>65</v>
      </c>
      <c r="AC287" s="22" t="s">
        <v>135</v>
      </c>
      <c r="AD287" s="22" t="s">
        <v>59</v>
      </c>
      <c r="AE287" s="22" t="s">
        <v>59</v>
      </c>
      <c r="AF287" s="22" t="s">
        <v>59</v>
      </c>
      <c r="AG287" s="25" t="s">
        <v>101</v>
      </c>
      <c r="AH287" s="22" t="s">
        <v>631</v>
      </c>
      <c r="AI287" s="22" t="s">
        <v>137</v>
      </c>
      <c r="AJ287" s="22" t="str">
        <f>VLOOKUP(exp_SILP!$Y287,'DATI CM'!$A$2:$F$28,2,FALSE)</f>
        <v>SPDPRZ67H55L219V</v>
      </c>
    </row>
    <row r="288" ht="15.75" customHeight="1">
      <c r="A288" s="10" t="str">
        <f>IFERROR(VLOOKUP(exp_SILP!$W288,exp_utenti_P!D:D,1,FALSE),"_DA INSERIRE")</f>
        <v>DDNTNH81S24Z313D</v>
      </c>
      <c r="B288" s="10" t="str">
        <f>IF(AND(exp_SILP!$S288="A.3 ORIENTAMENTO PROFESSIONALE",exp_SILP!$AD288="4.2"),"A.3 ORIENTAMENTO PROFESSIONALE (CARCERE)",
IF(AND(exp_SILP!$S288="A.3 ORIENTAMENTO PROFESSIONALE",exp_SILP!$AD288="."),"A.3 ORIENTAMENTO PROFESSIONALE (CARCERE)",
IF(AND(exp_SILP!$S288="A.4 CONSULENZA ORIENTATIVA",exp_SILP!$AD288="4.2"),"A.4 CONSULENZA ORIENTATIVA (CARCERE)",
IF(AND(exp_SILP!$S288="A.4 CONSULENZA ORIENTATIVA",exp_SILP!$AD288="."),"A.4 CONSULENZA ORIENTATIVA (CARCERE)",
IF(AND(exp_SILP!$S288="A.5 - LEP F1 - ACCOMPAGNAMENTO AL LAVORO",exp_SILP!$AD288="4.2"),"A.5 - LEP F1 - ACCOMPAGNAMENTO AL LAVORO (CARCERE)",
IF(AND(exp_SILP!$S288="A.5 - LEP F1 - ACCOMPAGNAMENTO AL LAVORO",exp_SILP!$AD288="."),"A.5 - LEP F1 - ACCOMPAGNAMENTO AL LAVORO (CARCERE)",
IF(AND(exp_SILP!$S288="A.5.2a - TUTORAGGIO TIROCINI",exp_SILP!$AD288="4.2"),"A.5.2a - TUTORAGGIO TIROCINI (CARCERE)",
exp_SILP!$S288)))))))</f>
        <v>A.5.1 ATTIVAZIONE E RICERCA OPPORTUNITA' (1-C)</v>
      </c>
      <c r="C288" s="11" t="str">
        <f>CONCATENATE(VLOOKUP(exp_SILP!$B288,'DATI COMMESSE'!$A$2:$F$25,4,FALSE)," - ", VLOOKUP(exp_SILP!$B288,'DATI COMMESSE'!$A$2:$F$25,2,FALSE)," - ",VLOOKUP(exp_SILP!$B288,'DATI COMMESSE'!$A$2:$F$25,3,FALSE))</f>
        <v>FRD - 22-02-5000 - 22-12-5002</v>
      </c>
      <c r="D288" s="11" t="str">
        <f>LEFT(exp_SILP!$R288,5)</f>
        <v>11:00</v>
      </c>
      <c r="E288" s="11" t="str">
        <f>RIGHT(exp_SILP!$R288,5)</f>
        <v>13:00</v>
      </c>
      <c r="F288" s="11">
        <f>IF(exp_SILP!$AG288&gt;=60,exp_SILP!$AG288/60,exp_SILP!$AG288)</f>
        <v>2</v>
      </c>
      <c r="G288" s="11" t="str">
        <f>VLOOKUP(exp_SILP!$Y288,'DATI CM'!$A$2:$F$28,2,FALSE)</f>
        <v>FLCSRN79S42L219X</v>
      </c>
      <c r="H288" s="11" t="str">
        <f>VLOOKUP(exp_SILP!$Y288,'DATI CM'!$A$2:$F$28,3,FALSE)</f>
        <v>A011</v>
      </c>
      <c r="I288" s="11" t="str">
        <f t="shared" si="1"/>
        <v>N</v>
      </c>
      <c r="J288" s="11" t="str">
        <f>VLOOKUP(exp_SILP!$Y288,'DATI CM'!$A$2:$F$28,4,FALSE)</f>
        <v>TORINO</v>
      </c>
      <c r="K288" s="12">
        <f>VLOOKUP(exp_SILP!$B288,'DATI COMMESSE'!$A$2:$F$25,5,FALSE)</f>
        <v>35.5</v>
      </c>
      <c r="L288" s="12">
        <f>IF(exp_SILP!$B288="A4.10 - LEP E - ORIENTAMENTO SPECIALISTICO SKILL GAP ANALYSIS - GRUPPO 3P",0,VLOOKUP(exp_SILP!$Y288,'DATI CM'!$A$2:$F$28,6,FALSE))</f>
        <v>25</v>
      </c>
      <c r="M288" s="12">
        <f>IFERROR(VLOOKUP(exp_SILP!$B288,'DATI CM'!$H$2:$I$16,2,FALSE)*exp_SILP!$F288,0)</f>
        <v>0</v>
      </c>
      <c r="N288" s="11" t="str">
        <f>VLOOKUP(exp_SILP!$B288,'DATI COMMESSE'!$A$2:$F$25,4,FALSE)</f>
        <v>FRD</v>
      </c>
      <c r="O288" s="13">
        <f>VLOOKUP(exp_SILP!$B288,'DATI COMMESSE'!$A$2:$F$25,5,FALSE)*exp_SILP!$F288</f>
        <v>71</v>
      </c>
      <c r="P288" s="11" t="str">
        <f>IF(MID(exp_SILP!$W288,10,2)&gt;"40","F","M")</f>
        <v>M</v>
      </c>
      <c r="Q288" s="27" t="s">
        <v>631</v>
      </c>
      <c r="R288" s="15" t="s">
        <v>219</v>
      </c>
      <c r="S288" s="15" t="s">
        <v>160</v>
      </c>
      <c r="T288" s="15" t="s">
        <v>58</v>
      </c>
      <c r="U288" s="15" t="s">
        <v>59</v>
      </c>
      <c r="V288" s="15" t="s">
        <v>563</v>
      </c>
      <c r="W288" s="15" t="s">
        <v>564</v>
      </c>
      <c r="X288" s="15" t="s">
        <v>565</v>
      </c>
      <c r="Y288" s="15" t="s">
        <v>10</v>
      </c>
      <c r="Z288" s="15" t="s">
        <v>63</v>
      </c>
      <c r="AA288" s="15" t="s">
        <v>64</v>
      </c>
      <c r="AB288" s="15" t="s">
        <v>74</v>
      </c>
      <c r="AC288" s="15" t="s">
        <v>75</v>
      </c>
      <c r="AD288" s="15" t="s">
        <v>59</v>
      </c>
      <c r="AE288" s="15" t="s">
        <v>59</v>
      </c>
      <c r="AF288" s="15" t="s">
        <v>59</v>
      </c>
      <c r="AG288" s="28" t="s">
        <v>76</v>
      </c>
      <c r="AH288" s="15" t="s">
        <v>631</v>
      </c>
      <c r="AI288" s="15" t="s">
        <v>77</v>
      </c>
      <c r="AJ288" s="15" t="str">
        <f>VLOOKUP(exp_SILP!$Y288,'DATI CM'!$A$2:$F$28,2,FALSE)</f>
        <v>FLCSRN79S42L219X</v>
      </c>
    </row>
    <row r="289" ht="15.75" customHeight="1">
      <c r="A289" s="17" t="str">
        <f>IFERROR(VLOOKUP(exp_SILP!$W289,exp_utenti_P!D:D,1,FALSE),"_DA INSERIRE")</f>
        <v>BRTJNY00R63L219O</v>
      </c>
      <c r="B289" s="17" t="str">
        <f>IF(AND(exp_SILP!$S289="A.3 ORIENTAMENTO PROFESSIONALE",exp_SILP!$AD289="4.2"),"A.3 ORIENTAMENTO PROFESSIONALE (CARCERE)",
IF(AND(exp_SILP!$S289="A.3 ORIENTAMENTO PROFESSIONALE",exp_SILP!$AD289="."),"A.3 ORIENTAMENTO PROFESSIONALE (CARCERE)",
IF(AND(exp_SILP!$S289="A.4 CONSULENZA ORIENTATIVA",exp_SILP!$AD289="4.2"),"A.4 CONSULENZA ORIENTATIVA (CARCERE)",
IF(AND(exp_SILP!$S289="A.4 CONSULENZA ORIENTATIVA",exp_SILP!$AD289="."),"A.4 CONSULENZA ORIENTATIVA (CARCERE)",
IF(AND(exp_SILP!$S289="A.5 - LEP F1 - ACCOMPAGNAMENTO AL LAVORO",exp_SILP!$AD289="4.2"),"A.5 - LEP F1 - ACCOMPAGNAMENTO AL LAVORO (CARCERE)",
IF(AND(exp_SILP!$S289="A.5 - LEP F1 - ACCOMPAGNAMENTO AL LAVORO",exp_SILP!$AD289="."),"A.5 - LEP F1 - ACCOMPAGNAMENTO AL LAVORO (CARCERE)",
IF(AND(exp_SILP!$S289="A.5.2a - TUTORAGGIO TIROCINI",exp_SILP!$AD289="4.2"),"A.5.2a - TUTORAGGIO TIROCINI (CARCERE)",
exp_SILP!$S289)))))))</f>
        <v>A.5.1 ATTIVAZIONE E RICERCA OPPORTUNITA' (1-C)</v>
      </c>
      <c r="C289" s="18" t="str">
        <f>CONCATENATE(VLOOKUP(exp_SILP!$B289,'DATI COMMESSE'!$A$2:$F$25,4,FALSE)," - ", VLOOKUP(exp_SILP!$B289,'DATI COMMESSE'!$A$2:$F$25,2,FALSE)," - ",VLOOKUP(exp_SILP!$B289,'DATI COMMESSE'!$A$2:$F$25,3,FALSE))</f>
        <v>FRD - 22-02-5000 - 22-12-5002</v>
      </c>
      <c r="D289" s="18" t="str">
        <f>LEFT(exp_SILP!$R289,5)</f>
        <v>13:30</v>
      </c>
      <c r="E289" s="18" t="str">
        <f>RIGHT(exp_SILP!$R289,5)</f>
        <v>15:30</v>
      </c>
      <c r="F289" s="18">
        <f>IF(exp_SILP!$AG289&gt;=60,exp_SILP!$AG289/60,exp_SILP!$AG289)</f>
        <v>2</v>
      </c>
      <c r="G289" s="18" t="str">
        <f>VLOOKUP(exp_SILP!$Y289,'DATI CM'!$A$2:$F$28,2,FALSE)</f>
        <v>FLCSRN79S42L219X</v>
      </c>
      <c r="H289" s="18" t="str">
        <f>VLOOKUP(exp_SILP!$Y289,'DATI CM'!$A$2:$F$28,3,FALSE)</f>
        <v>A011</v>
      </c>
      <c r="I289" s="18" t="str">
        <f t="shared" si="1"/>
        <v>N</v>
      </c>
      <c r="J289" s="18" t="str">
        <f>VLOOKUP(exp_SILP!$Y289,'DATI CM'!$A$2:$F$28,4,FALSE)</f>
        <v>TORINO</v>
      </c>
      <c r="K289" s="19">
        <f>VLOOKUP(exp_SILP!$B289,'DATI COMMESSE'!$A$2:$F$25,5,FALSE)</f>
        <v>35.5</v>
      </c>
      <c r="L289" s="19">
        <f>IF(exp_SILP!$B289="A4.10 - LEP E - ORIENTAMENTO SPECIALISTICO SKILL GAP ANALYSIS - GRUPPO 3P",0,VLOOKUP(exp_SILP!$Y289,'DATI CM'!$A$2:$F$28,6,FALSE))</f>
        <v>25</v>
      </c>
      <c r="M289" s="19">
        <f>IFERROR(VLOOKUP(exp_SILP!$B289,'DATI CM'!$H$2:$I$16,2,FALSE)*exp_SILP!$F289,0)</f>
        <v>0</v>
      </c>
      <c r="N289" s="18" t="str">
        <f>VLOOKUP(exp_SILP!$B289,'DATI COMMESSE'!$A$2:$F$25,4,FALSE)</f>
        <v>FRD</v>
      </c>
      <c r="O289" s="20">
        <f>VLOOKUP(exp_SILP!$B289,'DATI COMMESSE'!$A$2:$F$25,5,FALSE)*exp_SILP!$F289</f>
        <v>71</v>
      </c>
      <c r="P289" s="18" t="str">
        <f>IF(MID(exp_SILP!$W289,10,2)&gt;"40","F","M")</f>
        <v>F</v>
      </c>
      <c r="Q289" s="24" t="s">
        <v>631</v>
      </c>
      <c r="R289" s="22" t="s">
        <v>778</v>
      </c>
      <c r="S289" s="22" t="s">
        <v>160</v>
      </c>
      <c r="T289" s="22" t="s">
        <v>58</v>
      </c>
      <c r="U289" s="22" t="s">
        <v>59</v>
      </c>
      <c r="V289" s="22" t="s">
        <v>103</v>
      </c>
      <c r="W289" s="22" t="s">
        <v>104</v>
      </c>
      <c r="X289" s="22" t="s">
        <v>105</v>
      </c>
      <c r="Y289" s="22" t="s">
        <v>10</v>
      </c>
      <c r="Z289" s="22" t="s">
        <v>63</v>
      </c>
      <c r="AA289" s="22" t="s">
        <v>64</v>
      </c>
      <c r="AB289" s="22" t="s">
        <v>65</v>
      </c>
      <c r="AC289" s="22" t="s">
        <v>75</v>
      </c>
      <c r="AD289" s="22" t="s">
        <v>59</v>
      </c>
      <c r="AE289" s="22" t="s">
        <v>59</v>
      </c>
      <c r="AF289" s="22" t="s">
        <v>114</v>
      </c>
      <c r="AG289" s="25" t="s">
        <v>76</v>
      </c>
      <c r="AH289" s="22" t="s">
        <v>631</v>
      </c>
      <c r="AI289" s="22" t="s">
        <v>77</v>
      </c>
      <c r="AJ289" s="22" t="str">
        <f>VLOOKUP(exp_SILP!$Y289,'DATI CM'!$A$2:$F$28,2,FALSE)</f>
        <v>FLCSRN79S42L219X</v>
      </c>
    </row>
    <row r="290" ht="15.75" customHeight="1">
      <c r="A290" s="10" t="str">
        <f>IFERROR(VLOOKUP(exp_SILP!$W290,exp_utenti_P!D:D,1,FALSE),"_DA INSERIRE")</f>
        <v>MTAGRG64C06Z129P</v>
      </c>
      <c r="B290" s="10" t="str">
        <f>IF(AND(exp_SILP!$S290="A.3 ORIENTAMENTO PROFESSIONALE",exp_SILP!$AD290="4.2"),"A.3 ORIENTAMENTO PROFESSIONALE (CARCERE)",
IF(AND(exp_SILP!$S290="A.3 ORIENTAMENTO PROFESSIONALE",exp_SILP!$AD290="."),"A.3 ORIENTAMENTO PROFESSIONALE (CARCERE)",
IF(AND(exp_SILP!$S290="A.4 CONSULENZA ORIENTATIVA",exp_SILP!$AD290="4.2"),"A.4 CONSULENZA ORIENTATIVA (CARCERE)",
IF(AND(exp_SILP!$S290="A.4 CONSULENZA ORIENTATIVA",exp_SILP!$AD290="."),"A.4 CONSULENZA ORIENTATIVA (CARCERE)",
IF(AND(exp_SILP!$S290="A.5 - LEP F1 - ACCOMPAGNAMENTO AL LAVORO",exp_SILP!$AD290="4.2"),"A.5 - LEP F1 - ACCOMPAGNAMENTO AL LAVORO (CARCERE)",
IF(AND(exp_SILP!$S290="A.5 - LEP F1 - ACCOMPAGNAMENTO AL LAVORO",exp_SILP!$AD290="."),"A.5 - LEP F1 - ACCOMPAGNAMENTO AL LAVORO (CARCERE)",
IF(AND(exp_SILP!$S290="A.5.2a - TUTORAGGIO TIROCINI",exp_SILP!$AD290="4.2"),"A.5.2a - TUTORAGGIO TIROCINI (CARCERE)",
exp_SILP!$S290)))))))</f>
        <v>A.5.2a - TUTORAGGIO TIROCINI</v>
      </c>
      <c r="C290" s="11" t="str">
        <f>CONCATENATE(VLOOKUP(exp_SILP!$B290,'DATI COMMESSE'!$A$2:$F$25,4,FALSE)," - ", VLOOKUP(exp_SILP!$B290,'DATI COMMESSE'!$A$2:$F$25,2,FALSE)," - ",VLOOKUP(exp_SILP!$B290,'DATI COMMESSE'!$A$2:$F$25,3,FALSE))</f>
        <v>FRD - 22-02-5000 - 22-12-5002</v>
      </c>
      <c r="D290" s="11" t="str">
        <f>LEFT(exp_SILP!$R290,5)</f>
        <v>18:30</v>
      </c>
      <c r="E290" s="11" t="str">
        <f>RIGHT(exp_SILP!$R290,5)</f>
        <v>20:30</v>
      </c>
      <c r="F290" s="11">
        <f>IF(exp_SILP!$AG290&gt;=60,exp_SILP!$AG290/60,exp_SILP!$AG290)</f>
        <v>2</v>
      </c>
      <c r="G290" s="11" t="str">
        <f>VLOOKUP(exp_SILP!$Y290,'DATI CM'!$A$2:$F$28,2,FALSE)</f>
        <v>FLCSRN79S42L219X</v>
      </c>
      <c r="H290" s="11" t="str">
        <f>VLOOKUP(exp_SILP!$Y290,'DATI CM'!$A$2:$F$28,3,FALSE)</f>
        <v>A011</v>
      </c>
      <c r="I290" s="11" t="str">
        <f t="shared" si="1"/>
        <v>N</v>
      </c>
      <c r="J290" s="11" t="str">
        <f>VLOOKUP(exp_SILP!$Y290,'DATI CM'!$A$2:$F$28,4,FALSE)</f>
        <v>TORINO</v>
      </c>
      <c r="K290" s="12">
        <f>VLOOKUP(exp_SILP!$B290,'DATI COMMESSE'!$A$2:$F$25,5,FALSE)</f>
        <v>35.5</v>
      </c>
      <c r="L290" s="12">
        <f>IF(exp_SILP!$B290="A4.10 - LEP E - ORIENTAMENTO SPECIALISTICO SKILL GAP ANALYSIS - GRUPPO 3P",0,VLOOKUP(exp_SILP!$Y290,'DATI CM'!$A$2:$F$28,6,FALSE))</f>
        <v>25</v>
      </c>
      <c r="M290" s="12">
        <f>IFERROR(VLOOKUP(exp_SILP!$B290,'DATI CM'!$H$2:$I$16,2,FALSE)*exp_SILP!$F290,0)</f>
        <v>0</v>
      </c>
      <c r="N290" s="11" t="str">
        <f>VLOOKUP(exp_SILP!$B290,'DATI COMMESSE'!$A$2:$F$25,4,FALSE)</f>
        <v>FRD</v>
      </c>
      <c r="O290" s="13">
        <f>VLOOKUP(exp_SILP!$B290,'DATI COMMESSE'!$A$2:$F$25,5,FALSE)*exp_SILP!$F290</f>
        <v>71</v>
      </c>
      <c r="P290" s="11" t="str">
        <f>IF(MID(exp_SILP!$W290,10,2)&gt;"40","F","M")</f>
        <v>M</v>
      </c>
      <c r="Q290" s="27" t="s">
        <v>810</v>
      </c>
      <c r="R290" s="15" t="s">
        <v>811</v>
      </c>
      <c r="S290" s="15" t="s">
        <v>166</v>
      </c>
      <c r="T290" s="15" t="s">
        <v>58</v>
      </c>
      <c r="U290" s="15" t="s">
        <v>59</v>
      </c>
      <c r="V290" s="15" t="s">
        <v>95</v>
      </c>
      <c r="W290" s="15" t="s">
        <v>96</v>
      </c>
      <c r="X290" s="15" t="s">
        <v>97</v>
      </c>
      <c r="Y290" s="15" t="s">
        <v>10</v>
      </c>
      <c r="Z290" s="15" t="s">
        <v>63</v>
      </c>
      <c r="AA290" s="15" t="s">
        <v>64</v>
      </c>
      <c r="AB290" s="15" t="s">
        <v>74</v>
      </c>
      <c r="AC290" s="15" t="s">
        <v>75</v>
      </c>
      <c r="AD290" s="15" t="s">
        <v>812</v>
      </c>
      <c r="AE290" s="15" t="s">
        <v>59</v>
      </c>
      <c r="AF290" s="15" t="s">
        <v>177</v>
      </c>
      <c r="AG290" s="28" t="s">
        <v>76</v>
      </c>
      <c r="AH290" s="15" t="s">
        <v>813</v>
      </c>
      <c r="AI290" s="15" t="s">
        <v>77</v>
      </c>
      <c r="AJ290" s="15" t="str">
        <f>VLOOKUP(exp_SILP!$Y290,'DATI CM'!$A$2:$F$28,2,FALSE)</f>
        <v>FLCSRN79S42L219X</v>
      </c>
    </row>
    <row r="291" ht="15.75" hidden="1" customHeight="1">
      <c r="A291" s="17" t="str">
        <f>IFERROR(VLOOKUP(exp_SILP!$W291,exp_utenti_P!D:D,1,FALSE),"_DA INSERIRE")</f>
        <v>MRTLNZ01R29A859B</v>
      </c>
      <c r="B291" s="17" t="str">
        <f>IF(AND(exp_SILP!$S291="A.3 ORIENTAMENTO PROFESSIONALE",exp_SILP!$AD291="4.2"),"A.3 ORIENTAMENTO PROFESSIONALE (CARCERE)",
IF(AND(exp_SILP!$S291="A.3 ORIENTAMENTO PROFESSIONALE",exp_SILP!$AD291="."),"A.3 ORIENTAMENTO PROFESSIONALE (CARCERE)",
IF(AND(exp_SILP!$S291="A.4 CONSULENZA ORIENTATIVA",exp_SILP!$AD291="4.2"),"A.4 CONSULENZA ORIENTATIVA (CARCERE)",
IF(AND(exp_SILP!$S291="A.4 CONSULENZA ORIENTATIVA",exp_SILP!$AD291="."),"A.4 CONSULENZA ORIENTATIVA (CARCERE)",
IF(AND(exp_SILP!$S291="A.5 - LEP F1 - ACCOMPAGNAMENTO AL LAVORO",exp_SILP!$AD291="4.2"),"A.5 - LEP F1 - ACCOMPAGNAMENTO AL LAVORO (CARCERE)",
IF(AND(exp_SILP!$S291="A.5 - LEP F1 - ACCOMPAGNAMENTO AL LAVORO",exp_SILP!$AD291="."),"A.5 - LEP F1 - ACCOMPAGNAMENTO AL LAVORO (CARCERE)",
IF(AND(exp_SILP!$S291="A.5.2a - TUTORAGGIO TIROCINI",exp_SILP!$AD291="4.2"),"A.5.2a - TUTORAGGIO TIROCINI (CARCERE)",
exp_SILP!$S291)))))))</f>
        <v>A.5 - LEP F1 - ACCOMPAGNAMENTO AL LAVORO</v>
      </c>
      <c r="C291" s="18" t="str">
        <f>CONCATENATE(VLOOKUP(exp_SILP!$B291,'DATI COMMESSE'!$A$2:$F$25,4,FALSE)," - ", VLOOKUP(exp_SILP!$B291,'DATI COMMESSE'!$A$2:$F$25,2,FALSE)," - ",VLOOKUP(exp_SILP!$B291,'DATI COMMESSE'!$A$2:$F$25,3,FALSE))</f>
        <v>GOL - 22-02-5000 - 22-12-5003</v>
      </c>
      <c r="D291" s="18" t="str">
        <f>LEFT(exp_SILP!$R291,5)</f>
        <v>12:00</v>
      </c>
      <c r="E291" s="18" t="str">
        <f>RIGHT(exp_SILP!$R291,5)</f>
        <v>13:00</v>
      </c>
      <c r="F291" s="18">
        <f>IF(exp_SILP!$AG291&gt;=60,exp_SILP!$AG291/60,exp_SILP!$AG291)</f>
        <v>1</v>
      </c>
      <c r="G291" s="18" t="str">
        <f>VLOOKUP(exp_SILP!$Y291,'DATI CM'!$A$2:$F$28,2,FALSE)</f>
        <v>PNFMRT85H50A859E</v>
      </c>
      <c r="H291" s="18" t="str">
        <f>VLOOKUP(exp_SILP!$Y291,'DATI CM'!$A$2:$F$28,3,FALSE)</f>
        <v>A011</v>
      </c>
      <c r="I291" s="18" t="str">
        <f t="shared" si="1"/>
        <v>N</v>
      </c>
      <c r="J291" s="18" t="str">
        <f>VLOOKUP(exp_SILP!$Y291,'DATI CM'!$A$2:$F$28,4,FALSE)</f>
        <v>BIELLA</v>
      </c>
      <c r="K291" s="19">
        <f>VLOOKUP(exp_SILP!$B291,'DATI COMMESSE'!$A$2:$F$25,5,FALSE)</f>
        <v>39.94</v>
      </c>
      <c r="L291" s="19">
        <f>IF(exp_SILP!$B291="A4.10 - LEP E - ORIENTAMENTO SPECIALISTICO SKILL GAP ANALYSIS - GRUPPO 3P",0,VLOOKUP(exp_SILP!$Y291,'DATI CM'!$A$2:$F$28,6,FALSE))</f>
        <v>25</v>
      </c>
      <c r="M291" s="19">
        <f>IFERROR(VLOOKUP(exp_SILP!$B291,'DATI CM'!$H$2:$I$16,2,FALSE)*exp_SILP!$F291,0)</f>
        <v>0</v>
      </c>
      <c r="N291" s="18" t="str">
        <f>VLOOKUP(exp_SILP!$B291,'DATI COMMESSE'!$A$2:$F$25,4,FALSE)</f>
        <v>GOL</v>
      </c>
      <c r="O291" s="20">
        <f>VLOOKUP(exp_SILP!$B291,'DATI COMMESSE'!$A$2:$F$25,5,FALSE)*exp_SILP!$F291</f>
        <v>39.94</v>
      </c>
      <c r="P291" s="18" t="str">
        <f>IF(MID(exp_SILP!$W291,10,2)&gt;"40","F","M")</f>
        <v>M</v>
      </c>
      <c r="Q291" s="24" t="s">
        <v>814</v>
      </c>
      <c r="R291" s="22" t="s">
        <v>102</v>
      </c>
      <c r="S291" s="22" t="s">
        <v>57</v>
      </c>
      <c r="T291" s="22" t="s">
        <v>58</v>
      </c>
      <c r="U291" s="22" t="s">
        <v>59</v>
      </c>
      <c r="V291" s="22" t="s">
        <v>271</v>
      </c>
      <c r="W291" s="22" t="s">
        <v>272</v>
      </c>
      <c r="X291" s="22" t="s">
        <v>273</v>
      </c>
      <c r="Y291" s="22" t="s">
        <v>15</v>
      </c>
      <c r="Z291" s="22" t="s">
        <v>63</v>
      </c>
      <c r="AA291" s="22" t="s">
        <v>64</v>
      </c>
      <c r="AB291" s="22" t="s">
        <v>65</v>
      </c>
      <c r="AC291" s="22" t="s">
        <v>66</v>
      </c>
      <c r="AD291" s="22" t="s">
        <v>59</v>
      </c>
      <c r="AE291" s="22" t="s">
        <v>59</v>
      </c>
      <c r="AF291" s="22" t="s">
        <v>59</v>
      </c>
      <c r="AG291" s="25" t="s">
        <v>67</v>
      </c>
      <c r="AH291" s="22" t="s">
        <v>814</v>
      </c>
      <c r="AI291" s="22" t="s">
        <v>68</v>
      </c>
      <c r="AJ291" s="22" t="str">
        <f>VLOOKUP(exp_SILP!$Y291,'DATI CM'!$A$2:$F$28,2,FALSE)</f>
        <v>PNFMRT85H50A859E</v>
      </c>
    </row>
    <row r="292" ht="15.75" customHeight="1">
      <c r="A292" s="10" t="str">
        <f>IFERROR(VLOOKUP(exp_SILP!$W292,exp_utenti_P!D:D,1,FALSE),"_DA INSERIRE")</f>
        <v>PLLDTL66L48L013K</v>
      </c>
      <c r="B292" s="10" t="str">
        <f>IF(AND(exp_SILP!$S292="A.3 ORIENTAMENTO PROFESSIONALE",exp_SILP!$AD292="4.2"),"A.3 ORIENTAMENTO PROFESSIONALE (CARCERE)",
IF(AND(exp_SILP!$S292="A.3 ORIENTAMENTO PROFESSIONALE",exp_SILP!$AD292="."),"A.3 ORIENTAMENTO PROFESSIONALE (CARCERE)",
IF(AND(exp_SILP!$S292="A.4 CONSULENZA ORIENTATIVA",exp_SILP!$AD292="4.2"),"A.4 CONSULENZA ORIENTATIVA (CARCERE)",
IF(AND(exp_SILP!$S292="A.4 CONSULENZA ORIENTATIVA",exp_SILP!$AD292="."),"A.4 CONSULENZA ORIENTATIVA (CARCERE)",
IF(AND(exp_SILP!$S292="A.5 - LEP F1 - ACCOMPAGNAMENTO AL LAVORO",exp_SILP!$AD292="4.2"),"A.5 - LEP F1 - ACCOMPAGNAMENTO AL LAVORO (CARCERE)",
IF(AND(exp_SILP!$S292="A.5 - LEP F1 - ACCOMPAGNAMENTO AL LAVORO",exp_SILP!$AD292="."),"A.5 - LEP F1 - ACCOMPAGNAMENTO AL LAVORO (CARCERE)",
IF(AND(exp_SILP!$S292="A.5.2a - TUTORAGGIO TIROCINI",exp_SILP!$AD292="4.2"),"A.5.2a - TUTORAGGIO TIROCINI (CARCERE)",
exp_SILP!$S292)))))))</f>
        <v>A.5.1 ATTIVAZIONE E RICERCA OPPORTUNITA' (1-C)</v>
      </c>
      <c r="C292" s="11" t="str">
        <f>CONCATENATE(VLOOKUP(exp_SILP!$B292,'DATI COMMESSE'!$A$2:$F$25,4,FALSE)," - ", VLOOKUP(exp_SILP!$B292,'DATI COMMESSE'!$A$2:$F$25,2,FALSE)," - ",VLOOKUP(exp_SILP!$B292,'DATI COMMESSE'!$A$2:$F$25,3,FALSE))</f>
        <v>FRD - 22-02-5000 - 22-12-5002</v>
      </c>
      <c r="D292" s="11" t="str">
        <f>LEFT(exp_SILP!$R292,5)</f>
        <v>16:00</v>
      </c>
      <c r="E292" s="11" t="str">
        <f>RIGHT(exp_SILP!$R292,5)</f>
        <v>18:00</v>
      </c>
      <c r="F292" s="11">
        <f>IF(exp_SILP!$AG292&gt;=60,exp_SILP!$AG292/60,exp_SILP!$AG292)</f>
        <v>2</v>
      </c>
      <c r="G292" s="11" t="str">
        <f>VLOOKUP(exp_SILP!$Y292,'DATI CM'!$A$2:$F$28,2,FALSE)</f>
        <v>MNRCLD73B46G674U</v>
      </c>
      <c r="H292" s="11" t="str">
        <f>VLOOKUP(exp_SILP!$Y292,'DATI CM'!$A$2:$F$28,3,FALSE)</f>
        <v>A011</v>
      </c>
      <c r="I292" s="11" t="str">
        <f t="shared" si="1"/>
        <v>N</v>
      </c>
      <c r="J292" s="11" t="str">
        <f>VLOOKUP(exp_SILP!$Y292,'DATI CM'!$A$2:$F$28,4,FALSE)</f>
        <v>TORINO</v>
      </c>
      <c r="K292" s="12">
        <f>VLOOKUP(exp_SILP!$B292,'DATI COMMESSE'!$A$2:$F$25,5,FALSE)</f>
        <v>35.5</v>
      </c>
      <c r="L292" s="12">
        <f>IF(exp_SILP!$B292="A4.10 - LEP E - ORIENTAMENTO SPECIALISTICO SKILL GAP ANALYSIS - GRUPPO 3P",0,VLOOKUP(exp_SILP!$Y292,'DATI CM'!$A$2:$F$28,6,FALSE))</f>
        <v>25</v>
      </c>
      <c r="M292" s="12">
        <f>IFERROR(VLOOKUP(exp_SILP!$B292,'DATI CM'!$H$2:$I$16,2,FALSE)*exp_SILP!$F292,0)</f>
        <v>0</v>
      </c>
      <c r="N292" s="11" t="str">
        <f>VLOOKUP(exp_SILP!$B292,'DATI COMMESSE'!$A$2:$F$25,4,FALSE)</f>
        <v>FRD</v>
      </c>
      <c r="O292" s="13">
        <f>VLOOKUP(exp_SILP!$B292,'DATI COMMESSE'!$A$2:$F$25,5,FALSE)*exp_SILP!$F292</f>
        <v>71</v>
      </c>
      <c r="P292" s="11" t="str">
        <f>IF(MID(exp_SILP!$W292,10,2)&gt;"40","F","M")</f>
        <v>F</v>
      </c>
      <c r="Q292" s="27" t="s">
        <v>814</v>
      </c>
      <c r="R292" s="15" t="s">
        <v>148</v>
      </c>
      <c r="S292" s="15" t="s">
        <v>160</v>
      </c>
      <c r="T292" s="15" t="s">
        <v>58</v>
      </c>
      <c r="U292" s="15" t="s">
        <v>59</v>
      </c>
      <c r="V292" s="15" t="s">
        <v>658</v>
      </c>
      <c r="W292" s="15" t="s">
        <v>659</v>
      </c>
      <c r="X292" s="15" t="s">
        <v>660</v>
      </c>
      <c r="Y292" s="15" t="s">
        <v>14</v>
      </c>
      <c r="Z292" s="15" t="s">
        <v>63</v>
      </c>
      <c r="AA292" s="15" t="s">
        <v>64</v>
      </c>
      <c r="AB292" s="15" t="s">
        <v>552</v>
      </c>
      <c r="AC292" s="15" t="s">
        <v>135</v>
      </c>
      <c r="AD292" s="15" t="s">
        <v>59</v>
      </c>
      <c r="AE292" s="15" t="s">
        <v>59</v>
      </c>
      <c r="AF292" s="15" t="s">
        <v>59</v>
      </c>
      <c r="AG292" s="28" t="s">
        <v>76</v>
      </c>
      <c r="AH292" s="15" t="s">
        <v>157</v>
      </c>
      <c r="AI292" s="15" t="s">
        <v>158</v>
      </c>
      <c r="AJ292" s="15" t="str">
        <f>VLOOKUP(exp_SILP!$Y292,'DATI CM'!$A$2:$F$28,2,FALSE)</f>
        <v>MNRCLD73B46G674U</v>
      </c>
    </row>
    <row r="293" ht="15.75" hidden="1" customHeight="1">
      <c r="A293" s="17" t="str">
        <f>IFERROR(VLOOKUP(exp_SILP!$W293,exp_utenti_P!D:D,1,FALSE),"_DA INSERIRE")</f>
        <v>GGLDNC78R61H224I</v>
      </c>
      <c r="B293" s="17" t="str">
        <f>IF(AND(exp_SILP!$S293="A.3 ORIENTAMENTO PROFESSIONALE",exp_SILP!$AD293="4.2"),"A.3 ORIENTAMENTO PROFESSIONALE (CARCERE)",
IF(AND(exp_SILP!$S293="A.3 ORIENTAMENTO PROFESSIONALE",exp_SILP!$AD293="."),"A.3 ORIENTAMENTO PROFESSIONALE (CARCERE)",
IF(AND(exp_SILP!$S293="A.4 CONSULENZA ORIENTATIVA",exp_SILP!$AD293="4.2"),"A.4 CONSULENZA ORIENTATIVA (CARCERE)",
IF(AND(exp_SILP!$S293="A.4 CONSULENZA ORIENTATIVA",exp_SILP!$AD293="."),"A.4 CONSULENZA ORIENTATIVA (CARCERE)",
IF(AND(exp_SILP!$S293="A.5 - LEP F1 - ACCOMPAGNAMENTO AL LAVORO",exp_SILP!$AD293="4.2"),"A.5 - LEP F1 - ACCOMPAGNAMENTO AL LAVORO (CARCERE)",
IF(AND(exp_SILP!$S293="A.5 - LEP F1 - ACCOMPAGNAMENTO AL LAVORO",exp_SILP!$AD293="."),"A.5 - LEP F1 - ACCOMPAGNAMENTO AL LAVORO (CARCERE)",
IF(AND(exp_SILP!$S293="A.5.2a - TUTORAGGIO TIROCINI",exp_SILP!$AD293="4.2"),"A.5.2a - TUTORAGGIO TIROCINI (CARCERE)",
exp_SILP!$S293)))))))</f>
        <v>A.5.1 ATTIVAZIONE E RICERCA OPPORTUNITA' (1-C)</v>
      </c>
      <c r="C293" s="18" t="str">
        <f>CONCATENATE(VLOOKUP(exp_SILP!$B293,'DATI COMMESSE'!$A$2:$F$25,4,FALSE)," - ", VLOOKUP(exp_SILP!$B293,'DATI COMMESSE'!$A$2:$F$25,2,FALSE)," - ",VLOOKUP(exp_SILP!$B293,'DATI COMMESSE'!$A$2:$F$25,3,FALSE))</f>
        <v>FRD - 22-02-5000 - 22-12-5002</v>
      </c>
      <c r="D293" s="18" t="str">
        <f>LEFT(exp_SILP!$R293,5)</f>
        <v>14:00</v>
      </c>
      <c r="E293" s="18" t="str">
        <f>RIGHT(exp_SILP!$R293,5)</f>
        <v>16:00</v>
      </c>
      <c r="F293" s="18">
        <f>IF(exp_SILP!$AG293&gt;=60,exp_SILP!$AG293/60,exp_SILP!$AG293)</f>
        <v>2</v>
      </c>
      <c r="G293" s="18" t="str">
        <f>VLOOKUP(exp_SILP!$Y293,'DATI CM'!$A$2:$F$28,2,FALSE)</f>
        <v>TRZCST69B41F952V</v>
      </c>
      <c r="H293" s="18" t="str">
        <f>VLOOKUP(exp_SILP!$Y293,'DATI CM'!$A$2:$F$28,3,FALSE)</f>
        <v/>
      </c>
      <c r="I293" s="18" t="str">
        <f t="shared" si="1"/>
        <v>N</v>
      </c>
      <c r="J293" s="18" t="str">
        <f>VLOOKUP(exp_SILP!$Y293,'DATI CM'!$A$2:$F$28,4,FALSE)</f>
        <v/>
      </c>
      <c r="K293" s="19">
        <f>VLOOKUP(exp_SILP!$B293,'DATI COMMESSE'!$A$2:$F$25,5,FALSE)</f>
        <v>35.5</v>
      </c>
      <c r="L293" s="19" t="str">
        <f>IF(exp_SILP!$B293="A4.10 - LEP E - ORIENTAMENTO SPECIALISTICO SKILL GAP ANALYSIS - GRUPPO 3P",0,VLOOKUP(exp_SILP!$Y293,'DATI CM'!$A$2:$F$28,6,FALSE))</f>
        <v/>
      </c>
      <c r="M293" s="19">
        <f>IFERROR(VLOOKUP(exp_SILP!$B293,'DATI CM'!$H$2:$I$16,2,FALSE)*exp_SILP!$F293,0)</f>
        <v>0</v>
      </c>
      <c r="N293" s="18" t="str">
        <f>VLOOKUP(exp_SILP!$B293,'DATI COMMESSE'!$A$2:$F$25,4,FALSE)</f>
        <v>FRD</v>
      </c>
      <c r="O293" s="20">
        <f>VLOOKUP(exp_SILP!$B293,'DATI COMMESSE'!$A$2:$F$25,5,FALSE)*exp_SILP!$F293</f>
        <v>71</v>
      </c>
      <c r="P293" s="18" t="str">
        <f>IF(MID(exp_SILP!$W293,10,2)&gt;"40","F","M")</f>
        <v>F</v>
      </c>
      <c r="Q293" s="24" t="s">
        <v>814</v>
      </c>
      <c r="R293" s="22" t="s">
        <v>69</v>
      </c>
      <c r="S293" s="22" t="s">
        <v>160</v>
      </c>
      <c r="T293" s="22" t="s">
        <v>58</v>
      </c>
      <c r="U293" s="22" t="s">
        <v>59</v>
      </c>
      <c r="V293" s="22" t="s">
        <v>295</v>
      </c>
      <c r="W293" s="22" t="s">
        <v>296</v>
      </c>
      <c r="X293" s="22" t="s">
        <v>297</v>
      </c>
      <c r="Y293" s="22" t="s">
        <v>18</v>
      </c>
      <c r="Z293" s="22" t="s">
        <v>63</v>
      </c>
      <c r="AA293" s="22" t="s">
        <v>64</v>
      </c>
      <c r="AB293" s="22" t="s">
        <v>65</v>
      </c>
      <c r="AC293" s="22" t="s">
        <v>82</v>
      </c>
      <c r="AD293" s="22" t="s">
        <v>59</v>
      </c>
      <c r="AE293" s="22" t="s">
        <v>59</v>
      </c>
      <c r="AF293" s="22" t="s">
        <v>59</v>
      </c>
      <c r="AG293" s="25" t="s">
        <v>76</v>
      </c>
      <c r="AH293" s="22" t="s">
        <v>814</v>
      </c>
      <c r="AI293" s="22" t="s">
        <v>83</v>
      </c>
      <c r="AJ293" s="22" t="str">
        <f>VLOOKUP(exp_SILP!$Y293,'DATI CM'!$A$2:$F$28,2,FALSE)</f>
        <v>TRZCST69B41F952V</v>
      </c>
    </row>
    <row r="294" ht="15.75" customHeight="1">
      <c r="A294" s="10" t="str">
        <f>IFERROR(VLOOKUP(exp_SILP!$W294,exp_utenti_P!D:D,1,FALSE),"_DA INSERIRE")</f>
        <v>DDNTNH81S24Z313D</v>
      </c>
      <c r="B294" s="10" t="str">
        <f>IF(AND(exp_SILP!$S294="A.3 ORIENTAMENTO PROFESSIONALE",exp_SILP!$AD294="4.2"),"A.3 ORIENTAMENTO PROFESSIONALE (CARCERE)",
IF(AND(exp_SILP!$S294="A.3 ORIENTAMENTO PROFESSIONALE",exp_SILP!$AD294="."),"A.3 ORIENTAMENTO PROFESSIONALE (CARCERE)",
IF(AND(exp_SILP!$S294="A.4 CONSULENZA ORIENTATIVA",exp_SILP!$AD294="4.2"),"A.4 CONSULENZA ORIENTATIVA (CARCERE)",
IF(AND(exp_SILP!$S294="A.4 CONSULENZA ORIENTATIVA",exp_SILP!$AD294="."),"A.4 CONSULENZA ORIENTATIVA (CARCERE)",
IF(AND(exp_SILP!$S294="A.5 - LEP F1 - ACCOMPAGNAMENTO AL LAVORO",exp_SILP!$AD294="4.2"),"A.5 - LEP F1 - ACCOMPAGNAMENTO AL LAVORO (CARCERE)",
IF(AND(exp_SILP!$S294="A.5 - LEP F1 - ACCOMPAGNAMENTO AL LAVORO",exp_SILP!$AD294="."),"A.5 - LEP F1 - ACCOMPAGNAMENTO AL LAVORO (CARCERE)",
IF(AND(exp_SILP!$S294="A.5.2a - TUTORAGGIO TIROCINI",exp_SILP!$AD294="4.2"),"A.5.2a - TUTORAGGIO TIROCINI (CARCERE)",
exp_SILP!$S294)))))))</f>
        <v>A.5.2 TUTORAGGIO TIROCINI O ACCOMPAGNAMENTO IN ITINERE NEGLI INSERIMENTI LAVORATIVI</v>
      </c>
      <c r="C294" s="11" t="str">
        <f>CONCATENATE(VLOOKUP(exp_SILP!$B294,'DATI COMMESSE'!$A$2:$F$25,4,FALSE)," - ", VLOOKUP(exp_SILP!$B294,'DATI COMMESSE'!$A$2:$F$25,2,FALSE)," - ",VLOOKUP(exp_SILP!$B294,'DATI COMMESSE'!$A$2:$F$25,3,FALSE))</f>
        <v> -  - </v>
      </c>
      <c r="D294" s="11" t="str">
        <f>LEFT(exp_SILP!$R294,5)</f>
        <v>15:00</v>
      </c>
      <c r="E294" s="11" t="str">
        <f>RIGHT(exp_SILP!$R294,5)</f>
        <v>17:00</v>
      </c>
      <c r="F294" s="11">
        <f>IF(exp_SILP!$AG294&gt;=60,exp_SILP!$AG294/60,exp_SILP!$AG294)</f>
        <v>2</v>
      </c>
      <c r="G294" s="11" t="str">
        <f>VLOOKUP(exp_SILP!$Y294,'DATI CM'!$A$2:$F$28,2,FALSE)</f>
        <v>FLCSRN79S42L219X</v>
      </c>
      <c r="H294" s="11" t="str">
        <f>VLOOKUP(exp_SILP!$Y294,'DATI CM'!$A$2:$F$28,3,FALSE)</f>
        <v>A011</v>
      </c>
      <c r="I294" s="11" t="str">
        <f t="shared" si="1"/>
        <v>N</v>
      </c>
      <c r="J294" s="11" t="str">
        <f>VLOOKUP(exp_SILP!$Y294,'DATI CM'!$A$2:$F$28,4,FALSE)</f>
        <v>TORINO</v>
      </c>
      <c r="K294" s="12" t="str">
        <f>VLOOKUP(exp_SILP!$B294,'DATI COMMESSE'!$A$2:$F$25,5,FALSE)</f>
        <v/>
      </c>
      <c r="L294" s="12">
        <f>IF(exp_SILP!$B294="A4.10 - LEP E - ORIENTAMENTO SPECIALISTICO SKILL GAP ANALYSIS - GRUPPO 3P",0,VLOOKUP(exp_SILP!$Y294,'DATI CM'!$A$2:$F$28,6,FALSE))</f>
        <v>25</v>
      </c>
      <c r="M294" s="12">
        <f>IFERROR(VLOOKUP(exp_SILP!$B294,'DATI CM'!$H$2:$I$16,2,FALSE)*exp_SILP!$F294,0)</f>
        <v>0</v>
      </c>
      <c r="N294" s="11" t="str">
        <f>VLOOKUP(exp_SILP!$B294,'DATI COMMESSE'!$A$2:$F$25,4,FALSE)</f>
        <v/>
      </c>
      <c r="O294" s="13">
        <f>VLOOKUP(exp_SILP!$B294,'DATI COMMESSE'!$A$2:$F$25,5,FALSE)*exp_SILP!$F294</f>
        <v>0</v>
      </c>
      <c r="P294" s="11" t="str">
        <f>IF(MID(exp_SILP!$W294,10,2)&gt;"40","F","M")</f>
        <v>M</v>
      </c>
      <c r="Q294" s="27" t="s">
        <v>814</v>
      </c>
      <c r="R294" s="15" t="s">
        <v>144</v>
      </c>
      <c r="S294" s="15" t="s">
        <v>562</v>
      </c>
      <c r="T294" s="15" t="s">
        <v>58</v>
      </c>
      <c r="U294" s="15" t="s">
        <v>59</v>
      </c>
      <c r="V294" s="15" t="s">
        <v>563</v>
      </c>
      <c r="W294" s="15" t="s">
        <v>564</v>
      </c>
      <c r="X294" s="15" t="s">
        <v>565</v>
      </c>
      <c r="Y294" s="15" t="s">
        <v>10</v>
      </c>
      <c r="Z294" s="15" t="s">
        <v>63</v>
      </c>
      <c r="AA294" s="15" t="s">
        <v>64</v>
      </c>
      <c r="AB294" s="15" t="s">
        <v>74</v>
      </c>
      <c r="AC294" s="15" t="s">
        <v>75</v>
      </c>
      <c r="AD294" s="15" t="s">
        <v>177</v>
      </c>
      <c r="AE294" s="15" t="s">
        <v>59</v>
      </c>
      <c r="AF294" s="15" t="s">
        <v>177</v>
      </c>
      <c r="AG294" s="28" t="s">
        <v>76</v>
      </c>
      <c r="AH294" s="15" t="s">
        <v>815</v>
      </c>
      <c r="AI294" s="15" t="s">
        <v>77</v>
      </c>
      <c r="AJ294" s="15" t="str">
        <f>VLOOKUP(exp_SILP!$Y294,'DATI CM'!$A$2:$F$28,2,FALSE)</f>
        <v>FLCSRN79S42L219X</v>
      </c>
    </row>
    <row r="295" ht="15.75" hidden="1" customHeight="1">
      <c r="A295" s="17" t="str">
        <f>IFERROR(VLOOKUP(exp_SILP!$W295,exp_utenti_P!D:D,1,FALSE),"_DA INSERIRE")</f>
        <v>CRSNRC81T14A859Q</v>
      </c>
      <c r="B295" s="17" t="str">
        <f>IF(AND(exp_SILP!$S295="A.3 ORIENTAMENTO PROFESSIONALE",exp_SILP!$AD295="4.2"),"A.3 ORIENTAMENTO PROFESSIONALE (CARCERE)",
IF(AND(exp_SILP!$S295="A.3 ORIENTAMENTO PROFESSIONALE",exp_SILP!$AD295="."),"A.3 ORIENTAMENTO PROFESSIONALE (CARCERE)",
IF(AND(exp_SILP!$S295="A.4 CONSULENZA ORIENTATIVA",exp_SILP!$AD295="4.2"),"A.4 CONSULENZA ORIENTATIVA (CARCERE)",
IF(AND(exp_SILP!$S295="A.4 CONSULENZA ORIENTATIVA",exp_SILP!$AD295="."),"A.4 CONSULENZA ORIENTATIVA (CARCERE)",
IF(AND(exp_SILP!$S295="A.5 - LEP F1 - ACCOMPAGNAMENTO AL LAVORO",exp_SILP!$AD295="4.2"),"A.5 - LEP F1 - ACCOMPAGNAMENTO AL LAVORO (CARCERE)",
IF(AND(exp_SILP!$S295="A.5 - LEP F1 - ACCOMPAGNAMENTO AL LAVORO",exp_SILP!$AD295="."),"A.5 - LEP F1 - ACCOMPAGNAMENTO AL LAVORO (CARCERE)",
IF(AND(exp_SILP!$S295="A.5.2a - TUTORAGGIO TIROCINI",exp_SILP!$AD295="4.2"),"A.5.2a - TUTORAGGIO TIROCINI (CARCERE)",
exp_SILP!$S295)))))))</f>
        <v>A4.10 - LEP E - ORIENTAMENTO SPECIALISTICO SKILL GAP ANALYSIS</v>
      </c>
      <c r="C295" s="18" t="str">
        <f>CONCATENATE(VLOOKUP(exp_SILP!$B295,'DATI COMMESSE'!$A$2:$F$25,4,FALSE)," - ", VLOOKUP(exp_SILP!$B295,'DATI COMMESSE'!$A$2:$F$25,2,FALSE)," - ",VLOOKUP(exp_SILP!$B295,'DATI COMMESSE'!$A$2:$F$25,3,FALSE))</f>
        <v>GOL - 22-02-5000 - 22-12-5003</v>
      </c>
      <c r="D295" s="18" t="str">
        <f>LEFT(exp_SILP!$R295,5)</f>
        <v>08:30</v>
      </c>
      <c r="E295" s="18" t="str">
        <f>RIGHT(exp_SILP!$R295,5)</f>
        <v>10:30</v>
      </c>
      <c r="F295" s="18">
        <f>IF(exp_SILP!$AG295&gt;=60,exp_SILP!$AG295/60,exp_SILP!$AG295)</f>
        <v>2</v>
      </c>
      <c r="G295" s="18" t="str">
        <f>VLOOKUP(exp_SILP!$Y295,'DATI CM'!$A$2:$F$28,2,FALSE)</f>
        <v>CSSLTZ84H70A859W</v>
      </c>
      <c r="H295" s="18" t="str">
        <f>VLOOKUP(exp_SILP!$Y295,'DATI CM'!$A$2:$F$28,3,FALSE)</f>
        <v/>
      </c>
      <c r="I295" s="18" t="str">
        <f t="shared" si="1"/>
        <v>N</v>
      </c>
      <c r="J295" s="18" t="str">
        <f>VLOOKUP(exp_SILP!$Y295,'DATI CM'!$A$2:$F$28,4,FALSE)</f>
        <v/>
      </c>
      <c r="K295" s="19">
        <f>VLOOKUP(exp_SILP!$B295,'DATI COMMESSE'!$A$2:$F$25,5,FALSE)</f>
        <v>39.94</v>
      </c>
      <c r="L295" s="19" t="str">
        <f>IF(exp_SILP!$B295="A4.10 - LEP E - ORIENTAMENTO SPECIALISTICO SKILL GAP ANALYSIS - GRUPPO 3P",0,VLOOKUP(exp_SILP!$Y295,'DATI CM'!$A$2:$F$28,6,FALSE))</f>
        <v/>
      </c>
      <c r="M295" s="19">
        <f>IFERROR(VLOOKUP(exp_SILP!$B295,'DATI CM'!$H$2:$I$16,2,FALSE)*exp_SILP!$F295,0)</f>
        <v>0</v>
      </c>
      <c r="N295" s="18" t="str">
        <f>VLOOKUP(exp_SILP!$B295,'DATI COMMESSE'!$A$2:$F$25,4,FALSE)</f>
        <v>GOL</v>
      </c>
      <c r="O295" s="20">
        <f>VLOOKUP(exp_SILP!$B295,'DATI COMMESSE'!$A$2:$F$25,5,FALSE)*exp_SILP!$F295</f>
        <v>79.88</v>
      </c>
      <c r="P295" s="18" t="str">
        <f>IF(MID(exp_SILP!$W295,10,2)&gt;"40","F","M")</f>
        <v>M</v>
      </c>
      <c r="Q295" s="24" t="s">
        <v>814</v>
      </c>
      <c r="R295" s="22" t="s">
        <v>816</v>
      </c>
      <c r="S295" s="22" t="s">
        <v>70</v>
      </c>
      <c r="T295" s="22" t="s">
        <v>58</v>
      </c>
      <c r="U295" s="22" t="s">
        <v>59</v>
      </c>
      <c r="V295" s="22" t="s">
        <v>817</v>
      </c>
      <c r="W295" s="22" t="s">
        <v>818</v>
      </c>
      <c r="X295" s="22" t="s">
        <v>819</v>
      </c>
      <c r="Y295" s="22" t="s">
        <v>4</v>
      </c>
      <c r="Z295" s="22" t="s">
        <v>63</v>
      </c>
      <c r="AA295" s="22" t="s">
        <v>64</v>
      </c>
      <c r="AB295" s="22" t="s">
        <v>74</v>
      </c>
      <c r="AC295" s="22" t="s">
        <v>66</v>
      </c>
      <c r="AD295" s="22" t="s">
        <v>59</v>
      </c>
      <c r="AE295" s="22" t="s">
        <v>59</v>
      </c>
      <c r="AF295" s="22" t="s">
        <v>59</v>
      </c>
      <c r="AG295" s="25" t="s">
        <v>76</v>
      </c>
      <c r="AH295" s="22" t="s">
        <v>814</v>
      </c>
      <c r="AI295" s="22" t="s">
        <v>181</v>
      </c>
      <c r="AJ295" s="22" t="str">
        <f>VLOOKUP(exp_SILP!$Y295,'DATI CM'!$A$2:$F$28,2,FALSE)</f>
        <v>CSSLTZ84H70A859W</v>
      </c>
    </row>
    <row r="296" ht="15.75" hidden="1" customHeight="1">
      <c r="A296" s="10" t="str">
        <f>IFERROR(VLOOKUP(exp_SILP!$W296,exp_utenti_P!D:D,1,FALSE),"_DA INSERIRE")</f>
        <v>MRNLSN03R11A859T</v>
      </c>
      <c r="B296" s="10" t="str">
        <f>IF(AND(exp_SILP!$S296="A.3 ORIENTAMENTO PROFESSIONALE",exp_SILP!$AD296="4.2"),"A.3 ORIENTAMENTO PROFESSIONALE (CARCERE)",
IF(AND(exp_SILP!$S296="A.3 ORIENTAMENTO PROFESSIONALE",exp_SILP!$AD296="."),"A.3 ORIENTAMENTO PROFESSIONALE (CARCERE)",
IF(AND(exp_SILP!$S296="A.4 CONSULENZA ORIENTATIVA",exp_SILP!$AD296="4.2"),"A.4 CONSULENZA ORIENTATIVA (CARCERE)",
IF(AND(exp_SILP!$S296="A.4 CONSULENZA ORIENTATIVA",exp_SILP!$AD296="."),"A.4 CONSULENZA ORIENTATIVA (CARCERE)",
IF(AND(exp_SILP!$S296="A.5 - LEP F1 - ACCOMPAGNAMENTO AL LAVORO",exp_SILP!$AD296="4.2"),"A.5 - LEP F1 - ACCOMPAGNAMENTO AL LAVORO (CARCERE)",
IF(AND(exp_SILP!$S296="A.5 - LEP F1 - ACCOMPAGNAMENTO AL LAVORO",exp_SILP!$AD296="."),"A.5 - LEP F1 - ACCOMPAGNAMENTO AL LAVORO (CARCERE)",
IF(AND(exp_SILP!$S296="A.5.2a - TUTORAGGIO TIROCINI",exp_SILP!$AD296="4.2"),"A.5.2a - TUTORAGGIO TIROCINI (CARCERE)",
exp_SILP!$S296)))))))</f>
        <v>A4.10 - LEP E - ORIENTAMENTO SPECIALISTICO SKILL GAP ANALYSIS</v>
      </c>
      <c r="C296" s="11" t="str">
        <f>CONCATENATE(VLOOKUP(exp_SILP!$B296,'DATI COMMESSE'!$A$2:$F$25,4,FALSE)," - ", VLOOKUP(exp_SILP!$B296,'DATI COMMESSE'!$A$2:$F$25,2,FALSE)," - ",VLOOKUP(exp_SILP!$B296,'DATI COMMESSE'!$A$2:$F$25,3,FALSE))</f>
        <v>GOL - 22-02-5000 - 22-12-5003</v>
      </c>
      <c r="D296" s="11" t="str">
        <f>LEFT(exp_SILP!$R296,5)</f>
        <v>10:30</v>
      </c>
      <c r="E296" s="11" t="str">
        <f>RIGHT(exp_SILP!$R296,5)</f>
        <v>12:00</v>
      </c>
      <c r="F296" s="11">
        <f>IF(exp_SILP!$AG296&gt;=60,exp_SILP!$AG296/60,exp_SILP!$AG296)</f>
        <v>1.5</v>
      </c>
      <c r="G296" s="11" t="str">
        <f>VLOOKUP(exp_SILP!$Y296,'DATI CM'!$A$2:$F$28,2,FALSE)</f>
        <v>CSSLTZ84H70A859W</v>
      </c>
      <c r="H296" s="11" t="str">
        <f>VLOOKUP(exp_SILP!$Y296,'DATI CM'!$A$2:$F$28,3,FALSE)</f>
        <v/>
      </c>
      <c r="I296" s="11" t="str">
        <f t="shared" si="1"/>
        <v>N</v>
      </c>
      <c r="J296" s="11" t="str">
        <f>VLOOKUP(exp_SILP!$Y296,'DATI CM'!$A$2:$F$28,4,FALSE)</f>
        <v/>
      </c>
      <c r="K296" s="12">
        <f>VLOOKUP(exp_SILP!$B296,'DATI COMMESSE'!$A$2:$F$25,5,FALSE)</f>
        <v>39.94</v>
      </c>
      <c r="L296" s="12" t="str">
        <f>IF(exp_SILP!$B296="A4.10 - LEP E - ORIENTAMENTO SPECIALISTICO SKILL GAP ANALYSIS - GRUPPO 3P",0,VLOOKUP(exp_SILP!$Y296,'DATI CM'!$A$2:$F$28,6,FALSE))</f>
        <v/>
      </c>
      <c r="M296" s="12">
        <f>IFERROR(VLOOKUP(exp_SILP!$B296,'DATI CM'!$H$2:$I$16,2,FALSE)*exp_SILP!$F296,0)</f>
        <v>0</v>
      </c>
      <c r="N296" s="11" t="str">
        <f>VLOOKUP(exp_SILP!$B296,'DATI COMMESSE'!$A$2:$F$25,4,FALSE)</f>
        <v>GOL</v>
      </c>
      <c r="O296" s="13">
        <f>VLOOKUP(exp_SILP!$B296,'DATI COMMESSE'!$A$2:$F$25,5,FALSE)*exp_SILP!$F296</f>
        <v>59.91</v>
      </c>
      <c r="P296" s="11" t="str">
        <f>IF(MID(exp_SILP!$W296,10,2)&gt;"40","F","M")</f>
        <v>M</v>
      </c>
      <c r="Q296" s="27" t="s">
        <v>814</v>
      </c>
      <c r="R296" s="15" t="s">
        <v>820</v>
      </c>
      <c r="S296" s="15" t="s">
        <v>70</v>
      </c>
      <c r="T296" s="15" t="s">
        <v>58</v>
      </c>
      <c r="U296" s="15" t="s">
        <v>59</v>
      </c>
      <c r="V296" s="15" t="s">
        <v>821</v>
      </c>
      <c r="W296" s="15" t="s">
        <v>822</v>
      </c>
      <c r="X296" s="15" t="s">
        <v>823</v>
      </c>
      <c r="Y296" s="15" t="s">
        <v>4</v>
      </c>
      <c r="Z296" s="15" t="s">
        <v>63</v>
      </c>
      <c r="AA296" s="15" t="s">
        <v>64</v>
      </c>
      <c r="AB296" s="15" t="s">
        <v>74</v>
      </c>
      <c r="AC296" s="15" t="s">
        <v>66</v>
      </c>
      <c r="AD296" s="15" t="s">
        <v>59</v>
      </c>
      <c r="AE296" s="15" t="s">
        <v>59</v>
      </c>
      <c r="AF296" s="15" t="s">
        <v>59</v>
      </c>
      <c r="AG296" s="28" t="s">
        <v>397</v>
      </c>
      <c r="AH296" s="15" t="s">
        <v>814</v>
      </c>
      <c r="AI296" s="15" t="s">
        <v>181</v>
      </c>
      <c r="AJ296" s="15" t="str">
        <f>VLOOKUP(exp_SILP!$Y296,'DATI CM'!$A$2:$F$28,2,FALSE)</f>
        <v>CSSLTZ84H70A859W</v>
      </c>
    </row>
    <row r="297" ht="15.75" hidden="1" customHeight="1">
      <c r="A297" s="17" t="str">
        <f>IFERROR(VLOOKUP(exp_SILP!$W297,exp_utenti_P!D:D,1,FALSE),"_DA INSERIRE")</f>
        <v>BNCBHM77A01Z330F</v>
      </c>
      <c r="B297" s="17" t="str">
        <f>IF(AND(exp_SILP!$S297="A.3 ORIENTAMENTO PROFESSIONALE",exp_SILP!$AD297="4.2"),"A.3 ORIENTAMENTO PROFESSIONALE (CARCERE)",
IF(AND(exp_SILP!$S297="A.3 ORIENTAMENTO PROFESSIONALE",exp_SILP!$AD297="."),"A.3 ORIENTAMENTO PROFESSIONALE (CARCERE)",
IF(AND(exp_SILP!$S297="A.4 CONSULENZA ORIENTATIVA",exp_SILP!$AD297="4.2"),"A.4 CONSULENZA ORIENTATIVA (CARCERE)",
IF(AND(exp_SILP!$S297="A.4 CONSULENZA ORIENTATIVA",exp_SILP!$AD297="."),"A.4 CONSULENZA ORIENTATIVA (CARCERE)",
IF(AND(exp_SILP!$S297="A.5 - LEP F1 - ACCOMPAGNAMENTO AL LAVORO",exp_SILP!$AD297="4.2"),"A.5 - LEP F1 - ACCOMPAGNAMENTO AL LAVORO (CARCERE)",
IF(AND(exp_SILP!$S297="A.5 - LEP F1 - ACCOMPAGNAMENTO AL LAVORO",exp_SILP!$AD297="."),"A.5 - LEP F1 - ACCOMPAGNAMENTO AL LAVORO (CARCERE)",
IF(AND(exp_SILP!$S297="A.5.2a - TUTORAGGIO TIROCINI",exp_SILP!$AD297="4.2"),"A.5.2a - TUTORAGGIO TIROCINI (CARCERE)",
exp_SILP!$S297)))))))</f>
        <v>A4.10 - LEP E - ORIENTAMENTO SPECIALISTICO SKILL GAP ANALYSIS</v>
      </c>
      <c r="C297" s="18" t="str">
        <f>CONCATENATE(VLOOKUP(exp_SILP!$B297,'DATI COMMESSE'!$A$2:$F$25,4,FALSE)," - ", VLOOKUP(exp_SILP!$B297,'DATI COMMESSE'!$A$2:$F$25,2,FALSE)," - ",VLOOKUP(exp_SILP!$B297,'DATI COMMESSE'!$A$2:$F$25,3,FALSE))</f>
        <v>GOL - 22-02-5000 - 22-12-5003</v>
      </c>
      <c r="D297" s="18" t="str">
        <f>LEFT(exp_SILP!$R297,5)</f>
        <v>09:30</v>
      </c>
      <c r="E297" s="18" t="str">
        <f>RIGHT(exp_SILP!$R297,5)</f>
        <v>12:30</v>
      </c>
      <c r="F297" s="18">
        <f>IF(exp_SILP!$AG297&gt;=60,exp_SILP!$AG297/60,exp_SILP!$AG297)</f>
        <v>3</v>
      </c>
      <c r="G297" s="18" t="str">
        <f>VLOOKUP(exp_SILP!$Y297,'DATI CM'!$A$2:$F$28,2,FALSE)</f>
        <v>TRZCST69B41F952V</v>
      </c>
      <c r="H297" s="18" t="str">
        <f>VLOOKUP(exp_SILP!$Y297,'DATI CM'!$A$2:$F$28,3,FALSE)</f>
        <v/>
      </c>
      <c r="I297" s="18" t="str">
        <f t="shared" si="1"/>
        <v>N</v>
      </c>
      <c r="J297" s="18" t="str">
        <f>VLOOKUP(exp_SILP!$Y297,'DATI CM'!$A$2:$F$28,4,FALSE)</f>
        <v/>
      </c>
      <c r="K297" s="19">
        <f>VLOOKUP(exp_SILP!$B297,'DATI COMMESSE'!$A$2:$F$25,5,FALSE)</f>
        <v>39.94</v>
      </c>
      <c r="L297" s="19" t="str">
        <f>IF(exp_SILP!$B297="A4.10 - LEP E - ORIENTAMENTO SPECIALISTICO SKILL GAP ANALYSIS - GRUPPO 3P",0,VLOOKUP(exp_SILP!$Y297,'DATI CM'!$A$2:$F$28,6,FALSE))</f>
        <v/>
      </c>
      <c r="M297" s="19">
        <f>IFERROR(VLOOKUP(exp_SILP!$B297,'DATI CM'!$H$2:$I$16,2,FALSE)*exp_SILP!$F297,0)</f>
        <v>0</v>
      </c>
      <c r="N297" s="18" t="str">
        <f>VLOOKUP(exp_SILP!$B297,'DATI COMMESSE'!$A$2:$F$25,4,FALSE)</f>
        <v>GOL</v>
      </c>
      <c r="O297" s="20">
        <f>VLOOKUP(exp_SILP!$B297,'DATI COMMESSE'!$A$2:$F$25,5,FALSE)*exp_SILP!$F297</f>
        <v>119.82</v>
      </c>
      <c r="P297" s="18" t="str">
        <f>IF(MID(exp_SILP!$W297,10,2)&gt;"40","F","M")</f>
        <v>M</v>
      </c>
      <c r="Q297" s="24" t="s">
        <v>814</v>
      </c>
      <c r="R297" s="22" t="s">
        <v>126</v>
      </c>
      <c r="S297" s="22" t="s">
        <v>70</v>
      </c>
      <c r="T297" s="22" t="s">
        <v>58</v>
      </c>
      <c r="U297" s="22" t="s">
        <v>59</v>
      </c>
      <c r="V297" s="22" t="s">
        <v>824</v>
      </c>
      <c r="W297" s="22" t="s">
        <v>825</v>
      </c>
      <c r="X297" s="22" t="s">
        <v>826</v>
      </c>
      <c r="Y297" s="22" t="s">
        <v>18</v>
      </c>
      <c r="Z297" s="22" t="s">
        <v>63</v>
      </c>
      <c r="AA297" s="22" t="s">
        <v>64</v>
      </c>
      <c r="AB297" s="22" t="s">
        <v>65</v>
      </c>
      <c r="AC297" s="22" t="s">
        <v>82</v>
      </c>
      <c r="AD297" s="22" t="s">
        <v>59</v>
      </c>
      <c r="AE297" s="22" t="s">
        <v>59</v>
      </c>
      <c r="AF297" s="22" t="s">
        <v>59</v>
      </c>
      <c r="AG297" s="25" t="s">
        <v>101</v>
      </c>
      <c r="AH297" s="22" t="s">
        <v>814</v>
      </c>
      <c r="AI297" s="22" t="s">
        <v>83</v>
      </c>
      <c r="AJ297" s="22" t="str">
        <f>VLOOKUP(exp_SILP!$Y297,'DATI CM'!$A$2:$F$28,2,FALSE)</f>
        <v>TRZCST69B41F952V</v>
      </c>
    </row>
    <row r="298" ht="15.75" hidden="1" customHeight="1">
      <c r="A298" s="10" t="str">
        <f>IFERROR(VLOOKUP(exp_SILP!$W298,exp_utenti_P!D:D,1,FALSE),"_DA INSERIRE")</f>
        <v>DFRPTR68A06A859U</v>
      </c>
      <c r="B298" s="10" t="str">
        <f>IF(AND(exp_SILP!$S298="A.3 ORIENTAMENTO PROFESSIONALE",exp_SILP!$AD298="4.2"),"A.3 ORIENTAMENTO PROFESSIONALE (CARCERE)",
IF(AND(exp_SILP!$S298="A.3 ORIENTAMENTO PROFESSIONALE",exp_SILP!$AD298="."),"A.3 ORIENTAMENTO PROFESSIONALE (CARCERE)",
IF(AND(exp_SILP!$S298="A.4 CONSULENZA ORIENTATIVA",exp_SILP!$AD298="4.2"),"A.4 CONSULENZA ORIENTATIVA (CARCERE)",
IF(AND(exp_SILP!$S298="A.4 CONSULENZA ORIENTATIVA",exp_SILP!$AD298="."),"A.4 CONSULENZA ORIENTATIVA (CARCERE)",
IF(AND(exp_SILP!$S298="A.5 - LEP F1 - ACCOMPAGNAMENTO AL LAVORO",exp_SILP!$AD298="4.2"),"A.5 - LEP F1 - ACCOMPAGNAMENTO AL LAVORO (CARCERE)",
IF(AND(exp_SILP!$S298="A.5 - LEP F1 - ACCOMPAGNAMENTO AL LAVORO",exp_SILP!$AD298="."),"A.5 - LEP F1 - ACCOMPAGNAMENTO AL LAVORO (CARCERE)",
IF(AND(exp_SILP!$S298="A.5.2a - TUTORAGGIO TIROCINI",exp_SILP!$AD298="4.2"),"A.5.2a - TUTORAGGIO TIROCINI (CARCERE)",
exp_SILP!$S298)))))))</f>
        <v>A4.10 - LEP E - ORIENTAMENTO SPECIALISTICO SKILL GAP ANALYSIS</v>
      </c>
      <c r="C298" s="11" t="str">
        <f>CONCATENATE(VLOOKUP(exp_SILP!$B298,'DATI COMMESSE'!$A$2:$F$25,4,FALSE)," - ", VLOOKUP(exp_SILP!$B298,'DATI COMMESSE'!$A$2:$F$25,2,FALSE)," - ",VLOOKUP(exp_SILP!$B298,'DATI COMMESSE'!$A$2:$F$25,3,FALSE))</f>
        <v>GOL - 22-02-5000 - 22-12-5003</v>
      </c>
      <c r="D298" s="11" t="str">
        <f>LEFT(exp_SILP!$R298,5)</f>
        <v>12:00</v>
      </c>
      <c r="E298" s="11" t="str">
        <f>RIGHT(exp_SILP!$R298,5)</f>
        <v>13:00</v>
      </c>
      <c r="F298" s="11">
        <f>IF(exp_SILP!$AG298&gt;=60,exp_SILP!$AG298/60,exp_SILP!$AG298)</f>
        <v>1</v>
      </c>
      <c r="G298" s="11" t="str">
        <f>VLOOKUP(exp_SILP!$Y298,'DATI CM'!$A$2:$F$28,2,FALSE)</f>
        <v>CSSLTZ84H70A859W</v>
      </c>
      <c r="H298" s="11" t="str">
        <f>VLOOKUP(exp_SILP!$Y298,'DATI CM'!$A$2:$F$28,3,FALSE)</f>
        <v/>
      </c>
      <c r="I298" s="11" t="str">
        <f t="shared" si="1"/>
        <v>N</v>
      </c>
      <c r="J298" s="11" t="str">
        <f>VLOOKUP(exp_SILP!$Y298,'DATI CM'!$A$2:$F$28,4,FALSE)</f>
        <v/>
      </c>
      <c r="K298" s="12">
        <f>VLOOKUP(exp_SILP!$B298,'DATI COMMESSE'!$A$2:$F$25,5,FALSE)</f>
        <v>39.94</v>
      </c>
      <c r="L298" s="12" t="str">
        <f>IF(exp_SILP!$B298="A4.10 - LEP E - ORIENTAMENTO SPECIALISTICO SKILL GAP ANALYSIS - GRUPPO 3P",0,VLOOKUP(exp_SILP!$Y298,'DATI CM'!$A$2:$F$28,6,FALSE))</f>
        <v/>
      </c>
      <c r="M298" s="12">
        <f>IFERROR(VLOOKUP(exp_SILP!$B298,'DATI CM'!$H$2:$I$16,2,FALSE)*exp_SILP!$F298,0)</f>
        <v>0</v>
      </c>
      <c r="N298" s="11" t="str">
        <f>VLOOKUP(exp_SILP!$B298,'DATI COMMESSE'!$A$2:$F$25,4,FALSE)</f>
        <v>GOL</v>
      </c>
      <c r="O298" s="13">
        <f>VLOOKUP(exp_SILP!$B298,'DATI COMMESSE'!$A$2:$F$25,5,FALSE)*exp_SILP!$F298</f>
        <v>39.94</v>
      </c>
      <c r="P298" s="11" t="str">
        <f>IF(MID(exp_SILP!$W298,10,2)&gt;"40","F","M")</f>
        <v>M</v>
      </c>
      <c r="Q298" s="27" t="s">
        <v>814</v>
      </c>
      <c r="R298" s="15" t="s">
        <v>102</v>
      </c>
      <c r="S298" s="15" t="s">
        <v>70</v>
      </c>
      <c r="T298" s="15" t="s">
        <v>58</v>
      </c>
      <c r="U298" s="15" t="s">
        <v>59</v>
      </c>
      <c r="V298" s="15" t="s">
        <v>827</v>
      </c>
      <c r="W298" s="15" t="s">
        <v>828</v>
      </c>
      <c r="X298" s="15" t="s">
        <v>829</v>
      </c>
      <c r="Y298" s="15" t="s">
        <v>4</v>
      </c>
      <c r="Z298" s="15" t="s">
        <v>63</v>
      </c>
      <c r="AA298" s="15" t="s">
        <v>64</v>
      </c>
      <c r="AB298" s="15" t="s">
        <v>74</v>
      </c>
      <c r="AC298" s="15" t="s">
        <v>66</v>
      </c>
      <c r="AD298" s="15" t="s">
        <v>59</v>
      </c>
      <c r="AE298" s="15" t="s">
        <v>59</v>
      </c>
      <c r="AF298" s="15" t="s">
        <v>59</v>
      </c>
      <c r="AG298" s="28" t="s">
        <v>67</v>
      </c>
      <c r="AH298" s="15" t="s">
        <v>814</v>
      </c>
      <c r="AI298" s="15" t="s">
        <v>181</v>
      </c>
      <c r="AJ298" s="15" t="str">
        <f>VLOOKUP(exp_SILP!$Y298,'DATI CM'!$A$2:$F$28,2,FALSE)</f>
        <v>CSSLTZ84H70A859W</v>
      </c>
    </row>
    <row r="299" ht="15.75" customHeight="1">
      <c r="A299" s="17" t="str">
        <f>IFERROR(VLOOKUP(exp_SILP!$W299,exp_utenti_P!D:D,1,FALSE),"_DA INSERIRE")</f>
        <v>PLTGDE67T29F205X</v>
      </c>
      <c r="B299" s="17" t="str">
        <f>IF(AND(exp_SILP!$S299="A.3 ORIENTAMENTO PROFESSIONALE",exp_SILP!$AD299="4.2"),"A.3 ORIENTAMENTO PROFESSIONALE (CARCERE)",
IF(AND(exp_SILP!$S299="A.3 ORIENTAMENTO PROFESSIONALE",exp_SILP!$AD299="."),"A.3 ORIENTAMENTO PROFESSIONALE (CARCERE)",
IF(AND(exp_SILP!$S299="A.4 CONSULENZA ORIENTATIVA",exp_SILP!$AD299="4.2"),"A.4 CONSULENZA ORIENTATIVA (CARCERE)",
IF(AND(exp_SILP!$S299="A.4 CONSULENZA ORIENTATIVA",exp_SILP!$AD299="."),"A.4 CONSULENZA ORIENTATIVA (CARCERE)",
IF(AND(exp_SILP!$S299="A.5 - LEP F1 - ACCOMPAGNAMENTO AL LAVORO",exp_SILP!$AD299="4.2"),"A.5 - LEP F1 - ACCOMPAGNAMENTO AL LAVORO (CARCERE)",
IF(AND(exp_SILP!$S299="A.5 - LEP F1 - ACCOMPAGNAMENTO AL LAVORO",exp_SILP!$AD299="."),"A.5 - LEP F1 - ACCOMPAGNAMENTO AL LAVORO (CARCERE)",
IF(AND(exp_SILP!$S299="A.5.2a - TUTORAGGIO TIROCINI",exp_SILP!$AD299="4.2"),"A.5.2a - TUTORAGGIO TIROCINI (CARCERE)",
exp_SILP!$S299)))))))</f>
        <v>A.4 CONSULENZA ORIENTATIVA (1-C)</v>
      </c>
      <c r="C299" s="18" t="str">
        <f>CONCATENATE(VLOOKUP(exp_SILP!$B299,'DATI COMMESSE'!$A$2:$F$25,4,FALSE)," - ", VLOOKUP(exp_SILP!$B299,'DATI COMMESSE'!$A$2:$F$25,2,FALSE)," - ",VLOOKUP(exp_SILP!$B299,'DATI COMMESSE'!$A$2:$F$25,3,FALSE))</f>
        <v>FRD - 22-02-5000 - 22-12-5002</v>
      </c>
      <c r="D299" s="18" t="str">
        <f>LEFT(exp_SILP!$R299,5)</f>
        <v>11:00</v>
      </c>
      <c r="E299" s="18" t="str">
        <f>RIGHT(exp_SILP!$R299,5)</f>
        <v>13:00</v>
      </c>
      <c r="F299" s="18">
        <f>IF(exp_SILP!$AG299&gt;=60,exp_SILP!$AG299/60,exp_SILP!$AG299)</f>
        <v>2</v>
      </c>
      <c r="G299" s="18" t="str">
        <f>VLOOKUP(exp_SILP!$Y299,'DATI CM'!$A$2:$F$28,2,FALSE)</f>
        <v>FLCSRN79S42L219X</v>
      </c>
      <c r="H299" s="18" t="str">
        <f>VLOOKUP(exp_SILP!$Y299,'DATI CM'!$A$2:$F$28,3,FALSE)</f>
        <v>A011</v>
      </c>
      <c r="I299" s="18" t="str">
        <f t="shared" si="1"/>
        <v>N</v>
      </c>
      <c r="J299" s="18" t="str">
        <f>VLOOKUP(exp_SILP!$Y299,'DATI CM'!$A$2:$F$28,4,FALSE)</f>
        <v>TORINO</v>
      </c>
      <c r="K299" s="19">
        <f>VLOOKUP(exp_SILP!$B299,'DATI COMMESSE'!$A$2:$F$25,5,FALSE)</f>
        <v>35.5</v>
      </c>
      <c r="L299" s="19">
        <f>IF(exp_SILP!$B299="A4.10 - LEP E - ORIENTAMENTO SPECIALISTICO SKILL GAP ANALYSIS - GRUPPO 3P",0,VLOOKUP(exp_SILP!$Y299,'DATI CM'!$A$2:$F$28,6,FALSE))</f>
        <v>25</v>
      </c>
      <c r="M299" s="19">
        <f>IFERROR(VLOOKUP(exp_SILP!$B299,'DATI CM'!$H$2:$I$16,2,FALSE)*exp_SILP!$F299,0)</f>
        <v>0</v>
      </c>
      <c r="N299" s="18" t="str">
        <f>VLOOKUP(exp_SILP!$B299,'DATI COMMESSE'!$A$2:$F$25,4,FALSE)</f>
        <v>FRD</v>
      </c>
      <c r="O299" s="20">
        <f>VLOOKUP(exp_SILP!$B299,'DATI COMMESSE'!$A$2:$F$25,5,FALSE)*exp_SILP!$F299</f>
        <v>71</v>
      </c>
      <c r="P299" s="18" t="str">
        <f>IF(MID(exp_SILP!$W299,10,2)&gt;"40","F","M")</f>
        <v>M</v>
      </c>
      <c r="Q299" s="24" t="s">
        <v>830</v>
      </c>
      <c r="R299" s="22" t="s">
        <v>219</v>
      </c>
      <c r="S299" s="22" t="s">
        <v>94</v>
      </c>
      <c r="T299" s="22" t="s">
        <v>58</v>
      </c>
      <c r="U299" s="22" t="s">
        <v>59</v>
      </c>
      <c r="V299" s="22" t="s">
        <v>348</v>
      </c>
      <c r="W299" s="22" t="s">
        <v>349</v>
      </c>
      <c r="X299" s="22" t="s">
        <v>350</v>
      </c>
      <c r="Y299" s="22" t="s">
        <v>10</v>
      </c>
      <c r="Z299" s="22" t="s">
        <v>63</v>
      </c>
      <c r="AA299" s="22" t="s">
        <v>64</v>
      </c>
      <c r="AB299" s="22" t="s">
        <v>74</v>
      </c>
      <c r="AC299" s="22" t="s">
        <v>75</v>
      </c>
      <c r="AD299" s="22" t="s">
        <v>59</v>
      </c>
      <c r="AE299" s="22" t="s">
        <v>59</v>
      </c>
      <c r="AF299" s="22" t="s">
        <v>59</v>
      </c>
      <c r="AG299" s="25" t="s">
        <v>76</v>
      </c>
      <c r="AH299" s="22" t="s">
        <v>830</v>
      </c>
      <c r="AI299" s="22" t="s">
        <v>77</v>
      </c>
      <c r="AJ299" s="22" t="str">
        <f>VLOOKUP(exp_SILP!$Y299,'DATI CM'!$A$2:$F$28,2,FALSE)</f>
        <v>FLCSRN79S42L219X</v>
      </c>
    </row>
    <row r="300" ht="15.75" hidden="1" customHeight="1">
      <c r="A300" s="10" t="str">
        <f>IFERROR(VLOOKUP(exp_SILP!$W300,exp_utenti_P!D:D,1,FALSE),"_DA INSERIRE")</f>
        <v>BRSMRN78L57Z154W</v>
      </c>
      <c r="B300" s="10" t="str">
        <f>IF(AND(exp_SILP!$S300="A.3 ORIENTAMENTO PROFESSIONALE",exp_SILP!$AD300="4.2"),"A.3 ORIENTAMENTO PROFESSIONALE (CARCERE)",
IF(AND(exp_SILP!$S300="A.3 ORIENTAMENTO PROFESSIONALE",exp_SILP!$AD300="."),"A.3 ORIENTAMENTO PROFESSIONALE (CARCERE)",
IF(AND(exp_SILP!$S300="A.4 CONSULENZA ORIENTATIVA",exp_SILP!$AD300="4.2"),"A.4 CONSULENZA ORIENTATIVA (CARCERE)",
IF(AND(exp_SILP!$S300="A.4 CONSULENZA ORIENTATIVA",exp_SILP!$AD300="."),"A.4 CONSULENZA ORIENTATIVA (CARCERE)",
IF(AND(exp_SILP!$S300="A.5 - LEP F1 - ACCOMPAGNAMENTO AL LAVORO",exp_SILP!$AD300="4.2"),"A.5 - LEP F1 - ACCOMPAGNAMENTO AL LAVORO (CARCERE)",
IF(AND(exp_SILP!$S300="A.5 - LEP F1 - ACCOMPAGNAMENTO AL LAVORO",exp_SILP!$AD300="."),"A.5 - LEP F1 - ACCOMPAGNAMENTO AL LAVORO (CARCERE)",
IF(AND(exp_SILP!$S300="A.5.2a - TUTORAGGIO TIROCINI",exp_SILP!$AD300="4.2"),"A.5.2a - TUTORAGGIO TIROCINI (CARCERE)",
exp_SILP!$S300)))))))</f>
        <v>A.5 - LEP F1 - ACCOMPAGNAMENTO AL LAVORO</v>
      </c>
      <c r="C300" s="11" t="str">
        <f>CONCATENATE(VLOOKUP(exp_SILP!$B300,'DATI COMMESSE'!$A$2:$F$25,4,FALSE)," - ", VLOOKUP(exp_SILP!$B300,'DATI COMMESSE'!$A$2:$F$25,2,FALSE)," - ",VLOOKUP(exp_SILP!$B300,'DATI COMMESSE'!$A$2:$F$25,3,FALSE))</f>
        <v>GOL - 22-02-5000 - 22-12-5003</v>
      </c>
      <c r="D300" s="11" t="str">
        <f>LEFT(exp_SILP!$R300,5)</f>
        <v>13:00</v>
      </c>
      <c r="E300" s="11" t="str">
        <f>RIGHT(exp_SILP!$R300,5)</f>
        <v>14:00</v>
      </c>
      <c r="F300" s="11">
        <f>IF(exp_SILP!$AG300&gt;=60,exp_SILP!$AG300/60,exp_SILP!$AG300)</f>
        <v>1</v>
      </c>
      <c r="G300" s="11" t="str">
        <f>VLOOKUP(exp_SILP!$Y300,'DATI CM'!$A$2:$F$28,2,FALSE)</f>
        <v>PNFMRT85H50A859E</v>
      </c>
      <c r="H300" s="11" t="str">
        <f>VLOOKUP(exp_SILP!$Y300,'DATI CM'!$A$2:$F$28,3,FALSE)</f>
        <v>A011</v>
      </c>
      <c r="I300" s="11" t="str">
        <f t="shared" si="1"/>
        <v>N</v>
      </c>
      <c r="J300" s="11" t="str">
        <f>VLOOKUP(exp_SILP!$Y300,'DATI CM'!$A$2:$F$28,4,FALSE)</f>
        <v>BIELLA</v>
      </c>
      <c r="K300" s="12">
        <f>VLOOKUP(exp_SILP!$B300,'DATI COMMESSE'!$A$2:$F$25,5,FALSE)</f>
        <v>39.94</v>
      </c>
      <c r="L300" s="12">
        <f>IF(exp_SILP!$B300="A4.10 - LEP E - ORIENTAMENTO SPECIALISTICO SKILL GAP ANALYSIS - GRUPPO 3P",0,VLOOKUP(exp_SILP!$Y300,'DATI CM'!$A$2:$F$28,6,FALSE))</f>
        <v>25</v>
      </c>
      <c r="M300" s="12">
        <f>IFERROR(VLOOKUP(exp_SILP!$B300,'DATI CM'!$H$2:$I$16,2,FALSE)*exp_SILP!$F300,0)</f>
        <v>0</v>
      </c>
      <c r="N300" s="11" t="str">
        <f>VLOOKUP(exp_SILP!$B300,'DATI COMMESSE'!$A$2:$F$25,4,FALSE)</f>
        <v>GOL</v>
      </c>
      <c r="O300" s="13">
        <f>VLOOKUP(exp_SILP!$B300,'DATI COMMESSE'!$A$2:$F$25,5,FALSE)*exp_SILP!$F300</f>
        <v>39.94</v>
      </c>
      <c r="P300" s="11" t="str">
        <f>IF(MID(exp_SILP!$W300,10,2)&gt;"40","F","M")</f>
        <v>F</v>
      </c>
      <c r="Q300" s="27" t="s">
        <v>830</v>
      </c>
      <c r="R300" s="15" t="s">
        <v>159</v>
      </c>
      <c r="S300" s="15" t="s">
        <v>57</v>
      </c>
      <c r="T300" s="15" t="s">
        <v>58</v>
      </c>
      <c r="U300" s="15" t="s">
        <v>59</v>
      </c>
      <c r="V300" s="15" t="s">
        <v>831</v>
      </c>
      <c r="W300" s="15" t="s">
        <v>832</v>
      </c>
      <c r="X300" s="15" t="s">
        <v>833</v>
      </c>
      <c r="Y300" s="15" t="s">
        <v>15</v>
      </c>
      <c r="Z300" s="15" t="s">
        <v>63</v>
      </c>
      <c r="AA300" s="15" t="s">
        <v>64</v>
      </c>
      <c r="AB300" s="15" t="s">
        <v>65</v>
      </c>
      <c r="AC300" s="15" t="s">
        <v>66</v>
      </c>
      <c r="AD300" s="15" t="s">
        <v>59</v>
      </c>
      <c r="AE300" s="15" t="s">
        <v>59</v>
      </c>
      <c r="AF300" s="15" t="s">
        <v>59</v>
      </c>
      <c r="AG300" s="28" t="s">
        <v>67</v>
      </c>
      <c r="AH300" s="15" t="s">
        <v>830</v>
      </c>
      <c r="AI300" s="15" t="s">
        <v>68</v>
      </c>
      <c r="AJ300" s="15" t="str">
        <f>VLOOKUP(exp_SILP!$Y300,'DATI CM'!$A$2:$F$28,2,FALSE)</f>
        <v>PNFMRT85H50A859E</v>
      </c>
    </row>
    <row r="301" ht="15.75" customHeight="1">
      <c r="A301" s="17" t="str">
        <f>IFERROR(VLOOKUP(exp_SILP!$W301,exp_utenti_P!D:D,1,FALSE),"_DA INSERIRE")</f>
        <v>DDNTNH81S24Z313D</v>
      </c>
      <c r="B301" s="17" t="str">
        <f>IF(AND(exp_SILP!$S301="A.3 ORIENTAMENTO PROFESSIONALE",exp_SILP!$AD301="4.2"),"A.3 ORIENTAMENTO PROFESSIONALE (CARCERE)",
IF(AND(exp_SILP!$S301="A.3 ORIENTAMENTO PROFESSIONALE",exp_SILP!$AD301="."),"A.3 ORIENTAMENTO PROFESSIONALE (CARCERE)",
IF(AND(exp_SILP!$S301="A.4 CONSULENZA ORIENTATIVA",exp_SILP!$AD301="4.2"),"A.4 CONSULENZA ORIENTATIVA (CARCERE)",
IF(AND(exp_SILP!$S301="A.4 CONSULENZA ORIENTATIVA",exp_SILP!$AD301="."),"A.4 CONSULENZA ORIENTATIVA (CARCERE)",
IF(AND(exp_SILP!$S301="A.5 - LEP F1 - ACCOMPAGNAMENTO AL LAVORO",exp_SILP!$AD301="4.2"),"A.5 - LEP F1 - ACCOMPAGNAMENTO AL LAVORO (CARCERE)",
IF(AND(exp_SILP!$S301="A.5 - LEP F1 - ACCOMPAGNAMENTO AL LAVORO",exp_SILP!$AD301="."),"A.5 - LEP F1 - ACCOMPAGNAMENTO AL LAVORO (CARCERE)",
IF(AND(exp_SILP!$S301="A.5.2a - TUTORAGGIO TIROCINI",exp_SILP!$AD301="4.2"),"A.5.2a - TUTORAGGIO TIROCINI (CARCERE)",
exp_SILP!$S301)))))))</f>
        <v>A.5.2 TUTORAGGIO TIROCINI O ACCOMPAGNAMENTO IN ITINERE NEGLI INSERIMENTI LAVORATIVI</v>
      </c>
      <c r="C301" s="18" t="str">
        <f>CONCATENATE(VLOOKUP(exp_SILP!$B301,'DATI COMMESSE'!$A$2:$F$25,4,FALSE)," - ", VLOOKUP(exp_SILP!$B301,'DATI COMMESSE'!$A$2:$F$25,2,FALSE)," - ",VLOOKUP(exp_SILP!$B301,'DATI COMMESSE'!$A$2:$F$25,3,FALSE))</f>
        <v> -  - </v>
      </c>
      <c r="D301" s="18" t="str">
        <f>LEFT(exp_SILP!$R301,5)</f>
        <v>15:00</v>
      </c>
      <c r="E301" s="18" t="str">
        <f>RIGHT(exp_SILP!$R301,5)</f>
        <v>17:00</v>
      </c>
      <c r="F301" s="18">
        <f>IF(exp_SILP!$AG301&gt;=60,exp_SILP!$AG301/60,exp_SILP!$AG301)</f>
        <v>2</v>
      </c>
      <c r="G301" s="18" t="str">
        <f>VLOOKUP(exp_SILP!$Y301,'DATI CM'!$A$2:$F$28,2,FALSE)</f>
        <v>FLCSRN79S42L219X</v>
      </c>
      <c r="H301" s="18" t="str">
        <f>VLOOKUP(exp_SILP!$Y301,'DATI CM'!$A$2:$F$28,3,FALSE)</f>
        <v>A011</v>
      </c>
      <c r="I301" s="18" t="str">
        <f t="shared" si="1"/>
        <v>N</v>
      </c>
      <c r="J301" s="18" t="str">
        <f>VLOOKUP(exp_SILP!$Y301,'DATI CM'!$A$2:$F$28,4,FALSE)</f>
        <v>TORINO</v>
      </c>
      <c r="K301" s="19" t="str">
        <f>VLOOKUP(exp_SILP!$B301,'DATI COMMESSE'!$A$2:$F$25,5,FALSE)</f>
        <v/>
      </c>
      <c r="L301" s="19">
        <f>IF(exp_SILP!$B301="A4.10 - LEP E - ORIENTAMENTO SPECIALISTICO SKILL GAP ANALYSIS - GRUPPO 3P",0,VLOOKUP(exp_SILP!$Y301,'DATI CM'!$A$2:$F$28,6,FALSE))</f>
        <v>25</v>
      </c>
      <c r="M301" s="19">
        <f>IFERROR(VLOOKUP(exp_SILP!$B301,'DATI CM'!$H$2:$I$16,2,FALSE)*exp_SILP!$F301,0)</f>
        <v>0</v>
      </c>
      <c r="N301" s="18" t="str">
        <f>VLOOKUP(exp_SILP!$B301,'DATI COMMESSE'!$A$2:$F$25,4,FALSE)</f>
        <v/>
      </c>
      <c r="O301" s="20">
        <f>VLOOKUP(exp_SILP!$B301,'DATI COMMESSE'!$A$2:$F$25,5,FALSE)*exp_SILP!$F301</f>
        <v>0</v>
      </c>
      <c r="P301" s="18" t="str">
        <f>IF(MID(exp_SILP!$W301,10,2)&gt;"40","F","M")</f>
        <v>M</v>
      </c>
      <c r="Q301" s="24" t="s">
        <v>830</v>
      </c>
      <c r="R301" s="22" t="s">
        <v>144</v>
      </c>
      <c r="S301" s="22" t="s">
        <v>562</v>
      </c>
      <c r="T301" s="22" t="s">
        <v>58</v>
      </c>
      <c r="U301" s="22" t="s">
        <v>59</v>
      </c>
      <c r="V301" s="22" t="s">
        <v>563</v>
      </c>
      <c r="W301" s="22" t="s">
        <v>564</v>
      </c>
      <c r="X301" s="22" t="s">
        <v>565</v>
      </c>
      <c r="Y301" s="22" t="s">
        <v>10</v>
      </c>
      <c r="Z301" s="22" t="s">
        <v>63</v>
      </c>
      <c r="AA301" s="22" t="s">
        <v>64</v>
      </c>
      <c r="AB301" s="22" t="s">
        <v>74</v>
      </c>
      <c r="AC301" s="22" t="s">
        <v>75</v>
      </c>
      <c r="AD301" s="22" t="s">
        <v>177</v>
      </c>
      <c r="AE301" s="22" t="s">
        <v>59</v>
      </c>
      <c r="AF301" s="22" t="s">
        <v>177</v>
      </c>
      <c r="AG301" s="25" t="s">
        <v>76</v>
      </c>
      <c r="AH301" s="22" t="s">
        <v>834</v>
      </c>
      <c r="AI301" s="22" t="s">
        <v>77</v>
      </c>
      <c r="AJ301" s="22" t="str">
        <f>VLOOKUP(exp_SILP!$Y301,'DATI CM'!$A$2:$F$28,2,FALSE)</f>
        <v>FLCSRN79S42L219X</v>
      </c>
    </row>
    <row r="302" ht="15.75" customHeight="1">
      <c r="A302" s="10" t="str">
        <f>IFERROR(VLOOKUP(exp_SILP!$W302,exp_utenti_P!D:D,1,FALSE),"_DA INSERIRE")</f>
        <v>BRTJNY00R63L219O</v>
      </c>
      <c r="B302" s="10" t="str">
        <f>IF(AND(exp_SILP!$S302="A.3 ORIENTAMENTO PROFESSIONALE",exp_SILP!$AD302="4.2"),"A.3 ORIENTAMENTO PROFESSIONALE (CARCERE)",
IF(AND(exp_SILP!$S302="A.3 ORIENTAMENTO PROFESSIONALE",exp_SILP!$AD302="."),"A.3 ORIENTAMENTO PROFESSIONALE (CARCERE)",
IF(AND(exp_SILP!$S302="A.4 CONSULENZA ORIENTATIVA",exp_SILP!$AD302="4.2"),"A.4 CONSULENZA ORIENTATIVA (CARCERE)",
IF(AND(exp_SILP!$S302="A.4 CONSULENZA ORIENTATIVA",exp_SILP!$AD302="."),"A.4 CONSULENZA ORIENTATIVA (CARCERE)",
IF(AND(exp_SILP!$S302="A.5 - LEP F1 - ACCOMPAGNAMENTO AL LAVORO",exp_SILP!$AD302="4.2"),"A.5 - LEP F1 - ACCOMPAGNAMENTO AL LAVORO (CARCERE)",
IF(AND(exp_SILP!$S302="A.5 - LEP F1 - ACCOMPAGNAMENTO AL LAVORO",exp_SILP!$AD302="."),"A.5 - LEP F1 - ACCOMPAGNAMENTO AL LAVORO (CARCERE)",
IF(AND(exp_SILP!$S302="A.5.2a - TUTORAGGIO TIROCINI",exp_SILP!$AD302="4.2"),"A.5.2a - TUTORAGGIO TIROCINI (CARCERE)",
exp_SILP!$S302)))))))</f>
        <v>A.5.2a - TUTORAGGIO TIROCINI</v>
      </c>
      <c r="C302" s="11" t="str">
        <f>CONCATENATE(VLOOKUP(exp_SILP!$B302,'DATI COMMESSE'!$A$2:$F$25,4,FALSE)," - ", VLOOKUP(exp_SILP!$B302,'DATI COMMESSE'!$A$2:$F$25,2,FALSE)," - ",VLOOKUP(exp_SILP!$B302,'DATI COMMESSE'!$A$2:$F$25,3,FALSE))</f>
        <v>FRD - 22-02-5000 - 22-12-5002</v>
      </c>
      <c r="D302" s="11" t="str">
        <f>LEFT(exp_SILP!$R302,5)</f>
        <v>08:00</v>
      </c>
      <c r="E302" s="11" t="str">
        <f>RIGHT(exp_SILP!$R302,5)</f>
        <v>09:00</v>
      </c>
      <c r="F302" s="11">
        <f>IF(exp_SILP!$AG302&gt;=60,exp_SILP!$AG302/60,exp_SILP!$AG302)</f>
        <v>1</v>
      </c>
      <c r="G302" s="11" t="str">
        <f>VLOOKUP(exp_SILP!$Y302,'DATI CM'!$A$2:$F$28,2,FALSE)</f>
        <v>FLCSRN79S42L219X</v>
      </c>
      <c r="H302" s="11" t="str">
        <f>VLOOKUP(exp_SILP!$Y302,'DATI CM'!$A$2:$F$28,3,FALSE)</f>
        <v>A011</v>
      </c>
      <c r="I302" s="11" t="str">
        <f t="shared" si="1"/>
        <v>N</v>
      </c>
      <c r="J302" s="11" t="str">
        <f>VLOOKUP(exp_SILP!$Y302,'DATI CM'!$A$2:$F$28,4,FALSE)</f>
        <v>TORINO</v>
      </c>
      <c r="K302" s="12">
        <f>VLOOKUP(exp_SILP!$B302,'DATI COMMESSE'!$A$2:$F$25,5,FALSE)</f>
        <v>35.5</v>
      </c>
      <c r="L302" s="12">
        <f>IF(exp_SILP!$B302="A4.10 - LEP E - ORIENTAMENTO SPECIALISTICO SKILL GAP ANALYSIS - GRUPPO 3P",0,VLOOKUP(exp_SILP!$Y302,'DATI CM'!$A$2:$F$28,6,FALSE))</f>
        <v>25</v>
      </c>
      <c r="M302" s="12">
        <f>IFERROR(VLOOKUP(exp_SILP!$B302,'DATI CM'!$H$2:$I$16,2,FALSE)*exp_SILP!$F302,0)</f>
        <v>0</v>
      </c>
      <c r="N302" s="11" t="str">
        <f>VLOOKUP(exp_SILP!$B302,'DATI COMMESSE'!$A$2:$F$25,4,FALSE)</f>
        <v>FRD</v>
      </c>
      <c r="O302" s="13">
        <f>VLOOKUP(exp_SILP!$B302,'DATI COMMESSE'!$A$2:$F$25,5,FALSE)*exp_SILP!$F302</f>
        <v>35.5</v>
      </c>
      <c r="P302" s="11" t="str">
        <f>IF(MID(exp_SILP!$W302,10,2)&gt;"40","F","M")</f>
        <v>F</v>
      </c>
      <c r="Q302" s="27" t="s">
        <v>830</v>
      </c>
      <c r="R302" s="15" t="s">
        <v>165</v>
      </c>
      <c r="S302" s="15" t="s">
        <v>166</v>
      </c>
      <c r="T302" s="15" t="s">
        <v>58</v>
      </c>
      <c r="U302" s="15" t="s">
        <v>59</v>
      </c>
      <c r="V302" s="15" t="s">
        <v>103</v>
      </c>
      <c r="W302" s="15" t="s">
        <v>104</v>
      </c>
      <c r="X302" s="15" t="s">
        <v>105</v>
      </c>
      <c r="Y302" s="15" t="s">
        <v>10</v>
      </c>
      <c r="Z302" s="15" t="s">
        <v>63</v>
      </c>
      <c r="AA302" s="15" t="s">
        <v>64</v>
      </c>
      <c r="AB302" s="15" t="s">
        <v>74</v>
      </c>
      <c r="AC302" s="15" t="s">
        <v>75</v>
      </c>
      <c r="AD302" s="15" t="s">
        <v>59</v>
      </c>
      <c r="AE302" s="15" t="s">
        <v>59</v>
      </c>
      <c r="AF302" s="15" t="s">
        <v>59</v>
      </c>
      <c r="AG302" s="28" t="s">
        <v>67</v>
      </c>
      <c r="AH302" s="15" t="s">
        <v>830</v>
      </c>
      <c r="AI302" s="15" t="s">
        <v>77</v>
      </c>
      <c r="AJ302" s="15" t="str">
        <f>VLOOKUP(exp_SILP!$Y302,'DATI CM'!$A$2:$F$28,2,FALSE)</f>
        <v>FLCSRN79S42L219X</v>
      </c>
    </row>
    <row r="303" ht="15.75" customHeight="1">
      <c r="A303" s="17" t="str">
        <f>IFERROR(VLOOKUP(exp_SILP!$W303,exp_utenti_P!D:D,1,FALSE),"_DA INSERIRE")</f>
        <v>LVRMNN61E20Z611R</v>
      </c>
      <c r="B303" s="17" t="str">
        <f>IF(AND(exp_SILP!$S303="A.3 ORIENTAMENTO PROFESSIONALE",exp_SILP!$AD303="4.2"),"A.3 ORIENTAMENTO PROFESSIONALE (CARCERE)",
IF(AND(exp_SILP!$S303="A.3 ORIENTAMENTO PROFESSIONALE",exp_SILP!$AD303="."),"A.3 ORIENTAMENTO PROFESSIONALE (CARCERE)",
IF(AND(exp_SILP!$S303="A.4 CONSULENZA ORIENTATIVA",exp_SILP!$AD303="4.2"),"A.4 CONSULENZA ORIENTATIVA (CARCERE)",
IF(AND(exp_SILP!$S303="A.4 CONSULENZA ORIENTATIVA",exp_SILP!$AD303="."),"A.4 CONSULENZA ORIENTATIVA (CARCERE)",
IF(AND(exp_SILP!$S303="A.5 - LEP F1 - ACCOMPAGNAMENTO AL LAVORO",exp_SILP!$AD303="4.2"),"A.5 - LEP F1 - ACCOMPAGNAMENTO AL LAVORO (CARCERE)",
IF(AND(exp_SILP!$S303="A.5 - LEP F1 - ACCOMPAGNAMENTO AL LAVORO",exp_SILP!$AD303="."),"A.5 - LEP F1 - ACCOMPAGNAMENTO AL LAVORO (CARCERE)",
IF(AND(exp_SILP!$S303="A.5.2a - TUTORAGGIO TIROCINI",exp_SILP!$AD303="4.2"),"A.5.2a - TUTORAGGIO TIROCINI (CARCERE)",
exp_SILP!$S303)))))))</f>
        <v>A4.10 - LEP E - ORIENTAMENTO SPECIALISTICO SKILL GAP ANALYSIS</v>
      </c>
      <c r="C303" s="18" t="str">
        <f>CONCATENATE(VLOOKUP(exp_SILP!$B303,'DATI COMMESSE'!$A$2:$F$25,4,FALSE)," - ", VLOOKUP(exp_SILP!$B303,'DATI COMMESSE'!$A$2:$F$25,2,FALSE)," - ",VLOOKUP(exp_SILP!$B303,'DATI COMMESSE'!$A$2:$F$25,3,FALSE))</f>
        <v>GOL - 22-02-5000 - 22-12-5003</v>
      </c>
      <c r="D303" s="18" t="str">
        <f>LEFT(exp_SILP!$R303,5)</f>
        <v>09:00</v>
      </c>
      <c r="E303" s="18" t="str">
        <f>RIGHT(exp_SILP!$R303,5)</f>
        <v>11:00</v>
      </c>
      <c r="F303" s="18">
        <f>IF(exp_SILP!$AG303&gt;=60,exp_SILP!$AG303/60,exp_SILP!$AG303)</f>
        <v>2</v>
      </c>
      <c r="G303" s="18" t="str">
        <f>VLOOKUP(exp_SILP!$Y303,'DATI CM'!$A$2:$F$28,2,FALSE)</f>
        <v>FLCSRN79S42L219X</v>
      </c>
      <c r="H303" s="18" t="str">
        <f>VLOOKUP(exp_SILP!$Y303,'DATI CM'!$A$2:$F$28,3,FALSE)</f>
        <v>A011</v>
      </c>
      <c r="I303" s="18" t="str">
        <f t="shared" si="1"/>
        <v>N</v>
      </c>
      <c r="J303" s="18" t="str">
        <f>VLOOKUP(exp_SILP!$Y303,'DATI CM'!$A$2:$F$28,4,FALSE)</f>
        <v>TORINO</v>
      </c>
      <c r="K303" s="19">
        <f>VLOOKUP(exp_SILP!$B303,'DATI COMMESSE'!$A$2:$F$25,5,FALSE)</f>
        <v>39.94</v>
      </c>
      <c r="L303" s="19">
        <f>IF(exp_SILP!$B303="A4.10 - LEP E - ORIENTAMENTO SPECIALISTICO SKILL GAP ANALYSIS - GRUPPO 3P",0,VLOOKUP(exp_SILP!$Y303,'DATI CM'!$A$2:$F$28,6,FALSE))</f>
        <v>25</v>
      </c>
      <c r="M303" s="19">
        <f>IFERROR(VLOOKUP(exp_SILP!$B303,'DATI CM'!$H$2:$I$16,2,FALSE)*exp_SILP!$F303,0)</f>
        <v>0</v>
      </c>
      <c r="N303" s="18" t="str">
        <f>VLOOKUP(exp_SILP!$B303,'DATI COMMESSE'!$A$2:$F$25,4,FALSE)</f>
        <v>GOL</v>
      </c>
      <c r="O303" s="20">
        <f>VLOOKUP(exp_SILP!$B303,'DATI COMMESSE'!$A$2:$F$25,5,FALSE)*exp_SILP!$F303</f>
        <v>79.88</v>
      </c>
      <c r="P303" s="18" t="str">
        <f>IF(MID(exp_SILP!$W303,10,2)&gt;"40","F","M")</f>
        <v>M</v>
      </c>
      <c r="Q303" s="24" t="s">
        <v>830</v>
      </c>
      <c r="R303" s="22" t="s">
        <v>223</v>
      </c>
      <c r="S303" s="22" t="s">
        <v>70</v>
      </c>
      <c r="T303" s="22" t="s">
        <v>58</v>
      </c>
      <c r="U303" s="22" t="s">
        <v>59</v>
      </c>
      <c r="V303" s="22" t="s">
        <v>328</v>
      </c>
      <c r="W303" s="22" t="s">
        <v>329</v>
      </c>
      <c r="X303" s="22" t="s">
        <v>330</v>
      </c>
      <c r="Y303" s="22" t="s">
        <v>10</v>
      </c>
      <c r="Z303" s="22" t="s">
        <v>63</v>
      </c>
      <c r="AA303" s="22" t="s">
        <v>64</v>
      </c>
      <c r="AB303" s="22" t="s">
        <v>74</v>
      </c>
      <c r="AC303" s="22" t="s">
        <v>75</v>
      </c>
      <c r="AD303" s="22" t="s">
        <v>59</v>
      </c>
      <c r="AE303" s="22" t="s">
        <v>59</v>
      </c>
      <c r="AF303" s="22" t="s">
        <v>59</v>
      </c>
      <c r="AG303" s="25" t="s">
        <v>76</v>
      </c>
      <c r="AH303" s="22" t="s">
        <v>830</v>
      </c>
      <c r="AI303" s="22" t="s">
        <v>77</v>
      </c>
      <c r="AJ303" s="22" t="str">
        <f>VLOOKUP(exp_SILP!$Y303,'DATI CM'!$A$2:$F$28,2,FALSE)</f>
        <v>FLCSRN79S42L219X</v>
      </c>
    </row>
    <row r="304" ht="15.75" hidden="1" customHeight="1">
      <c r="A304" s="10" t="str">
        <f>IFERROR(VLOOKUP(exp_SILP!$W304,exp_utenti_P!D:D,1,FALSE),"_DA INSERIRE")</f>
        <v>BRTPLA83D21F206C</v>
      </c>
      <c r="B304" s="10" t="str">
        <f>IF(AND(exp_SILP!$S304="A.3 ORIENTAMENTO PROFESSIONALE",exp_SILP!$AD304="4.2"),"A.3 ORIENTAMENTO PROFESSIONALE (CARCERE)",
IF(AND(exp_SILP!$S304="A.3 ORIENTAMENTO PROFESSIONALE",exp_SILP!$AD304="."),"A.3 ORIENTAMENTO PROFESSIONALE (CARCERE)",
IF(AND(exp_SILP!$S304="A.4 CONSULENZA ORIENTATIVA",exp_SILP!$AD304="4.2"),"A.4 CONSULENZA ORIENTATIVA (CARCERE)",
IF(AND(exp_SILP!$S304="A.4 CONSULENZA ORIENTATIVA",exp_SILP!$AD304="."),"A.4 CONSULENZA ORIENTATIVA (CARCERE)",
IF(AND(exp_SILP!$S304="A.5 - LEP F1 - ACCOMPAGNAMENTO AL LAVORO",exp_SILP!$AD304="4.2"),"A.5 - LEP F1 - ACCOMPAGNAMENTO AL LAVORO (CARCERE)",
IF(AND(exp_SILP!$S304="A.5 - LEP F1 - ACCOMPAGNAMENTO AL LAVORO",exp_SILP!$AD304="."),"A.5 - LEP F1 - ACCOMPAGNAMENTO AL LAVORO (CARCERE)",
IF(AND(exp_SILP!$S304="A.5.2a - TUTORAGGIO TIROCINI",exp_SILP!$AD304="4.2"),"A.5.2a - TUTORAGGIO TIROCINI (CARCERE)",
exp_SILP!$S304)))))))</f>
        <v>A4.10 - LEP E - ORIENTAMENTO SPECIALISTICO SKILL GAP ANALYSIS</v>
      </c>
      <c r="C304" s="11" t="str">
        <f>CONCATENATE(VLOOKUP(exp_SILP!$B304,'DATI COMMESSE'!$A$2:$F$25,4,FALSE)," - ", VLOOKUP(exp_SILP!$B304,'DATI COMMESSE'!$A$2:$F$25,2,FALSE)," - ",VLOOKUP(exp_SILP!$B304,'DATI COMMESSE'!$A$2:$F$25,3,FALSE))</f>
        <v>GOL - 22-02-5000 - 22-12-5003</v>
      </c>
      <c r="D304" s="11" t="str">
        <f>LEFT(exp_SILP!$R304,5)</f>
        <v>10:00</v>
      </c>
      <c r="E304" s="11" t="str">
        <f>RIGHT(exp_SILP!$R304,5)</f>
        <v>12:00</v>
      </c>
      <c r="F304" s="11">
        <f>IF(exp_SILP!$AG304&gt;=60,exp_SILP!$AG304/60,exp_SILP!$AG304)</f>
        <v>2</v>
      </c>
      <c r="G304" s="11" t="str">
        <f>VLOOKUP(exp_SILP!$Y304,'DATI CM'!$A$2:$F$28,2,FALSE)</f>
        <v>TRZCST69B41F952V</v>
      </c>
      <c r="H304" s="11" t="str">
        <f>VLOOKUP(exp_SILP!$Y304,'DATI CM'!$A$2:$F$28,3,FALSE)</f>
        <v/>
      </c>
      <c r="I304" s="11" t="str">
        <f t="shared" si="1"/>
        <v>N</v>
      </c>
      <c r="J304" s="11" t="str">
        <f>VLOOKUP(exp_SILP!$Y304,'DATI CM'!$A$2:$F$28,4,FALSE)</f>
        <v/>
      </c>
      <c r="K304" s="12">
        <f>VLOOKUP(exp_SILP!$B304,'DATI COMMESSE'!$A$2:$F$25,5,FALSE)</f>
        <v>39.94</v>
      </c>
      <c r="L304" s="12" t="str">
        <f>IF(exp_SILP!$B304="A4.10 - LEP E - ORIENTAMENTO SPECIALISTICO SKILL GAP ANALYSIS - GRUPPO 3P",0,VLOOKUP(exp_SILP!$Y304,'DATI CM'!$A$2:$F$28,6,FALSE))</f>
        <v/>
      </c>
      <c r="M304" s="12">
        <f>IFERROR(VLOOKUP(exp_SILP!$B304,'DATI CM'!$H$2:$I$16,2,FALSE)*exp_SILP!$F304,0)</f>
        <v>0</v>
      </c>
      <c r="N304" s="11" t="str">
        <f>VLOOKUP(exp_SILP!$B304,'DATI COMMESSE'!$A$2:$F$25,4,FALSE)</f>
        <v>GOL</v>
      </c>
      <c r="O304" s="13">
        <f>VLOOKUP(exp_SILP!$B304,'DATI COMMESSE'!$A$2:$F$25,5,FALSE)*exp_SILP!$F304</f>
        <v>79.88</v>
      </c>
      <c r="P304" s="11" t="str">
        <f>IF(MID(exp_SILP!$W304,10,2)&gt;"40","F","M")</f>
        <v>M</v>
      </c>
      <c r="Q304" s="27" t="s">
        <v>830</v>
      </c>
      <c r="R304" s="15" t="s">
        <v>199</v>
      </c>
      <c r="S304" s="15" t="s">
        <v>70</v>
      </c>
      <c r="T304" s="15" t="s">
        <v>58</v>
      </c>
      <c r="U304" s="15" t="s">
        <v>59</v>
      </c>
      <c r="V304" s="15" t="s">
        <v>835</v>
      </c>
      <c r="W304" s="15" t="s">
        <v>836</v>
      </c>
      <c r="X304" s="15" t="s">
        <v>837</v>
      </c>
      <c r="Y304" s="15" t="s">
        <v>18</v>
      </c>
      <c r="Z304" s="15" t="s">
        <v>63</v>
      </c>
      <c r="AA304" s="15" t="s">
        <v>64</v>
      </c>
      <c r="AB304" s="15" t="s">
        <v>65</v>
      </c>
      <c r="AC304" s="15" t="s">
        <v>82</v>
      </c>
      <c r="AD304" s="15" t="s">
        <v>59</v>
      </c>
      <c r="AE304" s="15" t="s">
        <v>59</v>
      </c>
      <c r="AF304" s="15" t="s">
        <v>59</v>
      </c>
      <c r="AG304" s="28" t="s">
        <v>76</v>
      </c>
      <c r="AH304" s="15" t="s">
        <v>830</v>
      </c>
      <c r="AI304" s="15" t="s">
        <v>83</v>
      </c>
      <c r="AJ304" s="15" t="str">
        <f>VLOOKUP(exp_SILP!$Y304,'DATI CM'!$A$2:$F$28,2,FALSE)</f>
        <v>TRZCST69B41F952V</v>
      </c>
    </row>
    <row r="305" ht="15.75" customHeight="1">
      <c r="A305" s="17" t="str">
        <f>IFERROR(VLOOKUP(exp_SILP!$W305,exp_utenti_P!D:D,1,FALSE),"_DA INSERIRE")</f>
        <v>GRRMVR66A53Z611Y</v>
      </c>
      <c r="B305" s="17" t="str">
        <f>IF(AND(exp_SILP!$S305="A.3 ORIENTAMENTO PROFESSIONALE",exp_SILP!$AD305="4.2"),"A.3 ORIENTAMENTO PROFESSIONALE (CARCERE)",
IF(AND(exp_SILP!$S305="A.3 ORIENTAMENTO PROFESSIONALE",exp_SILP!$AD305="."),"A.3 ORIENTAMENTO PROFESSIONALE (CARCERE)",
IF(AND(exp_SILP!$S305="A.4 CONSULENZA ORIENTATIVA",exp_SILP!$AD305="4.2"),"A.4 CONSULENZA ORIENTATIVA (CARCERE)",
IF(AND(exp_SILP!$S305="A.4 CONSULENZA ORIENTATIVA",exp_SILP!$AD305="."),"A.4 CONSULENZA ORIENTATIVA (CARCERE)",
IF(AND(exp_SILP!$S305="A.5 - LEP F1 - ACCOMPAGNAMENTO AL LAVORO",exp_SILP!$AD305="4.2"),"A.5 - LEP F1 - ACCOMPAGNAMENTO AL LAVORO (CARCERE)",
IF(AND(exp_SILP!$S305="A.5 - LEP F1 - ACCOMPAGNAMENTO AL LAVORO",exp_SILP!$AD305="."),"A.5 - LEP F1 - ACCOMPAGNAMENTO AL LAVORO (CARCERE)",
IF(AND(exp_SILP!$S305="A.5.2a - TUTORAGGIO TIROCINI",exp_SILP!$AD305="4.2"),"A.5.2a - TUTORAGGIO TIROCINI (CARCERE)",
exp_SILP!$S305)))))))</f>
        <v>A4.10 - LEP E - ORIENTAMENTO SPECIALISTICO SKILL GAP ANALYSIS</v>
      </c>
      <c r="C305" s="18" t="str">
        <f>CONCATENATE(VLOOKUP(exp_SILP!$B305,'DATI COMMESSE'!$A$2:$F$25,4,FALSE)," - ", VLOOKUP(exp_SILP!$B305,'DATI COMMESSE'!$A$2:$F$25,2,FALSE)," - ",VLOOKUP(exp_SILP!$B305,'DATI COMMESSE'!$A$2:$F$25,3,FALSE))</f>
        <v>GOL - 22-02-5000 - 22-12-5003</v>
      </c>
      <c r="D305" s="18" t="str">
        <f>LEFT(exp_SILP!$R305,5)</f>
        <v>12:00</v>
      </c>
      <c r="E305" s="18" t="str">
        <f>RIGHT(exp_SILP!$R305,5)</f>
        <v>13:00</v>
      </c>
      <c r="F305" s="18">
        <f>IF(exp_SILP!$AG305&gt;=60,exp_SILP!$AG305/60,exp_SILP!$AG305)</f>
        <v>1</v>
      </c>
      <c r="G305" s="18" t="str">
        <f>VLOOKUP(exp_SILP!$Y305,'DATI CM'!$A$2:$F$28,2,FALSE)</f>
        <v>MNRCLD73B46G674U</v>
      </c>
      <c r="H305" s="18" t="str">
        <f>VLOOKUP(exp_SILP!$Y305,'DATI CM'!$A$2:$F$28,3,FALSE)</f>
        <v>A011</v>
      </c>
      <c r="I305" s="18" t="str">
        <f t="shared" si="1"/>
        <v>N</v>
      </c>
      <c r="J305" s="18" t="str">
        <f>VLOOKUP(exp_SILP!$Y305,'DATI CM'!$A$2:$F$28,4,FALSE)</f>
        <v>TORINO</v>
      </c>
      <c r="K305" s="19">
        <f>VLOOKUP(exp_SILP!$B305,'DATI COMMESSE'!$A$2:$F$25,5,FALSE)</f>
        <v>39.94</v>
      </c>
      <c r="L305" s="19">
        <f>IF(exp_SILP!$B305="A4.10 - LEP E - ORIENTAMENTO SPECIALISTICO SKILL GAP ANALYSIS - GRUPPO 3P",0,VLOOKUP(exp_SILP!$Y305,'DATI CM'!$A$2:$F$28,6,FALSE))</f>
        <v>25</v>
      </c>
      <c r="M305" s="19">
        <f>IFERROR(VLOOKUP(exp_SILP!$B305,'DATI CM'!$H$2:$I$16,2,FALSE)*exp_SILP!$F305,0)</f>
        <v>0</v>
      </c>
      <c r="N305" s="18" t="str">
        <f>VLOOKUP(exp_SILP!$B305,'DATI COMMESSE'!$A$2:$F$25,4,FALSE)</f>
        <v>GOL</v>
      </c>
      <c r="O305" s="20">
        <f>VLOOKUP(exp_SILP!$B305,'DATI COMMESSE'!$A$2:$F$25,5,FALSE)*exp_SILP!$F305</f>
        <v>39.94</v>
      </c>
      <c r="P305" s="18" t="str">
        <f>IF(MID(exp_SILP!$W305,10,2)&gt;"40","F","M")</f>
        <v>F</v>
      </c>
      <c r="Q305" s="24" t="s">
        <v>830</v>
      </c>
      <c r="R305" s="22" t="s">
        <v>102</v>
      </c>
      <c r="S305" s="22" t="s">
        <v>70</v>
      </c>
      <c r="T305" s="22" t="s">
        <v>58</v>
      </c>
      <c r="U305" s="22" t="s">
        <v>59</v>
      </c>
      <c r="V305" s="22" t="s">
        <v>838</v>
      </c>
      <c r="W305" s="22" t="s">
        <v>839</v>
      </c>
      <c r="X305" s="22" t="s">
        <v>840</v>
      </c>
      <c r="Y305" s="22" t="s">
        <v>14</v>
      </c>
      <c r="Z305" s="22" t="s">
        <v>63</v>
      </c>
      <c r="AA305" s="22" t="s">
        <v>64</v>
      </c>
      <c r="AB305" s="22" t="s">
        <v>65</v>
      </c>
      <c r="AC305" s="22" t="s">
        <v>135</v>
      </c>
      <c r="AD305" s="22" t="s">
        <v>59</v>
      </c>
      <c r="AE305" s="22" t="s">
        <v>59</v>
      </c>
      <c r="AF305" s="22" t="s">
        <v>156</v>
      </c>
      <c r="AG305" s="25" t="s">
        <v>67</v>
      </c>
      <c r="AH305" s="22" t="s">
        <v>442</v>
      </c>
      <c r="AI305" s="22" t="s">
        <v>158</v>
      </c>
      <c r="AJ305" s="22" t="str">
        <f>VLOOKUP(exp_SILP!$Y305,'DATI CM'!$A$2:$F$28,2,FALSE)</f>
        <v>MNRCLD73B46G674U</v>
      </c>
    </row>
    <row r="306" ht="15.75" customHeight="1">
      <c r="A306" s="10" t="str">
        <f>IFERROR(VLOOKUP(exp_SILP!$W306,exp_utenti_P!D:D,1,FALSE),"_DA INSERIRE")</f>
        <v>GRRMVR66A53Z611Y</v>
      </c>
      <c r="B306" s="10" t="str">
        <f>IF(AND(exp_SILP!$S306="A.3 ORIENTAMENTO PROFESSIONALE",exp_SILP!$AD306="4.2"),"A.3 ORIENTAMENTO PROFESSIONALE (CARCERE)",
IF(AND(exp_SILP!$S306="A.3 ORIENTAMENTO PROFESSIONALE",exp_SILP!$AD306="."),"A.3 ORIENTAMENTO PROFESSIONALE (CARCERE)",
IF(AND(exp_SILP!$S306="A.4 CONSULENZA ORIENTATIVA",exp_SILP!$AD306="4.2"),"A.4 CONSULENZA ORIENTATIVA (CARCERE)",
IF(AND(exp_SILP!$S306="A.4 CONSULENZA ORIENTATIVA",exp_SILP!$AD306="."),"A.4 CONSULENZA ORIENTATIVA (CARCERE)",
IF(AND(exp_SILP!$S306="A.5 - LEP F1 - ACCOMPAGNAMENTO AL LAVORO",exp_SILP!$AD306="4.2"),"A.5 - LEP F1 - ACCOMPAGNAMENTO AL LAVORO (CARCERE)",
IF(AND(exp_SILP!$S306="A.5 - LEP F1 - ACCOMPAGNAMENTO AL LAVORO",exp_SILP!$AD306="."),"A.5 - LEP F1 - ACCOMPAGNAMENTO AL LAVORO (CARCERE)",
IF(AND(exp_SILP!$S306="A.5.2a - TUTORAGGIO TIROCINI",exp_SILP!$AD306="4.2"),"A.5.2a - TUTORAGGIO TIROCINI (CARCERE)",
exp_SILP!$S306)))))))</f>
        <v>A4.10 - LEP E - ORIENTAMENTO SPECIALISTICO SKILL GAP ANALYSIS</v>
      </c>
      <c r="C306" s="11" t="str">
        <f>CONCATENATE(VLOOKUP(exp_SILP!$B306,'DATI COMMESSE'!$A$2:$F$25,4,FALSE)," - ", VLOOKUP(exp_SILP!$B306,'DATI COMMESSE'!$A$2:$F$25,2,FALSE)," - ",VLOOKUP(exp_SILP!$B306,'DATI COMMESSE'!$A$2:$F$25,3,FALSE))</f>
        <v>GOL - 22-02-5000 - 22-12-5003</v>
      </c>
      <c r="D306" s="11" t="str">
        <f>LEFT(exp_SILP!$R306,5)</f>
        <v>09:00</v>
      </c>
      <c r="E306" s="11" t="str">
        <f>RIGHT(exp_SILP!$R306,5)</f>
        <v>12:00</v>
      </c>
      <c r="F306" s="11">
        <f>IF(exp_SILP!$AG306&gt;=60,exp_SILP!$AG306/60,exp_SILP!$AG306)</f>
        <v>3</v>
      </c>
      <c r="G306" s="11" t="str">
        <f>VLOOKUP(exp_SILP!$Y306,'DATI CM'!$A$2:$F$28,2,FALSE)</f>
        <v>MNRCLD73B46G674U</v>
      </c>
      <c r="H306" s="11" t="str">
        <f>VLOOKUP(exp_SILP!$Y306,'DATI CM'!$A$2:$F$28,3,FALSE)</f>
        <v>A011</v>
      </c>
      <c r="I306" s="11" t="str">
        <f t="shared" si="1"/>
        <v>N</v>
      </c>
      <c r="J306" s="11" t="str">
        <f>VLOOKUP(exp_SILP!$Y306,'DATI CM'!$A$2:$F$28,4,FALSE)</f>
        <v>TORINO</v>
      </c>
      <c r="K306" s="12">
        <f>VLOOKUP(exp_SILP!$B306,'DATI COMMESSE'!$A$2:$F$25,5,FALSE)</f>
        <v>39.94</v>
      </c>
      <c r="L306" s="12">
        <f>IF(exp_SILP!$B306="A4.10 - LEP E - ORIENTAMENTO SPECIALISTICO SKILL GAP ANALYSIS - GRUPPO 3P",0,VLOOKUP(exp_SILP!$Y306,'DATI CM'!$A$2:$F$28,6,FALSE))</f>
        <v>25</v>
      </c>
      <c r="M306" s="12">
        <f>IFERROR(VLOOKUP(exp_SILP!$B306,'DATI CM'!$H$2:$I$16,2,FALSE)*exp_SILP!$F306,0)</f>
        <v>0</v>
      </c>
      <c r="N306" s="11" t="str">
        <f>VLOOKUP(exp_SILP!$B306,'DATI COMMESSE'!$A$2:$F$25,4,FALSE)</f>
        <v>GOL</v>
      </c>
      <c r="O306" s="13">
        <f>VLOOKUP(exp_SILP!$B306,'DATI COMMESSE'!$A$2:$F$25,5,FALSE)*exp_SILP!$F306</f>
        <v>119.82</v>
      </c>
      <c r="P306" s="11" t="str">
        <f>IF(MID(exp_SILP!$W306,10,2)&gt;"40","F","M")</f>
        <v>F</v>
      </c>
      <c r="Q306" s="27" t="s">
        <v>830</v>
      </c>
      <c r="R306" s="15" t="s">
        <v>106</v>
      </c>
      <c r="S306" s="15" t="s">
        <v>70</v>
      </c>
      <c r="T306" s="15" t="s">
        <v>58</v>
      </c>
      <c r="U306" s="15" t="s">
        <v>59</v>
      </c>
      <c r="V306" s="15" t="s">
        <v>838</v>
      </c>
      <c r="W306" s="15" t="s">
        <v>839</v>
      </c>
      <c r="X306" s="15" t="s">
        <v>840</v>
      </c>
      <c r="Y306" s="15" t="s">
        <v>14</v>
      </c>
      <c r="Z306" s="15" t="s">
        <v>63</v>
      </c>
      <c r="AA306" s="15" t="s">
        <v>64</v>
      </c>
      <c r="AB306" s="15" t="s">
        <v>74</v>
      </c>
      <c r="AC306" s="15" t="s">
        <v>135</v>
      </c>
      <c r="AD306" s="15" t="s">
        <v>59</v>
      </c>
      <c r="AE306" s="15" t="s">
        <v>59</v>
      </c>
      <c r="AF306" s="15" t="s">
        <v>59</v>
      </c>
      <c r="AG306" s="28" t="s">
        <v>101</v>
      </c>
      <c r="AH306" s="15" t="s">
        <v>442</v>
      </c>
      <c r="AI306" s="15" t="s">
        <v>158</v>
      </c>
      <c r="AJ306" s="15" t="str">
        <f>VLOOKUP(exp_SILP!$Y306,'DATI CM'!$A$2:$F$28,2,FALSE)</f>
        <v>MNRCLD73B46G674U</v>
      </c>
    </row>
    <row r="307" ht="15.75" customHeight="1">
      <c r="A307" s="17" t="str">
        <f>IFERROR(VLOOKUP(exp_SILP!$W307,exp_utenti_P!D:D,1,FALSE),"_DA INSERIRE")</f>
        <v>MRMGLI77R04F839E</v>
      </c>
      <c r="B307" s="17" t="str">
        <f>IF(AND(exp_SILP!$S307="A.3 ORIENTAMENTO PROFESSIONALE",exp_SILP!$AD307="4.2"),"A.3 ORIENTAMENTO PROFESSIONALE (CARCERE)",
IF(AND(exp_SILP!$S307="A.3 ORIENTAMENTO PROFESSIONALE",exp_SILP!$AD307="."),"A.3 ORIENTAMENTO PROFESSIONALE (CARCERE)",
IF(AND(exp_SILP!$S307="A.4 CONSULENZA ORIENTATIVA",exp_SILP!$AD307="4.2"),"A.4 CONSULENZA ORIENTATIVA (CARCERE)",
IF(AND(exp_SILP!$S307="A.4 CONSULENZA ORIENTATIVA",exp_SILP!$AD307="."),"A.4 CONSULENZA ORIENTATIVA (CARCERE)",
IF(AND(exp_SILP!$S307="A.5 - LEP F1 - ACCOMPAGNAMENTO AL LAVORO",exp_SILP!$AD307="4.2"),"A.5 - LEP F1 - ACCOMPAGNAMENTO AL LAVORO (CARCERE)",
IF(AND(exp_SILP!$S307="A.5 - LEP F1 - ACCOMPAGNAMENTO AL LAVORO",exp_SILP!$AD307="."),"A.5 - LEP F1 - ACCOMPAGNAMENTO AL LAVORO (CARCERE)",
IF(AND(exp_SILP!$S307="A.5.2a - TUTORAGGIO TIROCINI",exp_SILP!$AD307="4.2"),"A.5.2a - TUTORAGGIO TIROCINI (CARCERE)",
exp_SILP!$S307)))))))</f>
        <v>A.5 - LEP F1 - ACCOMPAGNAMENTO AL LAVORO</v>
      </c>
      <c r="C307" s="18" t="str">
        <f>CONCATENATE(VLOOKUP(exp_SILP!$B307,'DATI COMMESSE'!$A$2:$F$25,4,FALSE)," - ", VLOOKUP(exp_SILP!$B307,'DATI COMMESSE'!$A$2:$F$25,2,FALSE)," - ",VLOOKUP(exp_SILP!$B307,'DATI COMMESSE'!$A$2:$F$25,3,FALSE))</f>
        <v>GOL - 22-02-5000 - 22-12-5003</v>
      </c>
      <c r="D307" s="18" t="str">
        <f>LEFT(exp_SILP!$R307,5)</f>
        <v>17:00</v>
      </c>
      <c r="E307" s="18" t="str">
        <f>RIGHT(exp_SILP!$R307,5)</f>
        <v>18:00</v>
      </c>
      <c r="F307" s="18">
        <f>IF(exp_SILP!$AG307&gt;=60,exp_SILP!$AG307/60,exp_SILP!$AG307)</f>
        <v>1</v>
      </c>
      <c r="G307" s="18" t="str">
        <f>VLOOKUP(exp_SILP!$Y307,'DATI CM'!$A$2:$F$28,2,FALSE)</f>
        <v>MNRCLD73B46G674U</v>
      </c>
      <c r="H307" s="18" t="str">
        <f>VLOOKUP(exp_SILP!$Y307,'DATI CM'!$A$2:$F$28,3,FALSE)</f>
        <v>A011</v>
      </c>
      <c r="I307" s="18" t="str">
        <f t="shared" si="1"/>
        <v>N</v>
      </c>
      <c r="J307" s="18" t="str">
        <f>VLOOKUP(exp_SILP!$Y307,'DATI CM'!$A$2:$F$28,4,FALSE)</f>
        <v>TORINO</v>
      </c>
      <c r="K307" s="19">
        <f>VLOOKUP(exp_SILP!$B307,'DATI COMMESSE'!$A$2:$F$25,5,FALSE)</f>
        <v>39.94</v>
      </c>
      <c r="L307" s="19">
        <f>IF(exp_SILP!$B307="A4.10 - LEP E - ORIENTAMENTO SPECIALISTICO SKILL GAP ANALYSIS - GRUPPO 3P",0,VLOOKUP(exp_SILP!$Y307,'DATI CM'!$A$2:$F$28,6,FALSE))</f>
        <v>25</v>
      </c>
      <c r="M307" s="19">
        <f>IFERROR(VLOOKUP(exp_SILP!$B307,'DATI CM'!$H$2:$I$16,2,FALSE)*exp_SILP!$F307,0)</f>
        <v>0</v>
      </c>
      <c r="N307" s="18" t="str">
        <f>VLOOKUP(exp_SILP!$B307,'DATI COMMESSE'!$A$2:$F$25,4,FALSE)</f>
        <v>GOL</v>
      </c>
      <c r="O307" s="20">
        <f>VLOOKUP(exp_SILP!$B307,'DATI COMMESSE'!$A$2:$F$25,5,FALSE)*exp_SILP!$F307</f>
        <v>39.94</v>
      </c>
      <c r="P307" s="18" t="str">
        <f>IF(MID(exp_SILP!$W307,10,2)&gt;"40","F","M")</f>
        <v>M</v>
      </c>
      <c r="Q307" s="24" t="s">
        <v>841</v>
      </c>
      <c r="R307" s="22" t="s">
        <v>93</v>
      </c>
      <c r="S307" s="22" t="s">
        <v>57</v>
      </c>
      <c r="T307" s="22" t="s">
        <v>58</v>
      </c>
      <c r="U307" s="22" t="s">
        <v>59</v>
      </c>
      <c r="V307" s="22" t="s">
        <v>842</v>
      </c>
      <c r="W307" s="22" t="s">
        <v>843</v>
      </c>
      <c r="X307" s="22" t="s">
        <v>844</v>
      </c>
      <c r="Y307" s="22" t="s">
        <v>14</v>
      </c>
      <c r="Z307" s="22" t="s">
        <v>63</v>
      </c>
      <c r="AA307" s="22" t="s">
        <v>64</v>
      </c>
      <c r="AB307" s="22" t="s">
        <v>65</v>
      </c>
      <c r="AC307" s="22" t="s">
        <v>135</v>
      </c>
      <c r="AD307" s="22" t="s">
        <v>59</v>
      </c>
      <c r="AE307" s="22" t="s">
        <v>59</v>
      </c>
      <c r="AF307" s="22" t="s">
        <v>156</v>
      </c>
      <c r="AG307" s="25" t="s">
        <v>67</v>
      </c>
      <c r="AH307" s="22" t="s">
        <v>845</v>
      </c>
      <c r="AI307" s="22" t="s">
        <v>158</v>
      </c>
      <c r="AJ307" s="22" t="str">
        <f>VLOOKUP(exp_SILP!$Y307,'DATI CM'!$A$2:$F$28,2,FALSE)</f>
        <v>MNRCLD73B46G674U</v>
      </c>
    </row>
    <row r="308" ht="15.75" customHeight="1">
      <c r="A308" s="10" t="str">
        <f>IFERROR(VLOOKUP(exp_SILP!$W308,exp_utenti_P!D:D,1,FALSE),"_DA INSERIRE")</f>
        <v>MRMGLI77R04F839E</v>
      </c>
      <c r="B308" s="10" t="str">
        <f>IF(AND(exp_SILP!$S308="A.3 ORIENTAMENTO PROFESSIONALE",exp_SILP!$AD308="4.2"),"A.3 ORIENTAMENTO PROFESSIONALE (CARCERE)",
IF(AND(exp_SILP!$S308="A.3 ORIENTAMENTO PROFESSIONALE",exp_SILP!$AD308="."),"A.3 ORIENTAMENTO PROFESSIONALE (CARCERE)",
IF(AND(exp_SILP!$S308="A.4 CONSULENZA ORIENTATIVA",exp_SILP!$AD308="4.2"),"A.4 CONSULENZA ORIENTATIVA (CARCERE)",
IF(AND(exp_SILP!$S308="A.4 CONSULENZA ORIENTATIVA",exp_SILP!$AD308="."),"A.4 CONSULENZA ORIENTATIVA (CARCERE)",
IF(AND(exp_SILP!$S308="A.5 - LEP F1 - ACCOMPAGNAMENTO AL LAVORO",exp_SILP!$AD308="4.2"),"A.5 - LEP F1 - ACCOMPAGNAMENTO AL LAVORO (CARCERE)",
IF(AND(exp_SILP!$S308="A.5 - LEP F1 - ACCOMPAGNAMENTO AL LAVORO",exp_SILP!$AD308="."),"A.5 - LEP F1 - ACCOMPAGNAMENTO AL LAVORO (CARCERE)",
IF(AND(exp_SILP!$S308="A.5.2a - TUTORAGGIO TIROCINI",exp_SILP!$AD308="4.2"),"A.5.2a - TUTORAGGIO TIROCINI (CARCERE)",
exp_SILP!$S308)))))))</f>
        <v>A.5 - LEP F1 - ACCOMPAGNAMENTO AL LAVORO</v>
      </c>
      <c r="C308" s="11" t="str">
        <f>CONCATENATE(VLOOKUP(exp_SILP!$B308,'DATI COMMESSE'!$A$2:$F$25,4,FALSE)," - ", VLOOKUP(exp_SILP!$B308,'DATI COMMESSE'!$A$2:$F$25,2,FALSE)," - ",VLOOKUP(exp_SILP!$B308,'DATI COMMESSE'!$A$2:$F$25,3,FALSE))</f>
        <v>GOL - 22-02-5000 - 22-12-5003</v>
      </c>
      <c r="D308" s="11" t="str">
        <f>LEFT(exp_SILP!$R308,5)</f>
        <v>14:00</v>
      </c>
      <c r="E308" s="11" t="str">
        <f>RIGHT(exp_SILP!$R308,5)</f>
        <v>17:00</v>
      </c>
      <c r="F308" s="11">
        <f>IF(exp_SILP!$AG308&gt;=60,exp_SILP!$AG308/60,exp_SILP!$AG308)</f>
        <v>3</v>
      </c>
      <c r="G308" s="11" t="str">
        <f>VLOOKUP(exp_SILP!$Y308,'DATI CM'!$A$2:$F$28,2,FALSE)</f>
        <v>MNRCLD73B46G674U</v>
      </c>
      <c r="H308" s="11" t="str">
        <f>VLOOKUP(exp_SILP!$Y308,'DATI CM'!$A$2:$F$28,3,FALSE)</f>
        <v>A011</v>
      </c>
      <c r="I308" s="11" t="str">
        <f t="shared" si="1"/>
        <v>N</v>
      </c>
      <c r="J308" s="11" t="str">
        <f>VLOOKUP(exp_SILP!$Y308,'DATI CM'!$A$2:$F$28,4,FALSE)</f>
        <v>TORINO</v>
      </c>
      <c r="K308" s="12">
        <f>VLOOKUP(exp_SILP!$B308,'DATI COMMESSE'!$A$2:$F$25,5,FALSE)</f>
        <v>39.94</v>
      </c>
      <c r="L308" s="12">
        <f>IF(exp_SILP!$B308="A4.10 - LEP E - ORIENTAMENTO SPECIALISTICO SKILL GAP ANALYSIS - GRUPPO 3P",0,VLOOKUP(exp_SILP!$Y308,'DATI CM'!$A$2:$F$28,6,FALSE))</f>
        <v>25</v>
      </c>
      <c r="M308" s="12">
        <f>IFERROR(VLOOKUP(exp_SILP!$B308,'DATI CM'!$H$2:$I$16,2,FALSE)*exp_SILP!$F308,0)</f>
        <v>0</v>
      </c>
      <c r="N308" s="11" t="str">
        <f>VLOOKUP(exp_SILP!$B308,'DATI COMMESSE'!$A$2:$F$25,4,FALSE)</f>
        <v>GOL</v>
      </c>
      <c r="O308" s="13">
        <f>VLOOKUP(exp_SILP!$B308,'DATI COMMESSE'!$A$2:$F$25,5,FALSE)*exp_SILP!$F308</f>
        <v>119.82</v>
      </c>
      <c r="P308" s="11" t="str">
        <f>IF(MID(exp_SILP!$W308,10,2)&gt;"40","F","M")</f>
        <v>M</v>
      </c>
      <c r="Q308" s="27" t="s">
        <v>841</v>
      </c>
      <c r="R308" s="15" t="s">
        <v>100</v>
      </c>
      <c r="S308" s="15" t="s">
        <v>57</v>
      </c>
      <c r="T308" s="15" t="s">
        <v>58</v>
      </c>
      <c r="U308" s="15" t="s">
        <v>59</v>
      </c>
      <c r="V308" s="15" t="s">
        <v>842</v>
      </c>
      <c r="W308" s="15" t="s">
        <v>843</v>
      </c>
      <c r="X308" s="15" t="s">
        <v>844</v>
      </c>
      <c r="Y308" s="15" t="s">
        <v>14</v>
      </c>
      <c r="Z308" s="15" t="s">
        <v>63</v>
      </c>
      <c r="AA308" s="15" t="s">
        <v>64</v>
      </c>
      <c r="AB308" s="15" t="s">
        <v>74</v>
      </c>
      <c r="AC308" s="15" t="s">
        <v>135</v>
      </c>
      <c r="AD308" s="15" t="s">
        <v>59</v>
      </c>
      <c r="AE308" s="15" t="s">
        <v>59</v>
      </c>
      <c r="AF308" s="15" t="s">
        <v>59</v>
      </c>
      <c r="AG308" s="28" t="s">
        <v>101</v>
      </c>
      <c r="AH308" s="15" t="s">
        <v>845</v>
      </c>
      <c r="AI308" s="15" t="s">
        <v>158</v>
      </c>
      <c r="AJ308" s="15" t="str">
        <f>VLOOKUP(exp_SILP!$Y308,'DATI CM'!$A$2:$F$28,2,FALSE)</f>
        <v>MNRCLD73B46G674U</v>
      </c>
    </row>
    <row r="309" ht="15.75" hidden="1" customHeight="1">
      <c r="A309" s="17" t="str">
        <f>IFERROR(VLOOKUP(exp_SILP!$W309,exp_utenti_P!D:D,1,FALSE),"_DA INSERIRE")</f>
        <v>BRSNMR90C53G273K</v>
      </c>
      <c r="B309" s="17" t="str">
        <f>IF(AND(exp_SILP!$S309="A.3 ORIENTAMENTO PROFESSIONALE",exp_SILP!$AD309="4.2"),"A.3 ORIENTAMENTO PROFESSIONALE (CARCERE)",
IF(AND(exp_SILP!$S309="A.3 ORIENTAMENTO PROFESSIONALE",exp_SILP!$AD309="."),"A.3 ORIENTAMENTO PROFESSIONALE (CARCERE)",
IF(AND(exp_SILP!$S309="A.4 CONSULENZA ORIENTATIVA",exp_SILP!$AD309="4.2"),"A.4 CONSULENZA ORIENTATIVA (CARCERE)",
IF(AND(exp_SILP!$S309="A.4 CONSULENZA ORIENTATIVA",exp_SILP!$AD309="."),"A.4 CONSULENZA ORIENTATIVA (CARCERE)",
IF(AND(exp_SILP!$S309="A.5 - LEP F1 - ACCOMPAGNAMENTO AL LAVORO",exp_SILP!$AD309="4.2"),"A.5 - LEP F1 - ACCOMPAGNAMENTO AL LAVORO (CARCERE)",
IF(AND(exp_SILP!$S309="A.5 - LEP F1 - ACCOMPAGNAMENTO AL LAVORO",exp_SILP!$AD309="."),"A.5 - LEP F1 - ACCOMPAGNAMENTO AL LAVORO (CARCERE)",
IF(AND(exp_SILP!$S309="A.5.2a - TUTORAGGIO TIROCINI",exp_SILP!$AD309="4.2"),"A.5.2a - TUTORAGGIO TIROCINI (CARCERE)",
exp_SILP!$S309)))))))</f>
        <v>A.5.1 ATTIVAZIONE E RICERCA OPPORTUNITA' (1-C)</v>
      </c>
      <c r="C309" s="18" t="str">
        <f>CONCATENATE(VLOOKUP(exp_SILP!$B309,'DATI COMMESSE'!$A$2:$F$25,4,FALSE)," - ", VLOOKUP(exp_SILP!$B309,'DATI COMMESSE'!$A$2:$F$25,2,FALSE)," - ",VLOOKUP(exp_SILP!$B309,'DATI COMMESSE'!$A$2:$F$25,3,FALSE))</f>
        <v>FRD - 22-02-5000 - 22-12-5002</v>
      </c>
      <c r="D309" s="18" t="str">
        <f>LEFT(exp_SILP!$R309,5)</f>
        <v>14:00</v>
      </c>
      <c r="E309" s="18" t="str">
        <f>RIGHT(exp_SILP!$R309,5)</f>
        <v>16:00</v>
      </c>
      <c r="F309" s="18">
        <f>IF(exp_SILP!$AG309&gt;=60,exp_SILP!$AG309/60,exp_SILP!$AG309)</f>
        <v>2</v>
      </c>
      <c r="G309" s="18" t="str">
        <f>VLOOKUP(exp_SILP!$Y309,'DATI CM'!$A$2:$F$28,2,FALSE)</f>
        <v>SPDPRZ67H55L219V</v>
      </c>
      <c r="H309" s="18" t="str">
        <f>VLOOKUP(exp_SILP!$Y309,'DATI CM'!$A$2:$F$28,3,FALSE)</f>
        <v>A010</v>
      </c>
      <c r="I309" s="18" t="str">
        <f t="shared" si="1"/>
        <v>N</v>
      </c>
      <c r="J309" s="18" t="str">
        <f>VLOOKUP(exp_SILP!$Y309,'DATI CM'!$A$2:$F$28,4,FALSE)</f>
        <v>TORINO</v>
      </c>
      <c r="K309" s="19">
        <f>VLOOKUP(exp_SILP!$B309,'DATI COMMESSE'!$A$2:$F$25,5,FALSE)</f>
        <v>35.5</v>
      </c>
      <c r="L309" s="19" t="str">
        <f>IF(exp_SILP!$B309="A4.10 - LEP E - ORIENTAMENTO SPECIALISTICO SKILL GAP ANALYSIS - GRUPPO 3P",0,VLOOKUP(exp_SILP!$Y309,'DATI CM'!$A$2:$F$28,6,FALSE))</f>
        <v/>
      </c>
      <c r="M309" s="19">
        <f>IFERROR(VLOOKUP(exp_SILP!$B309,'DATI CM'!$H$2:$I$16,2,FALSE)*exp_SILP!$F309,0)</f>
        <v>0</v>
      </c>
      <c r="N309" s="18" t="str">
        <f>VLOOKUP(exp_SILP!$B309,'DATI COMMESSE'!$A$2:$F$25,4,FALSE)</f>
        <v>FRD</v>
      </c>
      <c r="O309" s="20">
        <f>VLOOKUP(exp_SILP!$B309,'DATI COMMESSE'!$A$2:$F$25,5,FALSE)*exp_SILP!$F309</f>
        <v>71</v>
      </c>
      <c r="P309" s="18" t="str">
        <f>IF(MID(exp_SILP!$W309,10,2)&gt;"40","F","M")</f>
        <v>F</v>
      </c>
      <c r="Q309" s="24" t="s">
        <v>841</v>
      </c>
      <c r="R309" s="22" t="s">
        <v>69</v>
      </c>
      <c r="S309" s="22" t="s">
        <v>160</v>
      </c>
      <c r="T309" s="22" t="s">
        <v>58</v>
      </c>
      <c r="U309" s="22" t="s">
        <v>59</v>
      </c>
      <c r="V309" s="22" t="s">
        <v>546</v>
      </c>
      <c r="W309" s="22" t="s">
        <v>547</v>
      </c>
      <c r="X309" s="22" t="s">
        <v>548</v>
      </c>
      <c r="Y309" s="22" t="s">
        <v>17</v>
      </c>
      <c r="Z309" s="22" t="s">
        <v>63</v>
      </c>
      <c r="AA309" s="22" t="s">
        <v>64</v>
      </c>
      <c r="AB309" s="22" t="s">
        <v>65</v>
      </c>
      <c r="AC309" s="22" t="s">
        <v>82</v>
      </c>
      <c r="AD309" s="22" t="s">
        <v>59</v>
      </c>
      <c r="AE309" s="22" t="s">
        <v>59</v>
      </c>
      <c r="AF309" s="22" t="s">
        <v>59</v>
      </c>
      <c r="AG309" s="25" t="s">
        <v>76</v>
      </c>
      <c r="AH309" s="22" t="s">
        <v>841</v>
      </c>
      <c r="AI309" s="22" t="s">
        <v>137</v>
      </c>
      <c r="AJ309" s="22" t="str">
        <f>VLOOKUP(exp_SILP!$Y309,'DATI CM'!$A$2:$F$28,2,FALSE)</f>
        <v>SPDPRZ67H55L219V</v>
      </c>
    </row>
    <row r="310" ht="15.75" hidden="1" customHeight="1">
      <c r="A310" s="10" t="str">
        <f>IFERROR(VLOOKUP(exp_SILP!$W310,exp_utenti_P!D:D,1,FALSE),"_DA INSERIRE")</f>
        <v>RBAFHR75P13Z330O</v>
      </c>
      <c r="B310" s="10" t="str">
        <f>IF(AND(exp_SILP!$S310="A.3 ORIENTAMENTO PROFESSIONALE",exp_SILP!$AD310="4.2"),"A.3 ORIENTAMENTO PROFESSIONALE (CARCERE)",
IF(AND(exp_SILP!$S310="A.3 ORIENTAMENTO PROFESSIONALE",exp_SILP!$AD310="."),"A.3 ORIENTAMENTO PROFESSIONALE (CARCERE)",
IF(AND(exp_SILP!$S310="A.4 CONSULENZA ORIENTATIVA",exp_SILP!$AD310="4.2"),"A.4 CONSULENZA ORIENTATIVA (CARCERE)",
IF(AND(exp_SILP!$S310="A.4 CONSULENZA ORIENTATIVA",exp_SILP!$AD310="."),"A.4 CONSULENZA ORIENTATIVA (CARCERE)",
IF(AND(exp_SILP!$S310="A.5 - LEP F1 - ACCOMPAGNAMENTO AL LAVORO",exp_SILP!$AD310="4.2"),"A.5 - LEP F1 - ACCOMPAGNAMENTO AL LAVORO (CARCERE)",
IF(AND(exp_SILP!$S310="A.5 - LEP F1 - ACCOMPAGNAMENTO AL LAVORO",exp_SILP!$AD310="."),"A.5 - LEP F1 - ACCOMPAGNAMENTO AL LAVORO (CARCERE)",
IF(AND(exp_SILP!$S310="A.5.2a - TUTORAGGIO TIROCINI",exp_SILP!$AD310="4.2"),"A.5.2a - TUTORAGGIO TIROCINI (CARCERE)",
exp_SILP!$S310)))))))</f>
        <v>A4.10 - LEP E - ORIENTAMENTO SPECIALISTICO SKILL GAP ANALYSIS</v>
      </c>
      <c r="C310" s="11" t="str">
        <f>CONCATENATE(VLOOKUP(exp_SILP!$B310,'DATI COMMESSE'!$A$2:$F$25,4,FALSE)," - ", VLOOKUP(exp_SILP!$B310,'DATI COMMESSE'!$A$2:$F$25,2,FALSE)," - ",VLOOKUP(exp_SILP!$B310,'DATI COMMESSE'!$A$2:$F$25,3,FALSE))</f>
        <v>GOL - 22-02-5000 - 22-12-5003</v>
      </c>
      <c r="D310" s="11" t="str">
        <f>LEFT(exp_SILP!$R310,5)</f>
        <v>17:00</v>
      </c>
      <c r="E310" s="11" t="str">
        <f>RIGHT(exp_SILP!$R310,5)</f>
        <v>18:00</v>
      </c>
      <c r="F310" s="11">
        <f>IF(exp_SILP!$AG310&gt;=60,exp_SILP!$AG310/60,exp_SILP!$AG310)</f>
        <v>1</v>
      </c>
      <c r="G310" s="11" t="str">
        <f>VLOOKUP(exp_SILP!$Y310,'DATI CM'!$A$2:$F$28,2,FALSE)</f>
        <v>CSSLTZ84H70A859W</v>
      </c>
      <c r="H310" s="11" t="str">
        <f>VLOOKUP(exp_SILP!$Y310,'DATI CM'!$A$2:$F$28,3,FALSE)</f>
        <v/>
      </c>
      <c r="I310" s="11" t="str">
        <f t="shared" si="1"/>
        <v>N</v>
      </c>
      <c r="J310" s="11" t="str">
        <f>VLOOKUP(exp_SILP!$Y310,'DATI CM'!$A$2:$F$28,4,FALSE)</f>
        <v/>
      </c>
      <c r="K310" s="12">
        <f>VLOOKUP(exp_SILP!$B310,'DATI COMMESSE'!$A$2:$F$25,5,FALSE)</f>
        <v>39.94</v>
      </c>
      <c r="L310" s="12" t="str">
        <f>IF(exp_SILP!$B310="A4.10 - LEP E - ORIENTAMENTO SPECIALISTICO SKILL GAP ANALYSIS - GRUPPO 3P",0,VLOOKUP(exp_SILP!$Y310,'DATI CM'!$A$2:$F$28,6,FALSE))</f>
        <v/>
      </c>
      <c r="M310" s="12">
        <f>IFERROR(VLOOKUP(exp_SILP!$B310,'DATI CM'!$H$2:$I$16,2,FALSE)*exp_SILP!$F310,0)</f>
        <v>0</v>
      </c>
      <c r="N310" s="11" t="str">
        <f>VLOOKUP(exp_SILP!$B310,'DATI COMMESSE'!$A$2:$F$25,4,FALSE)</f>
        <v>GOL</v>
      </c>
      <c r="O310" s="13">
        <f>VLOOKUP(exp_SILP!$B310,'DATI COMMESSE'!$A$2:$F$25,5,FALSE)*exp_SILP!$F310</f>
        <v>39.94</v>
      </c>
      <c r="P310" s="11" t="str">
        <f>IF(MID(exp_SILP!$W310,10,2)&gt;"40","F","M")</f>
        <v>M</v>
      </c>
      <c r="Q310" s="27" t="s">
        <v>841</v>
      </c>
      <c r="R310" s="15" t="s">
        <v>93</v>
      </c>
      <c r="S310" s="15" t="s">
        <v>70</v>
      </c>
      <c r="T310" s="15" t="s">
        <v>58</v>
      </c>
      <c r="U310" s="15" t="s">
        <v>59</v>
      </c>
      <c r="V310" s="15" t="s">
        <v>846</v>
      </c>
      <c r="W310" s="15" t="s">
        <v>847</v>
      </c>
      <c r="X310" s="15" t="s">
        <v>848</v>
      </c>
      <c r="Y310" s="15" t="s">
        <v>4</v>
      </c>
      <c r="Z310" s="15" t="s">
        <v>63</v>
      </c>
      <c r="AA310" s="15" t="s">
        <v>64</v>
      </c>
      <c r="AB310" s="15" t="s">
        <v>65</v>
      </c>
      <c r="AC310" s="15" t="s">
        <v>66</v>
      </c>
      <c r="AD310" s="15" t="s">
        <v>59</v>
      </c>
      <c r="AE310" s="15" t="s">
        <v>59</v>
      </c>
      <c r="AF310" s="15" t="s">
        <v>114</v>
      </c>
      <c r="AG310" s="28" t="s">
        <v>67</v>
      </c>
      <c r="AH310" s="15" t="s">
        <v>705</v>
      </c>
      <c r="AI310" s="15" t="s">
        <v>181</v>
      </c>
      <c r="AJ310" s="15" t="str">
        <f>VLOOKUP(exp_SILP!$Y310,'DATI CM'!$A$2:$F$28,2,FALSE)</f>
        <v>CSSLTZ84H70A859W</v>
      </c>
    </row>
    <row r="311" ht="15.75" hidden="1" customHeight="1">
      <c r="A311" s="17" t="str">
        <f>IFERROR(VLOOKUP(exp_SILP!$W311,exp_utenti_P!D:D,1,FALSE),"_DA INSERIRE")</f>
        <v>RBAFHR75P13Z330O</v>
      </c>
      <c r="B311" s="17" t="str">
        <f>IF(AND(exp_SILP!$S311="A.3 ORIENTAMENTO PROFESSIONALE",exp_SILP!$AD311="4.2"),"A.3 ORIENTAMENTO PROFESSIONALE (CARCERE)",
IF(AND(exp_SILP!$S311="A.3 ORIENTAMENTO PROFESSIONALE",exp_SILP!$AD311="."),"A.3 ORIENTAMENTO PROFESSIONALE (CARCERE)",
IF(AND(exp_SILP!$S311="A.4 CONSULENZA ORIENTATIVA",exp_SILP!$AD311="4.2"),"A.4 CONSULENZA ORIENTATIVA (CARCERE)",
IF(AND(exp_SILP!$S311="A.4 CONSULENZA ORIENTATIVA",exp_SILP!$AD311="."),"A.4 CONSULENZA ORIENTATIVA (CARCERE)",
IF(AND(exp_SILP!$S311="A.5 - LEP F1 - ACCOMPAGNAMENTO AL LAVORO",exp_SILP!$AD311="4.2"),"A.5 - LEP F1 - ACCOMPAGNAMENTO AL LAVORO (CARCERE)",
IF(AND(exp_SILP!$S311="A.5 - LEP F1 - ACCOMPAGNAMENTO AL LAVORO",exp_SILP!$AD311="."),"A.5 - LEP F1 - ACCOMPAGNAMENTO AL LAVORO (CARCERE)",
IF(AND(exp_SILP!$S311="A.5.2a - TUTORAGGIO TIROCINI",exp_SILP!$AD311="4.2"),"A.5.2a - TUTORAGGIO TIROCINI (CARCERE)",
exp_SILP!$S311)))))))</f>
        <v>A4.10 - LEP E - ORIENTAMENTO SPECIALISTICO SKILL GAP ANALYSIS</v>
      </c>
      <c r="C311" s="18" t="str">
        <f>CONCATENATE(VLOOKUP(exp_SILP!$B311,'DATI COMMESSE'!$A$2:$F$25,4,FALSE)," - ", VLOOKUP(exp_SILP!$B311,'DATI COMMESSE'!$A$2:$F$25,2,FALSE)," - ",VLOOKUP(exp_SILP!$B311,'DATI COMMESSE'!$A$2:$F$25,3,FALSE))</f>
        <v>GOL - 22-02-5000 - 22-12-5003</v>
      </c>
      <c r="D311" s="18" t="str">
        <f>LEFT(exp_SILP!$R311,5)</f>
        <v>15:00</v>
      </c>
      <c r="E311" s="18" t="str">
        <f>RIGHT(exp_SILP!$R311,5)</f>
        <v>17:00</v>
      </c>
      <c r="F311" s="18">
        <f>IF(exp_SILP!$AG311&gt;=60,exp_SILP!$AG311/60,exp_SILP!$AG311)</f>
        <v>2</v>
      </c>
      <c r="G311" s="18" t="str">
        <f>VLOOKUP(exp_SILP!$Y311,'DATI CM'!$A$2:$F$28,2,FALSE)</f>
        <v>CSSLTZ84H70A859W</v>
      </c>
      <c r="H311" s="18" t="str">
        <f>VLOOKUP(exp_SILP!$Y311,'DATI CM'!$A$2:$F$28,3,FALSE)</f>
        <v/>
      </c>
      <c r="I311" s="18" t="str">
        <f t="shared" si="1"/>
        <v>N</v>
      </c>
      <c r="J311" s="18" t="str">
        <f>VLOOKUP(exp_SILP!$Y311,'DATI CM'!$A$2:$F$28,4,FALSE)</f>
        <v/>
      </c>
      <c r="K311" s="19">
        <f>VLOOKUP(exp_SILP!$B311,'DATI COMMESSE'!$A$2:$F$25,5,FALSE)</f>
        <v>39.94</v>
      </c>
      <c r="L311" s="19" t="str">
        <f>IF(exp_SILP!$B311="A4.10 - LEP E - ORIENTAMENTO SPECIALISTICO SKILL GAP ANALYSIS - GRUPPO 3P",0,VLOOKUP(exp_SILP!$Y311,'DATI CM'!$A$2:$F$28,6,FALSE))</f>
        <v/>
      </c>
      <c r="M311" s="19">
        <f>IFERROR(VLOOKUP(exp_SILP!$B311,'DATI CM'!$H$2:$I$16,2,FALSE)*exp_SILP!$F311,0)</f>
        <v>0</v>
      </c>
      <c r="N311" s="18" t="str">
        <f>VLOOKUP(exp_SILP!$B311,'DATI COMMESSE'!$A$2:$F$25,4,FALSE)</f>
        <v>GOL</v>
      </c>
      <c r="O311" s="20">
        <f>VLOOKUP(exp_SILP!$B311,'DATI COMMESSE'!$A$2:$F$25,5,FALSE)*exp_SILP!$F311</f>
        <v>79.88</v>
      </c>
      <c r="P311" s="18" t="str">
        <f>IF(MID(exp_SILP!$W311,10,2)&gt;"40","F","M")</f>
        <v>M</v>
      </c>
      <c r="Q311" s="24" t="s">
        <v>841</v>
      </c>
      <c r="R311" s="22" t="s">
        <v>144</v>
      </c>
      <c r="S311" s="22" t="s">
        <v>70</v>
      </c>
      <c r="T311" s="22" t="s">
        <v>58</v>
      </c>
      <c r="U311" s="22" t="s">
        <v>59</v>
      </c>
      <c r="V311" s="22" t="s">
        <v>846</v>
      </c>
      <c r="W311" s="22" t="s">
        <v>847</v>
      </c>
      <c r="X311" s="22" t="s">
        <v>848</v>
      </c>
      <c r="Y311" s="22" t="s">
        <v>4</v>
      </c>
      <c r="Z311" s="22" t="s">
        <v>63</v>
      </c>
      <c r="AA311" s="22" t="s">
        <v>64</v>
      </c>
      <c r="AB311" s="22" t="s">
        <v>74</v>
      </c>
      <c r="AC311" s="22" t="s">
        <v>66</v>
      </c>
      <c r="AD311" s="22" t="s">
        <v>59</v>
      </c>
      <c r="AE311" s="22" t="s">
        <v>59</v>
      </c>
      <c r="AF311" s="22" t="s">
        <v>59</v>
      </c>
      <c r="AG311" s="25" t="s">
        <v>76</v>
      </c>
      <c r="AH311" s="22" t="s">
        <v>841</v>
      </c>
      <c r="AI311" s="22" t="s">
        <v>181</v>
      </c>
      <c r="AJ311" s="22" t="str">
        <f>VLOOKUP(exp_SILP!$Y311,'DATI CM'!$A$2:$F$28,2,FALSE)</f>
        <v>CSSLTZ84H70A859W</v>
      </c>
    </row>
    <row r="312" ht="15.75" hidden="1" customHeight="1">
      <c r="A312" s="10" t="str">
        <f>IFERROR(VLOOKUP(exp_SILP!$W312,exp_utenti_P!D:D,1,FALSE),"_DA INSERIRE")</f>
        <v>SCCLSE98T59F205I</v>
      </c>
      <c r="B312" s="10" t="str">
        <f>IF(AND(exp_SILP!$S312="A.3 ORIENTAMENTO PROFESSIONALE",exp_SILP!$AD312="4.2"),"A.3 ORIENTAMENTO PROFESSIONALE (CARCERE)",
IF(AND(exp_SILP!$S312="A.3 ORIENTAMENTO PROFESSIONALE",exp_SILP!$AD312="."),"A.3 ORIENTAMENTO PROFESSIONALE (CARCERE)",
IF(AND(exp_SILP!$S312="A.4 CONSULENZA ORIENTATIVA",exp_SILP!$AD312="4.2"),"A.4 CONSULENZA ORIENTATIVA (CARCERE)",
IF(AND(exp_SILP!$S312="A.4 CONSULENZA ORIENTATIVA",exp_SILP!$AD312="."),"A.4 CONSULENZA ORIENTATIVA (CARCERE)",
IF(AND(exp_SILP!$S312="A.5 - LEP F1 - ACCOMPAGNAMENTO AL LAVORO",exp_SILP!$AD312="4.2"),"A.5 - LEP F1 - ACCOMPAGNAMENTO AL LAVORO (CARCERE)",
IF(AND(exp_SILP!$S312="A.5 - LEP F1 - ACCOMPAGNAMENTO AL LAVORO",exp_SILP!$AD312="."),"A.5 - LEP F1 - ACCOMPAGNAMENTO AL LAVORO (CARCERE)",
IF(AND(exp_SILP!$S312="A.5.2a - TUTORAGGIO TIROCINI",exp_SILP!$AD312="4.2"),"A.5.2a - TUTORAGGIO TIROCINI (CARCERE)",
exp_SILP!$S312)))))))</f>
        <v>A4.10 - LEP E - ORIENTAMENTO SPECIALISTICO SKILL GAP ANALYSIS</v>
      </c>
      <c r="C312" s="11" t="str">
        <f>CONCATENATE(VLOOKUP(exp_SILP!$B312,'DATI COMMESSE'!$A$2:$F$25,4,FALSE)," - ", VLOOKUP(exp_SILP!$B312,'DATI COMMESSE'!$A$2:$F$25,2,FALSE)," - ",VLOOKUP(exp_SILP!$B312,'DATI COMMESSE'!$A$2:$F$25,3,FALSE))</f>
        <v>GOL - 22-02-5000 - 22-12-5003</v>
      </c>
      <c r="D312" s="11" t="str">
        <f>LEFT(exp_SILP!$R312,5)</f>
        <v>14:00</v>
      </c>
      <c r="E312" s="11" t="str">
        <f>RIGHT(exp_SILP!$R312,5)</f>
        <v>15:00</v>
      </c>
      <c r="F312" s="11">
        <f>IF(exp_SILP!$AG312&gt;=60,exp_SILP!$AG312/60,exp_SILP!$AG312)</f>
        <v>1</v>
      </c>
      <c r="G312" s="11" t="str">
        <f>VLOOKUP(exp_SILP!$Y312,'DATI CM'!$A$2:$F$28,2,FALSE)</f>
        <v>CSSLTZ84H70A859W</v>
      </c>
      <c r="H312" s="11" t="str">
        <f>VLOOKUP(exp_SILP!$Y312,'DATI CM'!$A$2:$F$28,3,FALSE)</f>
        <v/>
      </c>
      <c r="I312" s="11" t="str">
        <f t="shared" si="1"/>
        <v>N</v>
      </c>
      <c r="J312" s="11" t="str">
        <f>VLOOKUP(exp_SILP!$Y312,'DATI CM'!$A$2:$F$28,4,FALSE)</f>
        <v/>
      </c>
      <c r="K312" s="12">
        <f>VLOOKUP(exp_SILP!$B312,'DATI COMMESSE'!$A$2:$F$25,5,FALSE)</f>
        <v>39.94</v>
      </c>
      <c r="L312" s="12" t="str">
        <f>IF(exp_SILP!$B312="A4.10 - LEP E - ORIENTAMENTO SPECIALISTICO SKILL GAP ANALYSIS - GRUPPO 3P",0,VLOOKUP(exp_SILP!$Y312,'DATI CM'!$A$2:$F$28,6,FALSE))</f>
        <v/>
      </c>
      <c r="M312" s="12">
        <f>IFERROR(VLOOKUP(exp_SILP!$B312,'DATI CM'!$H$2:$I$16,2,FALSE)*exp_SILP!$F312,0)</f>
        <v>0</v>
      </c>
      <c r="N312" s="11" t="str">
        <f>VLOOKUP(exp_SILP!$B312,'DATI COMMESSE'!$A$2:$F$25,4,FALSE)</f>
        <v>GOL</v>
      </c>
      <c r="O312" s="13">
        <f>VLOOKUP(exp_SILP!$B312,'DATI COMMESSE'!$A$2:$F$25,5,FALSE)*exp_SILP!$F312</f>
        <v>39.94</v>
      </c>
      <c r="P312" s="11" t="str">
        <f>IF(MID(exp_SILP!$W312,10,2)&gt;"40","F","M")</f>
        <v>F</v>
      </c>
      <c r="Q312" s="27" t="s">
        <v>841</v>
      </c>
      <c r="R312" s="15" t="s">
        <v>56</v>
      </c>
      <c r="S312" s="15" t="s">
        <v>70</v>
      </c>
      <c r="T312" s="15" t="s">
        <v>58</v>
      </c>
      <c r="U312" s="15" t="s">
        <v>59</v>
      </c>
      <c r="V312" s="15" t="s">
        <v>849</v>
      </c>
      <c r="W312" s="15" t="s">
        <v>850</v>
      </c>
      <c r="X312" s="15" t="s">
        <v>851</v>
      </c>
      <c r="Y312" s="15" t="s">
        <v>4</v>
      </c>
      <c r="Z312" s="15" t="s">
        <v>63</v>
      </c>
      <c r="AA312" s="15" t="s">
        <v>64</v>
      </c>
      <c r="AB312" s="15" t="s">
        <v>74</v>
      </c>
      <c r="AC312" s="15" t="s">
        <v>66</v>
      </c>
      <c r="AD312" s="15" t="s">
        <v>59</v>
      </c>
      <c r="AE312" s="15" t="s">
        <v>59</v>
      </c>
      <c r="AF312" s="15" t="s">
        <v>59</v>
      </c>
      <c r="AG312" s="28" t="s">
        <v>67</v>
      </c>
      <c r="AH312" s="15" t="s">
        <v>841</v>
      </c>
      <c r="AI312" s="15" t="s">
        <v>181</v>
      </c>
      <c r="AJ312" s="15" t="str">
        <f>VLOOKUP(exp_SILP!$Y312,'DATI CM'!$A$2:$F$28,2,FALSE)</f>
        <v>CSSLTZ84H70A859W</v>
      </c>
    </row>
    <row r="313" ht="15.75" hidden="1" customHeight="1">
      <c r="A313" s="17" t="str">
        <f>IFERROR(VLOOKUP(exp_SILP!$W313,exp_utenti_P!D:D,1,FALSE),"_DA INSERIRE")</f>
        <v>BRDSFN67L49L219B</v>
      </c>
      <c r="B313" s="17" t="str">
        <f>IF(AND(exp_SILP!$S313="A.3 ORIENTAMENTO PROFESSIONALE",exp_SILP!$AD313="4.2"),"A.3 ORIENTAMENTO PROFESSIONALE (CARCERE)",
IF(AND(exp_SILP!$S313="A.3 ORIENTAMENTO PROFESSIONALE",exp_SILP!$AD313="."),"A.3 ORIENTAMENTO PROFESSIONALE (CARCERE)",
IF(AND(exp_SILP!$S313="A.4 CONSULENZA ORIENTATIVA",exp_SILP!$AD313="4.2"),"A.4 CONSULENZA ORIENTATIVA (CARCERE)",
IF(AND(exp_SILP!$S313="A.4 CONSULENZA ORIENTATIVA",exp_SILP!$AD313="."),"A.4 CONSULENZA ORIENTATIVA (CARCERE)",
IF(AND(exp_SILP!$S313="A.5 - LEP F1 - ACCOMPAGNAMENTO AL LAVORO",exp_SILP!$AD313="4.2"),"A.5 - LEP F1 - ACCOMPAGNAMENTO AL LAVORO (CARCERE)",
IF(AND(exp_SILP!$S313="A.5 - LEP F1 - ACCOMPAGNAMENTO AL LAVORO",exp_SILP!$AD313="."),"A.5 - LEP F1 - ACCOMPAGNAMENTO AL LAVORO (CARCERE)",
IF(AND(exp_SILP!$S313="A.5.2a - TUTORAGGIO TIROCINI",exp_SILP!$AD313="4.2"),"A.5.2a - TUTORAGGIO TIROCINI (CARCERE)",
exp_SILP!$S313)))))))</f>
        <v>A.5 - LEP F1 - ACCOMPAGNAMENTO AL LAVORO</v>
      </c>
      <c r="C313" s="18" t="str">
        <f>CONCATENATE(VLOOKUP(exp_SILP!$B313,'DATI COMMESSE'!$A$2:$F$25,4,FALSE)," - ", VLOOKUP(exp_SILP!$B313,'DATI COMMESSE'!$A$2:$F$25,2,FALSE)," - ",VLOOKUP(exp_SILP!$B313,'DATI COMMESSE'!$A$2:$F$25,3,FALSE))</f>
        <v>GOL - 22-02-5000 - 22-12-5003</v>
      </c>
      <c r="D313" s="18" t="str">
        <f>LEFT(exp_SILP!$R313,5)</f>
        <v>12:00</v>
      </c>
      <c r="E313" s="18" t="str">
        <f>RIGHT(exp_SILP!$R313,5)</f>
        <v>13:00</v>
      </c>
      <c r="F313" s="18">
        <f>IF(exp_SILP!$AG313&gt;=60,exp_SILP!$AG313/60,exp_SILP!$AG313)</f>
        <v>1</v>
      </c>
      <c r="G313" s="18" t="str">
        <f>VLOOKUP(exp_SILP!$Y313,'DATI CM'!$A$2:$F$28,2,FALSE)</f>
        <v>DNRSMN97E58L219U</v>
      </c>
      <c r="H313" s="18" t="str">
        <f>VLOOKUP(exp_SILP!$Y313,'DATI CM'!$A$2:$F$28,3,FALSE)</f>
        <v/>
      </c>
      <c r="I313" s="18" t="str">
        <f t="shared" si="1"/>
        <v>N</v>
      </c>
      <c r="J313" s="18" t="str">
        <f>VLOOKUP(exp_SILP!$Y313,'DATI CM'!$A$2:$F$28,4,FALSE)</f>
        <v/>
      </c>
      <c r="K313" s="19">
        <f>VLOOKUP(exp_SILP!$B313,'DATI COMMESSE'!$A$2:$F$25,5,FALSE)</f>
        <v>39.94</v>
      </c>
      <c r="L313" s="19" t="str">
        <f>IF(exp_SILP!$B313="A4.10 - LEP E - ORIENTAMENTO SPECIALISTICO SKILL GAP ANALYSIS - GRUPPO 3P",0,VLOOKUP(exp_SILP!$Y313,'DATI CM'!$A$2:$F$28,6,FALSE))</f>
        <v/>
      </c>
      <c r="M313" s="19">
        <f>IFERROR(VLOOKUP(exp_SILP!$B313,'DATI CM'!$H$2:$I$16,2,FALSE)*exp_SILP!$F313,0)</f>
        <v>0</v>
      </c>
      <c r="N313" s="18" t="str">
        <f>VLOOKUP(exp_SILP!$B313,'DATI COMMESSE'!$A$2:$F$25,4,FALSE)</f>
        <v>GOL</v>
      </c>
      <c r="O313" s="20">
        <f>VLOOKUP(exp_SILP!$B313,'DATI COMMESSE'!$A$2:$F$25,5,FALSE)*exp_SILP!$F313</f>
        <v>39.94</v>
      </c>
      <c r="P313" s="18" t="str">
        <f>IF(MID(exp_SILP!$W313,10,2)&gt;"40","F","M")</f>
        <v>F</v>
      </c>
      <c r="Q313" s="24" t="s">
        <v>852</v>
      </c>
      <c r="R313" s="22" t="s">
        <v>102</v>
      </c>
      <c r="S313" s="22" t="s">
        <v>57</v>
      </c>
      <c r="T313" s="22" t="s">
        <v>58</v>
      </c>
      <c r="U313" s="22" t="s">
        <v>59</v>
      </c>
      <c r="V313" s="22" t="s">
        <v>853</v>
      </c>
      <c r="W313" s="22" t="s">
        <v>854</v>
      </c>
      <c r="X313" s="22" t="s">
        <v>855</v>
      </c>
      <c r="Y313" s="22" t="s">
        <v>8</v>
      </c>
      <c r="Z313" s="22" t="s">
        <v>63</v>
      </c>
      <c r="AA313" s="22" t="s">
        <v>64</v>
      </c>
      <c r="AB313" s="22" t="s">
        <v>65</v>
      </c>
      <c r="AC313" s="22" t="s">
        <v>135</v>
      </c>
      <c r="AD313" s="22" t="s">
        <v>59</v>
      </c>
      <c r="AE313" s="22" t="s">
        <v>59</v>
      </c>
      <c r="AF313" s="22" t="s">
        <v>59</v>
      </c>
      <c r="AG313" s="25" t="s">
        <v>67</v>
      </c>
      <c r="AH313" s="22" t="s">
        <v>856</v>
      </c>
      <c r="AI313" s="22" t="s">
        <v>143</v>
      </c>
      <c r="AJ313" s="22" t="str">
        <f>VLOOKUP(exp_SILP!$Y313,'DATI CM'!$A$2:$F$28,2,FALSE)</f>
        <v>DNRSMN97E58L219U</v>
      </c>
    </row>
    <row r="314" ht="15.75" hidden="1" customHeight="1">
      <c r="A314" s="10" t="str">
        <f>IFERROR(VLOOKUP(exp_SILP!$W314,exp_utenti_P!D:D,1,FALSE),"_DA INSERIRE")</f>
        <v>ZVRMDN94R58Z129H</v>
      </c>
      <c r="B314" s="10" t="str">
        <f>IF(AND(exp_SILP!$S314="A.3 ORIENTAMENTO PROFESSIONALE",exp_SILP!$AD314="4.2"),"A.3 ORIENTAMENTO PROFESSIONALE (CARCERE)",
IF(AND(exp_SILP!$S314="A.3 ORIENTAMENTO PROFESSIONALE",exp_SILP!$AD314="."),"A.3 ORIENTAMENTO PROFESSIONALE (CARCERE)",
IF(AND(exp_SILP!$S314="A.4 CONSULENZA ORIENTATIVA",exp_SILP!$AD314="4.2"),"A.4 CONSULENZA ORIENTATIVA (CARCERE)",
IF(AND(exp_SILP!$S314="A.4 CONSULENZA ORIENTATIVA",exp_SILP!$AD314="."),"A.4 CONSULENZA ORIENTATIVA (CARCERE)",
IF(AND(exp_SILP!$S314="A.5 - LEP F1 - ACCOMPAGNAMENTO AL LAVORO",exp_SILP!$AD314="4.2"),"A.5 - LEP F1 - ACCOMPAGNAMENTO AL LAVORO (CARCERE)",
IF(AND(exp_SILP!$S314="A.5 - LEP F1 - ACCOMPAGNAMENTO AL LAVORO",exp_SILP!$AD314="."),"A.5 - LEP F1 - ACCOMPAGNAMENTO AL LAVORO (CARCERE)",
IF(AND(exp_SILP!$S314="A.5.2a - TUTORAGGIO TIROCINI",exp_SILP!$AD314="4.2"),"A.5.2a - TUTORAGGIO TIROCINI (CARCERE)",
exp_SILP!$S314)))))))</f>
        <v>A.5 - LEP F1 - ACCOMPAGNAMENTO AL LAVORO</v>
      </c>
      <c r="C314" s="11" t="str">
        <f>CONCATENATE(VLOOKUP(exp_SILP!$B314,'DATI COMMESSE'!$A$2:$F$25,4,FALSE)," - ", VLOOKUP(exp_SILP!$B314,'DATI COMMESSE'!$A$2:$F$25,2,FALSE)," - ",VLOOKUP(exp_SILP!$B314,'DATI COMMESSE'!$A$2:$F$25,3,FALSE))</f>
        <v>GOL - 22-02-5000 - 22-12-5003</v>
      </c>
      <c r="D314" s="11" t="str">
        <f>LEFT(exp_SILP!$R314,5)</f>
        <v>11:00</v>
      </c>
      <c r="E314" s="11" t="str">
        <f>RIGHT(exp_SILP!$R314,5)</f>
        <v>12:00</v>
      </c>
      <c r="F314" s="11">
        <f>IF(exp_SILP!$AG314&gt;=60,exp_SILP!$AG314/60,exp_SILP!$AG314)</f>
        <v>1</v>
      </c>
      <c r="G314" s="11" t="str">
        <f>VLOOKUP(exp_SILP!$Y314,'DATI CM'!$A$2:$F$28,2,FALSE)</f>
        <v>DNRSMN97E58L219U</v>
      </c>
      <c r="H314" s="11" t="str">
        <f>VLOOKUP(exp_SILP!$Y314,'DATI CM'!$A$2:$F$28,3,FALSE)</f>
        <v/>
      </c>
      <c r="I314" s="11" t="str">
        <f t="shared" si="1"/>
        <v>N</v>
      </c>
      <c r="J314" s="11" t="str">
        <f>VLOOKUP(exp_SILP!$Y314,'DATI CM'!$A$2:$F$28,4,FALSE)</f>
        <v/>
      </c>
      <c r="K314" s="12">
        <f>VLOOKUP(exp_SILP!$B314,'DATI COMMESSE'!$A$2:$F$25,5,FALSE)</f>
        <v>39.94</v>
      </c>
      <c r="L314" s="12" t="str">
        <f>IF(exp_SILP!$B314="A4.10 - LEP E - ORIENTAMENTO SPECIALISTICO SKILL GAP ANALYSIS - GRUPPO 3P",0,VLOOKUP(exp_SILP!$Y314,'DATI CM'!$A$2:$F$28,6,FALSE))</f>
        <v/>
      </c>
      <c r="M314" s="12">
        <f>IFERROR(VLOOKUP(exp_SILP!$B314,'DATI CM'!$H$2:$I$16,2,FALSE)*exp_SILP!$F314,0)</f>
        <v>0</v>
      </c>
      <c r="N314" s="11" t="str">
        <f>VLOOKUP(exp_SILP!$B314,'DATI COMMESSE'!$A$2:$F$25,4,FALSE)</f>
        <v>GOL</v>
      </c>
      <c r="O314" s="13">
        <f>VLOOKUP(exp_SILP!$B314,'DATI COMMESSE'!$A$2:$F$25,5,FALSE)*exp_SILP!$F314</f>
        <v>39.94</v>
      </c>
      <c r="P314" s="11" t="str">
        <f>IF(MID(exp_SILP!$W314,10,2)&gt;"40","F","M")</f>
        <v>F</v>
      </c>
      <c r="Q314" s="27" t="s">
        <v>852</v>
      </c>
      <c r="R314" s="15" t="s">
        <v>278</v>
      </c>
      <c r="S314" s="15" t="s">
        <v>57</v>
      </c>
      <c r="T314" s="15" t="s">
        <v>58</v>
      </c>
      <c r="U314" s="15" t="s">
        <v>59</v>
      </c>
      <c r="V314" s="15" t="s">
        <v>575</v>
      </c>
      <c r="W314" s="15" t="s">
        <v>576</v>
      </c>
      <c r="X314" s="15" t="s">
        <v>577</v>
      </c>
      <c r="Y314" s="15" t="s">
        <v>8</v>
      </c>
      <c r="Z314" s="15" t="s">
        <v>63</v>
      </c>
      <c r="AA314" s="15" t="s">
        <v>64</v>
      </c>
      <c r="AB314" s="15" t="s">
        <v>65</v>
      </c>
      <c r="AC314" s="15" t="s">
        <v>135</v>
      </c>
      <c r="AD314" s="15" t="s">
        <v>59</v>
      </c>
      <c r="AE314" s="15" t="s">
        <v>59</v>
      </c>
      <c r="AF314" s="15" t="s">
        <v>114</v>
      </c>
      <c r="AG314" s="28" t="s">
        <v>67</v>
      </c>
      <c r="AH314" s="15" t="s">
        <v>852</v>
      </c>
      <c r="AI314" s="15" t="s">
        <v>143</v>
      </c>
      <c r="AJ314" s="15" t="str">
        <f>VLOOKUP(exp_SILP!$Y314,'DATI CM'!$A$2:$F$28,2,FALSE)</f>
        <v>DNRSMN97E58L219U</v>
      </c>
    </row>
    <row r="315" ht="15.75" hidden="1" customHeight="1">
      <c r="A315" s="17" t="str">
        <f>IFERROR(VLOOKUP(exp_SILP!$W315,exp_utenti_P!D:D,1,FALSE),"_DA INSERIRE")</f>
        <v>ZVRMDN94R58Z129H</v>
      </c>
      <c r="B315" s="17" t="str">
        <f>IF(AND(exp_SILP!$S315="A.3 ORIENTAMENTO PROFESSIONALE",exp_SILP!$AD315="4.2"),"A.3 ORIENTAMENTO PROFESSIONALE (CARCERE)",
IF(AND(exp_SILP!$S315="A.3 ORIENTAMENTO PROFESSIONALE",exp_SILP!$AD315="."),"A.3 ORIENTAMENTO PROFESSIONALE (CARCERE)",
IF(AND(exp_SILP!$S315="A.4 CONSULENZA ORIENTATIVA",exp_SILP!$AD315="4.2"),"A.4 CONSULENZA ORIENTATIVA (CARCERE)",
IF(AND(exp_SILP!$S315="A.4 CONSULENZA ORIENTATIVA",exp_SILP!$AD315="."),"A.4 CONSULENZA ORIENTATIVA (CARCERE)",
IF(AND(exp_SILP!$S315="A.5 - LEP F1 - ACCOMPAGNAMENTO AL LAVORO",exp_SILP!$AD315="4.2"),"A.5 - LEP F1 - ACCOMPAGNAMENTO AL LAVORO (CARCERE)",
IF(AND(exp_SILP!$S315="A.5 - LEP F1 - ACCOMPAGNAMENTO AL LAVORO",exp_SILP!$AD315="."),"A.5 - LEP F1 - ACCOMPAGNAMENTO AL LAVORO (CARCERE)",
IF(AND(exp_SILP!$S315="A.5.2a - TUTORAGGIO TIROCINI",exp_SILP!$AD315="4.2"),"A.5.2a - TUTORAGGIO TIROCINI (CARCERE)",
exp_SILP!$S315)))))))</f>
        <v>A.5 - LEP F1 - ACCOMPAGNAMENTO AL LAVORO</v>
      </c>
      <c r="C315" s="18" t="str">
        <f>CONCATENATE(VLOOKUP(exp_SILP!$B315,'DATI COMMESSE'!$A$2:$F$25,4,FALSE)," - ", VLOOKUP(exp_SILP!$B315,'DATI COMMESSE'!$A$2:$F$25,2,FALSE)," - ",VLOOKUP(exp_SILP!$B315,'DATI COMMESSE'!$A$2:$F$25,3,FALSE))</f>
        <v>GOL - 22-02-5000 - 22-12-5003</v>
      </c>
      <c r="D315" s="18" t="str">
        <f>LEFT(exp_SILP!$R315,5)</f>
        <v>09:00</v>
      </c>
      <c r="E315" s="18" t="str">
        <f>RIGHT(exp_SILP!$R315,5)</f>
        <v>11:00</v>
      </c>
      <c r="F315" s="18">
        <f>IF(exp_SILP!$AG315&gt;=60,exp_SILP!$AG315/60,exp_SILP!$AG315)</f>
        <v>2</v>
      </c>
      <c r="G315" s="18" t="str">
        <f>VLOOKUP(exp_SILP!$Y315,'DATI CM'!$A$2:$F$28,2,FALSE)</f>
        <v>DNRSMN97E58L219U</v>
      </c>
      <c r="H315" s="18" t="str">
        <f>VLOOKUP(exp_SILP!$Y315,'DATI CM'!$A$2:$F$28,3,FALSE)</f>
        <v/>
      </c>
      <c r="I315" s="18" t="str">
        <f t="shared" si="1"/>
        <v>N</v>
      </c>
      <c r="J315" s="18" t="str">
        <f>VLOOKUP(exp_SILP!$Y315,'DATI CM'!$A$2:$F$28,4,FALSE)</f>
        <v/>
      </c>
      <c r="K315" s="19">
        <f>VLOOKUP(exp_SILP!$B315,'DATI COMMESSE'!$A$2:$F$25,5,FALSE)</f>
        <v>39.94</v>
      </c>
      <c r="L315" s="19" t="str">
        <f>IF(exp_SILP!$B315="A4.10 - LEP E - ORIENTAMENTO SPECIALISTICO SKILL GAP ANALYSIS - GRUPPO 3P",0,VLOOKUP(exp_SILP!$Y315,'DATI CM'!$A$2:$F$28,6,FALSE))</f>
        <v/>
      </c>
      <c r="M315" s="19">
        <f>IFERROR(VLOOKUP(exp_SILP!$B315,'DATI CM'!$H$2:$I$16,2,FALSE)*exp_SILP!$F315,0)</f>
        <v>0</v>
      </c>
      <c r="N315" s="18" t="str">
        <f>VLOOKUP(exp_SILP!$B315,'DATI COMMESSE'!$A$2:$F$25,4,FALSE)</f>
        <v>GOL</v>
      </c>
      <c r="O315" s="20">
        <f>VLOOKUP(exp_SILP!$B315,'DATI COMMESSE'!$A$2:$F$25,5,FALSE)*exp_SILP!$F315</f>
        <v>79.88</v>
      </c>
      <c r="P315" s="18" t="str">
        <f>IF(MID(exp_SILP!$W315,10,2)&gt;"40","F","M")</f>
        <v>F</v>
      </c>
      <c r="Q315" s="24" t="s">
        <v>852</v>
      </c>
      <c r="R315" s="22" t="s">
        <v>223</v>
      </c>
      <c r="S315" s="22" t="s">
        <v>57</v>
      </c>
      <c r="T315" s="22" t="s">
        <v>58</v>
      </c>
      <c r="U315" s="22" t="s">
        <v>59</v>
      </c>
      <c r="V315" s="22" t="s">
        <v>575</v>
      </c>
      <c r="W315" s="22" t="s">
        <v>576</v>
      </c>
      <c r="X315" s="22" t="s">
        <v>577</v>
      </c>
      <c r="Y315" s="22" t="s">
        <v>8</v>
      </c>
      <c r="Z315" s="22" t="s">
        <v>63</v>
      </c>
      <c r="AA315" s="22" t="s">
        <v>64</v>
      </c>
      <c r="AB315" s="22" t="s">
        <v>65</v>
      </c>
      <c r="AC315" s="22" t="s">
        <v>135</v>
      </c>
      <c r="AD315" s="22" t="s">
        <v>59</v>
      </c>
      <c r="AE315" s="22" t="s">
        <v>59</v>
      </c>
      <c r="AF315" s="22" t="s">
        <v>59</v>
      </c>
      <c r="AG315" s="25" t="s">
        <v>76</v>
      </c>
      <c r="AH315" s="22" t="s">
        <v>852</v>
      </c>
      <c r="AI315" s="22" t="s">
        <v>143</v>
      </c>
      <c r="AJ315" s="22" t="str">
        <f>VLOOKUP(exp_SILP!$Y315,'DATI CM'!$A$2:$F$28,2,FALSE)</f>
        <v>DNRSMN97E58L219U</v>
      </c>
    </row>
    <row r="316" ht="15.75" hidden="1" customHeight="1">
      <c r="A316" s="10" t="str">
        <f>IFERROR(VLOOKUP(exp_SILP!$W316,exp_utenti_P!D:D,1,FALSE),"_DA INSERIRE")</f>
        <v>MRNLNI92L47L750U</v>
      </c>
      <c r="B316" s="10" t="str">
        <f>IF(AND(exp_SILP!$S316="A.3 ORIENTAMENTO PROFESSIONALE",exp_SILP!$AD316="4.2"),"A.3 ORIENTAMENTO PROFESSIONALE (CARCERE)",
IF(AND(exp_SILP!$S316="A.3 ORIENTAMENTO PROFESSIONALE",exp_SILP!$AD316="."),"A.3 ORIENTAMENTO PROFESSIONALE (CARCERE)",
IF(AND(exp_SILP!$S316="A.4 CONSULENZA ORIENTATIVA",exp_SILP!$AD316="4.2"),"A.4 CONSULENZA ORIENTATIVA (CARCERE)",
IF(AND(exp_SILP!$S316="A.4 CONSULENZA ORIENTATIVA",exp_SILP!$AD316="."),"A.4 CONSULENZA ORIENTATIVA (CARCERE)",
IF(AND(exp_SILP!$S316="A.5 - LEP F1 - ACCOMPAGNAMENTO AL LAVORO",exp_SILP!$AD316="4.2"),"A.5 - LEP F1 - ACCOMPAGNAMENTO AL LAVORO (CARCERE)",
IF(AND(exp_SILP!$S316="A.5 - LEP F1 - ACCOMPAGNAMENTO AL LAVORO",exp_SILP!$AD316="."),"A.5 - LEP F1 - ACCOMPAGNAMENTO AL LAVORO (CARCERE)",
IF(AND(exp_SILP!$S316="A.5.2a - TUTORAGGIO TIROCINI",exp_SILP!$AD316="4.2"),"A.5.2a - TUTORAGGIO TIROCINI (CARCERE)",
exp_SILP!$S316)))))))</f>
        <v>A4.10 - LEP E - ORIENTAMENTO SPECIALISTICO SKILL GAP ANALYSIS - GRUPPO 3P</v>
      </c>
      <c r="C316" s="11" t="str">
        <f>CONCATENATE(VLOOKUP(exp_SILP!$B316,'DATI COMMESSE'!$A$2:$F$25,4,FALSE)," - ", VLOOKUP(exp_SILP!$B316,'DATI COMMESSE'!$A$2:$F$25,2,FALSE)," - ",VLOOKUP(exp_SILP!$B316,'DATI COMMESSE'!$A$2:$F$25,3,FALSE))</f>
        <v>GOL - 22-02-5000 - 22-12-5003</v>
      </c>
      <c r="D316" s="11" t="str">
        <f>LEFT(exp_SILP!$R316,5)</f>
        <v>09:00</v>
      </c>
      <c r="E316" s="11" t="str">
        <f>RIGHT(exp_SILP!$R316,5)</f>
        <v>12:00</v>
      </c>
      <c r="F316" s="11">
        <f>IF(exp_SILP!$AG316&gt;=60,exp_SILP!$AG316/60,exp_SILP!$AG316)</f>
        <v>3</v>
      </c>
      <c r="G316" s="11" t="str">
        <f>VLOOKUP(exp_SILP!$Y316,'DATI CM'!$A$2:$F$28,2,FALSE)</f>
        <v>PNFMRT85H50A859E</v>
      </c>
      <c r="H316" s="11" t="str">
        <f>VLOOKUP(exp_SILP!$Y316,'DATI CM'!$A$2:$F$28,3,FALSE)</f>
        <v>A011</v>
      </c>
      <c r="I316" s="11" t="str">
        <f t="shared" si="1"/>
        <v>N</v>
      </c>
      <c r="J316" s="11" t="str">
        <f>VLOOKUP(exp_SILP!$Y316,'DATI CM'!$A$2:$F$28,4,FALSE)</f>
        <v>BIELLA</v>
      </c>
      <c r="K316" s="12">
        <f>VLOOKUP(exp_SILP!$B316,'DATI COMMESSE'!$A$2:$F$25,5,FALSE)</f>
        <v>82.27</v>
      </c>
      <c r="L316" s="12">
        <f>IF(exp_SILP!$B316="A4.10 - LEP E - ORIENTAMENTO SPECIALISTICO SKILL GAP ANALYSIS - GRUPPO 3P",0,VLOOKUP(exp_SILP!$Y316,'DATI CM'!$A$2:$F$28,6,FALSE))</f>
        <v>0</v>
      </c>
      <c r="M316" s="12">
        <f>IFERROR(VLOOKUP(exp_SILP!$B316,'DATI CM'!$H$2:$I$16,2,FALSE)*exp_SILP!$F316,0)</f>
        <v>105</v>
      </c>
      <c r="N316" s="11" t="str">
        <f>VLOOKUP(exp_SILP!$B316,'DATI COMMESSE'!$A$2:$F$25,4,FALSE)</f>
        <v>GOL</v>
      </c>
      <c r="O316" s="13">
        <f>VLOOKUP(exp_SILP!$B316,'DATI COMMESSE'!$A$2:$F$25,5,FALSE)*exp_SILP!$F316</f>
        <v>246.81</v>
      </c>
      <c r="P316" s="11" t="str">
        <f>IF(MID(exp_SILP!$W316,10,2)&gt;"40","F","M")</f>
        <v>F</v>
      </c>
      <c r="Q316" s="27" t="s">
        <v>857</v>
      </c>
      <c r="R316" s="15" t="s">
        <v>106</v>
      </c>
      <c r="S316" s="15" t="s">
        <v>287</v>
      </c>
      <c r="T316" s="15" t="s">
        <v>58</v>
      </c>
      <c r="U316" s="15" t="s">
        <v>59</v>
      </c>
      <c r="V316" s="15" t="s">
        <v>615</v>
      </c>
      <c r="W316" s="15" t="s">
        <v>616</v>
      </c>
      <c r="X316" s="15" t="s">
        <v>617</v>
      </c>
      <c r="Y316" s="15" t="s">
        <v>15</v>
      </c>
      <c r="Z316" s="15" t="s">
        <v>63</v>
      </c>
      <c r="AA316" s="15" t="s">
        <v>64</v>
      </c>
      <c r="AB316" s="15" t="s">
        <v>65</v>
      </c>
      <c r="AC316" s="15" t="s">
        <v>66</v>
      </c>
      <c r="AD316" s="15" t="s">
        <v>59</v>
      </c>
      <c r="AE316" s="15" t="s">
        <v>59</v>
      </c>
      <c r="AF316" s="15" t="s">
        <v>59</v>
      </c>
      <c r="AG316" s="28" t="s">
        <v>101</v>
      </c>
      <c r="AH316" s="15" t="s">
        <v>207</v>
      </c>
      <c r="AI316" s="15" t="s">
        <v>68</v>
      </c>
      <c r="AJ316" s="15" t="str">
        <f>VLOOKUP(exp_SILP!$Y316,'DATI CM'!$A$2:$F$28,2,FALSE)</f>
        <v>PNFMRT85H50A859E</v>
      </c>
    </row>
    <row r="317" ht="15.75" hidden="1" customHeight="1">
      <c r="A317" s="17" t="str">
        <f>IFERROR(VLOOKUP(exp_SILP!$W317,exp_utenti_P!D:D,1,FALSE),"_DA INSERIRE")</f>
        <v>RTTCNZ63C59A859A</v>
      </c>
      <c r="B317" s="17" t="str">
        <f>IF(AND(exp_SILP!$S317="A.3 ORIENTAMENTO PROFESSIONALE",exp_SILP!$AD317="4.2"),"A.3 ORIENTAMENTO PROFESSIONALE (CARCERE)",
IF(AND(exp_SILP!$S317="A.3 ORIENTAMENTO PROFESSIONALE",exp_SILP!$AD317="."),"A.3 ORIENTAMENTO PROFESSIONALE (CARCERE)",
IF(AND(exp_SILP!$S317="A.4 CONSULENZA ORIENTATIVA",exp_SILP!$AD317="4.2"),"A.4 CONSULENZA ORIENTATIVA (CARCERE)",
IF(AND(exp_SILP!$S317="A.4 CONSULENZA ORIENTATIVA",exp_SILP!$AD317="."),"A.4 CONSULENZA ORIENTATIVA (CARCERE)",
IF(AND(exp_SILP!$S317="A.5 - LEP F1 - ACCOMPAGNAMENTO AL LAVORO",exp_SILP!$AD317="4.2"),"A.5 - LEP F1 - ACCOMPAGNAMENTO AL LAVORO (CARCERE)",
IF(AND(exp_SILP!$S317="A.5 - LEP F1 - ACCOMPAGNAMENTO AL LAVORO",exp_SILP!$AD317="."),"A.5 - LEP F1 - ACCOMPAGNAMENTO AL LAVORO (CARCERE)",
IF(AND(exp_SILP!$S317="A.5.2a - TUTORAGGIO TIROCINI",exp_SILP!$AD317="4.2"),"A.5.2a - TUTORAGGIO TIROCINI (CARCERE)",
exp_SILP!$S317)))))))</f>
        <v>A4.10 - LEP E - ORIENTAMENTO SPECIALISTICO SKILL GAP ANALYSIS - GRUPPO 3P</v>
      </c>
      <c r="C317" s="18" t="str">
        <f>CONCATENATE(VLOOKUP(exp_SILP!$B317,'DATI COMMESSE'!$A$2:$F$25,4,FALSE)," - ", VLOOKUP(exp_SILP!$B317,'DATI COMMESSE'!$A$2:$F$25,2,FALSE)," - ",VLOOKUP(exp_SILP!$B317,'DATI COMMESSE'!$A$2:$F$25,3,FALSE))</f>
        <v>GOL - 22-02-5000 - 22-12-5003</v>
      </c>
      <c r="D317" s="18" t="str">
        <f>LEFT(exp_SILP!$R317,5)</f>
        <v>09:00</v>
      </c>
      <c r="E317" s="18" t="str">
        <f>RIGHT(exp_SILP!$R317,5)</f>
        <v>12:00</v>
      </c>
      <c r="F317" s="18">
        <f>IF(exp_SILP!$AG317&gt;=60,exp_SILP!$AG317/60,exp_SILP!$AG317)</f>
        <v>3</v>
      </c>
      <c r="G317" s="18" t="str">
        <f>VLOOKUP(exp_SILP!$Y317,'DATI CM'!$A$2:$F$28,2,FALSE)</f>
        <v>PNFMRT85H50A859E</v>
      </c>
      <c r="H317" s="18" t="str">
        <f>VLOOKUP(exp_SILP!$Y317,'DATI CM'!$A$2:$F$28,3,FALSE)</f>
        <v>A011</v>
      </c>
      <c r="I317" s="18" t="str">
        <f t="shared" si="1"/>
        <v>N</v>
      </c>
      <c r="J317" s="18" t="str">
        <f>VLOOKUP(exp_SILP!$Y317,'DATI CM'!$A$2:$F$28,4,FALSE)</f>
        <v>BIELLA</v>
      </c>
      <c r="K317" s="19">
        <f>VLOOKUP(exp_SILP!$B317,'DATI COMMESSE'!$A$2:$F$25,5,FALSE)</f>
        <v>82.27</v>
      </c>
      <c r="L317" s="19">
        <f>IF(exp_SILP!$B317="A4.10 - LEP E - ORIENTAMENTO SPECIALISTICO SKILL GAP ANALYSIS - GRUPPO 3P",0,VLOOKUP(exp_SILP!$Y317,'DATI CM'!$A$2:$F$28,6,FALSE))</f>
        <v>0</v>
      </c>
      <c r="M317" s="19"/>
      <c r="N317" s="18" t="str">
        <f>VLOOKUP(exp_SILP!$B317,'DATI COMMESSE'!$A$2:$F$25,4,FALSE)</f>
        <v>GOL</v>
      </c>
      <c r="O317" s="20">
        <f>VLOOKUP(exp_SILP!$B317,'DATI COMMESSE'!$A$2:$F$25,5,FALSE)*exp_SILP!$F317</f>
        <v>246.81</v>
      </c>
      <c r="P317" s="18" t="str">
        <f>IF(MID(exp_SILP!$W317,10,2)&gt;"40","F","M")</f>
        <v>F</v>
      </c>
      <c r="Q317" s="24" t="s">
        <v>857</v>
      </c>
      <c r="R317" s="22" t="s">
        <v>106</v>
      </c>
      <c r="S317" s="22" t="s">
        <v>287</v>
      </c>
      <c r="T317" s="22" t="s">
        <v>58</v>
      </c>
      <c r="U317" s="22" t="s">
        <v>59</v>
      </c>
      <c r="V317" s="22" t="s">
        <v>858</v>
      </c>
      <c r="W317" s="22" t="s">
        <v>859</v>
      </c>
      <c r="X317" s="22" t="s">
        <v>860</v>
      </c>
      <c r="Y317" s="22" t="s">
        <v>15</v>
      </c>
      <c r="Z317" s="22" t="s">
        <v>63</v>
      </c>
      <c r="AA317" s="22" t="s">
        <v>64</v>
      </c>
      <c r="AB317" s="22" t="s">
        <v>65</v>
      </c>
      <c r="AC317" s="22" t="s">
        <v>66</v>
      </c>
      <c r="AD317" s="22" t="s">
        <v>59</v>
      </c>
      <c r="AE317" s="22" t="s">
        <v>59</v>
      </c>
      <c r="AF317" s="22" t="s">
        <v>59</v>
      </c>
      <c r="AG317" s="25" t="s">
        <v>101</v>
      </c>
      <c r="AH317" s="22" t="s">
        <v>207</v>
      </c>
      <c r="AI317" s="22" t="s">
        <v>68</v>
      </c>
      <c r="AJ317" s="22" t="str">
        <f>VLOOKUP(exp_SILP!$Y317,'DATI CM'!$A$2:$F$28,2,FALSE)</f>
        <v>PNFMRT85H50A859E</v>
      </c>
    </row>
    <row r="318" ht="15.75" hidden="1" customHeight="1">
      <c r="A318" s="10" t="str">
        <f>IFERROR(VLOOKUP(exp_SILP!$W318,exp_utenti_P!D:D,1,FALSE),"_DA INSERIRE")</f>
        <v>FRGNCL65S02F839D</v>
      </c>
      <c r="B318" s="10" t="str">
        <f>IF(AND(exp_SILP!$S318="A.3 ORIENTAMENTO PROFESSIONALE",exp_SILP!$AD318="4.2"),"A.3 ORIENTAMENTO PROFESSIONALE (CARCERE)",
IF(AND(exp_SILP!$S318="A.3 ORIENTAMENTO PROFESSIONALE",exp_SILP!$AD318="."),"A.3 ORIENTAMENTO PROFESSIONALE (CARCERE)",
IF(AND(exp_SILP!$S318="A.4 CONSULENZA ORIENTATIVA",exp_SILP!$AD318="4.2"),"A.4 CONSULENZA ORIENTATIVA (CARCERE)",
IF(AND(exp_SILP!$S318="A.4 CONSULENZA ORIENTATIVA",exp_SILP!$AD318="."),"A.4 CONSULENZA ORIENTATIVA (CARCERE)",
IF(AND(exp_SILP!$S318="A.5 - LEP F1 - ACCOMPAGNAMENTO AL LAVORO",exp_SILP!$AD318="4.2"),"A.5 - LEP F1 - ACCOMPAGNAMENTO AL LAVORO (CARCERE)",
IF(AND(exp_SILP!$S318="A.5 - LEP F1 - ACCOMPAGNAMENTO AL LAVORO",exp_SILP!$AD318="."),"A.5 - LEP F1 - ACCOMPAGNAMENTO AL LAVORO (CARCERE)",
IF(AND(exp_SILP!$S318="A.5.2a - TUTORAGGIO TIROCINI",exp_SILP!$AD318="4.2"),"A.5.2a - TUTORAGGIO TIROCINI (CARCERE)",
exp_SILP!$S318)))))))</f>
        <v>A4.10 - LEP E - ORIENTAMENTO SPECIALISTICO SKILL GAP ANALYSIS - GRUPPO 3P</v>
      </c>
      <c r="C318" s="11" t="str">
        <f>CONCATENATE(VLOOKUP(exp_SILP!$B318,'DATI COMMESSE'!$A$2:$F$25,4,FALSE)," - ", VLOOKUP(exp_SILP!$B318,'DATI COMMESSE'!$A$2:$F$25,2,FALSE)," - ",VLOOKUP(exp_SILP!$B318,'DATI COMMESSE'!$A$2:$F$25,3,FALSE))</f>
        <v>GOL - 22-02-5000 - 22-12-5003</v>
      </c>
      <c r="D318" s="11" t="str">
        <f>LEFT(exp_SILP!$R318,5)</f>
        <v>13:00</v>
      </c>
      <c r="E318" s="11" t="str">
        <f>RIGHT(exp_SILP!$R318,5)</f>
        <v>16:00</v>
      </c>
      <c r="F318" s="11">
        <f>IF(exp_SILP!$AG318&gt;=60,exp_SILP!$AG318/60,exp_SILP!$AG318)</f>
        <v>3</v>
      </c>
      <c r="G318" s="11" t="str">
        <f>VLOOKUP(exp_SILP!$Y318,'DATI CM'!$A$2:$F$28,2,FALSE)</f>
        <v>PNFMRT85H50A859E</v>
      </c>
      <c r="H318" s="11" t="str">
        <f>VLOOKUP(exp_SILP!$Y318,'DATI CM'!$A$2:$F$28,3,FALSE)</f>
        <v>A011</v>
      </c>
      <c r="I318" s="11" t="str">
        <f t="shared" si="1"/>
        <v>N</v>
      </c>
      <c r="J318" s="11" t="str">
        <f>VLOOKUP(exp_SILP!$Y318,'DATI CM'!$A$2:$F$28,4,FALSE)</f>
        <v>BIELLA</v>
      </c>
      <c r="K318" s="12">
        <f>VLOOKUP(exp_SILP!$B318,'DATI COMMESSE'!$A$2:$F$25,5,FALSE)</f>
        <v>82.27</v>
      </c>
      <c r="L318" s="12">
        <f>IF(exp_SILP!$B318="A4.10 - LEP E - ORIENTAMENTO SPECIALISTICO SKILL GAP ANALYSIS - GRUPPO 3P",0,VLOOKUP(exp_SILP!$Y318,'DATI CM'!$A$2:$F$28,6,FALSE))</f>
        <v>0</v>
      </c>
      <c r="M318" s="12">
        <f>IFERROR(VLOOKUP(exp_SILP!$B318,'DATI CM'!$H$2:$I$16,2,FALSE)*exp_SILP!$F318,0)</f>
        <v>105</v>
      </c>
      <c r="N318" s="11" t="str">
        <f>VLOOKUP(exp_SILP!$B318,'DATI COMMESSE'!$A$2:$F$25,4,FALSE)</f>
        <v>GOL</v>
      </c>
      <c r="O318" s="13">
        <f>VLOOKUP(exp_SILP!$B318,'DATI COMMESSE'!$A$2:$F$25,5,FALSE)*exp_SILP!$F318</f>
        <v>246.81</v>
      </c>
      <c r="P318" s="11" t="str">
        <f>IF(MID(exp_SILP!$W318,10,2)&gt;"40","F","M")</f>
        <v>M</v>
      </c>
      <c r="Q318" s="27" t="s">
        <v>857</v>
      </c>
      <c r="R318" s="15" t="s">
        <v>861</v>
      </c>
      <c r="S318" s="15" t="s">
        <v>287</v>
      </c>
      <c r="T318" s="15" t="s">
        <v>58</v>
      </c>
      <c r="U318" s="15" t="s">
        <v>59</v>
      </c>
      <c r="V318" s="15" t="s">
        <v>862</v>
      </c>
      <c r="W318" s="15" t="s">
        <v>863</v>
      </c>
      <c r="X318" s="15" t="s">
        <v>864</v>
      </c>
      <c r="Y318" s="15" t="s">
        <v>15</v>
      </c>
      <c r="Z318" s="15" t="s">
        <v>63</v>
      </c>
      <c r="AA318" s="15" t="s">
        <v>64</v>
      </c>
      <c r="AB318" s="15" t="s">
        <v>65</v>
      </c>
      <c r="AC318" s="15" t="s">
        <v>66</v>
      </c>
      <c r="AD318" s="15" t="s">
        <v>59</v>
      </c>
      <c r="AE318" s="15" t="s">
        <v>59</v>
      </c>
      <c r="AF318" s="15" t="s">
        <v>59</v>
      </c>
      <c r="AG318" s="28" t="s">
        <v>101</v>
      </c>
      <c r="AH318" s="15" t="s">
        <v>207</v>
      </c>
      <c r="AI318" s="15" t="s">
        <v>68</v>
      </c>
      <c r="AJ318" s="15" t="str">
        <f>VLOOKUP(exp_SILP!$Y318,'DATI CM'!$A$2:$F$28,2,FALSE)</f>
        <v>PNFMRT85H50A859E</v>
      </c>
    </row>
    <row r="319" ht="15.75" hidden="1" customHeight="1">
      <c r="A319" s="17" t="str">
        <f>IFERROR(VLOOKUP(exp_SILP!$W319,exp_utenti_P!D:D,1,FALSE),"_DA INSERIRE")</f>
        <v>PGLCRS94T71A859C</v>
      </c>
      <c r="B319" s="17" t="str">
        <f>IF(AND(exp_SILP!$S319="A.3 ORIENTAMENTO PROFESSIONALE",exp_SILP!$AD319="4.2"),"A.3 ORIENTAMENTO PROFESSIONALE (CARCERE)",
IF(AND(exp_SILP!$S319="A.3 ORIENTAMENTO PROFESSIONALE",exp_SILP!$AD319="."),"A.3 ORIENTAMENTO PROFESSIONALE (CARCERE)",
IF(AND(exp_SILP!$S319="A.4 CONSULENZA ORIENTATIVA",exp_SILP!$AD319="4.2"),"A.4 CONSULENZA ORIENTATIVA (CARCERE)",
IF(AND(exp_SILP!$S319="A.4 CONSULENZA ORIENTATIVA",exp_SILP!$AD319="."),"A.4 CONSULENZA ORIENTATIVA (CARCERE)",
IF(AND(exp_SILP!$S319="A.5 - LEP F1 - ACCOMPAGNAMENTO AL LAVORO",exp_SILP!$AD319="4.2"),"A.5 - LEP F1 - ACCOMPAGNAMENTO AL LAVORO (CARCERE)",
IF(AND(exp_SILP!$S319="A.5 - LEP F1 - ACCOMPAGNAMENTO AL LAVORO",exp_SILP!$AD319="."),"A.5 - LEP F1 - ACCOMPAGNAMENTO AL LAVORO (CARCERE)",
IF(AND(exp_SILP!$S319="A.5.2a - TUTORAGGIO TIROCINI",exp_SILP!$AD319="4.2"),"A.5.2a - TUTORAGGIO TIROCINI (CARCERE)",
exp_SILP!$S319)))))))</f>
        <v>A4.10 - LEP E - ORIENTAMENTO SPECIALISTICO SKILL GAP ANALYSIS - GRUPPO 3P</v>
      </c>
      <c r="C319" s="18" t="str">
        <f>CONCATENATE(VLOOKUP(exp_SILP!$B319,'DATI COMMESSE'!$A$2:$F$25,4,FALSE)," - ", VLOOKUP(exp_SILP!$B319,'DATI COMMESSE'!$A$2:$F$25,2,FALSE)," - ",VLOOKUP(exp_SILP!$B319,'DATI COMMESSE'!$A$2:$F$25,3,FALSE))</f>
        <v>GOL - 22-02-5000 - 22-12-5003</v>
      </c>
      <c r="D319" s="18" t="str">
        <f>LEFT(exp_SILP!$R319,5)</f>
        <v>13:00</v>
      </c>
      <c r="E319" s="18" t="str">
        <f>RIGHT(exp_SILP!$R319,5)</f>
        <v>16:00</v>
      </c>
      <c r="F319" s="18">
        <f>IF(exp_SILP!$AG319&gt;=60,exp_SILP!$AG319/60,exp_SILP!$AG319)</f>
        <v>3</v>
      </c>
      <c r="G319" s="18" t="str">
        <f>VLOOKUP(exp_SILP!$Y319,'DATI CM'!$A$2:$F$28,2,FALSE)</f>
        <v>PNFMRT85H50A859E</v>
      </c>
      <c r="H319" s="18" t="str">
        <f>VLOOKUP(exp_SILP!$Y319,'DATI CM'!$A$2:$F$28,3,FALSE)</f>
        <v>A011</v>
      </c>
      <c r="I319" s="18" t="str">
        <f t="shared" si="1"/>
        <v>N</v>
      </c>
      <c r="J319" s="18" t="str">
        <f>VLOOKUP(exp_SILP!$Y319,'DATI CM'!$A$2:$F$28,4,FALSE)</f>
        <v>BIELLA</v>
      </c>
      <c r="K319" s="19">
        <f>VLOOKUP(exp_SILP!$B319,'DATI COMMESSE'!$A$2:$F$25,5,FALSE)</f>
        <v>82.27</v>
      </c>
      <c r="L319" s="19">
        <f>IF(exp_SILP!$B319="A4.10 - LEP E - ORIENTAMENTO SPECIALISTICO SKILL GAP ANALYSIS - GRUPPO 3P",0,VLOOKUP(exp_SILP!$Y319,'DATI CM'!$A$2:$F$28,6,FALSE))</f>
        <v>0</v>
      </c>
      <c r="M319" s="19"/>
      <c r="N319" s="18" t="str">
        <f>VLOOKUP(exp_SILP!$B319,'DATI COMMESSE'!$A$2:$F$25,4,FALSE)</f>
        <v>GOL</v>
      </c>
      <c r="O319" s="20">
        <f>VLOOKUP(exp_SILP!$B319,'DATI COMMESSE'!$A$2:$F$25,5,FALSE)*exp_SILP!$F319</f>
        <v>246.81</v>
      </c>
      <c r="P319" s="18" t="str">
        <f>IF(MID(exp_SILP!$W319,10,2)&gt;"40","F","M")</f>
        <v>F</v>
      </c>
      <c r="Q319" s="24" t="s">
        <v>857</v>
      </c>
      <c r="R319" s="22" t="s">
        <v>861</v>
      </c>
      <c r="S319" s="22" t="s">
        <v>287</v>
      </c>
      <c r="T319" s="22" t="s">
        <v>58</v>
      </c>
      <c r="U319" s="22" t="s">
        <v>59</v>
      </c>
      <c r="V319" s="22" t="s">
        <v>865</v>
      </c>
      <c r="W319" s="22" t="s">
        <v>866</v>
      </c>
      <c r="X319" s="22" t="s">
        <v>867</v>
      </c>
      <c r="Y319" s="22" t="s">
        <v>15</v>
      </c>
      <c r="Z319" s="22" t="s">
        <v>63</v>
      </c>
      <c r="AA319" s="22" t="s">
        <v>64</v>
      </c>
      <c r="AB319" s="22" t="s">
        <v>65</v>
      </c>
      <c r="AC319" s="22" t="s">
        <v>66</v>
      </c>
      <c r="AD319" s="22" t="s">
        <v>59</v>
      </c>
      <c r="AE319" s="22" t="s">
        <v>59</v>
      </c>
      <c r="AF319" s="22" t="s">
        <v>59</v>
      </c>
      <c r="AG319" s="25" t="s">
        <v>101</v>
      </c>
      <c r="AH319" s="22" t="s">
        <v>207</v>
      </c>
      <c r="AI319" s="22" t="s">
        <v>68</v>
      </c>
      <c r="AJ319" s="22" t="str">
        <f>VLOOKUP(exp_SILP!$Y319,'DATI CM'!$A$2:$F$28,2,FALSE)</f>
        <v>PNFMRT85H50A859E</v>
      </c>
    </row>
    <row r="320" ht="15.75" hidden="1" customHeight="1">
      <c r="A320" s="10" t="str">
        <f>IFERROR(VLOOKUP(exp_SILP!$W320,exp_utenti_P!D:D,1,FALSE),"_DA INSERIRE")</f>
        <v>VGNLBT66S58F952D</v>
      </c>
      <c r="B320" s="10" t="str">
        <f>IF(AND(exp_SILP!$S320="A.3 ORIENTAMENTO PROFESSIONALE",exp_SILP!$AD320="4.2"),"A.3 ORIENTAMENTO PROFESSIONALE (CARCERE)",
IF(AND(exp_SILP!$S320="A.3 ORIENTAMENTO PROFESSIONALE",exp_SILP!$AD320="."),"A.3 ORIENTAMENTO PROFESSIONALE (CARCERE)",
IF(AND(exp_SILP!$S320="A.4 CONSULENZA ORIENTATIVA",exp_SILP!$AD320="4.2"),"A.4 CONSULENZA ORIENTATIVA (CARCERE)",
IF(AND(exp_SILP!$S320="A.4 CONSULENZA ORIENTATIVA",exp_SILP!$AD320="."),"A.4 CONSULENZA ORIENTATIVA (CARCERE)",
IF(AND(exp_SILP!$S320="A.5 - LEP F1 - ACCOMPAGNAMENTO AL LAVORO",exp_SILP!$AD320="4.2"),"A.5 - LEP F1 - ACCOMPAGNAMENTO AL LAVORO (CARCERE)",
IF(AND(exp_SILP!$S320="A.5 - LEP F1 - ACCOMPAGNAMENTO AL LAVORO",exp_SILP!$AD320="."),"A.5 - LEP F1 - ACCOMPAGNAMENTO AL LAVORO (CARCERE)",
IF(AND(exp_SILP!$S320="A.5.2a - TUTORAGGIO TIROCINI",exp_SILP!$AD320="4.2"),"A.5.2a - TUTORAGGIO TIROCINI (CARCERE)",
exp_SILP!$S320)))))))</f>
        <v>A.5 - LEP F1 - ACCOMPAGNAMENTO AL LAVORO</v>
      </c>
      <c r="C320" s="11" t="str">
        <f>CONCATENATE(VLOOKUP(exp_SILP!$B320,'DATI COMMESSE'!$A$2:$F$25,4,FALSE)," - ", VLOOKUP(exp_SILP!$B320,'DATI COMMESSE'!$A$2:$F$25,2,FALSE)," - ",VLOOKUP(exp_SILP!$B320,'DATI COMMESSE'!$A$2:$F$25,3,FALSE))</f>
        <v>GOL - 22-02-5000 - 22-12-5003</v>
      </c>
      <c r="D320" s="11" t="str">
        <f>LEFT(exp_SILP!$R320,5)</f>
        <v>09:00</v>
      </c>
      <c r="E320" s="11" t="str">
        <f>RIGHT(exp_SILP!$R320,5)</f>
        <v>11:00</v>
      </c>
      <c r="F320" s="11">
        <f>IF(exp_SILP!$AG320&gt;=60,exp_SILP!$AG320/60,exp_SILP!$AG320)</f>
        <v>2</v>
      </c>
      <c r="G320" s="11" t="str">
        <f>VLOOKUP(exp_SILP!$Y320,'DATI CM'!$A$2:$F$28,2,FALSE)</f>
        <v>RSCDAA66H43F952Q</v>
      </c>
      <c r="H320" s="11" t="str">
        <f>VLOOKUP(exp_SILP!$Y320,'DATI CM'!$A$2:$F$28,3,FALSE)</f>
        <v>A011</v>
      </c>
      <c r="I320" s="11" t="str">
        <f t="shared" si="1"/>
        <v>N</v>
      </c>
      <c r="J320" s="11" t="str">
        <f>VLOOKUP(exp_SILP!$Y320,'DATI CM'!$A$2:$F$28,4,FALSE)</f>
        <v>NO</v>
      </c>
      <c r="K320" s="12">
        <f>VLOOKUP(exp_SILP!$B320,'DATI COMMESSE'!$A$2:$F$25,5,FALSE)</f>
        <v>39.94</v>
      </c>
      <c r="L320" s="12">
        <f>IF(exp_SILP!$B320="A4.10 - LEP E - ORIENTAMENTO SPECIALISTICO SKILL GAP ANALYSIS - GRUPPO 3P",0,VLOOKUP(exp_SILP!$Y320,'DATI CM'!$A$2:$F$28,6,FALSE))</f>
        <v>25</v>
      </c>
      <c r="M320" s="12">
        <f>IFERROR(VLOOKUP(exp_SILP!$B320,'DATI CM'!$H$2:$I$16,2,FALSE)*exp_SILP!$F320,0)</f>
        <v>0</v>
      </c>
      <c r="N320" s="11" t="str">
        <f>VLOOKUP(exp_SILP!$B320,'DATI COMMESSE'!$A$2:$F$25,4,FALSE)</f>
        <v>GOL</v>
      </c>
      <c r="O320" s="13">
        <f>VLOOKUP(exp_SILP!$B320,'DATI COMMESSE'!$A$2:$F$25,5,FALSE)*exp_SILP!$F320</f>
        <v>79.88</v>
      </c>
      <c r="P320" s="11" t="str">
        <f>IF(MID(exp_SILP!$W320,10,2)&gt;"40","F","M")</f>
        <v>F</v>
      </c>
      <c r="Q320" s="27" t="s">
        <v>857</v>
      </c>
      <c r="R320" s="15" t="s">
        <v>223</v>
      </c>
      <c r="S320" s="15" t="s">
        <v>57</v>
      </c>
      <c r="T320" s="15" t="s">
        <v>58</v>
      </c>
      <c r="U320" s="15" t="s">
        <v>59</v>
      </c>
      <c r="V320" s="15" t="s">
        <v>868</v>
      </c>
      <c r="W320" s="15" t="s">
        <v>869</v>
      </c>
      <c r="X320" s="15" t="s">
        <v>870</v>
      </c>
      <c r="Y320" s="15" t="s">
        <v>16</v>
      </c>
      <c r="Z320" s="15" t="s">
        <v>63</v>
      </c>
      <c r="AA320" s="15" t="s">
        <v>64</v>
      </c>
      <c r="AB320" s="15" t="s">
        <v>65</v>
      </c>
      <c r="AC320" s="15" t="s">
        <v>82</v>
      </c>
      <c r="AD320" s="15" t="s">
        <v>59</v>
      </c>
      <c r="AE320" s="15" t="s">
        <v>59</v>
      </c>
      <c r="AF320" s="15" t="s">
        <v>59</v>
      </c>
      <c r="AG320" s="28" t="s">
        <v>76</v>
      </c>
      <c r="AH320" s="15" t="s">
        <v>857</v>
      </c>
      <c r="AI320" s="15" t="s">
        <v>198</v>
      </c>
      <c r="AJ320" s="15" t="str">
        <f>VLOOKUP(exp_SILP!$Y320,'DATI CM'!$A$2:$F$28,2,FALSE)</f>
        <v>RSCDAA66H43F952Q</v>
      </c>
    </row>
    <row r="321" ht="15.75" hidden="1" customHeight="1">
      <c r="A321" s="17" t="str">
        <f>IFERROR(VLOOKUP(exp_SILP!$W321,exp_utenti_P!D:D,1,FALSE),"_DA INSERIRE")</f>
        <v>BHALPH96P10Z317H</v>
      </c>
      <c r="B321" s="17" t="str">
        <f>IF(AND(exp_SILP!$S321="A.3 ORIENTAMENTO PROFESSIONALE",exp_SILP!$AD321="4.2"),"A.3 ORIENTAMENTO PROFESSIONALE (CARCERE)",
IF(AND(exp_SILP!$S321="A.3 ORIENTAMENTO PROFESSIONALE",exp_SILP!$AD321="."),"A.3 ORIENTAMENTO PROFESSIONALE (CARCERE)",
IF(AND(exp_SILP!$S321="A.4 CONSULENZA ORIENTATIVA",exp_SILP!$AD321="4.2"),"A.4 CONSULENZA ORIENTATIVA (CARCERE)",
IF(AND(exp_SILP!$S321="A.4 CONSULENZA ORIENTATIVA",exp_SILP!$AD321="."),"A.4 CONSULENZA ORIENTATIVA (CARCERE)",
IF(AND(exp_SILP!$S321="A.5 - LEP F1 - ACCOMPAGNAMENTO AL LAVORO",exp_SILP!$AD321="4.2"),"A.5 - LEP F1 - ACCOMPAGNAMENTO AL LAVORO (CARCERE)",
IF(AND(exp_SILP!$S321="A.5 - LEP F1 - ACCOMPAGNAMENTO AL LAVORO",exp_SILP!$AD321="."),"A.5 - LEP F1 - ACCOMPAGNAMENTO AL LAVORO (CARCERE)",
IF(AND(exp_SILP!$S321="A.5.2a - TUTORAGGIO TIROCINI",exp_SILP!$AD321="4.2"),"A.5.2a - TUTORAGGIO TIROCINI (CARCERE)",
exp_SILP!$S321)))))))</f>
        <v>A4.10 - LEP E - ORIENTAMENTO SPECIALISTICO SKILL GAP ANALYSIS</v>
      </c>
      <c r="C321" s="18" t="str">
        <f>CONCATENATE(VLOOKUP(exp_SILP!$B321,'DATI COMMESSE'!$A$2:$F$25,4,FALSE)," - ", VLOOKUP(exp_SILP!$B321,'DATI COMMESSE'!$A$2:$F$25,2,FALSE)," - ",VLOOKUP(exp_SILP!$B321,'DATI COMMESSE'!$A$2:$F$25,3,FALSE))</f>
        <v>GOL - 22-02-5000 - 22-12-5003</v>
      </c>
      <c r="D321" s="18" t="str">
        <f>LEFT(exp_SILP!$R321,5)</f>
        <v>11:00</v>
      </c>
      <c r="E321" s="18" t="str">
        <f>RIGHT(exp_SILP!$R321,5)</f>
        <v>13:00</v>
      </c>
      <c r="F321" s="18">
        <f>IF(exp_SILP!$AG321&gt;=60,exp_SILP!$AG321/60,exp_SILP!$AG321)</f>
        <v>2</v>
      </c>
      <c r="G321" s="18" t="str">
        <f>VLOOKUP(exp_SILP!$Y321,'DATI CM'!$A$2:$F$28,2,FALSE)</f>
        <v>RSCDAA66H43F952Q</v>
      </c>
      <c r="H321" s="18" t="str">
        <f>VLOOKUP(exp_SILP!$Y321,'DATI CM'!$A$2:$F$28,3,FALSE)</f>
        <v>A011</v>
      </c>
      <c r="I321" s="18" t="str">
        <f t="shared" si="1"/>
        <v>N</v>
      </c>
      <c r="J321" s="18" t="str">
        <f>VLOOKUP(exp_SILP!$Y321,'DATI CM'!$A$2:$F$28,4,FALSE)</f>
        <v>NO</v>
      </c>
      <c r="K321" s="19">
        <f>VLOOKUP(exp_SILP!$B321,'DATI COMMESSE'!$A$2:$F$25,5,FALSE)</f>
        <v>39.94</v>
      </c>
      <c r="L321" s="19">
        <f>IF(exp_SILP!$B321="A4.10 - LEP E - ORIENTAMENTO SPECIALISTICO SKILL GAP ANALYSIS - GRUPPO 3P",0,VLOOKUP(exp_SILP!$Y321,'DATI CM'!$A$2:$F$28,6,FALSE))</f>
        <v>25</v>
      </c>
      <c r="M321" s="19">
        <f>IFERROR(VLOOKUP(exp_SILP!$B321,'DATI CM'!$H$2:$I$16,2,FALSE)*exp_SILP!$F321,0)</f>
        <v>0</v>
      </c>
      <c r="N321" s="18" t="str">
        <f>VLOOKUP(exp_SILP!$B321,'DATI COMMESSE'!$A$2:$F$25,4,FALSE)</f>
        <v>GOL</v>
      </c>
      <c r="O321" s="20">
        <f>VLOOKUP(exp_SILP!$B321,'DATI COMMESSE'!$A$2:$F$25,5,FALSE)*exp_SILP!$F321</f>
        <v>79.88</v>
      </c>
      <c r="P321" s="18" t="str">
        <f>IF(MID(exp_SILP!$W321,10,2)&gt;"40","F","M")</f>
        <v>M</v>
      </c>
      <c r="Q321" s="24" t="s">
        <v>857</v>
      </c>
      <c r="R321" s="22" t="s">
        <v>219</v>
      </c>
      <c r="S321" s="22" t="s">
        <v>70</v>
      </c>
      <c r="T321" s="22" t="s">
        <v>58</v>
      </c>
      <c r="U321" s="22" t="s">
        <v>59</v>
      </c>
      <c r="V321" s="22" t="s">
        <v>216</v>
      </c>
      <c r="W321" s="22" t="s">
        <v>217</v>
      </c>
      <c r="X321" s="22" t="s">
        <v>218</v>
      </c>
      <c r="Y321" s="22" t="s">
        <v>16</v>
      </c>
      <c r="Z321" s="22" t="s">
        <v>63</v>
      </c>
      <c r="AA321" s="22" t="s">
        <v>64</v>
      </c>
      <c r="AB321" s="22" t="s">
        <v>65</v>
      </c>
      <c r="AC321" s="22" t="s">
        <v>82</v>
      </c>
      <c r="AD321" s="22" t="s">
        <v>59</v>
      </c>
      <c r="AE321" s="22" t="s">
        <v>59</v>
      </c>
      <c r="AF321" s="22" t="s">
        <v>59</v>
      </c>
      <c r="AG321" s="25" t="s">
        <v>76</v>
      </c>
      <c r="AH321" s="22" t="s">
        <v>857</v>
      </c>
      <c r="AI321" s="22" t="s">
        <v>198</v>
      </c>
      <c r="AJ321" s="22" t="str">
        <f>VLOOKUP(exp_SILP!$Y321,'DATI CM'!$A$2:$F$28,2,FALSE)</f>
        <v>RSCDAA66H43F952Q</v>
      </c>
    </row>
    <row r="322" ht="15.75" hidden="1" customHeight="1">
      <c r="A322" s="10" t="str">
        <f>IFERROR(VLOOKUP(exp_SILP!$W322,exp_utenti_P!D:D,1,FALSE),"_DA INSERIRE")</f>
        <v>FLGFNC93B65C265F</v>
      </c>
      <c r="B322" s="10" t="str">
        <f>IF(AND(exp_SILP!$S322="A.3 ORIENTAMENTO PROFESSIONALE",exp_SILP!$AD322="4.2"),"A.3 ORIENTAMENTO PROFESSIONALE (CARCERE)",
IF(AND(exp_SILP!$S322="A.3 ORIENTAMENTO PROFESSIONALE",exp_SILP!$AD322="."),"A.3 ORIENTAMENTO PROFESSIONALE (CARCERE)",
IF(AND(exp_SILP!$S322="A.4 CONSULENZA ORIENTATIVA",exp_SILP!$AD322="4.2"),"A.4 CONSULENZA ORIENTATIVA (CARCERE)",
IF(AND(exp_SILP!$S322="A.4 CONSULENZA ORIENTATIVA",exp_SILP!$AD322="."),"A.4 CONSULENZA ORIENTATIVA (CARCERE)",
IF(AND(exp_SILP!$S322="A.5 - LEP F1 - ACCOMPAGNAMENTO AL LAVORO",exp_SILP!$AD322="4.2"),"A.5 - LEP F1 - ACCOMPAGNAMENTO AL LAVORO (CARCERE)",
IF(AND(exp_SILP!$S322="A.5 - LEP F1 - ACCOMPAGNAMENTO AL LAVORO",exp_SILP!$AD322="."),"A.5 - LEP F1 - ACCOMPAGNAMENTO AL LAVORO (CARCERE)",
IF(AND(exp_SILP!$S322="A.5.2a - TUTORAGGIO TIROCINI",exp_SILP!$AD322="4.2"),"A.5.2a - TUTORAGGIO TIROCINI (CARCERE)",
exp_SILP!$S322)))))))</f>
        <v>A4.10 - LEP E - ORIENTAMENTO SPECIALISTICO SKILL GAP ANALYSIS</v>
      </c>
      <c r="C322" s="11" t="str">
        <f>CONCATENATE(VLOOKUP(exp_SILP!$B322,'DATI COMMESSE'!$A$2:$F$25,4,FALSE)," - ", VLOOKUP(exp_SILP!$B322,'DATI COMMESSE'!$A$2:$F$25,2,FALSE)," - ",VLOOKUP(exp_SILP!$B322,'DATI COMMESSE'!$A$2:$F$25,3,FALSE))</f>
        <v>GOL - 22-02-5000 - 22-12-5003</v>
      </c>
      <c r="D322" s="11" t="str">
        <f>LEFT(exp_SILP!$R322,5)</f>
        <v>16:00</v>
      </c>
      <c r="E322" s="11" t="str">
        <f>RIGHT(exp_SILP!$R322,5)</f>
        <v>17:30</v>
      </c>
      <c r="F322" s="11">
        <f>IF(exp_SILP!$AG322&gt;=60,exp_SILP!$AG322/60,exp_SILP!$AG322)</f>
        <v>1.5</v>
      </c>
      <c r="G322" s="11" t="str">
        <f>VLOOKUP(exp_SILP!$Y322,'DATI CM'!$A$2:$F$28,2,FALSE)</f>
        <v>SPDPRZ67H55L219V</v>
      </c>
      <c r="H322" s="11" t="str">
        <f>VLOOKUP(exp_SILP!$Y322,'DATI CM'!$A$2:$F$28,3,FALSE)</f>
        <v>A010</v>
      </c>
      <c r="I322" s="11" t="str">
        <f t="shared" si="1"/>
        <v>N</v>
      </c>
      <c r="J322" s="11" t="str">
        <f>VLOOKUP(exp_SILP!$Y322,'DATI CM'!$A$2:$F$28,4,FALSE)</f>
        <v>TORINO</v>
      </c>
      <c r="K322" s="12">
        <f>VLOOKUP(exp_SILP!$B322,'DATI COMMESSE'!$A$2:$F$25,5,FALSE)</f>
        <v>39.94</v>
      </c>
      <c r="L322" s="12" t="str">
        <f>IF(exp_SILP!$B322="A4.10 - LEP E - ORIENTAMENTO SPECIALISTICO SKILL GAP ANALYSIS - GRUPPO 3P",0,VLOOKUP(exp_SILP!$Y322,'DATI CM'!$A$2:$F$28,6,FALSE))</f>
        <v/>
      </c>
      <c r="M322" s="12">
        <f>IFERROR(VLOOKUP(exp_SILP!$B322,'DATI CM'!$H$2:$I$16,2,FALSE)*exp_SILP!$F322,0)</f>
        <v>0</v>
      </c>
      <c r="N322" s="11" t="str">
        <f>VLOOKUP(exp_SILP!$B322,'DATI COMMESSE'!$A$2:$F$25,4,FALSE)</f>
        <v>GOL</v>
      </c>
      <c r="O322" s="13">
        <f>VLOOKUP(exp_SILP!$B322,'DATI COMMESSE'!$A$2:$F$25,5,FALSE)*exp_SILP!$F322</f>
        <v>59.91</v>
      </c>
      <c r="P322" s="11" t="str">
        <f>IF(MID(exp_SILP!$W322,10,2)&gt;"40","F","M")</f>
        <v>F</v>
      </c>
      <c r="Q322" s="27" t="s">
        <v>857</v>
      </c>
      <c r="R322" s="15" t="s">
        <v>871</v>
      </c>
      <c r="S322" s="15" t="s">
        <v>70</v>
      </c>
      <c r="T322" s="15" t="s">
        <v>58</v>
      </c>
      <c r="U322" s="15" t="s">
        <v>59</v>
      </c>
      <c r="V322" s="15" t="s">
        <v>872</v>
      </c>
      <c r="W322" s="15" t="s">
        <v>873</v>
      </c>
      <c r="X322" s="15" t="s">
        <v>874</v>
      </c>
      <c r="Y322" s="15" t="s">
        <v>17</v>
      </c>
      <c r="Z322" s="15" t="s">
        <v>63</v>
      </c>
      <c r="AA322" s="15" t="s">
        <v>64</v>
      </c>
      <c r="AB322" s="15" t="s">
        <v>65</v>
      </c>
      <c r="AC322" s="15" t="s">
        <v>135</v>
      </c>
      <c r="AD322" s="15" t="s">
        <v>59</v>
      </c>
      <c r="AE322" s="15" t="s">
        <v>59</v>
      </c>
      <c r="AF322" s="15" t="s">
        <v>59</v>
      </c>
      <c r="AG322" s="28" t="s">
        <v>397</v>
      </c>
      <c r="AH322" s="15" t="s">
        <v>369</v>
      </c>
      <c r="AI322" s="15" t="s">
        <v>137</v>
      </c>
      <c r="AJ322" s="15" t="str">
        <f>VLOOKUP(exp_SILP!$Y322,'DATI CM'!$A$2:$F$28,2,FALSE)</f>
        <v>SPDPRZ67H55L219V</v>
      </c>
    </row>
    <row r="323" ht="15.75" customHeight="1">
      <c r="A323" s="17" t="str">
        <f>IFERROR(VLOOKUP(exp_SILP!$W323,exp_utenti_P!D:D,1,FALSE),"_DA INSERIRE")</f>
        <v>FRRGMR92M66L219X</v>
      </c>
      <c r="B323" s="17" t="str">
        <f>IF(AND(exp_SILP!$S323="A.3 ORIENTAMENTO PROFESSIONALE",exp_SILP!$AD323="4.2"),"A.3 ORIENTAMENTO PROFESSIONALE (CARCERE)",
IF(AND(exp_SILP!$S323="A.3 ORIENTAMENTO PROFESSIONALE",exp_SILP!$AD323="."),"A.3 ORIENTAMENTO PROFESSIONALE (CARCERE)",
IF(AND(exp_SILP!$S323="A.4 CONSULENZA ORIENTATIVA",exp_SILP!$AD323="4.2"),"A.4 CONSULENZA ORIENTATIVA (CARCERE)",
IF(AND(exp_SILP!$S323="A.4 CONSULENZA ORIENTATIVA",exp_SILP!$AD323="."),"A.4 CONSULENZA ORIENTATIVA (CARCERE)",
IF(AND(exp_SILP!$S323="A.5 - LEP F1 - ACCOMPAGNAMENTO AL LAVORO",exp_SILP!$AD323="4.2"),"A.5 - LEP F1 - ACCOMPAGNAMENTO AL LAVORO (CARCERE)",
IF(AND(exp_SILP!$S323="A.5 - LEP F1 - ACCOMPAGNAMENTO AL LAVORO",exp_SILP!$AD323="."),"A.5 - LEP F1 - ACCOMPAGNAMENTO AL LAVORO (CARCERE)",
IF(AND(exp_SILP!$S323="A.5.2a - TUTORAGGIO TIROCINI",exp_SILP!$AD323="4.2"),"A.5.2a - TUTORAGGIO TIROCINI (CARCERE)",
exp_SILP!$S323)))))))</f>
        <v>A4.10 - LEP E - ORIENTAMENTO SPECIALISTICO SKILL GAP ANALYSIS</v>
      </c>
      <c r="C323" s="18" t="str">
        <f>CONCATENATE(VLOOKUP(exp_SILP!$B323,'DATI COMMESSE'!$A$2:$F$25,4,FALSE)," - ", VLOOKUP(exp_SILP!$B323,'DATI COMMESSE'!$A$2:$F$25,2,FALSE)," - ",VLOOKUP(exp_SILP!$B323,'DATI COMMESSE'!$A$2:$F$25,3,FALSE))</f>
        <v>GOL - 22-02-5000 - 22-12-5003</v>
      </c>
      <c r="D323" s="18" t="str">
        <f>LEFT(exp_SILP!$R323,5)</f>
        <v>11:00</v>
      </c>
      <c r="E323" s="18" t="str">
        <f>RIGHT(exp_SILP!$R323,5)</f>
        <v>13:00</v>
      </c>
      <c r="F323" s="18">
        <f>IF(exp_SILP!$AG323&gt;=60,exp_SILP!$AG323/60,exp_SILP!$AG323)</f>
        <v>2</v>
      </c>
      <c r="G323" s="18" t="str">
        <f>VLOOKUP(exp_SILP!$Y323,'DATI CM'!$A$2:$F$28,2,FALSE)</f>
        <v>MNRCLD73B46G674U</v>
      </c>
      <c r="H323" s="18" t="str">
        <f>VLOOKUP(exp_SILP!$Y323,'DATI CM'!$A$2:$F$28,3,FALSE)</f>
        <v>A011</v>
      </c>
      <c r="I323" s="18" t="str">
        <f t="shared" si="1"/>
        <v>N</v>
      </c>
      <c r="J323" s="18" t="str">
        <f>VLOOKUP(exp_SILP!$Y323,'DATI CM'!$A$2:$F$28,4,FALSE)</f>
        <v>TORINO</v>
      </c>
      <c r="K323" s="19">
        <f>VLOOKUP(exp_SILP!$B323,'DATI COMMESSE'!$A$2:$F$25,5,FALSE)</f>
        <v>39.94</v>
      </c>
      <c r="L323" s="19">
        <f>IF(exp_SILP!$B323="A4.10 - LEP E - ORIENTAMENTO SPECIALISTICO SKILL GAP ANALYSIS - GRUPPO 3P",0,VLOOKUP(exp_SILP!$Y323,'DATI CM'!$A$2:$F$28,6,FALSE))</f>
        <v>25</v>
      </c>
      <c r="M323" s="19">
        <f>IFERROR(VLOOKUP(exp_SILP!$B323,'DATI CM'!$H$2:$I$16,2,FALSE)*exp_SILP!$F323,0)</f>
        <v>0</v>
      </c>
      <c r="N323" s="18" t="str">
        <f>VLOOKUP(exp_SILP!$B323,'DATI COMMESSE'!$A$2:$F$25,4,FALSE)</f>
        <v>GOL</v>
      </c>
      <c r="O323" s="20">
        <f>VLOOKUP(exp_SILP!$B323,'DATI COMMESSE'!$A$2:$F$25,5,FALSE)*exp_SILP!$F323</f>
        <v>79.88</v>
      </c>
      <c r="P323" s="18" t="str">
        <f>IF(MID(exp_SILP!$W323,10,2)&gt;"40","F","M")</f>
        <v>F</v>
      </c>
      <c r="Q323" s="24" t="s">
        <v>857</v>
      </c>
      <c r="R323" s="22" t="s">
        <v>219</v>
      </c>
      <c r="S323" s="22" t="s">
        <v>70</v>
      </c>
      <c r="T323" s="22" t="s">
        <v>58</v>
      </c>
      <c r="U323" s="22" t="s">
        <v>59</v>
      </c>
      <c r="V323" s="22" t="s">
        <v>875</v>
      </c>
      <c r="W323" s="22" t="s">
        <v>876</v>
      </c>
      <c r="X323" s="22" t="s">
        <v>877</v>
      </c>
      <c r="Y323" s="22" t="s">
        <v>14</v>
      </c>
      <c r="Z323" s="22" t="s">
        <v>63</v>
      </c>
      <c r="AA323" s="22" t="s">
        <v>64</v>
      </c>
      <c r="AB323" s="22" t="s">
        <v>74</v>
      </c>
      <c r="AC323" s="22" t="s">
        <v>135</v>
      </c>
      <c r="AD323" s="22" t="s">
        <v>59</v>
      </c>
      <c r="AE323" s="22" t="s">
        <v>59</v>
      </c>
      <c r="AF323" s="22" t="s">
        <v>59</v>
      </c>
      <c r="AG323" s="25" t="s">
        <v>76</v>
      </c>
      <c r="AH323" s="22" t="s">
        <v>857</v>
      </c>
      <c r="AI323" s="22" t="s">
        <v>158</v>
      </c>
      <c r="AJ323" s="22" t="str">
        <f>VLOOKUP(exp_SILP!$Y323,'DATI CM'!$A$2:$F$28,2,FALSE)</f>
        <v>MNRCLD73B46G674U</v>
      </c>
    </row>
    <row r="324" ht="15.75" customHeight="1">
      <c r="A324" s="10" t="str">
        <f>IFERROR(VLOOKUP(exp_SILP!$W324,exp_utenti_P!D:D,1,FALSE),"_DA INSERIRE")</f>
        <v>GHRHDH81A01Z352K</v>
      </c>
      <c r="B324" s="10" t="str">
        <f>IF(AND(exp_SILP!$S324="A.3 ORIENTAMENTO PROFESSIONALE",exp_SILP!$AD324="4.2"),"A.3 ORIENTAMENTO PROFESSIONALE (CARCERE)",
IF(AND(exp_SILP!$S324="A.3 ORIENTAMENTO PROFESSIONALE",exp_SILP!$AD324="."),"A.3 ORIENTAMENTO PROFESSIONALE (CARCERE)",
IF(AND(exp_SILP!$S324="A.4 CONSULENZA ORIENTATIVA",exp_SILP!$AD324="4.2"),"A.4 CONSULENZA ORIENTATIVA (CARCERE)",
IF(AND(exp_SILP!$S324="A.4 CONSULENZA ORIENTATIVA",exp_SILP!$AD324="."),"A.4 CONSULENZA ORIENTATIVA (CARCERE)",
IF(AND(exp_SILP!$S324="A.5 - LEP F1 - ACCOMPAGNAMENTO AL LAVORO",exp_SILP!$AD324="4.2"),"A.5 - LEP F1 - ACCOMPAGNAMENTO AL LAVORO (CARCERE)",
IF(AND(exp_SILP!$S324="A.5 - LEP F1 - ACCOMPAGNAMENTO AL LAVORO",exp_SILP!$AD324="."),"A.5 - LEP F1 - ACCOMPAGNAMENTO AL LAVORO (CARCERE)",
IF(AND(exp_SILP!$S324="A.5.2a - TUTORAGGIO TIROCINI",exp_SILP!$AD324="4.2"),"A.5.2a - TUTORAGGIO TIROCINI (CARCERE)",
exp_SILP!$S324)))))))</f>
        <v>A4.10 - LEP E - ORIENTAMENTO SPECIALISTICO SKILL GAP ANALYSIS</v>
      </c>
      <c r="C324" s="11" t="str">
        <f>CONCATENATE(VLOOKUP(exp_SILP!$B324,'DATI COMMESSE'!$A$2:$F$25,4,FALSE)," - ", VLOOKUP(exp_SILP!$B324,'DATI COMMESSE'!$A$2:$F$25,2,FALSE)," - ",VLOOKUP(exp_SILP!$B324,'DATI COMMESSE'!$A$2:$F$25,3,FALSE))</f>
        <v>GOL - 22-02-5000 - 22-12-5003</v>
      </c>
      <c r="D324" s="11" t="str">
        <f>LEFT(exp_SILP!$R324,5)</f>
        <v>09:00</v>
      </c>
      <c r="E324" s="11" t="str">
        <f>RIGHT(exp_SILP!$R324,5)</f>
        <v>11:00</v>
      </c>
      <c r="F324" s="11">
        <f>IF(exp_SILP!$AG324&gt;=60,exp_SILP!$AG324/60,exp_SILP!$AG324)</f>
        <v>2</v>
      </c>
      <c r="G324" s="11" t="str">
        <f>VLOOKUP(exp_SILP!$Y324,'DATI CM'!$A$2:$F$28,2,FALSE)</f>
        <v>MNRCLD73B46G674U</v>
      </c>
      <c r="H324" s="11" t="str">
        <f>VLOOKUP(exp_SILP!$Y324,'DATI CM'!$A$2:$F$28,3,FALSE)</f>
        <v>A011</v>
      </c>
      <c r="I324" s="11" t="str">
        <f t="shared" si="1"/>
        <v>N</v>
      </c>
      <c r="J324" s="11" t="str">
        <f>VLOOKUP(exp_SILP!$Y324,'DATI CM'!$A$2:$F$28,4,FALSE)</f>
        <v>TORINO</v>
      </c>
      <c r="K324" s="12">
        <f>VLOOKUP(exp_SILP!$B324,'DATI COMMESSE'!$A$2:$F$25,5,FALSE)</f>
        <v>39.94</v>
      </c>
      <c r="L324" s="12">
        <f>IF(exp_SILP!$B324="A4.10 - LEP E - ORIENTAMENTO SPECIALISTICO SKILL GAP ANALYSIS - GRUPPO 3P",0,VLOOKUP(exp_SILP!$Y324,'DATI CM'!$A$2:$F$28,6,FALSE))</f>
        <v>25</v>
      </c>
      <c r="M324" s="12">
        <f>IFERROR(VLOOKUP(exp_SILP!$B324,'DATI CM'!$H$2:$I$16,2,FALSE)*exp_SILP!$F324,0)</f>
        <v>0</v>
      </c>
      <c r="N324" s="11" t="str">
        <f>VLOOKUP(exp_SILP!$B324,'DATI COMMESSE'!$A$2:$F$25,4,FALSE)</f>
        <v>GOL</v>
      </c>
      <c r="O324" s="13">
        <f>VLOOKUP(exp_SILP!$B324,'DATI COMMESSE'!$A$2:$F$25,5,FALSE)*exp_SILP!$F324</f>
        <v>79.88</v>
      </c>
      <c r="P324" s="11" t="str">
        <f>IF(MID(exp_SILP!$W324,10,2)&gt;"40","F","M")</f>
        <v>M</v>
      </c>
      <c r="Q324" s="27" t="s">
        <v>857</v>
      </c>
      <c r="R324" s="15" t="s">
        <v>223</v>
      </c>
      <c r="S324" s="15" t="s">
        <v>70</v>
      </c>
      <c r="T324" s="15" t="s">
        <v>58</v>
      </c>
      <c r="U324" s="15" t="s">
        <v>59</v>
      </c>
      <c r="V324" s="15" t="s">
        <v>878</v>
      </c>
      <c r="W324" s="15" t="s">
        <v>879</v>
      </c>
      <c r="X324" s="15" t="s">
        <v>880</v>
      </c>
      <c r="Y324" s="15" t="s">
        <v>14</v>
      </c>
      <c r="Z324" s="15" t="s">
        <v>63</v>
      </c>
      <c r="AA324" s="15" t="s">
        <v>64</v>
      </c>
      <c r="AB324" s="15" t="s">
        <v>74</v>
      </c>
      <c r="AC324" s="15" t="s">
        <v>135</v>
      </c>
      <c r="AD324" s="15" t="s">
        <v>59</v>
      </c>
      <c r="AE324" s="15" t="s">
        <v>59</v>
      </c>
      <c r="AF324" s="15" t="s">
        <v>59</v>
      </c>
      <c r="AG324" s="28" t="s">
        <v>76</v>
      </c>
      <c r="AH324" s="15" t="s">
        <v>369</v>
      </c>
      <c r="AI324" s="15" t="s">
        <v>158</v>
      </c>
      <c r="AJ324" s="15" t="str">
        <f>VLOOKUP(exp_SILP!$Y324,'DATI CM'!$A$2:$F$28,2,FALSE)</f>
        <v>MNRCLD73B46G674U</v>
      </c>
    </row>
    <row r="325" ht="15.75" customHeight="1">
      <c r="A325" s="17" t="str">
        <f>IFERROR(VLOOKUP(exp_SILP!$W325,exp_utenti_P!D:D,1,FALSE),"_DA INSERIRE")</f>
        <v>MTTMNC67R43L219I</v>
      </c>
      <c r="B325" s="17" t="str">
        <f>IF(AND(exp_SILP!$S325="A.3 ORIENTAMENTO PROFESSIONALE",exp_SILP!$AD325="4.2"),"A.3 ORIENTAMENTO PROFESSIONALE (CARCERE)",
IF(AND(exp_SILP!$S325="A.3 ORIENTAMENTO PROFESSIONALE",exp_SILP!$AD325="."),"A.3 ORIENTAMENTO PROFESSIONALE (CARCERE)",
IF(AND(exp_SILP!$S325="A.4 CONSULENZA ORIENTATIVA",exp_SILP!$AD325="4.2"),"A.4 CONSULENZA ORIENTATIVA (CARCERE)",
IF(AND(exp_SILP!$S325="A.4 CONSULENZA ORIENTATIVA",exp_SILP!$AD325="."),"A.4 CONSULENZA ORIENTATIVA (CARCERE)",
IF(AND(exp_SILP!$S325="A.5 - LEP F1 - ACCOMPAGNAMENTO AL LAVORO",exp_SILP!$AD325="4.2"),"A.5 - LEP F1 - ACCOMPAGNAMENTO AL LAVORO (CARCERE)",
IF(AND(exp_SILP!$S325="A.5 - LEP F1 - ACCOMPAGNAMENTO AL LAVORO",exp_SILP!$AD325="."),"A.5 - LEP F1 - ACCOMPAGNAMENTO AL LAVORO (CARCERE)",
IF(AND(exp_SILP!$S325="A.5.2a - TUTORAGGIO TIROCINI",exp_SILP!$AD325="4.2"),"A.5.2a - TUTORAGGIO TIROCINI (CARCERE)",
exp_SILP!$S325)))))))</f>
        <v>A4.10 - LEP E - ORIENTAMENTO SPECIALISTICO SKILL GAP ANALYSIS</v>
      </c>
      <c r="C325" s="18" t="str">
        <f>CONCATENATE(VLOOKUP(exp_SILP!$B325,'DATI COMMESSE'!$A$2:$F$25,4,FALSE)," - ", VLOOKUP(exp_SILP!$B325,'DATI COMMESSE'!$A$2:$F$25,2,FALSE)," - ",VLOOKUP(exp_SILP!$B325,'DATI COMMESSE'!$A$2:$F$25,3,FALSE))</f>
        <v>GOL - 22-02-5000 - 22-12-5003</v>
      </c>
      <c r="D325" s="18" t="str">
        <f>LEFT(exp_SILP!$R325,5)</f>
        <v>14:00</v>
      </c>
      <c r="E325" s="18" t="str">
        <f>RIGHT(exp_SILP!$R325,5)</f>
        <v>16:00</v>
      </c>
      <c r="F325" s="18">
        <f>IF(exp_SILP!$AG325&gt;=60,exp_SILP!$AG325/60,exp_SILP!$AG325)</f>
        <v>2</v>
      </c>
      <c r="G325" s="18" t="str">
        <f>VLOOKUP(exp_SILP!$Y325,'DATI CM'!$A$2:$F$28,2,FALSE)</f>
        <v>MNRCLD73B46G674U</v>
      </c>
      <c r="H325" s="18" t="str">
        <f>VLOOKUP(exp_SILP!$Y325,'DATI CM'!$A$2:$F$28,3,FALSE)</f>
        <v>A011</v>
      </c>
      <c r="I325" s="18" t="str">
        <f t="shared" si="1"/>
        <v>N</v>
      </c>
      <c r="J325" s="18" t="str">
        <f>VLOOKUP(exp_SILP!$Y325,'DATI CM'!$A$2:$F$28,4,FALSE)</f>
        <v>TORINO</v>
      </c>
      <c r="K325" s="19">
        <f>VLOOKUP(exp_SILP!$B325,'DATI COMMESSE'!$A$2:$F$25,5,FALSE)</f>
        <v>39.94</v>
      </c>
      <c r="L325" s="19">
        <f>IF(exp_SILP!$B325="A4.10 - LEP E - ORIENTAMENTO SPECIALISTICO SKILL GAP ANALYSIS - GRUPPO 3P",0,VLOOKUP(exp_SILP!$Y325,'DATI CM'!$A$2:$F$28,6,FALSE))</f>
        <v>25</v>
      </c>
      <c r="M325" s="19">
        <f>IFERROR(VLOOKUP(exp_SILP!$B325,'DATI CM'!$H$2:$I$16,2,FALSE)*exp_SILP!$F325,0)</f>
        <v>0</v>
      </c>
      <c r="N325" s="18" t="str">
        <f>VLOOKUP(exp_SILP!$B325,'DATI COMMESSE'!$A$2:$F$25,4,FALSE)</f>
        <v>GOL</v>
      </c>
      <c r="O325" s="20">
        <f>VLOOKUP(exp_SILP!$B325,'DATI COMMESSE'!$A$2:$F$25,5,FALSE)*exp_SILP!$F325</f>
        <v>79.88</v>
      </c>
      <c r="P325" s="18" t="str">
        <f>IF(MID(exp_SILP!$W325,10,2)&gt;"40","F","M")</f>
        <v>F</v>
      </c>
      <c r="Q325" s="24" t="s">
        <v>857</v>
      </c>
      <c r="R325" s="22" t="s">
        <v>69</v>
      </c>
      <c r="S325" s="22" t="s">
        <v>70</v>
      </c>
      <c r="T325" s="22" t="s">
        <v>58</v>
      </c>
      <c r="U325" s="22" t="s">
        <v>59</v>
      </c>
      <c r="V325" s="22" t="s">
        <v>754</v>
      </c>
      <c r="W325" s="22" t="s">
        <v>755</v>
      </c>
      <c r="X325" s="22" t="s">
        <v>756</v>
      </c>
      <c r="Y325" s="22" t="s">
        <v>14</v>
      </c>
      <c r="Z325" s="22" t="s">
        <v>63</v>
      </c>
      <c r="AA325" s="22" t="s">
        <v>64</v>
      </c>
      <c r="AB325" s="22" t="s">
        <v>74</v>
      </c>
      <c r="AC325" s="22" t="s">
        <v>135</v>
      </c>
      <c r="AD325" s="22" t="s">
        <v>59</v>
      </c>
      <c r="AE325" s="22" t="s">
        <v>59</v>
      </c>
      <c r="AF325" s="22" t="s">
        <v>59</v>
      </c>
      <c r="AG325" s="25" t="s">
        <v>76</v>
      </c>
      <c r="AH325" s="22" t="s">
        <v>369</v>
      </c>
      <c r="AI325" s="22" t="s">
        <v>158</v>
      </c>
      <c r="AJ325" s="22" t="str">
        <f>VLOOKUP(exp_SILP!$Y325,'DATI CM'!$A$2:$F$28,2,FALSE)</f>
        <v>MNRCLD73B46G674U</v>
      </c>
    </row>
    <row r="326" ht="15.75" hidden="1" customHeight="1">
      <c r="A326" s="10" t="str">
        <f>IFERROR(VLOOKUP(exp_SILP!$W326,exp_utenti_P!D:D,1,FALSE),"_DA INSERIRE")</f>
        <v>VLRSVK83A49D938F</v>
      </c>
      <c r="B326" s="10" t="str">
        <f>IF(AND(exp_SILP!$S326="A.3 ORIENTAMENTO PROFESSIONALE",exp_SILP!$AD326="4.2"),"A.3 ORIENTAMENTO PROFESSIONALE (CARCERE)",
IF(AND(exp_SILP!$S326="A.3 ORIENTAMENTO PROFESSIONALE",exp_SILP!$AD326="."),"A.3 ORIENTAMENTO PROFESSIONALE (CARCERE)",
IF(AND(exp_SILP!$S326="A.4 CONSULENZA ORIENTATIVA",exp_SILP!$AD326="4.2"),"A.4 CONSULENZA ORIENTATIVA (CARCERE)",
IF(AND(exp_SILP!$S326="A.4 CONSULENZA ORIENTATIVA",exp_SILP!$AD326="."),"A.4 CONSULENZA ORIENTATIVA (CARCERE)",
IF(AND(exp_SILP!$S326="A.5 - LEP F1 - ACCOMPAGNAMENTO AL LAVORO",exp_SILP!$AD326="4.2"),"A.5 - LEP F1 - ACCOMPAGNAMENTO AL LAVORO (CARCERE)",
IF(AND(exp_SILP!$S326="A.5 - LEP F1 - ACCOMPAGNAMENTO AL LAVORO",exp_SILP!$AD326="."),"A.5 - LEP F1 - ACCOMPAGNAMENTO AL LAVORO (CARCERE)",
IF(AND(exp_SILP!$S326="A.5.2a - TUTORAGGIO TIROCINI",exp_SILP!$AD326="4.2"),"A.5.2a - TUTORAGGIO TIROCINI (CARCERE)",
exp_SILP!$S326)))))))</f>
        <v>A4.10 - LEP E - ORIENTAMENTO SPECIALISTICO SKILL GAP ANALYSIS</v>
      </c>
      <c r="C326" s="11" t="str">
        <f>CONCATENATE(VLOOKUP(exp_SILP!$B326,'DATI COMMESSE'!$A$2:$F$25,4,FALSE)," - ", VLOOKUP(exp_SILP!$B326,'DATI COMMESSE'!$A$2:$F$25,2,FALSE)," - ",VLOOKUP(exp_SILP!$B326,'DATI COMMESSE'!$A$2:$F$25,3,FALSE))</f>
        <v>GOL - 22-02-5000 - 22-12-5003</v>
      </c>
      <c r="D326" s="11" t="str">
        <f>LEFT(exp_SILP!$R326,5)</f>
        <v>16:00</v>
      </c>
      <c r="E326" s="11" t="str">
        <f>RIGHT(exp_SILP!$R326,5)</f>
        <v>18:00</v>
      </c>
      <c r="F326" s="11">
        <f>IF(exp_SILP!$AG326&gt;=60,exp_SILP!$AG326/60,exp_SILP!$AG326)</f>
        <v>2</v>
      </c>
      <c r="G326" s="11" t="str">
        <f>VLOOKUP(exp_SILP!$Y326,'DATI CM'!$A$2:$F$28,2,FALSE)</f>
        <v>PNFMRT85H50A859E</v>
      </c>
      <c r="H326" s="11" t="str">
        <f>VLOOKUP(exp_SILP!$Y326,'DATI CM'!$A$2:$F$28,3,FALSE)</f>
        <v>A011</v>
      </c>
      <c r="I326" s="11" t="str">
        <f t="shared" si="1"/>
        <v>N</v>
      </c>
      <c r="J326" s="11" t="str">
        <f>VLOOKUP(exp_SILP!$Y326,'DATI CM'!$A$2:$F$28,4,FALSE)</f>
        <v>BIELLA</v>
      </c>
      <c r="K326" s="12">
        <f>VLOOKUP(exp_SILP!$B326,'DATI COMMESSE'!$A$2:$F$25,5,FALSE)</f>
        <v>39.94</v>
      </c>
      <c r="L326" s="12">
        <f>IF(exp_SILP!$B326="A4.10 - LEP E - ORIENTAMENTO SPECIALISTICO SKILL GAP ANALYSIS - GRUPPO 3P",0,VLOOKUP(exp_SILP!$Y326,'DATI CM'!$A$2:$F$28,6,FALSE))</f>
        <v>25</v>
      </c>
      <c r="M326" s="12">
        <f>IFERROR(VLOOKUP(exp_SILP!$B326,'DATI CM'!$H$2:$I$16,2,FALSE)*exp_SILP!$F326,0)</f>
        <v>0</v>
      </c>
      <c r="N326" s="11" t="str">
        <f>VLOOKUP(exp_SILP!$B326,'DATI COMMESSE'!$A$2:$F$25,4,FALSE)</f>
        <v>GOL</v>
      </c>
      <c r="O326" s="13">
        <f>VLOOKUP(exp_SILP!$B326,'DATI COMMESSE'!$A$2:$F$25,5,FALSE)*exp_SILP!$F326</f>
        <v>79.88</v>
      </c>
      <c r="P326" s="11" t="str">
        <f>IF(MID(exp_SILP!$W326,10,2)&gt;"40","F","M")</f>
        <v>F</v>
      </c>
      <c r="Q326" s="27" t="s">
        <v>857</v>
      </c>
      <c r="R326" s="15" t="s">
        <v>148</v>
      </c>
      <c r="S326" s="15" t="s">
        <v>70</v>
      </c>
      <c r="T326" s="15" t="s">
        <v>58</v>
      </c>
      <c r="U326" s="15" t="s">
        <v>59</v>
      </c>
      <c r="V326" s="15" t="s">
        <v>494</v>
      </c>
      <c r="W326" s="15" t="s">
        <v>495</v>
      </c>
      <c r="X326" s="15" t="s">
        <v>496</v>
      </c>
      <c r="Y326" s="15" t="s">
        <v>15</v>
      </c>
      <c r="Z326" s="15" t="s">
        <v>63</v>
      </c>
      <c r="AA326" s="15" t="s">
        <v>64</v>
      </c>
      <c r="AB326" s="15" t="s">
        <v>65</v>
      </c>
      <c r="AC326" s="15" t="s">
        <v>66</v>
      </c>
      <c r="AD326" s="15" t="s">
        <v>59</v>
      </c>
      <c r="AE326" s="15" t="s">
        <v>59</v>
      </c>
      <c r="AF326" s="15" t="s">
        <v>59</v>
      </c>
      <c r="AG326" s="28" t="s">
        <v>76</v>
      </c>
      <c r="AH326" s="15" t="s">
        <v>881</v>
      </c>
      <c r="AI326" s="15" t="s">
        <v>68</v>
      </c>
      <c r="AJ326" s="15" t="str">
        <f>VLOOKUP(exp_SILP!$Y326,'DATI CM'!$A$2:$F$28,2,FALSE)</f>
        <v>PNFMRT85H50A859E</v>
      </c>
    </row>
    <row r="327" ht="15.75" customHeight="1">
      <c r="A327" s="17" t="str">
        <f>IFERROR(VLOOKUP(exp_SILP!$W327,exp_utenti_P!D:D,1,FALSE),"_DA INSERIRE")</f>
        <v>KHDFZO94E62Z330J</v>
      </c>
      <c r="B327" s="17" t="str">
        <f>IF(AND(exp_SILP!$S327="A.3 ORIENTAMENTO PROFESSIONALE",exp_SILP!$AD327="4.2"),"A.3 ORIENTAMENTO PROFESSIONALE (CARCERE)",
IF(AND(exp_SILP!$S327="A.3 ORIENTAMENTO PROFESSIONALE",exp_SILP!$AD327="."),"A.3 ORIENTAMENTO PROFESSIONALE (CARCERE)",
IF(AND(exp_SILP!$S327="A.4 CONSULENZA ORIENTATIVA",exp_SILP!$AD327="4.2"),"A.4 CONSULENZA ORIENTATIVA (CARCERE)",
IF(AND(exp_SILP!$S327="A.4 CONSULENZA ORIENTATIVA",exp_SILP!$AD327="."),"A.4 CONSULENZA ORIENTATIVA (CARCERE)",
IF(AND(exp_SILP!$S327="A.5 - LEP F1 - ACCOMPAGNAMENTO AL LAVORO",exp_SILP!$AD327="4.2"),"A.5 - LEP F1 - ACCOMPAGNAMENTO AL LAVORO (CARCERE)",
IF(AND(exp_SILP!$S327="A.5 - LEP F1 - ACCOMPAGNAMENTO AL LAVORO",exp_SILP!$AD327="."),"A.5 - LEP F1 - ACCOMPAGNAMENTO AL LAVORO (CARCERE)",
IF(AND(exp_SILP!$S327="A.5.2a - TUTORAGGIO TIROCINI",exp_SILP!$AD327="4.2"),"A.5.2a - TUTORAGGIO TIROCINI (CARCERE)",
exp_SILP!$S327)))))))</f>
        <v>A.3 ORIENTAMENTO PROFESSIONALE</v>
      </c>
      <c r="C327" s="18" t="str">
        <f>CONCATENATE(VLOOKUP(exp_SILP!$B327,'DATI COMMESSE'!$A$2:$F$25,4,FALSE)," - ", VLOOKUP(exp_SILP!$B327,'DATI COMMESSE'!$A$2:$F$25,2,FALSE)," - ",VLOOKUP(exp_SILP!$B327,'DATI COMMESSE'!$A$2:$F$25,3,FALSE))</f>
        <v>FRD - 22-02-5000 - 22-12-5002</v>
      </c>
      <c r="D327" s="18" t="str">
        <f>LEFT(exp_SILP!$R327,5)</f>
        <v>14:00</v>
      </c>
      <c r="E327" s="18" t="str">
        <f>RIGHT(exp_SILP!$R327,5)</f>
        <v>16:00</v>
      </c>
      <c r="F327" s="18">
        <f>IF(exp_SILP!$AG327&gt;=60,exp_SILP!$AG327/60,exp_SILP!$AG327)</f>
        <v>2</v>
      </c>
      <c r="G327" s="18" t="str">
        <f>VLOOKUP(exp_SILP!$Y327,'DATI CM'!$A$2:$F$28,2,FALSE)</f>
        <v>MNRCLD73B46G674U</v>
      </c>
      <c r="H327" s="18" t="str">
        <f>VLOOKUP(exp_SILP!$Y327,'DATI CM'!$A$2:$F$28,3,FALSE)</f>
        <v>A011</v>
      </c>
      <c r="I327" s="18" t="str">
        <f t="shared" si="1"/>
        <v>N</v>
      </c>
      <c r="J327" s="18" t="str">
        <f>VLOOKUP(exp_SILP!$Y327,'DATI CM'!$A$2:$F$28,4,FALSE)</f>
        <v>TORINO</v>
      </c>
      <c r="K327" s="19">
        <f>VLOOKUP(exp_SILP!$B327,'DATI COMMESSE'!$A$2:$F$25,5,FALSE)</f>
        <v>34</v>
      </c>
      <c r="L327" s="19">
        <f>IF(exp_SILP!$B327="A4.10 - LEP E - ORIENTAMENTO SPECIALISTICO SKILL GAP ANALYSIS - GRUPPO 3P",0,VLOOKUP(exp_SILP!$Y327,'DATI CM'!$A$2:$F$28,6,FALSE))</f>
        <v>25</v>
      </c>
      <c r="M327" s="19">
        <f>IFERROR(VLOOKUP(exp_SILP!$B327,'DATI CM'!$H$2:$I$16,2,FALSE)*exp_SILP!$F327,0)</f>
        <v>0</v>
      </c>
      <c r="N327" s="18" t="str">
        <f>VLOOKUP(exp_SILP!$B327,'DATI COMMESSE'!$A$2:$F$25,4,FALSE)</f>
        <v>FRD</v>
      </c>
      <c r="O327" s="20">
        <f>VLOOKUP(exp_SILP!$B327,'DATI COMMESSE'!$A$2:$F$25,5,FALSE)*exp_SILP!$F327</f>
        <v>68</v>
      </c>
      <c r="P327" s="18" t="str">
        <f>IF(MID(exp_SILP!$W327,10,2)&gt;"40","F","M")</f>
        <v>F</v>
      </c>
      <c r="Q327" s="24" t="s">
        <v>621</v>
      </c>
      <c r="R327" s="22" t="s">
        <v>69</v>
      </c>
      <c r="S327" s="22" t="s">
        <v>423</v>
      </c>
      <c r="T327" s="22" t="s">
        <v>58</v>
      </c>
      <c r="U327" s="22" t="s">
        <v>59</v>
      </c>
      <c r="V327" s="22" t="s">
        <v>882</v>
      </c>
      <c r="W327" s="22" t="s">
        <v>883</v>
      </c>
      <c r="X327" s="22" t="s">
        <v>884</v>
      </c>
      <c r="Y327" s="22" t="s">
        <v>14</v>
      </c>
      <c r="Z327" s="22" t="s">
        <v>63</v>
      </c>
      <c r="AA327" s="22" t="s">
        <v>64</v>
      </c>
      <c r="AB327" s="22" t="s">
        <v>74</v>
      </c>
      <c r="AC327" s="22" t="s">
        <v>135</v>
      </c>
      <c r="AD327" s="22" t="s">
        <v>59</v>
      </c>
      <c r="AE327" s="22" t="s">
        <v>59</v>
      </c>
      <c r="AF327" s="22" t="s">
        <v>59</v>
      </c>
      <c r="AG327" s="25" t="s">
        <v>76</v>
      </c>
      <c r="AH327" s="22" t="s">
        <v>885</v>
      </c>
      <c r="AI327" s="22" t="s">
        <v>158</v>
      </c>
      <c r="AJ327" s="22" t="str">
        <f>VLOOKUP(exp_SILP!$Y327,'DATI CM'!$A$2:$F$28,2,FALSE)</f>
        <v>MNRCLD73B46G674U</v>
      </c>
    </row>
    <row r="328" ht="15.75" hidden="1" customHeight="1">
      <c r="A328" s="10" t="str">
        <f>IFERROR(VLOOKUP(exp_SILP!$W328,exp_utenti_P!D:D,1,FALSE),"_DA INSERIRE")</f>
        <v>DRMVVN99M51F952T</v>
      </c>
      <c r="B328" s="10" t="str">
        <f>IF(AND(exp_SILP!$S328="A.3 ORIENTAMENTO PROFESSIONALE",exp_SILP!$AD328="4.2"),"A.3 ORIENTAMENTO PROFESSIONALE (CARCERE)",
IF(AND(exp_SILP!$S328="A.3 ORIENTAMENTO PROFESSIONALE",exp_SILP!$AD328="."),"A.3 ORIENTAMENTO PROFESSIONALE (CARCERE)",
IF(AND(exp_SILP!$S328="A.4 CONSULENZA ORIENTATIVA",exp_SILP!$AD328="4.2"),"A.4 CONSULENZA ORIENTATIVA (CARCERE)",
IF(AND(exp_SILP!$S328="A.4 CONSULENZA ORIENTATIVA",exp_SILP!$AD328="."),"A.4 CONSULENZA ORIENTATIVA (CARCERE)",
IF(AND(exp_SILP!$S328="A.5 - LEP F1 - ACCOMPAGNAMENTO AL LAVORO",exp_SILP!$AD328="4.2"),"A.5 - LEP F1 - ACCOMPAGNAMENTO AL LAVORO (CARCERE)",
IF(AND(exp_SILP!$S328="A.5 - LEP F1 - ACCOMPAGNAMENTO AL LAVORO",exp_SILP!$AD328="."),"A.5 - LEP F1 - ACCOMPAGNAMENTO AL LAVORO (CARCERE)",
IF(AND(exp_SILP!$S328="A.5.2a - TUTORAGGIO TIROCINI",exp_SILP!$AD328="4.2"),"A.5.2a - TUTORAGGIO TIROCINI (CARCERE)",
exp_SILP!$S328)))))))</f>
        <v>A.5 - LEP F1 - ACCOMPAGNAMENTO AL LAVORO</v>
      </c>
      <c r="C328" s="11" t="str">
        <f>CONCATENATE(VLOOKUP(exp_SILP!$B328,'DATI COMMESSE'!$A$2:$F$25,4,FALSE)," - ", VLOOKUP(exp_SILP!$B328,'DATI COMMESSE'!$A$2:$F$25,2,FALSE)," - ",VLOOKUP(exp_SILP!$B328,'DATI COMMESSE'!$A$2:$F$25,3,FALSE))</f>
        <v>GOL - 22-02-5000 - 22-12-5003</v>
      </c>
      <c r="D328" s="11" t="str">
        <f>LEFT(exp_SILP!$R328,5)</f>
        <v>10:00</v>
      </c>
      <c r="E328" s="11" t="str">
        <f>RIGHT(exp_SILP!$R328,5)</f>
        <v>11:00</v>
      </c>
      <c r="F328" s="11">
        <f>IF(exp_SILP!$AG328&gt;=60,exp_SILP!$AG328/60,exp_SILP!$AG328)</f>
        <v>1</v>
      </c>
      <c r="G328" s="11" t="str">
        <f>VLOOKUP(exp_SILP!$Y328,'DATI CM'!$A$2:$F$28,2,FALSE)</f>
        <v>RSCDAA66H43F952Q</v>
      </c>
      <c r="H328" s="11" t="str">
        <f>VLOOKUP(exp_SILP!$Y328,'DATI CM'!$A$2:$F$28,3,FALSE)</f>
        <v>A011</v>
      </c>
      <c r="I328" s="11" t="str">
        <f t="shared" si="1"/>
        <v>N</v>
      </c>
      <c r="J328" s="11" t="str">
        <f>VLOOKUP(exp_SILP!$Y328,'DATI CM'!$A$2:$F$28,4,FALSE)</f>
        <v>NO</v>
      </c>
      <c r="K328" s="12">
        <f>VLOOKUP(exp_SILP!$B328,'DATI COMMESSE'!$A$2:$F$25,5,FALSE)</f>
        <v>39.94</v>
      </c>
      <c r="L328" s="12">
        <f>IF(exp_SILP!$B328="A4.10 - LEP E - ORIENTAMENTO SPECIALISTICO SKILL GAP ANALYSIS - GRUPPO 3P",0,VLOOKUP(exp_SILP!$Y328,'DATI CM'!$A$2:$F$28,6,FALSE))</f>
        <v>25</v>
      </c>
      <c r="M328" s="12">
        <f>IFERROR(VLOOKUP(exp_SILP!$B328,'DATI CM'!$H$2:$I$16,2,FALSE)*exp_SILP!$F328,0)</f>
        <v>0</v>
      </c>
      <c r="N328" s="11" t="str">
        <f>VLOOKUP(exp_SILP!$B328,'DATI COMMESSE'!$A$2:$F$25,4,FALSE)</f>
        <v>GOL</v>
      </c>
      <c r="O328" s="13">
        <f>VLOOKUP(exp_SILP!$B328,'DATI COMMESSE'!$A$2:$F$25,5,FALSE)*exp_SILP!$F328</f>
        <v>39.94</v>
      </c>
      <c r="P328" s="11" t="str">
        <f>IF(MID(exp_SILP!$W328,10,2)&gt;"40","F","M")</f>
        <v>F</v>
      </c>
      <c r="Q328" s="27" t="s">
        <v>621</v>
      </c>
      <c r="R328" s="15" t="s">
        <v>139</v>
      </c>
      <c r="S328" s="15" t="s">
        <v>57</v>
      </c>
      <c r="T328" s="15" t="s">
        <v>58</v>
      </c>
      <c r="U328" s="15" t="s">
        <v>59</v>
      </c>
      <c r="V328" s="15" t="s">
        <v>886</v>
      </c>
      <c r="W328" s="15" t="s">
        <v>887</v>
      </c>
      <c r="X328" s="15" t="s">
        <v>888</v>
      </c>
      <c r="Y328" s="15" t="s">
        <v>16</v>
      </c>
      <c r="Z328" s="15" t="s">
        <v>63</v>
      </c>
      <c r="AA328" s="15" t="s">
        <v>64</v>
      </c>
      <c r="AB328" s="15" t="s">
        <v>65</v>
      </c>
      <c r="AC328" s="15" t="s">
        <v>82</v>
      </c>
      <c r="AD328" s="15" t="s">
        <v>59</v>
      </c>
      <c r="AE328" s="15" t="s">
        <v>59</v>
      </c>
      <c r="AF328" s="15" t="s">
        <v>114</v>
      </c>
      <c r="AG328" s="28" t="s">
        <v>67</v>
      </c>
      <c r="AH328" s="15" t="s">
        <v>621</v>
      </c>
      <c r="AI328" s="15" t="s">
        <v>198</v>
      </c>
      <c r="AJ328" s="15" t="str">
        <f>VLOOKUP(exp_SILP!$Y328,'DATI CM'!$A$2:$F$28,2,FALSE)</f>
        <v>RSCDAA66H43F952Q</v>
      </c>
    </row>
    <row r="329" ht="15.75" hidden="1" customHeight="1">
      <c r="A329" s="17" t="str">
        <f>IFERROR(VLOOKUP(exp_SILP!$W329,exp_utenti_P!D:D,1,FALSE),"_DA INSERIRE")</f>
        <v>DRMVVN99M51F952T</v>
      </c>
      <c r="B329" s="17" t="str">
        <f>IF(AND(exp_SILP!$S329="A.3 ORIENTAMENTO PROFESSIONALE",exp_SILP!$AD329="4.2"),"A.3 ORIENTAMENTO PROFESSIONALE (CARCERE)",
IF(AND(exp_SILP!$S329="A.3 ORIENTAMENTO PROFESSIONALE",exp_SILP!$AD329="."),"A.3 ORIENTAMENTO PROFESSIONALE (CARCERE)",
IF(AND(exp_SILP!$S329="A.4 CONSULENZA ORIENTATIVA",exp_SILP!$AD329="4.2"),"A.4 CONSULENZA ORIENTATIVA (CARCERE)",
IF(AND(exp_SILP!$S329="A.4 CONSULENZA ORIENTATIVA",exp_SILP!$AD329="."),"A.4 CONSULENZA ORIENTATIVA (CARCERE)",
IF(AND(exp_SILP!$S329="A.5 - LEP F1 - ACCOMPAGNAMENTO AL LAVORO",exp_SILP!$AD329="4.2"),"A.5 - LEP F1 - ACCOMPAGNAMENTO AL LAVORO (CARCERE)",
IF(AND(exp_SILP!$S329="A.5 - LEP F1 - ACCOMPAGNAMENTO AL LAVORO",exp_SILP!$AD329="."),"A.5 - LEP F1 - ACCOMPAGNAMENTO AL LAVORO (CARCERE)",
IF(AND(exp_SILP!$S329="A.5.2a - TUTORAGGIO TIROCINI",exp_SILP!$AD329="4.2"),"A.5.2a - TUTORAGGIO TIROCINI (CARCERE)",
exp_SILP!$S329)))))))</f>
        <v>A.5 - LEP F1 - ACCOMPAGNAMENTO AL LAVORO</v>
      </c>
      <c r="C329" s="18" t="str">
        <f>CONCATENATE(VLOOKUP(exp_SILP!$B329,'DATI COMMESSE'!$A$2:$F$25,4,FALSE)," - ", VLOOKUP(exp_SILP!$B329,'DATI COMMESSE'!$A$2:$F$25,2,FALSE)," - ",VLOOKUP(exp_SILP!$B329,'DATI COMMESSE'!$A$2:$F$25,3,FALSE))</f>
        <v>GOL - 22-02-5000 - 22-12-5003</v>
      </c>
      <c r="D329" s="18" t="str">
        <f>LEFT(exp_SILP!$R329,5)</f>
        <v>08:00</v>
      </c>
      <c r="E329" s="18" t="str">
        <f>RIGHT(exp_SILP!$R329,5)</f>
        <v>10:00</v>
      </c>
      <c r="F329" s="18">
        <f>IF(exp_SILP!$AG329&gt;=60,exp_SILP!$AG329/60,exp_SILP!$AG329)</f>
        <v>2</v>
      </c>
      <c r="G329" s="18" t="str">
        <f>VLOOKUP(exp_SILP!$Y329,'DATI CM'!$A$2:$F$28,2,FALSE)</f>
        <v>RSCDAA66H43F952Q</v>
      </c>
      <c r="H329" s="18" t="str">
        <f>VLOOKUP(exp_SILP!$Y329,'DATI CM'!$A$2:$F$28,3,FALSE)</f>
        <v>A011</v>
      </c>
      <c r="I329" s="18" t="str">
        <f t="shared" si="1"/>
        <v>N</v>
      </c>
      <c r="J329" s="18" t="str">
        <f>VLOOKUP(exp_SILP!$Y329,'DATI CM'!$A$2:$F$28,4,FALSE)</f>
        <v>NO</v>
      </c>
      <c r="K329" s="19">
        <f>VLOOKUP(exp_SILP!$B329,'DATI COMMESSE'!$A$2:$F$25,5,FALSE)</f>
        <v>39.94</v>
      </c>
      <c r="L329" s="19">
        <f>IF(exp_SILP!$B329="A4.10 - LEP E - ORIENTAMENTO SPECIALISTICO SKILL GAP ANALYSIS - GRUPPO 3P",0,VLOOKUP(exp_SILP!$Y329,'DATI CM'!$A$2:$F$28,6,FALSE))</f>
        <v>25</v>
      </c>
      <c r="M329" s="19">
        <f>IFERROR(VLOOKUP(exp_SILP!$B329,'DATI CM'!$H$2:$I$16,2,FALSE)*exp_SILP!$F329,0)</f>
        <v>0</v>
      </c>
      <c r="N329" s="18" t="str">
        <f>VLOOKUP(exp_SILP!$B329,'DATI COMMESSE'!$A$2:$F$25,4,FALSE)</f>
        <v>GOL</v>
      </c>
      <c r="O329" s="20">
        <f>VLOOKUP(exp_SILP!$B329,'DATI COMMESSE'!$A$2:$F$25,5,FALSE)*exp_SILP!$F329</f>
        <v>79.88</v>
      </c>
      <c r="P329" s="18" t="str">
        <f>IF(MID(exp_SILP!$W329,10,2)&gt;"40","F","M")</f>
        <v>F</v>
      </c>
      <c r="Q329" s="24" t="s">
        <v>621</v>
      </c>
      <c r="R329" s="22" t="s">
        <v>286</v>
      </c>
      <c r="S329" s="22" t="s">
        <v>57</v>
      </c>
      <c r="T329" s="22" t="s">
        <v>58</v>
      </c>
      <c r="U329" s="22" t="s">
        <v>59</v>
      </c>
      <c r="V329" s="22" t="s">
        <v>886</v>
      </c>
      <c r="W329" s="22" t="s">
        <v>887</v>
      </c>
      <c r="X329" s="22" t="s">
        <v>888</v>
      </c>
      <c r="Y329" s="22" t="s">
        <v>16</v>
      </c>
      <c r="Z329" s="22" t="s">
        <v>63</v>
      </c>
      <c r="AA329" s="22" t="s">
        <v>64</v>
      </c>
      <c r="AB329" s="22" t="s">
        <v>65</v>
      </c>
      <c r="AC329" s="22" t="s">
        <v>82</v>
      </c>
      <c r="AD329" s="22" t="s">
        <v>59</v>
      </c>
      <c r="AE329" s="22" t="s">
        <v>59</v>
      </c>
      <c r="AF329" s="22" t="s">
        <v>59</v>
      </c>
      <c r="AG329" s="25" t="s">
        <v>76</v>
      </c>
      <c r="AH329" s="22" t="s">
        <v>621</v>
      </c>
      <c r="AI329" s="22" t="s">
        <v>198</v>
      </c>
      <c r="AJ329" s="22" t="str">
        <f>VLOOKUP(exp_SILP!$Y329,'DATI CM'!$A$2:$F$28,2,FALSE)</f>
        <v>RSCDAA66H43F952Q</v>
      </c>
    </row>
    <row r="330" ht="15.75" hidden="1" customHeight="1">
      <c r="A330" s="10" t="str">
        <f>IFERROR(VLOOKUP(exp_SILP!$W330,exp_utenti_P!D:D,1,FALSE),"_DA INSERIRE")</f>
        <v>PVEKST67M52Z104C</v>
      </c>
      <c r="B330" s="10" t="str">
        <f>IF(AND(exp_SILP!$S330="A.3 ORIENTAMENTO PROFESSIONALE",exp_SILP!$AD330="4.2"),"A.3 ORIENTAMENTO PROFESSIONALE (CARCERE)",
IF(AND(exp_SILP!$S330="A.3 ORIENTAMENTO PROFESSIONALE",exp_SILP!$AD330="."),"A.3 ORIENTAMENTO PROFESSIONALE (CARCERE)",
IF(AND(exp_SILP!$S330="A.4 CONSULENZA ORIENTATIVA",exp_SILP!$AD330="4.2"),"A.4 CONSULENZA ORIENTATIVA (CARCERE)",
IF(AND(exp_SILP!$S330="A.4 CONSULENZA ORIENTATIVA",exp_SILP!$AD330="."),"A.4 CONSULENZA ORIENTATIVA (CARCERE)",
IF(AND(exp_SILP!$S330="A.5 - LEP F1 - ACCOMPAGNAMENTO AL LAVORO",exp_SILP!$AD330="4.2"),"A.5 - LEP F1 - ACCOMPAGNAMENTO AL LAVORO (CARCERE)",
IF(AND(exp_SILP!$S330="A.5 - LEP F1 - ACCOMPAGNAMENTO AL LAVORO",exp_SILP!$AD330="."),"A.5 - LEP F1 - ACCOMPAGNAMENTO AL LAVORO (CARCERE)",
IF(AND(exp_SILP!$S330="A.5.2a - TUTORAGGIO TIROCINI",exp_SILP!$AD330="4.2"),"A.5.2a - TUTORAGGIO TIROCINI (CARCERE)",
exp_SILP!$S330)))))))</f>
        <v>A.5 - LEP F1 - ACCOMPAGNAMENTO AL LAVORO</v>
      </c>
      <c r="C330" s="11" t="str">
        <f>CONCATENATE(VLOOKUP(exp_SILP!$B330,'DATI COMMESSE'!$A$2:$F$25,4,FALSE)," - ", VLOOKUP(exp_SILP!$B330,'DATI COMMESSE'!$A$2:$F$25,2,FALSE)," - ",VLOOKUP(exp_SILP!$B330,'DATI COMMESSE'!$A$2:$F$25,3,FALSE))</f>
        <v>GOL - 22-02-5000 - 22-12-5003</v>
      </c>
      <c r="D330" s="11" t="str">
        <f>LEFT(exp_SILP!$R330,5)</f>
        <v>13:00</v>
      </c>
      <c r="E330" s="11" t="str">
        <f>RIGHT(exp_SILP!$R330,5)</f>
        <v>14:00</v>
      </c>
      <c r="F330" s="11">
        <f>IF(exp_SILP!$AG330&gt;=60,exp_SILP!$AG330/60,exp_SILP!$AG330)</f>
        <v>1</v>
      </c>
      <c r="G330" s="11" t="str">
        <f>VLOOKUP(exp_SILP!$Y330,'DATI CM'!$A$2:$F$28,2,FALSE)</f>
        <v>PNFMRT85H50A859E</v>
      </c>
      <c r="H330" s="11" t="str">
        <f>VLOOKUP(exp_SILP!$Y330,'DATI CM'!$A$2:$F$28,3,FALSE)</f>
        <v>A011</v>
      </c>
      <c r="I330" s="11" t="str">
        <f t="shared" si="1"/>
        <v>N</v>
      </c>
      <c r="J330" s="11" t="str">
        <f>VLOOKUP(exp_SILP!$Y330,'DATI CM'!$A$2:$F$28,4,FALSE)</f>
        <v>BIELLA</v>
      </c>
      <c r="K330" s="12">
        <f>VLOOKUP(exp_SILP!$B330,'DATI COMMESSE'!$A$2:$F$25,5,FALSE)</f>
        <v>39.94</v>
      </c>
      <c r="L330" s="12">
        <f>IF(exp_SILP!$B330="A4.10 - LEP E - ORIENTAMENTO SPECIALISTICO SKILL GAP ANALYSIS - GRUPPO 3P",0,VLOOKUP(exp_SILP!$Y330,'DATI CM'!$A$2:$F$28,6,FALSE))</f>
        <v>25</v>
      </c>
      <c r="M330" s="12">
        <f>IFERROR(VLOOKUP(exp_SILP!$B330,'DATI CM'!$H$2:$I$16,2,FALSE)*exp_SILP!$F330,0)</f>
        <v>0</v>
      </c>
      <c r="N330" s="11" t="str">
        <f>VLOOKUP(exp_SILP!$B330,'DATI COMMESSE'!$A$2:$F$25,4,FALSE)</f>
        <v>GOL</v>
      </c>
      <c r="O330" s="13">
        <f>VLOOKUP(exp_SILP!$B330,'DATI COMMESSE'!$A$2:$F$25,5,FALSE)*exp_SILP!$F330</f>
        <v>39.94</v>
      </c>
      <c r="P330" s="11" t="str">
        <f>IF(MID(exp_SILP!$W330,10,2)&gt;"40","F","M")</f>
        <v>F</v>
      </c>
      <c r="Q330" s="27" t="s">
        <v>621</v>
      </c>
      <c r="R330" s="15" t="s">
        <v>159</v>
      </c>
      <c r="S330" s="15" t="s">
        <v>57</v>
      </c>
      <c r="T330" s="15" t="s">
        <v>58</v>
      </c>
      <c r="U330" s="15" t="s">
        <v>59</v>
      </c>
      <c r="V330" s="15" t="s">
        <v>519</v>
      </c>
      <c r="W330" s="15" t="s">
        <v>520</v>
      </c>
      <c r="X330" s="15" t="s">
        <v>521</v>
      </c>
      <c r="Y330" s="15" t="s">
        <v>15</v>
      </c>
      <c r="Z330" s="15" t="s">
        <v>63</v>
      </c>
      <c r="AA330" s="15" t="s">
        <v>64</v>
      </c>
      <c r="AB330" s="15" t="s">
        <v>65</v>
      </c>
      <c r="AC330" s="15" t="s">
        <v>66</v>
      </c>
      <c r="AD330" s="15" t="s">
        <v>59</v>
      </c>
      <c r="AE330" s="15" t="s">
        <v>59</v>
      </c>
      <c r="AF330" s="15" t="s">
        <v>59</v>
      </c>
      <c r="AG330" s="28" t="s">
        <v>67</v>
      </c>
      <c r="AH330" s="15" t="s">
        <v>621</v>
      </c>
      <c r="AI330" s="15" t="s">
        <v>68</v>
      </c>
      <c r="AJ330" s="15" t="str">
        <f>VLOOKUP(exp_SILP!$Y330,'DATI CM'!$A$2:$F$28,2,FALSE)</f>
        <v>PNFMRT85H50A859E</v>
      </c>
    </row>
    <row r="331" ht="15.75" hidden="1" customHeight="1">
      <c r="A331" s="17" t="str">
        <f>IFERROR(VLOOKUP(exp_SILP!$W331,exp_utenti_P!D:D,1,FALSE),"_DA INSERIRE")</f>
        <v>PVESNS96M45Z104D</v>
      </c>
      <c r="B331" s="17" t="str">
        <f>IF(AND(exp_SILP!$S331="A.3 ORIENTAMENTO PROFESSIONALE",exp_SILP!$AD331="4.2"),"A.3 ORIENTAMENTO PROFESSIONALE (CARCERE)",
IF(AND(exp_SILP!$S331="A.3 ORIENTAMENTO PROFESSIONALE",exp_SILP!$AD331="."),"A.3 ORIENTAMENTO PROFESSIONALE (CARCERE)",
IF(AND(exp_SILP!$S331="A.4 CONSULENZA ORIENTATIVA",exp_SILP!$AD331="4.2"),"A.4 CONSULENZA ORIENTATIVA (CARCERE)",
IF(AND(exp_SILP!$S331="A.4 CONSULENZA ORIENTATIVA",exp_SILP!$AD331="."),"A.4 CONSULENZA ORIENTATIVA (CARCERE)",
IF(AND(exp_SILP!$S331="A.5 - LEP F1 - ACCOMPAGNAMENTO AL LAVORO",exp_SILP!$AD331="4.2"),"A.5 - LEP F1 - ACCOMPAGNAMENTO AL LAVORO (CARCERE)",
IF(AND(exp_SILP!$S331="A.5 - LEP F1 - ACCOMPAGNAMENTO AL LAVORO",exp_SILP!$AD331="."),"A.5 - LEP F1 - ACCOMPAGNAMENTO AL LAVORO (CARCERE)",
IF(AND(exp_SILP!$S331="A.5.2a - TUTORAGGIO TIROCINI",exp_SILP!$AD331="4.2"),"A.5.2a - TUTORAGGIO TIROCINI (CARCERE)",
exp_SILP!$S331)))))))</f>
        <v>A.5 - LEP F1 - ACCOMPAGNAMENTO AL LAVORO</v>
      </c>
      <c r="C331" s="18" t="str">
        <f>CONCATENATE(VLOOKUP(exp_SILP!$B331,'DATI COMMESSE'!$A$2:$F$25,4,FALSE)," - ", VLOOKUP(exp_SILP!$B331,'DATI COMMESSE'!$A$2:$F$25,2,FALSE)," - ",VLOOKUP(exp_SILP!$B331,'DATI COMMESSE'!$A$2:$F$25,3,FALSE))</f>
        <v>GOL - 22-02-5000 - 22-12-5003</v>
      </c>
      <c r="D331" s="18" t="str">
        <f>LEFT(exp_SILP!$R331,5)</f>
        <v>14:00</v>
      </c>
      <c r="E331" s="18" t="str">
        <f>RIGHT(exp_SILP!$R331,5)</f>
        <v>15:00</v>
      </c>
      <c r="F331" s="18">
        <f>IF(exp_SILP!$AG331&gt;=60,exp_SILP!$AG331/60,exp_SILP!$AG331)</f>
        <v>1</v>
      </c>
      <c r="G331" s="18" t="str">
        <f>VLOOKUP(exp_SILP!$Y331,'DATI CM'!$A$2:$F$28,2,FALSE)</f>
        <v>PNFMRT85H50A859E</v>
      </c>
      <c r="H331" s="18" t="str">
        <f>VLOOKUP(exp_SILP!$Y331,'DATI CM'!$A$2:$F$28,3,FALSE)</f>
        <v>A011</v>
      </c>
      <c r="I331" s="18" t="str">
        <f t="shared" si="1"/>
        <v>N</v>
      </c>
      <c r="J331" s="18" t="str">
        <f>VLOOKUP(exp_SILP!$Y331,'DATI CM'!$A$2:$F$28,4,FALSE)</f>
        <v>BIELLA</v>
      </c>
      <c r="K331" s="19">
        <f>VLOOKUP(exp_SILP!$B331,'DATI COMMESSE'!$A$2:$F$25,5,FALSE)</f>
        <v>39.94</v>
      </c>
      <c r="L331" s="19">
        <f>IF(exp_SILP!$B331="A4.10 - LEP E - ORIENTAMENTO SPECIALISTICO SKILL GAP ANALYSIS - GRUPPO 3P",0,VLOOKUP(exp_SILP!$Y331,'DATI CM'!$A$2:$F$28,6,FALSE))</f>
        <v>25</v>
      </c>
      <c r="M331" s="19">
        <f>IFERROR(VLOOKUP(exp_SILP!$B331,'DATI CM'!$H$2:$I$16,2,FALSE)*exp_SILP!$F331,0)</f>
        <v>0</v>
      </c>
      <c r="N331" s="18" t="str">
        <f>VLOOKUP(exp_SILP!$B331,'DATI COMMESSE'!$A$2:$F$25,4,FALSE)</f>
        <v>GOL</v>
      </c>
      <c r="O331" s="20">
        <f>VLOOKUP(exp_SILP!$B331,'DATI COMMESSE'!$A$2:$F$25,5,FALSE)*exp_SILP!$F331</f>
        <v>39.94</v>
      </c>
      <c r="P331" s="18" t="str">
        <f>IF(MID(exp_SILP!$W331,10,2)&gt;"40","F","M")</f>
        <v>F</v>
      </c>
      <c r="Q331" s="24" t="s">
        <v>621</v>
      </c>
      <c r="R331" s="22" t="s">
        <v>56</v>
      </c>
      <c r="S331" s="22" t="s">
        <v>57</v>
      </c>
      <c r="T331" s="22" t="s">
        <v>58</v>
      </c>
      <c r="U331" s="22" t="s">
        <v>59</v>
      </c>
      <c r="V331" s="22" t="s">
        <v>524</v>
      </c>
      <c r="W331" s="22" t="s">
        <v>525</v>
      </c>
      <c r="X331" s="22" t="s">
        <v>526</v>
      </c>
      <c r="Y331" s="22" t="s">
        <v>15</v>
      </c>
      <c r="Z331" s="22" t="s">
        <v>63</v>
      </c>
      <c r="AA331" s="22" t="s">
        <v>64</v>
      </c>
      <c r="AB331" s="22" t="s">
        <v>65</v>
      </c>
      <c r="AC331" s="22" t="s">
        <v>66</v>
      </c>
      <c r="AD331" s="22" t="s">
        <v>59</v>
      </c>
      <c r="AE331" s="22" t="s">
        <v>59</v>
      </c>
      <c r="AF331" s="22" t="s">
        <v>59</v>
      </c>
      <c r="AG331" s="25" t="s">
        <v>67</v>
      </c>
      <c r="AH331" s="22" t="s">
        <v>621</v>
      </c>
      <c r="AI331" s="22" t="s">
        <v>68</v>
      </c>
      <c r="AJ331" s="22" t="str">
        <f>VLOOKUP(exp_SILP!$Y331,'DATI CM'!$A$2:$F$28,2,FALSE)</f>
        <v>PNFMRT85H50A859E</v>
      </c>
    </row>
    <row r="332" ht="15.75" customHeight="1">
      <c r="A332" s="10" t="str">
        <f>IFERROR(VLOOKUP(exp_SILP!$W332,exp_utenti_P!D:D,1,FALSE),"_DA INSERIRE")</f>
        <v>BRTJNY00R63L219O</v>
      </c>
      <c r="B332" s="10" t="str">
        <f>IF(AND(exp_SILP!$S332="A.3 ORIENTAMENTO PROFESSIONALE",exp_SILP!$AD332="4.2"),"A.3 ORIENTAMENTO PROFESSIONALE (CARCERE)",
IF(AND(exp_SILP!$S332="A.3 ORIENTAMENTO PROFESSIONALE",exp_SILP!$AD332="."),"A.3 ORIENTAMENTO PROFESSIONALE (CARCERE)",
IF(AND(exp_SILP!$S332="A.4 CONSULENZA ORIENTATIVA",exp_SILP!$AD332="4.2"),"A.4 CONSULENZA ORIENTATIVA (CARCERE)",
IF(AND(exp_SILP!$S332="A.4 CONSULENZA ORIENTATIVA",exp_SILP!$AD332="."),"A.4 CONSULENZA ORIENTATIVA (CARCERE)",
IF(AND(exp_SILP!$S332="A.5 - LEP F1 - ACCOMPAGNAMENTO AL LAVORO",exp_SILP!$AD332="4.2"),"A.5 - LEP F1 - ACCOMPAGNAMENTO AL LAVORO (CARCERE)",
IF(AND(exp_SILP!$S332="A.5 - LEP F1 - ACCOMPAGNAMENTO AL LAVORO",exp_SILP!$AD332="."),"A.5 - LEP F1 - ACCOMPAGNAMENTO AL LAVORO (CARCERE)",
IF(AND(exp_SILP!$S332="A.5.2a - TUTORAGGIO TIROCINI",exp_SILP!$AD332="4.2"),"A.5.2a - TUTORAGGIO TIROCINI (CARCERE)",
exp_SILP!$S332)))))))</f>
        <v>A.5.2a - TUTORAGGIO TIROCINI</v>
      </c>
      <c r="C332" s="11" t="str">
        <f>CONCATENATE(VLOOKUP(exp_SILP!$B332,'DATI COMMESSE'!$A$2:$F$25,4,FALSE)," - ", VLOOKUP(exp_SILP!$B332,'DATI COMMESSE'!$A$2:$F$25,2,FALSE)," - ",VLOOKUP(exp_SILP!$B332,'DATI COMMESSE'!$A$2:$F$25,3,FALSE))</f>
        <v>FRD - 22-02-5000 - 22-12-5002</v>
      </c>
      <c r="D332" s="11" t="str">
        <f>LEFT(exp_SILP!$R332,5)</f>
        <v>16:00</v>
      </c>
      <c r="E332" s="11" t="str">
        <f>RIGHT(exp_SILP!$R332,5)</f>
        <v>18:00</v>
      </c>
      <c r="F332" s="11">
        <f>IF(exp_SILP!$AG332&gt;=60,exp_SILP!$AG332/60,exp_SILP!$AG332)</f>
        <v>2</v>
      </c>
      <c r="G332" s="11" t="str">
        <f>VLOOKUP(exp_SILP!$Y332,'DATI CM'!$A$2:$F$28,2,FALSE)</f>
        <v>FLCSRN79S42L219X</v>
      </c>
      <c r="H332" s="11" t="str">
        <f>VLOOKUP(exp_SILP!$Y332,'DATI CM'!$A$2:$F$28,3,FALSE)</f>
        <v>A011</v>
      </c>
      <c r="I332" s="11" t="str">
        <f t="shared" si="1"/>
        <v>N</v>
      </c>
      <c r="J332" s="11" t="str">
        <f>VLOOKUP(exp_SILP!$Y332,'DATI CM'!$A$2:$F$28,4,FALSE)</f>
        <v>TORINO</v>
      </c>
      <c r="K332" s="12">
        <f>VLOOKUP(exp_SILP!$B332,'DATI COMMESSE'!$A$2:$F$25,5,FALSE)</f>
        <v>35.5</v>
      </c>
      <c r="L332" s="12">
        <f>IF(exp_SILP!$B332="A4.10 - LEP E - ORIENTAMENTO SPECIALISTICO SKILL GAP ANALYSIS - GRUPPO 3P",0,VLOOKUP(exp_SILP!$Y332,'DATI CM'!$A$2:$F$28,6,FALSE))</f>
        <v>25</v>
      </c>
      <c r="M332" s="12">
        <f>IFERROR(VLOOKUP(exp_SILP!$B332,'DATI CM'!$H$2:$I$16,2,FALSE)*exp_SILP!$F332,0)</f>
        <v>0</v>
      </c>
      <c r="N332" s="11" t="str">
        <f>VLOOKUP(exp_SILP!$B332,'DATI COMMESSE'!$A$2:$F$25,4,FALSE)</f>
        <v>FRD</v>
      </c>
      <c r="O332" s="13">
        <f>VLOOKUP(exp_SILP!$B332,'DATI COMMESSE'!$A$2:$F$25,5,FALSE)*exp_SILP!$F332</f>
        <v>71</v>
      </c>
      <c r="P332" s="11" t="str">
        <f>IF(MID(exp_SILP!$W332,10,2)&gt;"40","F","M")</f>
        <v>F</v>
      </c>
      <c r="Q332" s="27" t="s">
        <v>621</v>
      </c>
      <c r="R332" s="15" t="s">
        <v>148</v>
      </c>
      <c r="S332" s="15" t="s">
        <v>166</v>
      </c>
      <c r="T332" s="15" t="s">
        <v>58</v>
      </c>
      <c r="U332" s="15" t="s">
        <v>59</v>
      </c>
      <c r="V332" s="15" t="s">
        <v>103</v>
      </c>
      <c r="W332" s="15" t="s">
        <v>104</v>
      </c>
      <c r="X332" s="15" t="s">
        <v>105</v>
      </c>
      <c r="Y332" s="15" t="s">
        <v>10</v>
      </c>
      <c r="Z332" s="15" t="s">
        <v>63</v>
      </c>
      <c r="AA332" s="15" t="s">
        <v>64</v>
      </c>
      <c r="AB332" s="15" t="s">
        <v>74</v>
      </c>
      <c r="AC332" s="15" t="s">
        <v>75</v>
      </c>
      <c r="AD332" s="15" t="s">
        <v>59</v>
      </c>
      <c r="AE332" s="15" t="s">
        <v>59</v>
      </c>
      <c r="AF332" s="15" t="s">
        <v>59</v>
      </c>
      <c r="AG332" s="28" t="s">
        <v>76</v>
      </c>
      <c r="AH332" s="15" t="s">
        <v>889</v>
      </c>
      <c r="AI332" s="15" t="s">
        <v>77</v>
      </c>
      <c r="AJ332" s="15" t="str">
        <f>VLOOKUP(exp_SILP!$Y332,'DATI CM'!$A$2:$F$28,2,FALSE)</f>
        <v>FLCSRN79S42L219X</v>
      </c>
    </row>
    <row r="333" ht="15.75" hidden="1" customHeight="1">
      <c r="A333" s="17" t="str">
        <f>IFERROR(VLOOKUP(exp_SILP!$W333,exp_utenti_P!D:D,1,FALSE),"_DA INSERIRE")</f>
        <v>KBDMMD92A01Z354J</v>
      </c>
      <c r="B333" s="17" t="str">
        <f>IF(AND(exp_SILP!$S333="A.3 ORIENTAMENTO PROFESSIONALE",exp_SILP!$AD333="4.2"),"A.3 ORIENTAMENTO PROFESSIONALE (CARCERE)",
IF(AND(exp_SILP!$S333="A.3 ORIENTAMENTO PROFESSIONALE",exp_SILP!$AD333="."),"A.3 ORIENTAMENTO PROFESSIONALE (CARCERE)",
IF(AND(exp_SILP!$S333="A.4 CONSULENZA ORIENTATIVA",exp_SILP!$AD333="4.2"),"A.4 CONSULENZA ORIENTATIVA (CARCERE)",
IF(AND(exp_SILP!$S333="A.4 CONSULENZA ORIENTATIVA",exp_SILP!$AD333="."),"A.4 CONSULENZA ORIENTATIVA (CARCERE)",
IF(AND(exp_SILP!$S333="A.5 - LEP F1 - ACCOMPAGNAMENTO AL LAVORO",exp_SILP!$AD333="4.2"),"A.5 - LEP F1 - ACCOMPAGNAMENTO AL LAVORO (CARCERE)",
IF(AND(exp_SILP!$S333="A.5 - LEP F1 - ACCOMPAGNAMENTO AL LAVORO",exp_SILP!$AD333="."),"A.5 - LEP F1 - ACCOMPAGNAMENTO AL LAVORO (CARCERE)",
IF(AND(exp_SILP!$S333="A.5.2a - TUTORAGGIO TIROCINI",exp_SILP!$AD333="4.2"),"A.5.2a - TUTORAGGIO TIROCINI (CARCERE)",
exp_SILP!$S333)))))))</f>
        <v>A4.10 - LEP E - ORIENTAMENTO SPECIALISTICO SKILL GAP ANALYSIS</v>
      </c>
      <c r="C333" s="18" t="str">
        <f>CONCATENATE(VLOOKUP(exp_SILP!$B333,'DATI COMMESSE'!$A$2:$F$25,4,FALSE)," - ", VLOOKUP(exp_SILP!$B333,'DATI COMMESSE'!$A$2:$F$25,2,FALSE)," - ",VLOOKUP(exp_SILP!$B333,'DATI COMMESSE'!$A$2:$F$25,3,FALSE))</f>
        <v>GOL - 22-02-5000 - 22-12-5003</v>
      </c>
      <c r="D333" s="18" t="str">
        <f>LEFT(exp_SILP!$R333,5)</f>
        <v>17:00</v>
      </c>
      <c r="E333" s="18" t="str">
        <f>RIGHT(exp_SILP!$R333,5)</f>
        <v>18:00</v>
      </c>
      <c r="F333" s="18">
        <f>IF(exp_SILP!$AG333&gt;=60,exp_SILP!$AG333/60,exp_SILP!$AG333)</f>
        <v>1</v>
      </c>
      <c r="G333" s="18" t="str">
        <f>VLOOKUP(exp_SILP!$Y333,'DATI CM'!$A$2:$F$28,2,FALSE)</f>
        <v>RSCDAA66H43F952Q</v>
      </c>
      <c r="H333" s="18" t="str">
        <f>VLOOKUP(exp_SILP!$Y333,'DATI CM'!$A$2:$F$28,3,FALSE)</f>
        <v>A011</v>
      </c>
      <c r="I333" s="18" t="str">
        <f t="shared" si="1"/>
        <v>N</v>
      </c>
      <c r="J333" s="18" t="str">
        <f>VLOOKUP(exp_SILP!$Y333,'DATI CM'!$A$2:$F$28,4,FALSE)</f>
        <v>NO</v>
      </c>
      <c r="K333" s="19">
        <f>VLOOKUP(exp_SILP!$B333,'DATI COMMESSE'!$A$2:$F$25,5,FALSE)</f>
        <v>39.94</v>
      </c>
      <c r="L333" s="19">
        <f>IF(exp_SILP!$B333="A4.10 - LEP E - ORIENTAMENTO SPECIALISTICO SKILL GAP ANALYSIS - GRUPPO 3P",0,VLOOKUP(exp_SILP!$Y333,'DATI CM'!$A$2:$F$28,6,FALSE))</f>
        <v>25</v>
      </c>
      <c r="M333" s="19">
        <f>IFERROR(VLOOKUP(exp_SILP!$B333,'DATI CM'!$H$2:$I$16,2,FALSE)*exp_SILP!$F333,0)</f>
        <v>0</v>
      </c>
      <c r="N333" s="18" t="str">
        <f>VLOOKUP(exp_SILP!$B333,'DATI COMMESSE'!$A$2:$F$25,4,FALSE)</f>
        <v>GOL</v>
      </c>
      <c r="O333" s="20">
        <f>VLOOKUP(exp_SILP!$B333,'DATI COMMESSE'!$A$2:$F$25,5,FALSE)*exp_SILP!$F333</f>
        <v>39.94</v>
      </c>
      <c r="P333" s="18" t="str">
        <f>IF(MID(exp_SILP!$W333,10,2)&gt;"40","F","M")</f>
        <v>M</v>
      </c>
      <c r="Q333" s="24" t="s">
        <v>621</v>
      </c>
      <c r="R333" s="22" t="s">
        <v>93</v>
      </c>
      <c r="S333" s="22" t="s">
        <v>70</v>
      </c>
      <c r="T333" s="22" t="s">
        <v>58</v>
      </c>
      <c r="U333" s="22" t="s">
        <v>59</v>
      </c>
      <c r="V333" s="22" t="s">
        <v>599</v>
      </c>
      <c r="W333" s="22" t="s">
        <v>600</v>
      </c>
      <c r="X333" s="22" t="s">
        <v>601</v>
      </c>
      <c r="Y333" s="22" t="s">
        <v>16</v>
      </c>
      <c r="Z333" s="22" t="s">
        <v>63</v>
      </c>
      <c r="AA333" s="22" t="s">
        <v>64</v>
      </c>
      <c r="AB333" s="22" t="s">
        <v>65</v>
      </c>
      <c r="AC333" s="22" t="s">
        <v>82</v>
      </c>
      <c r="AD333" s="22" t="s">
        <v>59</v>
      </c>
      <c r="AE333" s="22" t="s">
        <v>59</v>
      </c>
      <c r="AF333" s="22" t="s">
        <v>59</v>
      </c>
      <c r="AG333" s="25" t="s">
        <v>67</v>
      </c>
      <c r="AH333" s="22" t="s">
        <v>621</v>
      </c>
      <c r="AI333" s="22" t="s">
        <v>198</v>
      </c>
      <c r="AJ333" s="22" t="str">
        <f>VLOOKUP(exp_SILP!$Y333,'DATI CM'!$A$2:$F$28,2,FALSE)</f>
        <v>RSCDAA66H43F952Q</v>
      </c>
    </row>
    <row r="334" ht="15.75" hidden="1" customHeight="1">
      <c r="A334" s="10" t="str">
        <f>IFERROR(VLOOKUP(exp_SILP!$W334,exp_utenti_P!D:D,1,FALSE),"_DA INSERIRE")</f>
        <v>FRGNCL65S02F839D</v>
      </c>
      <c r="B334" s="10" t="str">
        <f>IF(AND(exp_SILP!$S334="A.3 ORIENTAMENTO PROFESSIONALE",exp_SILP!$AD334="4.2"),"A.3 ORIENTAMENTO PROFESSIONALE (CARCERE)",
IF(AND(exp_SILP!$S334="A.3 ORIENTAMENTO PROFESSIONALE",exp_SILP!$AD334="."),"A.3 ORIENTAMENTO PROFESSIONALE (CARCERE)",
IF(AND(exp_SILP!$S334="A.4 CONSULENZA ORIENTATIVA",exp_SILP!$AD334="4.2"),"A.4 CONSULENZA ORIENTATIVA (CARCERE)",
IF(AND(exp_SILP!$S334="A.4 CONSULENZA ORIENTATIVA",exp_SILP!$AD334="."),"A.4 CONSULENZA ORIENTATIVA (CARCERE)",
IF(AND(exp_SILP!$S334="A.5 - LEP F1 - ACCOMPAGNAMENTO AL LAVORO",exp_SILP!$AD334="4.2"),"A.5 - LEP F1 - ACCOMPAGNAMENTO AL LAVORO (CARCERE)",
IF(AND(exp_SILP!$S334="A.5 - LEP F1 - ACCOMPAGNAMENTO AL LAVORO",exp_SILP!$AD334="."),"A.5 - LEP F1 - ACCOMPAGNAMENTO AL LAVORO (CARCERE)",
IF(AND(exp_SILP!$S334="A.5.2a - TUTORAGGIO TIROCINI",exp_SILP!$AD334="4.2"),"A.5.2a - TUTORAGGIO TIROCINI (CARCERE)",
exp_SILP!$S334)))))))</f>
        <v>A4.10 - LEP E - ORIENTAMENTO SPECIALISTICO SKILL GAP ANALYSIS</v>
      </c>
      <c r="C334" s="11" t="str">
        <f>CONCATENATE(VLOOKUP(exp_SILP!$B334,'DATI COMMESSE'!$A$2:$F$25,4,FALSE)," - ", VLOOKUP(exp_SILP!$B334,'DATI COMMESSE'!$A$2:$F$25,2,FALSE)," - ",VLOOKUP(exp_SILP!$B334,'DATI COMMESSE'!$A$2:$F$25,3,FALSE))</f>
        <v>GOL - 22-02-5000 - 22-12-5003</v>
      </c>
      <c r="D334" s="11" t="str">
        <f>LEFT(exp_SILP!$R334,5)</f>
        <v>10:00</v>
      </c>
      <c r="E334" s="11" t="str">
        <f>RIGHT(exp_SILP!$R334,5)</f>
        <v>13:00</v>
      </c>
      <c r="F334" s="11">
        <f>IF(exp_SILP!$AG334&gt;=60,exp_SILP!$AG334/60,exp_SILP!$AG334)</f>
        <v>3</v>
      </c>
      <c r="G334" s="11" t="str">
        <f>VLOOKUP(exp_SILP!$Y334,'DATI CM'!$A$2:$F$28,2,FALSE)</f>
        <v>PNFMRT85H50A859E</v>
      </c>
      <c r="H334" s="11" t="str">
        <f>VLOOKUP(exp_SILP!$Y334,'DATI CM'!$A$2:$F$28,3,FALSE)</f>
        <v>A011</v>
      </c>
      <c r="I334" s="11" t="str">
        <f t="shared" si="1"/>
        <v>N</v>
      </c>
      <c r="J334" s="11" t="str">
        <f>VLOOKUP(exp_SILP!$Y334,'DATI CM'!$A$2:$F$28,4,FALSE)</f>
        <v>BIELLA</v>
      </c>
      <c r="K334" s="12">
        <f>VLOOKUP(exp_SILP!$B334,'DATI COMMESSE'!$A$2:$F$25,5,FALSE)</f>
        <v>39.94</v>
      </c>
      <c r="L334" s="12">
        <f>IF(exp_SILP!$B334="A4.10 - LEP E - ORIENTAMENTO SPECIALISTICO SKILL GAP ANALYSIS - GRUPPO 3P",0,VLOOKUP(exp_SILP!$Y334,'DATI CM'!$A$2:$F$28,6,FALSE))</f>
        <v>25</v>
      </c>
      <c r="M334" s="12">
        <f>IFERROR(VLOOKUP(exp_SILP!$B334,'DATI CM'!$H$2:$I$16,2,FALSE)*exp_SILP!$F334,0)</f>
        <v>0</v>
      </c>
      <c r="N334" s="11" t="str">
        <f>VLOOKUP(exp_SILP!$B334,'DATI COMMESSE'!$A$2:$F$25,4,FALSE)</f>
        <v>GOL</v>
      </c>
      <c r="O334" s="13">
        <f>VLOOKUP(exp_SILP!$B334,'DATI COMMESSE'!$A$2:$F$25,5,FALSE)*exp_SILP!$F334</f>
        <v>119.82</v>
      </c>
      <c r="P334" s="11" t="str">
        <f>IF(MID(exp_SILP!$W334,10,2)&gt;"40","F","M")</f>
        <v>M</v>
      </c>
      <c r="Q334" s="27" t="s">
        <v>621</v>
      </c>
      <c r="R334" s="15" t="s">
        <v>164</v>
      </c>
      <c r="S334" s="15" t="s">
        <v>70</v>
      </c>
      <c r="T334" s="15" t="s">
        <v>58</v>
      </c>
      <c r="U334" s="15" t="s">
        <v>59</v>
      </c>
      <c r="V334" s="15" t="s">
        <v>862</v>
      </c>
      <c r="W334" s="15" t="s">
        <v>863</v>
      </c>
      <c r="X334" s="15" t="s">
        <v>864</v>
      </c>
      <c r="Y334" s="15" t="s">
        <v>15</v>
      </c>
      <c r="Z334" s="15" t="s">
        <v>63</v>
      </c>
      <c r="AA334" s="15" t="s">
        <v>64</v>
      </c>
      <c r="AB334" s="15" t="s">
        <v>65</v>
      </c>
      <c r="AC334" s="15" t="s">
        <v>66</v>
      </c>
      <c r="AD334" s="15" t="s">
        <v>59</v>
      </c>
      <c r="AE334" s="15" t="s">
        <v>59</v>
      </c>
      <c r="AF334" s="15" t="s">
        <v>59</v>
      </c>
      <c r="AG334" s="28" t="s">
        <v>101</v>
      </c>
      <c r="AH334" s="15" t="s">
        <v>621</v>
      </c>
      <c r="AI334" s="15" t="s">
        <v>68</v>
      </c>
      <c r="AJ334" s="15" t="str">
        <f>VLOOKUP(exp_SILP!$Y334,'DATI CM'!$A$2:$F$28,2,FALSE)</f>
        <v>PNFMRT85H50A859E</v>
      </c>
    </row>
    <row r="335" ht="15.75" customHeight="1">
      <c r="A335" s="17" t="str">
        <f>IFERROR(VLOOKUP(exp_SILP!$W335,exp_utenti_P!D:D,1,FALSE),"_DA INSERIRE")</f>
        <v>LCRSFN58R23H501M</v>
      </c>
      <c r="B335" s="17" t="str">
        <f>IF(AND(exp_SILP!$S335="A.3 ORIENTAMENTO PROFESSIONALE",exp_SILP!$AD335="4.2"),"A.3 ORIENTAMENTO PROFESSIONALE (CARCERE)",
IF(AND(exp_SILP!$S335="A.3 ORIENTAMENTO PROFESSIONALE",exp_SILP!$AD335="."),"A.3 ORIENTAMENTO PROFESSIONALE (CARCERE)",
IF(AND(exp_SILP!$S335="A.4 CONSULENZA ORIENTATIVA",exp_SILP!$AD335="4.2"),"A.4 CONSULENZA ORIENTATIVA (CARCERE)",
IF(AND(exp_SILP!$S335="A.4 CONSULENZA ORIENTATIVA",exp_SILP!$AD335="."),"A.4 CONSULENZA ORIENTATIVA (CARCERE)",
IF(AND(exp_SILP!$S335="A.5 - LEP F1 - ACCOMPAGNAMENTO AL LAVORO",exp_SILP!$AD335="4.2"),"A.5 - LEP F1 - ACCOMPAGNAMENTO AL LAVORO (CARCERE)",
IF(AND(exp_SILP!$S335="A.5 - LEP F1 - ACCOMPAGNAMENTO AL LAVORO",exp_SILP!$AD335="."),"A.5 - LEP F1 - ACCOMPAGNAMENTO AL LAVORO (CARCERE)",
IF(AND(exp_SILP!$S335="A.5.2a - TUTORAGGIO TIROCINI",exp_SILP!$AD335="4.2"),"A.5.2a - TUTORAGGIO TIROCINI (CARCERE)",
exp_SILP!$S335)))))))</f>
        <v>A4.10 - LEP E - ORIENTAMENTO SPECIALISTICO SKILL GAP ANALYSIS</v>
      </c>
      <c r="C335" s="18" t="str">
        <f>CONCATENATE(VLOOKUP(exp_SILP!$B335,'DATI COMMESSE'!$A$2:$F$25,4,FALSE)," - ", VLOOKUP(exp_SILP!$B335,'DATI COMMESSE'!$A$2:$F$25,2,FALSE)," - ",VLOOKUP(exp_SILP!$B335,'DATI COMMESSE'!$A$2:$F$25,3,FALSE))</f>
        <v>GOL - 22-02-5000 - 22-12-5003</v>
      </c>
      <c r="D335" s="18" t="str">
        <f>LEFT(exp_SILP!$R335,5)</f>
        <v>12:00</v>
      </c>
      <c r="E335" s="18" t="str">
        <f>RIGHT(exp_SILP!$R335,5)</f>
        <v>13:00</v>
      </c>
      <c r="F335" s="18">
        <f>IF(exp_SILP!$AG335&gt;=60,exp_SILP!$AG335/60,exp_SILP!$AG335)</f>
        <v>1</v>
      </c>
      <c r="G335" s="18" t="str">
        <f>VLOOKUP(exp_SILP!$Y335,'DATI CM'!$A$2:$F$28,2,FALSE)</f>
        <v>MNRCLD73B46G674U</v>
      </c>
      <c r="H335" s="18" t="str">
        <f>VLOOKUP(exp_SILP!$Y335,'DATI CM'!$A$2:$F$28,3,FALSE)</f>
        <v>A011</v>
      </c>
      <c r="I335" s="18" t="str">
        <f t="shared" si="1"/>
        <v>N</v>
      </c>
      <c r="J335" s="18" t="str">
        <f>VLOOKUP(exp_SILP!$Y335,'DATI CM'!$A$2:$F$28,4,FALSE)</f>
        <v>TORINO</v>
      </c>
      <c r="K335" s="19">
        <f>VLOOKUP(exp_SILP!$B335,'DATI COMMESSE'!$A$2:$F$25,5,FALSE)</f>
        <v>39.94</v>
      </c>
      <c r="L335" s="19">
        <f>IF(exp_SILP!$B335="A4.10 - LEP E - ORIENTAMENTO SPECIALISTICO SKILL GAP ANALYSIS - GRUPPO 3P",0,VLOOKUP(exp_SILP!$Y335,'DATI CM'!$A$2:$F$28,6,FALSE))</f>
        <v>25</v>
      </c>
      <c r="M335" s="19">
        <f>IFERROR(VLOOKUP(exp_SILP!$B335,'DATI CM'!$H$2:$I$16,2,FALSE)*exp_SILP!$F335,0)</f>
        <v>0</v>
      </c>
      <c r="N335" s="18" t="str">
        <f>VLOOKUP(exp_SILP!$B335,'DATI COMMESSE'!$A$2:$F$25,4,FALSE)</f>
        <v>GOL</v>
      </c>
      <c r="O335" s="20">
        <f>VLOOKUP(exp_SILP!$B335,'DATI COMMESSE'!$A$2:$F$25,5,FALSE)*exp_SILP!$F335</f>
        <v>39.94</v>
      </c>
      <c r="P335" s="18" t="str">
        <f>IF(MID(exp_SILP!$W335,10,2)&gt;"40","F","M")</f>
        <v>M</v>
      </c>
      <c r="Q335" s="24" t="s">
        <v>621</v>
      </c>
      <c r="R335" s="22" t="s">
        <v>102</v>
      </c>
      <c r="S335" s="22" t="s">
        <v>70</v>
      </c>
      <c r="T335" s="22" t="s">
        <v>58</v>
      </c>
      <c r="U335" s="22" t="s">
        <v>59</v>
      </c>
      <c r="V335" s="22" t="s">
        <v>612</v>
      </c>
      <c r="W335" s="22" t="s">
        <v>613</v>
      </c>
      <c r="X335" s="22" t="s">
        <v>614</v>
      </c>
      <c r="Y335" s="22" t="s">
        <v>14</v>
      </c>
      <c r="Z335" s="22" t="s">
        <v>63</v>
      </c>
      <c r="AA335" s="22" t="s">
        <v>64</v>
      </c>
      <c r="AB335" s="22" t="s">
        <v>65</v>
      </c>
      <c r="AC335" s="22" t="s">
        <v>135</v>
      </c>
      <c r="AD335" s="22" t="s">
        <v>59</v>
      </c>
      <c r="AE335" s="22" t="s">
        <v>59</v>
      </c>
      <c r="AF335" s="22" t="s">
        <v>156</v>
      </c>
      <c r="AG335" s="25" t="s">
        <v>67</v>
      </c>
      <c r="AH335" s="22" t="s">
        <v>885</v>
      </c>
      <c r="AI335" s="22" t="s">
        <v>158</v>
      </c>
      <c r="AJ335" s="22" t="str">
        <f>VLOOKUP(exp_SILP!$Y335,'DATI CM'!$A$2:$F$28,2,FALSE)</f>
        <v>MNRCLD73B46G674U</v>
      </c>
    </row>
    <row r="336" ht="15.75" customHeight="1">
      <c r="A336" s="10" t="str">
        <f>IFERROR(VLOOKUP(exp_SILP!$W336,exp_utenti_P!D:D,1,FALSE),"_DA INSERIRE")</f>
        <v>MSTGSY80E62L219N</v>
      </c>
      <c r="B336" s="10" t="str">
        <f>IF(AND(exp_SILP!$S336="A.3 ORIENTAMENTO PROFESSIONALE",exp_SILP!$AD336="4.2"),"A.3 ORIENTAMENTO PROFESSIONALE (CARCERE)",
IF(AND(exp_SILP!$S336="A.3 ORIENTAMENTO PROFESSIONALE",exp_SILP!$AD336="."),"A.3 ORIENTAMENTO PROFESSIONALE (CARCERE)",
IF(AND(exp_SILP!$S336="A.4 CONSULENZA ORIENTATIVA",exp_SILP!$AD336="4.2"),"A.4 CONSULENZA ORIENTATIVA (CARCERE)",
IF(AND(exp_SILP!$S336="A.4 CONSULENZA ORIENTATIVA",exp_SILP!$AD336="."),"A.4 CONSULENZA ORIENTATIVA (CARCERE)",
IF(AND(exp_SILP!$S336="A.5 - LEP F1 - ACCOMPAGNAMENTO AL LAVORO",exp_SILP!$AD336="4.2"),"A.5 - LEP F1 - ACCOMPAGNAMENTO AL LAVORO (CARCERE)",
IF(AND(exp_SILP!$S336="A.5 - LEP F1 - ACCOMPAGNAMENTO AL LAVORO",exp_SILP!$AD336="."),"A.5 - LEP F1 - ACCOMPAGNAMENTO AL LAVORO (CARCERE)",
IF(AND(exp_SILP!$S336="A.5.2a - TUTORAGGIO TIROCINI",exp_SILP!$AD336="4.2"),"A.5.2a - TUTORAGGIO TIROCINI (CARCERE)",
exp_SILP!$S336)))))))</f>
        <v>A4.10 - LEP E - ORIENTAMENTO SPECIALISTICO SKILL GAP ANALYSIS</v>
      </c>
      <c r="C336" s="11" t="str">
        <f>CONCATENATE(VLOOKUP(exp_SILP!$B336,'DATI COMMESSE'!$A$2:$F$25,4,FALSE)," - ", VLOOKUP(exp_SILP!$B336,'DATI COMMESSE'!$A$2:$F$25,2,FALSE)," - ",VLOOKUP(exp_SILP!$B336,'DATI COMMESSE'!$A$2:$F$25,3,FALSE))</f>
        <v>GOL - 22-02-5000 - 22-12-5003</v>
      </c>
      <c r="D336" s="11" t="str">
        <f>LEFT(exp_SILP!$R336,5)</f>
        <v>12:00</v>
      </c>
      <c r="E336" s="11" t="str">
        <f>RIGHT(exp_SILP!$R336,5)</f>
        <v>13:00</v>
      </c>
      <c r="F336" s="11">
        <f>IF(exp_SILP!$AG336&gt;=60,exp_SILP!$AG336/60,exp_SILP!$AG336)</f>
        <v>1</v>
      </c>
      <c r="G336" s="11" t="str">
        <f>VLOOKUP(exp_SILP!$Y336,'DATI CM'!$A$2:$F$28,2,FALSE)</f>
        <v>FLCSRN79S42L219X</v>
      </c>
      <c r="H336" s="11" t="str">
        <f>VLOOKUP(exp_SILP!$Y336,'DATI CM'!$A$2:$F$28,3,FALSE)</f>
        <v>A011</v>
      </c>
      <c r="I336" s="11" t="str">
        <f t="shared" si="1"/>
        <v>N</v>
      </c>
      <c r="J336" s="11" t="str">
        <f>VLOOKUP(exp_SILP!$Y336,'DATI CM'!$A$2:$F$28,4,FALSE)</f>
        <v>TORINO</v>
      </c>
      <c r="K336" s="12">
        <f>VLOOKUP(exp_SILP!$B336,'DATI COMMESSE'!$A$2:$F$25,5,FALSE)</f>
        <v>39.94</v>
      </c>
      <c r="L336" s="12">
        <f>IF(exp_SILP!$B336="A4.10 - LEP E - ORIENTAMENTO SPECIALISTICO SKILL GAP ANALYSIS - GRUPPO 3P",0,VLOOKUP(exp_SILP!$Y336,'DATI CM'!$A$2:$F$28,6,FALSE))</f>
        <v>25</v>
      </c>
      <c r="M336" s="12">
        <f>IFERROR(VLOOKUP(exp_SILP!$B336,'DATI CM'!$H$2:$I$16,2,FALSE)*exp_SILP!$F336,0)</f>
        <v>0</v>
      </c>
      <c r="N336" s="11" t="str">
        <f>VLOOKUP(exp_SILP!$B336,'DATI COMMESSE'!$A$2:$F$25,4,FALSE)</f>
        <v>GOL</v>
      </c>
      <c r="O336" s="13">
        <f>VLOOKUP(exp_SILP!$B336,'DATI COMMESSE'!$A$2:$F$25,5,FALSE)*exp_SILP!$F336</f>
        <v>39.94</v>
      </c>
      <c r="P336" s="11" t="str">
        <f>IF(MID(exp_SILP!$W336,10,2)&gt;"40","F","M")</f>
        <v>F</v>
      </c>
      <c r="Q336" s="27" t="s">
        <v>621</v>
      </c>
      <c r="R336" s="15" t="s">
        <v>102</v>
      </c>
      <c r="S336" s="15" t="s">
        <v>70</v>
      </c>
      <c r="T336" s="15" t="s">
        <v>58</v>
      </c>
      <c r="U336" s="15" t="s">
        <v>59</v>
      </c>
      <c r="V336" s="15" t="s">
        <v>890</v>
      </c>
      <c r="W336" s="15" t="s">
        <v>891</v>
      </c>
      <c r="X336" s="15" t="s">
        <v>892</v>
      </c>
      <c r="Y336" s="15" t="s">
        <v>10</v>
      </c>
      <c r="Z336" s="15" t="s">
        <v>63</v>
      </c>
      <c r="AA336" s="15" t="s">
        <v>64</v>
      </c>
      <c r="AB336" s="15" t="s">
        <v>65</v>
      </c>
      <c r="AC336" s="15" t="s">
        <v>75</v>
      </c>
      <c r="AD336" s="15" t="s">
        <v>59</v>
      </c>
      <c r="AE336" s="15" t="s">
        <v>59</v>
      </c>
      <c r="AF336" s="15" t="s">
        <v>211</v>
      </c>
      <c r="AG336" s="28" t="s">
        <v>67</v>
      </c>
      <c r="AH336" s="15" t="s">
        <v>621</v>
      </c>
      <c r="AI336" s="15" t="s">
        <v>77</v>
      </c>
      <c r="AJ336" s="15" t="str">
        <f>VLOOKUP(exp_SILP!$Y336,'DATI CM'!$A$2:$F$28,2,FALSE)</f>
        <v>FLCSRN79S42L219X</v>
      </c>
    </row>
    <row r="337" ht="15.75" customHeight="1">
      <c r="A337" s="17" t="str">
        <f>IFERROR(VLOOKUP(exp_SILP!$W337,exp_utenti_P!D:D,1,FALSE),"_DA INSERIRE")</f>
        <v>MSTGSY80E62L219N</v>
      </c>
      <c r="B337" s="17" t="str">
        <f>IF(AND(exp_SILP!$S337="A.3 ORIENTAMENTO PROFESSIONALE",exp_SILP!$AD337="4.2"),"A.3 ORIENTAMENTO PROFESSIONALE (CARCERE)",
IF(AND(exp_SILP!$S337="A.3 ORIENTAMENTO PROFESSIONALE",exp_SILP!$AD337="."),"A.3 ORIENTAMENTO PROFESSIONALE (CARCERE)",
IF(AND(exp_SILP!$S337="A.4 CONSULENZA ORIENTATIVA",exp_SILP!$AD337="4.2"),"A.4 CONSULENZA ORIENTATIVA (CARCERE)",
IF(AND(exp_SILP!$S337="A.4 CONSULENZA ORIENTATIVA",exp_SILP!$AD337="."),"A.4 CONSULENZA ORIENTATIVA (CARCERE)",
IF(AND(exp_SILP!$S337="A.5 - LEP F1 - ACCOMPAGNAMENTO AL LAVORO",exp_SILP!$AD337="4.2"),"A.5 - LEP F1 - ACCOMPAGNAMENTO AL LAVORO (CARCERE)",
IF(AND(exp_SILP!$S337="A.5 - LEP F1 - ACCOMPAGNAMENTO AL LAVORO",exp_SILP!$AD337="."),"A.5 - LEP F1 - ACCOMPAGNAMENTO AL LAVORO (CARCERE)",
IF(AND(exp_SILP!$S337="A.5.2a - TUTORAGGIO TIROCINI",exp_SILP!$AD337="4.2"),"A.5.2a - TUTORAGGIO TIROCINI (CARCERE)",
exp_SILP!$S337)))))))</f>
        <v>A4.10 - LEP E - ORIENTAMENTO SPECIALISTICO SKILL GAP ANALYSIS</v>
      </c>
      <c r="C337" s="18" t="str">
        <f>CONCATENATE(VLOOKUP(exp_SILP!$B337,'DATI COMMESSE'!$A$2:$F$25,4,FALSE)," - ", VLOOKUP(exp_SILP!$B337,'DATI COMMESSE'!$A$2:$F$25,2,FALSE)," - ",VLOOKUP(exp_SILP!$B337,'DATI COMMESSE'!$A$2:$F$25,3,FALSE))</f>
        <v>GOL - 22-02-5000 - 22-12-5003</v>
      </c>
      <c r="D337" s="18" t="str">
        <f>LEFT(exp_SILP!$R337,5)</f>
        <v>09:00</v>
      </c>
      <c r="E337" s="18" t="str">
        <f>RIGHT(exp_SILP!$R337,5)</f>
        <v>12:00</v>
      </c>
      <c r="F337" s="18">
        <f>IF(exp_SILP!$AG337&gt;=60,exp_SILP!$AG337/60,exp_SILP!$AG337)</f>
        <v>3</v>
      </c>
      <c r="G337" s="18" t="str">
        <f>VLOOKUP(exp_SILP!$Y337,'DATI CM'!$A$2:$F$28,2,FALSE)</f>
        <v>FLCSRN79S42L219X</v>
      </c>
      <c r="H337" s="18" t="str">
        <f>VLOOKUP(exp_SILP!$Y337,'DATI CM'!$A$2:$F$28,3,FALSE)</f>
        <v>A011</v>
      </c>
      <c r="I337" s="18" t="str">
        <f t="shared" si="1"/>
        <v>N</v>
      </c>
      <c r="J337" s="18" t="str">
        <f>VLOOKUP(exp_SILP!$Y337,'DATI CM'!$A$2:$F$28,4,FALSE)</f>
        <v>TORINO</v>
      </c>
      <c r="K337" s="19">
        <f>VLOOKUP(exp_SILP!$B337,'DATI COMMESSE'!$A$2:$F$25,5,FALSE)</f>
        <v>39.94</v>
      </c>
      <c r="L337" s="19">
        <f>IF(exp_SILP!$B337="A4.10 - LEP E - ORIENTAMENTO SPECIALISTICO SKILL GAP ANALYSIS - GRUPPO 3P",0,VLOOKUP(exp_SILP!$Y337,'DATI CM'!$A$2:$F$28,6,FALSE))</f>
        <v>25</v>
      </c>
      <c r="M337" s="19">
        <f>IFERROR(VLOOKUP(exp_SILP!$B337,'DATI CM'!$H$2:$I$16,2,FALSE)*exp_SILP!$F337,0)</f>
        <v>0</v>
      </c>
      <c r="N337" s="18" t="str">
        <f>VLOOKUP(exp_SILP!$B337,'DATI COMMESSE'!$A$2:$F$25,4,FALSE)</f>
        <v>GOL</v>
      </c>
      <c r="O337" s="20">
        <f>VLOOKUP(exp_SILP!$B337,'DATI COMMESSE'!$A$2:$F$25,5,FALSE)*exp_SILP!$F337</f>
        <v>119.82</v>
      </c>
      <c r="P337" s="18" t="str">
        <f>IF(MID(exp_SILP!$W337,10,2)&gt;"40","F","M")</f>
        <v>F</v>
      </c>
      <c r="Q337" s="24" t="s">
        <v>621</v>
      </c>
      <c r="R337" s="22" t="s">
        <v>106</v>
      </c>
      <c r="S337" s="22" t="s">
        <v>70</v>
      </c>
      <c r="T337" s="22" t="s">
        <v>58</v>
      </c>
      <c r="U337" s="22" t="s">
        <v>59</v>
      </c>
      <c r="V337" s="22" t="s">
        <v>890</v>
      </c>
      <c r="W337" s="22" t="s">
        <v>891</v>
      </c>
      <c r="X337" s="22" t="s">
        <v>892</v>
      </c>
      <c r="Y337" s="22" t="s">
        <v>10</v>
      </c>
      <c r="Z337" s="22" t="s">
        <v>63</v>
      </c>
      <c r="AA337" s="22" t="s">
        <v>64</v>
      </c>
      <c r="AB337" s="22" t="s">
        <v>74</v>
      </c>
      <c r="AC337" s="22" t="s">
        <v>75</v>
      </c>
      <c r="AD337" s="22" t="s">
        <v>59</v>
      </c>
      <c r="AE337" s="22" t="s">
        <v>59</v>
      </c>
      <c r="AF337" s="22" t="s">
        <v>59</v>
      </c>
      <c r="AG337" s="25" t="s">
        <v>101</v>
      </c>
      <c r="AH337" s="22" t="s">
        <v>621</v>
      </c>
      <c r="AI337" s="22" t="s">
        <v>77</v>
      </c>
      <c r="AJ337" s="22" t="str">
        <f>VLOOKUP(exp_SILP!$Y337,'DATI CM'!$A$2:$F$28,2,FALSE)</f>
        <v>FLCSRN79S42L219X</v>
      </c>
    </row>
    <row r="338" ht="15.75" customHeight="1">
      <c r="A338" s="10" t="str">
        <f>IFERROR(VLOOKUP(exp_SILP!$W338,exp_utenti_P!D:D,1,FALSE),"_DA INSERIRE")</f>
        <v>SMPNRM99B60Z129P</v>
      </c>
      <c r="B338" s="10" t="str">
        <f>IF(AND(exp_SILP!$S338="A.3 ORIENTAMENTO PROFESSIONALE",exp_SILP!$AD338="4.2"),"A.3 ORIENTAMENTO PROFESSIONALE (CARCERE)",
IF(AND(exp_SILP!$S338="A.3 ORIENTAMENTO PROFESSIONALE",exp_SILP!$AD338="."),"A.3 ORIENTAMENTO PROFESSIONALE (CARCERE)",
IF(AND(exp_SILP!$S338="A.4 CONSULENZA ORIENTATIVA",exp_SILP!$AD338="4.2"),"A.4 CONSULENZA ORIENTATIVA (CARCERE)",
IF(AND(exp_SILP!$S338="A.4 CONSULENZA ORIENTATIVA",exp_SILP!$AD338="."),"A.4 CONSULENZA ORIENTATIVA (CARCERE)",
IF(AND(exp_SILP!$S338="A.5 - LEP F1 - ACCOMPAGNAMENTO AL LAVORO",exp_SILP!$AD338="4.2"),"A.5 - LEP F1 - ACCOMPAGNAMENTO AL LAVORO (CARCERE)",
IF(AND(exp_SILP!$S338="A.5 - LEP F1 - ACCOMPAGNAMENTO AL LAVORO",exp_SILP!$AD338="."),"A.5 - LEP F1 - ACCOMPAGNAMENTO AL LAVORO (CARCERE)",
IF(AND(exp_SILP!$S338="A.5.2a - TUTORAGGIO TIROCINI",exp_SILP!$AD338="4.2"),"A.5.2a - TUTORAGGIO TIROCINI (CARCERE)",
exp_SILP!$S338)))))))</f>
        <v>A4.10 - LEP E - ORIENTAMENTO SPECIALISTICO SKILL GAP ANALYSIS</v>
      </c>
      <c r="C338" s="11" t="str">
        <f>CONCATENATE(VLOOKUP(exp_SILP!$B338,'DATI COMMESSE'!$A$2:$F$25,4,FALSE)," - ", VLOOKUP(exp_SILP!$B338,'DATI COMMESSE'!$A$2:$F$25,2,FALSE)," - ",VLOOKUP(exp_SILP!$B338,'DATI COMMESSE'!$A$2:$F$25,3,FALSE))</f>
        <v>GOL - 22-02-5000 - 22-12-5003</v>
      </c>
      <c r="D338" s="11" t="str">
        <f>LEFT(exp_SILP!$R338,5)</f>
        <v>18:00</v>
      </c>
      <c r="E338" s="11" t="str">
        <f>RIGHT(exp_SILP!$R338,5)</f>
        <v>19:00</v>
      </c>
      <c r="F338" s="11">
        <f>IF(exp_SILP!$AG338&gt;=60,exp_SILP!$AG338/60,exp_SILP!$AG338)</f>
        <v>1</v>
      </c>
      <c r="G338" s="11" t="str">
        <f>VLOOKUP(exp_SILP!$Y338,'DATI CM'!$A$2:$F$28,2,FALSE)</f>
        <v>FLCSRN79S42L219X</v>
      </c>
      <c r="H338" s="11" t="str">
        <f>VLOOKUP(exp_SILP!$Y338,'DATI CM'!$A$2:$F$28,3,FALSE)</f>
        <v>A011</v>
      </c>
      <c r="I338" s="11" t="str">
        <f t="shared" si="1"/>
        <v>N</v>
      </c>
      <c r="J338" s="11" t="str">
        <f>VLOOKUP(exp_SILP!$Y338,'DATI CM'!$A$2:$F$28,4,FALSE)</f>
        <v>TORINO</v>
      </c>
      <c r="K338" s="12">
        <f>VLOOKUP(exp_SILP!$B338,'DATI COMMESSE'!$A$2:$F$25,5,FALSE)</f>
        <v>39.94</v>
      </c>
      <c r="L338" s="12">
        <f>IF(exp_SILP!$B338="A4.10 - LEP E - ORIENTAMENTO SPECIALISTICO SKILL GAP ANALYSIS - GRUPPO 3P",0,VLOOKUP(exp_SILP!$Y338,'DATI CM'!$A$2:$F$28,6,FALSE))</f>
        <v>25</v>
      </c>
      <c r="M338" s="12">
        <f>IFERROR(VLOOKUP(exp_SILP!$B338,'DATI CM'!$H$2:$I$16,2,FALSE)*exp_SILP!$F338,0)</f>
        <v>0</v>
      </c>
      <c r="N338" s="11" t="str">
        <f>VLOOKUP(exp_SILP!$B338,'DATI COMMESSE'!$A$2:$F$25,4,FALSE)</f>
        <v>GOL</v>
      </c>
      <c r="O338" s="13">
        <f>VLOOKUP(exp_SILP!$B338,'DATI COMMESSE'!$A$2:$F$25,5,FALSE)*exp_SILP!$F338</f>
        <v>39.94</v>
      </c>
      <c r="P338" s="11" t="str">
        <f>IF(MID(exp_SILP!$W338,10,2)&gt;"40","F","M")</f>
        <v>F</v>
      </c>
      <c r="Q338" s="27" t="s">
        <v>621</v>
      </c>
      <c r="R338" s="15" t="s">
        <v>230</v>
      </c>
      <c r="S338" s="15" t="s">
        <v>70</v>
      </c>
      <c r="T338" s="15" t="s">
        <v>58</v>
      </c>
      <c r="U338" s="15" t="s">
        <v>59</v>
      </c>
      <c r="V338" s="15" t="s">
        <v>893</v>
      </c>
      <c r="W338" s="15" t="s">
        <v>894</v>
      </c>
      <c r="X338" s="15" t="s">
        <v>895</v>
      </c>
      <c r="Y338" s="15" t="s">
        <v>10</v>
      </c>
      <c r="Z338" s="15" t="s">
        <v>63</v>
      </c>
      <c r="AA338" s="15" t="s">
        <v>64</v>
      </c>
      <c r="AB338" s="15" t="s">
        <v>65</v>
      </c>
      <c r="AC338" s="15" t="s">
        <v>75</v>
      </c>
      <c r="AD338" s="15" t="s">
        <v>59</v>
      </c>
      <c r="AE338" s="15" t="s">
        <v>59</v>
      </c>
      <c r="AF338" s="15" t="s">
        <v>211</v>
      </c>
      <c r="AG338" s="28" t="s">
        <v>67</v>
      </c>
      <c r="AH338" s="15" t="s">
        <v>889</v>
      </c>
      <c r="AI338" s="15" t="s">
        <v>77</v>
      </c>
      <c r="AJ338" s="15" t="str">
        <f>VLOOKUP(exp_SILP!$Y338,'DATI CM'!$A$2:$F$28,2,FALSE)</f>
        <v>FLCSRN79S42L219X</v>
      </c>
    </row>
    <row r="339" ht="15.75" customHeight="1">
      <c r="A339" s="17" t="str">
        <f>IFERROR(VLOOKUP(exp_SILP!$W339,exp_utenti_P!D:D,1,FALSE),"_DA INSERIRE")</f>
        <v>SMPNRM99B60Z129P</v>
      </c>
      <c r="B339" s="17" t="str">
        <f>IF(AND(exp_SILP!$S339="A.3 ORIENTAMENTO PROFESSIONALE",exp_SILP!$AD339="4.2"),"A.3 ORIENTAMENTO PROFESSIONALE (CARCERE)",
IF(AND(exp_SILP!$S339="A.3 ORIENTAMENTO PROFESSIONALE",exp_SILP!$AD339="."),"A.3 ORIENTAMENTO PROFESSIONALE (CARCERE)",
IF(AND(exp_SILP!$S339="A.4 CONSULENZA ORIENTATIVA",exp_SILP!$AD339="4.2"),"A.4 CONSULENZA ORIENTATIVA (CARCERE)",
IF(AND(exp_SILP!$S339="A.4 CONSULENZA ORIENTATIVA",exp_SILP!$AD339="."),"A.4 CONSULENZA ORIENTATIVA (CARCERE)",
IF(AND(exp_SILP!$S339="A.5 - LEP F1 - ACCOMPAGNAMENTO AL LAVORO",exp_SILP!$AD339="4.2"),"A.5 - LEP F1 - ACCOMPAGNAMENTO AL LAVORO (CARCERE)",
IF(AND(exp_SILP!$S339="A.5 - LEP F1 - ACCOMPAGNAMENTO AL LAVORO",exp_SILP!$AD339="."),"A.5 - LEP F1 - ACCOMPAGNAMENTO AL LAVORO (CARCERE)",
IF(AND(exp_SILP!$S339="A.5.2a - TUTORAGGIO TIROCINI",exp_SILP!$AD339="4.2"),"A.5.2a - TUTORAGGIO TIROCINI (CARCERE)",
exp_SILP!$S339)))))))</f>
        <v>A4.10 - LEP E - ORIENTAMENTO SPECIALISTICO SKILL GAP ANALYSIS</v>
      </c>
      <c r="C339" s="18" t="str">
        <f>CONCATENATE(VLOOKUP(exp_SILP!$B339,'DATI COMMESSE'!$A$2:$F$25,4,FALSE)," - ", VLOOKUP(exp_SILP!$B339,'DATI COMMESSE'!$A$2:$F$25,2,FALSE)," - ",VLOOKUP(exp_SILP!$B339,'DATI COMMESSE'!$A$2:$F$25,3,FALSE))</f>
        <v>GOL - 22-02-5000 - 22-12-5003</v>
      </c>
      <c r="D339" s="18" t="str">
        <f>LEFT(exp_SILP!$R339,5)</f>
        <v>13:00</v>
      </c>
      <c r="E339" s="18" t="str">
        <f>RIGHT(exp_SILP!$R339,5)</f>
        <v>16:00</v>
      </c>
      <c r="F339" s="18">
        <f>IF(exp_SILP!$AG339&gt;=60,exp_SILP!$AG339/60,exp_SILP!$AG339)</f>
        <v>3</v>
      </c>
      <c r="G339" s="18" t="str">
        <f>VLOOKUP(exp_SILP!$Y339,'DATI CM'!$A$2:$F$28,2,FALSE)</f>
        <v>FLCSRN79S42L219X</v>
      </c>
      <c r="H339" s="18" t="str">
        <f>VLOOKUP(exp_SILP!$Y339,'DATI CM'!$A$2:$F$28,3,FALSE)</f>
        <v>A011</v>
      </c>
      <c r="I339" s="18" t="str">
        <f t="shared" si="1"/>
        <v>N</v>
      </c>
      <c r="J339" s="18" t="str">
        <f>VLOOKUP(exp_SILP!$Y339,'DATI CM'!$A$2:$F$28,4,FALSE)</f>
        <v>TORINO</v>
      </c>
      <c r="K339" s="19">
        <f>VLOOKUP(exp_SILP!$B339,'DATI COMMESSE'!$A$2:$F$25,5,FALSE)</f>
        <v>39.94</v>
      </c>
      <c r="L339" s="19">
        <f>IF(exp_SILP!$B339="A4.10 - LEP E - ORIENTAMENTO SPECIALISTICO SKILL GAP ANALYSIS - GRUPPO 3P",0,VLOOKUP(exp_SILP!$Y339,'DATI CM'!$A$2:$F$28,6,FALSE))</f>
        <v>25</v>
      </c>
      <c r="M339" s="19">
        <f>IFERROR(VLOOKUP(exp_SILP!$B339,'DATI CM'!$H$2:$I$16,2,FALSE)*exp_SILP!$F339,0)</f>
        <v>0</v>
      </c>
      <c r="N339" s="18" t="str">
        <f>VLOOKUP(exp_SILP!$B339,'DATI COMMESSE'!$A$2:$F$25,4,FALSE)</f>
        <v>GOL</v>
      </c>
      <c r="O339" s="20">
        <f>VLOOKUP(exp_SILP!$B339,'DATI COMMESSE'!$A$2:$F$25,5,FALSE)*exp_SILP!$F339</f>
        <v>119.82</v>
      </c>
      <c r="P339" s="18" t="str">
        <f>IF(MID(exp_SILP!$W339,10,2)&gt;"40","F","M")</f>
        <v>F</v>
      </c>
      <c r="Q339" s="24" t="s">
        <v>621</v>
      </c>
      <c r="R339" s="22" t="s">
        <v>861</v>
      </c>
      <c r="S339" s="22" t="s">
        <v>70</v>
      </c>
      <c r="T339" s="22" t="s">
        <v>58</v>
      </c>
      <c r="U339" s="22" t="s">
        <v>59</v>
      </c>
      <c r="V339" s="22" t="s">
        <v>893</v>
      </c>
      <c r="W339" s="22" t="s">
        <v>894</v>
      </c>
      <c r="X339" s="22" t="s">
        <v>895</v>
      </c>
      <c r="Y339" s="22" t="s">
        <v>10</v>
      </c>
      <c r="Z339" s="22" t="s">
        <v>63</v>
      </c>
      <c r="AA339" s="22" t="s">
        <v>64</v>
      </c>
      <c r="AB339" s="22" t="s">
        <v>74</v>
      </c>
      <c r="AC339" s="22" t="s">
        <v>75</v>
      </c>
      <c r="AD339" s="22" t="s">
        <v>59</v>
      </c>
      <c r="AE339" s="22" t="s">
        <v>59</v>
      </c>
      <c r="AF339" s="22" t="s">
        <v>59</v>
      </c>
      <c r="AG339" s="25" t="s">
        <v>101</v>
      </c>
      <c r="AH339" s="22" t="s">
        <v>621</v>
      </c>
      <c r="AI339" s="22" t="s">
        <v>77</v>
      </c>
      <c r="AJ339" s="22" t="str">
        <f>VLOOKUP(exp_SILP!$Y339,'DATI CM'!$A$2:$F$28,2,FALSE)</f>
        <v>FLCSRN79S42L219X</v>
      </c>
    </row>
    <row r="340" ht="15.75" customHeight="1">
      <c r="A340" s="10" t="str">
        <f>IFERROR(VLOOKUP(exp_SILP!$W340,exp_utenti_P!D:D,1,FALSE),"_DA INSERIRE")</f>
        <v>SNGMDJ83T50Z311N</v>
      </c>
      <c r="B340" s="10" t="str">
        <f>IF(AND(exp_SILP!$S340="A.3 ORIENTAMENTO PROFESSIONALE",exp_SILP!$AD340="4.2"),"A.3 ORIENTAMENTO PROFESSIONALE (CARCERE)",
IF(AND(exp_SILP!$S340="A.3 ORIENTAMENTO PROFESSIONALE",exp_SILP!$AD340="."),"A.3 ORIENTAMENTO PROFESSIONALE (CARCERE)",
IF(AND(exp_SILP!$S340="A.4 CONSULENZA ORIENTATIVA",exp_SILP!$AD340="4.2"),"A.4 CONSULENZA ORIENTATIVA (CARCERE)",
IF(AND(exp_SILP!$S340="A.4 CONSULENZA ORIENTATIVA",exp_SILP!$AD340="."),"A.4 CONSULENZA ORIENTATIVA (CARCERE)",
IF(AND(exp_SILP!$S340="A.5 - LEP F1 - ACCOMPAGNAMENTO AL LAVORO",exp_SILP!$AD340="4.2"),"A.5 - LEP F1 - ACCOMPAGNAMENTO AL LAVORO (CARCERE)",
IF(AND(exp_SILP!$S340="A.5 - LEP F1 - ACCOMPAGNAMENTO AL LAVORO",exp_SILP!$AD340="."),"A.5 - LEP F1 - ACCOMPAGNAMENTO AL LAVORO (CARCERE)",
IF(AND(exp_SILP!$S340="A.5.2a - TUTORAGGIO TIROCINI",exp_SILP!$AD340="4.2"),"A.5.2a - TUTORAGGIO TIROCINI (CARCERE)",
exp_SILP!$S340)))))))</f>
        <v>A4.10 - LEP E - ORIENTAMENTO SPECIALISTICO SKILL GAP ANALYSIS</v>
      </c>
      <c r="C340" s="11" t="str">
        <f>CONCATENATE(VLOOKUP(exp_SILP!$B340,'DATI COMMESSE'!$A$2:$F$25,4,FALSE)," - ", VLOOKUP(exp_SILP!$B340,'DATI COMMESSE'!$A$2:$F$25,2,FALSE)," - ",VLOOKUP(exp_SILP!$B340,'DATI COMMESSE'!$A$2:$F$25,3,FALSE))</f>
        <v>GOL - 22-02-5000 - 22-12-5003</v>
      </c>
      <c r="D340" s="11" t="str">
        <f>LEFT(exp_SILP!$R340,5)</f>
        <v>09:00</v>
      </c>
      <c r="E340" s="11" t="str">
        <f>RIGHT(exp_SILP!$R340,5)</f>
        <v>12:00</v>
      </c>
      <c r="F340" s="11">
        <f>IF(exp_SILP!$AG340&gt;=60,exp_SILP!$AG340/60,exp_SILP!$AG340)</f>
        <v>3</v>
      </c>
      <c r="G340" s="11" t="str">
        <f>VLOOKUP(exp_SILP!$Y340,'DATI CM'!$A$2:$F$28,2,FALSE)</f>
        <v>MNRCLD73B46G674U</v>
      </c>
      <c r="H340" s="11" t="str">
        <f>VLOOKUP(exp_SILP!$Y340,'DATI CM'!$A$2:$F$28,3,FALSE)</f>
        <v>A011</v>
      </c>
      <c r="I340" s="11" t="str">
        <f t="shared" si="1"/>
        <v>N</v>
      </c>
      <c r="J340" s="11" t="str">
        <f>VLOOKUP(exp_SILP!$Y340,'DATI CM'!$A$2:$F$28,4,FALSE)</f>
        <v>TORINO</v>
      </c>
      <c r="K340" s="12">
        <f>VLOOKUP(exp_SILP!$B340,'DATI COMMESSE'!$A$2:$F$25,5,FALSE)</f>
        <v>39.94</v>
      </c>
      <c r="L340" s="12">
        <f>IF(exp_SILP!$B340="A4.10 - LEP E - ORIENTAMENTO SPECIALISTICO SKILL GAP ANALYSIS - GRUPPO 3P",0,VLOOKUP(exp_SILP!$Y340,'DATI CM'!$A$2:$F$28,6,FALSE))</f>
        <v>25</v>
      </c>
      <c r="M340" s="12">
        <f>IFERROR(VLOOKUP(exp_SILP!$B340,'DATI CM'!$H$2:$I$16,2,FALSE)*exp_SILP!$F340,0)</f>
        <v>0</v>
      </c>
      <c r="N340" s="11" t="str">
        <f>VLOOKUP(exp_SILP!$B340,'DATI COMMESSE'!$A$2:$F$25,4,FALSE)</f>
        <v>GOL</v>
      </c>
      <c r="O340" s="13">
        <f>VLOOKUP(exp_SILP!$B340,'DATI COMMESSE'!$A$2:$F$25,5,FALSE)*exp_SILP!$F340</f>
        <v>119.82</v>
      </c>
      <c r="P340" s="11" t="str">
        <f>IF(MID(exp_SILP!$W340,10,2)&gt;"40","F","M")</f>
        <v>F</v>
      </c>
      <c r="Q340" s="27" t="s">
        <v>621</v>
      </c>
      <c r="R340" s="15" t="s">
        <v>106</v>
      </c>
      <c r="S340" s="15" t="s">
        <v>70</v>
      </c>
      <c r="T340" s="15" t="s">
        <v>58</v>
      </c>
      <c r="U340" s="15" t="s">
        <v>59</v>
      </c>
      <c r="V340" s="15" t="s">
        <v>896</v>
      </c>
      <c r="W340" s="15" t="s">
        <v>897</v>
      </c>
      <c r="X340" s="15" t="s">
        <v>898</v>
      </c>
      <c r="Y340" s="15" t="s">
        <v>14</v>
      </c>
      <c r="Z340" s="15" t="s">
        <v>63</v>
      </c>
      <c r="AA340" s="15" t="s">
        <v>64</v>
      </c>
      <c r="AB340" s="15" t="s">
        <v>74</v>
      </c>
      <c r="AC340" s="15" t="s">
        <v>135</v>
      </c>
      <c r="AD340" s="15" t="s">
        <v>59</v>
      </c>
      <c r="AE340" s="15" t="s">
        <v>59</v>
      </c>
      <c r="AF340" s="15" t="s">
        <v>59</v>
      </c>
      <c r="AG340" s="28" t="s">
        <v>101</v>
      </c>
      <c r="AH340" s="15" t="s">
        <v>885</v>
      </c>
      <c r="AI340" s="15" t="s">
        <v>158</v>
      </c>
      <c r="AJ340" s="15" t="str">
        <f>VLOOKUP(exp_SILP!$Y340,'DATI CM'!$A$2:$F$28,2,FALSE)</f>
        <v>MNRCLD73B46G674U</v>
      </c>
    </row>
    <row r="341" ht="15.75" hidden="1" customHeight="1">
      <c r="A341" s="17" t="str">
        <f>IFERROR(VLOOKUP(exp_SILP!$W341,exp_utenti_P!D:D,1,FALSE),"_DA INSERIRE")</f>
        <v>BLNBHL01D49Z216K</v>
      </c>
      <c r="B341" s="17" t="str">
        <f>IF(AND(exp_SILP!$S341="A.3 ORIENTAMENTO PROFESSIONALE",exp_SILP!$AD341="4.2"),"A.3 ORIENTAMENTO PROFESSIONALE (CARCERE)",
IF(AND(exp_SILP!$S341="A.3 ORIENTAMENTO PROFESSIONALE",exp_SILP!$AD341="."),"A.3 ORIENTAMENTO PROFESSIONALE (CARCERE)",
IF(AND(exp_SILP!$S341="A.4 CONSULENZA ORIENTATIVA",exp_SILP!$AD341="4.2"),"A.4 CONSULENZA ORIENTATIVA (CARCERE)",
IF(AND(exp_SILP!$S341="A.4 CONSULENZA ORIENTATIVA",exp_SILP!$AD341="."),"A.4 CONSULENZA ORIENTATIVA (CARCERE)",
IF(AND(exp_SILP!$S341="A.5 - LEP F1 - ACCOMPAGNAMENTO AL LAVORO",exp_SILP!$AD341="4.2"),"A.5 - LEP F1 - ACCOMPAGNAMENTO AL LAVORO (CARCERE)",
IF(AND(exp_SILP!$S341="A.5 - LEP F1 - ACCOMPAGNAMENTO AL LAVORO",exp_SILP!$AD341="."),"A.5 - LEP F1 - ACCOMPAGNAMENTO AL LAVORO (CARCERE)",
IF(AND(exp_SILP!$S341="A.5.2a - TUTORAGGIO TIROCINI",exp_SILP!$AD341="4.2"),"A.5.2a - TUTORAGGIO TIROCINI (CARCERE)",
exp_SILP!$S341)))))))</f>
        <v>A4.10 - LEP E - ORIENTAMENTO SPECIALISTICO SKILL GAP ANALYSIS - GRUPPO 3P</v>
      </c>
      <c r="C341" s="18" t="str">
        <f>CONCATENATE(VLOOKUP(exp_SILP!$B341,'DATI COMMESSE'!$A$2:$F$25,4,FALSE)," - ", VLOOKUP(exp_SILP!$B341,'DATI COMMESSE'!$A$2:$F$25,2,FALSE)," - ",VLOOKUP(exp_SILP!$B341,'DATI COMMESSE'!$A$2:$F$25,3,FALSE))</f>
        <v>GOL - 22-02-5000 - 22-12-5003</v>
      </c>
      <c r="D341" s="18" t="str">
        <f>LEFT(exp_SILP!$R341,5)</f>
        <v>11:00</v>
      </c>
      <c r="E341" s="18" t="str">
        <f>RIGHT(exp_SILP!$R341,5)</f>
        <v>14:00</v>
      </c>
      <c r="F341" s="18">
        <f>IF(exp_SILP!$AG341&gt;=60,exp_SILP!$AG341/60,exp_SILP!$AG341)</f>
        <v>3</v>
      </c>
      <c r="G341" s="18" t="str">
        <f>VLOOKUP(exp_SILP!$Y341,'DATI CM'!$A$2:$F$28,2,FALSE)</f>
        <v>RSCDAA66H43F952Q</v>
      </c>
      <c r="H341" s="18" t="str">
        <f>VLOOKUP(exp_SILP!$Y341,'DATI CM'!$A$2:$F$28,3,FALSE)</f>
        <v>A011</v>
      </c>
      <c r="I341" s="18" t="str">
        <f t="shared" si="1"/>
        <v>N</v>
      </c>
      <c r="J341" s="18" t="str">
        <f>VLOOKUP(exp_SILP!$Y341,'DATI CM'!$A$2:$F$28,4,FALSE)</f>
        <v>NO</v>
      </c>
      <c r="K341" s="19">
        <f>VLOOKUP(exp_SILP!$B341,'DATI COMMESSE'!$A$2:$F$25,5,FALSE)</f>
        <v>82.27</v>
      </c>
      <c r="L341" s="19">
        <f>IF(exp_SILP!$B341="A4.10 - LEP E - ORIENTAMENTO SPECIALISTICO SKILL GAP ANALYSIS - GRUPPO 3P",0,VLOOKUP(exp_SILP!$Y341,'DATI CM'!$A$2:$F$28,6,FALSE))</f>
        <v>0</v>
      </c>
      <c r="M341" s="19">
        <f>IFERROR(VLOOKUP(exp_SILP!$B341,'DATI CM'!$H$2:$I$16,2,FALSE)*exp_SILP!$F341,0)</f>
        <v>105</v>
      </c>
      <c r="N341" s="18" t="str">
        <f>VLOOKUP(exp_SILP!$B341,'DATI COMMESSE'!$A$2:$F$25,4,FALSE)</f>
        <v>GOL</v>
      </c>
      <c r="O341" s="20">
        <f>VLOOKUP(exp_SILP!$B341,'DATI COMMESSE'!$A$2:$F$25,5,FALSE)*exp_SILP!$F341</f>
        <v>246.81</v>
      </c>
      <c r="P341" s="18" t="str">
        <f>IF(MID(exp_SILP!$W341,10,2)&gt;"40","F","M")</f>
        <v>F</v>
      </c>
      <c r="Q341" s="24" t="s">
        <v>621</v>
      </c>
      <c r="R341" s="22" t="s">
        <v>427</v>
      </c>
      <c r="S341" s="22" t="s">
        <v>287</v>
      </c>
      <c r="T341" s="22" t="s">
        <v>58</v>
      </c>
      <c r="U341" s="22" t="s">
        <v>59</v>
      </c>
      <c r="V341" s="22" t="s">
        <v>899</v>
      </c>
      <c r="W341" s="22" t="s">
        <v>900</v>
      </c>
      <c r="X341" s="22" t="s">
        <v>901</v>
      </c>
      <c r="Y341" s="22" t="s">
        <v>16</v>
      </c>
      <c r="Z341" s="22" t="s">
        <v>63</v>
      </c>
      <c r="AA341" s="22" t="s">
        <v>64</v>
      </c>
      <c r="AB341" s="22" t="s">
        <v>65</v>
      </c>
      <c r="AC341" s="22" t="s">
        <v>82</v>
      </c>
      <c r="AD341" s="22" t="s">
        <v>59</v>
      </c>
      <c r="AE341" s="22" t="s">
        <v>59</v>
      </c>
      <c r="AF341" s="22" t="s">
        <v>59</v>
      </c>
      <c r="AG341" s="25" t="s">
        <v>101</v>
      </c>
      <c r="AH341" s="22" t="s">
        <v>621</v>
      </c>
      <c r="AI341" s="22" t="s">
        <v>198</v>
      </c>
      <c r="AJ341" s="22" t="str">
        <f>VLOOKUP(exp_SILP!$Y341,'DATI CM'!$A$2:$F$28,2,FALSE)</f>
        <v>RSCDAA66H43F952Q</v>
      </c>
    </row>
    <row r="342" ht="15.75" hidden="1" customHeight="1">
      <c r="A342" s="10" t="str">
        <f>IFERROR(VLOOKUP(exp_SILP!$W342,exp_utenti_P!D:D,1,FALSE),"_DA INSERIRE")</f>
        <v>GRBGRG92H16L750M</v>
      </c>
      <c r="B342" s="10" t="str">
        <f>IF(AND(exp_SILP!$S342="A.3 ORIENTAMENTO PROFESSIONALE",exp_SILP!$AD342="4.2"),"A.3 ORIENTAMENTO PROFESSIONALE (CARCERE)",
IF(AND(exp_SILP!$S342="A.3 ORIENTAMENTO PROFESSIONALE",exp_SILP!$AD342="."),"A.3 ORIENTAMENTO PROFESSIONALE (CARCERE)",
IF(AND(exp_SILP!$S342="A.4 CONSULENZA ORIENTATIVA",exp_SILP!$AD342="4.2"),"A.4 CONSULENZA ORIENTATIVA (CARCERE)",
IF(AND(exp_SILP!$S342="A.4 CONSULENZA ORIENTATIVA",exp_SILP!$AD342="."),"A.4 CONSULENZA ORIENTATIVA (CARCERE)",
IF(AND(exp_SILP!$S342="A.5 - LEP F1 - ACCOMPAGNAMENTO AL LAVORO",exp_SILP!$AD342="4.2"),"A.5 - LEP F1 - ACCOMPAGNAMENTO AL LAVORO (CARCERE)",
IF(AND(exp_SILP!$S342="A.5 - LEP F1 - ACCOMPAGNAMENTO AL LAVORO",exp_SILP!$AD342="."),"A.5 - LEP F1 - ACCOMPAGNAMENTO AL LAVORO (CARCERE)",
IF(AND(exp_SILP!$S342="A.5.2a - TUTORAGGIO TIROCINI",exp_SILP!$AD342="4.2"),"A.5.2a - TUTORAGGIO TIROCINI (CARCERE)",
exp_SILP!$S342)))))))</f>
        <v>A4.10 - LEP E - ORIENTAMENTO SPECIALISTICO SKILL GAP ANALYSIS - GRUPPO 3P</v>
      </c>
      <c r="C342" s="11" t="str">
        <f>CONCATENATE(VLOOKUP(exp_SILP!$B342,'DATI COMMESSE'!$A$2:$F$25,4,FALSE)," - ", VLOOKUP(exp_SILP!$B342,'DATI COMMESSE'!$A$2:$F$25,2,FALSE)," - ",VLOOKUP(exp_SILP!$B342,'DATI COMMESSE'!$A$2:$F$25,3,FALSE))</f>
        <v>GOL - 22-02-5000 - 22-12-5003</v>
      </c>
      <c r="D342" s="11" t="str">
        <f>LEFT(exp_SILP!$R342,5)</f>
        <v>11:00</v>
      </c>
      <c r="E342" s="11" t="str">
        <f>RIGHT(exp_SILP!$R342,5)</f>
        <v>14:00</v>
      </c>
      <c r="F342" s="11">
        <f>IF(exp_SILP!$AG342&gt;=60,exp_SILP!$AG342/60,exp_SILP!$AG342)</f>
        <v>3</v>
      </c>
      <c r="G342" s="11" t="str">
        <f>VLOOKUP(exp_SILP!$Y342,'DATI CM'!$A$2:$F$28,2,FALSE)</f>
        <v>RSCDAA66H43F952Q</v>
      </c>
      <c r="H342" s="11" t="str">
        <f>VLOOKUP(exp_SILP!$Y342,'DATI CM'!$A$2:$F$28,3,FALSE)</f>
        <v>A011</v>
      </c>
      <c r="I342" s="11" t="str">
        <f t="shared" si="1"/>
        <v>N</v>
      </c>
      <c r="J342" s="11" t="str">
        <f>VLOOKUP(exp_SILP!$Y342,'DATI CM'!$A$2:$F$28,4,FALSE)</f>
        <v>NO</v>
      </c>
      <c r="K342" s="12">
        <f>VLOOKUP(exp_SILP!$B342,'DATI COMMESSE'!$A$2:$F$25,5,FALSE)</f>
        <v>82.27</v>
      </c>
      <c r="L342" s="12">
        <f>IF(exp_SILP!$B342="A4.10 - LEP E - ORIENTAMENTO SPECIALISTICO SKILL GAP ANALYSIS - GRUPPO 3P",0,VLOOKUP(exp_SILP!$Y342,'DATI CM'!$A$2:$F$28,6,FALSE))</f>
        <v>0</v>
      </c>
      <c r="M342" s="12"/>
      <c r="N342" s="11" t="str">
        <f>VLOOKUP(exp_SILP!$B342,'DATI COMMESSE'!$A$2:$F$25,4,FALSE)</f>
        <v>GOL</v>
      </c>
      <c r="O342" s="13">
        <f>VLOOKUP(exp_SILP!$B342,'DATI COMMESSE'!$A$2:$F$25,5,FALSE)*exp_SILP!$F342</f>
        <v>246.81</v>
      </c>
      <c r="P342" s="11" t="str">
        <f>IF(MID(exp_SILP!$W342,10,2)&gt;"40","F","M")</f>
        <v>M</v>
      </c>
      <c r="Q342" s="27" t="s">
        <v>621</v>
      </c>
      <c r="R342" s="15" t="s">
        <v>427</v>
      </c>
      <c r="S342" s="15" t="s">
        <v>287</v>
      </c>
      <c r="T342" s="15" t="s">
        <v>58</v>
      </c>
      <c r="U342" s="15" t="s">
        <v>59</v>
      </c>
      <c r="V342" s="15" t="s">
        <v>608</v>
      </c>
      <c r="W342" s="15" t="s">
        <v>609</v>
      </c>
      <c r="X342" s="15" t="s">
        <v>610</v>
      </c>
      <c r="Y342" s="15" t="s">
        <v>16</v>
      </c>
      <c r="Z342" s="15" t="s">
        <v>63</v>
      </c>
      <c r="AA342" s="15" t="s">
        <v>64</v>
      </c>
      <c r="AB342" s="15" t="s">
        <v>65</v>
      </c>
      <c r="AC342" s="15" t="s">
        <v>82</v>
      </c>
      <c r="AD342" s="15" t="s">
        <v>59</v>
      </c>
      <c r="AE342" s="15" t="s">
        <v>59</v>
      </c>
      <c r="AF342" s="15" t="s">
        <v>59</v>
      </c>
      <c r="AG342" s="28" t="s">
        <v>101</v>
      </c>
      <c r="AH342" s="15" t="s">
        <v>621</v>
      </c>
      <c r="AI342" s="15" t="s">
        <v>198</v>
      </c>
      <c r="AJ342" s="15" t="str">
        <f>VLOOKUP(exp_SILP!$Y342,'DATI CM'!$A$2:$F$28,2,FALSE)</f>
        <v>RSCDAA66H43F952Q</v>
      </c>
    </row>
    <row r="343" ht="15.75" hidden="1" customHeight="1">
      <c r="A343" s="17" t="str">
        <f>IFERROR(VLOOKUP(exp_SILP!$W343,exp_utenti_P!D:D,1,FALSE),"_DA INSERIRE")</f>
        <v>BNLGSZ85T66Z127H</v>
      </c>
      <c r="B343" s="17" t="str">
        <f>IF(AND(exp_SILP!$S343="A.3 ORIENTAMENTO PROFESSIONALE",exp_SILP!$AD343="4.2"),"A.3 ORIENTAMENTO PROFESSIONALE (CARCERE)",
IF(AND(exp_SILP!$S343="A.3 ORIENTAMENTO PROFESSIONALE",exp_SILP!$AD343="."),"A.3 ORIENTAMENTO PROFESSIONALE (CARCERE)",
IF(AND(exp_SILP!$S343="A.4 CONSULENZA ORIENTATIVA",exp_SILP!$AD343="4.2"),"A.4 CONSULENZA ORIENTATIVA (CARCERE)",
IF(AND(exp_SILP!$S343="A.4 CONSULENZA ORIENTATIVA",exp_SILP!$AD343="."),"A.4 CONSULENZA ORIENTATIVA (CARCERE)",
IF(AND(exp_SILP!$S343="A.5 - LEP F1 - ACCOMPAGNAMENTO AL LAVORO",exp_SILP!$AD343="4.2"),"A.5 - LEP F1 - ACCOMPAGNAMENTO AL LAVORO (CARCERE)",
IF(AND(exp_SILP!$S343="A.5 - LEP F1 - ACCOMPAGNAMENTO AL LAVORO",exp_SILP!$AD343="."),"A.5 - LEP F1 - ACCOMPAGNAMENTO AL LAVORO (CARCERE)",
IF(AND(exp_SILP!$S343="A.5.2a - TUTORAGGIO TIROCINI",exp_SILP!$AD343="4.2"),"A.5.2a - TUTORAGGIO TIROCINI (CARCERE)",
exp_SILP!$S343)))))))</f>
        <v>A4.10 - LEP E - ORIENTAMENTO SPECIALISTICO SKILL GAP ANALYSIS - GRUPPO 3P</v>
      </c>
      <c r="C343" s="18" t="str">
        <f>CONCATENATE(VLOOKUP(exp_SILP!$B343,'DATI COMMESSE'!$A$2:$F$25,4,FALSE)," - ", VLOOKUP(exp_SILP!$B343,'DATI COMMESSE'!$A$2:$F$25,2,FALSE)," - ",VLOOKUP(exp_SILP!$B343,'DATI COMMESSE'!$A$2:$F$25,3,FALSE))</f>
        <v>GOL - 22-02-5000 - 22-12-5003</v>
      </c>
      <c r="D343" s="18" t="str">
        <f>LEFT(exp_SILP!$R343,5)</f>
        <v>14:00</v>
      </c>
      <c r="E343" s="18" t="str">
        <f>RIGHT(exp_SILP!$R343,5)</f>
        <v>17:00</v>
      </c>
      <c r="F343" s="18">
        <f>IF(exp_SILP!$AG343&gt;=60,exp_SILP!$AG343/60,exp_SILP!$AG343)</f>
        <v>3</v>
      </c>
      <c r="G343" s="18" t="str">
        <f>VLOOKUP(exp_SILP!$Y343,'DATI CM'!$A$2:$F$28,2,FALSE)</f>
        <v>RSCDAA66H43F952Q</v>
      </c>
      <c r="H343" s="18" t="str">
        <f>VLOOKUP(exp_SILP!$Y343,'DATI CM'!$A$2:$F$28,3,FALSE)</f>
        <v>A011</v>
      </c>
      <c r="I343" s="18" t="str">
        <f t="shared" si="1"/>
        <v>N</v>
      </c>
      <c r="J343" s="18" t="str">
        <f>VLOOKUP(exp_SILP!$Y343,'DATI CM'!$A$2:$F$28,4,FALSE)</f>
        <v>NO</v>
      </c>
      <c r="K343" s="19">
        <f>VLOOKUP(exp_SILP!$B343,'DATI COMMESSE'!$A$2:$F$25,5,FALSE)</f>
        <v>82.27</v>
      </c>
      <c r="L343" s="19">
        <f>IF(exp_SILP!$B343="A4.10 - LEP E - ORIENTAMENTO SPECIALISTICO SKILL GAP ANALYSIS - GRUPPO 3P",0,VLOOKUP(exp_SILP!$Y343,'DATI CM'!$A$2:$F$28,6,FALSE))</f>
        <v>0</v>
      </c>
      <c r="M343" s="19">
        <f>IFERROR(VLOOKUP(exp_SILP!$B343,'DATI CM'!$H$2:$I$16,2,FALSE)*exp_SILP!$F343,0)</f>
        <v>105</v>
      </c>
      <c r="N343" s="18" t="str">
        <f>VLOOKUP(exp_SILP!$B343,'DATI COMMESSE'!$A$2:$F$25,4,FALSE)</f>
        <v>GOL</v>
      </c>
      <c r="O343" s="20">
        <f>VLOOKUP(exp_SILP!$B343,'DATI COMMESSE'!$A$2:$F$25,5,FALSE)*exp_SILP!$F343</f>
        <v>246.81</v>
      </c>
      <c r="P343" s="18" t="str">
        <f>IF(MID(exp_SILP!$W343,10,2)&gt;"40","F","M")</f>
        <v>F</v>
      </c>
      <c r="Q343" s="24" t="s">
        <v>621</v>
      </c>
      <c r="R343" s="22" t="s">
        <v>100</v>
      </c>
      <c r="S343" s="22" t="s">
        <v>287</v>
      </c>
      <c r="T343" s="22" t="s">
        <v>58</v>
      </c>
      <c r="U343" s="22" t="s">
        <v>59</v>
      </c>
      <c r="V343" s="22" t="s">
        <v>902</v>
      </c>
      <c r="W343" s="22" t="s">
        <v>903</v>
      </c>
      <c r="X343" s="22" t="s">
        <v>904</v>
      </c>
      <c r="Y343" s="22" t="s">
        <v>16</v>
      </c>
      <c r="Z343" s="22" t="s">
        <v>63</v>
      </c>
      <c r="AA343" s="22" t="s">
        <v>64</v>
      </c>
      <c r="AB343" s="22" t="s">
        <v>65</v>
      </c>
      <c r="AC343" s="22" t="s">
        <v>82</v>
      </c>
      <c r="AD343" s="22" t="s">
        <v>59</v>
      </c>
      <c r="AE343" s="22" t="s">
        <v>59</v>
      </c>
      <c r="AF343" s="22" t="s">
        <v>59</v>
      </c>
      <c r="AG343" s="25" t="s">
        <v>101</v>
      </c>
      <c r="AH343" s="22" t="s">
        <v>621</v>
      </c>
      <c r="AI343" s="22" t="s">
        <v>198</v>
      </c>
      <c r="AJ343" s="22" t="str">
        <f>VLOOKUP(exp_SILP!$Y343,'DATI CM'!$A$2:$F$28,2,FALSE)</f>
        <v>RSCDAA66H43F952Q</v>
      </c>
    </row>
    <row r="344" ht="15.75" hidden="1" customHeight="1">
      <c r="A344" s="10" t="str">
        <f>IFERROR(VLOOKUP(exp_SILP!$W344,exp_utenti_P!D:D,1,FALSE),"_DA INSERIRE")</f>
        <v>DLNLSS04R18F952S</v>
      </c>
      <c r="B344" s="10" t="str">
        <f>IF(AND(exp_SILP!$S344="A.3 ORIENTAMENTO PROFESSIONALE",exp_SILP!$AD344="4.2"),"A.3 ORIENTAMENTO PROFESSIONALE (CARCERE)",
IF(AND(exp_SILP!$S344="A.3 ORIENTAMENTO PROFESSIONALE",exp_SILP!$AD344="."),"A.3 ORIENTAMENTO PROFESSIONALE (CARCERE)",
IF(AND(exp_SILP!$S344="A.4 CONSULENZA ORIENTATIVA",exp_SILP!$AD344="4.2"),"A.4 CONSULENZA ORIENTATIVA (CARCERE)",
IF(AND(exp_SILP!$S344="A.4 CONSULENZA ORIENTATIVA",exp_SILP!$AD344="."),"A.4 CONSULENZA ORIENTATIVA (CARCERE)",
IF(AND(exp_SILP!$S344="A.5 - LEP F1 - ACCOMPAGNAMENTO AL LAVORO",exp_SILP!$AD344="4.2"),"A.5 - LEP F1 - ACCOMPAGNAMENTO AL LAVORO (CARCERE)",
IF(AND(exp_SILP!$S344="A.5 - LEP F1 - ACCOMPAGNAMENTO AL LAVORO",exp_SILP!$AD344="."),"A.5 - LEP F1 - ACCOMPAGNAMENTO AL LAVORO (CARCERE)",
IF(AND(exp_SILP!$S344="A.5.2a - TUTORAGGIO TIROCINI",exp_SILP!$AD344="4.2"),"A.5.2a - TUTORAGGIO TIROCINI (CARCERE)",
exp_SILP!$S344)))))))</f>
        <v>A4.10 - LEP E - ORIENTAMENTO SPECIALISTICO SKILL GAP ANALYSIS - GRUPPO 3P</v>
      </c>
      <c r="C344" s="11" t="str">
        <f>CONCATENATE(VLOOKUP(exp_SILP!$B344,'DATI COMMESSE'!$A$2:$F$25,4,FALSE)," - ", VLOOKUP(exp_SILP!$B344,'DATI COMMESSE'!$A$2:$F$25,2,FALSE)," - ",VLOOKUP(exp_SILP!$B344,'DATI COMMESSE'!$A$2:$F$25,3,FALSE))</f>
        <v>GOL - 22-02-5000 - 22-12-5003</v>
      </c>
      <c r="D344" s="11" t="str">
        <f>LEFT(exp_SILP!$R344,5)</f>
        <v>14:00</v>
      </c>
      <c r="E344" s="11" t="str">
        <f>RIGHT(exp_SILP!$R344,5)</f>
        <v>17:00</v>
      </c>
      <c r="F344" s="11">
        <f>IF(exp_SILP!$AG344&gt;=60,exp_SILP!$AG344/60,exp_SILP!$AG344)</f>
        <v>3</v>
      </c>
      <c r="G344" s="11" t="str">
        <f>VLOOKUP(exp_SILP!$Y344,'DATI CM'!$A$2:$F$28,2,FALSE)</f>
        <v>RSCDAA66H43F952Q</v>
      </c>
      <c r="H344" s="11" t="str">
        <f>VLOOKUP(exp_SILP!$Y344,'DATI CM'!$A$2:$F$28,3,FALSE)</f>
        <v>A011</v>
      </c>
      <c r="I344" s="11" t="str">
        <f t="shared" si="1"/>
        <v>N</v>
      </c>
      <c r="J344" s="11" t="str">
        <f>VLOOKUP(exp_SILP!$Y344,'DATI CM'!$A$2:$F$28,4,FALSE)</f>
        <v>NO</v>
      </c>
      <c r="K344" s="12">
        <f>VLOOKUP(exp_SILP!$B344,'DATI COMMESSE'!$A$2:$F$25,5,FALSE)</f>
        <v>82.27</v>
      </c>
      <c r="L344" s="12">
        <f>IF(exp_SILP!$B344="A4.10 - LEP E - ORIENTAMENTO SPECIALISTICO SKILL GAP ANALYSIS - GRUPPO 3P",0,VLOOKUP(exp_SILP!$Y344,'DATI CM'!$A$2:$F$28,6,FALSE))</f>
        <v>0</v>
      </c>
      <c r="M344" s="12"/>
      <c r="N344" s="11" t="str">
        <f>VLOOKUP(exp_SILP!$B344,'DATI COMMESSE'!$A$2:$F$25,4,FALSE)</f>
        <v>GOL</v>
      </c>
      <c r="O344" s="13">
        <f>VLOOKUP(exp_SILP!$B344,'DATI COMMESSE'!$A$2:$F$25,5,FALSE)*exp_SILP!$F344</f>
        <v>246.81</v>
      </c>
      <c r="P344" s="11" t="str">
        <f>IF(MID(exp_SILP!$W344,10,2)&gt;"40","F","M")</f>
        <v>M</v>
      </c>
      <c r="Q344" s="27" t="s">
        <v>621</v>
      </c>
      <c r="R344" s="15" t="s">
        <v>100</v>
      </c>
      <c r="S344" s="15" t="s">
        <v>287</v>
      </c>
      <c r="T344" s="15" t="s">
        <v>58</v>
      </c>
      <c r="U344" s="15" t="s">
        <v>59</v>
      </c>
      <c r="V344" s="15" t="s">
        <v>905</v>
      </c>
      <c r="W344" s="15" t="s">
        <v>906</v>
      </c>
      <c r="X344" s="15" t="s">
        <v>907</v>
      </c>
      <c r="Y344" s="15" t="s">
        <v>16</v>
      </c>
      <c r="Z344" s="15" t="s">
        <v>63</v>
      </c>
      <c r="AA344" s="15" t="s">
        <v>64</v>
      </c>
      <c r="AB344" s="15" t="s">
        <v>65</v>
      </c>
      <c r="AC344" s="15" t="s">
        <v>82</v>
      </c>
      <c r="AD344" s="15" t="s">
        <v>59</v>
      </c>
      <c r="AE344" s="15" t="s">
        <v>59</v>
      </c>
      <c r="AF344" s="15" t="s">
        <v>59</v>
      </c>
      <c r="AG344" s="28" t="s">
        <v>101</v>
      </c>
      <c r="AH344" s="15" t="s">
        <v>621</v>
      </c>
      <c r="AI344" s="15" t="s">
        <v>198</v>
      </c>
      <c r="AJ344" s="15" t="str">
        <f>VLOOKUP(exp_SILP!$Y344,'DATI CM'!$A$2:$F$28,2,FALSE)</f>
        <v>RSCDAA66H43F952Q</v>
      </c>
    </row>
    <row r="345" ht="15.75" hidden="1" customHeight="1">
      <c r="A345" s="17" t="str">
        <f>IFERROR(VLOOKUP(exp_SILP!$W345,exp_utenti_P!D:D,1,FALSE),"_DA INSERIRE")</f>
        <v>TRVCHR99R44F952I</v>
      </c>
      <c r="B345" s="17" t="str">
        <f>IF(AND(exp_SILP!$S345="A.3 ORIENTAMENTO PROFESSIONALE",exp_SILP!$AD345="4.2"),"A.3 ORIENTAMENTO PROFESSIONALE (CARCERE)",
IF(AND(exp_SILP!$S345="A.3 ORIENTAMENTO PROFESSIONALE",exp_SILP!$AD345="."),"A.3 ORIENTAMENTO PROFESSIONALE (CARCERE)",
IF(AND(exp_SILP!$S345="A.4 CONSULENZA ORIENTATIVA",exp_SILP!$AD345="4.2"),"A.4 CONSULENZA ORIENTATIVA (CARCERE)",
IF(AND(exp_SILP!$S345="A.4 CONSULENZA ORIENTATIVA",exp_SILP!$AD345="."),"A.4 CONSULENZA ORIENTATIVA (CARCERE)",
IF(AND(exp_SILP!$S345="A.5 - LEP F1 - ACCOMPAGNAMENTO AL LAVORO",exp_SILP!$AD345="4.2"),"A.5 - LEP F1 - ACCOMPAGNAMENTO AL LAVORO (CARCERE)",
IF(AND(exp_SILP!$S345="A.5 - LEP F1 - ACCOMPAGNAMENTO AL LAVORO",exp_SILP!$AD345="."),"A.5 - LEP F1 - ACCOMPAGNAMENTO AL LAVORO (CARCERE)",
IF(AND(exp_SILP!$S345="A.5.2a - TUTORAGGIO TIROCINI",exp_SILP!$AD345="4.2"),"A.5.2a - TUTORAGGIO TIROCINI (CARCERE)",
exp_SILP!$S345)))))))</f>
        <v>A4.10 - LEP E - ORIENTAMENTO SPECIALISTICO SKILL GAP ANALYSIS - GRUPPO 3P</v>
      </c>
      <c r="C345" s="18" t="str">
        <f>CONCATENATE(VLOOKUP(exp_SILP!$B345,'DATI COMMESSE'!$A$2:$F$25,4,FALSE)," - ", VLOOKUP(exp_SILP!$B345,'DATI COMMESSE'!$A$2:$F$25,2,FALSE)," - ",VLOOKUP(exp_SILP!$B345,'DATI COMMESSE'!$A$2:$F$25,3,FALSE))</f>
        <v>GOL - 22-02-5000 - 22-12-5003</v>
      </c>
      <c r="D345" s="18" t="str">
        <f>LEFT(exp_SILP!$R345,5)</f>
        <v>14:00</v>
      </c>
      <c r="E345" s="18" t="str">
        <f>RIGHT(exp_SILP!$R345,5)</f>
        <v>17:00</v>
      </c>
      <c r="F345" s="18">
        <f>IF(exp_SILP!$AG345&gt;=60,exp_SILP!$AG345/60,exp_SILP!$AG345)</f>
        <v>3</v>
      </c>
      <c r="G345" s="18" t="str">
        <f>VLOOKUP(exp_SILP!$Y345,'DATI CM'!$A$2:$F$28,2,FALSE)</f>
        <v>RSCDAA66H43F952Q</v>
      </c>
      <c r="H345" s="18" t="str">
        <f>VLOOKUP(exp_SILP!$Y345,'DATI CM'!$A$2:$F$28,3,FALSE)</f>
        <v>A011</v>
      </c>
      <c r="I345" s="18" t="str">
        <f t="shared" si="1"/>
        <v>N</v>
      </c>
      <c r="J345" s="18" t="str">
        <f>VLOOKUP(exp_SILP!$Y345,'DATI CM'!$A$2:$F$28,4,FALSE)</f>
        <v>NO</v>
      </c>
      <c r="K345" s="19">
        <f>VLOOKUP(exp_SILP!$B345,'DATI COMMESSE'!$A$2:$F$25,5,FALSE)</f>
        <v>82.27</v>
      </c>
      <c r="L345" s="19">
        <f>IF(exp_SILP!$B345="A4.10 - LEP E - ORIENTAMENTO SPECIALISTICO SKILL GAP ANALYSIS - GRUPPO 3P",0,VLOOKUP(exp_SILP!$Y345,'DATI CM'!$A$2:$F$28,6,FALSE))</f>
        <v>0</v>
      </c>
      <c r="M345" s="19"/>
      <c r="N345" s="18" t="str">
        <f>VLOOKUP(exp_SILP!$B345,'DATI COMMESSE'!$A$2:$F$25,4,FALSE)</f>
        <v>GOL</v>
      </c>
      <c r="O345" s="20">
        <f>VLOOKUP(exp_SILP!$B345,'DATI COMMESSE'!$A$2:$F$25,5,FALSE)*exp_SILP!$F345</f>
        <v>246.81</v>
      </c>
      <c r="P345" s="18" t="str">
        <f>IF(MID(exp_SILP!$W345,10,2)&gt;"40","F","M")</f>
        <v>F</v>
      </c>
      <c r="Q345" s="24" t="s">
        <v>621</v>
      </c>
      <c r="R345" s="22" t="s">
        <v>100</v>
      </c>
      <c r="S345" s="22" t="s">
        <v>287</v>
      </c>
      <c r="T345" s="22" t="s">
        <v>58</v>
      </c>
      <c r="U345" s="22" t="s">
        <v>59</v>
      </c>
      <c r="V345" s="22" t="s">
        <v>908</v>
      </c>
      <c r="W345" s="22" t="s">
        <v>909</v>
      </c>
      <c r="X345" s="22" t="s">
        <v>910</v>
      </c>
      <c r="Y345" s="22" t="s">
        <v>16</v>
      </c>
      <c r="Z345" s="22" t="s">
        <v>63</v>
      </c>
      <c r="AA345" s="22" t="s">
        <v>64</v>
      </c>
      <c r="AB345" s="22" t="s">
        <v>65</v>
      </c>
      <c r="AC345" s="22" t="s">
        <v>82</v>
      </c>
      <c r="AD345" s="22" t="s">
        <v>59</v>
      </c>
      <c r="AE345" s="22" t="s">
        <v>59</v>
      </c>
      <c r="AF345" s="22" t="s">
        <v>59</v>
      </c>
      <c r="AG345" s="25" t="s">
        <v>101</v>
      </c>
      <c r="AH345" s="22" t="s">
        <v>621</v>
      </c>
      <c r="AI345" s="22" t="s">
        <v>198</v>
      </c>
      <c r="AJ345" s="22" t="str">
        <f>VLOOKUP(exp_SILP!$Y345,'DATI CM'!$A$2:$F$28,2,FALSE)</f>
        <v>RSCDAA66H43F952Q</v>
      </c>
    </row>
    <row r="346" ht="15.75" hidden="1" customHeight="1">
      <c r="A346" s="10" t="str">
        <f>IFERROR(VLOOKUP(exp_SILP!$W346,exp_utenti_P!D:D,1,FALSE),"_DA INSERIRE")</f>
        <v>STPPRC87E03D938R</v>
      </c>
      <c r="B346" s="10" t="str">
        <f>IF(AND(exp_SILP!$S346="A.3 ORIENTAMENTO PROFESSIONALE",exp_SILP!$AD346="4.2"),"A.3 ORIENTAMENTO PROFESSIONALE (CARCERE)",
IF(AND(exp_SILP!$S346="A.3 ORIENTAMENTO PROFESSIONALE",exp_SILP!$AD346="."),"A.3 ORIENTAMENTO PROFESSIONALE (CARCERE)",
IF(AND(exp_SILP!$S346="A.4 CONSULENZA ORIENTATIVA",exp_SILP!$AD346="4.2"),"A.4 CONSULENZA ORIENTATIVA (CARCERE)",
IF(AND(exp_SILP!$S346="A.4 CONSULENZA ORIENTATIVA",exp_SILP!$AD346="."),"A.4 CONSULENZA ORIENTATIVA (CARCERE)",
IF(AND(exp_SILP!$S346="A.5 - LEP F1 - ACCOMPAGNAMENTO AL LAVORO",exp_SILP!$AD346="4.2"),"A.5 - LEP F1 - ACCOMPAGNAMENTO AL LAVORO (CARCERE)",
IF(AND(exp_SILP!$S346="A.5 - LEP F1 - ACCOMPAGNAMENTO AL LAVORO",exp_SILP!$AD346="."),"A.5 - LEP F1 - ACCOMPAGNAMENTO AL LAVORO (CARCERE)",
IF(AND(exp_SILP!$S346="A.5.2a - TUTORAGGIO TIROCINI",exp_SILP!$AD346="4.2"),"A.5.2a - TUTORAGGIO TIROCINI (CARCERE)",
exp_SILP!$S346)))))))</f>
        <v>A.5 - LEP F1 - ACCOMPAGNAMENTO AL LAVORO</v>
      </c>
      <c r="C346" s="11" t="str">
        <f>CONCATENATE(VLOOKUP(exp_SILP!$B346,'DATI COMMESSE'!$A$2:$F$25,4,FALSE)," - ", VLOOKUP(exp_SILP!$B346,'DATI COMMESSE'!$A$2:$F$25,2,FALSE)," - ",VLOOKUP(exp_SILP!$B346,'DATI COMMESSE'!$A$2:$F$25,3,FALSE))</f>
        <v>GOL - 22-02-5000 - 22-12-5003</v>
      </c>
      <c r="D346" s="11" t="str">
        <f>LEFT(exp_SILP!$R346,5)</f>
        <v>13:00</v>
      </c>
      <c r="E346" s="11" t="str">
        <f>RIGHT(exp_SILP!$R346,5)</f>
        <v>14:00</v>
      </c>
      <c r="F346" s="11">
        <f>IF(exp_SILP!$AG346&gt;=60,exp_SILP!$AG346/60,exp_SILP!$AG346)</f>
        <v>1</v>
      </c>
      <c r="G346" s="11" t="str">
        <f>VLOOKUP(exp_SILP!$Y346,'DATI CM'!$A$2:$F$28,2,FALSE)</f>
        <v>PNFMRT85H50A859E</v>
      </c>
      <c r="H346" s="11" t="str">
        <f>VLOOKUP(exp_SILP!$Y346,'DATI CM'!$A$2:$F$28,3,FALSE)</f>
        <v>A011</v>
      </c>
      <c r="I346" s="11" t="str">
        <f t="shared" si="1"/>
        <v>N</v>
      </c>
      <c r="J346" s="11" t="str">
        <f>VLOOKUP(exp_SILP!$Y346,'DATI CM'!$A$2:$F$28,4,FALSE)</f>
        <v>BIELLA</v>
      </c>
      <c r="K346" s="12">
        <f>VLOOKUP(exp_SILP!$B346,'DATI COMMESSE'!$A$2:$F$25,5,FALSE)</f>
        <v>39.94</v>
      </c>
      <c r="L346" s="12">
        <f>IF(exp_SILP!$B346="A4.10 - LEP E - ORIENTAMENTO SPECIALISTICO SKILL GAP ANALYSIS - GRUPPO 3P",0,VLOOKUP(exp_SILP!$Y346,'DATI CM'!$A$2:$F$28,6,FALSE))</f>
        <v>25</v>
      </c>
      <c r="M346" s="12">
        <f>IFERROR(VLOOKUP(exp_SILP!$B346,'DATI CM'!$H$2:$I$16,2,FALSE)*exp_SILP!$F346,0)</f>
        <v>0</v>
      </c>
      <c r="N346" s="11" t="str">
        <f>VLOOKUP(exp_SILP!$B346,'DATI COMMESSE'!$A$2:$F$25,4,FALSE)</f>
        <v>GOL</v>
      </c>
      <c r="O346" s="13">
        <f>VLOOKUP(exp_SILP!$B346,'DATI COMMESSE'!$A$2:$F$25,5,FALSE)*exp_SILP!$F346</f>
        <v>39.94</v>
      </c>
      <c r="P346" s="11" t="str">
        <f>IF(MID(exp_SILP!$W346,10,2)&gt;"40","F","M")</f>
        <v>M</v>
      </c>
      <c r="Q346" s="14" t="s">
        <v>911</v>
      </c>
      <c r="R346" s="15" t="s">
        <v>159</v>
      </c>
      <c r="S346" s="15" t="s">
        <v>57</v>
      </c>
      <c r="T346" s="15" t="s">
        <v>58</v>
      </c>
      <c r="U346" s="15" t="s">
        <v>59</v>
      </c>
      <c r="V346" s="15" t="s">
        <v>912</v>
      </c>
      <c r="W346" s="15" t="s">
        <v>913</v>
      </c>
      <c r="X346" s="15" t="s">
        <v>914</v>
      </c>
      <c r="Y346" s="15" t="s">
        <v>15</v>
      </c>
      <c r="Z346" s="15" t="s">
        <v>63</v>
      </c>
      <c r="AA346" s="15" t="s">
        <v>64</v>
      </c>
      <c r="AB346" s="15" t="s">
        <v>65</v>
      </c>
      <c r="AC346" s="15" t="s">
        <v>66</v>
      </c>
      <c r="AD346" s="15" t="s">
        <v>59</v>
      </c>
      <c r="AE346" s="15" t="s">
        <v>59</v>
      </c>
      <c r="AF346" s="15" t="s">
        <v>59</v>
      </c>
      <c r="AG346" s="15" t="s">
        <v>67</v>
      </c>
      <c r="AH346" s="15" t="s">
        <v>915</v>
      </c>
      <c r="AI346" s="15" t="s">
        <v>68</v>
      </c>
      <c r="AJ346" s="15" t="str">
        <f>VLOOKUP(exp_SILP!$Y346,'DATI CM'!$A$2:$F$28,2,FALSE)</f>
        <v>PNFMRT85H50A859E</v>
      </c>
    </row>
    <row r="347" ht="15.75" customHeight="1">
      <c r="A347" s="17" t="str">
        <f>IFERROR(VLOOKUP(exp_SILP!$W347,exp_utenti_P!D:D,1,FALSE),"_DA INSERIRE")</f>
        <v>NFNMNL95E12L219L</v>
      </c>
      <c r="B347" s="17" t="str">
        <f>IF(AND(exp_SILP!$S347="A.3 ORIENTAMENTO PROFESSIONALE",exp_SILP!$AD347="4.2"),"A.3 ORIENTAMENTO PROFESSIONALE (CARCERE)",
IF(AND(exp_SILP!$S347="A.3 ORIENTAMENTO PROFESSIONALE",exp_SILP!$AD347="."),"A.3 ORIENTAMENTO PROFESSIONALE (CARCERE)",
IF(AND(exp_SILP!$S347="A.4 CONSULENZA ORIENTATIVA",exp_SILP!$AD347="4.2"),"A.4 CONSULENZA ORIENTATIVA (CARCERE)",
IF(AND(exp_SILP!$S347="A.4 CONSULENZA ORIENTATIVA",exp_SILP!$AD347="."),"A.4 CONSULENZA ORIENTATIVA (CARCERE)",
IF(AND(exp_SILP!$S347="A.5 - LEP F1 - ACCOMPAGNAMENTO AL LAVORO",exp_SILP!$AD347="4.2"),"A.5 - LEP F1 - ACCOMPAGNAMENTO AL LAVORO (CARCERE)",
IF(AND(exp_SILP!$S347="A.5 - LEP F1 - ACCOMPAGNAMENTO AL LAVORO",exp_SILP!$AD347="."),"A.5 - LEP F1 - ACCOMPAGNAMENTO AL LAVORO (CARCERE)",
IF(AND(exp_SILP!$S347="A.5.2a - TUTORAGGIO TIROCINI",exp_SILP!$AD347="4.2"),"A.5.2a - TUTORAGGIO TIROCINI (CARCERE)",
exp_SILP!$S347)))))))</f>
        <v>A.5.1 ATTIVAZIONE E RICERCA OPPORTUNITA' (1-C)</v>
      </c>
      <c r="C347" s="18" t="str">
        <f>CONCATENATE(VLOOKUP(exp_SILP!$B347,'DATI COMMESSE'!$A$2:$F$25,4,FALSE)," - ", VLOOKUP(exp_SILP!$B347,'DATI COMMESSE'!$A$2:$F$25,2,FALSE)," - ",VLOOKUP(exp_SILP!$B347,'DATI COMMESSE'!$A$2:$F$25,3,FALSE))</f>
        <v>FRD - 22-02-5000 - 22-12-5002</v>
      </c>
      <c r="D347" s="18" t="str">
        <f>LEFT(exp_SILP!$R347,5)</f>
        <v>14:00</v>
      </c>
      <c r="E347" s="18" t="str">
        <f>RIGHT(exp_SILP!$R347,5)</f>
        <v>18:00</v>
      </c>
      <c r="F347" s="18">
        <f>IF(exp_SILP!$AG347&gt;=60,exp_SILP!$AG347/60,exp_SILP!$AG347)</f>
        <v>4</v>
      </c>
      <c r="G347" s="18" t="str">
        <f>VLOOKUP(exp_SILP!$Y347,'DATI CM'!$A$2:$F$28,2,FALSE)</f>
        <v>MNRCLD73B46G674U</v>
      </c>
      <c r="H347" s="18" t="str">
        <f>VLOOKUP(exp_SILP!$Y347,'DATI CM'!$A$2:$F$28,3,FALSE)</f>
        <v>A011</v>
      </c>
      <c r="I347" s="18" t="str">
        <f t="shared" si="1"/>
        <v>N</v>
      </c>
      <c r="J347" s="18" t="str">
        <f>VLOOKUP(exp_SILP!$Y347,'DATI CM'!$A$2:$F$28,4,FALSE)</f>
        <v>TORINO</v>
      </c>
      <c r="K347" s="19">
        <f>VLOOKUP(exp_SILP!$B347,'DATI COMMESSE'!$A$2:$F$25,5,FALSE)</f>
        <v>35.5</v>
      </c>
      <c r="L347" s="19">
        <f>IF(exp_SILP!$B347="A4.10 - LEP E - ORIENTAMENTO SPECIALISTICO SKILL GAP ANALYSIS - GRUPPO 3P",0,VLOOKUP(exp_SILP!$Y347,'DATI CM'!$A$2:$F$28,6,FALSE))</f>
        <v>25</v>
      </c>
      <c r="M347" s="19">
        <f>IFERROR(VLOOKUP(exp_SILP!$B347,'DATI CM'!$H$2:$I$16,2,FALSE)*exp_SILP!$F347,0)</f>
        <v>0</v>
      </c>
      <c r="N347" s="18" t="str">
        <f>VLOOKUP(exp_SILP!$B347,'DATI COMMESSE'!$A$2:$F$25,4,FALSE)</f>
        <v>FRD</v>
      </c>
      <c r="O347" s="20">
        <f>VLOOKUP(exp_SILP!$B347,'DATI COMMESSE'!$A$2:$F$25,5,FALSE)*exp_SILP!$F347</f>
        <v>142</v>
      </c>
      <c r="P347" s="18" t="str">
        <f>IF(MID(exp_SILP!$W347,10,2)&gt;"40","F","M")</f>
        <v>M</v>
      </c>
      <c r="Q347" s="21" t="s">
        <v>911</v>
      </c>
      <c r="R347" s="22" t="s">
        <v>131</v>
      </c>
      <c r="S347" s="22" t="s">
        <v>160</v>
      </c>
      <c r="T347" s="22" t="s">
        <v>58</v>
      </c>
      <c r="U347" s="22" t="s">
        <v>59</v>
      </c>
      <c r="V347" s="22" t="s">
        <v>916</v>
      </c>
      <c r="W347" s="22" t="s">
        <v>917</v>
      </c>
      <c r="X347" s="22" t="s">
        <v>918</v>
      </c>
      <c r="Y347" s="22" t="s">
        <v>14</v>
      </c>
      <c r="Z347" s="22" t="s">
        <v>63</v>
      </c>
      <c r="AA347" s="22" t="s">
        <v>64</v>
      </c>
      <c r="AB347" s="22" t="s">
        <v>74</v>
      </c>
      <c r="AC347" s="22" t="s">
        <v>135</v>
      </c>
      <c r="AD347" s="22" t="s">
        <v>59</v>
      </c>
      <c r="AE347" s="22" t="s">
        <v>59</v>
      </c>
      <c r="AF347" s="22" t="s">
        <v>59</v>
      </c>
      <c r="AG347" s="22" t="s">
        <v>136</v>
      </c>
      <c r="AH347" s="22" t="s">
        <v>911</v>
      </c>
      <c r="AI347" s="22" t="s">
        <v>158</v>
      </c>
      <c r="AJ347" s="22" t="str">
        <f>VLOOKUP(exp_SILP!$Y347,'DATI CM'!$A$2:$F$28,2,FALSE)</f>
        <v>MNRCLD73B46G674U</v>
      </c>
    </row>
    <row r="348" ht="15.75" customHeight="1">
      <c r="A348" s="10" t="str">
        <f>IFERROR(VLOOKUP(exp_SILP!$W348,exp_utenti_P!D:D,1,FALSE),"_DA INSERIRE")</f>
        <v>SWRSRM81B49Z335R</v>
      </c>
      <c r="B348" s="10" t="str">
        <f>IF(AND(exp_SILP!$S348="A.3 ORIENTAMENTO PROFESSIONALE",exp_SILP!$AD348="4.2"),"A.3 ORIENTAMENTO PROFESSIONALE (CARCERE)",
IF(AND(exp_SILP!$S348="A.3 ORIENTAMENTO PROFESSIONALE",exp_SILP!$AD348="."),"A.3 ORIENTAMENTO PROFESSIONALE (CARCERE)",
IF(AND(exp_SILP!$S348="A.4 CONSULENZA ORIENTATIVA",exp_SILP!$AD348="4.2"),"A.4 CONSULENZA ORIENTATIVA (CARCERE)",
IF(AND(exp_SILP!$S348="A.4 CONSULENZA ORIENTATIVA",exp_SILP!$AD348="."),"A.4 CONSULENZA ORIENTATIVA (CARCERE)",
IF(AND(exp_SILP!$S348="A.5 - LEP F1 - ACCOMPAGNAMENTO AL LAVORO",exp_SILP!$AD348="4.2"),"A.5 - LEP F1 - ACCOMPAGNAMENTO AL LAVORO (CARCERE)",
IF(AND(exp_SILP!$S348="A.5 - LEP F1 - ACCOMPAGNAMENTO AL LAVORO",exp_SILP!$AD348="."),"A.5 - LEP F1 - ACCOMPAGNAMENTO AL LAVORO (CARCERE)",
IF(AND(exp_SILP!$S348="A.5.2a - TUTORAGGIO TIROCINI",exp_SILP!$AD348="4.2"),"A.5.2a - TUTORAGGIO TIROCINI (CARCERE)",
exp_SILP!$S348)))))))</f>
        <v>A4.10 - LEP E - ORIENTAMENTO SPECIALISTICO SKILL GAP ANALYSIS</v>
      </c>
      <c r="C348" s="11" t="str">
        <f>CONCATENATE(VLOOKUP(exp_SILP!$B348,'DATI COMMESSE'!$A$2:$F$25,4,FALSE)," - ", VLOOKUP(exp_SILP!$B348,'DATI COMMESSE'!$A$2:$F$25,2,FALSE)," - ",VLOOKUP(exp_SILP!$B348,'DATI COMMESSE'!$A$2:$F$25,3,FALSE))</f>
        <v>GOL - 22-02-5000 - 22-12-5003</v>
      </c>
      <c r="D348" s="11" t="str">
        <f>LEFT(exp_SILP!$R348,5)</f>
        <v>10:00</v>
      </c>
      <c r="E348" s="11" t="str">
        <f>RIGHT(exp_SILP!$R348,5)</f>
        <v>12:00</v>
      </c>
      <c r="F348" s="11">
        <f>IF(exp_SILP!$AG348&gt;=60,exp_SILP!$AG348/60,exp_SILP!$AG348)</f>
        <v>2</v>
      </c>
      <c r="G348" s="11" t="str">
        <f>VLOOKUP(exp_SILP!$Y348,'DATI CM'!$A$2:$F$28,2,FALSE)</f>
        <v>MNRCLD73B46G674U</v>
      </c>
      <c r="H348" s="11" t="str">
        <f>VLOOKUP(exp_SILP!$Y348,'DATI CM'!$A$2:$F$28,3,FALSE)</f>
        <v>A011</v>
      </c>
      <c r="I348" s="11" t="str">
        <f t="shared" si="1"/>
        <v>N</v>
      </c>
      <c r="J348" s="11" t="str">
        <f>VLOOKUP(exp_SILP!$Y348,'DATI CM'!$A$2:$F$28,4,FALSE)</f>
        <v>TORINO</v>
      </c>
      <c r="K348" s="12">
        <f>VLOOKUP(exp_SILP!$B348,'DATI COMMESSE'!$A$2:$F$25,5,FALSE)</f>
        <v>39.94</v>
      </c>
      <c r="L348" s="12">
        <f>IF(exp_SILP!$B348="A4.10 - LEP E - ORIENTAMENTO SPECIALISTICO SKILL GAP ANALYSIS - GRUPPO 3P",0,VLOOKUP(exp_SILP!$Y348,'DATI CM'!$A$2:$F$28,6,FALSE))</f>
        <v>25</v>
      </c>
      <c r="M348" s="12">
        <f>IFERROR(VLOOKUP(exp_SILP!$B348,'DATI CM'!$H$2:$I$16,2,FALSE)*exp_SILP!$F348,0)</f>
        <v>0</v>
      </c>
      <c r="N348" s="11" t="str">
        <f>VLOOKUP(exp_SILP!$B348,'DATI COMMESSE'!$A$2:$F$25,4,FALSE)</f>
        <v>GOL</v>
      </c>
      <c r="O348" s="13">
        <f>VLOOKUP(exp_SILP!$B348,'DATI COMMESSE'!$A$2:$F$25,5,FALSE)*exp_SILP!$F348</f>
        <v>79.88</v>
      </c>
      <c r="P348" s="11" t="str">
        <f>IF(MID(exp_SILP!$W348,10,2)&gt;"40","F","M")</f>
        <v>F</v>
      </c>
      <c r="Q348" s="14" t="s">
        <v>911</v>
      </c>
      <c r="R348" s="15" t="s">
        <v>199</v>
      </c>
      <c r="S348" s="15" t="s">
        <v>70</v>
      </c>
      <c r="T348" s="15" t="s">
        <v>58</v>
      </c>
      <c r="U348" s="15" t="s">
        <v>59</v>
      </c>
      <c r="V348" s="15" t="s">
        <v>919</v>
      </c>
      <c r="W348" s="15" t="s">
        <v>920</v>
      </c>
      <c r="X348" s="15" t="s">
        <v>921</v>
      </c>
      <c r="Y348" s="15" t="s">
        <v>14</v>
      </c>
      <c r="Z348" s="15" t="s">
        <v>63</v>
      </c>
      <c r="AA348" s="15" t="s">
        <v>64</v>
      </c>
      <c r="AB348" s="15" t="s">
        <v>74</v>
      </c>
      <c r="AC348" s="15" t="s">
        <v>135</v>
      </c>
      <c r="AD348" s="15" t="s">
        <v>59</v>
      </c>
      <c r="AE348" s="15" t="s">
        <v>59</v>
      </c>
      <c r="AF348" s="15" t="s">
        <v>59</v>
      </c>
      <c r="AG348" s="15" t="s">
        <v>76</v>
      </c>
      <c r="AH348" s="15" t="s">
        <v>922</v>
      </c>
      <c r="AI348" s="15" t="s">
        <v>158</v>
      </c>
      <c r="AJ348" s="15" t="str">
        <f>VLOOKUP(exp_SILP!$Y348,'DATI CM'!$A$2:$F$28,2,FALSE)</f>
        <v>MNRCLD73B46G674U</v>
      </c>
    </row>
    <row r="349" ht="15.75" hidden="1" customHeight="1">
      <c r="A349" s="17" t="str">
        <f>IFERROR(VLOOKUP(exp_SILP!$W349,exp_utenti_P!D:D,1,FALSE),"_DA INSERIRE")</f>
        <v>BLHSDO80B42Z330B</v>
      </c>
      <c r="B349" s="17" t="str">
        <f>IF(AND(exp_SILP!$S349="A.3 ORIENTAMENTO PROFESSIONALE",exp_SILP!$AD349="4.2"),"A.3 ORIENTAMENTO PROFESSIONALE (CARCERE)",
IF(AND(exp_SILP!$S349="A.3 ORIENTAMENTO PROFESSIONALE",exp_SILP!$AD349="."),"A.3 ORIENTAMENTO PROFESSIONALE (CARCERE)",
IF(AND(exp_SILP!$S349="A.4 CONSULENZA ORIENTATIVA",exp_SILP!$AD349="4.2"),"A.4 CONSULENZA ORIENTATIVA (CARCERE)",
IF(AND(exp_SILP!$S349="A.4 CONSULENZA ORIENTATIVA",exp_SILP!$AD349="."),"A.4 CONSULENZA ORIENTATIVA (CARCERE)",
IF(AND(exp_SILP!$S349="A.5 - LEP F1 - ACCOMPAGNAMENTO AL LAVORO",exp_SILP!$AD349="4.2"),"A.5 - LEP F1 - ACCOMPAGNAMENTO AL LAVORO (CARCERE)",
IF(AND(exp_SILP!$S349="A.5 - LEP F1 - ACCOMPAGNAMENTO AL LAVORO",exp_SILP!$AD349="."),"A.5 - LEP F1 - ACCOMPAGNAMENTO AL LAVORO (CARCERE)",
IF(AND(exp_SILP!$S349="A.5.2a - TUTORAGGIO TIROCINI",exp_SILP!$AD349="4.2"),"A.5.2a - TUTORAGGIO TIROCINI (CARCERE)",
exp_SILP!$S349)))))))</f>
        <v>A4.10 - LEP E - ORIENTAMENTO SPECIALISTICO SKILL GAP ANALYSIS</v>
      </c>
      <c r="C349" s="18" t="str">
        <f>CONCATENATE(VLOOKUP(exp_SILP!$B349,'DATI COMMESSE'!$A$2:$F$25,4,FALSE)," - ", VLOOKUP(exp_SILP!$B349,'DATI COMMESSE'!$A$2:$F$25,2,FALSE)," - ",VLOOKUP(exp_SILP!$B349,'DATI COMMESSE'!$A$2:$F$25,3,FALSE))</f>
        <v>GOL - 22-02-5000 - 22-12-5003</v>
      </c>
      <c r="D349" s="18" t="str">
        <f>LEFT(exp_SILP!$R349,5)</f>
        <v>12:30</v>
      </c>
      <c r="E349" s="18" t="str">
        <f>RIGHT(exp_SILP!$R349,5)</f>
        <v>14:30</v>
      </c>
      <c r="F349" s="18">
        <f>IF(exp_SILP!$AG349&gt;=60,exp_SILP!$AG349/60,exp_SILP!$AG349)</f>
        <v>2</v>
      </c>
      <c r="G349" s="18" t="str">
        <f>VLOOKUP(exp_SILP!$Y349,'DATI CM'!$A$2:$F$28,2,FALSE)</f>
        <v>TRZCST69B41F952V</v>
      </c>
      <c r="H349" s="18" t="str">
        <f>VLOOKUP(exp_SILP!$Y349,'DATI CM'!$A$2:$F$28,3,FALSE)</f>
        <v/>
      </c>
      <c r="I349" s="18" t="str">
        <f t="shared" si="1"/>
        <v>N</v>
      </c>
      <c r="J349" s="18" t="str">
        <f>VLOOKUP(exp_SILP!$Y349,'DATI CM'!$A$2:$F$28,4,FALSE)</f>
        <v/>
      </c>
      <c r="K349" s="19">
        <f>VLOOKUP(exp_SILP!$B349,'DATI COMMESSE'!$A$2:$F$25,5,FALSE)</f>
        <v>39.94</v>
      </c>
      <c r="L349" s="19" t="str">
        <f>IF(exp_SILP!$B349="A4.10 - LEP E - ORIENTAMENTO SPECIALISTICO SKILL GAP ANALYSIS - GRUPPO 3P",0,VLOOKUP(exp_SILP!$Y349,'DATI CM'!$A$2:$F$28,6,FALSE))</f>
        <v/>
      </c>
      <c r="M349" s="19">
        <f>IFERROR(VLOOKUP(exp_SILP!$B349,'DATI CM'!$H$2:$I$16,2,FALSE)*exp_SILP!$F349,0)</f>
        <v>0</v>
      </c>
      <c r="N349" s="18" t="str">
        <f>VLOOKUP(exp_SILP!$B349,'DATI COMMESSE'!$A$2:$F$25,4,FALSE)</f>
        <v>GOL</v>
      </c>
      <c r="O349" s="20">
        <f>VLOOKUP(exp_SILP!$B349,'DATI COMMESSE'!$A$2:$F$25,5,FALSE)*exp_SILP!$F349</f>
        <v>79.88</v>
      </c>
      <c r="P349" s="18" t="str">
        <f>IF(MID(exp_SILP!$W349,10,2)&gt;"40","F","M")</f>
        <v>F</v>
      </c>
      <c r="Q349" s="21" t="s">
        <v>911</v>
      </c>
      <c r="R349" s="22" t="s">
        <v>127</v>
      </c>
      <c r="S349" s="22" t="s">
        <v>70</v>
      </c>
      <c r="T349" s="22" t="s">
        <v>58</v>
      </c>
      <c r="U349" s="22" t="s">
        <v>59</v>
      </c>
      <c r="V349" s="22" t="s">
        <v>253</v>
      </c>
      <c r="W349" s="22" t="s">
        <v>254</v>
      </c>
      <c r="X349" s="22" t="s">
        <v>255</v>
      </c>
      <c r="Y349" s="22" t="s">
        <v>18</v>
      </c>
      <c r="Z349" s="22" t="s">
        <v>63</v>
      </c>
      <c r="AA349" s="22" t="s">
        <v>64</v>
      </c>
      <c r="AB349" s="22" t="s">
        <v>65</v>
      </c>
      <c r="AC349" s="22" t="s">
        <v>82</v>
      </c>
      <c r="AD349" s="22" t="s">
        <v>59</v>
      </c>
      <c r="AE349" s="22" t="s">
        <v>59</v>
      </c>
      <c r="AF349" s="22" t="s">
        <v>59</v>
      </c>
      <c r="AG349" s="22" t="s">
        <v>76</v>
      </c>
      <c r="AH349" s="22" t="s">
        <v>911</v>
      </c>
      <c r="AI349" s="22" t="s">
        <v>83</v>
      </c>
      <c r="AJ349" s="22" t="str">
        <f>VLOOKUP(exp_SILP!$Y349,'DATI CM'!$A$2:$F$28,2,FALSE)</f>
        <v>TRZCST69B41F952V</v>
      </c>
    </row>
    <row r="350" ht="15.75" hidden="1" customHeight="1">
      <c r="A350" s="10" t="str">
        <f>IFERROR(VLOOKUP(exp_SILP!$W350,exp_utenti_P!D:D,1,FALSE),"_DA INSERIRE")</f>
        <v>CLRVNI76C47L013M</v>
      </c>
      <c r="B350" s="10" t="str">
        <f>IF(AND(exp_SILP!$S350="A.3 ORIENTAMENTO PROFESSIONALE",exp_SILP!$AD350="4.2"),"A.3 ORIENTAMENTO PROFESSIONALE (CARCERE)",
IF(AND(exp_SILP!$S350="A.3 ORIENTAMENTO PROFESSIONALE",exp_SILP!$AD350="."),"A.3 ORIENTAMENTO PROFESSIONALE (CARCERE)",
IF(AND(exp_SILP!$S350="A.4 CONSULENZA ORIENTATIVA",exp_SILP!$AD350="4.2"),"A.4 CONSULENZA ORIENTATIVA (CARCERE)",
IF(AND(exp_SILP!$S350="A.4 CONSULENZA ORIENTATIVA",exp_SILP!$AD350="."),"A.4 CONSULENZA ORIENTATIVA (CARCERE)",
IF(AND(exp_SILP!$S350="A.5 - LEP F1 - ACCOMPAGNAMENTO AL LAVORO",exp_SILP!$AD350="4.2"),"A.5 - LEP F1 - ACCOMPAGNAMENTO AL LAVORO (CARCERE)",
IF(AND(exp_SILP!$S350="A.5 - LEP F1 - ACCOMPAGNAMENTO AL LAVORO",exp_SILP!$AD350="."),"A.5 - LEP F1 - ACCOMPAGNAMENTO AL LAVORO (CARCERE)",
IF(AND(exp_SILP!$S350="A.5.2a - TUTORAGGIO TIROCINI",exp_SILP!$AD350="4.2"),"A.5.2a - TUTORAGGIO TIROCINI (CARCERE)",
exp_SILP!$S350)))))))</f>
        <v>A4.10 - LEP E - ORIENTAMENTO SPECIALISTICO SKILL GAP ANALYSIS</v>
      </c>
      <c r="C350" s="11" t="str">
        <f>CONCATENATE(VLOOKUP(exp_SILP!$B350,'DATI COMMESSE'!$A$2:$F$25,4,FALSE)," - ", VLOOKUP(exp_SILP!$B350,'DATI COMMESSE'!$A$2:$F$25,2,FALSE)," - ",VLOOKUP(exp_SILP!$B350,'DATI COMMESSE'!$A$2:$F$25,3,FALSE))</f>
        <v>GOL - 22-02-5000 - 22-12-5003</v>
      </c>
      <c r="D350" s="11" t="str">
        <f>LEFT(exp_SILP!$R350,5)</f>
        <v>10:00</v>
      </c>
      <c r="E350" s="11" t="str">
        <f>RIGHT(exp_SILP!$R350,5)</f>
        <v>13:00</v>
      </c>
      <c r="F350" s="11">
        <f>IF(exp_SILP!$AG350&gt;=60,exp_SILP!$AG350/60,exp_SILP!$AG350)</f>
        <v>3</v>
      </c>
      <c r="G350" s="11" t="str">
        <f>VLOOKUP(exp_SILP!$Y350,'DATI CM'!$A$2:$F$28,2,FALSE)</f>
        <v>MGGMTT78H09L219D</v>
      </c>
      <c r="H350" s="11" t="str">
        <f>VLOOKUP(exp_SILP!$Y350,'DATI CM'!$A$2:$F$28,3,FALSE)</f>
        <v/>
      </c>
      <c r="I350" s="11" t="str">
        <f t="shared" si="1"/>
        <v>N</v>
      </c>
      <c r="J350" s="11" t="str">
        <f>VLOOKUP(exp_SILP!$Y350,'DATI CM'!$A$2:$F$28,4,FALSE)</f>
        <v/>
      </c>
      <c r="K350" s="12">
        <f>VLOOKUP(exp_SILP!$B350,'DATI COMMESSE'!$A$2:$F$25,5,FALSE)</f>
        <v>39.94</v>
      </c>
      <c r="L350" s="12" t="str">
        <f>IF(exp_SILP!$B350="A4.10 - LEP E - ORIENTAMENTO SPECIALISTICO SKILL GAP ANALYSIS - GRUPPO 3P",0,VLOOKUP(exp_SILP!$Y350,'DATI CM'!$A$2:$F$28,6,FALSE))</f>
        <v/>
      </c>
      <c r="M350" s="12">
        <f>IFERROR(VLOOKUP(exp_SILP!$B350,'DATI CM'!$H$2:$I$16,2,FALSE)*exp_SILP!$F350,0)</f>
        <v>0</v>
      </c>
      <c r="N350" s="11" t="str">
        <f>VLOOKUP(exp_SILP!$B350,'DATI COMMESSE'!$A$2:$F$25,4,FALSE)</f>
        <v>GOL</v>
      </c>
      <c r="O350" s="13">
        <f>VLOOKUP(exp_SILP!$B350,'DATI COMMESSE'!$A$2:$F$25,5,FALSE)*exp_SILP!$F350</f>
        <v>119.82</v>
      </c>
      <c r="P350" s="11" t="str">
        <f>IF(MID(exp_SILP!$W350,10,2)&gt;"40","F","M")</f>
        <v>F</v>
      </c>
      <c r="Q350" s="14" t="s">
        <v>911</v>
      </c>
      <c r="R350" s="15" t="s">
        <v>164</v>
      </c>
      <c r="S350" s="15" t="s">
        <v>70</v>
      </c>
      <c r="T350" s="15" t="s">
        <v>58</v>
      </c>
      <c r="U350" s="15" t="s">
        <v>59</v>
      </c>
      <c r="V350" s="15" t="s">
        <v>923</v>
      </c>
      <c r="W350" s="15" t="s">
        <v>924</v>
      </c>
      <c r="X350" s="15" t="s">
        <v>925</v>
      </c>
      <c r="Y350" s="15" t="s">
        <v>12</v>
      </c>
      <c r="Z350" s="15" t="s">
        <v>63</v>
      </c>
      <c r="AA350" s="15" t="s">
        <v>64</v>
      </c>
      <c r="AB350" s="15" t="s">
        <v>65</v>
      </c>
      <c r="AC350" s="15" t="s">
        <v>135</v>
      </c>
      <c r="AD350" s="15" t="s">
        <v>59</v>
      </c>
      <c r="AE350" s="15" t="s">
        <v>59</v>
      </c>
      <c r="AF350" s="15" t="s">
        <v>59</v>
      </c>
      <c r="AG350" s="15" t="s">
        <v>101</v>
      </c>
      <c r="AH350" s="15" t="s">
        <v>911</v>
      </c>
      <c r="AI350" s="15" t="s">
        <v>926</v>
      </c>
      <c r="AJ350" s="15" t="str">
        <f>VLOOKUP(exp_SILP!$Y350,'DATI CM'!$A$2:$F$28,2,FALSE)</f>
        <v>MGGMTT78H09L219D</v>
      </c>
    </row>
    <row r="351" ht="15.75" hidden="1" customHeight="1">
      <c r="A351" s="17" t="str">
        <f>IFERROR(VLOOKUP(exp_SILP!$W351,exp_utenti_P!D:D,1,FALSE),"_DA INSERIRE")</f>
        <v>CMPMHL86T22F205Z</v>
      </c>
      <c r="B351" s="17" t="str">
        <f>IF(AND(exp_SILP!$S351="A.3 ORIENTAMENTO PROFESSIONALE",exp_SILP!$AD351="4.2"),"A.3 ORIENTAMENTO PROFESSIONALE (CARCERE)",
IF(AND(exp_SILP!$S351="A.3 ORIENTAMENTO PROFESSIONALE",exp_SILP!$AD351="."),"A.3 ORIENTAMENTO PROFESSIONALE (CARCERE)",
IF(AND(exp_SILP!$S351="A.4 CONSULENZA ORIENTATIVA",exp_SILP!$AD351="4.2"),"A.4 CONSULENZA ORIENTATIVA (CARCERE)",
IF(AND(exp_SILP!$S351="A.4 CONSULENZA ORIENTATIVA",exp_SILP!$AD351="."),"A.4 CONSULENZA ORIENTATIVA (CARCERE)",
IF(AND(exp_SILP!$S351="A.5 - LEP F1 - ACCOMPAGNAMENTO AL LAVORO",exp_SILP!$AD351="4.2"),"A.5 - LEP F1 - ACCOMPAGNAMENTO AL LAVORO (CARCERE)",
IF(AND(exp_SILP!$S351="A.5 - LEP F1 - ACCOMPAGNAMENTO AL LAVORO",exp_SILP!$AD351="."),"A.5 - LEP F1 - ACCOMPAGNAMENTO AL LAVORO (CARCERE)",
IF(AND(exp_SILP!$S351="A.5.2a - TUTORAGGIO TIROCINI",exp_SILP!$AD351="4.2"),"A.5.2a - TUTORAGGIO TIROCINI (CARCERE)",
exp_SILP!$S351)))))))</f>
        <v>A4.10 - LEP E - ORIENTAMENTO SPECIALISTICO SKILL GAP ANALYSIS</v>
      </c>
      <c r="C351" s="18" t="str">
        <f>CONCATENATE(VLOOKUP(exp_SILP!$B351,'DATI COMMESSE'!$A$2:$F$25,4,FALSE)," - ", VLOOKUP(exp_SILP!$B351,'DATI COMMESSE'!$A$2:$F$25,2,FALSE)," - ",VLOOKUP(exp_SILP!$B351,'DATI COMMESSE'!$A$2:$F$25,3,FALSE))</f>
        <v>GOL - 22-02-5000 - 22-12-5003</v>
      </c>
      <c r="D351" s="18" t="str">
        <f>LEFT(exp_SILP!$R351,5)</f>
        <v>09:30</v>
      </c>
      <c r="E351" s="18" t="str">
        <f>RIGHT(exp_SILP!$R351,5)</f>
        <v>12:30</v>
      </c>
      <c r="F351" s="18">
        <f>IF(exp_SILP!$AG351&gt;=60,exp_SILP!$AG351/60,exp_SILP!$AG351)</f>
        <v>3</v>
      </c>
      <c r="G351" s="18" t="str">
        <f>VLOOKUP(exp_SILP!$Y351,'DATI CM'!$A$2:$F$28,2,FALSE)</f>
        <v>TRZCST69B41F952V</v>
      </c>
      <c r="H351" s="18" t="str">
        <f>VLOOKUP(exp_SILP!$Y351,'DATI CM'!$A$2:$F$28,3,FALSE)</f>
        <v/>
      </c>
      <c r="I351" s="18" t="str">
        <f t="shared" si="1"/>
        <v>N</v>
      </c>
      <c r="J351" s="18" t="str">
        <f>VLOOKUP(exp_SILP!$Y351,'DATI CM'!$A$2:$F$28,4,FALSE)</f>
        <v/>
      </c>
      <c r="K351" s="19">
        <f>VLOOKUP(exp_SILP!$B351,'DATI COMMESSE'!$A$2:$F$25,5,FALSE)</f>
        <v>39.94</v>
      </c>
      <c r="L351" s="19" t="str">
        <f>IF(exp_SILP!$B351="A4.10 - LEP E - ORIENTAMENTO SPECIALISTICO SKILL GAP ANALYSIS - GRUPPO 3P",0,VLOOKUP(exp_SILP!$Y351,'DATI CM'!$A$2:$F$28,6,FALSE))</f>
        <v/>
      </c>
      <c r="M351" s="19">
        <f>IFERROR(VLOOKUP(exp_SILP!$B351,'DATI CM'!$H$2:$I$16,2,FALSE)*exp_SILP!$F351,0)</f>
        <v>0</v>
      </c>
      <c r="N351" s="18" t="str">
        <f>VLOOKUP(exp_SILP!$B351,'DATI COMMESSE'!$A$2:$F$25,4,FALSE)</f>
        <v>GOL</v>
      </c>
      <c r="O351" s="20">
        <f>VLOOKUP(exp_SILP!$B351,'DATI COMMESSE'!$A$2:$F$25,5,FALSE)*exp_SILP!$F351</f>
        <v>119.82</v>
      </c>
      <c r="P351" s="18" t="str">
        <f>IF(MID(exp_SILP!$W351,10,2)&gt;"40","F","M")</f>
        <v>M</v>
      </c>
      <c r="Q351" s="21" t="s">
        <v>911</v>
      </c>
      <c r="R351" s="22" t="s">
        <v>126</v>
      </c>
      <c r="S351" s="22" t="s">
        <v>70</v>
      </c>
      <c r="T351" s="22" t="s">
        <v>58</v>
      </c>
      <c r="U351" s="22" t="s">
        <v>59</v>
      </c>
      <c r="V351" s="22" t="s">
        <v>927</v>
      </c>
      <c r="W351" s="22" t="s">
        <v>928</v>
      </c>
      <c r="X351" s="22" t="s">
        <v>929</v>
      </c>
      <c r="Y351" s="22" t="s">
        <v>18</v>
      </c>
      <c r="Z351" s="22" t="s">
        <v>63</v>
      </c>
      <c r="AA351" s="22" t="s">
        <v>64</v>
      </c>
      <c r="AB351" s="22" t="s">
        <v>65</v>
      </c>
      <c r="AC351" s="22" t="s">
        <v>82</v>
      </c>
      <c r="AD351" s="22" t="s">
        <v>59</v>
      </c>
      <c r="AE351" s="22" t="s">
        <v>59</v>
      </c>
      <c r="AF351" s="22" t="s">
        <v>59</v>
      </c>
      <c r="AG351" s="22" t="s">
        <v>101</v>
      </c>
      <c r="AH351" s="22" t="s">
        <v>911</v>
      </c>
      <c r="AI351" s="22" t="s">
        <v>83</v>
      </c>
      <c r="AJ351" s="22" t="str">
        <f>VLOOKUP(exp_SILP!$Y351,'DATI CM'!$A$2:$F$28,2,FALSE)</f>
        <v>TRZCST69B41F952V</v>
      </c>
    </row>
    <row r="352" ht="15.75" hidden="1" customHeight="1">
      <c r="A352" s="10" t="str">
        <f>IFERROR(VLOOKUP(exp_SILP!$W352,exp_utenti_P!D:D,1,FALSE),"_DA INSERIRE")</f>
        <v>TCCMRZ67E14F952N</v>
      </c>
      <c r="B352" s="10" t="str">
        <f>IF(AND(exp_SILP!$S352="A.3 ORIENTAMENTO PROFESSIONALE",exp_SILP!$AD352="4.2"),"A.3 ORIENTAMENTO PROFESSIONALE (CARCERE)",
IF(AND(exp_SILP!$S352="A.3 ORIENTAMENTO PROFESSIONALE",exp_SILP!$AD352="."),"A.3 ORIENTAMENTO PROFESSIONALE (CARCERE)",
IF(AND(exp_SILP!$S352="A.4 CONSULENZA ORIENTATIVA",exp_SILP!$AD352="4.2"),"A.4 CONSULENZA ORIENTATIVA (CARCERE)",
IF(AND(exp_SILP!$S352="A.4 CONSULENZA ORIENTATIVA",exp_SILP!$AD352="."),"A.4 CONSULENZA ORIENTATIVA (CARCERE)",
IF(AND(exp_SILP!$S352="A.5 - LEP F1 - ACCOMPAGNAMENTO AL LAVORO",exp_SILP!$AD352="4.2"),"A.5 - LEP F1 - ACCOMPAGNAMENTO AL LAVORO (CARCERE)",
IF(AND(exp_SILP!$S352="A.5 - LEP F1 - ACCOMPAGNAMENTO AL LAVORO",exp_SILP!$AD352="."),"A.5 - LEP F1 - ACCOMPAGNAMENTO AL LAVORO (CARCERE)",
IF(AND(exp_SILP!$S352="A.5.2a - TUTORAGGIO TIROCINI",exp_SILP!$AD352="4.2"),"A.5.2a - TUTORAGGIO TIROCINI (CARCERE)",
exp_SILP!$S352)))))))</f>
        <v>A4.10 - LEP E - ORIENTAMENTO SPECIALISTICO SKILL GAP ANALYSIS</v>
      </c>
      <c r="C352" s="11" t="str">
        <f>CONCATENATE(VLOOKUP(exp_SILP!$B352,'DATI COMMESSE'!$A$2:$F$25,4,FALSE)," - ", VLOOKUP(exp_SILP!$B352,'DATI COMMESSE'!$A$2:$F$25,2,FALSE)," - ",VLOOKUP(exp_SILP!$B352,'DATI COMMESSE'!$A$2:$F$25,3,FALSE))</f>
        <v>GOL - 22-02-5000 - 22-12-5003</v>
      </c>
      <c r="D352" s="11" t="str">
        <f>LEFT(exp_SILP!$R352,5)</f>
        <v>14:30</v>
      </c>
      <c r="E352" s="11" t="str">
        <f>RIGHT(exp_SILP!$R352,5)</f>
        <v>16:30</v>
      </c>
      <c r="F352" s="11">
        <f>IF(exp_SILP!$AG352&gt;=60,exp_SILP!$AG352/60,exp_SILP!$AG352)</f>
        <v>2</v>
      </c>
      <c r="G352" s="11" t="str">
        <f>VLOOKUP(exp_SILP!$Y352,'DATI CM'!$A$2:$F$28,2,FALSE)</f>
        <v>TRZCST69B41F952V</v>
      </c>
      <c r="H352" s="11" t="str">
        <f>VLOOKUP(exp_SILP!$Y352,'DATI CM'!$A$2:$F$28,3,FALSE)</f>
        <v/>
      </c>
      <c r="I352" s="11" t="str">
        <f t="shared" si="1"/>
        <v>N</v>
      </c>
      <c r="J352" s="11" t="str">
        <f>VLOOKUP(exp_SILP!$Y352,'DATI CM'!$A$2:$F$28,4,FALSE)</f>
        <v/>
      </c>
      <c r="K352" s="12">
        <f>VLOOKUP(exp_SILP!$B352,'DATI COMMESSE'!$A$2:$F$25,5,FALSE)</f>
        <v>39.94</v>
      </c>
      <c r="L352" s="12" t="str">
        <f>IF(exp_SILP!$B352="A4.10 - LEP E - ORIENTAMENTO SPECIALISTICO SKILL GAP ANALYSIS - GRUPPO 3P",0,VLOOKUP(exp_SILP!$Y352,'DATI CM'!$A$2:$F$28,6,FALSE))</f>
        <v/>
      </c>
      <c r="M352" s="12">
        <f>IFERROR(VLOOKUP(exp_SILP!$B352,'DATI CM'!$H$2:$I$16,2,FALSE)*exp_SILP!$F352,0)</f>
        <v>0</v>
      </c>
      <c r="N352" s="11" t="str">
        <f>VLOOKUP(exp_SILP!$B352,'DATI COMMESSE'!$A$2:$F$25,4,FALSE)</f>
        <v>GOL</v>
      </c>
      <c r="O352" s="13">
        <f>VLOOKUP(exp_SILP!$B352,'DATI COMMESSE'!$A$2:$F$25,5,FALSE)*exp_SILP!$F352</f>
        <v>79.88</v>
      </c>
      <c r="P352" s="11" t="str">
        <f>IF(MID(exp_SILP!$W352,10,2)&gt;"40","F","M")</f>
        <v>M</v>
      </c>
      <c r="Q352" s="14" t="s">
        <v>911</v>
      </c>
      <c r="R352" s="15" t="s">
        <v>545</v>
      </c>
      <c r="S352" s="15" t="s">
        <v>70</v>
      </c>
      <c r="T352" s="15" t="s">
        <v>58</v>
      </c>
      <c r="U352" s="15" t="s">
        <v>59</v>
      </c>
      <c r="V352" s="15" t="s">
        <v>728</v>
      </c>
      <c r="W352" s="15" t="s">
        <v>729</v>
      </c>
      <c r="X352" s="15" t="s">
        <v>730</v>
      </c>
      <c r="Y352" s="15" t="s">
        <v>18</v>
      </c>
      <c r="Z352" s="15" t="s">
        <v>63</v>
      </c>
      <c r="AA352" s="15" t="s">
        <v>64</v>
      </c>
      <c r="AB352" s="15" t="s">
        <v>65</v>
      </c>
      <c r="AC352" s="15" t="s">
        <v>82</v>
      </c>
      <c r="AD352" s="15" t="s">
        <v>59</v>
      </c>
      <c r="AE352" s="15" t="s">
        <v>59</v>
      </c>
      <c r="AF352" s="15" t="s">
        <v>59</v>
      </c>
      <c r="AG352" s="15" t="s">
        <v>76</v>
      </c>
      <c r="AH352" s="15" t="s">
        <v>911</v>
      </c>
      <c r="AI352" s="15" t="s">
        <v>83</v>
      </c>
      <c r="AJ352" s="15" t="str">
        <f>VLOOKUP(exp_SILP!$Y352,'DATI CM'!$A$2:$F$28,2,FALSE)</f>
        <v>TRZCST69B41F952V</v>
      </c>
    </row>
    <row r="353" ht="15.75" customHeight="1">
      <c r="A353" s="17" t="str">
        <f>IFERROR(VLOOKUP(exp_SILP!$W353,exp_utenti_P!D:D,1,FALSE),"_DA INSERIRE")</f>
        <v>FRRGPP60A03L219T</v>
      </c>
      <c r="B353" s="17" t="str">
        <f>IF(AND(exp_SILP!$S353="A.3 ORIENTAMENTO PROFESSIONALE",exp_SILP!$AD353="4.2"),"A.3 ORIENTAMENTO PROFESSIONALE (CARCERE)",
IF(AND(exp_SILP!$S353="A.3 ORIENTAMENTO PROFESSIONALE",exp_SILP!$AD353="."),"A.3 ORIENTAMENTO PROFESSIONALE (CARCERE)",
IF(AND(exp_SILP!$S353="A.4 CONSULENZA ORIENTATIVA",exp_SILP!$AD353="4.2"),"A.4 CONSULENZA ORIENTATIVA (CARCERE)",
IF(AND(exp_SILP!$S353="A.4 CONSULENZA ORIENTATIVA",exp_SILP!$AD353="."),"A.4 CONSULENZA ORIENTATIVA (CARCERE)",
IF(AND(exp_SILP!$S353="A.5 - LEP F1 - ACCOMPAGNAMENTO AL LAVORO",exp_SILP!$AD353="4.2"),"A.5 - LEP F1 - ACCOMPAGNAMENTO AL LAVORO (CARCERE)",
IF(AND(exp_SILP!$S353="A.5 - LEP F1 - ACCOMPAGNAMENTO AL LAVORO",exp_SILP!$AD353="."),"A.5 - LEP F1 - ACCOMPAGNAMENTO AL LAVORO (CARCERE)",
IF(AND(exp_SILP!$S353="A.5.2a - TUTORAGGIO TIROCINI",exp_SILP!$AD353="4.2"),"A.5.2a - TUTORAGGIO TIROCINI (CARCERE)",
exp_SILP!$S353)))))))</f>
        <v>A.4 CONSULENZA ORIENTATIVA (1-C)</v>
      </c>
      <c r="C353" s="18" t="str">
        <f>CONCATENATE(VLOOKUP(exp_SILP!$B353,'DATI COMMESSE'!$A$2:$F$25,4,FALSE)," - ", VLOOKUP(exp_SILP!$B353,'DATI COMMESSE'!$A$2:$F$25,2,FALSE)," - ",VLOOKUP(exp_SILP!$B353,'DATI COMMESSE'!$A$2:$F$25,3,FALSE))</f>
        <v>FRD - 22-02-5000 - 22-12-5002</v>
      </c>
      <c r="D353" s="18" t="str">
        <f>LEFT(exp_SILP!$R353,5)</f>
        <v>09:00</v>
      </c>
      <c r="E353" s="18" t="str">
        <f>RIGHT(exp_SILP!$R353,5)</f>
        <v>10:00</v>
      </c>
      <c r="F353" s="18">
        <f>IF(exp_SILP!$AG353&gt;=60,exp_SILP!$AG353/60,exp_SILP!$AG353)</f>
        <v>1</v>
      </c>
      <c r="G353" s="18" t="str">
        <f>VLOOKUP(exp_SILP!$Y353,'DATI CM'!$A$2:$F$28,2,FALSE)</f>
        <v>MNRCLD73B46G674U</v>
      </c>
      <c r="H353" s="18" t="str">
        <f>VLOOKUP(exp_SILP!$Y353,'DATI CM'!$A$2:$F$28,3,FALSE)</f>
        <v>A011</v>
      </c>
      <c r="I353" s="18" t="str">
        <f t="shared" si="1"/>
        <v>N</v>
      </c>
      <c r="J353" s="18" t="str">
        <f>VLOOKUP(exp_SILP!$Y353,'DATI CM'!$A$2:$F$28,4,FALSE)</f>
        <v>TORINO</v>
      </c>
      <c r="K353" s="19">
        <f>VLOOKUP(exp_SILP!$B353,'DATI COMMESSE'!$A$2:$F$25,5,FALSE)</f>
        <v>35.5</v>
      </c>
      <c r="L353" s="19">
        <f>IF(exp_SILP!$B353="A4.10 - LEP E - ORIENTAMENTO SPECIALISTICO SKILL GAP ANALYSIS - GRUPPO 3P",0,VLOOKUP(exp_SILP!$Y353,'DATI CM'!$A$2:$F$28,6,FALSE))</f>
        <v>25</v>
      </c>
      <c r="M353" s="19">
        <f>IFERROR(VLOOKUP(exp_SILP!$B353,'DATI CM'!$H$2:$I$16,2,FALSE)*exp_SILP!$F353,0)</f>
        <v>0</v>
      </c>
      <c r="N353" s="18" t="str">
        <f>VLOOKUP(exp_SILP!$B353,'DATI COMMESSE'!$A$2:$F$25,4,FALSE)</f>
        <v>FRD</v>
      </c>
      <c r="O353" s="20">
        <f>VLOOKUP(exp_SILP!$B353,'DATI COMMESSE'!$A$2:$F$25,5,FALSE)*exp_SILP!$F353</f>
        <v>35.5</v>
      </c>
      <c r="P353" s="18" t="str">
        <f>IF(MID(exp_SILP!$W353,10,2)&gt;"40","F","M")</f>
        <v>M</v>
      </c>
      <c r="Q353" s="24" t="s">
        <v>125</v>
      </c>
      <c r="R353" s="22" t="s">
        <v>203</v>
      </c>
      <c r="S353" s="22" t="s">
        <v>94</v>
      </c>
      <c r="T353" s="22" t="s">
        <v>58</v>
      </c>
      <c r="U353" s="22" t="s">
        <v>59</v>
      </c>
      <c r="V353" s="22" t="s">
        <v>789</v>
      </c>
      <c r="W353" s="22" t="s">
        <v>790</v>
      </c>
      <c r="X353" s="22" t="s">
        <v>791</v>
      </c>
      <c r="Y353" s="22" t="s">
        <v>14</v>
      </c>
      <c r="Z353" s="22" t="s">
        <v>63</v>
      </c>
      <c r="AA353" s="22" t="s">
        <v>64</v>
      </c>
      <c r="AB353" s="22" t="s">
        <v>65</v>
      </c>
      <c r="AC353" s="22" t="s">
        <v>135</v>
      </c>
      <c r="AD353" s="22" t="s">
        <v>59</v>
      </c>
      <c r="AE353" s="22" t="s">
        <v>59</v>
      </c>
      <c r="AF353" s="22" t="s">
        <v>156</v>
      </c>
      <c r="AG353" s="25" t="s">
        <v>67</v>
      </c>
      <c r="AH353" s="22" t="s">
        <v>793</v>
      </c>
      <c r="AI353" s="22" t="s">
        <v>158</v>
      </c>
      <c r="AJ353" s="22" t="str">
        <f>VLOOKUP(exp_SILP!$Y353,'DATI CM'!$A$2:$F$28,2,FALSE)</f>
        <v>MNRCLD73B46G674U</v>
      </c>
    </row>
    <row r="354" ht="15.75" hidden="1" customHeight="1">
      <c r="A354" s="10" t="str">
        <f>IFERROR(VLOOKUP(exp_SILP!$W354,exp_utenti_P!D:D,1,FALSE),"_DA INSERIRE")</f>
        <v>CDUDDV82B23L219T</v>
      </c>
      <c r="B354" s="10" t="str">
        <f>IF(AND(exp_SILP!$S354="A.3 ORIENTAMENTO PROFESSIONALE",exp_SILP!$AD354="4.2"),"A.3 ORIENTAMENTO PROFESSIONALE (CARCERE)",
IF(AND(exp_SILP!$S354="A.3 ORIENTAMENTO PROFESSIONALE",exp_SILP!$AD354="."),"A.3 ORIENTAMENTO PROFESSIONALE (CARCERE)",
IF(AND(exp_SILP!$S354="A.4 CONSULENZA ORIENTATIVA",exp_SILP!$AD354="4.2"),"A.4 CONSULENZA ORIENTATIVA (CARCERE)",
IF(AND(exp_SILP!$S354="A.4 CONSULENZA ORIENTATIVA",exp_SILP!$AD354="."),"A.4 CONSULENZA ORIENTATIVA (CARCERE)",
IF(AND(exp_SILP!$S354="A.5 - LEP F1 - ACCOMPAGNAMENTO AL LAVORO",exp_SILP!$AD354="4.2"),"A.5 - LEP F1 - ACCOMPAGNAMENTO AL LAVORO (CARCERE)",
IF(AND(exp_SILP!$S354="A.5 - LEP F1 - ACCOMPAGNAMENTO AL LAVORO",exp_SILP!$AD354="."),"A.5 - LEP F1 - ACCOMPAGNAMENTO AL LAVORO (CARCERE)",
IF(AND(exp_SILP!$S354="A.5.2a - TUTORAGGIO TIROCINI",exp_SILP!$AD354="4.2"),"A.5.2a - TUTORAGGIO TIROCINI (CARCERE)",
exp_SILP!$S354)))))))</f>
        <v>A4.10 - LEP E - ORIENTAMENTO SPECIALISTICO SKILL GAP ANALYSIS</v>
      </c>
      <c r="C354" s="11" t="str">
        <f>CONCATENATE(VLOOKUP(exp_SILP!$B354,'DATI COMMESSE'!$A$2:$F$25,4,FALSE)," - ", VLOOKUP(exp_SILP!$B354,'DATI COMMESSE'!$A$2:$F$25,2,FALSE)," - ",VLOOKUP(exp_SILP!$B354,'DATI COMMESSE'!$A$2:$F$25,3,FALSE))</f>
        <v>GOL - 22-02-5000 - 22-12-5003</v>
      </c>
      <c r="D354" s="11" t="str">
        <f>LEFT(exp_SILP!$R354,5)</f>
        <v>10:00</v>
      </c>
      <c r="E354" s="11" t="str">
        <f>RIGHT(exp_SILP!$R354,5)</f>
        <v>11:00</v>
      </c>
      <c r="F354" s="11">
        <f>IF(exp_SILP!$AG354&gt;=60,exp_SILP!$AG354/60,exp_SILP!$AG354)</f>
        <v>1</v>
      </c>
      <c r="G354" s="11" t="str">
        <f>VLOOKUP(exp_SILP!$Y354,'DATI CM'!$A$2:$F$28,2,FALSE)</f>
        <v>MGGMTT78H09L219D</v>
      </c>
      <c r="H354" s="11" t="str">
        <f>VLOOKUP(exp_SILP!$Y354,'DATI CM'!$A$2:$F$28,3,FALSE)</f>
        <v/>
      </c>
      <c r="I354" s="11" t="str">
        <f t="shared" si="1"/>
        <v>N</v>
      </c>
      <c r="J354" s="11" t="str">
        <f>VLOOKUP(exp_SILP!$Y354,'DATI CM'!$A$2:$F$28,4,FALSE)</f>
        <v/>
      </c>
      <c r="K354" s="12">
        <f>VLOOKUP(exp_SILP!$B354,'DATI COMMESSE'!$A$2:$F$25,5,FALSE)</f>
        <v>39.94</v>
      </c>
      <c r="L354" s="12" t="str">
        <f>IF(exp_SILP!$B354="A4.10 - LEP E - ORIENTAMENTO SPECIALISTICO SKILL GAP ANALYSIS - GRUPPO 3P",0,VLOOKUP(exp_SILP!$Y354,'DATI CM'!$A$2:$F$28,6,FALSE))</f>
        <v/>
      </c>
      <c r="M354" s="12">
        <f>IFERROR(VLOOKUP(exp_SILP!$B354,'DATI CM'!$H$2:$I$16,2,FALSE)*exp_SILP!$F354,0)</f>
        <v>0</v>
      </c>
      <c r="N354" s="11" t="str">
        <f>VLOOKUP(exp_SILP!$B354,'DATI COMMESSE'!$A$2:$F$25,4,FALSE)</f>
        <v>GOL</v>
      </c>
      <c r="O354" s="13">
        <f>VLOOKUP(exp_SILP!$B354,'DATI COMMESSE'!$A$2:$F$25,5,FALSE)*exp_SILP!$F354</f>
        <v>39.94</v>
      </c>
      <c r="P354" s="11" t="str">
        <f>IF(MID(exp_SILP!$W354,10,2)&gt;"40","F","M")</f>
        <v>M</v>
      </c>
      <c r="Q354" s="27" t="s">
        <v>125</v>
      </c>
      <c r="R354" s="15" t="s">
        <v>139</v>
      </c>
      <c r="S354" s="15" t="s">
        <v>70</v>
      </c>
      <c r="T354" s="15" t="s">
        <v>58</v>
      </c>
      <c r="U354" s="15" t="s">
        <v>59</v>
      </c>
      <c r="V354" s="15" t="s">
        <v>930</v>
      </c>
      <c r="W354" s="15" t="s">
        <v>931</v>
      </c>
      <c r="X354" s="15" t="s">
        <v>932</v>
      </c>
      <c r="Y354" s="15" t="s">
        <v>12</v>
      </c>
      <c r="Z354" s="15" t="s">
        <v>63</v>
      </c>
      <c r="AA354" s="15" t="s">
        <v>64</v>
      </c>
      <c r="AB354" s="15" t="s">
        <v>65</v>
      </c>
      <c r="AC354" s="15" t="s">
        <v>135</v>
      </c>
      <c r="AD354" s="15" t="s">
        <v>59</v>
      </c>
      <c r="AE354" s="15" t="s">
        <v>59</v>
      </c>
      <c r="AF354" s="15" t="s">
        <v>59</v>
      </c>
      <c r="AG354" s="28" t="s">
        <v>67</v>
      </c>
      <c r="AH354" s="15" t="s">
        <v>125</v>
      </c>
      <c r="AI354" s="15" t="s">
        <v>926</v>
      </c>
      <c r="AJ354" s="15" t="str">
        <f>VLOOKUP(exp_SILP!$Y354,'DATI CM'!$A$2:$F$28,2,FALSE)</f>
        <v>MGGMTT78H09L219D</v>
      </c>
    </row>
    <row r="355" ht="15.75" hidden="1" customHeight="1">
      <c r="A355" s="17" t="str">
        <f>IFERROR(VLOOKUP(exp_SILP!$W355,exp_utenti_P!D:D,1,FALSE),"_DA INSERIRE")</f>
        <v>BLHSDO80B42Z330B</v>
      </c>
      <c r="B355" s="17" t="str">
        <f>IF(AND(exp_SILP!$S355="A.3 ORIENTAMENTO PROFESSIONALE",exp_SILP!$AD355="4.2"),"A.3 ORIENTAMENTO PROFESSIONALE (CARCERE)",
IF(AND(exp_SILP!$S355="A.3 ORIENTAMENTO PROFESSIONALE",exp_SILP!$AD355="."),"A.3 ORIENTAMENTO PROFESSIONALE (CARCERE)",
IF(AND(exp_SILP!$S355="A.4 CONSULENZA ORIENTATIVA",exp_SILP!$AD355="4.2"),"A.4 CONSULENZA ORIENTATIVA (CARCERE)",
IF(AND(exp_SILP!$S355="A.4 CONSULENZA ORIENTATIVA",exp_SILP!$AD355="."),"A.4 CONSULENZA ORIENTATIVA (CARCERE)",
IF(AND(exp_SILP!$S355="A.5 - LEP F1 - ACCOMPAGNAMENTO AL LAVORO",exp_SILP!$AD355="4.2"),"A.5 - LEP F1 - ACCOMPAGNAMENTO AL LAVORO (CARCERE)",
IF(AND(exp_SILP!$S355="A.5 - LEP F1 - ACCOMPAGNAMENTO AL LAVORO",exp_SILP!$AD355="."),"A.5 - LEP F1 - ACCOMPAGNAMENTO AL LAVORO (CARCERE)",
IF(AND(exp_SILP!$S355="A.5.2a - TUTORAGGIO TIROCINI",exp_SILP!$AD355="4.2"),"A.5.2a - TUTORAGGIO TIROCINI (CARCERE)",
exp_SILP!$S355)))))))</f>
        <v>A4.10 - LEP E - ORIENTAMENTO SPECIALISTICO SKILL GAP ANALYSIS</v>
      </c>
      <c r="C355" s="18" t="str">
        <f>CONCATENATE(VLOOKUP(exp_SILP!$B355,'DATI COMMESSE'!$A$2:$F$25,4,FALSE)," - ", VLOOKUP(exp_SILP!$B355,'DATI COMMESSE'!$A$2:$F$25,2,FALSE)," - ",VLOOKUP(exp_SILP!$B355,'DATI COMMESSE'!$A$2:$F$25,3,FALSE))</f>
        <v>GOL - 22-02-5000 - 22-12-5003</v>
      </c>
      <c r="D355" s="18" t="str">
        <f>LEFT(exp_SILP!$R355,5)</f>
        <v>12:00</v>
      </c>
      <c r="E355" s="18" t="str">
        <f>RIGHT(exp_SILP!$R355,5)</f>
        <v>13:00</v>
      </c>
      <c r="F355" s="18">
        <f>IF(exp_SILP!$AG355&gt;=60,exp_SILP!$AG355/60,exp_SILP!$AG355)</f>
        <v>1</v>
      </c>
      <c r="G355" s="18" t="str">
        <f>VLOOKUP(exp_SILP!$Y355,'DATI CM'!$A$2:$F$28,2,FALSE)</f>
        <v>TRZCST69B41F952V</v>
      </c>
      <c r="H355" s="18" t="str">
        <f>VLOOKUP(exp_SILP!$Y355,'DATI CM'!$A$2:$F$28,3,FALSE)</f>
        <v/>
      </c>
      <c r="I355" s="18" t="str">
        <f t="shared" si="1"/>
        <v>N</v>
      </c>
      <c r="J355" s="18" t="str">
        <f>VLOOKUP(exp_SILP!$Y355,'DATI CM'!$A$2:$F$28,4,FALSE)</f>
        <v/>
      </c>
      <c r="K355" s="19">
        <f>VLOOKUP(exp_SILP!$B355,'DATI COMMESSE'!$A$2:$F$25,5,FALSE)</f>
        <v>39.94</v>
      </c>
      <c r="L355" s="19" t="str">
        <f>IF(exp_SILP!$B355="A4.10 - LEP E - ORIENTAMENTO SPECIALISTICO SKILL GAP ANALYSIS - GRUPPO 3P",0,VLOOKUP(exp_SILP!$Y355,'DATI CM'!$A$2:$F$28,6,FALSE))</f>
        <v/>
      </c>
      <c r="M355" s="19">
        <f>IFERROR(VLOOKUP(exp_SILP!$B355,'DATI CM'!$H$2:$I$16,2,FALSE)*exp_SILP!$F355,0)</f>
        <v>0</v>
      </c>
      <c r="N355" s="18" t="str">
        <f>VLOOKUP(exp_SILP!$B355,'DATI COMMESSE'!$A$2:$F$25,4,FALSE)</f>
        <v>GOL</v>
      </c>
      <c r="O355" s="20">
        <f>VLOOKUP(exp_SILP!$B355,'DATI COMMESSE'!$A$2:$F$25,5,FALSE)*exp_SILP!$F355</f>
        <v>39.94</v>
      </c>
      <c r="P355" s="18" t="str">
        <f>IF(MID(exp_SILP!$W355,10,2)&gt;"40","F","M")</f>
        <v>F</v>
      </c>
      <c r="Q355" s="24" t="s">
        <v>125</v>
      </c>
      <c r="R355" s="22" t="s">
        <v>102</v>
      </c>
      <c r="S355" s="22" t="s">
        <v>70</v>
      </c>
      <c r="T355" s="22" t="s">
        <v>58</v>
      </c>
      <c r="U355" s="22" t="s">
        <v>59</v>
      </c>
      <c r="V355" s="22" t="s">
        <v>253</v>
      </c>
      <c r="W355" s="22" t="s">
        <v>254</v>
      </c>
      <c r="X355" s="22" t="s">
        <v>255</v>
      </c>
      <c r="Y355" s="22" t="s">
        <v>18</v>
      </c>
      <c r="Z355" s="22" t="s">
        <v>63</v>
      </c>
      <c r="AA355" s="22" t="s">
        <v>64</v>
      </c>
      <c r="AB355" s="22" t="s">
        <v>65</v>
      </c>
      <c r="AC355" s="22" t="s">
        <v>82</v>
      </c>
      <c r="AD355" s="22" t="s">
        <v>59</v>
      </c>
      <c r="AE355" s="22" t="s">
        <v>59</v>
      </c>
      <c r="AF355" s="22" t="s">
        <v>59</v>
      </c>
      <c r="AG355" s="25" t="s">
        <v>67</v>
      </c>
      <c r="AH355" s="22" t="s">
        <v>125</v>
      </c>
      <c r="AI355" s="22" t="s">
        <v>83</v>
      </c>
      <c r="AJ355" s="22" t="str">
        <f>VLOOKUP(exp_SILP!$Y355,'DATI CM'!$A$2:$F$28,2,FALSE)</f>
        <v>TRZCST69B41F952V</v>
      </c>
    </row>
    <row r="356" ht="15.75" hidden="1" customHeight="1">
      <c r="A356" s="10" t="str">
        <f>IFERROR(VLOOKUP(exp_SILP!$W356,exp_utenti_P!D:D,1,FALSE),"_DA INSERIRE")</f>
        <v>CHRLKY97A01Z335E</v>
      </c>
      <c r="B356" s="10" t="str">
        <f>IF(AND(exp_SILP!$S356="A.3 ORIENTAMENTO PROFESSIONALE",exp_SILP!$AD356="4.2"),"A.3 ORIENTAMENTO PROFESSIONALE (CARCERE)",
IF(AND(exp_SILP!$S356="A.3 ORIENTAMENTO PROFESSIONALE",exp_SILP!$AD356="."),"A.3 ORIENTAMENTO PROFESSIONALE (CARCERE)",
IF(AND(exp_SILP!$S356="A.4 CONSULENZA ORIENTATIVA",exp_SILP!$AD356="4.2"),"A.4 CONSULENZA ORIENTATIVA (CARCERE)",
IF(AND(exp_SILP!$S356="A.4 CONSULENZA ORIENTATIVA",exp_SILP!$AD356="."),"A.4 CONSULENZA ORIENTATIVA (CARCERE)",
IF(AND(exp_SILP!$S356="A.5 - LEP F1 - ACCOMPAGNAMENTO AL LAVORO",exp_SILP!$AD356="4.2"),"A.5 - LEP F1 - ACCOMPAGNAMENTO AL LAVORO (CARCERE)",
IF(AND(exp_SILP!$S356="A.5 - LEP F1 - ACCOMPAGNAMENTO AL LAVORO",exp_SILP!$AD356="."),"A.5 - LEP F1 - ACCOMPAGNAMENTO AL LAVORO (CARCERE)",
IF(AND(exp_SILP!$S356="A.5.2a - TUTORAGGIO TIROCINI",exp_SILP!$AD356="4.2"),"A.5.2a - TUTORAGGIO TIROCINI (CARCERE)",
exp_SILP!$S356)))))))</f>
        <v>A4.10 - LEP E - ORIENTAMENTO SPECIALISTICO SKILL GAP ANALYSIS</v>
      </c>
      <c r="C356" s="11" t="str">
        <f>CONCATENATE(VLOOKUP(exp_SILP!$B356,'DATI COMMESSE'!$A$2:$F$25,4,FALSE)," - ", VLOOKUP(exp_SILP!$B356,'DATI COMMESSE'!$A$2:$F$25,2,FALSE)," - ",VLOOKUP(exp_SILP!$B356,'DATI COMMESSE'!$A$2:$F$25,3,FALSE))</f>
        <v>GOL - 22-02-5000 - 22-12-5003</v>
      </c>
      <c r="D356" s="11" t="str">
        <f>LEFT(exp_SILP!$R356,5)</f>
        <v>13:00</v>
      </c>
      <c r="E356" s="11" t="str">
        <f>RIGHT(exp_SILP!$R356,5)</f>
        <v>15:00</v>
      </c>
      <c r="F356" s="11">
        <f>IF(exp_SILP!$AG356&gt;=60,exp_SILP!$AG356/60,exp_SILP!$AG356)</f>
        <v>2</v>
      </c>
      <c r="G356" s="11" t="str">
        <f>VLOOKUP(exp_SILP!$Y356,'DATI CM'!$A$2:$F$28,2,FALSE)</f>
        <v>TRZCST69B41F952V</v>
      </c>
      <c r="H356" s="11" t="str">
        <f>VLOOKUP(exp_SILP!$Y356,'DATI CM'!$A$2:$F$28,3,FALSE)</f>
        <v/>
      </c>
      <c r="I356" s="11" t="str">
        <f t="shared" si="1"/>
        <v>N</v>
      </c>
      <c r="J356" s="11" t="str">
        <f>VLOOKUP(exp_SILP!$Y356,'DATI CM'!$A$2:$F$28,4,FALSE)</f>
        <v/>
      </c>
      <c r="K356" s="12">
        <f>VLOOKUP(exp_SILP!$B356,'DATI COMMESSE'!$A$2:$F$25,5,FALSE)</f>
        <v>39.94</v>
      </c>
      <c r="L356" s="12" t="str">
        <f>IF(exp_SILP!$B356="A4.10 - LEP E - ORIENTAMENTO SPECIALISTICO SKILL GAP ANALYSIS - GRUPPO 3P",0,VLOOKUP(exp_SILP!$Y356,'DATI CM'!$A$2:$F$28,6,FALSE))</f>
        <v/>
      </c>
      <c r="M356" s="12">
        <f>IFERROR(VLOOKUP(exp_SILP!$B356,'DATI CM'!$H$2:$I$16,2,FALSE)*exp_SILP!$F356,0)</f>
        <v>0</v>
      </c>
      <c r="N356" s="11" t="str">
        <f>VLOOKUP(exp_SILP!$B356,'DATI COMMESSE'!$A$2:$F$25,4,FALSE)</f>
        <v>GOL</v>
      </c>
      <c r="O356" s="13">
        <f>VLOOKUP(exp_SILP!$B356,'DATI COMMESSE'!$A$2:$F$25,5,FALSE)*exp_SILP!$F356</f>
        <v>79.88</v>
      </c>
      <c r="P356" s="11" t="str">
        <f>IF(MID(exp_SILP!$W356,10,2)&gt;"40","F","M")</f>
        <v>M</v>
      </c>
      <c r="Q356" s="27" t="s">
        <v>125</v>
      </c>
      <c r="R356" s="15" t="s">
        <v>193</v>
      </c>
      <c r="S356" s="15" t="s">
        <v>70</v>
      </c>
      <c r="T356" s="15" t="s">
        <v>58</v>
      </c>
      <c r="U356" s="15" t="s">
        <v>59</v>
      </c>
      <c r="V356" s="15" t="s">
        <v>279</v>
      </c>
      <c r="W356" s="15" t="s">
        <v>280</v>
      </c>
      <c r="X356" s="15" t="s">
        <v>281</v>
      </c>
      <c r="Y356" s="15" t="s">
        <v>18</v>
      </c>
      <c r="Z356" s="15" t="s">
        <v>63</v>
      </c>
      <c r="AA356" s="15" t="s">
        <v>64</v>
      </c>
      <c r="AB356" s="15" t="s">
        <v>65</v>
      </c>
      <c r="AC356" s="15" t="s">
        <v>82</v>
      </c>
      <c r="AD356" s="15" t="s">
        <v>59</v>
      </c>
      <c r="AE356" s="15" t="s">
        <v>59</v>
      </c>
      <c r="AF356" s="15" t="s">
        <v>59</v>
      </c>
      <c r="AG356" s="28" t="s">
        <v>76</v>
      </c>
      <c r="AH356" s="15" t="s">
        <v>125</v>
      </c>
      <c r="AI356" s="15" t="s">
        <v>83</v>
      </c>
      <c r="AJ356" s="15" t="str">
        <f>VLOOKUP(exp_SILP!$Y356,'DATI CM'!$A$2:$F$28,2,FALSE)</f>
        <v>TRZCST69B41F952V</v>
      </c>
    </row>
    <row r="357" ht="15.75" hidden="1" customHeight="1">
      <c r="A357" s="17" t="str">
        <f>IFERROR(VLOOKUP(exp_SILP!$W357,exp_utenti_P!D:D,1,FALSE),"_DA INSERIRE")</f>
        <v>CNSGPP04M10F952L</v>
      </c>
      <c r="B357" s="17" t="str">
        <f>IF(AND(exp_SILP!$S357="A.3 ORIENTAMENTO PROFESSIONALE",exp_SILP!$AD357="4.2"),"A.3 ORIENTAMENTO PROFESSIONALE (CARCERE)",
IF(AND(exp_SILP!$S357="A.3 ORIENTAMENTO PROFESSIONALE",exp_SILP!$AD357="."),"A.3 ORIENTAMENTO PROFESSIONALE (CARCERE)",
IF(AND(exp_SILP!$S357="A.4 CONSULENZA ORIENTATIVA",exp_SILP!$AD357="4.2"),"A.4 CONSULENZA ORIENTATIVA (CARCERE)",
IF(AND(exp_SILP!$S357="A.4 CONSULENZA ORIENTATIVA",exp_SILP!$AD357="."),"A.4 CONSULENZA ORIENTATIVA (CARCERE)",
IF(AND(exp_SILP!$S357="A.5 - LEP F1 - ACCOMPAGNAMENTO AL LAVORO",exp_SILP!$AD357="4.2"),"A.5 - LEP F1 - ACCOMPAGNAMENTO AL LAVORO (CARCERE)",
IF(AND(exp_SILP!$S357="A.5 - LEP F1 - ACCOMPAGNAMENTO AL LAVORO",exp_SILP!$AD357="."),"A.5 - LEP F1 - ACCOMPAGNAMENTO AL LAVORO (CARCERE)",
IF(AND(exp_SILP!$S357="A.5.2a - TUTORAGGIO TIROCINI",exp_SILP!$AD357="4.2"),"A.5.2a - TUTORAGGIO TIROCINI (CARCERE)",
exp_SILP!$S357)))))))</f>
        <v>A4.10 - LEP E - ORIENTAMENTO SPECIALISTICO SKILL GAP ANALYSIS</v>
      </c>
      <c r="C357" s="18" t="str">
        <f>CONCATENATE(VLOOKUP(exp_SILP!$B357,'DATI COMMESSE'!$A$2:$F$25,4,FALSE)," - ", VLOOKUP(exp_SILP!$B357,'DATI COMMESSE'!$A$2:$F$25,2,FALSE)," - ",VLOOKUP(exp_SILP!$B357,'DATI COMMESSE'!$A$2:$F$25,3,FALSE))</f>
        <v>GOL - 22-02-5000 - 22-12-5003</v>
      </c>
      <c r="D357" s="18" t="str">
        <f>LEFT(exp_SILP!$R357,5)</f>
        <v>15:00</v>
      </c>
      <c r="E357" s="18" t="str">
        <f>RIGHT(exp_SILP!$R357,5)</f>
        <v>18:00</v>
      </c>
      <c r="F357" s="18">
        <f>IF(exp_SILP!$AG357&gt;=60,exp_SILP!$AG357/60,exp_SILP!$AG357)</f>
        <v>3</v>
      </c>
      <c r="G357" s="18" t="str">
        <f>VLOOKUP(exp_SILP!$Y357,'DATI CM'!$A$2:$F$28,2,FALSE)</f>
        <v>TRZCST69B41F952V</v>
      </c>
      <c r="H357" s="18" t="str">
        <f>VLOOKUP(exp_SILP!$Y357,'DATI CM'!$A$2:$F$28,3,FALSE)</f>
        <v/>
      </c>
      <c r="I357" s="18" t="str">
        <f t="shared" si="1"/>
        <v>N</v>
      </c>
      <c r="J357" s="18" t="str">
        <f>VLOOKUP(exp_SILP!$Y357,'DATI CM'!$A$2:$F$28,4,FALSE)</f>
        <v/>
      </c>
      <c r="K357" s="19">
        <f>VLOOKUP(exp_SILP!$B357,'DATI COMMESSE'!$A$2:$F$25,5,FALSE)</f>
        <v>39.94</v>
      </c>
      <c r="L357" s="19" t="str">
        <f>IF(exp_SILP!$B357="A4.10 - LEP E - ORIENTAMENTO SPECIALISTICO SKILL GAP ANALYSIS - GRUPPO 3P",0,VLOOKUP(exp_SILP!$Y357,'DATI CM'!$A$2:$F$28,6,FALSE))</f>
        <v/>
      </c>
      <c r="M357" s="19">
        <f>IFERROR(VLOOKUP(exp_SILP!$B357,'DATI CM'!$H$2:$I$16,2,FALSE)*exp_SILP!$F357,0)</f>
        <v>0</v>
      </c>
      <c r="N357" s="18" t="str">
        <f>VLOOKUP(exp_SILP!$B357,'DATI COMMESSE'!$A$2:$F$25,4,FALSE)</f>
        <v>GOL</v>
      </c>
      <c r="O357" s="20">
        <f>VLOOKUP(exp_SILP!$B357,'DATI COMMESSE'!$A$2:$F$25,5,FALSE)*exp_SILP!$F357</f>
        <v>119.82</v>
      </c>
      <c r="P357" s="18" t="str">
        <f>IF(MID(exp_SILP!$W357,10,2)&gt;"40","F","M")</f>
        <v>M</v>
      </c>
      <c r="Q357" s="24" t="s">
        <v>125</v>
      </c>
      <c r="R357" s="22" t="s">
        <v>234</v>
      </c>
      <c r="S357" s="22" t="s">
        <v>70</v>
      </c>
      <c r="T357" s="22" t="s">
        <v>58</v>
      </c>
      <c r="U357" s="22" t="s">
        <v>59</v>
      </c>
      <c r="V357" s="22" t="s">
        <v>933</v>
      </c>
      <c r="W357" s="22" t="s">
        <v>934</v>
      </c>
      <c r="X357" s="22" t="s">
        <v>935</v>
      </c>
      <c r="Y357" s="22" t="s">
        <v>18</v>
      </c>
      <c r="Z357" s="22" t="s">
        <v>63</v>
      </c>
      <c r="AA357" s="22" t="s">
        <v>64</v>
      </c>
      <c r="AB357" s="22" t="s">
        <v>65</v>
      </c>
      <c r="AC357" s="22" t="s">
        <v>82</v>
      </c>
      <c r="AD357" s="22" t="s">
        <v>59</v>
      </c>
      <c r="AE357" s="22" t="s">
        <v>59</v>
      </c>
      <c r="AF357" s="22" t="s">
        <v>59</v>
      </c>
      <c r="AG357" s="25" t="s">
        <v>101</v>
      </c>
      <c r="AH357" s="22" t="s">
        <v>125</v>
      </c>
      <c r="AI357" s="22" t="s">
        <v>83</v>
      </c>
      <c r="AJ357" s="22" t="str">
        <f>VLOOKUP(exp_SILP!$Y357,'DATI CM'!$A$2:$F$28,2,FALSE)</f>
        <v>TRZCST69B41F952V</v>
      </c>
    </row>
    <row r="358" ht="15.75" hidden="1" customHeight="1">
      <c r="A358" s="10" t="str">
        <f>IFERROR(VLOOKUP(exp_SILP!$W358,exp_utenti_P!D:D,1,FALSE),"_DA INSERIRE")</f>
        <v>BRDSFN67L49L219B</v>
      </c>
      <c r="B358" s="10" t="str">
        <f>IF(AND(exp_SILP!$S358="A.3 ORIENTAMENTO PROFESSIONALE",exp_SILP!$AD358="4.2"),"A.3 ORIENTAMENTO PROFESSIONALE (CARCERE)",
IF(AND(exp_SILP!$S358="A.3 ORIENTAMENTO PROFESSIONALE",exp_SILP!$AD358="."),"A.3 ORIENTAMENTO PROFESSIONALE (CARCERE)",
IF(AND(exp_SILP!$S358="A.4 CONSULENZA ORIENTATIVA",exp_SILP!$AD358="4.2"),"A.4 CONSULENZA ORIENTATIVA (CARCERE)",
IF(AND(exp_SILP!$S358="A.4 CONSULENZA ORIENTATIVA",exp_SILP!$AD358="."),"A.4 CONSULENZA ORIENTATIVA (CARCERE)",
IF(AND(exp_SILP!$S358="A.5 - LEP F1 - ACCOMPAGNAMENTO AL LAVORO",exp_SILP!$AD358="4.2"),"A.5 - LEP F1 - ACCOMPAGNAMENTO AL LAVORO (CARCERE)",
IF(AND(exp_SILP!$S358="A.5 - LEP F1 - ACCOMPAGNAMENTO AL LAVORO",exp_SILP!$AD358="."),"A.5 - LEP F1 - ACCOMPAGNAMENTO AL LAVORO (CARCERE)",
IF(AND(exp_SILP!$S358="A.5.2a - TUTORAGGIO TIROCINI",exp_SILP!$AD358="4.2"),"A.5.2a - TUTORAGGIO TIROCINI (CARCERE)",
exp_SILP!$S358)))))))</f>
        <v>A4.10 - LEP E - ORIENTAMENTO SPECIALISTICO SKILL GAP ANALYSIS</v>
      </c>
      <c r="C358" s="11" t="str">
        <f>CONCATENATE(VLOOKUP(exp_SILP!$B358,'DATI COMMESSE'!$A$2:$F$25,4,FALSE)," - ", VLOOKUP(exp_SILP!$B358,'DATI COMMESSE'!$A$2:$F$25,2,FALSE)," - ",VLOOKUP(exp_SILP!$B358,'DATI COMMESSE'!$A$2:$F$25,3,FALSE))</f>
        <v>GOL - 22-02-5000 - 22-12-5003</v>
      </c>
      <c r="D358" s="11" t="str">
        <f>LEFT(exp_SILP!$R358,5)</f>
        <v>14:00</v>
      </c>
      <c r="E358" s="11" t="str">
        <f>RIGHT(exp_SILP!$R358,5)</f>
        <v>16:00</v>
      </c>
      <c r="F358" s="11">
        <f>IF(exp_SILP!$AG358&gt;=60,exp_SILP!$AG358/60,exp_SILP!$AG358)</f>
        <v>2</v>
      </c>
      <c r="G358" s="11" t="str">
        <f>VLOOKUP(exp_SILP!$Y358,'DATI CM'!$A$2:$F$28,2,FALSE)</f>
        <v>GNGGNN70A65L219B</v>
      </c>
      <c r="H358" s="11" t="str">
        <f>VLOOKUP(exp_SILP!$Y358,'DATI CM'!$A$2:$F$28,3,FALSE)</f>
        <v/>
      </c>
      <c r="I358" s="11" t="str">
        <f t="shared" si="1"/>
        <v>N</v>
      </c>
      <c r="J358" s="11" t="str">
        <f>VLOOKUP(exp_SILP!$Y358,'DATI CM'!$A$2:$F$28,4,FALSE)</f>
        <v/>
      </c>
      <c r="K358" s="12">
        <f>VLOOKUP(exp_SILP!$B358,'DATI COMMESSE'!$A$2:$F$25,5,FALSE)</f>
        <v>39.94</v>
      </c>
      <c r="L358" s="12" t="str">
        <f>IF(exp_SILP!$B358="A4.10 - LEP E - ORIENTAMENTO SPECIALISTICO SKILL GAP ANALYSIS - GRUPPO 3P",0,VLOOKUP(exp_SILP!$Y358,'DATI CM'!$A$2:$F$28,6,FALSE))</f>
        <v/>
      </c>
      <c r="M358" s="12">
        <f>IFERROR(VLOOKUP(exp_SILP!$B358,'DATI CM'!$H$2:$I$16,2,FALSE)*exp_SILP!$F358,0)</f>
        <v>0</v>
      </c>
      <c r="N358" s="11" t="str">
        <f>VLOOKUP(exp_SILP!$B358,'DATI COMMESSE'!$A$2:$F$25,4,FALSE)</f>
        <v>GOL</v>
      </c>
      <c r="O358" s="13">
        <f>VLOOKUP(exp_SILP!$B358,'DATI COMMESSE'!$A$2:$F$25,5,FALSE)*exp_SILP!$F358</f>
        <v>79.88</v>
      </c>
      <c r="P358" s="11" t="str">
        <f>IF(MID(exp_SILP!$W358,10,2)&gt;"40","F","M")</f>
        <v>F</v>
      </c>
      <c r="Q358" s="27" t="s">
        <v>125</v>
      </c>
      <c r="R358" s="15" t="s">
        <v>69</v>
      </c>
      <c r="S358" s="15" t="s">
        <v>70</v>
      </c>
      <c r="T358" s="15" t="s">
        <v>58</v>
      </c>
      <c r="U358" s="15" t="s">
        <v>59</v>
      </c>
      <c r="V358" s="15" t="s">
        <v>853</v>
      </c>
      <c r="W358" s="15" t="s">
        <v>854</v>
      </c>
      <c r="X358" s="15" t="s">
        <v>855</v>
      </c>
      <c r="Y358" s="15" t="s">
        <v>11</v>
      </c>
      <c r="Z358" s="15" t="s">
        <v>63</v>
      </c>
      <c r="AA358" s="15" t="s">
        <v>64</v>
      </c>
      <c r="AB358" s="15" t="s">
        <v>65</v>
      </c>
      <c r="AC358" s="15" t="s">
        <v>135</v>
      </c>
      <c r="AD358" s="15" t="s">
        <v>59</v>
      </c>
      <c r="AE358" s="15" t="s">
        <v>59</v>
      </c>
      <c r="AF358" s="15" t="s">
        <v>59</v>
      </c>
      <c r="AG358" s="28" t="s">
        <v>76</v>
      </c>
      <c r="AH358" s="15" t="s">
        <v>125</v>
      </c>
      <c r="AI358" s="15" t="s">
        <v>383</v>
      </c>
      <c r="AJ358" s="15" t="str">
        <f>VLOOKUP(exp_SILP!$Y358,'DATI CM'!$A$2:$F$28,2,FALSE)</f>
        <v>GNGGNN70A65L219B</v>
      </c>
    </row>
    <row r="359" ht="15.75" hidden="1" customHeight="1">
      <c r="A359" s="17" t="str">
        <f>IFERROR(VLOOKUP(exp_SILP!$W359,exp_utenti_P!D:D,1,FALSE),"_DA INSERIRE")</f>
        <v>CLNNLS04L23F952V</v>
      </c>
      <c r="B359" s="17" t="str">
        <f>IF(AND(exp_SILP!$S359="A.3 ORIENTAMENTO PROFESSIONALE",exp_SILP!$AD359="4.2"),"A.3 ORIENTAMENTO PROFESSIONALE (CARCERE)",
IF(AND(exp_SILP!$S359="A.3 ORIENTAMENTO PROFESSIONALE",exp_SILP!$AD359="."),"A.3 ORIENTAMENTO PROFESSIONALE (CARCERE)",
IF(AND(exp_SILP!$S359="A.4 CONSULENZA ORIENTATIVA",exp_SILP!$AD359="4.2"),"A.4 CONSULENZA ORIENTATIVA (CARCERE)",
IF(AND(exp_SILP!$S359="A.4 CONSULENZA ORIENTATIVA",exp_SILP!$AD359="."),"A.4 CONSULENZA ORIENTATIVA (CARCERE)",
IF(AND(exp_SILP!$S359="A.5 - LEP F1 - ACCOMPAGNAMENTO AL LAVORO",exp_SILP!$AD359="4.2"),"A.5 - LEP F1 - ACCOMPAGNAMENTO AL LAVORO (CARCERE)",
IF(AND(exp_SILP!$S359="A.5 - LEP F1 - ACCOMPAGNAMENTO AL LAVORO",exp_SILP!$AD359="."),"A.5 - LEP F1 - ACCOMPAGNAMENTO AL LAVORO (CARCERE)",
IF(AND(exp_SILP!$S359="A.5.2a - TUTORAGGIO TIROCINI",exp_SILP!$AD359="4.2"),"A.5.2a - TUTORAGGIO TIROCINI (CARCERE)",
exp_SILP!$S359)))))))</f>
        <v>A4.10 - LEP E - ORIENTAMENTO SPECIALISTICO SKILL GAP ANALYSIS</v>
      </c>
      <c r="C359" s="18" t="str">
        <f>CONCATENATE(VLOOKUP(exp_SILP!$B359,'DATI COMMESSE'!$A$2:$F$25,4,FALSE)," - ", VLOOKUP(exp_SILP!$B359,'DATI COMMESSE'!$A$2:$F$25,2,FALSE)," - ",VLOOKUP(exp_SILP!$B359,'DATI COMMESSE'!$A$2:$F$25,3,FALSE))</f>
        <v>GOL - 22-02-5000 - 22-12-5003</v>
      </c>
      <c r="D359" s="18" t="str">
        <f>LEFT(exp_SILP!$R359,5)</f>
        <v>09:00</v>
      </c>
      <c r="E359" s="18" t="str">
        <f>RIGHT(exp_SILP!$R359,5)</f>
        <v>12:00</v>
      </c>
      <c r="F359" s="18">
        <f>IF(exp_SILP!$AG359&gt;=60,exp_SILP!$AG359/60,exp_SILP!$AG359)</f>
        <v>3</v>
      </c>
      <c r="G359" s="18" t="str">
        <f>VLOOKUP(exp_SILP!$Y359,'DATI CM'!$A$2:$F$28,2,FALSE)</f>
        <v>TRZCST69B41F952V</v>
      </c>
      <c r="H359" s="18" t="str">
        <f>VLOOKUP(exp_SILP!$Y359,'DATI CM'!$A$2:$F$28,3,FALSE)</f>
        <v/>
      </c>
      <c r="I359" s="18" t="str">
        <f t="shared" si="1"/>
        <v>N</v>
      </c>
      <c r="J359" s="18" t="str">
        <f>VLOOKUP(exp_SILP!$Y359,'DATI CM'!$A$2:$F$28,4,FALSE)</f>
        <v/>
      </c>
      <c r="K359" s="19">
        <f>VLOOKUP(exp_SILP!$B359,'DATI COMMESSE'!$A$2:$F$25,5,FALSE)</f>
        <v>39.94</v>
      </c>
      <c r="L359" s="19" t="str">
        <f>IF(exp_SILP!$B359="A4.10 - LEP E - ORIENTAMENTO SPECIALISTICO SKILL GAP ANALYSIS - GRUPPO 3P",0,VLOOKUP(exp_SILP!$Y359,'DATI CM'!$A$2:$F$28,6,FALSE))</f>
        <v/>
      </c>
      <c r="M359" s="19">
        <f>IFERROR(VLOOKUP(exp_SILP!$B359,'DATI CM'!$H$2:$I$16,2,FALSE)*exp_SILP!$F359,0)</f>
        <v>0</v>
      </c>
      <c r="N359" s="18" t="str">
        <f>VLOOKUP(exp_SILP!$B359,'DATI COMMESSE'!$A$2:$F$25,4,FALSE)</f>
        <v>GOL</v>
      </c>
      <c r="O359" s="20">
        <f>VLOOKUP(exp_SILP!$B359,'DATI COMMESSE'!$A$2:$F$25,5,FALSE)*exp_SILP!$F359</f>
        <v>119.82</v>
      </c>
      <c r="P359" s="18" t="str">
        <f>IF(MID(exp_SILP!$W359,10,2)&gt;"40","F","M")</f>
        <v>M</v>
      </c>
      <c r="Q359" s="24" t="s">
        <v>125</v>
      </c>
      <c r="R359" s="22" t="s">
        <v>106</v>
      </c>
      <c r="S359" s="22" t="s">
        <v>70</v>
      </c>
      <c r="T359" s="22" t="s">
        <v>58</v>
      </c>
      <c r="U359" s="22" t="s">
        <v>59</v>
      </c>
      <c r="V359" s="22" t="s">
        <v>122</v>
      </c>
      <c r="W359" s="22" t="s">
        <v>123</v>
      </c>
      <c r="X359" s="22" t="s">
        <v>124</v>
      </c>
      <c r="Y359" s="22" t="s">
        <v>18</v>
      </c>
      <c r="Z359" s="22" t="s">
        <v>63</v>
      </c>
      <c r="AA359" s="22" t="s">
        <v>64</v>
      </c>
      <c r="AB359" s="22" t="s">
        <v>65</v>
      </c>
      <c r="AC359" s="22" t="s">
        <v>82</v>
      </c>
      <c r="AD359" s="22" t="s">
        <v>59</v>
      </c>
      <c r="AE359" s="22" t="s">
        <v>59</v>
      </c>
      <c r="AF359" s="22" t="s">
        <v>59</v>
      </c>
      <c r="AG359" s="25" t="s">
        <v>101</v>
      </c>
      <c r="AH359" s="22" t="s">
        <v>125</v>
      </c>
      <c r="AI359" s="22" t="s">
        <v>83</v>
      </c>
      <c r="AJ359" s="22" t="str">
        <f>VLOOKUP(exp_SILP!$Y359,'DATI CM'!$A$2:$F$28,2,FALSE)</f>
        <v>TRZCST69B41F952V</v>
      </c>
    </row>
    <row r="360" ht="15.75" hidden="1" customHeight="1">
      <c r="A360" s="10" t="str">
        <f>IFERROR(VLOOKUP(exp_SILP!$W360,exp_utenti_P!D:D,1,FALSE),"_DA INSERIRE")</f>
        <v>CMLGDI95P57D938J</v>
      </c>
      <c r="B360" s="10" t="str">
        <f>IF(AND(exp_SILP!$S360="A.3 ORIENTAMENTO PROFESSIONALE",exp_SILP!$AD360="4.2"),"A.3 ORIENTAMENTO PROFESSIONALE (CARCERE)",
IF(AND(exp_SILP!$S360="A.3 ORIENTAMENTO PROFESSIONALE",exp_SILP!$AD360="."),"A.3 ORIENTAMENTO PROFESSIONALE (CARCERE)",
IF(AND(exp_SILP!$S360="A.4 CONSULENZA ORIENTATIVA",exp_SILP!$AD360="4.2"),"A.4 CONSULENZA ORIENTATIVA (CARCERE)",
IF(AND(exp_SILP!$S360="A.4 CONSULENZA ORIENTATIVA",exp_SILP!$AD360="."),"A.4 CONSULENZA ORIENTATIVA (CARCERE)",
IF(AND(exp_SILP!$S360="A.5 - LEP F1 - ACCOMPAGNAMENTO AL LAVORO",exp_SILP!$AD360="4.2"),"A.5 - LEP F1 - ACCOMPAGNAMENTO AL LAVORO (CARCERE)",
IF(AND(exp_SILP!$S360="A.5 - LEP F1 - ACCOMPAGNAMENTO AL LAVORO",exp_SILP!$AD360="."),"A.5 - LEP F1 - ACCOMPAGNAMENTO AL LAVORO (CARCERE)",
IF(AND(exp_SILP!$S360="A.5.2a - TUTORAGGIO TIROCINI",exp_SILP!$AD360="4.2"),"A.5.2a - TUTORAGGIO TIROCINI (CARCERE)",
exp_SILP!$S360)))))))</f>
        <v>A4.10 - LEP E - ORIENTAMENTO SPECIALISTICO SKILL GAP ANALYSIS</v>
      </c>
      <c r="C360" s="11" t="str">
        <f>CONCATENATE(VLOOKUP(exp_SILP!$B360,'DATI COMMESSE'!$A$2:$F$25,4,FALSE)," - ", VLOOKUP(exp_SILP!$B360,'DATI COMMESSE'!$A$2:$F$25,2,FALSE)," - ",VLOOKUP(exp_SILP!$B360,'DATI COMMESSE'!$A$2:$F$25,3,FALSE))</f>
        <v>GOL - 22-02-5000 - 22-12-5003</v>
      </c>
      <c r="D360" s="11" t="str">
        <f>LEFT(exp_SILP!$R360,5)</f>
        <v>09:00</v>
      </c>
      <c r="E360" s="11" t="str">
        <f>RIGHT(exp_SILP!$R360,5)</f>
        <v>10:00</v>
      </c>
      <c r="F360" s="11">
        <f>IF(exp_SILP!$AG360&gt;=60,exp_SILP!$AG360/60,exp_SILP!$AG360)</f>
        <v>1</v>
      </c>
      <c r="G360" s="11" t="str">
        <f>VLOOKUP(exp_SILP!$Y360,'DATI CM'!$A$2:$F$28,2,FALSE)</f>
        <v>PNFMRT85H50A859E</v>
      </c>
      <c r="H360" s="11" t="str">
        <f>VLOOKUP(exp_SILP!$Y360,'DATI CM'!$A$2:$F$28,3,FALSE)</f>
        <v>A011</v>
      </c>
      <c r="I360" s="11" t="str">
        <f t="shared" si="1"/>
        <v>N</v>
      </c>
      <c r="J360" s="11" t="str">
        <f>VLOOKUP(exp_SILP!$Y360,'DATI CM'!$A$2:$F$28,4,FALSE)</f>
        <v>BIELLA</v>
      </c>
      <c r="K360" s="12">
        <f>VLOOKUP(exp_SILP!$B360,'DATI COMMESSE'!$A$2:$F$25,5,FALSE)</f>
        <v>39.94</v>
      </c>
      <c r="L360" s="12">
        <f>IF(exp_SILP!$B360="A4.10 - LEP E - ORIENTAMENTO SPECIALISTICO SKILL GAP ANALYSIS - GRUPPO 3P",0,VLOOKUP(exp_SILP!$Y360,'DATI CM'!$A$2:$F$28,6,FALSE))</f>
        <v>25</v>
      </c>
      <c r="M360" s="12">
        <f>IFERROR(VLOOKUP(exp_SILP!$B360,'DATI CM'!$H$2:$I$16,2,FALSE)*exp_SILP!$F360,0)</f>
        <v>0</v>
      </c>
      <c r="N360" s="11" t="str">
        <f>VLOOKUP(exp_SILP!$B360,'DATI COMMESSE'!$A$2:$F$25,4,FALSE)</f>
        <v>GOL</v>
      </c>
      <c r="O360" s="13">
        <f>VLOOKUP(exp_SILP!$B360,'DATI COMMESSE'!$A$2:$F$25,5,FALSE)*exp_SILP!$F360</f>
        <v>39.94</v>
      </c>
      <c r="P360" s="11" t="str">
        <f>IF(MID(exp_SILP!$W360,10,2)&gt;"40","F","M")</f>
        <v>F</v>
      </c>
      <c r="Q360" s="27" t="s">
        <v>125</v>
      </c>
      <c r="R360" s="15" t="s">
        <v>203</v>
      </c>
      <c r="S360" s="15" t="s">
        <v>70</v>
      </c>
      <c r="T360" s="15" t="s">
        <v>58</v>
      </c>
      <c r="U360" s="15" t="s">
        <v>59</v>
      </c>
      <c r="V360" s="15" t="s">
        <v>398</v>
      </c>
      <c r="W360" s="15" t="s">
        <v>399</v>
      </c>
      <c r="X360" s="15" t="s">
        <v>400</v>
      </c>
      <c r="Y360" s="15" t="s">
        <v>15</v>
      </c>
      <c r="Z360" s="15" t="s">
        <v>63</v>
      </c>
      <c r="AA360" s="15" t="s">
        <v>64</v>
      </c>
      <c r="AB360" s="15" t="s">
        <v>65</v>
      </c>
      <c r="AC360" s="15" t="s">
        <v>66</v>
      </c>
      <c r="AD360" s="15" t="s">
        <v>59</v>
      </c>
      <c r="AE360" s="15" t="s">
        <v>59</v>
      </c>
      <c r="AF360" s="15" t="s">
        <v>59</v>
      </c>
      <c r="AG360" s="28" t="s">
        <v>67</v>
      </c>
      <c r="AH360" s="15" t="s">
        <v>120</v>
      </c>
      <c r="AI360" s="15" t="s">
        <v>68</v>
      </c>
      <c r="AJ360" s="15" t="str">
        <f>VLOOKUP(exp_SILP!$Y360,'DATI CM'!$A$2:$F$28,2,FALSE)</f>
        <v>PNFMRT85H50A859E</v>
      </c>
    </row>
    <row r="361" ht="15.75" hidden="1" customHeight="1">
      <c r="A361" s="17" t="str">
        <f>IFERROR(VLOOKUP(exp_SILP!$W361,exp_utenti_P!D:D,1,FALSE),"_DA INSERIRE")</f>
        <v>TRCPRC01H70Z129G</v>
      </c>
      <c r="B361" s="17" t="str">
        <f>IF(AND(exp_SILP!$S361="A.3 ORIENTAMENTO PROFESSIONALE",exp_SILP!$AD361="4.2"),"A.3 ORIENTAMENTO PROFESSIONALE (CARCERE)",
IF(AND(exp_SILP!$S361="A.3 ORIENTAMENTO PROFESSIONALE",exp_SILP!$AD361="."),"A.3 ORIENTAMENTO PROFESSIONALE (CARCERE)",
IF(AND(exp_SILP!$S361="A.4 CONSULENZA ORIENTATIVA",exp_SILP!$AD361="4.2"),"A.4 CONSULENZA ORIENTATIVA (CARCERE)",
IF(AND(exp_SILP!$S361="A.4 CONSULENZA ORIENTATIVA",exp_SILP!$AD361="."),"A.4 CONSULENZA ORIENTATIVA (CARCERE)",
IF(AND(exp_SILP!$S361="A.5 - LEP F1 - ACCOMPAGNAMENTO AL LAVORO",exp_SILP!$AD361="4.2"),"A.5 - LEP F1 - ACCOMPAGNAMENTO AL LAVORO (CARCERE)",
IF(AND(exp_SILP!$S361="A.5 - LEP F1 - ACCOMPAGNAMENTO AL LAVORO",exp_SILP!$AD361="."),"A.5 - LEP F1 - ACCOMPAGNAMENTO AL LAVORO (CARCERE)",
IF(AND(exp_SILP!$S361="A.5.2a - TUTORAGGIO TIROCINI",exp_SILP!$AD361="4.2"),"A.5.2a - TUTORAGGIO TIROCINI (CARCERE)",
exp_SILP!$S361)))))))</f>
        <v>A4.10 - LEP E - ORIENTAMENTO SPECIALISTICO SKILL GAP ANALYSIS</v>
      </c>
      <c r="C361" s="18" t="str">
        <f>CONCATENATE(VLOOKUP(exp_SILP!$B361,'DATI COMMESSE'!$A$2:$F$25,4,FALSE)," - ", VLOOKUP(exp_SILP!$B361,'DATI COMMESSE'!$A$2:$F$25,2,FALSE)," - ",VLOOKUP(exp_SILP!$B361,'DATI COMMESSE'!$A$2:$F$25,3,FALSE))</f>
        <v>GOL - 22-02-5000 - 22-12-5003</v>
      </c>
      <c r="D361" s="18" t="str">
        <f>LEFT(exp_SILP!$R361,5)</f>
        <v>10:00</v>
      </c>
      <c r="E361" s="18" t="str">
        <f>RIGHT(exp_SILP!$R361,5)</f>
        <v>13:00</v>
      </c>
      <c r="F361" s="18">
        <f>IF(exp_SILP!$AG361&gt;=60,exp_SILP!$AG361/60,exp_SILP!$AG361)</f>
        <v>3</v>
      </c>
      <c r="G361" s="18" t="str">
        <f>VLOOKUP(exp_SILP!$Y361,'DATI CM'!$A$2:$F$28,2,FALSE)</f>
        <v>PNFMRT85H50A859E</v>
      </c>
      <c r="H361" s="18" t="str">
        <f>VLOOKUP(exp_SILP!$Y361,'DATI CM'!$A$2:$F$28,3,FALSE)</f>
        <v>A011</v>
      </c>
      <c r="I361" s="18" t="str">
        <f t="shared" si="1"/>
        <v>N</v>
      </c>
      <c r="J361" s="18" t="str">
        <f>VLOOKUP(exp_SILP!$Y361,'DATI CM'!$A$2:$F$28,4,FALSE)</f>
        <v>BIELLA</v>
      </c>
      <c r="K361" s="19">
        <f>VLOOKUP(exp_SILP!$B361,'DATI COMMESSE'!$A$2:$F$25,5,FALSE)</f>
        <v>39.94</v>
      </c>
      <c r="L361" s="19">
        <f>IF(exp_SILP!$B361="A4.10 - LEP E - ORIENTAMENTO SPECIALISTICO SKILL GAP ANALYSIS - GRUPPO 3P",0,VLOOKUP(exp_SILP!$Y361,'DATI CM'!$A$2:$F$28,6,FALSE))</f>
        <v>25</v>
      </c>
      <c r="M361" s="19">
        <f>IFERROR(VLOOKUP(exp_SILP!$B361,'DATI CM'!$H$2:$I$16,2,FALSE)*exp_SILP!$F361,0)</f>
        <v>0</v>
      </c>
      <c r="N361" s="18" t="str">
        <f>VLOOKUP(exp_SILP!$B361,'DATI COMMESSE'!$A$2:$F$25,4,FALSE)</f>
        <v>GOL</v>
      </c>
      <c r="O361" s="20">
        <f>VLOOKUP(exp_SILP!$B361,'DATI COMMESSE'!$A$2:$F$25,5,FALSE)*exp_SILP!$F361</f>
        <v>119.82</v>
      </c>
      <c r="P361" s="18" t="str">
        <f>IF(MID(exp_SILP!$W361,10,2)&gt;"40","F","M")</f>
        <v>F</v>
      </c>
      <c r="Q361" s="24" t="s">
        <v>125</v>
      </c>
      <c r="R361" s="22" t="s">
        <v>164</v>
      </c>
      <c r="S361" s="22" t="s">
        <v>70</v>
      </c>
      <c r="T361" s="22" t="s">
        <v>58</v>
      </c>
      <c r="U361" s="22" t="s">
        <v>59</v>
      </c>
      <c r="V361" s="22" t="s">
        <v>401</v>
      </c>
      <c r="W361" s="22" t="s">
        <v>402</v>
      </c>
      <c r="X361" s="22" t="s">
        <v>403</v>
      </c>
      <c r="Y361" s="22" t="s">
        <v>15</v>
      </c>
      <c r="Z361" s="22" t="s">
        <v>63</v>
      </c>
      <c r="AA361" s="22" t="s">
        <v>64</v>
      </c>
      <c r="AB361" s="22" t="s">
        <v>65</v>
      </c>
      <c r="AC361" s="22" t="s">
        <v>66</v>
      </c>
      <c r="AD361" s="22" t="s">
        <v>59</v>
      </c>
      <c r="AE361" s="22" t="s">
        <v>59</v>
      </c>
      <c r="AF361" s="22" t="s">
        <v>59</v>
      </c>
      <c r="AG361" s="25" t="s">
        <v>101</v>
      </c>
      <c r="AH361" s="22" t="s">
        <v>404</v>
      </c>
      <c r="AI361" s="22" t="s">
        <v>68</v>
      </c>
      <c r="AJ361" s="22" t="str">
        <f>VLOOKUP(exp_SILP!$Y361,'DATI CM'!$A$2:$F$28,2,FALSE)</f>
        <v>PNFMRT85H50A859E</v>
      </c>
    </row>
    <row r="362" ht="15.75" hidden="1" customHeight="1">
      <c r="A362" s="10" t="str">
        <f>IFERROR(VLOOKUP(exp_SILP!$W362,exp_utenti_P!D:D,1,FALSE),"_DA INSERIRE")</f>
        <v>BRNSMN80B65L750C</v>
      </c>
      <c r="B362" s="10" t="str">
        <f>IF(AND(exp_SILP!$S362="A.3 ORIENTAMENTO PROFESSIONALE",exp_SILP!$AD362="4.2"),"A.3 ORIENTAMENTO PROFESSIONALE (CARCERE)",
IF(AND(exp_SILP!$S362="A.3 ORIENTAMENTO PROFESSIONALE",exp_SILP!$AD362="."),"A.3 ORIENTAMENTO PROFESSIONALE (CARCERE)",
IF(AND(exp_SILP!$S362="A.4 CONSULENZA ORIENTATIVA",exp_SILP!$AD362="4.2"),"A.4 CONSULENZA ORIENTATIVA (CARCERE)",
IF(AND(exp_SILP!$S362="A.4 CONSULENZA ORIENTATIVA",exp_SILP!$AD362="."),"A.4 CONSULENZA ORIENTATIVA (CARCERE)",
IF(AND(exp_SILP!$S362="A.5 - LEP F1 - ACCOMPAGNAMENTO AL LAVORO",exp_SILP!$AD362="4.2"),"A.5 - LEP F1 - ACCOMPAGNAMENTO AL LAVORO (CARCERE)",
IF(AND(exp_SILP!$S362="A.5 - LEP F1 - ACCOMPAGNAMENTO AL LAVORO",exp_SILP!$AD362="."),"A.5 - LEP F1 - ACCOMPAGNAMENTO AL LAVORO (CARCERE)",
IF(AND(exp_SILP!$S362="A.5.2a - TUTORAGGIO TIROCINI",exp_SILP!$AD362="4.2"),"A.5.2a - TUTORAGGIO TIROCINI (CARCERE)",
exp_SILP!$S362)))))))</f>
        <v>A.5 - LEP F1 - ACCOMPAGNAMENTO AL LAVORO</v>
      </c>
      <c r="C362" s="11" t="str">
        <f>CONCATENATE(VLOOKUP(exp_SILP!$B362,'DATI COMMESSE'!$A$2:$F$25,4,FALSE)," - ", VLOOKUP(exp_SILP!$B362,'DATI COMMESSE'!$A$2:$F$25,2,FALSE)," - ",VLOOKUP(exp_SILP!$B362,'DATI COMMESSE'!$A$2:$F$25,3,FALSE))</f>
        <v>GOL - 22-02-5000 - 22-12-5003</v>
      </c>
      <c r="D362" s="11" t="str">
        <f>LEFT(exp_SILP!$R362,5)</f>
        <v>13:00</v>
      </c>
      <c r="E362" s="11" t="str">
        <f>RIGHT(exp_SILP!$R362,5)</f>
        <v>14:00</v>
      </c>
      <c r="F362" s="11">
        <f>IF(exp_SILP!$AG362&gt;=60,exp_SILP!$AG362/60,exp_SILP!$AG362)</f>
        <v>1</v>
      </c>
      <c r="G362" s="11" t="str">
        <f>VLOOKUP(exp_SILP!$Y362,'DATI CM'!$A$2:$F$28,2,FALSE)</f>
        <v>PNFMRT85H50A859E</v>
      </c>
      <c r="H362" s="11" t="str">
        <f>VLOOKUP(exp_SILP!$Y362,'DATI CM'!$A$2:$F$28,3,FALSE)</f>
        <v>A011</v>
      </c>
      <c r="I362" s="11" t="str">
        <f t="shared" si="1"/>
        <v>N</v>
      </c>
      <c r="J362" s="11" t="str">
        <f>VLOOKUP(exp_SILP!$Y362,'DATI CM'!$A$2:$F$28,4,FALSE)</f>
        <v>BIELLA</v>
      </c>
      <c r="K362" s="12">
        <f>VLOOKUP(exp_SILP!$B362,'DATI COMMESSE'!$A$2:$F$25,5,FALSE)</f>
        <v>39.94</v>
      </c>
      <c r="L362" s="12">
        <f>IF(exp_SILP!$B362="A4.10 - LEP E - ORIENTAMENTO SPECIALISTICO SKILL GAP ANALYSIS - GRUPPO 3P",0,VLOOKUP(exp_SILP!$Y362,'DATI CM'!$A$2:$F$28,6,FALSE))</f>
        <v>25</v>
      </c>
      <c r="M362" s="12">
        <f>IFERROR(VLOOKUP(exp_SILP!$B362,'DATI CM'!$H$2:$I$16,2,FALSE)*exp_SILP!$F362,0)</f>
        <v>0</v>
      </c>
      <c r="N362" s="11" t="str">
        <f>VLOOKUP(exp_SILP!$B362,'DATI COMMESSE'!$A$2:$F$25,4,FALSE)</f>
        <v>GOL</v>
      </c>
      <c r="O362" s="13">
        <f>VLOOKUP(exp_SILP!$B362,'DATI COMMESSE'!$A$2:$F$25,5,FALSE)*exp_SILP!$F362</f>
        <v>39.94</v>
      </c>
      <c r="P362" s="11" t="str">
        <f>IF(MID(exp_SILP!$W362,10,2)&gt;"40","F","M")</f>
        <v>F</v>
      </c>
      <c r="Q362" s="27" t="s">
        <v>809</v>
      </c>
      <c r="R362" s="15" t="s">
        <v>159</v>
      </c>
      <c r="S362" s="15" t="s">
        <v>57</v>
      </c>
      <c r="T362" s="15" t="s">
        <v>58</v>
      </c>
      <c r="U362" s="15" t="s">
        <v>59</v>
      </c>
      <c r="V362" s="15" t="s">
        <v>936</v>
      </c>
      <c r="W362" s="15" t="s">
        <v>937</v>
      </c>
      <c r="X362" s="15" t="s">
        <v>938</v>
      </c>
      <c r="Y362" s="15" t="s">
        <v>15</v>
      </c>
      <c r="Z362" s="15" t="s">
        <v>63</v>
      </c>
      <c r="AA362" s="15" t="s">
        <v>64</v>
      </c>
      <c r="AB362" s="15" t="s">
        <v>65</v>
      </c>
      <c r="AC362" s="15" t="s">
        <v>66</v>
      </c>
      <c r="AD362" s="15" t="s">
        <v>59</v>
      </c>
      <c r="AE362" s="15" t="s">
        <v>59</v>
      </c>
      <c r="AF362" s="15" t="s">
        <v>59</v>
      </c>
      <c r="AG362" s="28" t="s">
        <v>67</v>
      </c>
      <c r="AH362" s="15" t="s">
        <v>809</v>
      </c>
      <c r="AI362" s="15" t="s">
        <v>68</v>
      </c>
      <c r="AJ362" s="15" t="str">
        <f>VLOOKUP(exp_SILP!$Y362,'DATI CM'!$A$2:$F$28,2,FALSE)</f>
        <v>PNFMRT85H50A859E</v>
      </c>
    </row>
    <row r="363" ht="15.75" hidden="1" customHeight="1">
      <c r="A363" s="17" t="str">
        <f>IFERROR(VLOOKUP(exp_SILP!$W363,exp_utenti_P!D:D,1,FALSE),"_DA INSERIRE")</f>
        <v>VLPRCC63A01A662P</v>
      </c>
      <c r="B363" s="17" t="str">
        <f>IF(AND(exp_SILP!$S363="A.3 ORIENTAMENTO PROFESSIONALE",exp_SILP!$AD363="4.2"),"A.3 ORIENTAMENTO PROFESSIONALE (CARCERE)",
IF(AND(exp_SILP!$S363="A.3 ORIENTAMENTO PROFESSIONALE",exp_SILP!$AD363="."),"A.3 ORIENTAMENTO PROFESSIONALE (CARCERE)",
IF(AND(exp_SILP!$S363="A.4 CONSULENZA ORIENTATIVA",exp_SILP!$AD363="4.2"),"A.4 CONSULENZA ORIENTATIVA (CARCERE)",
IF(AND(exp_SILP!$S363="A.4 CONSULENZA ORIENTATIVA",exp_SILP!$AD363="."),"A.4 CONSULENZA ORIENTATIVA (CARCERE)",
IF(AND(exp_SILP!$S363="A.5 - LEP F1 - ACCOMPAGNAMENTO AL LAVORO",exp_SILP!$AD363="4.2"),"A.5 - LEP F1 - ACCOMPAGNAMENTO AL LAVORO (CARCERE)",
IF(AND(exp_SILP!$S363="A.5 - LEP F1 - ACCOMPAGNAMENTO AL LAVORO",exp_SILP!$AD363="."),"A.5 - LEP F1 - ACCOMPAGNAMENTO AL LAVORO (CARCERE)",
IF(AND(exp_SILP!$S363="A.5.2a - TUTORAGGIO TIROCINI",exp_SILP!$AD363="4.2"),"A.5.2a - TUTORAGGIO TIROCINI (CARCERE)",
exp_SILP!$S363)))))))</f>
        <v>A.5 - LEP F1 - ACCOMPAGNAMENTO AL LAVORO</v>
      </c>
      <c r="C363" s="18" t="str">
        <f>CONCATENATE(VLOOKUP(exp_SILP!$B363,'DATI COMMESSE'!$A$2:$F$25,4,FALSE)," - ", VLOOKUP(exp_SILP!$B363,'DATI COMMESSE'!$A$2:$F$25,2,FALSE)," - ",VLOOKUP(exp_SILP!$B363,'DATI COMMESSE'!$A$2:$F$25,3,FALSE))</f>
        <v>GOL - 22-02-5000 - 22-12-5003</v>
      </c>
      <c r="D363" s="18" t="str">
        <f>LEFT(exp_SILP!$R363,5)</f>
        <v>12:00</v>
      </c>
      <c r="E363" s="18" t="str">
        <f>RIGHT(exp_SILP!$R363,5)</f>
        <v>13:00</v>
      </c>
      <c r="F363" s="18">
        <f>IF(exp_SILP!$AG363&gt;=60,exp_SILP!$AG363/60,exp_SILP!$AG363)</f>
        <v>1</v>
      </c>
      <c r="G363" s="18" t="str">
        <f>VLOOKUP(exp_SILP!$Y363,'DATI CM'!$A$2:$F$28,2,FALSE)</f>
        <v>PNFMRT85H50A859E</v>
      </c>
      <c r="H363" s="18" t="str">
        <f>VLOOKUP(exp_SILP!$Y363,'DATI CM'!$A$2:$F$28,3,FALSE)</f>
        <v>A011</v>
      </c>
      <c r="I363" s="18" t="str">
        <f t="shared" si="1"/>
        <v>N</v>
      </c>
      <c r="J363" s="18" t="str">
        <f>VLOOKUP(exp_SILP!$Y363,'DATI CM'!$A$2:$F$28,4,FALSE)</f>
        <v>BIELLA</v>
      </c>
      <c r="K363" s="19">
        <f>VLOOKUP(exp_SILP!$B363,'DATI COMMESSE'!$A$2:$F$25,5,FALSE)</f>
        <v>39.94</v>
      </c>
      <c r="L363" s="19">
        <f>IF(exp_SILP!$B363="A4.10 - LEP E - ORIENTAMENTO SPECIALISTICO SKILL GAP ANALYSIS - GRUPPO 3P",0,VLOOKUP(exp_SILP!$Y363,'DATI CM'!$A$2:$F$28,6,FALSE))</f>
        <v>25</v>
      </c>
      <c r="M363" s="19">
        <f>IFERROR(VLOOKUP(exp_SILP!$B363,'DATI CM'!$H$2:$I$16,2,FALSE)*exp_SILP!$F363,0)</f>
        <v>0</v>
      </c>
      <c r="N363" s="18" t="str">
        <f>VLOOKUP(exp_SILP!$B363,'DATI COMMESSE'!$A$2:$F$25,4,FALSE)</f>
        <v>GOL</v>
      </c>
      <c r="O363" s="20">
        <f>VLOOKUP(exp_SILP!$B363,'DATI COMMESSE'!$A$2:$F$25,5,FALSE)*exp_SILP!$F363</f>
        <v>39.94</v>
      </c>
      <c r="P363" s="18" t="str">
        <f>IF(MID(exp_SILP!$W363,10,2)&gt;"40","F","M")</f>
        <v>M</v>
      </c>
      <c r="Q363" s="24" t="s">
        <v>809</v>
      </c>
      <c r="R363" s="22" t="s">
        <v>102</v>
      </c>
      <c r="S363" s="22" t="s">
        <v>57</v>
      </c>
      <c r="T363" s="22" t="s">
        <v>58</v>
      </c>
      <c r="U363" s="22" t="s">
        <v>59</v>
      </c>
      <c r="V363" s="22" t="s">
        <v>274</v>
      </c>
      <c r="W363" s="22" t="s">
        <v>275</v>
      </c>
      <c r="X363" s="22" t="s">
        <v>276</v>
      </c>
      <c r="Y363" s="22" t="s">
        <v>15</v>
      </c>
      <c r="Z363" s="22" t="s">
        <v>63</v>
      </c>
      <c r="AA363" s="22" t="s">
        <v>64</v>
      </c>
      <c r="AB363" s="22" t="s">
        <v>65</v>
      </c>
      <c r="AC363" s="22" t="s">
        <v>66</v>
      </c>
      <c r="AD363" s="22" t="s">
        <v>59</v>
      </c>
      <c r="AE363" s="22" t="s">
        <v>59</v>
      </c>
      <c r="AF363" s="22" t="s">
        <v>59</v>
      </c>
      <c r="AG363" s="25" t="s">
        <v>67</v>
      </c>
      <c r="AH363" s="22" t="s">
        <v>809</v>
      </c>
      <c r="AI363" s="22" t="s">
        <v>68</v>
      </c>
      <c r="AJ363" s="22" t="str">
        <f>VLOOKUP(exp_SILP!$Y363,'DATI CM'!$A$2:$F$28,2,FALSE)</f>
        <v>PNFMRT85H50A859E</v>
      </c>
    </row>
    <row r="364" ht="15.75" customHeight="1">
      <c r="A364" s="10" t="str">
        <f>IFERROR(VLOOKUP(exp_SILP!$W364,exp_utenti_P!D:D,1,FALSE),"_DA INSERIRE")</f>
        <v>DDNTNH81S24Z313D</v>
      </c>
      <c r="B364" s="10" t="str">
        <f>IF(AND(exp_SILP!$S364="A.3 ORIENTAMENTO PROFESSIONALE",exp_SILP!$AD364="4.2"),"A.3 ORIENTAMENTO PROFESSIONALE (CARCERE)",
IF(AND(exp_SILP!$S364="A.3 ORIENTAMENTO PROFESSIONALE",exp_SILP!$AD364="."),"A.3 ORIENTAMENTO PROFESSIONALE (CARCERE)",
IF(AND(exp_SILP!$S364="A.4 CONSULENZA ORIENTATIVA",exp_SILP!$AD364="4.2"),"A.4 CONSULENZA ORIENTATIVA (CARCERE)",
IF(AND(exp_SILP!$S364="A.4 CONSULENZA ORIENTATIVA",exp_SILP!$AD364="."),"A.4 CONSULENZA ORIENTATIVA (CARCERE)",
IF(AND(exp_SILP!$S364="A.5 - LEP F1 - ACCOMPAGNAMENTO AL LAVORO",exp_SILP!$AD364="4.2"),"A.5 - LEP F1 - ACCOMPAGNAMENTO AL LAVORO (CARCERE)",
IF(AND(exp_SILP!$S364="A.5 - LEP F1 - ACCOMPAGNAMENTO AL LAVORO",exp_SILP!$AD364="."),"A.5 - LEP F1 - ACCOMPAGNAMENTO AL LAVORO (CARCERE)",
IF(AND(exp_SILP!$S364="A.5.2a - TUTORAGGIO TIROCINI",exp_SILP!$AD364="4.2"),"A.5.2a - TUTORAGGIO TIROCINI (CARCERE)",
exp_SILP!$S364)))))))</f>
        <v>A.5.1 ATTIVAZIONE E RICERCA OPPORTUNITA' (1-C)</v>
      </c>
      <c r="C364" s="11" t="str">
        <f>CONCATENATE(VLOOKUP(exp_SILP!$B364,'DATI COMMESSE'!$A$2:$F$25,4,FALSE)," - ", VLOOKUP(exp_SILP!$B364,'DATI COMMESSE'!$A$2:$F$25,2,FALSE)," - ",VLOOKUP(exp_SILP!$B364,'DATI COMMESSE'!$A$2:$F$25,3,FALSE))</f>
        <v>FRD - 22-02-5000 - 22-12-5002</v>
      </c>
      <c r="D364" s="11" t="str">
        <f>LEFT(exp_SILP!$R364,5)</f>
        <v>08:00</v>
      </c>
      <c r="E364" s="11" t="str">
        <f>RIGHT(exp_SILP!$R364,5)</f>
        <v>09:00</v>
      </c>
      <c r="F364" s="11">
        <f>IF(exp_SILP!$AG364&gt;=60,exp_SILP!$AG364/60,exp_SILP!$AG364)</f>
        <v>1</v>
      </c>
      <c r="G364" s="11" t="str">
        <f>VLOOKUP(exp_SILP!$Y364,'DATI CM'!$A$2:$F$28,2,FALSE)</f>
        <v>FLCSRN79S42L219X</v>
      </c>
      <c r="H364" s="11" t="str">
        <f>VLOOKUP(exp_SILP!$Y364,'DATI CM'!$A$2:$F$28,3,FALSE)</f>
        <v>A011</v>
      </c>
      <c r="I364" s="11" t="str">
        <f t="shared" si="1"/>
        <v>N</v>
      </c>
      <c r="J364" s="11" t="str">
        <f>VLOOKUP(exp_SILP!$Y364,'DATI CM'!$A$2:$F$28,4,FALSE)</f>
        <v>TORINO</v>
      </c>
      <c r="K364" s="12">
        <f>VLOOKUP(exp_SILP!$B364,'DATI COMMESSE'!$A$2:$F$25,5,FALSE)</f>
        <v>35.5</v>
      </c>
      <c r="L364" s="12">
        <f>IF(exp_SILP!$B364="A4.10 - LEP E - ORIENTAMENTO SPECIALISTICO SKILL GAP ANALYSIS - GRUPPO 3P",0,VLOOKUP(exp_SILP!$Y364,'DATI CM'!$A$2:$F$28,6,FALSE))</f>
        <v>25</v>
      </c>
      <c r="M364" s="12">
        <f>IFERROR(VLOOKUP(exp_SILP!$B364,'DATI CM'!$H$2:$I$16,2,FALSE)*exp_SILP!$F364,0)</f>
        <v>0</v>
      </c>
      <c r="N364" s="11" t="str">
        <f>VLOOKUP(exp_SILP!$B364,'DATI COMMESSE'!$A$2:$F$25,4,FALSE)</f>
        <v>FRD</v>
      </c>
      <c r="O364" s="13">
        <f>VLOOKUP(exp_SILP!$B364,'DATI COMMESSE'!$A$2:$F$25,5,FALSE)*exp_SILP!$F364</f>
        <v>35.5</v>
      </c>
      <c r="P364" s="11" t="str">
        <f>IF(MID(exp_SILP!$W364,10,2)&gt;"40","F","M")</f>
        <v>M</v>
      </c>
      <c r="Q364" s="27" t="s">
        <v>809</v>
      </c>
      <c r="R364" s="15" t="s">
        <v>165</v>
      </c>
      <c r="S364" s="15" t="s">
        <v>160</v>
      </c>
      <c r="T364" s="15" t="s">
        <v>58</v>
      </c>
      <c r="U364" s="15" t="s">
        <v>59</v>
      </c>
      <c r="V364" s="15" t="s">
        <v>563</v>
      </c>
      <c r="W364" s="15" t="s">
        <v>564</v>
      </c>
      <c r="X364" s="15" t="s">
        <v>565</v>
      </c>
      <c r="Y364" s="15" t="s">
        <v>10</v>
      </c>
      <c r="Z364" s="15" t="s">
        <v>63</v>
      </c>
      <c r="AA364" s="15" t="s">
        <v>64</v>
      </c>
      <c r="AB364" s="15" t="s">
        <v>65</v>
      </c>
      <c r="AC364" s="15" t="s">
        <v>75</v>
      </c>
      <c r="AD364" s="15" t="s">
        <v>59</v>
      </c>
      <c r="AE364" s="15" t="s">
        <v>59</v>
      </c>
      <c r="AF364" s="15" t="s">
        <v>114</v>
      </c>
      <c r="AG364" s="28" t="s">
        <v>67</v>
      </c>
      <c r="AH364" s="15" t="s">
        <v>939</v>
      </c>
      <c r="AI364" s="15" t="s">
        <v>77</v>
      </c>
      <c r="AJ364" s="15" t="str">
        <f>VLOOKUP(exp_SILP!$Y364,'DATI CM'!$A$2:$F$28,2,FALSE)</f>
        <v>FLCSRN79S42L219X</v>
      </c>
    </row>
    <row r="365" ht="15.75" customHeight="1">
      <c r="A365" s="17" t="str">
        <f>IFERROR(VLOOKUP(exp_SILP!$W365,exp_utenti_P!D:D,1,FALSE),"_DA INSERIRE")</f>
        <v>CHSSFN70D29L219X</v>
      </c>
      <c r="B365" s="17" t="str">
        <f>IF(AND(exp_SILP!$S365="A.3 ORIENTAMENTO PROFESSIONALE",exp_SILP!$AD365="4.2"),"A.3 ORIENTAMENTO PROFESSIONALE (CARCERE)",
IF(AND(exp_SILP!$S365="A.3 ORIENTAMENTO PROFESSIONALE",exp_SILP!$AD365="."),"A.3 ORIENTAMENTO PROFESSIONALE (CARCERE)",
IF(AND(exp_SILP!$S365="A.4 CONSULENZA ORIENTATIVA",exp_SILP!$AD365="4.2"),"A.4 CONSULENZA ORIENTATIVA (CARCERE)",
IF(AND(exp_SILP!$S365="A.4 CONSULENZA ORIENTATIVA",exp_SILP!$AD365="."),"A.4 CONSULENZA ORIENTATIVA (CARCERE)",
IF(AND(exp_SILP!$S365="A.5 - LEP F1 - ACCOMPAGNAMENTO AL LAVORO",exp_SILP!$AD365="4.2"),"A.5 - LEP F1 - ACCOMPAGNAMENTO AL LAVORO (CARCERE)",
IF(AND(exp_SILP!$S365="A.5 - LEP F1 - ACCOMPAGNAMENTO AL LAVORO",exp_SILP!$AD365="."),"A.5 - LEP F1 - ACCOMPAGNAMENTO AL LAVORO (CARCERE)",
IF(AND(exp_SILP!$S365="A.5.2a - TUTORAGGIO TIROCINI",exp_SILP!$AD365="4.2"),"A.5.2a - TUTORAGGIO TIROCINI (CARCERE)",
exp_SILP!$S365)))))))</f>
        <v>A.4 CONSULENZA ORIENTATIVA (1-C)</v>
      </c>
      <c r="C365" s="18" t="str">
        <f>CONCATENATE(VLOOKUP(exp_SILP!$B365,'DATI COMMESSE'!$A$2:$F$25,4,FALSE)," - ", VLOOKUP(exp_SILP!$B365,'DATI COMMESSE'!$A$2:$F$25,2,FALSE)," - ",VLOOKUP(exp_SILP!$B365,'DATI COMMESSE'!$A$2:$F$25,3,FALSE))</f>
        <v>FRD - 22-02-5000 - 22-12-5002</v>
      </c>
      <c r="D365" s="18" t="str">
        <f>LEFT(exp_SILP!$R365,5)</f>
        <v>17:00</v>
      </c>
      <c r="E365" s="18" t="str">
        <f>RIGHT(exp_SILP!$R365,5)</f>
        <v>18:00</v>
      </c>
      <c r="F365" s="18">
        <f>IF(exp_SILP!$AG365&gt;=60,exp_SILP!$AG365/60,exp_SILP!$AG365)</f>
        <v>1</v>
      </c>
      <c r="G365" s="18" t="str">
        <f>VLOOKUP(exp_SILP!$Y365,'DATI CM'!$A$2:$F$28,2,FALSE)</f>
        <v>FLCSRN79S42L219X</v>
      </c>
      <c r="H365" s="18" t="str">
        <f>VLOOKUP(exp_SILP!$Y365,'DATI CM'!$A$2:$F$28,3,FALSE)</f>
        <v>A011</v>
      </c>
      <c r="I365" s="18" t="str">
        <f t="shared" si="1"/>
        <v>N</v>
      </c>
      <c r="J365" s="18" t="str">
        <f>VLOOKUP(exp_SILP!$Y365,'DATI CM'!$A$2:$F$28,4,FALSE)</f>
        <v>TORINO</v>
      </c>
      <c r="K365" s="19">
        <f>VLOOKUP(exp_SILP!$B365,'DATI COMMESSE'!$A$2:$F$25,5,FALSE)</f>
        <v>35.5</v>
      </c>
      <c r="L365" s="19">
        <f>IF(exp_SILP!$B365="A4.10 - LEP E - ORIENTAMENTO SPECIALISTICO SKILL GAP ANALYSIS - GRUPPO 3P",0,VLOOKUP(exp_SILP!$Y365,'DATI CM'!$A$2:$F$28,6,FALSE))</f>
        <v>25</v>
      </c>
      <c r="M365" s="19">
        <f>IFERROR(VLOOKUP(exp_SILP!$B365,'DATI CM'!$H$2:$I$16,2,FALSE)*exp_SILP!$F365,0)</f>
        <v>0</v>
      </c>
      <c r="N365" s="18" t="str">
        <f>VLOOKUP(exp_SILP!$B365,'DATI COMMESSE'!$A$2:$F$25,4,FALSE)</f>
        <v>FRD</v>
      </c>
      <c r="O365" s="20">
        <f>VLOOKUP(exp_SILP!$B365,'DATI COMMESSE'!$A$2:$F$25,5,FALSE)*exp_SILP!$F365</f>
        <v>35.5</v>
      </c>
      <c r="P365" s="18" t="str">
        <f>IF(MID(exp_SILP!$W365,10,2)&gt;"40","F","M")</f>
        <v>M</v>
      </c>
      <c r="Q365" s="24" t="s">
        <v>157</v>
      </c>
      <c r="R365" s="22" t="s">
        <v>93</v>
      </c>
      <c r="S365" s="22" t="s">
        <v>94</v>
      </c>
      <c r="T365" s="22" t="s">
        <v>58</v>
      </c>
      <c r="U365" s="22" t="s">
        <v>59</v>
      </c>
      <c r="V365" s="22" t="s">
        <v>940</v>
      </c>
      <c r="W365" s="22" t="s">
        <v>941</v>
      </c>
      <c r="X365" s="22" t="s">
        <v>942</v>
      </c>
      <c r="Y365" s="22" t="s">
        <v>10</v>
      </c>
      <c r="Z365" s="22" t="s">
        <v>63</v>
      </c>
      <c r="AA365" s="22" t="s">
        <v>64</v>
      </c>
      <c r="AB365" s="22" t="s">
        <v>65</v>
      </c>
      <c r="AC365" s="22" t="s">
        <v>75</v>
      </c>
      <c r="AD365" s="22" t="s">
        <v>59</v>
      </c>
      <c r="AE365" s="22" t="s">
        <v>59</v>
      </c>
      <c r="AF365" s="22" t="s">
        <v>114</v>
      </c>
      <c r="AG365" s="25" t="s">
        <v>67</v>
      </c>
      <c r="AH365" s="22" t="s">
        <v>815</v>
      </c>
      <c r="AI365" s="22" t="s">
        <v>77</v>
      </c>
      <c r="AJ365" s="22" t="str">
        <f>VLOOKUP(exp_SILP!$Y365,'DATI CM'!$A$2:$F$28,2,FALSE)</f>
        <v>FLCSRN79S42L219X</v>
      </c>
    </row>
    <row r="366" ht="15.75" customHeight="1">
      <c r="A366" s="10" t="str">
        <f>IFERROR(VLOOKUP(exp_SILP!$W366,exp_utenti_P!D:D,1,FALSE),"_DA INSERIRE")</f>
        <v>CHSSFN70D29L219X</v>
      </c>
      <c r="B366" s="10" t="str">
        <f>IF(AND(exp_SILP!$S366="A.3 ORIENTAMENTO PROFESSIONALE",exp_SILP!$AD366="4.2"),"A.3 ORIENTAMENTO PROFESSIONALE (CARCERE)",
IF(AND(exp_SILP!$S366="A.3 ORIENTAMENTO PROFESSIONALE",exp_SILP!$AD366="."),"A.3 ORIENTAMENTO PROFESSIONALE (CARCERE)",
IF(AND(exp_SILP!$S366="A.4 CONSULENZA ORIENTATIVA",exp_SILP!$AD366="4.2"),"A.4 CONSULENZA ORIENTATIVA (CARCERE)",
IF(AND(exp_SILP!$S366="A.4 CONSULENZA ORIENTATIVA",exp_SILP!$AD366="."),"A.4 CONSULENZA ORIENTATIVA (CARCERE)",
IF(AND(exp_SILP!$S366="A.5 - LEP F1 - ACCOMPAGNAMENTO AL LAVORO",exp_SILP!$AD366="4.2"),"A.5 - LEP F1 - ACCOMPAGNAMENTO AL LAVORO (CARCERE)",
IF(AND(exp_SILP!$S366="A.5 - LEP F1 - ACCOMPAGNAMENTO AL LAVORO",exp_SILP!$AD366="."),"A.5 - LEP F1 - ACCOMPAGNAMENTO AL LAVORO (CARCERE)",
IF(AND(exp_SILP!$S366="A.5.2a - TUTORAGGIO TIROCINI",exp_SILP!$AD366="4.2"),"A.5.2a - TUTORAGGIO TIROCINI (CARCERE)",
exp_SILP!$S366)))))))</f>
        <v>A.4 CONSULENZA ORIENTATIVA (1-C)</v>
      </c>
      <c r="C366" s="11" t="str">
        <f>CONCATENATE(VLOOKUP(exp_SILP!$B366,'DATI COMMESSE'!$A$2:$F$25,4,FALSE)," - ", VLOOKUP(exp_SILP!$B366,'DATI COMMESSE'!$A$2:$F$25,2,FALSE)," - ",VLOOKUP(exp_SILP!$B366,'DATI COMMESSE'!$A$2:$F$25,3,FALSE))</f>
        <v>FRD - 22-02-5000 - 22-12-5002</v>
      </c>
      <c r="D366" s="11" t="str">
        <f>LEFT(exp_SILP!$R366,5)</f>
        <v>14:00</v>
      </c>
      <c r="E366" s="11" t="str">
        <f>RIGHT(exp_SILP!$R366,5)</f>
        <v>17:00</v>
      </c>
      <c r="F366" s="11">
        <f>IF(exp_SILP!$AG366&gt;=60,exp_SILP!$AG366/60,exp_SILP!$AG366)</f>
        <v>3</v>
      </c>
      <c r="G366" s="11" t="str">
        <f>VLOOKUP(exp_SILP!$Y366,'DATI CM'!$A$2:$F$28,2,FALSE)</f>
        <v>FLCSRN79S42L219X</v>
      </c>
      <c r="H366" s="11" t="str">
        <f>VLOOKUP(exp_SILP!$Y366,'DATI CM'!$A$2:$F$28,3,FALSE)</f>
        <v>A011</v>
      </c>
      <c r="I366" s="11" t="str">
        <f t="shared" si="1"/>
        <v>N</v>
      </c>
      <c r="J366" s="11" t="str">
        <f>VLOOKUP(exp_SILP!$Y366,'DATI CM'!$A$2:$F$28,4,FALSE)</f>
        <v>TORINO</v>
      </c>
      <c r="K366" s="12">
        <f>VLOOKUP(exp_SILP!$B366,'DATI COMMESSE'!$A$2:$F$25,5,FALSE)</f>
        <v>35.5</v>
      </c>
      <c r="L366" s="12">
        <f>IF(exp_SILP!$B366="A4.10 - LEP E - ORIENTAMENTO SPECIALISTICO SKILL GAP ANALYSIS - GRUPPO 3P",0,VLOOKUP(exp_SILP!$Y366,'DATI CM'!$A$2:$F$28,6,FALSE))</f>
        <v>25</v>
      </c>
      <c r="M366" s="12">
        <f>IFERROR(VLOOKUP(exp_SILP!$B366,'DATI CM'!$H$2:$I$16,2,FALSE)*exp_SILP!$F366,0)</f>
        <v>0</v>
      </c>
      <c r="N366" s="11" t="str">
        <f>VLOOKUP(exp_SILP!$B366,'DATI COMMESSE'!$A$2:$F$25,4,FALSE)</f>
        <v>FRD</v>
      </c>
      <c r="O366" s="13">
        <f>VLOOKUP(exp_SILP!$B366,'DATI COMMESSE'!$A$2:$F$25,5,FALSE)*exp_SILP!$F366</f>
        <v>106.5</v>
      </c>
      <c r="P366" s="11" t="str">
        <f>IF(MID(exp_SILP!$W366,10,2)&gt;"40","F","M")</f>
        <v>M</v>
      </c>
      <c r="Q366" s="27" t="s">
        <v>157</v>
      </c>
      <c r="R366" s="15" t="s">
        <v>100</v>
      </c>
      <c r="S366" s="15" t="s">
        <v>94</v>
      </c>
      <c r="T366" s="15" t="s">
        <v>58</v>
      </c>
      <c r="U366" s="15" t="s">
        <v>59</v>
      </c>
      <c r="V366" s="15" t="s">
        <v>940</v>
      </c>
      <c r="W366" s="15" t="s">
        <v>941</v>
      </c>
      <c r="X366" s="15" t="s">
        <v>942</v>
      </c>
      <c r="Y366" s="15" t="s">
        <v>10</v>
      </c>
      <c r="Z366" s="15" t="s">
        <v>63</v>
      </c>
      <c r="AA366" s="15" t="s">
        <v>64</v>
      </c>
      <c r="AB366" s="15" t="s">
        <v>74</v>
      </c>
      <c r="AC366" s="15" t="s">
        <v>75</v>
      </c>
      <c r="AD366" s="15" t="s">
        <v>59</v>
      </c>
      <c r="AE366" s="15" t="s">
        <v>59</v>
      </c>
      <c r="AF366" s="15" t="s">
        <v>59</v>
      </c>
      <c r="AG366" s="28" t="s">
        <v>101</v>
      </c>
      <c r="AH366" s="15" t="s">
        <v>815</v>
      </c>
      <c r="AI366" s="15" t="s">
        <v>77</v>
      </c>
      <c r="AJ366" s="15" t="str">
        <f>VLOOKUP(exp_SILP!$Y366,'DATI CM'!$A$2:$F$28,2,FALSE)</f>
        <v>FLCSRN79S42L219X</v>
      </c>
    </row>
    <row r="367" ht="15.75" customHeight="1">
      <c r="A367" s="17" t="str">
        <f>IFERROR(VLOOKUP(exp_SILP!$W367,exp_utenti_P!D:D,1,FALSE),"_DA INSERIRE")</f>
        <v>SRRNDR93L11L219L</v>
      </c>
      <c r="B367" s="17" t="str">
        <f>IF(AND(exp_SILP!$S367="A.3 ORIENTAMENTO PROFESSIONALE",exp_SILP!$AD367="4.2"),"A.3 ORIENTAMENTO PROFESSIONALE (CARCERE)",
IF(AND(exp_SILP!$S367="A.3 ORIENTAMENTO PROFESSIONALE",exp_SILP!$AD367="."),"A.3 ORIENTAMENTO PROFESSIONALE (CARCERE)",
IF(AND(exp_SILP!$S367="A.4 CONSULENZA ORIENTATIVA",exp_SILP!$AD367="4.2"),"A.4 CONSULENZA ORIENTATIVA (CARCERE)",
IF(AND(exp_SILP!$S367="A.4 CONSULENZA ORIENTATIVA",exp_SILP!$AD367="."),"A.4 CONSULENZA ORIENTATIVA (CARCERE)",
IF(AND(exp_SILP!$S367="A.5 - LEP F1 - ACCOMPAGNAMENTO AL LAVORO",exp_SILP!$AD367="4.2"),"A.5 - LEP F1 - ACCOMPAGNAMENTO AL LAVORO (CARCERE)",
IF(AND(exp_SILP!$S367="A.5 - LEP F1 - ACCOMPAGNAMENTO AL LAVORO",exp_SILP!$AD367="."),"A.5 - LEP F1 - ACCOMPAGNAMENTO AL LAVORO (CARCERE)",
IF(AND(exp_SILP!$S367="A.5.2a - TUTORAGGIO TIROCINI",exp_SILP!$AD367="4.2"),"A.5.2a - TUTORAGGIO TIROCINI (CARCERE)",
exp_SILP!$S367)))))))</f>
        <v>A.5 - LEP F1 - ACCOMPAGNAMENTO AL LAVORO</v>
      </c>
      <c r="C367" s="18" t="str">
        <f>CONCATENATE(VLOOKUP(exp_SILP!$B367,'DATI COMMESSE'!$A$2:$F$25,4,FALSE)," - ", VLOOKUP(exp_SILP!$B367,'DATI COMMESSE'!$A$2:$F$25,2,FALSE)," - ",VLOOKUP(exp_SILP!$B367,'DATI COMMESSE'!$A$2:$F$25,3,FALSE))</f>
        <v>GOL - 22-02-5000 - 22-12-5003</v>
      </c>
      <c r="D367" s="18" t="str">
        <f>LEFT(exp_SILP!$R367,5)</f>
        <v>11:00</v>
      </c>
      <c r="E367" s="18" t="str">
        <f>RIGHT(exp_SILP!$R367,5)</f>
        <v>13:00</v>
      </c>
      <c r="F367" s="18">
        <f>IF(exp_SILP!$AG367&gt;=60,exp_SILP!$AG367/60,exp_SILP!$AG367)</f>
        <v>2</v>
      </c>
      <c r="G367" s="18" t="str">
        <f>VLOOKUP(exp_SILP!$Y367,'DATI CM'!$A$2:$F$28,2,FALSE)</f>
        <v>FLCSRN79S42L219X</v>
      </c>
      <c r="H367" s="18" t="str">
        <f>VLOOKUP(exp_SILP!$Y367,'DATI CM'!$A$2:$F$28,3,FALSE)</f>
        <v>A011</v>
      </c>
      <c r="I367" s="18" t="str">
        <f t="shared" si="1"/>
        <v>N</v>
      </c>
      <c r="J367" s="18" t="str">
        <f>VLOOKUP(exp_SILP!$Y367,'DATI CM'!$A$2:$F$28,4,FALSE)</f>
        <v>TORINO</v>
      </c>
      <c r="K367" s="19">
        <f>VLOOKUP(exp_SILP!$B367,'DATI COMMESSE'!$A$2:$F$25,5,FALSE)</f>
        <v>39.94</v>
      </c>
      <c r="L367" s="19">
        <f>IF(exp_SILP!$B367="A4.10 - LEP E - ORIENTAMENTO SPECIALISTICO SKILL GAP ANALYSIS - GRUPPO 3P",0,VLOOKUP(exp_SILP!$Y367,'DATI CM'!$A$2:$F$28,6,FALSE))</f>
        <v>25</v>
      </c>
      <c r="M367" s="19">
        <f>IFERROR(VLOOKUP(exp_SILP!$B367,'DATI CM'!$H$2:$I$16,2,FALSE)*exp_SILP!$F367,0)</f>
        <v>0</v>
      </c>
      <c r="N367" s="18" t="str">
        <f>VLOOKUP(exp_SILP!$B367,'DATI COMMESSE'!$A$2:$F$25,4,FALSE)</f>
        <v>GOL</v>
      </c>
      <c r="O367" s="20">
        <f>VLOOKUP(exp_SILP!$B367,'DATI COMMESSE'!$A$2:$F$25,5,FALSE)*exp_SILP!$F367</f>
        <v>79.88</v>
      </c>
      <c r="P367" s="18" t="str">
        <f>IF(MID(exp_SILP!$W367,10,2)&gt;"40","F","M")</f>
        <v>M</v>
      </c>
      <c r="Q367" s="24" t="s">
        <v>157</v>
      </c>
      <c r="R367" s="22" t="s">
        <v>219</v>
      </c>
      <c r="S367" s="22" t="s">
        <v>57</v>
      </c>
      <c r="T367" s="22" t="s">
        <v>58</v>
      </c>
      <c r="U367" s="22" t="s">
        <v>59</v>
      </c>
      <c r="V367" s="22" t="s">
        <v>943</v>
      </c>
      <c r="W367" s="22" t="s">
        <v>944</v>
      </c>
      <c r="X367" s="22" t="s">
        <v>945</v>
      </c>
      <c r="Y367" s="22" t="s">
        <v>10</v>
      </c>
      <c r="Z367" s="22" t="s">
        <v>63</v>
      </c>
      <c r="AA367" s="22" t="s">
        <v>64</v>
      </c>
      <c r="AB367" s="22" t="s">
        <v>74</v>
      </c>
      <c r="AC367" s="22" t="s">
        <v>75</v>
      </c>
      <c r="AD367" s="22" t="s">
        <v>59</v>
      </c>
      <c r="AE367" s="22" t="s">
        <v>59</v>
      </c>
      <c r="AF367" s="22" t="s">
        <v>59</v>
      </c>
      <c r="AG367" s="25" t="s">
        <v>76</v>
      </c>
      <c r="AH367" s="22" t="s">
        <v>157</v>
      </c>
      <c r="AI367" s="22" t="s">
        <v>77</v>
      </c>
      <c r="AJ367" s="22" t="str">
        <f>VLOOKUP(exp_SILP!$Y367,'DATI CM'!$A$2:$F$28,2,FALSE)</f>
        <v>FLCSRN79S42L219X</v>
      </c>
    </row>
    <row r="368" ht="15.75" hidden="1" customHeight="1">
      <c r="A368" s="10" t="str">
        <f>IFERROR(VLOOKUP(exp_SILP!$W368,exp_utenti_P!D:D,1,FALSE),"_DA INSERIRE")</f>
        <v>TCCMRZ67E14F952N</v>
      </c>
      <c r="B368" s="10" t="str">
        <f>IF(AND(exp_SILP!$S368="A.3 ORIENTAMENTO PROFESSIONALE",exp_SILP!$AD368="4.2"),"A.3 ORIENTAMENTO PROFESSIONALE (CARCERE)",
IF(AND(exp_SILP!$S368="A.3 ORIENTAMENTO PROFESSIONALE",exp_SILP!$AD368="."),"A.3 ORIENTAMENTO PROFESSIONALE (CARCERE)",
IF(AND(exp_SILP!$S368="A.4 CONSULENZA ORIENTATIVA",exp_SILP!$AD368="4.2"),"A.4 CONSULENZA ORIENTATIVA (CARCERE)",
IF(AND(exp_SILP!$S368="A.4 CONSULENZA ORIENTATIVA",exp_SILP!$AD368="."),"A.4 CONSULENZA ORIENTATIVA (CARCERE)",
IF(AND(exp_SILP!$S368="A.5 - LEP F1 - ACCOMPAGNAMENTO AL LAVORO",exp_SILP!$AD368="4.2"),"A.5 - LEP F1 - ACCOMPAGNAMENTO AL LAVORO (CARCERE)",
IF(AND(exp_SILP!$S368="A.5 - LEP F1 - ACCOMPAGNAMENTO AL LAVORO",exp_SILP!$AD368="."),"A.5 - LEP F1 - ACCOMPAGNAMENTO AL LAVORO (CARCERE)",
IF(AND(exp_SILP!$S368="A.5.2a - TUTORAGGIO TIROCINI",exp_SILP!$AD368="4.2"),"A.5.2a - TUTORAGGIO TIROCINI (CARCERE)",
exp_SILP!$S368)))))))</f>
        <v>A.5 - LEP F1 - ACCOMPAGNAMENTO AL LAVORO</v>
      </c>
      <c r="C368" s="11" t="str">
        <f>CONCATENATE(VLOOKUP(exp_SILP!$B368,'DATI COMMESSE'!$A$2:$F$25,4,FALSE)," - ", VLOOKUP(exp_SILP!$B368,'DATI COMMESSE'!$A$2:$F$25,2,FALSE)," - ",VLOOKUP(exp_SILP!$B368,'DATI COMMESSE'!$A$2:$F$25,3,FALSE))</f>
        <v>GOL - 22-02-5000 - 22-12-5003</v>
      </c>
      <c r="D368" s="11" t="str">
        <f>LEFT(exp_SILP!$R368,5)</f>
        <v>17:00</v>
      </c>
      <c r="E368" s="11" t="str">
        <f>RIGHT(exp_SILP!$R368,5)</f>
        <v>18:00</v>
      </c>
      <c r="F368" s="11">
        <f>IF(exp_SILP!$AG368&gt;=60,exp_SILP!$AG368/60,exp_SILP!$AG368)</f>
        <v>1</v>
      </c>
      <c r="G368" s="11" t="str">
        <f>VLOOKUP(exp_SILP!$Y368,'DATI CM'!$A$2:$F$28,2,FALSE)</f>
        <v>TRZCST69B41F952V</v>
      </c>
      <c r="H368" s="11" t="str">
        <f>VLOOKUP(exp_SILP!$Y368,'DATI CM'!$A$2:$F$28,3,FALSE)</f>
        <v/>
      </c>
      <c r="I368" s="11" t="str">
        <f t="shared" si="1"/>
        <v>N</v>
      </c>
      <c r="J368" s="11" t="str">
        <f>VLOOKUP(exp_SILP!$Y368,'DATI CM'!$A$2:$F$28,4,FALSE)</f>
        <v/>
      </c>
      <c r="K368" s="12">
        <f>VLOOKUP(exp_SILP!$B368,'DATI COMMESSE'!$A$2:$F$25,5,FALSE)</f>
        <v>39.94</v>
      </c>
      <c r="L368" s="12" t="str">
        <f>IF(exp_SILP!$B368="A4.10 - LEP E - ORIENTAMENTO SPECIALISTICO SKILL GAP ANALYSIS - GRUPPO 3P",0,VLOOKUP(exp_SILP!$Y368,'DATI CM'!$A$2:$F$28,6,FALSE))</f>
        <v/>
      </c>
      <c r="M368" s="12">
        <f>IFERROR(VLOOKUP(exp_SILP!$B368,'DATI CM'!$H$2:$I$16,2,FALSE)*exp_SILP!$F368,0)</f>
        <v>0</v>
      </c>
      <c r="N368" s="11" t="str">
        <f>VLOOKUP(exp_SILP!$B368,'DATI COMMESSE'!$A$2:$F$25,4,FALSE)</f>
        <v>GOL</v>
      </c>
      <c r="O368" s="13">
        <f>VLOOKUP(exp_SILP!$B368,'DATI COMMESSE'!$A$2:$F$25,5,FALSE)*exp_SILP!$F368</f>
        <v>39.94</v>
      </c>
      <c r="P368" s="11" t="str">
        <f>IF(MID(exp_SILP!$W368,10,2)&gt;"40","F","M")</f>
        <v>M</v>
      </c>
      <c r="Q368" s="27" t="s">
        <v>157</v>
      </c>
      <c r="R368" s="15" t="s">
        <v>93</v>
      </c>
      <c r="S368" s="15" t="s">
        <v>57</v>
      </c>
      <c r="T368" s="15" t="s">
        <v>58</v>
      </c>
      <c r="U368" s="15" t="s">
        <v>59</v>
      </c>
      <c r="V368" s="15" t="s">
        <v>728</v>
      </c>
      <c r="W368" s="15" t="s">
        <v>729</v>
      </c>
      <c r="X368" s="15" t="s">
        <v>730</v>
      </c>
      <c r="Y368" s="15" t="s">
        <v>18</v>
      </c>
      <c r="Z368" s="15" t="s">
        <v>63</v>
      </c>
      <c r="AA368" s="15" t="s">
        <v>64</v>
      </c>
      <c r="AB368" s="15" t="s">
        <v>65</v>
      </c>
      <c r="AC368" s="15" t="s">
        <v>82</v>
      </c>
      <c r="AD368" s="15" t="s">
        <v>59</v>
      </c>
      <c r="AE368" s="15" t="s">
        <v>59</v>
      </c>
      <c r="AF368" s="15" t="s">
        <v>114</v>
      </c>
      <c r="AG368" s="28" t="s">
        <v>67</v>
      </c>
      <c r="AH368" s="15" t="s">
        <v>815</v>
      </c>
      <c r="AI368" s="15" t="s">
        <v>83</v>
      </c>
      <c r="AJ368" s="15" t="str">
        <f>VLOOKUP(exp_SILP!$Y368,'DATI CM'!$A$2:$F$28,2,FALSE)</f>
        <v>TRZCST69B41F952V</v>
      </c>
    </row>
    <row r="369" ht="15.75" hidden="1" customHeight="1">
      <c r="A369" s="17" t="str">
        <f>IFERROR(VLOOKUP(exp_SILP!$W369,exp_utenti_P!D:D,1,FALSE),"_DA INSERIRE")</f>
        <v>TCCMRZ67E14F952N</v>
      </c>
      <c r="B369" s="17" t="str">
        <f>IF(AND(exp_SILP!$S369="A.3 ORIENTAMENTO PROFESSIONALE",exp_SILP!$AD369="4.2"),"A.3 ORIENTAMENTO PROFESSIONALE (CARCERE)",
IF(AND(exp_SILP!$S369="A.3 ORIENTAMENTO PROFESSIONALE",exp_SILP!$AD369="."),"A.3 ORIENTAMENTO PROFESSIONALE (CARCERE)",
IF(AND(exp_SILP!$S369="A.4 CONSULENZA ORIENTATIVA",exp_SILP!$AD369="4.2"),"A.4 CONSULENZA ORIENTATIVA (CARCERE)",
IF(AND(exp_SILP!$S369="A.4 CONSULENZA ORIENTATIVA",exp_SILP!$AD369="."),"A.4 CONSULENZA ORIENTATIVA (CARCERE)",
IF(AND(exp_SILP!$S369="A.5 - LEP F1 - ACCOMPAGNAMENTO AL LAVORO",exp_SILP!$AD369="4.2"),"A.5 - LEP F1 - ACCOMPAGNAMENTO AL LAVORO (CARCERE)",
IF(AND(exp_SILP!$S369="A.5 - LEP F1 - ACCOMPAGNAMENTO AL LAVORO",exp_SILP!$AD369="."),"A.5 - LEP F1 - ACCOMPAGNAMENTO AL LAVORO (CARCERE)",
IF(AND(exp_SILP!$S369="A.5.2a - TUTORAGGIO TIROCINI",exp_SILP!$AD369="4.2"),"A.5.2a - TUTORAGGIO TIROCINI (CARCERE)",
exp_SILP!$S369)))))))</f>
        <v>A.5 - LEP F1 - ACCOMPAGNAMENTO AL LAVORO</v>
      </c>
      <c r="C369" s="18" t="str">
        <f>CONCATENATE(VLOOKUP(exp_SILP!$B369,'DATI COMMESSE'!$A$2:$F$25,4,FALSE)," - ", VLOOKUP(exp_SILP!$B369,'DATI COMMESSE'!$A$2:$F$25,2,FALSE)," - ",VLOOKUP(exp_SILP!$B369,'DATI COMMESSE'!$A$2:$F$25,3,FALSE))</f>
        <v>GOL - 22-02-5000 - 22-12-5003</v>
      </c>
      <c r="D369" s="18" t="str">
        <f>LEFT(exp_SILP!$R369,5)</f>
        <v>14:00</v>
      </c>
      <c r="E369" s="18" t="str">
        <f>RIGHT(exp_SILP!$R369,5)</f>
        <v>17:00</v>
      </c>
      <c r="F369" s="18">
        <f>IF(exp_SILP!$AG369&gt;=60,exp_SILP!$AG369/60,exp_SILP!$AG369)</f>
        <v>3</v>
      </c>
      <c r="G369" s="18" t="str">
        <f>VLOOKUP(exp_SILP!$Y369,'DATI CM'!$A$2:$F$28,2,FALSE)</f>
        <v>TRZCST69B41F952V</v>
      </c>
      <c r="H369" s="18" t="str">
        <f>VLOOKUP(exp_SILP!$Y369,'DATI CM'!$A$2:$F$28,3,FALSE)</f>
        <v/>
      </c>
      <c r="I369" s="18" t="str">
        <f t="shared" si="1"/>
        <v>N</v>
      </c>
      <c r="J369" s="18" t="str">
        <f>VLOOKUP(exp_SILP!$Y369,'DATI CM'!$A$2:$F$28,4,FALSE)</f>
        <v/>
      </c>
      <c r="K369" s="19">
        <f>VLOOKUP(exp_SILP!$B369,'DATI COMMESSE'!$A$2:$F$25,5,FALSE)</f>
        <v>39.94</v>
      </c>
      <c r="L369" s="19" t="str">
        <f>IF(exp_SILP!$B369="A4.10 - LEP E - ORIENTAMENTO SPECIALISTICO SKILL GAP ANALYSIS - GRUPPO 3P",0,VLOOKUP(exp_SILP!$Y369,'DATI CM'!$A$2:$F$28,6,FALSE))</f>
        <v/>
      </c>
      <c r="M369" s="19">
        <f>IFERROR(VLOOKUP(exp_SILP!$B369,'DATI CM'!$H$2:$I$16,2,FALSE)*exp_SILP!$F369,0)</f>
        <v>0</v>
      </c>
      <c r="N369" s="18" t="str">
        <f>VLOOKUP(exp_SILP!$B369,'DATI COMMESSE'!$A$2:$F$25,4,FALSE)</f>
        <v>GOL</v>
      </c>
      <c r="O369" s="20">
        <f>VLOOKUP(exp_SILP!$B369,'DATI COMMESSE'!$A$2:$F$25,5,FALSE)*exp_SILP!$F369</f>
        <v>119.82</v>
      </c>
      <c r="P369" s="18" t="str">
        <f>IF(MID(exp_SILP!$W369,10,2)&gt;"40","F","M")</f>
        <v>M</v>
      </c>
      <c r="Q369" s="24" t="s">
        <v>157</v>
      </c>
      <c r="R369" s="22" t="s">
        <v>100</v>
      </c>
      <c r="S369" s="22" t="s">
        <v>57</v>
      </c>
      <c r="T369" s="22" t="s">
        <v>58</v>
      </c>
      <c r="U369" s="22" t="s">
        <v>59</v>
      </c>
      <c r="V369" s="22" t="s">
        <v>728</v>
      </c>
      <c r="W369" s="22" t="s">
        <v>729</v>
      </c>
      <c r="X369" s="22" t="s">
        <v>730</v>
      </c>
      <c r="Y369" s="22" t="s">
        <v>18</v>
      </c>
      <c r="Z369" s="22" t="s">
        <v>63</v>
      </c>
      <c r="AA369" s="22" t="s">
        <v>64</v>
      </c>
      <c r="AB369" s="22" t="s">
        <v>65</v>
      </c>
      <c r="AC369" s="22" t="s">
        <v>82</v>
      </c>
      <c r="AD369" s="22" t="s">
        <v>59</v>
      </c>
      <c r="AE369" s="22" t="s">
        <v>59</v>
      </c>
      <c r="AF369" s="22" t="s">
        <v>59</v>
      </c>
      <c r="AG369" s="25" t="s">
        <v>101</v>
      </c>
      <c r="AH369" s="22" t="s">
        <v>815</v>
      </c>
      <c r="AI369" s="22" t="s">
        <v>83</v>
      </c>
      <c r="AJ369" s="22" t="str">
        <f>VLOOKUP(exp_SILP!$Y369,'DATI CM'!$A$2:$F$28,2,FALSE)</f>
        <v>TRZCST69B41F952V</v>
      </c>
    </row>
    <row r="370" ht="15.75" hidden="1" customHeight="1">
      <c r="A370" s="10" t="str">
        <f>IFERROR(VLOOKUP(exp_SILP!$W370,exp_utenti_P!D:D,1,FALSE),"_DA INSERIRE")</f>
        <v>CRGRSN63B57F952Z</v>
      </c>
      <c r="B370" s="10" t="str">
        <f>IF(AND(exp_SILP!$S370="A.3 ORIENTAMENTO PROFESSIONALE",exp_SILP!$AD370="4.2"),"A.3 ORIENTAMENTO PROFESSIONALE (CARCERE)",
IF(AND(exp_SILP!$S370="A.3 ORIENTAMENTO PROFESSIONALE",exp_SILP!$AD370="."),"A.3 ORIENTAMENTO PROFESSIONALE (CARCERE)",
IF(AND(exp_SILP!$S370="A.4 CONSULENZA ORIENTATIVA",exp_SILP!$AD370="4.2"),"A.4 CONSULENZA ORIENTATIVA (CARCERE)",
IF(AND(exp_SILP!$S370="A.4 CONSULENZA ORIENTATIVA",exp_SILP!$AD370="."),"A.4 CONSULENZA ORIENTATIVA (CARCERE)",
IF(AND(exp_SILP!$S370="A.5 - LEP F1 - ACCOMPAGNAMENTO AL LAVORO",exp_SILP!$AD370="4.2"),"A.5 - LEP F1 - ACCOMPAGNAMENTO AL LAVORO (CARCERE)",
IF(AND(exp_SILP!$S370="A.5 - LEP F1 - ACCOMPAGNAMENTO AL LAVORO",exp_SILP!$AD370="."),"A.5 - LEP F1 - ACCOMPAGNAMENTO AL LAVORO (CARCERE)",
IF(AND(exp_SILP!$S370="A.5.2a - TUTORAGGIO TIROCINI",exp_SILP!$AD370="4.2"),"A.5.2a - TUTORAGGIO TIROCINI (CARCERE)",
exp_SILP!$S370)))))))</f>
        <v>A4.10 - LEP E - ORIENTAMENTO SPECIALISTICO SKILL GAP ANALYSIS</v>
      </c>
      <c r="C370" s="11" t="str">
        <f>CONCATENATE(VLOOKUP(exp_SILP!$B370,'DATI COMMESSE'!$A$2:$F$25,4,FALSE)," - ", VLOOKUP(exp_SILP!$B370,'DATI COMMESSE'!$A$2:$F$25,2,FALSE)," - ",VLOOKUP(exp_SILP!$B370,'DATI COMMESSE'!$A$2:$F$25,3,FALSE))</f>
        <v>GOL - 22-02-5000 - 22-12-5003</v>
      </c>
      <c r="D370" s="11" t="str">
        <f>LEFT(exp_SILP!$R370,5)</f>
        <v>09:30</v>
      </c>
      <c r="E370" s="11" t="str">
        <f>RIGHT(exp_SILP!$R370,5)</f>
        <v>11:30</v>
      </c>
      <c r="F370" s="11">
        <f>IF(exp_SILP!$AG370&gt;=60,exp_SILP!$AG370/60,exp_SILP!$AG370)</f>
        <v>2</v>
      </c>
      <c r="G370" s="11" t="str">
        <f>VLOOKUP(exp_SILP!$Y370,'DATI CM'!$A$2:$F$28,2,FALSE)</f>
        <v>TRZCST69B41F952V</v>
      </c>
      <c r="H370" s="11" t="str">
        <f>VLOOKUP(exp_SILP!$Y370,'DATI CM'!$A$2:$F$28,3,FALSE)</f>
        <v/>
      </c>
      <c r="I370" s="11" t="str">
        <f t="shared" si="1"/>
        <v>N</v>
      </c>
      <c r="J370" s="11" t="str">
        <f>VLOOKUP(exp_SILP!$Y370,'DATI CM'!$A$2:$F$28,4,FALSE)</f>
        <v/>
      </c>
      <c r="K370" s="12">
        <f>VLOOKUP(exp_SILP!$B370,'DATI COMMESSE'!$A$2:$F$25,5,FALSE)</f>
        <v>39.94</v>
      </c>
      <c r="L370" s="12" t="str">
        <f>IF(exp_SILP!$B370="A4.10 - LEP E - ORIENTAMENTO SPECIALISTICO SKILL GAP ANALYSIS - GRUPPO 3P",0,VLOOKUP(exp_SILP!$Y370,'DATI CM'!$A$2:$F$28,6,FALSE))</f>
        <v/>
      </c>
      <c r="M370" s="12">
        <f>IFERROR(VLOOKUP(exp_SILP!$B370,'DATI CM'!$H$2:$I$16,2,FALSE)*exp_SILP!$F370,0)</f>
        <v>0</v>
      </c>
      <c r="N370" s="11" t="str">
        <f>VLOOKUP(exp_SILP!$B370,'DATI COMMESSE'!$A$2:$F$25,4,FALSE)</f>
        <v>GOL</v>
      </c>
      <c r="O370" s="13">
        <f>VLOOKUP(exp_SILP!$B370,'DATI COMMESSE'!$A$2:$F$25,5,FALSE)*exp_SILP!$F370</f>
        <v>79.88</v>
      </c>
      <c r="P370" s="11" t="str">
        <f>IF(MID(exp_SILP!$W370,10,2)&gt;"40","F","M")</f>
        <v>F</v>
      </c>
      <c r="Q370" s="27" t="s">
        <v>157</v>
      </c>
      <c r="R370" s="15" t="s">
        <v>78</v>
      </c>
      <c r="S370" s="15" t="s">
        <v>70</v>
      </c>
      <c r="T370" s="15" t="s">
        <v>58</v>
      </c>
      <c r="U370" s="15" t="s">
        <v>59</v>
      </c>
      <c r="V370" s="15" t="s">
        <v>946</v>
      </c>
      <c r="W370" s="15" t="s">
        <v>947</v>
      </c>
      <c r="X370" s="15" t="s">
        <v>948</v>
      </c>
      <c r="Y370" s="15" t="s">
        <v>18</v>
      </c>
      <c r="Z370" s="15" t="s">
        <v>63</v>
      </c>
      <c r="AA370" s="15" t="s">
        <v>64</v>
      </c>
      <c r="AB370" s="15" t="s">
        <v>65</v>
      </c>
      <c r="AC370" s="15" t="s">
        <v>82</v>
      </c>
      <c r="AD370" s="15" t="s">
        <v>59</v>
      </c>
      <c r="AE370" s="15" t="s">
        <v>59</v>
      </c>
      <c r="AF370" s="15" t="s">
        <v>59</v>
      </c>
      <c r="AG370" s="28" t="s">
        <v>76</v>
      </c>
      <c r="AH370" s="15" t="s">
        <v>157</v>
      </c>
      <c r="AI370" s="15" t="s">
        <v>83</v>
      </c>
      <c r="AJ370" s="15" t="str">
        <f>VLOOKUP(exp_SILP!$Y370,'DATI CM'!$A$2:$F$28,2,FALSE)</f>
        <v>TRZCST69B41F952V</v>
      </c>
    </row>
    <row r="371" ht="15.75" hidden="1" customHeight="1">
      <c r="A371" s="17" t="str">
        <f>IFERROR(VLOOKUP(exp_SILP!$W371,exp_utenti_P!D:D,1,FALSE),"_DA INSERIRE")</f>
        <v>MRNSRN86R45F952Y</v>
      </c>
      <c r="B371" s="17" t="str">
        <f>IF(AND(exp_SILP!$S371="A.3 ORIENTAMENTO PROFESSIONALE",exp_SILP!$AD371="4.2"),"A.3 ORIENTAMENTO PROFESSIONALE (CARCERE)",
IF(AND(exp_SILP!$S371="A.3 ORIENTAMENTO PROFESSIONALE",exp_SILP!$AD371="."),"A.3 ORIENTAMENTO PROFESSIONALE (CARCERE)",
IF(AND(exp_SILP!$S371="A.4 CONSULENZA ORIENTATIVA",exp_SILP!$AD371="4.2"),"A.4 CONSULENZA ORIENTATIVA (CARCERE)",
IF(AND(exp_SILP!$S371="A.4 CONSULENZA ORIENTATIVA",exp_SILP!$AD371="."),"A.4 CONSULENZA ORIENTATIVA (CARCERE)",
IF(AND(exp_SILP!$S371="A.5 - LEP F1 - ACCOMPAGNAMENTO AL LAVORO",exp_SILP!$AD371="4.2"),"A.5 - LEP F1 - ACCOMPAGNAMENTO AL LAVORO (CARCERE)",
IF(AND(exp_SILP!$S371="A.5 - LEP F1 - ACCOMPAGNAMENTO AL LAVORO",exp_SILP!$AD371="."),"A.5 - LEP F1 - ACCOMPAGNAMENTO AL LAVORO (CARCERE)",
IF(AND(exp_SILP!$S371="A.5.2a - TUTORAGGIO TIROCINI",exp_SILP!$AD371="4.2"),"A.5.2a - TUTORAGGIO TIROCINI (CARCERE)",
exp_SILP!$S371)))))))</f>
        <v>A4.10 - LEP E - ORIENTAMENTO SPECIALISTICO SKILL GAP ANALYSIS</v>
      </c>
      <c r="C371" s="18" t="str">
        <f>CONCATENATE(VLOOKUP(exp_SILP!$B371,'DATI COMMESSE'!$A$2:$F$25,4,FALSE)," - ", VLOOKUP(exp_SILP!$B371,'DATI COMMESSE'!$A$2:$F$25,2,FALSE)," - ",VLOOKUP(exp_SILP!$B371,'DATI COMMESSE'!$A$2:$F$25,3,FALSE))</f>
        <v>GOL - 22-02-5000 - 22-12-5003</v>
      </c>
      <c r="D371" s="18" t="str">
        <f>LEFT(exp_SILP!$R371,5)</f>
        <v>11:30</v>
      </c>
      <c r="E371" s="18" t="str">
        <f>RIGHT(exp_SILP!$R371,5)</f>
        <v>13:30</v>
      </c>
      <c r="F371" s="18">
        <f>IF(exp_SILP!$AG371&gt;=60,exp_SILP!$AG371/60,exp_SILP!$AG371)</f>
        <v>2</v>
      </c>
      <c r="G371" s="18" t="str">
        <f>VLOOKUP(exp_SILP!$Y371,'DATI CM'!$A$2:$F$28,2,FALSE)</f>
        <v>TRZCST69B41F952V</v>
      </c>
      <c r="H371" s="18" t="str">
        <f>VLOOKUP(exp_SILP!$Y371,'DATI CM'!$A$2:$F$28,3,FALSE)</f>
        <v/>
      </c>
      <c r="I371" s="18" t="str">
        <f t="shared" si="1"/>
        <v>N</v>
      </c>
      <c r="J371" s="18" t="str">
        <f>VLOOKUP(exp_SILP!$Y371,'DATI CM'!$A$2:$F$28,4,FALSE)</f>
        <v/>
      </c>
      <c r="K371" s="19">
        <f>VLOOKUP(exp_SILP!$B371,'DATI COMMESSE'!$A$2:$F$25,5,FALSE)</f>
        <v>39.94</v>
      </c>
      <c r="L371" s="19" t="str">
        <f>IF(exp_SILP!$B371="A4.10 - LEP E - ORIENTAMENTO SPECIALISTICO SKILL GAP ANALYSIS - GRUPPO 3P",0,VLOOKUP(exp_SILP!$Y371,'DATI CM'!$A$2:$F$28,6,FALSE))</f>
        <v/>
      </c>
      <c r="M371" s="19">
        <f>IFERROR(VLOOKUP(exp_SILP!$B371,'DATI CM'!$H$2:$I$16,2,FALSE)*exp_SILP!$F371,0)</f>
        <v>0</v>
      </c>
      <c r="N371" s="18" t="str">
        <f>VLOOKUP(exp_SILP!$B371,'DATI COMMESSE'!$A$2:$F$25,4,FALSE)</f>
        <v>GOL</v>
      </c>
      <c r="O371" s="20">
        <f>VLOOKUP(exp_SILP!$B371,'DATI COMMESSE'!$A$2:$F$25,5,FALSE)*exp_SILP!$F371</f>
        <v>79.88</v>
      </c>
      <c r="P371" s="18" t="str">
        <f>IF(MID(exp_SILP!$W371,10,2)&gt;"40","F","M")</f>
        <v>F</v>
      </c>
      <c r="Q371" s="24" t="s">
        <v>157</v>
      </c>
      <c r="R371" s="22" t="s">
        <v>88</v>
      </c>
      <c r="S371" s="22" t="s">
        <v>70</v>
      </c>
      <c r="T371" s="22" t="s">
        <v>58</v>
      </c>
      <c r="U371" s="22" t="s">
        <v>59</v>
      </c>
      <c r="V371" s="22" t="s">
        <v>343</v>
      </c>
      <c r="W371" s="22" t="s">
        <v>344</v>
      </c>
      <c r="X371" s="22" t="s">
        <v>345</v>
      </c>
      <c r="Y371" s="22" t="s">
        <v>18</v>
      </c>
      <c r="Z371" s="22" t="s">
        <v>63</v>
      </c>
      <c r="AA371" s="22" t="s">
        <v>64</v>
      </c>
      <c r="AB371" s="22" t="s">
        <v>65</v>
      </c>
      <c r="AC371" s="22" t="s">
        <v>82</v>
      </c>
      <c r="AD371" s="22" t="s">
        <v>59</v>
      </c>
      <c r="AE371" s="22" t="s">
        <v>59</v>
      </c>
      <c r="AF371" s="22" t="s">
        <v>59</v>
      </c>
      <c r="AG371" s="25" t="s">
        <v>76</v>
      </c>
      <c r="AH371" s="22" t="s">
        <v>157</v>
      </c>
      <c r="AI371" s="22" t="s">
        <v>83</v>
      </c>
      <c r="AJ371" s="22" t="str">
        <f>VLOOKUP(exp_SILP!$Y371,'DATI CM'!$A$2:$F$28,2,FALSE)</f>
        <v>TRZCST69B41F952V</v>
      </c>
    </row>
    <row r="372" ht="15.75" customHeight="1">
      <c r="A372" s="10" t="str">
        <f>IFERROR(VLOOKUP(exp_SILP!$W372,exp_utenti_P!D:D,1,FALSE),"_DA INSERIRE")</f>
        <v>GDKSPH75T15Z335Q</v>
      </c>
      <c r="B372" s="10" t="str">
        <f>IF(AND(exp_SILP!$S372="A.3 ORIENTAMENTO PROFESSIONALE",exp_SILP!$AD372="4.2"),"A.3 ORIENTAMENTO PROFESSIONALE (CARCERE)",
IF(AND(exp_SILP!$S372="A.3 ORIENTAMENTO PROFESSIONALE",exp_SILP!$AD372="."),"A.3 ORIENTAMENTO PROFESSIONALE (CARCERE)",
IF(AND(exp_SILP!$S372="A.4 CONSULENZA ORIENTATIVA",exp_SILP!$AD372="4.2"),"A.4 CONSULENZA ORIENTATIVA (CARCERE)",
IF(AND(exp_SILP!$S372="A.4 CONSULENZA ORIENTATIVA",exp_SILP!$AD372="."),"A.4 CONSULENZA ORIENTATIVA (CARCERE)",
IF(AND(exp_SILP!$S372="A.5 - LEP F1 - ACCOMPAGNAMENTO AL LAVORO",exp_SILP!$AD372="4.2"),"A.5 - LEP F1 - ACCOMPAGNAMENTO AL LAVORO (CARCERE)",
IF(AND(exp_SILP!$S372="A.5 - LEP F1 - ACCOMPAGNAMENTO AL LAVORO",exp_SILP!$AD372="."),"A.5 - LEP F1 - ACCOMPAGNAMENTO AL LAVORO (CARCERE)",
IF(AND(exp_SILP!$S372="A.5.2a - TUTORAGGIO TIROCINI",exp_SILP!$AD372="4.2"),"A.5.2a - TUTORAGGIO TIROCINI (CARCERE)",
exp_SILP!$S372)))))))</f>
        <v>A4.10 - LEP E - ORIENTAMENTO SPECIALISTICO SKILL GAP ANALYSIS</v>
      </c>
      <c r="C372" s="11" t="str">
        <f>CONCATENATE(VLOOKUP(exp_SILP!$B372,'DATI COMMESSE'!$A$2:$F$25,4,FALSE)," - ", VLOOKUP(exp_SILP!$B372,'DATI COMMESSE'!$A$2:$F$25,2,FALSE)," - ",VLOOKUP(exp_SILP!$B372,'DATI COMMESSE'!$A$2:$F$25,3,FALSE))</f>
        <v>GOL - 22-02-5000 - 22-12-5003</v>
      </c>
      <c r="D372" s="11" t="str">
        <f>LEFT(exp_SILP!$R372,5)</f>
        <v>09:00</v>
      </c>
      <c r="E372" s="11" t="str">
        <f>RIGHT(exp_SILP!$R372,5)</f>
        <v>11:00</v>
      </c>
      <c r="F372" s="11">
        <f>IF(exp_SILP!$AG372&gt;=60,exp_SILP!$AG372/60,exp_SILP!$AG372)</f>
        <v>2</v>
      </c>
      <c r="G372" s="11" t="str">
        <f>VLOOKUP(exp_SILP!$Y372,'DATI CM'!$A$2:$F$28,2,FALSE)</f>
        <v>FLCSRN79S42L219X</v>
      </c>
      <c r="H372" s="11" t="str">
        <f>VLOOKUP(exp_SILP!$Y372,'DATI CM'!$A$2:$F$28,3,FALSE)</f>
        <v>A011</v>
      </c>
      <c r="I372" s="11" t="str">
        <f t="shared" si="1"/>
        <v>N</v>
      </c>
      <c r="J372" s="11" t="str">
        <f>VLOOKUP(exp_SILP!$Y372,'DATI CM'!$A$2:$F$28,4,FALSE)</f>
        <v>TORINO</v>
      </c>
      <c r="K372" s="12">
        <f>VLOOKUP(exp_SILP!$B372,'DATI COMMESSE'!$A$2:$F$25,5,FALSE)</f>
        <v>39.94</v>
      </c>
      <c r="L372" s="12">
        <f>IF(exp_SILP!$B372="A4.10 - LEP E - ORIENTAMENTO SPECIALISTICO SKILL GAP ANALYSIS - GRUPPO 3P",0,VLOOKUP(exp_SILP!$Y372,'DATI CM'!$A$2:$F$28,6,FALSE))</f>
        <v>25</v>
      </c>
      <c r="M372" s="12">
        <f>IFERROR(VLOOKUP(exp_SILP!$B372,'DATI CM'!$H$2:$I$16,2,FALSE)*exp_SILP!$F372,0)</f>
        <v>0</v>
      </c>
      <c r="N372" s="11" t="str">
        <f>VLOOKUP(exp_SILP!$B372,'DATI COMMESSE'!$A$2:$F$25,4,FALSE)</f>
        <v>GOL</v>
      </c>
      <c r="O372" s="13">
        <f>VLOOKUP(exp_SILP!$B372,'DATI COMMESSE'!$A$2:$F$25,5,FALSE)*exp_SILP!$F372</f>
        <v>79.88</v>
      </c>
      <c r="P372" s="11" t="str">
        <f>IF(MID(exp_SILP!$W372,10,2)&gt;"40","F","M")</f>
        <v>M</v>
      </c>
      <c r="Q372" s="27" t="s">
        <v>157</v>
      </c>
      <c r="R372" s="15" t="s">
        <v>223</v>
      </c>
      <c r="S372" s="15" t="s">
        <v>70</v>
      </c>
      <c r="T372" s="15" t="s">
        <v>58</v>
      </c>
      <c r="U372" s="15" t="s">
        <v>59</v>
      </c>
      <c r="V372" s="15" t="s">
        <v>949</v>
      </c>
      <c r="W372" s="15" t="s">
        <v>950</v>
      </c>
      <c r="X372" s="15" t="s">
        <v>951</v>
      </c>
      <c r="Y372" s="15" t="s">
        <v>10</v>
      </c>
      <c r="Z372" s="15" t="s">
        <v>63</v>
      </c>
      <c r="AA372" s="15" t="s">
        <v>64</v>
      </c>
      <c r="AB372" s="15" t="s">
        <v>74</v>
      </c>
      <c r="AC372" s="15" t="s">
        <v>75</v>
      </c>
      <c r="AD372" s="15" t="s">
        <v>59</v>
      </c>
      <c r="AE372" s="15" t="s">
        <v>59</v>
      </c>
      <c r="AF372" s="15" t="s">
        <v>59</v>
      </c>
      <c r="AG372" s="28" t="s">
        <v>76</v>
      </c>
      <c r="AH372" s="15" t="s">
        <v>157</v>
      </c>
      <c r="AI372" s="15" t="s">
        <v>77</v>
      </c>
      <c r="AJ372" s="15" t="str">
        <f>VLOOKUP(exp_SILP!$Y372,'DATI CM'!$A$2:$F$28,2,FALSE)</f>
        <v>FLCSRN79S42L219X</v>
      </c>
    </row>
    <row r="373" ht="15.75" hidden="1" customHeight="1">
      <c r="A373" s="17" t="str">
        <f>IFERROR(VLOOKUP(exp_SILP!$W373,exp_utenti_P!D:D,1,FALSE),"_DA INSERIRE")</f>
        <v>ZMBLNE80T45B300Z</v>
      </c>
      <c r="B373" s="17" t="str">
        <f>IF(AND(exp_SILP!$S373="A.3 ORIENTAMENTO PROFESSIONALE",exp_SILP!$AD373="4.2"),"A.3 ORIENTAMENTO PROFESSIONALE (CARCERE)",
IF(AND(exp_SILP!$S373="A.3 ORIENTAMENTO PROFESSIONALE",exp_SILP!$AD373="."),"A.3 ORIENTAMENTO PROFESSIONALE (CARCERE)",
IF(AND(exp_SILP!$S373="A.4 CONSULENZA ORIENTATIVA",exp_SILP!$AD373="4.2"),"A.4 CONSULENZA ORIENTATIVA (CARCERE)",
IF(AND(exp_SILP!$S373="A.4 CONSULENZA ORIENTATIVA",exp_SILP!$AD373="."),"A.4 CONSULENZA ORIENTATIVA (CARCERE)",
IF(AND(exp_SILP!$S373="A.5 - LEP F1 - ACCOMPAGNAMENTO AL LAVORO",exp_SILP!$AD373="4.2"),"A.5 - LEP F1 - ACCOMPAGNAMENTO AL LAVORO (CARCERE)",
IF(AND(exp_SILP!$S373="A.5 - LEP F1 - ACCOMPAGNAMENTO AL LAVORO",exp_SILP!$AD373="."),"A.5 - LEP F1 - ACCOMPAGNAMENTO AL LAVORO (CARCERE)",
IF(AND(exp_SILP!$S373="A.5.2a - TUTORAGGIO TIROCINI",exp_SILP!$AD373="4.2"),"A.5.2a - TUTORAGGIO TIROCINI (CARCERE)",
exp_SILP!$S373)))))))</f>
        <v>A4.10 - LEP E - ORIENTAMENTO SPECIALISTICO SKILL GAP ANALYSIS</v>
      </c>
      <c r="C373" s="18" t="str">
        <f>CONCATENATE(VLOOKUP(exp_SILP!$B373,'DATI COMMESSE'!$A$2:$F$25,4,FALSE)," - ", VLOOKUP(exp_SILP!$B373,'DATI COMMESSE'!$A$2:$F$25,2,FALSE)," - ",VLOOKUP(exp_SILP!$B373,'DATI COMMESSE'!$A$2:$F$25,3,FALSE))</f>
        <v>GOL - 22-02-5000 - 22-12-5003</v>
      </c>
      <c r="D373" s="18" t="str">
        <f>LEFT(exp_SILP!$R373,5)</f>
        <v>13:00</v>
      </c>
      <c r="E373" s="18" t="str">
        <f>RIGHT(exp_SILP!$R373,5)</f>
        <v>14:00</v>
      </c>
      <c r="F373" s="18">
        <f>IF(exp_SILP!$AG373&gt;=60,exp_SILP!$AG373/60,exp_SILP!$AG373)</f>
        <v>1</v>
      </c>
      <c r="G373" s="18" t="str">
        <f>VLOOKUP(exp_SILP!$Y373,'DATI CM'!$A$2:$F$28,2,FALSE)</f>
        <v>PNFMRT85H50A859E</v>
      </c>
      <c r="H373" s="18" t="str">
        <f>VLOOKUP(exp_SILP!$Y373,'DATI CM'!$A$2:$F$28,3,FALSE)</f>
        <v>A011</v>
      </c>
      <c r="I373" s="18" t="str">
        <f t="shared" si="1"/>
        <v>N</v>
      </c>
      <c r="J373" s="18" t="str">
        <f>VLOOKUP(exp_SILP!$Y373,'DATI CM'!$A$2:$F$28,4,FALSE)</f>
        <v>BIELLA</v>
      </c>
      <c r="K373" s="19">
        <f>VLOOKUP(exp_SILP!$B373,'DATI COMMESSE'!$A$2:$F$25,5,FALSE)</f>
        <v>39.94</v>
      </c>
      <c r="L373" s="19">
        <f>IF(exp_SILP!$B373="A4.10 - LEP E - ORIENTAMENTO SPECIALISTICO SKILL GAP ANALYSIS - GRUPPO 3P",0,VLOOKUP(exp_SILP!$Y373,'DATI CM'!$A$2:$F$28,6,FALSE))</f>
        <v>25</v>
      </c>
      <c r="M373" s="19">
        <f>IFERROR(VLOOKUP(exp_SILP!$B373,'DATI CM'!$H$2:$I$16,2,FALSE)*exp_SILP!$F373,0)</f>
        <v>0</v>
      </c>
      <c r="N373" s="18" t="str">
        <f>VLOOKUP(exp_SILP!$B373,'DATI COMMESSE'!$A$2:$F$25,4,FALSE)</f>
        <v>GOL</v>
      </c>
      <c r="O373" s="20">
        <f>VLOOKUP(exp_SILP!$B373,'DATI COMMESSE'!$A$2:$F$25,5,FALSE)*exp_SILP!$F373</f>
        <v>39.94</v>
      </c>
      <c r="P373" s="18" t="str">
        <f>IF(MID(exp_SILP!$W373,10,2)&gt;"40","F","M")</f>
        <v>F</v>
      </c>
      <c r="Q373" s="24" t="s">
        <v>834</v>
      </c>
      <c r="R373" s="22" t="s">
        <v>159</v>
      </c>
      <c r="S373" s="22" t="s">
        <v>70</v>
      </c>
      <c r="T373" s="22" t="s">
        <v>58</v>
      </c>
      <c r="U373" s="22" t="s">
        <v>59</v>
      </c>
      <c r="V373" s="22" t="s">
        <v>462</v>
      </c>
      <c r="W373" s="22" t="s">
        <v>463</v>
      </c>
      <c r="X373" s="22" t="s">
        <v>464</v>
      </c>
      <c r="Y373" s="22" t="s">
        <v>15</v>
      </c>
      <c r="Z373" s="22" t="s">
        <v>63</v>
      </c>
      <c r="AA373" s="22" t="s">
        <v>64</v>
      </c>
      <c r="AB373" s="22" t="s">
        <v>65</v>
      </c>
      <c r="AC373" s="22" t="s">
        <v>66</v>
      </c>
      <c r="AD373" s="22" t="s">
        <v>59</v>
      </c>
      <c r="AE373" s="22" t="s">
        <v>59</v>
      </c>
      <c r="AF373" s="22" t="s">
        <v>59</v>
      </c>
      <c r="AG373" s="25" t="s">
        <v>67</v>
      </c>
      <c r="AH373" s="22" t="s">
        <v>834</v>
      </c>
      <c r="AI373" s="22" t="s">
        <v>68</v>
      </c>
      <c r="AJ373" s="22" t="str">
        <f>VLOOKUP(exp_SILP!$Y373,'DATI CM'!$A$2:$F$28,2,FALSE)</f>
        <v>PNFMRT85H50A859E</v>
      </c>
    </row>
    <row r="374" ht="15.75" hidden="1" customHeight="1">
      <c r="A374" s="10" t="str">
        <f>IFERROR(VLOOKUP(exp_SILP!$W374,exp_utenti_P!D:D,1,FALSE),"_DA INSERIRE")</f>
        <v>BRSSLV65B50F952E</v>
      </c>
      <c r="B374" s="10" t="str">
        <f>IF(AND(exp_SILP!$S374="A.3 ORIENTAMENTO PROFESSIONALE",exp_SILP!$AD374="4.2"),"A.3 ORIENTAMENTO PROFESSIONALE (CARCERE)",
IF(AND(exp_SILP!$S374="A.3 ORIENTAMENTO PROFESSIONALE",exp_SILP!$AD374="."),"A.3 ORIENTAMENTO PROFESSIONALE (CARCERE)",
IF(AND(exp_SILP!$S374="A.4 CONSULENZA ORIENTATIVA",exp_SILP!$AD374="4.2"),"A.4 CONSULENZA ORIENTATIVA (CARCERE)",
IF(AND(exp_SILP!$S374="A.4 CONSULENZA ORIENTATIVA",exp_SILP!$AD374="."),"A.4 CONSULENZA ORIENTATIVA (CARCERE)",
IF(AND(exp_SILP!$S374="A.5 - LEP F1 - ACCOMPAGNAMENTO AL LAVORO",exp_SILP!$AD374="4.2"),"A.5 - LEP F1 - ACCOMPAGNAMENTO AL LAVORO (CARCERE)",
IF(AND(exp_SILP!$S374="A.5 - LEP F1 - ACCOMPAGNAMENTO AL LAVORO",exp_SILP!$AD374="."),"A.5 - LEP F1 - ACCOMPAGNAMENTO AL LAVORO (CARCERE)",
IF(AND(exp_SILP!$S374="A.5.2a - TUTORAGGIO TIROCINI",exp_SILP!$AD374="4.2"),"A.5.2a - TUTORAGGIO TIROCINI (CARCERE)",
exp_SILP!$S374)))))))</f>
        <v>A4.10 - LEP E - ORIENTAMENTO SPECIALISTICO SKILL GAP ANALYSIS</v>
      </c>
      <c r="C374" s="11" t="str">
        <f>CONCATENATE(VLOOKUP(exp_SILP!$B374,'DATI COMMESSE'!$A$2:$F$25,4,FALSE)," - ", VLOOKUP(exp_SILP!$B374,'DATI COMMESSE'!$A$2:$F$25,2,FALSE)," - ",VLOOKUP(exp_SILP!$B374,'DATI COMMESSE'!$A$2:$F$25,3,FALSE))</f>
        <v>GOL - 22-02-5000 - 22-12-5003</v>
      </c>
      <c r="D374" s="11" t="str">
        <f>LEFT(exp_SILP!$R374,5)</f>
        <v>14:30</v>
      </c>
      <c r="E374" s="11" t="str">
        <f>RIGHT(exp_SILP!$R374,5)</f>
        <v>16:30</v>
      </c>
      <c r="F374" s="11">
        <f>IF(exp_SILP!$AG374&gt;=60,exp_SILP!$AG374/60,exp_SILP!$AG374)</f>
        <v>2</v>
      </c>
      <c r="G374" s="11" t="str">
        <f>VLOOKUP(exp_SILP!$Y374,'DATI CM'!$A$2:$F$28,2,FALSE)</f>
        <v>TRZCST69B41F952V</v>
      </c>
      <c r="H374" s="11" t="str">
        <f>VLOOKUP(exp_SILP!$Y374,'DATI CM'!$A$2:$F$28,3,FALSE)</f>
        <v/>
      </c>
      <c r="I374" s="11" t="str">
        <f t="shared" si="1"/>
        <v>N</v>
      </c>
      <c r="J374" s="11" t="str">
        <f>VLOOKUP(exp_SILP!$Y374,'DATI CM'!$A$2:$F$28,4,FALSE)</f>
        <v/>
      </c>
      <c r="K374" s="12">
        <f>VLOOKUP(exp_SILP!$B374,'DATI COMMESSE'!$A$2:$F$25,5,FALSE)</f>
        <v>39.94</v>
      </c>
      <c r="L374" s="12" t="str">
        <f>IF(exp_SILP!$B374="A4.10 - LEP E - ORIENTAMENTO SPECIALISTICO SKILL GAP ANALYSIS - GRUPPO 3P",0,VLOOKUP(exp_SILP!$Y374,'DATI CM'!$A$2:$F$28,6,FALSE))</f>
        <v/>
      </c>
      <c r="M374" s="12">
        <f>IFERROR(VLOOKUP(exp_SILP!$B374,'DATI CM'!$H$2:$I$16,2,FALSE)*exp_SILP!$F374,0)</f>
        <v>0</v>
      </c>
      <c r="N374" s="11" t="str">
        <f>VLOOKUP(exp_SILP!$B374,'DATI COMMESSE'!$A$2:$F$25,4,FALSE)</f>
        <v>GOL</v>
      </c>
      <c r="O374" s="13">
        <f>VLOOKUP(exp_SILP!$B374,'DATI COMMESSE'!$A$2:$F$25,5,FALSE)*exp_SILP!$F374</f>
        <v>79.88</v>
      </c>
      <c r="P374" s="11" t="str">
        <f>IF(MID(exp_SILP!$W374,10,2)&gt;"40","F","M")</f>
        <v>F</v>
      </c>
      <c r="Q374" s="27" t="s">
        <v>834</v>
      </c>
      <c r="R374" s="15" t="s">
        <v>545</v>
      </c>
      <c r="S374" s="15" t="s">
        <v>70</v>
      </c>
      <c r="T374" s="15" t="s">
        <v>58</v>
      </c>
      <c r="U374" s="15" t="s">
        <v>59</v>
      </c>
      <c r="V374" s="15" t="s">
        <v>449</v>
      </c>
      <c r="W374" s="15" t="s">
        <v>450</v>
      </c>
      <c r="X374" s="15" t="s">
        <v>451</v>
      </c>
      <c r="Y374" s="15" t="s">
        <v>18</v>
      </c>
      <c r="Z374" s="15" t="s">
        <v>63</v>
      </c>
      <c r="AA374" s="15" t="s">
        <v>64</v>
      </c>
      <c r="AB374" s="15" t="s">
        <v>65</v>
      </c>
      <c r="AC374" s="15" t="s">
        <v>82</v>
      </c>
      <c r="AD374" s="15" t="s">
        <v>59</v>
      </c>
      <c r="AE374" s="15" t="s">
        <v>59</v>
      </c>
      <c r="AF374" s="15" t="s">
        <v>59</v>
      </c>
      <c r="AG374" s="28" t="s">
        <v>76</v>
      </c>
      <c r="AH374" s="15" t="s">
        <v>952</v>
      </c>
      <c r="AI374" s="15" t="s">
        <v>83</v>
      </c>
      <c r="AJ374" s="15" t="str">
        <f>VLOOKUP(exp_SILP!$Y374,'DATI CM'!$A$2:$F$28,2,FALSE)</f>
        <v>TRZCST69B41F952V</v>
      </c>
    </row>
    <row r="375" ht="15.75" hidden="1" customHeight="1">
      <c r="A375" s="17" t="str">
        <f>IFERROR(VLOOKUP(exp_SILP!$W375,exp_utenti_P!D:D,1,FALSE),"_DA INSERIRE")</f>
        <v>HRVCCL74A63Z134E</v>
      </c>
      <c r="B375" s="17" t="str">
        <f>IF(AND(exp_SILP!$S375="A.3 ORIENTAMENTO PROFESSIONALE",exp_SILP!$AD375="4.2"),"A.3 ORIENTAMENTO PROFESSIONALE (CARCERE)",
IF(AND(exp_SILP!$S375="A.3 ORIENTAMENTO PROFESSIONALE",exp_SILP!$AD375="."),"A.3 ORIENTAMENTO PROFESSIONALE (CARCERE)",
IF(AND(exp_SILP!$S375="A.4 CONSULENZA ORIENTATIVA",exp_SILP!$AD375="4.2"),"A.4 CONSULENZA ORIENTATIVA (CARCERE)",
IF(AND(exp_SILP!$S375="A.4 CONSULENZA ORIENTATIVA",exp_SILP!$AD375="."),"A.4 CONSULENZA ORIENTATIVA (CARCERE)",
IF(AND(exp_SILP!$S375="A.5 - LEP F1 - ACCOMPAGNAMENTO AL LAVORO",exp_SILP!$AD375="4.2"),"A.5 - LEP F1 - ACCOMPAGNAMENTO AL LAVORO (CARCERE)",
IF(AND(exp_SILP!$S375="A.5 - LEP F1 - ACCOMPAGNAMENTO AL LAVORO",exp_SILP!$AD375="."),"A.5 - LEP F1 - ACCOMPAGNAMENTO AL LAVORO (CARCERE)",
IF(AND(exp_SILP!$S375="A.5.2a - TUTORAGGIO TIROCINI",exp_SILP!$AD375="4.2"),"A.5.2a - TUTORAGGIO TIROCINI (CARCERE)",
exp_SILP!$S375)))))))</f>
        <v>A.5 - LEP F1 - ACCOMPAGNAMENTO AL LAVORO</v>
      </c>
      <c r="C375" s="18" t="str">
        <f>CONCATENATE(VLOOKUP(exp_SILP!$B375,'DATI COMMESSE'!$A$2:$F$25,4,FALSE)," - ", VLOOKUP(exp_SILP!$B375,'DATI COMMESSE'!$A$2:$F$25,2,FALSE)," - ",VLOOKUP(exp_SILP!$B375,'DATI COMMESSE'!$A$2:$F$25,3,FALSE))</f>
        <v>GOL - 22-02-5000 - 22-12-5003</v>
      </c>
      <c r="D375" s="18" t="str">
        <f>LEFT(exp_SILP!$R375,5)</f>
        <v>14:00</v>
      </c>
      <c r="E375" s="18" t="str">
        <f>RIGHT(exp_SILP!$R375,5)</f>
        <v>18:00</v>
      </c>
      <c r="F375" s="18">
        <f>IF(exp_SILP!$AG375&gt;=60,exp_SILP!$AG375/60,exp_SILP!$AG375)</f>
        <v>4</v>
      </c>
      <c r="G375" s="18" t="str">
        <f>VLOOKUP(exp_SILP!$Y375,'DATI CM'!$A$2:$F$28,2,FALSE)</f>
        <v>SPDPRZ67H55L219V</v>
      </c>
      <c r="H375" s="18" t="str">
        <f>VLOOKUP(exp_SILP!$Y375,'DATI CM'!$A$2:$F$28,3,FALSE)</f>
        <v>A010</v>
      </c>
      <c r="I375" s="18" t="str">
        <f t="shared" si="1"/>
        <v>N</v>
      </c>
      <c r="J375" s="18" t="str">
        <f>VLOOKUP(exp_SILP!$Y375,'DATI CM'!$A$2:$F$28,4,FALSE)</f>
        <v>TORINO</v>
      </c>
      <c r="K375" s="19">
        <f>VLOOKUP(exp_SILP!$B375,'DATI COMMESSE'!$A$2:$F$25,5,FALSE)</f>
        <v>39.94</v>
      </c>
      <c r="L375" s="19" t="str">
        <f>IF(exp_SILP!$B375="A4.10 - LEP E - ORIENTAMENTO SPECIALISTICO SKILL GAP ANALYSIS - GRUPPO 3P",0,VLOOKUP(exp_SILP!$Y375,'DATI CM'!$A$2:$F$28,6,FALSE))</f>
        <v/>
      </c>
      <c r="M375" s="19">
        <f>IFERROR(VLOOKUP(exp_SILP!$B375,'DATI CM'!$H$2:$I$16,2,FALSE)*exp_SILP!$F375,0)</f>
        <v>0</v>
      </c>
      <c r="N375" s="18" t="str">
        <f>VLOOKUP(exp_SILP!$B375,'DATI COMMESSE'!$A$2:$F$25,4,FALSE)</f>
        <v>GOL</v>
      </c>
      <c r="O375" s="20">
        <f>VLOOKUP(exp_SILP!$B375,'DATI COMMESSE'!$A$2:$F$25,5,FALSE)*exp_SILP!$F375</f>
        <v>159.76</v>
      </c>
      <c r="P375" s="18" t="str">
        <f>IF(MID(exp_SILP!$W375,10,2)&gt;"40","F","M")</f>
        <v>F</v>
      </c>
      <c r="Q375" s="24" t="s">
        <v>570</v>
      </c>
      <c r="R375" s="22" t="s">
        <v>131</v>
      </c>
      <c r="S375" s="22" t="s">
        <v>57</v>
      </c>
      <c r="T375" s="22" t="s">
        <v>58</v>
      </c>
      <c r="U375" s="22" t="s">
        <v>59</v>
      </c>
      <c r="V375" s="22" t="s">
        <v>696</v>
      </c>
      <c r="W375" s="22" t="s">
        <v>697</v>
      </c>
      <c r="X375" s="22" t="s">
        <v>698</v>
      </c>
      <c r="Y375" s="22" t="s">
        <v>17</v>
      </c>
      <c r="Z375" s="22" t="s">
        <v>63</v>
      </c>
      <c r="AA375" s="22" t="s">
        <v>64</v>
      </c>
      <c r="AB375" s="22" t="s">
        <v>65</v>
      </c>
      <c r="AC375" s="22" t="s">
        <v>135</v>
      </c>
      <c r="AD375" s="22" t="s">
        <v>59</v>
      </c>
      <c r="AE375" s="22" t="s">
        <v>59</v>
      </c>
      <c r="AF375" s="22" t="s">
        <v>59</v>
      </c>
      <c r="AG375" s="25" t="s">
        <v>136</v>
      </c>
      <c r="AH375" s="22" t="s">
        <v>570</v>
      </c>
      <c r="AI375" s="22" t="s">
        <v>137</v>
      </c>
      <c r="AJ375" s="22" t="str">
        <f>VLOOKUP(exp_SILP!$Y375,'DATI CM'!$A$2:$F$28,2,FALSE)</f>
        <v>SPDPRZ67H55L219V</v>
      </c>
    </row>
    <row r="376" ht="15.75" hidden="1" customHeight="1">
      <c r="A376" s="10" t="str">
        <f>IFERROR(VLOOKUP(exp_SILP!$W376,exp_utenti_P!D:D,1,FALSE),"_DA INSERIRE")</f>
        <v>SCHCHR90P52L219J</v>
      </c>
      <c r="B376" s="10" t="str">
        <f>IF(AND(exp_SILP!$S376="A.3 ORIENTAMENTO PROFESSIONALE",exp_SILP!$AD376="4.2"),"A.3 ORIENTAMENTO PROFESSIONALE (CARCERE)",
IF(AND(exp_SILP!$S376="A.3 ORIENTAMENTO PROFESSIONALE",exp_SILP!$AD376="."),"A.3 ORIENTAMENTO PROFESSIONALE (CARCERE)",
IF(AND(exp_SILP!$S376="A.4 CONSULENZA ORIENTATIVA",exp_SILP!$AD376="4.2"),"A.4 CONSULENZA ORIENTATIVA (CARCERE)",
IF(AND(exp_SILP!$S376="A.4 CONSULENZA ORIENTATIVA",exp_SILP!$AD376="."),"A.4 CONSULENZA ORIENTATIVA (CARCERE)",
IF(AND(exp_SILP!$S376="A.5 - LEP F1 - ACCOMPAGNAMENTO AL LAVORO",exp_SILP!$AD376="4.2"),"A.5 - LEP F1 - ACCOMPAGNAMENTO AL LAVORO (CARCERE)",
IF(AND(exp_SILP!$S376="A.5 - LEP F1 - ACCOMPAGNAMENTO AL LAVORO",exp_SILP!$AD376="."),"A.5 - LEP F1 - ACCOMPAGNAMENTO AL LAVORO (CARCERE)",
IF(AND(exp_SILP!$S376="A.5.2a - TUTORAGGIO TIROCINI",exp_SILP!$AD376="4.2"),"A.5.2a - TUTORAGGIO TIROCINI (CARCERE)",
exp_SILP!$S376)))))))</f>
        <v>A.5 - LEP F1 - ACCOMPAGNAMENTO AL LAVORO</v>
      </c>
      <c r="C376" s="11" t="str">
        <f>CONCATENATE(VLOOKUP(exp_SILP!$B376,'DATI COMMESSE'!$A$2:$F$25,4,FALSE)," - ", VLOOKUP(exp_SILP!$B376,'DATI COMMESSE'!$A$2:$F$25,2,FALSE)," - ",VLOOKUP(exp_SILP!$B376,'DATI COMMESSE'!$A$2:$F$25,3,FALSE))</f>
        <v>GOL - 22-02-5000 - 22-12-5003</v>
      </c>
      <c r="D376" s="11" t="str">
        <f>LEFT(exp_SILP!$R376,5)</f>
        <v>14:00</v>
      </c>
      <c r="E376" s="11" t="str">
        <f>RIGHT(exp_SILP!$R376,5)</f>
        <v>17:00</v>
      </c>
      <c r="F376" s="11">
        <f>IF(exp_SILP!$AG376&gt;=60,exp_SILP!$AG376/60,exp_SILP!$AG376)</f>
        <v>3</v>
      </c>
      <c r="G376" s="11" t="str">
        <f>VLOOKUP(exp_SILP!$Y376,'DATI CM'!$A$2:$F$28,2,FALSE)</f>
        <v>DNRSMN97E58L219U</v>
      </c>
      <c r="H376" s="11" t="str">
        <f>VLOOKUP(exp_SILP!$Y376,'DATI CM'!$A$2:$F$28,3,FALSE)</f>
        <v/>
      </c>
      <c r="I376" s="11" t="str">
        <f t="shared" si="1"/>
        <v>N</v>
      </c>
      <c r="J376" s="11" t="str">
        <f>VLOOKUP(exp_SILP!$Y376,'DATI CM'!$A$2:$F$28,4,FALSE)</f>
        <v/>
      </c>
      <c r="K376" s="12">
        <f>VLOOKUP(exp_SILP!$B376,'DATI COMMESSE'!$A$2:$F$25,5,FALSE)</f>
        <v>39.94</v>
      </c>
      <c r="L376" s="12" t="str">
        <f>IF(exp_SILP!$B376="A4.10 - LEP E - ORIENTAMENTO SPECIALISTICO SKILL GAP ANALYSIS - GRUPPO 3P",0,VLOOKUP(exp_SILP!$Y376,'DATI CM'!$A$2:$F$28,6,FALSE))</f>
        <v/>
      </c>
      <c r="M376" s="12">
        <f>IFERROR(VLOOKUP(exp_SILP!$B376,'DATI CM'!$H$2:$I$16,2,FALSE)*exp_SILP!$F376,0)</f>
        <v>0</v>
      </c>
      <c r="N376" s="11" t="str">
        <f>VLOOKUP(exp_SILP!$B376,'DATI COMMESSE'!$A$2:$F$25,4,FALSE)</f>
        <v>GOL</v>
      </c>
      <c r="O376" s="13">
        <f>VLOOKUP(exp_SILP!$B376,'DATI COMMESSE'!$A$2:$F$25,5,FALSE)*exp_SILP!$F376</f>
        <v>119.82</v>
      </c>
      <c r="P376" s="11" t="str">
        <f>IF(MID(exp_SILP!$W376,10,2)&gt;"40","F","M")</f>
        <v>F</v>
      </c>
      <c r="Q376" s="27" t="s">
        <v>570</v>
      </c>
      <c r="R376" s="15" t="s">
        <v>100</v>
      </c>
      <c r="S376" s="15" t="s">
        <v>57</v>
      </c>
      <c r="T376" s="15" t="s">
        <v>58</v>
      </c>
      <c r="U376" s="15" t="s">
        <v>59</v>
      </c>
      <c r="V376" s="15" t="s">
        <v>953</v>
      </c>
      <c r="W376" s="15" t="s">
        <v>954</v>
      </c>
      <c r="X376" s="15" t="s">
        <v>955</v>
      </c>
      <c r="Y376" s="15" t="s">
        <v>8</v>
      </c>
      <c r="Z376" s="15" t="s">
        <v>63</v>
      </c>
      <c r="AA376" s="15" t="s">
        <v>64</v>
      </c>
      <c r="AB376" s="15" t="s">
        <v>65</v>
      </c>
      <c r="AC376" s="15" t="s">
        <v>135</v>
      </c>
      <c r="AD376" s="15" t="s">
        <v>59</v>
      </c>
      <c r="AE376" s="15" t="s">
        <v>59</v>
      </c>
      <c r="AF376" s="15" t="s">
        <v>59</v>
      </c>
      <c r="AG376" s="28" t="s">
        <v>101</v>
      </c>
      <c r="AH376" s="15" t="s">
        <v>570</v>
      </c>
      <c r="AI376" s="15" t="s">
        <v>143</v>
      </c>
      <c r="AJ376" s="15" t="str">
        <f>VLOOKUP(exp_SILP!$Y376,'DATI CM'!$A$2:$F$28,2,FALSE)</f>
        <v>DNRSMN97E58L219U</v>
      </c>
    </row>
    <row r="377" ht="15.75" hidden="1" customHeight="1">
      <c r="A377" s="17" t="str">
        <f>IFERROR(VLOOKUP(exp_SILP!$W377,exp_utenti_P!D:D,1,FALSE),"_DA INSERIRE")</f>
        <v>SLKMSH72B57Z100T</v>
      </c>
      <c r="B377" s="17" t="str">
        <f>IF(AND(exp_SILP!$S377="A.3 ORIENTAMENTO PROFESSIONALE",exp_SILP!$AD377="4.2"),"A.3 ORIENTAMENTO PROFESSIONALE (CARCERE)",
IF(AND(exp_SILP!$S377="A.3 ORIENTAMENTO PROFESSIONALE",exp_SILP!$AD377="."),"A.3 ORIENTAMENTO PROFESSIONALE (CARCERE)",
IF(AND(exp_SILP!$S377="A.4 CONSULENZA ORIENTATIVA",exp_SILP!$AD377="4.2"),"A.4 CONSULENZA ORIENTATIVA (CARCERE)",
IF(AND(exp_SILP!$S377="A.4 CONSULENZA ORIENTATIVA",exp_SILP!$AD377="."),"A.4 CONSULENZA ORIENTATIVA (CARCERE)",
IF(AND(exp_SILP!$S377="A.5 - LEP F1 - ACCOMPAGNAMENTO AL LAVORO",exp_SILP!$AD377="4.2"),"A.5 - LEP F1 - ACCOMPAGNAMENTO AL LAVORO (CARCERE)",
IF(AND(exp_SILP!$S377="A.5 - LEP F1 - ACCOMPAGNAMENTO AL LAVORO",exp_SILP!$AD377="."),"A.5 - LEP F1 - ACCOMPAGNAMENTO AL LAVORO (CARCERE)",
IF(AND(exp_SILP!$S377="A.5.2a - TUTORAGGIO TIROCINI",exp_SILP!$AD377="4.2"),"A.5.2a - TUTORAGGIO TIROCINI (CARCERE)",
exp_SILP!$S377)))))))</f>
        <v>A.5 - LEP F1 - ACCOMPAGNAMENTO AL LAVORO</v>
      </c>
      <c r="C377" s="18" t="str">
        <f>CONCATENATE(VLOOKUP(exp_SILP!$B377,'DATI COMMESSE'!$A$2:$F$25,4,FALSE)," - ", VLOOKUP(exp_SILP!$B377,'DATI COMMESSE'!$A$2:$F$25,2,FALSE)," - ",VLOOKUP(exp_SILP!$B377,'DATI COMMESSE'!$A$2:$F$25,3,FALSE))</f>
        <v>GOL - 22-02-5000 - 22-12-5003</v>
      </c>
      <c r="D377" s="18" t="str">
        <f>LEFT(exp_SILP!$R377,5)</f>
        <v>09:00</v>
      </c>
      <c r="E377" s="18" t="str">
        <f>RIGHT(exp_SILP!$R377,5)</f>
        <v>13:00</v>
      </c>
      <c r="F377" s="18">
        <f>IF(exp_SILP!$AG377&gt;=60,exp_SILP!$AG377/60,exp_SILP!$AG377)</f>
        <v>4</v>
      </c>
      <c r="G377" s="18" t="str">
        <f>VLOOKUP(exp_SILP!$Y377,'DATI CM'!$A$2:$F$28,2,FALSE)</f>
        <v>SPDPRZ67H55L219V</v>
      </c>
      <c r="H377" s="18" t="str">
        <f>VLOOKUP(exp_SILP!$Y377,'DATI CM'!$A$2:$F$28,3,FALSE)</f>
        <v>A010</v>
      </c>
      <c r="I377" s="18" t="str">
        <f t="shared" si="1"/>
        <v>N</v>
      </c>
      <c r="J377" s="18" t="str">
        <f>VLOOKUP(exp_SILP!$Y377,'DATI CM'!$A$2:$F$28,4,FALSE)</f>
        <v>TORINO</v>
      </c>
      <c r="K377" s="19">
        <f>VLOOKUP(exp_SILP!$B377,'DATI COMMESSE'!$A$2:$F$25,5,FALSE)</f>
        <v>39.94</v>
      </c>
      <c r="L377" s="19" t="str">
        <f>IF(exp_SILP!$B377="A4.10 - LEP E - ORIENTAMENTO SPECIALISTICO SKILL GAP ANALYSIS - GRUPPO 3P",0,VLOOKUP(exp_SILP!$Y377,'DATI CM'!$A$2:$F$28,6,FALSE))</f>
        <v/>
      </c>
      <c r="M377" s="19">
        <f>IFERROR(VLOOKUP(exp_SILP!$B377,'DATI CM'!$H$2:$I$16,2,FALSE)*exp_SILP!$F377,0)</f>
        <v>0</v>
      </c>
      <c r="N377" s="18" t="str">
        <f>VLOOKUP(exp_SILP!$B377,'DATI COMMESSE'!$A$2:$F$25,4,FALSE)</f>
        <v>GOL</v>
      </c>
      <c r="O377" s="20">
        <f>VLOOKUP(exp_SILP!$B377,'DATI COMMESSE'!$A$2:$F$25,5,FALSE)*exp_SILP!$F377</f>
        <v>159.76</v>
      </c>
      <c r="P377" s="18" t="str">
        <f>IF(MID(exp_SILP!$W377,10,2)&gt;"40","F","M")</f>
        <v>F</v>
      </c>
      <c r="Q377" s="24" t="s">
        <v>570</v>
      </c>
      <c r="R377" s="22" t="s">
        <v>574</v>
      </c>
      <c r="S377" s="22" t="s">
        <v>57</v>
      </c>
      <c r="T377" s="22" t="s">
        <v>58</v>
      </c>
      <c r="U377" s="22" t="s">
        <v>59</v>
      </c>
      <c r="V377" s="22" t="s">
        <v>956</v>
      </c>
      <c r="W377" s="22" t="s">
        <v>957</v>
      </c>
      <c r="X377" s="22" t="s">
        <v>958</v>
      </c>
      <c r="Y377" s="22" t="s">
        <v>17</v>
      </c>
      <c r="Z377" s="22" t="s">
        <v>63</v>
      </c>
      <c r="AA377" s="22" t="s">
        <v>64</v>
      </c>
      <c r="AB377" s="22" t="s">
        <v>65</v>
      </c>
      <c r="AC377" s="22" t="s">
        <v>135</v>
      </c>
      <c r="AD377" s="22" t="s">
        <v>59</v>
      </c>
      <c r="AE377" s="22" t="s">
        <v>59</v>
      </c>
      <c r="AF377" s="22" t="s">
        <v>59</v>
      </c>
      <c r="AG377" s="25" t="s">
        <v>136</v>
      </c>
      <c r="AH377" s="22" t="s">
        <v>570</v>
      </c>
      <c r="AI377" s="22" t="s">
        <v>137</v>
      </c>
      <c r="AJ377" s="22" t="str">
        <f>VLOOKUP(exp_SILP!$Y377,'DATI CM'!$A$2:$F$28,2,FALSE)</f>
        <v>SPDPRZ67H55L219V</v>
      </c>
    </row>
    <row r="378" ht="15.75" customHeight="1">
      <c r="A378" s="10" t="str">
        <f>IFERROR(VLOOKUP(exp_SILP!$W378,exp_utenti_P!D:D,1,FALSE),"_DA INSERIRE")</f>
        <v>SRRNDR93L11L219L</v>
      </c>
      <c r="B378" s="10" t="str">
        <f>IF(AND(exp_SILP!$S378="A.3 ORIENTAMENTO PROFESSIONALE",exp_SILP!$AD378="4.2"),"A.3 ORIENTAMENTO PROFESSIONALE (CARCERE)",
IF(AND(exp_SILP!$S378="A.3 ORIENTAMENTO PROFESSIONALE",exp_SILP!$AD378="."),"A.3 ORIENTAMENTO PROFESSIONALE (CARCERE)",
IF(AND(exp_SILP!$S378="A.4 CONSULENZA ORIENTATIVA",exp_SILP!$AD378="4.2"),"A.4 CONSULENZA ORIENTATIVA (CARCERE)",
IF(AND(exp_SILP!$S378="A.4 CONSULENZA ORIENTATIVA",exp_SILP!$AD378="."),"A.4 CONSULENZA ORIENTATIVA (CARCERE)",
IF(AND(exp_SILP!$S378="A.5 - LEP F1 - ACCOMPAGNAMENTO AL LAVORO",exp_SILP!$AD378="4.2"),"A.5 - LEP F1 - ACCOMPAGNAMENTO AL LAVORO (CARCERE)",
IF(AND(exp_SILP!$S378="A.5 - LEP F1 - ACCOMPAGNAMENTO AL LAVORO",exp_SILP!$AD378="."),"A.5 - LEP F1 - ACCOMPAGNAMENTO AL LAVORO (CARCERE)",
IF(AND(exp_SILP!$S378="A.5.2a - TUTORAGGIO TIROCINI",exp_SILP!$AD378="4.2"),"A.5.2a - TUTORAGGIO TIROCINI (CARCERE)",
exp_SILP!$S378)))))))</f>
        <v>A.5 - LEP F1 - ACCOMPAGNAMENTO AL LAVORO</v>
      </c>
      <c r="C378" s="11" t="str">
        <f>CONCATENATE(VLOOKUP(exp_SILP!$B378,'DATI COMMESSE'!$A$2:$F$25,4,FALSE)," - ", VLOOKUP(exp_SILP!$B378,'DATI COMMESSE'!$A$2:$F$25,2,FALSE)," - ",VLOOKUP(exp_SILP!$B378,'DATI COMMESSE'!$A$2:$F$25,3,FALSE))</f>
        <v>GOL - 22-02-5000 - 22-12-5003</v>
      </c>
      <c r="D378" s="11" t="str">
        <f>LEFT(exp_SILP!$R378,5)</f>
        <v>17:00</v>
      </c>
      <c r="E378" s="11" t="str">
        <f>RIGHT(exp_SILP!$R378,5)</f>
        <v>18:00</v>
      </c>
      <c r="F378" s="11">
        <f>IF(exp_SILP!$AG378&gt;=60,exp_SILP!$AG378/60,exp_SILP!$AG378)</f>
        <v>1</v>
      </c>
      <c r="G378" s="11" t="str">
        <f>VLOOKUP(exp_SILP!$Y378,'DATI CM'!$A$2:$F$28,2,FALSE)</f>
        <v>FLCSRN79S42L219X</v>
      </c>
      <c r="H378" s="11" t="str">
        <f>VLOOKUP(exp_SILP!$Y378,'DATI CM'!$A$2:$F$28,3,FALSE)</f>
        <v>A011</v>
      </c>
      <c r="I378" s="11" t="str">
        <f t="shared" si="1"/>
        <v>N</v>
      </c>
      <c r="J378" s="11" t="str">
        <f>VLOOKUP(exp_SILP!$Y378,'DATI CM'!$A$2:$F$28,4,FALSE)</f>
        <v>TORINO</v>
      </c>
      <c r="K378" s="12">
        <f>VLOOKUP(exp_SILP!$B378,'DATI COMMESSE'!$A$2:$F$25,5,FALSE)</f>
        <v>39.94</v>
      </c>
      <c r="L378" s="12">
        <f>IF(exp_SILP!$B378="A4.10 - LEP E - ORIENTAMENTO SPECIALISTICO SKILL GAP ANALYSIS - GRUPPO 3P",0,VLOOKUP(exp_SILP!$Y378,'DATI CM'!$A$2:$F$28,6,FALSE))</f>
        <v>25</v>
      </c>
      <c r="M378" s="12">
        <f>IFERROR(VLOOKUP(exp_SILP!$B378,'DATI CM'!$H$2:$I$16,2,FALSE)*exp_SILP!$F378,0)</f>
        <v>0</v>
      </c>
      <c r="N378" s="11" t="str">
        <f>VLOOKUP(exp_SILP!$B378,'DATI COMMESSE'!$A$2:$F$25,4,FALSE)</f>
        <v>GOL</v>
      </c>
      <c r="O378" s="13">
        <f>VLOOKUP(exp_SILP!$B378,'DATI COMMESSE'!$A$2:$F$25,5,FALSE)*exp_SILP!$F378</f>
        <v>39.94</v>
      </c>
      <c r="P378" s="11" t="str">
        <f>IF(MID(exp_SILP!$W378,10,2)&gt;"40","F","M")</f>
        <v>M</v>
      </c>
      <c r="Q378" s="27" t="s">
        <v>570</v>
      </c>
      <c r="R378" s="15" t="s">
        <v>93</v>
      </c>
      <c r="S378" s="15" t="s">
        <v>57</v>
      </c>
      <c r="T378" s="15" t="s">
        <v>58</v>
      </c>
      <c r="U378" s="15" t="s">
        <v>59</v>
      </c>
      <c r="V378" s="15" t="s">
        <v>943</v>
      </c>
      <c r="W378" s="15" t="s">
        <v>944</v>
      </c>
      <c r="X378" s="15" t="s">
        <v>945</v>
      </c>
      <c r="Y378" s="15" t="s">
        <v>10</v>
      </c>
      <c r="Z378" s="15" t="s">
        <v>63</v>
      </c>
      <c r="AA378" s="15" t="s">
        <v>64</v>
      </c>
      <c r="AB378" s="15" t="s">
        <v>65</v>
      </c>
      <c r="AC378" s="15" t="s">
        <v>75</v>
      </c>
      <c r="AD378" s="15" t="s">
        <v>59</v>
      </c>
      <c r="AE378" s="15" t="s">
        <v>59</v>
      </c>
      <c r="AF378" s="15" t="s">
        <v>211</v>
      </c>
      <c r="AG378" s="28" t="s">
        <v>67</v>
      </c>
      <c r="AH378" s="15" t="s">
        <v>959</v>
      </c>
      <c r="AI378" s="15" t="s">
        <v>77</v>
      </c>
      <c r="AJ378" s="15" t="str">
        <f>VLOOKUP(exp_SILP!$Y378,'DATI CM'!$A$2:$F$28,2,FALSE)</f>
        <v>FLCSRN79S42L219X</v>
      </c>
    </row>
    <row r="379" ht="15.75" customHeight="1">
      <c r="A379" s="17" t="str">
        <f>IFERROR(VLOOKUP(exp_SILP!$W379,exp_utenti_P!D:D,1,FALSE),"_DA INSERIRE")</f>
        <v>SRRNDR93L11L219L</v>
      </c>
      <c r="B379" s="17" t="str">
        <f>IF(AND(exp_SILP!$S379="A.3 ORIENTAMENTO PROFESSIONALE",exp_SILP!$AD379="4.2"),"A.3 ORIENTAMENTO PROFESSIONALE (CARCERE)",
IF(AND(exp_SILP!$S379="A.3 ORIENTAMENTO PROFESSIONALE",exp_SILP!$AD379="."),"A.3 ORIENTAMENTO PROFESSIONALE (CARCERE)",
IF(AND(exp_SILP!$S379="A.4 CONSULENZA ORIENTATIVA",exp_SILP!$AD379="4.2"),"A.4 CONSULENZA ORIENTATIVA (CARCERE)",
IF(AND(exp_SILP!$S379="A.4 CONSULENZA ORIENTATIVA",exp_SILP!$AD379="."),"A.4 CONSULENZA ORIENTATIVA (CARCERE)",
IF(AND(exp_SILP!$S379="A.5 - LEP F1 - ACCOMPAGNAMENTO AL LAVORO",exp_SILP!$AD379="4.2"),"A.5 - LEP F1 - ACCOMPAGNAMENTO AL LAVORO (CARCERE)",
IF(AND(exp_SILP!$S379="A.5 - LEP F1 - ACCOMPAGNAMENTO AL LAVORO",exp_SILP!$AD379="."),"A.5 - LEP F1 - ACCOMPAGNAMENTO AL LAVORO (CARCERE)",
IF(AND(exp_SILP!$S379="A.5.2a - TUTORAGGIO TIROCINI",exp_SILP!$AD379="4.2"),"A.5.2a - TUTORAGGIO TIROCINI (CARCERE)",
exp_SILP!$S379)))))))</f>
        <v>A.5 - LEP F1 - ACCOMPAGNAMENTO AL LAVORO</v>
      </c>
      <c r="C379" s="18" t="str">
        <f>CONCATENATE(VLOOKUP(exp_SILP!$B379,'DATI COMMESSE'!$A$2:$F$25,4,FALSE)," - ", VLOOKUP(exp_SILP!$B379,'DATI COMMESSE'!$A$2:$F$25,2,FALSE)," - ",VLOOKUP(exp_SILP!$B379,'DATI COMMESSE'!$A$2:$F$25,3,FALSE))</f>
        <v>GOL - 22-02-5000 - 22-12-5003</v>
      </c>
      <c r="D379" s="18" t="str">
        <f>LEFT(exp_SILP!$R379,5)</f>
        <v>16:00</v>
      </c>
      <c r="E379" s="18" t="str">
        <f>RIGHT(exp_SILP!$R379,5)</f>
        <v>17:00</v>
      </c>
      <c r="F379" s="18">
        <f>IF(exp_SILP!$AG379&gt;=60,exp_SILP!$AG379/60,exp_SILP!$AG379)</f>
        <v>1</v>
      </c>
      <c r="G379" s="18" t="str">
        <f>VLOOKUP(exp_SILP!$Y379,'DATI CM'!$A$2:$F$28,2,FALSE)</f>
        <v>FLCSRN79S42L219X</v>
      </c>
      <c r="H379" s="18" t="str">
        <f>VLOOKUP(exp_SILP!$Y379,'DATI CM'!$A$2:$F$28,3,FALSE)</f>
        <v>A011</v>
      </c>
      <c r="I379" s="18" t="str">
        <f t="shared" si="1"/>
        <v>N</v>
      </c>
      <c r="J379" s="18" t="str">
        <f>VLOOKUP(exp_SILP!$Y379,'DATI CM'!$A$2:$F$28,4,FALSE)</f>
        <v>TORINO</v>
      </c>
      <c r="K379" s="19">
        <f>VLOOKUP(exp_SILP!$B379,'DATI COMMESSE'!$A$2:$F$25,5,FALSE)</f>
        <v>39.94</v>
      </c>
      <c r="L379" s="19">
        <f>IF(exp_SILP!$B379="A4.10 - LEP E - ORIENTAMENTO SPECIALISTICO SKILL GAP ANALYSIS - GRUPPO 3P",0,VLOOKUP(exp_SILP!$Y379,'DATI CM'!$A$2:$F$28,6,FALSE))</f>
        <v>25</v>
      </c>
      <c r="M379" s="19">
        <f>IFERROR(VLOOKUP(exp_SILP!$B379,'DATI CM'!$H$2:$I$16,2,FALSE)*exp_SILP!$F379,0)</f>
        <v>0</v>
      </c>
      <c r="N379" s="18" t="str">
        <f>VLOOKUP(exp_SILP!$B379,'DATI COMMESSE'!$A$2:$F$25,4,FALSE)</f>
        <v>GOL</v>
      </c>
      <c r="O379" s="20">
        <f>VLOOKUP(exp_SILP!$B379,'DATI COMMESSE'!$A$2:$F$25,5,FALSE)*exp_SILP!$F379</f>
        <v>39.94</v>
      </c>
      <c r="P379" s="18" t="str">
        <f>IF(MID(exp_SILP!$W379,10,2)&gt;"40","F","M")</f>
        <v>M</v>
      </c>
      <c r="Q379" s="24" t="s">
        <v>570</v>
      </c>
      <c r="R379" s="22" t="s">
        <v>152</v>
      </c>
      <c r="S379" s="22" t="s">
        <v>57</v>
      </c>
      <c r="T379" s="22" t="s">
        <v>58</v>
      </c>
      <c r="U379" s="22" t="s">
        <v>59</v>
      </c>
      <c r="V379" s="22" t="s">
        <v>943</v>
      </c>
      <c r="W379" s="22" t="s">
        <v>944</v>
      </c>
      <c r="X379" s="22" t="s">
        <v>945</v>
      </c>
      <c r="Y379" s="22" t="s">
        <v>10</v>
      </c>
      <c r="Z379" s="22" t="s">
        <v>63</v>
      </c>
      <c r="AA379" s="22" t="s">
        <v>64</v>
      </c>
      <c r="AB379" s="22" t="s">
        <v>74</v>
      </c>
      <c r="AC379" s="22" t="s">
        <v>75</v>
      </c>
      <c r="AD379" s="22" t="s">
        <v>59</v>
      </c>
      <c r="AE379" s="22" t="s">
        <v>59</v>
      </c>
      <c r="AF379" s="22" t="s">
        <v>59</v>
      </c>
      <c r="AG379" s="25" t="s">
        <v>67</v>
      </c>
      <c r="AH379" s="22" t="s">
        <v>959</v>
      </c>
      <c r="AI379" s="22" t="s">
        <v>77</v>
      </c>
      <c r="AJ379" s="22" t="str">
        <f>VLOOKUP(exp_SILP!$Y379,'DATI CM'!$A$2:$F$28,2,FALSE)</f>
        <v>FLCSRN79S42L219X</v>
      </c>
    </row>
    <row r="380" ht="15.75" customHeight="1">
      <c r="A380" s="10" t="str">
        <f>IFERROR(VLOOKUP(exp_SILP!$W380,exp_utenti_P!D:D,1,FALSE),"_DA INSERIRE")</f>
        <v>GDKSPH75T15Z335Q</v>
      </c>
      <c r="B380" s="10" t="str">
        <f>IF(AND(exp_SILP!$S380="A.3 ORIENTAMENTO PROFESSIONALE",exp_SILP!$AD380="4.2"),"A.3 ORIENTAMENTO PROFESSIONALE (CARCERE)",
IF(AND(exp_SILP!$S380="A.3 ORIENTAMENTO PROFESSIONALE",exp_SILP!$AD380="."),"A.3 ORIENTAMENTO PROFESSIONALE (CARCERE)",
IF(AND(exp_SILP!$S380="A.4 CONSULENZA ORIENTATIVA",exp_SILP!$AD380="4.2"),"A.4 CONSULENZA ORIENTATIVA (CARCERE)",
IF(AND(exp_SILP!$S380="A.4 CONSULENZA ORIENTATIVA",exp_SILP!$AD380="."),"A.4 CONSULENZA ORIENTATIVA (CARCERE)",
IF(AND(exp_SILP!$S380="A.5 - LEP F1 - ACCOMPAGNAMENTO AL LAVORO",exp_SILP!$AD380="4.2"),"A.5 - LEP F1 - ACCOMPAGNAMENTO AL LAVORO (CARCERE)",
IF(AND(exp_SILP!$S380="A.5 - LEP F1 - ACCOMPAGNAMENTO AL LAVORO",exp_SILP!$AD380="."),"A.5 - LEP F1 - ACCOMPAGNAMENTO AL LAVORO (CARCERE)",
IF(AND(exp_SILP!$S380="A.5.2a - TUTORAGGIO TIROCINI",exp_SILP!$AD380="4.2"),"A.5.2a - TUTORAGGIO TIROCINI (CARCERE)",
exp_SILP!$S380)))))))</f>
        <v>A.5.6 - LEP F2 - TUTORAGGIO TIROCINI</v>
      </c>
      <c r="C380" s="11" t="str">
        <f>CONCATENATE(VLOOKUP(exp_SILP!$B380,'DATI COMMESSE'!$A$2:$F$25,4,FALSE)," - ", VLOOKUP(exp_SILP!$B380,'DATI COMMESSE'!$A$2:$F$25,2,FALSE)," - ",VLOOKUP(exp_SILP!$B380,'DATI COMMESSE'!$A$2:$F$25,3,FALSE))</f>
        <v>GOL - 22-02-5000 - 22-12-5003</v>
      </c>
      <c r="D380" s="11" t="str">
        <f>LEFT(exp_SILP!$R380,5)</f>
        <v>08:00</v>
      </c>
      <c r="E380" s="11" t="str">
        <f>RIGHT(exp_SILP!$R380,5)</f>
        <v>09:00</v>
      </c>
      <c r="F380" s="11">
        <f>IF(exp_SILP!$AG380&gt;=60,exp_SILP!$AG380/60,exp_SILP!$AG380)</f>
        <v>1</v>
      </c>
      <c r="G380" s="11" t="str">
        <f>VLOOKUP(exp_SILP!$Y380,'DATI CM'!$A$2:$F$28,2,FALSE)</f>
        <v>FLCSRN79S42L219X</v>
      </c>
      <c r="H380" s="11" t="str">
        <f>VLOOKUP(exp_SILP!$Y380,'DATI CM'!$A$2:$F$28,3,FALSE)</f>
        <v>A011</v>
      </c>
      <c r="I380" s="11" t="str">
        <f t="shared" si="1"/>
        <v>N</v>
      </c>
      <c r="J380" s="11" t="str">
        <f>VLOOKUP(exp_SILP!$Y380,'DATI CM'!$A$2:$F$28,4,FALSE)</f>
        <v>TORINO</v>
      </c>
      <c r="K380" s="12">
        <f>VLOOKUP(exp_SILP!$B380,'DATI COMMESSE'!$A$2:$F$25,5,FALSE)</f>
        <v>39.94</v>
      </c>
      <c r="L380" s="12">
        <f>IF(exp_SILP!$B380="A4.10 - LEP E - ORIENTAMENTO SPECIALISTICO SKILL GAP ANALYSIS - GRUPPO 3P",0,VLOOKUP(exp_SILP!$Y380,'DATI CM'!$A$2:$F$28,6,FALSE))</f>
        <v>25</v>
      </c>
      <c r="M380" s="12">
        <f>IFERROR(VLOOKUP(exp_SILP!$B380,'DATI CM'!$H$2:$I$16,2,FALSE)*exp_SILP!$F380,0)</f>
        <v>0</v>
      </c>
      <c r="N380" s="11" t="str">
        <f>VLOOKUP(exp_SILP!$B380,'DATI COMMESSE'!$A$2:$F$25,4,FALSE)</f>
        <v>GOL</v>
      </c>
      <c r="O380" s="13">
        <f>VLOOKUP(exp_SILP!$B380,'DATI COMMESSE'!$A$2:$F$25,5,FALSE)*exp_SILP!$F380</f>
        <v>39.94</v>
      </c>
      <c r="P380" s="11" t="str">
        <f>IF(MID(exp_SILP!$W380,10,2)&gt;"40","F","M")</f>
        <v>M</v>
      </c>
      <c r="Q380" s="27" t="s">
        <v>960</v>
      </c>
      <c r="R380" s="15" t="s">
        <v>165</v>
      </c>
      <c r="S380" s="15" t="s">
        <v>173</v>
      </c>
      <c r="T380" s="15" t="s">
        <v>58</v>
      </c>
      <c r="U380" s="15" t="s">
        <v>59</v>
      </c>
      <c r="V380" s="15" t="s">
        <v>949</v>
      </c>
      <c r="W380" s="15" t="s">
        <v>950</v>
      </c>
      <c r="X380" s="15" t="s">
        <v>951</v>
      </c>
      <c r="Y380" s="15" t="s">
        <v>10</v>
      </c>
      <c r="Z380" s="15" t="s">
        <v>63</v>
      </c>
      <c r="AA380" s="15" t="s">
        <v>64</v>
      </c>
      <c r="AB380" s="15" t="s">
        <v>65</v>
      </c>
      <c r="AC380" s="15" t="s">
        <v>75</v>
      </c>
      <c r="AD380" s="15" t="s">
        <v>177</v>
      </c>
      <c r="AE380" s="15" t="s">
        <v>59</v>
      </c>
      <c r="AF380" s="15" t="s">
        <v>177</v>
      </c>
      <c r="AG380" s="28" t="s">
        <v>67</v>
      </c>
      <c r="AH380" s="15" t="s">
        <v>753</v>
      </c>
      <c r="AI380" s="15" t="s">
        <v>77</v>
      </c>
      <c r="AJ380" s="15" t="str">
        <f>VLOOKUP(exp_SILP!$Y380,'DATI CM'!$A$2:$F$28,2,FALSE)</f>
        <v>FLCSRN79S42L219X</v>
      </c>
    </row>
    <row r="381" ht="15.75" customHeight="1">
      <c r="A381" s="17" t="str">
        <f>IFERROR(VLOOKUP(exp_SILP!$W381,exp_utenti_P!D:D,1,FALSE),"_DA INSERIRE")</f>
        <v>PUILNE73P53Z129E</v>
      </c>
      <c r="B381" s="17" t="str">
        <f>IF(AND(exp_SILP!$S381="A.3 ORIENTAMENTO PROFESSIONALE",exp_SILP!$AD381="4.2"),"A.3 ORIENTAMENTO PROFESSIONALE (CARCERE)",
IF(AND(exp_SILP!$S381="A.3 ORIENTAMENTO PROFESSIONALE",exp_SILP!$AD381="."),"A.3 ORIENTAMENTO PROFESSIONALE (CARCERE)",
IF(AND(exp_SILP!$S381="A.4 CONSULENZA ORIENTATIVA",exp_SILP!$AD381="4.2"),"A.4 CONSULENZA ORIENTATIVA (CARCERE)",
IF(AND(exp_SILP!$S381="A.4 CONSULENZA ORIENTATIVA",exp_SILP!$AD381="."),"A.4 CONSULENZA ORIENTATIVA (CARCERE)",
IF(AND(exp_SILP!$S381="A.5 - LEP F1 - ACCOMPAGNAMENTO AL LAVORO",exp_SILP!$AD381="4.2"),"A.5 - LEP F1 - ACCOMPAGNAMENTO AL LAVORO (CARCERE)",
IF(AND(exp_SILP!$S381="A.5 - LEP F1 - ACCOMPAGNAMENTO AL LAVORO",exp_SILP!$AD381="."),"A.5 - LEP F1 - ACCOMPAGNAMENTO AL LAVORO (CARCERE)",
IF(AND(exp_SILP!$S381="A.5.2a - TUTORAGGIO TIROCINI",exp_SILP!$AD381="4.2"),"A.5.2a - TUTORAGGIO TIROCINI (CARCERE)",
exp_SILP!$S381)))))))</f>
        <v>A4.10 - LEP E - ORIENTAMENTO SPECIALISTICO SKILL GAP ANALYSIS</v>
      </c>
      <c r="C381" s="18" t="str">
        <f>CONCATENATE(VLOOKUP(exp_SILP!$B381,'DATI COMMESSE'!$A$2:$F$25,4,FALSE)," - ", VLOOKUP(exp_SILP!$B381,'DATI COMMESSE'!$A$2:$F$25,2,FALSE)," - ",VLOOKUP(exp_SILP!$B381,'DATI COMMESSE'!$A$2:$F$25,3,FALSE))</f>
        <v>GOL - 22-02-5000 - 22-12-5003</v>
      </c>
      <c r="D381" s="18" t="str">
        <f>LEFT(exp_SILP!$R381,5)</f>
        <v>13:00</v>
      </c>
      <c r="E381" s="18" t="str">
        <f>RIGHT(exp_SILP!$R381,5)</f>
        <v>14:00</v>
      </c>
      <c r="F381" s="18">
        <f>IF(exp_SILP!$AG381&gt;=60,exp_SILP!$AG381/60,exp_SILP!$AG381)</f>
        <v>1</v>
      </c>
      <c r="G381" s="18" t="str">
        <f>VLOOKUP(exp_SILP!$Y381,'DATI CM'!$A$2:$F$28,2,FALSE)</f>
        <v>FLCSRN79S42L219X</v>
      </c>
      <c r="H381" s="18" t="str">
        <f>VLOOKUP(exp_SILP!$Y381,'DATI CM'!$A$2:$F$28,3,FALSE)</f>
        <v>A011</v>
      </c>
      <c r="I381" s="18" t="str">
        <f t="shared" si="1"/>
        <v>N</v>
      </c>
      <c r="J381" s="18" t="str">
        <f>VLOOKUP(exp_SILP!$Y381,'DATI CM'!$A$2:$F$28,4,FALSE)</f>
        <v>TORINO</v>
      </c>
      <c r="K381" s="19">
        <f>VLOOKUP(exp_SILP!$B381,'DATI COMMESSE'!$A$2:$F$25,5,FALSE)</f>
        <v>39.94</v>
      </c>
      <c r="L381" s="19">
        <f>IF(exp_SILP!$B381="A4.10 - LEP E - ORIENTAMENTO SPECIALISTICO SKILL GAP ANALYSIS - GRUPPO 3P",0,VLOOKUP(exp_SILP!$Y381,'DATI CM'!$A$2:$F$28,6,FALSE))</f>
        <v>25</v>
      </c>
      <c r="M381" s="19">
        <f>IFERROR(VLOOKUP(exp_SILP!$B381,'DATI CM'!$H$2:$I$16,2,FALSE)*exp_SILP!$F381,0)</f>
        <v>0</v>
      </c>
      <c r="N381" s="18" t="str">
        <f>VLOOKUP(exp_SILP!$B381,'DATI COMMESSE'!$A$2:$F$25,4,FALSE)</f>
        <v>GOL</v>
      </c>
      <c r="O381" s="20">
        <f>VLOOKUP(exp_SILP!$B381,'DATI COMMESSE'!$A$2:$F$25,5,FALSE)*exp_SILP!$F381</f>
        <v>39.94</v>
      </c>
      <c r="P381" s="18" t="str">
        <f>IF(MID(exp_SILP!$W381,10,2)&gt;"40","F","M")</f>
        <v>F</v>
      </c>
      <c r="Q381" s="24" t="s">
        <v>960</v>
      </c>
      <c r="R381" s="22" t="s">
        <v>159</v>
      </c>
      <c r="S381" s="22" t="s">
        <v>70</v>
      </c>
      <c r="T381" s="22" t="s">
        <v>58</v>
      </c>
      <c r="U381" s="22" t="s">
        <v>59</v>
      </c>
      <c r="V381" s="22" t="s">
        <v>740</v>
      </c>
      <c r="W381" s="22" t="s">
        <v>741</v>
      </c>
      <c r="X381" s="22" t="s">
        <v>742</v>
      </c>
      <c r="Y381" s="22" t="s">
        <v>10</v>
      </c>
      <c r="Z381" s="22" t="s">
        <v>63</v>
      </c>
      <c r="AA381" s="22" t="s">
        <v>64</v>
      </c>
      <c r="AB381" s="22" t="s">
        <v>65</v>
      </c>
      <c r="AC381" s="22" t="s">
        <v>75</v>
      </c>
      <c r="AD381" s="22" t="s">
        <v>59</v>
      </c>
      <c r="AE381" s="22" t="s">
        <v>59</v>
      </c>
      <c r="AF381" s="22" t="s">
        <v>211</v>
      </c>
      <c r="AG381" s="25" t="s">
        <v>67</v>
      </c>
      <c r="AH381" s="22" t="s">
        <v>753</v>
      </c>
      <c r="AI381" s="22" t="s">
        <v>77</v>
      </c>
      <c r="AJ381" s="22" t="str">
        <f>VLOOKUP(exp_SILP!$Y381,'DATI CM'!$A$2:$F$28,2,FALSE)</f>
        <v>FLCSRN79S42L219X</v>
      </c>
    </row>
    <row r="382" ht="15.75" customHeight="1">
      <c r="A382" s="10" t="str">
        <f>IFERROR(VLOOKUP(exp_SILP!$W382,exp_utenti_P!D:D,1,FALSE),"_DA INSERIRE")</f>
        <v>DFLSVT65H24C514G</v>
      </c>
      <c r="B382" s="10" t="str">
        <f>IF(AND(exp_SILP!$S382="A.3 ORIENTAMENTO PROFESSIONALE",exp_SILP!$AD382="4.2"),"A.3 ORIENTAMENTO PROFESSIONALE (CARCERE)",
IF(AND(exp_SILP!$S382="A.3 ORIENTAMENTO PROFESSIONALE",exp_SILP!$AD382="."),"A.3 ORIENTAMENTO PROFESSIONALE (CARCERE)",
IF(AND(exp_SILP!$S382="A.4 CONSULENZA ORIENTATIVA",exp_SILP!$AD382="4.2"),"A.4 CONSULENZA ORIENTATIVA (CARCERE)",
IF(AND(exp_SILP!$S382="A.4 CONSULENZA ORIENTATIVA",exp_SILP!$AD382="."),"A.4 CONSULENZA ORIENTATIVA (CARCERE)",
IF(AND(exp_SILP!$S382="A.5 - LEP F1 - ACCOMPAGNAMENTO AL LAVORO",exp_SILP!$AD382="4.2"),"A.5 - LEP F1 - ACCOMPAGNAMENTO AL LAVORO (CARCERE)",
IF(AND(exp_SILP!$S382="A.5 - LEP F1 - ACCOMPAGNAMENTO AL LAVORO",exp_SILP!$AD382="."),"A.5 - LEP F1 - ACCOMPAGNAMENTO AL LAVORO (CARCERE)",
IF(AND(exp_SILP!$S382="A.5.2a - TUTORAGGIO TIROCINI",exp_SILP!$AD382="4.2"),"A.5.2a - TUTORAGGIO TIROCINI (CARCERE)",
exp_SILP!$S382)))))))</f>
        <v>A4.10 - LEP E - ORIENTAMENTO SPECIALISTICO SKILL GAP ANALYSIS</v>
      </c>
      <c r="C382" s="11" t="str">
        <f>CONCATENATE(VLOOKUP(exp_SILP!$B382,'DATI COMMESSE'!$A$2:$F$25,4,FALSE)," - ", VLOOKUP(exp_SILP!$B382,'DATI COMMESSE'!$A$2:$F$25,2,FALSE)," - ",VLOOKUP(exp_SILP!$B382,'DATI COMMESSE'!$A$2:$F$25,3,FALSE))</f>
        <v>GOL - 22-02-5000 - 22-12-5003</v>
      </c>
      <c r="D382" s="11" t="str">
        <f>LEFT(exp_SILP!$R382,5)</f>
        <v>14:00</v>
      </c>
      <c r="E382" s="11" t="str">
        <f>RIGHT(exp_SILP!$R382,5)</f>
        <v>15:00</v>
      </c>
      <c r="F382" s="11">
        <f>IF(exp_SILP!$AG382&gt;=60,exp_SILP!$AG382/60,exp_SILP!$AG382)</f>
        <v>1</v>
      </c>
      <c r="G382" s="11" t="str">
        <f>VLOOKUP(exp_SILP!$Y382,'DATI CM'!$A$2:$F$28,2,FALSE)</f>
        <v>FLCSRN79S42L219X</v>
      </c>
      <c r="H382" s="11" t="str">
        <f>VLOOKUP(exp_SILP!$Y382,'DATI CM'!$A$2:$F$28,3,FALSE)</f>
        <v>A011</v>
      </c>
      <c r="I382" s="11" t="str">
        <f t="shared" si="1"/>
        <v>N</v>
      </c>
      <c r="J382" s="11" t="str">
        <f>VLOOKUP(exp_SILP!$Y382,'DATI CM'!$A$2:$F$28,4,FALSE)</f>
        <v>TORINO</v>
      </c>
      <c r="K382" s="12">
        <f>VLOOKUP(exp_SILP!$B382,'DATI COMMESSE'!$A$2:$F$25,5,FALSE)</f>
        <v>39.94</v>
      </c>
      <c r="L382" s="12">
        <f>IF(exp_SILP!$B382="A4.10 - LEP E - ORIENTAMENTO SPECIALISTICO SKILL GAP ANALYSIS - GRUPPO 3P",0,VLOOKUP(exp_SILP!$Y382,'DATI CM'!$A$2:$F$28,6,FALSE))</f>
        <v>25</v>
      </c>
      <c r="M382" s="12">
        <f>IFERROR(VLOOKUP(exp_SILP!$B382,'DATI CM'!$H$2:$I$16,2,FALSE)*exp_SILP!$F382,0)</f>
        <v>0</v>
      </c>
      <c r="N382" s="11" t="str">
        <f>VLOOKUP(exp_SILP!$B382,'DATI COMMESSE'!$A$2:$F$25,4,FALSE)</f>
        <v>GOL</v>
      </c>
      <c r="O382" s="13">
        <f>VLOOKUP(exp_SILP!$B382,'DATI COMMESSE'!$A$2:$F$25,5,FALSE)*exp_SILP!$F382</f>
        <v>39.94</v>
      </c>
      <c r="P382" s="11" t="str">
        <f>IF(MID(exp_SILP!$W382,10,2)&gt;"40","F","M")</f>
        <v>M</v>
      </c>
      <c r="Q382" s="27" t="s">
        <v>960</v>
      </c>
      <c r="R382" s="15" t="s">
        <v>56</v>
      </c>
      <c r="S382" s="15" t="s">
        <v>70</v>
      </c>
      <c r="T382" s="15" t="s">
        <v>58</v>
      </c>
      <c r="U382" s="15" t="s">
        <v>59</v>
      </c>
      <c r="V382" s="15" t="s">
        <v>747</v>
      </c>
      <c r="W382" s="15" t="s">
        <v>748</v>
      </c>
      <c r="X382" s="15" t="s">
        <v>749</v>
      </c>
      <c r="Y382" s="15" t="s">
        <v>10</v>
      </c>
      <c r="Z382" s="15" t="s">
        <v>63</v>
      </c>
      <c r="AA382" s="15" t="s">
        <v>64</v>
      </c>
      <c r="AB382" s="15" t="s">
        <v>74</v>
      </c>
      <c r="AC382" s="15" t="s">
        <v>75</v>
      </c>
      <c r="AD382" s="15" t="s">
        <v>59</v>
      </c>
      <c r="AE382" s="15" t="s">
        <v>59</v>
      </c>
      <c r="AF382" s="15" t="s">
        <v>211</v>
      </c>
      <c r="AG382" s="28" t="s">
        <v>67</v>
      </c>
      <c r="AH382" s="15" t="s">
        <v>753</v>
      </c>
      <c r="AI382" s="15" t="s">
        <v>77</v>
      </c>
      <c r="AJ382" s="15" t="str">
        <f>VLOOKUP(exp_SILP!$Y382,'DATI CM'!$A$2:$F$28,2,FALSE)</f>
        <v>FLCSRN79S42L219X</v>
      </c>
    </row>
    <row r="383" ht="15.75" hidden="1" customHeight="1">
      <c r="A383" s="17" t="str">
        <f>IFERROR(VLOOKUP(exp_SILP!$W383,exp_utenti_P!D:D,1,FALSE),"_DA INSERIRE")</f>
        <v>LGBHND91H68Z330K</v>
      </c>
      <c r="B383" s="17" t="str">
        <f>IF(AND(exp_SILP!$S383="A.3 ORIENTAMENTO PROFESSIONALE",exp_SILP!$AD383="4.2"),"A.3 ORIENTAMENTO PROFESSIONALE (CARCERE)",
IF(AND(exp_SILP!$S383="A.3 ORIENTAMENTO PROFESSIONALE",exp_SILP!$AD383="."),"A.3 ORIENTAMENTO PROFESSIONALE (CARCERE)",
IF(AND(exp_SILP!$S383="A.4 CONSULENZA ORIENTATIVA",exp_SILP!$AD383="4.2"),"A.4 CONSULENZA ORIENTATIVA (CARCERE)",
IF(AND(exp_SILP!$S383="A.4 CONSULENZA ORIENTATIVA",exp_SILP!$AD383="."),"A.4 CONSULENZA ORIENTATIVA (CARCERE)",
IF(AND(exp_SILP!$S383="A.5 - LEP F1 - ACCOMPAGNAMENTO AL LAVORO",exp_SILP!$AD383="4.2"),"A.5 - LEP F1 - ACCOMPAGNAMENTO AL LAVORO (CARCERE)",
IF(AND(exp_SILP!$S383="A.5 - LEP F1 - ACCOMPAGNAMENTO AL LAVORO",exp_SILP!$AD383="."),"A.5 - LEP F1 - ACCOMPAGNAMENTO AL LAVORO (CARCERE)",
IF(AND(exp_SILP!$S383="A.5.2a - TUTORAGGIO TIROCINI",exp_SILP!$AD383="4.2"),"A.5.2a - TUTORAGGIO TIROCINI (CARCERE)",
exp_SILP!$S383)))))))</f>
        <v>A.4 CONSULENZA ORIENTATIVA (1-C)</v>
      </c>
      <c r="C383" s="18" t="str">
        <f>CONCATENATE(VLOOKUP(exp_SILP!$B383,'DATI COMMESSE'!$A$2:$F$25,4,FALSE)," - ", VLOOKUP(exp_SILP!$B383,'DATI COMMESSE'!$A$2:$F$25,2,FALSE)," - ",VLOOKUP(exp_SILP!$B383,'DATI COMMESSE'!$A$2:$F$25,3,FALSE))</f>
        <v>FRD - 22-02-5000 - 22-12-5002</v>
      </c>
      <c r="D383" s="18" t="str">
        <f>LEFT(exp_SILP!$R383,5)</f>
        <v>10:00</v>
      </c>
      <c r="E383" s="18" t="str">
        <f>RIGHT(exp_SILP!$R383,5)</f>
        <v>12:00</v>
      </c>
      <c r="F383" s="18">
        <f>IF(exp_SILP!$AG383&gt;=60,exp_SILP!$AG383/60,exp_SILP!$AG383)</f>
        <v>2</v>
      </c>
      <c r="G383" s="18" t="str">
        <f>VLOOKUP(exp_SILP!$Y383,'DATI CM'!$A$2:$F$28,2,FALSE)</f>
        <v>SPDPRZ67H55L219V</v>
      </c>
      <c r="H383" s="18" t="str">
        <f>VLOOKUP(exp_SILP!$Y383,'DATI CM'!$A$2:$F$28,3,FALSE)</f>
        <v>A010</v>
      </c>
      <c r="I383" s="18" t="str">
        <f t="shared" si="1"/>
        <v>N</v>
      </c>
      <c r="J383" s="18" t="str">
        <f>VLOOKUP(exp_SILP!$Y383,'DATI CM'!$A$2:$F$28,4,FALSE)</f>
        <v>TORINO</v>
      </c>
      <c r="K383" s="19">
        <f>VLOOKUP(exp_SILP!$B383,'DATI COMMESSE'!$A$2:$F$25,5,FALSE)</f>
        <v>35.5</v>
      </c>
      <c r="L383" s="19" t="str">
        <f>IF(exp_SILP!$B383="A4.10 - LEP E - ORIENTAMENTO SPECIALISTICO SKILL GAP ANALYSIS - GRUPPO 3P",0,VLOOKUP(exp_SILP!$Y383,'DATI CM'!$A$2:$F$28,6,FALSE))</f>
        <v/>
      </c>
      <c r="M383" s="19">
        <f>IFERROR(VLOOKUP(exp_SILP!$B383,'DATI CM'!$H$2:$I$16,2,FALSE)*exp_SILP!$F383,0)</f>
        <v>0</v>
      </c>
      <c r="N383" s="18" t="str">
        <f>VLOOKUP(exp_SILP!$B383,'DATI COMMESSE'!$A$2:$F$25,4,FALSE)</f>
        <v>FRD</v>
      </c>
      <c r="O383" s="20">
        <f>VLOOKUP(exp_SILP!$B383,'DATI COMMESSE'!$A$2:$F$25,5,FALSE)*exp_SILP!$F383</f>
        <v>71</v>
      </c>
      <c r="P383" s="18" t="str">
        <f>IF(MID(exp_SILP!$W383,10,2)&gt;"40","F","M")</f>
        <v>F</v>
      </c>
      <c r="Q383" s="24" t="s">
        <v>369</v>
      </c>
      <c r="R383" s="22" t="s">
        <v>199</v>
      </c>
      <c r="S383" s="22" t="s">
        <v>94</v>
      </c>
      <c r="T383" s="22" t="s">
        <v>58</v>
      </c>
      <c r="U383" s="22" t="s">
        <v>59</v>
      </c>
      <c r="V383" s="22" t="s">
        <v>806</v>
      </c>
      <c r="W383" s="22" t="s">
        <v>807</v>
      </c>
      <c r="X383" s="22" t="s">
        <v>808</v>
      </c>
      <c r="Y383" s="22" t="s">
        <v>17</v>
      </c>
      <c r="Z383" s="22" t="s">
        <v>63</v>
      </c>
      <c r="AA383" s="22" t="s">
        <v>64</v>
      </c>
      <c r="AB383" s="22" t="s">
        <v>65</v>
      </c>
      <c r="AC383" s="22" t="s">
        <v>135</v>
      </c>
      <c r="AD383" s="22" t="s">
        <v>59</v>
      </c>
      <c r="AE383" s="22" t="s">
        <v>59</v>
      </c>
      <c r="AF383" s="22" t="s">
        <v>59</v>
      </c>
      <c r="AG383" s="25" t="s">
        <v>76</v>
      </c>
      <c r="AH383" s="22" t="s">
        <v>369</v>
      </c>
      <c r="AI383" s="22" t="s">
        <v>137</v>
      </c>
      <c r="AJ383" s="22" t="str">
        <f>VLOOKUP(exp_SILP!$Y383,'DATI CM'!$A$2:$F$28,2,FALSE)</f>
        <v>SPDPRZ67H55L219V</v>
      </c>
    </row>
    <row r="384" ht="15.75" customHeight="1">
      <c r="A384" s="10" t="str">
        <f>IFERROR(VLOOKUP(exp_SILP!$W384,exp_utenti_P!D:D,1,FALSE),"_DA INSERIRE")</f>
        <v>GDKSPH75T15Z335Q</v>
      </c>
      <c r="B384" s="10" t="str">
        <f>IF(AND(exp_SILP!$S384="A.3 ORIENTAMENTO PROFESSIONALE",exp_SILP!$AD384="4.2"),"A.3 ORIENTAMENTO PROFESSIONALE (CARCERE)",
IF(AND(exp_SILP!$S384="A.3 ORIENTAMENTO PROFESSIONALE",exp_SILP!$AD384="."),"A.3 ORIENTAMENTO PROFESSIONALE (CARCERE)",
IF(AND(exp_SILP!$S384="A.4 CONSULENZA ORIENTATIVA",exp_SILP!$AD384="4.2"),"A.4 CONSULENZA ORIENTATIVA (CARCERE)",
IF(AND(exp_SILP!$S384="A.4 CONSULENZA ORIENTATIVA",exp_SILP!$AD384="."),"A.4 CONSULENZA ORIENTATIVA (CARCERE)",
IF(AND(exp_SILP!$S384="A.5 - LEP F1 - ACCOMPAGNAMENTO AL LAVORO",exp_SILP!$AD384="4.2"),"A.5 - LEP F1 - ACCOMPAGNAMENTO AL LAVORO (CARCERE)",
IF(AND(exp_SILP!$S384="A.5 - LEP F1 - ACCOMPAGNAMENTO AL LAVORO",exp_SILP!$AD384="."),"A.5 - LEP F1 - ACCOMPAGNAMENTO AL LAVORO (CARCERE)",
IF(AND(exp_SILP!$S384="A.5.2a - TUTORAGGIO TIROCINI",exp_SILP!$AD384="4.2"),"A.5.2a - TUTORAGGIO TIROCINI (CARCERE)",
exp_SILP!$S384)))))))</f>
        <v>A.5.6 - LEP F2 - TUTORAGGIO TIROCINI</v>
      </c>
      <c r="C384" s="11" t="str">
        <f>CONCATENATE(VLOOKUP(exp_SILP!$B384,'DATI COMMESSE'!$A$2:$F$25,4,FALSE)," - ", VLOOKUP(exp_SILP!$B384,'DATI COMMESSE'!$A$2:$F$25,2,FALSE)," - ",VLOOKUP(exp_SILP!$B384,'DATI COMMESSE'!$A$2:$F$25,3,FALSE))</f>
        <v>GOL - 22-02-5000 - 22-12-5003</v>
      </c>
      <c r="D384" s="11" t="str">
        <f>LEFT(exp_SILP!$R384,5)</f>
        <v>16:00</v>
      </c>
      <c r="E384" s="11" t="str">
        <f>RIGHT(exp_SILP!$R384,5)</f>
        <v>17:00</v>
      </c>
      <c r="F384" s="11">
        <f>IF(exp_SILP!$AG384&gt;=60,exp_SILP!$AG384/60,exp_SILP!$AG384)</f>
        <v>1</v>
      </c>
      <c r="G384" s="11" t="str">
        <f>VLOOKUP(exp_SILP!$Y384,'DATI CM'!$A$2:$F$28,2,FALSE)</f>
        <v>FLCSRN79S42L219X</v>
      </c>
      <c r="H384" s="11" t="str">
        <f>VLOOKUP(exp_SILP!$Y384,'DATI CM'!$A$2:$F$28,3,FALSE)</f>
        <v>A011</v>
      </c>
      <c r="I384" s="11" t="str">
        <f t="shared" si="1"/>
        <v>N</v>
      </c>
      <c r="J384" s="11" t="str">
        <f>VLOOKUP(exp_SILP!$Y384,'DATI CM'!$A$2:$F$28,4,FALSE)</f>
        <v>TORINO</v>
      </c>
      <c r="K384" s="12">
        <f>VLOOKUP(exp_SILP!$B384,'DATI COMMESSE'!$A$2:$F$25,5,FALSE)</f>
        <v>39.94</v>
      </c>
      <c r="L384" s="12">
        <f>IF(exp_SILP!$B384="A4.10 - LEP E - ORIENTAMENTO SPECIALISTICO SKILL GAP ANALYSIS - GRUPPO 3P",0,VLOOKUP(exp_SILP!$Y384,'DATI CM'!$A$2:$F$28,6,FALSE))</f>
        <v>25</v>
      </c>
      <c r="M384" s="12">
        <f>IFERROR(VLOOKUP(exp_SILP!$B384,'DATI CM'!$H$2:$I$16,2,FALSE)*exp_SILP!$F384,0)</f>
        <v>0</v>
      </c>
      <c r="N384" s="11" t="str">
        <f>VLOOKUP(exp_SILP!$B384,'DATI COMMESSE'!$A$2:$F$25,4,FALSE)</f>
        <v>GOL</v>
      </c>
      <c r="O384" s="13">
        <f>VLOOKUP(exp_SILP!$B384,'DATI COMMESSE'!$A$2:$F$25,5,FALSE)*exp_SILP!$F384</f>
        <v>39.94</v>
      </c>
      <c r="P384" s="11" t="str">
        <f>IF(MID(exp_SILP!$W384,10,2)&gt;"40","F","M")</f>
        <v>M</v>
      </c>
      <c r="Q384" s="27" t="s">
        <v>369</v>
      </c>
      <c r="R384" s="15" t="s">
        <v>152</v>
      </c>
      <c r="S384" s="15" t="s">
        <v>173</v>
      </c>
      <c r="T384" s="15" t="s">
        <v>58</v>
      </c>
      <c r="U384" s="15" t="s">
        <v>59</v>
      </c>
      <c r="V384" s="15" t="s">
        <v>949</v>
      </c>
      <c r="W384" s="15" t="s">
        <v>950</v>
      </c>
      <c r="X384" s="15" t="s">
        <v>951</v>
      </c>
      <c r="Y384" s="15" t="s">
        <v>10</v>
      </c>
      <c r="Z384" s="15" t="s">
        <v>63</v>
      </c>
      <c r="AA384" s="15" t="s">
        <v>64</v>
      </c>
      <c r="AB384" s="15" t="s">
        <v>74</v>
      </c>
      <c r="AC384" s="15" t="s">
        <v>75</v>
      </c>
      <c r="AD384" s="15" t="s">
        <v>177</v>
      </c>
      <c r="AE384" s="15" t="s">
        <v>59</v>
      </c>
      <c r="AF384" s="15" t="s">
        <v>177</v>
      </c>
      <c r="AG384" s="28" t="s">
        <v>67</v>
      </c>
      <c r="AH384" s="15" t="s">
        <v>347</v>
      </c>
      <c r="AI384" s="15" t="s">
        <v>77</v>
      </c>
      <c r="AJ384" s="15" t="str">
        <f>VLOOKUP(exp_SILP!$Y384,'DATI CM'!$A$2:$F$28,2,FALSE)</f>
        <v>FLCSRN79S42L219X</v>
      </c>
    </row>
    <row r="385" ht="15.75" hidden="1" customHeight="1">
      <c r="A385" s="17" t="str">
        <f>IFERROR(VLOOKUP(exp_SILP!$W385,exp_utenti_P!D:D,1,FALSE),"_DA INSERIRE")</f>
        <v>CNFCST76T47F952C</v>
      </c>
      <c r="B385" s="17" t="str">
        <f>IF(AND(exp_SILP!$S385="A.3 ORIENTAMENTO PROFESSIONALE",exp_SILP!$AD385="4.2"),"A.3 ORIENTAMENTO PROFESSIONALE (CARCERE)",
IF(AND(exp_SILP!$S385="A.3 ORIENTAMENTO PROFESSIONALE",exp_SILP!$AD385="."),"A.3 ORIENTAMENTO PROFESSIONALE (CARCERE)",
IF(AND(exp_SILP!$S385="A.4 CONSULENZA ORIENTATIVA",exp_SILP!$AD385="4.2"),"A.4 CONSULENZA ORIENTATIVA (CARCERE)",
IF(AND(exp_SILP!$S385="A.4 CONSULENZA ORIENTATIVA",exp_SILP!$AD385="."),"A.4 CONSULENZA ORIENTATIVA (CARCERE)",
IF(AND(exp_SILP!$S385="A.5 - LEP F1 - ACCOMPAGNAMENTO AL LAVORO",exp_SILP!$AD385="4.2"),"A.5 - LEP F1 - ACCOMPAGNAMENTO AL LAVORO (CARCERE)",
IF(AND(exp_SILP!$S385="A.5 - LEP F1 - ACCOMPAGNAMENTO AL LAVORO",exp_SILP!$AD385="."),"A.5 - LEP F1 - ACCOMPAGNAMENTO AL LAVORO (CARCERE)",
IF(AND(exp_SILP!$S385="A.5.2a - TUTORAGGIO TIROCINI",exp_SILP!$AD385="4.2"),"A.5.2a - TUTORAGGIO TIROCINI (CARCERE)",
exp_SILP!$S385)))))))</f>
        <v>A4.10 - LEP E - ORIENTAMENTO SPECIALISTICO SKILL GAP ANALYSIS</v>
      </c>
      <c r="C385" s="18" t="str">
        <f>CONCATENATE(VLOOKUP(exp_SILP!$B385,'DATI COMMESSE'!$A$2:$F$25,4,FALSE)," - ", VLOOKUP(exp_SILP!$B385,'DATI COMMESSE'!$A$2:$F$25,2,FALSE)," - ",VLOOKUP(exp_SILP!$B385,'DATI COMMESSE'!$A$2:$F$25,3,FALSE))</f>
        <v>GOL - 22-02-5000 - 22-12-5003</v>
      </c>
      <c r="D385" s="18" t="str">
        <f>LEFT(exp_SILP!$R385,5)</f>
        <v>14:00</v>
      </c>
      <c r="E385" s="18" t="str">
        <f>RIGHT(exp_SILP!$R385,5)</f>
        <v>15:00</v>
      </c>
      <c r="F385" s="18">
        <f>IF(exp_SILP!$AG385&gt;=60,exp_SILP!$AG385/60,exp_SILP!$AG385)</f>
        <v>1</v>
      </c>
      <c r="G385" s="18" t="str">
        <f>VLOOKUP(exp_SILP!$Y385,'DATI CM'!$A$2:$F$28,2,FALSE)</f>
        <v>RSCDAA66H43F952Q</v>
      </c>
      <c r="H385" s="18" t="str">
        <f>VLOOKUP(exp_SILP!$Y385,'DATI CM'!$A$2:$F$28,3,FALSE)</f>
        <v>A011</v>
      </c>
      <c r="I385" s="18" t="str">
        <f t="shared" si="1"/>
        <v>N</v>
      </c>
      <c r="J385" s="18" t="str">
        <f>VLOOKUP(exp_SILP!$Y385,'DATI CM'!$A$2:$F$28,4,FALSE)</f>
        <v>NO</v>
      </c>
      <c r="K385" s="19">
        <f>VLOOKUP(exp_SILP!$B385,'DATI COMMESSE'!$A$2:$F$25,5,FALSE)</f>
        <v>39.94</v>
      </c>
      <c r="L385" s="19">
        <f>IF(exp_SILP!$B385="A4.10 - LEP E - ORIENTAMENTO SPECIALISTICO SKILL GAP ANALYSIS - GRUPPO 3P",0,VLOOKUP(exp_SILP!$Y385,'DATI CM'!$A$2:$F$28,6,FALSE))</f>
        <v>25</v>
      </c>
      <c r="M385" s="19">
        <f>IFERROR(VLOOKUP(exp_SILP!$B385,'DATI CM'!$H$2:$I$16,2,FALSE)*exp_SILP!$F385,0)</f>
        <v>0</v>
      </c>
      <c r="N385" s="18" t="str">
        <f>VLOOKUP(exp_SILP!$B385,'DATI COMMESSE'!$A$2:$F$25,4,FALSE)</f>
        <v>GOL</v>
      </c>
      <c r="O385" s="20">
        <f>VLOOKUP(exp_SILP!$B385,'DATI COMMESSE'!$A$2:$F$25,5,FALSE)*exp_SILP!$F385</f>
        <v>39.94</v>
      </c>
      <c r="P385" s="18" t="str">
        <f>IF(MID(exp_SILP!$W385,10,2)&gt;"40","F","M")</f>
        <v>F</v>
      </c>
      <c r="Q385" s="24" t="s">
        <v>369</v>
      </c>
      <c r="R385" s="22" t="s">
        <v>56</v>
      </c>
      <c r="S385" s="22" t="s">
        <v>70</v>
      </c>
      <c r="T385" s="22" t="s">
        <v>58</v>
      </c>
      <c r="U385" s="22" t="s">
        <v>59</v>
      </c>
      <c r="V385" s="22" t="s">
        <v>961</v>
      </c>
      <c r="W385" s="22" t="s">
        <v>962</v>
      </c>
      <c r="X385" s="22" t="s">
        <v>963</v>
      </c>
      <c r="Y385" s="22" t="s">
        <v>16</v>
      </c>
      <c r="Z385" s="22" t="s">
        <v>63</v>
      </c>
      <c r="AA385" s="22" t="s">
        <v>64</v>
      </c>
      <c r="AB385" s="22" t="s">
        <v>65</v>
      </c>
      <c r="AC385" s="22" t="s">
        <v>82</v>
      </c>
      <c r="AD385" s="22" t="s">
        <v>59</v>
      </c>
      <c r="AE385" s="22" t="s">
        <v>59</v>
      </c>
      <c r="AF385" s="22" t="s">
        <v>114</v>
      </c>
      <c r="AG385" s="25" t="s">
        <v>67</v>
      </c>
      <c r="AH385" s="22" t="s">
        <v>369</v>
      </c>
      <c r="AI385" s="22" t="s">
        <v>198</v>
      </c>
      <c r="AJ385" s="22" t="str">
        <f>VLOOKUP(exp_SILP!$Y385,'DATI CM'!$A$2:$F$28,2,FALSE)</f>
        <v>RSCDAA66H43F952Q</v>
      </c>
    </row>
    <row r="386" ht="15.75" hidden="1" customHeight="1">
      <c r="A386" s="10" t="str">
        <f>IFERROR(VLOOKUP(exp_SILP!$W386,exp_utenti_P!D:D,1,FALSE),"_DA INSERIRE")</f>
        <v>CNFCST76T47F952C</v>
      </c>
      <c r="B386" s="10" t="str">
        <f>IF(AND(exp_SILP!$S386="A.3 ORIENTAMENTO PROFESSIONALE",exp_SILP!$AD386="4.2"),"A.3 ORIENTAMENTO PROFESSIONALE (CARCERE)",
IF(AND(exp_SILP!$S386="A.3 ORIENTAMENTO PROFESSIONALE",exp_SILP!$AD386="."),"A.3 ORIENTAMENTO PROFESSIONALE (CARCERE)",
IF(AND(exp_SILP!$S386="A.4 CONSULENZA ORIENTATIVA",exp_SILP!$AD386="4.2"),"A.4 CONSULENZA ORIENTATIVA (CARCERE)",
IF(AND(exp_SILP!$S386="A.4 CONSULENZA ORIENTATIVA",exp_SILP!$AD386="."),"A.4 CONSULENZA ORIENTATIVA (CARCERE)",
IF(AND(exp_SILP!$S386="A.5 - LEP F1 - ACCOMPAGNAMENTO AL LAVORO",exp_SILP!$AD386="4.2"),"A.5 - LEP F1 - ACCOMPAGNAMENTO AL LAVORO (CARCERE)",
IF(AND(exp_SILP!$S386="A.5 - LEP F1 - ACCOMPAGNAMENTO AL LAVORO",exp_SILP!$AD386="."),"A.5 - LEP F1 - ACCOMPAGNAMENTO AL LAVORO (CARCERE)",
IF(AND(exp_SILP!$S386="A.5.2a - TUTORAGGIO TIROCINI",exp_SILP!$AD386="4.2"),"A.5.2a - TUTORAGGIO TIROCINI (CARCERE)",
exp_SILP!$S386)))))))</f>
        <v>A4.10 - LEP E - ORIENTAMENTO SPECIALISTICO SKILL GAP ANALYSIS</v>
      </c>
      <c r="C386" s="11" t="str">
        <f>CONCATENATE(VLOOKUP(exp_SILP!$B386,'DATI COMMESSE'!$A$2:$F$25,4,FALSE)," - ", VLOOKUP(exp_SILP!$B386,'DATI COMMESSE'!$A$2:$F$25,2,FALSE)," - ",VLOOKUP(exp_SILP!$B386,'DATI COMMESSE'!$A$2:$F$25,3,FALSE))</f>
        <v>GOL - 22-02-5000 - 22-12-5003</v>
      </c>
      <c r="D386" s="11" t="str">
        <f>LEFT(exp_SILP!$R386,5)</f>
        <v>09:00</v>
      </c>
      <c r="E386" s="11" t="str">
        <f>RIGHT(exp_SILP!$R386,5)</f>
        <v>10:00</v>
      </c>
      <c r="F386" s="11">
        <f>IF(exp_SILP!$AG386&gt;=60,exp_SILP!$AG386/60,exp_SILP!$AG386)</f>
        <v>1</v>
      </c>
      <c r="G386" s="11" t="str">
        <f>VLOOKUP(exp_SILP!$Y386,'DATI CM'!$A$2:$F$28,2,FALSE)</f>
        <v>RSCDAA66H43F952Q</v>
      </c>
      <c r="H386" s="11" t="str">
        <f>VLOOKUP(exp_SILP!$Y386,'DATI CM'!$A$2:$F$28,3,FALSE)</f>
        <v>A011</v>
      </c>
      <c r="I386" s="11" t="str">
        <f t="shared" si="1"/>
        <v>N</v>
      </c>
      <c r="J386" s="11" t="str">
        <f>VLOOKUP(exp_SILP!$Y386,'DATI CM'!$A$2:$F$28,4,FALSE)</f>
        <v>NO</v>
      </c>
      <c r="K386" s="12">
        <f>VLOOKUP(exp_SILP!$B386,'DATI COMMESSE'!$A$2:$F$25,5,FALSE)</f>
        <v>39.94</v>
      </c>
      <c r="L386" s="12">
        <f>IF(exp_SILP!$B386="A4.10 - LEP E - ORIENTAMENTO SPECIALISTICO SKILL GAP ANALYSIS - GRUPPO 3P",0,VLOOKUP(exp_SILP!$Y386,'DATI CM'!$A$2:$F$28,6,FALSE))</f>
        <v>25</v>
      </c>
      <c r="M386" s="12">
        <f>IFERROR(VLOOKUP(exp_SILP!$B386,'DATI CM'!$H$2:$I$16,2,FALSE)*exp_SILP!$F386,0)</f>
        <v>0</v>
      </c>
      <c r="N386" s="11" t="str">
        <f>VLOOKUP(exp_SILP!$B386,'DATI COMMESSE'!$A$2:$F$25,4,FALSE)</f>
        <v>GOL</v>
      </c>
      <c r="O386" s="13">
        <f>VLOOKUP(exp_SILP!$B386,'DATI COMMESSE'!$A$2:$F$25,5,FALSE)*exp_SILP!$F386</f>
        <v>39.94</v>
      </c>
      <c r="P386" s="11" t="str">
        <f>IF(MID(exp_SILP!$W386,10,2)&gt;"40","F","M")</f>
        <v>F</v>
      </c>
      <c r="Q386" s="27" t="s">
        <v>369</v>
      </c>
      <c r="R386" s="15" t="s">
        <v>203</v>
      </c>
      <c r="S386" s="15" t="s">
        <v>70</v>
      </c>
      <c r="T386" s="15" t="s">
        <v>58</v>
      </c>
      <c r="U386" s="15" t="s">
        <v>59</v>
      </c>
      <c r="V386" s="15" t="s">
        <v>961</v>
      </c>
      <c r="W386" s="15" t="s">
        <v>962</v>
      </c>
      <c r="X386" s="15" t="s">
        <v>963</v>
      </c>
      <c r="Y386" s="15" t="s">
        <v>16</v>
      </c>
      <c r="Z386" s="15" t="s">
        <v>63</v>
      </c>
      <c r="AA386" s="15" t="s">
        <v>64</v>
      </c>
      <c r="AB386" s="15" t="s">
        <v>65</v>
      </c>
      <c r="AC386" s="15" t="s">
        <v>82</v>
      </c>
      <c r="AD386" s="15" t="s">
        <v>59</v>
      </c>
      <c r="AE386" s="15" t="s">
        <v>59</v>
      </c>
      <c r="AF386" s="15" t="s">
        <v>59</v>
      </c>
      <c r="AG386" s="28" t="s">
        <v>67</v>
      </c>
      <c r="AH386" s="15" t="s">
        <v>369</v>
      </c>
      <c r="AI386" s="15" t="s">
        <v>198</v>
      </c>
      <c r="AJ386" s="15" t="str">
        <f>VLOOKUP(exp_SILP!$Y386,'DATI CM'!$A$2:$F$28,2,FALSE)</f>
        <v>RSCDAA66H43F952Q</v>
      </c>
    </row>
    <row r="387" ht="15.75" hidden="1" customHeight="1">
      <c r="A387" s="17" t="str">
        <f>IFERROR(VLOOKUP(exp_SILP!$W387,exp_utenti_P!D:D,1,FALSE),"_DA INSERIRE")</f>
        <v>MZZPRZ72T47F952W</v>
      </c>
      <c r="B387" s="17" t="str">
        <f>IF(AND(exp_SILP!$S387="A.3 ORIENTAMENTO PROFESSIONALE",exp_SILP!$AD387="4.2"),"A.3 ORIENTAMENTO PROFESSIONALE (CARCERE)",
IF(AND(exp_SILP!$S387="A.3 ORIENTAMENTO PROFESSIONALE",exp_SILP!$AD387="."),"A.3 ORIENTAMENTO PROFESSIONALE (CARCERE)",
IF(AND(exp_SILP!$S387="A.4 CONSULENZA ORIENTATIVA",exp_SILP!$AD387="4.2"),"A.4 CONSULENZA ORIENTATIVA (CARCERE)",
IF(AND(exp_SILP!$S387="A.4 CONSULENZA ORIENTATIVA",exp_SILP!$AD387="."),"A.4 CONSULENZA ORIENTATIVA (CARCERE)",
IF(AND(exp_SILP!$S387="A.5 - LEP F1 - ACCOMPAGNAMENTO AL LAVORO",exp_SILP!$AD387="4.2"),"A.5 - LEP F1 - ACCOMPAGNAMENTO AL LAVORO (CARCERE)",
IF(AND(exp_SILP!$S387="A.5 - LEP F1 - ACCOMPAGNAMENTO AL LAVORO",exp_SILP!$AD387="."),"A.5 - LEP F1 - ACCOMPAGNAMENTO AL LAVORO (CARCERE)",
IF(AND(exp_SILP!$S387="A.5.2a - TUTORAGGIO TIROCINI",exp_SILP!$AD387="4.2"),"A.5.2a - TUTORAGGIO TIROCINI (CARCERE)",
exp_SILP!$S387)))))))</f>
        <v>A4.10 - LEP E - ORIENTAMENTO SPECIALISTICO SKILL GAP ANALYSIS</v>
      </c>
      <c r="C387" s="18" t="str">
        <f>CONCATENATE(VLOOKUP(exp_SILP!$B387,'DATI COMMESSE'!$A$2:$F$25,4,FALSE)," - ", VLOOKUP(exp_SILP!$B387,'DATI COMMESSE'!$A$2:$F$25,2,FALSE)," - ",VLOOKUP(exp_SILP!$B387,'DATI COMMESSE'!$A$2:$F$25,3,FALSE))</f>
        <v>GOL - 22-02-5000 - 22-12-5003</v>
      </c>
      <c r="D387" s="18" t="str">
        <f>LEFT(exp_SILP!$R387,5)</f>
        <v>10:00</v>
      </c>
      <c r="E387" s="18" t="str">
        <f>RIGHT(exp_SILP!$R387,5)</f>
        <v>11:00</v>
      </c>
      <c r="F387" s="18">
        <f>IF(exp_SILP!$AG387&gt;=60,exp_SILP!$AG387/60,exp_SILP!$AG387)</f>
        <v>1</v>
      </c>
      <c r="G387" s="18" t="str">
        <f>VLOOKUP(exp_SILP!$Y387,'DATI CM'!$A$2:$F$28,2,FALSE)</f>
        <v>RSCDAA66H43F952Q</v>
      </c>
      <c r="H387" s="18" t="str">
        <f>VLOOKUP(exp_SILP!$Y387,'DATI CM'!$A$2:$F$28,3,FALSE)</f>
        <v>A011</v>
      </c>
      <c r="I387" s="18" t="str">
        <f t="shared" si="1"/>
        <v>N</v>
      </c>
      <c r="J387" s="18" t="str">
        <f>VLOOKUP(exp_SILP!$Y387,'DATI CM'!$A$2:$F$28,4,FALSE)</f>
        <v>NO</v>
      </c>
      <c r="K387" s="19">
        <f>VLOOKUP(exp_SILP!$B387,'DATI COMMESSE'!$A$2:$F$25,5,FALSE)</f>
        <v>39.94</v>
      </c>
      <c r="L387" s="19">
        <f>IF(exp_SILP!$B387="A4.10 - LEP E - ORIENTAMENTO SPECIALISTICO SKILL GAP ANALYSIS - GRUPPO 3P",0,VLOOKUP(exp_SILP!$Y387,'DATI CM'!$A$2:$F$28,6,FALSE))</f>
        <v>25</v>
      </c>
      <c r="M387" s="19">
        <f>IFERROR(VLOOKUP(exp_SILP!$B387,'DATI CM'!$H$2:$I$16,2,FALSE)*exp_SILP!$F387,0)</f>
        <v>0</v>
      </c>
      <c r="N387" s="18" t="str">
        <f>VLOOKUP(exp_SILP!$B387,'DATI COMMESSE'!$A$2:$F$25,4,FALSE)</f>
        <v>GOL</v>
      </c>
      <c r="O387" s="20">
        <f>VLOOKUP(exp_SILP!$B387,'DATI COMMESSE'!$A$2:$F$25,5,FALSE)*exp_SILP!$F387</f>
        <v>39.94</v>
      </c>
      <c r="P387" s="18" t="str">
        <f>IF(MID(exp_SILP!$W387,10,2)&gt;"40","F","M")</f>
        <v>F</v>
      </c>
      <c r="Q387" s="24" t="s">
        <v>369</v>
      </c>
      <c r="R387" s="22" t="s">
        <v>139</v>
      </c>
      <c r="S387" s="22" t="s">
        <v>70</v>
      </c>
      <c r="T387" s="22" t="s">
        <v>58</v>
      </c>
      <c r="U387" s="22" t="s">
        <v>59</v>
      </c>
      <c r="V387" s="22" t="s">
        <v>591</v>
      </c>
      <c r="W387" s="22" t="s">
        <v>592</v>
      </c>
      <c r="X387" s="22" t="s">
        <v>593</v>
      </c>
      <c r="Y387" s="22" t="s">
        <v>16</v>
      </c>
      <c r="Z387" s="22" t="s">
        <v>63</v>
      </c>
      <c r="AA387" s="22" t="s">
        <v>64</v>
      </c>
      <c r="AB387" s="22" t="s">
        <v>65</v>
      </c>
      <c r="AC387" s="22" t="s">
        <v>82</v>
      </c>
      <c r="AD387" s="22" t="s">
        <v>59</v>
      </c>
      <c r="AE387" s="22" t="s">
        <v>59</v>
      </c>
      <c r="AF387" s="22" t="s">
        <v>59</v>
      </c>
      <c r="AG387" s="25" t="s">
        <v>67</v>
      </c>
      <c r="AH387" s="22" t="s">
        <v>369</v>
      </c>
      <c r="AI387" s="22" t="s">
        <v>198</v>
      </c>
      <c r="AJ387" s="22" t="str">
        <f>VLOOKUP(exp_SILP!$Y387,'DATI CM'!$A$2:$F$28,2,FALSE)</f>
        <v>RSCDAA66H43F952Q</v>
      </c>
    </row>
    <row r="388" ht="15.75" hidden="1" customHeight="1">
      <c r="A388" s="10" t="str">
        <f>IFERROR(VLOOKUP(exp_SILP!$W388,exp_utenti_P!D:D,1,FALSE),"_DA INSERIRE")</f>
        <v>VLNDNL67L54G019O</v>
      </c>
      <c r="B388" s="10" t="str">
        <f>IF(AND(exp_SILP!$S388="A.3 ORIENTAMENTO PROFESSIONALE",exp_SILP!$AD388="4.2"),"A.3 ORIENTAMENTO PROFESSIONALE (CARCERE)",
IF(AND(exp_SILP!$S388="A.3 ORIENTAMENTO PROFESSIONALE",exp_SILP!$AD388="."),"A.3 ORIENTAMENTO PROFESSIONALE (CARCERE)",
IF(AND(exp_SILP!$S388="A.4 CONSULENZA ORIENTATIVA",exp_SILP!$AD388="4.2"),"A.4 CONSULENZA ORIENTATIVA (CARCERE)",
IF(AND(exp_SILP!$S388="A.4 CONSULENZA ORIENTATIVA",exp_SILP!$AD388="."),"A.4 CONSULENZA ORIENTATIVA (CARCERE)",
IF(AND(exp_SILP!$S388="A.5 - LEP F1 - ACCOMPAGNAMENTO AL LAVORO",exp_SILP!$AD388="4.2"),"A.5 - LEP F1 - ACCOMPAGNAMENTO AL LAVORO (CARCERE)",
IF(AND(exp_SILP!$S388="A.5 - LEP F1 - ACCOMPAGNAMENTO AL LAVORO",exp_SILP!$AD388="."),"A.5 - LEP F1 - ACCOMPAGNAMENTO AL LAVORO (CARCERE)",
IF(AND(exp_SILP!$S388="A.5.2a - TUTORAGGIO TIROCINI",exp_SILP!$AD388="4.2"),"A.5.2a - TUTORAGGIO TIROCINI (CARCERE)",
exp_SILP!$S388)))))))</f>
        <v>A4.10 - LEP E - ORIENTAMENTO SPECIALISTICO SKILL GAP ANALYSIS</v>
      </c>
      <c r="C388" s="11" t="str">
        <f>CONCATENATE(VLOOKUP(exp_SILP!$B388,'DATI COMMESSE'!$A$2:$F$25,4,FALSE)," - ", VLOOKUP(exp_SILP!$B388,'DATI COMMESSE'!$A$2:$F$25,2,FALSE)," - ",VLOOKUP(exp_SILP!$B388,'DATI COMMESSE'!$A$2:$F$25,3,FALSE))</f>
        <v>GOL - 22-02-5000 - 22-12-5003</v>
      </c>
      <c r="D388" s="11" t="str">
        <f>LEFT(exp_SILP!$R388,5)</f>
        <v>11:00</v>
      </c>
      <c r="E388" s="11" t="str">
        <f>RIGHT(exp_SILP!$R388,5)</f>
        <v>13:00</v>
      </c>
      <c r="F388" s="11">
        <f>IF(exp_SILP!$AG388&gt;=60,exp_SILP!$AG388/60,exp_SILP!$AG388)</f>
        <v>2</v>
      </c>
      <c r="G388" s="11" t="str">
        <f>VLOOKUP(exp_SILP!$Y388,'DATI CM'!$A$2:$F$28,2,FALSE)</f>
        <v>RSCDAA66H43F952Q</v>
      </c>
      <c r="H388" s="11" t="str">
        <f>VLOOKUP(exp_SILP!$Y388,'DATI CM'!$A$2:$F$28,3,FALSE)</f>
        <v>A011</v>
      </c>
      <c r="I388" s="11" t="str">
        <f t="shared" si="1"/>
        <v>N</v>
      </c>
      <c r="J388" s="11" t="str">
        <f>VLOOKUP(exp_SILP!$Y388,'DATI CM'!$A$2:$F$28,4,FALSE)</f>
        <v>NO</v>
      </c>
      <c r="K388" s="12">
        <f>VLOOKUP(exp_SILP!$B388,'DATI COMMESSE'!$A$2:$F$25,5,FALSE)</f>
        <v>39.94</v>
      </c>
      <c r="L388" s="12">
        <f>IF(exp_SILP!$B388="A4.10 - LEP E - ORIENTAMENTO SPECIALISTICO SKILL GAP ANALYSIS - GRUPPO 3P",0,VLOOKUP(exp_SILP!$Y388,'DATI CM'!$A$2:$F$28,6,FALSE))</f>
        <v>25</v>
      </c>
      <c r="M388" s="12">
        <f>IFERROR(VLOOKUP(exp_SILP!$B388,'DATI CM'!$H$2:$I$16,2,FALSE)*exp_SILP!$F388,0)</f>
        <v>0</v>
      </c>
      <c r="N388" s="11" t="str">
        <f>VLOOKUP(exp_SILP!$B388,'DATI COMMESSE'!$A$2:$F$25,4,FALSE)</f>
        <v>GOL</v>
      </c>
      <c r="O388" s="13">
        <f>VLOOKUP(exp_SILP!$B388,'DATI COMMESSE'!$A$2:$F$25,5,FALSE)*exp_SILP!$F388</f>
        <v>79.88</v>
      </c>
      <c r="P388" s="11" t="str">
        <f>IF(MID(exp_SILP!$W388,10,2)&gt;"40","F","M")</f>
        <v>F</v>
      </c>
      <c r="Q388" s="27" t="s">
        <v>369</v>
      </c>
      <c r="R388" s="15" t="s">
        <v>219</v>
      </c>
      <c r="S388" s="15" t="s">
        <v>70</v>
      </c>
      <c r="T388" s="15" t="s">
        <v>58</v>
      </c>
      <c r="U388" s="15" t="s">
        <v>59</v>
      </c>
      <c r="V388" s="15" t="s">
        <v>964</v>
      </c>
      <c r="W388" s="15" t="s">
        <v>965</v>
      </c>
      <c r="X388" s="15" t="s">
        <v>966</v>
      </c>
      <c r="Y388" s="15" t="s">
        <v>16</v>
      </c>
      <c r="Z388" s="15" t="s">
        <v>63</v>
      </c>
      <c r="AA388" s="15" t="s">
        <v>64</v>
      </c>
      <c r="AB388" s="15" t="s">
        <v>65</v>
      </c>
      <c r="AC388" s="15" t="s">
        <v>82</v>
      </c>
      <c r="AD388" s="15" t="s">
        <v>59</v>
      </c>
      <c r="AE388" s="15" t="s">
        <v>59</v>
      </c>
      <c r="AF388" s="15" t="s">
        <v>59</v>
      </c>
      <c r="AG388" s="28" t="s">
        <v>76</v>
      </c>
      <c r="AH388" s="15" t="s">
        <v>369</v>
      </c>
      <c r="AI388" s="15" t="s">
        <v>198</v>
      </c>
      <c r="AJ388" s="15" t="str">
        <f>VLOOKUP(exp_SILP!$Y388,'DATI CM'!$A$2:$F$28,2,FALSE)</f>
        <v>RSCDAA66H43F952Q</v>
      </c>
    </row>
    <row r="389" ht="15.75" customHeight="1">
      <c r="A389" s="17" t="str">
        <f>IFERROR(VLOOKUP(exp_SILP!$W389,exp_utenti_P!D:D,1,FALSE),"_DA INSERIRE")</f>
        <v>GLLGLC68P10L219E</v>
      </c>
      <c r="B389" s="17" t="str">
        <f>IF(AND(exp_SILP!$S389="A.3 ORIENTAMENTO PROFESSIONALE",exp_SILP!$AD389="4.2"),"A.3 ORIENTAMENTO PROFESSIONALE (CARCERE)",
IF(AND(exp_SILP!$S389="A.3 ORIENTAMENTO PROFESSIONALE",exp_SILP!$AD389="."),"A.3 ORIENTAMENTO PROFESSIONALE (CARCERE)",
IF(AND(exp_SILP!$S389="A.4 CONSULENZA ORIENTATIVA",exp_SILP!$AD389="4.2"),"A.4 CONSULENZA ORIENTATIVA (CARCERE)",
IF(AND(exp_SILP!$S389="A.4 CONSULENZA ORIENTATIVA",exp_SILP!$AD389="."),"A.4 CONSULENZA ORIENTATIVA (CARCERE)",
IF(AND(exp_SILP!$S389="A.5 - LEP F1 - ACCOMPAGNAMENTO AL LAVORO",exp_SILP!$AD389="4.2"),"A.5 - LEP F1 - ACCOMPAGNAMENTO AL LAVORO (CARCERE)",
IF(AND(exp_SILP!$S389="A.5 - LEP F1 - ACCOMPAGNAMENTO AL LAVORO",exp_SILP!$AD389="."),"A.5 - LEP F1 - ACCOMPAGNAMENTO AL LAVORO (CARCERE)",
IF(AND(exp_SILP!$S389="A.5.2a - TUTORAGGIO TIROCINI",exp_SILP!$AD389="4.2"),"A.5.2a - TUTORAGGIO TIROCINI (CARCERE)",
exp_SILP!$S389)))))))</f>
        <v>A.5 - LEP F1 - ACCOMPAGNAMENTO AL LAVORO</v>
      </c>
      <c r="C389" s="18" t="str">
        <f>CONCATENATE(VLOOKUP(exp_SILP!$B389,'DATI COMMESSE'!$A$2:$F$25,4,FALSE)," - ", VLOOKUP(exp_SILP!$B389,'DATI COMMESSE'!$A$2:$F$25,2,FALSE)," - ",VLOOKUP(exp_SILP!$B389,'DATI COMMESSE'!$A$2:$F$25,3,FALSE))</f>
        <v>GOL - 22-02-5000 - 22-12-5003</v>
      </c>
      <c r="D389" s="18" t="str">
        <f>LEFT(exp_SILP!$R389,5)</f>
        <v>18:00</v>
      </c>
      <c r="E389" s="18" t="str">
        <f>RIGHT(exp_SILP!$R389,5)</f>
        <v>19:00</v>
      </c>
      <c r="F389" s="18">
        <f>IF(exp_SILP!$AG389&gt;=60,exp_SILP!$AG389/60,exp_SILP!$AG389)</f>
        <v>1</v>
      </c>
      <c r="G389" s="18" t="str">
        <f>VLOOKUP(exp_SILP!$Y389,'DATI CM'!$A$2:$F$28,2,FALSE)</f>
        <v>FLCSRN79S42L219X</v>
      </c>
      <c r="H389" s="18" t="str">
        <f>VLOOKUP(exp_SILP!$Y389,'DATI CM'!$A$2:$F$28,3,FALSE)</f>
        <v>A011</v>
      </c>
      <c r="I389" s="18" t="str">
        <f t="shared" si="1"/>
        <v>N</v>
      </c>
      <c r="J389" s="18" t="str">
        <f>VLOOKUP(exp_SILP!$Y389,'DATI CM'!$A$2:$F$28,4,FALSE)</f>
        <v>TORINO</v>
      </c>
      <c r="K389" s="19">
        <f>VLOOKUP(exp_SILP!$B389,'DATI COMMESSE'!$A$2:$F$25,5,FALSE)</f>
        <v>39.94</v>
      </c>
      <c r="L389" s="19">
        <f>IF(exp_SILP!$B389="A4.10 - LEP E - ORIENTAMENTO SPECIALISTICO SKILL GAP ANALYSIS - GRUPPO 3P",0,VLOOKUP(exp_SILP!$Y389,'DATI CM'!$A$2:$F$28,6,FALSE))</f>
        <v>25</v>
      </c>
      <c r="M389" s="19">
        <f>IFERROR(VLOOKUP(exp_SILP!$B389,'DATI CM'!$H$2:$I$16,2,FALSE)*exp_SILP!$F389,0)</f>
        <v>0</v>
      </c>
      <c r="N389" s="18" t="str">
        <f>VLOOKUP(exp_SILP!$B389,'DATI COMMESSE'!$A$2:$F$25,4,FALSE)</f>
        <v>GOL</v>
      </c>
      <c r="O389" s="20">
        <f>VLOOKUP(exp_SILP!$B389,'DATI COMMESSE'!$A$2:$F$25,5,FALSE)*exp_SILP!$F389</f>
        <v>39.94</v>
      </c>
      <c r="P389" s="18" t="str">
        <f>IF(MID(exp_SILP!$W389,10,2)&gt;"40","F","M")</f>
        <v>M</v>
      </c>
      <c r="Q389" s="24" t="s">
        <v>889</v>
      </c>
      <c r="R389" s="22" t="s">
        <v>230</v>
      </c>
      <c r="S389" s="22" t="s">
        <v>57</v>
      </c>
      <c r="T389" s="22" t="s">
        <v>58</v>
      </c>
      <c r="U389" s="22" t="s">
        <v>59</v>
      </c>
      <c r="V389" s="22" t="s">
        <v>71</v>
      </c>
      <c r="W389" s="22" t="s">
        <v>72</v>
      </c>
      <c r="X389" s="22" t="s">
        <v>73</v>
      </c>
      <c r="Y389" s="22" t="s">
        <v>10</v>
      </c>
      <c r="Z389" s="22" t="s">
        <v>63</v>
      </c>
      <c r="AA389" s="22" t="s">
        <v>64</v>
      </c>
      <c r="AB389" s="22" t="s">
        <v>65</v>
      </c>
      <c r="AC389" s="22" t="s">
        <v>75</v>
      </c>
      <c r="AD389" s="22" t="s">
        <v>59</v>
      </c>
      <c r="AE389" s="22" t="s">
        <v>59</v>
      </c>
      <c r="AF389" s="22" t="s">
        <v>211</v>
      </c>
      <c r="AG389" s="25" t="s">
        <v>67</v>
      </c>
      <c r="AH389" s="22" t="s">
        <v>967</v>
      </c>
      <c r="AI389" s="22" t="s">
        <v>77</v>
      </c>
      <c r="AJ389" s="22" t="str">
        <f>VLOOKUP(exp_SILP!$Y389,'DATI CM'!$A$2:$F$28,2,FALSE)</f>
        <v>FLCSRN79S42L219X</v>
      </c>
    </row>
    <row r="390" ht="15.75" customHeight="1">
      <c r="A390" s="10" t="str">
        <f>IFERROR(VLOOKUP(exp_SILP!$W390,exp_utenti_P!D:D,1,FALSE),"_DA INSERIRE")</f>
        <v>GLLGLC68P10L219E</v>
      </c>
      <c r="B390" s="10" t="str">
        <f>IF(AND(exp_SILP!$S390="A.3 ORIENTAMENTO PROFESSIONALE",exp_SILP!$AD390="4.2"),"A.3 ORIENTAMENTO PROFESSIONALE (CARCERE)",
IF(AND(exp_SILP!$S390="A.3 ORIENTAMENTO PROFESSIONALE",exp_SILP!$AD390="."),"A.3 ORIENTAMENTO PROFESSIONALE (CARCERE)",
IF(AND(exp_SILP!$S390="A.4 CONSULENZA ORIENTATIVA",exp_SILP!$AD390="4.2"),"A.4 CONSULENZA ORIENTATIVA (CARCERE)",
IF(AND(exp_SILP!$S390="A.4 CONSULENZA ORIENTATIVA",exp_SILP!$AD390="."),"A.4 CONSULENZA ORIENTATIVA (CARCERE)",
IF(AND(exp_SILP!$S390="A.5 - LEP F1 - ACCOMPAGNAMENTO AL LAVORO",exp_SILP!$AD390="4.2"),"A.5 - LEP F1 - ACCOMPAGNAMENTO AL LAVORO (CARCERE)",
IF(AND(exp_SILP!$S390="A.5 - LEP F1 - ACCOMPAGNAMENTO AL LAVORO",exp_SILP!$AD390="."),"A.5 - LEP F1 - ACCOMPAGNAMENTO AL LAVORO (CARCERE)",
IF(AND(exp_SILP!$S390="A.5.2a - TUTORAGGIO TIROCINI",exp_SILP!$AD390="4.2"),"A.5.2a - TUTORAGGIO TIROCINI (CARCERE)",
exp_SILP!$S390)))))))</f>
        <v>A.5 - LEP F1 - ACCOMPAGNAMENTO AL LAVORO</v>
      </c>
      <c r="C390" s="11" t="str">
        <f>CONCATENATE(VLOOKUP(exp_SILP!$B390,'DATI COMMESSE'!$A$2:$F$25,4,FALSE)," - ", VLOOKUP(exp_SILP!$B390,'DATI COMMESSE'!$A$2:$F$25,2,FALSE)," - ",VLOOKUP(exp_SILP!$B390,'DATI COMMESSE'!$A$2:$F$25,3,FALSE))</f>
        <v>GOL - 22-02-5000 - 22-12-5003</v>
      </c>
      <c r="D390" s="11" t="str">
        <f>LEFT(exp_SILP!$R390,5)</f>
        <v>16:00</v>
      </c>
      <c r="E390" s="11" t="str">
        <f>RIGHT(exp_SILP!$R390,5)</f>
        <v>18:00</v>
      </c>
      <c r="F390" s="11">
        <f>IF(exp_SILP!$AG390&gt;=60,exp_SILP!$AG390/60,exp_SILP!$AG390)</f>
        <v>2</v>
      </c>
      <c r="G390" s="11" t="str">
        <f>VLOOKUP(exp_SILP!$Y390,'DATI CM'!$A$2:$F$28,2,FALSE)</f>
        <v>FLCSRN79S42L219X</v>
      </c>
      <c r="H390" s="11" t="str">
        <f>VLOOKUP(exp_SILP!$Y390,'DATI CM'!$A$2:$F$28,3,FALSE)</f>
        <v>A011</v>
      </c>
      <c r="I390" s="11" t="str">
        <f t="shared" si="1"/>
        <v>N</v>
      </c>
      <c r="J390" s="11" t="str">
        <f>VLOOKUP(exp_SILP!$Y390,'DATI CM'!$A$2:$F$28,4,FALSE)</f>
        <v>TORINO</v>
      </c>
      <c r="K390" s="12">
        <f>VLOOKUP(exp_SILP!$B390,'DATI COMMESSE'!$A$2:$F$25,5,FALSE)</f>
        <v>39.94</v>
      </c>
      <c r="L390" s="12">
        <f>IF(exp_SILP!$B390="A4.10 - LEP E - ORIENTAMENTO SPECIALISTICO SKILL GAP ANALYSIS - GRUPPO 3P",0,VLOOKUP(exp_SILP!$Y390,'DATI CM'!$A$2:$F$28,6,FALSE))</f>
        <v>25</v>
      </c>
      <c r="M390" s="12">
        <f>IFERROR(VLOOKUP(exp_SILP!$B390,'DATI CM'!$H$2:$I$16,2,FALSE)*exp_SILP!$F390,0)</f>
        <v>0</v>
      </c>
      <c r="N390" s="11" t="str">
        <f>VLOOKUP(exp_SILP!$B390,'DATI COMMESSE'!$A$2:$F$25,4,FALSE)</f>
        <v>GOL</v>
      </c>
      <c r="O390" s="13">
        <f>VLOOKUP(exp_SILP!$B390,'DATI COMMESSE'!$A$2:$F$25,5,FALSE)*exp_SILP!$F390</f>
        <v>79.88</v>
      </c>
      <c r="P390" s="11" t="str">
        <f>IF(MID(exp_SILP!$W390,10,2)&gt;"40","F","M")</f>
        <v>M</v>
      </c>
      <c r="Q390" s="27" t="s">
        <v>889</v>
      </c>
      <c r="R390" s="15" t="s">
        <v>148</v>
      </c>
      <c r="S390" s="15" t="s">
        <v>57</v>
      </c>
      <c r="T390" s="15" t="s">
        <v>58</v>
      </c>
      <c r="U390" s="15" t="s">
        <v>59</v>
      </c>
      <c r="V390" s="15" t="s">
        <v>71</v>
      </c>
      <c r="W390" s="15" t="s">
        <v>72</v>
      </c>
      <c r="X390" s="15" t="s">
        <v>73</v>
      </c>
      <c r="Y390" s="15" t="s">
        <v>10</v>
      </c>
      <c r="Z390" s="15" t="s">
        <v>63</v>
      </c>
      <c r="AA390" s="15" t="s">
        <v>64</v>
      </c>
      <c r="AB390" s="15" t="s">
        <v>74</v>
      </c>
      <c r="AC390" s="15" t="s">
        <v>75</v>
      </c>
      <c r="AD390" s="15" t="s">
        <v>59</v>
      </c>
      <c r="AE390" s="15" t="s">
        <v>59</v>
      </c>
      <c r="AF390" s="15" t="s">
        <v>59</v>
      </c>
      <c r="AG390" s="28" t="s">
        <v>76</v>
      </c>
      <c r="AH390" s="15" t="s">
        <v>889</v>
      </c>
      <c r="AI390" s="15" t="s">
        <v>77</v>
      </c>
      <c r="AJ390" s="15" t="str">
        <f>VLOOKUP(exp_SILP!$Y390,'DATI CM'!$A$2:$F$28,2,FALSE)</f>
        <v>FLCSRN79S42L219X</v>
      </c>
    </row>
    <row r="391" ht="15.75" customHeight="1">
      <c r="A391" s="17" t="str">
        <f>IFERROR(VLOOKUP(exp_SILP!$W391,exp_utenti_P!D:D,1,FALSE),"_DA INSERIRE")</f>
        <v>PLTGDE67T29F205X</v>
      </c>
      <c r="B391" s="17" t="str">
        <f>IF(AND(exp_SILP!$S391="A.3 ORIENTAMENTO PROFESSIONALE",exp_SILP!$AD391="4.2"),"A.3 ORIENTAMENTO PROFESSIONALE (CARCERE)",
IF(AND(exp_SILP!$S391="A.3 ORIENTAMENTO PROFESSIONALE",exp_SILP!$AD391="."),"A.3 ORIENTAMENTO PROFESSIONALE (CARCERE)",
IF(AND(exp_SILP!$S391="A.4 CONSULENZA ORIENTATIVA",exp_SILP!$AD391="4.2"),"A.4 CONSULENZA ORIENTATIVA (CARCERE)",
IF(AND(exp_SILP!$S391="A.4 CONSULENZA ORIENTATIVA",exp_SILP!$AD391="."),"A.4 CONSULENZA ORIENTATIVA (CARCERE)",
IF(AND(exp_SILP!$S391="A.5 - LEP F1 - ACCOMPAGNAMENTO AL LAVORO",exp_SILP!$AD391="4.2"),"A.5 - LEP F1 - ACCOMPAGNAMENTO AL LAVORO (CARCERE)",
IF(AND(exp_SILP!$S391="A.5 - LEP F1 - ACCOMPAGNAMENTO AL LAVORO",exp_SILP!$AD391="."),"A.5 - LEP F1 - ACCOMPAGNAMENTO AL LAVORO (CARCERE)",
IF(AND(exp_SILP!$S391="A.5.2a - TUTORAGGIO TIROCINI",exp_SILP!$AD391="4.2"),"A.5.2a - TUTORAGGIO TIROCINI (CARCERE)",
exp_SILP!$S391)))))))</f>
        <v>A.5.2a - TUTORAGGIO TIROCINI</v>
      </c>
      <c r="C391" s="18" t="str">
        <f>CONCATENATE(VLOOKUP(exp_SILP!$B391,'DATI COMMESSE'!$A$2:$F$25,4,FALSE)," - ", VLOOKUP(exp_SILP!$B391,'DATI COMMESSE'!$A$2:$F$25,2,FALSE)," - ",VLOOKUP(exp_SILP!$B391,'DATI COMMESSE'!$A$2:$F$25,3,FALSE))</f>
        <v>FRD - 22-02-5000 - 22-12-5002</v>
      </c>
      <c r="D391" s="18" t="str">
        <f>LEFT(exp_SILP!$R391,5)</f>
        <v>09:00</v>
      </c>
      <c r="E391" s="18" t="str">
        <f>RIGHT(exp_SILP!$R391,5)</f>
        <v>10:30</v>
      </c>
      <c r="F391" s="18">
        <f>IF(exp_SILP!$AG391&gt;=60,exp_SILP!$AG391/60,exp_SILP!$AG391)</f>
        <v>1.5</v>
      </c>
      <c r="G391" s="18" t="str">
        <f>VLOOKUP(exp_SILP!$Y391,'DATI CM'!$A$2:$F$28,2,FALSE)</f>
        <v>FLCSRN79S42L219X</v>
      </c>
      <c r="H391" s="18" t="str">
        <f>VLOOKUP(exp_SILP!$Y391,'DATI CM'!$A$2:$F$28,3,FALSE)</f>
        <v>A011</v>
      </c>
      <c r="I391" s="18" t="str">
        <f t="shared" si="1"/>
        <v>N</v>
      </c>
      <c r="J391" s="18" t="str">
        <f>VLOOKUP(exp_SILP!$Y391,'DATI CM'!$A$2:$F$28,4,FALSE)</f>
        <v>TORINO</v>
      </c>
      <c r="K391" s="19">
        <f>VLOOKUP(exp_SILP!$B391,'DATI COMMESSE'!$A$2:$F$25,5,FALSE)</f>
        <v>35.5</v>
      </c>
      <c r="L391" s="19">
        <f>IF(exp_SILP!$B391="A4.10 - LEP E - ORIENTAMENTO SPECIALISTICO SKILL GAP ANALYSIS - GRUPPO 3P",0,VLOOKUP(exp_SILP!$Y391,'DATI CM'!$A$2:$F$28,6,FALSE))</f>
        <v>25</v>
      </c>
      <c r="M391" s="19">
        <f>IFERROR(VLOOKUP(exp_SILP!$B391,'DATI CM'!$H$2:$I$16,2,FALSE)*exp_SILP!$F391,0)</f>
        <v>0</v>
      </c>
      <c r="N391" s="18" t="str">
        <f>VLOOKUP(exp_SILP!$B391,'DATI COMMESSE'!$A$2:$F$25,4,FALSE)</f>
        <v>FRD</v>
      </c>
      <c r="O391" s="20">
        <f>VLOOKUP(exp_SILP!$B391,'DATI COMMESSE'!$A$2:$F$25,5,FALSE)*exp_SILP!$F391</f>
        <v>53.25</v>
      </c>
      <c r="P391" s="18" t="str">
        <f>IF(MID(exp_SILP!$W391,10,2)&gt;"40","F","M")</f>
        <v>M</v>
      </c>
      <c r="Q391" s="24" t="s">
        <v>889</v>
      </c>
      <c r="R391" s="22" t="s">
        <v>968</v>
      </c>
      <c r="S391" s="22" t="s">
        <v>166</v>
      </c>
      <c r="T391" s="22" t="s">
        <v>58</v>
      </c>
      <c r="U391" s="22" t="s">
        <v>59</v>
      </c>
      <c r="V391" s="22" t="s">
        <v>348</v>
      </c>
      <c r="W391" s="22" t="s">
        <v>349</v>
      </c>
      <c r="X391" s="22" t="s">
        <v>350</v>
      </c>
      <c r="Y391" s="22" t="s">
        <v>10</v>
      </c>
      <c r="Z391" s="22" t="s">
        <v>63</v>
      </c>
      <c r="AA391" s="22" t="s">
        <v>64</v>
      </c>
      <c r="AB391" s="22" t="s">
        <v>74</v>
      </c>
      <c r="AC391" s="22" t="s">
        <v>75</v>
      </c>
      <c r="AD391" s="22" t="s">
        <v>177</v>
      </c>
      <c r="AE391" s="22" t="s">
        <v>59</v>
      </c>
      <c r="AF391" s="22" t="s">
        <v>177</v>
      </c>
      <c r="AG391" s="25" t="s">
        <v>397</v>
      </c>
      <c r="AH391" s="22" t="s">
        <v>889</v>
      </c>
      <c r="AI391" s="22" t="s">
        <v>77</v>
      </c>
      <c r="AJ391" s="22" t="str">
        <f>VLOOKUP(exp_SILP!$Y391,'DATI CM'!$A$2:$F$28,2,FALSE)</f>
        <v>FLCSRN79S42L219X</v>
      </c>
    </row>
    <row r="392" ht="15.75" hidden="1" customHeight="1">
      <c r="A392" s="10" t="str">
        <f>IFERROR(VLOOKUP(exp_SILP!$W392,exp_utenti_P!D:D,1,FALSE),"_DA INSERIRE")</f>
        <v>CSTLNY82M13Z505I</v>
      </c>
      <c r="B392" s="10" t="str">
        <f>IF(AND(exp_SILP!$S392="A.3 ORIENTAMENTO PROFESSIONALE",exp_SILP!$AD392="4.2"),"A.3 ORIENTAMENTO PROFESSIONALE (CARCERE)",
IF(AND(exp_SILP!$S392="A.3 ORIENTAMENTO PROFESSIONALE",exp_SILP!$AD392="."),"A.3 ORIENTAMENTO PROFESSIONALE (CARCERE)",
IF(AND(exp_SILP!$S392="A.4 CONSULENZA ORIENTATIVA",exp_SILP!$AD392="4.2"),"A.4 CONSULENZA ORIENTATIVA (CARCERE)",
IF(AND(exp_SILP!$S392="A.4 CONSULENZA ORIENTATIVA",exp_SILP!$AD392="."),"A.4 CONSULENZA ORIENTATIVA (CARCERE)",
IF(AND(exp_SILP!$S392="A.5 - LEP F1 - ACCOMPAGNAMENTO AL LAVORO",exp_SILP!$AD392="4.2"),"A.5 - LEP F1 - ACCOMPAGNAMENTO AL LAVORO (CARCERE)",
IF(AND(exp_SILP!$S392="A.5 - LEP F1 - ACCOMPAGNAMENTO AL LAVORO",exp_SILP!$AD392="."),"A.5 - LEP F1 - ACCOMPAGNAMENTO AL LAVORO (CARCERE)",
IF(AND(exp_SILP!$S392="A.5.2a - TUTORAGGIO TIROCINI",exp_SILP!$AD392="4.2"),"A.5.2a - TUTORAGGIO TIROCINI (CARCERE)",
exp_SILP!$S392)))))))</f>
        <v>A4.10 - LEP E - ORIENTAMENTO SPECIALISTICO SKILL GAP ANALYSIS</v>
      </c>
      <c r="C392" s="11" t="str">
        <f>CONCATENATE(VLOOKUP(exp_SILP!$B392,'DATI COMMESSE'!$A$2:$F$25,4,FALSE)," - ", VLOOKUP(exp_SILP!$B392,'DATI COMMESSE'!$A$2:$F$25,2,FALSE)," - ",VLOOKUP(exp_SILP!$B392,'DATI COMMESSE'!$A$2:$F$25,3,FALSE))</f>
        <v>GOL - 22-02-5000 - 22-12-5003</v>
      </c>
      <c r="D392" s="11" t="str">
        <f>LEFT(exp_SILP!$R392,5)</f>
        <v>11:00</v>
      </c>
      <c r="E392" s="11" t="str">
        <f>RIGHT(exp_SILP!$R392,5)</f>
        <v>12:00</v>
      </c>
      <c r="F392" s="11">
        <f>IF(exp_SILP!$AG392&gt;=60,exp_SILP!$AG392/60,exp_SILP!$AG392)</f>
        <v>1</v>
      </c>
      <c r="G392" s="11" t="str">
        <f>VLOOKUP(exp_SILP!$Y392,'DATI CM'!$A$2:$F$28,2,FALSE)</f>
        <v>CSSLTZ84H70A859W</v>
      </c>
      <c r="H392" s="11" t="str">
        <f>VLOOKUP(exp_SILP!$Y392,'DATI CM'!$A$2:$F$28,3,FALSE)</f>
        <v/>
      </c>
      <c r="I392" s="11" t="str">
        <f t="shared" si="1"/>
        <v>N</v>
      </c>
      <c r="J392" s="11" t="str">
        <f>VLOOKUP(exp_SILP!$Y392,'DATI CM'!$A$2:$F$28,4,FALSE)</f>
        <v/>
      </c>
      <c r="K392" s="12">
        <f>VLOOKUP(exp_SILP!$B392,'DATI COMMESSE'!$A$2:$F$25,5,FALSE)</f>
        <v>39.94</v>
      </c>
      <c r="L392" s="12" t="str">
        <f>IF(exp_SILP!$B392="A4.10 - LEP E - ORIENTAMENTO SPECIALISTICO SKILL GAP ANALYSIS - GRUPPO 3P",0,VLOOKUP(exp_SILP!$Y392,'DATI CM'!$A$2:$F$28,6,FALSE))</f>
        <v/>
      </c>
      <c r="M392" s="12">
        <f>IFERROR(VLOOKUP(exp_SILP!$B392,'DATI CM'!$H$2:$I$16,2,FALSE)*exp_SILP!$F392,0)</f>
        <v>0</v>
      </c>
      <c r="N392" s="11" t="str">
        <f>VLOOKUP(exp_SILP!$B392,'DATI COMMESSE'!$A$2:$F$25,4,FALSE)</f>
        <v>GOL</v>
      </c>
      <c r="O392" s="13">
        <f>VLOOKUP(exp_SILP!$B392,'DATI COMMESSE'!$A$2:$F$25,5,FALSE)*exp_SILP!$F392</f>
        <v>39.94</v>
      </c>
      <c r="P392" s="11" t="str">
        <f>IF(MID(exp_SILP!$W392,10,2)&gt;"40","F","M")</f>
        <v>M</v>
      </c>
      <c r="Q392" s="27" t="s">
        <v>889</v>
      </c>
      <c r="R392" s="15" t="s">
        <v>278</v>
      </c>
      <c r="S392" s="15" t="s">
        <v>70</v>
      </c>
      <c r="T392" s="15" t="s">
        <v>58</v>
      </c>
      <c r="U392" s="15" t="s">
        <v>59</v>
      </c>
      <c r="V392" s="15" t="s">
        <v>351</v>
      </c>
      <c r="W392" s="15" t="s">
        <v>352</v>
      </c>
      <c r="X392" s="15" t="s">
        <v>353</v>
      </c>
      <c r="Y392" s="15" t="s">
        <v>4</v>
      </c>
      <c r="Z392" s="15" t="s">
        <v>63</v>
      </c>
      <c r="AA392" s="15" t="s">
        <v>64</v>
      </c>
      <c r="AB392" s="15" t="s">
        <v>65</v>
      </c>
      <c r="AC392" s="15" t="s">
        <v>66</v>
      </c>
      <c r="AD392" s="15" t="s">
        <v>59</v>
      </c>
      <c r="AE392" s="15" t="s">
        <v>59</v>
      </c>
      <c r="AF392" s="15" t="s">
        <v>114</v>
      </c>
      <c r="AG392" s="28" t="s">
        <v>67</v>
      </c>
      <c r="AH392" s="15" t="s">
        <v>889</v>
      </c>
      <c r="AI392" s="15" t="s">
        <v>181</v>
      </c>
      <c r="AJ392" s="15" t="str">
        <f>VLOOKUP(exp_SILP!$Y392,'DATI CM'!$A$2:$F$28,2,FALSE)</f>
        <v>CSSLTZ84H70A859W</v>
      </c>
    </row>
    <row r="393" ht="15.75" hidden="1" customHeight="1">
      <c r="A393" s="17" t="str">
        <f>IFERROR(VLOOKUP(exp_SILP!$W393,exp_utenti_P!D:D,1,FALSE),"_DA INSERIRE")</f>
        <v>FTTSHD96H07Z330Z</v>
      </c>
      <c r="B393" s="17" t="str">
        <f>IF(AND(exp_SILP!$S393="A.3 ORIENTAMENTO PROFESSIONALE",exp_SILP!$AD393="4.2"),"A.3 ORIENTAMENTO PROFESSIONALE (CARCERE)",
IF(AND(exp_SILP!$S393="A.3 ORIENTAMENTO PROFESSIONALE",exp_SILP!$AD393="."),"A.3 ORIENTAMENTO PROFESSIONALE (CARCERE)",
IF(AND(exp_SILP!$S393="A.4 CONSULENZA ORIENTATIVA",exp_SILP!$AD393="4.2"),"A.4 CONSULENZA ORIENTATIVA (CARCERE)",
IF(AND(exp_SILP!$S393="A.4 CONSULENZA ORIENTATIVA",exp_SILP!$AD393="."),"A.4 CONSULENZA ORIENTATIVA (CARCERE)",
IF(AND(exp_SILP!$S393="A.5 - LEP F1 - ACCOMPAGNAMENTO AL LAVORO",exp_SILP!$AD393="4.2"),"A.5 - LEP F1 - ACCOMPAGNAMENTO AL LAVORO (CARCERE)",
IF(AND(exp_SILP!$S393="A.5 - LEP F1 - ACCOMPAGNAMENTO AL LAVORO",exp_SILP!$AD393="."),"A.5 - LEP F1 - ACCOMPAGNAMENTO AL LAVORO (CARCERE)",
IF(AND(exp_SILP!$S393="A.5.2a - TUTORAGGIO TIROCINI",exp_SILP!$AD393="4.2"),"A.5.2a - TUTORAGGIO TIROCINI (CARCERE)",
exp_SILP!$S393)))))))</f>
        <v>A4.10 - LEP E - ORIENTAMENTO SPECIALISTICO SKILL GAP ANALYSIS</v>
      </c>
      <c r="C393" s="18" t="str">
        <f>CONCATENATE(VLOOKUP(exp_SILP!$B393,'DATI COMMESSE'!$A$2:$F$25,4,FALSE)," - ", VLOOKUP(exp_SILP!$B393,'DATI COMMESSE'!$A$2:$F$25,2,FALSE)," - ",VLOOKUP(exp_SILP!$B393,'DATI COMMESSE'!$A$2:$F$25,3,FALSE))</f>
        <v>GOL - 22-02-5000 - 22-12-5003</v>
      </c>
      <c r="D393" s="18" t="str">
        <f>LEFT(exp_SILP!$R393,5)</f>
        <v>12:00</v>
      </c>
      <c r="E393" s="18" t="str">
        <f>RIGHT(exp_SILP!$R393,5)</f>
        <v>13:00</v>
      </c>
      <c r="F393" s="18">
        <f>IF(exp_SILP!$AG393&gt;=60,exp_SILP!$AG393/60,exp_SILP!$AG393)</f>
        <v>1</v>
      </c>
      <c r="G393" s="18" t="str">
        <f>VLOOKUP(exp_SILP!$Y393,'DATI CM'!$A$2:$F$28,2,FALSE)</f>
        <v>CSSLTZ84H70A859W</v>
      </c>
      <c r="H393" s="18" t="str">
        <f>VLOOKUP(exp_SILP!$Y393,'DATI CM'!$A$2:$F$28,3,FALSE)</f>
        <v/>
      </c>
      <c r="I393" s="18" t="str">
        <f t="shared" si="1"/>
        <v>N</v>
      </c>
      <c r="J393" s="18" t="str">
        <f>VLOOKUP(exp_SILP!$Y393,'DATI CM'!$A$2:$F$28,4,FALSE)</f>
        <v/>
      </c>
      <c r="K393" s="19">
        <f>VLOOKUP(exp_SILP!$B393,'DATI COMMESSE'!$A$2:$F$25,5,FALSE)</f>
        <v>39.94</v>
      </c>
      <c r="L393" s="19" t="str">
        <f>IF(exp_SILP!$B393="A4.10 - LEP E - ORIENTAMENTO SPECIALISTICO SKILL GAP ANALYSIS - GRUPPO 3P",0,VLOOKUP(exp_SILP!$Y393,'DATI CM'!$A$2:$F$28,6,FALSE))</f>
        <v/>
      </c>
      <c r="M393" s="19">
        <f>IFERROR(VLOOKUP(exp_SILP!$B393,'DATI CM'!$H$2:$I$16,2,FALSE)*exp_SILP!$F393,0)</f>
        <v>0</v>
      </c>
      <c r="N393" s="18" t="str">
        <f>VLOOKUP(exp_SILP!$B393,'DATI COMMESSE'!$A$2:$F$25,4,FALSE)</f>
        <v>GOL</v>
      </c>
      <c r="O393" s="20">
        <f>VLOOKUP(exp_SILP!$B393,'DATI COMMESSE'!$A$2:$F$25,5,FALSE)*exp_SILP!$F393</f>
        <v>39.94</v>
      </c>
      <c r="P393" s="18" t="str">
        <f>IF(MID(exp_SILP!$W393,10,2)&gt;"40","F","M")</f>
        <v>M</v>
      </c>
      <c r="Q393" s="24" t="s">
        <v>889</v>
      </c>
      <c r="R393" s="22" t="s">
        <v>102</v>
      </c>
      <c r="S393" s="22" t="s">
        <v>70</v>
      </c>
      <c r="T393" s="22" t="s">
        <v>58</v>
      </c>
      <c r="U393" s="22" t="s">
        <v>59</v>
      </c>
      <c r="V393" s="22" t="s">
        <v>357</v>
      </c>
      <c r="W393" s="22" t="s">
        <v>358</v>
      </c>
      <c r="X393" s="22" t="s">
        <v>359</v>
      </c>
      <c r="Y393" s="22" t="s">
        <v>4</v>
      </c>
      <c r="Z393" s="22" t="s">
        <v>63</v>
      </c>
      <c r="AA393" s="22" t="s">
        <v>64</v>
      </c>
      <c r="AB393" s="22" t="s">
        <v>65</v>
      </c>
      <c r="AC393" s="22" t="s">
        <v>66</v>
      </c>
      <c r="AD393" s="22" t="s">
        <v>59</v>
      </c>
      <c r="AE393" s="22" t="s">
        <v>59</v>
      </c>
      <c r="AF393" s="22" t="s">
        <v>114</v>
      </c>
      <c r="AG393" s="25" t="s">
        <v>67</v>
      </c>
      <c r="AH393" s="22" t="s">
        <v>889</v>
      </c>
      <c r="AI393" s="22" t="s">
        <v>181</v>
      </c>
      <c r="AJ393" s="22" t="str">
        <f>VLOOKUP(exp_SILP!$Y393,'DATI CM'!$A$2:$F$28,2,FALSE)</f>
        <v>CSSLTZ84H70A859W</v>
      </c>
    </row>
    <row r="394" ht="15.75" customHeight="1">
      <c r="A394" s="10" t="str">
        <f>IFERROR(VLOOKUP(exp_SILP!$W394,exp_utenti_P!D:D,1,FALSE),"_DA INSERIRE")</f>
        <v>GGLCNZ71P41L219F</v>
      </c>
      <c r="B394" s="10" t="str">
        <f>IF(AND(exp_SILP!$S394="A.3 ORIENTAMENTO PROFESSIONALE",exp_SILP!$AD394="4.2"),"A.3 ORIENTAMENTO PROFESSIONALE (CARCERE)",
IF(AND(exp_SILP!$S394="A.3 ORIENTAMENTO PROFESSIONALE",exp_SILP!$AD394="."),"A.3 ORIENTAMENTO PROFESSIONALE (CARCERE)",
IF(AND(exp_SILP!$S394="A.4 CONSULENZA ORIENTATIVA",exp_SILP!$AD394="4.2"),"A.4 CONSULENZA ORIENTATIVA (CARCERE)",
IF(AND(exp_SILP!$S394="A.4 CONSULENZA ORIENTATIVA",exp_SILP!$AD394="."),"A.4 CONSULENZA ORIENTATIVA (CARCERE)",
IF(AND(exp_SILP!$S394="A.5 - LEP F1 - ACCOMPAGNAMENTO AL LAVORO",exp_SILP!$AD394="4.2"),"A.5 - LEP F1 - ACCOMPAGNAMENTO AL LAVORO (CARCERE)",
IF(AND(exp_SILP!$S394="A.5 - LEP F1 - ACCOMPAGNAMENTO AL LAVORO",exp_SILP!$AD394="."),"A.5 - LEP F1 - ACCOMPAGNAMENTO AL LAVORO (CARCERE)",
IF(AND(exp_SILP!$S394="A.5.2a - TUTORAGGIO TIROCINI",exp_SILP!$AD394="4.2"),"A.5.2a - TUTORAGGIO TIROCINI (CARCERE)",
exp_SILP!$S394)))))))</f>
        <v>A4.10 - LEP E - ORIENTAMENTO SPECIALISTICO SKILL GAP ANALYSIS</v>
      </c>
      <c r="C394" s="11" t="str">
        <f>CONCATENATE(VLOOKUP(exp_SILP!$B394,'DATI COMMESSE'!$A$2:$F$25,4,FALSE)," - ", VLOOKUP(exp_SILP!$B394,'DATI COMMESSE'!$A$2:$F$25,2,FALSE)," - ",VLOOKUP(exp_SILP!$B394,'DATI COMMESSE'!$A$2:$F$25,3,FALSE))</f>
        <v>GOL - 22-02-5000 - 22-12-5003</v>
      </c>
      <c r="D394" s="11" t="str">
        <f>LEFT(exp_SILP!$R394,5)</f>
        <v>11:00</v>
      </c>
      <c r="E394" s="11" t="str">
        <f>RIGHT(exp_SILP!$R394,5)</f>
        <v>13:00</v>
      </c>
      <c r="F394" s="11">
        <f>IF(exp_SILP!$AG394&gt;=60,exp_SILP!$AG394/60,exp_SILP!$AG394)</f>
        <v>2</v>
      </c>
      <c r="G394" s="11" t="str">
        <f>VLOOKUP(exp_SILP!$Y394,'DATI CM'!$A$2:$F$28,2,FALSE)</f>
        <v>FLCSRN79S42L219X</v>
      </c>
      <c r="H394" s="11" t="str">
        <f>VLOOKUP(exp_SILP!$Y394,'DATI CM'!$A$2:$F$28,3,FALSE)</f>
        <v>A011</v>
      </c>
      <c r="I394" s="11" t="str">
        <f t="shared" si="1"/>
        <v>N</v>
      </c>
      <c r="J394" s="11" t="str">
        <f>VLOOKUP(exp_SILP!$Y394,'DATI CM'!$A$2:$F$28,4,FALSE)</f>
        <v>TORINO</v>
      </c>
      <c r="K394" s="12">
        <f>VLOOKUP(exp_SILP!$B394,'DATI COMMESSE'!$A$2:$F$25,5,FALSE)</f>
        <v>39.94</v>
      </c>
      <c r="L394" s="12">
        <f>IF(exp_SILP!$B394="A4.10 - LEP E - ORIENTAMENTO SPECIALISTICO SKILL GAP ANALYSIS - GRUPPO 3P",0,VLOOKUP(exp_SILP!$Y394,'DATI CM'!$A$2:$F$28,6,FALSE))</f>
        <v>25</v>
      </c>
      <c r="M394" s="12">
        <f>IFERROR(VLOOKUP(exp_SILP!$B394,'DATI CM'!$H$2:$I$16,2,FALSE)*exp_SILP!$F394,0)</f>
        <v>0</v>
      </c>
      <c r="N394" s="11" t="str">
        <f>VLOOKUP(exp_SILP!$B394,'DATI COMMESSE'!$A$2:$F$25,4,FALSE)</f>
        <v>GOL</v>
      </c>
      <c r="O394" s="13">
        <f>VLOOKUP(exp_SILP!$B394,'DATI COMMESSE'!$A$2:$F$25,5,FALSE)*exp_SILP!$F394</f>
        <v>79.88</v>
      </c>
      <c r="P394" s="11" t="str">
        <f>IF(MID(exp_SILP!$W394,10,2)&gt;"40","F","M")</f>
        <v>F</v>
      </c>
      <c r="Q394" s="27" t="s">
        <v>889</v>
      </c>
      <c r="R394" s="15" t="s">
        <v>219</v>
      </c>
      <c r="S394" s="15" t="s">
        <v>70</v>
      </c>
      <c r="T394" s="15" t="s">
        <v>58</v>
      </c>
      <c r="U394" s="15" t="s">
        <v>59</v>
      </c>
      <c r="V394" s="15" t="s">
        <v>969</v>
      </c>
      <c r="W394" s="15" t="s">
        <v>970</v>
      </c>
      <c r="X394" s="15" t="s">
        <v>971</v>
      </c>
      <c r="Y394" s="15" t="s">
        <v>10</v>
      </c>
      <c r="Z394" s="15" t="s">
        <v>63</v>
      </c>
      <c r="AA394" s="15" t="s">
        <v>64</v>
      </c>
      <c r="AB394" s="15" t="s">
        <v>74</v>
      </c>
      <c r="AC394" s="15" t="s">
        <v>75</v>
      </c>
      <c r="AD394" s="15" t="s">
        <v>59</v>
      </c>
      <c r="AE394" s="15" t="s">
        <v>59</v>
      </c>
      <c r="AF394" s="15" t="s">
        <v>59</v>
      </c>
      <c r="AG394" s="28" t="s">
        <v>76</v>
      </c>
      <c r="AH394" s="15" t="s">
        <v>889</v>
      </c>
      <c r="AI394" s="15" t="s">
        <v>77</v>
      </c>
      <c r="AJ394" s="15" t="str">
        <f>VLOOKUP(exp_SILP!$Y394,'DATI CM'!$A$2:$F$28,2,FALSE)</f>
        <v>FLCSRN79S42L219X</v>
      </c>
    </row>
    <row r="395" ht="15.75" hidden="1" customHeight="1">
      <c r="A395" s="17" t="str">
        <f>IFERROR(VLOOKUP(exp_SILP!$W395,exp_utenti_P!D:D,1,FALSE),"_DA INSERIRE")</f>
        <v>GRBGRG92H16L750M</v>
      </c>
      <c r="B395" s="17" t="str">
        <f>IF(AND(exp_SILP!$S395="A.3 ORIENTAMENTO PROFESSIONALE",exp_SILP!$AD395="4.2"),"A.3 ORIENTAMENTO PROFESSIONALE (CARCERE)",
IF(AND(exp_SILP!$S395="A.3 ORIENTAMENTO PROFESSIONALE",exp_SILP!$AD395="."),"A.3 ORIENTAMENTO PROFESSIONALE (CARCERE)",
IF(AND(exp_SILP!$S395="A.4 CONSULENZA ORIENTATIVA",exp_SILP!$AD395="4.2"),"A.4 CONSULENZA ORIENTATIVA (CARCERE)",
IF(AND(exp_SILP!$S395="A.4 CONSULENZA ORIENTATIVA",exp_SILP!$AD395="."),"A.4 CONSULENZA ORIENTATIVA (CARCERE)",
IF(AND(exp_SILP!$S395="A.5 - LEP F1 - ACCOMPAGNAMENTO AL LAVORO",exp_SILP!$AD395="4.2"),"A.5 - LEP F1 - ACCOMPAGNAMENTO AL LAVORO (CARCERE)",
IF(AND(exp_SILP!$S395="A.5 - LEP F1 - ACCOMPAGNAMENTO AL LAVORO",exp_SILP!$AD395="."),"A.5 - LEP F1 - ACCOMPAGNAMENTO AL LAVORO (CARCERE)",
IF(AND(exp_SILP!$S395="A.5.2a - TUTORAGGIO TIROCINI",exp_SILP!$AD395="4.2"),"A.5.2a - TUTORAGGIO TIROCINI (CARCERE)",
exp_SILP!$S395)))))))</f>
        <v>A4.10 - LEP E - ORIENTAMENTO SPECIALISTICO SKILL GAP ANALYSIS</v>
      </c>
      <c r="C395" s="18" t="str">
        <f>CONCATENATE(VLOOKUP(exp_SILP!$B395,'DATI COMMESSE'!$A$2:$F$25,4,FALSE)," - ", VLOOKUP(exp_SILP!$B395,'DATI COMMESSE'!$A$2:$F$25,2,FALSE)," - ",VLOOKUP(exp_SILP!$B395,'DATI COMMESSE'!$A$2:$F$25,3,FALSE))</f>
        <v>GOL - 22-02-5000 - 22-12-5003</v>
      </c>
      <c r="D395" s="18" t="str">
        <f>LEFT(exp_SILP!$R395,5)</f>
        <v>17:00</v>
      </c>
      <c r="E395" s="18" t="str">
        <f>RIGHT(exp_SILP!$R395,5)</f>
        <v>18:00</v>
      </c>
      <c r="F395" s="18">
        <f>IF(exp_SILP!$AG395&gt;=60,exp_SILP!$AG395/60,exp_SILP!$AG395)</f>
        <v>1</v>
      </c>
      <c r="G395" s="18" t="str">
        <f>VLOOKUP(exp_SILP!$Y395,'DATI CM'!$A$2:$F$28,2,FALSE)</f>
        <v>RSCDAA66H43F952Q</v>
      </c>
      <c r="H395" s="18" t="str">
        <f>VLOOKUP(exp_SILP!$Y395,'DATI CM'!$A$2:$F$28,3,FALSE)</f>
        <v>A011</v>
      </c>
      <c r="I395" s="18" t="str">
        <f t="shared" si="1"/>
        <v>N</v>
      </c>
      <c r="J395" s="18" t="str">
        <f>VLOOKUP(exp_SILP!$Y395,'DATI CM'!$A$2:$F$28,4,FALSE)</f>
        <v>NO</v>
      </c>
      <c r="K395" s="19">
        <f>VLOOKUP(exp_SILP!$B395,'DATI COMMESSE'!$A$2:$F$25,5,FALSE)</f>
        <v>39.94</v>
      </c>
      <c r="L395" s="19">
        <f>IF(exp_SILP!$B395="A4.10 - LEP E - ORIENTAMENTO SPECIALISTICO SKILL GAP ANALYSIS - GRUPPO 3P",0,VLOOKUP(exp_SILP!$Y395,'DATI CM'!$A$2:$F$28,6,FALSE))</f>
        <v>25</v>
      </c>
      <c r="M395" s="19">
        <f>IFERROR(VLOOKUP(exp_SILP!$B395,'DATI CM'!$H$2:$I$16,2,FALSE)*exp_SILP!$F395,0)</f>
        <v>0</v>
      </c>
      <c r="N395" s="18" t="str">
        <f>VLOOKUP(exp_SILP!$B395,'DATI COMMESSE'!$A$2:$F$25,4,FALSE)</f>
        <v>GOL</v>
      </c>
      <c r="O395" s="20">
        <f>VLOOKUP(exp_SILP!$B395,'DATI COMMESSE'!$A$2:$F$25,5,FALSE)*exp_SILP!$F395</f>
        <v>39.94</v>
      </c>
      <c r="P395" s="18" t="str">
        <f>IF(MID(exp_SILP!$W395,10,2)&gt;"40","F","M")</f>
        <v>M</v>
      </c>
      <c r="Q395" s="24" t="s">
        <v>889</v>
      </c>
      <c r="R395" s="22" t="s">
        <v>93</v>
      </c>
      <c r="S395" s="22" t="s">
        <v>70</v>
      </c>
      <c r="T395" s="22" t="s">
        <v>58</v>
      </c>
      <c r="U395" s="22" t="s">
        <v>59</v>
      </c>
      <c r="V395" s="22" t="s">
        <v>608</v>
      </c>
      <c r="W395" s="22" t="s">
        <v>609</v>
      </c>
      <c r="X395" s="22" t="s">
        <v>610</v>
      </c>
      <c r="Y395" s="22" t="s">
        <v>16</v>
      </c>
      <c r="Z395" s="22" t="s">
        <v>63</v>
      </c>
      <c r="AA395" s="22" t="s">
        <v>64</v>
      </c>
      <c r="AB395" s="22" t="s">
        <v>65</v>
      </c>
      <c r="AC395" s="22" t="s">
        <v>82</v>
      </c>
      <c r="AD395" s="22" t="s">
        <v>59</v>
      </c>
      <c r="AE395" s="22" t="s">
        <v>59</v>
      </c>
      <c r="AF395" s="22" t="s">
        <v>114</v>
      </c>
      <c r="AG395" s="25" t="s">
        <v>67</v>
      </c>
      <c r="AH395" s="22" t="s">
        <v>611</v>
      </c>
      <c r="AI395" s="22" t="s">
        <v>198</v>
      </c>
      <c r="AJ395" s="22" t="str">
        <f>VLOOKUP(exp_SILP!$Y395,'DATI CM'!$A$2:$F$28,2,FALSE)</f>
        <v>RSCDAA66H43F952Q</v>
      </c>
    </row>
    <row r="396" ht="15.75" customHeight="1">
      <c r="A396" s="10" t="str">
        <f>IFERROR(VLOOKUP(exp_SILP!$W396,exp_utenti_P!D:D,1,FALSE),"_DA INSERIRE")</f>
        <v>JYSMSB68D49Z611W</v>
      </c>
      <c r="B396" s="10" t="str">
        <f>IF(AND(exp_SILP!$S396="A.3 ORIENTAMENTO PROFESSIONALE",exp_SILP!$AD396="4.2"),"A.3 ORIENTAMENTO PROFESSIONALE (CARCERE)",
IF(AND(exp_SILP!$S396="A.3 ORIENTAMENTO PROFESSIONALE",exp_SILP!$AD396="."),"A.3 ORIENTAMENTO PROFESSIONALE (CARCERE)",
IF(AND(exp_SILP!$S396="A.4 CONSULENZA ORIENTATIVA",exp_SILP!$AD396="4.2"),"A.4 CONSULENZA ORIENTATIVA (CARCERE)",
IF(AND(exp_SILP!$S396="A.4 CONSULENZA ORIENTATIVA",exp_SILP!$AD396="."),"A.4 CONSULENZA ORIENTATIVA (CARCERE)",
IF(AND(exp_SILP!$S396="A.5 - LEP F1 - ACCOMPAGNAMENTO AL LAVORO",exp_SILP!$AD396="4.2"),"A.5 - LEP F1 - ACCOMPAGNAMENTO AL LAVORO (CARCERE)",
IF(AND(exp_SILP!$S396="A.5 - LEP F1 - ACCOMPAGNAMENTO AL LAVORO",exp_SILP!$AD396="."),"A.5 - LEP F1 - ACCOMPAGNAMENTO AL LAVORO (CARCERE)",
IF(AND(exp_SILP!$S396="A.5.2a - TUTORAGGIO TIROCINI",exp_SILP!$AD396="4.2"),"A.5.2a - TUTORAGGIO TIROCINI (CARCERE)",
exp_SILP!$S396)))))))</f>
        <v>A4.10 - LEP E - ORIENTAMENTO SPECIALISTICO SKILL GAP ANALYSIS</v>
      </c>
      <c r="C396" s="11" t="str">
        <f>CONCATENATE(VLOOKUP(exp_SILP!$B396,'DATI COMMESSE'!$A$2:$F$25,4,FALSE)," - ", VLOOKUP(exp_SILP!$B396,'DATI COMMESSE'!$A$2:$F$25,2,FALSE)," - ",VLOOKUP(exp_SILP!$B396,'DATI COMMESSE'!$A$2:$F$25,3,FALSE))</f>
        <v>GOL - 22-02-5000 - 22-12-5003</v>
      </c>
      <c r="D396" s="11" t="str">
        <f>LEFT(exp_SILP!$R396,5)</f>
        <v>19:00</v>
      </c>
      <c r="E396" s="11" t="str">
        <f>RIGHT(exp_SILP!$R396,5)</f>
        <v>20:00</v>
      </c>
      <c r="F396" s="11">
        <f>IF(exp_SILP!$AG396&gt;=60,exp_SILP!$AG396/60,exp_SILP!$AG396)</f>
        <v>1</v>
      </c>
      <c r="G396" s="11" t="str">
        <f>VLOOKUP(exp_SILP!$Y396,'DATI CM'!$A$2:$F$28,2,FALSE)</f>
        <v>FLCSRN79S42L219X</v>
      </c>
      <c r="H396" s="11" t="str">
        <f>VLOOKUP(exp_SILP!$Y396,'DATI CM'!$A$2:$F$28,3,FALSE)</f>
        <v>A011</v>
      </c>
      <c r="I396" s="11" t="str">
        <f t="shared" si="1"/>
        <v>N</v>
      </c>
      <c r="J396" s="11" t="str">
        <f>VLOOKUP(exp_SILP!$Y396,'DATI CM'!$A$2:$F$28,4,FALSE)</f>
        <v>TORINO</v>
      </c>
      <c r="K396" s="12">
        <f>VLOOKUP(exp_SILP!$B396,'DATI COMMESSE'!$A$2:$F$25,5,FALSE)</f>
        <v>39.94</v>
      </c>
      <c r="L396" s="12">
        <f>IF(exp_SILP!$B396="A4.10 - LEP E - ORIENTAMENTO SPECIALISTICO SKILL GAP ANALYSIS - GRUPPO 3P",0,VLOOKUP(exp_SILP!$Y396,'DATI CM'!$A$2:$F$28,6,FALSE))</f>
        <v>25</v>
      </c>
      <c r="M396" s="12">
        <f>IFERROR(VLOOKUP(exp_SILP!$B396,'DATI CM'!$H$2:$I$16,2,FALSE)*exp_SILP!$F396,0)</f>
        <v>0</v>
      </c>
      <c r="N396" s="11" t="str">
        <f>VLOOKUP(exp_SILP!$B396,'DATI COMMESSE'!$A$2:$F$25,4,FALSE)</f>
        <v>GOL</v>
      </c>
      <c r="O396" s="13">
        <f>VLOOKUP(exp_SILP!$B396,'DATI COMMESSE'!$A$2:$F$25,5,FALSE)*exp_SILP!$F396</f>
        <v>39.94</v>
      </c>
      <c r="P396" s="11" t="str">
        <f>IF(MID(exp_SILP!$W396,10,2)&gt;"40","F","M")</f>
        <v>F</v>
      </c>
      <c r="Q396" s="27" t="s">
        <v>889</v>
      </c>
      <c r="R396" s="15" t="s">
        <v>972</v>
      </c>
      <c r="S396" s="15" t="s">
        <v>70</v>
      </c>
      <c r="T396" s="15" t="s">
        <v>58</v>
      </c>
      <c r="U396" s="15" t="s">
        <v>59</v>
      </c>
      <c r="V396" s="15" t="s">
        <v>973</v>
      </c>
      <c r="W396" s="15" t="s">
        <v>974</v>
      </c>
      <c r="X396" s="15" t="s">
        <v>975</v>
      </c>
      <c r="Y396" s="15" t="s">
        <v>10</v>
      </c>
      <c r="Z396" s="15" t="s">
        <v>63</v>
      </c>
      <c r="AA396" s="15" t="s">
        <v>64</v>
      </c>
      <c r="AB396" s="15" t="s">
        <v>65</v>
      </c>
      <c r="AC396" s="15" t="s">
        <v>75</v>
      </c>
      <c r="AD396" s="15" t="s">
        <v>59</v>
      </c>
      <c r="AE396" s="15" t="s">
        <v>59</v>
      </c>
      <c r="AF396" s="15" t="s">
        <v>211</v>
      </c>
      <c r="AG396" s="28" t="s">
        <v>67</v>
      </c>
      <c r="AH396" s="15" t="s">
        <v>967</v>
      </c>
      <c r="AI396" s="15" t="s">
        <v>77</v>
      </c>
      <c r="AJ396" s="15" t="str">
        <f>VLOOKUP(exp_SILP!$Y396,'DATI CM'!$A$2:$F$28,2,FALSE)</f>
        <v>FLCSRN79S42L219X</v>
      </c>
    </row>
    <row r="397" ht="15.75" customHeight="1">
      <c r="A397" s="17" t="str">
        <f>IFERROR(VLOOKUP(exp_SILP!$W397,exp_utenti_P!D:D,1,FALSE),"_DA INSERIRE")</f>
        <v>JYSMSB68D49Z611W</v>
      </c>
      <c r="B397" s="17" t="str">
        <f>IF(AND(exp_SILP!$S397="A.3 ORIENTAMENTO PROFESSIONALE",exp_SILP!$AD397="4.2"),"A.3 ORIENTAMENTO PROFESSIONALE (CARCERE)",
IF(AND(exp_SILP!$S397="A.3 ORIENTAMENTO PROFESSIONALE",exp_SILP!$AD397="."),"A.3 ORIENTAMENTO PROFESSIONALE (CARCERE)",
IF(AND(exp_SILP!$S397="A.4 CONSULENZA ORIENTATIVA",exp_SILP!$AD397="4.2"),"A.4 CONSULENZA ORIENTATIVA (CARCERE)",
IF(AND(exp_SILP!$S397="A.4 CONSULENZA ORIENTATIVA",exp_SILP!$AD397="."),"A.4 CONSULENZA ORIENTATIVA (CARCERE)",
IF(AND(exp_SILP!$S397="A.5 - LEP F1 - ACCOMPAGNAMENTO AL LAVORO",exp_SILP!$AD397="4.2"),"A.5 - LEP F1 - ACCOMPAGNAMENTO AL LAVORO (CARCERE)",
IF(AND(exp_SILP!$S397="A.5 - LEP F1 - ACCOMPAGNAMENTO AL LAVORO",exp_SILP!$AD397="."),"A.5 - LEP F1 - ACCOMPAGNAMENTO AL LAVORO (CARCERE)",
IF(AND(exp_SILP!$S397="A.5.2a - TUTORAGGIO TIROCINI",exp_SILP!$AD397="4.2"),"A.5.2a - TUTORAGGIO TIROCINI (CARCERE)",
exp_SILP!$S397)))))))</f>
        <v>A4.10 - LEP E - ORIENTAMENTO SPECIALISTICO SKILL GAP ANALYSIS</v>
      </c>
      <c r="C397" s="18" t="str">
        <f>CONCATENATE(VLOOKUP(exp_SILP!$B397,'DATI COMMESSE'!$A$2:$F$25,4,FALSE)," - ", VLOOKUP(exp_SILP!$B397,'DATI COMMESSE'!$A$2:$F$25,2,FALSE)," - ",VLOOKUP(exp_SILP!$B397,'DATI COMMESSE'!$A$2:$F$25,3,FALSE))</f>
        <v>GOL - 22-02-5000 - 22-12-5003</v>
      </c>
      <c r="D397" s="18" t="str">
        <f>LEFT(exp_SILP!$R397,5)</f>
        <v>14:00</v>
      </c>
      <c r="E397" s="18" t="str">
        <f>RIGHT(exp_SILP!$R397,5)</f>
        <v>16:00</v>
      </c>
      <c r="F397" s="18">
        <f>IF(exp_SILP!$AG397&gt;=60,exp_SILP!$AG397/60,exp_SILP!$AG397)</f>
        <v>2</v>
      </c>
      <c r="G397" s="18" t="str">
        <f>VLOOKUP(exp_SILP!$Y397,'DATI CM'!$A$2:$F$28,2,FALSE)</f>
        <v>FLCSRN79S42L219X</v>
      </c>
      <c r="H397" s="18" t="str">
        <f>VLOOKUP(exp_SILP!$Y397,'DATI CM'!$A$2:$F$28,3,FALSE)</f>
        <v>A011</v>
      </c>
      <c r="I397" s="18" t="str">
        <f t="shared" si="1"/>
        <v>N</v>
      </c>
      <c r="J397" s="18" t="str">
        <f>VLOOKUP(exp_SILP!$Y397,'DATI CM'!$A$2:$F$28,4,FALSE)</f>
        <v>TORINO</v>
      </c>
      <c r="K397" s="19">
        <f>VLOOKUP(exp_SILP!$B397,'DATI COMMESSE'!$A$2:$F$25,5,FALSE)</f>
        <v>39.94</v>
      </c>
      <c r="L397" s="19">
        <f>IF(exp_SILP!$B397="A4.10 - LEP E - ORIENTAMENTO SPECIALISTICO SKILL GAP ANALYSIS - GRUPPO 3P",0,VLOOKUP(exp_SILP!$Y397,'DATI CM'!$A$2:$F$28,6,FALSE))</f>
        <v>25</v>
      </c>
      <c r="M397" s="19">
        <f>IFERROR(VLOOKUP(exp_SILP!$B397,'DATI CM'!$H$2:$I$16,2,FALSE)*exp_SILP!$F397,0)</f>
        <v>0</v>
      </c>
      <c r="N397" s="18" t="str">
        <f>VLOOKUP(exp_SILP!$B397,'DATI COMMESSE'!$A$2:$F$25,4,FALSE)</f>
        <v>GOL</v>
      </c>
      <c r="O397" s="20">
        <f>VLOOKUP(exp_SILP!$B397,'DATI COMMESSE'!$A$2:$F$25,5,FALSE)*exp_SILP!$F397</f>
        <v>79.88</v>
      </c>
      <c r="P397" s="18" t="str">
        <f>IF(MID(exp_SILP!$W397,10,2)&gt;"40","F","M")</f>
        <v>F</v>
      </c>
      <c r="Q397" s="24" t="s">
        <v>889</v>
      </c>
      <c r="R397" s="22" t="s">
        <v>69</v>
      </c>
      <c r="S397" s="22" t="s">
        <v>70</v>
      </c>
      <c r="T397" s="22" t="s">
        <v>58</v>
      </c>
      <c r="U397" s="22" t="s">
        <v>59</v>
      </c>
      <c r="V397" s="22" t="s">
        <v>973</v>
      </c>
      <c r="W397" s="22" t="s">
        <v>974</v>
      </c>
      <c r="X397" s="22" t="s">
        <v>975</v>
      </c>
      <c r="Y397" s="22" t="s">
        <v>10</v>
      </c>
      <c r="Z397" s="22" t="s">
        <v>63</v>
      </c>
      <c r="AA397" s="22" t="s">
        <v>64</v>
      </c>
      <c r="AB397" s="22" t="s">
        <v>74</v>
      </c>
      <c r="AC397" s="22" t="s">
        <v>75</v>
      </c>
      <c r="AD397" s="22" t="s">
        <v>59</v>
      </c>
      <c r="AE397" s="22" t="s">
        <v>59</v>
      </c>
      <c r="AF397" s="22" t="s">
        <v>59</v>
      </c>
      <c r="AG397" s="25" t="s">
        <v>76</v>
      </c>
      <c r="AH397" s="22" t="s">
        <v>885</v>
      </c>
      <c r="AI397" s="22" t="s">
        <v>77</v>
      </c>
      <c r="AJ397" s="22" t="str">
        <f>VLOOKUP(exp_SILP!$Y397,'DATI CM'!$A$2:$F$28,2,FALSE)</f>
        <v>FLCSRN79S42L219X</v>
      </c>
    </row>
    <row r="398" ht="15.75" hidden="1" customHeight="1">
      <c r="A398" s="10" t="str">
        <f>IFERROR(VLOOKUP(exp_SILP!$W398,exp_utenti_P!D:D,1,FALSE),"_DA INSERIRE")</f>
        <v>PNNRTI70C69H856O</v>
      </c>
      <c r="B398" s="10" t="str">
        <f>IF(AND(exp_SILP!$S398="A.3 ORIENTAMENTO PROFESSIONALE",exp_SILP!$AD398="4.2"),"A.3 ORIENTAMENTO PROFESSIONALE (CARCERE)",
IF(AND(exp_SILP!$S398="A.3 ORIENTAMENTO PROFESSIONALE",exp_SILP!$AD398="."),"A.3 ORIENTAMENTO PROFESSIONALE (CARCERE)",
IF(AND(exp_SILP!$S398="A.4 CONSULENZA ORIENTATIVA",exp_SILP!$AD398="4.2"),"A.4 CONSULENZA ORIENTATIVA (CARCERE)",
IF(AND(exp_SILP!$S398="A.4 CONSULENZA ORIENTATIVA",exp_SILP!$AD398="."),"A.4 CONSULENZA ORIENTATIVA (CARCERE)",
IF(AND(exp_SILP!$S398="A.5 - LEP F1 - ACCOMPAGNAMENTO AL LAVORO",exp_SILP!$AD398="4.2"),"A.5 - LEP F1 - ACCOMPAGNAMENTO AL LAVORO (CARCERE)",
IF(AND(exp_SILP!$S398="A.5 - LEP F1 - ACCOMPAGNAMENTO AL LAVORO",exp_SILP!$AD398="."),"A.5 - LEP F1 - ACCOMPAGNAMENTO AL LAVORO (CARCERE)",
IF(AND(exp_SILP!$S398="A.5.2a - TUTORAGGIO TIROCINI",exp_SILP!$AD398="4.2"),"A.5.2a - TUTORAGGIO TIROCINI (CARCERE)",
exp_SILP!$S398)))))))</f>
        <v>A4.10 - LEP E - ORIENTAMENTO SPECIALISTICO SKILL GAP ANALYSIS</v>
      </c>
      <c r="C398" s="11" t="str">
        <f>CONCATENATE(VLOOKUP(exp_SILP!$B398,'DATI COMMESSE'!$A$2:$F$25,4,FALSE)," - ", VLOOKUP(exp_SILP!$B398,'DATI COMMESSE'!$A$2:$F$25,2,FALSE)," - ",VLOOKUP(exp_SILP!$B398,'DATI COMMESSE'!$A$2:$F$25,3,FALSE))</f>
        <v>GOL - 22-02-5000 - 22-12-5003</v>
      </c>
      <c r="D398" s="11" t="str">
        <f>LEFT(exp_SILP!$R398,5)</f>
        <v>12:00</v>
      </c>
      <c r="E398" s="11" t="str">
        <f>RIGHT(exp_SILP!$R398,5)</f>
        <v>14:00</v>
      </c>
      <c r="F398" s="11">
        <f>IF(exp_SILP!$AG398&gt;=60,exp_SILP!$AG398/60,exp_SILP!$AG398)</f>
        <v>2</v>
      </c>
      <c r="G398" s="11" t="str">
        <f>VLOOKUP(exp_SILP!$Y398,'DATI CM'!$A$2:$F$28,2,FALSE)</f>
        <v>PNFMRT85H50A859E</v>
      </c>
      <c r="H398" s="11" t="str">
        <f>VLOOKUP(exp_SILP!$Y398,'DATI CM'!$A$2:$F$28,3,FALSE)</f>
        <v>A011</v>
      </c>
      <c r="I398" s="11" t="str">
        <f t="shared" si="1"/>
        <v>N</v>
      </c>
      <c r="J398" s="11" t="str">
        <f>VLOOKUP(exp_SILP!$Y398,'DATI CM'!$A$2:$F$28,4,FALSE)</f>
        <v>BIELLA</v>
      </c>
      <c r="K398" s="12">
        <f>VLOOKUP(exp_SILP!$B398,'DATI COMMESSE'!$A$2:$F$25,5,FALSE)</f>
        <v>39.94</v>
      </c>
      <c r="L398" s="12">
        <f>IF(exp_SILP!$B398="A4.10 - LEP E - ORIENTAMENTO SPECIALISTICO SKILL GAP ANALYSIS - GRUPPO 3P",0,VLOOKUP(exp_SILP!$Y398,'DATI CM'!$A$2:$F$28,6,FALSE))</f>
        <v>25</v>
      </c>
      <c r="M398" s="12">
        <f>IFERROR(VLOOKUP(exp_SILP!$B398,'DATI CM'!$H$2:$I$16,2,FALSE)*exp_SILP!$F398,0)</f>
        <v>0</v>
      </c>
      <c r="N398" s="11" t="str">
        <f>VLOOKUP(exp_SILP!$B398,'DATI COMMESSE'!$A$2:$F$25,4,FALSE)</f>
        <v>GOL</v>
      </c>
      <c r="O398" s="13">
        <f>VLOOKUP(exp_SILP!$B398,'DATI COMMESSE'!$A$2:$F$25,5,FALSE)*exp_SILP!$F398</f>
        <v>79.88</v>
      </c>
      <c r="P398" s="11" t="str">
        <f>IF(MID(exp_SILP!$W398,10,2)&gt;"40","F","M")</f>
        <v>F</v>
      </c>
      <c r="Q398" s="27" t="s">
        <v>889</v>
      </c>
      <c r="R398" s="15" t="s">
        <v>84</v>
      </c>
      <c r="S398" s="15" t="s">
        <v>70</v>
      </c>
      <c r="T398" s="15" t="s">
        <v>58</v>
      </c>
      <c r="U398" s="15" t="s">
        <v>59</v>
      </c>
      <c r="V398" s="15" t="s">
        <v>976</v>
      </c>
      <c r="W398" s="15" t="s">
        <v>977</v>
      </c>
      <c r="X398" s="15" t="s">
        <v>978</v>
      </c>
      <c r="Y398" s="15" t="s">
        <v>15</v>
      </c>
      <c r="Z398" s="15" t="s">
        <v>63</v>
      </c>
      <c r="AA398" s="15" t="s">
        <v>64</v>
      </c>
      <c r="AB398" s="15" t="s">
        <v>65</v>
      </c>
      <c r="AC398" s="15" t="s">
        <v>66</v>
      </c>
      <c r="AD398" s="15" t="s">
        <v>59</v>
      </c>
      <c r="AE398" s="15" t="s">
        <v>59</v>
      </c>
      <c r="AF398" s="15" t="s">
        <v>59</v>
      </c>
      <c r="AG398" s="28" t="s">
        <v>76</v>
      </c>
      <c r="AH398" s="15" t="s">
        <v>889</v>
      </c>
      <c r="AI398" s="15" t="s">
        <v>68</v>
      </c>
      <c r="AJ398" s="15" t="str">
        <f>VLOOKUP(exp_SILP!$Y398,'DATI CM'!$A$2:$F$28,2,FALSE)</f>
        <v>PNFMRT85H50A859E</v>
      </c>
    </row>
    <row r="399" ht="15.75" hidden="1" customHeight="1">
      <c r="A399" s="17" t="str">
        <f>IFERROR(VLOOKUP(exp_SILP!$W399,exp_utenti_P!D:D,1,FALSE),"_DA INSERIRE")</f>
        <v>SREDVD67S22L219D</v>
      </c>
      <c r="B399" s="17" t="str">
        <f>IF(AND(exp_SILP!$S399="A.3 ORIENTAMENTO PROFESSIONALE",exp_SILP!$AD399="4.2"),"A.3 ORIENTAMENTO PROFESSIONALE (CARCERE)",
IF(AND(exp_SILP!$S399="A.3 ORIENTAMENTO PROFESSIONALE",exp_SILP!$AD399="."),"A.3 ORIENTAMENTO PROFESSIONALE (CARCERE)",
IF(AND(exp_SILP!$S399="A.4 CONSULENZA ORIENTATIVA",exp_SILP!$AD399="4.2"),"A.4 CONSULENZA ORIENTATIVA (CARCERE)",
IF(AND(exp_SILP!$S399="A.4 CONSULENZA ORIENTATIVA",exp_SILP!$AD399="."),"A.4 CONSULENZA ORIENTATIVA (CARCERE)",
IF(AND(exp_SILP!$S399="A.5 - LEP F1 - ACCOMPAGNAMENTO AL LAVORO",exp_SILP!$AD399="4.2"),"A.5 - LEP F1 - ACCOMPAGNAMENTO AL LAVORO (CARCERE)",
IF(AND(exp_SILP!$S399="A.5 - LEP F1 - ACCOMPAGNAMENTO AL LAVORO",exp_SILP!$AD399="."),"A.5 - LEP F1 - ACCOMPAGNAMENTO AL LAVORO (CARCERE)",
IF(AND(exp_SILP!$S399="A.5.2a - TUTORAGGIO TIROCINI",exp_SILP!$AD399="4.2"),"A.5.2a - TUTORAGGIO TIROCINI (CARCERE)",
exp_SILP!$S399)))))))</f>
        <v>A4.10 - LEP E - ORIENTAMENTO SPECIALISTICO SKILL GAP ANALYSIS</v>
      </c>
      <c r="C399" s="18" t="str">
        <f>CONCATENATE(VLOOKUP(exp_SILP!$B399,'DATI COMMESSE'!$A$2:$F$25,4,FALSE)," - ", VLOOKUP(exp_SILP!$B399,'DATI COMMESSE'!$A$2:$F$25,2,FALSE)," - ",VLOOKUP(exp_SILP!$B399,'DATI COMMESSE'!$A$2:$F$25,3,FALSE))</f>
        <v>GOL - 22-02-5000 - 22-12-5003</v>
      </c>
      <c r="D399" s="18" t="str">
        <f>LEFT(exp_SILP!$R399,5)</f>
        <v>09:00</v>
      </c>
      <c r="E399" s="18" t="str">
        <f>RIGHT(exp_SILP!$R399,5)</f>
        <v>11:00</v>
      </c>
      <c r="F399" s="18">
        <f>IF(exp_SILP!$AG399&gt;=60,exp_SILP!$AG399/60,exp_SILP!$AG399)</f>
        <v>2</v>
      </c>
      <c r="G399" s="18" t="str">
        <f>VLOOKUP(exp_SILP!$Y399,'DATI CM'!$A$2:$F$28,2,FALSE)</f>
        <v>CSSLTZ84H70A859W</v>
      </c>
      <c r="H399" s="18" t="str">
        <f>VLOOKUP(exp_SILP!$Y399,'DATI CM'!$A$2:$F$28,3,FALSE)</f>
        <v/>
      </c>
      <c r="I399" s="18" t="str">
        <f t="shared" si="1"/>
        <v>N</v>
      </c>
      <c r="J399" s="18" t="str">
        <f>VLOOKUP(exp_SILP!$Y399,'DATI CM'!$A$2:$F$28,4,FALSE)</f>
        <v/>
      </c>
      <c r="K399" s="19">
        <f>VLOOKUP(exp_SILP!$B399,'DATI COMMESSE'!$A$2:$F$25,5,FALSE)</f>
        <v>39.94</v>
      </c>
      <c r="L399" s="19" t="str">
        <f>IF(exp_SILP!$B399="A4.10 - LEP E - ORIENTAMENTO SPECIALISTICO SKILL GAP ANALYSIS - GRUPPO 3P",0,VLOOKUP(exp_SILP!$Y399,'DATI CM'!$A$2:$F$28,6,FALSE))</f>
        <v/>
      </c>
      <c r="M399" s="19">
        <f>IFERROR(VLOOKUP(exp_SILP!$B399,'DATI CM'!$H$2:$I$16,2,FALSE)*exp_SILP!$F399,0)</f>
        <v>0</v>
      </c>
      <c r="N399" s="18" t="str">
        <f>VLOOKUP(exp_SILP!$B399,'DATI COMMESSE'!$A$2:$F$25,4,FALSE)</f>
        <v>GOL</v>
      </c>
      <c r="O399" s="20">
        <f>VLOOKUP(exp_SILP!$B399,'DATI COMMESSE'!$A$2:$F$25,5,FALSE)*exp_SILP!$F399</f>
        <v>79.88</v>
      </c>
      <c r="P399" s="18" t="str">
        <f>IF(MID(exp_SILP!$W399,10,2)&gt;"40","F","M")</f>
        <v>M</v>
      </c>
      <c r="Q399" s="24" t="s">
        <v>889</v>
      </c>
      <c r="R399" s="22" t="s">
        <v>223</v>
      </c>
      <c r="S399" s="22" t="s">
        <v>70</v>
      </c>
      <c r="T399" s="22" t="s">
        <v>58</v>
      </c>
      <c r="U399" s="22" t="s">
        <v>59</v>
      </c>
      <c r="V399" s="22" t="s">
        <v>979</v>
      </c>
      <c r="W399" s="22" t="s">
        <v>980</v>
      </c>
      <c r="X399" s="22" t="s">
        <v>981</v>
      </c>
      <c r="Y399" s="22" t="s">
        <v>4</v>
      </c>
      <c r="Z399" s="22" t="s">
        <v>63</v>
      </c>
      <c r="AA399" s="22" t="s">
        <v>64</v>
      </c>
      <c r="AB399" s="22" t="s">
        <v>74</v>
      </c>
      <c r="AC399" s="22" t="s">
        <v>66</v>
      </c>
      <c r="AD399" s="22" t="s">
        <v>59</v>
      </c>
      <c r="AE399" s="22" t="s">
        <v>59</v>
      </c>
      <c r="AF399" s="22" t="s">
        <v>59</v>
      </c>
      <c r="AG399" s="25" t="s">
        <v>76</v>
      </c>
      <c r="AH399" s="22" t="s">
        <v>889</v>
      </c>
      <c r="AI399" s="22" t="s">
        <v>181</v>
      </c>
      <c r="AJ399" s="22" t="str">
        <f>VLOOKUP(exp_SILP!$Y399,'DATI CM'!$A$2:$F$28,2,FALSE)</f>
        <v>CSSLTZ84H70A859W</v>
      </c>
    </row>
    <row r="400" ht="15.75" hidden="1" customHeight="1">
      <c r="A400" s="10" t="str">
        <f>IFERROR(VLOOKUP(exp_SILP!$W400,exp_utenti_P!D:D,1,FALSE),"_DA INSERIRE")</f>
        <v>ZNCRCE83S54A859E</v>
      </c>
      <c r="B400" s="10" t="str">
        <f>IF(AND(exp_SILP!$S400="A.3 ORIENTAMENTO PROFESSIONALE",exp_SILP!$AD400="4.2"),"A.3 ORIENTAMENTO PROFESSIONALE (CARCERE)",
IF(AND(exp_SILP!$S400="A.3 ORIENTAMENTO PROFESSIONALE",exp_SILP!$AD400="."),"A.3 ORIENTAMENTO PROFESSIONALE (CARCERE)",
IF(AND(exp_SILP!$S400="A.4 CONSULENZA ORIENTATIVA",exp_SILP!$AD400="4.2"),"A.4 CONSULENZA ORIENTATIVA (CARCERE)",
IF(AND(exp_SILP!$S400="A.4 CONSULENZA ORIENTATIVA",exp_SILP!$AD400="."),"A.4 CONSULENZA ORIENTATIVA (CARCERE)",
IF(AND(exp_SILP!$S400="A.5 - LEP F1 - ACCOMPAGNAMENTO AL LAVORO",exp_SILP!$AD400="4.2"),"A.5 - LEP F1 - ACCOMPAGNAMENTO AL LAVORO (CARCERE)",
IF(AND(exp_SILP!$S400="A.5 - LEP F1 - ACCOMPAGNAMENTO AL LAVORO",exp_SILP!$AD400="."),"A.5 - LEP F1 - ACCOMPAGNAMENTO AL LAVORO (CARCERE)",
IF(AND(exp_SILP!$S400="A.5.2a - TUTORAGGIO TIROCINI",exp_SILP!$AD400="4.2"),"A.5.2a - TUTORAGGIO TIROCINI (CARCERE)",
exp_SILP!$S400)))))))</f>
        <v>A4.10 - LEP E - ORIENTAMENTO SPECIALISTICO SKILL GAP ANALYSIS</v>
      </c>
      <c r="C400" s="11" t="str">
        <f>CONCATENATE(VLOOKUP(exp_SILP!$B400,'DATI COMMESSE'!$A$2:$F$25,4,FALSE)," - ", VLOOKUP(exp_SILP!$B400,'DATI COMMESSE'!$A$2:$F$25,2,FALSE)," - ",VLOOKUP(exp_SILP!$B400,'DATI COMMESSE'!$A$2:$F$25,3,FALSE))</f>
        <v>GOL - 22-02-5000 - 22-12-5003</v>
      </c>
      <c r="D400" s="11" t="str">
        <f>LEFT(exp_SILP!$R400,5)</f>
        <v>14:00</v>
      </c>
      <c r="E400" s="11" t="str">
        <f>RIGHT(exp_SILP!$R400,5)</f>
        <v>15:00</v>
      </c>
      <c r="F400" s="11">
        <f>IF(exp_SILP!$AG400&gt;=60,exp_SILP!$AG400/60,exp_SILP!$AG400)</f>
        <v>1</v>
      </c>
      <c r="G400" s="11" t="str">
        <f>VLOOKUP(exp_SILP!$Y400,'DATI CM'!$A$2:$F$28,2,FALSE)</f>
        <v>PNFMRT85H50A859E</v>
      </c>
      <c r="H400" s="11" t="str">
        <f>VLOOKUP(exp_SILP!$Y400,'DATI CM'!$A$2:$F$28,3,FALSE)</f>
        <v>A011</v>
      </c>
      <c r="I400" s="11" t="str">
        <f t="shared" si="1"/>
        <v>N</v>
      </c>
      <c r="J400" s="11" t="str">
        <f>VLOOKUP(exp_SILP!$Y400,'DATI CM'!$A$2:$F$28,4,FALSE)</f>
        <v>BIELLA</v>
      </c>
      <c r="K400" s="12">
        <f>VLOOKUP(exp_SILP!$B400,'DATI COMMESSE'!$A$2:$F$25,5,FALSE)</f>
        <v>39.94</v>
      </c>
      <c r="L400" s="12">
        <f>IF(exp_SILP!$B400="A4.10 - LEP E - ORIENTAMENTO SPECIALISTICO SKILL GAP ANALYSIS - GRUPPO 3P",0,VLOOKUP(exp_SILP!$Y400,'DATI CM'!$A$2:$F$28,6,FALSE))</f>
        <v>25</v>
      </c>
      <c r="M400" s="12">
        <f>IFERROR(VLOOKUP(exp_SILP!$B400,'DATI CM'!$H$2:$I$16,2,FALSE)*exp_SILP!$F400,0)</f>
        <v>0</v>
      </c>
      <c r="N400" s="11" t="str">
        <f>VLOOKUP(exp_SILP!$B400,'DATI COMMESSE'!$A$2:$F$25,4,FALSE)</f>
        <v>GOL</v>
      </c>
      <c r="O400" s="13">
        <f>VLOOKUP(exp_SILP!$B400,'DATI COMMESSE'!$A$2:$F$25,5,FALSE)*exp_SILP!$F400</f>
        <v>39.94</v>
      </c>
      <c r="P400" s="11" t="str">
        <f>IF(MID(exp_SILP!$W400,10,2)&gt;"40","F","M")</f>
        <v>F</v>
      </c>
      <c r="Q400" s="27" t="s">
        <v>889</v>
      </c>
      <c r="R400" s="15" t="s">
        <v>56</v>
      </c>
      <c r="S400" s="15" t="s">
        <v>70</v>
      </c>
      <c r="T400" s="15" t="s">
        <v>58</v>
      </c>
      <c r="U400" s="15" t="s">
        <v>59</v>
      </c>
      <c r="V400" s="15" t="s">
        <v>982</v>
      </c>
      <c r="W400" s="15" t="s">
        <v>983</v>
      </c>
      <c r="X400" s="15" t="s">
        <v>984</v>
      </c>
      <c r="Y400" s="15" t="s">
        <v>15</v>
      </c>
      <c r="Z400" s="15" t="s">
        <v>63</v>
      </c>
      <c r="AA400" s="15" t="s">
        <v>64</v>
      </c>
      <c r="AB400" s="15" t="s">
        <v>65</v>
      </c>
      <c r="AC400" s="15" t="s">
        <v>66</v>
      </c>
      <c r="AD400" s="15" t="s">
        <v>59</v>
      </c>
      <c r="AE400" s="15" t="s">
        <v>59</v>
      </c>
      <c r="AF400" s="15" t="s">
        <v>59</v>
      </c>
      <c r="AG400" s="28" t="s">
        <v>67</v>
      </c>
      <c r="AH400" s="15" t="s">
        <v>889</v>
      </c>
      <c r="AI400" s="15" t="s">
        <v>68</v>
      </c>
      <c r="AJ400" s="15" t="str">
        <f>VLOOKUP(exp_SILP!$Y400,'DATI CM'!$A$2:$F$28,2,FALSE)</f>
        <v>PNFMRT85H50A859E</v>
      </c>
    </row>
    <row r="401" ht="15.75" customHeight="1">
      <c r="A401" s="17" t="str">
        <f>IFERROR(VLOOKUP(exp_SILP!$W401,exp_utenti_P!D:D,1,FALSE),"_DA INSERIRE")</f>
        <v>MRTJRM86M12Z600M</v>
      </c>
      <c r="B401" s="17" t="str">
        <f>IF(AND(exp_SILP!$S401="A.3 ORIENTAMENTO PROFESSIONALE",exp_SILP!$AD401="4.2"),"A.3 ORIENTAMENTO PROFESSIONALE (CARCERE)",
IF(AND(exp_SILP!$S401="A.3 ORIENTAMENTO PROFESSIONALE",exp_SILP!$AD401="."),"A.3 ORIENTAMENTO PROFESSIONALE (CARCERE)",
IF(AND(exp_SILP!$S401="A.4 CONSULENZA ORIENTATIVA",exp_SILP!$AD401="4.2"),"A.4 CONSULENZA ORIENTATIVA (CARCERE)",
IF(AND(exp_SILP!$S401="A.4 CONSULENZA ORIENTATIVA",exp_SILP!$AD401="."),"A.4 CONSULENZA ORIENTATIVA (CARCERE)",
IF(AND(exp_SILP!$S401="A.5 - LEP F1 - ACCOMPAGNAMENTO AL LAVORO",exp_SILP!$AD401="4.2"),"A.5 - LEP F1 - ACCOMPAGNAMENTO AL LAVORO (CARCERE)",
IF(AND(exp_SILP!$S401="A.5 - LEP F1 - ACCOMPAGNAMENTO AL LAVORO",exp_SILP!$AD401="."),"A.5 - LEP F1 - ACCOMPAGNAMENTO AL LAVORO (CARCERE)",
IF(AND(exp_SILP!$S401="A.5.2a - TUTORAGGIO TIROCINI",exp_SILP!$AD401="4.2"),"A.5.2a - TUTORAGGIO TIROCINI (CARCERE)",
exp_SILP!$S401)))))))</f>
        <v>A.3 ORIENTAMENTO PROFESSIONALE</v>
      </c>
      <c r="C401" s="18" t="str">
        <f>CONCATENATE(VLOOKUP(exp_SILP!$B401,'DATI COMMESSE'!$A$2:$F$25,4,FALSE)," - ", VLOOKUP(exp_SILP!$B401,'DATI COMMESSE'!$A$2:$F$25,2,FALSE)," - ",VLOOKUP(exp_SILP!$B401,'DATI COMMESSE'!$A$2:$F$25,3,FALSE))</f>
        <v>FRD - 22-02-5000 - 22-12-5002</v>
      </c>
      <c r="D401" s="18" t="str">
        <f>LEFT(exp_SILP!$R401,5)</f>
        <v>09:00</v>
      </c>
      <c r="E401" s="18" t="str">
        <f>RIGHT(exp_SILP!$R401,5)</f>
        <v>11:00</v>
      </c>
      <c r="F401" s="18">
        <f>IF(exp_SILP!$AG401&gt;=60,exp_SILP!$AG401/60,exp_SILP!$AG401)</f>
        <v>2</v>
      </c>
      <c r="G401" s="18" t="str">
        <f>VLOOKUP(exp_SILP!$Y401,'DATI CM'!$A$2:$F$28,2,FALSE)</f>
        <v>FLCSRN79S42L219X</v>
      </c>
      <c r="H401" s="18" t="str">
        <f>VLOOKUP(exp_SILP!$Y401,'DATI CM'!$A$2:$F$28,3,FALSE)</f>
        <v>A011</v>
      </c>
      <c r="I401" s="18" t="str">
        <f t="shared" si="1"/>
        <v>N</v>
      </c>
      <c r="J401" s="18" t="str">
        <f>VLOOKUP(exp_SILP!$Y401,'DATI CM'!$A$2:$F$28,4,FALSE)</f>
        <v>TORINO</v>
      </c>
      <c r="K401" s="19">
        <f>VLOOKUP(exp_SILP!$B401,'DATI COMMESSE'!$A$2:$F$25,5,FALSE)</f>
        <v>34</v>
      </c>
      <c r="L401" s="19">
        <f>IF(exp_SILP!$B401="A4.10 - LEP E - ORIENTAMENTO SPECIALISTICO SKILL GAP ANALYSIS - GRUPPO 3P",0,VLOOKUP(exp_SILP!$Y401,'DATI CM'!$A$2:$F$28,6,FALSE))</f>
        <v>25</v>
      </c>
      <c r="M401" s="19">
        <f>IFERROR(VLOOKUP(exp_SILP!$B401,'DATI CM'!$H$2:$I$16,2,FALSE)*exp_SILP!$F401,0)</f>
        <v>0</v>
      </c>
      <c r="N401" s="18" t="str">
        <f>VLOOKUP(exp_SILP!$B401,'DATI COMMESSE'!$A$2:$F$25,4,FALSE)</f>
        <v>FRD</v>
      </c>
      <c r="O401" s="20">
        <f>VLOOKUP(exp_SILP!$B401,'DATI COMMESSE'!$A$2:$F$25,5,FALSE)*exp_SILP!$F401</f>
        <v>68</v>
      </c>
      <c r="P401" s="18" t="str">
        <f>IF(MID(exp_SILP!$W401,10,2)&gt;"40","F","M")</f>
        <v>M</v>
      </c>
      <c r="Q401" s="21" t="s">
        <v>252</v>
      </c>
      <c r="R401" s="22" t="s">
        <v>223</v>
      </c>
      <c r="S401" s="22" t="s">
        <v>423</v>
      </c>
      <c r="T401" s="22" t="s">
        <v>58</v>
      </c>
      <c r="U401" s="22" t="s">
        <v>59</v>
      </c>
      <c r="V401" s="22" t="s">
        <v>985</v>
      </c>
      <c r="W401" s="22" t="s">
        <v>986</v>
      </c>
      <c r="X401" s="22" t="s">
        <v>987</v>
      </c>
      <c r="Y401" s="22" t="s">
        <v>10</v>
      </c>
      <c r="Z401" s="22" t="s">
        <v>63</v>
      </c>
      <c r="AA401" s="22" t="s">
        <v>64</v>
      </c>
      <c r="AB401" s="22" t="s">
        <v>74</v>
      </c>
      <c r="AC401" s="22" t="s">
        <v>75</v>
      </c>
      <c r="AD401" s="22" t="s">
        <v>59</v>
      </c>
      <c r="AE401" s="22" t="s">
        <v>59</v>
      </c>
      <c r="AF401" s="22" t="s">
        <v>59</v>
      </c>
      <c r="AG401" s="22" t="s">
        <v>76</v>
      </c>
      <c r="AH401" s="22" t="s">
        <v>252</v>
      </c>
      <c r="AI401" s="22" t="s">
        <v>77</v>
      </c>
      <c r="AJ401" s="22" t="str">
        <f>VLOOKUP(exp_SILP!$Y401,'DATI CM'!$A$2:$F$28,2,FALSE)</f>
        <v>FLCSRN79S42L219X</v>
      </c>
    </row>
    <row r="402" ht="15.75" hidden="1" customHeight="1">
      <c r="A402" s="10" t="str">
        <f>IFERROR(VLOOKUP(exp_SILP!$W402,exp_utenti_P!D:D,1,FALSE),"_DA INSERIRE")</f>
        <v>BNMKLD71A18Z330T</v>
      </c>
      <c r="B402" s="10" t="str">
        <f>IF(AND(exp_SILP!$S402="A.3 ORIENTAMENTO PROFESSIONALE",exp_SILP!$AD402="4.2"),"A.3 ORIENTAMENTO PROFESSIONALE (CARCERE)",
IF(AND(exp_SILP!$S402="A.3 ORIENTAMENTO PROFESSIONALE",exp_SILP!$AD402="."),"A.3 ORIENTAMENTO PROFESSIONALE (CARCERE)",
IF(AND(exp_SILP!$S402="A.4 CONSULENZA ORIENTATIVA",exp_SILP!$AD402="4.2"),"A.4 CONSULENZA ORIENTATIVA (CARCERE)",
IF(AND(exp_SILP!$S402="A.4 CONSULENZA ORIENTATIVA",exp_SILP!$AD402="."),"A.4 CONSULENZA ORIENTATIVA (CARCERE)",
IF(AND(exp_SILP!$S402="A.5 - LEP F1 - ACCOMPAGNAMENTO AL LAVORO",exp_SILP!$AD402="4.2"),"A.5 - LEP F1 - ACCOMPAGNAMENTO AL LAVORO (CARCERE)",
IF(AND(exp_SILP!$S402="A.5 - LEP F1 - ACCOMPAGNAMENTO AL LAVORO",exp_SILP!$AD402="."),"A.5 - LEP F1 - ACCOMPAGNAMENTO AL LAVORO (CARCERE)",
IF(AND(exp_SILP!$S402="A.5.2a - TUTORAGGIO TIROCINI",exp_SILP!$AD402="4.2"),"A.5.2a - TUTORAGGIO TIROCINI (CARCERE)",
exp_SILP!$S402)))))))</f>
        <v>A.5 - LEP F1 - ACCOMPAGNAMENTO AL LAVORO</v>
      </c>
      <c r="C402" s="11" t="str">
        <f>CONCATENATE(VLOOKUP(exp_SILP!$B402,'DATI COMMESSE'!$A$2:$F$25,4,FALSE)," - ", VLOOKUP(exp_SILP!$B402,'DATI COMMESSE'!$A$2:$F$25,2,FALSE)," - ",VLOOKUP(exp_SILP!$B402,'DATI COMMESSE'!$A$2:$F$25,3,FALSE))</f>
        <v>GOL - 22-02-5000 - 22-12-5003</v>
      </c>
      <c r="D402" s="11" t="str">
        <f>LEFT(exp_SILP!$R402,5)</f>
        <v>14:00</v>
      </c>
      <c r="E402" s="11" t="str">
        <f>RIGHT(exp_SILP!$R402,5)</f>
        <v>15:00</v>
      </c>
      <c r="F402" s="11">
        <f>IF(exp_SILP!$AG402&gt;=60,exp_SILP!$AG402/60,exp_SILP!$AG402)</f>
        <v>1</v>
      </c>
      <c r="G402" s="11" t="str">
        <f>VLOOKUP(exp_SILP!$Y402,'DATI CM'!$A$2:$F$28,2,FALSE)</f>
        <v>PNFMRT85H50A859E</v>
      </c>
      <c r="H402" s="11" t="str">
        <f>VLOOKUP(exp_SILP!$Y402,'DATI CM'!$A$2:$F$28,3,FALSE)</f>
        <v>A011</v>
      </c>
      <c r="I402" s="11" t="str">
        <f t="shared" si="1"/>
        <v>N</v>
      </c>
      <c r="J402" s="11" t="str">
        <f>VLOOKUP(exp_SILP!$Y402,'DATI CM'!$A$2:$F$28,4,FALSE)</f>
        <v>BIELLA</v>
      </c>
      <c r="K402" s="12">
        <f>VLOOKUP(exp_SILP!$B402,'DATI COMMESSE'!$A$2:$F$25,5,FALSE)</f>
        <v>39.94</v>
      </c>
      <c r="L402" s="12">
        <f>IF(exp_SILP!$B402="A4.10 - LEP E - ORIENTAMENTO SPECIALISTICO SKILL GAP ANALYSIS - GRUPPO 3P",0,VLOOKUP(exp_SILP!$Y402,'DATI CM'!$A$2:$F$28,6,FALSE))</f>
        <v>25</v>
      </c>
      <c r="M402" s="12">
        <f>IFERROR(VLOOKUP(exp_SILP!$B402,'DATI CM'!$H$2:$I$16,2,FALSE)*exp_SILP!$F402,0)</f>
        <v>0</v>
      </c>
      <c r="N402" s="11" t="str">
        <f>VLOOKUP(exp_SILP!$B402,'DATI COMMESSE'!$A$2:$F$25,4,FALSE)</f>
        <v>GOL</v>
      </c>
      <c r="O402" s="13">
        <f>VLOOKUP(exp_SILP!$B402,'DATI COMMESSE'!$A$2:$F$25,5,FALSE)*exp_SILP!$F402</f>
        <v>39.94</v>
      </c>
      <c r="P402" s="11" t="str">
        <f>IF(MID(exp_SILP!$W402,10,2)&gt;"40","F","M")</f>
        <v>M</v>
      </c>
      <c r="Q402" s="14" t="s">
        <v>252</v>
      </c>
      <c r="R402" s="15" t="s">
        <v>56</v>
      </c>
      <c r="S402" s="15" t="s">
        <v>57</v>
      </c>
      <c r="T402" s="15" t="s">
        <v>58</v>
      </c>
      <c r="U402" s="15" t="s">
        <v>59</v>
      </c>
      <c r="V402" s="15" t="s">
        <v>60</v>
      </c>
      <c r="W402" s="15" t="s">
        <v>61</v>
      </c>
      <c r="X402" s="15" t="s">
        <v>62</v>
      </c>
      <c r="Y402" s="15" t="s">
        <v>15</v>
      </c>
      <c r="Z402" s="15" t="s">
        <v>63</v>
      </c>
      <c r="AA402" s="15" t="s">
        <v>64</v>
      </c>
      <c r="AB402" s="15" t="s">
        <v>65</v>
      </c>
      <c r="AC402" s="15" t="s">
        <v>66</v>
      </c>
      <c r="AD402" s="15" t="s">
        <v>59</v>
      </c>
      <c r="AE402" s="15" t="s">
        <v>59</v>
      </c>
      <c r="AF402" s="15" t="s">
        <v>59</v>
      </c>
      <c r="AG402" s="15" t="s">
        <v>67</v>
      </c>
      <c r="AH402" s="15" t="s">
        <v>988</v>
      </c>
      <c r="AI402" s="15" t="s">
        <v>68</v>
      </c>
      <c r="AJ402" s="15" t="str">
        <f>VLOOKUP(exp_SILP!$Y402,'DATI CM'!$A$2:$F$28,2,FALSE)</f>
        <v>PNFMRT85H50A859E</v>
      </c>
    </row>
    <row r="403" ht="15.75" customHeight="1">
      <c r="A403" s="17" t="str">
        <f>IFERROR(VLOOKUP(exp_SILP!$W403,exp_utenti_P!D:D,1,FALSE),"_DA INSERIRE")</f>
        <v>NPLCST73M64L219H</v>
      </c>
      <c r="B403" s="17" t="str">
        <f>IF(AND(exp_SILP!$S403="A.3 ORIENTAMENTO PROFESSIONALE",exp_SILP!$AD403="4.2"),"A.3 ORIENTAMENTO PROFESSIONALE (CARCERE)",
IF(AND(exp_SILP!$S403="A.3 ORIENTAMENTO PROFESSIONALE",exp_SILP!$AD403="."),"A.3 ORIENTAMENTO PROFESSIONALE (CARCERE)",
IF(AND(exp_SILP!$S403="A.4 CONSULENZA ORIENTATIVA",exp_SILP!$AD403="4.2"),"A.4 CONSULENZA ORIENTATIVA (CARCERE)",
IF(AND(exp_SILP!$S403="A.4 CONSULENZA ORIENTATIVA",exp_SILP!$AD403="."),"A.4 CONSULENZA ORIENTATIVA (CARCERE)",
IF(AND(exp_SILP!$S403="A.5 - LEP F1 - ACCOMPAGNAMENTO AL LAVORO",exp_SILP!$AD403="4.2"),"A.5 - LEP F1 - ACCOMPAGNAMENTO AL LAVORO (CARCERE)",
IF(AND(exp_SILP!$S403="A.5 - LEP F1 - ACCOMPAGNAMENTO AL LAVORO",exp_SILP!$AD403="."),"A.5 - LEP F1 - ACCOMPAGNAMENTO AL LAVORO (CARCERE)",
IF(AND(exp_SILP!$S403="A.5.2a - TUTORAGGIO TIROCINI",exp_SILP!$AD403="4.2"),"A.5.2a - TUTORAGGIO TIROCINI (CARCERE)",
exp_SILP!$S403)))))))</f>
        <v>A4.10 - LEP E - ORIENTAMENTO SPECIALISTICO SKILL GAP ANALYSIS</v>
      </c>
      <c r="C403" s="18" t="str">
        <f>CONCATENATE(VLOOKUP(exp_SILP!$B403,'DATI COMMESSE'!$A$2:$F$25,4,FALSE)," - ", VLOOKUP(exp_SILP!$B403,'DATI COMMESSE'!$A$2:$F$25,2,FALSE)," - ",VLOOKUP(exp_SILP!$B403,'DATI COMMESSE'!$A$2:$F$25,3,FALSE))</f>
        <v>GOL - 22-02-5000 - 22-12-5003</v>
      </c>
      <c r="D403" s="18" t="str">
        <f>LEFT(exp_SILP!$R403,5)</f>
        <v>11:00</v>
      </c>
      <c r="E403" s="18" t="str">
        <f>RIGHT(exp_SILP!$R403,5)</f>
        <v>13:00</v>
      </c>
      <c r="F403" s="18">
        <f>IF(exp_SILP!$AG403&gt;=60,exp_SILP!$AG403/60,exp_SILP!$AG403)</f>
        <v>2</v>
      </c>
      <c r="G403" s="18" t="str">
        <f>VLOOKUP(exp_SILP!$Y403,'DATI CM'!$A$2:$F$28,2,FALSE)</f>
        <v>FLCSRN79S42L219X</v>
      </c>
      <c r="H403" s="18" t="str">
        <f>VLOOKUP(exp_SILP!$Y403,'DATI CM'!$A$2:$F$28,3,FALSE)</f>
        <v>A011</v>
      </c>
      <c r="I403" s="18" t="str">
        <f t="shared" si="1"/>
        <v>N</v>
      </c>
      <c r="J403" s="18" t="str">
        <f>VLOOKUP(exp_SILP!$Y403,'DATI CM'!$A$2:$F$28,4,FALSE)</f>
        <v>TORINO</v>
      </c>
      <c r="K403" s="19">
        <f>VLOOKUP(exp_SILP!$B403,'DATI COMMESSE'!$A$2:$F$25,5,FALSE)</f>
        <v>39.94</v>
      </c>
      <c r="L403" s="19">
        <f>IF(exp_SILP!$B403="A4.10 - LEP E - ORIENTAMENTO SPECIALISTICO SKILL GAP ANALYSIS - GRUPPO 3P",0,VLOOKUP(exp_SILP!$Y403,'DATI CM'!$A$2:$F$28,6,FALSE))</f>
        <v>25</v>
      </c>
      <c r="M403" s="19">
        <f>IFERROR(VLOOKUP(exp_SILP!$B403,'DATI CM'!$H$2:$I$16,2,FALSE)*exp_SILP!$F403,0)</f>
        <v>0</v>
      </c>
      <c r="N403" s="18" t="str">
        <f>VLOOKUP(exp_SILP!$B403,'DATI COMMESSE'!$A$2:$F$25,4,FALSE)</f>
        <v>GOL</v>
      </c>
      <c r="O403" s="20">
        <f>VLOOKUP(exp_SILP!$B403,'DATI COMMESSE'!$A$2:$F$25,5,FALSE)*exp_SILP!$F403</f>
        <v>79.88</v>
      </c>
      <c r="P403" s="18" t="str">
        <f>IF(MID(exp_SILP!$W403,10,2)&gt;"40","F","M")</f>
        <v>F</v>
      </c>
      <c r="Q403" s="21" t="s">
        <v>252</v>
      </c>
      <c r="R403" s="22" t="s">
        <v>219</v>
      </c>
      <c r="S403" s="22" t="s">
        <v>70</v>
      </c>
      <c r="T403" s="22" t="s">
        <v>58</v>
      </c>
      <c r="U403" s="22" t="s">
        <v>59</v>
      </c>
      <c r="V403" s="22" t="s">
        <v>243</v>
      </c>
      <c r="W403" s="22" t="s">
        <v>244</v>
      </c>
      <c r="X403" s="22" t="s">
        <v>245</v>
      </c>
      <c r="Y403" s="22" t="s">
        <v>10</v>
      </c>
      <c r="Z403" s="22" t="s">
        <v>63</v>
      </c>
      <c r="AA403" s="22" t="s">
        <v>64</v>
      </c>
      <c r="AB403" s="22" t="s">
        <v>74</v>
      </c>
      <c r="AC403" s="22" t="s">
        <v>75</v>
      </c>
      <c r="AD403" s="22" t="s">
        <v>59</v>
      </c>
      <c r="AE403" s="22" t="s">
        <v>59</v>
      </c>
      <c r="AF403" s="22" t="s">
        <v>59</v>
      </c>
      <c r="AG403" s="22" t="s">
        <v>76</v>
      </c>
      <c r="AH403" s="22" t="s">
        <v>252</v>
      </c>
      <c r="AI403" s="22" t="s">
        <v>77</v>
      </c>
      <c r="AJ403" s="22" t="str">
        <f>VLOOKUP(exp_SILP!$Y403,'DATI CM'!$A$2:$F$28,2,FALSE)</f>
        <v>FLCSRN79S42L219X</v>
      </c>
    </row>
    <row r="404" ht="15.75" customHeight="1">
      <c r="A404" s="10" t="str">
        <f>IFERROR(VLOOKUP(exp_SILP!$W404,exp_utenti_P!D:D,1,FALSE),"_DA INSERIRE")</f>
        <v>TRRLNM97C06Z343R</v>
      </c>
      <c r="B404" s="10" t="str">
        <f>IF(AND(exp_SILP!$S404="A.3 ORIENTAMENTO PROFESSIONALE",exp_SILP!$AD404="4.2"),"A.3 ORIENTAMENTO PROFESSIONALE (CARCERE)",
IF(AND(exp_SILP!$S404="A.3 ORIENTAMENTO PROFESSIONALE",exp_SILP!$AD404="."),"A.3 ORIENTAMENTO PROFESSIONALE (CARCERE)",
IF(AND(exp_SILP!$S404="A.4 CONSULENZA ORIENTATIVA",exp_SILP!$AD404="4.2"),"A.4 CONSULENZA ORIENTATIVA (CARCERE)",
IF(AND(exp_SILP!$S404="A.4 CONSULENZA ORIENTATIVA",exp_SILP!$AD404="."),"A.4 CONSULENZA ORIENTATIVA (CARCERE)",
IF(AND(exp_SILP!$S404="A.5 - LEP F1 - ACCOMPAGNAMENTO AL LAVORO",exp_SILP!$AD404="4.2"),"A.5 - LEP F1 - ACCOMPAGNAMENTO AL LAVORO (CARCERE)",
IF(AND(exp_SILP!$S404="A.5 - LEP F1 - ACCOMPAGNAMENTO AL LAVORO",exp_SILP!$AD404="."),"A.5 - LEP F1 - ACCOMPAGNAMENTO AL LAVORO (CARCERE)",
IF(AND(exp_SILP!$S404="A.5.2a - TUTORAGGIO TIROCINI",exp_SILP!$AD404="4.2"),"A.5.2a - TUTORAGGIO TIROCINI (CARCERE)",
exp_SILP!$S404)))))))</f>
        <v>A4.10 - LEP E - ORIENTAMENTO SPECIALISTICO SKILL GAP ANALYSIS</v>
      </c>
      <c r="C404" s="11" t="str">
        <f>CONCATENATE(VLOOKUP(exp_SILP!$B404,'DATI COMMESSE'!$A$2:$F$25,4,FALSE)," - ", VLOOKUP(exp_SILP!$B404,'DATI COMMESSE'!$A$2:$F$25,2,FALSE)," - ",VLOOKUP(exp_SILP!$B404,'DATI COMMESSE'!$A$2:$F$25,3,FALSE))</f>
        <v>GOL - 22-02-5000 - 22-12-5003</v>
      </c>
      <c r="D404" s="11" t="str">
        <f>LEFT(exp_SILP!$R404,5)</f>
        <v>08:00</v>
      </c>
      <c r="E404" s="11" t="str">
        <f>RIGHT(exp_SILP!$R404,5)</f>
        <v>09:00</v>
      </c>
      <c r="F404" s="11">
        <f>IF(exp_SILP!$AG404&gt;=60,exp_SILP!$AG404/60,exp_SILP!$AG404)</f>
        <v>1</v>
      </c>
      <c r="G404" s="11" t="str">
        <f>VLOOKUP(exp_SILP!$Y404,'DATI CM'!$A$2:$F$28,2,FALSE)</f>
        <v>FLCSRN79S42L219X</v>
      </c>
      <c r="H404" s="11" t="str">
        <f>VLOOKUP(exp_SILP!$Y404,'DATI CM'!$A$2:$F$28,3,FALSE)</f>
        <v>A011</v>
      </c>
      <c r="I404" s="11" t="str">
        <f t="shared" si="1"/>
        <v>N</v>
      </c>
      <c r="J404" s="11" t="str">
        <f>VLOOKUP(exp_SILP!$Y404,'DATI CM'!$A$2:$F$28,4,FALSE)</f>
        <v>TORINO</v>
      </c>
      <c r="K404" s="12">
        <f>VLOOKUP(exp_SILP!$B404,'DATI COMMESSE'!$A$2:$F$25,5,FALSE)</f>
        <v>39.94</v>
      </c>
      <c r="L404" s="12">
        <f>IF(exp_SILP!$B404="A4.10 - LEP E - ORIENTAMENTO SPECIALISTICO SKILL GAP ANALYSIS - GRUPPO 3P",0,VLOOKUP(exp_SILP!$Y404,'DATI CM'!$A$2:$F$28,6,FALSE))</f>
        <v>25</v>
      </c>
      <c r="M404" s="12">
        <f>IFERROR(VLOOKUP(exp_SILP!$B404,'DATI CM'!$H$2:$I$16,2,FALSE)*exp_SILP!$F404,0)</f>
        <v>0</v>
      </c>
      <c r="N404" s="11" t="str">
        <f>VLOOKUP(exp_SILP!$B404,'DATI COMMESSE'!$A$2:$F$25,4,FALSE)</f>
        <v>GOL</v>
      </c>
      <c r="O404" s="13">
        <f>VLOOKUP(exp_SILP!$B404,'DATI COMMESSE'!$A$2:$F$25,5,FALSE)*exp_SILP!$F404</f>
        <v>39.94</v>
      </c>
      <c r="P404" s="11" t="str">
        <f>IF(MID(exp_SILP!$W404,10,2)&gt;"40","F","M")</f>
        <v>M</v>
      </c>
      <c r="Q404" s="14" t="s">
        <v>252</v>
      </c>
      <c r="R404" s="15" t="s">
        <v>165</v>
      </c>
      <c r="S404" s="15" t="s">
        <v>70</v>
      </c>
      <c r="T404" s="15" t="s">
        <v>58</v>
      </c>
      <c r="U404" s="15" t="s">
        <v>59</v>
      </c>
      <c r="V404" s="15" t="s">
        <v>246</v>
      </c>
      <c r="W404" s="15" t="s">
        <v>247</v>
      </c>
      <c r="X404" s="15" t="s">
        <v>248</v>
      </c>
      <c r="Y404" s="15" t="s">
        <v>10</v>
      </c>
      <c r="Z404" s="15" t="s">
        <v>63</v>
      </c>
      <c r="AA404" s="15" t="s">
        <v>64</v>
      </c>
      <c r="AB404" s="15" t="s">
        <v>65</v>
      </c>
      <c r="AC404" s="15" t="s">
        <v>75</v>
      </c>
      <c r="AD404" s="15" t="s">
        <v>59</v>
      </c>
      <c r="AE404" s="15" t="s">
        <v>59</v>
      </c>
      <c r="AF404" s="15" t="s">
        <v>114</v>
      </c>
      <c r="AG404" s="15" t="s">
        <v>67</v>
      </c>
      <c r="AH404" s="15" t="s">
        <v>252</v>
      </c>
      <c r="AI404" s="15" t="s">
        <v>77</v>
      </c>
      <c r="AJ404" s="15" t="str">
        <f>VLOOKUP(exp_SILP!$Y404,'DATI CM'!$A$2:$F$28,2,FALSE)</f>
        <v>FLCSRN79S42L219X</v>
      </c>
    </row>
    <row r="405" ht="15.75" hidden="1" customHeight="1">
      <c r="A405" s="17" t="str">
        <f>IFERROR(VLOOKUP(exp_SILP!$W405,exp_utenti_P!D:D,1,FALSE),"_DA INSERIRE")</f>
        <v>DJBCTN68C42Z129A</v>
      </c>
      <c r="B405" s="17" t="str">
        <f>IF(AND(exp_SILP!$S405="A.3 ORIENTAMENTO PROFESSIONALE",exp_SILP!$AD405="4.2"),"A.3 ORIENTAMENTO PROFESSIONALE (CARCERE)",
IF(AND(exp_SILP!$S405="A.3 ORIENTAMENTO PROFESSIONALE",exp_SILP!$AD405="."),"A.3 ORIENTAMENTO PROFESSIONALE (CARCERE)",
IF(AND(exp_SILP!$S405="A.4 CONSULENZA ORIENTATIVA",exp_SILP!$AD405="4.2"),"A.4 CONSULENZA ORIENTATIVA (CARCERE)",
IF(AND(exp_SILP!$S405="A.4 CONSULENZA ORIENTATIVA",exp_SILP!$AD405="."),"A.4 CONSULENZA ORIENTATIVA (CARCERE)",
IF(AND(exp_SILP!$S405="A.5 - LEP F1 - ACCOMPAGNAMENTO AL LAVORO",exp_SILP!$AD405="4.2"),"A.5 - LEP F1 - ACCOMPAGNAMENTO AL LAVORO (CARCERE)",
IF(AND(exp_SILP!$S405="A.5 - LEP F1 - ACCOMPAGNAMENTO AL LAVORO",exp_SILP!$AD405="."),"A.5 - LEP F1 - ACCOMPAGNAMENTO AL LAVORO (CARCERE)",
IF(AND(exp_SILP!$S405="A.5.2a - TUTORAGGIO TIROCINI",exp_SILP!$AD405="4.2"),"A.5.2a - TUTORAGGIO TIROCINI (CARCERE)",
exp_SILP!$S405)))))))</f>
        <v>A4.10 - LEP E - ORIENTAMENTO SPECIALISTICO SKILL GAP ANALYSIS</v>
      </c>
      <c r="C405" s="18" t="str">
        <f>CONCATENATE(VLOOKUP(exp_SILP!$B405,'DATI COMMESSE'!$A$2:$F$25,4,FALSE)," - ", VLOOKUP(exp_SILP!$B405,'DATI COMMESSE'!$A$2:$F$25,2,FALSE)," - ",VLOOKUP(exp_SILP!$B405,'DATI COMMESSE'!$A$2:$F$25,3,FALSE))</f>
        <v>GOL - 22-02-5000 - 22-12-5003</v>
      </c>
      <c r="D405" s="18" t="str">
        <f>LEFT(exp_SILP!$R405,5)</f>
        <v>17:00</v>
      </c>
      <c r="E405" s="18" t="str">
        <f>RIGHT(exp_SILP!$R405,5)</f>
        <v>18:00</v>
      </c>
      <c r="F405" s="18">
        <f>IF(exp_SILP!$AG405&gt;=60,exp_SILP!$AG405/60,exp_SILP!$AG405)</f>
        <v>1</v>
      </c>
      <c r="G405" s="18" t="str">
        <f>VLOOKUP(exp_SILP!$Y405,'DATI CM'!$A$2:$F$28,2,FALSE)</f>
        <v>SPDPRZ67H55L219V</v>
      </c>
      <c r="H405" s="18" t="str">
        <f>VLOOKUP(exp_SILP!$Y405,'DATI CM'!$A$2:$F$28,3,FALSE)</f>
        <v>A010</v>
      </c>
      <c r="I405" s="18" t="str">
        <f t="shared" si="1"/>
        <v>N</v>
      </c>
      <c r="J405" s="18" t="str">
        <f>VLOOKUP(exp_SILP!$Y405,'DATI CM'!$A$2:$F$28,4,FALSE)</f>
        <v>TORINO</v>
      </c>
      <c r="K405" s="19">
        <f>VLOOKUP(exp_SILP!$B405,'DATI COMMESSE'!$A$2:$F$25,5,FALSE)</f>
        <v>39.94</v>
      </c>
      <c r="L405" s="19" t="str">
        <f>IF(exp_SILP!$B405="A4.10 - LEP E - ORIENTAMENTO SPECIALISTICO SKILL GAP ANALYSIS - GRUPPO 3P",0,VLOOKUP(exp_SILP!$Y405,'DATI CM'!$A$2:$F$28,6,FALSE))</f>
        <v/>
      </c>
      <c r="M405" s="19">
        <f>IFERROR(VLOOKUP(exp_SILP!$B405,'DATI CM'!$H$2:$I$16,2,FALSE)*exp_SILP!$F405,0)</f>
        <v>0</v>
      </c>
      <c r="N405" s="18" t="str">
        <f>VLOOKUP(exp_SILP!$B405,'DATI COMMESSE'!$A$2:$F$25,4,FALSE)</f>
        <v>GOL</v>
      </c>
      <c r="O405" s="20">
        <f>VLOOKUP(exp_SILP!$B405,'DATI COMMESSE'!$A$2:$F$25,5,FALSE)*exp_SILP!$F405</f>
        <v>39.94</v>
      </c>
      <c r="P405" s="18" t="str">
        <f>IF(MID(exp_SILP!$W405,10,2)&gt;"40","F","M")</f>
        <v>F</v>
      </c>
      <c r="Q405" s="21" t="s">
        <v>252</v>
      </c>
      <c r="R405" s="22" t="s">
        <v>93</v>
      </c>
      <c r="S405" s="22" t="s">
        <v>70</v>
      </c>
      <c r="T405" s="22" t="s">
        <v>58</v>
      </c>
      <c r="U405" s="22" t="s">
        <v>59</v>
      </c>
      <c r="V405" s="22" t="s">
        <v>989</v>
      </c>
      <c r="W405" s="22" t="s">
        <v>990</v>
      </c>
      <c r="X405" s="22" t="s">
        <v>991</v>
      </c>
      <c r="Y405" s="22" t="s">
        <v>17</v>
      </c>
      <c r="Z405" s="22" t="s">
        <v>63</v>
      </c>
      <c r="AA405" s="22" t="s">
        <v>64</v>
      </c>
      <c r="AB405" s="22" t="s">
        <v>65</v>
      </c>
      <c r="AC405" s="22" t="s">
        <v>135</v>
      </c>
      <c r="AD405" s="22" t="s">
        <v>59</v>
      </c>
      <c r="AE405" s="22" t="s">
        <v>59</v>
      </c>
      <c r="AF405" s="22" t="s">
        <v>114</v>
      </c>
      <c r="AG405" s="22" t="s">
        <v>67</v>
      </c>
      <c r="AH405" s="22" t="s">
        <v>922</v>
      </c>
      <c r="AI405" s="22" t="s">
        <v>137</v>
      </c>
      <c r="AJ405" s="22" t="str">
        <f>VLOOKUP(exp_SILP!$Y405,'DATI CM'!$A$2:$F$28,2,FALSE)</f>
        <v>SPDPRZ67H55L219V</v>
      </c>
    </row>
    <row r="406" ht="15.75" hidden="1" customHeight="1">
      <c r="A406" s="10" t="str">
        <f>IFERROR(VLOOKUP(exp_SILP!$W406,exp_utenti_P!D:D,1,FALSE),"_DA INSERIRE")</f>
        <v>VRDSVR61P28F112A</v>
      </c>
      <c r="B406" s="10" t="str">
        <f>IF(AND(exp_SILP!$S406="A.3 ORIENTAMENTO PROFESSIONALE",exp_SILP!$AD406="4.2"),"A.3 ORIENTAMENTO PROFESSIONALE (CARCERE)",
IF(AND(exp_SILP!$S406="A.3 ORIENTAMENTO PROFESSIONALE",exp_SILP!$AD406="."),"A.3 ORIENTAMENTO PROFESSIONALE (CARCERE)",
IF(AND(exp_SILP!$S406="A.4 CONSULENZA ORIENTATIVA",exp_SILP!$AD406="4.2"),"A.4 CONSULENZA ORIENTATIVA (CARCERE)",
IF(AND(exp_SILP!$S406="A.4 CONSULENZA ORIENTATIVA",exp_SILP!$AD406="."),"A.4 CONSULENZA ORIENTATIVA (CARCERE)",
IF(AND(exp_SILP!$S406="A.5 - LEP F1 - ACCOMPAGNAMENTO AL LAVORO",exp_SILP!$AD406="4.2"),"A.5 - LEP F1 - ACCOMPAGNAMENTO AL LAVORO (CARCERE)",
IF(AND(exp_SILP!$S406="A.5 - LEP F1 - ACCOMPAGNAMENTO AL LAVORO",exp_SILP!$AD406="."),"A.5 - LEP F1 - ACCOMPAGNAMENTO AL LAVORO (CARCERE)",
IF(AND(exp_SILP!$S406="A.5.2a - TUTORAGGIO TIROCINI",exp_SILP!$AD406="4.2"),"A.5.2a - TUTORAGGIO TIROCINI (CARCERE)",
exp_SILP!$S406)))))))</f>
        <v>A4.10 - LEP E - ORIENTAMENTO SPECIALISTICO SKILL GAP ANALYSIS</v>
      </c>
      <c r="C406" s="11" t="str">
        <f>CONCATENATE(VLOOKUP(exp_SILP!$B406,'DATI COMMESSE'!$A$2:$F$25,4,FALSE)," - ", VLOOKUP(exp_SILP!$B406,'DATI COMMESSE'!$A$2:$F$25,2,FALSE)," - ",VLOOKUP(exp_SILP!$B406,'DATI COMMESSE'!$A$2:$F$25,3,FALSE))</f>
        <v>GOL - 22-02-5000 - 22-12-5003</v>
      </c>
      <c r="D406" s="11" t="str">
        <f>LEFT(exp_SILP!$R406,5)</f>
        <v>11:30</v>
      </c>
      <c r="E406" s="11" t="str">
        <f>RIGHT(exp_SILP!$R406,5)</f>
        <v>13:30</v>
      </c>
      <c r="F406" s="11">
        <f>IF(exp_SILP!$AG406&gt;=60,exp_SILP!$AG406/60,exp_SILP!$AG406)</f>
        <v>2</v>
      </c>
      <c r="G406" s="11" t="str">
        <f>VLOOKUP(exp_SILP!$Y406,'DATI CM'!$A$2:$F$28,2,FALSE)</f>
        <v>TRZCST69B41F952V</v>
      </c>
      <c r="H406" s="11" t="str">
        <f>VLOOKUP(exp_SILP!$Y406,'DATI CM'!$A$2:$F$28,3,FALSE)</f>
        <v/>
      </c>
      <c r="I406" s="11" t="str">
        <f t="shared" si="1"/>
        <v>N</v>
      </c>
      <c r="J406" s="11" t="str">
        <f>VLOOKUP(exp_SILP!$Y406,'DATI CM'!$A$2:$F$28,4,FALSE)</f>
        <v/>
      </c>
      <c r="K406" s="12">
        <f>VLOOKUP(exp_SILP!$B406,'DATI COMMESSE'!$A$2:$F$25,5,FALSE)</f>
        <v>39.94</v>
      </c>
      <c r="L406" s="12" t="str">
        <f>IF(exp_SILP!$B406="A4.10 - LEP E - ORIENTAMENTO SPECIALISTICO SKILL GAP ANALYSIS - GRUPPO 3P",0,VLOOKUP(exp_SILP!$Y406,'DATI CM'!$A$2:$F$28,6,FALSE))</f>
        <v/>
      </c>
      <c r="M406" s="12">
        <f>IFERROR(VLOOKUP(exp_SILP!$B406,'DATI CM'!$H$2:$I$16,2,FALSE)*exp_SILP!$F406,0)</f>
        <v>0</v>
      </c>
      <c r="N406" s="11" t="str">
        <f>VLOOKUP(exp_SILP!$B406,'DATI COMMESSE'!$A$2:$F$25,4,FALSE)</f>
        <v>GOL</v>
      </c>
      <c r="O406" s="13">
        <f>VLOOKUP(exp_SILP!$B406,'DATI COMMESSE'!$A$2:$F$25,5,FALSE)*exp_SILP!$F406</f>
        <v>79.88</v>
      </c>
      <c r="P406" s="11" t="str">
        <f>IF(MID(exp_SILP!$W406,10,2)&gt;"40","F","M")</f>
        <v>M</v>
      </c>
      <c r="Q406" s="14" t="s">
        <v>252</v>
      </c>
      <c r="R406" s="15" t="s">
        <v>88</v>
      </c>
      <c r="S406" s="15" t="s">
        <v>70</v>
      </c>
      <c r="T406" s="15" t="s">
        <v>58</v>
      </c>
      <c r="U406" s="15" t="s">
        <v>59</v>
      </c>
      <c r="V406" s="15" t="s">
        <v>992</v>
      </c>
      <c r="W406" s="15" t="s">
        <v>993</v>
      </c>
      <c r="X406" s="15" t="s">
        <v>994</v>
      </c>
      <c r="Y406" s="15" t="s">
        <v>18</v>
      </c>
      <c r="Z406" s="15" t="s">
        <v>63</v>
      </c>
      <c r="AA406" s="15" t="s">
        <v>64</v>
      </c>
      <c r="AB406" s="15" t="s">
        <v>65</v>
      </c>
      <c r="AC406" s="15" t="s">
        <v>82</v>
      </c>
      <c r="AD406" s="15" t="s">
        <v>59</v>
      </c>
      <c r="AE406" s="15" t="s">
        <v>59</v>
      </c>
      <c r="AF406" s="15" t="s">
        <v>59</v>
      </c>
      <c r="AG406" s="15" t="s">
        <v>76</v>
      </c>
      <c r="AH406" s="15" t="s">
        <v>252</v>
      </c>
      <c r="AI406" s="15" t="s">
        <v>83</v>
      </c>
      <c r="AJ406" s="15" t="str">
        <f>VLOOKUP(exp_SILP!$Y406,'DATI CM'!$A$2:$F$28,2,FALSE)</f>
        <v>TRZCST69B41F952V</v>
      </c>
    </row>
    <row r="407" ht="15.75" hidden="1" customHeight="1">
      <c r="A407" s="17" t="str">
        <f>IFERROR(VLOOKUP(exp_SILP!$W407,exp_utenti_P!D:D,1,FALSE),"_DA INSERIRE")</f>
        <v>CHHYSN00D12Z330Y</v>
      </c>
      <c r="B407" s="17" t="str">
        <f>IF(AND(exp_SILP!$S407="A.3 ORIENTAMENTO PROFESSIONALE",exp_SILP!$AD407="4.2"),"A.3 ORIENTAMENTO PROFESSIONALE (CARCERE)",
IF(AND(exp_SILP!$S407="A.3 ORIENTAMENTO PROFESSIONALE",exp_SILP!$AD407="."),"A.3 ORIENTAMENTO PROFESSIONALE (CARCERE)",
IF(AND(exp_SILP!$S407="A.4 CONSULENZA ORIENTATIVA",exp_SILP!$AD407="4.2"),"A.4 CONSULENZA ORIENTATIVA (CARCERE)",
IF(AND(exp_SILP!$S407="A.4 CONSULENZA ORIENTATIVA",exp_SILP!$AD407="."),"A.4 CONSULENZA ORIENTATIVA (CARCERE)",
IF(AND(exp_SILP!$S407="A.5 - LEP F1 - ACCOMPAGNAMENTO AL LAVORO",exp_SILP!$AD407="4.2"),"A.5 - LEP F1 - ACCOMPAGNAMENTO AL LAVORO (CARCERE)",
IF(AND(exp_SILP!$S407="A.5 - LEP F1 - ACCOMPAGNAMENTO AL LAVORO",exp_SILP!$AD407="."),"A.5 - LEP F1 - ACCOMPAGNAMENTO AL LAVORO (CARCERE)",
IF(AND(exp_SILP!$S407="A.5.2a - TUTORAGGIO TIROCINI",exp_SILP!$AD407="4.2"),"A.5.2a - TUTORAGGIO TIROCINI (CARCERE)",
exp_SILP!$S407)))))))</f>
        <v>A4.10 - LEP E - ORIENTAMENTO SPECIALISTICO SKILL GAP ANALYSIS</v>
      </c>
      <c r="C407" s="18" t="str">
        <f>CONCATENATE(VLOOKUP(exp_SILP!$B407,'DATI COMMESSE'!$A$2:$F$25,4,FALSE)," - ", VLOOKUP(exp_SILP!$B407,'DATI COMMESSE'!$A$2:$F$25,2,FALSE)," - ",VLOOKUP(exp_SILP!$B407,'DATI COMMESSE'!$A$2:$F$25,3,FALSE))</f>
        <v>GOL - 22-02-5000 - 22-12-5003</v>
      </c>
      <c r="D407" s="18" t="str">
        <f>LEFT(exp_SILP!$R407,5)</f>
        <v>11:00</v>
      </c>
      <c r="E407" s="18" t="str">
        <f>RIGHT(exp_SILP!$R407,5)</f>
        <v>13:00</v>
      </c>
      <c r="F407" s="18">
        <f>IF(exp_SILP!$AG407&gt;=60,exp_SILP!$AG407/60,exp_SILP!$AG407)</f>
        <v>2</v>
      </c>
      <c r="G407" s="18" t="str">
        <f>VLOOKUP(exp_SILP!$Y407,'DATI CM'!$A$2:$F$28,2,FALSE)</f>
        <v>GNGGNN70A65L219B</v>
      </c>
      <c r="H407" s="18" t="str">
        <f>VLOOKUP(exp_SILP!$Y407,'DATI CM'!$A$2:$F$28,3,FALSE)</f>
        <v/>
      </c>
      <c r="I407" s="18" t="str">
        <f t="shared" si="1"/>
        <v>N</v>
      </c>
      <c r="J407" s="18" t="str">
        <f>VLOOKUP(exp_SILP!$Y407,'DATI CM'!$A$2:$F$28,4,FALSE)</f>
        <v/>
      </c>
      <c r="K407" s="19">
        <f>VLOOKUP(exp_SILP!$B407,'DATI COMMESSE'!$A$2:$F$25,5,FALSE)</f>
        <v>39.94</v>
      </c>
      <c r="L407" s="19" t="str">
        <f>IF(exp_SILP!$B407="A4.10 - LEP E - ORIENTAMENTO SPECIALISTICO SKILL GAP ANALYSIS - GRUPPO 3P",0,VLOOKUP(exp_SILP!$Y407,'DATI CM'!$A$2:$F$28,6,FALSE))</f>
        <v/>
      </c>
      <c r="M407" s="19">
        <f>IFERROR(VLOOKUP(exp_SILP!$B407,'DATI CM'!$H$2:$I$16,2,FALSE)*exp_SILP!$F407,0)</f>
        <v>0</v>
      </c>
      <c r="N407" s="18" t="str">
        <f>VLOOKUP(exp_SILP!$B407,'DATI COMMESSE'!$A$2:$F$25,4,FALSE)</f>
        <v>GOL</v>
      </c>
      <c r="O407" s="20">
        <f>VLOOKUP(exp_SILP!$B407,'DATI COMMESSE'!$A$2:$F$25,5,FALSE)*exp_SILP!$F407</f>
        <v>79.88</v>
      </c>
      <c r="P407" s="18" t="str">
        <f>IF(MID(exp_SILP!$W407,10,2)&gt;"40","F","M")</f>
        <v>M</v>
      </c>
      <c r="Q407" s="21" t="s">
        <v>252</v>
      </c>
      <c r="R407" s="22" t="s">
        <v>219</v>
      </c>
      <c r="S407" s="22" t="s">
        <v>70</v>
      </c>
      <c r="T407" s="22" t="s">
        <v>58</v>
      </c>
      <c r="U407" s="22" t="s">
        <v>59</v>
      </c>
      <c r="V407" s="22" t="s">
        <v>625</v>
      </c>
      <c r="W407" s="22" t="s">
        <v>626</v>
      </c>
      <c r="X407" s="22" t="s">
        <v>627</v>
      </c>
      <c r="Y407" s="22" t="s">
        <v>11</v>
      </c>
      <c r="Z407" s="22" t="s">
        <v>63</v>
      </c>
      <c r="AA407" s="22" t="s">
        <v>64</v>
      </c>
      <c r="AB407" s="22" t="s">
        <v>65</v>
      </c>
      <c r="AC407" s="22" t="s">
        <v>135</v>
      </c>
      <c r="AD407" s="22" t="s">
        <v>59</v>
      </c>
      <c r="AE407" s="22" t="s">
        <v>59</v>
      </c>
      <c r="AF407" s="22" t="s">
        <v>59</v>
      </c>
      <c r="AG407" s="22" t="s">
        <v>76</v>
      </c>
      <c r="AH407" s="22" t="s">
        <v>252</v>
      </c>
      <c r="AI407" s="22" t="s">
        <v>383</v>
      </c>
      <c r="AJ407" s="22" t="str">
        <f>VLOOKUP(exp_SILP!$Y407,'DATI CM'!$A$2:$F$28,2,FALSE)</f>
        <v>GNGGNN70A65L219B</v>
      </c>
    </row>
    <row r="408" ht="15.75" customHeight="1">
      <c r="A408" s="10" t="str">
        <f>IFERROR(VLOOKUP(exp_SILP!$W408,exp_utenti_P!D:D,1,FALSE),"_DA INSERIRE")</f>
        <v>FRTLRI79M43L219I</v>
      </c>
      <c r="B408" s="10" t="str">
        <f>IF(AND(exp_SILP!$S408="A.3 ORIENTAMENTO PROFESSIONALE",exp_SILP!$AD408="4.2"),"A.3 ORIENTAMENTO PROFESSIONALE (CARCERE)",
IF(AND(exp_SILP!$S408="A.3 ORIENTAMENTO PROFESSIONALE",exp_SILP!$AD408="."),"A.3 ORIENTAMENTO PROFESSIONALE (CARCERE)",
IF(AND(exp_SILP!$S408="A.4 CONSULENZA ORIENTATIVA",exp_SILP!$AD408="4.2"),"A.4 CONSULENZA ORIENTATIVA (CARCERE)",
IF(AND(exp_SILP!$S408="A.4 CONSULENZA ORIENTATIVA",exp_SILP!$AD408="."),"A.4 CONSULENZA ORIENTATIVA (CARCERE)",
IF(AND(exp_SILP!$S408="A.5 - LEP F1 - ACCOMPAGNAMENTO AL LAVORO",exp_SILP!$AD408="4.2"),"A.5 - LEP F1 - ACCOMPAGNAMENTO AL LAVORO (CARCERE)",
IF(AND(exp_SILP!$S408="A.5 - LEP F1 - ACCOMPAGNAMENTO AL LAVORO",exp_SILP!$AD408="."),"A.5 - LEP F1 - ACCOMPAGNAMENTO AL LAVORO (CARCERE)",
IF(AND(exp_SILP!$S408="A.5.2a - TUTORAGGIO TIROCINI",exp_SILP!$AD408="4.2"),"A.5.2a - TUTORAGGIO TIROCINI (CARCERE)",
exp_SILP!$S408)))))))</f>
        <v>A4.10 - LEP E - ORIENTAMENTO SPECIALISTICO SKILL GAP ANALYSIS</v>
      </c>
      <c r="C408" s="11" t="str">
        <f>CONCATENATE(VLOOKUP(exp_SILP!$B408,'DATI COMMESSE'!$A$2:$F$25,4,FALSE)," - ", VLOOKUP(exp_SILP!$B408,'DATI COMMESSE'!$A$2:$F$25,2,FALSE)," - ",VLOOKUP(exp_SILP!$B408,'DATI COMMESSE'!$A$2:$F$25,3,FALSE))</f>
        <v>GOL - 22-02-5000 - 22-12-5003</v>
      </c>
      <c r="D408" s="11" t="str">
        <f>LEFT(exp_SILP!$R408,5)</f>
        <v>14:00</v>
      </c>
      <c r="E408" s="11" t="str">
        <f>RIGHT(exp_SILP!$R408,5)</f>
        <v>17:00</v>
      </c>
      <c r="F408" s="11">
        <f>IF(exp_SILP!$AG408&gt;=60,exp_SILP!$AG408/60,exp_SILP!$AG408)</f>
        <v>3</v>
      </c>
      <c r="G408" s="11" t="str">
        <f>VLOOKUP(exp_SILP!$Y408,'DATI CM'!$A$2:$F$28,2,FALSE)</f>
        <v>FLCSRN79S42L219X</v>
      </c>
      <c r="H408" s="11" t="str">
        <f>VLOOKUP(exp_SILP!$Y408,'DATI CM'!$A$2:$F$28,3,FALSE)</f>
        <v>A011</v>
      </c>
      <c r="I408" s="11" t="str">
        <f t="shared" si="1"/>
        <v>N</v>
      </c>
      <c r="J408" s="11" t="str">
        <f>VLOOKUP(exp_SILP!$Y408,'DATI CM'!$A$2:$F$28,4,FALSE)</f>
        <v>TORINO</v>
      </c>
      <c r="K408" s="12">
        <f>VLOOKUP(exp_SILP!$B408,'DATI COMMESSE'!$A$2:$F$25,5,FALSE)</f>
        <v>39.94</v>
      </c>
      <c r="L408" s="12">
        <f>IF(exp_SILP!$B408="A4.10 - LEP E - ORIENTAMENTO SPECIALISTICO SKILL GAP ANALYSIS - GRUPPO 3P",0,VLOOKUP(exp_SILP!$Y408,'DATI CM'!$A$2:$F$28,6,FALSE))</f>
        <v>25</v>
      </c>
      <c r="M408" s="12">
        <f>IFERROR(VLOOKUP(exp_SILP!$B408,'DATI CM'!$H$2:$I$16,2,FALSE)*exp_SILP!$F408,0)</f>
        <v>0</v>
      </c>
      <c r="N408" s="11" t="str">
        <f>VLOOKUP(exp_SILP!$B408,'DATI COMMESSE'!$A$2:$F$25,4,FALSE)</f>
        <v>GOL</v>
      </c>
      <c r="O408" s="13">
        <f>VLOOKUP(exp_SILP!$B408,'DATI COMMESSE'!$A$2:$F$25,5,FALSE)*exp_SILP!$F408</f>
        <v>119.82</v>
      </c>
      <c r="P408" s="11" t="str">
        <f>IF(MID(exp_SILP!$W408,10,2)&gt;"40","F","M")</f>
        <v>F</v>
      </c>
      <c r="Q408" s="14" t="s">
        <v>252</v>
      </c>
      <c r="R408" s="15" t="s">
        <v>100</v>
      </c>
      <c r="S408" s="15" t="s">
        <v>70</v>
      </c>
      <c r="T408" s="15" t="s">
        <v>58</v>
      </c>
      <c r="U408" s="15" t="s">
        <v>59</v>
      </c>
      <c r="V408" s="15" t="s">
        <v>265</v>
      </c>
      <c r="W408" s="15" t="s">
        <v>266</v>
      </c>
      <c r="X408" s="15" t="s">
        <v>267</v>
      </c>
      <c r="Y408" s="15" t="s">
        <v>10</v>
      </c>
      <c r="Z408" s="15" t="s">
        <v>63</v>
      </c>
      <c r="AA408" s="15" t="s">
        <v>64</v>
      </c>
      <c r="AB408" s="15" t="s">
        <v>74</v>
      </c>
      <c r="AC408" s="15" t="s">
        <v>75</v>
      </c>
      <c r="AD408" s="15" t="s">
        <v>59</v>
      </c>
      <c r="AE408" s="15" t="s">
        <v>59</v>
      </c>
      <c r="AF408" s="15" t="s">
        <v>59</v>
      </c>
      <c r="AG408" s="15" t="s">
        <v>101</v>
      </c>
      <c r="AH408" s="15" t="s">
        <v>995</v>
      </c>
      <c r="AI408" s="15" t="s">
        <v>77</v>
      </c>
      <c r="AJ408" s="15" t="str">
        <f>VLOOKUP(exp_SILP!$Y408,'DATI CM'!$A$2:$F$28,2,FALSE)</f>
        <v>FLCSRN79S42L219X</v>
      </c>
    </row>
    <row r="409" ht="15.75" hidden="1" customHeight="1">
      <c r="A409" s="17" t="str">
        <f>IFERROR(VLOOKUP(exp_SILP!$W409,exp_utenti_P!D:D,1,FALSE),"_DA INSERIRE")</f>
        <v>FZZNMR64B59L219K</v>
      </c>
      <c r="B409" s="17" t="str">
        <f>IF(AND(exp_SILP!$S409="A.3 ORIENTAMENTO PROFESSIONALE",exp_SILP!$AD409="4.2"),"A.3 ORIENTAMENTO PROFESSIONALE (CARCERE)",
IF(AND(exp_SILP!$S409="A.3 ORIENTAMENTO PROFESSIONALE",exp_SILP!$AD409="."),"A.3 ORIENTAMENTO PROFESSIONALE (CARCERE)",
IF(AND(exp_SILP!$S409="A.4 CONSULENZA ORIENTATIVA",exp_SILP!$AD409="4.2"),"A.4 CONSULENZA ORIENTATIVA (CARCERE)",
IF(AND(exp_SILP!$S409="A.4 CONSULENZA ORIENTATIVA",exp_SILP!$AD409="."),"A.4 CONSULENZA ORIENTATIVA (CARCERE)",
IF(AND(exp_SILP!$S409="A.5 - LEP F1 - ACCOMPAGNAMENTO AL LAVORO",exp_SILP!$AD409="4.2"),"A.5 - LEP F1 - ACCOMPAGNAMENTO AL LAVORO (CARCERE)",
IF(AND(exp_SILP!$S409="A.5 - LEP F1 - ACCOMPAGNAMENTO AL LAVORO",exp_SILP!$AD409="."),"A.5 - LEP F1 - ACCOMPAGNAMENTO AL LAVORO (CARCERE)",
IF(AND(exp_SILP!$S409="A.5.2a - TUTORAGGIO TIROCINI",exp_SILP!$AD409="4.2"),"A.5.2a - TUTORAGGIO TIROCINI (CARCERE)",
exp_SILP!$S409)))))))</f>
        <v>A4.10 - LEP E - ORIENTAMENTO SPECIALISTICO SKILL GAP ANALYSIS</v>
      </c>
      <c r="C409" s="18" t="str">
        <f>CONCATENATE(VLOOKUP(exp_SILP!$B409,'DATI COMMESSE'!$A$2:$F$25,4,FALSE)," - ", VLOOKUP(exp_SILP!$B409,'DATI COMMESSE'!$A$2:$F$25,2,FALSE)," - ",VLOOKUP(exp_SILP!$B409,'DATI COMMESSE'!$A$2:$F$25,3,FALSE))</f>
        <v>GOL - 22-02-5000 - 22-12-5003</v>
      </c>
      <c r="D409" s="18" t="str">
        <f>LEFT(exp_SILP!$R409,5)</f>
        <v>14:00</v>
      </c>
      <c r="E409" s="18" t="str">
        <f>RIGHT(exp_SILP!$R409,5)</f>
        <v>16:00</v>
      </c>
      <c r="F409" s="18">
        <f>IF(exp_SILP!$AG409&gt;=60,exp_SILP!$AG409/60,exp_SILP!$AG409)</f>
        <v>2</v>
      </c>
      <c r="G409" s="18" t="str">
        <f>VLOOKUP(exp_SILP!$Y409,'DATI CM'!$A$2:$F$28,2,FALSE)</f>
        <v>SPDPRZ67H55L219V</v>
      </c>
      <c r="H409" s="18" t="str">
        <f>VLOOKUP(exp_SILP!$Y409,'DATI CM'!$A$2:$F$28,3,FALSE)</f>
        <v>A010</v>
      </c>
      <c r="I409" s="18" t="str">
        <f t="shared" si="1"/>
        <v>N</v>
      </c>
      <c r="J409" s="18" t="str">
        <f>VLOOKUP(exp_SILP!$Y409,'DATI CM'!$A$2:$F$28,4,FALSE)</f>
        <v>TORINO</v>
      </c>
      <c r="K409" s="19">
        <f>VLOOKUP(exp_SILP!$B409,'DATI COMMESSE'!$A$2:$F$25,5,FALSE)</f>
        <v>39.94</v>
      </c>
      <c r="L409" s="19" t="str">
        <f>IF(exp_SILP!$B409="A4.10 - LEP E - ORIENTAMENTO SPECIALISTICO SKILL GAP ANALYSIS - GRUPPO 3P",0,VLOOKUP(exp_SILP!$Y409,'DATI CM'!$A$2:$F$28,6,FALSE))</f>
        <v/>
      </c>
      <c r="M409" s="19">
        <f>IFERROR(VLOOKUP(exp_SILP!$B409,'DATI CM'!$H$2:$I$16,2,FALSE)*exp_SILP!$F409,0)</f>
        <v>0</v>
      </c>
      <c r="N409" s="18" t="str">
        <f>VLOOKUP(exp_SILP!$B409,'DATI COMMESSE'!$A$2:$F$25,4,FALSE)</f>
        <v>GOL</v>
      </c>
      <c r="O409" s="20">
        <f>VLOOKUP(exp_SILP!$B409,'DATI COMMESSE'!$A$2:$F$25,5,FALSE)*exp_SILP!$F409</f>
        <v>79.88</v>
      </c>
      <c r="P409" s="18" t="str">
        <f>IF(MID(exp_SILP!$W409,10,2)&gt;"40","F","M")</f>
        <v>F</v>
      </c>
      <c r="Q409" s="21" t="s">
        <v>252</v>
      </c>
      <c r="R409" s="22" t="s">
        <v>69</v>
      </c>
      <c r="S409" s="22" t="s">
        <v>70</v>
      </c>
      <c r="T409" s="22" t="s">
        <v>58</v>
      </c>
      <c r="U409" s="22" t="s">
        <v>59</v>
      </c>
      <c r="V409" s="22" t="s">
        <v>996</v>
      </c>
      <c r="W409" s="22" t="s">
        <v>997</v>
      </c>
      <c r="X409" s="22" t="s">
        <v>998</v>
      </c>
      <c r="Y409" s="22" t="s">
        <v>17</v>
      </c>
      <c r="Z409" s="22" t="s">
        <v>63</v>
      </c>
      <c r="AA409" s="22" t="s">
        <v>64</v>
      </c>
      <c r="AB409" s="22" t="s">
        <v>65</v>
      </c>
      <c r="AC409" s="22" t="s">
        <v>135</v>
      </c>
      <c r="AD409" s="22" t="s">
        <v>59</v>
      </c>
      <c r="AE409" s="22" t="s">
        <v>59</v>
      </c>
      <c r="AF409" s="22" t="s">
        <v>59</v>
      </c>
      <c r="AG409" s="22" t="s">
        <v>76</v>
      </c>
      <c r="AH409" s="22" t="s">
        <v>252</v>
      </c>
      <c r="AI409" s="22" t="s">
        <v>137</v>
      </c>
      <c r="AJ409" s="22" t="str">
        <f>VLOOKUP(exp_SILP!$Y409,'DATI CM'!$A$2:$F$28,2,FALSE)</f>
        <v>SPDPRZ67H55L219V</v>
      </c>
    </row>
    <row r="410" ht="15.75" hidden="1" customHeight="1">
      <c r="A410" s="10" t="str">
        <f>IFERROR(VLOOKUP(exp_SILP!$W410,exp_utenti_P!D:D,1,FALSE),"_DA INSERIRE")</f>
        <v>LGBHND91H68Z330K</v>
      </c>
      <c r="B410" s="10" t="str">
        <f>IF(AND(exp_SILP!$S410="A.3 ORIENTAMENTO PROFESSIONALE",exp_SILP!$AD410="4.2"),"A.3 ORIENTAMENTO PROFESSIONALE (CARCERE)",
IF(AND(exp_SILP!$S410="A.3 ORIENTAMENTO PROFESSIONALE",exp_SILP!$AD410="."),"A.3 ORIENTAMENTO PROFESSIONALE (CARCERE)",
IF(AND(exp_SILP!$S410="A.4 CONSULENZA ORIENTATIVA",exp_SILP!$AD410="4.2"),"A.4 CONSULENZA ORIENTATIVA (CARCERE)",
IF(AND(exp_SILP!$S410="A.4 CONSULENZA ORIENTATIVA",exp_SILP!$AD410="."),"A.4 CONSULENZA ORIENTATIVA (CARCERE)",
IF(AND(exp_SILP!$S410="A.5 - LEP F1 - ACCOMPAGNAMENTO AL LAVORO",exp_SILP!$AD410="4.2"),"A.5 - LEP F1 - ACCOMPAGNAMENTO AL LAVORO (CARCERE)",
IF(AND(exp_SILP!$S410="A.5 - LEP F1 - ACCOMPAGNAMENTO AL LAVORO",exp_SILP!$AD410="."),"A.5 - LEP F1 - ACCOMPAGNAMENTO AL LAVORO (CARCERE)",
IF(AND(exp_SILP!$S410="A.5.2a - TUTORAGGIO TIROCINI",exp_SILP!$AD410="4.2"),"A.5.2a - TUTORAGGIO TIROCINI (CARCERE)",
exp_SILP!$S410)))))))</f>
        <v>A4.10 - LEP E - ORIENTAMENTO SPECIALISTICO SKILL GAP ANALYSIS</v>
      </c>
      <c r="C410" s="11" t="str">
        <f>CONCATENATE(VLOOKUP(exp_SILP!$B410,'DATI COMMESSE'!$A$2:$F$25,4,FALSE)," - ", VLOOKUP(exp_SILP!$B410,'DATI COMMESSE'!$A$2:$F$25,2,FALSE)," - ",VLOOKUP(exp_SILP!$B410,'DATI COMMESSE'!$A$2:$F$25,3,FALSE))</f>
        <v>GOL - 22-02-5000 - 22-12-5003</v>
      </c>
      <c r="D410" s="11" t="str">
        <f>LEFT(exp_SILP!$R410,5)</f>
        <v>12:00</v>
      </c>
      <c r="E410" s="11" t="str">
        <f>RIGHT(exp_SILP!$R410,5)</f>
        <v>13:00</v>
      </c>
      <c r="F410" s="11">
        <f>IF(exp_SILP!$AG410&gt;=60,exp_SILP!$AG410/60,exp_SILP!$AG410)</f>
        <v>1</v>
      </c>
      <c r="G410" s="11" t="str">
        <f>VLOOKUP(exp_SILP!$Y410,'DATI CM'!$A$2:$F$28,2,FALSE)</f>
        <v>SPDPRZ67H55L219V</v>
      </c>
      <c r="H410" s="11" t="str">
        <f>VLOOKUP(exp_SILP!$Y410,'DATI CM'!$A$2:$F$28,3,FALSE)</f>
        <v>A010</v>
      </c>
      <c r="I410" s="11" t="str">
        <f t="shared" si="1"/>
        <v>N</v>
      </c>
      <c r="J410" s="11" t="str">
        <f>VLOOKUP(exp_SILP!$Y410,'DATI CM'!$A$2:$F$28,4,FALSE)</f>
        <v>TORINO</v>
      </c>
      <c r="K410" s="12">
        <f>VLOOKUP(exp_SILP!$B410,'DATI COMMESSE'!$A$2:$F$25,5,FALSE)</f>
        <v>39.94</v>
      </c>
      <c r="L410" s="12" t="str">
        <f>IF(exp_SILP!$B410="A4.10 - LEP E - ORIENTAMENTO SPECIALISTICO SKILL GAP ANALYSIS - GRUPPO 3P",0,VLOOKUP(exp_SILP!$Y410,'DATI CM'!$A$2:$F$28,6,FALSE))</f>
        <v/>
      </c>
      <c r="M410" s="12">
        <f>IFERROR(VLOOKUP(exp_SILP!$B410,'DATI CM'!$H$2:$I$16,2,FALSE)*exp_SILP!$F410,0)</f>
        <v>0</v>
      </c>
      <c r="N410" s="11" t="str">
        <f>VLOOKUP(exp_SILP!$B410,'DATI COMMESSE'!$A$2:$F$25,4,FALSE)</f>
        <v>GOL</v>
      </c>
      <c r="O410" s="13">
        <f>VLOOKUP(exp_SILP!$B410,'DATI COMMESSE'!$A$2:$F$25,5,FALSE)*exp_SILP!$F410</f>
        <v>39.94</v>
      </c>
      <c r="P410" s="11" t="str">
        <f>IF(MID(exp_SILP!$W410,10,2)&gt;"40","F","M")</f>
        <v>F</v>
      </c>
      <c r="Q410" s="14" t="s">
        <v>252</v>
      </c>
      <c r="R410" s="15" t="s">
        <v>102</v>
      </c>
      <c r="S410" s="15" t="s">
        <v>70</v>
      </c>
      <c r="T410" s="15" t="s">
        <v>58</v>
      </c>
      <c r="U410" s="15" t="s">
        <v>59</v>
      </c>
      <c r="V410" s="15" t="s">
        <v>806</v>
      </c>
      <c r="W410" s="15" t="s">
        <v>807</v>
      </c>
      <c r="X410" s="15" t="s">
        <v>808</v>
      </c>
      <c r="Y410" s="15" t="s">
        <v>17</v>
      </c>
      <c r="Z410" s="15" t="s">
        <v>63</v>
      </c>
      <c r="AA410" s="15" t="s">
        <v>64</v>
      </c>
      <c r="AB410" s="15" t="s">
        <v>65</v>
      </c>
      <c r="AC410" s="15" t="s">
        <v>135</v>
      </c>
      <c r="AD410" s="15" t="s">
        <v>59</v>
      </c>
      <c r="AE410" s="15" t="s">
        <v>59</v>
      </c>
      <c r="AF410" s="15" t="s">
        <v>59</v>
      </c>
      <c r="AG410" s="15" t="s">
        <v>67</v>
      </c>
      <c r="AH410" s="15" t="s">
        <v>252</v>
      </c>
      <c r="AI410" s="15" t="s">
        <v>137</v>
      </c>
      <c r="AJ410" s="15" t="str">
        <f>VLOOKUP(exp_SILP!$Y410,'DATI CM'!$A$2:$F$28,2,FALSE)</f>
        <v>SPDPRZ67H55L219V</v>
      </c>
    </row>
    <row r="411" ht="15.75" hidden="1" customHeight="1">
      <c r="A411" s="17" t="str">
        <f>IFERROR(VLOOKUP(exp_SILP!$W411,exp_utenti_P!D:D,1,FALSE),"_DA INSERIRE")</f>
        <v>LVRXMR98E51Z611T</v>
      </c>
      <c r="B411" s="17" t="str">
        <f>IF(AND(exp_SILP!$S411="A.3 ORIENTAMENTO PROFESSIONALE",exp_SILP!$AD411="4.2"),"A.3 ORIENTAMENTO PROFESSIONALE (CARCERE)",
IF(AND(exp_SILP!$S411="A.3 ORIENTAMENTO PROFESSIONALE",exp_SILP!$AD411="."),"A.3 ORIENTAMENTO PROFESSIONALE (CARCERE)",
IF(AND(exp_SILP!$S411="A.4 CONSULENZA ORIENTATIVA",exp_SILP!$AD411="4.2"),"A.4 CONSULENZA ORIENTATIVA (CARCERE)",
IF(AND(exp_SILP!$S411="A.4 CONSULENZA ORIENTATIVA",exp_SILP!$AD411="."),"A.4 CONSULENZA ORIENTATIVA (CARCERE)",
IF(AND(exp_SILP!$S411="A.5 - LEP F1 - ACCOMPAGNAMENTO AL LAVORO",exp_SILP!$AD411="4.2"),"A.5 - LEP F1 - ACCOMPAGNAMENTO AL LAVORO (CARCERE)",
IF(AND(exp_SILP!$S411="A.5 - LEP F1 - ACCOMPAGNAMENTO AL LAVORO",exp_SILP!$AD411="."),"A.5 - LEP F1 - ACCOMPAGNAMENTO AL LAVORO (CARCERE)",
IF(AND(exp_SILP!$S411="A.5.2a - TUTORAGGIO TIROCINI",exp_SILP!$AD411="4.2"),"A.5.2a - TUTORAGGIO TIROCINI (CARCERE)",
exp_SILP!$S411)))))))</f>
        <v>A4.10 - LEP E - ORIENTAMENTO SPECIALISTICO SKILL GAP ANALYSIS</v>
      </c>
      <c r="C411" s="18" t="str">
        <f>CONCATENATE(VLOOKUP(exp_SILP!$B411,'DATI COMMESSE'!$A$2:$F$25,4,FALSE)," - ", VLOOKUP(exp_SILP!$B411,'DATI COMMESSE'!$A$2:$F$25,2,FALSE)," - ",VLOOKUP(exp_SILP!$B411,'DATI COMMESSE'!$A$2:$F$25,3,FALSE))</f>
        <v>GOL - 22-02-5000 - 22-12-5003</v>
      </c>
      <c r="D411" s="18" t="str">
        <f>LEFT(exp_SILP!$R411,5)</f>
        <v>16:00</v>
      </c>
      <c r="E411" s="18" t="str">
        <f>RIGHT(exp_SILP!$R411,5)</f>
        <v>17:00</v>
      </c>
      <c r="F411" s="18">
        <f>IF(exp_SILP!$AG411&gt;=60,exp_SILP!$AG411/60,exp_SILP!$AG411)</f>
        <v>1</v>
      </c>
      <c r="G411" s="18" t="str">
        <f>VLOOKUP(exp_SILP!$Y411,'DATI CM'!$A$2:$F$28,2,FALSE)</f>
        <v>SPDPRZ67H55L219V</v>
      </c>
      <c r="H411" s="18" t="str">
        <f>VLOOKUP(exp_SILP!$Y411,'DATI CM'!$A$2:$F$28,3,FALSE)</f>
        <v>A010</v>
      </c>
      <c r="I411" s="18" t="str">
        <f t="shared" si="1"/>
        <v>N</v>
      </c>
      <c r="J411" s="18" t="str">
        <f>VLOOKUP(exp_SILP!$Y411,'DATI CM'!$A$2:$F$28,4,FALSE)</f>
        <v>TORINO</v>
      </c>
      <c r="K411" s="19">
        <f>VLOOKUP(exp_SILP!$B411,'DATI COMMESSE'!$A$2:$F$25,5,FALSE)</f>
        <v>39.94</v>
      </c>
      <c r="L411" s="19" t="str">
        <f>IF(exp_SILP!$B411="A4.10 - LEP E - ORIENTAMENTO SPECIALISTICO SKILL GAP ANALYSIS - GRUPPO 3P",0,VLOOKUP(exp_SILP!$Y411,'DATI CM'!$A$2:$F$28,6,FALSE))</f>
        <v/>
      </c>
      <c r="M411" s="19">
        <f>IFERROR(VLOOKUP(exp_SILP!$B411,'DATI CM'!$H$2:$I$16,2,FALSE)*exp_SILP!$F411,0)</f>
        <v>0</v>
      </c>
      <c r="N411" s="18" t="str">
        <f>VLOOKUP(exp_SILP!$B411,'DATI COMMESSE'!$A$2:$F$25,4,FALSE)</f>
        <v>GOL</v>
      </c>
      <c r="O411" s="20">
        <f>VLOOKUP(exp_SILP!$B411,'DATI COMMESSE'!$A$2:$F$25,5,FALSE)*exp_SILP!$F411</f>
        <v>39.94</v>
      </c>
      <c r="P411" s="18" t="str">
        <f>IF(MID(exp_SILP!$W411,10,2)&gt;"40","F","M")</f>
        <v>F</v>
      </c>
      <c r="Q411" s="21" t="s">
        <v>252</v>
      </c>
      <c r="R411" s="22" t="s">
        <v>152</v>
      </c>
      <c r="S411" s="22" t="s">
        <v>70</v>
      </c>
      <c r="T411" s="22" t="s">
        <v>58</v>
      </c>
      <c r="U411" s="22" t="s">
        <v>59</v>
      </c>
      <c r="V411" s="22" t="s">
        <v>999</v>
      </c>
      <c r="W411" s="22" t="s">
        <v>1000</v>
      </c>
      <c r="X411" s="22" t="s">
        <v>1001</v>
      </c>
      <c r="Y411" s="22" t="s">
        <v>17</v>
      </c>
      <c r="Z411" s="22" t="s">
        <v>63</v>
      </c>
      <c r="AA411" s="22" t="s">
        <v>64</v>
      </c>
      <c r="AB411" s="22" t="s">
        <v>65</v>
      </c>
      <c r="AC411" s="22" t="s">
        <v>135</v>
      </c>
      <c r="AD411" s="22" t="s">
        <v>59</v>
      </c>
      <c r="AE411" s="22" t="s">
        <v>59</v>
      </c>
      <c r="AF411" s="22" t="s">
        <v>114</v>
      </c>
      <c r="AG411" s="22" t="s">
        <v>67</v>
      </c>
      <c r="AH411" s="22" t="s">
        <v>252</v>
      </c>
      <c r="AI411" s="22" t="s">
        <v>137</v>
      </c>
      <c r="AJ411" s="22" t="str">
        <f>VLOOKUP(exp_SILP!$Y411,'DATI CM'!$A$2:$F$28,2,FALSE)</f>
        <v>SPDPRZ67H55L219V</v>
      </c>
    </row>
    <row r="412" ht="15.75" hidden="1" customHeight="1">
      <c r="A412" s="10" t="str">
        <f>IFERROR(VLOOKUP(exp_SILP!$W412,exp_utenti_P!D:D,1,FALSE),"_DA INSERIRE")</f>
        <v>LVRXMR98E51Z611T</v>
      </c>
      <c r="B412" s="10" t="str">
        <f>IF(AND(exp_SILP!$S412="A.3 ORIENTAMENTO PROFESSIONALE",exp_SILP!$AD412="4.2"),"A.3 ORIENTAMENTO PROFESSIONALE (CARCERE)",
IF(AND(exp_SILP!$S412="A.3 ORIENTAMENTO PROFESSIONALE",exp_SILP!$AD412="."),"A.3 ORIENTAMENTO PROFESSIONALE (CARCERE)",
IF(AND(exp_SILP!$S412="A.4 CONSULENZA ORIENTATIVA",exp_SILP!$AD412="4.2"),"A.4 CONSULENZA ORIENTATIVA (CARCERE)",
IF(AND(exp_SILP!$S412="A.4 CONSULENZA ORIENTATIVA",exp_SILP!$AD412="."),"A.4 CONSULENZA ORIENTATIVA (CARCERE)",
IF(AND(exp_SILP!$S412="A.5 - LEP F1 - ACCOMPAGNAMENTO AL LAVORO",exp_SILP!$AD412="4.2"),"A.5 - LEP F1 - ACCOMPAGNAMENTO AL LAVORO (CARCERE)",
IF(AND(exp_SILP!$S412="A.5 - LEP F1 - ACCOMPAGNAMENTO AL LAVORO",exp_SILP!$AD412="."),"A.5 - LEP F1 - ACCOMPAGNAMENTO AL LAVORO (CARCERE)",
IF(AND(exp_SILP!$S412="A.5.2a - TUTORAGGIO TIROCINI",exp_SILP!$AD412="4.2"),"A.5.2a - TUTORAGGIO TIROCINI (CARCERE)",
exp_SILP!$S412)))))))</f>
        <v>A4.10 - LEP E - ORIENTAMENTO SPECIALISTICO SKILL GAP ANALYSIS</v>
      </c>
      <c r="C412" s="11" t="str">
        <f>CONCATENATE(VLOOKUP(exp_SILP!$B412,'DATI COMMESSE'!$A$2:$F$25,4,FALSE)," - ", VLOOKUP(exp_SILP!$B412,'DATI COMMESSE'!$A$2:$F$25,2,FALSE)," - ",VLOOKUP(exp_SILP!$B412,'DATI COMMESSE'!$A$2:$F$25,3,FALSE))</f>
        <v>GOL - 22-02-5000 - 22-12-5003</v>
      </c>
      <c r="D412" s="11" t="str">
        <f>LEFT(exp_SILP!$R412,5)</f>
        <v>09:00</v>
      </c>
      <c r="E412" s="11" t="str">
        <f>RIGHT(exp_SILP!$R412,5)</f>
        <v>12:00</v>
      </c>
      <c r="F412" s="11">
        <f>IF(exp_SILP!$AG412&gt;=60,exp_SILP!$AG412/60,exp_SILP!$AG412)</f>
        <v>3</v>
      </c>
      <c r="G412" s="11" t="str">
        <f>VLOOKUP(exp_SILP!$Y412,'DATI CM'!$A$2:$F$28,2,FALSE)</f>
        <v>SPDPRZ67H55L219V</v>
      </c>
      <c r="H412" s="11" t="str">
        <f>VLOOKUP(exp_SILP!$Y412,'DATI CM'!$A$2:$F$28,3,FALSE)</f>
        <v>A010</v>
      </c>
      <c r="I412" s="11" t="str">
        <f t="shared" si="1"/>
        <v>N</v>
      </c>
      <c r="J412" s="11" t="str">
        <f>VLOOKUP(exp_SILP!$Y412,'DATI CM'!$A$2:$F$28,4,FALSE)</f>
        <v>TORINO</v>
      </c>
      <c r="K412" s="12">
        <f>VLOOKUP(exp_SILP!$B412,'DATI COMMESSE'!$A$2:$F$25,5,FALSE)</f>
        <v>39.94</v>
      </c>
      <c r="L412" s="12" t="str">
        <f>IF(exp_SILP!$B412="A4.10 - LEP E - ORIENTAMENTO SPECIALISTICO SKILL GAP ANALYSIS - GRUPPO 3P",0,VLOOKUP(exp_SILP!$Y412,'DATI CM'!$A$2:$F$28,6,FALSE))</f>
        <v/>
      </c>
      <c r="M412" s="12">
        <f>IFERROR(VLOOKUP(exp_SILP!$B412,'DATI CM'!$H$2:$I$16,2,FALSE)*exp_SILP!$F412,0)</f>
        <v>0</v>
      </c>
      <c r="N412" s="11" t="str">
        <f>VLOOKUP(exp_SILP!$B412,'DATI COMMESSE'!$A$2:$F$25,4,FALSE)</f>
        <v>GOL</v>
      </c>
      <c r="O412" s="13">
        <f>VLOOKUP(exp_SILP!$B412,'DATI COMMESSE'!$A$2:$F$25,5,FALSE)*exp_SILP!$F412</f>
        <v>119.82</v>
      </c>
      <c r="P412" s="11" t="str">
        <f>IF(MID(exp_SILP!$W412,10,2)&gt;"40","F","M")</f>
        <v>F</v>
      </c>
      <c r="Q412" s="14" t="s">
        <v>252</v>
      </c>
      <c r="R412" s="15" t="s">
        <v>106</v>
      </c>
      <c r="S412" s="15" t="s">
        <v>70</v>
      </c>
      <c r="T412" s="15" t="s">
        <v>58</v>
      </c>
      <c r="U412" s="15" t="s">
        <v>59</v>
      </c>
      <c r="V412" s="15" t="s">
        <v>999</v>
      </c>
      <c r="W412" s="15" t="s">
        <v>1000</v>
      </c>
      <c r="X412" s="15" t="s">
        <v>1001</v>
      </c>
      <c r="Y412" s="15" t="s">
        <v>17</v>
      </c>
      <c r="Z412" s="15" t="s">
        <v>63</v>
      </c>
      <c r="AA412" s="15" t="s">
        <v>64</v>
      </c>
      <c r="AB412" s="15" t="s">
        <v>65</v>
      </c>
      <c r="AC412" s="15" t="s">
        <v>135</v>
      </c>
      <c r="AD412" s="15" t="s">
        <v>59</v>
      </c>
      <c r="AE412" s="15" t="s">
        <v>59</v>
      </c>
      <c r="AF412" s="15" t="s">
        <v>59</v>
      </c>
      <c r="AG412" s="15" t="s">
        <v>101</v>
      </c>
      <c r="AH412" s="15" t="s">
        <v>252</v>
      </c>
      <c r="AI412" s="15" t="s">
        <v>137</v>
      </c>
      <c r="AJ412" s="15" t="str">
        <f>VLOOKUP(exp_SILP!$Y412,'DATI CM'!$A$2:$F$28,2,FALSE)</f>
        <v>SPDPRZ67H55L219V</v>
      </c>
    </row>
    <row r="413" ht="15.75" hidden="1" customHeight="1">
      <c r="A413" s="17" t="str">
        <f>IFERROR(VLOOKUP(exp_SILP!$W413,exp_utenti_P!D:D,1,FALSE),"_DA INSERIRE")</f>
        <v>MSRPLA72T42F952L</v>
      </c>
      <c r="B413" s="17" t="str">
        <f>IF(AND(exp_SILP!$S413="A.3 ORIENTAMENTO PROFESSIONALE",exp_SILP!$AD413="4.2"),"A.3 ORIENTAMENTO PROFESSIONALE (CARCERE)",
IF(AND(exp_SILP!$S413="A.3 ORIENTAMENTO PROFESSIONALE",exp_SILP!$AD413="."),"A.3 ORIENTAMENTO PROFESSIONALE (CARCERE)",
IF(AND(exp_SILP!$S413="A.4 CONSULENZA ORIENTATIVA",exp_SILP!$AD413="4.2"),"A.4 CONSULENZA ORIENTATIVA (CARCERE)",
IF(AND(exp_SILP!$S413="A.4 CONSULENZA ORIENTATIVA",exp_SILP!$AD413="."),"A.4 CONSULENZA ORIENTATIVA (CARCERE)",
IF(AND(exp_SILP!$S413="A.5 - LEP F1 - ACCOMPAGNAMENTO AL LAVORO",exp_SILP!$AD413="4.2"),"A.5 - LEP F1 - ACCOMPAGNAMENTO AL LAVORO (CARCERE)",
IF(AND(exp_SILP!$S413="A.5 - LEP F1 - ACCOMPAGNAMENTO AL LAVORO",exp_SILP!$AD413="."),"A.5 - LEP F1 - ACCOMPAGNAMENTO AL LAVORO (CARCERE)",
IF(AND(exp_SILP!$S413="A.5.2a - TUTORAGGIO TIROCINI",exp_SILP!$AD413="4.2"),"A.5.2a - TUTORAGGIO TIROCINI (CARCERE)",
exp_SILP!$S413)))))))</f>
        <v>A4.10 - LEP E - ORIENTAMENTO SPECIALISTICO SKILL GAP ANALYSIS</v>
      </c>
      <c r="C413" s="18" t="str">
        <f>CONCATENATE(VLOOKUP(exp_SILP!$B413,'DATI COMMESSE'!$A$2:$F$25,4,FALSE)," - ", VLOOKUP(exp_SILP!$B413,'DATI COMMESSE'!$A$2:$F$25,2,FALSE)," - ",VLOOKUP(exp_SILP!$B413,'DATI COMMESSE'!$A$2:$F$25,3,FALSE))</f>
        <v>GOL - 22-02-5000 - 22-12-5003</v>
      </c>
      <c r="D413" s="18" t="str">
        <f>LEFT(exp_SILP!$R413,5)</f>
        <v>09:30</v>
      </c>
      <c r="E413" s="18" t="str">
        <f>RIGHT(exp_SILP!$R413,5)</f>
        <v>11:30</v>
      </c>
      <c r="F413" s="18">
        <f>IF(exp_SILP!$AG413&gt;=60,exp_SILP!$AG413/60,exp_SILP!$AG413)</f>
        <v>2</v>
      </c>
      <c r="G413" s="18" t="str">
        <f>VLOOKUP(exp_SILP!$Y413,'DATI CM'!$A$2:$F$28,2,FALSE)</f>
        <v>TRZCST69B41F952V</v>
      </c>
      <c r="H413" s="18" t="str">
        <f>VLOOKUP(exp_SILP!$Y413,'DATI CM'!$A$2:$F$28,3,FALSE)</f>
        <v/>
      </c>
      <c r="I413" s="18" t="str">
        <f t="shared" si="1"/>
        <v>N</v>
      </c>
      <c r="J413" s="18" t="str">
        <f>VLOOKUP(exp_SILP!$Y413,'DATI CM'!$A$2:$F$28,4,FALSE)</f>
        <v/>
      </c>
      <c r="K413" s="19">
        <f>VLOOKUP(exp_SILP!$B413,'DATI COMMESSE'!$A$2:$F$25,5,FALSE)</f>
        <v>39.94</v>
      </c>
      <c r="L413" s="19" t="str">
        <f>IF(exp_SILP!$B413="A4.10 - LEP E - ORIENTAMENTO SPECIALISTICO SKILL GAP ANALYSIS - GRUPPO 3P",0,VLOOKUP(exp_SILP!$Y413,'DATI CM'!$A$2:$F$28,6,FALSE))</f>
        <v/>
      </c>
      <c r="M413" s="19">
        <f>IFERROR(VLOOKUP(exp_SILP!$B413,'DATI CM'!$H$2:$I$16,2,FALSE)*exp_SILP!$F413,0)</f>
        <v>0</v>
      </c>
      <c r="N413" s="18" t="str">
        <f>VLOOKUP(exp_SILP!$B413,'DATI COMMESSE'!$A$2:$F$25,4,FALSE)</f>
        <v>GOL</v>
      </c>
      <c r="O413" s="20">
        <f>VLOOKUP(exp_SILP!$B413,'DATI COMMESSE'!$A$2:$F$25,5,FALSE)*exp_SILP!$F413</f>
        <v>79.88</v>
      </c>
      <c r="P413" s="18" t="str">
        <f>IF(MID(exp_SILP!$W413,10,2)&gt;"40","F","M")</f>
        <v>F</v>
      </c>
      <c r="Q413" s="21" t="s">
        <v>252</v>
      </c>
      <c r="R413" s="22" t="s">
        <v>78</v>
      </c>
      <c r="S413" s="22" t="s">
        <v>70</v>
      </c>
      <c r="T413" s="22" t="s">
        <v>58</v>
      </c>
      <c r="U413" s="22" t="s">
        <v>59</v>
      </c>
      <c r="V413" s="22" t="s">
        <v>1002</v>
      </c>
      <c r="W413" s="22" t="s">
        <v>1003</v>
      </c>
      <c r="X413" s="22" t="s">
        <v>1004</v>
      </c>
      <c r="Y413" s="22" t="s">
        <v>18</v>
      </c>
      <c r="Z413" s="22" t="s">
        <v>63</v>
      </c>
      <c r="AA413" s="22" t="s">
        <v>64</v>
      </c>
      <c r="AB413" s="22" t="s">
        <v>65</v>
      </c>
      <c r="AC413" s="22" t="s">
        <v>82</v>
      </c>
      <c r="AD413" s="22" t="s">
        <v>59</v>
      </c>
      <c r="AE413" s="22" t="s">
        <v>59</v>
      </c>
      <c r="AF413" s="22" t="s">
        <v>59</v>
      </c>
      <c r="AG413" s="22" t="s">
        <v>76</v>
      </c>
      <c r="AH413" s="22" t="s">
        <v>252</v>
      </c>
      <c r="AI413" s="22" t="s">
        <v>83</v>
      </c>
      <c r="AJ413" s="22" t="str">
        <f>VLOOKUP(exp_SILP!$Y413,'DATI CM'!$A$2:$F$28,2,FALSE)</f>
        <v>TRZCST69B41F952V</v>
      </c>
    </row>
    <row r="414" ht="15.75" hidden="1" customHeight="1">
      <c r="A414" s="10" t="str">
        <f>IFERROR(VLOOKUP(exp_SILP!$W414,exp_utenti_P!D:D,1,FALSE),"_DA INSERIRE")</f>
        <v>VLPRCC63A01A662P</v>
      </c>
      <c r="B414" s="10" t="str">
        <f>IF(AND(exp_SILP!$S414="A.3 ORIENTAMENTO PROFESSIONALE",exp_SILP!$AD414="4.2"),"A.3 ORIENTAMENTO PROFESSIONALE (CARCERE)",
IF(AND(exp_SILP!$S414="A.3 ORIENTAMENTO PROFESSIONALE",exp_SILP!$AD414="."),"A.3 ORIENTAMENTO PROFESSIONALE (CARCERE)",
IF(AND(exp_SILP!$S414="A.4 CONSULENZA ORIENTATIVA",exp_SILP!$AD414="4.2"),"A.4 CONSULENZA ORIENTATIVA (CARCERE)",
IF(AND(exp_SILP!$S414="A.4 CONSULENZA ORIENTATIVA",exp_SILP!$AD414="."),"A.4 CONSULENZA ORIENTATIVA (CARCERE)",
IF(AND(exp_SILP!$S414="A.5 - LEP F1 - ACCOMPAGNAMENTO AL LAVORO",exp_SILP!$AD414="4.2"),"A.5 - LEP F1 - ACCOMPAGNAMENTO AL LAVORO (CARCERE)",
IF(AND(exp_SILP!$S414="A.5 - LEP F1 - ACCOMPAGNAMENTO AL LAVORO",exp_SILP!$AD414="."),"A.5 - LEP F1 - ACCOMPAGNAMENTO AL LAVORO (CARCERE)",
IF(AND(exp_SILP!$S414="A.5.2a - TUTORAGGIO TIROCINI",exp_SILP!$AD414="4.2"),"A.5.2a - TUTORAGGIO TIROCINI (CARCERE)",
exp_SILP!$S414)))))))</f>
        <v>A4.10 - LEP E - ORIENTAMENTO SPECIALISTICO SKILL GAP ANALYSIS</v>
      </c>
      <c r="C414" s="11" t="str">
        <f>CONCATENATE(VLOOKUP(exp_SILP!$B414,'DATI COMMESSE'!$A$2:$F$25,4,FALSE)," - ", VLOOKUP(exp_SILP!$B414,'DATI COMMESSE'!$A$2:$F$25,2,FALSE)," - ",VLOOKUP(exp_SILP!$B414,'DATI COMMESSE'!$A$2:$F$25,3,FALSE))</f>
        <v>GOL - 22-02-5000 - 22-12-5003</v>
      </c>
      <c r="D414" s="11" t="str">
        <f>LEFT(exp_SILP!$R414,5)</f>
        <v>12:00</v>
      </c>
      <c r="E414" s="11" t="str">
        <f>RIGHT(exp_SILP!$R414,5)</f>
        <v>14:00</v>
      </c>
      <c r="F414" s="11">
        <f>IF(exp_SILP!$AG414&gt;=60,exp_SILP!$AG414/60,exp_SILP!$AG414)</f>
        <v>2</v>
      </c>
      <c r="G414" s="11" t="str">
        <f>VLOOKUP(exp_SILP!$Y414,'DATI CM'!$A$2:$F$28,2,FALSE)</f>
        <v>PNFMRT85H50A859E</v>
      </c>
      <c r="H414" s="11" t="str">
        <f>VLOOKUP(exp_SILP!$Y414,'DATI CM'!$A$2:$F$28,3,FALSE)</f>
        <v>A011</v>
      </c>
      <c r="I414" s="11" t="str">
        <f t="shared" si="1"/>
        <v>N</v>
      </c>
      <c r="J414" s="11" t="str">
        <f>VLOOKUP(exp_SILP!$Y414,'DATI CM'!$A$2:$F$28,4,FALSE)</f>
        <v>BIELLA</v>
      </c>
      <c r="K414" s="12">
        <f>VLOOKUP(exp_SILP!$B414,'DATI COMMESSE'!$A$2:$F$25,5,FALSE)</f>
        <v>39.94</v>
      </c>
      <c r="L414" s="12">
        <f>IF(exp_SILP!$B414="A4.10 - LEP E - ORIENTAMENTO SPECIALISTICO SKILL GAP ANALYSIS - GRUPPO 3P",0,VLOOKUP(exp_SILP!$Y414,'DATI CM'!$A$2:$F$28,6,FALSE))</f>
        <v>25</v>
      </c>
      <c r="M414" s="12">
        <f>IFERROR(VLOOKUP(exp_SILP!$B414,'DATI CM'!$H$2:$I$16,2,FALSE)*exp_SILP!$F414,0)</f>
        <v>0</v>
      </c>
      <c r="N414" s="11" t="str">
        <f>VLOOKUP(exp_SILP!$B414,'DATI COMMESSE'!$A$2:$F$25,4,FALSE)</f>
        <v>GOL</v>
      </c>
      <c r="O414" s="13">
        <f>VLOOKUP(exp_SILP!$B414,'DATI COMMESSE'!$A$2:$F$25,5,FALSE)*exp_SILP!$F414</f>
        <v>79.88</v>
      </c>
      <c r="P414" s="11" t="str">
        <f>IF(MID(exp_SILP!$W414,10,2)&gt;"40","F","M")</f>
        <v>M</v>
      </c>
      <c r="Q414" s="14" t="s">
        <v>252</v>
      </c>
      <c r="R414" s="15" t="s">
        <v>84</v>
      </c>
      <c r="S414" s="15" t="s">
        <v>70</v>
      </c>
      <c r="T414" s="15" t="s">
        <v>58</v>
      </c>
      <c r="U414" s="15" t="s">
        <v>59</v>
      </c>
      <c r="V414" s="15" t="s">
        <v>274</v>
      </c>
      <c r="W414" s="15" t="s">
        <v>275</v>
      </c>
      <c r="X414" s="15" t="s">
        <v>276</v>
      </c>
      <c r="Y414" s="15" t="s">
        <v>15</v>
      </c>
      <c r="Z414" s="15" t="s">
        <v>63</v>
      </c>
      <c r="AA414" s="15" t="s">
        <v>64</v>
      </c>
      <c r="AB414" s="15" t="s">
        <v>65</v>
      </c>
      <c r="AC414" s="15" t="s">
        <v>66</v>
      </c>
      <c r="AD414" s="15" t="s">
        <v>59</v>
      </c>
      <c r="AE414" s="15" t="s">
        <v>59</v>
      </c>
      <c r="AF414" s="15" t="s">
        <v>59</v>
      </c>
      <c r="AG414" s="15" t="s">
        <v>76</v>
      </c>
      <c r="AH414" s="15" t="s">
        <v>252</v>
      </c>
      <c r="AI414" s="15" t="s">
        <v>68</v>
      </c>
      <c r="AJ414" s="15" t="str">
        <f>VLOOKUP(exp_SILP!$Y414,'DATI CM'!$A$2:$F$28,2,FALSE)</f>
        <v>PNFMRT85H50A859E</v>
      </c>
    </row>
    <row r="415" ht="15.75" customHeight="1">
      <c r="A415" s="17" t="str">
        <f>IFERROR(VLOOKUP(exp_SILP!$W415,exp_utenti_P!D:D,1,FALSE),"_DA INSERIRE")</f>
        <v>MTAGRG64C06Z129P</v>
      </c>
      <c r="B415" s="17" t="str">
        <f>IF(AND(exp_SILP!$S415="A.3 ORIENTAMENTO PROFESSIONALE",exp_SILP!$AD415="4.2"),"A.3 ORIENTAMENTO PROFESSIONALE (CARCERE)",
IF(AND(exp_SILP!$S415="A.3 ORIENTAMENTO PROFESSIONALE",exp_SILP!$AD415="."),"A.3 ORIENTAMENTO PROFESSIONALE (CARCERE)",
IF(AND(exp_SILP!$S415="A.4 CONSULENZA ORIENTATIVA",exp_SILP!$AD415="4.2"),"A.4 CONSULENZA ORIENTATIVA (CARCERE)",
IF(AND(exp_SILP!$S415="A.4 CONSULENZA ORIENTATIVA",exp_SILP!$AD415="."),"A.4 CONSULENZA ORIENTATIVA (CARCERE)",
IF(AND(exp_SILP!$S415="A.5 - LEP F1 - ACCOMPAGNAMENTO AL LAVORO",exp_SILP!$AD415="4.2"),"A.5 - LEP F1 - ACCOMPAGNAMENTO AL LAVORO (CARCERE)",
IF(AND(exp_SILP!$S415="A.5 - LEP F1 - ACCOMPAGNAMENTO AL LAVORO",exp_SILP!$AD415="."),"A.5 - LEP F1 - ACCOMPAGNAMENTO AL LAVORO (CARCERE)",
IF(AND(exp_SILP!$S415="A.5.2a - TUTORAGGIO TIROCINI",exp_SILP!$AD415="4.2"),"A.5.2a - TUTORAGGIO TIROCINI (CARCERE)",
exp_SILP!$S415)))))))</f>
        <v>A.4 CONSULENZA ORIENTATIVA (1-C)</v>
      </c>
      <c r="C415" s="18" t="str">
        <f>CONCATENATE(VLOOKUP(exp_SILP!$B415,'DATI COMMESSE'!$A$2:$F$25,4,FALSE)," - ", VLOOKUP(exp_SILP!$B415,'DATI COMMESSE'!$A$2:$F$25,2,FALSE)," - ",VLOOKUP(exp_SILP!$B415,'DATI COMMESSE'!$A$2:$F$25,3,FALSE))</f>
        <v>FRD - 22-02-5000 - 22-12-5002</v>
      </c>
      <c r="D415" s="18" t="str">
        <f>LEFT(exp_SILP!$R415,5)</f>
        <v>11:00</v>
      </c>
      <c r="E415" s="18" t="str">
        <f>RIGHT(exp_SILP!$R415,5)</f>
        <v>13:00</v>
      </c>
      <c r="F415" s="18">
        <f>IF(exp_SILP!$AG415&gt;=60,exp_SILP!$AG415/60,exp_SILP!$AG415)</f>
        <v>2</v>
      </c>
      <c r="G415" s="18" t="str">
        <f>VLOOKUP(exp_SILP!$Y415,'DATI CM'!$A$2:$F$28,2,FALSE)</f>
        <v>FLCSRN79S42L219X</v>
      </c>
      <c r="H415" s="18" t="str">
        <f>VLOOKUP(exp_SILP!$Y415,'DATI CM'!$A$2:$F$28,3,FALSE)</f>
        <v>A011</v>
      </c>
      <c r="I415" s="18" t="str">
        <f t="shared" si="1"/>
        <v>N</v>
      </c>
      <c r="J415" s="18" t="str">
        <f>VLOOKUP(exp_SILP!$Y415,'DATI CM'!$A$2:$F$28,4,FALSE)</f>
        <v>TORINO</v>
      </c>
      <c r="K415" s="19">
        <f>VLOOKUP(exp_SILP!$B415,'DATI COMMESSE'!$A$2:$F$25,5,FALSE)</f>
        <v>35.5</v>
      </c>
      <c r="L415" s="19">
        <f>IF(exp_SILP!$B415="A4.10 - LEP E - ORIENTAMENTO SPECIALISTICO SKILL GAP ANALYSIS - GRUPPO 3P",0,VLOOKUP(exp_SILP!$Y415,'DATI CM'!$A$2:$F$28,6,FALSE))</f>
        <v>25</v>
      </c>
      <c r="M415" s="19">
        <f>IFERROR(VLOOKUP(exp_SILP!$B415,'DATI CM'!$H$2:$I$16,2,FALSE)*exp_SILP!$F415,0)</f>
        <v>0</v>
      </c>
      <c r="N415" s="18" t="str">
        <f>VLOOKUP(exp_SILP!$B415,'DATI COMMESSE'!$A$2:$F$25,4,FALSE)</f>
        <v>FRD</v>
      </c>
      <c r="O415" s="20">
        <f>VLOOKUP(exp_SILP!$B415,'DATI COMMESSE'!$A$2:$F$25,5,FALSE)*exp_SILP!$F415</f>
        <v>71</v>
      </c>
      <c r="P415" s="18" t="str">
        <f>IF(MID(exp_SILP!$W415,10,2)&gt;"40","F","M")</f>
        <v>M</v>
      </c>
      <c r="Q415" s="24" t="s">
        <v>1005</v>
      </c>
      <c r="R415" s="22" t="s">
        <v>219</v>
      </c>
      <c r="S415" s="22" t="s">
        <v>94</v>
      </c>
      <c r="T415" s="22" t="s">
        <v>58</v>
      </c>
      <c r="U415" s="22" t="s">
        <v>59</v>
      </c>
      <c r="V415" s="22" t="s">
        <v>95</v>
      </c>
      <c r="W415" s="22" t="s">
        <v>96</v>
      </c>
      <c r="X415" s="22" t="s">
        <v>97</v>
      </c>
      <c r="Y415" s="22" t="s">
        <v>10</v>
      </c>
      <c r="Z415" s="22" t="s">
        <v>63</v>
      </c>
      <c r="AA415" s="22" t="s">
        <v>64</v>
      </c>
      <c r="AB415" s="22" t="s">
        <v>74</v>
      </c>
      <c r="AC415" s="22" t="s">
        <v>75</v>
      </c>
      <c r="AD415" s="22" t="s">
        <v>59</v>
      </c>
      <c r="AE415" s="22" t="s">
        <v>59</v>
      </c>
      <c r="AF415" s="22" t="s">
        <v>59</v>
      </c>
      <c r="AG415" s="25" t="s">
        <v>76</v>
      </c>
      <c r="AH415" s="22" t="s">
        <v>1005</v>
      </c>
      <c r="AI415" s="22" t="s">
        <v>77</v>
      </c>
      <c r="AJ415" s="22" t="str">
        <f>VLOOKUP(exp_SILP!$Y415,'DATI CM'!$A$2:$F$28,2,FALSE)</f>
        <v>FLCSRN79S42L219X</v>
      </c>
    </row>
    <row r="416" ht="15.75" customHeight="1">
      <c r="A416" s="10" t="str">
        <f>IFERROR(VLOOKUP(exp_SILP!$W416,exp_utenti_P!D:D,1,FALSE),"_DA INSERIRE")</f>
        <v>BRTJNY00R63L219O</v>
      </c>
      <c r="B416" s="10" t="str">
        <f>IF(AND(exp_SILP!$S416="A.3 ORIENTAMENTO PROFESSIONALE",exp_SILP!$AD416="4.2"),"A.3 ORIENTAMENTO PROFESSIONALE (CARCERE)",
IF(AND(exp_SILP!$S416="A.3 ORIENTAMENTO PROFESSIONALE",exp_SILP!$AD416="."),"A.3 ORIENTAMENTO PROFESSIONALE (CARCERE)",
IF(AND(exp_SILP!$S416="A.4 CONSULENZA ORIENTATIVA",exp_SILP!$AD416="4.2"),"A.4 CONSULENZA ORIENTATIVA (CARCERE)",
IF(AND(exp_SILP!$S416="A.4 CONSULENZA ORIENTATIVA",exp_SILP!$AD416="."),"A.4 CONSULENZA ORIENTATIVA (CARCERE)",
IF(AND(exp_SILP!$S416="A.5 - LEP F1 - ACCOMPAGNAMENTO AL LAVORO",exp_SILP!$AD416="4.2"),"A.5 - LEP F1 - ACCOMPAGNAMENTO AL LAVORO (CARCERE)",
IF(AND(exp_SILP!$S416="A.5 - LEP F1 - ACCOMPAGNAMENTO AL LAVORO",exp_SILP!$AD416="."),"A.5 - LEP F1 - ACCOMPAGNAMENTO AL LAVORO (CARCERE)",
IF(AND(exp_SILP!$S416="A.5.2a - TUTORAGGIO TIROCINI",exp_SILP!$AD416="4.2"),"A.5.2a - TUTORAGGIO TIROCINI (CARCERE)",
exp_SILP!$S416)))))))</f>
        <v>A.4 CONSULENZA ORIENTATIVA (1-C)</v>
      </c>
      <c r="C416" s="11" t="str">
        <f>CONCATENATE(VLOOKUP(exp_SILP!$B416,'DATI COMMESSE'!$A$2:$F$25,4,FALSE)," - ", VLOOKUP(exp_SILP!$B416,'DATI COMMESSE'!$A$2:$F$25,2,FALSE)," - ",VLOOKUP(exp_SILP!$B416,'DATI COMMESSE'!$A$2:$F$25,3,FALSE))</f>
        <v>FRD - 22-02-5000 - 22-12-5002</v>
      </c>
      <c r="D416" s="11" t="str">
        <f>LEFT(exp_SILP!$R416,5)</f>
        <v>09:00</v>
      </c>
      <c r="E416" s="11" t="str">
        <f>RIGHT(exp_SILP!$R416,5)</f>
        <v>11:00</v>
      </c>
      <c r="F416" s="11">
        <f>IF(exp_SILP!$AG416&gt;=60,exp_SILP!$AG416/60,exp_SILP!$AG416)</f>
        <v>2</v>
      </c>
      <c r="G416" s="11" t="str">
        <f>VLOOKUP(exp_SILP!$Y416,'DATI CM'!$A$2:$F$28,2,FALSE)</f>
        <v>FLCSRN79S42L219X</v>
      </c>
      <c r="H416" s="11" t="str">
        <f>VLOOKUP(exp_SILP!$Y416,'DATI CM'!$A$2:$F$28,3,FALSE)</f>
        <v>A011</v>
      </c>
      <c r="I416" s="11" t="str">
        <f t="shared" si="1"/>
        <v>N</v>
      </c>
      <c r="J416" s="11" t="str">
        <f>VLOOKUP(exp_SILP!$Y416,'DATI CM'!$A$2:$F$28,4,FALSE)</f>
        <v>TORINO</v>
      </c>
      <c r="K416" s="12">
        <f>VLOOKUP(exp_SILP!$B416,'DATI COMMESSE'!$A$2:$F$25,5,FALSE)</f>
        <v>35.5</v>
      </c>
      <c r="L416" s="12">
        <f>IF(exp_SILP!$B416="A4.10 - LEP E - ORIENTAMENTO SPECIALISTICO SKILL GAP ANALYSIS - GRUPPO 3P",0,VLOOKUP(exp_SILP!$Y416,'DATI CM'!$A$2:$F$28,6,FALSE))</f>
        <v>25</v>
      </c>
      <c r="M416" s="12">
        <f>IFERROR(VLOOKUP(exp_SILP!$B416,'DATI CM'!$H$2:$I$16,2,FALSE)*exp_SILP!$F416,0)</f>
        <v>0</v>
      </c>
      <c r="N416" s="11" t="str">
        <f>VLOOKUP(exp_SILP!$B416,'DATI COMMESSE'!$A$2:$F$25,4,FALSE)</f>
        <v>FRD</v>
      </c>
      <c r="O416" s="13">
        <f>VLOOKUP(exp_SILP!$B416,'DATI COMMESSE'!$A$2:$F$25,5,FALSE)*exp_SILP!$F416</f>
        <v>71</v>
      </c>
      <c r="P416" s="11" t="str">
        <f>IF(MID(exp_SILP!$W416,10,2)&gt;"40","F","M")</f>
        <v>F</v>
      </c>
      <c r="Q416" s="27" t="s">
        <v>1005</v>
      </c>
      <c r="R416" s="15" t="s">
        <v>223</v>
      </c>
      <c r="S416" s="15" t="s">
        <v>94</v>
      </c>
      <c r="T416" s="15" t="s">
        <v>58</v>
      </c>
      <c r="U416" s="15" t="s">
        <v>59</v>
      </c>
      <c r="V416" s="15" t="s">
        <v>103</v>
      </c>
      <c r="W416" s="15" t="s">
        <v>104</v>
      </c>
      <c r="X416" s="15" t="s">
        <v>105</v>
      </c>
      <c r="Y416" s="15" t="s">
        <v>10</v>
      </c>
      <c r="Z416" s="15" t="s">
        <v>63</v>
      </c>
      <c r="AA416" s="15" t="s">
        <v>64</v>
      </c>
      <c r="AB416" s="15" t="s">
        <v>74</v>
      </c>
      <c r="AC416" s="15" t="s">
        <v>75</v>
      </c>
      <c r="AD416" s="15" t="s">
        <v>59</v>
      </c>
      <c r="AE416" s="15" t="s">
        <v>59</v>
      </c>
      <c r="AF416" s="15" t="s">
        <v>59</v>
      </c>
      <c r="AG416" s="28" t="s">
        <v>76</v>
      </c>
      <c r="AH416" s="15" t="s">
        <v>1005</v>
      </c>
      <c r="AI416" s="15" t="s">
        <v>77</v>
      </c>
      <c r="AJ416" s="15" t="str">
        <f>VLOOKUP(exp_SILP!$Y416,'DATI CM'!$A$2:$F$28,2,FALSE)</f>
        <v>FLCSRN79S42L219X</v>
      </c>
    </row>
    <row r="417" ht="15.75" customHeight="1">
      <c r="A417" s="17" t="str">
        <f>IFERROR(VLOOKUP(exp_SILP!$W417,exp_utenti_P!D:D,1,FALSE),"_DA INSERIRE")</f>
        <v>STRGRY71L08C627Y</v>
      </c>
      <c r="B417" s="17" t="str">
        <f>IF(AND(exp_SILP!$S417="A.3 ORIENTAMENTO PROFESSIONALE",exp_SILP!$AD417="4.2"),"A.3 ORIENTAMENTO PROFESSIONALE (CARCERE)",
IF(AND(exp_SILP!$S417="A.3 ORIENTAMENTO PROFESSIONALE",exp_SILP!$AD417="."),"A.3 ORIENTAMENTO PROFESSIONALE (CARCERE)",
IF(AND(exp_SILP!$S417="A.4 CONSULENZA ORIENTATIVA",exp_SILP!$AD417="4.2"),"A.4 CONSULENZA ORIENTATIVA (CARCERE)",
IF(AND(exp_SILP!$S417="A.4 CONSULENZA ORIENTATIVA",exp_SILP!$AD417="."),"A.4 CONSULENZA ORIENTATIVA (CARCERE)",
IF(AND(exp_SILP!$S417="A.5 - LEP F1 - ACCOMPAGNAMENTO AL LAVORO",exp_SILP!$AD417="4.2"),"A.5 - LEP F1 - ACCOMPAGNAMENTO AL LAVORO (CARCERE)",
IF(AND(exp_SILP!$S417="A.5 - LEP F1 - ACCOMPAGNAMENTO AL LAVORO",exp_SILP!$AD417="."),"A.5 - LEP F1 - ACCOMPAGNAMENTO AL LAVORO (CARCERE)",
IF(AND(exp_SILP!$S417="A.5.2a - TUTORAGGIO TIROCINI",exp_SILP!$AD417="4.2"),"A.5.2a - TUTORAGGIO TIROCINI (CARCERE)",
exp_SILP!$S417)))))))</f>
        <v>A4.10 - LEP E - ORIENTAMENTO SPECIALISTICO SKILL GAP ANALYSIS</v>
      </c>
      <c r="C417" s="18" t="str">
        <f>CONCATENATE(VLOOKUP(exp_SILP!$B417,'DATI COMMESSE'!$A$2:$F$25,4,FALSE)," - ", VLOOKUP(exp_SILP!$B417,'DATI COMMESSE'!$A$2:$F$25,2,FALSE)," - ",VLOOKUP(exp_SILP!$B417,'DATI COMMESSE'!$A$2:$F$25,3,FALSE))</f>
        <v>GOL - 22-02-5000 - 22-12-5003</v>
      </c>
      <c r="D417" s="18" t="str">
        <f>LEFT(exp_SILP!$R417,5)</f>
        <v>16:00</v>
      </c>
      <c r="E417" s="18" t="str">
        <f>RIGHT(exp_SILP!$R417,5)</f>
        <v>18:00</v>
      </c>
      <c r="F417" s="18">
        <f>IF(exp_SILP!$AG417&gt;=60,exp_SILP!$AG417/60,exp_SILP!$AG417)</f>
        <v>2</v>
      </c>
      <c r="G417" s="18" t="str">
        <f>VLOOKUP(exp_SILP!$Y417,'DATI CM'!$A$2:$F$28,2,FALSE)</f>
        <v>FLCSRN79S42L219X</v>
      </c>
      <c r="H417" s="18" t="str">
        <f>VLOOKUP(exp_SILP!$Y417,'DATI CM'!$A$2:$F$28,3,FALSE)</f>
        <v>A011</v>
      </c>
      <c r="I417" s="18" t="str">
        <f t="shared" si="1"/>
        <v>N</v>
      </c>
      <c r="J417" s="18" t="str">
        <f>VLOOKUP(exp_SILP!$Y417,'DATI CM'!$A$2:$F$28,4,FALSE)</f>
        <v>TORINO</v>
      </c>
      <c r="K417" s="19">
        <f>VLOOKUP(exp_SILP!$B417,'DATI COMMESSE'!$A$2:$F$25,5,FALSE)</f>
        <v>39.94</v>
      </c>
      <c r="L417" s="19">
        <f>IF(exp_SILP!$B417="A4.10 - LEP E - ORIENTAMENTO SPECIALISTICO SKILL GAP ANALYSIS - GRUPPO 3P",0,VLOOKUP(exp_SILP!$Y417,'DATI CM'!$A$2:$F$28,6,FALSE))</f>
        <v>25</v>
      </c>
      <c r="M417" s="19">
        <f>IFERROR(VLOOKUP(exp_SILP!$B417,'DATI CM'!$H$2:$I$16,2,FALSE)*exp_SILP!$F417,0)</f>
        <v>0</v>
      </c>
      <c r="N417" s="18" t="str">
        <f>VLOOKUP(exp_SILP!$B417,'DATI COMMESSE'!$A$2:$F$25,4,FALSE)</f>
        <v>GOL</v>
      </c>
      <c r="O417" s="20">
        <f>VLOOKUP(exp_SILP!$B417,'DATI COMMESSE'!$A$2:$F$25,5,FALSE)*exp_SILP!$F417</f>
        <v>79.88</v>
      </c>
      <c r="P417" s="18" t="str">
        <f>IF(MID(exp_SILP!$W417,10,2)&gt;"40","F","M")</f>
        <v>M</v>
      </c>
      <c r="Q417" s="24" t="s">
        <v>1005</v>
      </c>
      <c r="R417" s="22" t="s">
        <v>148</v>
      </c>
      <c r="S417" s="22" t="s">
        <v>70</v>
      </c>
      <c r="T417" s="22" t="s">
        <v>58</v>
      </c>
      <c r="U417" s="22" t="s">
        <v>59</v>
      </c>
      <c r="V417" s="22" t="s">
        <v>107</v>
      </c>
      <c r="W417" s="22" t="s">
        <v>108</v>
      </c>
      <c r="X417" s="22" t="s">
        <v>109</v>
      </c>
      <c r="Y417" s="22" t="s">
        <v>10</v>
      </c>
      <c r="Z417" s="22" t="s">
        <v>63</v>
      </c>
      <c r="AA417" s="22" t="s">
        <v>64</v>
      </c>
      <c r="AB417" s="22" t="s">
        <v>74</v>
      </c>
      <c r="AC417" s="22" t="s">
        <v>75</v>
      </c>
      <c r="AD417" s="22" t="s">
        <v>59</v>
      </c>
      <c r="AE417" s="22" t="s">
        <v>59</v>
      </c>
      <c r="AF417" s="22" t="s">
        <v>59</v>
      </c>
      <c r="AG417" s="25" t="s">
        <v>76</v>
      </c>
      <c r="AH417" s="22" t="s">
        <v>793</v>
      </c>
      <c r="AI417" s="22" t="s">
        <v>77</v>
      </c>
      <c r="AJ417" s="22" t="str">
        <f>VLOOKUP(exp_SILP!$Y417,'DATI CM'!$A$2:$F$28,2,FALSE)</f>
        <v>FLCSRN79S42L219X</v>
      </c>
    </row>
    <row r="418" ht="15.75" hidden="1" customHeight="1">
      <c r="A418" s="10" t="str">
        <f>IFERROR(VLOOKUP(exp_SILP!$W418,exp_utenti_P!D:D,1,FALSE),"_DA INSERIRE")</f>
        <v>VRCMNT83B42C514J</v>
      </c>
      <c r="B418" s="10" t="str">
        <f>IF(AND(exp_SILP!$S418="A.3 ORIENTAMENTO PROFESSIONALE",exp_SILP!$AD418="4.2"),"A.3 ORIENTAMENTO PROFESSIONALE (CARCERE)",
IF(AND(exp_SILP!$S418="A.3 ORIENTAMENTO PROFESSIONALE",exp_SILP!$AD418="."),"A.3 ORIENTAMENTO PROFESSIONALE (CARCERE)",
IF(AND(exp_SILP!$S418="A.4 CONSULENZA ORIENTATIVA",exp_SILP!$AD418="4.2"),"A.4 CONSULENZA ORIENTATIVA (CARCERE)",
IF(AND(exp_SILP!$S418="A.4 CONSULENZA ORIENTATIVA",exp_SILP!$AD418="."),"A.4 CONSULENZA ORIENTATIVA (CARCERE)",
IF(AND(exp_SILP!$S418="A.5 - LEP F1 - ACCOMPAGNAMENTO AL LAVORO",exp_SILP!$AD418="4.2"),"A.5 - LEP F1 - ACCOMPAGNAMENTO AL LAVORO (CARCERE)",
IF(AND(exp_SILP!$S418="A.5 - LEP F1 - ACCOMPAGNAMENTO AL LAVORO",exp_SILP!$AD418="."),"A.5 - LEP F1 - ACCOMPAGNAMENTO AL LAVORO (CARCERE)",
IF(AND(exp_SILP!$S418="A.5.2a - TUTORAGGIO TIROCINI",exp_SILP!$AD418="4.2"),"A.5.2a - TUTORAGGIO TIROCINI (CARCERE)",
exp_SILP!$S418)))))))</f>
        <v>A4.10 - LEP E - ORIENTAMENTO SPECIALISTICO SKILL GAP ANALYSIS</v>
      </c>
      <c r="C418" s="11" t="str">
        <f>CONCATENATE(VLOOKUP(exp_SILP!$B418,'DATI COMMESSE'!$A$2:$F$25,4,FALSE)," - ", VLOOKUP(exp_SILP!$B418,'DATI COMMESSE'!$A$2:$F$25,2,FALSE)," - ",VLOOKUP(exp_SILP!$B418,'DATI COMMESSE'!$A$2:$F$25,3,FALSE))</f>
        <v>GOL - 22-02-5000 - 22-12-5003</v>
      </c>
      <c r="D418" s="11" t="str">
        <f>LEFT(exp_SILP!$R418,5)</f>
        <v>09:00</v>
      </c>
      <c r="E418" s="11" t="str">
        <f>RIGHT(exp_SILP!$R418,5)</f>
        <v>10:00</v>
      </c>
      <c r="F418" s="11">
        <f>IF(exp_SILP!$AG418&gt;=60,exp_SILP!$AG418/60,exp_SILP!$AG418)</f>
        <v>1</v>
      </c>
      <c r="G418" s="11" t="str">
        <f>VLOOKUP(exp_SILP!$Y418,'DATI CM'!$A$2:$F$28,2,FALSE)</f>
        <v>SPDPRZ67H55L219V</v>
      </c>
      <c r="H418" s="11" t="str">
        <f>VLOOKUP(exp_SILP!$Y418,'DATI CM'!$A$2:$F$28,3,FALSE)</f>
        <v>A010</v>
      </c>
      <c r="I418" s="11" t="str">
        <f t="shared" si="1"/>
        <v>N</v>
      </c>
      <c r="J418" s="11" t="str">
        <f>VLOOKUP(exp_SILP!$Y418,'DATI CM'!$A$2:$F$28,4,FALSE)</f>
        <v>TORINO</v>
      </c>
      <c r="K418" s="12">
        <f>VLOOKUP(exp_SILP!$B418,'DATI COMMESSE'!$A$2:$F$25,5,FALSE)</f>
        <v>39.94</v>
      </c>
      <c r="L418" s="12" t="str">
        <f>IF(exp_SILP!$B418="A4.10 - LEP E - ORIENTAMENTO SPECIALISTICO SKILL GAP ANALYSIS - GRUPPO 3P",0,VLOOKUP(exp_SILP!$Y418,'DATI CM'!$A$2:$F$28,6,FALSE))</f>
        <v/>
      </c>
      <c r="M418" s="12">
        <f>IFERROR(VLOOKUP(exp_SILP!$B418,'DATI CM'!$H$2:$I$16,2,FALSE)*exp_SILP!$F418,0)</f>
        <v>0</v>
      </c>
      <c r="N418" s="11" t="str">
        <f>VLOOKUP(exp_SILP!$B418,'DATI COMMESSE'!$A$2:$F$25,4,FALSE)</f>
        <v>GOL</v>
      </c>
      <c r="O418" s="13">
        <f>VLOOKUP(exp_SILP!$B418,'DATI COMMESSE'!$A$2:$F$25,5,FALSE)*exp_SILP!$F418</f>
        <v>39.94</v>
      </c>
      <c r="P418" s="11" t="str">
        <f>IF(MID(exp_SILP!$W418,10,2)&gt;"40","F","M")</f>
        <v>F</v>
      </c>
      <c r="Q418" s="27" t="s">
        <v>1005</v>
      </c>
      <c r="R418" s="15" t="s">
        <v>203</v>
      </c>
      <c r="S418" s="15" t="s">
        <v>70</v>
      </c>
      <c r="T418" s="15" t="s">
        <v>58</v>
      </c>
      <c r="U418" s="15" t="s">
        <v>59</v>
      </c>
      <c r="V418" s="15" t="s">
        <v>1006</v>
      </c>
      <c r="W418" s="15" t="s">
        <v>1007</v>
      </c>
      <c r="X418" s="15" t="s">
        <v>1008</v>
      </c>
      <c r="Y418" s="15" t="s">
        <v>17</v>
      </c>
      <c r="Z418" s="15" t="s">
        <v>63</v>
      </c>
      <c r="AA418" s="15" t="s">
        <v>64</v>
      </c>
      <c r="AB418" s="15" t="s">
        <v>65</v>
      </c>
      <c r="AC418" s="15" t="s">
        <v>135</v>
      </c>
      <c r="AD418" s="15" t="s">
        <v>59</v>
      </c>
      <c r="AE418" s="15" t="s">
        <v>59</v>
      </c>
      <c r="AF418" s="15" t="s">
        <v>59</v>
      </c>
      <c r="AG418" s="28" t="s">
        <v>67</v>
      </c>
      <c r="AH418" s="15" t="s">
        <v>1005</v>
      </c>
      <c r="AI418" s="15" t="s">
        <v>137</v>
      </c>
      <c r="AJ418" s="15" t="str">
        <f>VLOOKUP(exp_SILP!$Y418,'DATI CM'!$A$2:$F$28,2,FALSE)</f>
        <v>SPDPRZ67H55L219V</v>
      </c>
    </row>
    <row r="419" ht="15.75" hidden="1" customHeight="1">
      <c r="A419" s="17" t="str">
        <f>IFERROR(VLOOKUP(exp_SILP!$W419,exp_utenti_P!D:D,1,FALSE),"_DA INSERIRE")</f>
        <v>VCCNDR95B04F952V</v>
      </c>
      <c r="B419" s="17" t="str">
        <f>IF(AND(exp_SILP!$S419="A.3 ORIENTAMENTO PROFESSIONALE",exp_SILP!$AD419="4.2"),"A.3 ORIENTAMENTO PROFESSIONALE (CARCERE)",
IF(AND(exp_SILP!$S419="A.3 ORIENTAMENTO PROFESSIONALE",exp_SILP!$AD419="."),"A.3 ORIENTAMENTO PROFESSIONALE (CARCERE)",
IF(AND(exp_SILP!$S419="A.4 CONSULENZA ORIENTATIVA",exp_SILP!$AD419="4.2"),"A.4 CONSULENZA ORIENTATIVA (CARCERE)",
IF(AND(exp_SILP!$S419="A.4 CONSULENZA ORIENTATIVA",exp_SILP!$AD419="."),"A.4 CONSULENZA ORIENTATIVA (CARCERE)",
IF(AND(exp_SILP!$S419="A.5 - LEP F1 - ACCOMPAGNAMENTO AL LAVORO",exp_SILP!$AD419="4.2"),"A.5 - LEP F1 - ACCOMPAGNAMENTO AL LAVORO (CARCERE)",
IF(AND(exp_SILP!$S419="A.5 - LEP F1 - ACCOMPAGNAMENTO AL LAVORO",exp_SILP!$AD419="."),"A.5 - LEP F1 - ACCOMPAGNAMENTO AL LAVORO (CARCERE)",
IF(AND(exp_SILP!$S419="A.5.2a - TUTORAGGIO TIROCINI",exp_SILP!$AD419="4.2"),"A.5.2a - TUTORAGGIO TIROCINI (CARCERE)",
exp_SILP!$S419)))))))</f>
        <v>A4.10 - LEP E - ORIENTAMENTO SPECIALISTICO SKILL GAP ANALYSIS</v>
      </c>
      <c r="C419" s="18" t="str">
        <f>CONCATENATE(VLOOKUP(exp_SILP!$B419,'DATI COMMESSE'!$A$2:$F$25,4,FALSE)," - ", VLOOKUP(exp_SILP!$B419,'DATI COMMESSE'!$A$2:$F$25,2,FALSE)," - ",VLOOKUP(exp_SILP!$B419,'DATI COMMESSE'!$A$2:$F$25,3,FALSE))</f>
        <v>GOL - 22-02-5000 - 22-12-5003</v>
      </c>
      <c r="D419" s="18" t="str">
        <f>LEFT(exp_SILP!$R419,5)</f>
        <v>15:00</v>
      </c>
      <c r="E419" s="18" t="str">
        <f>RIGHT(exp_SILP!$R419,5)</f>
        <v>16:00</v>
      </c>
      <c r="F419" s="18">
        <f>IF(exp_SILP!$AG419&gt;=60,exp_SILP!$AG419/60,exp_SILP!$AG419)</f>
        <v>1</v>
      </c>
      <c r="G419" s="18" t="str">
        <f>VLOOKUP(exp_SILP!$Y419,'DATI CM'!$A$2:$F$28,2,FALSE)</f>
        <v>TRZCST69B41F952V</v>
      </c>
      <c r="H419" s="18" t="str">
        <f>VLOOKUP(exp_SILP!$Y419,'DATI CM'!$A$2:$F$28,3,FALSE)</f>
        <v/>
      </c>
      <c r="I419" s="18" t="str">
        <f t="shared" si="1"/>
        <v>N</v>
      </c>
      <c r="J419" s="18" t="str">
        <f>VLOOKUP(exp_SILP!$Y419,'DATI CM'!$A$2:$F$28,4,FALSE)</f>
        <v/>
      </c>
      <c r="K419" s="19">
        <f>VLOOKUP(exp_SILP!$B419,'DATI COMMESSE'!$A$2:$F$25,5,FALSE)</f>
        <v>39.94</v>
      </c>
      <c r="L419" s="19" t="str">
        <f>IF(exp_SILP!$B419="A4.10 - LEP E - ORIENTAMENTO SPECIALISTICO SKILL GAP ANALYSIS - GRUPPO 3P",0,VLOOKUP(exp_SILP!$Y419,'DATI CM'!$A$2:$F$28,6,FALSE))</f>
        <v/>
      </c>
      <c r="M419" s="19">
        <f>IFERROR(VLOOKUP(exp_SILP!$B419,'DATI CM'!$H$2:$I$16,2,FALSE)*exp_SILP!$F419,0)</f>
        <v>0</v>
      </c>
      <c r="N419" s="18" t="str">
        <f>VLOOKUP(exp_SILP!$B419,'DATI COMMESSE'!$A$2:$F$25,4,FALSE)</f>
        <v>GOL</v>
      </c>
      <c r="O419" s="20">
        <f>VLOOKUP(exp_SILP!$B419,'DATI COMMESSE'!$A$2:$F$25,5,FALSE)*exp_SILP!$F419</f>
        <v>39.94</v>
      </c>
      <c r="P419" s="18" t="str">
        <f>IF(MID(exp_SILP!$W419,10,2)&gt;"40","F","M")</f>
        <v>M</v>
      </c>
      <c r="Q419" s="24" t="s">
        <v>1005</v>
      </c>
      <c r="R419" s="22" t="s">
        <v>311</v>
      </c>
      <c r="S419" s="22" t="s">
        <v>70</v>
      </c>
      <c r="T419" s="22" t="s">
        <v>58</v>
      </c>
      <c r="U419" s="22" t="s">
        <v>59</v>
      </c>
      <c r="V419" s="22" t="s">
        <v>1009</v>
      </c>
      <c r="W419" s="22" t="s">
        <v>1010</v>
      </c>
      <c r="X419" s="22" t="s">
        <v>1011</v>
      </c>
      <c r="Y419" s="22" t="s">
        <v>18</v>
      </c>
      <c r="Z419" s="22" t="s">
        <v>63</v>
      </c>
      <c r="AA419" s="22" t="s">
        <v>64</v>
      </c>
      <c r="AB419" s="22" t="s">
        <v>65</v>
      </c>
      <c r="AC419" s="22" t="s">
        <v>82</v>
      </c>
      <c r="AD419" s="22" t="s">
        <v>59</v>
      </c>
      <c r="AE419" s="22" t="s">
        <v>59</v>
      </c>
      <c r="AF419" s="22" t="s">
        <v>59</v>
      </c>
      <c r="AG419" s="25" t="s">
        <v>67</v>
      </c>
      <c r="AH419" s="22" t="s">
        <v>793</v>
      </c>
      <c r="AI419" s="22" t="s">
        <v>83</v>
      </c>
      <c r="AJ419" s="22" t="str">
        <f>VLOOKUP(exp_SILP!$Y419,'DATI CM'!$A$2:$F$28,2,FALSE)</f>
        <v>TRZCST69B41F952V</v>
      </c>
    </row>
    <row r="420" ht="15.75" hidden="1" customHeight="1">
      <c r="A420" s="10" t="str">
        <f>IFERROR(VLOOKUP(exp_SILP!$W420,exp_utenti_P!D:D,1,FALSE),"_DA INSERIRE")</f>
        <v>BLSRRT80A25L219K</v>
      </c>
      <c r="B420" s="10" t="str">
        <f>IF(AND(exp_SILP!$S420="A.3 ORIENTAMENTO PROFESSIONALE",exp_SILP!$AD420="4.2"),"A.3 ORIENTAMENTO PROFESSIONALE (CARCERE)",
IF(AND(exp_SILP!$S420="A.3 ORIENTAMENTO PROFESSIONALE",exp_SILP!$AD420="."),"A.3 ORIENTAMENTO PROFESSIONALE (CARCERE)",
IF(AND(exp_SILP!$S420="A.4 CONSULENZA ORIENTATIVA",exp_SILP!$AD420="4.2"),"A.4 CONSULENZA ORIENTATIVA (CARCERE)",
IF(AND(exp_SILP!$S420="A.4 CONSULENZA ORIENTATIVA",exp_SILP!$AD420="."),"A.4 CONSULENZA ORIENTATIVA (CARCERE)",
IF(AND(exp_SILP!$S420="A.5 - LEP F1 - ACCOMPAGNAMENTO AL LAVORO",exp_SILP!$AD420="4.2"),"A.5 - LEP F1 - ACCOMPAGNAMENTO AL LAVORO (CARCERE)",
IF(AND(exp_SILP!$S420="A.5 - LEP F1 - ACCOMPAGNAMENTO AL LAVORO",exp_SILP!$AD420="."),"A.5 - LEP F1 - ACCOMPAGNAMENTO AL LAVORO (CARCERE)",
IF(AND(exp_SILP!$S420="A.5.2a - TUTORAGGIO TIROCINI",exp_SILP!$AD420="4.2"),"A.5.2a - TUTORAGGIO TIROCINI (CARCERE)",
exp_SILP!$S420)))))))</f>
        <v>A4.10 - LEP E - ORIENTAMENTO SPECIALISTICO SKILL GAP ANALYSIS</v>
      </c>
      <c r="C420" s="11" t="str">
        <f>CONCATENATE(VLOOKUP(exp_SILP!$B420,'DATI COMMESSE'!$A$2:$F$25,4,FALSE)," - ", VLOOKUP(exp_SILP!$B420,'DATI COMMESSE'!$A$2:$F$25,2,FALSE)," - ",VLOOKUP(exp_SILP!$B420,'DATI COMMESSE'!$A$2:$F$25,3,FALSE))</f>
        <v>GOL - 22-02-5000 - 22-12-5003</v>
      </c>
      <c r="D420" s="11" t="str">
        <f>LEFT(exp_SILP!$R420,5)</f>
        <v>14:30</v>
      </c>
      <c r="E420" s="11" t="str">
        <f>RIGHT(exp_SILP!$R420,5)</f>
        <v>16:30</v>
      </c>
      <c r="F420" s="11">
        <f>IF(exp_SILP!$AG420&gt;=60,exp_SILP!$AG420/60,exp_SILP!$AG420)</f>
        <v>2</v>
      </c>
      <c r="G420" s="11" t="str">
        <f>VLOOKUP(exp_SILP!$Y420,'DATI CM'!$A$2:$F$28,2,FALSE)</f>
        <v>DNRSMN97E58L219U</v>
      </c>
      <c r="H420" s="11" t="str">
        <f>VLOOKUP(exp_SILP!$Y420,'DATI CM'!$A$2:$F$28,3,FALSE)</f>
        <v/>
      </c>
      <c r="I420" s="11" t="str">
        <f t="shared" si="1"/>
        <v>N</v>
      </c>
      <c r="J420" s="11" t="str">
        <f>VLOOKUP(exp_SILP!$Y420,'DATI CM'!$A$2:$F$28,4,FALSE)</f>
        <v/>
      </c>
      <c r="K420" s="12">
        <f>VLOOKUP(exp_SILP!$B420,'DATI COMMESSE'!$A$2:$F$25,5,FALSE)</f>
        <v>39.94</v>
      </c>
      <c r="L420" s="12" t="str">
        <f>IF(exp_SILP!$B420="A4.10 - LEP E - ORIENTAMENTO SPECIALISTICO SKILL GAP ANALYSIS - GRUPPO 3P",0,VLOOKUP(exp_SILP!$Y420,'DATI CM'!$A$2:$F$28,6,FALSE))</f>
        <v/>
      </c>
      <c r="M420" s="12">
        <f>IFERROR(VLOOKUP(exp_SILP!$B420,'DATI CM'!$H$2:$I$16,2,FALSE)*exp_SILP!$F420,0)</f>
        <v>0</v>
      </c>
      <c r="N420" s="11" t="str">
        <f>VLOOKUP(exp_SILP!$B420,'DATI COMMESSE'!$A$2:$F$25,4,FALSE)</f>
        <v>GOL</v>
      </c>
      <c r="O420" s="13">
        <f>VLOOKUP(exp_SILP!$B420,'DATI COMMESSE'!$A$2:$F$25,5,FALSE)*exp_SILP!$F420</f>
        <v>79.88</v>
      </c>
      <c r="P420" s="11" t="str">
        <f>IF(MID(exp_SILP!$W420,10,2)&gt;"40","F","M")</f>
        <v>M</v>
      </c>
      <c r="Q420" s="27" t="s">
        <v>1005</v>
      </c>
      <c r="R420" s="15" t="s">
        <v>545</v>
      </c>
      <c r="S420" s="15" t="s">
        <v>70</v>
      </c>
      <c r="T420" s="15" t="s">
        <v>58</v>
      </c>
      <c r="U420" s="15" t="s">
        <v>59</v>
      </c>
      <c r="V420" s="15" t="s">
        <v>145</v>
      </c>
      <c r="W420" s="15" t="s">
        <v>146</v>
      </c>
      <c r="X420" s="15" t="s">
        <v>147</v>
      </c>
      <c r="Y420" s="15" t="s">
        <v>8</v>
      </c>
      <c r="Z420" s="15" t="s">
        <v>63</v>
      </c>
      <c r="AA420" s="15" t="s">
        <v>64</v>
      </c>
      <c r="AB420" s="15" t="s">
        <v>65</v>
      </c>
      <c r="AC420" s="15" t="s">
        <v>135</v>
      </c>
      <c r="AD420" s="15" t="s">
        <v>59</v>
      </c>
      <c r="AE420" s="15" t="s">
        <v>59</v>
      </c>
      <c r="AF420" s="15" t="s">
        <v>59</v>
      </c>
      <c r="AG420" s="28" t="s">
        <v>76</v>
      </c>
      <c r="AH420" s="15" t="s">
        <v>1005</v>
      </c>
      <c r="AI420" s="15" t="s">
        <v>143</v>
      </c>
      <c r="AJ420" s="15" t="str">
        <f>VLOOKUP(exp_SILP!$Y420,'DATI CM'!$A$2:$F$28,2,FALSE)</f>
        <v>DNRSMN97E58L219U</v>
      </c>
    </row>
    <row r="421" ht="15.75" hidden="1" customHeight="1">
      <c r="A421" s="17" t="str">
        <f>IFERROR(VLOOKUP(exp_SILP!$W421,exp_utenti_P!D:D,1,FALSE),"_DA INSERIRE")</f>
        <v>SRGLRA69E55F205H</v>
      </c>
      <c r="B421" s="17" t="str">
        <f>IF(AND(exp_SILP!$S421="A.3 ORIENTAMENTO PROFESSIONALE",exp_SILP!$AD421="4.2"),"A.3 ORIENTAMENTO PROFESSIONALE (CARCERE)",
IF(AND(exp_SILP!$S421="A.3 ORIENTAMENTO PROFESSIONALE",exp_SILP!$AD421="."),"A.3 ORIENTAMENTO PROFESSIONALE (CARCERE)",
IF(AND(exp_SILP!$S421="A.4 CONSULENZA ORIENTATIVA",exp_SILP!$AD421="4.2"),"A.4 CONSULENZA ORIENTATIVA (CARCERE)",
IF(AND(exp_SILP!$S421="A.4 CONSULENZA ORIENTATIVA",exp_SILP!$AD421="."),"A.4 CONSULENZA ORIENTATIVA (CARCERE)",
IF(AND(exp_SILP!$S421="A.5 - LEP F1 - ACCOMPAGNAMENTO AL LAVORO",exp_SILP!$AD421="4.2"),"A.5 - LEP F1 - ACCOMPAGNAMENTO AL LAVORO (CARCERE)",
IF(AND(exp_SILP!$S421="A.5 - LEP F1 - ACCOMPAGNAMENTO AL LAVORO",exp_SILP!$AD421="."),"A.5 - LEP F1 - ACCOMPAGNAMENTO AL LAVORO (CARCERE)",
IF(AND(exp_SILP!$S421="A.5.2a - TUTORAGGIO TIROCINI",exp_SILP!$AD421="4.2"),"A.5.2a - TUTORAGGIO TIROCINI (CARCERE)",
exp_SILP!$S421)))))))</f>
        <v>A4.10 - LEP E - ORIENTAMENTO SPECIALISTICO SKILL GAP ANALYSIS</v>
      </c>
      <c r="C421" s="18" t="str">
        <f>CONCATENATE(VLOOKUP(exp_SILP!$B421,'DATI COMMESSE'!$A$2:$F$25,4,FALSE)," - ", VLOOKUP(exp_SILP!$B421,'DATI COMMESSE'!$A$2:$F$25,2,FALSE)," - ",VLOOKUP(exp_SILP!$B421,'DATI COMMESSE'!$A$2:$F$25,3,FALSE))</f>
        <v>GOL - 22-02-5000 - 22-12-5003</v>
      </c>
      <c r="D421" s="18" t="str">
        <f>LEFT(exp_SILP!$R421,5)</f>
        <v>09:30</v>
      </c>
      <c r="E421" s="18" t="str">
        <f>RIGHT(exp_SILP!$R421,5)</f>
        <v>11:30</v>
      </c>
      <c r="F421" s="18">
        <f>IF(exp_SILP!$AG421&gt;=60,exp_SILP!$AG421/60,exp_SILP!$AG421)</f>
        <v>2</v>
      </c>
      <c r="G421" s="18" t="str">
        <f>VLOOKUP(exp_SILP!$Y421,'DATI CM'!$A$2:$F$28,2,FALSE)</f>
        <v>TRZCST69B41F952V</v>
      </c>
      <c r="H421" s="18" t="str">
        <f>VLOOKUP(exp_SILP!$Y421,'DATI CM'!$A$2:$F$28,3,FALSE)</f>
        <v/>
      </c>
      <c r="I421" s="18" t="str">
        <f t="shared" si="1"/>
        <v>N</v>
      </c>
      <c r="J421" s="18" t="str">
        <f>VLOOKUP(exp_SILP!$Y421,'DATI CM'!$A$2:$F$28,4,FALSE)</f>
        <v/>
      </c>
      <c r="K421" s="19">
        <f>VLOOKUP(exp_SILP!$B421,'DATI COMMESSE'!$A$2:$F$25,5,FALSE)</f>
        <v>39.94</v>
      </c>
      <c r="L421" s="19" t="str">
        <f>IF(exp_SILP!$B421="A4.10 - LEP E - ORIENTAMENTO SPECIALISTICO SKILL GAP ANALYSIS - GRUPPO 3P",0,VLOOKUP(exp_SILP!$Y421,'DATI CM'!$A$2:$F$28,6,FALSE))</f>
        <v/>
      </c>
      <c r="M421" s="19">
        <f>IFERROR(VLOOKUP(exp_SILP!$B421,'DATI CM'!$H$2:$I$16,2,FALSE)*exp_SILP!$F421,0)</f>
        <v>0</v>
      </c>
      <c r="N421" s="18" t="str">
        <f>VLOOKUP(exp_SILP!$B421,'DATI COMMESSE'!$A$2:$F$25,4,FALSE)</f>
        <v>GOL</v>
      </c>
      <c r="O421" s="20">
        <f>VLOOKUP(exp_SILP!$B421,'DATI COMMESSE'!$A$2:$F$25,5,FALSE)*exp_SILP!$F421</f>
        <v>79.88</v>
      </c>
      <c r="P421" s="18" t="str">
        <f>IF(MID(exp_SILP!$W421,10,2)&gt;"40","F","M")</f>
        <v>F</v>
      </c>
      <c r="Q421" s="24" t="s">
        <v>1005</v>
      </c>
      <c r="R421" s="22" t="s">
        <v>78</v>
      </c>
      <c r="S421" s="22" t="s">
        <v>70</v>
      </c>
      <c r="T421" s="22" t="s">
        <v>58</v>
      </c>
      <c r="U421" s="22" t="s">
        <v>59</v>
      </c>
      <c r="V421" s="22" t="s">
        <v>1012</v>
      </c>
      <c r="W421" s="22" t="s">
        <v>1013</v>
      </c>
      <c r="X421" s="22" t="s">
        <v>1014</v>
      </c>
      <c r="Y421" s="22" t="s">
        <v>18</v>
      </c>
      <c r="Z421" s="22" t="s">
        <v>63</v>
      </c>
      <c r="AA421" s="22" t="s">
        <v>64</v>
      </c>
      <c r="AB421" s="22" t="s">
        <v>65</v>
      </c>
      <c r="AC421" s="22" t="s">
        <v>82</v>
      </c>
      <c r="AD421" s="22" t="s">
        <v>59</v>
      </c>
      <c r="AE421" s="22" t="s">
        <v>59</v>
      </c>
      <c r="AF421" s="22" t="s">
        <v>59</v>
      </c>
      <c r="AG421" s="25" t="s">
        <v>76</v>
      </c>
      <c r="AH421" s="22" t="s">
        <v>1005</v>
      </c>
      <c r="AI421" s="22" t="s">
        <v>83</v>
      </c>
      <c r="AJ421" s="22" t="str">
        <f>VLOOKUP(exp_SILP!$Y421,'DATI CM'!$A$2:$F$28,2,FALSE)</f>
        <v>TRZCST69B41F952V</v>
      </c>
    </row>
    <row r="422" ht="15.75" hidden="1" customHeight="1">
      <c r="A422" s="10" t="str">
        <f>IFERROR(VLOOKUP(exp_SILP!$W422,exp_utenti_P!D:D,1,FALSE),"_DA INSERIRE")</f>
        <v>VGNLBT66S58F952D</v>
      </c>
      <c r="B422" s="10" t="str">
        <f>IF(AND(exp_SILP!$S422="A.3 ORIENTAMENTO PROFESSIONALE",exp_SILP!$AD422="4.2"),"A.3 ORIENTAMENTO PROFESSIONALE (CARCERE)",
IF(AND(exp_SILP!$S422="A.3 ORIENTAMENTO PROFESSIONALE",exp_SILP!$AD422="."),"A.3 ORIENTAMENTO PROFESSIONALE (CARCERE)",
IF(AND(exp_SILP!$S422="A.4 CONSULENZA ORIENTATIVA",exp_SILP!$AD422="4.2"),"A.4 CONSULENZA ORIENTATIVA (CARCERE)",
IF(AND(exp_SILP!$S422="A.4 CONSULENZA ORIENTATIVA",exp_SILP!$AD422="."),"A.4 CONSULENZA ORIENTATIVA (CARCERE)",
IF(AND(exp_SILP!$S422="A.5 - LEP F1 - ACCOMPAGNAMENTO AL LAVORO",exp_SILP!$AD422="4.2"),"A.5 - LEP F1 - ACCOMPAGNAMENTO AL LAVORO (CARCERE)",
IF(AND(exp_SILP!$S422="A.5 - LEP F1 - ACCOMPAGNAMENTO AL LAVORO",exp_SILP!$AD422="."),"A.5 - LEP F1 - ACCOMPAGNAMENTO AL LAVORO (CARCERE)",
IF(AND(exp_SILP!$S422="A.5.2a - TUTORAGGIO TIROCINI",exp_SILP!$AD422="4.2"),"A.5.2a - TUTORAGGIO TIROCINI (CARCERE)",
exp_SILP!$S422)))))))</f>
        <v>A4.10 - LEP E - ORIENTAMENTO SPECIALISTICO SKILL GAP ANALYSIS</v>
      </c>
      <c r="C422" s="11" t="str">
        <f>CONCATENATE(VLOOKUP(exp_SILP!$B422,'DATI COMMESSE'!$A$2:$F$25,4,FALSE)," - ", VLOOKUP(exp_SILP!$B422,'DATI COMMESSE'!$A$2:$F$25,2,FALSE)," - ",VLOOKUP(exp_SILP!$B422,'DATI COMMESSE'!$A$2:$F$25,3,FALSE))</f>
        <v>GOL - 22-02-5000 - 22-12-5003</v>
      </c>
      <c r="D422" s="11" t="str">
        <f>LEFT(exp_SILP!$R422,5)</f>
        <v>13:30</v>
      </c>
      <c r="E422" s="11" t="str">
        <f>RIGHT(exp_SILP!$R422,5)</f>
        <v>14:30</v>
      </c>
      <c r="F422" s="11">
        <f>IF(exp_SILP!$AG422&gt;=60,exp_SILP!$AG422/60,exp_SILP!$AG422)</f>
        <v>1</v>
      </c>
      <c r="G422" s="11" t="str">
        <f>VLOOKUP(exp_SILP!$Y422,'DATI CM'!$A$2:$F$28,2,FALSE)</f>
        <v>TRZCST69B41F952V</v>
      </c>
      <c r="H422" s="11" t="str">
        <f>VLOOKUP(exp_SILP!$Y422,'DATI CM'!$A$2:$F$28,3,FALSE)</f>
        <v/>
      </c>
      <c r="I422" s="11" t="str">
        <f t="shared" si="1"/>
        <v>N</v>
      </c>
      <c r="J422" s="11" t="str">
        <f>VLOOKUP(exp_SILP!$Y422,'DATI CM'!$A$2:$F$28,4,FALSE)</f>
        <v/>
      </c>
      <c r="K422" s="12">
        <f>VLOOKUP(exp_SILP!$B422,'DATI COMMESSE'!$A$2:$F$25,5,FALSE)</f>
        <v>39.94</v>
      </c>
      <c r="L422" s="12" t="str">
        <f>IF(exp_SILP!$B422="A4.10 - LEP E - ORIENTAMENTO SPECIALISTICO SKILL GAP ANALYSIS - GRUPPO 3P",0,VLOOKUP(exp_SILP!$Y422,'DATI CM'!$A$2:$F$28,6,FALSE))</f>
        <v/>
      </c>
      <c r="M422" s="12">
        <f>IFERROR(VLOOKUP(exp_SILP!$B422,'DATI CM'!$H$2:$I$16,2,FALSE)*exp_SILP!$F422,0)</f>
        <v>0</v>
      </c>
      <c r="N422" s="11" t="str">
        <f>VLOOKUP(exp_SILP!$B422,'DATI COMMESSE'!$A$2:$F$25,4,FALSE)</f>
        <v>GOL</v>
      </c>
      <c r="O422" s="13">
        <f>VLOOKUP(exp_SILP!$B422,'DATI COMMESSE'!$A$2:$F$25,5,FALSE)*exp_SILP!$F422</f>
        <v>39.94</v>
      </c>
      <c r="P422" s="11" t="str">
        <f>IF(MID(exp_SILP!$W422,10,2)&gt;"40","F","M")</f>
        <v>F</v>
      </c>
      <c r="Q422" s="27" t="s">
        <v>1005</v>
      </c>
      <c r="R422" s="15" t="s">
        <v>172</v>
      </c>
      <c r="S422" s="15" t="s">
        <v>70</v>
      </c>
      <c r="T422" s="15" t="s">
        <v>58</v>
      </c>
      <c r="U422" s="15" t="s">
        <v>59</v>
      </c>
      <c r="V422" s="15" t="s">
        <v>868</v>
      </c>
      <c r="W422" s="15" t="s">
        <v>869</v>
      </c>
      <c r="X422" s="15" t="s">
        <v>870</v>
      </c>
      <c r="Y422" s="15" t="s">
        <v>18</v>
      </c>
      <c r="Z422" s="15" t="s">
        <v>63</v>
      </c>
      <c r="AA422" s="15" t="s">
        <v>64</v>
      </c>
      <c r="AB422" s="15" t="s">
        <v>65</v>
      </c>
      <c r="AC422" s="15" t="s">
        <v>82</v>
      </c>
      <c r="AD422" s="15" t="s">
        <v>59</v>
      </c>
      <c r="AE422" s="15" t="s">
        <v>59</v>
      </c>
      <c r="AF422" s="15" t="s">
        <v>114</v>
      </c>
      <c r="AG422" s="28" t="s">
        <v>67</v>
      </c>
      <c r="AH422" s="15" t="s">
        <v>1015</v>
      </c>
      <c r="AI422" s="15" t="s">
        <v>83</v>
      </c>
      <c r="AJ422" s="15" t="str">
        <f>VLOOKUP(exp_SILP!$Y422,'DATI CM'!$A$2:$F$28,2,FALSE)</f>
        <v>TRZCST69B41F952V</v>
      </c>
    </row>
    <row r="423" ht="15.75" hidden="1" customHeight="1">
      <c r="A423" s="17" t="str">
        <f>IFERROR(VLOOKUP(exp_SILP!$W423,exp_utenti_P!D:D,1,FALSE),"_DA INSERIRE")</f>
        <v>VGNLBT66S58F952D</v>
      </c>
      <c r="B423" s="17" t="str">
        <f>IF(AND(exp_SILP!$S423="A.3 ORIENTAMENTO PROFESSIONALE",exp_SILP!$AD423="4.2"),"A.3 ORIENTAMENTO PROFESSIONALE (CARCERE)",
IF(AND(exp_SILP!$S423="A.3 ORIENTAMENTO PROFESSIONALE",exp_SILP!$AD423="."),"A.3 ORIENTAMENTO PROFESSIONALE (CARCERE)",
IF(AND(exp_SILP!$S423="A.4 CONSULENZA ORIENTATIVA",exp_SILP!$AD423="4.2"),"A.4 CONSULENZA ORIENTATIVA (CARCERE)",
IF(AND(exp_SILP!$S423="A.4 CONSULENZA ORIENTATIVA",exp_SILP!$AD423="."),"A.4 CONSULENZA ORIENTATIVA (CARCERE)",
IF(AND(exp_SILP!$S423="A.5 - LEP F1 - ACCOMPAGNAMENTO AL LAVORO",exp_SILP!$AD423="4.2"),"A.5 - LEP F1 - ACCOMPAGNAMENTO AL LAVORO (CARCERE)",
IF(AND(exp_SILP!$S423="A.5 - LEP F1 - ACCOMPAGNAMENTO AL LAVORO",exp_SILP!$AD423="."),"A.5 - LEP F1 - ACCOMPAGNAMENTO AL LAVORO (CARCERE)",
IF(AND(exp_SILP!$S423="A.5.2a - TUTORAGGIO TIROCINI",exp_SILP!$AD423="4.2"),"A.5.2a - TUTORAGGIO TIROCINI (CARCERE)",
exp_SILP!$S423)))))))</f>
        <v>A4.10 - LEP E - ORIENTAMENTO SPECIALISTICO SKILL GAP ANALYSIS</v>
      </c>
      <c r="C423" s="18" t="str">
        <f>CONCATENATE(VLOOKUP(exp_SILP!$B423,'DATI COMMESSE'!$A$2:$F$25,4,FALSE)," - ", VLOOKUP(exp_SILP!$B423,'DATI COMMESSE'!$A$2:$F$25,2,FALSE)," - ",VLOOKUP(exp_SILP!$B423,'DATI COMMESSE'!$A$2:$F$25,3,FALSE))</f>
        <v>GOL - 22-02-5000 - 22-12-5003</v>
      </c>
      <c r="D423" s="18" t="str">
        <f>LEFT(exp_SILP!$R423,5)</f>
        <v>11:30</v>
      </c>
      <c r="E423" s="18" t="str">
        <f>RIGHT(exp_SILP!$R423,5)</f>
        <v>13:30</v>
      </c>
      <c r="F423" s="18">
        <f>IF(exp_SILP!$AG423&gt;=60,exp_SILP!$AG423/60,exp_SILP!$AG423)</f>
        <v>2</v>
      </c>
      <c r="G423" s="18" t="str">
        <f>VLOOKUP(exp_SILP!$Y423,'DATI CM'!$A$2:$F$28,2,FALSE)</f>
        <v>TRZCST69B41F952V</v>
      </c>
      <c r="H423" s="18" t="str">
        <f>VLOOKUP(exp_SILP!$Y423,'DATI CM'!$A$2:$F$28,3,FALSE)</f>
        <v/>
      </c>
      <c r="I423" s="18" t="str">
        <f t="shared" si="1"/>
        <v>N</v>
      </c>
      <c r="J423" s="18" t="str">
        <f>VLOOKUP(exp_SILP!$Y423,'DATI CM'!$A$2:$F$28,4,FALSE)</f>
        <v/>
      </c>
      <c r="K423" s="19">
        <f>VLOOKUP(exp_SILP!$B423,'DATI COMMESSE'!$A$2:$F$25,5,FALSE)</f>
        <v>39.94</v>
      </c>
      <c r="L423" s="19" t="str">
        <f>IF(exp_SILP!$B423="A4.10 - LEP E - ORIENTAMENTO SPECIALISTICO SKILL GAP ANALYSIS - GRUPPO 3P",0,VLOOKUP(exp_SILP!$Y423,'DATI CM'!$A$2:$F$28,6,FALSE))</f>
        <v/>
      </c>
      <c r="M423" s="19">
        <f>IFERROR(VLOOKUP(exp_SILP!$B423,'DATI CM'!$H$2:$I$16,2,FALSE)*exp_SILP!$F423,0)</f>
        <v>0</v>
      </c>
      <c r="N423" s="18" t="str">
        <f>VLOOKUP(exp_SILP!$B423,'DATI COMMESSE'!$A$2:$F$25,4,FALSE)</f>
        <v>GOL</v>
      </c>
      <c r="O423" s="20">
        <f>VLOOKUP(exp_SILP!$B423,'DATI COMMESSE'!$A$2:$F$25,5,FALSE)*exp_SILP!$F423</f>
        <v>79.88</v>
      </c>
      <c r="P423" s="18" t="str">
        <f>IF(MID(exp_SILP!$W423,10,2)&gt;"40","F","M")</f>
        <v>F</v>
      </c>
      <c r="Q423" s="24" t="s">
        <v>1005</v>
      </c>
      <c r="R423" s="22" t="s">
        <v>88</v>
      </c>
      <c r="S423" s="22" t="s">
        <v>70</v>
      </c>
      <c r="T423" s="22" t="s">
        <v>58</v>
      </c>
      <c r="U423" s="22" t="s">
        <v>59</v>
      </c>
      <c r="V423" s="22" t="s">
        <v>868</v>
      </c>
      <c r="W423" s="22" t="s">
        <v>869</v>
      </c>
      <c r="X423" s="22" t="s">
        <v>870</v>
      </c>
      <c r="Y423" s="22" t="s">
        <v>18</v>
      </c>
      <c r="Z423" s="22" t="s">
        <v>63</v>
      </c>
      <c r="AA423" s="22" t="s">
        <v>64</v>
      </c>
      <c r="AB423" s="22" t="s">
        <v>65</v>
      </c>
      <c r="AC423" s="22" t="s">
        <v>82</v>
      </c>
      <c r="AD423" s="22" t="s">
        <v>59</v>
      </c>
      <c r="AE423" s="22" t="s">
        <v>59</v>
      </c>
      <c r="AF423" s="22" t="s">
        <v>59</v>
      </c>
      <c r="AG423" s="25" t="s">
        <v>76</v>
      </c>
      <c r="AH423" s="22" t="s">
        <v>1005</v>
      </c>
      <c r="AI423" s="22" t="s">
        <v>83</v>
      </c>
      <c r="AJ423" s="22" t="str">
        <f>VLOOKUP(exp_SILP!$Y423,'DATI CM'!$A$2:$F$28,2,FALSE)</f>
        <v>TRZCST69B41F952V</v>
      </c>
    </row>
    <row r="424" ht="15.75" hidden="1" customHeight="1">
      <c r="A424" s="10" t="str">
        <f>IFERROR(VLOOKUP(exp_SILP!$W424,exp_utenti_P!D:D,1,FALSE),"_DA INSERIRE")</f>
        <v>GRRMLN81P57Z504F</v>
      </c>
      <c r="B424" s="10" t="str">
        <f>IF(AND(exp_SILP!$S424="A.3 ORIENTAMENTO PROFESSIONALE",exp_SILP!$AD424="4.2"),"A.3 ORIENTAMENTO PROFESSIONALE (CARCERE)",
IF(AND(exp_SILP!$S424="A.3 ORIENTAMENTO PROFESSIONALE",exp_SILP!$AD424="."),"A.3 ORIENTAMENTO PROFESSIONALE (CARCERE)",
IF(AND(exp_SILP!$S424="A.4 CONSULENZA ORIENTATIVA",exp_SILP!$AD424="4.2"),"A.4 CONSULENZA ORIENTATIVA (CARCERE)",
IF(AND(exp_SILP!$S424="A.4 CONSULENZA ORIENTATIVA",exp_SILP!$AD424="."),"A.4 CONSULENZA ORIENTATIVA (CARCERE)",
IF(AND(exp_SILP!$S424="A.5 - LEP F1 - ACCOMPAGNAMENTO AL LAVORO",exp_SILP!$AD424="4.2"),"A.5 - LEP F1 - ACCOMPAGNAMENTO AL LAVORO (CARCERE)",
IF(AND(exp_SILP!$S424="A.5 - LEP F1 - ACCOMPAGNAMENTO AL LAVORO",exp_SILP!$AD424="."),"A.5 - LEP F1 - ACCOMPAGNAMENTO AL LAVORO (CARCERE)",
IF(AND(exp_SILP!$S424="A.5.2a - TUTORAGGIO TIROCINI",exp_SILP!$AD424="4.2"),"A.5.2a - TUTORAGGIO TIROCINI (CARCERE)",
exp_SILP!$S424)))))))</f>
        <v>A4.10 - LEP E - ORIENTAMENTO SPECIALISTICO SKILL GAP ANALYSIS</v>
      </c>
      <c r="C424" s="11" t="str">
        <f>CONCATENATE(VLOOKUP(exp_SILP!$B424,'DATI COMMESSE'!$A$2:$F$25,4,FALSE)," - ", VLOOKUP(exp_SILP!$B424,'DATI COMMESSE'!$A$2:$F$25,2,FALSE)," - ",VLOOKUP(exp_SILP!$B424,'DATI COMMESSE'!$A$2:$F$25,3,FALSE))</f>
        <v>GOL - 22-02-5000 - 22-12-5003</v>
      </c>
      <c r="D424" s="11" t="str">
        <f>LEFT(exp_SILP!$R424,5)</f>
        <v>13:00</v>
      </c>
      <c r="E424" s="11" t="str">
        <f>RIGHT(exp_SILP!$R424,5)</f>
        <v>14:00</v>
      </c>
      <c r="F424" s="11">
        <f>IF(exp_SILP!$AG424&gt;=60,exp_SILP!$AG424/60,exp_SILP!$AG424)</f>
        <v>1</v>
      </c>
      <c r="G424" s="11" t="str">
        <f>VLOOKUP(exp_SILP!$Y424,'DATI CM'!$A$2:$F$28,2,FALSE)</f>
        <v>PNFMRT85H50A859E</v>
      </c>
      <c r="H424" s="11" t="str">
        <f>VLOOKUP(exp_SILP!$Y424,'DATI CM'!$A$2:$F$28,3,FALSE)</f>
        <v>A011</v>
      </c>
      <c r="I424" s="11" t="str">
        <f t="shared" si="1"/>
        <v>N</v>
      </c>
      <c r="J424" s="11" t="str">
        <f>VLOOKUP(exp_SILP!$Y424,'DATI CM'!$A$2:$F$28,4,FALSE)</f>
        <v>BIELLA</v>
      </c>
      <c r="K424" s="12">
        <f>VLOOKUP(exp_SILP!$B424,'DATI COMMESSE'!$A$2:$F$25,5,FALSE)</f>
        <v>39.94</v>
      </c>
      <c r="L424" s="12">
        <f>IF(exp_SILP!$B424="A4.10 - LEP E - ORIENTAMENTO SPECIALISTICO SKILL GAP ANALYSIS - GRUPPO 3P",0,VLOOKUP(exp_SILP!$Y424,'DATI CM'!$A$2:$F$28,6,FALSE))</f>
        <v>25</v>
      </c>
      <c r="M424" s="12">
        <f>IFERROR(VLOOKUP(exp_SILP!$B424,'DATI CM'!$H$2:$I$16,2,FALSE)*exp_SILP!$F424,0)</f>
        <v>0</v>
      </c>
      <c r="N424" s="11" t="str">
        <f>VLOOKUP(exp_SILP!$B424,'DATI COMMESSE'!$A$2:$F$25,4,FALSE)</f>
        <v>GOL</v>
      </c>
      <c r="O424" s="13">
        <f>VLOOKUP(exp_SILP!$B424,'DATI COMMESSE'!$A$2:$F$25,5,FALSE)*exp_SILP!$F424</f>
        <v>39.94</v>
      </c>
      <c r="P424" s="11" t="str">
        <f>IF(MID(exp_SILP!$W424,10,2)&gt;"40","F","M")</f>
        <v>F</v>
      </c>
      <c r="Q424" s="27" t="s">
        <v>432</v>
      </c>
      <c r="R424" s="15" t="s">
        <v>159</v>
      </c>
      <c r="S424" s="15" t="s">
        <v>70</v>
      </c>
      <c r="T424" s="15" t="s">
        <v>58</v>
      </c>
      <c r="U424" s="15" t="s">
        <v>59</v>
      </c>
      <c r="V424" s="15" t="s">
        <v>1016</v>
      </c>
      <c r="W424" s="15" t="s">
        <v>1017</v>
      </c>
      <c r="X424" s="15" t="s">
        <v>1018</v>
      </c>
      <c r="Y424" s="15" t="s">
        <v>15</v>
      </c>
      <c r="Z424" s="15" t="s">
        <v>63</v>
      </c>
      <c r="AA424" s="15" t="s">
        <v>64</v>
      </c>
      <c r="AB424" s="15" t="s">
        <v>65</v>
      </c>
      <c r="AC424" s="15" t="s">
        <v>66</v>
      </c>
      <c r="AD424" s="15" t="s">
        <v>59</v>
      </c>
      <c r="AE424" s="15" t="s">
        <v>59</v>
      </c>
      <c r="AF424" s="15" t="s">
        <v>59</v>
      </c>
      <c r="AG424" s="28" t="s">
        <v>67</v>
      </c>
      <c r="AH424" s="15" t="s">
        <v>664</v>
      </c>
      <c r="AI424" s="15" t="s">
        <v>68</v>
      </c>
      <c r="AJ424" s="15" t="str">
        <f>VLOOKUP(exp_SILP!$Y424,'DATI CM'!$A$2:$F$28,2,FALSE)</f>
        <v>PNFMRT85H50A859E</v>
      </c>
    </row>
    <row r="425" ht="15.75" customHeight="1">
      <c r="A425" s="17" t="str">
        <f>IFERROR(VLOOKUP(exp_SILP!$W425,exp_utenti_P!D:D,1,FALSE),"_DA INSERIRE")</f>
        <v>SRRMNC75T49H355I</v>
      </c>
      <c r="B425" s="17" t="str">
        <f>IF(AND(exp_SILP!$S425="A.3 ORIENTAMENTO PROFESSIONALE",exp_SILP!$AD425="4.2"),"A.3 ORIENTAMENTO PROFESSIONALE (CARCERE)",
IF(AND(exp_SILP!$S425="A.3 ORIENTAMENTO PROFESSIONALE",exp_SILP!$AD425="."),"A.3 ORIENTAMENTO PROFESSIONALE (CARCERE)",
IF(AND(exp_SILP!$S425="A.4 CONSULENZA ORIENTATIVA",exp_SILP!$AD425="4.2"),"A.4 CONSULENZA ORIENTATIVA (CARCERE)",
IF(AND(exp_SILP!$S425="A.4 CONSULENZA ORIENTATIVA",exp_SILP!$AD425="."),"A.4 CONSULENZA ORIENTATIVA (CARCERE)",
IF(AND(exp_SILP!$S425="A.5 - LEP F1 - ACCOMPAGNAMENTO AL LAVORO",exp_SILP!$AD425="4.2"),"A.5 - LEP F1 - ACCOMPAGNAMENTO AL LAVORO (CARCERE)",
IF(AND(exp_SILP!$S425="A.5 - LEP F1 - ACCOMPAGNAMENTO AL LAVORO",exp_SILP!$AD425="."),"A.5 - LEP F1 - ACCOMPAGNAMENTO AL LAVORO (CARCERE)",
IF(AND(exp_SILP!$S425="A.5.2a - TUTORAGGIO TIROCINI",exp_SILP!$AD425="4.2"),"A.5.2a - TUTORAGGIO TIROCINI (CARCERE)",
exp_SILP!$S425)))))))</f>
        <v>A.5 - LEP F1 - ACCOMPAGNAMENTO AL LAVORO</v>
      </c>
      <c r="C425" s="18" t="str">
        <f>CONCATENATE(VLOOKUP(exp_SILP!$B425,'DATI COMMESSE'!$A$2:$F$25,4,FALSE)," - ", VLOOKUP(exp_SILP!$B425,'DATI COMMESSE'!$A$2:$F$25,2,FALSE)," - ",VLOOKUP(exp_SILP!$B425,'DATI COMMESSE'!$A$2:$F$25,3,FALSE))</f>
        <v>GOL - 22-02-5000 - 22-12-5003</v>
      </c>
      <c r="D425" s="18" t="str">
        <f>LEFT(exp_SILP!$R425,5)</f>
        <v>17:00</v>
      </c>
      <c r="E425" s="18" t="str">
        <f>RIGHT(exp_SILP!$R425,5)</f>
        <v>18:00</v>
      </c>
      <c r="F425" s="18">
        <f>IF(exp_SILP!$AG425&gt;=60,exp_SILP!$AG425/60,exp_SILP!$AG425)</f>
        <v>1</v>
      </c>
      <c r="G425" s="18" t="str">
        <f>VLOOKUP(exp_SILP!$Y425,'DATI CM'!$A$2:$F$28,2,FALSE)</f>
        <v>MNRCLD73B46G674U</v>
      </c>
      <c r="H425" s="18" t="str">
        <f>VLOOKUP(exp_SILP!$Y425,'DATI CM'!$A$2:$F$28,3,FALSE)</f>
        <v>A011</v>
      </c>
      <c r="I425" s="18" t="str">
        <f t="shared" si="1"/>
        <v>N</v>
      </c>
      <c r="J425" s="18" t="str">
        <f>VLOOKUP(exp_SILP!$Y425,'DATI CM'!$A$2:$F$28,4,FALSE)</f>
        <v>TORINO</v>
      </c>
      <c r="K425" s="19">
        <f>VLOOKUP(exp_SILP!$B425,'DATI COMMESSE'!$A$2:$F$25,5,FALSE)</f>
        <v>39.94</v>
      </c>
      <c r="L425" s="19">
        <f>IF(exp_SILP!$B425="A4.10 - LEP E - ORIENTAMENTO SPECIALISTICO SKILL GAP ANALYSIS - GRUPPO 3P",0,VLOOKUP(exp_SILP!$Y425,'DATI CM'!$A$2:$F$28,6,FALSE))</f>
        <v>25</v>
      </c>
      <c r="M425" s="19">
        <f>IFERROR(VLOOKUP(exp_SILP!$B425,'DATI CM'!$H$2:$I$16,2,FALSE)*exp_SILP!$F425,0)</f>
        <v>0</v>
      </c>
      <c r="N425" s="18" t="str">
        <f>VLOOKUP(exp_SILP!$B425,'DATI COMMESSE'!$A$2:$F$25,4,FALSE)</f>
        <v>GOL</v>
      </c>
      <c r="O425" s="20">
        <f>VLOOKUP(exp_SILP!$B425,'DATI COMMESSE'!$A$2:$F$25,5,FALSE)*exp_SILP!$F425</f>
        <v>39.94</v>
      </c>
      <c r="P425" s="18" t="str">
        <f>IF(MID(exp_SILP!$W425,10,2)&gt;"40","F","M")</f>
        <v>F</v>
      </c>
      <c r="Q425" s="24" t="s">
        <v>815</v>
      </c>
      <c r="R425" s="22" t="s">
        <v>93</v>
      </c>
      <c r="S425" s="22" t="s">
        <v>57</v>
      </c>
      <c r="T425" s="22" t="s">
        <v>58</v>
      </c>
      <c r="U425" s="22" t="s">
        <v>59</v>
      </c>
      <c r="V425" s="22" t="s">
        <v>185</v>
      </c>
      <c r="W425" s="22" t="s">
        <v>186</v>
      </c>
      <c r="X425" s="22" t="s">
        <v>187</v>
      </c>
      <c r="Y425" s="22" t="s">
        <v>14</v>
      </c>
      <c r="Z425" s="22" t="s">
        <v>63</v>
      </c>
      <c r="AA425" s="22" t="s">
        <v>64</v>
      </c>
      <c r="AB425" s="22" t="s">
        <v>65</v>
      </c>
      <c r="AC425" s="22" t="s">
        <v>135</v>
      </c>
      <c r="AD425" s="22" t="s">
        <v>59</v>
      </c>
      <c r="AE425" s="22" t="s">
        <v>59</v>
      </c>
      <c r="AF425" s="22" t="s">
        <v>156</v>
      </c>
      <c r="AG425" s="25" t="s">
        <v>67</v>
      </c>
      <c r="AH425" s="22" t="s">
        <v>1019</v>
      </c>
      <c r="AI425" s="22" t="s">
        <v>158</v>
      </c>
      <c r="AJ425" s="22" t="str">
        <f>VLOOKUP(exp_SILP!$Y425,'DATI CM'!$A$2:$F$28,2,FALSE)</f>
        <v>MNRCLD73B46G674U</v>
      </c>
    </row>
    <row r="426" ht="15.75" customHeight="1">
      <c r="A426" s="10" t="str">
        <f>IFERROR(VLOOKUP(exp_SILP!$W426,exp_utenti_P!D:D,1,FALSE),"_DA INSERIRE")</f>
        <v>SRRMNC75T49H355I</v>
      </c>
      <c r="B426" s="10" t="str">
        <f>IF(AND(exp_SILP!$S426="A.3 ORIENTAMENTO PROFESSIONALE",exp_SILP!$AD426="4.2"),"A.3 ORIENTAMENTO PROFESSIONALE (CARCERE)",
IF(AND(exp_SILP!$S426="A.3 ORIENTAMENTO PROFESSIONALE",exp_SILP!$AD426="."),"A.3 ORIENTAMENTO PROFESSIONALE (CARCERE)",
IF(AND(exp_SILP!$S426="A.4 CONSULENZA ORIENTATIVA",exp_SILP!$AD426="4.2"),"A.4 CONSULENZA ORIENTATIVA (CARCERE)",
IF(AND(exp_SILP!$S426="A.4 CONSULENZA ORIENTATIVA",exp_SILP!$AD426="."),"A.4 CONSULENZA ORIENTATIVA (CARCERE)",
IF(AND(exp_SILP!$S426="A.5 - LEP F1 - ACCOMPAGNAMENTO AL LAVORO",exp_SILP!$AD426="4.2"),"A.5 - LEP F1 - ACCOMPAGNAMENTO AL LAVORO (CARCERE)",
IF(AND(exp_SILP!$S426="A.5 - LEP F1 - ACCOMPAGNAMENTO AL LAVORO",exp_SILP!$AD426="."),"A.5 - LEP F1 - ACCOMPAGNAMENTO AL LAVORO (CARCERE)",
IF(AND(exp_SILP!$S426="A.5.2a - TUTORAGGIO TIROCINI",exp_SILP!$AD426="4.2"),"A.5.2a - TUTORAGGIO TIROCINI (CARCERE)",
exp_SILP!$S426)))))))</f>
        <v>A.5 - LEP F1 - ACCOMPAGNAMENTO AL LAVORO</v>
      </c>
      <c r="C426" s="11" t="str">
        <f>CONCATENATE(VLOOKUP(exp_SILP!$B426,'DATI COMMESSE'!$A$2:$F$25,4,FALSE)," - ", VLOOKUP(exp_SILP!$B426,'DATI COMMESSE'!$A$2:$F$25,2,FALSE)," - ",VLOOKUP(exp_SILP!$B426,'DATI COMMESSE'!$A$2:$F$25,3,FALSE))</f>
        <v>GOL - 22-02-5000 - 22-12-5003</v>
      </c>
      <c r="D426" s="11" t="str">
        <f>LEFT(exp_SILP!$R426,5)</f>
        <v>14:00</v>
      </c>
      <c r="E426" s="11" t="str">
        <f>RIGHT(exp_SILP!$R426,5)</f>
        <v>17:00</v>
      </c>
      <c r="F426" s="11">
        <f>IF(exp_SILP!$AG426&gt;=60,exp_SILP!$AG426/60,exp_SILP!$AG426)</f>
        <v>3</v>
      </c>
      <c r="G426" s="11" t="str">
        <f>VLOOKUP(exp_SILP!$Y426,'DATI CM'!$A$2:$F$28,2,FALSE)</f>
        <v>MNRCLD73B46G674U</v>
      </c>
      <c r="H426" s="11" t="str">
        <f>VLOOKUP(exp_SILP!$Y426,'DATI CM'!$A$2:$F$28,3,FALSE)</f>
        <v>A011</v>
      </c>
      <c r="I426" s="11" t="str">
        <f t="shared" si="1"/>
        <v>N</v>
      </c>
      <c r="J426" s="11" t="str">
        <f>VLOOKUP(exp_SILP!$Y426,'DATI CM'!$A$2:$F$28,4,FALSE)</f>
        <v>TORINO</v>
      </c>
      <c r="K426" s="12">
        <f>VLOOKUP(exp_SILP!$B426,'DATI COMMESSE'!$A$2:$F$25,5,FALSE)</f>
        <v>39.94</v>
      </c>
      <c r="L426" s="12">
        <f>IF(exp_SILP!$B426="A4.10 - LEP E - ORIENTAMENTO SPECIALISTICO SKILL GAP ANALYSIS - GRUPPO 3P",0,VLOOKUP(exp_SILP!$Y426,'DATI CM'!$A$2:$F$28,6,FALSE))</f>
        <v>25</v>
      </c>
      <c r="M426" s="12">
        <f>IFERROR(VLOOKUP(exp_SILP!$B426,'DATI CM'!$H$2:$I$16,2,FALSE)*exp_SILP!$F426,0)</f>
        <v>0</v>
      </c>
      <c r="N426" s="11" t="str">
        <f>VLOOKUP(exp_SILP!$B426,'DATI COMMESSE'!$A$2:$F$25,4,FALSE)</f>
        <v>GOL</v>
      </c>
      <c r="O426" s="13">
        <f>VLOOKUP(exp_SILP!$B426,'DATI COMMESSE'!$A$2:$F$25,5,FALSE)*exp_SILP!$F426</f>
        <v>119.82</v>
      </c>
      <c r="P426" s="11" t="str">
        <f>IF(MID(exp_SILP!$W426,10,2)&gt;"40","F","M")</f>
        <v>F</v>
      </c>
      <c r="Q426" s="27" t="s">
        <v>815</v>
      </c>
      <c r="R426" s="15" t="s">
        <v>100</v>
      </c>
      <c r="S426" s="15" t="s">
        <v>57</v>
      </c>
      <c r="T426" s="15" t="s">
        <v>58</v>
      </c>
      <c r="U426" s="15" t="s">
        <v>59</v>
      </c>
      <c r="V426" s="15" t="s">
        <v>185</v>
      </c>
      <c r="W426" s="15" t="s">
        <v>186</v>
      </c>
      <c r="X426" s="15" t="s">
        <v>187</v>
      </c>
      <c r="Y426" s="15" t="s">
        <v>14</v>
      </c>
      <c r="Z426" s="15" t="s">
        <v>63</v>
      </c>
      <c r="AA426" s="15" t="s">
        <v>64</v>
      </c>
      <c r="AB426" s="15" t="s">
        <v>74</v>
      </c>
      <c r="AC426" s="15" t="s">
        <v>135</v>
      </c>
      <c r="AD426" s="15" t="s">
        <v>59</v>
      </c>
      <c r="AE426" s="15" t="s">
        <v>59</v>
      </c>
      <c r="AF426" s="15" t="s">
        <v>59</v>
      </c>
      <c r="AG426" s="28" t="s">
        <v>101</v>
      </c>
      <c r="AH426" s="15" t="s">
        <v>1019</v>
      </c>
      <c r="AI426" s="15" t="s">
        <v>158</v>
      </c>
      <c r="AJ426" s="15" t="str">
        <f>VLOOKUP(exp_SILP!$Y426,'DATI CM'!$A$2:$F$28,2,FALSE)</f>
        <v>MNRCLD73B46G674U</v>
      </c>
    </row>
    <row r="427" ht="15.75" hidden="1" customHeight="1">
      <c r="A427" s="17" t="str">
        <f>IFERROR(VLOOKUP(exp_SILP!$W427,exp_utenti_P!D:D,1,FALSE),"_DA INSERIRE")</f>
        <v>CRGRSN63B57F952Z</v>
      </c>
      <c r="B427" s="17" t="str">
        <f>IF(AND(exp_SILP!$S427="A.3 ORIENTAMENTO PROFESSIONALE",exp_SILP!$AD427="4.2"),"A.3 ORIENTAMENTO PROFESSIONALE (CARCERE)",
IF(AND(exp_SILP!$S427="A.3 ORIENTAMENTO PROFESSIONALE",exp_SILP!$AD427="."),"A.3 ORIENTAMENTO PROFESSIONALE (CARCERE)",
IF(AND(exp_SILP!$S427="A.4 CONSULENZA ORIENTATIVA",exp_SILP!$AD427="4.2"),"A.4 CONSULENZA ORIENTATIVA (CARCERE)",
IF(AND(exp_SILP!$S427="A.4 CONSULENZA ORIENTATIVA",exp_SILP!$AD427="."),"A.4 CONSULENZA ORIENTATIVA (CARCERE)",
IF(AND(exp_SILP!$S427="A.5 - LEP F1 - ACCOMPAGNAMENTO AL LAVORO",exp_SILP!$AD427="4.2"),"A.5 - LEP F1 - ACCOMPAGNAMENTO AL LAVORO (CARCERE)",
IF(AND(exp_SILP!$S427="A.5 - LEP F1 - ACCOMPAGNAMENTO AL LAVORO",exp_SILP!$AD427="."),"A.5 - LEP F1 - ACCOMPAGNAMENTO AL LAVORO (CARCERE)",
IF(AND(exp_SILP!$S427="A.5.2a - TUTORAGGIO TIROCINI",exp_SILP!$AD427="4.2"),"A.5.2a - TUTORAGGIO TIROCINI (CARCERE)",
exp_SILP!$S427)))))))</f>
        <v>A.5 - LEP F1 - ACCOMPAGNAMENTO AL LAVORO</v>
      </c>
      <c r="C427" s="18" t="str">
        <f>CONCATENATE(VLOOKUP(exp_SILP!$B427,'DATI COMMESSE'!$A$2:$F$25,4,FALSE)," - ", VLOOKUP(exp_SILP!$B427,'DATI COMMESSE'!$A$2:$F$25,2,FALSE)," - ",VLOOKUP(exp_SILP!$B427,'DATI COMMESSE'!$A$2:$F$25,3,FALSE))</f>
        <v>GOL - 22-02-5000 - 22-12-5003</v>
      </c>
      <c r="D427" s="18" t="str">
        <f>LEFT(exp_SILP!$R427,5)</f>
        <v>14:00</v>
      </c>
      <c r="E427" s="18" t="str">
        <f>RIGHT(exp_SILP!$R427,5)</f>
        <v>17:00</v>
      </c>
      <c r="F427" s="18">
        <f>IF(exp_SILP!$AG427&gt;=60,exp_SILP!$AG427/60,exp_SILP!$AG427)</f>
        <v>3</v>
      </c>
      <c r="G427" s="18" t="str">
        <f>VLOOKUP(exp_SILP!$Y427,'DATI CM'!$A$2:$F$28,2,FALSE)</f>
        <v>TRZCST69B41F952V</v>
      </c>
      <c r="H427" s="18" t="str">
        <f>VLOOKUP(exp_SILP!$Y427,'DATI CM'!$A$2:$F$28,3,FALSE)</f>
        <v/>
      </c>
      <c r="I427" s="18" t="str">
        <f t="shared" si="1"/>
        <v>N</v>
      </c>
      <c r="J427" s="18" t="str">
        <f>VLOOKUP(exp_SILP!$Y427,'DATI CM'!$A$2:$F$28,4,FALSE)</f>
        <v/>
      </c>
      <c r="K427" s="19">
        <f>VLOOKUP(exp_SILP!$B427,'DATI COMMESSE'!$A$2:$F$25,5,FALSE)</f>
        <v>39.94</v>
      </c>
      <c r="L427" s="19" t="str">
        <f>IF(exp_SILP!$B427="A4.10 - LEP E - ORIENTAMENTO SPECIALISTICO SKILL GAP ANALYSIS - GRUPPO 3P",0,VLOOKUP(exp_SILP!$Y427,'DATI CM'!$A$2:$F$28,6,FALSE))</f>
        <v/>
      </c>
      <c r="M427" s="19">
        <f>IFERROR(VLOOKUP(exp_SILP!$B427,'DATI CM'!$H$2:$I$16,2,FALSE)*exp_SILP!$F427,0)</f>
        <v>0</v>
      </c>
      <c r="N427" s="18" t="str">
        <f>VLOOKUP(exp_SILP!$B427,'DATI COMMESSE'!$A$2:$F$25,4,FALSE)</f>
        <v>GOL</v>
      </c>
      <c r="O427" s="20">
        <f>VLOOKUP(exp_SILP!$B427,'DATI COMMESSE'!$A$2:$F$25,5,FALSE)*exp_SILP!$F427</f>
        <v>119.82</v>
      </c>
      <c r="P427" s="18" t="str">
        <f>IF(MID(exp_SILP!$W427,10,2)&gt;"40","F","M")</f>
        <v>F</v>
      </c>
      <c r="Q427" s="24" t="s">
        <v>815</v>
      </c>
      <c r="R427" s="22" t="s">
        <v>100</v>
      </c>
      <c r="S427" s="22" t="s">
        <v>57</v>
      </c>
      <c r="T427" s="22" t="s">
        <v>58</v>
      </c>
      <c r="U427" s="22" t="s">
        <v>59</v>
      </c>
      <c r="V427" s="22" t="s">
        <v>946</v>
      </c>
      <c r="W427" s="22" t="s">
        <v>947</v>
      </c>
      <c r="X427" s="22" t="s">
        <v>948</v>
      </c>
      <c r="Y427" s="22" t="s">
        <v>18</v>
      </c>
      <c r="Z427" s="22" t="s">
        <v>63</v>
      </c>
      <c r="AA427" s="22" t="s">
        <v>64</v>
      </c>
      <c r="AB427" s="22" t="s">
        <v>65</v>
      </c>
      <c r="AC427" s="22" t="s">
        <v>82</v>
      </c>
      <c r="AD427" s="22" t="s">
        <v>59</v>
      </c>
      <c r="AE427" s="22" t="s">
        <v>59</v>
      </c>
      <c r="AF427" s="22" t="s">
        <v>59</v>
      </c>
      <c r="AG427" s="25" t="s">
        <v>101</v>
      </c>
      <c r="AH427" s="22" t="s">
        <v>815</v>
      </c>
      <c r="AI427" s="22" t="s">
        <v>83</v>
      </c>
      <c r="AJ427" s="22" t="str">
        <f>VLOOKUP(exp_SILP!$Y427,'DATI CM'!$A$2:$F$28,2,FALSE)</f>
        <v>TRZCST69B41F952V</v>
      </c>
    </row>
    <row r="428" ht="15.75" hidden="1" customHeight="1">
      <c r="A428" s="10" t="str">
        <f>IFERROR(VLOOKUP(exp_SILP!$W428,exp_utenti_P!D:D,1,FALSE),"_DA INSERIRE")</f>
        <v>BNCBHM77A01Z330F</v>
      </c>
      <c r="B428" s="10" t="str">
        <f>IF(AND(exp_SILP!$S428="A.3 ORIENTAMENTO PROFESSIONALE",exp_SILP!$AD428="4.2"),"A.3 ORIENTAMENTO PROFESSIONALE (CARCERE)",
IF(AND(exp_SILP!$S428="A.3 ORIENTAMENTO PROFESSIONALE",exp_SILP!$AD428="."),"A.3 ORIENTAMENTO PROFESSIONALE (CARCERE)",
IF(AND(exp_SILP!$S428="A.4 CONSULENZA ORIENTATIVA",exp_SILP!$AD428="4.2"),"A.4 CONSULENZA ORIENTATIVA (CARCERE)",
IF(AND(exp_SILP!$S428="A.4 CONSULENZA ORIENTATIVA",exp_SILP!$AD428="."),"A.4 CONSULENZA ORIENTATIVA (CARCERE)",
IF(AND(exp_SILP!$S428="A.5 - LEP F1 - ACCOMPAGNAMENTO AL LAVORO",exp_SILP!$AD428="4.2"),"A.5 - LEP F1 - ACCOMPAGNAMENTO AL LAVORO (CARCERE)",
IF(AND(exp_SILP!$S428="A.5 - LEP F1 - ACCOMPAGNAMENTO AL LAVORO",exp_SILP!$AD428="."),"A.5 - LEP F1 - ACCOMPAGNAMENTO AL LAVORO (CARCERE)",
IF(AND(exp_SILP!$S428="A.5.2a - TUTORAGGIO TIROCINI",exp_SILP!$AD428="4.2"),"A.5.2a - TUTORAGGIO TIROCINI (CARCERE)",
exp_SILP!$S428)))))))</f>
        <v>A.5 - LEP F1 - ACCOMPAGNAMENTO AL LAVORO</v>
      </c>
      <c r="C428" s="11" t="str">
        <f>CONCATENATE(VLOOKUP(exp_SILP!$B428,'DATI COMMESSE'!$A$2:$F$25,4,FALSE)," - ", VLOOKUP(exp_SILP!$B428,'DATI COMMESSE'!$A$2:$F$25,2,FALSE)," - ",VLOOKUP(exp_SILP!$B428,'DATI COMMESSE'!$A$2:$F$25,3,FALSE))</f>
        <v>GOL - 22-02-5000 - 22-12-5003</v>
      </c>
      <c r="D428" s="11" t="str">
        <f>LEFT(exp_SILP!$R428,5)</f>
        <v>10:00</v>
      </c>
      <c r="E428" s="11" t="str">
        <f>RIGHT(exp_SILP!$R428,5)</f>
        <v>13:00</v>
      </c>
      <c r="F428" s="11">
        <f>IF(exp_SILP!$AG428&gt;=60,exp_SILP!$AG428/60,exp_SILP!$AG428)</f>
        <v>3</v>
      </c>
      <c r="G428" s="11" t="str">
        <f>VLOOKUP(exp_SILP!$Y428,'DATI CM'!$A$2:$F$28,2,FALSE)</f>
        <v>TRZCST69B41F952V</v>
      </c>
      <c r="H428" s="11" t="str">
        <f>VLOOKUP(exp_SILP!$Y428,'DATI CM'!$A$2:$F$28,3,FALSE)</f>
        <v/>
      </c>
      <c r="I428" s="11" t="str">
        <f t="shared" si="1"/>
        <v>N</v>
      </c>
      <c r="J428" s="11" t="str">
        <f>VLOOKUP(exp_SILP!$Y428,'DATI CM'!$A$2:$F$28,4,FALSE)</f>
        <v/>
      </c>
      <c r="K428" s="12">
        <f>VLOOKUP(exp_SILP!$B428,'DATI COMMESSE'!$A$2:$F$25,5,FALSE)</f>
        <v>39.94</v>
      </c>
      <c r="L428" s="12" t="str">
        <f>IF(exp_SILP!$B428="A4.10 - LEP E - ORIENTAMENTO SPECIALISTICO SKILL GAP ANALYSIS - GRUPPO 3P",0,VLOOKUP(exp_SILP!$Y428,'DATI CM'!$A$2:$F$28,6,FALSE))</f>
        <v/>
      </c>
      <c r="M428" s="12">
        <f>IFERROR(VLOOKUP(exp_SILP!$B428,'DATI CM'!$H$2:$I$16,2,FALSE)*exp_SILP!$F428,0)</f>
        <v>0</v>
      </c>
      <c r="N428" s="11" t="str">
        <f>VLOOKUP(exp_SILP!$B428,'DATI COMMESSE'!$A$2:$F$25,4,FALSE)</f>
        <v>GOL</v>
      </c>
      <c r="O428" s="13">
        <f>VLOOKUP(exp_SILP!$B428,'DATI COMMESSE'!$A$2:$F$25,5,FALSE)*exp_SILP!$F428</f>
        <v>119.82</v>
      </c>
      <c r="P428" s="11" t="str">
        <f>IF(MID(exp_SILP!$W428,10,2)&gt;"40","F","M")</f>
        <v>M</v>
      </c>
      <c r="Q428" s="27" t="s">
        <v>815</v>
      </c>
      <c r="R428" s="15" t="s">
        <v>164</v>
      </c>
      <c r="S428" s="15" t="s">
        <v>57</v>
      </c>
      <c r="T428" s="15" t="s">
        <v>58</v>
      </c>
      <c r="U428" s="15" t="s">
        <v>59</v>
      </c>
      <c r="V428" s="15" t="s">
        <v>824</v>
      </c>
      <c r="W428" s="15" t="s">
        <v>825</v>
      </c>
      <c r="X428" s="15" t="s">
        <v>826</v>
      </c>
      <c r="Y428" s="15" t="s">
        <v>18</v>
      </c>
      <c r="Z428" s="15" t="s">
        <v>63</v>
      </c>
      <c r="AA428" s="15" t="s">
        <v>64</v>
      </c>
      <c r="AB428" s="15" t="s">
        <v>65</v>
      </c>
      <c r="AC428" s="15" t="s">
        <v>82</v>
      </c>
      <c r="AD428" s="15" t="s">
        <v>59</v>
      </c>
      <c r="AE428" s="15" t="s">
        <v>59</v>
      </c>
      <c r="AF428" s="15" t="s">
        <v>59</v>
      </c>
      <c r="AG428" s="28" t="s">
        <v>101</v>
      </c>
      <c r="AH428" s="15" t="s">
        <v>815</v>
      </c>
      <c r="AI428" s="15" t="s">
        <v>83</v>
      </c>
      <c r="AJ428" s="15" t="str">
        <f>VLOOKUP(exp_SILP!$Y428,'DATI CM'!$A$2:$F$28,2,FALSE)</f>
        <v>TRZCST69B41F952V</v>
      </c>
    </row>
    <row r="429" ht="15.75" customHeight="1">
      <c r="A429" s="17" t="str">
        <f>IFERROR(VLOOKUP(exp_SILP!$W429,exp_utenti_P!D:D,1,FALSE),"_DA INSERIRE")</f>
        <v>FLMBBR76L41L219Z</v>
      </c>
      <c r="B429" s="17" t="str">
        <f>IF(AND(exp_SILP!$S429="A.3 ORIENTAMENTO PROFESSIONALE",exp_SILP!$AD429="4.2"),"A.3 ORIENTAMENTO PROFESSIONALE (CARCERE)",
IF(AND(exp_SILP!$S429="A.3 ORIENTAMENTO PROFESSIONALE",exp_SILP!$AD429="."),"A.3 ORIENTAMENTO PROFESSIONALE (CARCERE)",
IF(AND(exp_SILP!$S429="A.4 CONSULENZA ORIENTATIVA",exp_SILP!$AD429="4.2"),"A.4 CONSULENZA ORIENTATIVA (CARCERE)",
IF(AND(exp_SILP!$S429="A.4 CONSULENZA ORIENTATIVA",exp_SILP!$AD429="."),"A.4 CONSULENZA ORIENTATIVA (CARCERE)",
IF(AND(exp_SILP!$S429="A.5 - LEP F1 - ACCOMPAGNAMENTO AL LAVORO",exp_SILP!$AD429="4.2"),"A.5 - LEP F1 - ACCOMPAGNAMENTO AL LAVORO (CARCERE)",
IF(AND(exp_SILP!$S429="A.5 - LEP F1 - ACCOMPAGNAMENTO AL LAVORO",exp_SILP!$AD429="."),"A.5 - LEP F1 - ACCOMPAGNAMENTO AL LAVORO (CARCERE)",
IF(AND(exp_SILP!$S429="A.5.2a - TUTORAGGIO TIROCINI",exp_SILP!$AD429="4.2"),"A.5.2a - TUTORAGGIO TIROCINI (CARCERE)",
exp_SILP!$S429)))))))</f>
        <v>A.5 - LEP F1 - ACCOMPAGNAMENTO AL LAVORO</v>
      </c>
      <c r="C429" s="18" t="str">
        <f>CONCATENATE(VLOOKUP(exp_SILP!$B429,'DATI COMMESSE'!$A$2:$F$25,4,FALSE)," - ", VLOOKUP(exp_SILP!$B429,'DATI COMMESSE'!$A$2:$F$25,2,FALSE)," - ",VLOOKUP(exp_SILP!$B429,'DATI COMMESSE'!$A$2:$F$25,3,FALSE))</f>
        <v>GOL - 22-02-5000 - 22-12-5003</v>
      </c>
      <c r="D429" s="18" t="str">
        <f>LEFT(exp_SILP!$R429,5)</f>
        <v>14:00</v>
      </c>
      <c r="E429" s="18" t="str">
        <f>RIGHT(exp_SILP!$R429,5)</f>
        <v>16:00</v>
      </c>
      <c r="F429" s="18">
        <f>IF(exp_SILP!$AG429&gt;=60,exp_SILP!$AG429/60,exp_SILP!$AG429)</f>
        <v>2</v>
      </c>
      <c r="G429" s="18" t="str">
        <f>VLOOKUP(exp_SILP!$Y429,'DATI CM'!$A$2:$F$28,2,FALSE)</f>
        <v>FLCSRN79S42L219X</v>
      </c>
      <c r="H429" s="18" t="str">
        <f>VLOOKUP(exp_SILP!$Y429,'DATI CM'!$A$2:$F$28,3,FALSE)</f>
        <v>A011</v>
      </c>
      <c r="I429" s="18" t="str">
        <f t="shared" si="1"/>
        <v>N</v>
      </c>
      <c r="J429" s="18" t="str">
        <f>VLOOKUP(exp_SILP!$Y429,'DATI CM'!$A$2:$F$28,4,FALSE)</f>
        <v>TORINO</v>
      </c>
      <c r="K429" s="19">
        <f>VLOOKUP(exp_SILP!$B429,'DATI COMMESSE'!$A$2:$F$25,5,FALSE)</f>
        <v>39.94</v>
      </c>
      <c r="L429" s="19">
        <f>IF(exp_SILP!$B429="A4.10 - LEP E - ORIENTAMENTO SPECIALISTICO SKILL GAP ANALYSIS - GRUPPO 3P",0,VLOOKUP(exp_SILP!$Y429,'DATI CM'!$A$2:$F$28,6,FALSE))</f>
        <v>25</v>
      </c>
      <c r="M429" s="19">
        <f>IFERROR(VLOOKUP(exp_SILP!$B429,'DATI CM'!$H$2:$I$16,2,FALSE)*exp_SILP!$F429,0)</f>
        <v>0</v>
      </c>
      <c r="N429" s="18" t="str">
        <f>VLOOKUP(exp_SILP!$B429,'DATI COMMESSE'!$A$2:$F$25,4,FALSE)</f>
        <v>GOL</v>
      </c>
      <c r="O429" s="20">
        <f>VLOOKUP(exp_SILP!$B429,'DATI COMMESSE'!$A$2:$F$25,5,FALSE)*exp_SILP!$F429</f>
        <v>79.88</v>
      </c>
      <c r="P429" s="18" t="str">
        <f>IF(MID(exp_SILP!$W429,10,2)&gt;"40","F","M")</f>
        <v>F</v>
      </c>
      <c r="Q429" s="24" t="s">
        <v>815</v>
      </c>
      <c r="R429" s="22" t="s">
        <v>69</v>
      </c>
      <c r="S429" s="22" t="s">
        <v>57</v>
      </c>
      <c r="T429" s="22" t="s">
        <v>58</v>
      </c>
      <c r="U429" s="22" t="s">
        <v>59</v>
      </c>
      <c r="V429" s="22" t="s">
        <v>208</v>
      </c>
      <c r="W429" s="22" t="s">
        <v>209</v>
      </c>
      <c r="X429" s="22" t="s">
        <v>210</v>
      </c>
      <c r="Y429" s="22" t="s">
        <v>10</v>
      </c>
      <c r="Z429" s="22" t="s">
        <v>63</v>
      </c>
      <c r="AA429" s="22" t="s">
        <v>64</v>
      </c>
      <c r="AB429" s="22" t="s">
        <v>74</v>
      </c>
      <c r="AC429" s="22" t="s">
        <v>75</v>
      </c>
      <c r="AD429" s="22" t="s">
        <v>59</v>
      </c>
      <c r="AE429" s="22" t="s">
        <v>59</v>
      </c>
      <c r="AF429" s="22" t="s">
        <v>59</v>
      </c>
      <c r="AG429" s="25" t="s">
        <v>76</v>
      </c>
      <c r="AH429" s="22" t="s">
        <v>815</v>
      </c>
      <c r="AI429" s="22" t="s">
        <v>77</v>
      </c>
      <c r="AJ429" s="22" t="str">
        <f>VLOOKUP(exp_SILP!$Y429,'DATI CM'!$A$2:$F$28,2,FALSE)</f>
        <v>FLCSRN79S42L219X</v>
      </c>
    </row>
    <row r="430" ht="15.75" customHeight="1">
      <c r="A430" s="10" t="str">
        <f>IFERROR(VLOOKUP(exp_SILP!$W430,exp_utenti_P!D:D,1,FALSE),"_DA INSERIRE")</f>
        <v>RSSDRH73A55C351F</v>
      </c>
      <c r="B430" s="10" t="str">
        <f>IF(AND(exp_SILP!$S430="A.3 ORIENTAMENTO PROFESSIONALE",exp_SILP!$AD430="4.2"),"A.3 ORIENTAMENTO PROFESSIONALE (CARCERE)",
IF(AND(exp_SILP!$S430="A.3 ORIENTAMENTO PROFESSIONALE",exp_SILP!$AD430="."),"A.3 ORIENTAMENTO PROFESSIONALE (CARCERE)",
IF(AND(exp_SILP!$S430="A.4 CONSULENZA ORIENTATIVA",exp_SILP!$AD430="4.2"),"A.4 CONSULENZA ORIENTATIVA (CARCERE)",
IF(AND(exp_SILP!$S430="A.4 CONSULENZA ORIENTATIVA",exp_SILP!$AD430="."),"A.4 CONSULENZA ORIENTATIVA (CARCERE)",
IF(AND(exp_SILP!$S430="A.5 - LEP F1 - ACCOMPAGNAMENTO AL LAVORO",exp_SILP!$AD430="4.2"),"A.5 - LEP F1 - ACCOMPAGNAMENTO AL LAVORO (CARCERE)",
IF(AND(exp_SILP!$S430="A.5 - LEP F1 - ACCOMPAGNAMENTO AL LAVORO",exp_SILP!$AD430="."),"A.5 - LEP F1 - ACCOMPAGNAMENTO AL LAVORO (CARCERE)",
IF(AND(exp_SILP!$S430="A.5.2a - TUTORAGGIO TIROCINI",exp_SILP!$AD430="4.2"),"A.5.2a - TUTORAGGIO TIROCINI (CARCERE)",
exp_SILP!$S430)))))))</f>
        <v>A.5 - LEP F1 - ACCOMPAGNAMENTO AL LAVORO</v>
      </c>
      <c r="C430" s="11" t="str">
        <f>CONCATENATE(VLOOKUP(exp_SILP!$B430,'DATI COMMESSE'!$A$2:$F$25,4,FALSE)," - ", VLOOKUP(exp_SILP!$B430,'DATI COMMESSE'!$A$2:$F$25,2,FALSE)," - ",VLOOKUP(exp_SILP!$B430,'DATI COMMESSE'!$A$2:$F$25,3,FALSE))</f>
        <v>GOL - 22-02-5000 - 22-12-5003</v>
      </c>
      <c r="D430" s="11" t="str">
        <f>LEFT(exp_SILP!$R430,5)</f>
        <v>12:00</v>
      </c>
      <c r="E430" s="11" t="str">
        <f>RIGHT(exp_SILP!$R430,5)</f>
        <v>13:00</v>
      </c>
      <c r="F430" s="11">
        <f>IF(exp_SILP!$AG430&gt;=60,exp_SILP!$AG430/60,exp_SILP!$AG430)</f>
        <v>1</v>
      </c>
      <c r="G430" s="11" t="str">
        <f>VLOOKUP(exp_SILP!$Y430,'DATI CM'!$A$2:$F$28,2,FALSE)</f>
        <v>MNRCLD73B46G674U</v>
      </c>
      <c r="H430" s="11" t="str">
        <f>VLOOKUP(exp_SILP!$Y430,'DATI CM'!$A$2:$F$28,3,FALSE)</f>
        <v>A011</v>
      </c>
      <c r="I430" s="11" t="str">
        <f t="shared" si="1"/>
        <v>N</v>
      </c>
      <c r="J430" s="11" t="str">
        <f>VLOOKUP(exp_SILP!$Y430,'DATI CM'!$A$2:$F$28,4,FALSE)</f>
        <v>TORINO</v>
      </c>
      <c r="K430" s="12">
        <f>VLOOKUP(exp_SILP!$B430,'DATI COMMESSE'!$A$2:$F$25,5,FALSE)</f>
        <v>39.94</v>
      </c>
      <c r="L430" s="12">
        <f>IF(exp_SILP!$B430="A4.10 - LEP E - ORIENTAMENTO SPECIALISTICO SKILL GAP ANALYSIS - GRUPPO 3P",0,VLOOKUP(exp_SILP!$Y430,'DATI CM'!$A$2:$F$28,6,FALSE))</f>
        <v>25</v>
      </c>
      <c r="M430" s="12">
        <f>IFERROR(VLOOKUP(exp_SILP!$B430,'DATI CM'!$H$2:$I$16,2,FALSE)*exp_SILP!$F430,0)</f>
        <v>0</v>
      </c>
      <c r="N430" s="11" t="str">
        <f>VLOOKUP(exp_SILP!$B430,'DATI COMMESSE'!$A$2:$F$25,4,FALSE)</f>
        <v>GOL</v>
      </c>
      <c r="O430" s="13">
        <f>VLOOKUP(exp_SILP!$B430,'DATI COMMESSE'!$A$2:$F$25,5,FALSE)*exp_SILP!$F430</f>
        <v>39.94</v>
      </c>
      <c r="P430" s="11" t="str">
        <f>IF(MID(exp_SILP!$W430,10,2)&gt;"40","F","M")</f>
        <v>F</v>
      </c>
      <c r="Q430" s="27" t="s">
        <v>815</v>
      </c>
      <c r="R430" s="15" t="s">
        <v>102</v>
      </c>
      <c r="S430" s="15" t="s">
        <v>57</v>
      </c>
      <c r="T430" s="15" t="s">
        <v>58</v>
      </c>
      <c r="U430" s="15" t="s">
        <v>59</v>
      </c>
      <c r="V430" s="15" t="s">
        <v>153</v>
      </c>
      <c r="W430" s="15" t="s">
        <v>154</v>
      </c>
      <c r="X430" s="15" t="s">
        <v>155</v>
      </c>
      <c r="Y430" s="15" t="s">
        <v>14</v>
      </c>
      <c r="Z430" s="15" t="s">
        <v>63</v>
      </c>
      <c r="AA430" s="15" t="s">
        <v>64</v>
      </c>
      <c r="AB430" s="15" t="s">
        <v>65</v>
      </c>
      <c r="AC430" s="15" t="s">
        <v>135</v>
      </c>
      <c r="AD430" s="15" t="s">
        <v>59</v>
      </c>
      <c r="AE430" s="15" t="s">
        <v>59</v>
      </c>
      <c r="AF430" s="15" t="s">
        <v>156</v>
      </c>
      <c r="AG430" s="28" t="s">
        <v>67</v>
      </c>
      <c r="AH430" s="15" t="s">
        <v>1019</v>
      </c>
      <c r="AI430" s="15" t="s">
        <v>158</v>
      </c>
      <c r="AJ430" s="15" t="str">
        <f>VLOOKUP(exp_SILP!$Y430,'DATI CM'!$A$2:$F$28,2,FALSE)</f>
        <v>MNRCLD73B46G674U</v>
      </c>
    </row>
    <row r="431" ht="15.75" customHeight="1">
      <c r="A431" s="17" t="str">
        <f>IFERROR(VLOOKUP(exp_SILP!$W431,exp_utenti_P!D:D,1,FALSE),"_DA INSERIRE")</f>
        <v>RSSDRH73A55C351F</v>
      </c>
      <c r="B431" s="17" t="str">
        <f>IF(AND(exp_SILP!$S431="A.3 ORIENTAMENTO PROFESSIONALE",exp_SILP!$AD431="4.2"),"A.3 ORIENTAMENTO PROFESSIONALE (CARCERE)",
IF(AND(exp_SILP!$S431="A.3 ORIENTAMENTO PROFESSIONALE",exp_SILP!$AD431="."),"A.3 ORIENTAMENTO PROFESSIONALE (CARCERE)",
IF(AND(exp_SILP!$S431="A.4 CONSULENZA ORIENTATIVA",exp_SILP!$AD431="4.2"),"A.4 CONSULENZA ORIENTATIVA (CARCERE)",
IF(AND(exp_SILP!$S431="A.4 CONSULENZA ORIENTATIVA",exp_SILP!$AD431="."),"A.4 CONSULENZA ORIENTATIVA (CARCERE)",
IF(AND(exp_SILP!$S431="A.5 - LEP F1 - ACCOMPAGNAMENTO AL LAVORO",exp_SILP!$AD431="4.2"),"A.5 - LEP F1 - ACCOMPAGNAMENTO AL LAVORO (CARCERE)",
IF(AND(exp_SILP!$S431="A.5 - LEP F1 - ACCOMPAGNAMENTO AL LAVORO",exp_SILP!$AD431="."),"A.5 - LEP F1 - ACCOMPAGNAMENTO AL LAVORO (CARCERE)",
IF(AND(exp_SILP!$S431="A.5.2a - TUTORAGGIO TIROCINI",exp_SILP!$AD431="4.2"),"A.5.2a - TUTORAGGIO TIROCINI (CARCERE)",
exp_SILP!$S431)))))))</f>
        <v>A.5 - LEP F1 - ACCOMPAGNAMENTO AL LAVORO</v>
      </c>
      <c r="C431" s="18" t="str">
        <f>CONCATENATE(VLOOKUP(exp_SILP!$B431,'DATI COMMESSE'!$A$2:$F$25,4,FALSE)," - ", VLOOKUP(exp_SILP!$B431,'DATI COMMESSE'!$A$2:$F$25,2,FALSE)," - ",VLOOKUP(exp_SILP!$B431,'DATI COMMESSE'!$A$2:$F$25,3,FALSE))</f>
        <v>GOL - 22-02-5000 - 22-12-5003</v>
      </c>
      <c r="D431" s="18" t="str">
        <f>LEFT(exp_SILP!$R431,5)</f>
        <v>09:00</v>
      </c>
      <c r="E431" s="18" t="str">
        <f>RIGHT(exp_SILP!$R431,5)</f>
        <v>12:00</v>
      </c>
      <c r="F431" s="18">
        <f>IF(exp_SILP!$AG431&gt;=60,exp_SILP!$AG431/60,exp_SILP!$AG431)</f>
        <v>3</v>
      </c>
      <c r="G431" s="18" t="str">
        <f>VLOOKUP(exp_SILP!$Y431,'DATI CM'!$A$2:$F$28,2,FALSE)</f>
        <v>MNRCLD73B46G674U</v>
      </c>
      <c r="H431" s="18" t="str">
        <f>VLOOKUP(exp_SILP!$Y431,'DATI CM'!$A$2:$F$28,3,FALSE)</f>
        <v>A011</v>
      </c>
      <c r="I431" s="18" t="str">
        <f t="shared" si="1"/>
        <v>N</v>
      </c>
      <c r="J431" s="18" t="str">
        <f>VLOOKUP(exp_SILP!$Y431,'DATI CM'!$A$2:$F$28,4,FALSE)</f>
        <v>TORINO</v>
      </c>
      <c r="K431" s="19">
        <f>VLOOKUP(exp_SILP!$B431,'DATI COMMESSE'!$A$2:$F$25,5,FALSE)</f>
        <v>39.94</v>
      </c>
      <c r="L431" s="19">
        <f>IF(exp_SILP!$B431="A4.10 - LEP E - ORIENTAMENTO SPECIALISTICO SKILL GAP ANALYSIS - GRUPPO 3P",0,VLOOKUP(exp_SILP!$Y431,'DATI CM'!$A$2:$F$28,6,FALSE))</f>
        <v>25</v>
      </c>
      <c r="M431" s="19">
        <f>IFERROR(VLOOKUP(exp_SILP!$B431,'DATI CM'!$H$2:$I$16,2,FALSE)*exp_SILP!$F431,0)</f>
        <v>0</v>
      </c>
      <c r="N431" s="18" t="str">
        <f>VLOOKUP(exp_SILP!$B431,'DATI COMMESSE'!$A$2:$F$25,4,FALSE)</f>
        <v>GOL</v>
      </c>
      <c r="O431" s="20">
        <f>VLOOKUP(exp_SILP!$B431,'DATI COMMESSE'!$A$2:$F$25,5,FALSE)*exp_SILP!$F431</f>
        <v>119.82</v>
      </c>
      <c r="P431" s="18" t="str">
        <f>IF(MID(exp_SILP!$W431,10,2)&gt;"40","F","M")</f>
        <v>F</v>
      </c>
      <c r="Q431" s="24" t="s">
        <v>815</v>
      </c>
      <c r="R431" s="22" t="s">
        <v>106</v>
      </c>
      <c r="S431" s="22" t="s">
        <v>57</v>
      </c>
      <c r="T431" s="22" t="s">
        <v>58</v>
      </c>
      <c r="U431" s="22" t="s">
        <v>59</v>
      </c>
      <c r="V431" s="22" t="s">
        <v>153</v>
      </c>
      <c r="W431" s="22" t="s">
        <v>154</v>
      </c>
      <c r="X431" s="22" t="s">
        <v>155</v>
      </c>
      <c r="Y431" s="22" t="s">
        <v>14</v>
      </c>
      <c r="Z431" s="22" t="s">
        <v>63</v>
      </c>
      <c r="AA431" s="22" t="s">
        <v>64</v>
      </c>
      <c r="AB431" s="22" t="s">
        <v>74</v>
      </c>
      <c r="AC431" s="22" t="s">
        <v>135</v>
      </c>
      <c r="AD431" s="22" t="s">
        <v>59</v>
      </c>
      <c r="AE431" s="22" t="s">
        <v>59</v>
      </c>
      <c r="AF431" s="22" t="s">
        <v>59</v>
      </c>
      <c r="AG431" s="25" t="s">
        <v>101</v>
      </c>
      <c r="AH431" s="22" t="s">
        <v>1019</v>
      </c>
      <c r="AI431" s="22" t="s">
        <v>158</v>
      </c>
      <c r="AJ431" s="22" t="str">
        <f>VLOOKUP(exp_SILP!$Y431,'DATI CM'!$A$2:$F$28,2,FALSE)</f>
        <v>MNRCLD73B46G674U</v>
      </c>
    </row>
    <row r="432" ht="15.75" customHeight="1">
      <c r="A432" s="10" t="str">
        <f>IFERROR(VLOOKUP(exp_SILP!$W432,exp_utenti_P!D:D,1,FALSE),"_DA INSERIRE")</f>
        <v>DNOFLX80S01Z335M</v>
      </c>
      <c r="B432" s="10" t="str">
        <f>IF(AND(exp_SILP!$S432="A.3 ORIENTAMENTO PROFESSIONALE",exp_SILP!$AD432="4.2"),"A.3 ORIENTAMENTO PROFESSIONALE (CARCERE)",
IF(AND(exp_SILP!$S432="A.3 ORIENTAMENTO PROFESSIONALE",exp_SILP!$AD432="."),"A.3 ORIENTAMENTO PROFESSIONALE (CARCERE)",
IF(AND(exp_SILP!$S432="A.4 CONSULENZA ORIENTATIVA",exp_SILP!$AD432="4.2"),"A.4 CONSULENZA ORIENTATIVA (CARCERE)",
IF(AND(exp_SILP!$S432="A.4 CONSULENZA ORIENTATIVA",exp_SILP!$AD432="."),"A.4 CONSULENZA ORIENTATIVA (CARCERE)",
IF(AND(exp_SILP!$S432="A.5 - LEP F1 - ACCOMPAGNAMENTO AL LAVORO",exp_SILP!$AD432="4.2"),"A.5 - LEP F1 - ACCOMPAGNAMENTO AL LAVORO (CARCERE)",
IF(AND(exp_SILP!$S432="A.5 - LEP F1 - ACCOMPAGNAMENTO AL LAVORO",exp_SILP!$AD432="."),"A.5 - LEP F1 - ACCOMPAGNAMENTO AL LAVORO (CARCERE)",
IF(AND(exp_SILP!$S432="A.5.2a - TUTORAGGIO TIROCINI",exp_SILP!$AD432="4.2"),"A.5.2a - TUTORAGGIO TIROCINI (CARCERE)",
exp_SILP!$S432)))))))</f>
        <v>A.5.2 TUTORAGGIO TIROCINI O ACCOMPAGNAMENTO IN ITINERE NEGLI INSERIMENTI LAVORATIVI</v>
      </c>
      <c r="C432" s="11" t="str">
        <f>CONCATENATE(VLOOKUP(exp_SILP!$B432,'DATI COMMESSE'!$A$2:$F$25,4,FALSE)," - ", VLOOKUP(exp_SILP!$B432,'DATI COMMESSE'!$A$2:$F$25,2,FALSE)," - ",VLOOKUP(exp_SILP!$B432,'DATI COMMESSE'!$A$2:$F$25,3,FALSE))</f>
        <v> -  - </v>
      </c>
      <c r="D432" s="11" t="str">
        <f>LEFT(exp_SILP!$R432,5)</f>
        <v>12:00</v>
      </c>
      <c r="E432" s="11" t="str">
        <f>RIGHT(exp_SILP!$R432,5)</f>
        <v>13:00</v>
      </c>
      <c r="F432" s="11">
        <f>IF(exp_SILP!$AG432&gt;=60,exp_SILP!$AG432/60,exp_SILP!$AG432)</f>
        <v>1</v>
      </c>
      <c r="G432" s="11" t="str">
        <f>VLOOKUP(exp_SILP!$Y432,'DATI CM'!$A$2:$F$28,2,FALSE)</f>
        <v>FLCSRN79S42L219X</v>
      </c>
      <c r="H432" s="11" t="str">
        <f>VLOOKUP(exp_SILP!$Y432,'DATI CM'!$A$2:$F$28,3,FALSE)</f>
        <v>A011</v>
      </c>
      <c r="I432" s="11" t="str">
        <f t="shared" si="1"/>
        <v>N</v>
      </c>
      <c r="J432" s="11" t="str">
        <f>VLOOKUP(exp_SILP!$Y432,'DATI CM'!$A$2:$F$28,4,FALSE)</f>
        <v>TORINO</v>
      </c>
      <c r="K432" s="12" t="str">
        <f>VLOOKUP(exp_SILP!$B432,'DATI COMMESSE'!$A$2:$F$25,5,FALSE)</f>
        <v/>
      </c>
      <c r="L432" s="12">
        <f>IF(exp_SILP!$B432="A4.10 - LEP E - ORIENTAMENTO SPECIALISTICO SKILL GAP ANALYSIS - GRUPPO 3P",0,VLOOKUP(exp_SILP!$Y432,'DATI CM'!$A$2:$F$28,6,FALSE))</f>
        <v>25</v>
      </c>
      <c r="M432" s="12">
        <f>IFERROR(VLOOKUP(exp_SILP!$B432,'DATI CM'!$H$2:$I$16,2,FALSE)*exp_SILP!$F432,0)</f>
        <v>0</v>
      </c>
      <c r="N432" s="11" t="str">
        <f>VLOOKUP(exp_SILP!$B432,'DATI COMMESSE'!$A$2:$F$25,4,FALSE)</f>
        <v/>
      </c>
      <c r="O432" s="13">
        <f>VLOOKUP(exp_SILP!$B432,'DATI COMMESSE'!$A$2:$F$25,5,FALSE)*exp_SILP!$F432</f>
        <v>0</v>
      </c>
      <c r="P432" s="11" t="str">
        <f>IF(MID(exp_SILP!$W432,10,2)&gt;"40","F","M")</f>
        <v>M</v>
      </c>
      <c r="Q432" s="27" t="s">
        <v>815</v>
      </c>
      <c r="R432" s="15" t="s">
        <v>102</v>
      </c>
      <c r="S432" s="15" t="s">
        <v>562</v>
      </c>
      <c r="T432" s="15" t="s">
        <v>58</v>
      </c>
      <c r="U432" s="15" t="s">
        <v>59</v>
      </c>
      <c r="V432" s="15" t="s">
        <v>632</v>
      </c>
      <c r="W432" s="15" t="s">
        <v>633</v>
      </c>
      <c r="X432" s="15" t="s">
        <v>634</v>
      </c>
      <c r="Y432" s="15" t="s">
        <v>10</v>
      </c>
      <c r="Z432" s="15" t="s">
        <v>63</v>
      </c>
      <c r="AA432" s="15" t="s">
        <v>64</v>
      </c>
      <c r="AB432" s="15" t="s">
        <v>65</v>
      </c>
      <c r="AC432" s="15" t="s">
        <v>75</v>
      </c>
      <c r="AD432" s="15" t="s">
        <v>59</v>
      </c>
      <c r="AE432" s="15" t="s">
        <v>59</v>
      </c>
      <c r="AF432" s="15" t="s">
        <v>114</v>
      </c>
      <c r="AG432" s="28" t="s">
        <v>67</v>
      </c>
      <c r="AH432" s="15" t="s">
        <v>815</v>
      </c>
      <c r="AI432" s="15" t="s">
        <v>77</v>
      </c>
      <c r="AJ432" s="15" t="str">
        <f>VLOOKUP(exp_SILP!$Y432,'DATI CM'!$A$2:$F$28,2,FALSE)</f>
        <v>FLCSRN79S42L219X</v>
      </c>
    </row>
    <row r="433" ht="15.75" customHeight="1">
      <c r="A433" s="17" t="str">
        <f>IFERROR(VLOOKUP(exp_SILP!$W433,exp_utenti_P!D:D,1,FALSE),"_DA INSERIRE")</f>
        <v>DNOFLX80S01Z335M</v>
      </c>
      <c r="B433" s="17" t="str">
        <f>IF(AND(exp_SILP!$S433="A.3 ORIENTAMENTO PROFESSIONALE",exp_SILP!$AD433="4.2"),"A.3 ORIENTAMENTO PROFESSIONALE (CARCERE)",
IF(AND(exp_SILP!$S433="A.3 ORIENTAMENTO PROFESSIONALE",exp_SILP!$AD433="."),"A.3 ORIENTAMENTO PROFESSIONALE (CARCERE)",
IF(AND(exp_SILP!$S433="A.4 CONSULENZA ORIENTATIVA",exp_SILP!$AD433="4.2"),"A.4 CONSULENZA ORIENTATIVA (CARCERE)",
IF(AND(exp_SILP!$S433="A.4 CONSULENZA ORIENTATIVA",exp_SILP!$AD433="."),"A.4 CONSULENZA ORIENTATIVA (CARCERE)",
IF(AND(exp_SILP!$S433="A.5 - LEP F1 - ACCOMPAGNAMENTO AL LAVORO",exp_SILP!$AD433="4.2"),"A.5 - LEP F1 - ACCOMPAGNAMENTO AL LAVORO (CARCERE)",
IF(AND(exp_SILP!$S433="A.5 - LEP F1 - ACCOMPAGNAMENTO AL LAVORO",exp_SILP!$AD433="."),"A.5 - LEP F1 - ACCOMPAGNAMENTO AL LAVORO (CARCERE)",
IF(AND(exp_SILP!$S433="A.5.2a - TUTORAGGIO TIROCINI",exp_SILP!$AD433="4.2"),"A.5.2a - TUTORAGGIO TIROCINI (CARCERE)",
exp_SILP!$S433)))))))</f>
        <v>A.5.2 TUTORAGGIO TIROCINI O ACCOMPAGNAMENTO IN ITINERE NEGLI INSERIMENTI LAVORATIVI</v>
      </c>
      <c r="C433" s="18" t="str">
        <f>CONCATENATE(VLOOKUP(exp_SILP!$B433,'DATI COMMESSE'!$A$2:$F$25,4,FALSE)," - ", VLOOKUP(exp_SILP!$B433,'DATI COMMESSE'!$A$2:$F$25,2,FALSE)," - ",VLOOKUP(exp_SILP!$B433,'DATI COMMESSE'!$A$2:$F$25,3,FALSE))</f>
        <v> -  - </v>
      </c>
      <c r="D433" s="18" t="str">
        <f>LEFT(exp_SILP!$R433,5)</f>
        <v>08:00</v>
      </c>
      <c r="E433" s="18" t="str">
        <f>RIGHT(exp_SILP!$R433,5)</f>
        <v>09:00</v>
      </c>
      <c r="F433" s="18">
        <f>IF(exp_SILP!$AG433&gt;=60,exp_SILP!$AG433/60,exp_SILP!$AG433)</f>
        <v>1</v>
      </c>
      <c r="G433" s="18" t="str">
        <f>VLOOKUP(exp_SILP!$Y433,'DATI CM'!$A$2:$F$28,2,FALSE)</f>
        <v>FLCSRN79S42L219X</v>
      </c>
      <c r="H433" s="18" t="str">
        <f>VLOOKUP(exp_SILP!$Y433,'DATI CM'!$A$2:$F$28,3,FALSE)</f>
        <v>A011</v>
      </c>
      <c r="I433" s="18" t="str">
        <f t="shared" si="1"/>
        <v>N</v>
      </c>
      <c r="J433" s="18" t="str">
        <f>VLOOKUP(exp_SILP!$Y433,'DATI CM'!$A$2:$F$28,4,FALSE)</f>
        <v>TORINO</v>
      </c>
      <c r="K433" s="19" t="str">
        <f>VLOOKUP(exp_SILP!$B433,'DATI COMMESSE'!$A$2:$F$25,5,FALSE)</f>
        <v/>
      </c>
      <c r="L433" s="19">
        <f>IF(exp_SILP!$B433="A4.10 - LEP E - ORIENTAMENTO SPECIALISTICO SKILL GAP ANALYSIS - GRUPPO 3P",0,VLOOKUP(exp_SILP!$Y433,'DATI CM'!$A$2:$F$28,6,FALSE))</f>
        <v>25</v>
      </c>
      <c r="M433" s="19">
        <f>IFERROR(VLOOKUP(exp_SILP!$B433,'DATI CM'!$H$2:$I$16,2,FALSE)*exp_SILP!$F433,0)</f>
        <v>0</v>
      </c>
      <c r="N433" s="18" t="str">
        <f>VLOOKUP(exp_SILP!$B433,'DATI COMMESSE'!$A$2:$F$25,4,FALSE)</f>
        <v/>
      </c>
      <c r="O433" s="20">
        <f>VLOOKUP(exp_SILP!$B433,'DATI COMMESSE'!$A$2:$F$25,5,FALSE)*exp_SILP!$F433</f>
        <v>0</v>
      </c>
      <c r="P433" s="18" t="str">
        <f>IF(MID(exp_SILP!$W433,10,2)&gt;"40","F","M")</f>
        <v>M</v>
      </c>
      <c r="Q433" s="24" t="s">
        <v>815</v>
      </c>
      <c r="R433" s="22" t="s">
        <v>165</v>
      </c>
      <c r="S433" s="22" t="s">
        <v>562</v>
      </c>
      <c r="T433" s="22" t="s">
        <v>58</v>
      </c>
      <c r="U433" s="22" t="s">
        <v>59</v>
      </c>
      <c r="V433" s="22" t="s">
        <v>632</v>
      </c>
      <c r="W433" s="22" t="s">
        <v>633</v>
      </c>
      <c r="X433" s="22" t="s">
        <v>634</v>
      </c>
      <c r="Y433" s="22" t="s">
        <v>10</v>
      </c>
      <c r="Z433" s="22" t="s">
        <v>63</v>
      </c>
      <c r="AA433" s="22" t="s">
        <v>64</v>
      </c>
      <c r="AB433" s="22" t="s">
        <v>74</v>
      </c>
      <c r="AC433" s="22" t="s">
        <v>75</v>
      </c>
      <c r="AD433" s="22" t="s">
        <v>177</v>
      </c>
      <c r="AE433" s="22" t="s">
        <v>59</v>
      </c>
      <c r="AF433" s="22" t="s">
        <v>59</v>
      </c>
      <c r="AG433" s="25" t="s">
        <v>67</v>
      </c>
      <c r="AH433" s="22" t="s">
        <v>815</v>
      </c>
      <c r="AI433" s="22" t="s">
        <v>77</v>
      </c>
      <c r="AJ433" s="22" t="str">
        <f>VLOOKUP(exp_SILP!$Y433,'DATI CM'!$A$2:$F$28,2,FALSE)</f>
        <v>FLCSRN79S42L219X</v>
      </c>
    </row>
    <row r="434" ht="15.75" hidden="1" customHeight="1">
      <c r="A434" s="10" t="str">
        <f>IFERROR(VLOOKUP(exp_SILP!$W434,exp_utenti_P!D:D,1,FALSE),"_DA INSERIRE")</f>
        <v>CLNPML76M64L219S</v>
      </c>
      <c r="B434" s="10" t="str">
        <f>IF(AND(exp_SILP!$S434="A.3 ORIENTAMENTO PROFESSIONALE",exp_SILP!$AD434="4.2"),"A.3 ORIENTAMENTO PROFESSIONALE (CARCERE)",
IF(AND(exp_SILP!$S434="A.3 ORIENTAMENTO PROFESSIONALE",exp_SILP!$AD434="."),"A.3 ORIENTAMENTO PROFESSIONALE (CARCERE)",
IF(AND(exp_SILP!$S434="A.4 CONSULENZA ORIENTATIVA",exp_SILP!$AD434="4.2"),"A.4 CONSULENZA ORIENTATIVA (CARCERE)",
IF(AND(exp_SILP!$S434="A.4 CONSULENZA ORIENTATIVA",exp_SILP!$AD434="."),"A.4 CONSULENZA ORIENTATIVA (CARCERE)",
IF(AND(exp_SILP!$S434="A.5 - LEP F1 - ACCOMPAGNAMENTO AL LAVORO",exp_SILP!$AD434="4.2"),"A.5 - LEP F1 - ACCOMPAGNAMENTO AL LAVORO (CARCERE)",
IF(AND(exp_SILP!$S434="A.5 - LEP F1 - ACCOMPAGNAMENTO AL LAVORO",exp_SILP!$AD434="."),"A.5 - LEP F1 - ACCOMPAGNAMENTO AL LAVORO (CARCERE)",
IF(AND(exp_SILP!$S434="A.5.2a - TUTORAGGIO TIROCINI",exp_SILP!$AD434="4.2"),"A.5.2a - TUTORAGGIO TIROCINI (CARCERE)",
exp_SILP!$S434)))))))</f>
        <v>A4.10 - LEP E - ORIENTAMENTO SPECIALISTICO SKILL GAP ANALYSIS</v>
      </c>
      <c r="C434" s="11" t="str">
        <f>CONCATENATE(VLOOKUP(exp_SILP!$B434,'DATI COMMESSE'!$A$2:$F$25,4,FALSE)," - ", VLOOKUP(exp_SILP!$B434,'DATI COMMESSE'!$A$2:$F$25,2,FALSE)," - ",VLOOKUP(exp_SILP!$B434,'DATI COMMESSE'!$A$2:$F$25,3,FALSE))</f>
        <v>GOL - 22-02-5000 - 22-12-5003</v>
      </c>
      <c r="D434" s="11" t="str">
        <f>LEFT(exp_SILP!$R434,5)</f>
        <v>16:00</v>
      </c>
      <c r="E434" s="11" t="str">
        <f>RIGHT(exp_SILP!$R434,5)</f>
        <v>18:00</v>
      </c>
      <c r="F434" s="11">
        <f>IF(exp_SILP!$AG434&gt;=60,exp_SILP!$AG434/60,exp_SILP!$AG434)</f>
        <v>2</v>
      </c>
      <c r="G434" s="11" t="str">
        <f>VLOOKUP(exp_SILP!$Y434,'DATI CM'!$A$2:$F$28,2,FALSE)</f>
        <v>GNGGNN70A65L219B</v>
      </c>
      <c r="H434" s="11" t="str">
        <f>VLOOKUP(exp_SILP!$Y434,'DATI CM'!$A$2:$F$28,3,FALSE)</f>
        <v/>
      </c>
      <c r="I434" s="11" t="str">
        <f t="shared" si="1"/>
        <v>N</v>
      </c>
      <c r="J434" s="11" t="str">
        <f>VLOOKUP(exp_SILP!$Y434,'DATI CM'!$A$2:$F$28,4,FALSE)</f>
        <v/>
      </c>
      <c r="K434" s="12">
        <f>VLOOKUP(exp_SILP!$B434,'DATI COMMESSE'!$A$2:$F$25,5,FALSE)</f>
        <v>39.94</v>
      </c>
      <c r="L434" s="12" t="str">
        <f>IF(exp_SILP!$B434="A4.10 - LEP E - ORIENTAMENTO SPECIALISTICO SKILL GAP ANALYSIS - GRUPPO 3P",0,VLOOKUP(exp_SILP!$Y434,'DATI CM'!$A$2:$F$28,6,FALSE))</f>
        <v/>
      </c>
      <c r="M434" s="12">
        <f>IFERROR(VLOOKUP(exp_SILP!$B434,'DATI CM'!$H$2:$I$16,2,FALSE)*exp_SILP!$F434,0)</f>
        <v>0</v>
      </c>
      <c r="N434" s="11" t="str">
        <f>VLOOKUP(exp_SILP!$B434,'DATI COMMESSE'!$A$2:$F$25,4,FALSE)</f>
        <v>GOL</v>
      </c>
      <c r="O434" s="13">
        <f>VLOOKUP(exp_SILP!$B434,'DATI COMMESSE'!$A$2:$F$25,5,FALSE)*exp_SILP!$F434</f>
        <v>79.88</v>
      </c>
      <c r="P434" s="11" t="str">
        <f>IF(MID(exp_SILP!$W434,10,2)&gt;"40","F","M")</f>
        <v>F</v>
      </c>
      <c r="Q434" s="27" t="s">
        <v>815</v>
      </c>
      <c r="R434" s="15" t="s">
        <v>148</v>
      </c>
      <c r="S434" s="15" t="s">
        <v>70</v>
      </c>
      <c r="T434" s="15" t="s">
        <v>58</v>
      </c>
      <c r="U434" s="15" t="s">
        <v>59</v>
      </c>
      <c r="V434" s="15" t="s">
        <v>1020</v>
      </c>
      <c r="W434" s="15" t="s">
        <v>1021</v>
      </c>
      <c r="X434" s="15" t="s">
        <v>1022</v>
      </c>
      <c r="Y434" s="15" t="s">
        <v>11</v>
      </c>
      <c r="Z434" s="15" t="s">
        <v>63</v>
      </c>
      <c r="AA434" s="15" t="s">
        <v>64</v>
      </c>
      <c r="AB434" s="15" t="s">
        <v>65</v>
      </c>
      <c r="AC434" s="15" t="s">
        <v>135</v>
      </c>
      <c r="AD434" s="15" t="s">
        <v>59</v>
      </c>
      <c r="AE434" s="15" t="s">
        <v>59</v>
      </c>
      <c r="AF434" s="15" t="s">
        <v>59</v>
      </c>
      <c r="AG434" s="28" t="s">
        <v>76</v>
      </c>
      <c r="AH434" s="15" t="s">
        <v>815</v>
      </c>
      <c r="AI434" s="15" t="s">
        <v>383</v>
      </c>
      <c r="AJ434" s="15" t="str">
        <f>VLOOKUP(exp_SILP!$Y434,'DATI CM'!$A$2:$F$28,2,FALSE)</f>
        <v>GNGGNN70A65L219B</v>
      </c>
    </row>
    <row r="435" ht="15.75" hidden="1" customHeight="1">
      <c r="A435" s="17" t="str">
        <f>IFERROR(VLOOKUP(exp_SILP!$W435,exp_utenti_P!D:D,1,FALSE),"_DA INSERIRE")</f>
        <v>MRTFNC58D09H644E</v>
      </c>
      <c r="B435" s="17" t="str">
        <f>IF(AND(exp_SILP!$S435="A.3 ORIENTAMENTO PROFESSIONALE",exp_SILP!$AD435="4.2"),"A.3 ORIENTAMENTO PROFESSIONALE (CARCERE)",
IF(AND(exp_SILP!$S435="A.3 ORIENTAMENTO PROFESSIONALE",exp_SILP!$AD435="."),"A.3 ORIENTAMENTO PROFESSIONALE (CARCERE)",
IF(AND(exp_SILP!$S435="A.4 CONSULENZA ORIENTATIVA",exp_SILP!$AD435="4.2"),"A.4 CONSULENZA ORIENTATIVA (CARCERE)",
IF(AND(exp_SILP!$S435="A.4 CONSULENZA ORIENTATIVA",exp_SILP!$AD435="."),"A.4 CONSULENZA ORIENTATIVA (CARCERE)",
IF(AND(exp_SILP!$S435="A.5 - LEP F1 - ACCOMPAGNAMENTO AL LAVORO",exp_SILP!$AD435="4.2"),"A.5 - LEP F1 - ACCOMPAGNAMENTO AL LAVORO (CARCERE)",
IF(AND(exp_SILP!$S435="A.5 - LEP F1 - ACCOMPAGNAMENTO AL LAVORO",exp_SILP!$AD435="."),"A.5 - LEP F1 - ACCOMPAGNAMENTO AL LAVORO (CARCERE)",
IF(AND(exp_SILP!$S435="A.5.2a - TUTORAGGIO TIROCINI",exp_SILP!$AD435="4.2"),"A.5.2a - TUTORAGGIO TIROCINI (CARCERE)",
exp_SILP!$S435)))))))</f>
        <v>A4.10 - LEP E - ORIENTAMENTO SPECIALISTICO SKILL GAP ANALYSIS</v>
      </c>
      <c r="C435" s="18" t="str">
        <f>CONCATENATE(VLOOKUP(exp_SILP!$B435,'DATI COMMESSE'!$A$2:$F$25,4,FALSE)," - ", VLOOKUP(exp_SILP!$B435,'DATI COMMESSE'!$A$2:$F$25,2,FALSE)," - ",VLOOKUP(exp_SILP!$B435,'DATI COMMESSE'!$A$2:$F$25,3,FALSE))</f>
        <v>GOL - 22-02-5000 - 22-12-5003</v>
      </c>
      <c r="D435" s="18" t="str">
        <f>LEFT(exp_SILP!$R435,5)</f>
        <v>13:00</v>
      </c>
      <c r="E435" s="18" t="str">
        <f>RIGHT(exp_SILP!$R435,5)</f>
        <v>14:00</v>
      </c>
      <c r="F435" s="18">
        <f>IF(exp_SILP!$AG435&gt;=60,exp_SILP!$AG435/60,exp_SILP!$AG435)</f>
        <v>1</v>
      </c>
      <c r="G435" s="18" t="str">
        <f>VLOOKUP(exp_SILP!$Y435,'DATI CM'!$A$2:$F$28,2,FALSE)</f>
        <v>PNFMRT85H50A859E</v>
      </c>
      <c r="H435" s="18" t="str">
        <f>VLOOKUP(exp_SILP!$Y435,'DATI CM'!$A$2:$F$28,3,FALSE)</f>
        <v>A011</v>
      </c>
      <c r="I435" s="18" t="str">
        <f t="shared" si="1"/>
        <v>N</v>
      </c>
      <c r="J435" s="18" t="str">
        <f>VLOOKUP(exp_SILP!$Y435,'DATI CM'!$A$2:$F$28,4,FALSE)</f>
        <v>BIELLA</v>
      </c>
      <c r="K435" s="19">
        <f>VLOOKUP(exp_SILP!$B435,'DATI COMMESSE'!$A$2:$F$25,5,FALSE)</f>
        <v>39.94</v>
      </c>
      <c r="L435" s="19">
        <f>IF(exp_SILP!$B435="A4.10 - LEP E - ORIENTAMENTO SPECIALISTICO SKILL GAP ANALYSIS - GRUPPO 3P",0,VLOOKUP(exp_SILP!$Y435,'DATI CM'!$A$2:$F$28,6,FALSE))</f>
        <v>25</v>
      </c>
      <c r="M435" s="19">
        <f>IFERROR(VLOOKUP(exp_SILP!$B435,'DATI CM'!$H$2:$I$16,2,FALSE)*exp_SILP!$F435,0)</f>
        <v>0</v>
      </c>
      <c r="N435" s="18" t="str">
        <f>VLOOKUP(exp_SILP!$B435,'DATI COMMESSE'!$A$2:$F$25,4,FALSE)</f>
        <v>GOL</v>
      </c>
      <c r="O435" s="20">
        <f>VLOOKUP(exp_SILP!$B435,'DATI COMMESSE'!$A$2:$F$25,5,FALSE)*exp_SILP!$F435</f>
        <v>39.94</v>
      </c>
      <c r="P435" s="18" t="str">
        <f>IF(MID(exp_SILP!$W435,10,2)&gt;"40","F","M")</f>
        <v>M</v>
      </c>
      <c r="Q435" s="24" t="s">
        <v>815</v>
      </c>
      <c r="R435" s="22" t="s">
        <v>159</v>
      </c>
      <c r="S435" s="22" t="s">
        <v>70</v>
      </c>
      <c r="T435" s="22" t="s">
        <v>58</v>
      </c>
      <c r="U435" s="22" t="s">
        <v>59</v>
      </c>
      <c r="V435" s="22" t="s">
        <v>536</v>
      </c>
      <c r="W435" s="22" t="s">
        <v>537</v>
      </c>
      <c r="X435" s="22" t="s">
        <v>538</v>
      </c>
      <c r="Y435" s="22" t="s">
        <v>15</v>
      </c>
      <c r="Z435" s="22" t="s">
        <v>63</v>
      </c>
      <c r="AA435" s="22" t="s">
        <v>64</v>
      </c>
      <c r="AB435" s="22" t="s">
        <v>65</v>
      </c>
      <c r="AC435" s="22" t="s">
        <v>66</v>
      </c>
      <c r="AD435" s="22" t="s">
        <v>59</v>
      </c>
      <c r="AE435" s="22" t="s">
        <v>59</v>
      </c>
      <c r="AF435" s="22" t="s">
        <v>59</v>
      </c>
      <c r="AG435" s="25" t="s">
        <v>67</v>
      </c>
      <c r="AH435" s="22" t="s">
        <v>679</v>
      </c>
      <c r="AI435" s="22" t="s">
        <v>68</v>
      </c>
      <c r="AJ435" s="22" t="str">
        <f>VLOOKUP(exp_SILP!$Y435,'DATI CM'!$A$2:$F$28,2,FALSE)</f>
        <v>PNFMRT85H50A859E</v>
      </c>
    </row>
    <row r="436" ht="15.75" customHeight="1">
      <c r="A436" s="10" t="str">
        <f>IFERROR(VLOOKUP(exp_SILP!$W436,exp_utenti_P!D:D,1,FALSE),"_DA INSERIRE")</f>
        <v>STRGRY71L08C627Y</v>
      </c>
      <c r="B436" s="10" t="str">
        <f>IF(AND(exp_SILP!$S436="A.3 ORIENTAMENTO PROFESSIONALE",exp_SILP!$AD436="4.2"),"A.3 ORIENTAMENTO PROFESSIONALE (CARCERE)",
IF(AND(exp_SILP!$S436="A.3 ORIENTAMENTO PROFESSIONALE",exp_SILP!$AD436="."),"A.3 ORIENTAMENTO PROFESSIONALE (CARCERE)",
IF(AND(exp_SILP!$S436="A.4 CONSULENZA ORIENTATIVA",exp_SILP!$AD436="4.2"),"A.4 CONSULENZA ORIENTATIVA (CARCERE)",
IF(AND(exp_SILP!$S436="A.4 CONSULENZA ORIENTATIVA",exp_SILP!$AD436="."),"A.4 CONSULENZA ORIENTATIVA (CARCERE)",
IF(AND(exp_SILP!$S436="A.5 - LEP F1 - ACCOMPAGNAMENTO AL LAVORO",exp_SILP!$AD436="4.2"),"A.5 - LEP F1 - ACCOMPAGNAMENTO AL LAVORO (CARCERE)",
IF(AND(exp_SILP!$S436="A.5 - LEP F1 - ACCOMPAGNAMENTO AL LAVORO",exp_SILP!$AD436="."),"A.5 - LEP F1 - ACCOMPAGNAMENTO AL LAVORO (CARCERE)",
IF(AND(exp_SILP!$S436="A.5.2a - TUTORAGGIO TIROCINI",exp_SILP!$AD436="4.2"),"A.5.2a - TUTORAGGIO TIROCINI (CARCERE)",
exp_SILP!$S436)))))))</f>
        <v>A.5 - LEP F1 - ACCOMPAGNAMENTO AL LAVORO</v>
      </c>
      <c r="C436" s="11" t="str">
        <f>CONCATENATE(VLOOKUP(exp_SILP!$B436,'DATI COMMESSE'!$A$2:$F$25,4,FALSE)," - ", VLOOKUP(exp_SILP!$B436,'DATI COMMESSE'!$A$2:$F$25,2,FALSE)," - ",VLOOKUP(exp_SILP!$B436,'DATI COMMESSE'!$A$2:$F$25,3,FALSE))</f>
        <v>GOL - 22-02-5000 - 22-12-5003</v>
      </c>
      <c r="D436" s="11" t="str">
        <f>LEFT(exp_SILP!$R436,5)</f>
        <v>11:00</v>
      </c>
      <c r="E436" s="11" t="str">
        <f>RIGHT(exp_SILP!$R436,5)</f>
        <v>13:00</v>
      </c>
      <c r="F436" s="11">
        <f>IF(exp_SILP!$AG436&gt;=60,exp_SILP!$AG436/60,exp_SILP!$AG436)</f>
        <v>2</v>
      </c>
      <c r="G436" s="11" t="str">
        <f>VLOOKUP(exp_SILP!$Y436,'DATI CM'!$A$2:$F$28,2,FALSE)</f>
        <v>FLCSRN79S42L219X</v>
      </c>
      <c r="H436" s="11" t="str">
        <f>VLOOKUP(exp_SILP!$Y436,'DATI CM'!$A$2:$F$28,3,FALSE)</f>
        <v>A011</v>
      </c>
      <c r="I436" s="11" t="str">
        <f t="shared" si="1"/>
        <v>N</v>
      </c>
      <c r="J436" s="11" t="str">
        <f>VLOOKUP(exp_SILP!$Y436,'DATI CM'!$A$2:$F$28,4,FALSE)</f>
        <v>TORINO</v>
      </c>
      <c r="K436" s="12">
        <f>VLOOKUP(exp_SILP!$B436,'DATI COMMESSE'!$A$2:$F$25,5,FALSE)</f>
        <v>39.94</v>
      </c>
      <c r="L436" s="12">
        <f>IF(exp_SILP!$B436="A4.10 - LEP E - ORIENTAMENTO SPECIALISTICO SKILL GAP ANALYSIS - GRUPPO 3P",0,VLOOKUP(exp_SILP!$Y436,'DATI CM'!$A$2:$F$28,6,FALSE))</f>
        <v>25</v>
      </c>
      <c r="M436" s="12">
        <f>IFERROR(VLOOKUP(exp_SILP!$B436,'DATI CM'!$H$2:$I$16,2,FALSE)*exp_SILP!$F436,0)</f>
        <v>0</v>
      </c>
      <c r="N436" s="11" t="str">
        <f>VLOOKUP(exp_SILP!$B436,'DATI COMMESSE'!$A$2:$F$25,4,FALSE)</f>
        <v>GOL</v>
      </c>
      <c r="O436" s="13">
        <f>VLOOKUP(exp_SILP!$B436,'DATI COMMESSE'!$A$2:$F$25,5,FALSE)*exp_SILP!$F436</f>
        <v>79.88</v>
      </c>
      <c r="P436" s="11" t="str">
        <f>IF(MID(exp_SILP!$W436,10,2)&gt;"40","F","M")</f>
        <v>M</v>
      </c>
      <c r="Q436" s="27" t="s">
        <v>1023</v>
      </c>
      <c r="R436" s="15" t="s">
        <v>219</v>
      </c>
      <c r="S436" s="15" t="s">
        <v>57</v>
      </c>
      <c r="T436" s="15" t="s">
        <v>58</v>
      </c>
      <c r="U436" s="15" t="s">
        <v>59</v>
      </c>
      <c r="V436" s="15" t="s">
        <v>107</v>
      </c>
      <c r="W436" s="15" t="s">
        <v>108</v>
      </c>
      <c r="X436" s="15" t="s">
        <v>109</v>
      </c>
      <c r="Y436" s="15" t="s">
        <v>10</v>
      </c>
      <c r="Z436" s="15" t="s">
        <v>63</v>
      </c>
      <c r="AA436" s="15" t="s">
        <v>64</v>
      </c>
      <c r="AB436" s="15" t="s">
        <v>74</v>
      </c>
      <c r="AC436" s="15" t="s">
        <v>75</v>
      </c>
      <c r="AD436" s="15" t="s">
        <v>59</v>
      </c>
      <c r="AE436" s="15" t="s">
        <v>59</v>
      </c>
      <c r="AF436" s="15" t="s">
        <v>59</v>
      </c>
      <c r="AG436" s="28" t="s">
        <v>76</v>
      </c>
      <c r="AH436" s="15" t="s">
        <v>1023</v>
      </c>
      <c r="AI436" s="15" t="s">
        <v>77</v>
      </c>
      <c r="AJ436" s="15" t="str">
        <f>VLOOKUP(exp_SILP!$Y436,'DATI CM'!$A$2:$F$28,2,FALSE)</f>
        <v>FLCSRN79S42L219X</v>
      </c>
    </row>
    <row r="437" ht="15.75" customHeight="1">
      <c r="A437" s="17" t="str">
        <f>IFERROR(VLOOKUP(exp_SILP!$W437,exp_utenti_P!D:D,1,FALSE),"_DA INSERIRE")</f>
        <v>GLLGLC68P10L219E</v>
      </c>
      <c r="B437" s="17" t="str">
        <f>IF(AND(exp_SILP!$S437="A.3 ORIENTAMENTO PROFESSIONALE",exp_SILP!$AD437="4.2"),"A.3 ORIENTAMENTO PROFESSIONALE (CARCERE)",
IF(AND(exp_SILP!$S437="A.3 ORIENTAMENTO PROFESSIONALE",exp_SILP!$AD437="."),"A.3 ORIENTAMENTO PROFESSIONALE (CARCERE)",
IF(AND(exp_SILP!$S437="A.4 CONSULENZA ORIENTATIVA",exp_SILP!$AD437="4.2"),"A.4 CONSULENZA ORIENTATIVA (CARCERE)",
IF(AND(exp_SILP!$S437="A.4 CONSULENZA ORIENTATIVA",exp_SILP!$AD437="."),"A.4 CONSULENZA ORIENTATIVA (CARCERE)",
IF(AND(exp_SILP!$S437="A.5 - LEP F1 - ACCOMPAGNAMENTO AL LAVORO",exp_SILP!$AD437="4.2"),"A.5 - LEP F1 - ACCOMPAGNAMENTO AL LAVORO (CARCERE)",
IF(AND(exp_SILP!$S437="A.5 - LEP F1 - ACCOMPAGNAMENTO AL LAVORO",exp_SILP!$AD437="."),"A.5 - LEP F1 - ACCOMPAGNAMENTO AL LAVORO (CARCERE)",
IF(AND(exp_SILP!$S437="A.5.2a - TUTORAGGIO TIROCINI",exp_SILP!$AD437="4.2"),"A.5.2a - TUTORAGGIO TIROCINI (CARCERE)",
exp_SILP!$S437)))))))</f>
        <v>A.5 - LEP F1 - ACCOMPAGNAMENTO AL LAVORO</v>
      </c>
      <c r="C437" s="18" t="str">
        <f>CONCATENATE(VLOOKUP(exp_SILP!$B437,'DATI COMMESSE'!$A$2:$F$25,4,FALSE)," - ", VLOOKUP(exp_SILP!$B437,'DATI COMMESSE'!$A$2:$F$25,2,FALSE)," - ",VLOOKUP(exp_SILP!$B437,'DATI COMMESSE'!$A$2:$F$25,3,FALSE))</f>
        <v>GOL - 22-02-5000 - 22-12-5003</v>
      </c>
      <c r="D437" s="18" t="str">
        <f>LEFT(exp_SILP!$R437,5)</f>
        <v>09:00</v>
      </c>
      <c r="E437" s="18" t="str">
        <f>RIGHT(exp_SILP!$R437,5)</f>
        <v>11:00</v>
      </c>
      <c r="F437" s="18">
        <f>IF(exp_SILP!$AG437&gt;=60,exp_SILP!$AG437/60,exp_SILP!$AG437)</f>
        <v>2</v>
      </c>
      <c r="G437" s="18" t="str">
        <f>VLOOKUP(exp_SILP!$Y437,'DATI CM'!$A$2:$F$28,2,FALSE)</f>
        <v>FLCSRN79S42L219X</v>
      </c>
      <c r="H437" s="18" t="str">
        <f>VLOOKUP(exp_SILP!$Y437,'DATI CM'!$A$2:$F$28,3,FALSE)</f>
        <v>A011</v>
      </c>
      <c r="I437" s="18" t="str">
        <f t="shared" si="1"/>
        <v>N</v>
      </c>
      <c r="J437" s="18" t="str">
        <f>VLOOKUP(exp_SILP!$Y437,'DATI CM'!$A$2:$F$28,4,FALSE)</f>
        <v>TORINO</v>
      </c>
      <c r="K437" s="19">
        <f>VLOOKUP(exp_SILP!$B437,'DATI COMMESSE'!$A$2:$F$25,5,FALSE)</f>
        <v>39.94</v>
      </c>
      <c r="L437" s="19">
        <f>IF(exp_SILP!$B437="A4.10 - LEP E - ORIENTAMENTO SPECIALISTICO SKILL GAP ANALYSIS - GRUPPO 3P",0,VLOOKUP(exp_SILP!$Y437,'DATI CM'!$A$2:$F$28,6,FALSE))</f>
        <v>25</v>
      </c>
      <c r="M437" s="19">
        <f>IFERROR(VLOOKUP(exp_SILP!$B437,'DATI CM'!$H$2:$I$16,2,FALSE)*exp_SILP!$F437,0)</f>
        <v>0</v>
      </c>
      <c r="N437" s="18" t="str">
        <f>VLOOKUP(exp_SILP!$B437,'DATI COMMESSE'!$A$2:$F$25,4,FALSE)</f>
        <v>GOL</v>
      </c>
      <c r="O437" s="20">
        <f>VLOOKUP(exp_SILP!$B437,'DATI COMMESSE'!$A$2:$F$25,5,FALSE)*exp_SILP!$F437</f>
        <v>79.88</v>
      </c>
      <c r="P437" s="18" t="str">
        <f>IF(MID(exp_SILP!$W437,10,2)&gt;"40","F","M")</f>
        <v>M</v>
      </c>
      <c r="Q437" s="24" t="s">
        <v>1023</v>
      </c>
      <c r="R437" s="22" t="s">
        <v>223</v>
      </c>
      <c r="S437" s="22" t="s">
        <v>57</v>
      </c>
      <c r="T437" s="22" t="s">
        <v>58</v>
      </c>
      <c r="U437" s="22" t="s">
        <v>59</v>
      </c>
      <c r="V437" s="22" t="s">
        <v>71</v>
      </c>
      <c r="W437" s="22" t="s">
        <v>72</v>
      </c>
      <c r="X437" s="22" t="s">
        <v>73</v>
      </c>
      <c r="Y437" s="22" t="s">
        <v>10</v>
      </c>
      <c r="Z437" s="22" t="s">
        <v>63</v>
      </c>
      <c r="AA437" s="22" t="s">
        <v>64</v>
      </c>
      <c r="AB437" s="22" t="s">
        <v>74</v>
      </c>
      <c r="AC437" s="22" t="s">
        <v>75</v>
      </c>
      <c r="AD437" s="22" t="s">
        <v>59</v>
      </c>
      <c r="AE437" s="22" t="s">
        <v>59</v>
      </c>
      <c r="AF437" s="22" t="s">
        <v>59</v>
      </c>
      <c r="AG437" s="25" t="s">
        <v>76</v>
      </c>
      <c r="AH437" s="22" t="s">
        <v>1023</v>
      </c>
      <c r="AI437" s="22" t="s">
        <v>77</v>
      </c>
      <c r="AJ437" s="22" t="str">
        <f>VLOOKUP(exp_SILP!$Y437,'DATI CM'!$A$2:$F$28,2,FALSE)</f>
        <v>FLCSRN79S42L219X</v>
      </c>
    </row>
    <row r="438" ht="15.75" customHeight="1">
      <c r="A438" s="10" t="str">
        <f>IFERROR(VLOOKUP(exp_SILP!$W438,exp_utenti_P!D:D,1,FALSE),"_DA INSERIRE")</f>
        <v>PRGMSM79E21L219Q</v>
      </c>
      <c r="B438" s="10" t="str">
        <f>IF(AND(exp_SILP!$S438="A.3 ORIENTAMENTO PROFESSIONALE",exp_SILP!$AD438="4.2"),"A.3 ORIENTAMENTO PROFESSIONALE (CARCERE)",
IF(AND(exp_SILP!$S438="A.3 ORIENTAMENTO PROFESSIONALE",exp_SILP!$AD438="."),"A.3 ORIENTAMENTO PROFESSIONALE (CARCERE)",
IF(AND(exp_SILP!$S438="A.4 CONSULENZA ORIENTATIVA",exp_SILP!$AD438="4.2"),"A.4 CONSULENZA ORIENTATIVA (CARCERE)",
IF(AND(exp_SILP!$S438="A.4 CONSULENZA ORIENTATIVA",exp_SILP!$AD438="."),"A.4 CONSULENZA ORIENTATIVA (CARCERE)",
IF(AND(exp_SILP!$S438="A.5 - LEP F1 - ACCOMPAGNAMENTO AL LAVORO",exp_SILP!$AD438="4.2"),"A.5 - LEP F1 - ACCOMPAGNAMENTO AL LAVORO (CARCERE)",
IF(AND(exp_SILP!$S438="A.5 - LEP F1 - ACCOMPAGNAMENTO AL LAVORO",exp_SILP!$AD438="."),"A.5 - LEP F1 - ACCOMPAGNAMENTO AL LAVORO (CARCERE)",
IF(AND(exp_SILP!$S438="A.5.2a - TUTORAGGIO TIROCINI",exp_SILP!$AD438="4.2"),"A.5.2a - TUTORAGGIO TIROCINI (CARCERE)",
exp_SILP!$S438)))))))</f>
        <v>A.5 - LEP F1 - ACCOMPAGNAMENTO AL LAVORO</v>
      </c>
      <c r="C438" s="11" t="str">
        <f>CONCATENATE(VLOOKUP(exp_SILP!$B438,'DATI COMMESSE'!$A$2:$F$25,4,FALSE)," - ", VLOOKUP(exp_SILP!$B438,'DATI COMMESSE'!$A$2:$F$25,2,FALSE)," - ",VLOOKUP(exp_SILP!$B438,'DATI COMMESSE'!$A$2:$F$25,3,FALSE))</f>
        <v>GOL - 22-02-5000 - 22-12-5003</v>
      </c>
      <c r="D438" s="11" t="str">
        <f>LEFT(exp_SILP!$R438,5)</f>
        <v>16:30</v>
      </c>
      <c r="E438" s="11" t="str">
        <f>RIGHT(exp_SILP!$R438,5)</f>
        <v>18:00</v>
      </c>
      <c r="F438" s="11">
        <f>IF(exp_SILP!$AG438&gt;=60,exp_SILP!$AG438/60,exp_SILP!$AG438)</f>
        <v>1.5</v>
      </c>
      <c r="G438" s="11" t="str">
        <f>VLOOKUP(exp_SILP!$Y438,'DATI CM'!$A$2:$F$28,2,FALSE)</f>
        <v>FLCSRN79S42L219X</v>
      </c>
      <c r="H438" s="11" t="str">
        <f>VLOOKUP(exp_SILP!$Y438,'DATI CM'!$A$2:$F$28,3,FALSE)</f>
        <v>A011</v>
      </c>
      <c r="I438" s="11" t="str">
        <f t="shared" si="1"/>
        <v>N</v>
      </c>
      <c r="J438" s="11" t="str">
        <f>VLOOKUP(exp_SILP!$Y438,'DATI CM'!$A$2:$F$28,4,FALSE)</f>
        <v>TORINO</v>
      </c>
      <c r="K438" s="12">
        <f>VLOOKUP(exp_SILP!$B438,'DATI COMMESSE'!$A$2:$F$25,5,FALSE)</f>
        <v>39.94</v>
      </c>
      <c r="L438" s="12">
        <f>IF(exp_SILP!$B438="A4.10 - LEP E - ORIENTAMENTO SPECIALISTICO SKILL GAP ANALYSIS - GRUPPO 3P",0,VLOOKUP(exp_SILP!$Y438,'DATI CM'!$A$2:$F$28,6,FALSE))</f>
        <v>25</v>
      </c>
      <c r="M438" s="12">
        <f>IFERROR(VLOOKUP(exp_SILP!$B438,'DATI CM'!$H$2:$I$16,2,FALSE)*exp_SILP!$F438,0)</f>
        <v>0</v>
      </c>
      <c r="N438" s="11" t="str">
        <f>VLOOKUP(exp_SILP!$B438,'DATI COMMESSE'!$A$2:$F$25,4,FALSE)</f>
        <v>GOL</v>
      </c>
      <c r="O438" s="13">
        <f>VLOOKUP(exp_SILP!$B438,'DATI COMMESSE'!$A$2:$F$25,5,FALSE)*exp_SILP!$F438</f>
        <v>59.91</v>
      </c>
      <c r="P438" s="11" t="str">
        <f>IF(MID(exp_SILP!$W438,10,2)&gt;"40","F","M")</f>
        <v>M</v>
      </c>
      <c r="Q438" s="27" t="s">
        <v>1023</v>
      </c>
      <c r="R438" s="15" t="s">
        <v>1024</v>
      </c>
      <c r="S438" s="15" t="s">
        <v>57</v>
      </c>
      <c r="T438" s="15" t="s">
        <v>58</v>
      </c>
      <c r="U438" s="15" t="s">
        <v>59</v>
      </c>
      <c r="V438" s="15" t="s">
        <v>542</v>
      </c>
      <c r="W438" s="15" t="s">
        <v>543</v>
      </c>
      <c r="X438" s="15" t="s">
        <v>544</v>
      </c>
      <c r="Y438" s="15" t="s">
        <v>10</v>
      </c>
      <c r="Z438" s="15" t="s">
        <v>63</v>
      </c>
      <c r="AA438" s="15" t="s">
        <v>64</v>
      </c>
      <c r="AB438" s="15" t="s">
        <v>74</v>
      </c>
      <c r="AC438" s="15" t="s">
        <v>75</v>
      </c>
      <c r="AD438" s="15" t="s">
        <v>59</v>
      </c>
      <c r="AE438" s="15" t="s">
        <v>59</v>
      </c>
      <c r="AF438" s="15" t="s">
        <v>59</v>
      </c>
      <c r="AG438" s="28" t="s">
        <v>397</v>
      </c>
      <c r="AH438" s="15" t="s">
        <v>1023</v>
      </c>
      <c r="AI438" s="15" t="s">
        <v>77</v>
      </c>
      <c r="AJ438" s="15" t="str">
        <f>VLOOKUP(exp_SILP!$Y438,'DATI CM'!$A$2:$F$28,2,FALSE)</f>
        <v>FLCSRN79S42L219X</v>
      </c>
    </row>
    <row r="439" ht="15.75" customHeight="1">
      <c r="A439" s="17" t="str">
        <f>IFERROR(VLOOKUP(exp_SILP!$W439,exp_utenti_P!D:D,1,FALSE),"_DA INSERIRE")</f>
        <v>RQRNMR73P62Z611Z</v>
      </c>
      <c r="B439" s="17" t="str">
        <f>IF(AND(exp_SILP!$S439="A.3 ORIENTAMENTO PROFESSIONALE",exp_SILP!$AD439="4.2"),"A.3 ORIENTAMENTO PROFESSIONALE (CARCERE)",
IF(AND(exp_SILP!$S439="A.3 ORIENTAMENTO PROFESSIONALE",exp_SILP!$AD439="."),"A.3 ORIENTAMENTO PROFESSIONALE (CARCERE)",
IF(AND(exp_SILP!$S439="A.4 CONSULENZA ORIENTATIVA",exp_SILP!$AD439="4.2"),"A.4 CONSULENZA ORIENTATIVA (CARCERE)",
IF(AND(exp_SILP!$S439="A.4 CONSULENZA ORIENTATIVA",exp_SILP!$AD439="."),"A.4 CONSULENZA ORIENTATIVA (CARCERE)",
IF(AND(exp_SILP!$S439="A.5 - LEP F1 - ACCOMPAGNAMENTO AL LAVORO",exp_SILP!$AD439="4.2"),"A.5 - LEP F1 - ACCOMPAGNAMENTO AL LAVORO (CARCERE)",
IF(AND(exp_SILP!$S439="A.5 - LEP F1 - ACCOMPAGNAMENTO AL LAVORO",exp_SILP!$AD439="."),"A.5 - LEP F1 - ACCOMPAGNAMENTO AL LAVORO (CARCERE)",
IF(AND(exp_SILP!$S439="A.5.2a - TUTORAGGIO TIROCINI",exp_SILP!$AD439="4.2"),"A.5.2a - TUTORAGGIO TIROCINI (CARCERE)",
exp_SILP!$S439)))))))</f>
        <v>A.5 - LEP F1 - ACCOMPAGNAMENTO AL LAVORO</v>
      </c>
      <c r="C439" s="18" t="str">
        <f>CONCATENATE(VLOOKUP(exp_SILP!$B439,'DATI COMMESSE'!$A$2:$F$25,4,FALSE)," - ", VLOOKUP(exp_SILP!$B439,'DATI COMMESSE'!$A$2:$F$25,2,FALSE)," - ",VLOOKUP(exp_SILP!$B439,'DATI COMMESSE'!$A$2:$F$25,3,FALSE))</f>
        <v>GOL - 22-02-5000 - 22-12-5003</v>
      </c>
      <c r="D439" s="18" t="str">
        <f>LEFT(exp_SILP!$R439,5)</f>
        <v>14:00</v>
      </c>
      <c r="E439" s="18" t="str">
        <f>RIGHT(exp_SILP!$R439,5)</f>
        <v>15:00</v>
      </c>
      <c r="F439" s="18">
        <f>IF(exp_SILP!$AG439&gt;=60,exp_SILP!$AG439/60,exp_SILP!$AG439)</f>
        <v>1</v>
      </c>
      <c r="G439" s="18" t="str">
        <f>VLOOKUP(exp_SILP!$Y439,'DATI CM'!$A$2:$F$28,2,FALSE)</f>
        <v>FLCSRN79S42L219X</v>
      </c>
      <c r="H439" s="18" t="str">
        <f>VLOOKUP(exp_SILP!$Y439,'DATI CM'!$A$2:$F$28,3,FALSE)</f>
        <v>A011</v>
      </c>
      <c r="I439" s="18" t="str">
        <f t="shared" si="1"/>
        <v>N</v>
      </c>
      <c r="J439" s="18" t="str">
        <f>VLOOKUP(exp_SILP!$Y439,'DATI CM'!$A$2:$F$28,4,FALSE)</f>
        <v>TORINO</v>
      </c>
      <c r="K439" s="19">
        <f>VLOOKUP(exp_SILP!$B439,'DATI COMMESSE'!$A$2:$F$25,5,FALSE)</f>
        <v>39.94</v>
      </c>
      <c r="L439" s="19">
        <f>IF(exp_SILP!$B439="A4.10 - LEP E - ORIENTAMENTO SPECIALISTICO SKILL GAP ANALYSIS - GRUPPO 3P",0,VLOOKUP(exp_SILP!$Y439,'DATI CM'!$A$2:$F$28,6,FALSE))</f>
        <v>25</v>
      </c>
      <c r="M439" s="19">
        <f>IFERROR(VLOOKUP(exp_SILP!$B439,'DATI CM'!$H$2:$I$16,2,FALSE)*exp_SILP!$F439,0)</f>
        <v>0</v>
      </c>
      <c r="N439" s="18" t="str">
        <f>VLOOKUP(exp_SILP!$B439,'DATI COMMESSE'!$A$2:$F$25,4,FALSE)</f>
        <v>GOL</v>
      </c>
      <c r="O439" s="20">
        <f>VLOOKUP(exp_SILP!$B439,'DATI COMMESSE'!$A$2:$F$25,5,FALSE)*exp_SILP!$F439</f>
        <v>39.94</v>
      </c>
      <c r="P439" s="18" t="str">
        <f>IF(MID(exp_SILP!$W439,10,2)&gt;"40","F","M")</f>
        <v>F</v>
      </c>
      <c r="Q439" s="24" t="s">
        <v>1023</v>
      </c>
      <c r="R439" s="22" t="s">
        <v>56</v>
      </c>
      <c r="S439" s="22" t="s">
        <v>57</v>
      </c>
      <c r="T439" s="22" t="s">
        <v>58</v>
      </c>
      <c r="U439" s="22" t="s">
        <v>59</v>
      </c>
      <c r="V439" s="22" t="s">
        <v>1025</v>
      </c>
      <c r="W439" s="22" t="s">
        <v>1026</v>
      </c>
      <c r="X439" s="22" t="s">
        <v>1027</v>
      </c>
      <c r="Y439" s="22" t="s">
        <v>10</v>
      </c>
      <c r="Z439" s="22" t="s">
        <v>63</v>
      </c>
      <c r="AA439" s="22" t="s">
        <v>64</v>
      </c>
      <c r="AB439" s="22" t="s">
        <v>74</v>
      </c>
      <c r="AC439" s="22" t="s">
        <v>75</v>
      </c>
      <c r="AD439" s="22" t="s">
        <v>59</v>
      </c>
      <c r="AE439" s="22" t="s">
        <v>59</v>
      </c>
      <c r="AF439" s="22" t="s">
        <v>59</v>
      </c>
      <c r="AG439" s="25" t="s">
        <v>67</v>
      </c>
      <c r="AH439" s="22" t="s">
        <v>1023</v>
      </c>
      <c r="AI439" s="22" t="s">
        <v>77</v>
      </c>
      <c r="AJ439" s="22" t="str">
        <f>VLOOKUP(exp_SILP!$Y439,'DATI CM'!$A$2:$F$28,2,FALSE)</f>
        <v>FLCSRN79S42L219X</v>
      </c>
    </row>
    <row r="440" ht="15.75" hidden="1" customHeight="1">
      <c r="A440" s="10" t="str">
        <f>IFERROR(VLOOKUP(exp_SILP!$W440,exp_utenti_P!D:D,1,FALSE),"_DA INSERIRE")</f>
        <v>MJDLRT65T42Z100L</v>
      </c>
      <c r="B440" s="10" t="str">
        <f>IF(AND(exp_SILP!$S440="A.3 ORIENTAMENTO PROFESSIONALE",exp_SILP!$AD440="4.2"),"A.3 ORIENTAMENTO PROFESSIONALE (CARCERE)",
IF(AND(exp_SILP!$S440="A.3 ORIENTAMENTO PROFESSIONALE",exp_SILP!$AD440="."),"A.3 ORIENTAMENTO PROFESSIONALE (CARCERE)",
IF(AND(exp_SILP!$S440="A.4 CONSULENZA ORIENTATIVA",exp_SILP!$AD440="4.2"),"A.4 CONSULENZA ORIENTATIVA (CARCERE)",
IF(AND(exp_SILP!$S440="A.4 CONSULENZA ORIENTATIVA",exp_SILP!$AD440="."),"A.4 CONSULENZA ORIENTATIVA (CARCERE)",
IF(AND(exp_SILP!$S440="A.5 - LEP F1 - ACCOMPAGNAMENTO AL LAVORO",exp_SILP!$AD440="4.2"),"A.5 - LEP F1 - ACCOMPAGNAMENTO AL LAVORO (CARCERE)",
IF(AND(exp_SILP!$S440="A.5 - LEP F1 - ACCOMPAGNAMENTO AL LAVORO",exp_SILP!$AD440="."),"A.5 - LEP F1 - ACCOMPAGNAMENTO AL LAVORO (CARCERE)",
IF(AND(exp_SILP!$S440="A.5.2a - TUTORAGGIO TIROCINI",exp_SILP!$AD440="4.2"),"A.5.2a - TUTORAGGIO TIROCINI (CARCERE)",
exp_SILP!$S440)))))))</f>
        <v>A.5 - LEP F1 - ACCOMPAGNAMENTO AL LAVORO</v>
      </c>
      <c r="C440" s="11" t="str">
        <f>CONCATENATE(VLOOKUP(exp_SILP!$B440,'DATI COMMESSE'!$A$2:$F$25,4,FALSE)," - ", VLOOKUP(exp_SILP!$B440,'DATI COMMESSE'!$A$2:$F$25,2,FALSE)," - ",VLOOKUP(exp_SILP!$B440,'DATI COMMESSE'!$A$2:$F$25,3,FALSE))</f>
        <v>GOL - 22-02-5000 - 22-12-5003</v>
      </c>
      <c r="D440" s="11" t="str">
        <f>LEFT(exp_SILP!$R440,5)</f>
        <v>09:00</v>
      </c>
      <c r="E440" s="11" t="str">
        <f>RIGHT(exp_SILP!$R440,5)</f>
        <v>11:00</v>
      </c>
      <c r="F440" s="11">
        <f>IF(exp_SILP!$AG440&gt;=60,exp_SILP!$AG440/60,exp_SILP!$AG440)</f>
        <v>2</v>
      </c>
      <c r="G440" s="11" t="str">
        <f>VLOOKUP(exp_SILP!$Y440,'DATI CM'!$A$2:$F$28,2,FALSE)</f>
        <v>DRDSMN81D20D205B</v>
      </c>
      <c r="H440" s="11" t="str">
        <f>VLOOKUP(exp_SILP!$Y440,'DATI CM'!$A$2:$F$28,3,FALSE)</f>
        <v>A010</v>
      </c>
      <c r="I440" s="11" t="str">
        <f t="shared" si="1"/>
        <v>N</v>
      </c>
      <c r="J440" s="11" t="str">
        <f>VLOOKUP(exp_SILP!$Y440,'DATI CM'!$A$2:$F$28,4,FALSE)</f>
        <v>TORINO</v>
      </c>
      <c r="K440" s="12">
        <f>VLOOKUP(exp_SILP!$B440,'DATI COMMESSE'!$A$2:$F$25,5,FALSE)</f>
        <v>39.94</v>
      </c>
      <c r="L440" s="12" t="str">
        <f>IF(exp_SILP!$B440="A4.10 - LEP E - ORIENTAMENTO SPECIALISTICO SKILL GAP ANALYSIS - GRUPPO 3P",0,VLOOKUP(exp_SILP!$Y440,'DATI CM'!$A$2:$F$28,6,FALSE))</f>
        <v/>
      </c>
      <c r="M440" s="12">
        <f>IFERROR(VLOOKUP(exp_SILP!$B440,'DATI CM'!$H$2:$I$16,2,FALSE)*exp_SILP!$F440,0)</f>
        <v>0</v>
      </c>
      <c r="N440" s="11" t="str">
        <f>VLOOKUP(exp_SILP!$B440,'DATI COMMESSE'!$A$2:$F$25,4,FALSE)</f>
        <v>GOL</v>
      </c>
      <c r="O440" s="13">
        <f>VLOOKUP(exp_SILP!$B440,'DATI COMMESSE'!$A$2:$F$25,5,FALSE)*exp_SILP!$F440</f>
        <v>79.88</v>
      </c>
      <c r="P440" s="11" t="str">
        <f>IF(MID(exp_SILP!$W440,10,2)&gt;"40","F","M")</f>
        <v>F</v>
      </c>
      <c r="Q440" s="27" t="s">
        <v>1028</v>
      </c>
      <c r="R440" s="15" t="s">
        <v>223</v>
      </c>
      <c r="S440" s="15" t="s">
        <v>57</v>
      </c>
      <c r="T440" s="15" t="s">
        <v>58</v>
      </c>
      <c r="U440" s="15" t="s">
        <v>59</v>
      </c>
      <c r="V440" s="15" t="s">
        <v>387</v>
      </c>
      <c r="W440" s="15" t="s">
        <v>388</v>
      </c>
      <c r="X440" s="15" t="s">
        <v>389</v>
      </c>
      <c r="Y440" s="15" t="s">
        <v>7</v>
      </c>
      <c r="Z440" s="15" t="s">
        <v>63</v>
      </c>
      <c r="AA440" s="15" t="s">
        <v>64</v>
      </c>
      <c r="AB440" s="15" t="s">
        <v>65</v>
      </c>
      <c r="AC440" s="15" t="s">
        <v>135</v>
      </c>
      <c r="AD440" s="15" t="s">
        <v>59</v>
      </c>
      <c r="AE440" s="15" t="s">
        <v>59</v>
      </c>
      <c r="AF440" s="15" t="s">
        <v>59</v>
      </c>
      <c r="AG440" s="28" t="s">
        <v>76</v>
      </c>
      <c r="AH440" s="15" t="s">
        <v>1028</v>
      </c>
      <c r="AI440" s="15" t="s">
        <v>715</v>
      </c>
      <c r="AJ440" s="15" t="str">
        <f>VLOOKUP(exp_SILP!$Y440,'DATI CM'!$A$2:$F$28,2,FALSE)</f>
        <v>DRDSMN81D20D205B</v>
      </c>
    </row>
    <row r="441" ht="15.75" hidden="1" customHeight="1">
      <c r="A441" s="17" t="str">
        <f>IFERROR(VLOOKUP(exp_SILP!$W441,exp_utenti_P!D:D,1,FALSE),"_DA INSERIRE")</f>
        <v>SCHCHR90P52L219J</v>
      </c>
      <c r="B441" s="17" t="str">
        <f>IF(AND(exp_SILP!$S441="A.3 ORIENTAMENTO PROFESSIONALE",exp_SILP!$AD441="4.2"),"A.3 ORIENTAMENTO PROFESSIONALE (CARCERE)",
IF(AND(exp_SILP!$S441="A.3 ORIENTAMENTO PROFESSIONALE",exp_SILP!$AD441="."),"A.3 ORIENTAMENTO PROFESSIONALE (CARCERE)",
IF(AND(exp_SILP!$S441="A.4 CONSULENZA ORIENTATIVA",exp_SILP!$AD441="4.2"),"A.4 CONSULENZA ORIENTATIVA (CARCERE)",
IF(AND(exp_SILP!$S441="A.4 CONSULENZA ORIENTATIVA",exp_SILP!$AD441="."),"A.4 CONSULENZA ORIENTATIVA (CARCERE)",
IF(AND(exp_SILP!$S441="A.5 - LEP F1 - ACCOMPAGNAMENTO AL LAVORO",exp_SILP!$AD441="4.2"),"A.5 - LEP F1 - ACCOMPAGNAMENTO AL LAVORO (CARCERE)",
IF(AND(exp_SILP!$S441="A.5 - LEP F1 - ACCOMPAGNAMENTO AL LAVORO",exp_SILP!$AD441="."),"A.5 - LEP F1 - ACCOMPAGNAMENTO AL LAVORO (CARCERE)",
IF(AND(exp_SILP!$S441="A.5.2a - TUTORAGGIO TIROCINI",exp_SILP!$AD441="4.2"),"A.5.2a - TUTORAGGIO TIROCINI (CARCERE)",
exp_SILP!$S441)))))))</f>
        <v>A.5 - LEP F1 - ACCOMPAGNAMENTO AL LAVORO</v>
      </c>
      <c r="C441" s="18" t="str">
        <f>CONCATENATE(VLOOKUP(exp_SILP!$B441,'DATI COMMESSE'!$A$2:$F$25,4,FALSE)," - ", VLOOKUP(exp_SILP!$B441,'DATI COMMESSE'!$A$2:$F$25,2,FALSE)," - ",VLOOKUP(exp_SILP!$B441,'DATI COMMESSE'!$A$2:$F$25,3,FALSE))</f>
        <v>GOL - 22-02-5000 - 22-12-5003</v>
      </c>
      <c r="D441" s="18" t="str">
        <f>LEFT(exp_SILP!$R441,5)</f>
        <v>09:00</v>
      </c>
      <c r="E441" s="18" t="str">
        <f>RIGHT(exp_SILP!$R441,5)</f>
        <v>10:00</v>
      </c>
      <c r="F441" s="18">
        <f>IF(exp_SILP!$AG441&gt;=60,exp_SILP!$AG441/60,exp_SILP!$AG441)</f>
        <v>1</v>
      </c>
      <c r="G441" s="18" t="str">
        <f>VLOOKUP(exp_SILP!$Y441,'DATI CM'!$A$2:$F$28,2,FALSE)</f>
        <v>DNRSMN97E58L219U</v>
      </c>
      <c r="H441" s="18" t="str">
        <f>VLOOKUP(exp_SILP!$Y441,'DATI CM'!$A$2:$F$28,3,FALSE)</f>
        <v/>
      </c>
      <c r="I441" s="18" t="str">
        <f t="shared" si="1"/>
        <v>N</v>
      </c>
      <c r="J441" s="18" t="str">
        <f>VLOOKUP(exp_SILP!$Y441,'DATI CM'!$A$2:$F$28,4,FALSE)</f>
        <v/>
      </c>
      <c r="K441" s="19">
        <f>VLOOKUP(exp_SILP!$B441,'DATI COMMESSE'!$A$2:$F$25,5,FALSE)</f>
        <v>39.94</v>
      </c>
      <c r="L441" s="19" t="str">
        <f>IF(exp_SILP!$B441="A4.10 - LEP E - ORIENTAMENTO SPECIALISTICO SKILL GAP ANALYSIS - GRUPPO 3P",0,VLOOKUP(exp_SILP!$Y441,'DATI CM'!$A$2:$F$28,6,FALSE))</f>
        <v/>
      </c>
      <c r="M441" s="19">
        <f>IFERROR(VLOOKUP(exp_SILP!$B441,'DATI CM'!$H$2:$I$16,2,FALSE)*exp_SILP!$F441,0)</f>
        <v>0</v>
      </c>
      <c r="N441" s="18" t="str">
        <f>VLOOKUP(exp_SILP!$B441,'DATI COMMESSE'!$A$2:$F$25,4,FALSE)</f>
        <v>GOL</v>
      </c>
      <c r="O441" s="20">
        <f>VLOOKUP(exp_SILP!$B441,'DATI COMMESSE'!$A$2:$F$25,5,FALSE)*exp_SILP!$F441</f>
        <v>39.94</v>
      </c>
      <c r="P441" s="18" t="str">
        <f>IF(MID(exp_SILP!$W441,10,2)&gt;"40","F","M")</f>
        <v>F</v>
      </c>
      <c r="Q441" s="24" t="s">
        <v>1028</v>
      </c>
      <c r="R441" s="22" t="s">
        <v>203</v>
      </c>
      <c r="S441" s="22" t="s">
        <v>57</v>
      </c>
      <c r="T441" s="22" t="s">
        <v>58</v>
      </c>
      <c r="U441" s="22" t="s">
        <v>59</v>
      </c>
      <c r="V441" s="22" t="s">
        <v>953</v>
      </c>
      <c r="W441" s="22" t="s">
        <v>954</v>
      </c>
      <c r="X441" s="22" t="s">
        <v>955</v>
      </c>
      <c r="Y441" s="22" t="s">
        <v>8</v>
      </c>
      <c r="Z441" s="22" t="s">
        <v>63</v>
      </c>
      <c r="AA441" s="22" t="s">
        <v>64</v>
      </c>
      <c r="AB441" s="22" t="s">
        <v>65</v>
      </c>
      <c r="AC441" s="22" t="s">
        <v>135</v>
      </c>
      <c r="AD441" s="22" t="s">
        <v>59</v>
      </c>
      <c r="AE441" s="22" t="s">
        <v>59</v>
      </c>
      <c r="AF441" s="22" t="s">
        <v>114</v>
      </c>
      <c r="AG441" s="25" t="s">
        <v>67</v>
      </c>
      <c r="AH441" s="22" t="s">
        <v>1028</v>
      </c>
      <c r="AI441" s="22" t="s">
        <v>143</v>
      </c>
      <c r="AJ441" s="22" t="str">
        <f>VLOOKUP(exp_SILP!$Y441,'DATI CM'!$A$2:$F$28,2,FALSE)</f>
        <v>DNRSMN97E58L219U</v>
      </c>
    </row>
    <row r="442" ht="15.75" hidden="1" customHeight="1">
      <c r="A442" s="10" t="str">
        <f>IFERROR(VLOOKUP(exp_SILP!$W442,exp_utenti_P!D:D,1,FALSE),"_DA INSERIRE")</f>
        <v>CNTTTR71H07L219Q</v>
      </c>
      <c r="B442" s="10" t="str">
        <f>IF(AND(exp_SILP!$S442="A.3 ORIENTAMENTO PROFESSIONALE",exp_SILP!$AD442="4.2"),"A.3 ORIENTAMENTO PROFESSIONALE (CARCERE)",
IF(AND(exp_SILP!$S442="A.3 ORIENTAMENTO PROFESSIONALE",exp_SILP!$AD442="."),"A.3 ORIENTAMENTO PROFESSIONALE (CARCERE)",
IF(AND(exp_SILP!$S442="A.4 CONSULENZA ORIENTATIVA",exp_SILP!$AD442="4.2"),"A.4 CONSULENZA ORIENTATIVA (CARCERE)",
IF(AND(exp_SILP!$S442="A.4 CONSULENZA ORIENTATIVA",exp_SILP!$AD442="."),"A.4 CONSULENZA ORIENTATIVA (CARCERE)",
IF(AND(exp_SILP!$S442="A.5 - LEP F1 - ACCOMPAGNAMENTO AL LAVORO",exp_SILP!$AD442="4.2"),"A.5 - LEP F1 - ACCOMPAGNAMENTO AL LAVORO (CARCERE)",
IF(AND(exp_SILP!$S442="A.5 - LEP F1 - ACCOMPAGNAMENTO AL LAVORO",exp_SILP!$AD442="."),"A.5 - LEP F1 - ACCOMPAGNAMENTO AL LAVORO (CARCERE)",
IF(AND(exp_SILP!$S442="A.5.2a - TUTORAGGIO TIROCINI",exp_SILP!$AD442="4.2"),"A.5.2a - TUTORAGGIO TIROCINI (CARCERE)",
exp_SILP!$S442)))))))</f>
        <v>A4.10 - LEP E - ORIENTAMENTO SPECIALISTICO SKILL GAP ANALYSIS</v>
      </c>
      <c r="C442" s="11" t="str">
        <f>CONCATENATE(VLOOKUP(exp_SILP!$B442,'DATI COMMESSE'!$A$2:$F$25,4,FALSE)," - ", VLOOKUP(exp_SILP!$B442,'DATI COMMESSE'!$A$2:$F$25,2,FALSE)," - ",VLOOKUP(exp_SILP!$B442,'DATI COMMESSE'!$A$2:$F$25,3,FALSE))</f>
        <v>GOL - 22-02-5000 - 22-12-5003</v>
      </c>
      <c r="D442" s="11" t="str">
        <f>LEFT(exp_SILP!$R442,5)</f>
        <v>12:00</v>
      </c>
      <c r="E442" s="11" t="str">
        <f>RIGHT(exp_SILP!$R442,5)</f>
        <v>13:00</v>
      </c>
      <c r="F442" s="11">
        <f>IF(exp_SILP!$AG442&gt;=60,exp_SILP!$AG442/60,exp_SILP!$AG442)</f>
        <v>1</v>
      </c>
      <c r="G442" s="11" t="str">
        <f>VLOOKUP(exp_SILP!$Y442,'DATI CM'!$A$2:$F$28,2,FALSE)</f>
        <v>DRDSMN81D20D205B</v>
      </c>
      <c r="H442" s="11" t="str">
        <f>VLOOKUP(exp_SILP!$Y442,'DATI CM'!$A$2:$F$28,3,FALSE)</f>
        <v>A010</v>
      </c>
      <c r="I442" s="11" t="str">
        <f t="shared" si="1"/>
        <v>N</v>
      </c>
      <c r="J442" s="11" t="str">
        <f>VLOOKUP(exp_SILP!$Y442,'DATI CM'!$A$2:$F$28,4,FALSE)</f>
        <v>TORINO</v>
      </c>
      <c r="K442" s="12">
        <f>VLOOKUP(exp_SILP!$B442,'DATI COMMESSE'!$A$2:$F$25,5,FALSE)</f>
        <v>39.94</v>
      </c>
      <c r="L442" s="12" t="str">
        <f>IF(exp_SILP!$B442="A4.10 - LEP E - ORIENTAMENTO SPECIALISTICO SKILL GAP ANALYSIS - GRUPPO 3P",0,VLOOKUP(exp_SILP!$Y442,'DATI CM'!$A$2:$F$28,6,FALSE))</f>
        <v/>
      </c>
      <c r="M442" s="12">
        <f>IFERROR(VLOOKUP(exp_SILP!$B442,'DATI CM'!$H$2:$I$16,2,FALSE)*exp_SILP!$F442,0)</f>
        <v>0</v>
      </c>
      <c r="N442" s="11" t="str">
        <f>VLOOKUP(exp_SILP!$B442,'DATI COMMESSE'!$A$2:$F$25,4,FALSE)</f>
        <v>GOL</v>
      </c>
      <c r="O442" s="13">
        <f>VLOOKUP(exp_SILP!$B442,'DATI COMMESSE'!$A$2:$F$25,5,FALSE)*exp_SILP!$F442</f>
        <v>39.94</v>
      </c>
      <c r="P442" s="11" t="str">
        <f>IF(MID(exp_SILP!$W442,10,2)&gt;"40","F","M")</f>
        <v>M</v>
      </c>
      <c r="Q442" s="27" t="s">
        <v>1028</v>
      </c>
      <c r="R442" s="15" t="s">
        <v>102</v>
      </c>
      <c r="S442" s="15" t="s">
        <v>70</v>
      </c>
      <c r="T442" s="15" t="s">
        <v>58</v>
      </c>
      <c r="U442" s="15" t="s">
        <v>59</v>
      </c>
      <c r="V442" s="15" t="s">
        <v>712</v>
      </c>
      <c r="W442" s="15" t="s">
        <v>713</v>
      </c>
      <c r="X442" s="15" t="s">
        <v>714</v>
      </c>
      <c r="Y442" s="15" t="s">
        <v>7</v>
      </c>
      <c r="Z442" s="15" t="s">
        <v>63</v>
      </c>
      <c r="AA442" s="15" t="s">
        <v>64</v>
      </c>
      <c r="AB442" s="15" t="s">
        <v>65</v>
      </c>
      <c r="AC442" s="15" t="s">
        <v>135</v>
      </c>
      <c r="AD442" s="15" t="s">
        <v>59</v>
      </c>
      <c r="AE442" s="15" t="s">
        <v>59</v>
      </c>
      <c r="AF442" s="15" t="s">
        <v>114</v>
      </c>
      <c r="AG442" s="28" t="s">
        <v>67</v>
      </c>
      <c r="AH442" s="15" t="s">
        <v>1028</v>
      </c>
      <c r="AI442" s="15" t="s">
        <v>715</v>
      </c>
      <c r="AJ442" s="15" t="str">
        <f>VLOOKUP(exp_SILP!$Y442,'DATI CM'!$A$2:$F$28,2,FALSE)</f>
        <v>DRDSMN81D20D205B</v>
      </c>
    </row>
    <row r="443" ht="15.75" hidden="1" customHeight="1">
      <c r="A443" s="17" t="str">
        <f>IFERROR(VLOOKUP(exp_SILP!$W443,exp_utenti_P!D:D,1,FALSE),"_DA INSERIRE")</f>
        <v>CNTTTR71H07L219Q</v>
      </c>
      <c r="B443" s="17" t="str">
        <f>IF(AND(exp_SILP!$S443="A.3 ORIENTAMENTO PROFESSIONALE",exp_SILP!$AD443="4.2"),"A.3 ORIENTAMENTO PROFESSIONALE (CARCERE)",
IF(AND(exp_SILP!$S443="A.3 ORIENTAMENTO PROFESSIONALE",exp_SILP!$AD443="."),"A.3 ORIENTAMENTO PROFESSIONALE (CARCERE)",
IF(AND(exp_SILP!$S443="A.4 CONSULENZA ORIENTATIVA",exp_SILP!$AD443="4.2"),"A.4 CONSULENZA ORIENTATIVA (CARCERE)",
IF(AND(exp_SILP!$S443="A.4 CONSULENZA ORIENTATIVA",exp_SILP!$AD443="."),"A.4 CONSULENZA ORIENTATIVA (CARCERE)",
IF(AND(exp_SILP!$S443="A.5 - LEP F1 - ACCOMPAGNAMENTO AL LAVORO",exp_SILP!$AD443="4.2"),"A.5 - LEP F1 - ACCOMPAGNAMENTO AL LAVORO (CARCERE)",
IF(AND(exp_SILP!$S443="A.5 - LEP F1 - ACCOMPAGNAMENTO AL LAVORO",exp_SILP!$AD443="."),"A.5 - LEP F1 - ACCOMPAGNAMENTO AL LAVORO (CARCERE)",
IF(AND(exp_SILP!$S443="A.5.2a - TUTORAGGIO TIROCINI",exp_SILP!$AD443="4.2"),"A.5.2a - TUTORAGGIO TIROCINI (CARCERE)",
exp_SILP!$S443)))))))</f>
        <v>A4.10 - LEP E - ORIENTAMENTO SPECIALISTICO SKILL GAP ANALYSIS</v>
      </c>
      <c r="C443" s="18" t="str">
        <f>CONCATENATE(VLOOKUP(exp_SILP!$B443,'DATI COMMESSE'!$A$2:$F$25,4,FALSE)," - ", VLOOKUP(exp_SILP!$B443,'DATI COMMESSE'!$A$2:$F$25,2,FALSE)," - ",VLOOKUP(exp_SILP!$B443,'DATI COMMESSE'!$A$2:$F$25,3,FALSE))</f>
        <v>GOL - 22-02-5000 - 22-12-5003</v>
      </c>
      <c r="D443" s="18" t="str">
        <f>LEFT(exp_SILP!$R443,5)</f>
        <v>11:00</v>
      </c>
      <c r="E443" s="18" t="str">
        <f>RIGHT(exp_SILP!$R443,5)</f>
        <v>12:00</v>
      </c>
      <c r="F443" s="18">
        <f>IF(exp_SILP!$AG443&gt;=60,exp_SILP!$AG443/60,exp_SILP!$AG443)</f>
        <v>1</v>
      </c>
      <c r="G443" s="18" t="str">
        <f>VLOOKUP(exp_SILP!$Y443,'DATI CM'!$A$2:$F$28,2,FALSE)</f>
        <v>DRDSMN81D20D205B</v>
      </c>
      <c r="H443" s="18" t="str">
        <f>VLOOKUP(exp_SILP!$Y443,'DATI CM'!$A$2:$F$28,3,FALSE)</f>
        <v>A010</v>
      </c>
      <c r="I443" s="18" t="str">
        <f t="shared" si="1"/>
        <v>N</v>
      </c>
      <c r="J443" s="18" t="str">
        <f>VLOOKUP(exp_SILP!$Y443,'DATI CM'!$A$2:$F$28,4,FALSE)</f>
        <v>TORINO</v>
      </c>
      <c r="K443" s="19">
        <f>VLOOKUP(exp_SILP!$B443,'DATI COMMESSE'!$A$2:$F$25,5,FALSE)</f>
        <v>39.94</v>
      </c>
      <c r="L443" s="19" t="str">
        <f>IF(exp_SILP!$B443="A4.10 - LEP E - ORIENTAMENTO SPECIALISTICO SKILL GAP ANALYSIS - GRUPPO 3P",0,VLOOKUP(exp_SILP!$Y443,'DATI CM'!$A$2:$F$28,6,FALSE))</f>
        <v/>
      </c>
      <c r="M443" s="19">
        <f>IFERROR(VLOOKUP(exp_SILP!$B443,'DATI CM'!$H$2:$I$16,2,FALSE)*exp_SILP!$F443,0)</f>
        <v>0</v>
      </c>
      <c r="N443" s="18" t="str">
        <f>VLOOKUP(exp_SILP!$B443,'DATI COMMESSE'!$A$2:$F$25,4,FALSE)</f>
        <v>GOL</v>
      </c>
      <c r="O443" s="20">
        <f>VLOOKUP(exp_SILP!$B443,'DATI COMMESSE'!$A$2:$F$25,5,FALSE)*exp_SILP!$F443</f>
        <v>39.94</v>
      </c>
      <c r="P443" s="18" t="str">
        <f>IF(MID(exp_SILP!$W443,10,2)&gt;"40","F","M")</f>
        <v>M</v>
      </c>
      <c r="Q443" s="24" t="s">
        <v>1028</v>
      </c>
      <c r="R443" s="22" t="s">
        <v>278</v>
      </c>
      <c r="S443" s="22" t="s">
        <v>70</v>
      </c>
      <c r="T443" s="22" t="s">
        <v>58</v>
      </c>
      <c r="U443" s="22" t="s">
        <v>59</v>
      </c>
      <c r="V443" s="22" t="s">
        <v>712</v>
      </c>
      <c r="W443" s="22" t="s">
        <v>713</v>
      </c>
      <c r="X443" s="22" t="s">
        <v>714</v>
      </c>
      <c r="Y443" s="22" t="s">
        <v>7</v>
      </c>
      <c r="Z443" s="22" t="s">
        <v>63</v>
      </c>
      <c r="AA443" s="22" t="s">
        <v>64</v>
      </c>
      <c r="AB443" s="22" t="s">
        <v>65</v>
      </c>
      <c r="AC443" s="22" t="s">
        <v>135</v>
      </c>
      <c r="AD443" s="22" t="s">
        <v>59</v>
      </c>
      <c r="AE443" s="22" t="s">
        <v>59</v>
      </c>
      <c r="AF443" s="22" t="s">
        <v>59</v>
      </c>
      <c r="AG443" s="25" t="s">
        <v>67</v>
      </c>
      <c r="AH443" s="22" t="s">
        <v>1028</v>
      </c>
      <c r="AI443" s="22" t="s">
        <v>715</v>
      </c>
      <c r="AJ443" s="22" t="str">
        <f>VLOOKUP(exp_SILP!$Y443,'DATI CM'!$A$2:$F$28,2,FALSE)</f>
        <v>DRDSMN81D20D205B</v>
      </c>
    </row>
    <row r="444" ht="15.75" hidden="1" customHeight="1">
      <c r="A444" s="10" t="str">
        <f>IFERROR(VLOOKUP(exp_SILP!$W444,exp_utenti_P!D:D,1,FALSE),"_DA INSERIRE")</f>
        <v>GHRHDH81A01Z352K</v>
      </c>
      <c r="B444" s="10" t="str">
        <f>IF(AND(exp_SILP!$S444="A.3 ORIENTAMENTO PROFESSIONALE",exp_SILP!$AD444="4.2"),"A.3 ORIENTAMENTO PROFESSIONALE (CARCERE)",
IF(AND(exp_SILP!$S444="A.3 ORIENTAMENTO PROFESSIONALE",exp_SILP!$AD444="."),"A.3 ORIENTAMENTO PROFESSIONALE (CARCERE)",
IF(AND(exp_SILP!$S444="A.4 CONSULENZA ORIENTATIVA",exp_SILP!$AD444="4.2"),"A.4 CONSULENZA ORIENTATIVA (CARCERE)",
IF(AND(exp_SILP!$S444="A.4 CONSULENZA ORIENTATIVA",exp_SILP!$AD444="."),"A.4 CONSULENZA ORIENTATIVA (CARCERE)",
IF(AND(exp_SILP!$S444="A.5 - LEP F1 - ACCOMPAGNAMENTO AL LAVORO",exp_SILP!$AD444="4.2"),"A.5 - LEP F1 - ACCOMPAGNAMENTO AL LAVORO (CARCERE)",
IF(AND(exp_SILP!$S444="A.5 - LEP F1 - ACCOMPAGNAMENTO AL LAVORO",exp_SILP!$AD444="."),"A.5 - LEP F1 - ACCOMPAGNAMENTO AL LAVORO (CARCERE)",
IF(AND(exp_SILP!$S444="A.5.2a - TUTORAGGIO TIROCINI",exp_SILP!$AD444="4.2"),"A.5.2a - TUTORAGGIO TIROCINI (CARCERE)",
exp_SILP!$S444)))))))</f>
        <v>A4.10 - LEP E - ORIENTAMENTO SPECIALISTICO SKILL GAP ANALYSIS</v>
      </c>
      <c r="C444" s="11" t="str">
        <f>CONCATENATE(VLOOKUP(exp_SILP!$B444,'DATI COMMESSE'!$A$2:$F$25,4,FALSE)," - ", VLOOKUP(exp_SILP!$B444,'DATI COMMESSE'!$A$2:$F$25,2,FALSE)," - ",VLOOKUP(exp_SILP!$B444,'DATI COMMESSE'!$A$2:$F$25,3,FALSE))</f>
        <v>GOL - 22-02-5000 - 22-12-5003</v>
      </c>
      <c r="D444" s="11" t="str">
        <f>LEFT(exp_SILP!$R444,5)</f>
        <v>14:00</v>
      </c>
      <c r="E444" s="11" t="str">
        <f>RIGHT(exp_SILP!$R444,5)</f>
        <v>16:00</v>
      </c>
      <c r="F444" s="11">
        <f>IF(exp_SILP!$AG444&gt;=60,exp_SILP!$AG444/60,exp_SILP!$AG444)</f>
        <v>2</v>
      </c>
      <c r="G444" s="11" t="str">
        <f>VLOOKUP(exp_SILP!$Y444,'DATI CM'!$A$2:$F$28,2,FALSE)</f>
        <v>DRDSMN81D20D205B</v>
      </c>
      <c r="H444" s="11" t="str">
        <f>VLOOKUP(exp_SILP!$Y444,'DATI CM'!$A$2:$F$28,3,FALSE)</f>
        <v>A010</v>
      </c>
      <c r="I444" s="11" t="str">
        <f t="shared" si="1"/>
        <v>N</v>
      </c>
      <c r="J444" s="11" t="str">
        <f>VLOOKUP(exp_SILP!$Y444,'DATI CM'!$A$2:$F$28,4,FALSE)</f>
        <v>TORINO</v>
      </c>
      <c r="K444" s="12">
        <f>VLOOKUP(exp_SILP!$B444,'DATI COMMESSE'!$A$2:$F$25,5,FALSE)</f>
        <v>39.94</v>
      </c>
      <c r="L444" s="12" t="str">
        <f>IF(exp_SILP!$B444="A4.10 - LEP E - ORIENTAMENTO SPECIALISTICO SKILL GAP ANALYSIS - GRUPPO 3P",0,VLOOKUP(exp_SILP!$Y444,'DATI CM'!$A$2:$F$28,6,FALSE))</f>
        <v/>
      </c>
      <c r="M444" s="12">
        <f>IFERROR(VLOOKUP(exp_SILP!$B444,'DATI CM'!$H$2:$I$16,2,FALSE)*exp_SILP!$F444,0)</f>
        <v>0</v>
      </c>
      <c r="N444" s="11" t="str">
        <f>VLOOKUP(exp_SILP!$B444,'DATI COMMESSE'!$A$2:$F$25,4,FALSE)</f>
        <v>GOL</v>
      </c>
      <c r="O444" s="13">
        <f>VLOOKUP(exp_SILP!$B444,'DATI COMMESSE'!$A$2:$F$25,5,FALSE)*exp_SILP!$F444</f>
        <v>79.88</v>
      </c>
      <c r="P444" s="11" t="str">
        <f>IF(MID(exp_SILP!$W444,10,2)&gt;"40","F","M")</f>
        <v>M</v>
      </c>
      <c r="Q444" s="27" t="s">
        <v>1028</v>
      </c>
      <c r="R444" s="15" t="s">
        <v>69</v>
      </c>
      <c r="S444" s="15" t="s">
        <v>70</v>
      </c>
      <c r="T444" s="15" t="s">
        <v>58</v>
      </c>
      <c r="U444" s="15" t="s">
        <v>59</v>
      </c>
      <c r="V444" s="15" t="s">
        <v>878</v>
      </c>
      <c r="W444" s="15" t="s">
        <v>879</v>
      </c>
      <c r="X444" s="15" t="s">
        <v>880</v>
      </c>
      <c r="Y444" s="15" t="s">
        <v>7</v>
      </c>
      <c r="Z444" s="15" t="s">
        <v>63</v>
      </c>
      <c r="AA444" s="15" t="s">
        <v>64</v>
      </c>
      <c r="AB444" s="15" t="s">
        <v>65</v>
      </c>
      <c r="AC444" s="15" t="s">
        <v>135</v>
      </c>
      <c r="AD444" s="15" t="s">
        <v>59</v>
      </c>
      <c r="AE444" s="15" t="s">
        <v>59</v>
      </c>
      <c r="AF444" s="15" t="s">
        <v>59</v>
      </c>
      <c r="AG444" s="28" t="s">
        <v>76</v>
      </c>
      <c r="AH444" s="15" t="s">
        <v>1028</v>
      </c>
      <c r="AI444" s="15" t="s">
        <v>715</v>
      </c>
      <c r="AJ444" s="15" t="str">
        <f>VLOOKUP(exp_SILP!$Y444,'DATI CM'!$A$2:$F$28,2,FALSE)</f>
        <v>DRDSMN81D20D205B</v>
      </c>
    </row>
    <row r="445" ht="15.75" hidden="1" customHeight="1">
      <c r="A445" s="17" t="str">
        <f>IFERROR(VLOOKUP(exp_SILP!$W445,exp_utenti_P!D:D,1,FALSE),"_DA INSERIRE")</f>
        <v>TFRNMA68C52Z330C</v>
      </c>
      <c r="B445" s="17" t="str">
        <f>IF(AND(exp_SILP!$S445="A.3 ORIENTAMENTO PROFESSIONALE",exp_SILP!$AD445="4.2"),"A.3 ORIENTAMENTO PROFESSIONALE (CARCERE)",
IF(AND(exp_SILP!$S445="A.3 ORIENTAMENTO PROFESSIONALE",exp_SILP!$AD445="."),"A.3 ORIENTAMENTO PROFESSIONALE (CARCERE)",
IF(AND(exp_SILP!$S445="A.4 CONSULENZA ORIENTATIVA",exp_SILP!$AD445="4.2"),"A.4 CONSULENZA ORIENTATIVA (CARCERE)",
IF(AND(exp_SILP!$S445="A.4 CONSULENZA ORIENTATIVA",exp_SILP!$AD445="."),"A.4 CONSULENZA ORIENTATIVA (CARCERE)",
IF(AND(exp_SILP!$S445="A.5 - LEP F1 - ACCOMPAGNAMENTO AL LAVORO",exp_SILP!$AD445="4.2"),"A.5 - LEP F1 - ACCOMPAGNAMENTO AL LAVORO (CARCERE)",
IF(AND(exp_SILP!$S445="A.5 - LEP F1 - ACCOMPAGNAMENTO AL LAVORO",exp_SILP!$AD445="."),"A.5 - LEP F1 - ACCOMPAGNAMENTO AL LAVORO (CARCERE)",
IF(AND(exp_SILP!$S445="A.5.2a - TUTORAGGIO TIROCINI",exp_SILP!$AD445="4.2"),"A.5.2a - TUTORAGGIO TIROCINI (CARCERE)",
exp_SILP!$S445)))))))</f>
        <v>A.5 - LEP F1 - ACCOMPAGNAMENTO AL LAVORO</v>
      </c>
      <c r="C445" s="18" t="str">
        <f>CONCATENATE(VLOOKUP(exp_SILP!$B445,'DATI COMMESSE'!$A$2:$F$25,4,FALSE)," - ", VLOOKUP(exp_SILP!$B445,'DATI COMMESSE'!$A$2:$F$25,2,FALSE)," - ",VLOOKUP(exp_SILP!$B445,'DATI COMMESSE'!$A$2:$F$25,3,FALSE))</f>
        <v>GOL - 22-02-5000 - 22-12-5003</v>
      </c>
      <c r="D445" s="18" t="str">
        <f>LEFT(exp_SILP!$R445,5)</f>
        <v>14:00</v>
      </c>
      <c r="E445" s="18" t="str">
        <f>RIGHT(exp_SILP!$R445,5)</f>
        <v>16:00</v>
      </c>
      <c r="F445" s="18">
        <f>IF(exp_SILP!$AG445&gt;=60,exp_SILP!$AG445/60,exp_SILP!$AG445)</f>
        <v>2</v>
      </c>
      <c r="G445" s="18" t="str">
        <f>VLOOKUP(exp_SILP!$Y445,'DATI CM'!$A$2:$F$28,2,FALSE)</f>
        <v>RSCDAA66H43F952Q</v>
      </c>
      <c r="H445" s="18" t="str">
        <f>VLOOKUP(exp_SILP!$Y445,'DATI CM'!$A$2:$F$28,3,FALSE)</f>
        <v>A011</v>
      </c>
      <c r="I445" s="18" t="str">
        <f t="shared" si="1"/>
        <v>N</v>
      </c>
      <c r="J445" s="18" t="str">
        <f>VLOOKUP(exp_SILP!$Y445,'DATI CM'!$A$2:$F$28,4,FALSE)</f>
        <v>NO</v>
      </c>
      <c r="K445" s="19">
        <f>VLOOKUP(exp_SILP!$B445,'DATI COMMESSE'!$A$2:$F$25,5,FALSE)</f>
        <v>39.94</v>
      </c>
      <c r="L445" s="19">
        <f>IF(exp_SILP!$B445="A4.10 - LEP E - ORIENTAMENTO SPECIALISTICO SKILL GAP ANALYSIS - GRUPPO 3P",0,VLOOKUP(exp_SILP!$Y445,'DATI CM'!$A$2:$F$28,6,FALSE))</f>
        <v>25</v>
      </c>
      <c r="M445" s="19">
        <f>IFERROR(VLOOKUP(exp_SILP!$B445,'DATI CM'!$H$2:$I$16,2,FALSE)*exp_SILP!$F445,0)</f>
        <v>0</v>
      </c>
      <c r="N445" s="18" t="str">
        <f>VLOOKUP(exp_SILP!$B445,'DATI COMMESSE'!$A$2:$F$25,4,FALSE)</f>
        <v>GOL</v>
      </c>
      <c r="O445" s="20">
        <f>VLOOKUP(exp_SILP!$B445,'DATI COMMESSE'!$A$2:$F$25,5,FALSE)*exp_SILP!$F445</f>
        <v>79.88</v>
      </c>
      <c r="P445" s="18" t="str">
        <f>IF(MID(exp_SILP!$W445,10,2)&gt;"40","F","M")</f>
        <v>F</v>
      </c>
      <c r="Q445" s="24" t="s">
        <v>347</v>
      </c>
      <c r="R445" s="22" t="s">
        <v>69</v>
      </c>
      <c r="S445" s="22" t="s">
        <v>57</v>
      </c>
      <c r="T445" s="22" t="s">
        <v>58</v>
      </c>
      <c r="U445" s="22" t="s">
        <v>59</v>
      </c>
      <c r="V445" s="22" t="s">
        <v>731</v>
      </c>
      <c r="W445" s="22" t="s">
        <v>732</v>
      </c>
      <c r="X445" s="22" t="s">
        <v>733</v>
      </c>
      <c r="Y445" s="22" t="s">
        <v>16</v>
      </c>
      <c r="Z445" s="22" t="s">
        <v>63</v>
      </c>
      <c r="AA445" s="22" t="s">
        <v>64</v>
      </c>
      <c r="AB445" s="22" t="s">
        <v>65</v>
      </c>
      <c r="AC445" s="22" t="s">
        <v>82</v>
      </c>
      <c r="AD445" s="22" t="s">
        <v>59</v>
      </c>
      <c r="AE445" s="22" t="s">
        <v>59</v>
      </c>
      <c r="AF445" s="22" t="s">
        <v>59</v>
      </c>
      <c r="AG445" s="25" t="s">
        <v>76</v>
      </c>
      <c r="AH445" s="22" t="s">
        <v>347</v>
      </c>
      <c r="AI445" s="22" t="s">
        <v>198</v>
      </c>
      <c r="AJ445" s="22" t="str">
        <f>VLOOKUP(exp_SILP!$Y445,'DATI CM'!$A$2:$F$28,2,FALSE)</f>
        <v>RSCDAA66H43F952Q</v>
      </c>
    </row>
    <row r="446" ht="15.75" hidden="1" customHeight="1">
      <c r="A446" s="10" t="str">
        <f>IFERROR(VLOOKUP(exp_SILP!$W446,exp_utenti_P!D:D,1,FALSE),"_DA INSERIRE")</f>
        <v>KBDMMD92A01Z354J</v>
      </c>
      <c r="B446" s="10" t="str">
        <f>IF(AND(exp_SILP!$S446="A.3 ORIENTAMENTO PROFESSIONALE",exp_SILP!$AD446="4.2"),"A.3 ORIENTAMENTO PROFESSIONALE (CARCERE)",
IF(AND(exp_SILP!$S446="A.3 ORIENTAMENTO PROFESSIONALE",exp_SILP!$AD446="."),"A.3 ORIENTAMENTO PROFESSIONALE (CARCERE)",
IF(AND(exp_SILP!$S446="A.4 CONSULENZA ORIENTATIVA",exp_SILP!$AD446="4.2"),"A.4 CONSULENZA ORIENTATIVA (CARCERE)",
IF(AND(exp_SILP!$S446="A.4 CONSULENZA ORIENTATIVA",exp_SILP!$AD446="."),"A.4 CONSULENZA ORIENTATIVA (CARCERE)",
IF(AND(exp_SILP!$S446="A.5 - LEP F1 - ACCOMPAGNAMENTO AL LAVORO",exp_SILP!$AD446="4.2"),"A.5 - LEP F1 - ACCOMPAGNAMENTO AL LAVORO (CARCERE)",
IF(AND(exp_SILP!$S446="A.5 - LEP F1 - ACCOMPAGNAMENTO AL LAVORO",exp_SILP!$AD446="."),"A.5 - LEP F1 - ACCOMPAGNAMENTO AL LAVORO (CARCERE)",
IF(AND(exp_SILP!$S446="A.5.2a - TUTORAGGIO TIROCINI",exp_SILP!$AD446="4.2"),"A.5.2a - TUTORAGGIO TIROCINI (CARCERE)",
exp_SILP!$S446)))))))</f>
        <v>A4.10 - LEP E - ORIENTAMENTO SPECIALISTICO SKILL GAP ANALYSIS</v>
      </c>
      <c r="C446" s="11" t="str">
        <f>CONCATENATE(VLOOKUP(exp_SILP!$B446,'DATI COMMESSE'!$A$2:$F$25,4,FALSE)," - ", VLOOKUP(exp_SILP!$B446,'DATI COMMESSE'!$A$2:$F$25,2,FALSE)," - ",VLOOKUP(exp_SILP!$B446,'DATI COMMESSE'!$A$2:$F$25,3,FALSE))</f>
        <v>GOL - 22-02-5000 - 22-12-5003</v>
      </c>
      <c r="D446" s="11" t="str">
        <f>LEFT(exp_SILP!$R446,5)</f>
        <v>09:00</v>
      </c>
      <c r="E446" s="11" t="str">
        <f>RIGHT(exp_SILP!$R446,5)</f>
        <v>11:00</v>
      </c>
      <c r="F446" s="11">
        <f>IF(exp_SILP!$AG446&gt;=60,exp_SILP!$AG446/60,exp_SILP!$AG446)</f>
        <v>2</v>
      </c>
      <c r="G446" s="11" t="str">
        <f>VLOOKUP(exp_SILP!$Y446,'DATI CM'!$A$2:$F$28,2,FALSE)</f>
        <v>RSCDAA66H43F952Q</v>
      </c>
      <c r="H446" s="11" t="str">
        <f>VLOOKUP(exp_SILP!$Y446,'DATI CM'!$A$2:$F$28,3,FALSE)</f>
        <v>A011</v>
      </c>
      <c r="I446" s="11" t="str">
        <f t="shared" si="1"/>
        <v>N</v>
      </c>
      <c r="J446" s="11" t="str">
        <f>VLOOKUP(exp_SILP!$Y446,'DATI CM'!$A$2:$F$28,4,FALSE)</f>
        <v>NO</v>
      </c>
      <c r="K446" s="12">
        <f>VLOOKUP(exp_SILP!$B446,'DATI COMMESSE'!$A$2:$F$25,5,FALSE)</f>
        <v>39.94</v>
      </c>
      <c r="L446" s="12">
        <f>IF(exp_SILP!$B446="A4.10 - LEP E - ORIENTAMENTO SPECIALISTICO SKILL GAP ANALYSIS - GRUPPO 3P",0,VLOOKUP(exp_SILP!$Y446,'DATI CM'!$A$2:$F$28,6,FALSE))</f>
        <v>25</v>
      </c>
      <c r="M446" s="12">
        <f>IFERROR(VLOOKUP(exp_SILP!$B446,'DATI CM'!$H$2:$I$16,2,FALSE)*exp_SILP!$F446,0)</f>
        <v>0</v>
      </c>
      <c r="N446" s="11" t="str">
        <f>VLOOKUP(exp_SILP!$B446,'DATI COMMESSE'!$A$2:$F$25,4,FALSE)</f>
        <v>GOL</v>
      </c>
      <c r="O446" s="13">
        <f>VLOOKUP(exp_SILP!$B446,'DATI COMMESSE'!$A$2:$F$25,5,FALSE)*exp_SILP!$F446</f>
        <v>79.88</v>
      </c>
      <c r="P446" s="11" t="str">
        <f>IF(MID(exp_SILP!$W446,10,2)&gt;"40","F","M")</f>
        <v>M</v>
      </c>
      <c r="Q446" s="27" t="s">
        <v>347</v>
      </c>
      <c r="R446" s="15" t="s">
        <v>223</v>
      </c>
      <c r="S446" s="15" t="s">
        <v>70</v>
      </c>
      <c r="T446" s="15" t="s">
        <v>58</v>
      </c>
      <c r="U446" s="15" t="s">
        <v>59</v>
      </c>
      <c r="V446" s="15" t="s">
        <v>599</v>
      </c>
      <c r="W446" s="15" t="s">
        <v>600</v>
      </c>
      <c r="X446" s="15" t="s">
        <v>601</v>
      </c>
      <c r="Y446" s="15" t="s">
        <v>16</v>
      </c>
      <c r="Z446" s="15" t="s">
        <v>63</v>
      </c>
      <c r="AA446" s="15" t="s">
        <v>64</v>
      </c>
      <c r="AB446" s="15" t="s">
        <v>65</v>
      </c>
      <c r="AC446" s="15" t="s">
        <v>82</v>
      </c>
      <c r="AD446" s="15" t="s">
        <v>59</v>
      </c>
      <c r="AE446" s="15" t="s">
        <v>59</v>
      </c>
      <c r="AF446" s="15" t="s">
        <v>59</v>
      </c>
      <c r="AG446" s="28" t="s">
        <v>76</v>
      </c>
      <c r="AH446" s="15" t="s">
        <v>347</v>
      </c>
      <c r="AI446" s="15" t="s">
        <v>198</v>
      </c>
      <c r="AJ446" s="15" t="str">
        <f>VLOOKUP(exp_SILP!$Y446,'DATI CM'!$A$2:$F$28,2,FALSE)</f>
        <v>RSCDAA66H43F952Q</v>
      </c>
    </row>
    <row r="447" ht="15.75" hidden="1" customHeight="1">
      <c r="A447" s="17" t="str">
        <f>IFERROR(VLOOKUP(exp_SILP!$W447,exp_utenti_P!D:D,1,FALSE),"_DA INSERIRE")</f>
        <v>BNCHDO01L04Z354D</v>
      </c>
      <c r="B447" s="17" t="str">
        <f>IF(AND(exp_SILP!$S447="A.3 ORIENTAMENTO PROFESSIONALE",exp_SILP!$AD447="4.2"),"A.3 ORIENTAMENTO PROFESSIONALE (CARCERE)",
IF(AND(exp_SILP!$S447="A.3 ORIENTAMENTO PROFESSIONALE",exp_SILP!$AD447="."),"A.3 ORIENTAMENTO PROFESSIONALE (CARCERE)",
IF(AND(exp_SILP!$S447="A.4 CONSULENZA ORIENTATIVA",exp_SILP!$AD447="4.2"),"A.4 CONSULENZA ORIENTATIVA (CARCERE)",
IF(AND(exp_SILP!$S447="A.4 CONSULENZA ORIENTATIVA",exp_SILP!$AD447="."),"A.4 CONSULENZA ORIENTATIVA (CARCERE)",
IF(AND(exp_SILP!$S447="A.5 - LEP F1 - ACCOMPAGNAMENTO AL LAVORO",exp_SILP!$AD447="4.2"),"A.5 - LEP F1 - ACCOMPAGNAMENTO AL LAVORO (CARCERE)",
IF(AND(exp_SILP!$S447="A.5 - LEP F1 - ACCOMPAGNAMENTO AL LAVORO",exp_SILP!$AD447="."),"A.5 - LEP F1 - ACCOMPAGNAMENTO AL LAVORO (CARCERE)",
IF(AND(exp_SILP!$S447="A.5.2a - TUTORAGGIO TIROCINI",exp_SILP!$AD447="4.2"),"A.5.2a - TUTORAGGIO TIROCINI (CARCERE)",
exp_SILP!$S447)))))))</f>
        <v>A4.10 - LEP E - ORIENTAMENTO SPECIALISTICO SKILL GAP ANALYSIS</v>
      </c>
      <c r="C447" s="18" t="str">
        <f>CONCATENATE(VLOOKUP(exp_SILP!$B447,'DATI COMMESSE'!$A$2:$F$25,4,FALSE)," - ", VLOOKUP(exp_SILP!$B447,'DATI COMMESSE'!$A$2:$F$25,2,FALSE)," - ",VLOOKUP(exp_SILP!$B447,'DATI COMMESSE'!$A$2:$F$25,3,FALSE))</f>
        <v>GOL - 22-02-5000 - 22-12-5003</v>
      </c>
      <c r="D447" s="18" t="str">
        <f>LEFT(exp_SILP!$R447,5)</f>
        <v>11:00</v>
      </c>
      <c r="E447" s="18" t="str">
        <f>RIGHT(exp_SILP!$R447,5)</f>
        <v>13:00</v>
      </c>
      <c r="F447" s="18">
        <f>IF(exp_SILP!$AG447&gt;=60,exp_SILP!$AG447/60,exp_SILP!$AG447)</f>
        <v>2</v>
      </c>
      <c r="G447" s="18" t="str">
        <f>VLOOKUP(exp_SILP!$Y447,'DATI CM'!$A$2:$F$28,2,FALSE)</f>
        <v>RSCDAA66H43F952Q</v>
      </c>
      <c r="H447" s="18" t="str">
        <f>VLOOKUP(exp_SILP!$Y447,'DATI CM'!$A$2:$F$28,3,FALSE)</f>
        <v>A011</v>
      </c>
      <c r="I447" s="18" t="str">
        <f t="shared" si="1"/>
        <v>N</v>
      </c>
      <c r="J447" s="18" t="str">
        <f>VLOOKUP(exp_SILP!$Y447,'DATI CM'!$A$2:$F$28,4,FALSE)</f>
        <v>NO</v>
      </c>
      <c r="K447" s="19">
        <f>VLOOKUP(exp_SILP!$B447,'DATI COMMESSE'!$A$2:$F$25,5,FALSE)</f>
        <v>39.94</v>
      </c>
      <c r="L447" s="19">
        <f>IF(exp_SILP!$B447="A4.10 - LEP E - ORIENTAMENTO SPECIALISTICO SKILL GAP ANALYSIS - GRUPPO 3P",0,VLOOKUP(exp_SILP!$Y447,'DATI CM'!$A$2:$F$28,6,FALSE))</f>
        <v>25</v>
      </c>
      <c r="M447" s="19">
        <f>IFERROR(VLOOKUP(exp_SILP!$B447,'DATI CM'!$H$2:$I$16,2,FALSE)*exp_SILP!$F447,0)</f>
        <v>0</v>
      </c>
      <c r="N447" s="18" t="str">
        <f>VLOOKUP(exp_SILP!$B447,'DATI COMMESSE'!$A$2:$F$25,4,FALSE)</f>
        <v>GOL</v>
      </c>
      <c r="O447" s="20">
        <f>VLOOKUP(exp_SILP!$B447,'DATI COMMESSE'!$A$2:$F$25,5,FALSE)*exp_SILP!$F447</f>
        <v>79.88</v>
      </c>
      <c r="P447" s="18" t="str">
        <f>IF(MID(exp_SILP!$W447,10,2)&gt;"40","F","M")</f>
        <v>M</v>
      </c>
      <c r="Q447" s="24" t="s">
        <v>347</v>
      </c>
      <c r="R447" s="22" t="s">
        <v>219</v>
      </c>
      <c r="S447" s="22" t="s">
        <v>70</v>
      </c>
      <c r="T447" s="22" t="s">
        <v>58</v>
      </c>
      <c r="U447" s="22" t="s">
        <v>59</v>
      </c>
      <c r="V447" s="22" t="s">
        <v>602</v>
      </c>
      <c r="W447" s="22" t="s">
        <v>603</v>
      </c>
      <c r="X447" s="22" t="s">
        <v>604</v>
      </c>
      <c r="Y447" s="22" t="s">
        <v>16</v>
      </c>
      <c r="Z447" s="22" t="s">
        <v>63</v>
      </c>
      <c r="AA447" s="22" t="s">
        <v>64</v>
      </c>
      <c r="AB447" s="22" t="s">
        <v>65</v>
      </c>
      <c r="AC447" s="22" t="s">
        <v>82</v>
      </c>
      <c r="AD447" s="22" t="s">
        <v>59</v>
      </c>
      <c r="AE447" s="22" t="s">
        <v>59</v>
      </c>
      <c r="AF447" s="22" t="s">
        <v>59</v>
      </c>
      <c r="AG447" s="25" t="s">
        <v>76</v>
      </c>
      <c r="AH447" s="22" t="s">
        <v>347</v>
      </c>
      <c r="AI447" s="22" t="s">
        <v>198</v>
      </c>
      <c r="AJ447" s="22" t="str">
        <f>VLOOKUP(exp_SILP!$Y447,'DATI CM'!$A$2:$F$28,2,FALSE)</f>
        <v>RSCDAA66H43F952Q</v>
      </c>
    </row>
    <row r="448" ht="15.75" customHeight="1">
      <c r="A448" s="10" t="str">
        <f>IFERROR(VLOOKUP(exp_SILP!$W448,exp_utenti_P!D:D,1,FALSE),"_DA INSERIRE")</f>
        <v>DFLSVT65H24C514G</v>
      </c>
      <c r="B448" s="10" t="str">
        <f>IF(AND(exp_SILP!$S448="A.3 ORIENTAMENTO PROFESSIONALE",exp_SILP!$AD448="4.2"),"A.3 ORIENTAMENTO PROFESSIONALE (CARCERE)",
IF(AND(exp_SILP!$S448="A.3 ORIENTAMENTO PROFESSIONALE",exp_SILP!$AD448="."),"A.3 ORIENTAMENTO PROFESSIONALE (CARCERE)",
IF(AND(exp_SILP!$S448="A.4 CONSULENZA ORIENTATIVA",exp_SILP!$AD448="4.2"),"A.4 CONSULENZA ORIENTATIVA (CARCERE)",
IF(AND(exp_SILP!$S448="A.4 CONSULENZA ORIENTATIVA",exp_SILP!$AD448="."),"A.4 CONSULENZA ORIENTATIVA (CARCERE)",
IF(AND(exp_SILP!$S448="A.5 - LEP F1 - ACCOMPAGNAMENTO AL LAVORO",exp_SILP!$AD448="4.2"),"A.5 - LEP F1 - ACCOMPAGNAMENTO AL LAVORO (CARCERE)",
IF(AND(exp_SILP!$S448="A.5 - LEP F1 - ACCOMPAGNAMENTO AL LAVORO",exp_SILP!$AD448="."),"A.5 - LEP F1 - ACCOMPAGNAMENTO AL LAVORO (CARCERE)",
IF(AND(exp_SILP!$S448="A.5.2a - TUTORAGGIO TIROCINI",exp_SILP!$AD448="4.2"),"A.5.2a - TUTORAGGIO TIROCINI (CARCERE)",
exp_SILP!$S448)))))))</f>
        <v>A4.10 - LEP E - ORIENTAMENTO SPECIALISTICO SKILL GAP ANALYSIS</v>
      </c>
      <c r="C448" s="11" t="str">
        <f>CONCATENATE(VLOOKUP(exp_SILP!$B448,'DATI COMMESSE'!$A$2:$F$25,4,FALSE)," - ", VLOOKUP(exp_SILP!$B448,'DATI COMMESSE'!$A$2:$F$25,2,FALSE)," - ",VLOOKUP(exp_SILP!$B448,'DATI COMMESSE'!$A$2:$F$25,3,FALSE))</f>
        <v>GOL - 22-02-5000 - 22-12-5003</v>
      </c>
      <c r="D448" s="11" t="str">
        <f>LEFT(exp_SILP!$R448,5)</f>
        <v>09:00</v>
      </c>
      <c r="E448" s="11" t="str">
        <f>RIGHT(exp_SILP!$R448,5)</f>
        <v>11:00</v>
      </c>
      <c r="F448" s="11">
        <f>IF(exp_SILP!$AG448&gt;=60,exp_SILP!$AG448/60,exp_SILP!$AG448)</f>
        <v>2</v>
      </c>
      <c r="G448" s="11" t="str">
        <f>VLOOKUP(exp_SILP!$Y448,'DATI CM'!$A$2:$F$28,2,FALSE)</f>
        <v>FLCSRN79S42L219X</v>
      </c>
      <c r="H448" s="11" t="str">
        <f>VLOOKUP(exp_SILP!$Y448,'DATI CM'!$A$2:$F$28,3,FALSE)</f>
        <v>A011</v>
      </c>
      <c r="I448" s="11" t="str">
        <f t="shared" si="1"/>
        <v>N</v>
      </c>
      <c r="J448" s="11" t="str">
        <f>VLOOKUP(exp_SILP!$Y448,'DATI CM'!$A$2:$F$28,4,FALSE)</f>
        <v>TORINO</v>
      </c>
      <c r="K448" s="12">
        <f>VLOOKUP(exp_SILP!$B448,'DATI COMMESSE'!$A$2:$F$25,5,FALSE)</f>
        <v>39.94</v>
      </c>
      <c r="L448" s="12">
        <f>IF(exp_SILP!$B448="A4.10 - LEP E - ORIENTAMENTO SPECIALISTICO SKILL GAP ANALYSIS - GRUPPO 3P",0,VLOOKUP(exp_SILP!$Y448,'DATI CM'!$A$2:$F$28,6,FALSE))</f>
        <v>25</v>
      </c>
      <c r="M448" s="12">
        <f>IFERROR(VLOOKUP(exp_SILP!$B448,'DATI CM'!$H$2:$I$16,2,FALSE)*exp_SILP!$F448,0)</f>
        <v>0</v>
      </c>
      <c r="N448" s="11" t="str">
        <f>VLOOKUP(exp_SILP!$B448,'DATI COMMESSE'!$A$2:$F$25,4,FALSE)</f>
        <v>GOL</v>
      </c>
      <c r="O448" s="13">
        <f>VLOOKUP(exp_SILP!$B448,'DATI COMMESSE'!$A$2:$F$25,5,FALSE)*exp_SILP!$F448</f>
        <v>79.88</v>
      </c>
      <c r="P448" s="11" t="str">
        <f>IF(MID(exp_SILP!$W448,10,2)&gt;"40","F","M")</f>
        <v>M</v>
      </c>
      <c r="Q448" s="27" t="s">
        <v>347</v>
      </c>
      <c r="R448" s="15" t="s">
        <v>223</v>
      </c>
      <c r="S448" s="15" t="s">
        <v>70</v>
      </c>
      <c r="T448" s="15" t="s">
        <v>58</v>
      </c>
      <c r="U448" s="15" t="s">
        <v>59</v>
      </c>
      <c r="V448" s="15" t="s">
        <v>747</v>
      </c>
      <c r="W448" s="15" t="s">
        <v>748</v>
      </c>
      <c r="X448" s="15" t="s">
        <v>749</v>
      </c>
      <c r="Y448" s="15" t="s">
        <v>10</v>
      </c>
      <c r="Z448" s="15" t="s">
        <v>63</v>
      </c>
      <c r="AA448" s="15" t="s">
        <v>64</v>
      </c>
      <c r="AB448" s="15" t="s">
        <v>74</v>
      </c>
      <c r="AC448" s="15" t="s">
        <v>75</v>
      </c>
      <c r="AD448" s="15" t="s">
        <v>59</v>
      </c>
      <c r="AE448" s="15" t="s">
        <v>59</v>
      </c>
      <c r="AF448" s="15" t="s">
        <v>59</v>
      </c>
      <c r="AG448" s="28" t="s">
        <v>76</v>
      </c>
      <c r="AH448" s="15" t="s">
        <v>347</v>
      </c>
      <c r="AI448" s="15" t="s">
        <v>77</v>
      </c>
      <c r="AJ448" s="15" t="str">
        <f>VLOOKUP(exp_SILP!$Y448,'DATI CM'!$A$2:$F$28,2,FALSE)</f>
        <v>FLCSRN79S42L219X</v>
      </c>
    </row>
    <row r="449" ht="15.75" hidden="1" customHeight="1">
      <c r="A449" s="17" t="str">
        <f>IFERROR(VLOOKUP(exp_SILP!$W449,exp_utenti_P!D:D,1,FALSE),"_DA INSERIRE")</f>
        <v>MNSLTF70L47Z352B</v>
      </c>
      <c r="B449" s="17" t="str">
        <f>IF(AND(exp_SILP!$S449="A.3 ORIENTAMENTO PROFESSIONALE",exp_SILP!$AD449="4.2"),"A.3 ORIENTAMENTO PROFESSIONALE (CARCERE)",
IF(AND(exp_SILP!$S449="A.3 ORIENTAMENTO PROFESSIONALE",exp_SILP!$AD449="."),"A.3 ORIENTAMENTO PROFESSIONALE (CARCERE)",
IF(AND(exp_SILP!$S449="A.4 CONSULENZA ORIENTATIVA",exp_SILP!$AD449="4.2"),"A.4 CONSULENZA ORIENTATIVA (CARCERE)",
IF(AND(exp_SILP!$S449="A.4 CONSULENZA ORIENTATIVA",exp_SILP!$AD449="."),"A.4 CONSULENZA ORIENTATIVA (CARCERE)",
IF(AND(exp_SILP!$S449="A.5 - LEP F1 - ACCOMPAGNAMENTO AL LAVORO",exp_SILP!$AD449="4.2"),"A.5 - LEP F1 - ACCOMPAGNAMENTO AL LAVORO (CARCERE)",
IF(AND(exp_SILP!$S449="A.5 - LEP F1 - ACCOMPAGNAMENTO AL LAVORO",exp_SILP!$AD449="."),"A.5 - LEP F1 - ACCOMPAGNAMENTO AL LAVORO (CARCERE)",
IF(AND(exp_SILP!$S449="A.5.2a - TUTORAGGIO TIROCINI",exp_SILP!$AD449="4.2"),"A.5.2a - TUTORAGGIO TIROCINI (CARCERE)",
exp_SILP!$S449)))))))</f>
        <v>A4.10 - LEP E - ORIENTAMENTO SPECIALISTICO SKILL GAP ANALYSIS</v>
      </c>
      <c r="C449" s="18" t="str">
        <f>CONCATENATE(VLOOKUP(exp_SILP!$B449,'DATI COMMESSE'!$A$2:$F$25,4,FALSE)," - ", VLOOKUP(exp_SILP!$B449,'DATI COMMESSE'!$A$2:$F$25,2,FALSE)," - ",VLOOKUP(exp_SILP!$B449,'DATI COMMESSE'!$A$2:$F$25,3,FALSE))</f>
        <v>GOL - 22-02-5000 - 22-12-5003</v>
      </c>
      <c r="D449" s="18" t="str">
        <f>LEFT(exp_SILP!$R449,5)</f>
        <v>16:00</v>
      </c>
      <c r="E449" s="18" t="str">
        <f>RIGHT(exp_SILP!$R449,5)</f>
        <v>18:00</v>
      </c>
      <c r="F449" s="18">
        <f>IF(exp_SILP!$AG449&gt;=60,exp_SILP!$AG449/60,exp_SILP!$AG449)</f>
        <v>2</v>
      </c>
      <c r="G449" s="18" t="str">
        <f>VLOOKUP(exp_SILP!$Y449,'DATI CM'!$A$2:$F$28,2,FALSE)</f>
        <v>RSCDAA66H43F952Q</v>
      </c>
      <c r="H449" s="18" t="str">
        <f>VLOOKUP(exp_SILP!$Y449,'DATI CM'!$A$2:$F$28,3,FALSE)</f>
        <v>A011</v>
      </c>
      <c r="I449" s="18" t="str">
        <f t="shared" si="1"/>
        <v>N</v>
      </c>
      <c r="J449" s="18" t="str">
        <f>VLOOKUP(exp_SILP!$Y449,'DATI CM'!$A$2:$F$28,4,FALSE)</f>
        <v>NO</v>
      </c>
      <c r="K449" s="19">
        <f>VLOOKUP(exp_SILP!$B449,'DATI COMMESSE'!$A$2:$F$25,5,FALSE)</f>
        <v>39.94</v>
      </c>
      <c r="L449" s="19">
        <f>IF(exp_SILP!$B449="A4.10 - LEP E - ORIENTAMENTO SPECIALISTICO SKILL GAP ANALYSIS - GRUPPO 3P",0,VLOOKUP(exp_SILP!$Y449,'DATI CM'!$A$2:$F$28,6,FALSE))</f>
        <v>25</v>
      </c>
      <c r="M449" s="19">
        <f>IFERROR(VLOOKUP(exp_SILP!$B449,'DATI CM'!$H$2:$I$16,2,FALSE)*exp_SILP!$F449,0)</f>
        <v>0</v>
      </c>
      <c r="N449" s="18" t="str">
        <f>VLOOKUP(exp_SILP!$B449,'DATI COMMESSE'!$A$2:$F$25,4,FALSE)</f>
        <v>GOL</v>
      </c>
      <c r="O449" s="20">
        <f>VLOOKUP(exp_SILP!$B449,'DATI COMMESSE'!$A$2:$F$25,5,FALSE)*exp_SILP!$F449</f>
        <v>79.88</v>
      </c>
      <c r="P449" s="18" t="str">
        <f>IF(MID(exp_SILP!$W449,10,2)&gt;"40","F","M")</f>
        <v>F</v>
      </c>
      <c r="Q449" s="24" t="s">
        <v>347</v>
      </c>
      <c r="R449" s="22" t="s">
        <v>148</v>
      </c>
      <c r="S449" s="22" t="s">
        <v>70</v>
      </c>
      <c r="T449" s="22" t="s">
        <v>58</v>
      </c>
      <c r="U449" s="22" t="s">
        <v>59</v>
      </c>
      <c r="V449" s="22" t="s">
        <v>227</v>
      </c>
      <c r="W449" s="22" t="s">
        <v>228</v>
      </c>
      <c r="X449" s="22" t="s">
        <v>229</v>
      </c>
      <c r="Y449" s="22" t="s">
        <v>16</v>
      </c>
      <c r="Z449" s="22" t="s">
        <v>63</v>
      </c>
      <c r="AA449" s="22" t="s">
        <v>64</v>
      </c>
      <c r="AB449" s="22" t="s">
        <v>65</v>
      </c>
      <c r="AC449" s="22" t="s">
        <v>82</v>
      </c>
      <c r="AD449" s="22" t="s">
        <v>59</v>
      </c>
      <c r="AE449" s="22" t="s">
        <v>59</v>
      </c>
      <c r="AF449" s="22" t="s">
        <v>59</v>
      </c>
      <c r="AG449" s="25" t="s">
        <v>76</v>
      </c>
      <c r="AH449" s="22" t="s">
        <v>347</v>
      </c>
      <c r="AI449" s="22" t="s">
        <v>198</v>
      </c>
      <c r="AJ449" s="22" t="str">
        <f>VLOOKUP(exp_SILP!$Y449,'DATI CM'!$A$2:$F$28,2,FALSE)</f>
        <v>RSCDAA66H43F952Q</v>
      </c>
    </row>
    <row r="450" ht="15.75" customHeight="1">
      <c r="A450" s="10" t="str">
        <f>IFERROR(VLOOKUP(exp_SILP!$W450,exp_utenti_P!D:D,1,FALSE),"_DA INSERIRE")</f>
        <v>MSSCLD64S20L219Z</v>
      </c>
      <c r="B450" s="10" t="str">
        <f>IF(AND(exp_SILP!$S450="A.3 ORIENTAMENTO PROFESSIONALE",exp_SILP!$AD450="4.2"),"A.3 ORIENTAMENTO PROFESSIONALE (CARCERE)",
IF(AND(exp_SILP!$S450="A.3 ORIENTAMENTO PROFESSIONALE",exp_SILP!$AD450="."),"A.3 ORIENTAMENTO PROFESSIONALE (CARCERE)",
IF(AND(exp_SILP!$S450="A.4 CONSULENZA ORIENTATIVA",exp_SILP!$AD450="4.2"),"A.4 CONSULENZA ORIENTATIVA (CARCERE)",
IF(AND(exp_SILP!$S450="A.4 CONSULENZA ORIENTATIVA",exp_SILP!$AD450="."),"A.4 CONSULENZA ORIENTATIVA (CARCERE)",
IF(AND(exp_SILP!$S450="A.5 - LEP F1 - ACCOMPAGNAMENTO AL LAVORO",exp_SILP!$AD450="4.2"),"A.5 - LEP F1 - ACCOMPAGNAMENTO AL LAVORO (CARCERE)",
IF(AND(exp_SILP!$S450="A.5 - LEP F1 - ACCOMPAGNAMENTO AL LAVORO",exp_SILP!$AD450="."),"A.5 - LEP F1 - ACCOMPAGNAMENTO AL LAVORO (CARCERE)",
IF(AND(exp_SILP!$S450="A.5.2a - TUTORAGGIO TIROCINI",exp_SILP!$AD450="4.2"),"A.5.2a - TUTORAGGIO TIROCINI (CARCERE)",
exp_SILP!$S450)))))))</f>
        <v>A4.10 - LEP E - ORIENTAMENTO SPECIALISTICO SKILL GAP ANALYSIS</v>
      </c>
      <c r="C450" s="11" t="str">
        <f>CONCATENATE(VLOOKUP(exp_SILP!$B450,'DATI COMMESSE'!$A$2:$F$25,4,FALSE)," - ", VLOOKUP(exp_SILP!$B450,'DATI COMMESSE'!$A$2:$F$25,2,FALSE)," - ",VLOOKUP(exp_SILP!$B450,'DATI COMMESSE'!$A$2:$F$25,3,FALSE))</f>
        <v>GOL - 22-02-5000 - 22-12-5003</v>
      </c>
      <c r="D450" s="11" t="str">
        <f>LEFT(exp_SILP!$R450,5)</f>
        <v>11:00</v>
      </c>
      <c r="E450" s="11" t="str">
        <f>RIGHT(exp_SILP!$R450,5)</f>
        <v>13:00</v>
      </c>
      <c r="F450" s="11">
        <f>IF(exp_SILP!$AG450&gt;=60,exp_SILP!$AG450/60,exp_SILP!$AG450)</f>
        <v>2</v>
      </c>
      <c r="G450" s="11" t="str">
        <f>VLOOKUP(exp_SILP!$Y450,'DATI CM'!$A$2:$F$28,2,FALSE)</f>
        <v>FLCSRN79S42L219X</v>
      </c>
      <c r="H450" s="11" t="str">
        <f>VLOOKUP(exp_SILP!$Y450,'DATI CM'!$A$2:$F$28,3,FALSE)</f>
        <v>A011</v>
      </c>
      <c r="I450" s="11" t="str">
        <f t="shared" si="1"/>
        <v>N</v>
      </c>
      <c r="J450" s="11" t="str">
        <f>VLOOKUP(exp_SILP!$Y450,'DATI CM'!$A$2:$F$28,4,FALSE)</f>
        <v>TORINO</v>
      </c>
      <c r="K450" s="12">
        <f>VLOOKUP(exp_SILP!$B450,'DATI COMMESSE'!$A$2:$F$25,5,FALSE)</f>
        <v>39.94</v>
      </c>
      <c r="L450" s="12">
        <f>IF(exp_SILP!$B450="A4.10 - LEP E - ORIENTAMENTO SPECIALISTICO SKILL GAP ANALYSIS - GRUPPO 3P",0,VLOOKUP(exp_SILP!$Y450,'DATI CM'!$A$2:$F$28,6,FALSE))</f>
        <v>25</v>
      </c>
      <c r="M450" s="12">
        <f>IFERROR(VLOOKUP(exp_SILP!$B450,'DATI CM'!$H$2:$I$16,2,FALSE)*exp_SILP!$F450,0)</f>
        <v>0</v>
      </c>
      <c r="N450" s="11" t="str">
        <f>VLOOKUP(exp_SILP!$B450,'DATI COMMESSE'!$A$2:$F$25,4,FALSE)</f>
        <v>GOL</v>
      </c>
      <c r="O450" s="13">
        <f>VLOOKUP(exp_SILP!$B450,'DATI COMMESSE'!$A$2:$F$25,5,FALSE)*exp_SILP!$F450</f>
        <v>79.88</v>
      </c>
      <c r="P450" s="11" t="str">
        <f>IF(MID(exp_SILP!$W450,10,2)&gt;"40","F","M")</f>
        <v>M</v>
      </c>
      <c r="Q450" s="27" t="s">
        <v>347</v>
      </c>
      <c r="R450" s="15" t="s">
        <v>219</v>
      </c>
      <c r="S450" s="15" t="s">
        <v>70</v>
      </c>
      <c r="T450" s="15" t="s">
        <v>58</v>
      </c>
      <c r="U450" s="15" t="s">
        <v>59</v>
      </c>
      <c r="V450" s="15" t="s">
        <v>588</v>
      </c>
      <c r="W450" s="15" t="s">
        <v>589</v>
      </c>
      <c r="X450" s="15" t="s">
        <v>590</v>
      </c>
      <c r="Y450" s="15" t="s">
        <v>10</v>
      </c>
      <c r="Z450" s="15" t="s">
        <v>63</v>
      </c>
      <c r="AA450" s="15" t="s">
        <v>64</v>
      </c>
      <c r="AB450" s="15" t="s">
        <v>74</v>
      </c>
      <c r="AC450" s="15" t="s">
        <v>75</v>
      </c>
      <c r="AD450" s="15" t="s">
        <v>59</v>
      </c>
      <c r="AE450" s="15" t="s">
        <v>59</v>
      </c>
      <c r="AF450" s="15" t="s">
        <v>59</v>
      </c>
      <c r="AG450" s="28" t="s">
        <v>76</v>
      </c>
      <c r="AH450" s="15" t="s">
        <v>347</v>
      </c>
      <c r="AI450" s="15" t="s">
        <v>77</v>
      </c>
      <c r="AJ450" s="15" t="str">
        <f>VLOOKUP(exp_SILP!$Y450,'DATI CM'!$A$2:$F$28,2,FALSE)</f>
        <v>FLCSRN79S42L219X</v>
      </c>
    </row>
    <row r="451" ht="15.75" customHeight="1">
      <c r="A451" s="17" t="str">
        <f>IFERROR(VLOOKUP(exp_SILP!$W451,exp_utenti_P!D:D,1,FALSE),"_DA INSERIRE")</f>
        <v>SLDVTR96A46Z611O</v>
      </c>
      <c r="B451" s="17" t="str">
        <f>IF(AND(exp_SILP!$S451="A.3 ORIENTAMENTO PROFESSIONALE",exp_SILP!$AD451="4.2"),"A.3 ORIENTAMENTO PROFESSIONALE (CARCERE)",
IF(AND(exp_SILP!$S451="A.3 ORIENTAMENTO PROFESSIONALE",exp_SILP!$AD451="."),"A.3 ORIENTAMENTO PROFESSIONALE (CARCERE)",
IF(AND(exp_SILP!$S451="A.4 CONSULENZA ORIENTATIVA",exp_SILP!$AD451="4.2"),"A.4 CONSULENZA ORIENTATIVA (CARCERE)",
IF(AND(exp_SILP!$S451="A.4 CONSULENZA ORIENTATIVA",exp_SILP!$AD451="."),"A.4 CONSULENZA ORIENTATIVA (CARCERE)",
IF(AND(exp_SILP!$S451="A.5 - LEP F1 - ACCOMPAGNAMENTO AL LAVORO",exp_SILP!$AD451="4.2"),"A.5 - LEP F1 - ACCOMPAGNAMENTO AL LAVORO (CARCERE)",
IF(AND(exp_SILP!$S451="A.5 - LEP F1 - ACCOMPAGNAMENTO AL LAVORO",exp_SILP!$AD451="."),"A.5 - LEP F1 - ACCOMPAGNAMENTO AL LAVORO (CARCERE)",
IF(AND(exp_SILP!$S451="A.5.2a - TUTORAGGIO TIROCINI",exp_SILP!$AD451="4.2"),"A.5.2a - TUTORAGGIO TIROCINI (CARCERE)",
exp_SILP!$S451)))))))</f>
        <v>A4.10 - LEP E - ORIENTAMENTO SPECIALISTICO SKILL GAP ANALYSIS</v>
      </c>
      <c r="C451" s="18" t="str">
        <f>CONCATENATE(VLOOKUP(exp_SILP!$B451,'DATI COMMESSE'!$A$2:$F$25,4,FALSE)," - ", VLOOKUP(exp_SILP!$B451,'DATI COMMESSE'!$A$2:$F$25,2,FALSE)," - ",VLOOKUP(exp_SILP!$B451,'DATI COMMESSE'!$A$2:$F$25,3,FALSE))</f>
        <v>GOL - 22-02-5000 - 22-12-5003</v>
      </c>
      <c r="D451" s="18" t="str">
        <f>LEFT(exp_SILP!$R451,5)</f>
        <v>14:30</v>
      </c>
      <c r="E451" s="18" t="str">
        <f>RIGHT(exp_SILP!$R451,5)</f>
        <v>16:30</v>
      </c>
      <c r="F451" s="18">
        <f>IF(exp_SILP!$AG451&gt;=60,exp_SILP!$AG451/60,exp_SILP!$AG451)</f>
        <v>2</v>
      </c>
      <c r="G451" s="18" t="str">
        <f>VLOOKUP(exp_SILP!$Y451,'DATI CM'!$A$2:$F$28,2,FALSE)</f>
        <v>FLCSRN79S42L219X</v>
      </c>
      <c r="H451" s="18" t="str">
        <f>VLOOKUP(exp_SILP!$Y451,'DATI CM'!$A$2:$F$28,3,FALSE)</f>
        <v>A011</v>
      </c>
      <c r="I451" s="18" t="str">
        <f t="shared" si="1"/>
        <v>N</v>
      </c>
      <c r="J451" s="18" t="str">
        <f>VLOOKUP(exp_SILP!$Y451,'DATI CM'!$A$2:$F$28,4,FALSE)</f>
        <v>TORINO</v>
      </c>
      <c r="K451" s="19">
        <f>VLOOKUP(exp_SILP!$B451,'DATI COMMESSE'!$A$2:$F$25,5,FALSE)</f>
        <v>39.94</v>
      </c>
      <c r="L451" s="19">
        <f>IF(exp_SILP!$B451="A4.10 - LEP E - ORIENTAMENTO SPECIALISTICO SKILL GAP ANALYSIS - GRUPPO 3P",0,VLOOKUP(exp_SILP!$Y451,'DATI CM'!$A$2:$F$28,6,FALSE))</f>
        <v>25</v>
      </c>
      <c r="M451" s="19">
        <f>IFERROR(VLOOKUP(exp_SILP!$B451,'DATI CM'!$H$2:$I$16,2,FALSE)*exp_SILP!$F451,0)</f>
        <v>0</v>
      </c>
      <c r="N451" s="18" t="str">
        <f>VLOOKUP(exp_SILP!$B451,'DATI COMMESSE'!$A$2:$F$25,4,FALSE)</f>
        <v>GOL</v>
      </c>
      <c r="O451" s="20">
        <f>VLOOKUP(exp_SILP!$B451,'DATI COMMESSE'!$A$2:$F$25,5,FALSE)*exp_SILP!$F451</f>
        <v>79.88</v>
      </c>
      <c r="P451" s="18" t="str">
        <f>IF(MID(exp_SILP!$W451,10,2)&gt;"40","F","M")</f>
        <v>F</v>
      </c>
      <c r="Q451" s="24" t="s">
        <v>347</v>
      </c>
      <c r="R451" s="22" t="s">
        <v>545</v>
      </c>
      <c r="S451" s="22" t="s">
        <v>70</v>
      </c>
      <c r="T451" s="22" t="s">
        <v>58</v>
      </c>
      <c r="U451" s="22" t="s">
        <v>59</v>
      </c>
      <c r="V451" s="22" t="s">
        <v>1029</v>
      </c>
      <c r="W451" s="22" t="s">
        <v>1030</v>
      </c>
      <c r="X451" s="22" t="s">
        <v>1031</v>
      </c>
      <c r="Y451" s="22" t="s">
        <v>10</v>
      </c>
      <c r="Z451" s="22" t="s">
        <v>63</v>
      </c>
      <c r="AA451" s="22" t="s">
        <v>64</v>
      </c>
      <c r="AB451" s="22" t="s">
        <v>74</v>
      </c>
      <c r="AC451" s="22" t="s">
        <v>75</v>
      </c>
      <c r="AD451" s="22" t="s">
        <v>59</v>
      </c>
      <c r="AE451" s="22" t="s">
        <v>59</v>
      </c>
      <c r="AF451" s="22" t="s">
        <v>59</v>
      </c>
      <c r="AG451" s="25" t="s">
        <v>76</v>
      </c>
      <c r="AH451" s="22" t="s">
        <v>347</v>
      </c>
      <c r="AI451" s="22" t="s">
        <v>77</v>
      </c>
      <c r="AJ451" s="22" t="str">
        <f>VLOOKUP(exp_SILP!$Y451,'DATI CM'!$A$2:$F$28,2,FALSE)</f>
        <v>FLCSRN79S42L219X</v>
      </c>
    </row>
    <row r="452" ht="15.75" customHeight="1">
      <c r="A452" s="10" t="str">
        <f>IFERROR(VLOOKUP(exp_SILP!$W452,exp_utenti_P!D:D,1,FALSE),"_DA INSERIRE")</f>
        <v>TMRVRC67H58Z129U</v>
      </c>
      <c r="B452" s="10" t="str">
        <f>IF(AND(exp_SILP!$S452="A.3 ORIENTAMENTO PROFESSIONALE",exp_SILP!$AD452="4.2"),"A.3 ORIENTAMENTO PROFESSIONALE (CARCERE)",
IF(AND(exp_SILP!$S452="A.3 ORIENTAMENTO PROFESSIONALE",exp_SILP!$AD452="."),"A.3 ORIENTAMENTO PROFESSIONALE (CARCERE)",
IF(AND(exp_SILP!$S452="A.4 CONSULENZA ORIENTATIVA",exp_SILP!$AD452="4.2"),"A.4 CONSULENZA ORIENTATIVA (CARCERE)",
IF(AND(exp_SILP!$S452="A.4 CONSULENZA ORIENTATIVA",exp_SILP!$AD452="."),"A.4 CONSULENZA ORIENTATIVA (CARCERE)",
IF(AND(exp_SILP!$S452="A.5 - LEP F1 - ACCOMPAGNAMENTO AL LAVORO",exp_SILP!$AD452="4.2"),"A.5 - LEP F1 - ACCOMPAGNAMENTO AL LAVORO (CARCERE)",
IF(AND(exp_SILP!$S452="A.5 - LEP F1 - ACCOMPAGNAMENTO AL LAVORO",exp_SILP!$AD452="."),"A.5 - LEP F1 - ACCOMPAGNAMENTO AL LAVORO (CARCERE)",
IF(AND(exp_SILP!$S452="A.5.2a - TUTORAGGIO TIROCINI",exp_SILP!$AD452="4.2"),"A.5.2a - TUTORAGGIO TIROCINI (CARCERE)",
exp_SILP!$S452)))))))</f>
        <v>A4.10 - LEP E - ORIENTAMENTO SPECIALISTICO SKILL GAP ANALYSIS</v>
      </c>
      <c r="C452" s="11" t="str">
        <f>CONCATENATE(VLOOKUP(exp_SILP!$B452,'DATI COMMESSE'!$A$2:$F$25,4,FALSE)," - ", VLOOKUP(exp_SILP!$B452,'DATI COMMESSE'!$A$2:$F$25,2,FALSE)," - ",VLOOKUP(exp_SILP!$B452,'DATI COMMESSE'!$A$2:$F$25,3,FALSE))</f>
        <v>GOL - 22-02-5000 - 22-12-5003</v>
      </c>
      <c r="D452" s="11" t="str">
        <f>LEFT(exp_SILP!$R452,5)</f>
        <v>18:30</v>
      </c>
      <c r="E452" s="11" t="str">
        <f>RIGHT(exp_SILP!$R452,5)</f>
        <v>19:30</v>
      </c>
      <c r="F452" s="11">
        <f>IF(exp_SILP!$AG452&gt;=60,exp_SILP!$AG452/60,exp_SILP!$AG452)</f>
        <v>1</v>
      </c>
      <c r="G452" s="11" t="str">
        <f>VLOOKUP(exp_SILP!$Y452,'DATI CM'!$A$2:$F$28,2,FALSE)</f>
        <v>FLCSRN79S42L219X</v>
      </c>
      <c r="H452" s="11" t="str">
        <f>VLOOKUP(exp_SILP!$Y452,'DATI CM'!$A$2:$F$28,3,FALSE)</f>
        <v>A011</v>
      </c>
      <c r="I452" s="11" t="str">
        <f t="shared" si="1"/>
        <v>N</v>
      </c>
      <c r="J452" s="11" t="str">
        <f>VLOOKUP(exp_SILP!$Y452,'DATI CM'!$A$2:$F$28,4,FALSE)</f>
        <v>TORINO</v>
      </c>
      <c r="K452" s="12">
        <f>VLOOKUP(exp_SILP!$B452,'DATI COMMESSE'!$A$2:$F$25,5,FALSE)</f>
        <v>39.94</v>
      </c>
      <c r="L452" s="12">
        <f>IF(exp_SILP!$B452="A4.10 - LEP E - ORIENTAMENTO SPECIALISTICO SKILL GAP ANALYSIS - GRUPPO 3P",0,VLOOKUP(exp_SILP!$Y452,'DATI CM'!$A$2:$F$28,6,FALSE))</f>
        <v>25</v>
      </c>
      <c r="M452" s="12">
        <f>IFERROR(VLOOKUP(exp_SILP!$B452,'DATI CM'!$H$2:$I$16,2,FALSE)*exp_SILP!$F452,0)</f>
        <v>0</v>
      </c>
      <c r="N452" s="11" t="str">
        <f>VLOOKUP(exp_SILP!$B452,'DATI COMMESSE'!$A$2:$F$25,4,FALSE)</f>
        <v>GOL</v>
      </c>
      <c r="O452" s="13">
        <f>VLOOKUP(exp_SILP!$B452,'DATI COMMESSE'!$A$2:$F$25,5,FALSE)*exp_SILP!$F452</f>
        <v>39.94</v>
      </c>
      <c r="P452" s="11" t="str">
        <f>IF(MID(exp_SILP!$W452,10,2)&gt;"40","F","M")</f>
        <v>F</v>
      </c>
      <c r="Q452" s="27" t="s">
        <v>347</v>
      </c>
      <c r="R452" s="15" t="s">
        <v>1032</v>
      </c>
      <c r="S452" s="15" t="s">
        <v>70</v>
      </c>
      <c r="T452" s="15" t="s">
        <v>58</v>
      </c>
      <c r="U452" s="15" t="s">
        <v>59</v>
      </c>
      <c r="V452" s="15" t="s">
        <v>1033</v>
      </c>
      <c r="W452" s="15" t="s">
        <v>1034</v>
      </c>
      <c r="X452" s="15" t="s">
        <v>1035</v>
      </c>
      <c r="Y452" s="15" t="s">
        <v>10</v>
      </c>
      <c r="Z452" s="15" t="s">
        <v>63</v>
      </c>
      <c r="AA452" s="15" t="s">
        <v>64</v>
      </c>
      <c r="AB452" s="15" t="s">
        <v>65</v>
      </c>
      <c r="AC452" s="15" t="s">
        <v>75</v>
      </c>
      <c r="AD452" s="15" t="s">
        <v>59</v>
      </c>
      <c r="AE452" s="15" t="s">
        <v>59</v>
      </c>
      <c r="AF452" s="15" t="s">
        <v>211</v>
      </c>
      <c r="AG452" s="28" t="s">
        <v>67</v>
      </c>
      <c r="AH452" s="15" t="s">
        <v>1036</v>
      </c>
      <c r="AI452" s="15" t="s">
        <v>77</v>
      </c>
      <c r="AJ452" s="15" t="str">
        <f>VLOOKUP(exp_SILP!$Y452,'DATI CM'!$A$2:$F$28,2,FALSE)</f>
        <v>FLCSRN79S42L219X</v>
      </c>
    </row>
    <row r="453" ht="15.75" customHeight="1">
      <c r="A453" s="17" t="str">
        <f>IFERROR(VLOOKUP(exp_SILP!$W453,exp_utenti_P!D:D,1,FALSE),"_DA INSERIRE")</f>
        <v>TMRVRC67H58Z129U</v>
      </c>
      <c r="B453" s="17" t="str">
        <f>IF(AND(exp_SILP!$S453="A.3 ORIENTAMENTO PROFESSIONALE",exp_SILP!$AD453="4.2"),"A.3 ORIENTAMENTO PROFESSIONALE (CARCERE)",
IF(AND(exp_SILP!$S453="A.3 ORIENTAMENTO PROFESSIONALE",exp_SILP!$AD453="."),"A.3 ORIENTAMENTO PROFESSIONALE (CARCERE)",
IF(AND(exp_SILP!$S453="A.4 CONSULENZA ORIENTATIVA",exp_SILP!$AD453="4.2"),"A.4 CONSULENZA ORIENTATIVA (CARCERE)",
IF(AND(exp_SILP!$S453="A.4 CONSULENZA ORIENTATIVA",exp_SILP!$AD453="."),"A.4 CONSULENZA ORIENTATIVA (CARCERE)",
IF(AND(exp_SILP!$S453="A.5 - LEP F1 - ACCOMPAGNAMENTO AL LAVORO",exp_SILP!$AD453="4.2"),"A.5 - LEP F1 - ACCOMPAGNAMENTO AL LAVORO (CARCERE)",
IF(AND(exp_SILP!$S453="A.5 - LEP F1 - ACCOMPAGNAMENTO AL LAVORO",exp_SILP!$AD453="."),"A.5 - LEP F1 - ACCOMPAGNAMENTO AL LAVORO (CARCERE)",
IF(AND(exp_SILP!$S453="A.5.2a - TUTORAGGIO TIROCINI",exp_SILP!$AD453="4.2"),"A.5.2a - TUTORAGGIO TIROCINI (CARCERE)",
exp_SILP!$S453)))))))</f>
        <v>A4.10 - LEP E - ORIENTAMENTO SPECIALISTICO SKILL GAP ANALYSIS</v>
      </c>
      <c r="C453" s="18" t="str">
        <f>CONCATENATE(VLOOKUP(exp_SILP!$B453,'DATI COMMESSE'!$A$2:$F$25,4,FALSE)," - ", VLOOKUP(exp_SILP!$B453,'DATI COMMESSE'!$A$2:$F$25,2,FALSE)," - ",VLOOKUP(exp_SILP!$B453,'DATI COMMESSE'!$A$2:$F$25,3,FALSE))</f>
        <v>GOL - 22-02-5000 - 22-12-5003</v>
      </c>
      <c r="D453" s="18" t="str">
        <f>LEFT(exp_SILP!$R453,5)</f>
        <v>16:30</v>
      </c>
      <c r="E453" s="18" t="str">
        <f>RIGHT(exp_SILP!$R453,5)</f>
        <v>18:30</v>
      </c>
      <c r="F453" s="18">
        <f>IF(exp_SILP!$AG453&gt;=60,exp_SILP!$AG453/60,exp_SILP!$AG453)</f>
        <v>2</v>
      </c>
      <c r="G453" s="18" t="str">
        <f>VLOOKUP(exp_SILP!$Y453,'DATI CM'!$A$2:$F$28,2,FALSE)</f>
        <v>FLCSRN79S42L219X</v>
      </c>
      <c r="H453" s="18" t="str">
        <f>VLOOKUP(exp_SILP!$Y453,'DATI CM'!$A$2:$F$28,3,FALSE)</f>
        <v>A011</v>
      </c>
      <c r="I453" s="18" t="str">
        <f t="shared" si="1"/>
        <v>N</v>
      </c>
      <c r="J453" s="18" t="str">
        <f>VLOOKUP(exp_SILP!$Y453,'DATI CM'!$A$2:$F$28,4,FALSE)</f>
        <v>TORINO</v>
      </c>
      <c r="K453" s="19">
        <f>VLOOKUP(exp_SILP!$B453,'DATI COMMESSE'!$A$2:$F$25,5,FALSE)</f>
        <v>39.94</v>
      </c>
      <c r="L453" s="19">
        <f>IF(exp_SILP!$B453="A4.10 - LEP E - ORIENTAMENTO SPECIALISTICO SKILL GAP ANALYSIS - GRUPPO 3P",0,VLOOKUP(exp_SILP!$Y453,'DATI CM'!$A$2:$F$28,6,FALSE))</f>
        <v>25</v>
      </c>
      <c r="M453" s="19">
        <f>IFERROR(VLOOKUP(exp_SILP!$B453,'DATI CM'!$H$2:$I$16,2,FALSE)*exp_SILP!$F453,0)</f>
        <v>0</v>
      </c>
      <c r="N453" s="18" t="str">
        <f>VLOOKUP(exp_SILP!$B453,'DATI COMMESSE'!$A$2:$F$25,4,FALSE)</f>
        <v>GOL</v>
      </c>
      <c r="O453" s="20">
        <f>VLOOKUP(exp_SILP!$B453,'DATI COMMESSE'!$A$2:$F$25,5,FALSE)*exp_SILP!$F453</f>
        <v>79.88</v>
      </c>
      <c r="P453" s="18" t="str">
        <f>IF(MID(exp_SILP!$W453,10,2)&gt;"40","F","M")</f>
        <v>F</v>
      </c>
      <c r="Q453" s="24" t="s">
        <v>347</v>
      </c>
      <c r="R453" s="22" t="s">
        <v>680</v>
      </c>
      <c r="S453" s="22" t="s">
        <v>70</v>
      </c>
      <c r="T453" s="22" t="s">
        <v>58</v>
      </c>
      <c r="U453" s="22" t="s">
        <v>59</v>
      </c>
      <c r="V453" s="22" t="s">
        <v>1033</v>
      </c>
      <c r="W453" s="22" t="s">
        <v>1034</v>
      </c>
      <c r="X453" s="22" t="s">
        <v>1035</v>
      </c>
      <c r="Y453" s="22" t="s">
        <v>10</v>
      </c>
      <c r="Z453" s="22" t="s">
        <v>63</v>
      </c>
      <c r="AA453" s="22" t="s">
        <v>64</v>
      </c>
      <c r="AB453" s="22" t="s">
        <v>74</v>
      </c>
      <c r="AC453" s="22" t="s">
        <v>75</v>
      </c>
      <c r="AD453" s="22" t="s">
        <v>59</v>
      </c>
      <c r="AE453" s="22" t="s">
        <v>59</v>
      </c>
      <c r="AF453" s="22" t="s">
        <v>59</v>
      </c>
      <c r="AG453" s="25" t="s">
        <v>76</v>
      </c>
      <c r="AH453" s="22" t="s">
        <v>1036</v>
      </c>
      <c r="AI453" s="22" t="s">
        <v>77</v>
      </c>
      <c r="AJ453" s="22" t="str">
        <f>VLOOKUP(exp_SILP!$Y453,'DATI CM'!$A$2:$F$28,2,FALSE)</f>
        <v>FLCSRN79S42L219X</v>
      </c>
    </row>
    <row r="454" ht="15.75" hidden="1" customHeight="1">
      <c r="A454" s="10" t="str">
        <f>IFERROR(VLOOKUP(exp_SILP!$W454,exp_utenti_P!D:D,1,FALSE),"_DA INSERIRE")</f>
        <v>HRVCCL74A63Z134E</v>
      </c>
      <c r="B454" s="10" t="str">
        <f>IF(AND(exp_SILP!$S454="A.3 ORIENTAMENTO PROFESSIONALE",exp_SILP!$AD454="4.2"),"A.3 ORIENTAMENTO PROFESSIONALE (CARCERE)",
IF(AND(exp_SILP!$S454="A.3 ORIENTAMENTO PROFESSIONALE",exp_SILP!$AD454="."),"A.3 ORIENTAMENTO PROFESSIONALE (CARCERE)",
IF(AND(exp_SILP!$S454="A.4 CONSULENZA ORIENTATIVA",exp_SILP!$AD454="4.2"),"A.4 CONSULENZA ORIENTATIVA (CARCERE)",
IF(AND(exp_SILP!$S454="A.4 CONSULENZA ORIENTATIVA",exp_SILP!$AD454="."),"A.4 CONSULENZA ORIENTATIVA (CARCERE)",
IF(AND(exp_SILP!$S454="A.5 - LEP F1 - ACCOMPAGNAMENTO AL LAVORO",exp_SILP!$AD454="4.2"),"A.5 - LEP F1 - ACCOMPAGNAMENTO AL LAVORO (CARCERE)",
IF(AND(exp_SILP!$S454="A.5 - LEP F1 - ACCOMPAGNAMENTO AL LAVORO",exp_SILP!$AD454="."),"A.5 - LEP F1 - ACCOMPAGNAMENTO AL LAVORO (CARCERE)",
IF(AND(exp_SILP!$S454="A.5.2a - TUTORAGGIO TIROCINI",exp_SILP!$AD454="4.2"),"A.5.2a - TUTORAGGIO TIROCINI (CARCERE)",
exp_SILP!$S454)))))))</f>
        <v>A4.10 - LEP E - ORIENTAMENTO SPECIALISTICO SKILL GAP ANALYSIS</v>
      </c>
      <c r="C454" s="11" t="str">
        <f>CONCATENATE(VLOOKUP(exp_SILP!$B454,'DATI COMMESSE'!$A$2:$F$25,4,FALSE)," - ", VLOOKUP(exp_SILP!$B454,'DATI COMMESSE'!$A$2:$F$25,2,FALSE)," - ",VLOOKUP(exp_SILP!$B454,'DATI COMMESSE'!$A$2:$F$25,3,FALSE))</f>
        <v>GOL - 22-02-5000 - 22-12-5003</v>
      </c>
      <c r="D454" s="11" t="str">
        <f>LEFT(exp_SILP!$R454,5)</f>
        <v>12:00</v>
      </c>
      <c r="E454" s="11" t="str">
        <f>RIGHT(exp_SILP!$R454,5)</f>
        <v>13:00</v>
      </c>
      <c r="F454" s="11">
        <f>IF(exp_SILP!$AG454&gt;=60,exp_SILP!$AG454/60,exp_SILP!$AG454)</f>
        <v>1</v>
      </c>
      <c r="G454" s="11" t="str">
        <f>VLOOKUP(exp_SILP!$Y454,'DATI CM'!$A$2:$F$28,2,FALSE)</f>
        <v>SPDPRZ67H55L219V</v>
      </c>
      <c r="H454" s="11" t="str">
        <f>VLOOKUP(exp_SILP!$Y454,'DATI CM'!$A$2:$F$28,3,FALSE)</f>
        <v>A010</v>
      </c>
      <c r="I454" s="11" t="str">
        <f t="shared" si="1"/>
        <v>N</v>
      </c>
      <c r="J454" s="11" t="str">
        <f>VLOOKUP(exp_SILP!$Y454,'DATI CM'!$A$2:$F$28,4,FALSE)</f>
        <v>TORINO</v>
      </c>
      <c r="K454" s="12">
        <f>VLOOKUP(exp_SILP!$B454,'DATI COMMESSE'!$A$2:$F$25,5,FALSE)</f>
        <v>39.94</v>
      </c>
      <c r="L454" s="12" t="str">
        <f>IF(exp_SILP!$B454="A4.10 - LEP E - ORIENTAMENTO SPECIALISTICO SKILL GAP ANALYSIS - GRUPPO 3P",0,VLOOKUP(exp_SILP!$Y454,'DATI CM'!$A$2:$F$28,6,FALSE))</f>
        <v/>
      </c>
      <c r="M454" s="12">
        <f>IFERROR(VLOOKUP(exp_SILP!$B454,'DATI CM'!$H$2:$I$16,2,FALSE)*exp_SILP!$F454,0)</f>
        <v>0</v>
      </c>
      <c r="N454" s="11" t="str">
        <f>VLOOKUP(exp_SILP!$B454,'DATI COMMESSE'!$A$2:$F$25,4,FALSE)</f>
        <v>GOL</v>
      </c>
      <c r="O454" s="13">
        <f>VLOOKUP(exp_SILP!$B454,'DATI COMMESSE'!$A$2:$F$25,5,FALSE)*exp_SILP!$F454</f>
        <v>39.94</v>
      </c>
      <c r="P454" s="11" t="str">
        <f>IF(MID(exp_SILP!$W454,10,2)&gt;"40","F","M")</f>
        <v>F</v>
      </c>
      <c r="Q454" s="14" t="s">
        <v>1037</v>
      </c>
      <c r="R454" s="15" t="s">
        <v>102</v>
      </c>
      <c r="S454" s="15" t="s">
        <v>70</v>
      </c>
      <c r="T454" s="15" t="s">
        <v>58</v>
      </c>
      <c r="U454" s="15" t="s">
        <v>59</v>
      </c>
      <c r="V454" s="15" t="s">
        <v>696</v>
      </c>
      <c r="W454" s="15" t="s">
        <v>697</v>
      </c>
      <c r="X454" s="15" t="s">
        <v>698</v>
      </c>
      <c r="Y454" s="15" t="s">
        <v>17</v>
      </c>
      <c r="Z454" s="15" t="s">
        <v>63</v>
      </c>
      <c r="AA454" s="15" t="s">
        <v>64</v>
      </c>
      <c r="AB454" s="15" t="s">
        <v>65</v>
      </c>
      <c r="AC454" s="15" t="s">
        <v>135</v>
      </c>
      <c r="AD454" s="15" t="s">
        <v>59</v>
      </c>
      <c r="AE454" s="15" t="s">
        <v>59</v>
      </c>
      <c r="AF454" s="15" t="s">
        <v>59</v>
      </c>
      <c r="AG454" s="15" t="s">
        <v>67</v>
      </c>
      <c r="AH454" s="15" t="s">
        <v>1037</v>
      </c>
      <c r="AI454" s="15" t="s">
        <v>137</v>
      </c>
      <c r="AJ454" s="15" t="str">
        <f>VLOOKUP(exp_SILP!$Y454,'DATI CM'!$A$2:$F$28,2,FALSE)</f>
        <v>SPDPRZ67H55L219V</v>
      </c>
    </row>
    <row r="455" ht="15.75" hidden="1" customHeight="1">
      <c r="A455" s="17" t="str">
        <f>IFERROR(VLOOKUP(exp_SILP!$W455,exp_utenti_P!D:D,1,FALSE),"_DA INSERIRE")</f>
        <v>CLMCRN71T70B019R</v>
      </c>
      <c r="B455" s="17" t="str">
        <f>IF(AND(exp_SILP!$S455="A.3 ORIENTAMENTO PROFESSIONALE",exp_SILP!$AD455="4.2"),"A.3 ORIENTAMENTO PROFESSIONALE (CARCERE)",
IF(AND(exp_SILP!$S455="A.3 ORIENTAMENTO PROFESSIONALE",exp_SILP!$AD455="."),"A.3 ORIENTAMENTO PROFESSIONALE (CARCERE)",
IF(AND(exp_SILP!$S455="A.4 CONSULENZA ORIENTATIVA",exp_SILP!$AD455="4.2"),"A.4 CONSULENZA ORIENTATIVA (CARCERE)",
IF(AND(exp_SILP!$S455="A.4 CONSULENZA ORIENTATIVA",exp_SILP!$AD455="."),"A.4 CONSULENZA ORIENTATIVA (CARCERE)",
IF(AND(exp_SILP!$S455="A.5 - LEP F1 - ACCOMPAGNAMENTO AL LAVORO",exp_SILP!$AD455="4.2"),"A.5 - LEP F1 - ACCOMPAGNAMENTO AL LAVORO (CARCERE)",
IF(AND(exp_SILP!$S455="A.5 - LEP F1 - ACCOMPAGNAMENTO AL LAVORO",exp_SILP!$AD455="."),"A.5 - LEP F1 - ACCOMPAGNAMENTO AL LAVORO (CARCERE)",
IF(AND(exp_SILP!$S455="A.5.2a - TUTORAGGIO TIROCINI",exp_SILP!$AD455="4.2"),"A.5.2a - TUTORAGGIO TIROCINI (CARCERE)",
exp_SILP!$S455)))))))</f>
        <v>A4.10 - LEP E - ORIENTAMENTO SPECIALISTICO SKILL GAP ANALYSIS</v>
      </c>
      <c r="C455" s="18" t="str">
        <f>CONCATENATE(VLOOKUP(exp_SILP!$B455,'DATI COMMESSE'!$A$2:$F$25,4,FALSE)," - ", VLOOKUP(exp_SILP!$B455,'DATI COMMESSE'!$A$2:$F$25,2,FALSE)," - ",VLOOKUP(exp_SILP!$B455,'DATI COMMESSE'!$A$2:$F$25,3,FALSE))</f>
        <v>GOL - 22-02-5000 - 22-12-5003</v>
      </c>
      <c r="D455" s="18" t="str">
        <f>LEFT(exp_SILP!$R455,5)</f>
        <v>11:30</v>
      </c>
      <c r="E455" s="18" t="str">
        <f>RIGHT(exp_SILP!$R455,5)</f>
        <v>13:30</v>
      </c>
      <c r="F455" s="18">
        <f>IF(exp_SILP!$AG455&gt;=60,exp_SILP!$AG455/60,exp_SILP!$AG455)</f>
        <v>2</v>
      </c>
      <c r="G455" s="18" t="str">
        <f>VLOOKUP(exp_SILP!$Y455,'DATI CM'!$A$2:$F$28,2,FALSE)</f>
        <v>TRZCST69B41F952V</v>
      </c>
      <c r="H455" s="18" t="str">
        <f>VLOOKUP(exp_SILP!$Y455,'DATI CM'!$A$2:$F$28,3,FALSE)</f>
        <v/>
      </c>
      <c r="I455" s="18" t="str">
        <f t="shared" si="1"/>
        <v>N</v>
      </c>
      <c r="J455" s="18" t="str">
        <f>VLOOKUP(exp_SILP!$Y455,'DATI CM'!$A$2:$F$28,4,FALSE)</f>
        <v/>
      </c>
      <c r="K455" s="19">
        <f>VLOOKUP(exp_SILP!$B455,'DATI COMMESSE'!$A$2:$F$25,5,FALSE)</f>
        <v>39.94</v>
      </c>
      <c r="L455" s="19" t="str">
        <f>IF(exp_SILP!$B455="A4.10 - LEP E - ORIENTAMENTO SPECIALISTICO SKILL GAP ANALYSIS - GRUPPO 3P",0,VLOOKUP(exp_SILP!$Y455,'DATI CM'!$A$2:$F$28,6,FALSE))</f>
        <v/>
      </c>
      <c r="M455" s="19">
        <f>IFERROR(VLOOKUP(exp_SILP!$B455,'DATI CM'!$H$2:$I$16,2,FALSE)*exp_SILP!$F455,0)</f>
        <v>0</v>
      </c>
      <c r="N455" s="18" t="str">
        <f>VLOOKUP(exp_SILP!$B455,'DATI COMMESSE'!$A$2:$F$25,4,FALSE)</f>
        <v>GOL</v>
      </c>
      <c r="O455" s="20">
        <f>VLOOKUP(exp_SILP!$B455,'DATI COMMESSE'!$A$2:$F$25,5,FALSE)*exp_SILP!$F455</f>
        <v>79.88</v>
      </c>
      <c r="P455" s="18" t="str">
        <f>IF(MID(exp_SILP!$W455,10,2)&gt;"40","F","M")</f>
        <v>F</v>
      </c>
      <c r="Q455" s="21" t="s">
        <v>1037</v>
      </c>
      <c r="R455" s="22" t="s">
        <v>88</v>
      </c>
      <c r="S455" s="22" t="s">
        <v>70</v>
      </c>
      <c r="T455" s="22" t="s">
        <v>58</v>
      </c>
      <c r="U455" s="22" t="s">
        <v>59</v>
      </c>
      <c r="V455" s="22" t="s">
        <v>79</v>
      </c>
      <c r="W455" s="22" t="s">
        <v>80</v>
      </c>
      <c r="X455" s="22" t="s">
        <v>81</v>
      </c>
      <c r="Y455" s="22" t="s">
        <v>18</v>
      </c>
      <c r="Z455" s="22" t="s">
        <v>63</v>
      </c>
      <c r="AA455" s="22" t="s">
        <v>64</v>
      </c>
      <c r="AB455" s="22" t="s">
        <v>65</v>
      </c>
      <c r="AC455" s="22" t="s">
        <v>82</v>
      </c>
      <c r="AD455" s="22" t="s">
        <v>59</v>
      </c>
      <c r="AE455" s="22" t="s">
        <v>59</v>
      </c>
      <c r="AF455" s="22" t="s">
        <v>59</v>
      </c>
      <c r="AG455" s="22" t="s">
        <v>76</v>
      </c>
      <c r="AH455" s="22" t="s">
        <v>1037</v>
      </c>
      <c r="AI455" s="22" t="s">
        <v>83</v>
      </c>
      <c r="AJ455" s="22" t="str">
        <f>VLOOKUP(exp_SILP!$Y455,'DATI CM'!$A$2:$F$28,2,FALSE)</f>
        <v>TRZCST69B41F952V</v>
      </c>
    </row>
    <row r="456" ht="15.75" hidden="1" customHeight="1">
      <c r="A456" s="10" t="str">
        <f>IFERROR(VLOOKUP(exp_SILP!$W456,exp_utenti_P!D:D,1,FALSE),"_DA INSERIRE")</f>
        <v>RSNMRA72A46D872J</v>
      </c>
      <c r="B456" s="10" t="str">
        <f>IF(AND(exp_SILP!$S456="A.3 ORIENTAMENTO PROFESSIONALE",exp_SILP!$AD456="4.2"),"A.3 ORIENTAMENTO PROFESSIONALE (CARCERE)",
IF(AND(exp_SILP!$S456="A.3 ORIENTAMENTO PROFESSIONALE",exp_SILP!$AD456="."),"A.3 ORIENTAMENTO PROFESSIONALE (CARCERE)",
IF(AND(exp_SILP!$S456="A.4 CONSULENZA ORIENTATIVA",exp_SILP!$AD456="4.2"),"A.4 CONSULENZA ORIENTATIVA (CARCERE)",
IF(AND(exp_SILP!$S456="A.4 CONSULENZA ORIENTATIVA",exp_SILP!$AD456="."),"A.4 CONSULENZA ORIENTATIVA (CARCERE)",
IF(AND(exp_SILP!$S456="A.5 - LEP F1 - ACCOMPAGNAMENTO AL LAVORO",exp_SILP!$AD456="4.2"),"A.5 - LEP F1 - ACCOMPAGNAMENTO AL LAVORO (CARCERE)",
IF(AND(exp_SILP!$S456="A.5 - LEP F1 - ACCOMPAGNAMENTO AL LAVORO",exp_SILP!$AD456="."),"A.5 - LEP F1 - ACCOMPAGNAMENTO AL LAVORO (CARCERE)",
IF(AND(exp_SILP!$S456="A.5.2a - TUTORAGGIO TIROCINI",exp_SILP!$AD456="4.2"),"A.5.2a - TUTORAGGIO TIROCINI (CARCERE)",
exp_SILP!$S456)))))))</f>
        <v>A4.10 - LEP E - ORIENTAMENTO SPECIALISTICO SKILL GAP ANALYSIS</v>
      </c>
      <c r="C456" s="11" t="str">
        <f>CONCATENATE(VLOOKUP(exp_SILP!$B456,'DATI COMMESSE'!$A$2:$F$25,4,FALSE)," - ", VLOOKUP(exp_SILP!$B456,'DATI COMMESSE'!$A$2:$F$25,2,FALSE)," - ",VLOOKUP(exp_SILP!$B456,'DATI COMMESSE'!$A$2:$F$25,3,FALSE))</f>
        <v>GOL - 22-02-5000 - 22-12-5003</v>
      </c>
      <c r="D456" s="11" t="str">
        <f>LEFT(exp_SILP!$R456,5)</f>
        <v>09:30</v>
      </c>
      <c r="E456" s="11" t="str">
        <f>RIGHT(exp_SILP!$R456,5)</f>
        <v>11:30</v>
      </c>
      <c r="F456" s="11">
        <f>IF(exp_SILP!$AG456&gt;=60,exp_SILP!$AG456/60,exp_SILP!$AG456)</f>
        <v>2</v>
      </c>
      <c r="G456" s="11" t="str">
        <f>VLOOKUP(exp_SILP!$Y456,'DATI CM'!$A$2:$F$28,2,FALSE)</f>
        <v>TRZCST69B41F952V</v>
      </c>
      <c r="H456" s="11" t="str">
        <f>VLOOKUP(exp_SILP!$Y456,'DATI CM'!$A$2:$F$28,3,FALSE)</f>
        <v/>
      </c>
      <c r="I456" s="11" t="str">
        <f t="shared" si="1"/>
        <v>N</v>
      </c>
      <c r="J456" s="11" t="str">
        <f>VLOOKUP(exp_SILP!$Y456,'DATI CM'!$A$2:$F$28,4,FALSE)</f>
        <v/>
      </c>
      <c r="K456" s="12">
        <f>VLOOKUP(exp_SILP!$B456,'DATI COMMESSE'!$A$2:$F$25,5,FALSE)</f>
        <v>39.94</v>
      </c>
      <c r="L456" s="12" t="str">
        <f>IF(exp_SILP!$B456="A4.10 - LEP E - ORIENTAMENTO SPECIALISTICO SKILL GAP ANALYSIS - GRUPPO 3P",0,VLOOKUP(exp_SILP!$Y456,'DATI CM'!$A$2:$F$28,6,FALSE))</f>
        <v/>
      </c>
      <c r="M456" s="12">
        <f>IFERROR(VLOOKUP(exp_SILP!$B456,'DATI CM'!$H$2:$I$16,2,FALSE)*exp_SILP!$F456,0)</f>
        <v>0</v>
      </c>
      <c r="N456" s="11" t="str">
        <f>VLOOKUP(exp_SILP!$B456,'DATI COMMESSE'!$A$2:$F$25,4,FALSE)</f>
        <v>GOL</v>
      </c>
      <c r="O456" s="13">
        <f>VLOOKUP(exp_SILP!$B456,'DATI COMMESSE'!$A$2:$F$25,5,FALSE)*exp_SILP!$F456</f>
        <v>79.88</v>
      </c>
      <c r="P456" s="11" t="str">
        <f>IF(MID(exp_SILP!$W456,10,2)&gt;"40","F","M")</f>
        <v>F</v>
      </c>
      <c r="Q456" s="14" t="s">
        <v>1037</v>
      </c>
      <c r="R456" s="15" t="s">
        <v>78</v>
      </c>
      <c r="S456" s="15" t="s">
        <v>70</v>
      </c>
      <c r="T456" s="15" t="s">
        <v>58</v>
      </c>
      <c r="U456" s="15" t="s">
        <v>59</v>
      </c>
      <c r="V456" s="15" t="s">
        <v>89</v>
      </c>
      <c r="W456" s="15" t="s">
        <v>90</v>
      </c>
      <c r="X456" s="15" t="s">
        <v>91</v>
      </c>
      <c r="Y456" s="15" t="s">
        <v>18</v>
      </c>
      <c r="Z456" s="15" t="s">
        <v>63</v>
      </c>
      <c r="AA456" s="15" t="s">
        <v>64</v>
      </c>
      <c r="AB456" s="15" t="s">
        <v>65</v>
      </c>
      <c r="AC456" s="15" t="s">
        <v>82</v>
      </c>
      <c r="AD456" s="15" t="s">
        <v>59</v>
      </c>
      <c r="AE456" s="15" t="s">
        <v>59</v>
      </c>
      <c r="AF456" s="15" t="s">
        <v>59</v>
      </c>
      <c r="AG456" s="15" t="s">
        <v>76</v>
      </c>
      <c r="AH456" s="15" t="s">
        <v>1037</v>
      </c>
      <c r="AI456" s="15" t="s">
        <v>83</v>
      </c>
      <c r="AJ456" s="15" t="str">
        <f>VLOOKUP(exp_SILP!$Y456,'DATI CM'!$A$2:$F$28,2,FALSE)</f>
        <v>TRZCST69B41F952V</v>
      </c>
    </row>
    <row r="457" ht="15.75" customHeight="1">
      <c r="A457" s="17" t="str">
        <f>IFERROR(VLOOKUP(exp_SILP!$W457,exp_utenti_P!D:D,1,FALSE),"_DA INSERIRE")</f>
        <v>RSSDRH73A55C351F</v>
      </c>
      <c r="B457" s="17" t="str">
        <f>IF(AND(exp_SILP!$S457="A.3 ORIENTAMENTO PROFESSIONALE",exp_SILP!$AD457="4.2"),"A.3 ORIENTAMENTO PROFESSIONALE (CARCERE)",
IF(AND(exp_SILP!$S457="A.3 ORIENTAMENTO PROFESSIONALE",exp_SILP!$AD457="."),"A.3 ORIENTAMENTO PROFESSIONALE (CARCERE)",
IF(AND(exp_SILP!$S457="A.4 CONSULENZA ORIENTATIVA",exp_SILP!$AD457="4.2"),"A.4 CONSULENZA ORIENTATIVA (CARCERE)",
IF(AND(exp_SILP!$S457="A.4 CONSULENZA ORIENTATIVA",exp_SILP!$AD457="."),"A.4 CONSULENZA ORIENTATIVA (CARCERE)",
IF(AND(exp_SILP!$S457="A.5 - LEP F1 - ACCOMPAGNAMENTO AL LAVORO",exp_SILP!$AD457="4.2"),"A.5 - LEP F1 - ACCOMPAGNAMENTO AL LAVORO (CARCERE)",
IF(AND(exp_SILP!$S457="A.5 - LEP F1 - ACCOMPAGNAMENTO AL LAVORO",exp_SILP!$AD457="."),"A.5 - LEP F1 - ACCOMPAGNAMENTO AL LAVORO (CARCERE)",
IF(AND(exp_SILP!$S457="A.5.2a - TUTORAGGIO TIROCINI",exp_SILP!$AD457="4.2"),"A.5.2a - TUTORAGGIO TIROCINI (CARCERE)",
exp_SILP!$S457)))))))</f>
        <v>A4.10 - LEP E - ORIENTAMENTO SPECIALISTICO SKILL GAP ANALYSIS</v>
      </c>
      <c r="C457" s="18" t="str">
        <f>CONCATENATE(VLOOKUP(exp_SILP!$B457,'DATI COMMESSE'!$A$2:$F$25,4,FALSE)," - ", VLOOKUP(exp_SILP!$B457,'DATI COMMESSE'!$A$2:$F$25,2,FALSE)," - ",VLOOKUP(exp_SILP!$B457,'DATI COMMESSE'!$A$2:$F$25,3,FALSE))</f>
        <v>GOL - 22-02-5000 - 22-12-5003</v>
      </c>
      <c r="D457" s="18" t="str">
        <f>LEFT(exp_SILP!$R457,5)</f>
        <v>14:00</v>
      </c>
      <c r="E457" s="18" t="str">
        <f>RIGHT(exp_SILP!$R457,5)</f>
        <v>16:00</v>
      </c>
      <c r="F457" s="18">
        <f>IF(exp_SILP!$AG457&gt;=60,exp_SILP!$AG457/60,exp_SILP!$AG457)</f>
        <v>2</v>
      </c>
      <c r="G457" s="18" t="str">
        <f>VLOOKUP(exp_SILP!$Y457,'DATI CM'!$A$2:$F$28,2,FALSE)</f>
        <v>MNRCLD73B46G674U</v>
      </c>
      <c r="H457" s="18" t="str">
        <f>VLOOKUP(exp_SILP!$Y457,'DATI CM'!$A$2:$F$28,3,FALSE)</f>
        <v>A011</v>
      </c>
      <c r="I457" s="18" t="str">
        <f t="shared" si="1"/>
        <v>N</v>
      </c>
      <c r="J457" s="18" t="str">
        <f>VLOOKUP(exp_SILP!$Y457,'DATI CM'!$A$2:$F$28,4,FALSE)</f>
        <v>TORINO</v>
      </c>
      <c r="K457" s="19">
        <f>VLOOKUP(exp_SILP!$B457,'DATI COMMESSE'!$A$2:$F$25,5,FALSE)</f>
        <v>39.94</v>
      </c>
      <c r="L457" s="19">
        <f>IF(exp_SILP!$B457="A4.10 - LEP E - ORIENTAMENTO SPECIALISTICO SKILL GAP ANALYSIS - GRUPPO 3P",0,VLOOKUP(exp_SILP!$Y457,'DATI CM'!$A$2:$F$28,6,FALSE))</f>
        <v>25</v>
      </c>
      <c r="M457" s="19">
        <f>IFERROR(VLOOKUP(exp_SILP!$B457,'DATI CM'!$H$2:$I$16,2,FALSE)*exp_SILP!$F457,0)</f>
        <v>0</v>
      </c>
      <c r="N457" s="18" t="str">
        <f>VLOOKUP(exp_SILP!$B457,'DATI COMMESSE'!$A$2:$F$25,4,FALSE)</f>
        <v>GOL</v>
      </c>
      <c r="O457" s="20">
        <f>VLOOKUP(exp_SILP!$B457,'DATI COMMESSE'!$A$2:$F$25,5,FALSE)*exp_SILP!$F457</f>
        <v>79.88</v>
      </c>
      <c r="P457" s="18" t="str">
        <f>IF(MID(exp_SILP!$W457,10,2)&gt;"40","F","M")</f>
        <v>F</v>
      </c>
      <c r="Q457" s="21" t="s">
        <v>1037</v>
      </c>
      <c r="R457" s="22" t="s">
        <v>69</v>
      </c>
      <c r="S457" s="22" t="s">
        <v>70</v>
      </c>
      <c r="T457" s="22" t="s">
        <v>58</v>
      </c>
      <c r="U457" s="22" t="s">
        <v>59</v>
      </c>
      <c r="V457" s="22" t="s">
        <v>153</v>
      </c>
      <c r="W457" s="22" t="s">
        <v>154</v>
      </c>
      <c r="X457" s="22" t="s">
        <v>155</v>
      </c>
      <c r="Y457" s="22" t="s">
        <v>14</v>
      </c>
      <c r="Z457" s="22" t="s">
        <v>63</v>
      </c>
      <c r="AA457" s="22" t="s">
        <v>64</v>
      </c>
      <c r="AB457" s="22" t="s">
        <v>74</v>
      </c>
      <c r="AC457" s="22" t="s">
        <v>135</v>
      </c>
      <c r="AD457" s="22" t="s">
        <v>59</v>
      </c>
      <c r="AE457" s="22" t="s">
        <v>59</v>
      </c>
      <c r="AF457" s="22" t="s">
        <v>59</v>
      </c>
      <c r="AG457" s="22" t="s">
        <v>76</v>
      </c>
      <c r="AH457" s="22" t="s">
        <v>1037</v>
      </c>
      <c r="AI457" s="22" t="s">
        <v>158</v>
      </c>
      <c r="AJ457" s="22" t="str">
        <f>VLOOKUP(exp_SILP!$Y457,'DATI CM'!$A$2:$F$28,2,FALSE)</f>
        <v>MNRCLD73B46G674U</v>
      </c>
    </row>
    <row r="458" ht="15.75" customHeight="1">
      <c r="A458" s="10" t="str">
        <f>IFERROR(VLOOKUP(exp_SILP!$W458,exp_utenti_P!D:D,1,FALSE),"_DA INSERIRE")</f>
        <v>SLMSKR76A70Z100G</v>
      </c>
      <c r="B458" s="10" t="str">
        <f>IF(AND(exp_SILP!$S458="A.3 ORIENTAMENTO PROFESSIONALE",exp_SILP!$AD458="4.2"),"A.3 ORIENTAMENTO PROFESSIONALE (CARCERE)",
IF(AND(exp_SILP!$S458="A.3 ORIENTAMENTO PROFESSIONALE",exp_SILP!$AD458="."),"A.3 ORIENTAMENTO PROFESSIONALE (CARCERE)",
IF(AND(exp_SILP!$S458="A.4 CONSULENZA ORIENTATIVA",exp_SILP!$AD458="4.2"),"A.4 CONSULENZA ORIENTATIVA (CARCERE)",
IF(AND(exp_SILP!$S458="A.4 CONSULENZA ORIENTATIVA",exp_SILP!$AD458="."),"A.4 CONSULENZA ORIENTATIVA (CARCERE)",
IF(AND(exp_SILP!$S458="A.5 - LEP F1 - ACCOMPAGNAMENTO AL LAVORO",exp_SILP!$AD458="4.2"),"A.5 - LEP F1 - ACCOMPAGNAMENTO AL LAVORO (CARCERE)",
IF(AND(exp_SILP!$S458="A.5 - LEP F1 - ACCOMPAGNAMENTO AL LAVORO",exp_SILP!$AD458="."),"A.5 - LEP F1 - ACCOMPAGNAMENTO AL LAVORO (CARCERE)",
IF(AND(exp_SILP!$S458="A.5.2a - TUTORAGGIO TIROCINI",exp_SILP!$AD458="4.2"),"A.5.2a - TUTORAGGIO TIROCINI (CARCERE)",
exp_SILP!$S458)))))))</f>
        <v>A4.10 - LEP E - ORIENTAMENTO SPECIALISTICO SKILL GAP ANALYSIS</v>
      </c>
      <c r="C458" s="11" t="str">
        <f>CONCATENATE(VLOOKUP(exp_SILP!$B458,'DATI COMMESSE'!$A$2:$F$25,4,FALSE)," - ", VLOOKUP(exp_SILP!$B458,'DATI COMMESSE'!$A$2:$F$25,2,FALSE)," - ",VLOOKUP(exp_SILP!$B458,'DATI COMMESSE'!$A$2:$F$25,3,FALSE))</f>
        <v>GOL - 22-02-5000 - 22-12-5003</v>
      </c>
      <c r="D458" s="11" t="str">
        <f>LEFT(exp_SILP!$R458,5)</f>
        <v>12:00</v>
      </c>
      <c r="E458" s="11" t="str">
        <f>RIGHT(exp_SILP!$R458,5)</f>
        <v>14:00</v>
      </c>
      <c r="F458" s="11">
        <f>IF(exp_SILP!$AG458&gt;=60,exp_SILP!$AG458/60,exp_SILP!$AG458)</f>
        <v>2</v>
      </c>
      <c r="G458" s="11" t="str">
        <f>VLOOKUP(exp_SILP!$Y458,'DATI CM'!$A$2:$F$28,2,FALSE)</f>
        <v>MNRCLD73B46G674U</v>
      </c>
      <c r="H458" s="11" t="str">
        <f>VLOOKUP(exp_SILP!$Y458,'DATI CM'!$A$2:$F$28,3,FALSE)</f>
        <v>A011</v>
      </c>
      <c r="I458" s="11" t="str">
        <f t="shared" si="1"/>
        <v>N</v>
      </c>
      <c r="J458" s="11" t="str">
        <f>VLOOKUP(exp_SILP!$Y458,'DATI CM'!$A$2:$F$28,4,FALSE)</f>
        <v>TORINO</v>
      </c>
      <c r="K458" s="12">
        <f>VLOOKUP(exp_SILP!$B458,'DATI COMMESSE'!$A$2:$F$25,5,FALSE)</f>
        <v>39.94</v>
      </c>
      <c r="L458" s="12">
        <f>IF(exp_SILP!$B458="A4.10 - LEP E - ORIENTAMENTO SPECIALISTICO SKILL GAP ANALYSIS - GRUPPO 3P",0,VLOOKUP(exp_SILP!$Y458,'DATI CM'!$A$2:$F$28,6,FALSE))</f>
        <v>25</v>
      </c>
      <c r="M458" s="12">
        <f>IFERROR(VLOOKUP(exp_SILP!$B458,'DATI CM'!$H$2:$I$16,2,FALSE)*exp_SILP!$F458,0)</f>
        <v>0</v>
      </c>
      <c r="N458" s="11" t="str">
        <f>VLOOKUP(exp_SILP!$B458,'DATI COMMESSE'!$A$2:$F$25,4,FALSE)</f>
        <v>GOL</v>
      </c>
      <c r="O458" s="13">
        <f>VLOOKUP(exp_SILP!$B458,'DATI COMMESSE'!$A$2:$F$25,5,FALSE)*exp_SILP!$F458</f>
        <v>79.88</v>
      </c>
      <c r="P458" s="11" t="str">
        <f>IF(MID(exp_SILP!$W458,10,2)&gt;"40","F","M")</f>
        <v>F</v>
      </c>
      <c r="Q458" s="14" t="s">
        <v>1037</v>
      </c>
      <c r="R458" s="15" t="s">
        <v>84</v>
      </c>
      <c r="S458" s="15" t="s">
        <v>70</v>
      </c>
      <c r="T458" s="15" t="s">
        <v>58</v>
      </c>
      <c r="U458" s="15" t="s">
        <v>59</v>
      </c>
      <c r="V458" s="15" t="s">
        <v>1038</v>
      </c>
      <c r="W458" s="15" t="s">
        <v>1039</v>
      </c>
      <c r="X458" s="15" t="s">
        <v>1040</v>
      </c>
      <c r="Y458" s="15" t="s">
        <v>14</v>
      </c>
      <c r="Z458" s="15" t="s">
        <v>63</v>
      </c>
      <c r="AA458" s="15" t="s">
        <v>64</v>
      </c>
      <c r="AB458" s="15" t="s">
        <v>74</v>
      </c>
      <c r="AC458" s="15" t="s">
        <v>135</v>
      </c>
      <c r="AD458" s="15" t="s">
        <v>59</v>
      </c>
      <c r="AE458" s="15" t="s">
        <v>59</v>
      </c>
      <c r="AF458" s="15" t="s">
        <v>59</v>
      </c>
      <c r="AG458" s="15" t="s">
        <v>76</v>
      </c>
      <c r="AH458" s="15" t="s">
        <v>1037</v>
      </c>
      <c r="AI458" s="15" t="s">
        <v>158</v>
      </c>
      <c r="AJ458" s="15" t="str">
        <f>VLOOKUP(exp_SILP!$Y458,'DATI CM'!$A$2:$F$28,2,FALSE)</f>
        <v>MNRCLD73B46G674U</v>
      </c>
    </row>
    <row r="459" ht="15.75" hidden="1" customHeight="1">
      <c r="A459" s="17" t="str">
        <f>IFERROR(VLOOKUP(exp_SILP!$W459,exp_utenti_P!D:D,1,FALSE),"_DA INSERIRE")</f>
        <v>MPRVNT84P63F839G</v>
      </c>
      <c r="B459" s="17" t="str">
        <f>IF(AND(exp_SILP!$S459="A.3 ORIENTAMENTO PROFESSIONALE",exp_SILP!$AD459="4.2"),"A.3 ORIENTAMENTO PROFESSIONALE (CARCERE)",
IF(AND(exp_SILP!$S459="A.3 ORIENTAMENTO PROFESSIONALE",exp_SILP!$AD459="."),"A.3 ORIENTAMENTO PROFESSIONALE (CARCERE)",
IF(AND(exp_SILP!$S459="A.4 CONSULENZA ORIENTATIVA",exp_SILP!$AD459="4.2"),"A.4 CONSULENZA ORIENTATIVA (CARCERE)",
IF(AND(exp_SILP!$S459="A.4 CONSULENZA ORIENTATIVA",exp_SILP!$AD459="."),"A.4 CONSULENZA ORIENTATIVA (CARCERE)",
IF(AND(exp_SILP!$S459="A.5 - LEP F1 - ACCOMPAGNAMENTO AL LAVORO",exp_SILP!$AD459="4.2"),"A.5 - LEP F1 - ACCOMPAGNAMENTO AL LAVORO (CARCERE)",
IF(AND(exp_SILP!$S459="A.5 - LEP F1 - ACCOMPAGNAMENTO AL LAVORO",exp_SILP!$AD459="."),"A.5 - LEP F1 - ACCOMPAGNAMENTO AL LAVORO (CARCERE)",
IF(AND(exp_SILP!$S459="A.5.2a - TUTORAGGIO TIROCINI",exp_SILP!$AD459="4.2"),"A.5.2a - TUTORAGGIO TIROCINI (CARCERE)",
exp_SILP!$S459)))))))</f>
        <v>A.4 CONSULENZA ORIENTATIVA (1-C)</v>
      </c>
      <c r="C459" s="18" t="str">
        <f>CONCATENATE(VLOOKUP(exp_SILP!$B459,'DATI COMMESSE'!$A$2:$F$25,4,FALSE)," - ", VLOOKUP(exp_SILP!$B459,'DATI COMMESSE'!$A$2:$F$25,2,FALSE)," - ",VLOOKUP(exp_SILP!$B459,'DATI COMMESSE'!$A$2:$F$25,3,FALSE))</f>
        <v>FRD - 22-02-5000 - 22-12-5002</v>
      </c>
      <c r="D459" s="18" t="str">
        <f>LEFT(exp_SILP!$R459,5)</f>
        <v>10:00</v>
      </c>
      <c r="E459" s="18" t="str">
        <f>RIGHT(exp_SILP!$R459,5)</f>
        <v>13:00</v>
      </c>
      <c r="F459" s="18">
        <f>IF(exp_SILP!$AG459&gt;=60,exp_SILP!$AG459/60,exp_SILP!$AG459)</f>
        <v>3</v>
      </c>
      <c r="G459" s="18" t="str">
        <f>VLOOKUP(exp_SILP!$Y459,'DATI CM'!$A$2:$F$28,2,FALSE)</f>
        <v>TRZCST69B41F952V</v>
      </c>
      <c r="H459" s="18" t="str">
        <f>VLOOKUP(exp_SILP!$Y459,'DATI CM'!$A$2:$F$28,3,FALSE)</f>
        <v/>
      </c>
      <c r="I459" s="18" t="str">
        <f t="shared" si="1"/>
        <v>N</v>
      </c>
      <c r="J459" s="18" t="str">
        <f>VLOOKUP(exp_SILP!$Y459,'DATI CM'!$A$2:$F$28,4,FALSE)</f>
        <v/>
      </c>
      <c r="K459" s="19">
        <f>VLOOKUP(exp_SILP!$B459,'DATI COMMESSE'!$A$2:$F$25,5,FALSE)</f>
        <v>35.5</v>
      </c>
      <c r="L459" s="19" t="str">
        <f>IF(exp_SILP!$B459="A4.10 - LEP E - ORIENTAMENTO SPECIALISTICO SKILL GAP ANALYSIS - GRUPPO 3P",0,VLOOKUP(exp_SILP!$Y459,'DATI CM'!$A$2:$F$28,6,FALSE))</f>
        <v/>
      </c>
      <c r="M459" s="19">
        <f>IFERROR(VLOOKUP(exp_SILP!$B459,'DATI CM'!$H$2:$I$16,2,FALSE)*exp_SILP!$F459,0)</f>
        <v>0</v>
      </c>
      <c r="N459" s="18" t="str">
        <f>VLOOKUP(exp_SILP!$B459,'DATI COMMESSE'!$A$2:$F$25,4,FALSE)</f>
        <v>FRD</v>
      </c>
      <c r="O459" s="20">
        <f>VLOOKUP(exp_SILP!$B459,'DATI COMMESSE'!$A$2:$F$25,5,FALSE)*exp_SILP!$F459</f>
        <v>106.5</v>
      </c>
      <c r="P459" s="18" t="str">
        <f>IF(MID(exp_SILP!$W459,10,2)&gt;"40","F","M")</f>
        <v>F</v>
      </c>
      <c r="Q459" s="21" t="s">
        <v>264</v>
      </c>
      <c r="R459" s="22" t="s">
        <v>164</v>
      </c>
      <c r="S459" s="22" t="s">
        <v>94</v>
      </c>
      <c r="T459" s="22" t="s">
        <v>58</v>
      </c>
      <c r="U459" s="22" t="s">
        <v>59</v>
      </c>
      <c r="V459" s="22" t="s">
        <v>779</v>
      </c>
      <c r="W459" s="22" t="s">
        <v>780</v>
      </c>
      <c r="X459" s="22" t="s">
        <v>781</v>
      </c>
      <c r="Y459" s="22" t="s">
        <v>18</v>
      </c>
      <c r="Z459" s="22" t="s">
        <v>63</v>
      </c>
      <c r="AA459" s="22" t="s">
        <v>64</v>
      </c>
      <c r="AB459" s="22" t="s">
        <v>65</v>
      </c>
      <c r="AC459" s="22" t="s">
        <v>82</v>
      </c>
      <c r="AD459" s="22" t="s">
        <v>59</v>
      </c>
      <c r="AE459" s="22" t="s">
        <v>59</v>
      </c>
      <c r="AF459" s="22" t="s">
        <v>59</v>
      </c>
      <c r="AG459" s="22" t="s">
        <v>101</v>
      </c>
      <c r="AH459" s="22" t="s">
        <v>1041</v>
      </c>
      <c r="AI459" s="22" t="s">
        <v>83</v>
      </c>
      <c r="AJ459" s="22" t="str">
        <f>VLOOKUP(exp_SILP!$Y459,'DATI CM'!$A$2:$F$28,2,FALSE)</f>
        <v>TRZCST69B41F952V</v>
      </c>
    </row>
    <row r="460" ht="15.75" hidden="1" customHeight="1">
      <c r="A460" s="10" t="str">
        <f>IFERROR(VLOOKUP(exp_SILP!$W460,exp_utenti_P!D:D,1,FALSE),"_DA INSERIRE")</f>
        <v>CNTLCN62L23I158T</v>
      </c>
      <c r="B460" s="10" t="str">
        <f>IF(AND(exp_SILP!$S460="A.3 ORIENTAMENTO PROFESSIONALE",exp_SILP!$AD460="4.2"),"A.3 ORIENTAMENTO PROFESSIONALE (CARCERE)",
IF(AND(exp_SILP!$S460="A.3 ORIENTAMENTO PROFESSIONALE",exp_SILP!$AD460="."),"A.3 ORIENTAMENTO PROFESSIONALE (CARCERE)",
IF(AND(exp_SILP!$S460="A.4 CONSULENZA ORIENTATIVA",exp_SILP!$AD460="4.2"),"A.4 CONSULENZA ORIENTATIVA (CARCERE)",
IF(AND(exp_SILP!$S460="A.4 CONSULENZA ORIENTATIVA",exp_SILP!$AD460="."),"A.4 CONSULENZA ORIENTATIVA (CARCERE)",
IF(AND(exp_SILP!$S460="A.5 - LEP F1 - ACCOMPAGNAMENTO AL LAVORO",exp_SILP!$AD460="4.2"),"A.5 - LEP F1 - ACCOMPAGNAMENTO AL LAVORO (CARCERE)",
IF(AND(exp_SILP!$S460="A.5 - LEP F1 - ACCOMPAGNAMENTO AL LAVORO",exp_SILP!$AD460="."),"A.5 - LEP F1 - ACCOMPAGNAMENTO AL LAVORO (CARCERE)",
IF(AND(exp_SILP!$S460="A.5.2a - TUTORAGGIO TIROCINI",exp_SILP!$AD460="4.2"),"A.5.2a - TUTORAGGIO TIROCINI (CARCERE)",
exp_SILP!$S460)))))))</f>
        <v>A4.10 - LEP E - ORIENTAMENTO SPECIALISTICO SKILL GAP ANALYSIS</v>
      </c>
      <c r="C460" s="11" t="str">
        <f>CONCATENATE(VLOOKUP(exp_SILP!$B460,'DATI COMMESSE'!$A$2:$F$25,4,FALSE)," - ", VLOOKUP(exp_SILP!$B460,'DATI COMMESSE'!$A$2:$F$25,2,FALSE)," - ",VLOOKUP(exp_SILP!$B460,'DATI COMMESSE'!$A$2:$F$25,3,FALSE))</f>
        <v>GOL - 22-02-5000 - 22-12-5003</v>
      </c>
      <c r="D460" s="11" t="str">
        <f>LEFT(exp_SILP!$R460,5)</f>
        <v>14:00</v>
      </c>
      <c r="E460" s="11" t="str">
        <f>RIGHT(exp_SILP!$R460,5)</f>
        <v>15:30</v>
      </c>
      <c r="F460" s="11">
        <f>IF(exp_SILP!$AG460&gt;=60,exp_SILP!$AG460/60,exp_SILP!$AG460)</f>
        <v>1.5</v>
      </c>
      <c r="G460" s="11" t="str">
        <f>VLOOKUP(exp_SILP!$Y460,'DATI CM'!$A$2:$F$28,2,FALSE)</f>
        <v>GNGGNN70A65L219B</v>
      </c>
      <c r="H460" s="11" t="str">
        <f>VLOOKUP(exp_SILP!$Y460,'DATI CM'!$A$2:$F$28,3,FALSE)</f>
        <v/>
      </c>
      <c r="I460" s="11" t="str">
        <f t="shared" si="1"/>
        <v>N</v>
      </c>
      <c r="J460" s="11" t="str">
        <f>VLOOKUP(exp_SILP!$Y460,'DATI CM'!$A$2:$F$28,4,FALSE)</f>
        <v/>
      </c>
      <c r="K460" s="12">
        <f>VLOOKUP(exp_SILP!$B460,'DATI COMMESSE'!$A$2:$F$25,5,FALSE)</f>
        <v>39.94</v>
      </c>
      <c r="L460" s="12" t="str">
        <f>IF(exp_SILP!$B460="A4.10 - LEP E - ORIENTAMENTO SPECIALISTICO SKILL GAP ANALYSIS - GRUPPO 3P",0,VLOOKUP(exp_SILP!$Y460,'DATI CM'!$A$2:$F$28,6,FALSE))</f>
        <v/>
      </c>
      <c r="M460" s="12">
        <f>IFERROR(VLOOKUP(exp_SILP!$B460,'DATI CM'!$H$2:$I$16,2,FALSE)*exp_SILP!$F460,0)</f>
        <v>0</v>
      </c>
      <c r="N460" s="11" t="str">
        <f>VLOOKUP(exp_SILP!$B460,'DATI COMMESSE'!$A$2:$F$25,4,FALSE)</f>
        <v>GOL</v>
      </c>
      <c r="O460" s="13">
        <f>VLOOKUP(exp_SILP!$B460,'DATI COMMESSE'!$A$2:$F$25,5,FALSE)*exp_SILP!$F460</f>
        <v>59.91</v>
      </c>
      <c r="P460" s="11" t="str">
        <f>IF(MID(exp_SILP!$W460,10,2)&gt;"40","F","M")</f>
        <v>M</v>
      </c>
      <c r="Q460" s="14" t="s">
        <v>264</v>
      </c>
      <c r="R460" s="15" t="s">
        <v>393</v>
      </c>
      <c r="S460" s="15" t="s">
        <v>70</v>
      </c>
      <c r="T460" s="15" t="s">
        <v>58</v>
      </c>
      <c r="U460" s="15" t="s">
        <v>59</v>
      </c>
      <c r="V460" s="15" t="s">
        <v>394</v>
      </c>
      <c r="W460" s="15" t="s">
        <v>395</v>
      </c>
      <c r="X460" s="15" t="s">
        <v>396</v>
      </c>
      <c r="Y460" s="15" t="s">
        <v>11</v>
      </c>
      <c r="Z460" s="15" t="s">
        <v>63</v>
      </c>
      <c r="AA460" s="15" t="s">
        <v>64</v>
      </c>
      <c r="AB460" s="15" t="s">
        <v>65</v>
      </c>
      <c r="AC460" s="15" t="s">
        <v>135</v>
      </c>
      <c r="AD460" s="15" t="s">
        <v>59</v>
      </c>
      <c r="AE460" s="15" t="s">
        <v>59</v>
      </c>
      <c r="AF460" s="15" t="s">
        <v>59</v>
      </c>
      <c r="AG460" s="15" t="s">
        <v>397</v>
      </c>
      <c r="AH460" s="15" t="s">
        <v>264</v>
      </c>
      <c r="AI460" s="15" t="s">
        <v>383</v>
      </c>
      <c r="AJ460" s="15" t="str">
        <f>VLOOKUP(exp_SILP!$Y460,'DATI CM'!$A$2:$F$28,2,FALSE)</f>
        <v>GNGGNN70A65L219B</v>
      </c>
    </row>
    <row r="461" ht="15.75" hidden="1" customHeight="1">
      <c r="A461" s="17" t="str">
        <f>IFERROR(VLOOKUP(exp_SILP!$W461,exp_utenti_P!D:D,1,FALSE),"_DA INSERIRE")</f>
        <v>GDTLCU80C15F952M</v>
      </c>
      <c r="B461" s="17" t="str">
        <f>IF(AND(exp_SILP!$S461="A.3 ORIENTAMENTO PROFESSIONALE",exp_SILP!$AD461="4.2"),"A.3 ORIENTAMENTO PROFESSIONALE (CARCERE)",
IF(AND(exp_SILP!$S461="A.3 ORIENTAMENTO PROFESSIONALE",exp_SILP!$AD461="."),"A.3 ORIENTAMENTO PROFESSIONALE (CARCERE)",
IF(AND(exp_SILP!$S461="A.4 CONSULENZA ORIENTATIVA",exp_SILP!$AD461="4.2"),"A.4 CONSULENZA ORIENTATIVA (CARCERE)",
IF(AND(exp_SILP!$S461="A.4 CONSULENZA ORIENTATIVA",exp_SILP!$AD461="."),"A.4 CONSULENZA ORIENTATIVA (CARCERE)",
IF(AND(exp_SILP!$S461="A.5 - LEP F1 - ACCOMPAGNAMENTO AL LAVORO",exp_SILP!$AD461="4.2"),"A.5 - LEP F1 - ACCOMPAGNAMENTO AL LAVORO (CARCERE)",
IF(AND(exp_SILP!$S461="A.5 - LEP F1 - ACCOMPAGNAMENTO AL LAVORO",exp_SILP!$AD461="."),"A.5 - LEP F1 - ACCOMPAGNAMENTO AL LAVORO (CARCERE)",
IF(AND(exp_SILP!$S461="A.5.2a - TUTORAGGIO TIROCINI",exp_SILP!$AD461="4.2"),"A.5.2a - TUTORAGGIO TIROCINI (CARCERE)",
exp_SILP!$S461)))))))</f>
        <v>A4.10 - LEP E - ORIENTAMENTO SPECIALISTICO SKILL GAP ANALYSIS</v>
      </c>
      <c r="C461" s="18" t="str">
        <f>CONCATENATE(VLOOKUP(exp_SILP!$B461,'DATI COMMESSE'!$A$2:$F$25,4,FALSE)," - ", VLOOKUP(exp_SILP!$B461,'DATI COMMESSE'!$A$2:$F$25,2,FALSE)," - ",VLOOKUP(exp_SILP!$B461,'DATI COMMESSE'!$A$2:$F$25,3,FALSE))</f>
        <v>GOL - 22-02-5000 - 22-12-5003</v>
      </c>
      <c r="D461" s="18" t="str">
        <f>LEFT(exp_SILP!$R461,5)</f>
        <v>16:00</v>
      </c>
      <c r="E461" s="18" t="str">
        <f>RIGHT(exp_SILP!$R461,5)</f>
        <v>17:00</v>
      </c>
      <c r="F461" s="18">
        <f>IF(exp_SILP!$AG461&gt;=60,exp_SILP!$AG461/60,exp_SILP!$AG461)</f>
        <v>1</v>
      </c>
      <c r="G461" s="18" t="str">
        <f>VLOOKUP(exp_SILP!$Y461,'DATI CM'!$A$2:$F$28,2,FALSE)</f>
        <v>TRZCST69B41F952V</v>
      </c>
      <c r="H461" s="18" t="str">
        <f>VLOOKUP(exp_SILP!$Y461,'DATI CM'!$A$2:$F$28,3,FALSE)</f>
        <v/>
      </c>
      <c r="I461" s="18" t="str">
        <f t="shared" si="1"/>
        <v>N</v>
      </c>
      <c r="J461" s="18" t="str">
        <f>VLOOKUP(exp_SILP!$Y461,'DATI CM'!$A$2:$F$28,4,FALSE)</f>
        <v/>
      </c>
      <c r="K461" s="19">
        <f>VLOOKUP(exp_SILP!$B461,'DATI COMMESSE'!$A$2:$F$25,5,FALSE)</f>
        <v>39.94</v>
      </c>
      <c r="L461" s="19" t="str">
        <f>IF(exp_SILP!$B461="A4.10 - LEP E - ORIENTAMENTO SPECIALISTICO SKILL GAP ANALYSIS - GRUPPO 3P",0,VLOOKUP(exp_SILP!$Y461,'DATI CM'!$A$2:$F$28,6,FALSE))</f>
        <v/>
      </c>
      <c r="M461" s="19">
        <f>IFERROR(VLOOKUP(exp_SILP!$B461,'DATI CM'!$H$2:$I$16,2,FALSE)*exp_SILP!$F461,0)</f>
        <v>0</v>
      </c>
      <c r="N461" s="18" t="str">
        <f>VLOOKUP(exp_SILP!$B461,'DATI COMMESSE'!$A$2:$F$25,4,FALSE)</f>
        <v>GOL</v>
      </c>
      <c r="O461" s="20">
        <f>VLOOKUP(exp_SILP!$B461,'DATI COMMESSE'!$A$2:$F$25,5,FALSE)*exp_SILP!$F461</f>
        <v>39.94</v>
      </c>
      <c r="P461" s="18" t="str">
        <f>IF(MID(exp_SILP!$W461,10,2)&gt;"40","F","M")</f>
        <v>M</v>
      </c>
      <c r="Q461" s="21" t="s">
        <v>264</v>
      </c>
      <c r="R461" s="22" t="s">
        <v>152</v>
      </c>
      <c r="S461" s="22" t="s">
        <v>70</v>
      </c>
      <c r="T461" s="22" t="s">
        <v>58</v>
      </c>
      <c r="U461" s="22" t="s">
        <v>59</v>
      </c>
      <c r="V461" s="22" t="s">
        <v>438</v>
      </c>
      <c r="W461" s="22" t="s">
        <v>439</v>
      </c>
      <c r="X461" s="22" t="s">
        <v>440</v>
      </c>
      <c r="Y461" s="22" t="s">
        <v>18</v>
      </c>
      <c r="Z461" s="22" t="s">
        <v>63</v>
      </c>
      <c r="AA461" s="22" t="s">
        <v>64</v>
      </c>
      <c r="AB461" s="22" t="s">
        <v>65</v>
      </c>
      <c r="AC461" s="22" t="s">
        <v>82</v>
      </c>
      <c r="AD461" s="22" t="s">
        <v>59</v>
      </c>
      <c r="AE461" s="22" t="s">
        <v>59</v>
      </c>
      <c r="AF461" s="22" t="s">
        <v>59</v>
      </c>
      <c r="AG461" s="22" t="s">
        <v>67</v>
      </c>
      <c r="AH461" s="22" t="s">
        <v>1042</v>
      </c>
      <c r="AI461" s="22" t="s">
        <v>83</v>
      </c>
      <c r="AJ461" s="22" t="str">
        <f>VLOOKUP(exp_SILP!$Y461,'DATI CM'!$A$2:$F$28,2,FALSE)</f>
        <v>TRZCST69B41F952V</v>
      </c>
    </row>
    <row r="462" ht="15.75" hidden="1" customHeight="1">
      <c r="A462" s="10" t="str">
        <f>IFERROR(VLOOKUP(exp_SILP!$W462,exp_utenti_P!D:D,1,FALSE),"_DA INSERIRE")</f>
        <v>NDRRML98P08Z100Y</v>
      </c>
      <c r="B462" s="10" t="str">
        <f>IF(AND(exp_SILP!$S462="A.3 ORIENTAMENTO PROFESSIONALE",exp_SILP!$AD462="4.2"),"A.3 ORIENTAMENTO PROFESSIONALE (CARCERE)",
IF(AND(exp_SILP!$S462="A.3 ORIENTAMENTO PROFESSIONALE",exp_SILP!$AD462="."),"A.3 ORIENTAMENTO PROFESSIONALE (CARCERE)",
IF(AND(exp_SILP!$S462="A.4 CONSULENZA ORIENTATIVA",exp_SILP!$AD462="4.2"),"A.4 CONSULENZA ORIENTATIVA (CARCERE)",
IF(AND(exp_SILP!$S462="A.4 CONSULENZA ORIENTATIVA",exp_SILP!$AD462="."),"A.4 CONSULENZA ORIENTATIVA (CARCERE)",
IF(AND(exp_SILP!$S462="A.5 - LEP F1 - ACCOMPAGNAMENTO AL LAVORO",exp_SILP!$AD462="4.2"),"A.5 - LEP F1 - ACCOMPAGNAMENTO AL LAVORO (CARCERE)",
IF(AND(exp_SILP!$S462="A.5 - LEP F1 - ACCOMPAGNAMENTO AL LAVORO",exp_SILP!$AD462="."),"A.5 - LEP F1 - ACCOMPAGNAMENTO AL LAVORO (CARCERE)",
IF(AND(exp_SILP!$S462="A.5.2a - TUTORAGGIO TIROCINI",exp_SILP!$AD462="4.2"),"A.5.2a - TUTORAGGIO TIROCINI (CARCERE)",
exp_SILP!$S462)))))))</f>
        <v>A4.10 - LEP E - ORIENTAMENTO SPECIALISTICO SKILL GAP ANALYSIS</v>
      </c>
      <c r="C462" s="11" t="str">
        <f>CONCATENATE(VLOOKUP(exp_SILP!$B462,'DATI COMMESSE'!$A$2:$F$25,4,FALSE)," - ", VLOOKUP(exp_SILP!$B462,'DATI COMMESSE'!$A$2:$F$25,2,FALSE)," - ",VLOOKUP(exp_SILP!$B462,'DATI COMMESSE'!$A$2:$F$25,3,FALSE))</f>
        <v>GOL - 22-02-5000 - 22-12-5003</v>
      </c>
      <c r="D462" s="11" t="str">
        <f>LEFT(exp_SILP!$R462,5)</f>
        <v>15:00</v>
      </c>
      <c r="E462" s="11" t="str">
        <f>RIGHT(exp_SILP!$R462,5)</f>
        <v>16:00</v>
      </c>
      <c r="F462" s="11">
        <f>IF(exp_SILP!$AG462&gt;=60,exp_SILP!$AG462/60,exp_SILP!$AG462)</f>
        <v>1</v>
      </c>
      <c r="G462" s="11" t="str">
        <f>VLOOKUP(exp_SILP!$Y462,'DATI CM'!$A$2:$F$28,2,FALSE)</f>
        <v>TRZCST69B41F952V</v>
      </c>
      <c r="H462" s="11" t="str">
        <f>VLOOKUP(exp_SILP!$Y462,'DATI CM'!$A$2:$F$28,3,FALSE)</f>
        <v/>
      </c>
      <c r="I462" s="11" t="str">
        <f t="shared" si="1"/>
        <v>N</v>
      </c>
      <c r="J462" s="11" t="str">
        <f>VLOOKUP(exp_SILP!$Y462,'DATI CM'!$A$2:$F$28,4,FALSE)</f>
        <v/>
      </c>
      <c r="K462" s="12">
        <f>VLOOKUP(exp_SILP!$B462,'DATI COMMESSE'!$A$2:$F$25,5,FALSE)</f>
        <v>39.94</v>
      </c>
      <c r="L462" s="12" t="str">
        <f>IF(exp_SILP!$B462="A4.10 - LEP E - ORIENTAMENTO SPECIALISTICO SKILL GAP ANALYSIS - GRUPPO 3P",0,VLOOKUP(exp_SILP!$Y462,'DATI CM'!$A$2:$F$28,6,FALSE))</f>
        <v/>
      </c>
      <c r="M462" s="12">
        <f>IFERROR(VLOOKUP(exp_SILP!$B462,'DATI CM'!$H$2:$I$16,2,FALSE)*exp_SILP!$F462,0)</f>
        <v>0</v>
      </c>
      <c r="N462" s="11" t="str">
        <f>VLOOKUP(exp_SILP!$B462,'DATI COMMESSE'!$A$2:$F$25,4,FALSE)</f>
        <v>GOL</v>
      </c>
      <c r="O462" s="13">
        <f>VLOOKUP(exp_SILP!$B462,'DATI COMMESSE'!$A$2:$F$25,5,FALSE)*exp_SILP!$F462</f>
        <v>39.94</v>
      </c>
      <c r="P462" s="11" t="str">
        <f>IF(MID(exp_SILP!$W462,10,2)&gt;"40","F","M")</f>
        <v>M</v>
      </c>
      <c r="Q462" s="14" t="s">
        <v>264</v>
      </c>
      <c r="R462" s="15" t="s">
        <v>311</v>
      </c>
      <c r="S462" s="15" t="s">
        <v>70</v>
      </c>
      <c r="T462" s="15" t="s">
        <v>58</v>
      </c>
      <c r="U462" s="15" t="s">
        <v>59</v>
      </c>
      <c r="V462" s="15" t="s">
        <v>640</v>
      </c>
      <c r="W462" s="15" t="s">
        <v>641</v>
      </c>
      <c r="X462" s="15" t="s">
        <v>642</v>
      </c>
      <c r="Y462" s="15" t="s">
        <v>18</v>
      </c>
      <c r="Z462" s="15" t="s">
        <v>63</v>
      </c>
      <c r="AA462" s="15" t="s">
        <v>64</v>
      </c>
      <c r="AB462" s="15" t="s">
        <v>65</v>
      </c>
      <c r="AC462" s="15" t="s">
        <v>82</v>
      </c>
      <c r="AD462" s="15" t="s">
        <v>59</v>
      </c>
      <c r="AE462" s="15" t="s">
        <v>59</v>
      </c>
      <c r="AF462" s="15" t="s">
        <v>59</v>
      </c>
      <c r="AG462" s="15" t="s">
        <v>67</v>
      </c>
      <c r="AH462" s="15" t="s">
        <v>264</v>
      </c>
      <c r="AI462" s="15" t="s">
        <v>83</v>
      </c>
      <c r="AJ462" s="15" t="str">
        <f>VLOOKUP(exp_SILP!$Y462,'DATI CM'!$A$2:$F$28,2,FALSE)</f>
        <v>TRZCST69B41F952V</v>
      </c>
    </row>
    <row r="463" ht="15.75" hidden="1" customHeight="1">
      <c r="A463" s="17" t="str">
        <f>IFERROR(VLOOKUP(exp_SILP!$W463,exp_utenti_P!D:D,1,FALSE),"_DA INSERIRE")</f>
        <v>NDRRML98P08Z100Y</v>
      </c>
      <c r="B463" s="17" t="str">
        <f>IF(AND(exp_SILP!$S463="A.3 ORIENTAMENTO PROFESSIONALE",exp_SILP!$AD463="4.2"),"A.3 ORIENTAMENTO PROFESSIONALE (CARCERE)",
IF(AND(exp_SILP!$S463="A.3 ORIENTAMENTO PROFESSIONALE",exp_SILP!$AD463="."),"A.3 ORIENTAMENTO PROFESSIONALE (CARCERE)",
IF(AND(exp_SILP!$S463="A.4 CONSULENZA ORIENTATIVA",exp_SILP!$AD463="4.2"),"A.4 CONSULENZA ORIENTATIVA (CARCERE)",
IF(AND(exp_SILP!$S463="A.4 CONSULENZA ORIENTATIVA",exp_SILP!$AD463="."),"A.4 CONSULENZA ORIENTATIVA (CARCERE)",
IF(AND(exp_SILP!$S463="A.5 - LEP F1 - ACCOMPAGNAMENTO AL LAVORO",exp_SILP!$AD463="4.2"),"A.5 - LEP F1 - ACCOMPAGNAMENTO AL LAVORO (CARCERE)",
IF(AND(exp_SILP!$S463="A.5 - LEP F1 - ACCOMPAGNAMENTO AL LAVORO",exp_SILP!$AD463="."),"A.5 - LEP F1 - ACCOMPAGNAMENTO AL LAVORO (CARCERE)",
IF(AND(exp_SILP!$S463="A.5.2a - TUTORAGGIO TIROCINI",exp_SILP!$AD463="4.2"),"A.5.2a - TUTORAGGIO TIROCINI (CARCERE)",
exp_SILP!$S463)))))))</f>
        <v>A4.10 - LEP E - ORIENTAMENTO SPECIALISTICO SKILL GAP ANALYSIS</v>
      </c>
      <c r="C463" s="18" t="str">
        <f>CONCATENATE(VLOOKUP(exp_SILP!$B463,'DATI COMMESSE'!$A$2:$F$25,4,FALSE)," - ", VLOOKUP(exp_SILP!$B463,'DATI COMMESSE'!$A$2:$F$25,2,FALSE)," - ",VLOOKUP(exp_SILP!$B463,'DATI COMMESSE'!$A$2:$F$25,3,FALSE))</f>
        <v>GOL - 22-02-5000 - 22-12-5003</v>
      </c>
      <c r="D463" s="18" t="str">
        <f>LEFT(exp_SILP!$R463,5)</f>
        <v>14:00</v>
      </c>
      <c r="E463" s="18" t="str">
        <f>RIGHT(exp_SILP!$R463,5)</f>
        <v>15:00</v>
      </c>
      <c r="F463" s="18">
        <f>IF(exp_SILP!$AG463&gt;=60,exp_SILP!$AG463/60,exp_SILP!$AG463)</f>
        <v>1</v>
      </c>
      <c r="G463" s="18" t="str">
        <f>VLOOKUP(exp_SILP!$Y463,'DATI CM'!$A$2:$F$28,2,FALSE)</f>
        <v>TRZCST69B41F952V</v>
      </c>
      <c r="H463" s="18" t="str">
        <f>VLOOKUP(exp_SILP!$Y463,'DATI CM'!$A$2:$F$28,3,FALSE)</f>
        <v/>
      </c>
      <c r="I463" s="18" t="str">
        <f t="shared" si="1"/>
        <v>N</v>
      </c>
      <c r="J463" s="18" t="str">
        <f>VLOOKUP(exp_SILP!$Y463,'DATI CM'!$A$2:$F$28,4,FALSE)</f>
        <v/>
      </c>
      <c r="K463" s="19">
        <f>VLOOKUP(exp_SILP!$B463,'DATI COMMESSE'!$A$2:$F$25,5,FALSE)</f>
        <v>39.94</v>
      </c>
      <c r="L463" s="19" t="str">
        <f>IF(exp_SILP!$B463="A4.10 - LEP E - ORIENTAMENTO SPECIALISTICO SKILL GAP ANALYSIS - GRUPPO 3P",0,VLOOKUP(exp_SILP!$Y463,'DATI CM'!$A$2:$F$28,6,FALSE))</f>
        <v/>
      </c>
      <c r="M463" s="19">
        <f>IFERROR(VLOOKUP(exp_SILP!$B463,'DATI CM'!$H$2:$I$16,2,FALSE)*exp_SILP!$F463,0)</f>
        <v>0</v>
      </c>
      <c r="N463" s="18" t="str">
        <f>VLOOKUP(exp_SILP!$B463,'DATI COMMESSE'!$A$2:$F$25,4,FALSE)</f>
        <v>GOL</v>
      </c>
      <c r="O463" s="20">
        <f>VLOOKUP(exp_SILP!$B463,'DATI COMMESSE'!$A$2:$F$25,5,FALSE)*exp_SILP!$F463</f>
        <v>39.94</v>
      </c>
      <c r="P463" s="18" t="str">
        <f>IF(MID(exp_SILP!$W463,10,2)&gt;"40","F","M")</f>
        <v>M</v>
      </c>
      <c r="Q463" s="21" t="s">
        <v>264</v>
      </c>
      <c r="R463" s="22" t="s">
        <v>56</v>
      </c>
      <c r="S463" s="22" t="s">
        <v>70</v>
      </c>
      <c r="T463" s="22" t="s">
        <v>58</v>
      </c>
      <c r="U463" s="22" t="s">
        <v>59</v>
      </c>
      <c r="V463" s="22" t="s">
        <v>640</v>
      </c>
      <c r="W463" s="22" t="s">
        <v>641</v>
      </c>
      <c r="X463" s="22" t="s">
        <v>642</v>
      </c>
      <c r="Y463" s="22" t="s">
        <v>18</v>
      </c>
      <c r="Z463" s="22" t="s">
        <v>63</v>
      </c>
      <c r="AA463" s="22" t="s">
        <v>64</v>
      </c>
      <c r="AB463" s="22" t="s">
        <v>65</v>
      </c>
      <c r="AC463" s="22" t="s">
        <v>82</v>
      </c>
      <c r="AD463" s="22" t="s">
        <v>59</v>
      </c>
      <c r="AE463" s="22" t="s">
        <v>59</v>
      </c>
      <c r="AF463" s="22" t="s">
        <v>114</v>
      </c>
      <c r="AG463" s="22" t="s">
        <v>67</v>
      </c>
      <c r="AH463" s="22" t="s">
        <v>264</v>
      </c>
      <c r="AI463" s="22" t="s">
        <v>83</v>
      </c>
      <c r="AJ463" s="22" t="str">
        <f>VLOOKUP(exp_SILP!$Y463,'DATI CM'!$A$2:$F$28,2,FALSE)</f>
        <v>TRZCST69B41F952V</v>
      </c>
    </row>
    <row r="464" ht="15.75" hidden="1" customHeight="1">
      <c r="A464" s="10" t="str">
        <f>IFERROR(VLOOKUP(exp_SILP!$W464,exp_utenti_P!D:D,1,FALSE),"_DA INSERIRE")</f>
        <v>CCISFI61C23Z129N</v>
      </c>
      <c r="B464" s="10" t="str">
        <f>IF(AND(exp_SILP!$S464="A.3 ORIENTAMENTO PROFESSIONALE",exp_SILP!$AD464="4.2"),"A.3 ORIENTAMENTO PROFESSIONALE (CARCERE)",
IF(AND(exp_SILP!$S464="A.3 ORIENTAMENTO PROFESSIONALE",exp_SILP!$AD464="."),"A.3 ORIENTAMENTO PROFESSIONALE (CARCERE)",
IF(AND(exp_SILP!$S464="A.4 CONSULENZA ORIENTATIVA",exp_SILP!$AD464="4.2"),"A.4 CONSULENZA ORIENTATIVA (CARCERE)",
IF(AND(exp_SILP!$S464="A.4 CONSULENZA ORIENTATIVA",exp_SILP!$AD464="."),"A.4 CONSULENZA ORIENTATIVA (CARCERE)",
IF(AND(exp_SILP!$S464="A.5 - LEP F1 - ACCOMPAGNAMENTO AL LAVORO",exp_SILP!$AD464="4.2"),"A.5 - LEP F1 - ACCOMPAGNAMENTO AL LAVORO (CARCERE)",
IF(AND(exp_SILP!$S464="A.5 - LEP F1 - ACCOMPAGNAMENTO AL LAVORO",exp_SILP!$AD464="."),"A.5 - LEP F1 - ACCOMPAGNAMENTO AL LAVORO (CARCERE)",
IF(AND(exp_SILP!$S464="A.5.2a - TUTORAGGIO TIROCINI",exp_SILP!$AD464="4.2"),"A.5.2a - TUTORAGGIO TIROCINI (CARCERE)",
exp_SILP!$S464)))))))</f>
        <v>A4.10 - LEP E - ORIENTAMENTO SPECIALISTICO SKILL GAP ANALYSIS</v>
      </c>
      <c r="C464" s="11" t="str">
        <f>CONCATENATE(VLOOKUP(exp_SILP!$B464,'DATI COMMESSE'!$A$2:$F$25,4,FALSE)," - ", VLOOKUP(exp_SILP!$B464,'DATI COMMESSE'!$A$2:$F$25,2,FALSE)," - ",VLOOKUP(exp_SILP!$B464,'DATI COMMESSE'!$A$2:$F$25,3,FALSE))</f>
        <v>GOL - 22-02-5000 - 22-12-5003</v>
      </c>
      <c r="D464" s="11" t="str">
        <f>LEFT(exp_SILP!$R464,5)</f>
        <v>13:00</v>
      </c>
      <c r="E464" s="11" t="str">
        <f>RIGHT(exp_SILP!$R464,5)</f>
        <v>14:00</v>
      </c>
      <c r="F464" s="11">
        <f>IF(exp_SILP!$AG464&gt;=60,exp_SILP!$AG464/60,exp_SILP!$AG464)</f>
        <v>1</v>
      </c>
      <c r="G464" s="11" t="str">
        <f>VLOOKUP(exp_SILP!$Y464,'DATI CM'!$A$2:$F$28,2,FALSE)</f>
        <v>PNFMRT85H50A859E</v>
      </c>
      <c r="H464" s="11" t="str">
        <f>VLOOKUP(exp_SILP!$Y464,'DATI CM'!$A$2:$F$28,3,FALSE)</f>
        <v>A011</v>
      </c>
      <c r="I464" s="11" t="str">
        <f t="shared" si="1"/>
        <v>N</v>
      </c>
      <c r="J464" s="11" t="str">
        <f>VLOOKUP(exp_SILP!$Y464,'DATI CM'!$A$2:$F$28,4,FALSE)</f>
        <v>BIELLA</v>
      </c>
      <c r="K464" s="12">
        <f>VLOOKUP(exp_SILP!$B464,'DATI COMMESSE'!$A$2:$F$25,5,FALSE)</f>
        <v>39.94</v>
      </c>
      <c r="L464" s="12">
        <f>IF(exp_SILP!$B464="A4.10 - LEP E - ORIENTAMENTO SPECIALISTICO SKILL GAP ANALYSIS - GRUPPO 3P",0,VLOOKUP(exp_SILP!$Y464,'DATI CM'!$A$2:$F$28,6,FALSE))</f>
        <v>25</v>
      </c>
      <c r="M464" s="12">
        <f>IFERROR(VLOOKUP(exp_SILP!$B464,'DATI CM'!$H$2:$I$16,2,FALSE)*exp_SILP!$F464,0)</f>
        <v>0</v>
      </c>
      <c r="N464" s="11" t="str">
        <f>VLOOKUP(exp_SILP!$B464,'DATI COMMESSE'!$A$2:$F$25,4,FALSE)</f>
        <v>GOL</v>
      </c>
      <c r="O464" s="13">
        <f>VLOOKUP(exp_SILP!$B464,'DATI COMMESSE'!$A$2:$F$25,5,FALSE)*exp_SILP!$F464</f>
        <v>39.94</v>
      </c>
      <c r="P464" s="11" t="str">
        <f>IF(MID(exp_SILP!$W464,10,2)&gt;"40","F","M")</f>
        <v>M</v>
      </c>
      <c r="Q464" s="14" t="s">
        <v>264</v>
      </c>
      <c r="R464" s="15" t="s">
        <v>159</v>
      </c>
      <c r="S464" s="15" t="s">
        <v>70</v>
      </c>
      <c r="T464" s="15" t="s">
        <v>58</v>
      </c>
      <c r="U464" s="15" t="s">
        <v>59</v>
      </c>
      <c r="V464" s="15" t="s">
        <v>301</v>
      </c>
      <c r="W464" s="15" t="s">
        <v>302</v>
      </c>
      <c r="X464" s="15" t="s">
        <v>303</v>
      </c>
      <c r="Y464" s="15" t="s">
        <v>15</v>
      </c>
      <c r="Z464" s="15" t="s">
        <v>63</v>
      </c>
      <c r="AA464" s="15" t="s">
        <v>64</v>
      </c>
      <c r="AB464" s="15" t="s">
        <v>65</v>
      </c>
      <c r="AC464" s="15" t="s">
        <v>66</v>
      </c>
      <c r="AD464" s="15" t="s">
        <v>59</v>
      </c>
      <c r="AE464" s="15" t="s">
        <v>59</v>
      </c>
      <c r="AF464" s="15" t="s">
        <v>59</v>
      </c>
      <c r="AG464" s="15" t="s">
        <v>67</v>
      </c>
      <c r="AH464" s="15" t="s">
        <v>264</v>
      </c>
      <c r="AI464" s="15" t="s">
        <v>68</v>
      </c>
      <c r="AJ464" s="15" t="str">
        <f>VLOOKUP(exp_SILP!$Y464,'DATI CM'!$A$2:$F$28,2,FALSE)</f>
        <v>PNFMRT85H50A859E</v>
      </c>
    </row>
    <row r="465" ht="15.75" customHeight="1">
      <c r="A465" s="17" t="str">
        <f>IFERROR(VLOOKUP(exp_SILP!$W465,exp_utenti_P!D:D,1,FALSE),"_DA INSERIRE")</f>
        <v>FLMBBR76L41L219Z</v>
      </c>
      <c r="B465" s="17" t="str">
        <f>IF(AND(exp_SILP!$S465="A.3 ORIENTAMENTO PROFESSIONALE",exp_SILP!$AD465="4.2"),"A.3 ORIENTAMENTO PROFESSIONALE (CARCERE)",
IF(AND(exp_SILP!$S465="A.3 ORIENTAMENTO PROFESSIONALE",exp_SILP!$AD465="."),"A.3 ORIENTAMENTO PROFESSIONALE (CARCERE)",
IF(AND(exp_SILP!$S465="A.4 CONSULENZA ORIENTATIVA",exp_SILP!$AD465="4.2"),"A.4 CONSULENZA ORIENTATIVA (CARCERE)",
IF(AND(exp_SILP!$S465="A.4 CONSULENZA ORIENTATIVA",exp_SILP!$AD465="."),"A.4 CONSULENZA ORIENTATIVA (CARCERE)",
IF(AND(exp_SILP!$S465="A.5 - LEP F1 - ACCOMPAGNAMENTO AL LAVORO",exp_SILP!$AD465="4.2"),"A.5 - LEP F1 - ACCOMPAGNAMENTO AL LAVORO (CARCERE)",
IF(AND(exp_SILP!$S465="A.5 - LEP F1 - ACCOMPAGNAMENTO AL LAVORO",exp_SILP!$AD465="."),"A.5 - LEP F1 - ACCOMPAGNAMENTO AL LAVORO (CARCERE)",
IF(AND(exp_SILP!$S465="A.5.2a - TUTORAGGIO TIROCINI",exp_SILP!$AD465="4.2"),"A.5.2a - TUTORAGGIO TIROCINI (CARCERE)",
exp_SILP!$S465)))))))</f>
        <v>A4.10 - LEP E - ORIENTAMENTO SPECIALISTICO SKILL GAP ANALYSIS</v>
      </c>
      <c r="C465" s="18" t="str">
        <f>CONCATENATE(VLOOKUP(exp_SILP!$B465,'DATI COMMESSE'!$A$2:$F$25,4,FALSE)," - ", VLOOKUP(exp_SILP!$B465,'DATI COMMESSE'!$A$2:$F$25,2,FALSE)," - ",VLOOKUP(exp_SILP!$B465,'DATI COMMESSE'!$A$2:$F$25,3,FALSE))</f>
        <v>GOL - 22-02-5000 - 22-12-5003</v>
      </c>
      <c r="D465" s="18" t="str">
        <f>LEFT(exp_SILP!$R465,5)</f>
        <v>08:00</v>
      </c>
      <c r="E465" s="18" t="str">
        <f>RIGHT(exp_SILP!$R465,5)</f>
        <v>09:00</v>
      </c>
      <c r="F465" s="18">
        <f>IF(exp_SILP!$AG465&gt;=60,exp_SILP!$AG465/60,exp_SILP!$AG465)</f>
        <v>1</v>
      </c>
      <c r="G465" s="18" t="str">
        <f>VLOOKUP(exp_SILP!$Y465,'DATI CM'!$A$2:$F$28,2,FALSE)</f>
        <v>FLCSRN79S42L219X</v>
      </c>
      <c r="H465" s="18" t="str">
        <f>VLOOKUP(exp_SILP!$Y465,'DATI CM'!$A$2:$F$28,3,FALSE)</f>
        <v>A011</v>
      </c>
      <c r="I465" s="18" t="str">
        <f t="shared" si="1"/>
        <v>N</v>
      </c>
      <c r="J465" s="18" t="str">
        <f>VLOOKUP(exp_SILP!$Y465,'DATI CM'!$A$2:$F$28,4,FALSE)</f>
        <v>TORINO</v>
      </c>
      <c r="K465" s="19">
        <f>VLOOKUP(exp_SILP!$B465,'DATI COMMESSE'!$A$2:$F$25,5,FALSE)</f>
        <v>39.94</v>
      </c>
      <c r="L465" s="19">
        <f>IF(exp_SILP!$B465="A4.10 - LEP E - ORIENTAMENTO SPECIALISTICO SKILL GAP ANALYSIS - GRUPPO 3P",0,VLOOKUP(exp_SILP!$Y465,'DATI CM'!$A$2:$F$28,6,FALSE))</f>
        <v>25</v>
      </c>
      <c r="M465" s="19">
        <f>IFERROR(VLOOKUP(exp_SILP!$B465,'DATI CM'!$H$2:$I$16,2,FALSE)*exp_SILP!$F465,0)</f>
        <v>0</v>
      </c>
      <c r="N465" s="18" t="str">
        <f>VLOOKUP(exp_SILP!$B465,'DATI COMMESSE'!$A$2:$F$25,4,FALSE)</f>
        <v>GOL</v>
      </c>
      <c r="O465" s="20">
        <f>VLOOKUP(exp_SILP!$B465,'DATI COMMESSE'!$A$2:$F$25,5,FALSE)*exp_SILP!$F465</f>
        <v>39.94</v>
      </c>
      <c r="P465" s="18" t="str">
        <f>IF(MID(exp_SILP!$W465,10,2)&gt;"40","F","M")</f>
        <v>F</v>
      </c>
      <c r="Q465" s="21" t="s">
        <v>264</v>
      </c>
      <c r="R465" s="22" t="s">
        <v>165</v>
      </c>
      <c r="S465" s="22" t="s">
        <v>70</v>
      </c>
      <c r="T465" s="22" t="s">
        <v>58</v>
      </c>
      <c r="U465" s="22" t="s">
        <v>59</v>
      </c>
      <c r="V465" s="22" t="s">
        <v>208</v>
      </c>
      <c r="W465" s="22" t="s">
        <v>209</v>
      </c>
      <c r="X465" s="22" t="s">
        <v>210</v>
      </c>
      <c r="Y465" s="22" t="s">
        <v>10</v>
      </c>
      <c r="Z465" s="22" t="s">
        <v>63</v>
      </c>
      <c r="AA465" s="22" t="s">
        <v>64</v>
      </c>
      <c r="AB465" s="22" t="s">
        <v>65</v>
      </c>
      <c r="AC465" s="22" t="s">
        <v>75</v>
      </c>
      <c r="AD465" s="22" t="s">
        <v>59</v>
      </c>
      <c r="AE465" s="22" t="s">
        <v>59</v>
      </c>
      <c r="AF465" s="22" t="s">
        <v>114</v>
      </c>
      <c r="AG465" s="22" t="s">
        <v>67</v>
      </c>
      <c r="AH465" s="22" t="s">
        <v>264</v>
      </c>
      <c r="AI465" s="22" t="s">
        <v>77</v>
      </c>
      <c r="AJ465" s="22" t="str">
        <f>VLOOKUP(exp_SILP!$Y465,'DATI CM'!$A$2:$F$28,2,FALSE)</f>
        <v>FLCSRN79S42L219X</v>
      </c>
    </row>
    <row r="466" ht="15.75" hidden="1" customHeight="1">
      <c r="A466" s="10" t="str">
        <f>IFERROR(VLOOKUP(exp_SILP!$W466,exp_utenti_P!D:D,1,FALSE),"_DA INSERIRE")</f>
        <v>LEIGLC70M01F952G</v>
      </c>
      <c r="B466" s="10" t="str">
        <f>IF(AND(exp_SILP!$S466="A.3 ORIENTAMENTO PROFESSIONALE",exp_SILP!$AD466="4.2"),"A.3 ORIENTAMENTO PROFESSIONALE (CARCERE)",
IF(AND(exp_SILP!$S466="A.3 ORIENTAMENTO PROFESSIONALE",exp_SILP!$AD466="."),"A.3 ORIENTAMENTO PROFESSIONALE (CARCERE)",
IF(AND(exp_SILP!$S466="A.4 CONSULENZA ORIENTATIVA",exp_SILP!$AD466="4.2"),"A.4 CONSULENZA ORIENTATIVA (CARCERE)",
IF(AND(exp_SILP!$S466="A.4 CONSULENZA ORIENTATIVA",exp_SILP!$AD466="."),"A.4 CONSULENZA ORIENTATIVA (CARCERE)",
IF(AND(exp_SILP!$S466="A.5 - LEP F1 - ACCOMPAGNAMENTO AL LAVORO",exp_SILP!$AD466="4.2"),"A.5 - LEP F1 - ACCOMPAGNAMENTO AL LAVORO (CARCERE)",
IF(AND(exp_SILP!$S466="A.5 - LEP F1 - ACCOMPAGNAMENTO AL LAVORO",exp_SILP!$AD466="."),"A.5 - LEP F1 - ACCOMPAGNAMENTO AL LAVORO (CARCERE)",
IF(AND(exp_SILP!$S466="A.5.2a - TUTORAGGIO TIROCINI",exp_SILP!$AD466="4.2"),"A.5.2a - TUTORAGGIO TIROCINI (CARCERE)",
exp_SILP!$S466)))))))</f>
        <v>A4.10 - LEP E - ORIENTAMENTO SPECIALISTICO SKILL GAP ANALYSIS</v>
      </c>
      <c r="C466" s="11" t="str">
        <f>CONCATENATE(VLOOKUP(exp_SILP!$B466,'DATI COMMESSE'!$A$2:$F$25,4,FALSE)," - ", VLOOKUP(exp_SILP!$B466,'DATI COMMESSE'!$A$2:$F$25,2,FALSE)," - ",VLOOKUP(exp_SILP!$B466,'DATI COMMESSE'!$A$2:$F$25,3,FALSE))</f>
        <v>GOL - 22-02-5000 - 22-12-5003</v>
      </c>
      <c r="D466" s="11" t="str">
        <f>LEFT(exp_SILP!$R466,5)</f>
        <v>17:00</v>
      </c>
      <c r="E466" s="11" t="str">
        <f>RIGHT(exp_SILP!$R466,5)</f>
        <v>18:00</v>
      </c>
      <c r="F466" s="11">
        <f>IF(exp_SILP!$AG466&gt;=60,exp_SILP!$AG466/60,exp_SILP!$AG466)</f>
        <v>1</v>
      </c>
      <c r="G466" s="11" t="str">
        <f>VLOOKUP(exp_SILP!$Y466,'DATI CM'!$A$2:$F$28,2,FALSE)</f>
        <v>TRZCST69B41F952V</v>
      </c>
      <c r="H466" s="11" t="str">
        <f>VLOOKUP(exp_SILP!$Y466,'DATI CM'!$A$2:$F$28,3,FALSE)</f>
        <v/>
      </c>
      <c r="I466" s="11" t="str">
        <f t="shared" si="1"/>
        <v>N</v>
      </c>
      <c r="J466" s="11" t="str">
        <f>VLOOKUP(exp_SILP!$Y466,'DATI CM'!$A$2:$F$28,4,FALSE)</f>
        <v/>
      </c>
      <c r="K466" s="12">
        <f>VLOOKUP(exp_SILP!$B466,'DATI COMMESSE'!$A$2:$F$25,5,FALSE)</f>
        <v>39.94</v>
      </c>
      <c r="L466" s="12" t="str">
        <f>IF(exp_SILP!$B466="A4.10 - LEP E - ORIENTAMENTO SPECIALISTICO SKILL GAP ANALYSIS - GRUPPO 3P",0,VLOOKUP(exp_SILP!$Y466,'DATI CM'!$A$2:$F$28,6,FALSE))</f>
        <v/>
      </c>
      <c r="M466" s="12">
        <f>IFERROR(VLOOKUP(exp_SILP!$B466,'DATI CM'!$H$2:$I$16,2,FALSE)*exp_SILP!$F466,0)</f>
        <v>0</v>
      </c>
      <c r="N466" s="11" t="str">
        <f>VLOOKUP(exp_SILP!$B466,'DATI COMMESSE'!$A$2:$F$25,4,FALSE)</f>
        <v>GOL</v>
      </c>
      <c r="O466" s="13">
        <f>VLOOKUP(exp_SILP!$B466,'DATI COMMESSE'!$A$2:$F$25,5,FALSE)*exp_SILP!$F466</f>
        <v>39.94</v>
      </c>
      <c r="P466" s="11" t="str">
        <f>IF(MID(exp_SILP!$W466,10,2)&gt;"40","F","M")</f>
        <v>M</v>
      </c>
      <c r="Q466" s="14" t="s">
        <v>264</v>
      </c>
      <c r="R466" s="15" t="s">
        <v>93</v>
      </c>
      <c r="S466" s="15" t="s">
        <v>70</v>
      </c>
      <c r="T466" s="15" t="s">
        <v>58</v>
      </c>
      <c r="U466" s="15" t="s">
        <v>59</v>
      </c>
      <c r="V466" s="15" t="s">
        <v>128</v>
      </c>
      <c r="W466" s="15" t="s">
        <v>129</v>
      </c>
      <c r="X466" s="15" t="s">
        <v>130</v>
      </c>
      <c r="Y466" s="15" t="s">
        <v>18</v>
      </c>
      <c r="Z466" s="15" t="s">
        <v>63</v>
      </c>
      <c r="AA466" s="15" t="s">
        <v>64</v>
      </c>
      <c r="AB466" s="15" t="s">
        <v>65</v>
      </c>
      <c r="AC466" s="15" t="s">
        <v>82</v>
      </c>
      <c r="AD466" s="15" t="s">
        <v>59</v>
      </c>
      <c r="AE466" s="15" t="s">
        <v>59</v>
      </c>
      <c r="AF466" s="15" t="s">
        <v>59</v>
      </c>
      <c r="AG466" s="15" t="s">
        <v>67</v>
      </c>
      <c r="AH466" s="15" t="s">
        <v>995</v>
      </c>
      <c r="AI466" s="15" t="s">
        <v>83</v>
      </c>
      <c r="AJ466" s="15" t="str">
        <f>VLOOKUP(exp_SILP!$Y466,'DATI CM'!$A$2:$F$28,2,FALSE)</f>
        <v>TRZCST69B41F952V</v>
      </c>
    </row>
    <row r="467" ht="15.75" customHeight="1">
      <c r="A467" s="17" t="str">
        <f>IFERROR(VLOOKUP(exp_SILP!$W467,exp_utenti_P!D:D,1,FALSE),"_DA INSERIRE")</f>
        <v>MRTJRM86M12Z600M</v>
      </c>
      <c r="B467" s="17" t="str">
        <f>IF(AND(exp_SILP!$S467="A.3 ORIENTAMENTO PROFESSIONALE",exp_SILP!$AD467="4.2"),"A.3 ORIENTAMENTO PROFESSIONALE (CARCERE)",
IF(AND(exp_SILP!$S467="A.3 ORIENTAMENTO PROFESSIONALE",exp_SILP!$AD467="."),"A.3 ORIENTAMENTO PROFESSIONALE (CARCERE)",
IF(AND(exp_SILP!$S467="A.4 CONSULENZA ORIENTATIVA",exp_SILP!$AD467="4.2"),"A.4 CONSULENZA ORIENTATIVA (CARCERE)",
IF(AND(exp_SILP!$S467="A.4 CONSULENZA ORIENTATIVA",exp_SILP!$AD467="."),"A.4 CONSULENZA ORIENTATIVA (CARCERE)",
IF(AND(exp_SILP!$S467="A.5 - LEP F1 - ACCOMPAGNAMENTO AL LAVORO",exp_SILP!$AD467="4.2"),"A.5 - LEP F1 - ACCOMPAGNAMENTO AL LAVORO (CARCERE)",
IF(AND(exp_SILP!$S467="A.5 - LEP F1 - ACCOMPAGNAMENTO AL LAVORO",exp_SILP!$AD467="."),"A.5 - LEP F1 - ACCOMPAGNAMENTO AL LAVORO (CARCERE)",
IF(AND(exp_SILP!$S467="A.5.2a - TUTORAGGIO TIROCINI",exp_SILP!$AD467="4.2"),"A.5.2a - TUTORAGGIO TIROCINI (CARCERE)",
exp_SILP!$S467)))))))</f>
        <v>A.4 CONSULENZA ORIENTATIVA (1-C)</v>
      </c>
      <c r="C467" s="18" t="str">
        <f>CONCATENATE(VLOOKUP(exp_SILP!$B467,'DATI COMMESSE'!$A$2:$F$25,4,FALSE)," - ", VLOOKUP(exp_SILP!$B467,'DATI COMMESSE'!$A$2:$F$25,2,FALSE)," - ",VLOOKUP(exp_SILP!$B467,'DATI COMMESSE'!$A$2:$F$25,3,FALSE))</f>
        <v>FRD - 22-02-5000 - 22-12-5002</v>
      </c>
      <c r="D467" s="18" t="str">
        <f>LEFT(exp_SILP!$R467,5)</f>
        <v>12:00</v>
      </c>
      <c r="E467" s="18" t="str">
        <f>RIGHT(exp_SILP!$R467,5)</f>
        <v>13:00</v>
      </c>
      <c r="F467" s="18">
        <f>IF(exp_SILP!$AG467&gt;=60,exp_SILP!$AG467/60,exp_SILP!$AG467)</f>
        <v>1</v>
      </c>
      <c r="G467" s="18" t="str">
        <f>VLOOKUP(exp_SILP!$Y467,'DATI CM'!$A$2:$F$28,2,FALSE)</f>
        <v>FLCSRN79S42L219X</v>
      </c>
      <c r="H467" s="18" t="str">
        <f>VLOOKUP(exp_SILP!$Y467,'DATI CM'!$A$2:$F$28,3,FALSE)</f>
        <v>A011</v>
      </c>
      <c r="I467" s="18" t="str">
        <f t="shared" si="1"/>
        <v>N</v>
      </c>
      <c r="J467" s="18" t="str">
        <f>VLOOKUP(exp_SILP!$Y467,'DATI CM'!$A$2:$F$28,4,FALSE)</f>
        <v>TORINO</v>
      </c>
      <c r="K467" s="19">
        <f>VLOOKUP(exp_SILP!$B467,'DATI COMMESSE'!$A$2:$F$25,5,FALSE)</f>
        <v>35.5</v>
      </c>
      <c r="L467" s="19">
        <f>IF(exp_SILP!$B467="A4.10 - LEP E - ORIENTAMENTO SPECIALISTICO SKILL GAP ANALYSIS - GRUPPO 3P",0,VLOOKUP(exp_SILP!$Y467,'DATI CM'!$A$2:$F$28,6,FALSE))</f>
        <v>25</v>
      </c>
      <c r="M467" s="19">
        <f>IFERROR(VLOOKUP(exp_SILP!$B467,'DATI CM'!$H$2:$I$16,2,FALSE)*exp_SILP!$F467,0)</f>
        <v>0</v>
      </c>
      <c r="N467" s="18" t="str">
        <f>VLOOKUP(exp_SILP!$B467,'DATI COMMESSE'!$A$2:$F$25,4,FALSE)</f>
        <v>FRD</v>
      </c>
      <c r="O467" s="20">
        <f>VLOOKUP(exp_SILP!$B467,'DATI COMMESSE'!$A$2:$F$25,5,FALSE)*exp_SILP!$F467</f>
        <v>35.5</v>
      </c>
      <c r="P467" s="18" t="str">
        <f>IF(MID(exp_SILP!$W467,10,2)&gt;"40","F","M")</f>
        <v>M</v>
      </c>
      <c r="Q467" s="24" t="s">
        <v>793</v>
      </c>
      <c r="R467" s="22" t="s">
        <v>102</v>
      </c>
      <c r="S467" s="22" t="s">
        <v>94</v>
      </c>
      <c r="T467" s="22" t="s">
        <v>58</v>
      </c>
      <c r="U467" s="22" t="s">
        <v>59</v>
      </c>
      <c r="V467" s="22" t="s">
        <v>985</v>
      </c>
      <c r="W467" s="22" t="s">
        <v>986</v>
      </c>
      <c r="X467" s="22" t="s">
        <v>987</v>
      </c>
      <c r="Y467" s="22" t="s">
        <v>10</v>
      </c>
      <c r="Z467" s="22" t="s">
        <v>63</v>
      </c>
      <c r="AA467" s="22" t="s">
        <v>64</v>
      </c>
      <c r="AB467" s="22" t="s">
        <v>65</v>
      </c>
      <c r="AC467" s="22" t="s">
        <v>75</v>
      </c>
      <c r="AD467" s="22" t="s">
        <v>59</v>
      </c>
      <c r="AE467" s="22" t="s">
        <v>59</v>
      </c>
      <c r="AF467" s="22" t="s">
        <v>114</v>
      </c>
      <c r="AG467" s="25" t="s">
        <v>67</v>
      </c>
      <c r="AH467" s="22" t="s">
        <v>793</v>
      </c>
      <c r="AI467" s="22" t="s">
        <v>77</v>
      </c>
      <c r="AJ467" s="22" t="str">
        <f>VLOOKUP(exp_SILP!$Y467,'DATI CM'!$A$2:$F$28,2,FALSE)</f>
        <v>FLCSRN79S42L219X</v>
      </c>
    </row>
    <row r="468" ht="15.75" customHeight="1">
      <c r="A468" s="10" t="str">
        <f>IFERROR(VLOOKUP(exp_SILP!$W468,exp_utenti_P!D:D,1,FALSE),"_DA INSERIRE")</f>
        <v>MRTJRM86M12Z600M</v>
      </c>
      <c r="B468" s="10" t="str">
        <f>IF(AND(exp_SILP!$S468="A.3 ORIENTAMENTO PROFESSIONALE",exp_SILP!$AD468="4.2"),"A.3 ORIENTAMENTO PROFESSIONALE (CARCERE)",
IF(AND(exp_SILP!$S468="A.3 ORIENTAMENTO PROFESSIONALE",exp_SILP!$AD468="."),"A.3 ORIENTAMENTO PROFESSIONALE (CARCERE)",
IF(AND(exp_SILP!$S468="A.4 CONSULENZA ORIENTATIVA",exp_SILP!$AD468="4.2"),"A.4 CONSULENZA ORIENTATIVA (CARCERE)",
IF(AND(exp_SILP!$S468="A.4 CONSULENZA ORIENTATIVA",exp_SILP!$AD468="."),"A.4 CONSULENZA ORIENTATIVA (CARCERE)",
IF(AND(exp_SILP!$S468="A.5 - LEP F1 - ACCOMPAGNAMENTO AL LAVORO",exp_SILP!$AD468="4.2"),"A.5 - LEP F1 - ACCOMPAGNAMENTO AL LAVORO (CARCERE)",
IF(AND(exp_SILP!$S468="A.5 - LEP F1 - ACCOMPAGNAMENTO AL LAVORO",exp_SILP!$AD468="."),"A.5 - LEP F1 - ACCOMPAGNAMENTO AL LAVORO (CARCERE)",
IF(AND(exp_SILP!$S468="A.5.2a - TUTORAGGIO TIROCINI",exp_SILP!$AD468="4.2"),"A.5.2a - TUTORAGGIO TIROCINI (CARCERE)",
exp_SILP!$S468)))))))</f>
        <v>A.4 CONSULENZA ORIENTATIVA (1-C)</v>
      </c>
      <c r="C468" s="11" t="str">
        <f>CONCATENATE(VLOOKUP(exp_SILP!$B468,'DATI COMMESSE'!$A$2:$F$25,4,FALSE)," - ", VLOOKUP(exp_SILP!$B468,'DATI COMMESSE'!$A$2:$F$25,2,FALSE)," - ",VLOOKUP(exp_SILP!$B468,'DATI COMMESSE'!$A$2:$F$25,3,FALSE))</f>
        <v>FRD - 22-02-5000 - 22-12-5002</v>
      </c>
      <c r="D468" s="11" t="str">
        <f>LEFT(exp_SILP!$R468,5)</f>
        <v>09:00</v>
      </c>
      <c r="E468" s="11" t="str">
        <f>RIGHT(exp_SILP!$R468,5)</f>
        <v>12:00</v>
      </c>
      <c r="F468" s="11">
        <f>IF(exp_SILP!$AG468&gt;=60,exp_SILP!$AG468/60,exp_SILP!$AG468)</f>
        <v>3</v>
      </c>
      <c r="G468" s="11" t="str">
        <f>VLOOKUP(exp_SILP!$Y468,'DATI CM'!$A$2:$F$28,2,FALSE)</f>
        <v>FLCSRN79S42L219X</v>
      </c>
      <c r="H468" s="11" t="str">
        <f>VLOOKUP(exp_SILP!$Y468,'DATI CM'!$A$2:$F$28,3,FALSE)</f>
        <v>A011</v>
      </c>
      <c r="I468" s="11" t="str">
        <f t="shared" si="1"/>
        <v>N</v>
      </c>
      <c r="J468" s="11" t="str">
        <f>VLOOKUP(exp_SILP!$Y468,'DATI CM'!$A$2:$F$28,4,FALSE)</f>
        <v>TORINO</v>
      </c>
      <c r="K468" s="12">
        <f>VLOOKUP(exp_SILP!$B468,'DATI COMMESSE'!$A$2:$F$25,5,FALSE)</f>
        <v>35.5</v>
      </c>
      <c r="L468" s="12">
        <f>IF(exp_SILP!$B468="A4.10 - LEP E - ORIENTAMENTO SPECIALISTICO SKILL GAP ANALYSIS - GRUPPO 3P",0,VLOOKUP(exp_SILP!$Y468,'DATI CM'!$A$2:$F$28,6,FALSE))</f>
        <v>25</v>
      </c>
      <c r="M468" s="12">
        <f>IFERROR(VLOOKUP(exp_SILP!$B468,'DATI CM'!$H$2:$I$16,2,FALSE)*exp_SILP!$F468,0)</f>
        <v>0</v>
      </c>
      <c r="N468" s="11" t="str">
        <f>VLOOKUP(exp_SILP!$B468,'DATI COMMESSE'!$A$2:$F$25,4,FALSE)</f>
        <v>FRD</v>
      </c>
      <c r="O468" s="13">
        <f>VLOOKUP(exp_SILP!$B468,'DATI COMMESSE'!$A$2:$F$25,5,FALSE)*exp_SILP!$F468</f>
        <v>106.5</v>
      </c>
      <c r="P468" s="11" t="str">
        <f>IF(MID(exp_SILP!$W468,10,2)&gt;"40","F","M")</f>
        <v>M</v>
      </c>
      <c r="Q468" s="27" t="s">
        <v>793</v>
      </c>
      <c r="R468" s="15" t="s">
        <v>106</v>
      </c>
      <c r="S468" s="15" t="s">
        <v>94</v>
      </c>
      <c r="T468" s="15" t="s">
        <v>58</v>
      </c>
      <c r="U468" s="15" t="s">
        <v>59</v>
      </c>
      <c r="V468" s="15" t="s">
        <v>985</v>
      </c>
      <c r="W468" s="15" t="s">
        <v>986</v>
      </c>
      <c r="X468" s="15" t="s">
        <v>987</v>
      </c>
      <c r="Y468" s="15" t="s">
        <v>10</v>
      </c>
      <c r="Z468" s="15" t="s">
        <v>63</v>
      </c>
      <c r="AA468" s="15" t="s">
        <v>64</v>
      </c>
      <c r="AB468" s="15" t="s">
        <v>74</v>
      </c>
      <c r="AC468" s="15" t="s">
        <v>75</v>
      </c>
      <c r="AD468" s="15" t="s">
        <v>59</v>
      </c>
      <c r="AE468" s="15" t="s">
        <v>59</v>
      </c>
      <c r="AF468" s="15" t="s">
        <v>59</v>
      </c>
      <c r="AG468" s="28" t="s">
        <v>101</v>
      </c>
      <c r="AH468" s="15" t="s">
        <v>793</v>
      </c>
      <c r="AI468" s="15" t="s">
        <v>77</v>
      </c>
      <c r="AJ468" s="15" t="str">
        <f>VLOOKUP(exp_SILP!$Y468,'DATI CM'!$A$2:$F$28,2,FALSE)</f>
        <v>FLCSRN79S42L219X</v>
      </c>
    </row>
    <row r="469" ht="15.75" customHeight="1">
      <c r="A469" s="17" t="str">
        <f>IFERROR(VLOOKUP(exp_SILP!$W469,exp_utenti_P!D:D,1,FALSE),"_DA INSERIRE")</f>
        <v>DNOFLX80S01Z335M</v>
      </c>
      <c r="B469" s="17" t="str">
        <f>IF(AND(exp_SILP!$S469="A.3 ORIENTAMENTO PROFESSIONALE",exp_SILP!$AD469="4.2"),"A.3 ORIENTAMENTO PROFESSIONALE (CARCERE)",
IF(AND(exp_SILP!$S469="A.3 ORIENTAMENTO PROFESSIONALE",exp_SILP!$AD469="."),"A.3 ORIENTAMENTO PROFESSIONALE (CARCERE)",
IF(AND(exp_SILP!$S469="A.4 CONSULENZA ORIENTATIVA",exp_SILP!$AD469="4.2"),"A.4 CONSULENZA ORIENTATIVA (CARCERE)",
IF(AND(exp_SILP!$S469="A.4 CONSULENZA ORIENTATIVA",exp_SILP!$AD469="."),"A.4 CONSULENZA ORIENTATIVA (CARCERE)",
IF(AND(exp_SILP!$S469="A.5 - LEP F1 - ACCOMPAGNAMENTO AL LAVORO",exp_SILP!$AD469="4.2"),"A.5 - LEP F1 - ACCOMPAGNAMENTO AL LAVORO (CARCERE)",
IF(AND(exp_SILP!$S469="A.5 - LEP F1 - ACCOMPAGNAMENTO AL LAVORO",exp_SILP!$AD469="."),"A.5 - LEP F1 - ACCOMPAGNAMENTO AL LAVORO (CARCERE)",
IF(AND(exp_SILP!$S469="A.5.2a - TUTORAGGIO TIROCINI",exp_SILP!$AD469="4.2"),"A.5.2a - TUTORAGGIO TIROCINI (CARCERE)",
exp_SILP!$S469)))))))</f>
        <v>A.5.2 TUTORAGGIO TIROCINI O ACCOMPAGNAMENTO IN ITINERE NEGLI INSERIMENTI LAVORATIVI</v>
      </c>
      <c r="C469" s="18" t="str">
        <f>CONCATENATE(VLOOKUP(exp_SILP!$B469,'DATI COMMESSE'!$A$2:$F$25,4,FALSE)," - ", VLOOKUP(exp_SILP!$B469,'DATI COMMESSE'!$A$2:$F$25,2,FALSE)," - ",VLOOKUP(exp_SILP!$B469,'DATI COMMESSE'!$A$2:$F$25,3,FALSE))</f>
        <v> -  - </v>
      </c>
      <c r="D469" s="18" t="str">
        <f>LEFT(exp_SILP!$R469,5)</f>
        <v>15:30</v>
      </c>
      <c r="E469" s="18" t="str">
        <f>RIGHT(exp_SILP!$R469,5)</f>
        <v>16:30</v>
      </c>
      <c r="F469" s="18">
        <f>IF(exp_SILP!$AG469&gt;=60,exp_SILP!$AG469/60,exp_SILP!$AG469)</f>
        <v>1</v>
      </c>
      <c r="G469" s="18" t="str">
        <f>VLOOKUP(exp_SILP!$Y469,'DATI CM'!$A$2:$F$28,2,FALSE)</f>
        <v>FLCSRN79S42L219X</v>
      </c>
      <c r="H469" s="18" t="str">
        <f>VLOOKUP(exp_SILP!$Y469,'DATI CM'!$A$2:$F$28,3,FALSE)</f>
        <v>A011</v>
      </c>
      <c r="I469" s="18" t="str">
        <f t="shared" si="1"/>
        <v>N</v>
      </c>
      <c r="J469" s="18" t="str">
        <f>VLOOKUP(exp_SILP!$Y469,'DATI CM'!$A$2:$F$28,4,FALSE)</f>
        <v>TORINO</v>
      </c>
      <c r="K469" s="19" t="str">
        <f>VLOOKUP(exp_SILP!$B469,'DATI COMMESSE'!$A$2:$F$25,5,FALSE)</f>
        <v/>
      </c>
      <c r="L469" s="19">
        <f>IF(exp_SILP!$B469="A4.10 - LEP E - ORIENTAMENTO SPECIALISTICO SKILL GAP ANALYSIS - GRUPPO 3P",0,VLOOKUP(exp_SILP!$Y469,'DATI CM'!$A$2:$F$28,6,FALSE))</f>
        <v>25</v>
      </c>
      <c r="M469" s="19">
        <f>IFERROR(VLOOKUP(exp_SILP!$B469,'DATI CM'!$H$2:$I$16,2,FALSE)*exp_SILP!$F469,0)</f>
        <v>0</v>
      </c>
      <c r="N469" s="18" t="str">
        <f>VLOOKUP(exp_SILP!$B469,'DATI COMMESSE'!$A$2:$F$25,4,FALSE)</f>
        <v/>
      </c>
      <c r="O469" s="20">
        <f>VLOOKUP(exp_SILP!$B469,'DATI COMMESSE'!$A$2:$F$25,5,FALSE)*exp_SILP!$F469</f>
        <v>0</v>
      </c>
      <c r="P469" s="18" t="str">
        <f>IF(MID(exp_SILP!$W469,10,2)&gt;"40","F","M")</f>
        <v>M</v>
      </c>
      <c r="Q469" s="24" t="s">
        <v>793</v>
      </c>
      <c r="R469" s="22" t="s">
        <v>116</v>
      </c>
      <c r="S469" s="22" t="s">
        <v>562</v>
      </c>
      <c r="T469" s="22" t="s">
        <v>58</v>
      </c>
      <c r="U469" s="22" t="s">
        <v>59</v>
      </c>
      <c r="V469" s="22" t="s">
        <v>632</v>
      </c>
      <c r="W469" s="22" t="s">
        <v>633</v>
      </c>
      <c r="X469" s="22" t="s">
        <v>634</v>
      </c>
      <c r="Y469" s="22" t="s">
        <v>10</v>
      </c>
      <c r="Z469" s="22" t="s">
        <v>63</v>
      </c>
      <c r="AA469" s="22" t="s">
        <v>64</v>
      </c>
      <c r="AB469" s="22" t="s">
        <v>74</v>
      </c>
      <c r="AC469" s="22" t="s">
        <v>75</v>
      </c>
      <c r="AD469" s="22" t="s">
        <v>59</v>
      </c>
      <c r="AE469" s="22" t="s">
        <v>59</v>
      </c>
      <c r="AF469" s="22" t="s">
        <v>59</v>
      </c>
      <c r="AG469" s="25" t="s">
        <v>67</v>
      </c>
      <c r="AH469" s="22" t="s">
        <v>793</v>
      </c>
      <c r="AI469" s="22" t="s">
        <v>77</v>
      </c>
      <c r="AJ469" s="22" t="str">
        <f>VLOOKUP(exp_SILP!$Y469,'DATI CM'!$A$2:$F$28,2,FALSE)</f>
        <v>FLCSRN79S42L219X</v>
      </c>
    </row>
    <row r="470" ht="15.75" hidden="1" customHeight="1">
      <c r="A470" s="10" t="str">
        <f>IFERROR(VLOOKUP(exp_SILP!$W470,exp_utenti_P!D:D,1,FALSE),"_DA INSERIRE")</f>
        <v>DLCCHR98B50Z110R</v>
      </c>
      <c r="B470" s="10" t="str">
        <f>IF(AND(exp_SILP!$S470="A.3 ORIENTAMENTO PROFESSIONALE",exp_SILP!$AD470="4.2"),"A.3 ORIENTAMENTO PROFESSIONALE (CARCERE)",
IF(AND(exp_SILP!$S470="A.3 ORIENTAMENTO PROFESSIONALE",exp_SILP!$AD470="."),"A.3 ORIENTAMENTO PROFESSIONALE (CARCERE)",
IF(AND(exp_SILP!$S470="A.4 CONSULENZA ORIENTATIVA",exp_SILP!$AD470="4.2"),"A.4 CONSULENZA ORIENTATIVA (CARCERE)",
IF(AND(exp_SILP!$S470="A.4 CONSULENZA ORIENTATIVA",exp_SILP!$AD470="."),"A.4 CONSULENZA ORIENTATIVA (CARCERE)",
IF(AND(exp_SILP!$S470="A.5 - LEP F1 - ACCOMPAGNAMENTO AL LAVORO",exp_SILP!$AD470="4.2"),"A.5 - LEP F1 - ACCOMPAGNAMENTO AL LAVORO (CARCERE)",
IF(AND(exp_SILP!$S470="A.5 - LEP F1 - ACCOMPAGNAMENTO AL LAVORO",exp_SILP!$AD470="."),"A.5 - LEP F1 - ACCOMPAGNAMENTO AL LAVORO (CARCERE)",
IF(AND(exp_SILP!$S470="A.5.2a - TUTORAGGIO TIROCINI",exp_SILP!$AD470="4.2"),"A.5.2a - TUTORAGGIO TIROCINI (CARCERE)",
exp_SILP!$S470)))))))</f>
        <v>A.5.6 - LEP F2 - TUTORAGGIO TIROCINI</v>
      </c>
      <c r="C470" s="11" t="str">
        <f>CONCATENATE(VLOOKUP(exp_SILP!$B470,'DATI COMMESSE'!$A$2:$F$25,4,FALSE)," - ", VLOOKUP(exp_SILP!$B470,'DATI COMMESSE'!$A$2:$F$25,2,FALSE)," - ",VLOOKUP(exp_SILP!$B470,'DATI COMMESSE'!$A$2:$F$25,3,FALSE))</f>
        <v>GOL - 22-02-5000 - 22-12-5003</v>
      </c>
      <c r="D470" s="11" t="str">
        <f>LEFT(exp_SILP!$R470,5)</f>
        <v>09:00</v>
      </c>
      <c r="E470" s="11" t="str">
        <f>RIGHT(exp_SILP!$R470,5)</f>
        <v>11:00</v>
      </c>
      <c r="F470" s="11">
        <f>IF(exp_SILP!$AG470&gt;=60,exp_SILP!$AG470/60,exp_SILP!$AG470)</f>
        <v>2</v>
      </c>
      <c r="G470" s="11" t="str">
        <f>VLOOKUP(exp_SILP!$Y470,'DATI CM'!$A$2:$F$28,2,FALSE)</f>
        <v>SPDPRZ67H55L219V</v>
      </c>
      <c r="H470" s="11" t="str">
        <f>VLOOKUP(exp_SILP!$Y470,'DATI CM'!$A$2:$F$28,3,FALSE)</f>
        <v>A010</v>
      </c>
      <c r="I470" s="11" t="str">
        <f t="shared" si="1"/>
        <v>N</v>
      </c>
      <c r="J470" s="11" t="str">
        <f>VLOOKUP(exp_SILP!$Y470,'DATI CM'!$A$2:$F$28,4,FALSE)</f>
        <v>TORINO</v>
      </c>
      <c r="K470" s="12">
        <f>VLOOKUP(exp_SILP!$B470,'DATI COMMESSE'!$A$2:$F$25,5,FALSE)</f>
        <v>39.94</v>
      </c>
      <c r="L470" s="12" t="str">
        <f>IF(exp_SILP!$B470="A4.10 - LEP E - ORIENTAMENTO SPECIALISTICO SKILL GAP ANALYSIS - GRUPPO 3P",0,VLOOKUP(exp_SILP!$Y470,'DATI CM'!$A$2:$F$28,6,FALSE))</f>
        <v/>
      </c>
      <c r="M470" s="12">
        <f>IFERROR(VLOOKUP(exp_SILP!$B470,'DATI CM'!$H$2:$I$16,2,FALSE)*exp_SILP!$F470,0)</f>
        <v>0</v>
      </c>
      <c r="N470" s="11" t="str">
        <f>VLOOKUP(exp_SILP!$B470,'DATI COMMESSE'!$A$2:$F$25,4,FALSE)</f>
        <v>GOL</v>
      </c>
      <c r="O470" s="13">
        <f>VLOOKUP(exp_SILP!$B470,'DATI COMMESSE'!$A$2:$F$25,5,FALSE)*exp_SILP!$F470</f>
        <v>79.88</v>
      </c>
      <c r="P470" s="11" t="str">
        <f>IF(MID(exp_SILP!$W470,10,2)&gt;"40","F","M")</f>
        <v>F</v>
      </c>
      <c r="Q470" s="27" t="s">
        <v>793</v>
      </c>
      <c r="R470" s="15" t="s">
        <v>223</v>
      </c>
      <c r="S470" s="15" t="s">
        <v>173</v>
      </c>
      <c r="T470" s="15" t="s">
        <v>58</v>
      </c>
      <c r="U470" s="15" t="s">
        <v>59</v>
      </c>
      <c r="V470" s="15" t="s">
        <v>1043</v>
      </c>
      <c r="W470" s="15" t="s">
        <v>1044</v>
      </c>
      <c r="X470" s="15" t="s">
        <v>1045</v>
      </c>
      <c r="Y470" s="15" t="s">
        <v>17</v>
      </c>
      <c r="Z470" s="15" t="s">
        <v>63</v>
      </c>
      <c r="AA470" s="15" t="s">
        <v>64</v>
      </c>
      <c r="AB470" s="15" t="s">
        <v>65</v>
      </c>
      <c r="AC470" s="15" t="s">
        <v>135</v>
      </c>
      <c r="AD470" s="15" t="s">
        <v>59</v>
      </c>
      <c r="AE470" s="15" t="s">
        <v>59</v>
      </c>
      <c r="AF470" s="15" t="s">
        <v>59</v>
      </c>
      <c r="AG470" s="28" t="s">
        <v>76</v>
      </c>
      <c r="AH470" s="15" t="s">
        <v>793</v>
      </c>
      <c r="AI470" s="15" t="s">
        <v>137</v>
      </c>
      <c r="AJ470" s="15" t="str">
        <f>VLOOKUP(exp_SILP!$Y470,'DATI CM'!$A$2:$F$28,2,FALSE)</f>
        <v>SPDPRZ67H55L219V</v>
      </c>
    </row>
    <row r="471" ht="15.75" customHeight="1">
      <c r="A471" s="17" t="str">
        <f>IFERROR(VLOOKUP(exp_SILP!$W471,exp_utenti_P!D:D,1,FALSE),"_DA INSERIRE")</f>
        <v>GVRGTL71M51Z129I</v>
      </c>
      <c r="B471" s="17" t="str">
        <f>IF(AND(exp_SILP!$S471="A.3 ORIENTAMENTO PROFESSIONALE",exp_SILP!$AD471="4.2"),"A.3 ORIENTAMENTO PROFESSIONALE (CARCERE)",
IF(AND(exp_SILP!$S471="A.3 ORIENTAMENTO PROFESSIONALE",exp_SILP!$AD471="."),"A.3 ORIENTAMENTO PROFESSIONALE (CARCERE)",
IF(AND(exp_SILP!$S471="A.4 CONSULENZA ORIENTATIVA",exp_SILP!$AD471="4.2"),"A.4 CONSULENZA ORIENTATIVA (CARCERE)",
IF(AND(exp_SILP!$S471="A.4 CONSULENZA ORIENTATIVA",exp_SILP!$AD471="."),"A.4 CONSULENZA ORIENTATIVA (CARCERE)",
IF(AND(exp_SILP!$S471="A.5 - LEP F1 - ACCOMPAGNAMENTO AL LAVORO",exp_SILP!$AD471="4.2"),"A.5 - LEP F1 - ACCOMPAGNAMENTO AL LAVORO (CARCERE)",
IF(AND(exp_SILP!$S471="A.5 - LEP F1 - ACCOMPAGNAMENTO AL LAVORO",exp_SILP!$AD471="."),"A.5 - LEP F1 - ACCOMPAGNAMENTO AL LAVORO (CARCERE)",
IF(AND(exp_SILP!$S471="A.5.2a - TUTORAGGIO TIROCINI",exp_SILP!$AD471="4.2"),"A.5.2a - TUTORAGGIO TIROCINI (CARCERE)",
exp_SILP!$S471)))))))</f>
        <v>A4.10 - LEP E - ORIENTAMENTO SPECIALISTICO SKILL GAP ANALYSIS</v>
      </c>
      <c r="C471" s="18" t="str">
        <f>CONCATENATE(VLOOKUP(exp_SILP!$B471,'DATI COMMESSE'!$A$2:$F$25,4,FALSE)," - ", VLOOKUP(exp_SILP!$B471,'DATI COMMESSE'!$A$2:$F$25,2,FALSE)," - ",VLOOKUP(exp_SILP!$B471,'DATI COMMESSE'!$A$2:$F$25,3,FALSE))</f>
        <v>GOL - 22-02-5000 - 22-12-5003</v>
      </c>
      <c r="D471" s="18" t="str">
        <f>LEFT(exp_SILP!$R471,5)</f>
        <v>11:00</v>
      </c>
      <c r="E471" s="18" t="str">
        <f>RIGHT(exp_SILP!$R471,5)</f>
        <v>13:00</v>
      </c>
      <c r="F471" s="18">
        <f>IF(exp_SILP!$AG471&gt;=60,exp_SILP!$AG471/60,exp_SILP!$AG471)</f>
        <v>2</v>
      </c>
      <c r="G471" s="18" t="str">
        <f>VLOOKUP(exp_SILP!$Y471,'DATI CM'!$A$2:$F$28,2,FALSE)</f>
        <v>MNRCLD73B46G674U</v>
      </c>
      <c r="H471" s="18" t="str">
        <f>VLOOKUP(exp_SILP!$Y471,'DATI CM'!$A$2:$F$28,3,FALSE)</f>
        <v>A011</v>
      </c>
      <c r="I471" s="18" t="str">
        <f t="shared" si="1"/>
        <v>N</v>
      </c>
      <c r="J471" s="18" t="str">
        <f>VLOOKUP(exp_SILP!$Y471,'DATI CM'!$A$2:$F$28,4,FALSE)</f>
        <v>TORINO</v>
      </c>
      <c r="K471" s="19">
        <f>VLOOKUP(exp_SILP!$B471,'DATI COMMESSE'!$A$2:$F$25,5,FALSE)</f>
        <v>39.94</v>
      </c>
      <c r="L471" s="19">
        <f>IF(exp_SILP!$B471="A4.10 - LEP E - ORIENTAMENTO SPECIALISTICO SKILL GAP ANALYSIS - GRUPPO 3P",0,VLOOKUP(exp_SILP!$Y471,'DATI CM'!$A$2:$F$28,6,FALSE))</f>
        <v>25</v>
      </c>
      <c r="M471" s="19">
        <f>IFERROR(VLOOKUP(exp_SILP!$B471,'DATI CM'!$H$2:$I$16,2,FALSE)*exp_SILP!$F471,0)</f>
        <v>0</v>
      </c>
      <c r="N471" s="18" t="str">
        <f>VLOOKUP(exp_SILP!$B471,'DATI COMMESSE'!$A$2:$F$25,4,FALSE)</f>
        <v>GOL</v>
      </c>
      <c r="O471" s="20">
        <f>VLOOKUP(exp_SILP!$B471,'DATI COMMESSE'!$A$2:$F$25,5,FALSE)*exp_SILP!$F471</f>
        <v>79.88</v>
      </c>
      <c r="P471" s="18" t="str">
        <f>IF(MID(exp_SILP!$W471,10,2)&gt;"40","F","M")</f>
        <v>F</v>
      </c>
      <c r="Q471" s="24" t="s">
        <v>793</v>
      </c>
      <c r="R471" s="22" t="s">
        <v>219</v>
      </c>
      <c r="S471" s="22" t="s">
        <v>70</v>
      </c>
      <c r="T471" s="22" t="s">
        <v>58</v>
      </c>
      <c r="U471" s="22" t="s">
        <v>59</v>
      </c>
      <c r="V471" s="22" t="s">
        <v>1046</v>
      </c>
      <c r="W471" s="22" t="s">
        <v>1047</v>
      </c>
      <c r="X471" s="22" t="s">
        <v>1048</v>
      </c>
      <c r="Y471" s="22" t="s">
        <v>14</v>
      </c>
      <c r="Z471" s="22" t="s">
        <v>63</v>
      </c>
      <c r="AA471" s="22" t="s">
        <v>64</v>
      </c>
      <c r="AB471" s="22" t="s">
        <v>74</v>
      </c>
      <c r="AC471" s="22" t="s">
        <v>135</v>
      </c>
      <c r="AD471" s="22" t="s">
        <v>59</v>
      </c>
      <c r="AE471" s="22" t="s">
        <v>59</v>
      </c>
      <c r="AF471" s="22" t="s">
        <v>59</v>
      </c>
      <c r="AG471" s="25" t="s">
        <v>76</v>
      </c>
      <c r="AH471" s="22" t="s">
        <v>793</v>
      </c>
      <c r="AI471" s="22" t="s">
        <v>158</v>
      </c>
      <c r="AJ471" s="22" t="str">
        <f>VLOOKUP(exp_SILP!$Y471,'DATI CM'!$A$2:$F$28,2,FALSE)</f>
        <v>MNRCLD73B46G674U</v>
      </c>
    </row>
    <row r="472" ht="15.75" customHeight="1">
      <c r="A472" s="10" t="str">
        <f>IFERROR(VLOOKUP(exp_SILP!$W472,exp_utenti_P!D:D,1,FALSE),"_DA INSERIRE")</f>
        <v>SWRSRM81B49Z335R</v>
      </c>
      <c r="B472" s="10" t="str">
        <f>IF(AND(exp_SILP!$S472="A.3 ORIENTAMENTO PROFESSIONALE",exp_SILP!$AD472="4.2"),"A.3 ORIENTAMENTO PROFESSIONALE (CARCERE)",
IF(AND(exp_SILP!$S472="A.3 ORIENTAMENTO PROFESSIONALE",exp_SILP!$AD472="."),"A.3 ORIENTAMENTO PROFESSIONALE (CARCERE)",
IF(AND(exp_SILP!$S472="A.4 CONSULENZA ORIENTATIVA",exp_SILP!$AD472="4.2"),"A.4 CONSULENZA ORIENTATIVA (CARCERE)",
IF(AND(exp_SILP!$S472="A.4 CONSULENZA ORIENTATIVA",exp_SILP!$AD472="."),"A.4 CONSULENZA ORIENTATIVA (CARCERE)",
IF(AND(exp_SILP!$S472="A.5 - LEP F1 - ACCOMPAGNAMENTO AL LAVORO",exp_SILP!$AD472="4.2"),"A.5 - LEP F1 - ACCOMPAGNAMENTO AL LAVORO (CARCERE)",
IF(AND(exp_SILP!$S472="A.5 - LEP F1 - ACCOMPAGNAMENTO AL LAVORO",exp_SILP!$AD472="."),"A.5 - LEP F1 - ACCOMPAGNAMENTO AL LAVORO (CARCERE)",
IF(AND(exp_SILP!$S472="A.5.2a - TUTORAGGIO TIROCINI",exp_SILP!$AD472="4.2"),"A.5.2a - TUTORAGGIO TIROCINI (CARCERE)",
exp_SILP!$S472)))))))</f>
        <v>A4.10 - LEP E - ORIENTAMENTO SPECIALISTICO SKILL GAP ANALYSIS</v>
      </c>
      <c r="C472" s="11" t="str">
        <f>CONCATENATE(VLOOKUP(exp_SILP!$B472,'DATI COMMESSE'!$A$2:$F$25,4,FALSE)," - ", VLOOKUP(exp_SILP!$B472,'DATI COMMESSE'!$A$2:$F$25,2,FALSE)," - ",VLOOKUP(exp_SILP!$B472,'DATI COMMESSE'!$A$2:$F$25,3,FALSE))</f>
        <v>GOL - 22-02-5000 - 22-12-5003</v>
      </c>
      <c r="D472" s="11" t="str">
        <f>LEFT(exp_SILP!$R472,5)</f>
        <v>09:00</v>
      </c>
      <c r="E472" s="11" t="str">
        <f>RIGHT(exp_SILP!$R472,5)</f>
        <v>11:00</v>
      </c>
      <c r="F472" s="11">
        <f>IF(exp_SILP!$AG472&gt;=60,exp_SILP!$AG472/60,exp_SILP!$AG472)</f>
        <v>2</v>
      </c>
      <c r="G472" s="11" t="str">
        <f>VLOOKUP(exp_SILP!$Y472,'DATI CM'!$A$2:$F$28,2,FALSE)</f>
        <v>MNRCLD73B46G674U</v>
      </c>
      <c r="H472" s="11" t="str">
        <f>VLOOKUP(exp_SILP!$Y472,'DATI CM'!$A$2:$F$28,3,FALSE)</f>
        <v>A011</v>
      </c>
      <c r="I472" s="11" t="str">
        <f t="shared" si="1"/>
        <v>N</v>
      </c>
      <c r="J472" s="11" t="str">
        <f>VLOOKUP(exp_SILP!$Y472,'DATI CM'!$A$2:$F$28,4,FALSE)</f>
        <v>TORINO</v>
      </c>
      <c r="K472" s="12">
        <f>VLOOKUP(exp_SILP!$B472,'DATI COMMESSE'!$A$2:$F$25,5,FALSE)</f>
        <v>39.94</v>
      </c>
      <c r="L472" s="12">
        <f>IF(exp_SILP!$B472="A4.10 - LEP E - ORIENTAMENTO SPECIALISTICO SKILL GAP ANALYSIS - GRUPPO 3P",0,VLOOKUP(exp_SILP!$Y472,'DATI CM'!$A$2:$F$28,6,FALSE))</f>
        <v>25</v>
      </c>
      <c r="M472" s="12">
        <f>IFERROR(VLOOKUP(exp_SILP!$B472,'DATI CM'!$H$2:$I$16,2,FALSE)*exp_SILP!$F472,0)</f>
        <v>0</v>
      </c>
      <c r="N472" s="11" t="str">
        <f>VLOOKUP(exp_SILP!$B472,'DATI COMMESSE'!$A$2:$F$25,4,FALSE)</f>
        <v>GOL</v>
      </c>
      <c r="O472" s="13">
        <f>VLOOKUP(exp_SILP!$B472,'DATI COMMESSE'!$A$2:$F$25,5,FALSE)*exp_SILP!$F472</f>
        <v>79.88</v>
      </c>
      <c r="P472" s="11" t="str">
        <f>IF(MID(exp_SILP!$W472,10,2)&gt;"40","F","M")</f>
        <v>F</v>
      </c>
      <c r="Q472" s="27" t="s">
        <v>793</v>
      </c>
      <c r="R472" s="15" t="s">
        <v>223</v>
      </c>
      <c r="S472" s="15" t="s">
        <v>70</v>
      </c>
      <c r="T472" s="15" t="s">
        <v>58</v>
      </c>
      <c r="U472" s="15" t="s">
        <v>59</v>
      </c>
      <c r="V472" s="15" t="s">
        <v>919</v>
      </c>
      <c r="W472" s="15" t="s">
        <v>920</v>
      </c>
      <c r="X472" s="15" t="s">
        <v>921</v>
      </c>
      <c r="Y472" s="15" t="s">
        <v>14</v>
      </c>
      <c r="Z472" s="15" t="s">
        <v>63</v>
      </c>
      <c r="AA472" s="15" t="s">
        <v>64</v>
      </c>
      <c r="AB472" s="15" t="s">
        <v>74</v>
      </c>
      <c r="AC472" s="15" t="s">
        <v>135</v>
      </c>
      <c r="AD472" s="15" t="s">
        <v>59</v>
      </c>
      <c r="AE472" s="15" t="s">
        <v>59</v>
      </c>
      <c r="AF472" s="15" t="s">
        <v>59</v>
      </c>
      <c r="AG472" s="28" t="s">
        <v>76</v>
      </c>
      <c r="AH472" s="15" t="s">
        <v>793</v>
      </c>
      <c r="AI472" s="15" t="s">
        <v>158</v>
      </c>
      <c r="AJ472" s="15" t="str">
        <f>VLOOKUP(exp_SILP!$Y472,'DATI CM'!$A$2:$F$28,2,FALSE)</f>
        <v>MNRCLD73B46G674U</v>
      </c>
    </row>
    <row r="473" ht="15.75" hidden="1" customHeight="1">
      <c r="A473" s="17" t="str">
        <f>IFERROR(VLOOKUP(exp_SILP!$W473,exp_utenti_P!D:D,1,FALSE),"_DA INSERIRE")</f>
        <v>VRCMNT83B42C514J</v>
      </c>
      <c r="B473" s="17" t="str">
        <f>IF(AND(exp_SILP!$S473="A.3 ORIENTAMENTO PROFESSIONALE",exp_SILP!$AD473="4.2"),"A.3 ORIENTAMENTO PROFESSIONALE (CARCERE)",
IF(AND(exp_SILP!$S473="A.3 ORIENTAMENTO PROFESSIONALE",exp_SILP!$AD473="."),"A.3 ORIENTAMENTO PROFESSIONALE (CARCERE)",
IF(AND(exp_SILP!$S473="A.4 CONSULENZA ORIENTATIVA",exp_SILP!$AD473="4.2"),"A.4 CONSULENZA ORIENTATIVA (CARCERE)",
IF(AND(exp_SILP!$S473="A.4 CONSULENZA ORIENTATIVA",exp_SILP!$AD473="."),"A.4 CONSULENZA ORIENTATIVA (CARCERE)",
IF(AND(exp_SILP!$S473="A.5 - LEP F1 - ACCOMPAGNAMENTO AL LAVORO",exp_SILP!$AD473="4.2"),"A.5 - LEP F1 - ACCOMPAGNAMENTO AL LAVORO (CARCERE)",
IF(AND(exp_SILP!$S473="A.5 - LEP F1 - ACCOMPAGNAMENTO AL LAVORO",exp_SILP!$AD473="."),"A.5 - LEP F1 - ACCOMPAGNAMENTO AL LAVORO (CARCERE)",
IF(AND(exp_SILP!$S473="A.5.2a - TUTORAGGIO TIROCINI",exp_SILP!$AD473="4.2"),"A.5.2a - TUTORAGGIO TIROCINI (CARCERE)",
exp_SILP!$S473)))))))</f>
        <v>A4.10 - LEP E - ORIENTAMENTO SPECIALISTICO SKILL GAP ANALYSIS</v>
      </c>
      <c r="C473" s="18" t="str">
        <f>CONCATENATE(VLOOKUP(exp_SILP!$B473,'DATI COMMESSE'!$A$2:$F$25,4,FALSE)," - ", VLOOKUP(exp_SILP!$B473,'DATI COMMESSE'!$A$2:$F$25,2,FALSE)," - ",VLOOKUP(exp_SILP!$B473,'DATI COMMESSE'!$A$2:$F$25,3,FALSE))</f>
        <v>GOL - 22-02-5000 - 22-12-5003</v>
      </c>
      <c r="D473" s="18" t="str">
        <f>LEFT(exp_SILP!$R473,5)</f>
        <v>12:00</v>
      </c>
      <c r="E473" s="18" t="str">
        <f>RIGHT(exp_SILP!$R473,5)</f>
        <v>13:00</v>
      </c>
      <c r="F473" s="18">
        <f>IF(exp_SILP!$AG473&gt;=60,exp_SILP!$AG473/60,exp_SILP!$AG473)</f>
        <v>1</v>
      </c>
      <c r="G473" s="18" t="str">
        <f>VLOOKUP(exp_SILP!$Y473,'DATI CM'!$A$2:$F$28,2,FALSE)</f>
        <v>SPDPRZ67H55L219V</v>
      </c>
      <c r="H473" s="18" t="str">
        <f>VLOOKUP(exp_SILP!$Y473,'DATI CM'!$A$2:$F$28,3,FALSE)</f>
        <v>A010</v>
      </c>
      <c r="I473" s="18" t="str">
        <f t="shared" si="1"/>
        <v>N</v>
      </c>
      <c r="J473" s="18" t="str">
        <f>VLOOKUP(exp_SILP!$Y473,'DATI CM'!$A$2:$F$28,4,FALSE)</f>
        <v>TORINO</v>
      </c>
      <c r="K473" s="19">
        <f>VLOOKUP(exp_SILP!$B473,'DATI COMMESSE'!$A$2:$F$25,5,FALSE)</f>
        <v>39.94</v>
      </c>
      <c r="L473" s="19" t="str">
        <f>IF(exp_SILP!$B473="A4.10 - LEP E - ORIENTAMENTO SPECIALISTICO SKILL GAP ANALYSIS - GRUPPO 3P",0,VLOOKUP(exp_SILP!$Y473,'DATI CM'!$A$2:$F$28,6,FALSE))</f>
        <v/>
      </c>
      <c r="M473" s="19">
        <f>IFERROR(VLOOKUP(exp_SILP!$B473,'DATI CM'!$H$2:$I$16,2,FALSE)*exp_SILP!$F473,0)</f>
        <v>0</v>
      </c>
      <c r="N473" s="18" t="str">
        <f>VLOOKUP(exp_SILP!$B473,'DATI COMMESSE'!$A$2:$F$25,4,FALSE)</f>
        <v>GOL</v>
      </c>
      <c r="O473" s="20">
        <f>VLOOKUP(exp_SILP!$B473,'DATI COMMESSE'!$A$2:$F$25,5,FALSE)*exp_SILP!$F473</f>
        <v>39.94</v>
      </c>
      <c r="P473" s="18" t="str">
        <f>IF(MID(exp_SILP!$W473,10,2)&gt;"40","F","M")</f>
        <v>F</v>
      </c>
      <c r="Q473" s="24" t="s">
        <v>793</v>
      </c>
      <c r="R473" s="22" t="s">
        <v>102</v>
      </c>
      <c r="S473" s="22" t="s">
        <v>70</v>
      </c>
      <c r="T473" s="22" t="s">
        <v>58</v>
      </c>
      <c r="U473" s="22" t="s">
        <v>59</v>
      </c>
      <c r="V473" s="22" t="s">
        <v>1006</v>
      </c>
      <c r="W473" s="22" t="s">
        <v>1007</v>
      </c>
      <c r="X473" s="22" t="s">
        <v>1008</v>
      </c>
      <c r="Y473" s="22" t="s">
        <v>17</v>
      </c>
      <c r="Z473" s="22" t="s">
        <v>63</v>
      </c>
      <c r="AA473" s="22" t="s">
        <v>64</v>
      </c>
      <c r="AB473" s="22" t="s">
        <v>65</v>
      </c>
      <c r="AC473" s="22" t="s">
        <v>135</v>
      </c>
      <c r="AD473" s="22" t="s">
        <v>59</v>
      </c>
      <c r="AE473" s="22" t="s">
        <v>59</v>
      </c>
      <c r="AF473" s="22" t="s">
        <v>59</v>
      </c>
      <c r="AG473" s="25" t="s">
        <v>67</v>
      </c>
      <c r="AH473" s="22" t="s">
        <v>120</v>
      </c>
      <c r="AI473" s="22" t="s">
        <v>137</v>
      </c>
      <c r="AJ473" s="22" t="str">
        <f>VLOOKUP(exp_SILP!$Y473,'DATI CM'!$A$2:$F$28,2,FALSE)</f>
        <v>SPDPRZ67H55L219V</v>
      </c>
    </row>
    <row r="474" ht="15.75" hidden="1" customHeight="1">
      <c r="A474" s="10" t="str">
        <f>IFERROR(VLOOKUP(exp_SILP!$W474,exp_utenti_P!D:D,1,FALSE),"_DA INSERIRE")</f>
        <v>VRCMNT83B42C514J</v>
      </c>
      <c r="B474" s="10" t="str">
        <f>IF(AND(exp_SILP!$S474="A.3 ORIENTAMENTO PROFESSIONALE",exp_SILP!$AD474="4.2"),"A.3 ORIENTAMENTO PROFESSIONALE (CARCERE)",
IF(AND(exp_SILP!$S474="A.3 ORIENTAMENTO PROFESSIONALE",exp_SILP!$AD474="."),"A.3 ORIENTAMENTO PROFESSIONALE (CARCERE)",
IF(AND(exp_SILP!$S474="A.4 CONSULENZA ORIENTATIVA",exp_SILP!$AD474="4.2"),"A.4 CONSULENZA ORIENTATIVA (CARCERE)",
IF(AND(exp_SILP!$S474="A.4 CONSULENZA ORIENTATIVA",exp_SILP!$AD474="."),"A.4 CONSULENZA ORIENTATIVA (CARCERE)",
IF(AND(exp_SILP!$S474="A.5 - LEP F1 - ACCOMPAGNAMENTO AL LAVORO",exp_SILP!$AD474="4.2"),"A.5 - LEP F1 - ACCOMPAGNAMENTO AL LAVORO (CARCERE)",
IF(AND(exp_SILP!$S474="A.5 - LEP F1 - ACCOMPAGNAMENTO AL LAVORO",exp_SILP!$AD474="."),"A.5 - LEP F1 - ACCOMPAGNAMENTO AL LAVORO (CARCERE)",
IF(AND(exp_SILP!$S474="A.5.2a - TUTORAGGIO TIROCINI",exp_SILP!$AD474="4.2"),"A.5.2a - TUTORAGGIO TIROCINI (CARCERE)",
exp_SILP!$S474)))))))</f>
        <v>A4.10 - LEP E - ORIENTAMENTO SPECIALISTICO SKILL GAP ANALYSIS</v>
      </c>
      <c r="C474" s="11" t="str">
        <f>CONCATENATE(VLOOKUP(exp_SILP!$B474,'DATI COMMESSE'!$A$2:$F$25,4,FALSE)," - ", VLOOKUP(exp_SILP!$B474,'DATI COMMESSE'!$A$2:$F$25,2,FALSE)," - ",VLOOKUP(exp_SILP!$B474,'DATI COMMESSE'!$A$2:$F$25,3,FALSE))</f>
        <v>GOL - 22-02-5000 - 22-12-5003</v>
      </c>
      <c r="D474" s="11" t="str">
        <f>LEFT(exp_SILP!$R474,5)</f>
        <v>11:00</v>
      </c>
      <c r="E474" s="11" t="str">
        <f>RIGHT(exp_SILP!$R474,5)</f>
        <v>12:00</v>
      </c>
      <c r="F474" s="11">
        <f>IF(exp_SILP!$AG474&gt;=60,exp_SILP!$AG474/60,exp_SILP!$AG474)</f>
        <v>1</v>
      </c>
      <c r="G474" s="11" t="str">
        <f>VLOOKUP(exp_SILP!$Y474,'DATI CM'!$A$2:$F$28,2,FALSE)</f>
        <v>SPDPRZ67H55L219V</v>
      </c>
      <c r="H474" s="11" t="str">
        <f>VLOOKUP(exp_SILP!$Y474,'DATI CM'!$A$2:$F$28,3,FALSE)</f>
        <v>A010</v>
      </c>
      <c r="I474" s="11" t="str">
        <f t="shared" si="1"/>
        <v>N</v>
      </c>
      <c r="J474" s="11" t="str">
        <f>VLOOKUP(exp_SILP!$Y474,'DATI CM'!$A$2:$F$28,4,FALSE)</f>
        <v>TORINO</v>
      </c>
      <c r="K474" s="12">
        <f>VLOOKUP(exp_SILP!$B474,'DATI COMMESSE'!$A$2:$F$25,5,FALSE)</f>
        <v>39.94</v>
      </c>
      <c r="L474" s="12" t="str">
        <f>IF(exp_SILP!$B474="A4.10 - LEP E - ORIENTAMENTO SPECIALISTICO SKILL GAP ANALYSIS - GRUPPO 3P",0,VLOOKUP(exp_SILP!$Y474,'DATI CM'!$A$2:$F$28,6,FALSE))</f>
        <v/>
      </c>
      <c r="M474" s="12">
        <f>IFERROR(VLOOKUP(exp_SILP!$B474,'DATI CM'!$H$2:$I$16,2,FALSE)*exp_SILP!$F474,0)</f>
        <v>0</v>
      </c>
      <c r="N474" s="11" t="str">
        <f>VLOOKUP(exp_SILP!$B474,'DATI COMMESSE'!$A$2:$F$25,4,FALSE)</f>
        <v>GOL</v>
      </c>
      <c r="O474" s="13">
        <f>VLOOKUP(exp_SILP!$B474,'DATI COMMESSE'!$A$2:$F$25,5,FALSE)*exp_SILP!$F474</f>
        <v>39.94</v>
      </c>
      <c r="P474" s="11" t="str">
        <f>IF(MID(exp_SILP!$W474,10,2)&gt;"40","F","M")</f>
        <v>F</v>
      </c>
      <c r="Q474" s="27" t="s">
        <v>793</v>
      </c>
      <c r="R474" s="15" t="s">
        <v>278</v>
      </c>
      <c r="S474" s="15" t="s">
        <v>70</v>
      </c>
      <c r="T474" s="15" t="s">
        <v>58</v>
      </c>
      <c r="U474" s="15" t="s">
        <v>59</v>
      </c>
      <c r="V474" s="15" t="s">
        <v>1006</v>
      </c>
      <c r="W474" s="15" t="s">
        <v>1007</v>
      </c>
      <c r="X474" s="15" t="s">
        <v>1008</v>
      </c>
      <c r="Y474" s="15" t="s">
        <v>17</v>
      </c>
      <c r="Z474" s="15" t="s">
        <v>63</v>
      </c>
      <c r="AA474" s="15" t="s">
        <v>64</v>
      </c>
      <c r="AB474" s="15" t="s">
        <v>65</v>
      </c>
      <c r="AC474" s="15" t="s">
        <v>135</v>
      </c>
      <c r="AD474" s="15" t="s">
        <v>59</v>
      </c>
      <c r="AE474" s="15" t="s">
        <v>59</v>
      </c>
      <c r="AF474" s="15" t="s">
        <v>431</v>
      </c>
      <c r="AG474" s="28" t="s">
        <v>67</v>
      </c>
      <c r="AH474" s="15" t="s">
        <v>793</v>
      </c>
      <c r="AI474" s="15" t="s">
        <v>137</v>
      </c>
      <c r="AJ474" s="15" t="str">
        <f>VLOOKUP(exp_SILP!$Y474,'DATI CM'!$A$2:$F$28,2,FALSE)</f>
        <v>SPDPRZ67H55L219V</v>
      </c>
    </row>
    <row r="475" ht="15.75" hidden="1" customHeight="1">
      <c r="A475" s="17" t="str">
        <f>IFERROR(VLOOKUP(exp_SILP!$W475,exp_utenti_P!D:D,1,FALSE),"_DA INSERIRE")</f>
        <v>VCCNDR95B04F952V</v>
      </c>
      <c r="B475" s="17" t="str">
        <f>IF(AND(exp_SILP!$S475="A.3 ORIENTAMENTO PROFESSIONALE",exp_SILP!$AD475="4.2"),"A.3 ORIENTAMENTO PROFESSIONALE (CARCERE)",
IF(AND(exp_SILP!$S475="A.3 ORIENTAMENTO PROFESSIONALE",exp_SILP!$AD475="."),"A.3 ORIENTAMENTO PROFESSIONALE (CARCERE)",
IF(AND(exp_SILP!$S475="A.4 CONSULENZA ORIENTATIVA",exp_SILP!$AD475="4.2"),"A.4 CONSULENZA ORIENTATIVA (CARCERE)",
IF(AND(exp_SILP!$S475="A.4 CONSULENZA ORIENTATIVA",exp_SILP!$AD475="."),"A.4 CONSULENZA ORIENTATIVA (CARCERE)",
IF(AND(exp_SILP!$S475="A.5 - LEP F1 - ACCOMPAGNAMENTO AL LAVORO",exp_SILP!$AD475="4.2"),"A.5 - LEP F1 - ACCOMPAGNAMENTO AL LAVORO (CARCERE)",
IF(AND(exp_SILP!$S475="A.5 - LEP F1 - ACCOMPAGNAMENTO AL LAVORO",exp_SILP!$AD475="."),"A.5 - LEP F1 - ACCOMPAGNAMENTO AL LAVORO (CARCERE)",
IF(AND(exp_SILP!$S475="A.5.2a - TUTORAGGIO TIROCINI",exp_SILP!$AD475="4.2"),"A.5.2a - TUTORAGGIO TIROCINI (CARCERE)",
exp_SILP!$S475)))))))</f>
        <v>A4.10 - LEP E - ORIENTAMENTO SPECIALISTICO SKILL GAP ANALYSIS</v>
      </c>
      <c r="C475" s="18" t="str">
        <f>CONCATENATE(VLOOKUP(exp_SILP!$B475,'DATI COMMESSE'!$A$2:$F$25,4,FALSE)," - ", VLOOKUP(exp_SILP!$B475,'DATI COMMESSE'!$A$2:$F$25,2,FALSE)," - ",VLOOKUP(exp_SILP!$B475,'DATI COMMESSE'!$A$2:$F$25,3,FALSE))</f>
        <v>GOL - 22-02-5000 - 22-12-5003</v>
      </c>
      <c r="D475" s="18" t="str">
        <f>LEFT(exp_SILP!$R475,5)</f>
        <v>17:00</v>
      </c>
      <c r="E475" s="18" t="str">
        <f>RIGHT(exp_SILP!$R475,5)</f>
        <v>18:00</v>
      </c>
      <c r="F475" s="18">
        <f>IF(exp_SILP!$AG475&gt;=60,exp_SILP!$AG475/60,exp_SILP!$AG475)</f>
        <v>1</v>
      </c>
      <c r="G475" s="18" t="str">
        <f>VLOOKUP(exp_SILP!$Y475,'DATI CM'!$A$2:$F$28,2,FALSE)</f>
        <v>TRZCST69B41F952V</v>
      </c>
      <c r="H475" s="18" t="str">
        <f>VLOOKUP(exp_SILP!$Y475,'DATI CM'!$A$2:$F$28,3,FALSE)</f>
        <v/>
      </c>
      <c r="I475" s="18" t="str">
        <f t="shared" si="1"/>
        <v>N</v>
      </c>
      <c r="J475" s="18" t="str">
        <f>VLOOKUP(exp_SILP!$Y475,'DATI CM'!$A$2:$F$28,4,FALSE)</f>
        <v/>
      </c>
      <c r="K475" s="19">
        <f>VLOOKUP(exp_SILP!$B475,'DATI COMMESSE'!$A$2:$F$25,5,FALSE)</f>
        <v>39.94</v>
      </c>
      <c r="L475" s="19" t="str">
        <f>IF(exp_SILP!$B475="A4.10 - LEP E - ORIENTAMENTO SPECIALISTICO SKILL GAP ANALYSIS - GRUPPO 3P",0,VLOOKUP(exp_SILP!$Y475,'DATI CM'!$A$2:$F$28,6,FALSE))</f>
        <v/>
      </c>
      <c r="M475" s="19">
        <f>IFERROR(VLOOKUP(exp_SILP!$B475,'DATI CM'!$H$2:$I$16,2,FALSE)*exp_SILP!$F475,0)</f>
        <v>0</v>
      </c>
      <c r="N475" s="18" t="str">
        <f>VLOOKUP(exp_SILP!$B475,'DATI COMMESSE'!$A$2:$F$25,4,FALSE)</f>
        <v>GOL</v>
      </c>
      <c r="O475" s="20">
        <f>VLOOKUP(exp_SILP!$B475,'DATI COMMESSE'!$A$2:$F$25,5,FALSE)*exp_SILP!$F475</f>
        <v>39.94</v>
      </c>
      <c r="P475" s="18" t="str">
        <f>IF(MID(exp_SILP!$W475,10,2)&gt;"40","F","M")</f>
        <v>M</v>
      </c>
      <c r="Q475" s="24" t="s">
        <v>793</v>
      </c>
      <c r="R475" s="22" t="s">
        <v>93</v>
      </c>
      <c r="S475" s="22" t="s">
        <v>70</v>
      </c>
      <c r="T475" s="22" t="s">
        <v>58</v>
      </c>
      <c r="U475" s="22" t="s">
        <v>59</v>
      </c>
      <c r="V475" s="22" t="s">
        <v>1009</v>
      </c>
      <c r="W475" s="22" t="s">
        <v>1010</v>
      </c>
      <c r="X475" s="22" t="s">
        <v>1011</v>
      </c>
      <c r="Y475" s="22" t="s">
        <v>18</v>
      </c>
      <c r="Z475" s="22" t="s">
        <v>63</v>
      </c>
      <c r="AA475" s="22" t="s">
        <v>64</v>
      </c>
      <c r="AB475" s="22" t="s">
        <v>65</v>
      </c>
      <c r="AC475" s="22" t="s">
        <v>82</v>
      </c>
      <c r="AD475" s="22" t="s">
        <v>59</v>
      </c>
      <c r="AE475" s="22" t="s">
        <v>59</v>
      </c>
      <c r="AF475" s="22" t="s">
        <v>114</v>
      </c>
      <c r="AG475" s="25" t="s">
        <v>67</v>
      </c>
      <c r="AH475" s="22" t="s">
        <v>915</v>
      </c>
      <c r="AI475" s="22" t="s">
        <v>83</v>
      </c>
      <c r="AJ475" s="22" t="str">
        <f>VLOOKUP(exp_SILP!$Y475,'DATI CM'!$A$2:$F$28,2,FALSE)</f>
        <v>TRZCST69B41F952V</v>
      </c>
    </row>
    <row r="476" ht="15.75" hidden="1" customHeight="1">
      <c r="A476" s="10" t="str">
        <f>IFERROR(VLOOKUP(exp_SILP!$W476,exp_utenti_P!D:D,1,FALSE),"_DA INSERIRE")</f>
        <v>VCCNDR95B04F952V</v>
      </c>
      <c r="B476" s="10" t="str">
        <f>IF(AND(exp_SILP!$S476="A.3 ORIENTAMENTO PROFESSIONALE",exp_SILP!$AD476="4.2"),"A.3 ORIENTAMENTO PROFESSIONALE (CARCERE)",
IF(AND(exp_SILP!$S476="A.3 ORIENTAMENTO PROFESSIONALE",exp_SILP!$AD476="."),"A.3 ORIENTAMENTO PROFESSIONALE (CARCERE)",
IF(AND(exp_SILP!$S476="A.4 CONSULENZA ORIENTATIVA",exp_SILP!$AD476="4.2"),"A.4 CONSULENZA ORIENTATIVA (CARCERE)",
IF(AND(exp_SILP!$S476="A.4 CONSULENZA ORIENTATIVA",exp_SILP!$AD476="."),"A.4 CONSULENZA ORIENTATIVA (CARCERE)",
IF(AND(exp_SILP!$S476="A.5 - LEP F1 - ACCOMPAGNAMENTO AL LAVORO",exp_SILP!$AD476="4.2"),"A.5 - LEP F1 - ACCOMPAGNAMENTO AL LAVORO (CARCERE)",
IF(AND(exp_SILP!$S476="A.5 - LEP F1 - ACCOMPAGNAMENTO AL LAVORO",exp_SILP!$AD476="."),"A.5 - LEP F1 - ACCOMPAGNAMENTO AL LAVORO (CARCERE)",
IF(AND(exp_SILP!$S476="A.5.2a - TUTORAGGIO TIROCINI",exp_SILP!$AD476="4.2"),"A.5.2a - TUTORAGGIO TIROCINI (CARCERE)",
exp_SILP!$S476)))))))</f>
        <v>A4.10 - LEP E - ORIENTAMENTO SPECIALISTICO SKILL GAP ANALYSIS</v>
      </c>
      <c r="C476" s="11" t="str">
        <f>CONCATENATE(VLOOKUP(exp_SILP!$B476,'DATI COMMESSE'!$A$2:$F$25,4,FALSE)," - ", VLOOKUP(exp_SILP!$B476,'DATI COMMESSE'!$A$2:$F$25,2,FALSE)," - ",VLOOKUP(exp_SILP!$B476,'DATI COMMESSE'!$A$2:$F$25,3,FALSE))</f>
        <v>GOL - 22-02-5000 - 22-12-5003</v>
      </c>
      <c r="D476" s="11" t="str">
        <f>LEFT(exp_SILP!$R476,5)</f>
        <v>14:00</v>
      </c>
      <c r="E476" s="11" t="str">
        <f>RIGHT(exp_SILP!$R476,5)</f>
        <v>17:00</v>
      </c>
      <c r="F476" s="11">
        <f>IF(exp_SILP!$AG476&gt;=60,exp_SILP!$AG476/60,exp_SILP!$AG476)</f>
        <v>3</v>
      </c>
      <c r="G476" s="11" t="str">
        <f>VLOOKUP(exp_SILP!$Y476,'DATI CM'!$A$2:$F$28,2,FALSE)</f>
        <v>TRZCST69B41F952V</v>
      </c>
      <c r="H476" s="11" t="str">
        <f>VLOOKUP(exp_SILP!$Y476,'DATI CM'!$A$2:$F$28,3,FALSE)</f>
        <v/>
      </c>
      <c r="I476" s="11" t="str">
        <f t="shared" si="1"/>
        <v>N</v>
      </c>
      <c r="J476" s="11" t="str">
        <f>VLOOKUP(exp_SILP!$Y476,'DATI CM'!$A$2:$F$28,4,FALSE)</f>
        <v/>
      </c>
      <c r="K476" s="12">
        <f>VLOOKUP(exp_SILP!$B476,'DATI COMMESSE'!$A$2:$F$25,5,FALSE)</f>
        <v>39.94</v>
      </c>
      <c r="L476" s="12" t="str">
        <f>IF(exp_SILP!$B476="A4.10 - LEP E - ORIENTAMENTO SPECIALISTICO SKILL GAP ANALYSIS - GRUPPO 3P",0,VLOOKUP(exp_SILP!$Y476,'DATI CM'!$A$2:$F$28,6,FALSE))</f>
        <v/>
      </c>
      <c r="M476" s="12">
        <f>IFERROR(VLOOKUP(exp_SILP!$B476,'DATI CM'!$H$2:$I$16,2,FALSE)*exp_SILP!$F476,0)</f>
        <v>0</v>
      </c>
      <c r="N476" s="11" t="str">
        <f>VLOOKUP(exp_SILP!$B476,'DATI COMMESSE'!$A$2:$F$25,4,FALSE)</f>
        <v>GOL</v>
      </c>
      <c r="O476" s="13">
        <f>VLOOKUP(exp_SILP!$B476,'DATI COMMESSE'!$A$2:$F$25,5,FALSE)*exp_SILP!$F476</f>
        <v>119.82</v>
      </c>
      <c r="P476" s="11" t="str">
        <f>IF(MID(exp_SILP!$W476,10,2)&gt;"40","F","M")</f>
        <v>M</v>
      </c>
      <c r="Q476" s="27" t="s">
        <v>793</v>
      </c>
      <c r="R476" s="15" t="s">
        <v>100</v>
      </c>
      <c r="S476" s="15" t="s">
        <v>70</v>
      </c>
      <c r="T476" s="15" t="s">
        <v>58</v>
      </c>
      <c r="U476" s="15" t="s">
        <v>59</v>
      </c>
      <c r="V476" s="15" t="s">
        <v>1009</v>
      </c>
      <c r="W476" s="15" t="s">
        <v>1010</v>
      </c>
      <c r="X476" s="15" t="s">
        <v>1011</v>
      </c>
      <c r="Y476" s="15" t="s">
        <v>18</v>
      </c>
      <c r="Z476" s="15" t="s">
        <v>63</v>
      </c>
      <c r="AA476" s="15" t="s">
        <v>64</v>
      </c>
      <c r="AB476" s="15" t="s">
        <v>65</v>
      </c>
      <c r="AC476" s="15" t="s">
        <v>82</v>
      </c>
      <c r="AD476" s="15" t="s">
        <v>59</v>
      </c>
      <c r="AE476" s="15" t="s">
        <v>59</v>
      </c>
      <c r="AF476" s="15" t="s">
        <v>59</v>
      </c>
      <c r="AG476" s="28" t="s">
        <v>101</v>
      </c>
      <c r="AH476" s="15" t="s">
        <v>793</v>
      </c>
      <c r="AI476" s="15" t="s">
        <v>83</v>
      </c>
      <c r="AJ476" s="15" t="str">
        <f>VLOOKUP(exp_SILP!$Y476,'DATI CM'!$A$2:$F$28,2,FALSE)</f>
        <v>TRZCST69B41F952V</v>
      </c>
    </row>
    <row r="477" ht="15.75" customHeight="1">
      <c r="A477" s="17" t="str">
        <f>IFERROR(VLOOKUP(exp_SILP!$W477,exp_utenti_P!D:D,1,FALSE),"_DA INSERIRE")</f>
        <v>CVNGPP74P69L219D</v>
      </c>
      <c r="B477" s="17" t="str">
        <f>IF(AND(exp_SILP!$S477="A.3 ORIENTAMENTO PROFESSIONALE",exp_SILP!$AD477="4.2"),"A.3 ORIENTAMENTO PROFESSIONALE (CARCERE)",
IF(AND(exp_SILP!$S477="A.3 ORIENTAMENTO PROFESSIONALE",exp_SILP!$AD477="."),"A.3 ORIENTAMENTO PROFESSIONALE (CARCERE)",
IF(AND(exp_SILP!$S477="A.4 CONSULENZA ORIENTATIVA",exp_SILP!$AD477="4.2"),"A.4 CONSULENZA ORIENTATIVA (CARCERE)",
IF(AND(exp_SILP!$S477="A.4 CONSULENZA ORIENTATIVA",exp_SILP!$AD477="."),"A.4 CONSULENZA ORIENTATIVA (CARCERE)",
IF(AND(exp_SILP!$S477="A.5 - LEP F1 - ACCOMPAGNAMENTO AL LAVORO",exp_SILP!$AD477="4.2"),"A.5 - LEP F1 - ACCOMPAGNAMENTO AL LAVORO (CARCERE)",
IF(AND(exp_SILP!$S477="A.5 - LEP F1 - ACCOMPAGNAMENTO AL LAVORO",exp_SILP!$AD477="."),"A.5 - LEP F1 - ACCOMPAGNAMENTO AL LAVORO (CARCERE)",
IF(AND(exp_SILP!$S477="A.5.2a - TUTORAGGIO TIROCINI",exp_SILP!$AD477="4.2"),"A.5.2a - TUTORAGGIO TIROCINI (CARCERE)",
exp_SILP!$S477)))))))</f>
        <v>A4.10 - LEP E - ORIENTAMENTO SPECIALISTICO SKILL GAP ANALYSIS</v>
      </c>
      <c r="C477" s="18" t="str">
        <f>CONCATENATE(VLOOKUP(exp_SILP!$B477,'DATI COMMESSE'!$A$2:$F$25,4,FALSE)," - ", VLOOKUP(exp_SILP!$B477,'DATI COMMESSE'!$A$2:$F$25,2,FALSE)," - ",VLOOKUP(exp_SILP!$B477,'DATI COMMESSE'!$A$2:$F$25,3,FALSE))</f>
        <v>GOL - 22-02-5000 - 22-12-5003</v>
      </c>
      <c r="D477" s="18" t="str">
        <f>LEFT(exp_SILP!$R477,5)</f>
        <v>14:00</v>
      </c>
      <c r="E477" s="18" t="str">
        <f>RIGHT(exp_SILP!$R477,5)</f>
        <v>16:00</v>
      </c>
      <c r="F477" s="18">
        <f>IF(exp_SILP!$AG477&gt;=60,exp_SILP!$AG477/60,exp_SILP!$AG477)</f>
        <v>2</v>
      </c>
      <c r="G477" s="18" t="str">
        <f>VLOOKUP(exp_SILP!$Y477,'DATI CM'!$A$2:$F$28,2,FALSE)</f>
        <v>MNRCLD73B46G674U</v>
      </c>
      <c r="H477" s="18" t="str">
        <f>VLOOKUP(exp_SILP!$Y477,'DATI CM'!$A$2:$F$28,3,FALSE)</f>
        <v>A011</v>
      </c>
      <c r="I477" s="18" t="str">
        <f t="shared" si="1"/>
        <v>N</v>
      </c>
      <c r="J477" s="18" t="str">
        <f>VLOOKUP(exp_SILP!$Y477,'DATI CM'!$A$2:$F$28,4,FALSE)</f>
        <v>TORINO</v>
      </c>
      <c r="K477" s="19">
        <f>VLOOKUP(exp_SILP!$B477,'DATI COMMESSE'!$A$2:$F$25,5,FALSE)</f>
        <v>39.94</v>
      </c>
      <c r="L477" s="19">
        <f>IF(exp_SILP!$B477="A4.10 - LEP E - ORIENTAMENTO SPECIALISTICO SKILL GAP ANALYSIS - GRUPPO 3P",0,VLOOKUP(exp_SILP!$Y477,'DATI CM'!$A$2:$F$28,6,FALSE))</f>
        <v>25</v>
      </c>
      <c r="M477" s="19">
        <f>IFERROR(VLOOKUP(exp_SILP!$B477,'DATI CM'!$H$2:$I$16,2,FALSE)*exp_SILP!$F477,0)</f>
        <v>0</v>
      </c>
      <c r="N477" s="18" t="str">
        <f>VLOOKUP(exp_SILP!$B477,'DATI COMMESSE'!$A$2:$F$25,4,FALSE)</f>
        <v>GOL</v>
      </c>
      <c r="O477" s="20">
        <f>VLOOKUP(exp_SILP!$B477,'DATI COMMESSE'!$A$2:$F$25,5,FALSE)*exp_SILP!$F477</f>
        <v>79.88</v>
      </c>
      <c r="P477" s="18" t="str">
        <f>IF(MID(exp_SILP!$W477,10,2)&gt;"40","F","M")</f>
        <v>F</v>
      </c>
      <c r="Q477" s="24" t="s">
        <v>793</v>
      </c>
      <c r="R477" s="22" t="s">
        <v>69</v>
      </c>
      <c r="S477" s="22" t="s">
        <v>70</v>
      </c>
      <c r="T477" s="22" t="s">
        <v>58</v>
      </c>
      <c r="U477" s="22" t="s">
        <v>59</v>
      </c>
      <c r="V477" s="22" t="s">
        <v>1049</v>
      </c>
      <c r="W477" s="22" t="s">
        <v>1050</v>
      </c>
      <c r="X477" s="22" t="s">
        <v>1051</v>
      </c>
      <c r="Y477" s="22" t="s">
        <v>14</v>
      </c>
      <c r="Z477" s="22" t="s">
        <v>63</v>
      </c>
      <c r="AA477" s="22" t="s">
        <v>64</v>
      </c>
      <c r="AB477" s="22" t="s">
        <v>74</v>
      </c>
      <c r="AC477" s="22" t="s">
        <v>135</v>
      </c>
      <c r="AD477" s="22" t="s">
        <v>59</v>
      </c>
      <c r="AE477" s="22" t="s">
        <v>59</v>
      </c>
      <c r="AF477" s="22" t="s">
        <v>59</v>
      </c>
      <c r="AG477" s="25" t="s">
        <v>76</v>
      </c>
      <c r="AH477" s="22" t="s">
        <v>793</v>
      </c>
      <c r="AI477" s="22" t="s">
        <v>158</v>
      </c>
      <c r="AJ477" s="22" t="str">
        <f>VLOOKUP(exp_SILP!$Y477,'DATI CM'!$A$2:$F$28,2,FALSE)</f>
        <v>MNRCLD73B46G674U</v>
      </c>
    </row>
    <row r="478" ht="15.75" hidden="1" customHeight="1">
      <c r="A478" s="10" t="str">
        <f>IFERROR(VLOOKUP(exp_SILP!$W478,exp_utenti_P!D:D,1,FALSE),"_DA INSERIRE")</f>
        <v>LROLSE85A47L727W</v>
      </c>
      <c r="B478" s="10" t="str">
        <f>IF(AND(exp_SILP!$S478="A.3 ORIENTAMENTO PROFESSIONALE",exp_SILP!$AD478="4.2"),"A.3 ORIENTAMENTO PROFESSIONALE (CARCERE)",
IF(AND(exp_SILP!$S478="A.3 ORIENTAMENTO PROFESSIONALE",exp_SILP!$AD478="."),"A.3 ORIENTAMENTO PROFESSIONALE (CARCERE)",
IF(AND(exp_SILP!$S478="A.4 CONSULENZA ORIENTATIVA",exp_SILP!$AD478="4.2"),"A.4 CONSULENZA ORIENTATIVA (CARCERE)",
IF(AND(exp_SILP!$S478="A.4 CONSULENZA ORIENTATIVA",exp_SILP!$AD478="."),"A.4 CONSULENZA ORIENTATIVA (CARCERE)",
IF(AND(exp_SILP!$S478="A.5 - LEP F1 - ACCOMPAGNAMENTO AL LAVORO",exp_SILP!$AD478="4.2"),"A.5 - LEP F1 - ACCOMPAGNAMENTO AL LAVORO (CARCERE)",
IF(AND(exp_SILP!$S478="A.5 - LEP F1 - ACCOMPAGNAMENTO AL LAVORO",exp_SILP!$AD478="."),"A.5 - LEP F1 - ACCOMPAGNAMENTO AL LAVORO (CARCERE)",
IF(AND(exp_SILP!$S478="A.5.2a - TUTORAGGIO TIROCINI",exp_SILP!$AD478="4.2"),"A.5.2a - TUTORAGGIO TIROCINI (CARCERE)",
exp_SILP!$S478)))))))</f>
        <v>A4.10 - LEP E - ORIENTAMENTO SPECIALISTICO SKILL GAP ANALYSIS</v>
      </c>
      <c r="C478" s="11" t="str">
        <f>CONCATENATE(VLOOKUP(exp_SILP!$B478,'DATI COMMESSE'!$A$2:$F$25,4,FALSE)," - ", VLOOKUP(exp_SILP!$B478,'DATI COMMESSE'!$A$2:$F$25,2,FALSE)," - ",VLOOKUP(exp_SILP!$B478,'DATI COMMESSE'!$A$2:$F$25,3,FALSE))</f>
        <v>GOL - 22-02-5000 - 22-12-5003</v>
      </c>
      <c r="D478" s="11" t="str">
        <f>LEFT(exp_SILP!$R478,5)</f>
        <v>09:00</v>
      </c>
      <c r="E478" s="11" t="str">
        <f>RIGHT(exp_SILP!$R478,5)</f>
        <v>12:00</v>
      </c>
      <c r="F478" s="11">
        <f>IF(exp_SILP!$AG478&gt;=60,exp_SILP!$AG478/60,exp_SILP!$AG478)</f>
        <v>3</v>
      </c>
      <c r="G478" s="11" t="str">
        <f>VLOOKUP(exp_SILP!$Y478,'DATI CM'!$A$2:$F$28,2,FALSE)</f>
        <v>MGGMTT78H09L219D</v>
      </c>
      <c r="H478" s="11" t="str">
        <f>VLOOKUP(exp_SILP!$Y478,'DATI CM'!$A$2:$F$28,3,FALSE)</f>
        <v/>
      </c>
      <c r="I478" s="11" t="str">
        <f t="shared" si="1"/>
        <v>N</v>
      </c>
      <c r="J478" s="11" t="str">
        <f>VLOOKUP(exp_SILP!$Y478,'DATI CM'!$A$2:$F$28,4,FALSE)</f>
        <v/>
      </c>
      <c r="K478" s="12">
        <f>VLOOKUP(exp_SILP!$B478,'DATI COMMESSE'!$A$2:$F$25,5,FALSE)</f>
        <v>39.94</v>
      </c>
      <c r="L478" s="12" t="str">
        <f>IF(exp_SILP!$B478="A4.10 - LEP E - ORIENTAMENTO SPECIALISTICO SKILL GAP ANALYSIS - GRUPPO 3P",0,VLOOKUP(exp_SILP!$Y478,'DATI CM'!$A$2:$F$28,6,FALSE))</f>
        <v/>
      </c>
      <c r="M478" s="12">
        <f>IFERROR(VLOOKUP(exp_SILP!$B478,'DATI CM'!$H$2:$I$16,2,FALSE)*exp_SILP!$F478,0)</f>
        <v>0</v>
      </c>
      <c r="N478" s="11" t="str">
        <f>VLOOKUP(exp_SILP!$B478,'DATI COMMESSE'!$A$2:$F$25,4,FALSE)</f>
        <v>GOL</v>
      </c>
      <c r="O478" s="13">
        <f>VLOOKUP(exp_SILP!$B478,'DATI COMMESSE'!$A$2:$F$25,5,FALSE)*exp_SILP!$F478</f>
        <v>119.82</v>
      </c>
      <c r="P478" s="11" t="str">
        <f>IF(MID(exp_SILP!$W478,10,2)&gt;"40","F","M")</f>
        <v>F</v>
      </c>
      <c r="Q478" s="27" t="s">
        <v>793</v>
      </c>
      <c r="R478" s="15" t="s">
        <v>106</v>
      </c>
      <c r="S478" s="15" t="s">
        <v>70</v>
      </c>
      <c r="T478" s="15" t="s">
        <v>58</v>
      </c>
      <c r="U478" s="15" t="s">
        <v>59</v>
      </c>
      <c r="V478" s="15" t="s">
        <v>1052</v>
      </c>
      <c r="W478" s="15" t="s">
        <v>1053</v>
      </c>
      <c r="X478" s="15" t="s">
        <v>1054</v>
      </c>
      <c r="Y478" s="15" t="s">
        <v>12</v>
      </c>
      <c r="Z478" s="15" t="s">
        <v>63</v>
      </c>
      <c r="AA478" s="15" t="s">
        <v>64</v>
      </c>
      <c r="AB478" s="15" t="s">
        <v>65</v>
      </c>
      <c r="AC478" s="15" t="s">
        <v>135</v>
      </c>
      <c r="AD478" s="15" t="s">
        <v>59</v>
      </c>
      <c r="AE478" s="15" t="s">
        <v>59</v>
      </c>
      <c r="AF478" s="15" t="s">
        <v>59</v>
      </c>
      <c r="AG478" s="28" t="s">
        <v>101</v>
      </c>
      <c r="AH478" s="15" t="s">
        <v>1055</v>
      </c>
      <c r="AI478" s="15" t="s">
        <v>926</v>
      </c>
      <c r="AJ478" s="15" t="str">
        <f>VLOOKUP(exp_SILP!$Y478,'DATI CM'!$A$2:$F$28,2,FALSE)</f>
        <v>MGGMTT78H09L219D</v>
      </c>
    </row>
    <row r="479" ht="15.75" customHeight="1">
      <c r="A479" s="17" t="str">
        <f>IFERROR(VLOOKUP(exp_SILP!$W479,exp_utenti_P!D:D,1,FALSE),"_DA INSERIRE")</f>
        <v>MRMGLI77R04F839E</v>
      </c>
      <c r="B479" s="17" t="str">
        <f>IF(AND(exp_SILP!$S479="A.3 ORIENTAMENTO PROFESSIONALE",exp_SILP!$AD479="4.2"),"A.3 ORIENTAMENTO PROFESSIONALE (CARCERE)",
IF(AND(exp_SILP!$S479="A.3 ORIENTAMENTO PROFESSIONALE",exp_SILP!$AD479="."),"A.3 ORIENTAMENTO PROFESSIONALE (CARCERE)",
IF(AND(exp_SILP!$S479="A.4 CONSULENZA ORIENTATIVA",exp_SILP!$AD479="4.2"),"A.4 CONSULENZA ORIENTATIVA (CARCERE)",
IF(AND(exp_SILP!$S479="A.4 CONSULENZA ORIENTATIVA",exp_SILP!$AD479="."),"A.4 CONSULENZA ORIENTATIVA (CARCERE)",
IF(AND(exp_SILP!$S479="A.5 - LEP F1 - ACCOMPAGNAMENTO AL LAVORO",exp_SILP!$AD479="4.2"),"A.5 - LEP F1 - ACCOMPAGNAMENTO AL LAVORO (CARCERE)",
IF(AND(exp_SILP!$S479="A.5 - LEP F1 - ACCOMPAGNAMENTO AL LAVORO",exp_SILP!$AD479="."),"A.5 - LEP F1 - ACCOMPAGNAMENTO AL LAVORO (CARCERE)",
IF(AND(exp_SILP!$S479="A.5.2a - TUTORAGGIO TIROCINI",exp_SILP!$AD479="4.2"),"A.5.2a - TUTORAGGIO TIROCINI (CARCERE)",
exp_SILP!$S479)))))))</f>
        <v>A4.10 - LEP E - ORIENTAMENTO SPECIALISTICO SKILL GAP ANALYSIS</v>
      </c>
      <c r="C479" s="18" t="str">
        <f>CONCATENATE(VLOOKUP(exp_SILP!$B479,'DATI COMMESSE'!$A$2:$F$25,4,FALSE)," - ", VLOOKUP(exp_SILP!$B479,'DATI COMMESSE'!$A$2:$F$25,2,FALSE)," - ",VLOOKUP(exp_SILP!$B479,'DATI COMMESSE'!$A$2:$F$25,3,FALSE))</f>
        <v>GOL - 22-02-5000 - 22-12-5003</v>
      </c>
      <c r="D479" s="18" t="str">
        <f>LEFT(exp_SILP!$R479,5)</f>
        <v>16:00</v>
      </c>
      <c r="E479" s="18" t="str">
        <f>RIGHT(exp_SILP!$R479,5)</f>
        <v>18:00</v>
      </c>
      <c r="F479" s="18">
        <f>IF(exp_SILP!$AG479&gt;=60,exp_SILP!$AG479/60,exp_SILP!$AG479)</f>
        <v>2</v>
      </c>
      <c r="G479" s="18" t="str">
        <f>VLOOKUP(exp_SILP!$Y479,'DATI CM'!$A$2:$F$28,2,FALSE)</f>
        <v>MNRCLD73B46G674U</v>
      </c>
      <c r="H479" s="18" t="str">
        <f>VLOOKUP(exp_SILP!$Y479,'DATI CM'!$A$2:$F$28,3,FALSE)</f>
        <v>A011</v>
      </c>
      <c r="I479" s="18" t="str">
        <f t="shared" si="1"/>
        <v>N</v>
      </c>
      <c r="J479" s="18" t="str">
        <f>VLOOKUP(exp_SILP!$Y479,'DATI CM'!$A$2:$F$28,4,FALSE)</f>
        <v>TORINO</v>
      </c>
      <c r="K479" s="19">
        <f>VLOOKUP(exp_SILP!$B479,'DATI COMMESSE'!$A$2:$F$25,5,FALSE)</f>
        <v>39.94</v>
      </c>
      <c r="L479" s="19">
        <f>IF(exp_SILP!$B479="A4.10 - LEP E - ORIENTAMENTO SPECIALISTICO SKILL GAP ANALYSIS - GRUPPO 3P",0,VLOOKUP(exp_SILP!$Y479,'DATI CM'!$A$2:$F$28,6,FALSE))</f>
        <v>25</v>
      </c>
      <c r="M479" s="19">
        <f>IFERROR(VLOOKUP(exp_SILP!$B479,'DATI CM'!$H$2:$I$16,2,FALSE)*exp_SILP!$F479,0)</f>
        <v>0</v>
      </c>
      <c r="N479" s="18" t="str">
        <f>VLOOKUP(exp_SILP!$B479,'DATI COMMESSE'!$A$2:$F$25,4,FALSE)</f>
        <v>GOL</v>
      </c>
      <c r="O479" s="20">
        <f>VLOOKUP(exp_SILP!$B479,'DATI COMMESSE'!$A$2:$F$25,5,FALSE)*exp_SILP!$F479</f>
        <v>79.88</v>
      </c>
      <c r="P479" s="18" t="str">
        <f>IF(MID(exp_SILP!$W479,10,2)&gt;"40","F","M")</f>
        <v>M</v>
      </c>
      <c r="Q479" s="24" t="s">
        <v>793</v>
      </c>
      <c r="R479" s="22" t="s">
        <v>148</v>
      </c>
      <c r="S479" s="22" t="s">
        <v>70</v>
      </c>
      <c r="T479" s="22" t="s">
        <v>58</v>
      </c>
      <c r="U479" s="22" t="s">
        <v>59</v>
      </c>
      <c r="V479" s="22" t="s">
        <v>842</v>
      </c>
      <c r="W479" s="22" t="s">
        <v>843</v>
      </c>
      <c r="X479" s="22" t="s">
        <v>844</v>
      </c>
      <c r="Y479" s="22" t="s">
        <v>14</v>
      </c>
      <c r="Z479" s="22" t="s">
        <v>63</v>
      </c>
      <c r="AA479" s="22" t="s">
        <v>64</v>
      </c>
      <c r="AB479" s="22" t="s">
        <v>74</v>
      </c>
      <c r="AC479" s="22" t="s">
        <v>135</v>
      </c>
      <c r="AD479" s="22" t="s">
        <v>59</v>
      </c>
      <c r="AE479" s="22" t="s">
        <v>59</v>
      </c>
      <c r="AF479" s="22" t="s">
        <v>59</v>
      </c>
      <c r="AG479" s="25" t="s">
        <v>76</v>
      </c>
      <c r="AH479" s="22" t="s">
        <v>1055</v>
      </c>
      <c r="AI479" s="22" t="s">
        <v>158</v>
      </c>
      <c r="AJ479" s="22" t="str">
        <f>VLOOKUP(exp_SILP!$Y479,'DATI CM'!$A$2:$F$28,2,FALSE)</f>
        <v>MNRCLD73B46G674U</v>
      </c>
    </row>
    <row r="480" ht="15.75" hidden="1" customHeight="1">
      <c r="A480" s="10" t="str">
        <f>IFERROR(VLOOKUP(exp_SILP!$W480,exp_utenti_P!D:D,1,FALSE),"_DA INSERIRE")</f>
        <v>SDRMLA83A50Z330A</v>
      </c>
      <c r="B480" s="10" t="str">
        <f>IF(AND(exp_SILP!$S480="A.3 ORIENTAMENTO PROFESSIONALE",exp_SILP!$AD480="4.2"),"A.3 ORIENTAMENTO PROFESSIONALE (CARCERE)",
IF(AND(exp_SILP!$S480="A.3 ORIENTAMENTO PROFESSIONALE",exp_SILP!$AD480="."),"A.3 ORIENTAMENTO PROFESSIONALE (CARCERE)",
IF(AND(exp_SILP!$S480="A.4 CONSULENZA ORIENTATIVA",exp_SILP!$AD480="4.2"),"A.4 CONSULENZA ORIENTATIVA (CARCERE)",
IF(AND(exp_SILP!$S480="A.4 CONSULENZA ORIENTATIVA",exp_SILP!$AD480="."),"A.4 CONSULENZA ORIENTATIVA (CARCERE)",
IF(AND(exp_SILP!$S480="A.5 - LEP F1 - ACCOMPAGNAMENTO AL LAVORO",exp_SILP!$AD480="4.2"),"A.5 - LEP F1 - ACCOMPAGNAMENTO AL LAVORO (CARCERE)",
IF(AND(exp_SILP!$S480="A.5 - LEP F1 - ACCOMPAGNAMENTO AL LAVORO",exp_SILP!$AD480="."),"A.5 - LEP F1 - ACCOMPAGNAMENTO AL LAVORO (CARCERE)",
IF(AND(exp_SILP!$S480="A.5.2a - TUTORAGGIO TIROCINI",exp_SILP!$AD480="4.2"),"A.5.2a - TUTORAGGIO TIROCINI (CARCERE)",
exp_SILP!$S480)))))))</f>
        <v>A4.10 - LEP E - ORIENTAMENTO SPECIALISTICO SKILL GAP ANALYSIS</v>
      </c>
      <c r="C480" s="11" t="str">
        <f>CONCATENATE(VLOOKUP(exp_SILP!$B480,'DATI COMMESSE'!$A$2:$F$25,4,FALSE)," - ", VLOOKUP(exp_SILP!$B480,'DATI COMMESSE'!$A$2:$F$25,2,FALSE)," - ",VLOOKUP(exp_SILP!$B480,'DATI COMMESSE'!$A$2:$F$25,3,FALSE))</f>
        <v>GOL - 22-02-5000 - 22-12-5003</v>
      </c>
      <c r="D480" s="11" t="str">
        <f>LEFT(exp_SILP!$R480,5)</f>
        <v>16:00</v>
      </c>
      <c r="E480" s="11" t="str">
        <f>RIGHT(exp_SILP!$R480,5)</f>
        <v>18:00</v>
      </c>
      <c r="F480" s="11">
        <f>IF(exp_SILP!$AG480&gt;=60,exp_SILP!$AG480/60,exp_SILP!$AG480)</f>
        <v>2</v>
      </c>
      <c r="G480" s="11" t="str">
        <f>VLOOKUP(exp_SILP!$Y480,'DATI CM'!$A$2:$F$28,2,FALSE)</f>
        <v>SPDPRZ67H55L219V</v>
      </c>
      <c r="H480" s="11" t="str">
        <f>VLOOKUP(exp_SILP!$Y480,'DATI CM'!$A$2:$F$28,3,FALSE)</f>
        <v>A010</v>
      </c>
      <c r="I480" s="11" t="str">
        <f t="shared" si="1"/>
        <v>N</v>
      </c>
      <c r="J480" s="11" t="str">
        <f>VLOOKUP(exp_SILP!$Y480,'DATI CM'!$A$2:$F$28,4,FALSE)</f>
        <v>TORINO</v>
      </c>
      <c r="K480" s="12">
        <f>VLOOKUP(exp_SILP!$B480,'DATI COMMESSE'!$A$2:$F$25,5,FALSE)</f>
        <v>39.94</v>
      </c>
      <c r="L480" s="12" t="str">
        <f>IF(exp_SILP!$B480="A4.10 - LEP E - ORIENTAMENTO SPECIALISTICO SKILL GAP ANALYSIS - GRUPPO 3P",0,VLOOKUP(exp_SILP!$Y480,'DATI CM'!$A$2:$F$28,6,FALSE))</f>
        <v/>
      </c>
      <c r="M480" s="12">
        <f>IFERROR(VLOOKUP(exp_SILP!$B480,'DATI CM'!$H$2:$I$16,2,FALSE)*exp_SILP!$F480,0)</f>
        <v>0</v>
      </c>
      <c r="N480" s="11" t="str">
        <f>VLOOKUP(exp_SILP!$B480,'DATI COMMESSE'!$A$2:$F$25,4,FALSE)</f>
        <v>GOL</v>
      </c>
      <c r="O480" s="13">
        <f>VLOOKUP(exp_SILP!$B480,'DATI COMMESSE'!$A$2:$F$25,5,FALSE)*exp_SILP!$F480</f>
        <v>79.88</v>
      </c>
      <c r="P480" s="11" t="str">
        <f>IF(MID(exp_SILP!$W480,10,2)&gt;"40","F","M")</f>
        <v>F</v>
      </c>
      <c r="Q480" s="27" t="s">
        <v>793</v>
      </c>
      <c r="R480" s="15" t="s">
        <v>148</v>
      </c>
      <c r="S480" s="15" t="s">
        <v>70</v>
      </c>
      <c r="T480" s="15" t="s">
        <v>58</v>
      </c>
      <c r="U480" s="15" t="s">
        <v>59</v>
      </c>
      <c r="V480" s="15" t="s">
        <v>132</v>
      </c>
      <c r="W480" s="15" t="s">
        <v>133</v>
      </c>
      <c r="X480" s="15" t="s">
        <v>134</v>
      </c>
      <c r="Y480" s="15" t="s">
        <v>17</v>
      </c>
      <c r="Z480" s="15" t="s">
        <v>63</v>
      </c>
      <c r="AA480" s="15" t="s">
        <v>64</v>
      </c>
      <c r="AB480" s="15" t="s">
        <v>65</v>
      </c>
      <c r="AC480" s="15" t="s">
        <v>135</v>
      </c>
      <c r="AD480" s="15" t="s">
        <v>59</v>
      </c>
      <c r="AE480" s="15" t="s">
        <v>59</v>
      </c>
      <c r="AF480" s="15" t="s">
        <v>431</v>
      </c>
      <c r="AG480" s="28" t="s">
        <v>76</v>
      </c>
      <c r="AH480" s="15" t="s">
        <v>793</v>
      </c>
      <c r="AI480" s="15" t="s">
        <v>137</v>
      </c>
      <c r="AJ480" s="15" t="str">
        <f>VLOOKUP(exp_SILP!$Y480,'DATI CM'!$A$2:$F$28,2,FALSE)</f>
        <v>SPDPRZ67H55L219V</v>
      </c>
    </row>
    <row r="481" ht="15.75" hidden="1" customHeight="1">
      <c r="A481" s="17" t="str">
        <f>IFERROR(VLOOKUP(exp_SILP!$W481,exp_utenti_P!D:D,1,FALSE),"_DA INSERIRE")</f>
        <v>SDRMLA83A50Z330A</v>
      </c>
      <c r="B481" s="17" t="str">
        <f>IF(AND(exp_SILP!$S481="A.3 ORIENTAMENTO PROFESSIONALE",exp_SILP!$AD481="4.2"),"A.3 ORIENTAMENTO PROFESSIONALE (CARCERE)",
IF(AND(exp_SILP!$S481="A.3 ORIENTAMENTO PROFESSIONALE",exp_SILP!$AD481="."),"A.3 ORIENTAMENTO PROFESSIONALE (CARCERE)",
IF(AND(exp_SILP!$S481="A.4 CONSULENZA ORIENTATIVA",exp_SILP!$AD481="4.2"),"A.4 CONSULENZA ORIENTATIVA (CARCERE)",
IF(AND(exp_SILP!$S481="A.4 CONSULENZA ORIENTATIVA",exp_SILP!$AD481="."),"A.4 CONSULENZA ORIENTATIVA (CARCERE)",
IF(AND(exp_SILP!$S481="A.5 - LEP F1 - ACCOMPAGNAMENTO AL LAVORO",exp_SILP!$AD481="4.2"),"A.5 - LEP F1 - ACCOMPAGNAMENTO AL LAVORO (CARCERE)",
IF(AND(exp_SILP!$S481="A.5 - LEP F1 - ACCOMPAGNAMENTO AL LAVORO",exp_SILP!$AD481="."),"A.5 - LEP F1 - ACCOMPAGNAMENTO AL LAVORO (CARCERE)",
IF(AND(exp_SILP!$S481="A.5.2a - TUTORAGGIO TIROCINI",exp_SILP!$AD481="4.2"),"A.5.2a - TUTORAGGIO TIROCINI (CARCERE)",
exp_SILP!$S481)))))))</f>
        <v>A4.10 - LEP E - ORIENTAMENTO SPECIALISTICO SKILL GAP ANALYSIS</v>
      </c>
      <c r="C481" s="18" t="str">
        <f>CONCATENATE(VLOOKUP(exp_SILP!$B481,'DATI COMMESSE'!$A$2:$F$25,4,FALSE)," - ", VLOOKUP(exp_SILP!$B481,'DATI COMMESSE'!$A$2:$F$25,2,FALSE)," - ",VLOOKUP(exp_SILP!$B481,'DATI COMMESSE'!$A$2:$F$25,3,FALSE))</f>
        <v>GOL - 22-02-5000 - 22-12-5003</v>
      </c>
      <c r="D481" s="18" t="str">
        <f>LEFT(exp_SILP!$R481,5)</f>
        <v>14:00</v>
      </c>
      <c r="E481" s="18" t="str">
        <f>RIGHT(exp_SILP!$R481,5)</f>
        <v>16:00</v>
      </c>
      <c r="F481" s="18">
        <f>IF(exp_SILP!$AG481&gt;=60,exp_SILP!$AG481/60,exp_SILP!$AG481)</f>
        <v>2</v>
      </c>
      <c r="G481" s="18" t="str">
        <f>VLOOKUP(exp_SILP!$Y481,'DATI CM'!$A$2:$F$28,2,FALSE)</f>
        <v>SPDPRZ67H55L219V</v>
      </c>
      <c r="H481" s="18" t="str">
        <f>VLOOKUP(exp_SILP!$Y481,'DATI CM'!$A$2:$F$28,3,FALSE)</f>
        <v>A010</v>
      </c>
      <c r="I481" s="18" t="str">
        <f t="shared" si="1"/>
        <v>N</v>
      </c>
      <c r="J481" s="18" t="str">
        <f>VLOOKUP(exp_SILP!$Y481,'DATI CM'!$A$2:$F$28,4,FALSE)</f>
        <v>TORINO</v>
      </c>
      <c r="K481" s="19">
        <f>VLOOKUP(exp_SILP!$B481,'DATI COMMESSE'!$A$2:$F$25,5,FALSE)</f>
        <v>39.94</v>
      </c>
      <c r="L481" s="19" t="str">
        <f>IF(exp_SILP!$B481="A4.10 - LEP E - ORIENTAMENTO SPECIALISTICO SKILL GAP ANALYSIS - GRUPPO 3P",0,VLOOKUP(exp_SILP!$Y481,'DATI CM'!$A$2:$F$28,6,FALSE))</f>
        <v/>
      </c>
      <c r="M481" s="19">
        <f>IFERROR(VLOOKUP(exp_SILP!$B481,'DATI CM'!$H$2:$I$16,2,FALSE)*exp_SILP!$F481,0)</f>
        <v>0</v>
      </c>
      <c r="N481" s="18" t="str">
        <f>VLOOKUP(exp_SILP!$B481,'DATI COMMESSE'!$A$2:$F$25,4,FALSE)</f>
        <v>GOL</v>
      </c>
      <c r="O481" s="20">
        <f>VLOOKUP(exp_SILP!$B481,'DATI COMMESSE'!$A$2:$F$25,5,FALSE)*exp_SILP!$F481</f>
        <v>79.88</v>
      </c>
      <c r="P481" s="18" t="str">
        <f>IF(MID(exp_SILP!$W481,10,2)&gt;"40","F","M")</f>
        <v>F</v>
      </c>
      <c r="Q481" s="24" t="s">
        <v>793</v>
      </c>
      <c r="R481" s="22" t="s">
        <v>69</v>
      </c>
      <c r="S481" s="22" t="s">
        <v>70</v>
      </c>
      <c r="T481" s="22" t="s">
        <v>58</v>
      </c>
      <c r="U481" s="22" t="s">
        <v>59</v>
      </c>
      <c r="V481" s="22" t="s">
        <v>132</v>
      </c>
      <c r="W481" s="22" t="s">
        <v>133</v>
      </c>
      <c r="X481" s="22" t="s">
        <v>134</v>
      </c>
      <c r="Y481" s="22" t="s">
        <v>17</v>
      </c>
      <c r="Z481" s="22" t="s">
        <v>63</v>
      </c>
      <c r="AA481" s="22" t="s">
        <v>64</v>
      </c>
      <c r="AB481" s="22" t="s">
        <v>65</v>
      </c>
      <c r="AC481" s="22" t="s">
        <v>135</v>
      </c>
      <c r="AD481" s="22" t="s">
        <v>59</v>
      </c>
      <c r="AE481" s="22" t="s">
        <v>59</v>
      </c>
      <c r="AF481" s="22" t="s">
        <v>59</v>
      </c>
      <c r="AG481" s="25" t="s">
        <v>76</v>
      </c>
      <c r="AH481" s="22" t="s">
        <v>793</v>
      </c>
      <c r="AI481" s="22" t="s">
        <v>137</v>
      </c>
      <c r="AJ481" s="22" t="str">
        <f>VLOOKUP(exp_SILP!$Y481,'DATI CM'!$A$2:$F$28,2,FALSE)</f>
        <v>SPDPRZ67H55L219V</v>
      </c>
    </row>
    <row r="482" ht="15.75" hidden="1" customHeight="1">
      <c r="A482" s="10" t="str">
        <f>IFERROR(VLOOKUP(exp_SILP!$W482,exp_utenti_P!D:D,1,FALSE),"_DA INSERIRE")</f>
        <v>NJIBDA85A01Z317B</v>
      </c>
      <c r="B482" s="10" t="str">
        <f>IF(AND(exp_SILP!$S482="A.3 ORIENTAMENTO PROFESSIONALE",exp_SILP!$AD482="4.2"),"A.3 ORIENTAMENTO PROFESSIONALE (CARCERE)",
IF(AND(exp_SILP!$S482="A.3 ORIENTAMENTO PROFESSIONALE",exp_SILP!$AD482="."),"A.3 ORIENTAMENTO PROFESSIONALE (CARCERE)",
IF(AND(exp_SILP!$S482="A.4 CONSULENZA ORIENTATIVA",exp_SILP!$AD482="4.2"),"A.4 CONSULENZA ORIENTATIVA (CARCERE)",
IF(AND(exp_SILP!$S482="A.4 CONSULENZA ORIENTATIVA",exp_SILP!$AD482="."),"A.4 CONSULENZA ORIENTATIVA (CARCERE)",
IF(AND(exp_SILP!$S482="A.5 - LEP F1 - ACCOMPAGNAMENTO AL LAVORO",exp_SILP!$AD482="4.2"),"A.5 - LEP F1 - ACCOMPAGNAMENTO AL LAVORO (CARCERE)",
IF(AND(exp_SILP!$S482="A.5 - LEP F1 - ACCOMPAGNAMENTO AL LAVORO",exp_SILP!$AD482="."),"A.5 - LEP F1 - ACCOMPAGNAMENTO AL LAVORO (CARCERE)",
IF(AND(exp_SILP!$S482="A.5.2a - TUTORAGGIO TIROCINI",exp_SILP!$AD482="4.2"),"A.5.2a - TUTORAGGIO TIROCINI (CARCERE)",
exp_SILP!$S482)))))))</f>
        <v>A.3 ORIENTAMENTO PROFESSIONALE</v>
      </c>
      <c r="C482" s="11" t="str">
        <f>CONCATENATE(VLOOKUP(exp_SILP!$B482,'DATI COMMESSE'!$A$2:$F$25,4,FALSE)," - ", VLOOKUP(exp_SILP!$B482,'DATI COMMESSE'!$A$2:$F$25,2,FALSE)," - ",VLOOKUP(exp_SILP!$B482,'DATI COMMESSE'!$A$2:$F$25,3,FALSE))</f>
        <v>FRD - 22-02-5000 - 22-12-5002</v>
      </c>
      <c r="D482" s="11" t="str">
        <f>LEFT(exp_SILP!$R482,5)</f>
        <v>14:00</v>
      </c>
      <c r="E482" s="11" t="str">
        <f>RIGHT(exp_SILP!$R482,5)</f>
        <v>16:00</v>
      </c>
      <c r="F482" s="11">
        <f>IF(exp_SILP!$AG482&gt;=60,exp_SILP!$AG482/60,exp_SILP!$AG482)</f>
        <v>2</v>
      </c>
      <c r="G482" s="11" t="str">
        <f>VLOOKUP(exp_SILP!$Y482,'DATI CM'!$A$2:$F$28,2,FALSE)</f>
        <v>TRZCST69B41F952V</v>
      </c>
      <c r="H482" s="11" t="str">
        <f>VLOOKUP(exp_SILP!$Y482,'DATI CM'!$A$2:$F$28,3,FALSE)</f>
        <v/>
      </c>
      <c r="I482" s="11" t="str">
        <f t="shared" si="1"/>
        <v>N</v>
      </c>
      <c r="J482" s="11" t="str">
        <f>VLOOKUP(exp_SILP!$Y482,'DATI CM'!$A$2:$F$28,4,FALSE)</f>
        <v/>
      </c>
      <c r="K482" s="12">
        <f>VLOOKUP(exp_SILP!$B482,'DATI COMMESSE'!$A$2:$F$25,5,FALSE)</f>
        <v>34</v>
      </c>
      <c r="L482" s="12" t="str">
        <f>IF(exp_SILP!$B482="A4.10 - LEP E - ORIENTAMENTO SPECIALISTICO SKILL GAP ANALYSIS - GRUPPO 3P",0,VLOOKUP(exp_SILP!$Y482,'DATI CM'!$A$2:$F$28,6,FALSE))</f>
        <v/>
      </c>
      <c r="M482" s="12">
        <f>IFERROR(VLOOKUP(exp_SILP!$B482,'DATI CM'!$H$2:$I$16,2,FALSE)*exp_SILP!$F482,0)</f>
        <v>0</v>
      </c>
      <c r="N482" s="11" t="str">
        <f>VLOOKUP(exp_SILP!$B482,'DATI COMMESSE'!$A$2:$F$25,4,FALSE)</f>
        <v>FRD</v>
      </c>
      <c r="O482" s="13">
        <f>VLOOKUP(exp_SILP!$B482,'DATI COMMESSE'!$A$2:$F$25,5,FALSE)*exp_SILP!$F482</f>
        <v>68</v>
      </c>
      <c r="P482" s="11" t="str">
        <f>IF(MID(exp_SILP!$W482,10,2)&gt;"40","F","M")</f>
        <v>M</v>
      </c>
      <c r="Q482" s="27" t="s">
        <v>1056</v>
      </c>
      <c r="R482" s="15" t="s">
        <v>69</v>
      </c>
      <c r="S482" s="15" t="s">
        <v>423</v>
      </c>
      <c r="T482" s="15" t="s">
        <v>58</v>
      </c>
      <c r="U482" s="15" t="s">
        <v>59</v>
      </c>
      <c r="V482" s="15" t="s">
        <v>1057</v>
      </c>
      <c r="W482" s="15" t="s">
        <v>1058</v>
      </c>
      <c r="X482" s="15" t="s">
        <v>1059</v>
      </c>
      <c r="Y482" s="15" t="s">
        <v>18</v>
      </c>
      <c r="Z482" s="15" t="s">
        <v>63</v>
      </c>
      <c r="AA482" s="15" t="s">
        <v>64</v>
      </c>
      <c r="AB482" s="15" t="s">
        <v>65</v>
      </c>
      <c r="AC482" s="15" t="s">
        <v>82</v>
      </c>
      <c r="AD482" s="15" t="s">
        <v>59</v>
      </c>
      <c r="AE482" s="15" t="s">
        <v>59</v>
      </c>
      <c r="AF482" s="15" t="s">
        <v>59</v>
      </c>
      <c r="AG482" s="28" t="s">
        <v>76</v>
      </c>
      <c r="AH482" s="15" t="s">
        <v>1060</v>
      </c>
      <c r="AI482" s="15" t="s">
        <v>83</v>
      </c>
      <c r="AJ482" s="15" t="str">
        <f>VLOOKUP(exp_SILP!$Y482,'DATI CM'!$A$2:$F$28,2,FALSE)</f>
        <v>TRZCST69B41F952V</v>
      </c>
    </row>
    <row r="483" ht="15.75" hidden="1" customHeight="1">
      <c r="A483" s="17" t="str">
        <f>IFERROR(VLOOKUP(exp_SILP!$W483,exp_utenti_P!D:D,1,FALSE),"_DA INSERIRE")</f>
        <v>GGLDNC78R61H224I</v>
      </c>
      <c r="B483" s="17" t="str">
        <f>IF(AND(exp_SILP!$S483="A.3 ORIENTAMENTO PROFESSIONALE",exp_SILP!$AD483="4.2"),"A.3 ORIENTAMENTO PROFESSIONALE (CARCERE)",
IF(AND(exp_SILP!$S483="A.3 ORIENTAMENTO PROFESSIONALE",exp_SILP!$AD483="."),"A.3 ORIENTAMENTO PROFESSIONALE (CARCERE)",
IF(AND(exp_SILP!$S483="A.4 CONSULENZA ORIENTATIVA",exp_SILP!$AD483="4.2"),"A.4 CONSULENZA ORIENTATIVA (CARCERE)",
IF(AND(exp_SILP!$S483="A.4 CONSULENZA ORIENTATIVA",exp_SILP!$AD483="."),"A.4 CONSULENZA ORIENTATIVA (CARCERE)",
IF(AND(exp_SILP!$S483="A.5 - LEP F1 - ACCOMPAGNAMENTO AL LAVORO",exp_SILP!$AD483="4.2"),"A.5 - LEP F1 - ACCOMPAGNAMENTO AL LAVORO (CARCERE)",
IF(AND(exp_SILP!$S483="A.5 - LEP F1 - ACCOMPAGNAMENTO AL LAVORO",exp_SILP!$AD483="."),"A.5 - LEP F1 - ACCOMPAGNAMENTO AL LAVORO (CARCERE)",
IF(AND(exp_SILP!$S483="A.5.2a - TUTORAGGIO TIROCINI",exp_SILP!$AD483="4.2"),"A.5.2a - TUTORAGGIO TIROCINI (CARCERE)",
exp_SILP!$S483)))))))</f>
        <v>A.4 CONSULENZA ORIENTATIVA (1-C)</v>
      </c>
      <c r="C483" s="18" t="str">
        <f>CONCATENATE(VLOOKUP(exp_SILP!$B483,'DATI COMMESSE'!$A$2:$F$25,4,FALSE)," - ", VLOOKUP(exp_SILP!$B483,'DATI COMMESSE'!$A$2:$F$25,2,FALSE)," - ",VLOOKUP(exp_SILP!$B483,'DATI COMMESSE'!$A$2:$F$25,3,FALSE))</f>
        <v>FRD - 22-02-5000 - 22-12-5002</v>
      </c>
      <c r="D483" s="18" t="str">
        <f>LEFT(exp_SILP!$R483,5)</f>
        <v>09:30</v>
      </c>
      <c r="E483" s="18" t="str">
        <f>RIGHT(exp_SILP!$R483,5)</f>
        <v>11:30</v>
      </c>
      <c r="F483" s="18">
        <f>IF(exp_SILP!$AG483&gt;=60,exp_SILP!$AG483/60,exp_SILP!$AG483)</f>
        <v>2</v>
      </c>
      <c r="G483" s="18" t="str">
        <f>VLOOKUP(exp_SILP!$Y483,'DATI CM'!$A$2:$F$28,2,FALSE)</f>
        <v>TRZCST69B41F952V</v>
      </c>
      <c r="H483" s="18" t="str">
        <f>VLOOKUP(exp_SILP!$Y483,'DATI CM'!$A$2:$F$28,3,FALSE)</f>
        <v/>
      </c>
      <c r="I483" s="18" t="str">
        <f t="shared" si="1"/>
        <v>N</v>
      </c>
      <c r="J483" s="18" t="str">
        <f>VLOOKUP(exp_SILP!$Y483,'DATI CM'!$A$2:$F$28,4,FALSE)</f>
        <v/>
      </c>
      <c r="K483" s="19">
        <f>VLOOKUP(exp_SILP!$B483,'DATI COMMESSE'!$A$2:$F$25,5,FALSE)</f>
        <v>35.5</v>
      </c>
      <c r="L483" s="19" t="str">
        <f>IF(exp_SILP!$B483="A4.10 - LEP E - ORIENTAMENTO SPECIALISTICO SKILL GAP ANALYSIS - GRUPPO 3P",0,VLOOKUP(exp_SILP!$Y483,'DATI CM'!$A$2:$F$28,6,FALSE))</f>
        <v/>
      </c>
      <c r="M483" s="19">
        <f>IFERROR(VLOOKUP(exp_SILP!$B483,'DATI CM'!$H$2:$I$16,2,FALSE)*exp_SILP!$F483,0)</f>
        <v>0</v>
      </c>
      <c r="N483" s="18" t="str">
        <f>VLOOKUP(exp_SILP!$B483,'DATI COMMESSE'!$A$2:$F$25,4,FALSE)</f>
        <v>FRD</v>
      </c>
      <c r="O483" s="20">
        <f>VLOOKUP(exp_SILP!$B483,'DATI COMMESSE'!$A$2:$F$25,5,FALSE)*exp_SILP!$F483</f>
        <v>71</v>
      </c>
      <c r="P483" s="18" t="str">
        <f>IF(MID(exp_SILP!$W483,10,2)&gt;"40","F","M")</f>
        <v>F</v>
      </c>
      <c r="Q483" s="24" t="s">
        <v>1056</v>
      </c>
      <c r="R483" s="22" t="s">
        <v>78</v>
      </c>
      <c r="S483" s="22" t="s">
        <v>94</v>
      </c>
      <c r="T483" s="22" t="s">
        <v>58</v>
      </c>
      <c r="U483" s="22" t="s">
        <v>59</v>
      </c>
      <c r="V483" s="22" t="s">
        <v>295</v>
      </c>
      <c r="W483" s="22" t="s">
        <v>296</v>
      </c>
      <c r="X483" s="22" t="s">
        <v>297</v>
      </c>
      <c r="Y483" s="22" t="s">
        <v>18</v>
      </c>
      <c r="Z483" s="22" t="s">
        <v>63</v>
      </c>
      <c r="AA483" s="22" t="s">
        <v>64</v>
      </c>
      <c r="AB483" s="22" t="s">
        <v>65</v>
      </c>
      <c r="AC483" s="22" t="s">
        <v>82</v>
      </c>
      <c r="AD483" s="22" t="s">
        <v>59</v>
      </c>
      <c r="AE483" s="22" t="s">
        <v>59</v>
      </c>
      <c r="AF483" s="22" t="s">
        <v>59</v>
      </c>
      <c r="AG483" s="25" t="s">
        <v>76</v>
      </c>
      <c r="AH483" s="22" t="s">
        <v>1056</v>
      </c>
      <c r="AI483" s="22" t="s">
        <v>83</v>
      </c>
      <c r="AJ483" s="22" t="str">
        <f>VLOOKUP(exp_SILP!$Y483,'DATI CM'!$A$2:$F$28,2,FALSE)</f>
        <v>TRZCST69B41F952V</v>
      </c>
    </row>
    <row r="484" ht="15.75" hidden="1" customHeight="1">
      <c r="A484" s="10" t="str">
        <f>IFERROR(VLOOKUP(exp_SILP!$W484,exp_utenti_P!D:D,1,FALSE),"_DA INSERIRE")</f>
        <v>DRSMLN77E06C627T</v>
      </c>
      <c r="B484" s="10" t="str">
        <f>IF(AND(exp_SILP!$S484="A.3 ORIENTAMENTO PROFESSIONALE",exp_SILP!$AD484="4.2"),"A.3 ORIENTAMENTO PROFESSIONALE (CARCERE)",
IF(AND(exp_SILP!$S484="A.3 ORIENTAMENTO PROFESSIONALE",exp_SILP!$AD484="."),"A.3 ORIENTAMENTO PROFESSIONALE (CARCERE)",
IF(AND(exp_SILP!$S484="A.4 CONSULENZA ORIENTATIVA",exp_SILP!$AD484="4.2"),"A.4 CONSULENZA ORIENTATIVA (CARCERE)",
IF(AND(exp_SILP!$S484="A.4 CONSULENZA ORIENTATIVA",exp_SILP!$AD484="."),"A.4 CONSULENZA ORIENTATIVA (CARCERE)",
IF(AND(exp_SILP!$S484="A.5 - LEP F1 - ACCOMPAGNAMENTO AL LAVORO",exp_SILP!$AD484="4.2"),"A.5 - LEP F1 - ACCOMPAGNAMENTO AL LAVORO (CARCERE)",
IF(AND(exp_SILP!$S484="A.5 - LEP F1 - ACCOMPAGNAMENTO AL LAVORO",exp_SILP!$AD484="."),"A.5 - LEP F1 - ACCOMPAGNAMENTO AL LAVORO (CARCERE)",
IF(AND(exp_SILP!$S484="A.5.2a - TUTORAGGIO TIROCINI",exp_SILP!$AD484="4.2"),"A.5.2a - TUTORAGGIO TIROCINI (CARCERE)",
exp_SILP!$S484)))))))</f>
        <v>A4.10 - LEP E - ORIENTAMENTO SPECIALISTICO SKILL GAP ANALYSIS</v>
      </c>
      <c r="C484" s="11" t="str">
        <f>CONCATENATE(VLOOKUP(exp_SILP!$B484,'DATI COMMESSE'!$A$2:$F$25,4,FALSE)," - ", VLOOKUP(exp_SILP!$B484,'DATI COMMESSE'!$A$2:$F$25,2,FALSE)," - ",VLOOKUP(exp_SILP!$B484,'DATI COMMESSE'!$A$2:$F$25,3,FALSE))</f>
        <v>GOL - 22-02-5000 - 22-12-5003</v>
      </c>
      <c r="D484" s="11" t="str">
        <f>LEFT(exp_SILP!$R484,5)</f>
        <v>16:00</v>
      </c>
      <c r="E484" s="11" t="str">
        <f>RIGHT(exp_SILP!$R484,5)</f>
        <v>18:00</v>
      </c>
      <c r="F484" s="11">
        <f>IF(exp_SILP!$AG484&gt;=60,exp_SILP!$AG484/60,exp_SILP!$AG484)</f>
        <v>2</v>
      </c>
      <c r="G484" s="11" t="str">
        <f>VLOOKUP(exp_SILP!$Y484,'DATI CM'!$A$2:$F$28,2,FALSE)</f>
        <v>CSSLTZ84H70A859W</v>
      </c>
      <c r="H484" s="11" t="str">
        <f>VLOOKUP(exp_SILP!$Y484,'DATI CM'!$A$2:$F$28,3,FALSE)</f>
        <v/>
      </c>
      <c r="I484" s="11" t="str">
        <f t="shared" si="1"/>
        <v>N</v>
      </c>
      <c r="J484" s="11" t="str">
        <f>VLOOKUP(exp_SILP!$Y484,'DATI CM'!$A$2:$F$28,4,FALSE)</f>
        <v/>
      </c>
      <c r="K484" s="12">
        <f>VLOOKUP(exp_SILP!$B484,'DATI COMMESSE'!$A$2:$F$25,5,FALSE)</f>
        <v>39.94</v>
      </c>
      <c r="L484" s="12" t="str">
        <f>IF(exp_SILP!$B484="A4.10 - LEP E - ORIENTAMENTO SPECIALISTICO SKILL GAP ANALYSIS - GRUPPO 3P",0,VLOOKUP(exp_SILP!$Y484,'DATI CM'!$A$2:$F$28,6,FALSE))</f>
        <v/>
      </c>
      <c r="M484" s="12">
        <f>IFERROR(VLOOKUP(exp_SILP!$B484,'DATI CM'!$H$2:$I$16,2,FALSE)*exp_SILP!$F484,0)</f>
        <v>0</v>
      </c>
      <c r="N484" s="11" t="str">
        <f>VLOOKUP(exp_SILP!$B484,'DATI COMMESSE'!$A$2:$F$25,4,FALSE)</f>
        <v>GOL</v>
      </c>
      <c r="O484" s="13">
        <f>VLOOKUP(exp_SILP!$B484,'DATI COMMESSE'!$A$2:$F$25,5,FALSE)*exp_SILP!$F484</f>
        <v>79.88</v>
      </c>
      <c r="P484" s="11" t="str">
        <f>IF(MID(exp_SILP!$W484,10,2)&gt;"40","F","M")</f>
        <v>M</v>
      </c>
      <c r="Q484" s="27" t="s">
        <v>1056</v>
      </c>
      <c r="R484" s="15" t="s">
        <v>148</v>
      </c>
      <c r="S484" s="15" t="s">
        <v>70</v>
      </c>
      <c r="T484" s="15" t="s">
        <v>58</v>
      </c>
      <c r="U484" s="15" t="s">
        <v>59</v>
      </c>
      <c r="V484" s="15" t="s">
        <v>1061</v>
      </c>
      <c r="W484" s="15" t="s">
        <v>1062</v>
      </c>
      <c r="X484" s="15" t="s">
        <v>1063</v>
      </c>
      <c r="Y484" s="15" t="s">
        <v>4</v>
      </c>
      <c r="Z484" s="15" t="s">
        <v>63</v>
      </c>
      <c r="AA484" s="15" t="s">
        <v>64</v>
      </c>
      <c r="AB484" s="15" t="s">
        <v>74</v>
      </c>
      <c r="AC484" s="15" t="s">
        <v>66</v>
      </c>
      <c r="AD484" s="15" t="s">
        <v>59</v>
      </c>
      <c r="AE484" s="15" t="s">
        <v>59</v>
      </c>
      <c r="AF484" s="15" t="s">
        <v>59</v>
      </c>
      <c r="AG484" s="28" t="s">
        <v>76</v>
      </c>
      <c r="AH484" s="15" t="s">
        <v>315</v>
      </c>
      <c r="AI484" s="15" t="s">
        <v>181</v>
      </c>
      <c r="AJ484" s="15" t="str">
        <f>VLOOKUP(exp_SILP!$Y484,'DATI CM'!$A$2:$F$28,2,FALSE)</f>
        <v>CSSLTZ84H70A859W</v>
      </c>
    </row>
    <row r="485" ht="15.75" customHeight="1">
      <c r="A485" s="17" t="str">
        <f>IFERROR(VLOOKUP(exp_SILP!$W485,exp_utenti_P!D:D,1,FALSE),"_DA INSERIRE")</f>
        <v>FRRGPP60A03L219T</v>
      </c>
      <c r="B485" s="17" t="str">
        <f>IF(AND(exp_SILP!$S485="A.3 ORIENTAMENTO PROFESSIONALE",exp_SILP!$AD485="4.2"),"A.3 ORIENTAMENTO PROFESSIONALE (CARCERE)",
IF(AND(exp_SILP!$S485="A.3 ORIENTAMENTO PROFESSIONALE",exp_SILP!$AD485="."),"A.3 ORIENTAMENTO PROFESSIONALE (CARCERE)",
IF(AND(exp_SILP!$S485="A.4 CONSULENZA ORIENTATIVA",exp_SILP!$AD485="4.2"),"A.4 CONSULENZA ORIENTATIVA (CARCERE)",
IF(AND(exp_SILP!$S485="A.4 CONSULENZA ORIENTATIVA",exp_SILP!$AD485="."),"A.4 CONSULENZA ORIENTATIVA (CARCERE)",
IF(AND(exp_SILP!$S485="A.5 - LEP F1 - ACCOMPAGNAMENTO AL LAVORO",exp_SILP!$AD485="4.2"),"A.5 - LEP F1 - ACCOMPAGNAMENTO AL LAVORO (CARCERE)",
IF(AND(exp_SILP!$S485="A.5 - LEP F1 - ACCOMPAGNAMENTO AL LAVORO",exp_SILP!$AD485="."),"A.5 - LEP F1 - ACCOMPAGNAMENTO AL LAVORO (CARCERE)",
IF(AND(exp_SILP!$S485="A.5.2a - TUTORAGGIO TIROCINI",exp_SILP!$AD485="4.2"),"A.5.2a - TUTORAGGIO TIROCINI (CARCERE)",
exp_SILP!$S485)))))))</f>
        <v>A4.10 - LEP E - ORIENTAMENTO SPECIALISTICO SKILL GAP ANALYSIS</v>
      </c>
      <c r="C485" s="18" t="str">
        <f>CONCATENATE(VLOOKUP(exp_SILP!$B485,'DATI COMMESSE'!$A$2:$F$25,4,FALSE)," - ", VLOOKUP(exp_SILP!$B485,'DATI COMMESSE'!$A$2:$F$25,2,FALSE)," - ",VLOOKUP(exp_SILP!$B485,'DATI COMMESSE'!$A$2:$F$25,3,FALSE))</f>
        <v>GOL - 22-02-5000 - 22-12-5003</v>
      </c>
      <c r="D485" s="18" t="str">
        <f>LEFT(exp_SILP!$R485,5)</f>
        <v>09:00</v>
      </c>
      <c r="E485" s="18" t="str">
        <f>RIGHT(exp_SILP!$R485,5)</f>
        <v>12:00</v>
      </c>
      <c r="F485" s="18">
        <f>IF(exp_SILP!$AG485&gt;=60,exp_SILP!$AG485/60,exp_SILP!$AG485)</f>
        <v>3</v>
      </c>
      <c r="G485" s="18" t="str">
        <f>VLOOKUP(exp_SILP!$Y485,'DATI CM'!$A$2:$F$28,2,FALSE)</f>
        <v>MNRCLD73B46G674U</v>
      </c>
      <c r="H485" s="18" t="str">
        <f>VLOOKUP(exp_SILP!$Y485,'DATI CM'!$A$2:$F$28,3,FALSE)</f>
        <v>A011</v>
      </c>
      <c r="I485" s="18" t="str">
        <f t="shared" si="1"/>
        <v>N</v>
      </c>
      <c r="J485" s="18" t="str">
        <f>VLOOKUP(exp_SILP!$Y485,'DATI CM'!$A$2:$F$28,4,FALSE)</f>
        <v>TORINO</v>
      </c>
      <c r="K485" s="19">
        <f>VLOOKUP(exp_SILP!$B485,'DATI COMMESSE'!$A$2:$F$25,5,FALSE)</f>
        <v>39.94</v>
      </c>
      <c r="L485" s="19">
        <f>IF(exp_SILP!$B485="A4.10 - LEP E - ORIENTAMENTO SPECIALISTICO SKILL GAP ANALYSIS - GRUPPO 3P",0,VLOOKUP(exp_SILP!$Y485,'DATI CM'!$A$2:$F$28,6,FALSE))</f>
        <v>25</v>
      </c>
      <c r="M485" s="19">
        <f>IFERROR(VLOOKUP(exp_SILP!$B485,'DATI CM'!$H$2:$I$16,2,FALSE)*exp_SILP!$F485,0)</f>
        <v>0</v>
      </c>
      <c r="N485" s="18" t="str">
        <f>VLOOKUP(exp_SILP!$B485,'DATI COMMESSE'!$A$2:$F$25,4,FALSE)</f>
        <v>GOL</v>
      </c>
      <c r="O485" s="20">
        <f>VLOOKUP(exp_SILP!$B485,'DATI COMMESSE'!$A$2:$F$25,5,FALSE)*exp_SILP!$F485</f>
        <v>119.82</v>
      </c>
      <c r="P485" s="18" t="str">
        <f>IF(MID(exp_SILP!$W485,10,2)&gt;"40","F","M")</f>
        <v>M</v>
      </c>
      <c r="Q485" s="24" t="s">
        <v>1056</v>
      </c>
      <c r="R485" s="22" t="s">
        <v>106</v>
      </c>
      <c r="S485" s="22" t="s">
        <v>70</v>
      </c>
      <c r="T485" s="22" t="s">
        <v>58</v>
      </c>
      <c r="U485" s="22" t="s">
        <v>59</v>
      </c>
      <c r="V485" s="22" t="s">
        <v>789</v>
      </c>
      <c r="W485" s="22" t="s">
        <v>790</v>
      </c>
      <c r="X485" s="22" t="s">
        <v>791</v>
      </c>
      <c r="Y485" s="22" t="s">
        <v>14</v>
      </c>
      <c r="Z485" s="22" t="s">
        <v>63</v>
      </c>
      <c r="AA485" s="22" t="s">
        <v>64</v>
      </c>
      <c r="AB485" s="22" t="s">
        <v>74</v>
      </c>
      <c r="AC485" s="22" t="s">
        <v>135</v>
      </c>
      <c r="AD485" s="22" t="s">
        <v>59</v>
      </c>
      <c r="AE485" s="22" t="s">
        <v>59</v>
      </c>
      <c r="AF485" s="22" t="s">
        <v>59</v>
      </c>
      <c r="AG485" s="25" t="s">
        <v>101</v>
      </c>
      <c r="AH485" s="22" t="s">
        <v>291</v>
      </c>
      <c r="AI485" s="22" t="s">
        <v>158</v>
      </c>
      <c r="AJ485" s="22" t="str">
        <f>VLOOKUP(exp_SILP!$Y485,'DATI CM'!$A$2:$F$28,2,FALSE)</f>
        <v>MNRCLD73B46G674U</v>
      </c>
    </row>
    <row r="486" ht="15.75" customHeight="1">
      <c r="A486" s="10" t="str">
        <f>IFERROR(VLOOKUP(exp_SILP!$W486,exp_utenti_P!D:D,1,FALSE),"_DA INSERIRE")</f>
        <v>LLJRHN57E55Z100A</v>
      </c>
      <c r="B486" s="10" t="str">
        <f>IF(AND(exp_SILP!$S486="A.3 ORIENTAMENTO PROFESSIONALE",exp_SILP!$AD486="4.2"),"A.3 ORIENTAMENTO PROFESSIONALE (CARCERE)",
IF(AND(exp_SILP!$S486="A.3 ORIENTAMENTO PROFESSIONALE",exp_SILP!$AD486="."),"A.3 ORIENTAMENTO PROFESSIONALE (CARCERE)",
IF(AND(exp_SILP!$S486="A.4 CONSULENZA ORIENTATIVA",exp_SILP!$AD486="4.2"),"A.4 CONSULENZA ORIENTATIVA (CARCERE)",
IF(AND(exp_SILP!$S486="A.4 CONSULENZA ORIENTATIVA",exp_SILP!$AD486="."),"A.4 CONSULENZA ORIENTATIVA (CARCERE)",
IF(AND(exp_SILP!$S486="A.5 - LEP F1 - ACCOMPAGNAMENTO AL LAVORO",exp_SILP!$AD486="4.2"),"A.5 - LEP F1 - ACCOMPAGNAMENTO AL LAVORO (CARCERE)",
IF(AND(exp_SILP!$S486="A.5 - LEP F1 - ACCOMPAGNAMENTO AL LAVORO",exp_SILP!$AD486="."),"A.5 - LEP F1 - ACCOMPAGNAMENTO AL LAVORO (CARCERE)",
IF(AND(exp_SILP!$S486="A.5.2a - TUTORAGGIO TIROCINI",exp_SILP!$AD486="4.2"),"A.5.2a - TUTORAGGIO TIROCINI (CARCERE)",
exp_SILP!$S486)))))))</f>
        <v>A4.10 - LEP E - ORIENTAMENTO SPECIALISTICO SKILL GAP ANALYSIS</v>
      </c>
      <c r="C486" s="11" t="str">
        <f>CONCATENATE(VLOOKUP(exp_SILP!$B486,'DATI COMMESSE'!$A$2:$F$25,4,FALSE)," - ", VLOOKUP(exp_SILP!$B486,'DATI COMMESSE'!$A$2:$F$25,2,FALSE)," - ",VLOOKUP(exp_SILP!$B486,'DATI COMMESSE'!$A$2:$F$25,3,FALSE))</f>
        <v>GOL - 22-02-5000 - 22-12-5003</v>
      </c>
      <c r="D486" s="11" t="str">
        <f>LEFT(exp_SILP!$R486,5)</f>
        <v>17:00</v>
      </c>
      <c r="E486" s="11" t="str">
        <f>RIGHT(exp_SILP!$R486,5)</f>
        <v>18:00</v>
      </c>
      <c r="F486" s="11">
        <f>IF(exp_SILP!$AG486&gt;=60,exp_SILP!$AG486/60,exp_SILP!$AG486)</f>
        <v>1</v>
      </c>
      <c r="G486" s="11" t="str">
        <f>VLOOKUP(exp_SILP!$Y486,'DATI CM'!$A$2:$F$28,2,FALSE)</f>
        <v>MNRCLD73B46G674U</v>
      </c>
      <c r="H486" s="11" t="str">
        <f>VLOOKUP(exp_SILP!$Y486,'DATI CM'!$A$2:$F$28,3,FALSE)</f>
        <v>A011</v>
      </c>
      <c r="I486" s="11" t="str">
        <f t="shared" si="1"/>
        <v>N</v>
      </c>
      <c r="J486" s="11" t="str">
        <f>VLOOKUP(exp_SILP!$Y486,'DATI CM'!$A$2:$F$28,4,FALSE)</f>
        <v>TORINO</v>
      </c>
      <c r="K486" s="12">
        <f>VLOOKUP(exp_SILP!$B486,'DATI COMMESSE'!$A$2:$F$25,5,FALSE)</f>
        <v>39.94</v>
      </c>
      <c r="L486" s="12">
        <f>IF(exp_SILP!$B486="A4.10 - LEP E - ORIENTAMENTO SPECIALISTICO SKILL GAP ANALYSIS - GRUPPO 3P",0,VLOOKUP(exp_SILP!$Y486,'DATI CM'!$A$2:$F$28,6,FALSE))</f>
        <v>25</v>
      </c>
      <c r="M486" s="12">
        <f>IFERROR(VLOOKUP(exp_SILP!$B486,'DATI CM'!$H$2:$I$16,2,FALSE)*exp_SILP!$F486,0)</f>
        <v>0</v>
      </c>
      <c r="N486" s="11" t="str">
        <f>VLOOKUP(exp_SILP!$B486,'DATI COMMESSE'!$A$2:$F$25,4,FALSE)</f>
        <v>GOL</v>
      </c>
      <c r="O486" s="13">
        <f>VLOOKUP(exp_SILP!$B486,'DATI COMMESSE'!$A$2:$F$25,5,FALSE)*exp_SILP!$F486</f>
        <v>39.94</v>
      </c>
      <c r="P486" s="11" t="str">
        <f>IF(MID(exp_SILP!$W486,10,2)&gt;"40","F","M")</f>
        <v>F</v>
      </c>
      <c r="Q486" s="27" t="s">
        <v>1056</v>
      </c>
      <c r="R486" s="15" t="s">
        <v>93</v>
      </c>
      <c r="S486" s="15" t="s">
        <v>70</v>
      </c>
      <c r="T486" s="15" t="s">
        <v>58</v>
      </c>
      <c r="U486" s="15" t="s">
        <v>59</v>
      </c>
      <c r="V486" s="15" t="s">
        <v>308</v>
      </c>
      <c r="W486" s="15" t="s">
        <v>309</v>
      </c>
      <c r="X486" s="15" t="s">
        <v>310</v>
      </c>
      <c r="Y486" s="15" t="s">
        <v>14</v>
      </c>
      <c r="Z486" s="15" t="s">
        <v>63</v>
      </c>
      <c r="AA486" s="15" t="s">
        <v>64</v>
      </c>
      <c r="AB486" s="15" t="s">
        <v>65</v>
      </c>
      <c r="AC486" s="15" t="s">
        <v>135</v>
      </c>
      <c r="AD486" s="15" t="s">
        <v>59</v>
      </c>
      <c r="AE486" s="15" t="s">
        <v>59</v>
      </c>
      <c r="AF486" s="15" t="s">
        <v>156</v>
      </c>
      <c r="AG486" s="28" t="s">
        <v>67</v>
      </c>
      <c r="AH486" s="15" t="s">
        <v>291</v>
      </c>
      <c r="AI486" s="15" t="s">
        <v>158</v>
      </c>
      <c r="AJ486" s="15" t="str">
        <f>VLOOKUP(exp_SILP!$Y486,'DATI CM'!$A$2:$F$28,2,FALSE)</f>
        <v>MNRCLD73B46G674U</v>
      </c>
    </row>
    <row r="487" ht="15.75" customHeight="1">
      <c r="A487" s="17" t="str">
        <f>IFERROR(VLOOKUP(exp_SILP!$W487,exp_utenti_P!D:D,1,FALSE),"_DA INSERIRE")</f>
        <v>LLJRHN57E55Z100A</v>
      </c>
      <c r="B487" s="17" t="str">
        <f>IF(AND(exp_SILP!$S487="A.3 ORIENTAMENTO PROFESSIONALE",exp_SILP!$AD487="4.2"),"A.3 ORIENTAMENTO PROFESSIONALE (CARCERE)",
IF(AND(exp_SILP!$S487="A.3 ORIENTAMENTO PROFESSIONALE",exp_SILP!$AD487="."),"A.3 ORIENTAMENTO PROFESSIONALE (CARCERE)",
IF(AND(exp_SILP!$S487="A.4 CONSULENZA ORIENTATIVA",exp_SILP!$AD487="4.2"),"A.4 CONSULENZA ORIENTATIVA (CARCERE)",
IF(AND(exp_SILP!$S487="A.4 CONSULENZA ORIENTATIVA",exp_SILP!$AD487="."),"A.4 CONSULENZA ORIENTATIVA (CARCERE)",
IF(AND(exp_SILP!$S487="A.5 - LEP F1 - ACCOMPAGNAMENTO AL LAVORO",exp_SILP!$AD487="4.2"),"A.5 - LEP F1 - ACCOMPAGNAMENTO AL LAVORO (CARCERE)",
IF(AND(exp_SILP!$S487="A.5 - LEP F1 - ACCOMPAGNAMENTO AL LAVORO",exp_SILP!$AD487="."),"A.5 - LEP F1 - ACCOMPAGNAMENTO AL LAVORO (CARCERE)",
IF(AND(exp_SILP!$S487="A.5.2a - TUTORAGGIO TIROCINI",exp_SILP!$AD487="4.2"),"A.5.2a - TUTORAGGIO TIROCINI (CARCERE)",
exp_SILP!$S487)))))))</f>
        <v>A4.10 - LEP E - ORIENTAMENTO SPECIALISTICO SKILL GAP ANALYSIS</v>
      </c>
      <c r="C487" s="18" t="str">
        <f>CONCATENATE(VLOOKUP(exp_SILP!$B487,'DATI COMMESSE'!$A$2:$F$25,4,FALSE)," - ", VLOOKUP(exp_SILP!$B487,'DATI COMMESSE'!$A$2:$F$25,2,FALSE)," - ",VLOOKUP(exp_SILP!$B487,'DATI COMMESSE'!$A$2:$F$25,3,FALSE))</f>
        <v>GOL - 22-02-5000 - 22-12-5003</v>
      </c>
      <c r="D487" s="18" t="str">
        <f>LEFT(exp_SILP!$R487,5)</f>
        <v>14:00</v>
      </c>
      <c r="E487" s="18" t="str">
        <f>RIGHT(exp_SILP!$R487,5)</f>
        <v>17:00</v>
      </c>
      <c r="F487" s="18">
        <f>IF(exp_SILP!$AG487&gt;=60,exp_SILP!$AG487/60,exp_SILP!$AG487)</f>
        <v>3</v>
      </c>
      <c r="G487" s="18" t="str">
        <f>VLOOKUP(exp_SILP!$Y487,'DATI CM'!$A$2:$F$28,2,FALSE)</f>
        <v>MNRCLD73B46G674U</v>
      </c>
      <c r="H487" s="18" t="str">
        <f>VLOOKUP(exp_SILP!$Y487,'DATI CM'!$A$2:$F$28,3,FALSE)</f>
        <v>A011</v>
      </c>
      <c r="I487" s="18" t="str">
        <f t="shared" si="1"/>
        <v>N</v>
      </c>
      <c r="J487" s="18" t="str">
        <f>VLOOKUP(exp_SILP!$Y487,'DATI CM'!$A$2:$F$28,4,FALSE)</f>
        <v>TORINO</v>
      </c>
      <c r="K487" s="19">
        <f>VLOOKUP(exp_SILP!$B487,'DATI COMMESSE'!$A$2:$F$25,5,FALSE)</f>
        <v>39.94</v>
      </c>
      <c r="L487" s="19">
        <f>IF(exp_SILP!$B487="A4.10 - LEP E - ORIENTAMENTO SPECIALISTICO SKILL GAP ANALYSIS - GRUPPO 3P",0,VLOOKUP(exp_SILP!$Y487,'DATI CM'!$A$2:$F$28,6,FALSE))</f>
        <v>25</v>
      </c>
      <c r="M487" s="19">
        <f>IFERROR(VLOOKUP(exp_SILP!$B487,'DATI CM'!$H$2:$I$16,2,FALSE)*exp_SILP!$F487,0)</f>
        <v>0</v>
      </c>
      <c r="N487" s="18" t="str">
        <f>VLOOKUP(exp_SILP!$B487,'DATI COMMESSE'!$A$2:$F$25,4,FALSE)</f>
        <v>GOL</v>
      </c>
      <c r="O487" s="20">
        <f>VLOOKUP(exp_SILP!$B487,'DATI COMMESSE'!$A$2:$F$25,5,FALSE)*exp_SILP!$F487</f>
        <v>119.82</v>
      </c>
      <c r="P487" s="18" t="str">
        <f>IF(MID(exp_SILP!$W487,10,2)&gt;"40","F","M")</f>
        <v>F</v>
      </c>
      <c r="Q487" s="24" t="s">
        <v>1056</v>
      </c>
      <c r="R487" s="22" t="s">
        <v>100</v>
      </c>
      <c r="S487" s="22" t="s">
        <v>70</v>
      </c>
      <c r="T487" s="22" t="s">
        <v>58</v>
      </c>
      <c r="U487" s="22" t="s">
        <v>59</v>
      </c>
      <c r="V487" s="22" t="s">
        <v>308</v>
      </c>
      <c r="W487" s="22" t="s">
        <v>309</v>
      </c>
      <c r="X487" s="22" t="s">
        <v>310</v>
      </c>
      <c r="Y487" s="22" t="s">
        <v>14</v>
      </c>
      <c r="Z487" s="22" t="s">
        <v>63</v>
      </c>
      <c r="AA487" s="22" t="s">
        <v>64</v>
      </c>
      <c r="AB487" s="22" t="s">
        <v>74</v>
      </c>
      <c r="AC487" s="22" t="s">
        <v>135</v>
      </c>
      <c r="AD487" s="22" t="s">
        <v>59</v>
      </c>
      <c r="AE487" s="22" t="s">
        <v>59</v>
      </c>
      <c r="AF487" s="22" t="s">
        <v>59</v>
      </c>
      <c r="AG487" s="25" t="s">
        <v>101</v>
      </c>
      <c r="AH487" s="22" t="s">
        <v>291</v>
      </c>
      <c r="AI487" s="22" t="s">
        <v>158</v>
      </c>
      <c r="AJ487" s="22" t="str">
        <f>VLOOKUP(exp_SILP!$Y487,'DATI CM'!$A$2:$F$28,2,FALSE)</f>
        <v>MNRCLD73B46G674U</v>
      </c>
    </row>
    <row r="488" ht="15.75" customHeight="1">
      <c r="A488" s="10" t="str">
        <f>IFERROR(VLOOKUP(exp_SILP!$W488,exp_utenti_P!D:D,1,FALSE),"_DA INSERIRE")</f>
        <v>RLNSNO90B48A091P</v>
      </c>
      <c r="B488" s="10" t="str">
        <f>IF(AND(exp_SILP!$S488="A.3 ORIENTAMENTO PROFESSIONALE",exp_SILP!$AD488="4.2"),"A.3 ORIENTAMENTO PROFESSIONALE (CARCERE)",
IF(AND(exp_SILP!$S488="A.3 ORIENTAMENTO PROFESSIONALE",exp_SILP!$AD488="."),"A.3 ORIENTAMENTO PROFESSIONALE (CARCERE)",
IF(AND(exp_SILP!$S488="A.4 CONSULENZA ORIENTATIVA",exp_SILP!$AD488="4.2"),"A.4 CONSULENZA ORIENTATIVA (CARCERE)",
IF(AND(exp_SILP!$S488="A.4 CONSULENZA ORIENTATIVA",exp_SILP!$AD488="."),"A.4 CONSULENZA ORIENTATIVA (CARCERE)",
IF(AND(exp_SILP!$S488="A.5 - LEP F1 - ACCOMPAGNAMENTO AL LAVORO",exp_SILP!$AD488="4.2"),"A.5 - LEP F1 - ACCOMPAGNAMENTO AL LAVORO (CARCERE)",
IF(AND(exp_SILP!$S488="A.5 - LEP F1 - ACCOMPAGNAMENTO AL LAVORO",exp_SILP!$AD488="."),"A.5 - LEP F1 - ACCOMPAGNAMENTO AL LAVORO (CARCERE)",
IF(AND(exp_SILP!$S488="A.5.2a - TUTORAGGIO TIROCINI",exp_SILP!$AD488="4.2"),"A.5.2a - TUTORAGGIO TIROCINI (CARCERE)",
exp_SILP!$S488)))))))</f>
        <v>A4.10 - LEP E - ORIENTAMENTO SPECIALISTICO SKILL GAP ANALYSIS</v>
      </c>
      <c r="C488" s="11" t="str">
        <f>CONCATENATE(VLOOKUP(exp_SILP!$B488,'DATI COMMESSE'!$A$2:$F$25,4,FALSE)," - ", VLOOKUP(exp_SILP!$B488,'DATI COMMESSE'!$A$2:$F$25,2,FALSE)," - ",VLOOKUP(exp_SILP!$B488,'DATI COMMESSE'!$A$2:$F$25,3,FALSE))</f>
        <v>GOL - 22-02-5000 - 22-12-5003</v>
      </c>
      <c r="D488" s="11" t="str">
        <f>LEFT(exp_SILP!$R488,5)</f>
        <v>12:00</v>
      </c>
      <c r="E488" s="11" t="str">
        <f>RIGHT(exp_SILP!$R488,5)</f>
        <v>14:00</v>
      </c>
      <c r="F488" s="11">
        <f>IF(exp_SILP!$AG488&gt;=60,exp_SILP!$AG488/60,exp_SILP!$AG488)</f>
        <v>2</v>
      </c>
      <c r="G488" s="11" t="str">
        <f>VLOOKUP(exp_SILP!$Y488,'DATI CM'!$A$2:$F$28,2,FALSE)</f>
        <v>MNRCLD73B46G674U</v>
      </c>
      <c r="H488" s="11" t="str">
        <f>VLOOKUP(exp_SILP!$Y488,'DATI CM'!$A$2:$F$28,3,FALSE)</f>
        <v>A011</v>
      </c>
      <c r="I488" s="11" t="str">
        <f t="shared" si="1"/>
        <v>N</v>
      </c>
      <c r="J488" s="11" t="str">
        <f>VLOOKUP(exp_SILP!$Y488,'DATI CM'!$A$2:$F$28,4,FALSE)</f>
        <v>TORINO</v>
      </c>
      <c r="K488" s="12">
        <f>VLOOKUP(exp_SILP!$B488,'DATI COMMESSE'!$A$2:$F$25,5,FALSE)</f>
        <v>39.94</v>
      </c>
      <c r="L488" s="12">
        <f>IF(exp_SILP!$B488="A4.10 - LEP E - ORIENTAMENTO SPECIALISTICO SKILL GAP ANALYSIS - GRUPPO 3P",0,VLOOKUP(exp_SILP!$Y488,'DATI CM'!$A$2:$F$28,6,FALSE))</f>
        <v>25</v>
      </c>
      <c r="M488" s="12">
        <f>IFERROR(VLOOKUP(exp_SILP!$B488,'DATI CM'!$H$2:$I$16,2,FALSE)*exp_SILP!$F488,0)</f>
        <v>0</v>
      </c>
      <c r="N488" s="11" t="str">
        <f>VLOOKUP(exp_SILP!$B488,'DATI COMMESSE'!$A$2:$F$25,4,FALSE)</f>
        <v>GOL</v>
      </c>
      <c r="O488" s="13">
        <f>VLOOKUP(exp_SILP!$B488,'DATI COMMESSE'!$A$2:$F$25,5,FALSE)*exp_SILP!$F488</f>
        <v>79.88</v>
      </c>
      <c r="P488" s="11" t="str">
        <f>IF(MID(exp_SILP!$W488,10,2)&gt;"40","F","M")</f>
        <v>F</v>
      </c>
      <c r="Q488" s="27" t="s">
        <v>1056</v>
      </c>
      <c r="R488" s="15" t="s">
        <v>84</v>
      </c>
      <c r="S488" s="15" t="s">
        <v>70</v>
      </c>
      <c r="T488" s="15" t="s">
        <v>58</v>
      </c>
      <c r="U488" s="15" t="s">
        <v>59</v>
      </c>
      <c r="V488" s="15" t="s">
        <v>1064</v>
      </c>
      <c r="W488" s="15" t="s">
        <v>1065</v>
      </c>
      <c r="X488" s="15" t="s">
        <v>1066</v>
      </c>
      <c r="Y488" s="15" t="s">
        <v>14</v>
      </c>
      <c r="Z488" s="15" t="s">
        <v>63</v>
      </c>
      <c r="AA488" s="15" t="s">
        <v>64</v>
      </c>
      <c r="AB488" s="15" t="s">
        <v>74</v>
      </c>
      <c r="AC488" s="15" t="s">
        <v>135</v>
      </c>
      <c r="AD488" s="15" t="s">
        <v>59</v>
      </c>
      <c r="AE488" s="15" t="s">
        <v>59</v>
      </c>
      <c r="AF488" s="15" t="s">
        <v>59</v>
      </c>
      <c r="AG488" s="28" t="s">
        <v>76</v>
      </c>
      <c r="AH488" s="15" t="s">
        <v>291</v>
      </c>
      <c r="AI488" s="15" t="s">
        <v>158</v>
      </c>
      <c r="AJ488" s="15" t="str">
        <f>VLOOKUP(exp_SILP!$Y488,'DATI CM'!$A$2:$F$28,2,FALSE)</f>
        <v>MNRCLD73B46G674U</v>
      </c>
    </row>
    <row r="489" ht="15.75" hidden="1" customHeight="1">
      <c r="A489" s="17" t="str">
        <f>IFERROR(VLOOKUP(exp_SILP!$W489,exp_utenti_P!D:D,1,FALSE),"_DA INSERIRE")</f>
        <v>TNHJLS70P04Z611P</v>
      </c>
      <c r="B489" s="17" t="str">
        <f>IF(AND(exp_SILP!$S489="A.3 ORIENTAMENTO PROFESSIONALE",exp_SILP!$AD489="4.2"),"A.3 ORIENTAMENTO PROFESSIONALE (CARCERE)",
IF(AND(exp_SILP!$S489="A.3 ORIENTAMENTO PROFESSIONALE",exp_SILP!$AD489="."),"A.3 ORIENTAMENTO PROFESSIONALE (CARCERE)",
IF(AND(exp_SILP!$S489="A.4 CONSULENZA ORIENTATIVA",exp_SILP!$AD489="4.2"),"A.4 CONSULENZA ORIENTATIVA (CARCERE)",
IF(AND(exp_SILP!$S489="A.4 CONSULENZA ORIENTATIVA",exp_SILP!$AD489="."),"A.4 CONSULENZA ORIENTATIVA (CARCERE)",
IF(AND(exp_SILP!$S489="A.5 - LEP F1 - ACCOMPAGNAMENTO AL LAVORO",exp_SILP!$AD489="4.2"),"A.5 - LEP F1 - ACCOMPAGNAMENTO AL LAVORO (CARCERE)",
IF(AND(exp_SILP!$S489="A.5 - LEP F1 - ACCOMPAGNAMENTO AL LAVORO",exp_SILP!$AD489="."),"A.5 - LEP F1 - ACCOMPAGNAMENTO AL LAVORO (CARCERE)",
IF(AND(exp_SILP!$S489="A.5.2a - TUTORAGGIO TIROCINI",exp_SILP!$AD489="4.2"),"A.5.2a - TUTORAGGIO TIROCINI (CARCERE)",
exp_SILP!$S489)))))))</f>
        <v>A4.10 - LEP E - ORIENTAMENTO SPECIALISTICO SKILL GAP ANALYSIS</v>
      </c>
      <c r="C489" s="18" t="str">
        <f>CONCATENATE(VLOOKUP(exp_SILP!$B489,'DATI COMMESSE'!$A$2:$F$25,4,FALSE)," - ", VLOOKUP(exp_SILP!$B489,'DATI COMMESSE'!$A$2:$F$25,2,FALSE)," - ",VLOOKUP(exp_SILP!$B489,'DATI COMMESSE'!$A$2:$F$25,3,FALSE))</f>
        <v>GOL - 22-02-5000 - 22-12-5003</v>
      </c>
      <c r="D489" s="18" t="str">
        <f>LEFT(exp_SILP!$R489,5)</f>
        <v>11:30</v>
      </c>
      <c r="E489" s="18" t="str">
        <f>RIGHT(exp_SILP!$R489,5)</f>
        <v>13:30</v>
      </c>
      <c r="F489" s="18">
        <f>IF(exp_SILP!$AG489&gt;=60,exp_SILP!$AG489/60,exp_SILP!$AG489)</f>
        <v>2</v>
      </c>
      <c r="G489" s="18" t="str">
        <f>VLOOKUP(exp_SILP!$Y489,'DATI CM'!$A$2:$F$28,2,FALSE)</f>
        <v>TRZCST69B41F952V</v>
      </c>
      <c r="H489" s="18" t="str">
        <f>VLOOKUP(exp_SILP!$Y489,'DATI CM'!$A$2:$F$28,3,FALSE)</f>
        <v/>
      </c>
      <c r="I489" s="18" t="str">
        <f t="shared" si="1"/>
        <v>N</v>
      </c>
      <c r="J489" s="18" t="str">
        <f>VLOOKUP(exp_SILP!$Y489,'DATI CM'!$A$2:$F$28,4,FALSE)</f>
        <v/>
      </c>
      <c r="K489" s="19">
        <f>VLOOKUP(exp_SILP!$B489,'DATI COMMESSE'!$A$2:$F$25,5,FALSE)</f>
        <v>39.94</v>
      </c>
      <c r="L489" s="19" t="str">
        <f>IF(exp_SILP!$B489="A4.10 - LEP E - ORIENTAMENTO SPECIALISTICO SKILL GAP ANALYSIS - GRUPPO 3P",0,VLOOKUP(exp_SILP!$Y489,'DATI CM'!$A$2:$F$28,6,FALSE))</f>
        <v/>
      </c>
      <c r="M489" s="19">
        <f>IFERROR(VLOOKUP(exp_SILP!$B489,'DATI CM'!$H$2:$I$16,2,FALSE)*exp_SILP!$F489,0)</f>
        <v>0</v>
      </c>
      <c r="N489" s="18" t="str">
        <f>VLOOKUP(exp_SILP!$B489,'DATI COMMESSE'!$A$2:$F$25,4,FALSE)</f>
        <v>GOL</v>
      </c>
      <c r="O489" s="20">
        <f>VLOOKUP(exp_SILP!$B489,'DATI COMMESSE'!$A$2:$F$25,5,FALSE)*exp_SILP!$F489</f>
        <v>79.88</v>
      </c>
      <c r="P489" s="18" t="str">
        <f>IF(MID(exp_SILP!$W489,10,2)&gt;"40","F","M")</f>
        <v>M</v>
      </c>
      <c r="Q489" s="24" t="s">
        <v>1056</v>
      </c>
      <c r="R489" s="22" t="s">
        <v>88</v>
      </c>
      <c r="S489" s="22" t="s">
        <v>70</v>
      </c>
      <c r="T489" s="22" t="s">
        <v>58</v>
      </c>
      <c r="U489" s="22" t="s">
        <v>59</v>
      </c>
      <c r="V489" s="22" t="s">
        <v>1067</v>
      </c>
      <c r="W489" s="22" t="s">
        <v>1068</v>
      </c>
      <c r="X489" s="22" t="s">
        <v>1069</v>
      </c>
      <c r="Y489" s="22" t="s">
        <v>18</v>
      </c>
      <c r="Z489" s="22" t="s">
        <v>63</v>
      </c>
      <c r="AA489" s="22" t="s">
        <v>64</v>
      </c>
      <c r="AB489" s="22" t="s">
        <v>65</v>
      </c>
      <c r="AC489" s="22" t="s">
        <v>82</v>
      </c>
      <c r="AD489" s="22" t="s">
        <v>59</v>
      </c>
      <c r="AE489" s="22" t="s">
        <v>59</v>
      </c>
      <c r="AF489" s="22" t="s">
        <v>59</v>
      </c>
      <c r="AG489" s="25" t="s">
        <v>76</v>
      </c>
      <c r="AH489" s="22" t="s">
        <v>1056</v>
      </c>
      <c r="AI489" s="22" t="s">
        <v>83</v>
      </c>
      <c r="AJ489" s="22" t="str">
        <f>VLOOKUP(exp_SILP!$Y489,'DATI CM'!$A$2:$F$28,2,FALSE)</f>
        <v>TRZCST69B41F952V</v>
      </c>
    </row>
    <row r="490" ht="15.75" hidden="1" customHeight="1">
      <c r="A490" s="10" t="str">
        <f>IFERROR(VLOOKUP(exp_SILP!$W490,exp_utenti_P!D:D,1,FALSE),"_DA INSERIRE")</f>
        <v>BNCDLM80L07L219L</v>
      </c>
      <c r="B490" s="10" t="str">
        <f>IF(AND(exp_SILP!$S490="A.3 ORIENTAMENTO PROFESSIONALE",exp_SILP!$AD490="4.2"),"A.3 ORIENTAMENTO PROFESSIONALE (CARCERE)",
IF(AND(exp_SILP!$S490="A.3 ORIENTAMENTO PROFESSIONALE",exp_SILP!$AD490="."),"A.3 ORIENTAMENTO PROFESSIONALE (CARCERE)",
IF(AND(exp_SILP!$S490="A.4 CONSULENZA ORIENTATIVA",exp_SILP!$AD490="4.2"),"A.4 CONSULENZA ORIENTATIVA (CARCERE)",
IF(AND(exp_SILP!$S490="A.4 CONSULENZA ORIENTATIVA",exp_SILP!$AD490="."),"A.4 CONSULENZA ORIENTATIVA (CARCERE)",
IF(AND(exp_SILP!$S490="A.5 - LEP F1 - ACCOMPAGNAMENTO AL LAVORO",exp_SILP!$AD490="4.2"),"A.5 - LEP F1 - ACCOMPAGNAMENTO AL LAVORO (CARCERE)",
IF(AND(exp_SILP!$S490="A.5 - LEP F1 - ACCOMPAGNAMENTO AL LAVORO",exp_SILP!$AD490="."),"A.5 - LEP F1 - ACCOMPAGNAMENTO AL LAVORO (CARCERE)",
IF(AND(exp_SILP!$S490="A.5.2a - TUTORAGGIO TIROCINI",exp_SILP!$AD490="4.2"),"A.5.2a - TUTORAGGIO TIROCINI (CARCERE)",
exp_SILP!$S490)))))))</f>
        <v>A.5 - LEP F1 - ACCOMPAGNAMENTO AL LAVORO</v>
      </c>
      <c r="C490" s="11" t="str">
        <f>CONCATENATE(VLOOKUP(exp_SILP!$B490,'DATI COMMESSE'!$A$2:$F$25,4,FALSE)," - ", VLOOKUP(exp_SILP!$B490,'DATI COMMESSE'!$A$2:$F$25,2,FALSE)," - ",VLOOKUP(exp_SILP!$B490,'DATI COMMESSE'!$A$2:$F$25,3,FALSE))</f>
        <v>GOL - 22-02-5000 - 22-12-5003</v>
      </c>
      <c r="D490" s="11" t="str">
        <f>LEFT(exp_SILP!$R490,5)</f>
        <v>14:00</v>
      </c>
      <c r="E490" s="11" t="str">
        <f>RIGHT(exp_SILP!$R490,5)</f>
        <v>15:00</v>
      </c>
      <c r="F490" s="11">
        <f>IF(exp_SILP!$AG490&gt;=60,exp_SILP!$AG490/60,exp_SILP!$AG490)</f>
        <v>1</v>
      </c>
      <c r="G490" s="11" t="str">
        <f>VLOOKUP(exp_SILP!$Y490,'DATI CM'!$A$2:$F$28,2,FALSE)</f>
        <v>DNRSMN97E58L219U</v>
      </c>
      <c r="H490" s="11" t="str">
        <f>VLOOKUP(exp_SILP!$Y490,'DATI CM'!$A$2:$F$28,3,FALSE)</f>
        <v/>
      </c>
      <c r="I490" s="11" t="str">
        <f t="shared" si="1"/>
        <v>N</v>
      </c>
      <c r="J490" s="11" t="str">
        <f>VLOOKUP(exp_SILP!$Y490,'DATI CM'!$A$2:$F$28,4,FALSE)</f>
        <v/>
      </c>
      <c r="K490" s="12">
        <f>VLOOKUP(exp_SILP!$B490,'DATI COMMESSE'!$A$2:$F$25,5,FALSE)</f>
        <v>39.94</v>
      </c>
      <c r="L490" s="12" t="str">
        <f>IF(exp_SILP!$B490="A4.10 - LEP E - ORIENTAMENTO SPECIALISTICO SKILL GAP ANALYSIS - GRUPPO 3P",0,VLOOKUP(exp_SILP!$Y490,'DATI CM'!$A$2:$F$28,6,FALSE))</f>
        <v/>
      </c>
      <c r="M490" s="12">
        <f>IFERROR(VLOOKUP(exp_SILP!$B490,'DATI CM'!$H$2:$I$16,2,FALSE)*exp_SILP!$F490,0)</f>
        <v>0</v>
      </c>
      <c r="N490" s="11" t="str">
        <f>VLOOKUP(exp_SILP!$B490,'DATI COMMESSE'!$A$2:$F$25,4,FALSE)</f>
        <v>GOL</v>
      </c>
      <c r="O490" s="13">
        <f>VLOOKUP(exp_SILP!$B490,'DATI COMMESSE'!$A$2:$F$25,5,FALSE)*exp_SILP!$F490</f>
        <v>39.94</v>
      </c>
      <c r="P490" s="11" t="str">
        <f>IF(MID(exp_SILP!$W490,10,2)&gt;"40","F","M")</f>
        <v>M</v>
      </c>
      <c r="Q490" s="27" t="s">
        <v>1070</v>
      </c>
      <c r="R490" s="15" t="s">
        <v>56</v>
      </c>
      <c r="S490" s="15" t="s">
        <v>57</v>
      </c>
      <c r="T490" s="15" t="s">
        <v>58</v>
      </c>
      <c r="U490" s="15" t="s">
        <v>59</v>
      </c>
      <c r="V490" s="15" t="s">
        <v>140</v>
      </c>
      <c r="W490" s="15" t="s">
        <v>141</v>
      </c>
      <c r="X490" s="15" t="s">
        <v>142</v>
      </c>
      <c r="Y490" s="15" t="s">
        <v>8</v>
      </c>
      <c r="Z490" s="15" t="s">
        <v>63</v>
      </c>
      <c r="AA490" s="15" t="s">
        <v>64</v>
      </c>
      <c r="AB490" s="15" t="s">
        <v>65</v>
      </c>
      <c r="AC490" s="15" t="s">
        <v>135</v>
      </c>
      <c r="AD490" s="15" t="s">
        <v>59</v>
      </c>
      <c r="AE490" s="15" t="s">
        <v>59</v>
      </c>
      <c r="AF490" s="15" t="s">
        <v>114</v>
      </c>
      <c r="AG490" s="28" t="s">
        <v>67</v>
      </c>
      <c r="AH490" s="15" t="s">
        <v>1070</v>
      </c>
      <c r="AI490" s="15" t="s">
        <v>143</v>
      </c>
      <c r="AJ490" s="15" t="str">
        <f>VLOOKUP(exp_SILP!$Y490,'DATI CM'!$A$2:$F$28,2,FALSE)</f>
        <v>DNRSMN97E58L219U</v>
      </c>
    </row>
    <row r="491" ht="15.75" hidden="1" customHeight="1">
      <c r="A491" s="17" t="str">
        <f>IFERROR(VLOOKUP(exp_SILP!$W491,exp_utenti_P!D:D,1,FALSE),"_DA INSERIRE")</f>
        <v>GDTLCU80C15F952M</v>
      </c>
      <c r="B491" s="17" t="str">
        <f>IF(AND(exp_SILP!$S491="A.3 ORIENTAMENTO PROFESSIONALE",exp_SILP!$AD491="4.2"),"A.3 ORIENTAMENTO PROFESSIONALE (CARCERE)",
IF(AND(exp_SILP!$S491="A.3 ORIENTAMENTO PROFESSIONALE",exp_SILP!$AD491="."),"A.3 ORIENTAMENTO PROFESSIONALE (CARCERE)",
IF(AND(exp_SILP!$S491="A.4 CONSULENZA ORIENTATIVA",exp_SILP!$AD491="4.2"),"A.4 CONSULENZA ORIENTATIVA (CARCERE)",
IF(AND(exp_SILP!$S491="A.4 CONSULENZA ORIENTATIVA",exp_SILP!$AD491="."),"A.4 CONSULENZA ORIENTATIVA (CARCERE)",
IF(AND(exp_SILP!$S491="A.5 - LEP F1 - ACCOMPAGNAMENTO AL LAVORO",exp_SILP!$AD491="4.2"),"A.5 - LEP F1 - ACCOMPAGNAMENTO AL LAVORO (CARCERE)",
IF(AND(exp_SILP!$S491="A.5 - LEP F1 - ACCOMPAGNAMENTO AL LAVORO",exp_SILP!$AD491="."),"A.5 - LEP F1 - ACCOMPAGNAMENTO AL LAVORO (CARCERE)",
IF(AND(exp_SILP!$S491="A.5.2a - TUTORAGGIO TIROCINI",exp_SILP!$AD491="4.2"),"A.5.2a - TUTORAGGIO TIROCINI (CARCERE)",
exp_SILP!$S491)))))))</f>
        <v>A.5 - LEP F1 - ACCOMPAGNAMENTO AL LAVORO</v>
      </c>
      <c r="C491" s="18" t="str">
        <f>CONCATENATE(VLOOKUP(exp_SILP!$B491,'DATI COMMESSE'!$A$2:$F$25,4,FALSE)," - ", VLOOKUP(exp_SILP!$B491,'DATI COMMESSE'!$A$2:$F$25,2,FALSE)," - ",VLOOKUP(exp_SILP!$B491,'DATI COMMESSE'!$A$2:$F$25,3,FALSE))</f>
        <v>GOL - 22-02-5000 - 22-12-5003</v>
      </c>
      <c r="D491" s="18" t="str">
        <f>LEFT(exp_SILP!$R491,5)</f>
        <v>12:00</v>
      </c>
      <c r="E491" s="18" t="str">
        <f>RIGHT(exp_SILP!$R491,5)</f>
        <v>13:00</v>
      </c>
      <c r="F491" s="18">
        <f>IF(exp_SILP!$AG491&gt;=60,exp_SILP!$AG491/60,exp_SILP!$AG491)</f>
        <v>1</v>
      </c>
      <c r="G491" s="18" t="str">
        <f>VLOOKUP(exp_SILP!$Y491,'DATI CM'!$A$2:$F$28,2,FALSE)</f>
        <v>TRZCST69B41F952V</v>
      </c>
      <c r="H491" s="18" t="str">
        <f>VLOOKUP(exp_SILP!$Y491,'DATI CM'!$A$2:$F$28,3,FALSE)</f>
        <v/>
      </c>
      <c r="I491" s="18" t="str">
        <f t="shared" si="1"/>
        <v>N</v>
      </c>
      <c r="J491" s="18" t="str">
        <f>VLOOKUP(exp_SILP!$Y491,'DATI CM'!$A$2:$F$28,4,FALSE)</f>
        <v/>
      </c>
      <c r="K491" s="19">
        <f>VLOOKUP(exp_SILP!$B491,'DATI COMMESSE'!$A$2:$F$25,5,FALSE)</f>
        <v>39.94</v>
      </c>
      <c r="L491" s="19" t="str">
        <f>IF(exp_SILP!$B491="A4.10 - LEP E - ORIENTAMENTO SPECIALISTICO SKILL GAP ANALYSIS - GRUPPO 3P",0,VLOOKUP(exp_SILP!$Y491,'DATI CM'!$A$2:$F$28,6,FALSE))</f>
        <v/>
      </c>
      <c r="M491" s="19">
        <f>IFERROR(VLOOKUP(exp_SILP!$B491,'DATI CM'!$H$2:$I$16,2,FALSE)*exp_SILP!$F491,0)</f>
        <v>0</v>
      </c>
      <c r="N491" s="18" t="str">
        <f>VLOOKUP(exp_SILP!$B491,'DATI COMMESSE'!$A$2:$F$25,4,FALSE)</f>
        <v>GOL</v>
      </c>
      <c r="O491" s="20">
        <f>VLOOKUP(exp_SILP!$B491,'DATI COMMESSE'!$A$2:$F$25,5,FALSE)*exp_SILP!$F491</f>
        <v>39.94</v>
      </c>
      <c r="P491" s="18" t="str">
        <f>IF(MID(exp_SILP!$W491,10,2)&gt;"40","F","M")</f>
        <v>M</v>
      </c>
      <c r="Q491" s="24" t="s">
        <v>1070</v>
      </c>
      <c r="R491" s="22" t="s">
        <v>102</v>
      </c>
      <c r="S491" s="22" t="s">
        <v>57</v>
      </c>
      <c r="T491" s="22" t="s">
        <v>58</v>
      </c>
      <c r="U491" s="22" t="s">
        <v>59</v>
      </c>
      <c r="V491" s="22" t="s">
        <v>438</v>
      </c>
      <c r="W491" s="22" t="s">
        <v>439</v>
      </c>
      <c r="X491" s="22" t="s">
        <v>440</v>
      </c>
      <c r="Y491" s="22" t="s">
        <v>18</v>
      </c>
      <c r="Z491" s="22" t="s">
        <v>63</v>
      </c>
      <c r="AA491" s="22" t="s">
        <v>64</v>
      </c>
      <c r="AB491" s="22" t="s">
        <v>65</v>
      </c>
      <c r="AC491" s="22" t="s">
        <v>82</v>
      </c>
      <c r="AD491" s="22" t="s">
        <v>59</v>
      </c>
      <c r="AE491" s="22" t="s">
        <v>59</v>
      </c>
      <c r="AF491" s="22" t="s">
        <v>114</v>
      </c>
      <c r="AG491" s="25" t="s">
        <v>67</v>
      </c>
      <c r="AH491" s="22" t="s">
        <v>1070</v>
      </c>
      <c r="AI491" s="22" t="s">
        <v>83</v>
      </c>
      <c r="AJ491" s="22" t="str">
        <f>VLOOKUP(exp_SILP!$Y491,'DATI CM'!$A$2:$F$28,2,FALSE)</f>
        <v>TRZCST69B41F952V</v>
      </c>
    </row>
    <row r="492" ht="15.75" hidden="1" customHeight="1">
      <c r="A492" s="10" t="str">
        <f>IFERROR(VLOOKUP(exp_SILP!$W492,exp_utenti_P!D:D,1,FALSE),"_DA INSERIRE")</f>
        <v>GDTLCU80C15F952M</v>
      </c>
      <c r="B492" s="10" t="str">
        <f>IF(AND(exp_SILP!$S492="A.3 ORIENTAMENTO PROFESSIONALE",exp_SILP!$AD492="4.2"),"A.3 ORIENTAMENTO PROFESSIONALE (CARCERE)",
IF(AND(exp_SILP!$S492="A.3 ORIENTAMENTO PROFESSIONALE",exp_SILP!$AD492="."),"A.3 ORIENTAMENTO PROFESSIONALE (CARCERE)",
IF(AND(exp_SILP!$S492="A.4 CONSULENZA ORIENTATIVA",exp_SILP!$AD492="4.2"),"A.4 CONSULENZA ORIENTATIVA (CARCERE)",
IF(AND(exp_SILP!$S492="A.4 CONSULENZA ORIENTATIVA",exp_SILP!$AD492="."),"A.4 CONSULENZA ORIENTATIVA (CARCERE)",
IF(AND(exp_SILP!$S492="A.5 - LEP F1 - ACCOMPAGNAMENTO AL LAVORO",exp_SILP!$AD492="4.2"),"A.5 - LEP F1 - ACCOMPAGNAMENTO AL LAVORO (CARCERE)",
IF(AND(exp_SILP!$S492="A.5 - LEP F1 - ACCOMPAGNAMENTO AL LAVORO",exp_SILP!$AD492="."),"A.5 - LEP F1 - ACCOMPAGNAMENTO AL LAVORO (CARCERE)",
IF(AND(exp_SILP!$S492="A.5.2a - TUTORAGGIO TIROCINI",exp_SILP!$AD492="4.2"),"A.5.2a - TUTORAGGIO TIROCINI (CARCERE)",
exp_SILP!$S492)))))))</f>
        <v>A.5 - LEP F1 - ACCOMPAGNAMENTO AL LAVORO</v>
      </c>
      <c r="C492" s="11" t="str">
        <f>CONCATENATE(VLOOKUP(exp_SILP!$B492,'DATI COMMESSE'!$A$2:$F$25,4,FALSE)," - ", VLOOKUP(exp_SILP!$B492,'DATI COMMESSE'!$A$2:$F$25,2,FALSE)," - ",VLOOKUP(exp_SILP!$B492,'DATI COMMESSE'!$A$2:$F$25,3,FALSE))</f>
        <v>GOL - 22-02-5000 - 22-12-5003</v>
      </c>
      <c r="D492" s="11" t="str">
        <f>LEFT(exp_SILP!$R492,5)</f>
        <v>09:00</v>
      </c>
      <c r="E492" s="11" t="str">
        <f>RIGHT(exp_SILP!$R492,5)</f>
        <v>12:00</v>
      </c>
      <c r="F492" s="11">
        <f>IF(exp_SILP!$AG492&gt;=60,exp_SILP!$AG492/60,exp_SILP!$AG492)</f>
        <v>3</v>
      </c>
      <c r="G492" s="11" t="str">
        <f>VLOOKUP(exp_SILP!$Y492,'DATI CM'!$A$2:$F$28,2,FALSE)</f>
        <v>TRZCST69B41F952V</v>
      </c>
      <c r="H492" s="11" t="str">
        <f>VLOOKUP(exp_SILP!$Y492,'DATI CM'!$A$2:$F$28,3,FALSE)</f>
        <v/>
      </c>
      <c r="I492" s="11" t="str">
        <f t="shared" si="1"/>
        <v>N</v>
      </c>
      <c r="J492" s="11" t="str">
        <f>VLOOKUP(exp_SILP!$Y492,'DATI CM'!$A$2:$F$28,4,FALSE)</f>
        <v/>
      </c>
      <c r="K492" s="12">
        <f>VLOOKUP(exp_SILP!$B492,'DATI COMMESSE'!$A$2:$F$25,5,FALSE)</f>
        <v>39.94</v>
      </c>
      <c r="L492" s="12" t="str">
        <f>IF(exp_SILP!$B492="A4.10 - LEP E - ORIENTAMENTO SPECIALISTICO SKILL GAP ANALYSIS - GRUPPO 3P",0,VLOOKUP(exp_SILP!$Y492,'DATI CM'!$A$2:$F$28,6,FALSE))</f>
        <v/>
      </c>
      <c r="M492" s="12">
        <f>IFERROR(VLOOKUP(exp_SILP!$B492,'DATI CM'!$H$2:$I$16,2,FALSE)*exp_SILP!$F492,0)</f>
        <v>0</v>
      </c>
      <c r="N492" s="11" t="str">
        <f>VLOOKUP(exp_SILP!$B492,'DATI COMMESSE'!$A$2:$F$25,4,FALSE)</f>
        <v>GOL</v>
      </c>
      <c r="O492" s="13">
        <f>VLOOKUP(exp_SILP!$B492,'DATI COMMESSE'!$A$2:$F$25,5,FALSE)*exp_SILP!$F492</f>
        <v>119.82</v>
      </c>
      <c r="P492" s="11" t="str">
        <f>IF(MID(exp_SILP!$W492,10,2)&gt;"40","F","M")</f>
        <v>M</v>
      </c>
      <c r="Q492" s="27" t="s">
        <v>1070</v>
      </c>
      <c r="R492" s="15" t="s">
        <v>106</v>
      </c>
      <c r="S492" s="15" t="s">
        <v>57</v>
      </c>
      <c r="T492" s="15" t="s">
        <v>58</v>
      </c>
      <c r="U492" s="15" t="s">
        <v>59</v>
      </c>
      <c r="V492" s="15" t="s">
        <v>438</v>
      </c>
      <c r="W492" s="15" t="s">
        <v>439</v>
      </c>
      <c r="X492" s="15" t="s">
        <v>440</v>
      </c>
      <c r="Y492" s="15" t="s">
        <v>18</v>
      </c>
      <c r="Z492" s="15" t="s">
        <v>63</v>
      </c>
      <c r="AA492" s="15" t="s">
        <v>64</v>
      </c>
      <c r="AB492" s="15" t="s">
        <v>65</v>
      </c>
      <c r="AC492" s="15" t="s">
        <v>82</v>
      </c>
      <c r="AD492" s="15" t="s">
        <v>59</v>
      </c>
      <c r="AE492" s="15" t="s">
        <v>59</v>
      </c>
      <c r="AF492" s="15" t="s">
        <v>59</v>
      </c>
      <c r="AG492" s="28" t="s">
        <v>101</v>
      </c>
      <c r="AH492" s="15" t="s">
        <v>1070</v>
      </c>
      <c r="AI492" s="15" t="s">
        <v>83</v>
      </c>
      <c r="AJ492" s="15" t="str">
        <f>VLOOKUP(exp_SILP!$Y492,'DATI CM'!$A$2:$F$28,2,FALSE)</f>
        <v>TRZCST69B41F952V</v>
      </c>
    </row>
    <row r="493" ht="15.75" hidden="1" customHeight="1">
      <c r="A493" s="17" t="str">
        <f>IFERROR(VLOOKUP(exp_SILP!$W493,exp_utenti_P!D:D,1,FALSE),"_DA INSERIRE")</f>
        <v>BLSRRT80A25L219K</v>
      </c>
      <c r="B493" s="17" t="str">
        <f>IF(AND(exp_SILP!$S493="A.3 ORIENTAMENTO PROFESSIONALE",exp_SILP!$AD493="4.2"),"A.3 ORIENTAMENTO PROFESSIONALE (CARCERE)",
IF(AND(exp_SILP!$S493="A.3 ORIENTAMENTO PROFESSIONALE",exp_SILP!$AD493="."),"A.3 ORIENTAMENTO PROFESSIONALE (CARCERE)",
IF(AND(exp_SILP!$S493="A.4 CONSULENZA ORIENTATIVA",exp_SILP!$AD493="4.2"),"A.4 CONSULENZA ORIENTATIVA (CARCERE)",
IF(AND(exp_SILP!$S493="A.4 CONSULENZA ORIENTATIVA",exp_SILP!$AD493="."),"A.4 CONSULENZA ORIENTATIVA (CARCERE)",
IF(AND(exp_SILP!$S493="A.5 - LEP F1 - ACCOMPAGNAMENTO AL LAVORO",exp_SILP!$AD493="4.2"),"A.5 - LEP F1 - ACCOMPAGNAMENTO AL LAVORO (CARCERE)",
IF(AND(exp_SILP!$S493="A.5 - LEP F1 - ACCOMPAGNAMENTO AL LAVORO",exp_SILP!$AD493="."),"A.5 - LEP F1 - ACCOMPAGNAMENTO AL LAVORO (CARCERE)",
IF(AND(exp_SILP!$S493="A.5.2a - TUTORAGGIO TIROCINI",exp_SILP!$AD493="4.2"),"A.5.2a - TUTORAGGIO TIROCINI (CARCERE)",
exp_SILP!$S493)))))))</f>
        <v>A.5 - LEP F1 - ACCOMPAGNAMENTO AL LAVORO</v>
      </c>
      <c r="C493" s="18" t="str">
        <f>CONCATENATE(VLOOKUP(exp_SILP!$B493,'DATI COMMESSE'!$A$2:$F$25,4,FALSE)," - ", VLOOKUP(exp_SILP!$B493,'DATI COMMESSE'!$A$2:$F$25,2,FALSE)," - ",VLOOKUP(exp_SILP!$B493,'DATI COMMESSE'!$A$2:$F$25,3,FALSE))</f>
        <v>GOL - 22-02-5000 - 22-12-5003</v>
      </c>
      <c r="D493" s="18" t="str">
        <f>LEFT(exp_SILP!$R493,5)</f>
        <v>15:00</v>
      </c>
      <c r="E493" s="18" t="str">
        <f>RIGHT(exp_SILP!$R493,5)</f>
        <v>16:00</v>
      </c>
      <c r="F493" s="18">
        <f>IF(exp_SILP!$AG493&gt;=60,exp_SILP!$AG493/60,exp_SILP!$AG493)</f>
        <v>1</v>
      </c>
      <c r="G493" s="18" t="str">
        <f>VLOOKUP(exp_SILP!$Y493,'DATI CM'!$A$2:$F$28,2,FALSE)</f>
        <v>DNRSMN97E58L219U</v>
      </c>
      <c r="H493" s="18" t="str">
        <f>VLOOKUP(exp_SILP!$Y493,'DATI CM'!$A$2:$F$28,3,FALSE)</f>
        <v/>
      </c>
      <c r="I493" s="18" t="str">
        <f t="shared" si="1"/>
        <v>N</v>
      </c>
      <c r="J493" s="18" t="str">
        <f>VLOOKUP(exp_SILP!$Y493,'DATI CM'!$A$2:$F$28,4,FALSE)</f>
        <v/>
      </c>
      <c r="K493" s="19">
        <f>VLOOKUP(exp_SILP!$B493,'DATI COMMESSE'!$A$2:$F$25,5,FALSE)</f>
        <v>39.94</v>
      </c>
      <c r="L493" s="19" t="str">
        <f>IF(exp_SILP!$B493="A4.10 - LEP E - ORIENTAMENTO SPECIALISTICO SKILL GAP ANALYSIS - GRUPPO 3P",0,VLOOKUP(exp_SILP!$Y493,'DATI CM'!$A$2:$F$28,6,FALSE))</f>
        <v/>
      </c>
      <c r="M493" s="19">
        <f>IFERROR(VLOOKUP(exp_SILP!$B493,'DATI CM'!$H$2:$I$16,2,FALSE)*exp_SILP!$F493,0)</f>
        <v>0</v>
      </c>
      <c r="N493" s="18" t="str">
        <f>VLOOKUP(exp_SILP!$B493,'DATI COMMESSE'!$A$2:$F$25,4,FALSE)</f>
        <v>GOL</v>
      </c>
      <c r="O493" s="20">
        <f>VLOOKUP(exp_SILP!$B493,'DATI COMMESSE'!$A$2:$F$25,5,FALSE)*exp_SILP!$F493</f>
        <v>39.94</v>
      </c>
      <c r="P493" s="18" t="str">
        <f>IF(MID(exp_SILP!$W493,10,2)&gt;"40","F","M")</f>
        <v>M</v>
      </c>
      <c r="Q493" s="24" t="s">
        <v>1070</v>
      </c>
      <c r="R493" s="22" t="s">
        <v>311</v>
      </c>
      <c r="S493" s="22" t="s">
        <v>57</v>
      </c>
      <c r="T493" s="22" t="s">
        <v>58</v>
      </c>
      <c r="U493" s="22" t="s">
        <v>59</v>
      </c>
      <c r="V493" s="22" t="s">
        <v>145</v>
      </c>
      <c r="W493" s="22" t="s">
        <v>146</v>
      </c>
      <c r="X493" s="22" t="s">
        <v>147</v>
      </c>
      <c r="Y493" s="22" t="s">
        <v>8</v>
      </c>
      <c r="Z493" s="22" t="s">
        <v>63</v>
      </c>
      <c r="AA493" s="22" t="s">
        <v>64</v>
      </c>
      <c r="AB493" s="22" t="s">
        <v>65</v>
      </c>
      <c r="AC493" s="22" t="s">
        <v>135</v>
      </c>
      <c r="AD493" s="22" t="s">
        <v>59</v>
      </c>
      <c r="AE493" s="22" t="s">
        <v>59</v>
      </c>
      <c r="AF493" s="22" t="s">
        <v>114</v>
      </c>
      <c r="AG493" s="25" t="s">
        <v>67</v>
      </c>
      <c r="AH493" s="22" t="s">
        <v>1070</v>
      </c>
      <c r="AI493" s="22" t="s">
        <v>143</v>
      </c>
      <c r="AJ493" s="22" t="str">
        <f>VLOOKUP(exp_SILP!$Y493,'DATI CM'!$A$2:$F$28,2,FALSE)</f>
        <v>DNRSMN97E58L219U</v>
      </c>
    </row>
    <row r="494" ht="15.75" hidden="1" customHeight="1">
      <c r="A494" s="10" t="str">
        <f>IFERROR(VLOOKUP(exp_SILP!$W494,exp_utenti_P!D:D,1,FALSE),"_DA INSERIRE")</f>
        <v>LEIMRT77E45F952W</v>
      </c>
      <c r="B494" s="10" t="str">
        <f>IF(AND(exp_SILP!$S494="A.3 ORIENTAMENTO PROFESSIONALE",exp_SILP!$AD494="4.2"),"A.3 ORIENTAMENTO PROFESSIONALE (CARCERE)",
IF(AND(exp_SILP!$S494="A.3 ORIENTAMENTO PROFESSIONALE",exp_SILP!$AD494="."),"A.3 ORIENTAMENTO PROFESSIONALE (CARCERE)",
IF(AND(exp_SILP!$S494="A.4 CONSULENZA ORIENTATIVA",exp_SILP!$AD494="4.2"),"A.4 CONSULENZA ORIENTATIVA (CARCERE)",
IF(AND(exp_SILP!$S494="A.4 CONSULENZA ORIENTATIVA",exp_SILP!$AD494="."),"A.4 CONSULENZA ORIENTATIVA (CARCERE)",
IF(AND(exp_SILP!$S494="A.5 - LEP F1 - ACCOMPAGNAMENTO AL LAVORO",exp_SILP!$AD494="4.2"),"A.5 - LEP F1 - ACCOMPAGNAMENTO AL LAVORO (CARCERE)",
IF(AND(exp_SILP!$S494="A.5 - LEP F1 - ACCOMPAGNAMENTO AL LAVORO",exp_SILP!$AD494="."),"A.5 - LEP F1 - ACCOMPAGNAMENTO AL LAVORO (CARCERE)",
IF(AND(exp_SILP!$S494="A.5.2a - TUTORAGGIO TIROCINI",exp_SILP!$AD494="4.2"),"A.5.2a - TUTORAGGIO TIROCINI (CARCERE)",
exp_SILP!$S494)))))))</f>
        <v>A4.10 - LEP E - ORIENTAMENTO SPECIALISTICO SKILL GAP ANALYSIS</v>
      </c>
      <c r="C494" s="11" t="str">
        <f>CONCATENATE(VLOOKUP(exp_SILP!$B494,'DATI COMMESSE'!$A$2:$F$25,4,FALSE)," - ", VLOOKUP(exp_SILP!$B494,'DATI COMMESSE'!$A$2:$F$25,2,FALSE)," - ",VLOOKUP(exp_SILP!$B494,'DATI COMMESSE'!$A$2:$F$25,3,FALSE))</f>
        <v>GOL - 22-02-5000 - 22-12-5003</v>
      </c>
      <c r="D494" s="11" t="str">
        <f>LEFT(exp_SILP!$R494,5)</f>
        <v>16:00</v>
      </c>
      <c r="E494" s="11" t="str">
        <f>RIGHT(exp_SILP!$R494,5)</f>
        <v>17:00</v>
      </c>
      <c r="F494" s="11">
        <f>IF(exp_SILP!$AG494&gt;=60,exp_SILP!$AG494/60,exp_SILP!$AG494)</f>
        <v>1</v>
      </c>
      <c r="G494" s="11" t="str">
        <f>VLOOKUP(exp_SILP!$Y494,'DATI CM'!$A$2:$F$28,2,FALSE)</f>
        <v>TRZCST69B41F952V</v>
      </c>
      <c r="H494" s="11" t="str">
        <f>VLOOKUP(exp_SILP!$Y494,'DATI CM'!$A$2:$F$28,3,FALSE)</f>
        <v/>
      </c>
      <c r="I494" s="11" t="str">
        <f t="shared" si="1"/>
        <v>N</v>
      </c>
      <c r="J494" s="11" t="str">
        <f>VLOOKUP(exp_SILP!$Y494,'DATI CM'!$A$2:$F$28,4,FALSE)</f>
        <v/>
      </c>
      <c r="K494" s="12">
        <f>VLOOKUP(exp_SILP!$B494,'DATI COMMESSE'!$A$2:$F$25,5,FALSE)</f>
        <v>39.94</v>
      </c>
      <c r="L494" s="12" t="str">
        <f>IF(exp_SILP!$B494="A4.10 - LEP E - ORIENTAMENTO SPECIALISTICO SKILL GAP ANALYSIS - GRUPPO 3P",0,VLOOKUP(exp_SILP!$Y494,'DATI CM'!$A$2:$F$28,6,FALSE))</f>
        <v/>
      </c>
      <c r="M494" s="12">
        <f>IFERROR(VLOOKUP(exp_SILP!$B494,'DATI CM'!$H$2:$I$16,2,FALSE)*exp_SILP!$F494,0)</f>
        <v>0</v>
      </c>
      <c r="N494" s="11" t="str">
        <f>VLOOKUP(exp_SILP!$B494,'DATI COMMESSE'!$A$2:$F$25,4,FALSE)</f>
        <v>GOL</v>
      </c>
      <c r="O494" s="13">
        <f>VLOOKUP(exp_SILP!$B494,'DATI COMMESSE'!$A$2:$F$25,5,FALSE)*exp_SILP!$F494</f>
        <v>39.94</v>
      </c>
      <c r="P494" s="11" t="str">
        <f>IF(MID(exp_SILP!$W494,10,2)&gt;"40","F","M")</f>
        <v>F</v>
      </c>
      <c r="Q494" s="27" t="s">
        <v>1070</v>
      </c>
      <c r="R494" s="15" t="s">
        <v>152</v>
      </c>
      <c r="S494" s="15" t="s">
        <v>70</v>
      </c>
      <c r="T494" s="15" t="s">
        <v>58</v>
      </c>
      <c r="U494" s="15" t="s">
        <v>59</v>
      </c>
      <c r="V494" s="15" t="s">
        <v>1071</v>
      </c>
      <c r="W494" s="15" t="s">
        <v>1072</v>
      </c>
      <c r="X494" s="15" t="s">
        <v>1073</v>
      </c>
      <c r="Y494" s="15" t="s">
        <v>18</v>
      </c>
      <c r="Z494" s="15" t="s">
        <v>63</v>
      </c>
      <c r="AA494" s="15" t="s">
        <v>64</v>
      </c>
      <c r="AB494" s="15" t="s">
        <v>65</v>
      </c>
      <c r="AC494" s="15" t="s">
        <v>82</v>
      </c>
      <c r="AD494" s="15" t="s">
        <v>59</v>
      </c>
      <c r="AE494" s="15" t="s">
        <v>59</v>
      </c>
      <c r="AF494" s="15" t="s">
        <v>114</v>
      </c>
      <c r="AG494" s="28" t="s">
        <v>67</v>
      </c>
      <c r="AH494" s="15" t="s">
        <v>1074</v>
      </c>
      <c r="AI494" s="15" t="s">
        <v>83</v>
      </c>
      <c r="AJ494" s="15" t="str">
        <f>VLOOKUP(exp_SILP!$Y494,'DATI CM'!$A$2:$F$28,2,FALSE)</f>
        <v>TRZCST69B41F952V</v>
      </c>
    </row>
    <row r="495" ht="15.75" hidden="1" customHeight="1">
      <c r="A495" s="17" t="str">
        <f>IFERROR(VLOOKUP(exp_SILP!$W495,exp_utenti_P!D:D,1,FALSE),"_DA INSERIRE")</f>
        <v>LEIMRT77E45F952W</v>
      </c>
      <c r="B495" s="17" t="str">
        <f>IF(AND(exp_SILP!$S495="A.3 ORIENTAMENTO PROFESSIONALE",exp_SILP!$AD495="4.2"),"A.3 ORIENTAMENTO PROFESSIONALE (CARCERE)",
IF(AND(exp_SILP!$S495="A.3 ORIENTAMENTO PROFESSIONALE",exp_SILP!$AD495="."),"A.3 ORIENTAMENTO PROFESSIONALE (CARCERE)",
IF(AND(exp_SILP!$S495="A.4 CONSULENZA ORIENTATIVA",exp_SILP!$AD495="4.2"),"A.4 CONSULENZA ORIENTATIVA (CARCERE)",
IF(AND(exp_SILP!$S495="A.4 CONSULENZA ORIENTATIVA",exp_SILP!$AD495="."),"A.4 CONSULENZA ORIENTATIVA (CARCERE)",
IF(AND(exp_SILP!$S495="A.5 - LEP F1 - ACCOMPAGNAMENTO AL LAVORO",exp_SILP!$AD495="4.2"),"A.5 - LEP F1 - ACCOMPAGNAMENTO AL LAVORO (CARCERE)",
IF(AND(exp_SILP!$S495="A.5 - LEP F1 - ACCOMPAGNAMENTO AL LAVORO",exp_SILP!$AD495="."),"A.5 - LEP F1 - ACCOMPAGNAMENTO AL LAVORO (CARCERE)",
IF(AND(exp_SILP!$S495="A.5.2a - TUTORAGGIO TIROCINI",exp_SILP!$AD495="4.2"),"A.5.2a - TUTORAGGIO TIROCINI (CARCERE)",
exp_SILP!$S495)))))))</f>
        <v>A4.10 - LEP E - ORIENTAMENTO SPECIALISTICO SKILL GAP ANALYSIS</v>
      </c>
      <c r="C495" s="18" t="str">
        <f>CONCATENATE(VLOOKUP(exp_SILP!$B495,'DATI COMMESSE'!$A$2:$F$25,4,FALSE)," - ", VLOOKUP(exp_SILP!$B495,'DATI COMMESSE'!$A$2:$F$25,2,FALSE)," - ",VLOOKUP(exp_SILP!$B495,'DATI COMMESSE'!$A$2:$F$25,3,FALSE))</f>
        <v>GOL - 22-02-5000 - 22-12-5003</v>
      </c>
      <c r="D495" s="18" t="str">
        <f>LEFT(exp_SILP!$R495,5)</f>
        <v>13:00</v>
      </c>
      <c r="E495" s="18" t="str">
        <f>RIGHT(exp_SILP!$R495,5)</f>
        <v>16:00</v>
      </c>
      <c r="F495" s="18">
        <f>IF(exp_SILP!$AG495&gt;=60,exp_SILP!$AG495/60,exp_SILP!$AG495)</f>
        <v>3</v>
      </c>
      <c r="G495" s="18" t="str">
        <f>VLOOKUP(exp_SILP!$Y495,'DATI CM'!$A$2:$F$28,2,FALSE)</f>
        <v>TRZCST69B41F952V</v>
      </c>
      <c r="H495" s="18" t="str">
        <f>VLOOKUP(exp_SILP!$Y495,'DATI CM'!$A$2:$F$28,3,FALSE)</f>
        <v/>
      </c>
      <c r="I495" s="18" t="str">
        <f t="shared" si="1"/>
        <v>N</v>
      </c>
      <c r="J495" s="18" t="str">
        <f>VLOOKUP(exp_SILP!$Y495,'DATI CM'!$A$2:$F$28,4,FALSE)</f>
        <v/>
      </c>
      <c r="K495" s="19">
        <f>VLOOKUP(exp_SILP!$B495,'DATI COMMESSE'!$A$2:$F$25,5,FALSE)</f>
        <v>39.94</v>
      </c>
      <c r="L495" s="19" t="str">
        <f>IF(exp_SILP!$B495="A4.10 - LEP E - ORIENTAMENTO SPECIALISTICO SKILL GAP ANALYSIS - GRUPPO 3P",0,VLOOKUP(exp_SILP!$Y495,'DATI CM'!$A$2:$F$28,6,FALSE))</f>
        <v/>
      </c>
      <c r="M495" s="19">
        <f>IFERROR(VLOOKUP(exp_SILP!$B495,'DATI CM'!$H$2:$I$16,2,FALSE)*exp_SILP!$F495,0)</f>
        <v>0</v>
      </c>
      <c r="N495" s="18" t="str">
        <f>VLOOKUP(exp_SILP!$B495,'DATI COMMESSE'!$A$2:$F$25,4,FALSE)</f>
        <v>GOL</v>
      </c>
      <c r="O495" s="20">
        <f>VLOOKUP(exp_SILP!$B495,'DATI COMMESSE'!$A$2:$F$25,5,FALSE)*exp_SILP!$F495</f>
        <v>119.82</v>
      </c>
      <c r="P495" s="18" t="str">
        <f>IF(MID(exp_SILP!$W495,10,2)&gt;"40","F","M")</f>
        <v>F</v>
      </c>
      <c r="Q495" s="24" t="s">
        <v>1070</v>
      </c>
      <c r="R495" s="22" t="s">
        <v>861</v>
      </c>
      <c r="S495" s="22" t="s">
        <v>70</v>
      </c>
      <c r="T495" s="22" t="s">
        <v>58</v>
      </c>
      <c r="U495" s="22" t="s">
        <v>59</v>
      </c>
      <c r="V495" s="22" t="s">
        <v>1071</v>
      </c>
      <c r="W495" s="22" t="s">
        <v>1072</v>
      </c>
      <c r="X495" s="22" t="s">
        <v>1073</v>
      </c>
      <c r="Y495" s="22" t="s">
        <v>18</v>
      </c>
      <c r="Z495" s="22" t="s">
        <v>63</v>
      </c>
      <c r="AA495" s="22" t="s">
        <v>64</v>
      </c>
      <c r="AB495" s="22" t="s">
        <v>65</v>
      </c>
      <c r="AC495" s="22" t="s">
        <v>82</v>
      </c>
      <c r="AD495" s="22" t="s">
        <v>59</v>
      </c>
      <c r="AE495" s="22" t="s">
        <v>59</v>
      </c>
      <c r="AF495" s="22" t="s">
        <v>59</v>
      </c>
      <c r="AG495" s="25" t="s">
        <v>101</v>
      </c>
      <c r="AH495" s="22" t="s">
        <v>1074</v>
      </c>
      <c r="AI495" s="22" t="s">
        <v>83</v>
      </c>
      <c r="AJ495" s="22" t="str">
        <f>VLOOKUP(exp_SILP!$Y495,'DATI CM'!$A$2:$F$28,2,FALSE)</f>
        <v>TRZCST69B41F952V</v>
      </c>
    </row>
    <row r="496" ht="15.75" hidden="1" customHeight="1">
      <c r="A496" s="10" t="str">
        <f>IFERROR(VLOOKUP(exp_SILP!$W496,exp_utenti_P!D:D,1,FALSE),"_DA INSERIRE")</f>
        <v>PGLMRC92T07F952V</v>
      </c>
      <c r="B496" s="10" t="str">
        <f>IF(AND(exp_SILP!$S496="A.3 ORIENTAMENTO PROFESSIONALE",exp_SILP!$AD496="4.2"),"A.3 ORIENTAMENTO PROFESSIONALE (CARCERE)",
IF(AND(exp_SILP!$S496="A.3 ORIENTAMENTO PROFESSIONALE",exp_SILP!$AD496="."),"A.3 ORIENTAMENTO PROFESSIONALE (CARCERE)",
IF(AND(exp_SILP!$S496="A.4 CONSULENZA ORIENTATIVA",exp_SILP!$AD496="4.2"),"A.4 CONSULENZA ORIENTATIVA (CARCERE)",
IF(AND(exp_SILP!$S496="A.4 CONSULENZA ORIENTATIVA",exp_SILP!$AD496="."),"A.4 CONSULENZA ORIENTATIVA (CARCERE)",
IF(AND(exp_SILP!$S496="A.5 - LEP F1 - ACCOMPAGNAMENTO AL LAVORO",exp_SILP!$AD496="4.2"),"A.5 - LEP F1 - ACCOMPAGNAMENTO AL LAVORO (CARCERE)",
IF(AND(exp_SILP!$S496="A.5 - LEP F1 - ACCOMPAGNAMENTO AL LAVORO",exp_SILP!$AD496="."),"A.5 - LEP F1 - ACCOMPAGNAMENTO AL LAVORO (CARCERE)",
IF(AND(exp_SILP!$S496="A.5.2a - TUTORAGGIO TIROCINI",exp_SILP!$AD496="4.2"),"A.5.2a - TUTORAGGIO TIROCINI (CARCERE)",
exp_SILP!$S496)))))))</f>
        <v>A4.10 - LEP E - ORIENTAMENTO SPECIALISTICO SKILL GAP ANALYSIS</v>
      </c>
      <c r="C496" s="11" t="str">
        <f>CONCATENATE(VLOOKUP(exp_SILP!$B496,'DATI COMMESSE'!$A$2:$F$25,4,FALSE)," - ", VLOOKUP(exp_SILP!$B496,'DATI COMMESSE'!$A$2:$F$25,2,FALSE)," - ",VLOOKUP(exp_SILP!$B496,'DATI COMMESSE'!$A$2:$F$25,3,FALSE))</f>
        <v>GOL - 22-02-5000 - 22-12-5003</v>
      </c>
      <c r="D496" s="11" t="str">
        <f>LEFT(exp_SILP!$R496,5)</f>
        <v>17:00</v>
      </c>
      <c r="E496" s="11" t="str">
        <f>RIGHT(exp_SILP!$R496,5)</f>
        <v>18:00</v>
      </c>
      <c r="F496" s="11">
        <f>IF(exp_SILP!$AG496&gt;=60,exp_SILP!$AG496/60,exp_SILP!$AG496)</f>
        <v>1</v>
      </c>
      <c r="G496" s="11" t="str">
        <f>VLOOKUP(exp_SILP!$Y496,'DATI CM'!$A$2:$F$28,2,FALSE)</f>
        <v>TRZCST69B41F952V</v>
      </c>
      <c r="H496" s="11" t="str">
        <f>VLOOKUP(exp_SILP!$Y496,'DATI CM'!$A$2:$F$28,3,FALSE)</f>
        <v/>
      </c>
      <c r="I496" s="11" t="str">
        <f t="shared" si="1"/>
        <v>N</v>
      </c>
      <c r="J496" s="11" t="str">
        <f>VLOOKUP(exp_SILP!$Y496,'DATI CM'!$A$2:$F$28,4,FALSE)</f>
        <v/>
      </c>
      <c r="K496" s="12">
        <f>VLOOKUP(exp_SILP!$B496,'DATI COMMESSE'!$A$2:$F$25,5,FALSE)</f>
        <v>39.94</v>
      </c>
      <c r="L496" s="12" t="str">
        <f>IF(exp_SILP!$B496="A4.10 - LEP E - ORIENTAMENTO SPECIALISTICO SKILL GAP ANALYSIS - GRUPPO 3P",0,VLOOKUP(exp_SILP!$Y496,'DATI CM'!$A$2:$F$28,6,FALSE))</f>
        <v/>
      </c>
      <c r="M496" s="12">
        <f>IFERROR(VLOOKUP(exp_SILP!$B496,'DATI CM'!$H$2:$I$16,2,FALSE)*exp_SILP!$F496,0)</f>
        <v>0</v>
      </c>
      <c r="N496" s="11" t="str">
        <f>VLOOKUP(exp_SILP!$B496,'DATI COMMESSE'!$A$2:$F$25,4,FALSE)</f>
        <v>GOL</v>
      </c>
      <c r="O496" s="13">
        <f>VLOOKUP(exp_SILP!$B496,'DATI COMMESSE'!$A$2:$F$25,5,FALSE)*exp_SILP!$F496</f>
        <v>39.94</v>
      </c>
      <c r="P496" s="11" t="str">
        <f>IF(MID(exp_SILP!$W496,10,2)&gt;"40","F","M")</f>
        <v>M</v>
      </c>
      <c r="Q496" s="27" t="s">
        <v>1070</v>
      </c>
      <c r="R496" s="15" t="s">
        <v>93</v>
      </c>
      <c r="S496" s="15" t="s">
        <v>70</v>
      </c>
      <c r="T496" s="15" t="s">
        <v>58</v>
      </c>
      <c r="U496" s="15" t="s">
        <v>59</v>
      </c>
      <c r="V496" s="15" t="s">
        <v>1075</v>
      </c>
      <c r="W496" s="15" t="s">
        <v>1076</v>
      </c>
      <c r="X496" s="15" t="s">
        <v>1077</v>
      </c>
      <c r="Y496" s="15" t="s">
        <v>18</v>
      </c>
      <c r="Z496" s="15" t="s">
        <v>63</v>
      </c>
      <c r="AA496" s="15" t="s">
        <v>64</v>
      </c>
      <c r="AB496" s="15" t="s">
        <v>65</v>
      </c>
      <c r="AC496" s="15" t="s">
        <v>82</v>
      </c>
      <c r="AD496" s="15" t="s">
        <v>59</v>
      </c>
      <c r="AE496" s="15" t="s">
        <v>59</v>
      </c>
      <c r="AF496" s="15" t="s">
        <v>59</v>
      </c>
      <c r="AG496" s="28" t="s">
        <v>67</v>
      </c>
      <c r="AH496" s="15" t="s">
        <v>1078</v>
      </c>
      <c r="AI496" s="15" t="s">
        <v>83</v>
      </c>
      <c r="AJ496" s="15" t="str">
        <f>VLOOKUP(exp_SILP!$Y496,'DATI CM'!$A$2:$F$28,2,FALSE)</f>
        <v>TRZCST69B41F952V</v>
      </c>
    </row>
    <row r="497" ht="15.75" hidden="1" customHeight="1">
      <c r="A497" s="17" t="str">
        <f>IFERROR(VLOOKUP(exp_SILP!$W497,exp_utenti_P!D:D,1,FALSE),"_DA INSERIRE")</f>
        <v>PLZMNG81R46F258A</v>
      </c>
      <c r="B497" s="17" t="str">
        <f>IF(AND(exp_SILP!$S497="A.3 ORIENTAMENTO PROFESSIONALE",exp_SILP!$AD497="4.2"),"A.3 ORIENTAMENTO PROFESSIONALE (CARCERE)",
IF(AND(exp_SILP!$S497="A.3 ORIENTAMENTO PROFESSIONALE",exp_SILP!$AD497="."),"A.3 ORIENTAMENTO PROFESSIONALE (CARCERE)",
IF(AND(exp_SILP!$S497="A.4 CONSULENZA ORIENTATIVA",exp_SILP!$AD497="4.2"),"A.4 CONSULENZA ORIENTATIVA (CARCERE)",
IF(AND(exp_SILP!$S497="A.4 CONSULENZA ORIENTATIVA",exp_SILP!$AD497="."),"A.4 CONSULENZA ORIENTATIVA (CARCERE)",
IF(AND(exp_SILP!$S497="A.5 - LEP F1 - ACCOMPAGNAMENTO AL LAVORO",exp_SILP!$AD497="4.2"),"A.5 - LEP F1 - ACCOMPAGNAMENTO AL LAVORO (CARCERE)",
IF(AND(exp_SILP!$S497="A.5 - LEP F1 - ACCOMPAGNAMENTO AL LAVORO",exp_SILP!$AD497="."),"A.5 - LEP F1 - ACCOMPAGNAMENTO AL LAVORO (CARCERE)",
IF(AND(exp_SILP!$S497="A.5.2a - TUTORAGGIO TIROCINI",exp_SILP!$AD497="4.2"),"A.5.2a - TUTORAGGIO TIROCINI (CARCERE)",
exp_SILP!$S497)))))))</f>
        <v>A4.10 - LEP E - ORIENTAMENTO SPECIALISTICO SKILL GAP ANALYSIS</v>
      </c>
      <c r="C497" s="18" t="str">
        <f>CONCATENATE(VLOOKUP(exp_SILP!$B497,'DATI COMMESSE'!$A$2:$F$25,4,FALSE)," - ", VLOOKUP(exp_SILP!$B497,'DATI COMMESSE'!$A$2:$F$25,2,FALSE)," - ",VLOOKUP(exp_SILP!$B497,'DATI COMMESSE'!$A$2:$F$25,3,FALSE))</f>
        <v>GOL - 22-02-5000 - 22-12-5003</v>
      </c>
      <c r="D497" s="18" t="str">
        <f>LEFT(exp_SILP!$R497,5)</f>
        <v>12:00</v>
      </c>
      <c r="E497" s="18" t="str">
        <f>RIGHT(exp_SILP!$R497,5)</f>
        <v>13:00</v>
      </c>
      <c r="F497" s="18">
        <f>IF(exp_SILP!$AG497&gt;=60,exp_SILP!$AG497/60,exp_SILP!$AG497)</f>
        <v>1</v>
      </c>
      <c r="G497" s="18" t="str">
        <f>VLOOKUP(exp_SILP!$Y497,'DATI CM'!$A$2:$F$28,2,FALSE)</f>
        <v>DNRSMN97E58L219U</v>
      </c>
      <c r="H497" s="18" t="str">
        <f>VLOOKUP(exp_SILP!$Y497,'DATI CM'!$A$2:$F$28,3,FALSE)</f>
        <v/>
      </c>
      <c r="I497" s="18" t="str">
        <f t="shared" si="1"/>
        <v>N</v>
      </c>
      <c r="J497" s="18" t="str">
        <f>VLOOKUP(exp_SILP!$Y497,'DATI CM'!$A$2:$F$28,4,FALSE)</f>
        <v/>
      </c>
      <c r="K497" s="19">
        <f>VLOOKUP(exp_SILP!$B497,'DATI COMMESSE'!$A$2:$F$25,5,FALSE)</f>
        <v>39.94</v>
      </c>
      <c r="L497" s="19" t="str">
        <f>IF(exp_SILP!$B497="A4.10 - LEP E - ORIENTAMENTO SPECIALISTICO SKILL GAP ANALYSIS - GRUPPO 3P",0,VLOOKUP(exp_SILP!$Y497,'DATI CM'!$A$2:$F$28,6,FALSE))</f>
        <v/>
      </c>
      <c r="M497" s="19">
        <f>IFERROR(VLOOKUP(exp_SILP!$B497,'DATI CM'!$H$2:$I$16,2,FALSE)*exp_SILP!$F497,0)</f>
        <v>0</v>
      </c>
      <c r="N497" s="18" t="str">
        <f>VLOOKUP(exp_SILP!$B497,'DATI COMMESSE'!$A$2:$F$25,4,FALSE)</f>
        <v>GOL</v>
      </c>
      <c r="O497" s="20">
        <f>VLOOKUP(exp_SILP!$B497,'DATI COMMESSE'!$A$2:$F$25,5,FALSE)*exp_SILP!$F497</f>
        <v>39.94</v>
      </c>
      <c r="P497" s="18" t="str">
        <f>IF(MID(exp_SILP!$W497,10,2)&gt;"40","F","M")</f>
        <v>F</v>
      </c>
      <c r="Q497" s="24" t="s">
        <v>1070</v>
      </c>
      <c r="R497" s="22" t="s">
        <v>102</v>
      </c>
      <c r="S497" s="22" t="s">
        <v>70</v>
      </c>
      <c r="T497" s="22" t="s">
        <v>58</v>
      </c>
      <c r="U497" s="22" t="s">
        <v>59</v>
      </c>
      <c r="V497" s="22" t="s">
        <v>1079</v>
      </c>
      <c r="W497" s="22" t="s">
        <v>1080</v>
      </c>
      <c r="X497" s="22" t="s">
        <v>1081</v>
      </c>
      <c r="Y497" s="22" t="s">
        <v>8</v>
      </c>
      <c r="Z497" s="22" t="s">
        <v>63</v>
      </c>
      <c r="AA497" s="22" t="s">
        <v>64</v>
      </c>
      <c r="AB497" s="22" t="s">
        <v>65</v>
      </c>
      <c r="AC497" s="22" t="s">
        <v>135</v>
      </c>
      <c r="AD497" s="22" t="s">
        <v>59</v>
      </c>
      <c r="AE497" s="22" t="s">
        <v>59</v>
      </c>
      <c r="AF497" s="22" t="s">
        <v>114</v>
      </c>
      <c r="AG497" s="25" t="s">
        <v>67</v>
      </c>
      <c r="AH497" s="22" t="s">
        <v>1070</v>
      </c>
      <c r="AI497" s="22" t="s">
        <v>143</v>
      </c>
      <c r="AJ497" s="22" t="str">
        <f>VLOOKUP(exp_SILP!$Y497,'DATI CM'!$A$2:$F$28,2,FALSE)</f>
        <v>DNRSMN97E58L219U</v>
      </c>
    </row>
    <row r="498" ht="15.75" hidden="1" customHeight="1">
      <c r="A498" s="10" t="str">
        <f>IFERROR(VLOOKUP(exp_SILP!$W498,exp_utenti_P!D:D,1,FALSE),"_DA INSERIRE")</f>
        <v>PLZMNG81R46F258A</v>
      </c>
      <c r="B498" s="10" t="str">
        <f>IF(AND(exp_SILP!$S498="A.3 ORIENTAMENTO PROFESSIONALE",exp_SILP!$AD498="4.2"),"A.3 ORIENTAMENTO PROFESSIONALE (CARCERE)",
IF(AND(exp_SILP!$S498="A.3 ORIENTAMENTO PROFESSIONALE",exp_SILP!$AD498="."),"A.3 ORIENTAMENTO PROFESSIONALE (CARCERE)",
IF(AND(exp_SILP!$S498="A.4 CONSULENZA ORIENTATIVA",exp_SILP!$AD498="4.2"),"A.4 CONSULENZA ORIENTATIVA (CARCERE)",
IF(AND(exp_SILP!$S498="A.4 CONSULENZA ORIENTATIVA",exp_SILP!$AD498="."),"A.4 CONSULENZA ORIENTATIVA (CARCERE)",
IF(AND(exp_SILP!$S498="A.5 - LEP F1 - ACCOMPAGNAMENTO AL LAVORO",exp_SILP!$AD498="4.2"),"A.5 - LEP F1 - ACCOMPAGNAMENTO AL LAVORO (CARCERE)",
IF(AND(exp_SILP!$S498="A.5 - LEP F1 - ACCOMPAGNAMENTO AL LAVORO",exp_SILP!$AD498="."),"A.5 - LEP F1 - ACCOMPAGNAMENTO AL LAVORO (CARCERE)",
IF(AND(exp_SILP!$S498="A.5.2a - TUTORAGGIO TIROCINI",exp_SILP!$AD498="4.2"),"A.5.2a - TUTORAGGIO TIROCINI (CARCERE)",
exp_SILP!$S498)))))))</f>
        <v>A4.10 - LEP E - ORIENTAMENTO SPECIALISTICO SKILL GAP ANALYSIS</v>
      </c>
      <c r="C498" s="11" t="str">
        <f>CONCATENATE(VLOOKUP(exp_SILP!$B498,'DATI COMMESSE'!$A$2:$F$25,4,FALSE)," - ", VLOOKUP(exp_SILP!$B498,'DATI COMMESSE'!$A$2:$F$25,2,FALSE)," - ",VLOOKUP(exp_SILP!$B498,'DATI COMMESSE'!$A$2:$F$25,3,FALSE))</f>
        <v>GOL - 22-02-5000 - 22-12-5003</v>
      </c>
      <c r="D498" s="11" t="str">
        <f>LEFT(exp_SILP!$R498,5)</f>
        <v>09:00</v>
      </c>
      <c r="E498" s="11" t="str">
        <f>RIGHT(exp_SILP!$R498,5)</f>
        <v>12:00</v>
      </c>
      <c r="F498" s="11">
        <f>IF(exp_SILP!$AG498&gt;=60,exp_SILP!$AG498/60,exp_SILP!$AG498)</f>
        <v>3</v>
      </c>
      <c r="G498" s="11" t="str">
        <f>VLOOKUP(exp_SILP!$Y498,'DATI CM'!$A$2:$F$28,2,FALSE)</f>
        <v>DNRSMN97E58L219U</v>
      </c>
      <c r="H498" s="11" t="str">
        <f>VLOOKUP(exp_SILP!$Y498,'DATI CM'!$A$2:$F$28,3,FALSE)</f>
        <v/>
      </c>
      <c r="I498" s="11" t="str">
        <f t="shared" si="1"/>
        <v>N</v>
      </c>
      <c r="J498" s="11" t="str">
        <f>VLOOKUP(exp_SILP!$Y498,'DATI CM'!$A$2:$F$28,4,FALSE)</f>
        <v/>
      </c>
      <c r="K498" s="12">
        <f>VLOOKUP(exp_SILP!$B498,'DATI COMMESSE'!$A$2:$F$25,5,FALSE)</f>
        <v>39.94</v>
      </c>
      <c r="L498" s="12" t="str">
        <f>IF(exp_SILP!$B498="A4.10 - LEP E - ORIENTAMENTO SPECIALISTICO SKILL GAP ANALYSIS - GRUPPO 3P",0,VLOOKUP(exp_SILP!$Y498,'DATI CM'!$A$2:$F$28,6,FALSE))</f>
        <v/>
      </c>
      <c r="M498" s="12">
        <f>IFERROR(VLOOKUP(exp_SILP!$B498,'DATI CM'!$H$2:$I$16,2,FALSE)*exp_SILP!$F498,0)</f>
        <v>0</v>
      </c>
      <c r="N498" s="11" t="str">
        <f>VLOOKUP(exp_SILP!$B498,'DATI COMMESSE'!$A$2:$F$25,4,FALSE)</f>
        <v>GOL</v>
      </c>
      <c r="O498" s="13">
        <f>VLOOKUP(exp_SILP!$B498,'DATI COMMESSE'!$A$2:$F$25,5,FALSE)*exp_SILP!$F498</f>
        <v>119.82</v>
      </c>
      <c r="P498" s="11" t="str">
        <f>IF(MID(exp_SILP!$W498,10,2)&gt;"40","F","M")</f>
        <v>F</v>
      </c>
      <c r="Q498" s="27" t="s">
        <v>1070</v>
      </c>
      <c r="R498" s="15" t="s">
        <v>106</v>
      </c>
      <c r="S498" s="15" t="s">
        <v>70</v>
      </c>
      <c r="T498" s="15" t="s">
        <v>58</v>
      </c>
      <c r="U498" s="15" t="s">
        <v>59</v>
      </c>
      <c r="V498" s="15" t="s">
        <v>1079</v>
      </c>
      <c r="W498" s="15" t="s">
        <v>1080</v>
      </c>
      <c r="X498" s="15" t="s">
        <v>1081</v>
      </c>
      <c r="Y498" s="15" t="s">
        <v>8</v>
      </c>
      <c r="Z498" s="15" t="s">
        <v>63</v>
      </c>
      <c r="AA498" s="15" t="s">
        <v>64</v>
      </c>
      <c r="AB498" s="15" t="s">
        <v>65</v>
      </c>
      <c r="AC498" s="15" t="s">
        <v>135</v>
      </c>
      <c r="AD498" s="15" t="s">
        <v>59</v>
      </c>
      <c r="AE498" s="15" t="s">
        <v>59</v>
      </c>
      <c r="AF498" s="15" t="s">
        <v>59</v>
      </c>
      <c r="AG498" s="28" t="s">
        <v>101</v>
      </c>
      <c r="AH498" s="15" t="s">
        <v>1070</v>
      </c>
      <c r="AI498" s="15" t="s">
        <v>143</v>
      </c>
      <c r="AJ498" s="15" t="str">
        <f>VLOOKUP(exp_SILP!$Y498,'DATI CM'!$A$2:$F$28,2,FALSE)</f>
        <v>DNRSMN97E58L219U</v>
      </c>
    </row>
    <row r="499" ht="15.75" hidden="1" customHeight="1">
      <c r="A499" s="17" t="str">
        <f>IFERROR(VLOOKUP(exp_SILP!$W499,exp_utenti_P!D:D,1,FALSE),"_DA INSERIRE")</f>
        <v>SCHCHR90P52L219J</v>
      </c>
      <c r="B499" s="17" t="str">
        <f>IF(AND(exp_SILP!$S499="A.3 ORIENTAMENTO PROFESSIONALE",exp_SILP!$AD499="4.2"),"A.3 ORIENTAMENTO PROFESSIONALE (CARCERE)",
IF(AND(exp_SILP!$S499="A.3 ORIENTAMENTO PROFESSIONALE",exp_SILP!$AD499="."),"A.3 ORIENTAMENTO PROFESSIONALE (CARCERE)",
IF(AND(exp_SILP!$S499="A.4 CONSULENZA ORIENTATIVA",exp_SILP!$AD499="4.2"),"A.4 CONSULENZA ORIENTATIVA (CARCERE)",
IF(AND(exp_SILP!$S499="A.4 CONSULENZA ORIENTATIVA",exp_SILP!$AD499="."),"A.4 CONSULENZA ORIENTATIVA (CARCERE)",
IF(AND(exp_SILP!$S499="A.5 - LEP F1 - ACCOMPAGNAMENTO AL LAVORO",exp_SILP!$AD499="4.2"),"A.5 - LEP F1 - ACCOMPAGNAMENTO AL LAVORO (CARCERE)",
IF(AND(exp_SILP!$S499="A.5 - LEP F1 - ACCOMPAGNAMENTO AL LAVORO",exp_SILP!$AD499="."),"A.5 - LEP F1 - ACCOMPAGNAMENTO AL LAVORO (CARCERE)",
IF(AND(exp_SILP!$S499="A.5.2a - TUTORAGGIO TIROCINI",exp_SILP!$AD499="4.2"),"A.5.2a - TUTORAGGIO TIROCINI (CARCERE)",
exp_SILP!$S499)))))))</f>
        <v>A.5 - LEP F1 - ACCOMPAGNAMENTO AL LAVORO</v>
      </c>
      <c r="C499" s="18" t="str">
        <f>CONCATENATE(VLOOKUP(exp_SILP!$B499,'DATI COMMESSE'!$A$2:$F$25,4,FALSE)," - ", VLOOKUP(exp_SILP!$B499,'DATI COMMESSE'!$A$2:$F$25,2,FALSE)," - ",VLOOKUP(exp_SILP!$B499,'DATI COMMESSE'!$A$2:$F$25,3,FALSE))</f>
        <v>GOL - 22-02-5000 - 22-12-5003</v>
      </c>
      <c r="D499" s="18" t="str">
        <f>LEFT(exp_SILP!$R499,5)</f>
        <v>09:00</v>
      </c>
      <c r="E499" s="18" t="str">
        <f>RIGHT(exp_SILP!$R499,5)</f>
        <v>13:00</v>
      </c>
      <c r="F499" s="18">
        <f>IF(exp_SILP!$AG499&gt;=60,exp_SILP!$AG499/60,exp_SILP!$AG499)</f>
        <v>4</v>
      </c>
      <c r="G499" s="18" t="str">
        <f>VLOOKUP(exp_SILP!$Y499,'DATI CM'!$A$2:$F$28,2,FALSE)</f>
        <v>DNRSMN97E58L219U</v>
      </c>
      <c r="H499" s="18" t="str">
        <f>VLOOKUP(exp_SILP!$Y499,'DATI CM'!$A$2:$F$28,3,FALSE)</f>
        <v/>
      </c>
      <c r="I499" s="18" t="str">
        <f t="shared" si="1"/>
        <v>N</v>
      </c>
      <c r="J499" s="18" t="str">
        <f>VLOOKUP(exp_SILP!$Y499,'DATI CM'!$A$2:$F$28,4,FALSE)</f>
        <v/>
      </c>
      <c r="K499" s="19">
        <f>VLOOKUP(exp_SILP!$B499,'DATI COMMESSE'!$A$2:$F$25,5,FALSE)</f>
        <v>39.94</v>
      </c>
      <c r="L499" s="19" t="str">
        <f>IF(exp_SILP!$B499="A4.10 - LEP E - ORIENTAMENTO SPECIALISTICO SKILL GAP ANALYSIS - GRUPPO 3P",0,VLOOKUP(exp_SILP!$Y499,'DATI CM'!$A$2:$F$28,6,FALSE))</f>
        <v/>
      </c>
      <c r="M499" s="19">
        <f>IFERROR(VLOOKUP(exp_SILP!$B499,'DATI CM'!$H$2:$I$16,2,FALSE)*exp_SILP!$F499,0)</f>
        <v>0</v>
      </c>
      <c r="N499" s="18" t="str">
        <f>VLOOKUP(exp_SILP!$B499,'DATI COMMESSE'!$A$2:$F$25,4,FALSE)</f>
        <v>GOL</v>
      </c>
      <c r="O499" s="20">
        <f>VLOOKUP(exp_SILP!$B499,'DATI COMMESSE'!$A$2:$F$25,5,FALSE)*exp_SILP!$F499</f>
        <v>159.76</v>
      </c>
      <c r="P499" s="18" t="str">
        <f>IF(MID(exp_SILP!$W499,10,2)&gt;"40","F","M")</f>
        <v>F</v>
      </c>
      <c r="Q499" s="24" t="s">
        <v>753</v>
      </c>
      <c r="R499" s="22" t="s">
        <v>574</v>
      </c>
      <c r="S499" s="22" t="s">
        <v>57</v>
      </c>
      <c r="T499" s="22" t="s">
        <v>58</v>
      </c>
      <c r="U499" s="22" t="s">
        <v>59</v>
      </c>
      <c r="V499" s="22" t="s">
        <v>953</v>
      </c>
      <c r="W499" s="22" t="s">
        <v>954</v>
      </c>
      <c r="X499" s="22" t="s">
        <v>955</v>
      </c>
      <c r="Y499" s="22" t="s">
        <v>8</v>
      </c>
      <c r="Z499" s="22" t="s">
        <v>63</v>
      </c>
      <c r="AA499" s="22" t="s">
        <v>64</v>
      </c>
      <c r="AB499" s="22" t="s">
        <v>65</v>
      </c>
      <c r="AC499" s="22" t="s">
        <v>135</v>
      </c>
      <c r="AD499" s="22" t="s">
        <v>59</v>
      </c>
      <c r="AE499" s="22" t="s">
        <v>59</v>
      </c>
      <c r="AF499" s="22" t="s">
        <v>59</v>
      </c>
      <c r="AG499" s="25" t="s">
        <v>136</v>
      </c>
      <c r="AH499" s="22" t="s">
        <v>753</v>
      </c>
      <c r="AI499" s="22" t="s">
        <v>143</v>
      </c>
      <c r="AJ499" s="22" t="str">
        <f>VLOOKUP(exp_SILP!$Y499,'DATI CM'!$A$2:$F$28,2,FALSE)</f>
        <v>DNRSMN97E58L219U</v>
      </c>
    </row>
    <row r="500" ht="15.75" hidden="1" customHeight="1">
      <c r="A500" s="10" t="str">
        <f>IFERROR(VLOOKUP(exp_SILP!$W500,exp_utenti_P!D:D,1,FALSE),"_DA INSERIRE")</f>
        <v>VGNLBT66S58F952D</v>
      </c>
      <c r="B500" s="10" t="str">
        <f>IF(AND(exp_SILP!$S500="A.3 ORIENTAMENTO PROFESSIONALE",exp_SILP!$AD500="4.2"),"A.3 ORIENTAMENTO PROFESSIONALE (CARCERE)",
IF(AND(exp_SILP!$S500="A.3 ORIENTAMENTO PROFESSIONALE",exp_SILP!$AD500="."),"A.3 ORIENTAMENTO PROFESSIONALE (CARCERE)",
IF(AND(exp_SILP!$S500="A.4 CONSULENZA ORIENTATIVA",exp_SILP!$AD500="4.2"),"A.4 CONSULENZA ORIENTATIVA (CARCERE)",
IF(AND(exp_SILP!$S500="A.4 CONSULENZA ORIENTATIVA",exp_SILP!$AD500="."),"A.4 CONSULENZA ORIENTATIVA (CARCERE)",
IF(AND(exp_SILP!$S500="A.5 - LEP F1 - ACCOMPAGNAMENTO AL LAVORO",exp_SILP!$AD500="4.2"),"A.5 - LEP F1 - ACCOMPAGNAMENTO AL LAVORO (CARCERE)",
IF(AND(exp_SILP!$S500="A.5 - LEP F1 - ACCOMPAGNAMENTO AL LAVORO",exp_SILP!$AD500="."),"A.5 - LEP F1 - ACCOMPAGNAMENTO AL LAVORO (CARCERE)",
IF(AND(exp_SILP!$S500="A.5.2a - TUTORAGGIO TIROCINI",exp_SILP!$AD500="4.2"),"A.5.2a - TUTORAGGIO TIROCINI (CARCERE)",
exp_SILP!$S500)))))))</f>
        <v>A.5 - LEP F1 - ACCOMPAGNAMENTO AL LAVORO</v>
      </c>
      <c r="C500" s="11" t="str">
        <f>CONCATENATE(VLOOKUP(exp_SILP!$B500,'DATI COMMESSE'!$A$2:$F$25,4,FALSE)," - ", VLOOKUP(exp_SILP!$B500,'DATI COMMESSE'!$A$2:$F$25,2,FALSE)," - ",VLOOKUP(exp_SILP!$B500,'DATI COMMESSE'!$A$2:$F$25,3,FALSE))</f>
        <v>GOL - 22-02-5000 - 22-12-5003</v>
      </c>
      <c r="D500" s="11" t="str">
        <f>LEFT(exp_SILP!$R500,5)</f>
        <v>09:00</v>
      </c>
      <c r="E500" s="11" t="str">
        <f>RIGHT(exp_SILP!$R500,5)</f>
        <v>11:00</v>
      </c>
      <c r="F500" s="11">
        <f>IF(exp_SILP!$AG500&gt;=60,exp_SILP!$AG500/60,exp_SILP!$AG500)</f>
        <v>2</v>
      </c>
      <c r="G500" s="11" t="str">
        <f>VLOOKUP(exp_SILP!$Y500,'DATI CM'!$A$2:$F$28,2,FALSE)</f>
        <v>RSCDAA66H43F952Q</v>
      </c>
      <c r="H500" s="11" t="str">
        <f>VLOOKUP(exp_SILP!$Y500,'DATI CM'!$A$2:$F$28,3,FALSE)</f>
        <v>A011</v>
      </c>
      <c r="I500" s="11" t="str">
        <f t="shared" si="1"/>
        <v>N</v>
      </c>
      <c r="J500" s="11" t="str">
        <f>VLOOKUP(exp_SILP!$Y500,'DATI CM'!$A$2:$F$28,4,FALSE)</f>
        <v>NO</v>
      </c>
      <c r="K500" s="12">
        <f>VLOOKUP(exp_SILP!$B500,'DATI COMMESSE'!$A$2:$F$25,5,FALSE)</f>
        <v>39.94</v>
      </c>
      <c r="L500" s="12">
        <f>IF(exp_SILP!$B500="A4.10 - LEP E - ORIENTAMENTO SPECIALISTICO SKILL GAP ANALYSIS - GRUPPO 3P",0,VLOOKUP(exp_SILP!$Y500,'DATI CM'!$A$2:$F$28,6,FALSE))</f>
        <v>25</v>
      </c>
      <c r="M500" s="12">
        <f>IFERROR(VLOOKUP(exp_SILP!$B500,'DATI CM'!$H$2:$I$16,2,FALSE)*exp_SILP!$F500,0)</f>
        <v>0</v>
      </c>
      <c r="N500" s="11" t="str">
        <f>VLOOKUP(exp_SILP!$B500,'DATI COMMESSE'!$A$2:$F$25,4,FALSE)</f>
        <v>GOL</v>
      </c>
      <c r="O500" s="13">
        <f>VLOOKUP(exp_SILP!$B500,'DATI COMMESSE'!$A$2:$F$25,5,FALSE)*exp_SILP!$F500</f>
        <v>79.88</v>
      </c>
      <c r="P500" s="11" t="str">
        <f>IF(MID(exp_SILP!$W500,10,2)&gt;"40","F","M")</f>
        <v>F</v>
      </c>
      <c r="Q500" s="27" t="s">
        <v>753</v>
      </c>
      <c r="R500" s="15" t="s">
        <v>223</v>
      </c>
      <c r="S500" s="15" t="s">
        <v>57</v>
      </c>
      <c r="T500" s="15" t="s">
        <v>58</v>
      </c>
      <c r="U500" s="15" t="s">
        <v>59</v>
      </c>
      <c r="V500" s="15" t="s">
        <v>868</v>
      </c>
      <c r="W500" s="15" t="s">
        <v>869</v>
      </c>
      <c r="X500" s="15" t="s">
        <v>870</v>
      </c>
      <c r="Y500" s="15" t="s">
        <v>16</v>
      </c>
      <c r="Z500" s="15" t="s">
        <v>63</v>
      </c>
      <c r="AA500" s="15" t="s">
        <v>64</v>
      </c>
      <c r="AB500" s="15" t="s">
        <v>65</v>
      </c>
      <c r="AC500" s="15" t="s">
        <v>82</v>
      </c>
      <c r="AD500" s="15" t="s">
        <v>59</v>
      </c>
      <c r="AE500" s="15" t="s">
        <v>59</v>
      </c>
      <c r="AF500" s="15" t="s">
        <v>59</v>
      </c>
      <c r="AG500" s="28" t="s">
        <v>76</v>
      </c>
      <c r="AH500" s="15" t="s">
        <v>856</v>
      </c>
      <c r="AI500" s="15" t="s">
        <v>198</v>
      </c>
      <c r="AJ500" s="15" t="str">
        <f>VLOOKUP(exp_SILP!$Y500,'DATI CM'!$A$2:$F$28,2,FALSE)</f>
        <v>RSCDAA66H43F952Q</v>
      </c>
    </row>
    <row r="501" ht="15.75" customHeight="1">
      <c r="A501" s="17" t="str">
        <f>IFERROR(VLOOKUP(exp_SILP!$W501,exp_utenti_P!D:D,1,FALSE),"_DA INSERIRE")</f>
        <v>BBRDRN96A60Z129M</v>
      </c>
      <c r="B501" s="17" t="str">
        <f>IF(AND(exp_SILP!$S501="A.3 ORIENTAMENTO PROFESSIONALE",exp_SILP!$AD501="4.2"),"A.3 ORIENTAMENTO PROFESSIONALE (CARCERE)",
IF(AND(exp_SILP!$S501="A.3 ORIENTAMENTO PROFESSIONALE",exp_SILP!$AD501="."),"A.3 ORIENTAMENTO PROFESSIONALE (CARCERE)",
IF(AND(exp_SILP!$S501="A.4 CONSULENZA ORIENTATIVA",exp_SILP!$AD501="4.2"),"A.4 CONSULENZA ORIENTATIVA (CARCERE)",
IF(AND(exp_SILP!$S501="A.4 CONSULENZA ORIENTATIVA",exp_SILP!$AD501="."),"A.4 CONSULENZA ORIENTATIVA (CARCERE)",
IF(AND(exp_SILP!$S501="A.5 - LEP F1 - ACCOMPAGNAMENTO AL LAVORO",exp_SILP!$AD501="4.2"),"A.5 - LEP F1 - ACCOMPAGNAMENTO AL LAVORO (CARCERE)",
IF(AND(exp_SILP!$S501="A.5 - LEP F1 - ACCOMPAGNAMENTO AL LAVORO",exp_SILP!$AD501="."),"A.5 - LEP F1 - ACCOMPAGNAMENTO AL LAVORO (CARCERE)",
IF(AND(exp_SILP!$S501="A.5.2a - TUTORAGGIO TIROCINI",exp_SILP!$AD501="4.2"),"A.5.2a - TUTORAGGIO TIROCINI (CARCERE)",
exp_SILP!$S501)))))))</f>
        <v>A4.10 - LEP E - ORIENTAMENTO SPECIALISTICO SKILL GAP ANALYSIS</v>
      </c>
      <c r="C501" s="18" t="str">
        <f>CONCATENATE(VLOOKUP(exp_SILP!$B501,'DATI COMMESSE'!$A$2:$F$25,4,FALSE)," - ", VLOOKUP(exp_SILP!$B501,'DATI COMMESSE'!$A$2:$F$25,2,FALSE)," - ",VLOOKUP(exp_SILP!$B501,'DATI COMMESSE'!$A$2:$F$25,3,FALSE))</f>
        <v>GOL - 22-02-5000 - 22-12-5003</v>
      </c>
      <c r="D501" s="18" t="str">
        <f>LEFT(exp_SILP!$R501,5)</f>
        <v>15:00</v>
      </c>
      <c r="E501" s="18" t="str">
        <f>RIGHT(exp_SILP!$R501,5)</f>
        <v>18:00</v>
      </c>
      <c r="F501" s="18">
        <f>IF(exp_SILP!$AG501&gt;=60,exp_SILP!$AG501/60,exp_SILP!$AG501)</f>
        <v>3</v>
      </c>
      <c r="G501" s="18" t="str">
        <f>VLOOKUP(exp_SILP!$Y501,'DATI CM'!$A$2:$F$28,2,FALSE)</f>
        <v>MNRCLD73B46G674U</v>
      </c>
      <c r="H501" s="18" t="str">
        <f>VLOOKUP(exp_SILP!$Y501,'DATI CM'!$A$2:$F$28,3,FALSE)</f>
        <v>A011</v>
      </c>
      <c r="I501" s="18" t="str">
        <f t="shared" si="1"/>
        <v>N</v>
      </c>
      <c r="J501" s="18" t="str">
        <f>VLOOKUP(exp_SILP!$Y501,'DATI CM'!$A$2:$F$28,4,FALSE)</f>
        <v>TORINO</v>
      </c>
      <c r="K501" s="19">
        <f>VLOOKUP(exp_SILP!$B501,'DATI COMMESSE'!$A$2:$F$25,5,FALSE)</f>
        <v>39.94</v>
      </c>
      <c r="L501" s="19">
        <f>IF(exp_SILP!$B501="A4.10 - LEP E - ORIENTAMENTO SPECIALISTICO SKILL GAP ANALYSIS - GRUPPO 3P",0,VLOOKUP(exp_SILP!$Y501,'DATI CM'!$A$2:$F$28,6,FALSE))</f>
        <v>25</v>
      </c>
      <c r="M501" s="19">
        <f>IFERROR(VLOOKUP(exp_SILP!$B501,'DATI CM'!$H$2:$I$16,2,FALSE)*exp_SILP!$F501,0)</f>
        <v>0</v>
      </c>
      <c r="N501" s="18" t="str">
        <f>VLOOKUP(exp_SILP!$B501,'DATI COMMESSE'!$A$2:$F$25,4,FALSE)</f>
        <v>GOL</v>
      </c>
      <c r="O501" s="20">
        <f>VLOOKUP(exp_SILP!$B501,'DATI COMMESSE'!$A$2:$F$25,5,FALSE)*exp_SILP!$F501</f>
        <v>119.82</v>
      </c>
      <c r="P501" s="18" t="str">
        <f>IF(MID(exp_SILP!$W501,10,2)&gt;"40","F","M")</f>
        <v>F</v>
      </c>
      <c r="Q501" s="24" t="s">
        <v>753</v>
      </c>
      <c r="R501" s="22" t="s">
        <v>234</v>
      </c>
      <c r="S501" s="22" t="s">
        <v>70</v>
      </c>
      <c r="T501" s="22" t="s">
        <v>58</v>
      </c>
      <c r="U501" s="22" t="s">
        <v>59</v>
      </c>
      <c r="V501" s="22" t="s">
        <v>743</v>
      </c>
      <c r="W501" s="22" t="s">
        <v>744</v>
      </c>
      <c r="X501" s="22" t="s">
        <v>745</v>
      </c>
      <c r="Y501" s="22" t="s">
        <v>14</v>
      </c>
      <c r="Z501" s="22" t="s">
        <v>63</v>
      </c>
      <c r="AA501" s="22" t="s">
        <v>64</v>
      </c>
      <c r="AB501" s="22" t="s">
        <v>74</v>
      </c>
      <c r="AC501" s="22" t="s">
        <v>135</v>
      </c>
      <c r="AD501" s="22" t="s">
        <v>59</v>
      </c>
      <c r="AE501" s="22" t="s">
        <v>59</v>
      </c>
      <c r="AF501" s="22" t="s">
        <v>59</v>
      </c>
      <c r="AG501" s="25" t="s">
        <v>101</v>
      </c>
      <c r="AH501" s="22" t="s">
        <v>1082</v>
      </c>
      <c r="AI501" s="22" t="s">
        <v>158</v>
      </c>
      <c r="AJ501" s="22" t="str">
        <f>VLOOKUP(exp_SILP!$Y501,'DATI CM'!$A$2:$F$28,2,FALSE)</f>
        <v>MNRCLD73B46G674U</v>
      </c>
    </row>
    <row r="502" ht="15.75" hidden="1" customHeight="1">
      <c r="A502" s="10" t="str">
        <f>IFERROR(VLOOKUP(exp_SILP!$W502,exp_utenti_P!D:D,1,FALSE),"_DA INSERIRE")</f>
        <v>DMBSNO77R62F952U</v>
      </c>
      <c r="B502" s="10" t="str">
        <f>IF(AND(exp_SILP!$S502="A.3 ORIENTAMENTO PROFESSIONALE",exp_SILP!$AD502="4.2"),"A.3 ORIENTAMENTO PROFESSIONALE (CARCERE)",
IF(AND(exp_SILP!$S502="A.3 ORIENTAMENTO PROFESSIONALE",exp_SILP!$AD502="."),"A.3 ORIENTAMENTO PROFESSIONALE (CARCERE)",
IF(AND(exp_SILP!$S502="A.4 CONSULENZA ORIENTATIVA",exp_SILP!$AD502="4.2"),"A.4 CONSULENZA ORIENTATIVA (CARCERE)",
IF(AND(exp_SILP!$S502="A.4 CONSULENZA ORIENTATIVA",exp_SILP!$AD502="."),"A.4 CONSULENZA ORIENTATIVA (CARCERE)",
IF(AND(exp_SILP!$S502="A.5 - LEP F1 - ACCOMPAGNAMENTO AL LAVORO",exp_SILP!$AD502="4.2"),"A.5 - LEP F1 - ACCOMPAGNAMENTO AL LAVORO (CARCERE)",
IF(AND(exp_SILP!$S502="A.5 - LEP F1 - ACCOMPAGNAMENTO AL LAVORO",exp_SILP!$AD502="."),"A.5 - LEP F1 - ACCOMPAGNAMENTO AL LAVORO (CARCERE)",
IF(AND(exp_SILP!$S502="A.5.2a - TUTORAGGIO TIROCINI",exp_SILP!$AD502="4.2"),"A.5.2a - TUTORAGGIO TIROCINI (CARCERE)",
exp_SILP!$S502)))))))</f>
        <v>A4.10 - LEP E - ORIENTAMENTO SPECIALISTICO SKILL GAP ANALYSIS</v>
      </c>
      <c r="C502" s="11" t="str">
        <f>CONCATENATE(VLOOKUP(exp_SILP!$B502,'DATI COMMESSE'!$A$2:$F$25,4,FALSE)," - ", VLOOKUP(exp_SILP!$B502,'DATI COMMESSE'!$A$2:$F$25,2,FALSE)," - ",VLOOKUP(exp_SILP!$B502,'DATI COMMESSE'!$A$2:$F$25,3,FALSE))</f>
        <v>GOL - 22-02-5000 - 22-12-5003</v>
      </c>
      <c r="D502" s="11" t="str">
        <f>LEFT(exp_SILP!$R502,5)</f>
        <v>12:00</v>
      </c>
      <c r="E502" s="11" t="str">
        <f>RIGHT(exp_SILP!$R502,5)</f>
        <v>13:00</v>
      </c>
      <c r="F502" s="11">
        <f>IF(exp_SILP!$AG502&gt;=60,exp_SILP!$AG502/60,exp_SILP!$AG502)</f>
        <v>1</v>
      </c>
      <c r="G502" s="11" t="str">
        <f>VLOOKUP(exp_SILP!$Y502,'DATI CM'!$A$2:$F$28,2,FALSE)</f>
        <v>RSCDAA66H43F952Q</v>
      </c>
      <c r="H502" s="11" t="str">
        <f>VLOOKUP(exp_SILP!$Y502,'DATI CM'!$A$2:$F$28,3,FALSE)</f>
        <v>A011</v>
      </c>
      <c r="I502" s="11" t="str">
        <f t="shared" si="1"/>
        <v>N</v>
      </c>
      <c r="J502" s="11" t="str">
        <f>VLOOKUP(exp_SILP!$Y502,'DATI CM'!$A$2:$F$28,4,FALSE)</f>
        <v>NO</v>
      </c>
      <c r="K502" s="12">
        <f>VLOOKUP(exp_SILP!$B502,'DATI COMMESSE'!$A$2:$F$25,5,FALSE)</f>
        <v>39.94</v>
      </c>
      <c r="L502" s="12">
        <f>IF(exp_SILP!$B502="A4.10 - LEP E - ORIENTAMENTO SPECIALISTICO SKILL GAP ANALYSIS - GRUPPO 3P",0,VLOOKUP(exp_SILP!$Y502,'DATI CM'!$A$2:$F$28,6,FALSE))</f>
        <v>25</v>
      </c>
      <c r="M502" s="12">
        <f>IFERROR(VLOOKUP(exp_SILP!$B502,'DATI CM'!$H$2:$I$16,2,FALSE)*exp_SILP!$F502,0)</f>
        <v>0</v>
      </c>
      <c r="N502" s="11" t="str">
        <f>VLOOKUP(exp_SILP!$B502,'DATI COMMESSE'!$A$2:$F$25,4,FALSE)</f>
        <v>GOL</v>
      </c>
      <c r="O502" s="13">
        <f>VLOOKUP(exp_SILP!$B502,'DATI COMMESSE'!$A$2:$F$25,5,FALSE)*exp_SILP!$F502</f>
        <v>39.94</v>
      </c>
      <c r="P502" s="11" t="str">
        <f>IF(MID(exp_SILP!$W502,10,2)&gt;"40","F","M")</f>
        <v>F</v>
      </c>
      <c r="Q502" s="27" t="s">
        <v>753</v>
      </c>
      <c r="R502" s="15" t="s">
        <v>102</v>
      </c>
      <c r="S502" s="15" t="s">
        <v>70</v>
      </c>
      <c r="T502" s="15" t="s">
        <v>58</v>
      </c>
      <c r="U502" s="15" t="s">
        <v>59</v>
      </c>
      <c r="V502" s="15" t="s">
        <v>750</v>
      </c>
      <c r="W502" s="15" t="s">
        <v>751</v>
      </c>
      <c r="X502" s="15" t="s">
        <v>752</v>
      </c>
      <c r="Y502" s="15" t="s">
        <v>16</v>
      </c>
      <c r="Z502" s="15" t="s">
        <v>63</v>
      </c>
      <c r="AA502" s="15" t="s">
        <v>64</v>
      </c>
      <c r="AB502" s="15" t="s">
        <v>65</v>
      </c>
      <c r="AC502" s="15" t="s">
        <v>82</v>
      </c>
      <c r="AD502" s="15" t="s">
        <v>59</v>
      </c>
      <c r="AE502" s="15" t="s">
        <v>59</v>
      </c>
      <c r="AF502" s="15" t="s">
        <v>114</v>
      </c>
      <c r="AG502" s="28" t="s">
        <v>67</v>
      </c>
      <c r="AH502" s="15" t="s">
        <v>856</v>
      </c>
      <c r="AI502" s="15" t="s">
        <v>198</v>
      </c>
      <c r="AJ502" s="15" t="str">
        <f>VLOOKUP(exp_SILP!$Y502,'DATI CM'!$A$2:$F$28,2,FALSE)</f>
        <v>RSCDAA66H43F952Q</v>
      </c>
    </row>
    <row r="503" ht="15.75" hidden="1" customHeight="1">
      <c r="A503" s="17" t="str">
        <f>IFERROR(VLOOKUP(exp_SILP!$W503,exp_utenti_P!D:D,1,FALSE),"_DA INSERIRE")</f>
        <v>GLPMSM68D15F952P</v>
      </c>
      <c r="B503" s="17" t="str">
        <f>IF(AND(exp_SILP!$S503="A.3 ORIENTAMENTO PROFESSIONALE",exp_SILP!$AD503="4.2"),"A.3 ORIENTAMENTO PROFESSIONALE (CARCERE)",
IF(AND(exp_SILP!$S503="A.3 ORIENTAMENTO PROFESSIONALE",exp_SILP!$AD503="."),"A.3 ORIENTAMENTO PROFESSIONALE (CARCERE)",
IF(AND(exp_SILP!$S503="A.4 CONSULENZA ORIENTATIVA",exp_SILP!$AD503="4.2"),"A.4 CONSULENZA ORIENTATIVA (CARCERE)",
IF(AND(exp_SILP!$S503="A.4 CONSULENZA ORIENTATIVA",exp_SILP!$AD503="."),"A.4 CONSULENZA ORIENTATIVA (CARCERE)",
IF(AND(exp_SILP!$S503="A.5 - LEP F1 - ACCOMPAGNAMENTO AL LAVORO",exp_SILP!$AD503="4.2"),"A.5 - LEP F1 - ACCOMPAGNAMENTO AL LAVORO (CARCERE)",
IF(AND(exp_SILP!$S503="A.5 - LEP F1 - ACCOMPAGNAMENTO AL LAVORO",exp_SILP!$AD503="."),"A.5 - LEP F1 - ACCOMPAGNAMENTO AL LAVORO (CARCERE)",
IF(AND(exp_SILP!$S503="A.5.2a - TUTORAGGIO TIROCINI",exp_SILP!$AD503="4.2"),"A.5.2a - TUTORAGGIO TIROCINI (CARCERE)",
exp_SILP!$S503)))))))</f>
        <v>A4.10 - LEP E - ORIENTAMENTO SPECIALISTICO SKILL GAP ANALYSIS</v>
      </c>
      <c r="C503" s="18" t="str">
        <f>CONCATENATE(VLOOKUP(exp_SILP!$B503,'DATI COMMESSE'!$A$2:$F$25,4,FALSE)," - ", VLOOKUP(exp_SILP!$B503,'DATI COMMESSE'!$A$2:$F$25,2,FALSE)," - ",VLOOKUP(exp_SILP!$B503,'DATI COMMESSE'!$A$2:$F$25,3,FALSE))</f>
        <v>GOL - 22-02-5000 - 22-12-5003</v>
      </c>
      <c r="D503" s="18" t="str">
        <f>LEFT(exp_SILP!$R503,5)</f>
        <v>11:00</v>
      </c>
      <c r="E503" s="18" t="str">
        <f>RIGHT(exp_SILP!$R503,5)</f>
        <v>12:00</v>
      </c>
      <c r="F503" s="18">
        <f>IF(exp_SILP!$AG503&gt;=60,exp_SILP!$AG503/60,exp_SILP!$AG503)</f>
        <v>1</v>
      </c>
      <c r="G503" s="18" t="str">
        <f>VLOOKUP(exp_SILP!$Y503,'DATI CM'!$A$2:$F$28,2,FALSE)</f>
        <v>RSCDAA66H43F952Q</v>
      </c>
      <c r="H503" s="18" t="str">
        <f>VLOOKUP(exp_SILP!$Y503,'DATI CM'!$A$2:$F$28,3,FALSE)</f>
        <v>A011</v>
      </c>
      <c r="I503" s="18" t="str">
        <f t="shared" si="1"/>
        <v>N</v>
      </c>
      <c r="J503" s="18" t="str">
        <f>VLOOKUP(exp_SILP!$Y503,'DATI CM'!$A$2:$F$28,4,FALSE)</f>
        <v>NO</v>
      </c>
      <c r="K503" s="19">
        <f>VLOOKUP(exp_SILP!$B503,'DATI COMMESSE'!$A$2:$F$25,5,FALSE)</f>
        <v>39.94</v>
      </c>
      <c r="L503" s="19">
        <f>IF(exp_SILP!$B503="A4.10 - LEP E - ORIENTAMENTO SPECIALISTICO SKILL GAP ANALYSIS - GRUPPO 3P",0,VLOOKUP(exp_SILP!$Y503,'DATI CM'!$A$2:$F$28,6,FALSE))</f>
        <v>25</v>
      </c>
      <c r="M503" s="19">
        <f>IFERROR(VLOOKUP(exp_SILP!$B503,'DATI CM'!$H$2:$I$16,2,FALSE)*exp_SILP!$F503,0)</f>
        <v>0</v>
      </c>
      <c r="N503" s="18" t="str">
        <f>VLOOKUP(exp_SILP!$B503,'DATI COMMESSE'!$A$2:$F$25,4,FALSE)</f>
        <v>GOL</v>
      </c>
      <c r="O503" s="20">
        <f>VLOOKUP(exp_SILP!$B503,'DATI COMMESSE'!$A$2:$F$25,5,FALSE)*exp_SILP!$F503</f>
        <v>39.94</v>
      </c>
      <c r="P503" s="18" t="str">
        <f>IF(MID(exp_SILP!$W503,10,2)&gt;"40","F","M")</f>
        <v>M</v>
      </c>
      <c r="Q503" s="24" t="s">
        <v>753</v>
      </c>
      <c r="R503" s="22" t="s">
        <v>278</v>
      </c>
      <c r="S503" s="22" t="s">
        <v>70</v>
      </c>
      <c r="T503" s="22" t="s">
        <v>58</v>
      </c>
      <c r="U503" s="22" t="s">
        <v>59</v>
      </c>
      <c r="V503" s="22" t="s">
        <v>488</v>
      </c>
      <c r="W503" s="22" t="s">
        <v>489</v>
      </c>
      <c r="X503" s="22" t="s">
        <v>490</v>
      </c>
      <c r="Y503" s="22" t="s">
        <v>16</v>
      </c>
      <c r="Z503" s="22" t="s">
        <v>63</v>
      </c>
      <c r="AA503" s="22" t="s">
        <v>64</v>
      </c>
      <c r="AB503" s="22" t="s">
        <v>65</v>
      </c>
      <c r="AC503" s="22" t="s">
        <v>82</v>
      </c>
      <c r="AD503" s="22" t="s">
        <v>59</v>
      </c>
      <c r="AE503" s="22" t="s">
        <v>59</v>
      </c>
      <c r="AF503" s="22" t="s">
        <v>114</v>
      </c>
      <c r="AG503" s="25" t="s">
        <v>67</v>
      </c>
      <c r="AH503" s="22" t="s">
        <v>856</v>
      </c>
      <c r="AI503" s="22" t="s">
        <v>198</v>
      </c>
      <c r="AJ503" s="22" t="str">
        <f>VLOOKUP(exp_SILP!$Y503,'DATI CM'!$A$2:$F$28,2,FALSE)</f>
        <v>RSCDAA66H43F952Q</v>
      </c>
    </row>
    <row r="504" ht="15.75" customHeight="1">
      <c r="A504" s="10" t="str">
        <f>IFERROR(VLOOKUP(exp_SILP!$W504,exp_utenti_P!D:D,1,FALSE),"_DA INSERIRE")</f>
        <v>MSSCLD64S20L219Z</v>
      </c>
      <c r="B504" s="10" t="str">
        <f>IF(AND(exp_SILP!$S504="A.3 ORIENTAMENTO PROFESSIONALE",exp_SILP!$AD504="4.2"),"A.3 ORIENTAMENTO PROFESSIONALE (CARCERE)",
IF(AND(exp_SILP!$S504="A.3 ORIENTAMENTO PROFESSIONALE",exp_SILP!$AD504="."),"A.3 ORIENTAMENTO PROFESSIONALE (CARCERE)",
IF(AND(exp_SILP!$S504="A.4 CONSULENZA ORIENTATIVA",exp_SILP!$AD504="4.2"),"A.4 CONSULENZA ORIENTATIVA (CARCERE)",
IF(AND(exp_SILP!$S504="A.4 CONSULENZA ORIENTATIVA",exp_SILP!$AD504="."),"A.4 CONSULENZA ORIENTATIVA (CARCERE)",
IF(AND(exp_SILP!$S504="A.5 - LEP F1 - ACCOMPAGNAMENTO AL LAVORO",exp_SILP!$AD504="4.2"),"A.5 - LEP F1 - ACCOMPAGNAMENTO AL LAVORO (CARCERE)",
IF(AND(exp_SILP!$S504="A.5 - LEP F1 - ACCOMPAGNAMENTO AL LAVORO",exp_SILP!$AD504="."),"A.5 - LEP F1 - ACCOMPAGNAMENTO AL LAVORO (CARCERE)",
IF(AND(exp_SILP!$S504="A.5.2a - TUTORAGGIO TIROCINI",exp_SILP!$AD504="4.2"),"A.5.2a - TUTORAGGIO TIROCINI (CARCERE)",
exp_SILP!$S504)))))))</f>
        <v>A4.10 - LEP E - ORIENTAMENTO SPECIALISTICO SKILL GAP ANALYSIS</v>
      </c>
      <c r="C504" s="11" t="str">
        <f>CONCATENATE(VLOOKUP(exp_SILP!$B504,'DATI COMMESSE'!$A$2:$F$25,4,FALSE)," - ", VLOOKUP(exp_SILP!$B504,'DATI COMMESSE'!$A$2:$F$25,2,FALSE)," - ",VLOOKUP(exp_SILP!$B504,'DATI COMMESSE'!$A$2:$F$25,3,FALSE))</f>
        <v>GOL - 22-02-5000 - 22-12-5003</v>
      </c>
      <c r="D504" s="11" t="str">
        <f>LEFT(exp_SILP!$R504,5)</f>
        <v>17:00</v>
      </c>
      <c r="E504" s="11" t="str">
        <f>RIGHT(exp_SILP!$R504,5)</f>
        <v>18:00</v>
      </c>
      <c r="F504" s="11">
        <f>IF(exp_SILP!$AG504&gt;=60,exp_SILP!$AG504/60,exp_SILP!$AG504)</f>
        <v>1</v>
      </c>
      <c r="G504" s="11" t="str">
        <f>VLOOKUP(exp_SILP!$Y504,'DATI CM'!$A$2:$F$28,2,FALSE)</f>
        <v>FLCSRN79S42L219X</v>
      </c>
      <c r="H504" s="11" t="str">
        <f>VLOOKUP(exp_SILP!$Y504,'DATI CM'!$A$2:$F$28,3,FALSE)</f>
        <v>A011</v>
      </c>
      <c r="I504" s="11" t="str">
        <f t="shared" si="1"/>
        <v>N</v>
      </c>
      <c r="J504" s="11" t="str">
        <f>VLOOKUP(exp_SILP!$Y504,'DATI CM'!$A$2:$F$28,4,FALSE)</f>
        <v>TORINO</v>
      </c>
      <c r="K504" s="12">
        <f>VLOOKUP(exp_SILP!$B504,'DATI COMMESSE'!$A$2:$F$25,5,FALSE)</f>
        <v>39.94</v>
      </c>
      <c r="L504" s="12">
        <f>IF(exp_SILP!$B504="A4.10 - LEP E - ORIENTAMENTO SPECIALISTICO SKILL GAP ANALYSIS - GRUPPO 3P",0,VLOOKUP(exp_SILP!$Y504,'DATI CM'!$A$2:$F$28,6,FALSE))</f>
        <v>25</v>
      </c>
      <c r="M504" s="12">
        <f>IFERROR(VLOOKUP(exp_SILP!$B504,'DATI CM'!$H$2:$I$16,2,FALSE)*exp_SILP!$F504,0)</f>
        <v>0</v>
      </c>
      <c r="N504" s="11" t="str">
        <f>VLOOKUP(exp_SILP!$B504,'DATI COMMESSE'!$A$2:$F$25,4,FALSE)</f>
        <v>GOL</v>
      </c>
      <c r="O504" s="13">
        <f>VLOOKUP(exp_SILP!$B504,'DATI COMMESSE'!$A$2:$F$25,5,FALSE)*exp_SILP!$F504</f>
        <v>39.94</v>
      </c>
      <c r="P504" s="11" t="str">
        <f>IF(MID(exp_SILP!$W504,10,2)&gt;"40","F","M")</f>
        <v>M</v>
      </c>
      <c r="Q504" s="27" t="s">
        <v>753</v>
      </c>
      <c r="R504" s="15" t="s">
        <v>93</v>
      </c>
      <c r="S504" s="15" t="s">
        <v>70</v>
      </c>
      <c r="T504" s="15" t="s">
        <v>58</v>
      </c>
      <c r="U504" s="15" t="s">
        <v>59</v>
      </c>
      <c r="V504" s="15" t="s">
        <v>588</v>
      </c>
      <c r="W504" s="15" t="s">
        <v>589</v>
      </c>
      <c r="X504" s="15" t="s">
        <v>590</v>
      </c>
      <c r="Y504" s="15" t="s">
        <v>10</v>
      </c>
      <c r="Z504" s="15" t="s">
        <v>63</v>
      </c>
      <c r="AA504" s="15" t="s">
        <v>64</v>
      </c>
      <c r="AB504" s="15" t="s">
        <v>65</v>
      </c>
      <c r="AC504" s="15" t="s">
        <v>75</v>
      </c>
      <c r="AD504" s="15" t="s">
        <v>59</v>
      </c>
      <c r="AE504" s="15" t="s">
        <v>59</v>
      </c>
      <c r="AF504" s="15" t="s">
        <v>211</v>
      </c>
      <c r="AG504" s="28" t="s">
        <v>67</v>
      </c>
      <c r="AH504" s="15" t="s">
        <v>753</v>
      </c>
      <c r="AI504" s="15" t="s">
        <v>77</v>
      </c>
      <c r="AJ504" s="15" t="str">
        <f>VLOOKUP(exp_SILP!$Y504,'DATI CM'!$A$2:$F$28,2,FALSE)</f>
        <v>FLCSRN79S42L219X</v>
      </c>
    </row>
    <row r="505" ht="15.75" customHeight="1">
      <c r="A505" s="17" t="str">
        <f>IFERROR(VLOOKUP(exp_SILP!$W505,exp_utenti_P!D:D,1,FALSE),"_DA INSERIRE")</f>
        <v>MSSCLD64S20L219Z</v>
      </c>
      <c r="B505" s="17" t="str">
        <f>IF(AND(exp_SILP!$S505="A.3 ORIENTAMENTO PROFESSIONALE",exp_SILP!$AD505="4.2"),"A.3 ORIENTAMENTO PROFESSIONALE (CARCERE)",
IF(AND(exp_SILP!$S505="A.3 ORIENTAMENTO PROFESSIONALE",exp_SILP!$AD505="."),"A.3 ORIENTAMENTO PROFESSIONALE (CARCERE)",
IF(AND(exp_SILP!$S505="A.4 CONSULENZA ORIENTATIVA",exp_SILP!$AD505="4.2"),"A.4 CONSULENZA ORIENTATIVA (CARCERE)",
IF(AND(exp_SILP!$S505="A.4 CONSULENZA ORIENTATIVA",exp_SILP!$AD505="."),"A.4 CONSULENZA ORIENTATIVA (CARCERE)",
IF(AND(exp_SILP!$S505="A.5 - LEP F1 - ACCOMPAGNAMENTO AL LAVORO",exp_SILP!$AD505="4.2"),"A.5 - LEP F1 - ACCOMPAGNAMENTO AL LAVORO (CARCERE)",
IF(AND(exp_SILP!$S505="A.5 - LEP F1 - ACCOMPAGNAMENTO AL LAVORO",exp_SILP!$AD505="."),"A.5 - LEP F1 - ACCOMPAGNAMENTO AL LAVORO (CARCERE)",
IF(AND(exp_SILP!$S505="A.5.2a - TUTORAGGIO TIROCINI",exp_SILP!$AD505="4.2"),"A.5.2a - TUTORAGGIO TIROCINI (CARCERE)",
exp_SILP!$S505)))))))</f>
        <v>A4.10 - LEP E - ORIENTAMENTO SPECIALISTICO SKILL GAP ANALYSIS</v>
      </c>
      <c r="C505" s="18" t="str">
        <f>CONCATENATE(VLOOKUP(exp_SILP!$B505,'DATI COMMESSE'!$A$2:$F$25,4,FALSE)," - ", VLOOKUP(exp_SILP!$B505,'DATI COMMESSE'!$A$2:$F$25,2,FALSE)," - ",VLOOKUP(exp_SILP!$B505,'DATI COMMESSE'!$A$2:$F$25,3,FALSE))</f>
        <v>GOL - 22-02-5000 - 22-12-5003</v>
      </c>
      <c r="D505" s="18" t="str">
        <f>LEFT(exp_SILP!$R505,5)</f>
        <v>15:00</v>
      </c>
      <c r="E505" s="18" t="str">
        <f>RIGHT(exp_SILP!$R505,5)</f>
        <v>17:00</v>
      </c>
      <c r="F505" s="18">
        <f>IF(exp_SILP!$AG505&gt;=60,exp_SILP!$AG505/60,exp_SILP!$AG505)</f>
        <v>2</v>
      </c>
      <c r="G505" s="18" t="str">
        <f>VLOOKUP(exp_SILP!$Y505,'DATI CM'!$A$2:$F$28,2,FALSE)</f>
        <v>FLCSRN79S42L219X</v>
      </c>
      <c r="H505" s="18" t="str">
        <f>VLOOKUP(exp_SILP!$Y505,'DATI CM'!$A$2:$F$28,3,FALSE)</f>
        <v>A011</v>
      </c>
      <c r="I505" s="18" t="str">
        <f t="shared" si="1"/>
        <v>N</v>
      </c>
      <c r="J505" s="18" t="str">
        <f>VLOOKUP(exp_SILP!$Y505,'DATI CM'!$A$2:$F$28,4,FALSE)</f>
        <v>TORINO</v>
      </c>
      <c r="K505" s="19">
        <f>VLOOKUP(exp_SILP!$B505,'DATI COMMESSE'!$A$2:$F$25,5,FALSE)</f>
        <v>39.94</v>
      </c>
      <c r="L505" s="19">
        <f>IF(exp_SILP!$B505="A4.10 - LEP E - ORIENTAMENTO SPECIALISTICO SKILL GAP ANALYSIS - GRUPPO 3P",0,VLOOKUP(exp_SILP!$Y505,'DATI CM'!$A$2:$F$28,6,FALSE))</f>
        <v>25</v>
      </c>
      <c r="M505" s="19">
        <f>IFERROR(VLOOKUP(exp_SILP!$B505,'DATI CM'!$H$2:$I$16,2,FALSE)*exp_SILP!$F505,0)</f>
        <v>0</v>
      </c>
      <c r="N505" s="18" t="str">
        <f>VLOOKUP(exp_SILP!$B505,'DATI COMMESSE'!$A$2:$F$25,4,FALSE)</f>
        <v>GOL</v>
      </c>
      <c r="O505" s="20">
        <f>VLOOKUP(exp_SILP!$B505,'DATI COMMESSE'!$A$2:$F$25,5,FALSE)*exp_SILP!$F505</f>
        <v>79.88</v>
      </c>
      <c r="P505" s="18" t="str">
        <f>IF(MID(exp_SILP!$W505,10,2)&gt;"40","F","M")</f>
        <v>M</v>
      </c>
      <c r="Q505" s="24" t="s">
        <v>753</v>
      </c>
      <c r="R505" s="22" t="s">
        <v>144</v>
      </c>
      <c r="S505" s="22" t="s">
        <v>70</v>
      </c>
      <c r="T505" s="22" t="s">
        <v>58</v>
      </c>
      <c r="U505" s="22" t="s">
        <v>59</v>
      </c>
      <c r="V505" s="22" t="s">
        <v>588</v>
      </c>
      <c r="W505" s="22" t="s">
        <v>589</v>
      </c>
      <c r="X505" s="22" t="s">
        <v>590</v>
      </c>
      <c r="Y505" s="22" t="s">
        <v>10</v>
      </c>
      <c r="Z505" s="22" t="s">
        <v>63</v>
      </c>
      <c r="AA505" s="22" t="s">
        <v>64</v>
      </c>
      <c r="AB505" s="22" t="s">
        <v>74</v>
      </c>
      <c r="AC505" s="22" t="s">
        <v>75</v>
      </c>
      <c r="AD505" s="22" t="s">
        <v>59</v>
      </c>
      <c r="AE505" s="22" t="s">
        <v>59</v>
      </c>
      <c r="AF505" s="22" t="s">
        <v>59</v>
      </c>
      <c r="AG505" s="25" t="s">
        <v>76</v>
      </c>
      <c r="AH505" s="22" t="s">
        <v>753</v>
      </c>
      <c r="AI505" s="22" t="s">
        <v>77</v>
      </c>
      <c r="AJ505" s="22" t="str">
        <f>VLOOKUP(exp_SILP!$Y505,'DATI CM'!$A$2:$F$28,2,FALSE)</f>
        <v>FLCSRN79S42L219X</v>
      </c>
    </row>
    <row r="506" ht="15.75" hidden="1" customHeight="1">
      <c r="A506" s="10" t="str">
        <f>IFERROR(VLOOKUP(exp_SILP!$W506,exp_utenti_P!D:D,1,FALSE),"_DA INSERIRE")</f>
        <v>MZZPRZ72T47F952W</v>
      </c>
      <c r="B506" s="10" t="str">
        <f>IF(AND(exp_SILP!$S506="A.3 ORIENTAMENTO PROFESSIONALE",exp_SILP!$AD506="4.2"),"A.3 ORIENTAMENTO PROFESSIONALE (CARCERE)",
IF(AND(exp_SILP!$S506="A.3 ORIENTAMENTO PROFESSIONALE",exp_SILP!$AD506="."),"A.3 ORIENTAMENTO PROFESSIONALE (CARCERE)",
IF(AND(exp_SILP!$S506="A.4 CONSULENZA ORIENTATIVA",exp_SILP!$AD506="4.2"),"A.4 CONSULENZA ORIENTATIVA (CARCERE)",
IF(AND(exp_SILP!$S506="A.4 CONSULENZA ORIENTATIVA",exp_SILP!$AD506="."),"A.4 CONSULENZA ORIENTATIVA (CARCERE)",
IF(AND(exp_SILP!$S506="A.5 - LEP F1 - ACCOMPAGNAMENTO AL LAVORO",exp_SILP!$AD506="4.2"),"A.5 - LEP F1 - ACCOMPAGNAMENTO AL LAVORO (CARCERE)",
IF(AND(exp_SILP!$S506="A.5 - LEP F1 - ACCOMPAGNAMENTO AL LAVORO",exp_SILP!$AD506="."),"A.5 - LEP F1 - ACCOMPAGNAMENTO AL LAVORO (CARCERE)",
IF(AND(exp_SILP!$S506="A.5.2a - TUTORAGGIO TIROCINI",exp_SILP!$AD506="4.2"),"A.5.2a - TUTORAGGIO TIROCINI (CARCERE)",
exp_SILP!$S506)))))))</f>
        <v>A4.10 - LEP E - ORIENTAMENTO SPECIALISTICO SKILL GAP ANALYSIS</v>
      </c>
      <c r="C506" s="11" t="str">
        <f>CONCATENATE(VLOOKUP(exp_SILP!$B506,'DATI COMMESSE'!$A$2:$F$25,4,FALSE)," - ", VLOOKUP(exp_SILP!$B506,'DATI COMMESSE'!$A$2:$F$25,2,FALSE)," - ",VLOOKUP(exp_SILP!$B506,'DATI COMMESSE'!$A$2:$F$25,3,FALSE))</f>
        <v>GOL - 22-02-5000 - 22-12-5003</v>
      </c>
      <c r="D506" s="11" t="str">
        <f>LEFT(exp_SILP!$R506,5)</f>
        <v>14:00</v>
      </c>
      <c r="E506" s="11" t="str">
        <f>RIGHT(exp_SILP!$R506,5)</f>
        <v>15:00</v>
      </c>
      <c r="F506" s="11">
        <f>IF(exp_SILP!$AG506&gt;=60,exp_SILP!$AG506/60,exp_SILP!$AG506)</f>
        <v>1</v>
      </c>
      <c r="G506" s="11" t="str">
        <f>VLOOKUP(exp_SILP!$Y506,'DATI CM'!$A$2:$F$28,2,FALSE)</f>
        <v>RSCDAA66H43F952Q</v>
      </c>
      <c r="H506" s="11" t="str">
        <f>VLOOKUP(exp_SILP!$Y506,'DATI CM'!$A$2:$F$28,3,FALSE)</f>
        <v>A011</v>
      </c>
      <c r="I506" s="11" t="str">
        <f t="shared" si="1"/>
        <v>N</v>
      </c>
      <c r="J506" s="11" t="str">
        <f>VLOOKUP(exp_SILP!$Y506,'DATI CM'!$A$2:$F$28,4,FALSE)</f>
        <v>NO</v>
      </c>
      <c r="K506" s="12">
        <f>VLOOKUP(exp_SILP!$B506,'DATI COMMESSE'!$A$2:$F$25,5,FALSE)</f>
        <v>39.94</v>
      </c>
      <c r="L506" s="12">
        <f>IF(exp_SILP!$B506="A4.10 - LEP E - ORIENTAMENTO SPECIALISTICO SKILL GAP ANALYSIS - GRUPPO 3P",0,VLOOKUP(exp_SILP!$Y506,'DATI CM'!$A$2:$F$28,6,FALSE))</f>
        <v>25</v>
      </c>
      <c r="M506" s="12">
        <f>IFERROR(VLOOKUP(exp_SILP!$B506,'DATI CM'!$H$2:$I$16,2,FALSE)*exp_SILP!$F506,0)</f>
        <v>0</v>
      </c>
      <c r="N506" s="11" t="str">
        <f>VLOOKUP(exp_SILP!$B506,'DATI COMMESSE'!$A$2:$F$25,4,FALSE)</f>
        <v>GOL</v>
      </c>
      <c r="O506" s="13">
        <f>VLOOKUP(exp_SILP!$B506,'DATI COMMESSE'!$A$2:$F$25,5,FALSE)*exp_SILP!$F506</f>
        <v>39.94</v>
      </c>
      <c r="P506" s="11" t="str">
        <f>IF(MID(exp_SILP!$W506,10,2)&gt;"40","F","M")</f>
        <v>F</v>
      </c>
      <c r="Q506" s="27" t="s">
        <v>753</v>
      </c>
      <c r="R506" s="15" t="s">
        <v>56</v>
      </c>
      <c r="S506" s="15" t="s">
        <v>70</v>
      </c>
      <c r="T506" s="15" t="s">
        <v>58</v>
      </c>
      <c r="U506" s="15" t="s">
        <v>59</v>
      </c>
      <c r="V506" s="15" t="s">
        <v>591</v>
      </c>
      <c r="W506" s="15" t="s">
        <v>592</v>
      </c>
      <c r="X506" s="15" t="s">
        <v>593</v>
      </c>
      <c r="Y506" s="15" t="s">
        <v>16</v>
      </c>
      <c r="Z506" s="15" t="s">
        <v>63</v>
      </c>
      <c r="AA506" s="15" t="s">
        <v>64</v>
      </c>
      <c r="AB506" s="15" t="s">
        <v>65</v>
      </c>
      <c r="AC506" s="15" t="s">
        <v>82</v>
      </c>
      <c r="AD506" s="15" t="s">
        <v>59</v>
      </c>
      <c r="AE506" s="15" t="s">
        <v>59</v>
      </c>
      <c r="AF506" s="15" t="s">
        <v>59</v>
      </c>
      <c r="AG506" s="28" t="s">
        <v>67</v>
      </c>
      <c r="AH506" s="15" t="s">
        <v>856</v>
      </c>
      <c r="AI506" s="15" t="s">
        <v>198</v>
      </c>
      <c r="AJ506" s="15" t="str">
        <f>VLOOKUP(exp_SILP!$Y506,'DATI CM'!$A$2:$F$28,2,FALSE)</f>
        <v>RSCDAA66H43F952Q</v>
      </c>
    </row>
    <row r="507" ht="15.75" hidden="1" customHeight="1">
      <c r="A507" s="17" t="str">
        <f>IFERROR(VLOOKUP(exp_SILP!$W507,exp_utenti_P!D:D,1,FALSE),"_DA INSERIRE")</f>
        <v>TRCJLA91D45F952B</v>
      </c>
      <c r="B507" s="17" t="str">
        <f>IF(AND(exp_SILP!$S507="A.3 ORIENTAMENTO PROFESSIONALE",exp_SILP!$AD507="4.2"),"A.3 ORIENTAMENTO PROFESSIONALE (CARCERE)",
IF(AND(exp_SILP!$S507="A.3 ORIENTAMENTO PROFESSIONALE",exp_SILP!$AD507="."),"A.3 ORIENTAMENTO PROFESSIONALE (CARCERE)",
IF(AND(exp_SILP!$S507="A.4 CONSULENZA ORIENTATIVA",exp_SILP!$AD507="4.2"),"A.4 CONSULENZA ORIENTATIVA (CARCERE)",
IF(AND(exp_SILP!$S507="A.4 CONSULENZA ORIENTATIVA",exp_SILP!$AD507="."),"A.4 CONSULENZA ORIENTATIVA (CARCERE)",
IF(AND(exp_SILP!$S507="A.5 - LEP F1 - ACCOMPAGNAMENTO AL LAVORO",exp_SILP!$AD507="4.2"),"A.5 - LEP F1 - ACCOMPAGNAMENTO AL LAVORO (CARCERE)",
IF(AND(exp_SILP!$S507="A.5 - LEP F1 - ACCOMPAGNAMENTO AL LAVORO",exp_SILP!$AD507="."),"A.5 - LEP F1 - ACCOMPAGNAMENTO AL LAVORO (CARCERE)",
IF(AND(exp_SILP!$S507="A.5.2a - TUTORAGGIO TIROCINI",exp_SILP!$AD507="4.2"),"A.5.2a - TUTORAGGIO TIROCINI (CARCERE)",
exp_SILP!$S507)))))))</f>
        <v>A.5 - LEP F1 - ACCOMPAGNAMENTO AL LAVORO</v>
      </c>
      <c r="C507" s="18" t="str">
        <f>CONCATENATE(VLOOKUP(exp_SILP!$B507,'DATI COMMESSE'!$A$2:$F$25,4,FALSE)," - ", VLOOKUP(exp_SILP!$B507,'DATI COMMESSE'!$A$2:$F$25,2,FALSE)," - ",VLOOKUP(exp_SILP!$B507,'DATI COMMESSE'!$A$2:$F$25,3,FALSE))</f>
        <v>GOL - 22-02-5000 - 22-12-5003</v>
      </c>
      <c r="D507" s="18" t="str">
        <f>LEFT(exp_SILP!$R507,5)</f>
        <v>15:00</v>
      </c>
      <c r="E507" s="18" t="str">
        <f>RIGHT(exp_SILP!$R507,5)</f>
        <v>16:00</v>
      </c>
      <c r="F507" s="18">
        <f>IF(exp_SILP!$AG507&gt;=60,exp_SILP!$AG507/60,exp_SILP!$AG507)</f>
        <v>1</v>
      </c>
      <c r="G507" s="18" t="str">
        <f>VLOOKUP(exp_SILP!$Y507,'DATI CM'!$A$2:$F$28,2,FALSE)</f>
        <v>RSCDAA66H43F952Q</v>
      </c>
      <c r="H507" s="18" t="str">
        <f>VLOOKUP(exp_SILP!$Y507,'DATI CM'!$A$2:$F$28,3,FALSE)</f>
        <v>A011</v>
      </c>
      <c r="I507" s="18" t="str">
        <f t="shared" si="1"/>
        <v>N</v>
      </c>
      <c r="J507" s="18" t="str">
        <f>VLOOKUP(exp_SILP!$Y507,'DATI CM'!$A$2:$F$28,4,FALSE)</f>
        <v>NO</v>
      </c>
      <c r="K507" s="19">
        <f>VLOOKUP(exp_SILP!$B507,'DATI COMMESSE'!$A$2:$F$25,5,FALSE)</f>
        <v>39.94</v>
      </c>
      <c r="L507" s="19">
        <f>IF(exp_SILP!$B507="A4.10 - LEP E - ORIENTAMENTO SPECIALISTICO SKILL GAP ANALYSIS - GRUPPO 3P",0,VLOOKUP(exp_SILP!$Y507,'DATI CM'!$A$2:$F$28,6,FALSE))</f>
        <v>25</v>
      </c>
      <c r="M507" s="19">
        <f>IFERROR(VLOOKUP(exp_SILP!$B507,'DATI CM'!$H$2:$I$16,2,FALSE)*exp_SILP!$F507,0)</f>
        <v>0</v>
      </c>
      <c r="N507" s="18" t="str">
        <f>VLOOKUP(exp_SILP!$B507,'DATI COMMESSE'!$A$2:$F$25,4,FALSE)</f>
        <v>GOL</v>
      </c>
      <c r="O507" s="20">
        <f>VLOOKUP(exp_SILP!$B507,'DATI COMMESSE'!$A$2:$F$25,5,FALSE)*exp_SILP!$F507</f>
        <v>39.94</v>
      </c>
      <c r="P507" s="18" t="str">
        <f>IF(MID(exp_SILP!$W507,10,2)&gt;"40","F","M")</f>
        <v>F</v>
      </c>
      <c r="Q507" s="24" t="s">
        <v>1036</v>
      </c>
      <c r="R507" s="22" t="s">
        <v>311</v>
      </c>
      <c r="S507" s="22" t="s">
        <v>57</v>
      </c>
      <c r="T507" s="22" t="s">
        <v>58</v>
      </c>
      <c r="U507" s="22" t="s">
        <v>59</v>
      </c>
      <c r="V507" s="22" t="s">
        <v>261</v>
      </c>
      <c r="W507" s="22" t="s">
        <v>262</v>
      </c>
      <c r="X507" s="22" t="s">
        <v>263</v>
      </c>
      <c r="Y507" s="22" t="s">
        <v>16</v>
      </c>
      <c r="Z507" s="22" t="s">
        <v>63</v>
      </c>
      <c r="AA507" s="22" t="s">
        <v>64</v>
      </c>
      <c r="AB507" s="22" t="s">
        <v>65</v>
      </c>
      <c r="AC507" s="22" t="s">
        <v>82</v>
      </c>
      <c r="AD507" s="22" t="s">
        <v>59</v>
      </c>
      <c r="AE507" s="22" t="s">
        <v>59</v>
      </c>
      <c r="AF507" s="22" t="s">
        <v>59</v>
      </c>
      <c r="AG507" s="25" t="s">
        <v>67</v>
      </c>
      <c r="AH507" s="22" t="s">
        <v>1083</v>
      </c>
      <c r="AI507" s="22" t="s">
        <v>198</v>
      </c>
      <c r="AJ507" s="22" t="str">
        <f>VLOOKUP(exp_SILP!$Y507,'DATI CM'!$A$2:$F$28,2,FALSE)</f>
        <v>RSCDAA66H43F952Q</v>
      </c>
    </row>
    <row r="508" ht="15.75" customHeight="1">
      <c r="A508" s="10" t="str">
        <f>IFERROR(VLOOKUP(exp_SILP!$W508,exp_utenti_P!D:D,1,FALSE),"_DA INSERIRE")</f>
        <v>PLZMNG81R46F258A</v>
      </c>
      <c r="B508" s="10" t="str">
        <f>IF(AND(exp_SILP!$S508="A.3 ORIENTAMENTO PROFESSIONALE",exp_SILP!$AD508="4.2"),"A.3 ORIENTAMENTO PROFESSIONALE (CARCERE)",
IF(AND(exp_SILP!$S508="A.3 ORIENTAMENTO PROFESSIONALE",exp_SILP!$AD508="."),"A.3 ORIENTAMENTO PROFESSIONALE (CARCERE)",
IF(AND(exp_SILP!$S508="A.4 CONSULENZA ORIENTATIVA",exp_SILP!$AD508="4.2"),"A.4 CONSULENZA ORIENTATIVA (CARCERE)",
IF(AND(exp_SILP!$S508="A.4 CONSULENZA ORIENTATIVA",exp_SILP!$AD508="."),"A.4 CONSULENZA ORIENTATIVA (CARCERE)",
IF(AND(exp_SILP!$S508="A.5 - LEP F1 - ACCOMPAGNAMENTO AL LAVORO",exp_SILP!$AD508="4.2"),"A.5 - LEP F1 - ACCOMPAGNAMENTO AL LAVORO (CARCERE)",
IF(AND(exp_SILP!$S508="A.5 - LEP F1 - ACCOMPAGNAMENTO AL LAVORO",exp_SILP!$AD508="."),"A.5 - LEP F1 - ACCOMPAGNAMENTO AL LAVORO (CARCERE)",
IF(AND(exp_SILP!$S508="A.5.2a - TUTORAGGIO TIROCINI",exp_SILP!$AD508="4.2"),"A.5.2a - TUTORAGGIO TIROCINI (CARCERE)",
exp_SILP!$S508)))))))</f>
        <v>A.5 - LEP F1 - ACCOMPAGNAMENTO AL LAVORO</v>
      </c>
      <c r="C508" s="11" t="str">
        <f>CONCATENATE(VLOOKUP(exp_SILP!$B508,'DATI COMMESSE'!$A$2:$F$25,4,FALSE)," - ", VLOOKUP(exp_SILP!$B508,'DATI COMMESSE'!$A$2:$F$25,2,FALSE)," - ",VLOOKUP(exp_SILP!$B508,'DATI COMMESSE'!$A$2:$F$25,3,FALSE))</f>
        <v>GOL - 22-02-5000 - 22-12-5003</v>
      </c>
      <c r="D508" s="11" t="str">
        <f>LEFT(exp_SILP!$R508,5)</f>
        <v>11:00</v>
      </c>
      <c r="E508" s="11" t="str">
        <f>RIGHT(exp_SILP!$R508,5)</f>
        <v>13:00</v>
      </c>
      <c r="F508" s="11">
        <f>IF(exp_SILP!$AG508&gt;=60,exp_SILP!$AG508/60,exp_SILP!$AG508)</f>
        <v>2</v>
      </c>
      <c r="G508" s="11" t="str">
        <f>VLOOKUP(exp_SILP!$Y508,'DATI CM'!$A$2:$F$28,2,FALSE)</f>
        <v>FLCSRN79S42L219X</v>
      </c>
      <c r="H508" s="11" t="str">
        <f>VLOOKUP(exp_SILP!$Y508,'DATI CM'!$A$2:$F$28,3,FALSE)</f>
        <v>A011</v>
      </c>
      <c r="I508" s="11" t="str">
        <f t="shared" si="1"/>
        <v>N</v>
      </c>
      <c r="J508" s="11" t="str">
        <f>VLOOKUP(exp_SILP!$Y508,'DATI CM'!$A$2:$F$28,4,FALSE)</f>
        <v>TORINO</v>
      </c>
      <c r="K508" s="12">
        <f>VLOOKUP(exp_SILP!$B508,'DATI COMMESSE'!$A$2:$F$25,5,FALSE)</f>
        <v>39.94</v>
      </c>
      <c r="L508" s="12">
        <f>IF(exp_SILP!$B508="A4.10 - LEP E - ORIENTAMENTO SPECIALISTICO SKILL GAP ANALYSIS - GRUPPO 3P",0,VLOOKUP(exp_SILP!$Y508,'DATI CM'!$A$2:$F$28,6,FALSE))</f>
        <v>25</v>
      </c>
      <c r="M508" s="12">
        <f>IFERROR(VLOOKUP(exp_SILP!$B508,'DATI CM'!$H$2:$I$16,2,FALSE)*exp_SILP!$F508,0)</f>
        <v>0</v>
      </c>
      <c r="N508" s="11" t="str">
        <f>VLOOKUP(exp_SILP!$B508,'DATI COMMESSE'!$A$2:$F$25,4,FALSE)</f>
        <v>GOL</v>
      </c>
      <c r="O508" s="13">
        <f>VLOOKUP(exp_SILP!$B508,'DATI COMMESSE'!$A$2:$F$25,5,FALSE)*exp_SILP!$F508</f>
        <v>79.88</v>
      </c>
      <c r="P508" s="11" t="str">
        <f>IF(MID(exp_SILP!$W508,10,2)&gt;"40","F","M")</f>
        <v>F</v>
      </c>
      <c r="Q508" s="27" t="s">
        <v>1036</v>
      </c>
      <c r="R508" s="15" t="s">
        <v>219</v>
      </c>
      <c r="S508" s="15" t="s">
        <v>57</v>
      </c>
      <c r="T508" s="15" t="s">
        <v>58</v>
      </c>
      <c r="U508" s="15" t="s">
        <v>59</v>
      </c>
      <c r="V508" s="15" t="s">
        <v>1079</v>
      </c>
      <c r="W508" s="15" t="s">
        <v>1080</v>
      </c>
      <c r="X508" s="15" t="s">
        <v>1081</v>
      </c>
      <c r="Y508" s="15" t="s">
        <v>10</v>
      </c>
      <c r="Z508" s="15" t="s">
        <v>63</v>
      </c>
      <c r="AA508" s="15" t="s">
        <v>64</v>
      </c>
      <c r="AB508" s="15" t="s">
        <v>74</v>
      </c>
      <c r="AC508" s="15" t="s">
        <v>75</v>
      </c>
      <c r="AD508" s="15" t="s">
        <v>59</v>
      </c>
      <c r="AE508" s="15" t="s">
        <v>59</v>
      </c>
      <c r="AF508" s="15" t="s">
        <v>59</v>
      </c>
      <c r="AG508" s="28" t="s">
        <v>76</v>
      </c>
      <c r="AH508" s="15" t="s">
        <v>1036</v>
      </c>
      <c r="AI508" s="15" t="s">
        <v>77</v>
      </c>
      <c r="AJ508" s="15" t="str">
        <f>VLOOKUP(exp_SILP!$Y508,'DATI CM'!$A$2:$F$28,2,FALSE)</f>
        <v>FLCSRN79S42L219X</v>
      </c>
    </row>
    <row r="509" ht="15.75" customHeight="1">
      <c r="A509" s="17" t="str">
        <f>IFERROR(VLOOKUP(exp_SILP!$W509,exp_utenti_P!D:D,1,FALSE),"_DA INSERIRE")</f>
        <v>BRTJNY00R63L219O</v>
      </c>
      <c r="B509" s="17" t="str">
        <f>IF(AND(exp_SILP!$S509="A.3 ORIENTAMENTO PROFESSIONALE",exp_SILP!$AD509="4.2"),"A.3 ORIENTAMENTO PROFESSIONALE (CARCERE)",
IF(AND(exp_SILP!$S509="A.3 ORIENTAMENTO PROFESSIONALE",exp_SILP!$AD509="."),"A.3 ORIENTAMENTO PROFESSIONALE (CARCERE)",
IF(AND(exp_SILP!$S509="A.4 CONSULENZA ORIENTATIVA",exp_SILP!$AD509="4.2"),"A.4 CONSULENZA ORIENTATIVA (CARCERE)",
IF(AND(exp_SILP!$S509="A.4 CONSULENZA ORIENTATIVA",exp_SILP!$AD509="."),"A.4 CONSULENZA ORIENTATIVA (CARCERE)",
IF(AND(exp_SILP!$S509="A.5 - LEP F1 - ACCOMPAGNAMENTO AL LAVORO",exp_SILP!$AD509="4.2"),"A.5 - LEP F1 - ACCOMPAGNAMENTO AL LAVORO (CARCERE)",
IF(AND(exp_SILP!$S509="A.5 - LEP F1 - ACCOMPAGNAMENTO AL LAVORO",exp_SILP!$AD509="."),"A.5 - LEP F1 - ACCOMPAGNAMENTO AL LAVORO (CARCERE)",
IF(AND(exp_SILP!$S509="A.5.2a - TUTORAGGIO TIROCINI",exp_SILP!$AD509="4.2"),"A.5.2a - TUTORAGGIO TIROCINI (CARCERE)",
exp_SILP!$S509)))))))</f>
        <v>A.5.2a - TUTORAGGIO TIROCINI</v>
      </c>
      <c r="C509" s="18" t="str">
        <f>CONCATENATE(VLOOKUP(exp_SILP!$B509,'DATI COMMESSE'!$A$2:$F$25,4,FALSE)," - ", VLOOKUP(exp_SILP!$B509,'DATI COMMESSE'!$A$2:$F$25,2,FALSE)," - ",VLOOKUP(exp_SILP!$B509,'DATI COMMESSE'!$A$2:$F$25,3,FALSE))</f>
        <v>FRD - 22-02-5000 - 22-12-5002</v>
      </c>
      <c r="D509" s="18" t="str">
        <f>LEFT(exp_SILP!$R509,5)</f>
        <v>13:00</v>
      </c>
      <c r="E509" s="18" t="str">
        <f>RIGHT(exp_SILP!$R509,5)</f>
        <v>14:30</v>
      </c>
      <c r="F509" s="18">
        <f>IF(exp_SILP!$AG509&gt;=60,exp_SILP!$AG509/60,exp_SILP!$AG509)</f>
        <v>1.5</v>
      </c>
      <c r="G509" s="18" t="str">
        <f>VLOOKUP(exp_SILP!$Y509,'DATI CM'!$A$2:$F$28,2,FALSE)</f>
        <v>FLCSRN79S42L219X</v>
      </c>
      <c r="H509" s="18" t="str">
        <f>VLOOKUP(exp_SILP!$Y509,'DATI CM'!$A$2:$F$28,3,FALSE)</f>
        <v>A011</v>
      </c>
      <c r="I509" s="18" t="str">
        <f t="shared" si="1"/>
        <v>N</v>
      </c>
      <c r="J509" s="18" t="str">
        <f>VLOOKUP(exp_SILP!$Y509,'DATI CM'!$A$2:$F$28,4,FALSE)</f>
        <v>TORINO</v>
      </c>
      <c r="K509" s="19">
        <f>VLOOKUP(exp_SILP!$B509,'DATI COMMESSE'!$A$2:$F$25,5,FALSE)</f>
        <v>35.5</v>
      </c>
      <c r="L509" s="19">
        <f>IF(exp_SILP!$B509="A4.10 - LEP E - ORIENTAMENTO SPECIALISTICO SKILL GAP ANALYSIS - GRUPPO 3P",0,VLOOKUP(exp_SILP!$Y509,'DATI CM'!$A$2:$F$28,6,FALSE))</f>
        <v>25</v>
      </c>
      <c r="M509" s="19">
        <f>IFERROR(VLOOKUP(exp_SILP!$B509,'DATI CM'!$H$2:$I$16,2,FALSE)*exp_SILP!$F509,0)</f>
        <v>0</v>
      </c>
      <c r="N509" s="18" t="str">
        <f>VLOOKUP(exp_SILP!$B509,'DATI COMMESSE'!$A$2:$F$25,4,FALSE)</f>
        <v>FRD</v>
      </c>
      <c r="O509" s="20">
        <f>VLOOKUP(exp_SILP!$B509,'DATI COMMESSE'!$A$2:$F$25,5,FALSE)*exp_SILP!$F509</f>
        <v>53.25</v>
      </c>
      <c r="P509" s="18" t="str">
        <f>IF(MID(exp_SILP!$W509,10,2)&gt;"40","F","M")</f>
        <v>F</v>
      </c>
      <c r="Q509" s="24" t="s">
        <v>1036</v>
      </c>
      <c r="R509" s="22" t="s">
        <v>1084</v>
      </c>
      <c r="S509" s="22" t="s">
        <v>166</v>
      </c>
      <c r="T509" s="22" t="s">
        <v>58</v>
      </c>
      <c r="U509" s="22" t="s">
        <v>59</v>
      </c>
      <c r="V509" s="22" t="s">
        <v>103</v>
      </c>
      <c r="W509" s="22" t="s">
        <v>104</v>
      </c>
      <c r="X509" s="22" t="s">
        <v>105</v>
      </c>
      <c r="Y509" s="22" t="s">
        <v>10</v>
      </c>
      <c r="Z509" s="22" t="s">
        <v>63</v>
      </c>
      <c r="AA509" s="22" t="s">
        <v>64</v>
      </c>
      <c r="AB509" s="22" t="s">
        <v>74</v>
      </c>
      <c r="AC509" s="22" t="s">
        <v>75</v>
      </c>
      <c r="AD509" s="22" t="s">
        <v>59</v>
      </c>
      <c r="AE509" s="22" t="s">
        <v>59</v>
      </c>
      <c r="AF509" s="22" t="s">
        <v>59</v>
      </c>
      <c r="AG509" s="25" t="s">
        <v>397</v>
      </c>
      <c r="AH509" s="22" t="s">
        <v>1036</v>
      </c>
      <c r="AI509" s="22" t="s">
        <v>77</v>
      </c>
      <c r="AJ509" s="22" t="str">
        <f>VLOOKUP(exp_SILP!$Y509,'DATI CM'!$A$2:$F$28,2,FALSE)</f>
        <v>FLCSRN79S42L219X</v>
      </c>
    </row>
    <row r="510" ht="15.75" hidden="1" customHeight="1">
      <c r="A510" s="10" t="str">
        <f>IFERROR(VLOOKUP(exp_SILP!$W510,exp_utenti_P!D:D,1,FALSE),"_DA INSERIRE")</f>
        <v>NGNVRD71R65F205Q</v>
      </c>
      <c r="B510" s="10" t="str">
        <f>IF(AND(exp_SILP!$S510="A.3 ORIENTAMENTO PROFESSIONALE",exp_SILP!$AD510="4.2"),"A.3 ORIENTAMENTO PROFESSIONALE (CARCERE)",
IF(AND(exp_SILP!$S510="A.3 ORIENTAMENTO PROFESSIONALE",exp_SILP!$AD510="."),"A.3 ORIENTAMENTO PROFESSIONALE (CARCERE)",
IF(AND(exp_SILP!$S510="A.4 CONSULENZA ORIENTATIVA",exp_SILP!$AD510="4.2"),"A.4 CONSULENZA ORIENTATIVA (CARCERE)",
IF(AND(exp_SILP!$S510="A.4 CONSULENZA ORIENTATIVA",exp_SILP!$AD510="."),"A.4 CONSULENZA ORIENTATIVA (CARCERE)",
IF(AND(exp_SILP!$S510="A.5 - LEP F1 - ACCOMPAGNAMENTO AL LAVORO",exp_SILP!$AD510="4.2"),"A.5 - LEP F1 - ACCOMPAGNAMENTO AL LAVORO (CARCERE)",
IF(AND(exp_SILP!$S510="A.5 - LEP F1 - ACCOMPAGNAMENTO AL LAVORO",exp_SILP!$AD510="."),"A.5 - LEP F1 - ACCOMPAGNAMENTO AL LAVORO (CARCERE)",
IF(AND(exp_SILP!$S510="A.5.2a - TUTORAGGIO TIROCINI",exp_SILP!$AD510="4.2"),"A.5.2a - TUTORAGGIO TIROCINI (CARCERE)",
exp_SILP!$S510)))))))</f>
        <v>A4.10 - LEP E - ORIENTAMENTO SPECIALISTICO SKILL GAP ANALYSIS</v>
      </c>
      <c r="C510" s="11" t="str">
        <f>CONCATENATE(VLOOKUP(exp_SILP!$B510,'DATI COMMESSE'!$A$2:$F$25,4,FALSE)," - ", VLOOKUP(exp_SILP!$B510,'DATI COMMESSE'!$A$2:$F$25,2,FALSE)," - ",VLOOKUP(exp_SILP!$B510,'DATI COMMESSE'!$A$2:$F$25,3,FALSE))</f>
        <v>GOL - 22-02-5000 - 22-12-5003</v>
      </c>
      <c r="D510" s="11" t="str">
        <f>LEFT(exp_SILP!$R510,5)</f>
        <v>12:30</v>
      </c>
      <c r="E510" s="11" t="str">
        <f>RIGHT(exp_SILP!$R510,5)</f>
        <v>13:30</v>
      </c>
      <c r="F510" s="11">
        <f>IF(exp_SILP!$AG510&gt;=60,exp_SILP!$AG510/60,exp_SILP!$AG510)</f>
        <v>1</v>
      </c>
      <c r="G510" s="11" t="str">
        <f>VLOOKUP(exp_SILP!$Y510,'DATI CM'!$A$2:$F$28,2,FALSE)</f>
        <v>RSCDAA66H43F952Q</v>
      </c>
      <c r="H510" s="11" t="str">
        <f>VLOOKUP(exp_SILP!$Y510,'DATI CM'!$A$2:$F$28,3,FALSE)</f>
        <v>A011</v>
      </c>
      <c r="I510" s="11" t="str">
        <f t="shared" si="1"/>
        <v>N</v>
      </c>
      <c r="J510" s="11" t="str">
        <f>VLOOKUP(exp_SILP!$Y510,'DATI CM'!$A$2:$F$28,4,FALSE)</f>
        <v>NO</v>
      </c>
      <c r="K510" s="12">
        <f>VLOOKUP(exp_SILP!$B510,'DATI COMMESSE'!$A$2:$F$25,5,FALSE)</f>
        <v>39.94</v>
      </c>
      <c r="L510" s="12">
        <f>IF(exp_SILP!$B510="A4.10 - LEP E - ORIENTAMENTO SPECIALISTICO SKILL GAP ANALYSIS - GRUPPO 3P",0,VLOOKUP(exp_SILP!$Y510,'DATI CM'!$A$2:$F$28,6,FALSE))</f>
        <v>25</v>
      </c>
      <c r="M510" s="12">
        <f>IFERROR(VLOOKUP(exp_SILP!$B510,'DATI CM'!$H$2:$I$16,2,FALSE)*exp_SILP!$F510,0)</f>
        <v>0</v>
      </c>
      <c r="N510" s="11" t="str">
        <f>VLOOKUP(exp_SILP!$B510,'DATI COMMESSE'!$A$2:$F$25,4,FALSE)</f>
        <v>GOL</v>
      </c>
      <c r="O510" s="13">
        <f>VLOOKUP(exp_SILP!$B510,'DATI COMMESSE'!$A$2:$F$25,5,FALSE)*exp_SILP!$F510</f>
        <v>39.94</v>
      </c>
      <c r="P510" s="11" t="str">
        <f>IF(MID(exp_SILP!$W510,10,2)&gt;"40","F","M")</f>
        <v>F</v>
      </c>
      <c r="Q510" s="27" t="s">
        <v>1036</v>
      </c>
      <c r="R510" s="15" t="s">
        <v>771</v>
      </c>
      <c r="S510" s="15" t="s">
        <v>70</v>
      </c>
      <c r="T510" s="15" t="s">
        <v>58</v>
      </c>
      <c r="U510" s="15" t="s">
        <v>59</v>
      </c>
      <c r="V510" s="15" t="s">
        <v>189</v>
      </c>
      <c r="W510" s="15" t="s">
        <v>190</v>
      </c>
      <c r="X510" s="15" t="s">
        <v>191</v>
      </c>
      <c r="Y510" s="15" t="s">
        <v>16</v>
      </c>
      <c r="Z510" s="15" t="s">
        <v>63</v>
      </c>
      <c r="AA510" s="15" t="s">
        <v>64</v>
      </c>
      <c r="AB510" s="15" t="s">
        <v>65</v>
      </c>
      <c r="AC510" s="15" t="s">
        <v>82</v>
      </c>
      <c r="AD510" s="15" t="s">
        <v>59</v>
      </c>
      <c r="AE510" s="15" t="s">
        <v>59</v>
      </c>
      <c r="AF510" s="15" t="s">
        <v>114</v>
      </c>
      <c r="AG510" s="28" t="s">
        <v>67</v>
      </c>
      <c r="AH510" s="15" t="s">
        <v>1036</v>
      </c>
      <c r="AI510" s="15" t="s">
        <v>198</v>
      </c>
      <c r="AJ510" s="15" t="str">
        <f>VLOOKUP(exp_SILP!$Y510,'DATI CM'!$A$2:$F$28,2,FALSE)</f>
        <v>RSCDAA66H43F952Q</v>
      </c>
    </row>
    <row r="511" ht="15.75" hidden="1" customHeight="1">
      <c r="A511" s="17" t="str">
        <f>IFERROR(VLOOKUP(exp_SILP!$W511,exp_utenti_P!D:D,1,FALSE),"_DA INSERIRE")</f>
        <v>DRGCRI89T24L259W</v>
      </c>
      <c r="B511" s="17" t="str">
        <f>IF(AND(exp_SILP!$S511="A.3 ORIENTAMENTO PROFESSIONALE",exp_SILP!$AD511="4.2"),"A.3 ORIENTAMENTO PROFESSIONALE (CARCERE)",
IF(AND(exp_SILP!$S511="A.3 ORIENTAMENTO PROFESSIONALE",exp_SILP!$AD511="."),"A.3 ORIENTAMENTO PROFESSIONALE (CARCERE)",
IF(AND(exp_SILP!$S511="A.4 CONSULENZA ORIENTATIVA",exp_SILP!$AD511="4.2"),"A.4 CONSULENZA ORIENTATIVA (CARCERE)",
IF(AND(exp_SILP!$S511="A.4 CONSULENZA ORIENTATIVA",exp_SILP!$AD511="."),"A.4 CONSULENZA ORIENTATIVA (CARCERE)",
IF(AND(exp_SILP!$S511="A.5 - LEP F1 - ACCOMPAGNAMENTO AL LAVORO",exp_SILP!$AD511="4.2"),"A.5 - LEP F1 - ACCOMPAGNAMENTO AL LAVORO (CARCERE)",
IF(AND(exp_SILP!$S511="A.5 - LEP F1 - ACCOMPAGNAMENTO AL LAVORO",exp_SILP!$AD511="."),"A.5 - LEP F1 - ACCOMPAGNAMENTO AL LAVORO (CARCERE)",
IF(AND(exp_SILP!$S511="A.5.2a - TUTORAGGIO TIROCINI",exp_SILP!$AD511="4.2"),"A.5.2a - TUTORAGGIO TIROCINI (CARCERE)",
exp_SILP!$S511)))))))</f>
        <v>A4.10 - LEP E - ORIENTAMENTO SPECIALISTICO SKILL GAP ANALYSIS</v>
      </c>
      <c r="C511" s="18" t="str">
        <f>CONCATENATE(VLOOKUP(exp_SILP!$B511,'DATI COMMESSE'!$A$2:$F$25,4,FALSE)," - ", VLOOKUP(exp_SILP!$B511,'DATI COMMESSE'!$A$2:$F$25,2,FALSE)," - ",VLOOKUP(exp_SILP!$B511,'DATI COMMESSE'!$A$2:$F$25,3,FALSE))</f>
        <v>GOL - 22-02-5000 - 22-12-5003</v>
      </c>
      <c r="D511" s="18" t="str">
        <f>LEFT(exp_SILP!$R511,5)</f>
        <v>14:00</v>
      </c>
      <c r="E511" s="18" t="str">
        <f>RIGHT(exp_SILP!$R511,5)</f>
        <v>15:00</v>
      </c>
      <c r="F511" s="18">
        <f>IF(exp_SILP!$AG511&gt;=60,exp_SILP!$AG511/60,exp_SILP!$AG511)</f>
        <v>1</v>
      </c>
      <c r="G511" s="18" t="str">
        <f>VLOOKUP(exp_SILP!$Y511,'DATI CM'!$A$2:$F$28,2,FALSE)</f>
        <v>RSCDAA66H43F952Q</v>
      </c>
      <c r="H511" s="18" t="str">
        <f>VLOOKUP(exp_SILP!$Y511,'DATI CM'!$A$2:$F$28,3,FALSE)</f>
        <v>A011</v>
      </c>
      <c r="I511" s="18" t="str">
        <f t="shared" si="1"/>
        <v>N</v>
      </c>
      <c r="J511" s="18" t="str">
        <f>VLOOKUP(exp_SILP!$Y511,'DATI CM'!$A$2:$F$28,4,FALSE)</f>
        <v>NO</v>
      </c>
      <c r="K511" s="19">
        <f>VLOOKUP(exp_SILP!$B511,'DATI COMMESSE'!$A$2:$F$25,5,FALSE)</f>
        <v>39.94</v>
      </c>
      <c r="L511" s="19">
        <f>IF(exp_SILP!$B511="A4.10 - LEP E - ORIENTAMENTO SPECIALISTICO SKILL GAP ANALYSIS - GRUPPO 3P",0,VLOOKUP(exp_SILP!$Y511,'DATI CM'!$A$2:$F$28,6,FALSE))</f>
        <v>25</v>
      </c>
      <c r="M511" s="19">
        <f>IFERROR(VLOOKUP(exp_SILP!$B511,'DATI CM'!$H$2:$I$16,2,FALSE)*exp_SILP!$F511,0)</f>
        <v>0</v>
      </c>
      <c r="N511" s="18" t="str">
        <f>VLOOKUP(exp_SILP!$B511,'DATI COMMESSE'!$A$2:$F$25,4,FALSE)</f>
        <v>GOL</v>
      </c>
      <c r="O511" s="20">
        <f>VLOOKUP(exp_SILP!$B511,'DATI COMMESSE'!$A$2:$F$25,5,FALSE)*exp_SILP!$F511</f>
        <v>39.94</v>
      </c>
      <c r="P511" s="18" t="str">
        <f>IF(MID(exp_SILP!$W511,10,2)&gt;"40","F","M")</f>
        <v>M</v>
      </c>
      <c r="Q511" s="24" t="s">
        <v>1036</v>
      </c>
      <c r="R511" s="22" t="s">
        <v>56</v>
      </c>
      <c r="S511" s="22" t="s">
        <v>70</v>
      </c>
      <c r="T511" s="22" t="s">
        <v>58</v>
      </c>
      <c r="U511" s="22" t="s">
        <v>59</v>
      </c>
      <c r="V511" s="22" t="s">
        <v>1085</v>
      </c>
      <c r="W511" s="22" t="s">
        <v>1086</v>
      </c>
      <c r="X511" s="22" t="s">
        <v>1087</v>
      </c>
      <c r="Y511" s="22" t="s">
        <v>16</v>
      </c>
      <c r="Z511" s="22" t="s">
        <v>63</v>
      </c>
      <c r="AA511" s="22" t="s">
        <v>64</v>
      </c>
      <c r="AB511" s="22" t="s">
        <v>65</v>
      </c>
      <c r="AC511" s="22" t="s">
        <v>82</v>
      </c>
      <c r="AD511" s="22" t="s">
        <v>59</v>
      </c>
      <c r="AE511" s="22" t="s">
        <v>59</v>
      </c>
      <c r="AF511" s="22" t="s">
        <v>59</v>
      </c>
      <c r="AG511" s="25" t="s">
        <v>67</v>
      </c>
      <c r="AH511" s="22" t="s">
        <v>1083</v>
      </c>
      <c r="AI511" s="22" t="s">
        <v>198</v>
      </c>
      <c r="AJ511" s="22" t="str">
        <f>VLOOKUP(exp_SILP!$Y511,'DATI CM'!$A$2:$F$28,2,FALSE)</f>
        <v>RSCDAA66H43F952Q</v>
      </c>
    </row>
    <row r="512" ht="15.75" hidden="1" customHeight="1">
      <c r="A512" s="10" t="str">
        <f>IFERROR(VLOOKUP(exp_SILP!$W512,exp_utenti_P!D:D,1,FALSE),"_DA INSERIRE")</f>
        <v>DRMVVN99M51F952T</v>
      </c>
      <c r="B512" s="10" t="str">
        <f>IF(AND(exp_SILP!$S512="A.3 ORIENTAMENTO PROFESSIONALE",exp_SILP!$AD512="4.2"),"A.3 ORIENTAMENTO PROFESSIONALE (CARCERE)",
IF(AND(exp_SILP!$S512="A.3 ORIENTAMENTO PROFESSIONALE",exp_SILP!$AD512="."),"A.3 ORIENTAMENTO PROFESSIONALE (CARCERE)",
IF(AND(exp_SILP!$S512="A.4 CONSULENZA ORIENTATIVA",exp_SILP!$AD512="4.2"),"A.4 CONSULENZA ORIENTATIVA (CARCERE)",
IF(AND(exp_SILP!$S512="A.4 CONSULENZA ORIENTATIVA",exp_SILP!$AD512="."),"A.4 CONSULENZA ORIENTATIVA (CARCERE)",
IF(AND(exp_SILP!$S512="A.5 - LEP F1 - ACCOMPAGNAMENTO AL LAVORO",exp_SILP!$AD512="4.2"),"A.5 - LEP F1 - ACCOMPAGNAMENTO AL LAVORO (CARCERE)",
IF(AND(exp_SILP!$S512="A.5 - LEP F1 - ACCOMPAGNAMENTO AL LAVORO",exp_SILP!$AD512="."),"A.5 - LEP F1 - ACCOMPAGNAMENTO AL LAVORO (CARCERE)",
IF(AND(exp_SILP!$S512="A.5.2a - TUTORAGGIO TIROCINI",exp_SILP!$AD512="4.2"),"A.5.2a - TUTORAGGIO TIROCINI (CARCERE)",
exp_SILP!$S512)))))))</f>
        <v>A4.10 - LEP E - ORIENTAMENTO SPECIALISTICO SKILL GAP ANALYSIS</v>
      </c>
      <c r="C512" s="11" t="str">
        <f>CONCATENATE(VLOOKUP(exp_SILP!$B512,'DATI COMMESSE'!$A$2:$F$25,4,FALSE)," - ", VLOOKUP(exp_SILP!$B512,'DATI COMMESSE'!$A$2:$F$25,2,FALSE)," - ",VLOOKUP(exp_SILP!$B512,'DATI COMMESSE'!$A$2:$F$25,3,FALSE))</f>
        <v>GOL - 22-02-5000 - 22-12-5003</v>
      </c>
      <c r="D512" s="11" t="str">
        <f>LEFT(exp_SILP!$R512,5)</f>
        <v>11:30</v>
      </c>
      <c r="E512" s="11" t="str">
        <f>RIGHT(exp_SILP!$R512,5)</f>
        <v>12:30</v>
      </c>
      <c r="F512" s="11">
        <f>IF(exp_SILP!$AG512&gt;=60,exp_SILP!$AG512/60,exp_SILP!$AG512)</f>
        <v>1</v>
      </c>
      <c r="G512" s="11" t="str">
        <f>VLOOKUP(exp_SILP!$Y512,'DATI CM'!$A$2:$F$28,2,FALSE)</f>
        <v>RSCDAA66H43F952Q</v>
      </c>
      <c r="H512" s="11" t="str">
        <f>VLOOKUP(exp_SILP!$Y512,'DATI CM'!$A$2:$F$28,3,FALSE)</f>
        <v>A011</v>
      </c>
      <c r="I512" s="11" t="str">
        <f t="shared" si="1"/>
        <v>N</v>
      </c>
      <c r="J512" s="11" t="str">
        <f>VLOOKUP(exp_SILP!$Y512,'DATI CM'!$A$2:$F$28,4,FALSE)</f>
        <v>NO</v>
      </c>
      <c r="K512" s="12">
        <f>VLOOKUP(exp_SILP!$B512,'DATI COMMESSE'!$A$2:$F$25,5,FALSE)</f>
        <v>39.94</v>
      </c>
      <c r="L512" s="12">
        <f>IF(exp_SILP!$B512="A4.10 - LEP E - ORIENTAMENTO SPECIALISTICO SKILL GAP ANALYSIS - GRUPPO 3P",0,VLOOKUP(exp_SILP!$Y512,'DATI CM'!$A$2:$F$28,6,FALSE))</f>
        <v>25</v>
      </c>
      <c r="M512" s="12">
        <f>IFERROR(VLOOKUP(exp_SILP!$B512,'DATI CM'!$H$2:$I$16,2,FALSE)*exp_SILP!$F512,0)</f>
        <v>0</v>
      </c>
      <c r="N512" s="11" t="str">
        <f>VLOOKUP(exp_SILP!$B512,'DATI COMMESSE'!$A$2:$F$25,4,FALSE)</f>
        <v>GOL</v>
      </c>
      <c r="O512" s="13">
        <f>VLOOKUP(exp_SILP!$B512,'DATI COMMESSE'!$A$2:$F$25,5,FALSE)*exp_SILP!$F512</f>
        <v>39.94</v>
      </c>
      <c r="P512" s="11" t="str">
        <f>IF(MID(exp_SILP!$W512,10,2)&gt;"40","F","M")</f>
        <v>F</v>
      </c>
      <c r="Q512" s="27" t="s">
        <v>1036</v>
      </c>
      <c r="R512" s="15" t="s">
        <v>700</v>
      </c>
      <c r="S512" s="15" t="s">
        <v>70</v>
      </c>
      <c r="T512" s="15" t="s">
        <v>58</v>
      </c>
      <c r="U512" s="15" t="s">
        <v>59</v>
      </c>
      <c r="V512" s="15" t="s">
        <v>886</v>
      </c>
      <c r="W512" s="15" t="s">
        <v>887</v>
      </c>
      <c r="X512" s="15" t="s">
        <v>888</v>
      </c>
      <c r="Y512" s="15" t="s">
        <v>16</v>
      </c>
      <c r="Z512" s="15" t="s">
        <v>63</v>
      </c>
      <c r="AA512" s="15" t="s">
        <v>64</v>
      </c>
      <c r="AB512" s="15" t="s">
        <v>65</v>
      </c>
      <c r="AC512" s="15" t="s">
        <v>82</v>
      </c>
      <c r="AD512" s="15" t="s">
        <v>59</v>
      </c>
      <c r="AE512" s="15" t="s">
        <v>59</v>
      </c>
      <c r="AF512" s="15" t="s">
        <v>114</v>
      </c>
      <c r="AG512" s="28" t="s">
        <v>67</v>
      </c>
      <c r="AH512" s="15" t="s">
        <v>1036</v>
      </c>
      <c r="AI512" s="15" t="s">
        <v>198</v>
      </c>
      <c r="AJ512" s="15" t="str">
        <f>VLOOKUP(exp_SILP!$Y512,'DATI CM'!$A$2:$F$28,2,FALSE)</f>
        <v>RSCDAA66H43F952Q</v>
      </c>
    </row>
    <row r="513" ht="15.75" hidden="1" customHeight="1">
      <c r="A513" s="17" t="str">
        <f>IFERROR(VLOOKUP(exp_SILP!$W513,exp_utenti_P!D:D,1,FALSE),"_DA INSERIRE")</f>
        <v>DRMVVN99M51F952T</v>
      </c>
      <c r="B513" s="17" t="str">
        <f>IF(AND(exp_SILP!$S513="A.3 ORIENTAMENTO PROFESSIONALE",exp_SILP!$AD513="4.2"),"A.3 ORIENTAMENTO PROFESSIONALE (CARCERE)",
IF(AND(exp_SILP!$S513="A.3 ORIENTAMENTO PROFESSIONALE",exp_SILP!$AD513="."),"A.3 ORIENTAMENTO PROFESSIONALE (CARCERE)",
IF(AND(exp_SILP!$S513="A.4 CONSULENZA ORIENTATIVA",exp_SILP!$AD513="4.2"),"A.4 CONSULENZA ORIENTATIVA (CARCERE)",
IF(AND(exp_SILP!$S513="A.4 CONSULENZA ORIENTATIVA",exp_SILP!$AD513="."),"A.4 CONSULENZA ORIENTATIVA (CARCERE)",
IF(AND(exp_SILP!$S513="A.5 - LEP F1 - ACCOMPAGNAMENTO AL LAVORO",exp_SILP!$AD513="4.2"),"A.5 - LEP F1 - ACCOMPAGNAMENTO AL LAVORO (CARCERE)",
IF(AND(exp_SILP!$S513="A.5 - LEP F1 - ACCOMPAGNAMENTO AL LAVORO",exp_SILP!$AD513="."),"A.5 - LEP F1 - ACCOMPAGNAMENTO AL LAVORO (CARCERE)",
IF(AND(exp_SILP!$S513="A.5.2a - TUTORAGGIO TIROCINI",exp_SILP!$AD513="4.2"),"A.5.2a - TUTORAGGIO TIROCINI (CARCERE)",
exp_SILP!$S513)))))))</f>
        <v>A4.10 - LEP E - ORIENTAMENTO SPECIALISTICO SKILL GAP ANALYSIS</v>
      </c>
      <c r="C513" s="18" t="str">
        <f>CONCATENATE(VLOOKUP(exp_SILP!$B513,'DATI COMMESSE'!$A$2:$F$25,4,FALSE)," - ", VLOOKUP(exp_SILP!$B513,'DATI COMMESSE'!$A$2:$F$25,2,FALSE)," - ",VLOOKUP(exp_SILP!$B513,'DATI COMMESSE'!$A$2:$F$25,3,FALSE))</f>
        <v>GOL - 22-02-5000 - 22-12-5003</v>
      </c>
      <c r="D513" s="18" t="str">
        <f>LEFT(exp_SILP!$R513,5)</f>
        <v>09:00</v>
      </c>
      <c r="E513" s="18" t="str">
        <f>RIGHT(exp_SILP!$R513,5)</f>
        <v>10:30</v>
      </c>
      <c r="F513" s="18">
        <f>IF(exp_SILP!$AG513&gt;=60,exp_SILP!$AG513/60,exp_SILP!$AG513)</f>
        <v>1.5</v>
      </c>
      <c r="G513" s="18" t="str">
        <f>VLOOKUP(exp_SILP!$Y513,'DATI CM'!$A$2:$F$28,2,FALSE)</f>
        <v>RSCDAA66H43F952Q</v>
      </c>
      <c r="H513" s="18" t="str">
        <f>VLOOKUP(exp_SILP!$Y513,'DATI CM'!$A$2:$F$28,3,FALSE)</f>
        <v>A011</v>
      </c>
      <c r="I513" s="18" t="str">
        <f t="shared" si="1"/>
        <v>N</v>
      </c>
      <c r="J513" s="18" t="str">
        <f>VLOOKUP(exp_SILP!$Y513,'DATI CM'!$A$2:$F$28,4,FALSE)</f>
        <v>NO</v>
      </c>
      <c r="K513" s="19">
        <f>VLOOKUP(exp_SILP!$B513,'DATI COMMESSE'!$A$2:$F$25,5,FALSE)</f>
        <v>39.94</v>
      </c>
      <c r="L513" s="19">
        <f>IF(exp_SILP!$B513="A4.10 - LEP E - ORIENTAMENTO SPECIALISTICO SKILL GAP ANALYSIS - GRUPPO 3P",0,VLOOKUP(exp_SILP!$Y513,'DATI CM'!$A$2:$F$28,6,FALSE))</f>
        <v>25</v>
      </c>
      <c r="M513" s="19">
        <f>IFERROR(VLOOKUP(exp_SILP!$B513,'DATI CM'!$H$2:$I$16,2,FALSE)*exp_SILP!$F513,0)</f>
        <v>0</v>
      </c>
      <c r="N513" s="18" t="str">
        <f>VLOOKUP(exp_SILP!$B513,'DATI COMMESSE'!$A$2:$F$25,4,FALSE)</f>
        <v>GOL</v>
      </c>
      <c r="O513" s="20">
        <f>VLOOKUP(exp_SILP!$B513,'DATI COMMESSE'!$A$2:$F$25,5,FALSE)*exp_SILP!$F513</f>
        <v>59.91</v>
      </c>
      <c r="P513" s="18" t="str">
        <f>IF(MID(exp_SILP!$W513,10,2)&gt;"40","F","M")</f>
        <v>F</v>
      </c>
      <c r="Q513" s="24" t="s">
        <v>1036</v>
      </c>
      <c r="R513" s="22" t="s">
        <v>968</v>
      </c>
      <c r="S513" s="22" t="s">
        <v>70</v>
      </c>
      <c r="T513" s="22" t="s">
        <v>58</v>
      </c>
      <c r="U513" s="22" t="s">
        <v>59</v>
      </c>
      <c r="V513" s="22" t="s">
        <v>886</v>
      </c>
      <c r="W513" s="22" t="s">
        <v>887</v>
      </c>
      <c r="X513" s="22" t="s">
        <v>888</v>
      </c>
      <c r="Y513" s="22" t="s">
        <v>16</v>
      </c>
      <c r="Z513" s="22" t="s">
        <v>63</v>
      </c>
      <c r="AA513" s="22" t="s">
        <v>64</v>
      </c>
      <c r="AB513" s="22" t="s">
        <v>65</v>
      </c>
      <c r="AC513" s="22" t="s">
        <v>82</v>
      </c>
      <c r="AD513" s="22" t="s">
        <v>59</v>
      </c>
      <c r="AE513" s="22" t="s">
        <v>59</v>
      </c>
      <c r="AF513" s="22" t="s">
        <v>59</v>
      </c>
      <c r="AG513" s="25" t="s">
        <v>397</v>
      </c>
      <c r="AH513" s="22" t="s">
        <v>1036</v>
      </c>
      <c r="AI513" s="22" t="s">
        <v>198</v>
      </c>
      <c r="AJ513" s="22" t="str">
        <f>VLOOKUP(exp_SILP!$Y513,'DATI CM'!$A$2:$F$28,2,FALSE)</f>
        <v>RSCDAA66H43F952Q</v>
      </c>
    </row>
    <row r="514" ht="15.75" customHeight="1">
      <c r="A514" s="10" t="str">
        <f>IFERROR(VLOOKUP(exp_SILP!$W514,exp_utenti_P!D:D,1,FALSE),"_DA INSERIRE")</f>
        <v>FRRGLI80P45L219D</v>
      </c>
      <c r="B514" s="10" t="str">
        <f>IF(AND(exp_SILP!$S514="A.3 ORIENTAMENTO PROFESSIONALE",exp_SILP!$AD514="4.2"),"A.3 ORIENTAMENTO PROFESSIONALE (CARCERE)",
IF(AND(exp_SILP!$S514="A.3 ORIENTAMENTO PROFESSIONALE",exp_SILP!$AD514="."),"A.3 ORIENTAMENTO PROFESSIONALE (CARCERE)",
IF(AND(exp_SILP!$S514="A.4 CONSULENZA ORIENTATIVA",exp_SILP!$AD514="4.2"),"A.4 CONSULENZA ORIENTATIVA (CARCERE)",
IF(AND(exp_SILP!$S514="A.4 CONSULENZA ORIENTATIVA",exp_SILP!$AD514="."),"A.4 CONSULENZA ORIENTATIVA (CARCERE)",
IF(AND(exp_SILP!$S514="A.5 - LEP F1 - ACCOMPAGNAMENTO AL LAVORO",exp_SILP!$AD514="4.2"),"A.5 - LEP F1 - ACCOMPAGNAMENTO AL LAVORO (CARCERE)",
IF(AND(exp_SILP!$S514="A.5 - LEP F1 - ACCOMPAGNAMENTO AL LAVORO",exp_SILP!$AD514="."),"A.5 - LEP F1 - ACCOMPAGNAMENTO AL LAVORO (CARCERE)",
IF(AND(exp_SILP!$S514="A.5.2a - TUTORAGGIO TIROCINI",exp_SILP!$AD514="4.2"),"A.5.2a - TUTORAGGIO TIROCINI (CARCERE)",
exp_SILP!$S514)))))))</f>
        <v>A4.10 - LEP E - ORIENTAMENTO SPECIALISTICO SKILL GAP ANALYSIS</v>
      </c>
      <c r="C514" s="11" t="str">
        <f>CONCATENATE(VLOOKUP(exp_SILP!$B514,'DATI COMMESSE'!$A$2:$F$25,4,FALSE)," - ", VLOOKUP(exp_SILP!$B514,'DATI COMMESSE'!$A$2:$F$25,2,FALSE)," - ",VLOOKUP(exp_SILP!$B514,'DATI COMMESSE'!$A$2:$F$25,3,FALSE))</f>
        <v>GOL - 22-02-5000 - 22-12-5003</v>
      </c>
      <c r="D514" s="11" t="str">
        <f>LEFT(exp_SILP!$R514,5)</f>
        <v>09:00</v>
      </c>
      <c r="E514" s="11" t="str">
        <f>RIGHT(exp_SILP!$R514,5)</f>
        <v>11:00</v>
      </c>
      <c r="F514" s="11">
        <f>IF(exp_SILP!$AG514&gt;=60,exp_SILP!$AG514/60,exp_SILP!$AG514)</f>
        <v>2</v>
      </c>
      <c r="G514" s="11" t="str">
        <f>VLOOKUP(exp_SILP!$Y514,'DATI CM'!$A$2:$F$28,2,FALSE)</f>
        <v>FLCSRN79S42L219X</v>
      </c>
      <c r="H514" s="11" t="str">
        <f>VLOOKUP(exp_SILP!$Y514,'DATI CM'!$A$2:$F$28,3,FALSE)</f>
        <v>A011</v>
      </c>
      <c r="I514" s="11" t="str">
        <f t="shared" si="1"/>
        <v>N</v>
      </c>
      <c r="J514" s="11" t="str">
        <f>VLOOKUP(exp_SILP!$Y514,'DATI CM'!$A$2:$F$28,4,FALSE)</f>
        <v>TORINO</v>
      </c>
      <c r="K514" s="12">
        <f>VLOOKUP(exp_SILP!$B514,'DATI COMMESSE'!$A$2:$F$25,5,FALSE)</f>
        <v>39.94</v>
      </c>
      <c r="L514" s="12">
        <f>IF(exp_SILP!$B514="A4.10 - LEP E - ORIENTAMENTO SPECIALISTICO SKILL GAP ANALYSIS - GRUPPO 3P",0,VLOOKUP(exp_SILP!$Y514,'DATI CM'!$A$2:$F$28,6,FALSE))</f>
        <v>25</v>
      </c>
      <c r="M514" s="12">
        <f>IFERROR(VLOOKUP(exp_SILP!$B514,'DATI CM'!$H$2:$I$16,2,FALSE)*exp_SILP!$F514,0)</f>
        <v>0</v>
      </c>
      <c r="N514" s="11" t="str">
        <f>VLOOKUP(exp_SILP!$B514,'DATI COMMESSE'!$A$2:$F$25,4,FALSE)</f>
        <v>GOL</v>
      </c>
      <c r="O514" s="13">
        <f>VLOOKUP(exp_SILP!$B514,'DATI COMMESSE'!$A$2:$F$25,5,FALSE)*exp_SILP!$F514</f>
        <v>79.88</v>
      </c>
      <c r="P514" s="11" t="str">
        <f>IF(MID(exp_SILP!$W514,10,2)&gt;"40","F","M")</f>
        <v>F</v>
      </c>
      <c r="Q514" s="27" t="s">
        <v>1036</v>
      </c>
      <c r="R514" s="15" t="s">
        <v>223</v>
      </c>
      <c r="S514" s="15" t="s">
        <v>70</v>
      </c>
      <c r="T514" s="15" t="s">
        <v>58</v>
      </c>
      <c r="U514" s="15" t="s">
        <v>59</v>
      </c>
      <c r="V514" s="15" t="s">
        <v>1088</v>
      </c>
      <c r="W514" s="15" t="s">
        <v>1089</v>
      </c>
      <c r="X514" s="15" t="s">
        <v>1090</v>
      </c>
      <c r="Y514" s="15" t="s">
        <v>10</v>
      </c>
      <c r="Z514" s="15" t="s">
        <v>63</v>
      </c>
      <c r="AA514" s="15" t="s">
        <v>64</v>
      </c>
      <c r="AB514" s="15" t="s">
        <v>74</v>
      </c>
      <c r="AC514" s="15" t="s">
        <v>75</v>
      </c>
      <c r="AD514" s="15" t="s">
        <v>59</v>
      </c>
      <c r="AE514" s="15" t="s">
        <v>59</v>
      </c>
      <c r="AF514" s="15" t="s">
        <v>59</v>
      </c>
      <c r="AG514" s="28" t="s">
        <v>76</v>
      </c>
      <c r="AH514" s="15" t="s">
        <v>1036</v>
      </c>
      <c r="AI514" s="15" t="s">
        <v>77</v>
      </c>
      <c r="AJ514" s="15" t="str">
        <f>VLOOKUP(exp_SILP!$Y514,'DATI CM'!$A$2:$F$28,2,FALSE)</f>
        <v>FLCSRN79S42L219X</v>
      </c>
    </row>
    <row r="515" ht="15.75" hidden="1" customHeight="1">
      <c r="A515" s="17" t="str">
        <f>IFERROR(VLOOKUP(exp_SILP!$W515,exp_utenti_P!D:D,1,FALSE),"_DA INSERIRE")</f>
        <v>FRSCHR84A54F952W</v>
      </c>
      <c r="B515" s="17" t="str">
        <f>IF(AND(exp_SILP!$S515="A.3 ORIENTAMENTO PROFESSIONALE",exp_SILP!$AD515="4.2"),"A.3 ORIENTAMENTO PROFESSIONALE (CARCERE)",
IF(AND(exp_SILP!$S515="A.3 ORIENTAMENTO PROFESSIONALE",exp_SILP!$AD515="."),"A.3 ORIENTAMENTO PROFESSIONALE (CARCERE)",
IF(AND(exp_SILP!$S515="A.4 CONSULENZA ORIENTATIVA",exp_SILP!$AD515="4.2"),"A.4 CONSULENZA ORIENTATIVA (CARCERE)",
IF(AND(exp_SILP!$S515="A.4 CONSULENZA ORIENTATIVA",exp_SILP!$AD515="."),"A.4 CONSULENZA ORIENTATIVA (CARCERE)",
IF(AND(exp_SILP!$S515="A.5 - LEP F1 - ACCOMPAGNAMENTO AL LAVORO",exp_SILP!$AD515="4.2"),"A.5 - LEP F1 - ACCOMPAGNAMENTO AL LAVORO (CARCERE)",
IF(AND(exp_SILP!$S515="A.5 - LEP F1 - ACCOMPAGNAMENTO AL LAVORO",exp_SILP!$AD515="."),"A.5 - LEP F1 - ACCOMPAGNAMENTO AL LAVORO (CARCERE)",
IF(AND(exp_SILP!$S515="A.5.2a - TUTORAGGIO TIROCINI",exp_SILP!$AD515="4.2"),"A.5.2a - TUTORAGGIO TIROCINI (CARCERE)",
exp_SILP!$S515)))))))</f>
        <v>A4.10 - LEP E - ORIENTAMENTO SPECIALISTICO SKILL GAP ANALYSIS</v>
      </c>
      <c r="C515" s="18" t="str">
        <f>CONCATENATE(VLOOKUP(exp_SILP!$B515,'DATI COMMESSE'!$A$2:$F$25,4,FALSE)," - ", VLOOKUP(exp_SILP!$B515,'DATI COMMESSE'!$A$2:$F$25,2,FALSE)," - ",VLOOKUP(exp_SILP!$B515,'DATI COMMESSE'!$A$2:$F$25,3,FALSE))</f>
        <v>GOL - 22-02-5000 - 22-12-5003</v>
      </c>
      <c r="D515" s="18" t="str">
        <f>LEFT(exp_SILP!$R515,5)</f>
        <v>16:00</v>
      </c>
      <c r="E515" s="18" t="str">
        <f>RIGHT(exp_SILP!$R515,5)</f>
        <v>18:00</v>
      </c>
      <c r="F515" s="18">
        <f>IF(exp_SILP!$AG515&gt;=60,exp_SILP!$AG515/60,exp_SILP!$AG515)</f>
        <v>2</v>
      </c>
      <c r="G515" s="18" t="str">
        <f>VLOOKUP(exp_SILP!$Y515,'DATI CM'!$A$2:$F$28,2,FALSE)</f>
        <v>RSCDAA66H43F952Q</v>
      </c>
      <c r="H515" s="18" t="str">
        <f>VLOOKUP(exp_SILP!$Y515,'DATI CM'!$A$2:$F$28,3,FALSE)</f>
        <v>A011</v>
      </c>
      <c r="I515" s="18" t="str">
        <f t="shared" si="1"/>
        <v>N</v>
      </c>
      <c r="J515" s="18" t="str">
        <f>VLOOKUP(exp_SILP!$Y515,'DATI CM'!$A$2:$F$28,4,FALSE)</f>
        <v>NO</v>
      </c>
      <c r="K515" s="19">
        <f>VLOOKUP(exp_SILP!$B515,'DATI COMMESSE'!$A$2:$F$25,5,FALSE)</f>
        <v>39.94</v>
      </c>
      <c r="L515" s="19">
        <f>IF(exp_SILP!$B515="A4.10 - LEP E - ORIENTAMENTO SPECIALISTICO SKILL GAP ANALYSIS - GRUPPO 3P",0,VLOOKUP(exp_SILP!$Y515,'DATI CM'!$A$2:$F$28,6,FALSE))</f>
        <v>25</v>
      </c>
      <c r="M515" s="19">
        <f>IFERROR(VLOOKUP(exp_SILP!$B515,'DATI CM'!$H$2:$I$16,2,FALSE)*exp_SILP!$F515,0)</f>
        <v>0</v>
      </c>
      <c r="N515" s="18" t="str">
        <f>VLOOKUP(exp_SILP!$B515,'DATI COMMESSE'!$A$2:$F$25,4,FALSE)</f>
        <v>GOL</v>
      </c>
      <c r="O515" s="20">
        <f>VLOOKUP(exp_SILP!$B515,'DATI COMMESSE'!$A$2:$F$25,5,FALSE)*exp_SILP!$F515</f>
        <v>79.88</v>
      </c>
      <c r="P515" s="18" t="str">
        <f>IF(MID(exp_SILP!$W515,10,2)&gt;"40","F","M")</f>
        <v>F</v>
      </c>
      <c r="Q515" s="24" t="s">
        <v>1036</v>
      </c>
      <c r="R515" s="22" t="s">
        <v>148</v>
      </c>
      <c r="S515" s="22" t="s">
        <v>70</v>
      </c>
      <c r="T515" s="22" t="s">
        <v>58</v>
      </c>
      <c r="U515" s="22" t="s">
        <v>59</v>
      </c>
      <c r="V515" s="22" t="s">
        <v>1091</v>
      </c>
      <c r="W515" s="22" t="s">
        <v>1092</v>
      </c>
      <c r="X515" s="22" t="s">
        <v>1093</v>
      </c>
      <c r="Y515" s="22" t="s">
        <v>16</v>
      </c>
      <c r="Z515" s="22" t="s">
        <v>63</v>
      </c>
      <c r="AA515" s="22" t="s">
        <v>64</v>
      </c>
      <c r="AB515" s="22" t="s">
        <v>65</v>
      </c>
      <c r="AC515" s="22" t="s">
        <v>82</v>
      </c>
      <c r="AD515" s="22" t="s">
        <v>59</v>
      </c>
      <c r="AE515" s="22" t="s">
        <v>59</v>
      </c>
      <c r="AF515" s="22" t="s">
        <v>59</v>
      </c>
      <c r="AG515" s="25" t="s">
        <v>76</v>
      </c>
      <c r="AH515" s="22" t="s">
        <v>1036</v>
      </c>
      <c r="AI515" s="22" t="s">
        <v>198</v>
      </c>
      <c r="AJ515" s="22" t="str">
        <f>VLOOKUP(exp_SILP!$Y515,'DATI CM'!$A$2:$F$28,2,FALSE)</f>
        <v>RSCDAA66H43F952Q</v>
      </c>
    </row>
    <row r="516" ht="15.75" hidden="1" customHeight="1">
      <c r="A516" s="10" t="str">
        <f>IFERROR(VLOOKUP(exp_SILP!$W516,exp_utenti_P!D:D,1,FALSE),"_DA INSERIRE")</f>
        <v>MSULTZ81L55A859H</v>
      </c>
      <c r="B516" s="10" t="str">
        <f>IF(AND(exp_SILP!$S516="A.3 ORIENTAMENTO PROFESSIONALE",exp_SILP!$AD516="4.2"),"A.3 ORIENTAMENTO PROFESSIONALE (CARCERE)",
IF(AND(exp_SILP!$S516="A.3 ORIENTAMENTO PROFESSIONALE",exp_SILP!$AD516="."),"A.3 ORIENTAMENTO PROFESSIONALE (CARCERE)",
IF(AND(exp_SILP!$S516="A.4 CONSULENZA ORIENTATIVA",exp_SILP!$AD516="4.2"),"A.4 CONSULENZA ORIENTATIVA (CARCERE)",
IF(AND(exp_SILP!$S516="A.4 CONSULENZA ORIENTATIVA",exp_SILP!$AD516="."),"A.4 CONSULENZA ORIENTATIVA (CARCERE)",
IF(AND(exp_SILP!$S516="A.5 - LEP F1 - ACCOMPAGNAMENTO AL LAVORO",exp_SILP!$AD516="4.2"),"A.5 - LEP F1 - ACCOMPAGNAMENTO AL LAVORO (CARCERE)",
IF(AND(exp_SILP!$S516="A.5 - LEP F1 - ACCOMPAGNAMENTO AL LAVORO",exp_SILP!$AD516="."),"A.5 - LEP F1 - ACCOMPAGNAMENTO AL LAVORO (CARCERE)",
IF(AND(exp_SILP!$S516="A.5.2a - TUTORAGGIO TIROCINI",exp_SILP!$AD516="4.2"),"A.5.2a - TUTORAGGIO TIROCINI (CARCERE)",
exp_SILP!$S516)))))))</f>
        <v>A4.10 - LEP E - ORIENTAMENTO SPECIALISTICO SKILL GAP ANALYSIS</v>
      </c>
      <c r="C516" s="11" t="str">
        <f>CONCATENATE(VLOOKUP(exp_SILP!$B516,'DATI COMMESSE'!$A$2:$F$25,4,FALSE)," - ", VLOOKUP(exp_SILP!$B516,'DATI COMMESSE'!$A$2:$F$25,2,FALSE)," - ",VLOOKUP(exp_SILP!$B516,'DATI COMMESSE'!$A$2:$F$25,3,FALSE))</f>
        <v>GOL - 22-02-5000 - 22-12-5003</v>
      </c>
      <c r="D516" s="11" t="str">
        <f>LEFT(exp_SILP!$R516,5)</f>
        <v>13:00</v>
      </c>
      <c r="E516" s="11" t="str">
        <f>RIGHT(exp_SILP!$R516,5)</f>
        <v>14:00</v>
      </c>
      <c r="F516" s="11">
        <f>IF(exp_SILP!$AG516&gt;=60,exp_SILP!$AG516/60,exp_SILP!$AG516)</f>
        <v>1</v>
      </c>
      <c r="G516" s="11" t="str">
        <f>VLOOKUP(exp_SILP!$Y516,'DATI CM'!$A$2:$F$28,2,FALSE)</f>
        <v>PNFMRT85H50A859E</v>
      </c>
      <c r="H516" s="11" t="str">
        <f>VLOOKUP(exp_SILP!$Y516,'DATI CM'!$A$2:$F$28,3,FALSE)</f>
        <v>A011</v>
      </c>
      <c r="I516" s="11" t="str">
        <f t="shared" si="1"/>
        <v>N</v>
      </c>
      <c r="J516" s="11" t="str">
        <f>VLOOKUP(exp_SILP!$Y516,'DATI CM'!$A$2:$F$28,4,FALSE)</f>
        <v>BIELLA</v>
      </c>
      <c r="K516" s="12">
        <f>VLOOKUP(exp_SILP!$B516,'DATI COMMESSE'!$A$2:$F$25,5,FALSE)</f>
        <v>39.94</v>
      </c>
      <c r="L516" s="12">
        <f>IF(exp_SILP!$B516="A4.10 - LEP E - ORIENTAMENTO SPECIALISTICO SKILL GAP ANALYSIS - GRUPPO 3P",0,VLOOKUP(exp_SILP!$Y516,'DATI CM'!$A$2:$F$28,6,FALSE))</f>
        <v>25</v>
      </c>
      <c r="M516" s="12">
        <f>IFERROR(VLOOKUP(exp_SILP!$B516,'DATI CM'!$H$2:$I$16,2,FALSE)*exp_SILP!$F516,0)</f>
        <v>0</v>
      </c>
      <c r="N516" s="11" t="str">
        <f>VLOOKUP(exp_SILP!$B516,'DATI COMMESSE'!$A$2:$F$25,4,FALSE)</f>
        <v>GOL</v>
      </c>
      <c r="O516" s="13">
        <f>VLOOKUP(exp_SILP!$B516,'DATI COMMESSE'!$A$2:$F$25,5,FALSE)*exp_SILP!$F516</f>
        <v>39.94</v>
      </c>
      <c r="P516" s="11" t="str">
        <f>IF(MID(exp_SILP!$W516,10,2)&gt;"40","F","M")</f>
        <v>F</v>
      </c>
      <c r="Q516" s="27" t="s">
        <v>1036</v>
      </c>
      <c r="R516" s="15" t="s">
        <v>159</v>
      </c>
      <c r="S516" s="15" t="s">
        <v>70</v>
      </c>
      <c r="T516" s="15" t="s">
        <v>58</v>
      </c>
      <c r="U516" s="15" t="s">
        <v>59</v>
      </c>
      <c r="V516" s="15" t="s">
        <v>1094</v>
      </c>
      <c r="W516" s="15" t="s">
        <v>1095</v>
      </c>
      <c r="X516" s="15" t="s">
        <v>1096</v>
      </c>
      <c r="Y516" s="15" t="s">
        <v>15</v>
      </c>
      <c r="Z516" s="15" t="s">
        <v>63</v>
      </c>
      <c r="AA516" s="15" t="s">
        <v>64</v>
      </c>
      <c r="AB516" s="15" t="s">
        <v>65</v>
      </c>
      <c r="AC516" s="15" t="s">
        <v>66</v>
      </c>
      <c r="AD516" s="15" t="s">
        <v>59</v>
      </c>
      <c r="AE516" s="15" t="s">
        <v>59</v>
      </c>
      <c r="AF516" s="15" t="s">
        <v>59</v>
      </c>
      <c r="AG516" s="28" t="s">
        <v>67</v>
      </c>
      <c r="AH516" s="15" t="s">
        <v>1036</v>
      </c>
      <c r="AI516" s="15" t="s">
        <v>68</v>
      </c>
      <c r="AJ516" s="15" t="str">
        <f>VLOOKUP(exp_SILP!$Y516,'DATI CM'!$A$2:$F$28,2,FALSE)</f>
        <v>PNFMRT85H50A859E</v>
      </c>
    </row>
    <row r="517" ht="15.75" hidden="1" customHeight="1">
      <c r="A517" s="17" t="str">
        <f>IFERROR(VLOOKUP(exp_SILP!$W517,exp_utenti_P!D:D,1,FALSE),"_DA INSERIRE")</f>
        <v>MSULTZ81L55A859H</v>
      </c>
      <c r="B517" s="17" t="str">
        <f>IF(AND(exp_SILP!$S517="A.3 ORIENTAMENTO PROFESSIONALE",exp_SILP!$AD517="4.2"),"A.3 ORIENTAMENTO PROFESSIONALE (CARCERE)",
IF(AND(exp_SILP!$S517="A.3 ORIENTAMENTO PROFESSIONALE",exp_SILP!$AD517="."),"A.3 ORIENTAMENTO PROFESSIONALE (CARCERE)",
IF(AND(exp_SILP!$S517="A.4 CONSULENZA ORIENTATIVA",exp_SILP!$AD517="4.2"),"A.4 CONSULENZA ORIENTATIVA (CARCERE)",
IF(AND(exp_SILP!$S517="A.4 CONSULENZA ORIENTATIVA",exp_SILP!$AD517="."),"A.4 CONSULENZA ORIENTATIVA (CARCERE)",
IF(AND(exp_SILP!$S517="A.5 - LEP F1 - ACCOMPAGNAMENTO AL LAVORO",exp_SILP!$AD517="4.2"),"A.5 - LEP F1 - ACCOMPAGNAMENTO AL LAVORO (CARCERE)",
IF(AND(exp_SILP!$S517="A.5 - LEP F1 - ACCOMPAGNAMENTO AL LAVORO",exp_SILP!$AD517="."),"A.5 - LEP F1 - ACCOMPAGNAMENTO AL LAVORO (CARCERE)",
IF(AND(exp_SILP!$S517="A.5.2a - TUTORAGGIO TIROCINI",exp_SILP!$AD517="4.2"),"A.5.2a - TUTORAGGIO TIROCINI (CARCERE)",
exp_SILP!$S517)))))))</f>
        <v>A4.10 - LEP E - ORIENTAMENTO SPECIALISTICO SKILL GAP ANALYSIS</v>
      </c>
      <c r="C517" s="18" t="str">
        <f>CONCATENATE(VLOOKUP(exp_SILP!$B517,'DATI COMMESSE'!$A$2:$F$25,4,FALSE)," - ", VLOOKUP(exp_SILP!$B517,'DATI COMMESSE'!$A$2:$F$25,2,FALSE)," - ",VLOOKUP(exp_SILP!$B517,'DATI COMMESSE'!$A$2:$F$25,3,FALSE))</f>
        <v>GOL - 22-02-5000 - 22-12-5003</v>
      </c>
      <c r="D517" s="18" t="str">
        <f>LEFT(exp_SILP!$R517,5)</f>
        <v>12:00</v>
      </c>
      <c r="E517" s="18" t="str">
        <f>RIGHT(exp_SILP!$R517,5)</f>
        <v>13:00</v>
      </c>
      <c r="F517" s="18">
        <f>IF(exp_SILP!$AG517&gt;=60,exp_SILP!$AG517/60,exp_SILP!$AG517)</f>
        <v>1</v>
      </c>
      <c r="G517" s="18" t="str">
        <f>VLOOKUP(exp_SILP!$Y517,'DATI CM'!$A$2:$F$28,2,FALSE)</f>
        <v>PNFMRT85H50A859E</v>
      </c>
      <c r="H517" s="18" t="str">
        <f>VLOOKUP(exp_SILP!$Y517,'DATI CM'!$A$2:$F$28,3,FALSE)</f>
        <v>A011</v>
      </c>
      <c r="I517" s="18" t="str">
        <f t="shared" si="1"/>
        <v>N</v>
      </c>
      <c r="J517" s="18" t="str">
        <f>VLOOKUP(exp_SILP!$Y517,'DATI CM'!$A$2:$F$28,4,FALSE)</f>
        <v>BIELLA</v>
      </c>
      <c r="K517" s="19">
        <f>VLOOKUP(exp_SILP!$B517,'DATI COMMESSE'!$A$2:$F$25,5,FALSE)</f>
        <v>39.94</v>
      </c>
      <c r="L517" s="19">
        <f>IF(exp_SILP!$B517="A4.10 - LEP E - ORIENTAMENTO SPECIALISTICO SKILL GAP ANALYSIS - GRUPPO 3P",0,VLOOKUP(exp_SILP!$Y517,'DATI CM'!$A$2:$F$28,6,FALSE))</f>
        <v>25</v>
      </c>
      <c r="M517" s="19">
        <f>IFERROR(VLOOKUP(exp_SILP!$B517,'DATI CM'!$H$2:$I$16,2,FALSE)*exp_SILP!$F517,0)</f>
        <v>0</v>
      </c>
      <c r="N517" s="18" t="str">
        <f>VLOOKUP(exp_SILP!$B517,'DATI COMMESSE'!$A$2:$F$25,4,FALSE)</f>
        <v>GOL</v>
      </c>
      <c r="O517" s="20">
        <f>VLOOKUP(exp_SILP!$B517,'DATI COMMESSE'!$A$2:$F$25,5,FALSE)*exp_SILP!$F517</f>
        <v>39.94</v>
      </c>
      <c r="P517" s="18" t="str">
        <f>IF(MID(exp_SILP!$W517,10,2)&gt;"40","F","M")</f>
        <v>F</v>
      </c>
      <c r="Q517" s="24" t="s">
        <v>1036</v>
      </c>
      <c r="R517" s="22" t="s">
        <v>102</v>
      </c>
      <c r="S517" s="22" t="s">
        <v>70</v>
      </c>
      <c r="T517" s="22" t="s">
        <v>58</v>
      </c>
      <c r="U517" s="22" t="s">
        <v>59</v>
      </c>
      <c r="V517" s="22" t="s">
        <v>1094</v>
      </c>
      <c r="W517" s="22" t="s">
        <v>1095</v>
      </c>
      <c r="X517" s="22" t="s">
        <v>1096</v>
      </c>
      <c r="Y517" s="22" t="s">
        <v>15</v>
      </c>
      <c r="Z517" s="22" t="s">
        <v>63</v>
      </c>
      <c r="AA517" s="22" t="s">
        <v>64</v>
      </c>
      <c r="AB517" s="22" t="s">
        <v>65</v>
      </c>
      <c r="AC517" s="22" t="s">
        <v>66</v>
      </c>
      <c r="AD517" s="22" t="s">
        <v>59</v>
      </c>
      <c r="AE517" s="22" t="s">
        <v>59</v>
      </c>
      <c r="AF517" s="22" t="s">
        <v>59</v>
      </c>
      <c r="AG517" s="25" t="s">
        <v>67</v>
      </c>
      <c r="AH517" s="22" t="s">
        <v>1036</v>
      </c>
      <c r="AI517" s="22" t="s">
        <v>68</v>
      </c>
      <c r="AJ517" s="22" t="str">
        <f>VLOOKUP(exp_SILP!$Y517,'DATI CM'!$A$2:$F$28,2,FALSE)</f>
        <v>PNFMRT85H50A859E</v>
      </c>
    </row>
    <row r="518" ht="15.75" hidden="1" customHeight="1">
      <c r="A518" s="10" t="str">
        <f>IFERROR(VLOOKUP(exp_SILP!$W518,exp_utenti_P!D:D,1,FALSE),"_DA INSERIRE")</f>
        <v>BNCBHM02A21Z354W</v>
      </c>
      <c r="B518" s="10" t="str">
        <f>IF(AND(exp_SILP!$S518="A.3 ORIENTAMENTO PROFESSIONALE",exp_SILP!$AD518="4.2"),"A.3 ORIENTAMENTO PROFESSIONALE (CARCERE)",
IF(AND(exp_SILP!$S518="A.3 ORIENTAMENTO PROFESSIONALE",exp_SILP!$AD518="."),"A.3 ORIENTAMENTO PROFESSIONALE (CARCERE)",
IF(AND(exp_SILP!$S518="A.4 CONSULENZA ORIENTATIVA",exp_SILP!$AD518="4.2"),"A.4 CONSULENZA ORIENTATIVA (CARCERE)",
IF(AND(exp_SILP!$S518="A.4 CONSULENZA ORIENTATIVA",exp_SILP!$AD518="."),"A.4 CONSULENZA ORIENTATIVA (CARCERE)",
IF(AND(exp_SILP!$S518="A.5 - LEP F1 - ACCOMPAGNAMENTO AL LAVORO",exp_SILP!$AD518="4.2"),"A.5 - LEP F1 - ACCOMPAGNAMENTO AL LAVORO (CARCERE)",
IF(AND(exp_SILP!$S518="A.5 - LEP F1 - ACCOMPAGNAMENTO AL LAVORO",exp_SILP!$AD518="."),"A.5 - LEP F1 - ACCOMPAGNAMENTO AL LAVORO (CARCERE)",
IF(AND(exp_SILP!$S518="A.5.2a - TUTORAGGIO TIROCINI",exp_SILP!$AD518="4.2"),"A.5.2a - TUTORAGGIO TIROCINI (CARCERE)",
exp_SILP!$S518)))))))</f>
        <v>A4.10 - LEP E - ORIENTAMENTO SPECIALISTICO SKILL GAP ANALYSIS - GRUPPO 3P</v>
      </c>
      <c r="C518" s="11" t="str">
        <f>CONCATENATE(VLOOKUP(exp_SILP!$B518,'DATI COMMESSE'!$A$2:$F$25,4,FALSE)," - ", VLOOKUP(exp_SILP!$B518,'DATI COMMESSE'!$A$2:$F$25,2,FALSE)," - ",VLOOKUP(exp_SILP!$B518,'DATI COMMESSE'!$A$2:$F$25,3,FALSE))</f>
        <v>GOL - 22-02-5000 - 22-12-5003</v>
      </c>
      <c r="D518" s="11" t="str">
        <f>LEFT(exp_SILP!$R518,5)</f>
        <v>10:30</v>
      </c>
      <c r="E518" s="11" t="str">
        <f>RIGHT(exp_SILP!$R518,5)</f>
        <v>11:30</v>
      </c>
      <c r="F518" s="11">
        <f>IF(exp_SILP!$AG518&gt;=60,exp_SILP!$AG518/60,exp_SILP!$AG518)</f>
        <v>1</v>
      </c>
      <c r="G518" s="11" t="str">
        <f>VLOOKUP(exp_SILP!$Y518,'DATI CM'!$A$2:$F$28,2,FALSE)</f>
        <v>RSCDAA66H43F952Q</v>
      </c>
      <c r="H518" s="11" t="str">
        <f>VLOOKUP(exp_SILP!$Y518,'DATI CM'!$A$2:$F$28,3,FALSE)</f>
        <v>A011</v>
      </c>
      <c r="I518" s="11" t="str">
        <f t="shared" si="1"/>
        <v>N</v>
      </c>
      <c r="J518" s="11" t="str">
        <f>VLOOKUP(exp_SILP!$Y518,'DATI CM'!$A$2:$F$28,4,FALSE)</f>
        <v>NO</v>
      </c>
      <c r="K518" s="12">
        <f>VLOOKUP(exp_SILP!$B518,'DATI COMMESSE'!$A$2:$F$25,5,FALSE)</f>
        <v>82.27</v>
      </c>
      <c r="L518" s="12">
        <f>IF(exp_SILP!$B518="A4.10 - LEP E - ORIENTAMENTO SPECIALISTICO SKILL GAP ANALYSIS - GRUPPO 3P",0,VLOOKUP(exp_SILP!$Y518,'DATI CM'!$A$2:$F$28,6,FALSE))</f>
        <v>0</v>
      </c>
      <c r="M518" s="12">
        <f>IFERROR(VLOOKUP(exp_SILP!$B518,'DATI CM'!$H$2:$I$16,2,FALSE)*exp_SILP!$F518,0)</f>
        <v>35</v>
      </c>
      <c r="N518" s="11" t="str">
        <f>VLOOKUP(exp_SILP!$B518,'DATI COMMESSE'!$A$2:$F$25,4,FALSE)</f>
        <v>GOL</v>
      </c>
      <c r="O518" s="13">
        <f>VLOOKUP(exp_SILP!$B518,'DATI COMMESSE'!$A$2:$F$25,5,FALSE)*exp_SILP!$F518</f>
        <v>82.27</v>
      </c>
      <c r="P518" s="11" t="str">
        <f>IF(MID(exp_SILP!$W518,10,2)&gt;"40","F","M")</f>
        <v>M</v>
      </c>
      <c r="Q518" s="27" t="s">
        <v>1036</v>
      </c>
      <c r="R518" s="15" t="s">
        <v>1097</v>
      </c>
      <c r="S518" s="15" t="s">
        <v>287</v>
      </c>
      <c r="T518" s="15" t="s">
        <v>58</v>
      </c>
      <c r="U518" s="15" t="s">
        <v>59</v>
      </c>
      <c r="V518" s="15" t="s">
        <v>1098</v>
      </c>
      <c r="W518" s="15" t="s">
        <v>1099</v>
      </c>
      <c r="X518" s="15" t="s">
        <v>1100</v>
      </c>
      <c r="Y518" s="15" t="s">
        <v>16</v>
      </c>
      <c r="Z518" s="15" t="s">
        <v>63</v>
      </c>
      <c r="AA518" s="15" t="s">
        <v>64</v>
      </c>
      <c r="AB518" s="15" t="s">
        <v>65</v>
      </c>
      <c r="AC518" s="15" t="s">
        <v>82</v>
      </c>
      <c r="AD518" s="15" t="s">
        <v>59</v>
      </c>
      <c r="AE518" s="15" t="s">
        <v>59</v>
      </c>
      <c r="AF518" s="15" t="s">
        <v>59</v>
      </c>
      <c r="AG518" s="28" t="s">
        <v>67</v>
      </c>
      <c r="AH518" s="15" t="s">
        <v>1036</v>
      </c>
      <c r="AI518" s="15" t="s">
        <v>198</v>
      </c>
      <c r="AJ518" s="15" t="str">
        <f>VLOOKUP(exp_SILP!$Y518,'DATI CM'!$A$2:$F$28,2,FALSE)</f>
        <v>RSCDAA66H43F952Q</v>
      </c>
    </row>
    <row r="519" ht="15.75" hidden="1" customHeight="1">
      <c r="A519" s="17" t="str">
        <f>IFERROR(VLOOKUP(exp_SILP!$W519,exp_utenti_P!D:D,1,FALSE),"_DA INSERIRE")</f>
        <v>GFRLMN98B22Z354W</v>
      </c>
      <c r="B519" s="17" t="str">
        <f>IF(AND(exp_SILP!$S519="A.3 ORIENTAMENTO PROFESSIONALE",exp_SILP!$AD519="4.2"),"A.3 ORIENTAMENTO PROFESSIONALE (CARCERE)",
IF(AND(exp_SILP!$S519="A.3 ORIENTAMENTO PROFESSIONALE",exp_SILP!$AD519="."),"A.3 ORIENTAMENTO PROFESSIONALE (CARCERE)",
IF(AND(exp_SILP!$S519="A.4 CONSULENZA ORIENTATIVA",exp_SILP!$AD519="4.2"),"A.4 CONSULENZA ORIENTATIVA (CARCERE)",
IF(AND(exp_SILP!$S519="A.4 CONSULENZA ORIENTATIVA",exp_SILP!$AD519="."),"A.4 CONSULENZA ORIENTATIVA (CARCERE)",
IF(AND(exp_SILP!$S519="A.5 - LEP F1 - ACCOMPAGNAMENTO AL LAVORO",exp_SILP!$AD519="4.2"),"A.5 - LEP F1 - ACCOMPAGNAMENTO AL LAVORO (CARCERE)",
IF(AND(exp_SILP!$S519="A.5 - LEP F1 - ACCOMPAGNAMENTO AL LAVORO",exp_SILP!$AD519="."),"A.5 - LEP F1 - ACCOMPAGNAMENTO AL LAVORO (CARCERE)",
IF(AND(exp_SILP!$S519="A.5.2a - TUTORAGGIO TIROCINI",exp_SILP!$AD519="4.2"),"A.5.2a - TUTORAGGIO TIROCINI (CARCERE)",
exp_SILP!$S519)))))))</f>
        <v>A4.10 - LEP E - ORIENTAMENTO SPECIALISTICO SKILL GAP ANALYSIS - GRUPPO 3P</v>
      </c>
      <c r="C519" s="18" t="str">
        <f>CONCATENATE(VLOOKUP(exp_SILP!$B519,'DATI COMMESSE'!$A$2:$F$25,4,FALSE)," - ", VLOOKUP(exp_SILP!$B519,'DATI COMMESSE'!$A$2:$F$25,2,FALSE)," - ",VLOOKUP(exp_SILP!$B519,'DATI COMMESSE'!$A$2:$F$25,3,FALSE))</f>
        <v>GOL - 22-02-5000 - 22-12-5003</v>
      </c>
      <c r="D519" s="18" t="str">
        <f>LEFT(exp_SILP!$R519,5)</f>
        <v>10:30</v>
      </c>
      <c r="E519" s="18" t="str">
        <f>RIGHT(exp_SILP!$R519,5)</f>
        <v>11:30</v>
      </c>
      <c r="F519" s="18">
        <f>IF(exp_SILP!$AG519&gt;=60,exp_SILP!$AG519/60,exp_SILP!$AG519)</f>
        <v>1</v>
      </c>
      <c r="G519" s="18" t="str">
        <f>VLOOKUP(exp_SILP!$Y519,'DATI CM'!$A$2:$F$28,2,FALSE)</f>
        <v>RSCDAA66H43F952Q</v>
      </c>
      <c r="H519" s="18" t="str">
        <f>VLOOKUP(exp_SILP!$Y519,'DATI CM'!$A$2:$F$28,3,FALSE)</f>
        <v>A011</v>
      </c>
      <c r="I519" s="18" t="str">
        <f t="shared" si="1"/>
        <v>N</v>
      </c>
      <c r="J519" s="18" t="str">
        <f>VLOOKUP(exp_SILP!$Y519,'DATI CM'!$A$2:$F$28,4,FALSE)</f>
        <v>NO</v>
      </c>
      <c r="K519" s="19">
        <f>VLOOKUP(exp_SILP!$B519,'DATI COMMESSE'!$A$2:$F$25,5,FALSE)</f>
        <v>82.27</v>
      </c>
      <c r="L519" s="19">
        <f>IF(exp_SILP!$B519="A4.10 - LEP E - ORIENTAMENTO SPECIALISTICO SKILL GAP ANALYSIS - GRUPPO 3P",0,VLOOKUP(exp_SILP!$Y519,'DATI CM'!$A$2:$F$28,6,FALSE))</f>
        <v>0</v>
      </c>
      <c r="M519" s="19"/>
      <c r="N519" s="18" t="str">
        <f>VLOOKUP(exp_SILP!$B519,'DATI COMMESSE'!$A$2:$F$25,4,FALSE)</f>
        <v>GOL</v>
      </c>
      <c r="O519" s="20">
        <f>VLOOKUP(exp_SILP!$B519,'DATI COMMESSE'!$A$2:$F$25,5,FALSE)*exp_SILP!$F519</f>
        <v>82.27</v>
      </c>
      <c r="P519" s="18" t="str">
        <f>IF(MID(exp_SILP!$W519,10,2)&gt;"40","F","M")</f>
        <v>M</v>
      </c>
      <c r="Q519" s="24" t="s">
        <v>1036</v>
      </c>
      <c r="R519" s="22" t="s">
        <v>1097</v>
      </c>
      <c r="S519" s="22" t="s">
        <v>287</v>
      </c>
      <c r="T519" s="22" t="s">
        <v>58</v>
      </c>
      <c r="U519" s="22" t="s">
        <v>59</v>
      </c>
      <c r="V519" s="22" t="s">
        <v>1101</v>
      </c>
      <c r="W519" s="22" t="s">
        <v>1102</v>
      </c>
      <c r="X519" s="22" t="s">
        <v>1103</v>
      </c>
      <c r="Y519" s="22" t="s">
        <v>16</v>
      </c>
      <c r="Z519" s="22" t="s">
        <v>63</v>
      </c>
      <c r="AA519" s="22" t="s">
        <v>64</v>
      </c>
      <c r="AB519" s="22" t="s">
        <v>65</v>
      </c>
      <c r="AC519" s="22" t="s">
        <v>82</v>
      </c>
      <c r="AD519" s="22" t="s">
        <v>59</v>
      </c>
      <c r="AE519" s="22" t="s">
        <v>59</v>
      </c>
      <c r="AF519" s="22" t="s">
        <v>59</v>
      </c>
      <c r="AG519" s="25" t="s">
        <v>67</v>
      </c>
      <c r="AH519" s="22" t="s">
        <v>1036</v>
      </c>
      <c r="AI519" s="22" t="s">
        <v>198</v>
      </c>
      <c r="AJ519" s="22" t="str">
        <f>VLOOKUP(exp_SILP!$Y519,'DATI CM'!$A$2:$F$28,2,FALSE)</f>
        <v>RSCDAA66H43F952Q</v>
      </c>
    </row>
    <row r="520" ht="15.75" hidden="1" customHeight="1">
      <c r="A520" s="10" t="str">
        <f>IFERROR(VLOOKUP(exp_SILP!$W520,exp_utenti_P!D:D,1,FALSE),"_DA INSERIRE")</f>
        <v>BLNBHL01D49Z216K</v>
      </c>
      <c r="B520" s="10" t="str">
        <f>IF(AND(exp_SILP!$S520="A.3 ORIENTAMENTO PROFESSIONALE",exp_SILP!$AD520="4.2"),"A.3 ORIENTAMENTO PROFESSIONALE (CARCERE)",
IF(AND(exp_SILP!$S520="A.3 ORIENTAMENTO PROFESSIONALE",exp_SILP!$AD520="."),"A.3 ORIENTAMENTO PROFESSIONALE (CARCERE)",
IF(AND(exp_SILP!$S520="A.4 CONSULENZA ORIENTATIVA",exp_SILP!$AD520="4.2"),"A.4 CONSULENZA ORIENTATIVA (CARCERE)",
IF(AND(exp_SILP!$S520="A.4 CONSULENZA ORIENTATIVA",exp_SILP!$AD520="."),"A.4 CONSULENZA ORIENTATIVA (CARCERE)",
IF(AND(exp_SILP!$S520="A.5 - LEP F1 - ACCOMPAGNAMENTO AL LAVORO",exp_SILP!$AD520="4.2"),"A.5 - LEP F1 - ACCOMPAGNAMENTO AL LAVORO (CARCERE)",
IF(AND(exp_SILP!$S520="A.5 - LEP F1 - ACCOMPAGNAMENTO AL LAVORO",exp_SILP!$AD520="."),"A.5 - LEP F1 - ACCOMPAGNAMENTO AL LAVORO (CARCERE)",
IF(AND(exp_SILP!$S520="A.5.2a - TUTORAGGIO TIROCINI",exp_SILP!$AD520="4.2"),"A.5.2a - TUTORAGGIO TIROCINI (CARCERE)",
exp_SILP!$S520)))))))</f>
        <v>A4.10 - LEP E - ORIENTAMENTO SPECIALISTICO SKILL GAP ANALYSIS</v>
      </c>
      <c r="C520" s="11" t="str">
        <f>CONCATENATE(VLOOKUP(exp_SILP!$B520,'DATI COMMESSE'!$A$2:$F$25,4,FALSE)," - ", VLOOKUP(exp_SILP!$B520,'DATI COMMESSE'!$A$2:$F$25,2,FALSE)," - ",VLOOKUP(exp_SILP!$B520,'DATI COMMESSE'!$A$2:$F$25,3,FALSE))</f>
        <v>GOL - 22-02-5000 - 22-12-5003</v>
      </c>
      <c r="D520" s="11" t="str">
        <f>LEFT(exp_SILP!$R520,5)</f>
        <v>09:00</v>
      </c>
      <c r="E520" s="11" t="str">
        <f>RIGHT(exp_SILP!$R520,5)</f>
        <v>10:00</v>
      </c>
      <c r="F520" s="11">
        <f>IF(exp_SILP!$AG520&gt;=60,exp_SILP!$AG520/60,exp_SILP!$AG520)</f>
        <v>1</v>
      </c>
      <c r="G520" s="11" t="str">
        <f>VLOOKUP(exp_SILP!$Y520,'DATI CM'!$A$2:$F$28,2,FALSE)</f>
        <v>RSCDAA66H43F952Q</v>
      </c>
      <c r="H520" s="11" t="str">
        <f>VLOOKUP(exp_SILP!$Y520,'DATI CM'!$A$2:$F$28,3,FALSE)</f>
        <v>A011</v>
      </c>
      <c r="I520" s="11" t="str">
        <f t="shared" si="1"/>
        <v>N</v>
      </c>
      <c r="J520" s="11" t="str">
        <f>VLOOKUP(exp_SILP!$Y520,'DATI CM'!$A$2:$F$28,4,FALSE)</f>
        <v>NO</v>
      </c>
      <c r="K520" s="12">
        <f>VLOOKUP(exp_SILP!$B520,'DATI COMMESSE'!$A$2:$F$25,5,FALSE)</f>
        <v>39.94</v>
      </c>
      <c r="L520" s="12">
        <f>IF(exp_SILP!$B520="A4.10 - LEP E - ORIENTAMENTO SPECIALISTICO SKILL GAP ANALYSIS - GRUPPO 3P",0,VLOOKUP(exp_SILP!$Y520,'DATI CM'!$A$2:$F$28,6,FALSE))</f>
        <v>25</v>
      </c>
      <c r="M520" s="12">
        <f>IFERROR(VLOOKUP(exp_SILP!$B520,'DATI CM'!$H$2:$I$16,2,FALSE)*exp_SILP!$F520,0)</f>
        <v>0</v>
      </c>
      <c r="N520" s="11" t="str">
        <f>VLOOKUP(exp_SILP!$B520,'DATI COMMESSE'!$A$2:$F$25,4,FALSE)</f>
        <v>GOL</v>
      </c>
      <c r="O520" s="13">
        <f>VLOOKUP(exp_SILP!$B520,'DATI COMMESSE'!$A$2:$F$25,5,FALSE)*exp_SILP!$F520</f>
        <v>39.94</v>
      </c>
      <c r="P520" s="11" t="str">
        <f>IF(MID(exp_SILP!$W520,10,2)&gt;"40","F","M")</f>
        <v>F</v>
      </c>
      <c r="Q520" s="27" t="s">
        <v>1104</v>
      </c>
      <c r="R520" s="15" t="s">
        <v>203</v>
      </c>
      <c r="S520" s="15" t="s">
        <v>70</v>
      </c>
      <c r="T520" s="15" t="s">
        <v>58</v>
      </c>
      <c r="U520" s="15" t="s">
        <v>59</v>
      </c>
      <c r="V520" s="15" t="s">
        <v>899</v>
      </c>
      <c r="W520" s="15" t="s">
        <v>900</v>
      </c>
      <c r="X520" s="15" t="s">
        <v>901</v>
      </c>
      <c r="Y520" s="15" t="s">
        <v>16</v>
      </c>
      <c r="Z520" s="15" t="s">
        <v>63</v>
      </c>
      <c r="AA520" s="15" t="s">
        <v>64</v>
      </c>
      <c r="AB520" s="15" t="s">
        <v>65</v>
      </c>
      <c r="AC520" s="15" t="s">
        <v>82</v>
      </c>
      <c r="AD520" s="15" t="s">
        <v>59</v>
      </c>
      <c r="AE520" s="15" t="s">
        <v>59</v>
      </c>
      <c r="AF520" s="15" t="s">
        <v>114</v>
      </c>
      <c r="AG520" s="28" t="s">
        <v>67</v>
      </c>
      <c r="AH520" s="15" t="s">
        <v>611</v>
      </c>
      <c r="AI520" s="15" t="s">
        <v>198</v>
      </c>
      <c r="AJ520" s="15" t="str">
        <f>VLOOKUP(exp_SILP!$Y520,'DATI CM'!$A$2:$F$28,2,FALSE)</f>
        <v>RSCDAA66H43F952Q</v>
      </c>
    </row>
    <row r="521" ht="15.75" hidden="1" customHeight="1">
      <c r="A521" s="17" t="str">
        <f>IFERROR(VLOOKUP(exp_SILP!$W521,exp_utenti_P!D:D,1,FALSE),"_DA INSERIRE")</f>
        <v>BNLGSZ85T66Z127H</v>
      </c>
      <c r="B521" s="17" t="str">
        <f>IF(AND(exp_SILP!$S521="A.3 ORIENTAMENTO PROFESSIONALE",exp_SILP!$AD521="4.2"),"A.3 ORIENTAMENTO PROFESSIONALE (CARCERE)",
IF(AND(exp_SILP!$S521="A.3 ORIENTAMENTO PROFESSIONALE",exp_SILP!$AD521="."),"A.3 ORIENTAMENTO PROFESSIONALE (CARCERE)",
IF(AND(exp_SILP!$S521="A.4 CONSULENZA ORIENTATIVA",exp_SILP!$AD521="4.2"),"A.4 CONSULENZA ORIENTATIVA (CARCERE)",
IF(AND(exp_SILP!$S521="A.4 CONSULENZA ORIENTATIVA",exp_SILP!$AD521="."),"A.4 CONSULENZA ORIENTATIVA (CARCERE)",
IF(AND(exp_SILP!$S521="A.5 - LEP F1 - ACCOMPAGNAMENTO AL LAVORO",exp_SILP!$AD521="4.2"),"A.5 - LEP F1 - ACCOMPAGNAMENTO AL LAVORO (CARCERE)",
IF(AND(exp_SILP!$S521="A.5 - LEP F1 - ACCOMPAGNAMENTO AL LAVORO",exp_SILP!$AD521="."),"A.5 - LEP F1 - ACCOMPAGNAMENTO AL LAVORO (CARCERE)",
IF(AND(exp_SILP!$S521="A.5.2a - TUTORAGGIO TIROCINI",exp_SILP!$AD521="4.2"),"A.5.2a - TUTORAGGIO TIROCINI (CARCERE)",
exp_SILP!$S521)))))))</f>
        <v>A4.10 - LEP E - ORIENTAMENTO SPECIALISTICO SKILL GAP ANALYSIS</v>
      </c>
      <c r="C521" s="18" t="str">
        <f>CONCATENATE(VLOOKUP(exp_SILP!$B521,'DATI COMMESSE'!$A$2:$F$25,4,FALSE)," - ", VLOOKUP(exp_SILP!$B521,'DATI COMMESSE'!$A$2:$F$25,2,FALSE)," - ",VLOOKUP(exp_SILP!$B521,'DATI COMMESSE'!$A$2:$F$25,3,FALSE))</f>
        <v>GOL - 22-02-5000 - 22-12-5003</v>
      </c>
      <c r="D521" s="18" t="str">
        <f>LEFT(exp_SILP!$R521,5)</f>
        <v>10:00</v>
      </c>
      <c r="E521" s="18" t="str">
        <f>RIGHT(exp_SILP!$R521,5)</f>
        <v>11:00</v>
      </c>
      <c r="F521" s="18">
        <f>IF(exp_SILP!$AG521&gt;=60,exp_SILP!$AG521/60,exp_SILP!$AG521)</f>
        <v>1</v>
      </c>
      <c r="G521" s="18" t="str">
        <f>VLOOKUP(exp_SILP!$Y521,'DATI CM'!$A$2:$F$28,2,FALSE)</f>
        <v>RSCDAA66H43F952Q</v>
      </c>
      <c r="H521" s="18" t="str">
        <f>VLOOKUP(exp_SILP!$Y521,'DATI CM'!$A$2:$F$28,3,FALSE)</f>
        <v>A011</v>
      </c>
      <c r="I521" s="18" t="str">
        <f t="shared" si="1"/>
        <v>N</v>
      </c>
      <c r="J521" s="18" t="str">
        <f>VLOOKUP(exp_SILP!$Y521,'DATI CM'!$A$2:$F$28,4,FALSE)</f>
        <v>NO</v>
      </c>
      <c r="K521" s="19">
        <f>VLOOKUP(exp_SILP!$B521,'DATI COMMESSE'!$A$2:$F$25,5,FALSE)</f>
        <v>39.94</v>
      </c>
      <c r="L521" s="19">
        <f>IF(exp_SILP!$B521="A4.10 - LEP E - ORIENTAMENTO SPECIALISTICO SKILL GAP ANALYSIS - GRUPPO 3P",0,VLOOKUP(exp_SILP!$Y521,'DATI CM'!$A$2:$F$28,6,FALSE))</f>
        <v>25</v>
      </c>
      <c r="M521" s="19">
        <f>IFERROR(VLOOKUP(exp_SILP!$B521,'DATI CM'!$H$2:$I$16,2,FALSE)*exp_SILP!$F521,0)</f>
        <v>0</v>
      </c>
      <c r="N521" s="18" t="str">
        <f>VLOOKUP(exp_SILP!$B521,'DATI COMMESSE'!$A$2:$F$25,4,FALSE)</f>
        <v>GOL</v>
      </c>
      <c r="O521" s="20">
        <f>VLOOKUP(exp_SILP!$B521,'DATI COMMESSE'!$A$2:$F$25,5,FALSE)*exp_SILP!$F521</f>
        <v>39.94</v>
      </c>
      <c r="P521" s="18" t="str">
        <f>IF(MID(exp_SILP!$W521,10,2)&gt;"40","F","M")</f>
        <v>F</v>
      </c>
      <c r="Q521" s="24" t="s">
        <v>1104</v>
      </c>
      <c r="R521" s="22" t="s">
        <v>139</v>
      </c>
      <c r="S521" s="22" t="s">
        <v>70</v>
      </c>
      <c r="T521" s="22" t="s">
        <v>58</v>
      </c>
      <c r="U521" s="22" t="s">
        <v>59</v>
      </c>
      <c r="V521" s="22" t="s">
        <v>902</v>
      </c>
      <c r="W521" s="22" t="s">
        <v>903</v>
      </c>
      <c r="X521" s="22" t="s">
        <v>904</v>
      </c>
      <c r="Y521" s="22" t="s">
        <v>16</v>
      </c>
      <c r="Z521" s="22" t="s">
        <v>63</v>
      </c>
      <c r="AA521" s="22" t="s">
        <v>64</v>
      </c>
      <c r="AB521" s="22" t="s">
        <v>65</v>
      </c>
      <c r="AC521" s="22" t="s">
        <v>82</v>
      </c>
      <c r="AD521" s="22" t="s">
        <v>59</v>
      </c>
      <c r="AE521" s="22" t="s">
        <v>59</v>
      </c>
      <c r="AF521" s="22" t="s">
        <v>114</v>
      </c>
      <c r="AG521" s="25" t="s">
        <v>67</v>
      </c>
      <c r="AH521" s="22" t="s">
        <v>611</v>
      </c>
      <c r="AI521" s="22" t="s">
        <v>198</v>
      </c>
      <c r="AJ521" s="22" t="str">
        <f>VLOOKUP(exp_SILP!$Y521,'DATI CM'!$A$2:$F$28,2,FALSE)</f>
        <v>RSCDAA66H43F952Q</v>
      </c>
    </row>
    <row r="522" ht="15.75" hidden="1" customHeight="1">
      <c r="A522" s="10" t="str">
        <f>IFERROR(VLOOKUP(exp_SILP!$W522,exp_utenti_P!D:D,1,FALSE),"_DA INSERIRE")</f>
        <v>DLNLSS04R18F952S</v>
      </c>
      <c r="B522" s="10" t="str">
        <f>IF(AND(exp_SILP!$S522="A.3 ORIENTAMENTO PROFESSIONALE",exp_SILP!$AD522="4.2"),"A.3 ORIENTAMENTO PROFESSIONALE (CARCERE)",
IF(AND(exp_SILP!$S522="A.3 ORIENTAMENTO PROFESSIONALE",exp_SILP!$AD522="."),"A.3 ORIENTAMENTO PROFESSIONALE (CARCERE)",
IF(AND(exp_SILP!$S522="A.4 CONSULENZA ORIENTATIVA",exp_SILP!$AD522="4.2"),"A.4 CONSULENZA ORIENTATIVA (CARCERE)",
IF(AND(exp_SILP!$S522="A.4 CONSULENZA ORIENTATIVA",exp_SILP!$AD522="."),"A.4 CONSULENZA ORIENTATIVA (CARCERE)",
IF(AND(exp_SILP!$S522="A.5 - LEP F1 - ACCOMPAGNAMENTO AL LAVORO",exp_SILP!$AD522="4.2"),"A.5 - LEP F1 - ACCOMPAGNAMENTO AL LAVORO (CARCERE)",
IF(AND(exp_SILP!$S522="A.5 - LEP F1 - ACCOMPAGNAMENTO AL LAVORO",exp_SILP!$AD522="."),"A.5 - LEP F1 - ACCOMPAGNAMENTO AL LAVORO (CARCERE)",
IF(AND(exp_SILP!$S522="A.5.2a - TUTORAGGIO TIROCINI",exp_SILP!$AD522="4.2"),"A.5.2a - TUTORAGGIO TIROCINI (CARCERE)",
exp_SILP!$S522)))))))</f>
        <v>A4.10 - LEP E - ORIENTAMENTO SPECIALISTICO SKILL GAP ANALYSIS</v>
      </c>
      <c r="C522" s="11" t="str">
        <f>CONCATENATE(VLOOKUP(exp_SILP!$B522,'DATI COMMESSE'!$A$2:$F$25,4,FALSE)," - ", VLOOKUP(exp_SILP!$B522,'DATI COMMESSE'!$A$2:$F$25,2,FALSE)," - ",VLOOKUP(exp_SILP!$B522,'DATI COMMESSE'!$A$2:$F$25,3,FALSE))</f>
        <v>GOL - 22-02-5000 - 22-12-5003</v>
      </c>
      <c r="D522" s="11" t="str">
        <f>LEFT(exp_SILP!$R522,5)</f>
        <v>11:00</v>
      </c>
      <c r="E522" s="11" t="str">
        <f>RIGHT(exp_SILP!$R522,5)</f>
        <v>12:00</v>
      </c>
      <c r="F522" s="11">
        <f>IF(exp_SILP!$AG522&gt;=60,exp_SILP!$AG522/60,exp_SILP!$AG522)</f>
        <v>1</v>
      </c>
      <c r="G522" s="11" t="str">
        <f>VLOOKUP(exp_SILP!$Y522,'DATI CM'!$A$2:$F$28,2,FALSE)</f>
        <v>RSCDAA66H43F952Q</v>
      </c>
      <c r="H522" s="11" t="str">
        <f>VLOOKUP(exp_SILP!$Y522,'DATI CM'!$A$2:$F$28,3,FALSE)</f>
        <v>A011</v>
      </c>
      <c r="I522" s="11" t="str">
        <f t="shared" si="1"/>
        <v>N</v>
      </c>
      <c r="J522" s="11" t="str">
        <f>VLOOKUP(exp_SILP!$Y522,'DATI CM'!$A$2:$F$28,4,FALSE)</f>
        <v>NO</v>
      </c>
      <c r="K522" s="12">
        <f>VLOOKUP(exp_SILP!$B522,'DATI COMMESSE'!$A$2:$F$25,5,FALSE)</f>
        <v>39.94</v>
      </c>
      <c r="L522" s="12">
        <f>IF(exp_SILP!$B522="A4.10 - LEP E - ORIENTAMENTO SPECIALISTICO SKILL GAP ANALYSIS - GRUPPO 3P",0,VLOOKUP(exp_SILP!$Y522,'DATI CM'!$A$2:$F$28,6,FALSE))</f>
        <v>25</v>
      </c>
      <c r="M522" s="12">
        <f>IFERROR(VLOOKUP(exp_SILP!$B522,'DATI CM'!$H$2:$I$16,2,FALSE)*exp_SILP!$F522,0)</f>
        <v>0</v>
      </c>
      <c r="N522" s="11" t="str">
        <f>VLOOKUP(exp_SILP!$B522,'DATI COMMESSE'!$A$2:$F$25,4,FALSE)</f>
        <v>GOL</v>
      </c>
      <c r="O522" s="13">
        <f>VLOOKUP(exp_SILP!$B522,'DATI COMMESSE'!$A$2:$F$25,5,FALSE)*exp_SILP!$F522</f>
        <v>39.94</v>
      </c>
      <c r="P522" s="11" t="str">
        <f>IF(MID(exp_SILP!$W522,10,2)&gt;"40","F","M")</f>
        <v>M</v>
      </c>
      <c r="Q522" s="27" t="s">
        <v>1104</v>
      </c>
      <c r="R522" s="15" t="s">
        <v>278</v>
      </c>
      <c r="S522" s="15" t="s">
        <v>70</v>
      </c>
      <c r="T522" s="15" t="s">
        <v>58</v>
      </c>
      <c r="U522" s="15" t="s">
        <v>59</v>
      </c>
      <c r="V522" s="15" t="s">
        <v>905</v>
      </c>
      <c r="W522" s="15" t="s">
        <v>906</v>
      </c>
      <c r="X522" s="15" t="s">
        <v>907</v>
      </c>
      <c r="Y522" s="15" t="s">
        <v>16</v>
      </c>
      <c r="Z522" s="15" t="s">
        <v>63</v>
      </c>
      <c r="AA522" s="15" t="s">
        <v>64</v>
      </c>
      <c r="AB522" s="15" t="s">
        <v>65</v>
      </c>
      <c r="AC522" s="15" t="s">
        <v>82</v>
      </c>
      <c r="AD522" s="15" t="s">
        <v>59</v>
      </c>
      <c r="AE522" s="15" t="s">
        <v>59</v>
      </c>
      <c r="AF522" s="15" t="s">
        <v>114</v>
      </c>
      <c r="AG522" s="28" t="s">
        <v>67</v>
      </c>
      <c r="AH522" s="15" t="s">
        <v>611</v>
      </c>
      <c r="AI522" s="15" t="s">
        <v>198</v>
      </c>
      <c r="AJ522" s="15" t="str">
        <f>VLOOKUP(exp_SILP!$Y522,'DATI CM'!$A$2:$F$28,2,FALSE)</f>
        <v>RSCDAA66H43F952Q</v>
      </c>
    </row>
    <row r="523" ht="15.75" hidden="1" customHeight="1">
      <c r="A523" s="17" t="str">
        <f>IFERROR(VLOOKUP(exp_SILP!$W523,exp_utenti_P!D:D,1,FALSE),"_DA INSERIRE")</f>
        <v>TRVCHR99R44F952I</v>
      </c>
      <c r="B523" s="17" t="str">
        <f>IF(AND(exp_SILP!$S523="A.3 ORIENTAMENTO PROFESSIONALE",exp_SILP!$AD523="4.2"),"A.3 ORIENTAMENTO PROFESSIONALE (CARCERE)",
IF(AND(exp_SILP!$S523="A.3 ORIENTAMENTO PROFESSIONALE",exp_SILP!$AD523="."),"A.3 ORIENTAMENTO PROFESSIONALE (CARCERE)",
IF(AND(exp_SILP!$S523="A.4 CONSULENZA ORIENTATIVA",exp_SILP!$AD523="4.2"),"A.4 CONSULENZA ORIENTATIVA (CARCERE)",
IF(AND(exp_SILP!$S523="A.4 CONSULENZA ORIENTATIVA",exp_SILP!$AD523="."),"A.4 CONSULENZA ORIENTATIVA (CARCERE)",
IF(AND(exp_SILP!$S523="A.5 - LEP F1 - ACCOMPAGNAMENTO AL LAVORO",exp_SILP!$AD523="4.2"),"A.5 - LEP F1 - ACCOMPAGNAMENTO AL LAVORO (CARCERE)",
IF(AND(exp_SILP!$S523="A.5 - LEP F1 - ACCOMPAGNAMENTO AL LAVORO",exp_SILP!$AD523="."),"A.5 - LEP F1 - ACCOMPAGNAMENTO AL LAVORO (CARCERE)",
IF(AND(exp_SILP!$S523="A.5.2a - TUTORAGGIO TIROCINI",exp_SILP!$AD523="4.2"),"A.5.2a - TUTORAGGIO TIROCINI (CARCERE)",
exp_SILP!$S523)))))))</f>
        <v>A4.10 - LEP E - ORIENTAMENTO SPECIALISTICO SKILL GAP ANALYSIS</v>
      </c>
      <c r="C523" s="18" t="str">
        <f>CONCATENATE(VLOOKUP(exp_SILP!$B523,'DATI COMMESSE'!$A$2:$F$25,4,FALSE)," - ", VLOOKUP(exp_SILP!$B523,'DATI COMMESSE'!$A$2:$F$25,2,FALSE)," - ",VLOOKUP(exp_SILP!$B523,'DATI COMMESSE'!$A$2:$F$25,3,FALSE))</f>
        <v>GOL - 22-02-5000 - 22-12-5003</v>
      </c>
      <c r="D523" s="18" t="str">
        <f>LEFT(exp_SILP!$R523,5)</f>
        <v>12:00</v>
      </c>
      <c r="E523" s="18" t="str">
        <f>RIGHT(exp_SILP!$R523,5)</f>
        <v>13:00</v>
      </c>
      <c r="F523" s="18">
        <f>IF(exp_SILP!$AG523&gt;=60,exp_SILP!$AG523/60,exp_SILP!$AG523)</f>
        <v>1</v>
      </c>
      <c r="G523" s="18" t="str">
        <f>VLOOKUP(exp_SILP!$Y523,'DATI CM'!$A$2:$F$28,2,FALSE)</f>
        <v>RSCDAA66H43F952Q</v>
      </c>
      <c r="H523" s="18" t="str">
        <f>VLOOKUP(exp_SILP!$Y523,'DATI CM'!$A$2:$F$28,3,FALSE)</f>
        <v>A011</v>
      </c>
      <c r="I523" s="18" t="str">
        <f t="shared" si="1"/>
        <v>N</v>
      </c>
      <c r="J523" s="18" t="str">
        <f>VLOOKUP(exp_SILP!$Y523,'DATI CM'!$A$2:$F$28,4,FALSE)</f>
        <v>NO</v>
      </c>
      <c r="K523" s="19">
        <f>VLOOKUP(exp_SILP!$B523,'DATI COMMESSE'!$A$2:$F$25,5,FALSE)</f>
        <v>39.94</v>
      </c>
      <c r="L523" s="19">
        <f>IF(exp_SILP!$B523="A4.10 - LEP E - ORIENTAMENTO SPECIALISTICO SKILL GAP ANALYSIS - GRUPPO 3P",0,VLOOKUP(exp_SILP!$Y523,'DATI CM'!$A$2:$F$28,6,FALSE))</f>
        <v>25</v>
      </c>
      <c r="M523" s="19">
        <f>IFERROR(VLOOKUP(exp_SILP!$B523,'DATI CM'!$H$2:$I$16,2,FALSE)*exp_SILP!$F523,0)</f>
        <v>0</v>
      </c>
      <c r="N523" s="18" t="str">
        <f>VLOOKUP(exp_SILP!$B523,'DATI COMMESSE'!$A$2:$F$25,4,FALSE)</f>
        <v>GOL</v>
      </c>
      <c r="O523" s="20">
        <f>VLOOKUP(exp_SILP!$B523,'DATI COMMESSE'!$A$2:$F$25,5,FALSE)*exp_SILP!$F523</f>
        <v>39.94</v>
      </c>
      <c r="P523" s="18" t="str">
        <f>IF(MID(exp_SILP!$W523,10,2)&gt;"40","F","M")</f>
        <v>F</v>
      </c>
      <c r="Q523" s="24" t="s">
        <v>1104</v>
      </c>
      <c r="R523" s="22" t="s">
        <v>102</v>
      </c>
      <c r="S523" s="22" t="s">
        <v>70</v>
      </c>
      <c r="T523" s="22" t="s">
        <v>58</v>
      </c>
      <c r="U523" s="22" t="s">
        <v>59</v>
      </c>
      <c r="V523" s="22" t="s">
        <v>908</v>
      </c>
      <c r="W523" s="22" t="s">
        <v>909</v>
      </c>
      <c r="X523" s="22" t="s">
        <v>910</v>
      </c>
      <c r="Y523" s="22" t="s">
        <v>16</v>
      </c>
      <c r="Z523" s="22" t="s">
        <v>63</v>
      </c>
      <c r="AA523" s="22" t="s">
        <v>64</v>
      </c>
      <c r="AB523" s="22" t="s">
        <v>65</v>
      </c>
      <c r="AC523" s="22" t="s">
        <v>82</v>
      </c>
      <c r="AD523" s="22" t="s">
        <v>59</v>
      </c>
      <c r="AE523" s="22" t="s">
        <v>59</v>
      </c>
      <c r="AF523" s="22" t="s">
        <v>114</v>
      </c>
      <c r="AG523" s="25" t="s">
        <v>67</v>
      </c>
      <c r="AH523" s="22" t="s">
        <v>611</v>
      </c>
      <c r="AI523" s="22" t="s">
        <v>198</v>
      </c>
      <c r="AJ523" s="22" t="str">
        <f>VLOOKUP(exp_SILP!$Y523,'DATI CM'!$A$2:$F$28,2,FALSE)</f>
        <v>RSCDAA66H43F952Q</v>
      </c>
    </row>
    <row r="524" ht="15.75" hidden="1" customHeight="1">
      <c r="A524" s="10" t="str">
        <f>IFERROR(VLOOKUP(exp_SILP!$W524,exp_utenti_P!D:D,1,FALSE),"_DA INSERIRE")</f>
        <v>DRSSAI99M45B019W</v>
      </c>
      <c r="B524" s="10" t="str">
        <f>IF(AND(exp_SILP!$S524="A.3 ORIENTAMENTO PROFESSIONALE",exp_SILP!$AD524="4.2"),"A.3 ORIENTAMENTO PROFESSIONALE (CARCERE)",
IF(AND(exp_SILP!$S524="A.3 ORIENTAMENTO PROFESSIONALE",exp_SILP!$AD524="."),"A.3 ORIENTAMENTO PROFESSIONALE (CARCERE)",
IF(AND(exp_SILP!$S524="A.4 CONSULENZA ORIENTATIVA",exp_SILP!$AD524="4.2"),"A.4 CONSULENZA ORIENTATIVA (CARCERE)",
IF(AND(exp_SILP!$S524="A.4 CONSULENZA ORIENTATIVA",exp_SILP!$AD524="."),"A.4 CONSULENZA ORIENTATIVA (CARCERE)",
IF(AND(exp_SILP!$S524="A.5 - LEP F1 - ACCOMPAGNAMENTO AL LAVORO",exp_SILP!$AD524="4.2"),"A.5 - LEP F1 - ACCOMPAGNAMENTO AL LAVORO (CARCERE)",
IF(AND(exp_SILP!$S524="A.5 - LEP F1 - ACCOMPAGNAMENTO AL LAVORO",exp_SILP!$AD524="."),"A.5 - LEP F1 - ACCOMPAGNAMENTO AL LAVORO (CARCERE)",
IF(AND(exp_SILP!$S524="A.5.2a - TUTORAGGIO TIROCINI",exp_SILP!$AD524="4.2"),"A.5.2a - TUTORAGGIO TIROCINI (CARCERE)",
exp_SILP!$S524)))))))</f>
        <v>A.3 ORIENTAMENTO PROFESSIONALE</v>
      </c>
      <c r="C524" s="11" t="str">
        <f>CONCATENATE(VLOOKUP(exp_SILP!$B524,'DATI COMMESSE'!$A$2:$F$25,4,FALSE)," - ", VLOOKUP(exp_SILP!$B524,'DATI COMMESSE'!$A$2:$F$25,2,FALSE)," - ",VLOOKUP(exp_SILP!$B524,'DATI COMMESSE'!$A$2:$F$25,3,FALSE))</f>
        <v>FRD - 22-02-5000 - 22-12-5002</v>
      </c>
      <c r="D524" s="11" t="str">
        <f>LEFT(exp_SILP!$R524,5)</f>
        <v>16:00</v>
      </c>
      <c r="E524" s="11" t="str">
        <f>RIGHT(exp_SILP!$R524,5)</f>
        <v>18:00</v>
      </c>
      <c r="F524" s="11">
        <f>IF(exp_SILP!$AG524&gt;=60,exp_SILP!$AG524/60,exp_SILP!$AG524)</f>
        <v>2</v>
      </c>
      <c r="G524" s="11" t="str">
        <f>VLOOKUP(exp_SILP!$Y524,'DATI CM'!$A$2:$F$28,2,FALSE)</f>
        <v>GRRLNE75C56F952C</v>
      </c>
      <c r="H524" s="11" t="str">
        <f>VLOOKUP(exp_SILP!$Y524,'DATI CM'!$A$2:$F$28,3,FALSE)</f>
        <v/>
      </c>
      <c r="I524" s="11" t="str">
        <f t="shared" si="1"/>
        <v>N</v>
      </c>
      <c r="J524" s="11" t="str">
        <f>VLOOKUP(exp_SILP!$Y524,'DATI CM'!$A$2:$F$28,4,FALSE)</f>
        <v/>
      </c>
      <c r="K524" s="12">
        <f>VLOOKUP(exp_SILP!$B524,'DATI COMMESSE'!$A$2:$F$25,5,FALSE)</f>
        <v>34</v>
      </c>
      <c r="L524" s="12" t="str">
        <f>IF(exp_SILP!$B524="A4.10 - LEP E - ORIENTAMENTO SPECIALISTICO SKILL GAP ANALYSIS - GRUPPO 3P",0,VLOOKUP(exp_SILP!$Y524,'DATI CM'!$A$2:$F$28,6,FALSE))</f>
        <v/>
      </c>
      <c r="M524" s="12">
        <f>IFERROR(VLOOKUP(exp_SILP!$B524,'DATI CM'!$H$2:$I$16,2,FALSE)*exp_SILP!$F524,0)</f>
        <v>0</v>
      </c>
      <c r="N524" s="11" t="str">
        <f>VLOOKUP(exp_SILP!$B524,'DATI COMMESSE'!$A$2:$F$25,4,FALSE)</f>
        <v>FRD</v>
      </c>
      <c r="O524" s="13">
        <f>VLOOKUP(exp_SILP!$B524,'DATI COMMESSE'!$A$2:$F$25,5,FALSE)*exp_SILP!$F524</f>
        <v>68</v>
      </c>
      <c r="P524" s="11" t="str">
        <f>IF(MID(exp_SILP!$W524,10,2)&gt;"40","F","M")</f>
        <v>F</v>
      </c>
      <c r="Q524" s="14" t="s">
        <v>1105</v>
      </c>
      <c r="R524" s="15" t="s">
        <v>148</v>
      </c>
      <c r="S524" s="15" t="s">
        <v>423</v>
      </c>
      <c r="T524" s="15" t="s">
        <v>58</v>
      </c>
      <c r="U524" s="15" t="s">
        <v>59</v>
      </c>
      <c r="V524" s="15" t="s">
        <v>1106</v>
      </c>
      <c r="W524" s="15" t="s">
        <v>1107</v>
      </c>
      <c r="X524" s="15" t="s">
        <v>1108</v>
      </c>
      <c r="Y524" s="15" t="s">
        <v>506</v>
      </c>
      <c r="Z524" s="15" t="s">
        <v>63</v>
      </c>
      <c r="AA524" s="15" t="s">
        <v>64</v>
      </c>
      <c r="AB524" s="15" t="s">
        <v>65</v>
      </c>
      <c r="AC524" s="15" t="s">
        <v>82</v>
      </c>
      <c r="AD524" s="15" t="s">
        <v>59</v>
      </c>
      <c r="AE524" s="15" t="s">
        <v>59</v>
      </c>
      <c r="AF524" s="15" t="s">
        <v>59</v>
      </c>
      <c r="AG524" s="15" t="s">
        <v>76</v>
      </c>
      <c r="AH524" s="15" t="s">
        <v>1105</v>
      </c>
      <c r="AI524" s="15" t="s">
        <v>507</v>
      </c>
      <c r="AJ524" s="15" t="str">
        <f>VLOOKUP(exp_SILP!$Y524,'DATI CM'!$A$2:$F$28,2,FALSE)</f>
        <v>GRRLNE75C56F952C</v>
      </c>
    </row>
    <row r="525" ht="15.75" customHeight="1">
      <c r="A525" s="17" t="str">
        <f>IFERROR(VLOOKUP(exp_SILP!$W525,exp_utenti_P!D:D,1,FALSE),"_DA INSERIRE")</f>
        <v>SSTSMN87H65L219L</v>
      </c>
      <c r="B525" s="17" t="str">
        <f>IF(AND(exp_SILP!$S525="A.3 ORIENTAMENTO PROFESSIONALE",exp_SILP!$AD525="4.2"),"A.3 ORIENTAMENTO PROFESSIONALE (CARCERE)",
IF(AND(exp_SILP!$S525="A.3 ORIENTAMENTO PROFESSIONALE",exp_SILP!$AD525="."),"A.3 ORIENTAMENTO PROFESSIONALE (CARCERE)",
IF(AND(exp_SILP!$S525="A.4 CONSULENZA ORIENTATIVA",exp_SILP!$AD525="4.2"),"A.4 CONSULENZA ORIENTATIVA (CARCERE)",
IF(AND(exp_SILP!$S525="A.4 CONSULENZA ORIENTATIVA",exp_SILP!$AD525="."),"A.4 CONSULENZA ORIENTATIVA (CARCERE)",
IF(AND(exp_SILP!$S525="A.5 - LEP F1 - ACCOMPAGNAMENTO AL LAVORO",exp_SILP!$AD525="4.2"),"A.5 - LEP F1 - ACCOMPAGNAMENTO AL LAVORO (CARCERE)",
IF(AND(exp_SILP!$S525="A.5 - LEP F1 - ACCOMPAGNAMENTO AL LAVORO",exp_SILP!$AD525="."),"A.5 - LEP F1 - ACCOMPAGNAMENTO AL LAVORO (CARCERE)",
IF(AND(exp_SILP!$S525="A.5.2a - TUTORAGGIO TIROCINI",exp_SILP!$AD525="4.2"),"A.5.2a - TUTORAGGIO TIROCINI (CARCERE)",
exp_SILP!$S525)))))))</f>
        <v>A.3 ORIENTAMENTO PROFESSIONALE</v>
      </c>
      <c r="C525" s="18" t="str">
        <f>CONCATENATE(VLOOKUP(exp_SILP!$B525,'DATI COMMESSE'!$A$2:$F$25,4,FALSE)," - ", VLOOKUP(exp_SILP!$B525,'DATI COMMESSE'!$A$2:$F$25,2,FALSE)," - ",VLOOKUP(exp_SILP!$B525,'DATI COMMESSE'!$A$2:$F$25,3,FALSE))</f>
        <v>FRD - 22-02-5000 - 22-12-5002</v>
      </c>
      <c r="D525" s="18" t="str">
        <f>LEFT(exp_SILP!$R525,5)</f>
        <v>16:00</v>
      </c>
      <c r="E525" s="18" t="str">
        <f>RIGHT(exp_SILP!$R525,5)</f>
        <v>18:00</v>
      </c>
      <c r="F525" s="18">
        <f>IF(exp_SILP!$AG525&gt;=60,exp_SILP!$AG525/60,exp_SILP!$AG525)</f>
        <v>2</v>
      </c>
      <c r="G525" s="18" t="str">
        <f>VLOOKUP(exp_SILP!$Y525,'DATI CM'!$A$2:$F$28,2,FALSE)</f>
        <v>MNRCLD73B46G674U</v>
      </c>
      <c r="H525" s="18" t="str">
        <f>VLOOKUP(exp_SILP!$Y525,'DATI CM'!$A$2:$F$28,3,FALSE)</f>
        <v>A011</v>
      </c>
      <c r="I525" s="18" t="str">
        <f t="shared" si="1"/>
        <v>N</v>
      </c>
      <c r="J525" s="18" t="str">
        <f>VLOOKUP(exp_SILP!$Y525,'DATI CM'!$A$2:$F$28,4,FALSE)</f>
        <v>TORINO</v>
      </c>
      <c r="K525" s="19">
        <f>VLOOKUP(exp_SILP!$B525,'DATI COMMESSE'!$A$2:$F$25,5,FALSE)</f>
        <v>34</v>
      </c>
      <c r="L525" s="19">
        <f>IF(exp_SILP!$B525="A4.10 - LEP E - ORIENTAMENTO SPECIALISTICO SKILL GAP ANALYSIS - GRUPPO 3P",0,VLOOKUP(exp_SILP!$Y525,'DATI CM'!$A$2:$F$28,6,FALSE))</f>
        <v>25</v>
      </c>
      <c r="M525" s="19">
        <f>IFERROR(VLOOKUP(exp_SILP!$B525,'DATI CM'!$H$2:$I$16,2,FALSE)*exp_SILP!$F525,0)</f>
        <v>0</v>
      </c>
      <c r="N525" s="18" t="str">
        <f>VLOOKUP(exp_SILP!$B525,'DATI COMMESSE'!$A$2:$F$25,4,FALSE)</f>
        <v>FRD</v>
      </c>
      <c r="O525" s="20">
        <f>VLOOKUP(exp_SILP!$B525,'DATI COMMESSE'!$A$2:$F$25,5,FALSE)*exp_SILP!$F525</f>
        <v>68</v>
      </c>
      <c r="P525" s="18" t="str">
        <f>IF(MID(exp_SILP!$W525,10,2)&gt;"40","F","M")</f>
        <v>F</v>
      </c>
      <c r="Q525" s="21" t="s">
        <v>1105</v>
      </c>
      <c r="R525" s="22" t="s">
        <v>148</v>
      </c>
      <c r="S525" s="22" t="s">
        <v>423</v>
      </c>
      <c r="T525" s="22" t="s">
        <v>58</v>
      </c>
      <c r="U525" s="22" t="s">
        <v>59</v>
      </c>
      <c r="V525" s="22" t="s">
        <v>1109</v>
      </c>
      <c r="W525" s="22" t="s">
        <v>1110</v>
      </c>
      <c r="X525" s="22" t="s">
        <v>1111</v>
      </c>
      <c r="Y525" s="22" t="s">
        <v>14</v>
      </c>
      <c r="Z525" s="22" t="s">
        <v>63</v>
      </c>
      <c r="AA525" s="22" t="s">
        <v>64</v>
      </c>
      <c r="AB525" s="22" t="s">
        <v>74</v>
      </c>
      <c r="AC525" s="22" t="s">
        <v>135</v>
      </c>
      <c r="AD525" s="22" t="s">
        <v>59</v>
      </c>
      <c r="AE525" s="22" t="s">
        <v>59</v>
      </c>
      <c r="AF525" s="22" t="s">
        <v>59</v>
      </c>
      <c r="AG525" s="22" t="s">
        <v>76</v>
      </c>
      <c r="AH525" s="22" t="s">
        <v>1105</v>
      </c>
      <c r="AI525" s="22" t="s">
        <v>158</v>
      </c>
      <c r="AJ525" s="22" t="str">
        <f>VLOOKUP(exp_SILP!$Y525,'DATI CM'!$A$2:$F$28,2,FALSE)</f>
        <v>MNRCLD73B46G674U</v>
      </c>
    </row>
    <row r="526" ht="15.75" hidden="1" customHeight="1">
      <c r="A526" s="10" t="str">
        <f>IFERROR(VLOOKUP(exp_SILP!$W526,exp_utenti_P!D:D,1,FALSE),"_DA INSERIRE")</f>
        <v>FVRMRA73E57F952T</v>
      </c>
      <c r="B526" s="10" t="str">
        <f>IF(AND(exp_SILP!$S526="A.3 ORIENTAMENTO PROFESSIONALE",exp_SILP!$AD526="4.2"),"A.3 ORIENTAMENTO PROFESSIONALE (CARCERE)",
IF(AND(exp_SILP!$S526="A.3 ORIENTAMENTO PROFESSIONALE",exp_SILP!$AD526="."),"A.3 ORIENTAMENTO PROFESSIONALE (CARCERE)",
IF(AND(exp_SILP!$S526="A.4 CONSULENZA ORIENTATIVA",exp_SILP!$AD526="4.2"),"A.4 CONSULENZA ORIENTATIVA (CARCERE)",
IF(AND(exp_SILP!$S526="A.4 CONSULENZA ORIENTATIVA",exp_SILP!$AD526="."),"A.4 CONSULENZA ORIENTATIVA (CARCERE)",
IF(AND(exp_SILP!$S526="A.5 - LEP F1 - ACCOMPAGNAMENTO AL LAVORO",exp_SILP!$AD526="4.2"),"A.5 - LEP F1 - ACCOMPAGNAMENTO AL LAVORO (CARCERE)",
IF(AND(exp_SILP!$S526="A.5 - LEP F1 - ACCOMPAGNAMENTO AL LAVORO",exp_SILP!$AD526="."),"A.5 - LEP F1 - ACCOMPAGNAMENTO AL LAVORO (CARCERE)",
IF(AND(exp_SILP!$S526="A.5.2a - TUTORAGGIO TIROCINI",exp_SILP!$AD526="4.2"),"A.5.2a - TUTORAGGIO TIROCINI (CARCERE)",
exp_SILP!$S526)))))))</f>
        <v>A.4 CONSULENZA ORIENTATIVA (1-C)</v>
      </c>
      <c r="C526" s="11" t="str">
        <f>CONCATENATE(VLOOKUP(exp_SILP!$B526,'DATI COMMESSE'!$A$2:$F$25,4,FALSE)," - ", VLOOKUP(exp_SILP!$B526,'DATI COMMESSE'!$A$2:$F$25,2,FALSE)," - ",VLOOKUP(exp_SILP!$B526,'DATI COMMESSE'!$A$2:$F$25,3,FALSE))</f>
        <v>FRD - 22-02-5000 - 22-12-5002</v>
      </c>
      <c r="D526" s="11" t="str">
        <f>LEFT(exp_SILP!$R526,5)</f>
        <v>14:00</v>
      </c>
      <c r="E526" s="11" t="str">
        <f>RIGHT(exp_SILP!$R526,5)</f>
        <v>16:00</v>
      </c>
      <c r="F526" s="11">
        <f>IF(exp_SILP!$AG526&gt;=60,exp_SILP!$AG526/60,exp_SILP!$AG526)</f>
        <v>2</v>
      </c>
      <c r="G526" s="11" t="str">
        <f>VLOOKUP(exp_SILP!$Y526,'DATI CM'!$A$2:$F$28,2,FALSE)</f>
        <v>GRRLNE75C56F952C</v>
      </c>
      <c r="H526" s="11" t="str">
        <f>VLOOKUP(exp_SILP!$Y526,'DATI CM'!$A$2:$F$28,3,FALSE)</f>
        <v/>
      </c>
      <c r="I526" s="11" t="str">
        <f t="shared" si="1"/>
        <v>N</v>
      </c>
      <c r="J526" s="11" t="str">
        <f>VLOOKUP(exp_SILP!$Y526,'DATI CM'!$A$2:$F$28,4,FALSE)</f>
        <v/>
      </c>
      <c r="K526" s="12">
        <f>VLOOKUP(exp_SILP!$B526,'DATI COMMESSE'!$A$2:$F$25,5,FALSE)</f>
        <v>35.5</v>
      </c>
      <c r="L526" s="12" t="str">
        <f>IF(exp_SILP!$B526="A4.10 - LEP E - ORIENTAMENTO SPECIALISTICO SKILL GAP ANALYSIS - GRUPPO 3P",0,VLOOKUP(exp_SILP!$Y526,'DATI CM'!$A$2:$F$28,6,FALSE))</f>
        <v/>
      </c>
      <c r="M526" s="12">
        <f>IFERROR(VLOOKUP(exp_SILP!$B526,'DATI CM'!$H$2:$I$16,2,FALSE)*exp_SILP!$F526,0)</f>
        <v>0</v>
      </c>
      <c r="N526" s="11" t="str">
        <f>VLOOKUP(exp_SILP!$B526,'DATI COMMESSE'!$A$2:$F$25,4,FALSE)</f>
        <v>FRD</v>
      </c>
      <c r="O526" s="13">
        <f>VLOOKUP(exp_SILP!$B526,'DATI COMMESSE'!$A$2:$F$25,5,FALSE)*exp_SILP!$F526</f>
        <v>71</v>
      </c>
      <c r="P526" s="11" t="str">
        <f>IF(MID(exp_SILP!$W526,10,2)&gt;"40","F","M")</f>
        <v>F</v>
      </c>
      <c r="Q526" s="14" t="s">
        <v>1105</v>
      </c>
      <c r="R526" s="15" t="s">
        <v>69</v>
      </c>
      <c r="S526" s="15" t="s">
        <v>94</v>
      </c>
      <c r="T526" s="15" t="s">
        <v>58</v>
      </c>
      <c r="U526" s="15" t="s">
        <v>59</v>
      </c>
      <c r="V526" s="15" t="s">
        <v>503</v>
      </c>
      <c r="W526" s="15" t="s">
        <v>504</v>
      </c>
      <c r="X526" s="15" t="s">
        <v>505</v>
      </c>
      <c r="Y526" s="15" t="s">
        <v>506</v>
      </c>
      <c r="Z526" s="15" t="s">
        <v>63</v>
      </c>
      <c r="AA526" s="15" t="s">
        <v>64</v>
      </c>
      <c r="AB526" s="15" t="s">
        <v>65</v>
      </c>
      <c r="AC526" s="15" t="s">
        <v>82</v>
      </c>
      <c r="AD526" s="15" t="s">
        <v>59</v>
      </c>
      <c r="AE526" s="15" t="s">
        <v>59</v>
      </c>
      <c r="AF526" s="15" t="s">
        <v>59</v>
      </c>
      <c r="AG526" s="15" t="s">
        <v>76</v>
      </c>
      <c r="AH526" s="15" t="s">
        <v>1105</v>
      </c>
      <c r="AI526" s="15" t="s">
        <v>507</v>
      </c>
      <c r="AJ526" s="15" t="str">
        <f>VLOOKUP(exp_SILP!$Y526,'DATI CM'!$A$2:$F$28,2,FALSE)</f>
        <v>GRRLNE75C56F952C</v>
      </c>
    </row>
    <row r="527" ht="15.75" customHeight="1">
      <c r="A527" s="17" t="str">
        <f>IFERROR(VLOOKUP(exp_SILP!$W527,exp_utenti_P!D:D,1,FALSE),"_DA INSERIRE")</f>
        <v>NFNMNL95E12L219L</v>
      </c>
      <c r="B527" s="17" t="str">
        <f>IF(AND(exp_SILP!$S527="A.3 ORIENTAMENTO PROFESSIONALE",exp_SILP!$AD527="4.2"),"A.3 ORIENTAMENTO PROFESSIONALE (CARCERE)",
IF(AND(exp_SILP!$S527="A.3 ORIENTAMENTO PROFESSIONALE",exp_SILP!$AD527="."),"A.3 ORIENTAMENTO PROFESSIONALE (CARCERE)",
IF(AND(exp_SILP!$S527="A.4 CONSULENZA ORIENTATIVA",exp_SILP!$AD527="4.2"),"A.4 CONSULENZA ORIENTATIVA (CARCERE)",
IF(AND(exp_SILP!$S527="A.4 CONSULENZA ORIENTATIVA",exp_SILP!$AD527="."),"A.4 CONSULENZA ORIENTATIVA (CARCERE)",
IF(AND(exp_SILP!$S527="A.5 - LEP F1 - ACCOMPAGNAMENTO AL LAVORO",exp_SILP!$AD527="4.2"),"A.5 - LEP F1 - ACCOMPAGNAMENTO AL LAVORO (CARCERE)",
IF(AND(exp_SILP!$S527="A.5 - LEP F1 - ACCOMPAGNAMENTO AL LAVORO",exp_SILP!$AD527="."),"A.5 - LEP F1 - ACCOMPAGNAMENTO AL LAVORO (CARCERE)",
IF(AND(exp_SILP!$S527="A.5.2a - TUTORAGGIO TIROCINI",exp_SILP!$AD527="4.2"),"A.5.2a - TUTORAGGIO TIROCINI (CARCERE)",
exp_SILP!$S527)))))))</f>
        <v>A.4 CONSULENZA ORIENTATIVA (1-C)</v>
      </c>
      <c r="C527" s="18" t="str">
        <f>CONCATENATE(VLOOKUP(exp_SILP!$B527,'DATI COMMESSE'!$A$2:$F$25,4,FALSE)," - ", VLOOKUP(exp_SILP!$B527,'DATI COMMESSE'!$A$2:$F$25,2,FALSE)," - ",VLOOKUP(exp_SILP!$B527,'DATI COMMESSE'!$A$2:$F$25,3,FALSE))</f>
        <v>FRD - 22-02-5000 - 22-12-5002</v>
      </c>
      <c r="D527" s="18" t="str">
        <f>LEFT(exp_SILP!$R527,5)</f>
        <v>09:00</v>
      </c>
      <c r="E527" s="18" t="str">
        <f>RIGHT(exp_SILP!$R527,5)</f>
        <v>13:00</v>
      </c>
      <c r="F527" s="18">
        <f>IF(exp_SILP!$AG527&gt;=60,exp_SILP!$AG527/60,exp_SILP!$AG527)</f>
        <v>4</v>
      </c>
      <c r="G527" s="18" t="str">
        <f>VLOOKUP(exp_SILP!$Y527,'DATI CM'!$A$2:$F$28,2,FALSE)</f>
        <v>MNRCLD73B46G674U</v>
      </c>
      <c r="H527" s="18" t="str">
        <f>VLOOKUP(exp_SILP!$Y527,'DATI CM'!$A$2:$F$28,3,FALSE)</f>
        <v>A011</v>
      </c>
      <c r="I527" s="18" t="str">
        <f t="shared" si="1"/>
        <v>N</v>
      </c>
      <c r="J527" s="18" t="str">
        <f>VLOOKUP(exp_SILP!$Y527,'DATI CM'!$A$2:$F$28,4,FALSE)</f>
        <v>TORINO</v>
      </c>
      <c r="K527" s="19">
        <f>VLOOKUP(exp_SILP!$B527,'DATI COMMESSE'!$A$2:$F$25,5,FALSE)</f>
        <v>35.5</v>
      </c>
      <c r="L527" s="19">
        <f>IF(exp_SILP!$B527="A4.10 - LEP E - ORIENTAMENTO SPECIALISTICO SKILL GAP ANALYSIS - GRUPPO 3P",0,VLOOKUP(exp_SILP!$Y527,'DATI CM'!$A$2:$F$28,6,FALSE))</f>
        <v>25</v>
      </c>
      <c r="M527" s="19">
        <f>IFERROR(VLOOKUP(exp_SILP!$B527,'DATI CM'!$H$2:$I$16,2,FALSE)*exp_SILP!$F527,0)</f>
        <v>0</v>
      </c>
      <c r="N527" s="18" t="str">
        <f>VLOOKUP(exp_SILP!$B527,'DATI COMMESSE'!$A$2:$F$25,4,FALSE)</f>
        <v>FRD</v>
      </c>
      <c r="O527" s="20">
        <f>VLOOKUP(exp_SILP!$B527,'DATI COMMESSE'!$A$2:$F$25,5,FALSE)*exp_SILP!$F527</f>
        <v>142</v>
      </c>
      <c r="P527" s="18" t="str">
        <f>IF(MID(exp_SILP!$W527,10,2)&gt;"40","F","M")</f>
        <v>M</v>
      </c>
      <c r="Q527" s="21" t="s">
        <v>1105</v>
      </c>
      <c r="R527" s="22" t="s">
        <v>574</v>
      </c>
      <c r="S527" s="22" t="s">
        <v>94</v>
      </c>
      <c r="T527" s="22" t="s">
        <v>58</v>
      </c>
      <c r="U527" s="22" t="s">
        <v>59</v>
      </c>
      <c r="V527" s="22" t="s">
        <v>916</v>
      </c>
      <c r="W527" s="22" t="s">
        <v>917</v>
      </c>
      <c r="X527" s="22" t="s">
        <v>918</v>
      </c>
      <c r="Y527" s="22" t="s">
        <v>14</v>
      </c>
      <c r="Z527" s="22" t="s">
        <v>63</v>
      </c>
      <c r="AA527" s="22" t="s">
        <v>64</v>
      </c>
      <c r="AB527" s="22" t="s">
        <v>74</v>
      </c>
      <c r="AC527" s="22" t="s">
        <v>135</v>
      </c>
      <c r="AD527" s="22" t="s">
        <v>59</v>
      </c>
      <c r="AE527" s="22" t="s">
        <v>59</v>
      </c>
      <c r="AF527" s="22" t="s">
        <v>59</v>
      </c>
      <c r="AG527" s="22" t="s">
        <v>136</v>
      </c>
      <c r="AH527" s="22" t="s">
        <v>1105</v>
      </c>
      <c r="AI527" s="22" t="s">
        <v>158</v>
      </c>
      <c r="AJ527" s="22" t="str">
        <f>VLOOKUP(exp_SILP!$Y527,'DATI CM'!$A$2:$F$28,2,FALSE)</f>
        <v>MNRCLD73B46G674U</v>
      </c>
    </row>
    <row r="528" ht="15.75" customHeight="1">
      <c r="A528" s="10" t="str">
        <f>IFERROR(VLOOKUP(exp_SILP!$W528,exp_utenti_P!D:D,1,FALSE),"_DA INSERIRE")</f>
        <v>FRRSNL62S58L219W</v>
      </c>
      <c r="B528" s="10" t="str">
        <f>IF(AND(exp_SILP!$S528="A.3 ORIENTAMENTO PROFESSIONALE",exp_SILP!$AD528="4.2"),"A.3 ORIENTAMENTO PROFESSIONALE (CARCERE)",
IF(AND(exp_SILP!$S528="A.3 ORIENTAMENTO PROFESSIONALE",exp_SILP!$AD528="."),"A.3 ORIENTAMENTO PROFESSIONALE (CARCERE)",
IF(AND(exp_SILP!$S528="A.4 CONSULENZA ORIENTATIVA",exp_SILP!$AD528="4.2"),"A.4 CONSULENZA ORIENTATIVA (CARCERE)",
IF(AND(exp_SILP!$S528="A.4 CONSULENZA ORIENTATIVA",exp_SILP!$AD528="."),"A.4 CONSULENZA ORIENTATIVA (CARCERE)",
IF(AND(exp_SILP!$S528="A.5 - LEP F1 - ACCOMPAGNAMENTO AL LAVORO",exp_SILP!$AD528="4.2"),"A.5 - LEP F1 - ACCOMPAGNAMENTO AL LAVORO (CARCERE)",
IF(AND(exp_SILP!$S528="A.5 - LEP F1 - ACCOMPAGNAMENTO AL LAVORO",exp_SILP!$AD528="."),"A.5 - LEP F1 - ACCOMPAGNAMENTO AL LAVORO (CARCERE)",
IF(AND(exp_SILP!$S528="A.5.2a - TUTORAGGIO TIROCINI",exp_SILP!$AD528="4.2"),"A.5.2a - TUTORAGGIO TIROCINI (CARCERE)",
exp_SILP!$S528)))))))</f>
        <v>A4.10 - LEP E - ORIENTAMENTO SPECIALISTICO SKILL GAP ANALYSIS</v>
      </c>
      <c r="C528" s="11" t="str">
        <f>CONCATENATE(VLOOKUP(exp_SILP!$B528,'DATI COMMESSE'!$A$2:$F$25,4,FALSE)," - ", VLOOKUP(exp_SILP!$B528,'DATI COMMESSE'!$A$2:$F$25,2,FALSE)," - ",VLOOKUP(exp_SILP!$B528,'DATI COMMESSE'!$A$2:$F$25,3,FALSE))</f>
        <v>GOL - 22-02-5000 - 22-12-5003</v>
      </c>
      <c r="D528" s="11" t="str">
        <f>LEFT(exp_SILP!$R528,5)</f>
        <v>14:00</v>
      </c>
      <c r="E528" s="11" t="str">
        <f>RIGHT(exp_SILP!$R528,5)</f>
        <v>16:00</v>
      </c>
      <c r="F528" s="11">
        <f>IF(exp_SILP!$AG528&gt;=60,exp_SILP!$AG528/60,exp_SILP!$AG528)</f>
        <v>2</v>
      </c>
      <c r="G528" s="11" t="str">
        <f>VLOOKUP(exp_SILP!$Y528,'DATI CM'!$A$2:$F$28,2,FALSE)</f>
        <v>MNRCLD73B46G674U</v>
      </c>
      <c r="H528" s="11" t="str">
        <f>VLOOKUP(exp_SILP!$Y528,'DATI CM'!$A$2:$F$28,3,FALSE)</f>
        <v>A011</v>
      </c>
      <c r="I528" s="11" t="str">
        <f t="shared" si="1"/>
        <v>N</v>
      </c>
      <c r="J528" s="11" t="str">
        <f>VLOOKUP(exp_SILP!$Y528,'DATI CM'!$A$2:$F$28,4,FALSE)</f>
        <v>TORINO</v>
      </c>
      <c r="K528" s="12">
        <f>VLOOKUP(exp_SILP!$B528,'DATI COMMESSE'!$A$2:$F$25,5,FALSE)</f>
        <v>39.94</v>
      </c>
      <c r="L528" s="12">
        <f>IF(exp_SILP!$B528="A4.10 - LEP E - ORIENTAMENTO SPECIALISTICO SKILL GAP ANALYSIS - GRUPPO 3P",0,VLOOKUP(exp_SILP!$Y528,'DATI CM'!$A$2:$F$28,6,FALSE))</f>
        <v>25</v>
      </c>
      <c r="M528" s="12">
        <f>IFERROR(VLOOKUP(exp_SILP!$B528,'DATI CM'!$H$2:$I$16,2,FALSE)*exp_SILP!$F528,0)</f>
        <v>0</v>
      </c>
      <c r="N528" s="11" t="str">
        <f>VLOOKUP(exp_SILP!$B528,'DATI COMMESSE'!$A$2:$F$25,4,FALSE)</f>
        <v>GOL</v>
      </c>
      <c r="O528" s="13">
        <f>VLOOKUP(exp_SILP!$B528,'DATI COMMESSE'!$A$2:$F$25,5,FALSE)*exp_SILP!$F528</f>
        <v>79.88</v>
      </c>
      <c r="P528" s="11" t="str">
        <f>IF(MID(exp_SILP!$W528,10,2)&gt;"40","F","M")</f>
        <v>F</v>
      </c>
      <c r="Q528" s="14" t="s">
        <v>1105</v>
      </c>
      <c r="R528" s="15" t="s">
        <v>69</v>
      </c>
      <c r="S528" s="15" t="s">
        <v>70</v>
      </c>
      <c r="T528" s="15" t="s">
        <v>58</v>
      </c>
      <c r="U528" s="15" t="s">
        <v>59</v>
      </c>
      <c r="V528" s="15" t="s">
        <v>1112</v>
      </c>
      <c r="W528" s="15" t="s">
        <v>1113</v>
      </c>
      <c r="X528" s="15" t="s">
        <v>1114</v>
      </c>
      <c r="Y528" s="15" t="s">
        <v>14</v>
      </c>
      <c r="Z528" s="15" t="s">
        <v>63</v>
      </c>
      <c r="AA528" s="15" t="s">
        <v>64</v>
      </c>
      <c r="AB528" s="15" t="s">
        <v>74</v>
      </c>
      <c r="AC528" s="15" t="s">
        <v>135</v>
      </c>
      <c r="AD528" s="15" t="s">
        <v>59</v>
      </c>
      <c r="AE528" s="15" t="s">
        <v>59</v>
      </c>
      <c r="AF528" s="15" t="s">
        <v>59</v>
      </c>
      <c r="AG528" s="15" t="s">
        <v>76</v>
      </c>
      <c r="AH528" s="15" t="s">
        <v>1105</v>
      </c>
      <c r="AI528" s="15" t="s">
        <v>158</v>
      </c>
      <c r="AJ528" s="15" t="str">
        <f>VLOOKUP(exp_SILP!$Y528,'DATI CM'!$A$2:$F$28,2,FALSE)</f>
        <v>MNRCLD73B46G674U</v>
      </c>
    </row>
    <row r="529" ht="15.75" hidden="1" customHeight="1">
      <c r="A529" s="17" t="str">
        <f>IFERROR(VLOOKUP(exp_SILP!$W529,exp_utenti_P!D:D,1,FALSE),"_DA INSERIRE")</f>
        <v>HMDJBR97L01Z236M</v>
      </c>
      <c r="B529" s="17" t="str">
        <f>IF(AND(exp_SILP!$S529="A.3 ORIENTAMENTO PROFESSIONALE",exp_SILP!$AD529="4.2"),"A.3 ORIENTAMENTO PROFESSIONALE (CARCERE)",
IF(AND(exp_SILP!$S529="A.3 ORIENTAMENTO PROFESSIONALE",exp_SILP!$AD529="."),"A.3 ORIENTAMENTO PROFESSIONALE (CARCERE)",
IF(AND(exp_SILP!$S529="A.4 CONSULENZA ORIENTATIVA",exp_SILP!$AD529="4.2"),"A.4 CONSULENZA ORIENTATIVA (CARCERE)",
IF(AND(exp_SILP!$S529="A.4 CONSULENZA ORIENTATIVA",exp_SILP!$AD529="."),"A.4 CONSULENZA ORIENTATIVA (CARCERE)",
IF(AND(exp_SILP!$S529="A.5 - LEP F1 - ACCOMPAGNAMENTO AL LAVORO",exp_SILP!$AD529="4.2"),"A.5 - LEP F1 - ACCOMPAGNAMENTO AL LAVORO (CARCERE)",
IF(AND(exp_SILP!$S529="A.5 - LEP F1 - ACCOMPAGNAMENTO AL LAVORO",exp_SILP!$AD529="."),"A.5 - LEP F1 - ACCOMPAGNAMENTO AL LAVORO (CARCERE)",
IF(AND(exp_SILP!$S529="A.5.2a - TUTORAGGIO TIROCINI",exp_SILP!$AD529="4.2"),"A.5.2a - TUTORAGGIO TIROCINI (CARCERE)",
exp_SILP!$S529)))))))</f>
        <v>A4.10 - LEP E - ORIENTAMENTO SPECIALISTICO SKILL GAP ANALYSIS</v>
      </c>
      <c r="C529" s="18" t="str">
        <f>CONCATENATE(VLOOKUP(exp_SILP!$B529,'DATI COMMESSE'!$A$2:$F$25,4,FALSE)," - ", VLOOKUP(exp_SILP!$B529,'DATI COMMESSE'!$A$2:$F$25,2,FALSE)," - ",VLOOKUP(exp_SILP!$B529,'DATI COMMESSE'!$A$2:$F$25,3,FALSE))</f>
        <v>GOL - 22-02-5000 - 22-12-5003</v>
      </c>
      <c r="D529" s="18" t="str">
        <f>LEFT(exp_SILP!$R529,5)</f>
        <v>10:00</v>
      </c>
      <c r="E529" s="18" t="str">
        <f>RIGHT(exp_SILP!$R529,5)</f>
        <v>12:00</v>
      </c>
      <c r="F529" s="18">
        <f>IF(exp_SILP!$AG529&gt;=60,exp_SILP!$AG529/60,exp_SILP!$AG529)</f>
        <v>2</v>
      </c>
      <c r="G529" s="18" t="str">
        <f>VLOOKUP(exp_SILP!$Y529,'DATI CM'!$A$2:$F$28,2,FALSE)</f>
        <v>TRZCST69B41F952V</v>
      </c>
      <c r="H529" s="18" t="str">
        <f>VLOOKUP(exp_SILP!$Y529,'DATI CM'!$A$2:$F$28,3,FALSE)</f>
        <v/>
      </c>
      <c r="I529" s="18" t="str">
        <f t="shared" si="1"/>
        <v>N</v>
      </c>
      <c r="J529" s="18" t="str">
        <f>VLOOKUP(exp_SILP!$Y529,'DATI CM'!$A$2:$F$28,4,FALSE)</f>
        <v/>
      </c>
      <c r="K529" s="19">
        <f>VLOOKUP(exp_SILP!$B529,'DATI COMMESSE'!$A$2:$F$25,5,FALSE)</f>
        <v>39.94</v>
      </c>
      <c r="L529" s="19" t="str">
        <f>IF(exp_SILP!$B529="A4.10 - LEP E - ORIENTAMENTO SPECIALISTICO SKILL GAP ANALYSIS - GRUPPO 3P",0,VLOOKUP(exp_SILP!$Y529,'DATI CM'!$A$2:$F$28,6,FALSE))</f>
        <v/>
      </c>
      <c r="M529" s="19">
        <f>IFERROR(VLOOKUP(exp_SILP!$B529,'DATI CM'!$H$2:$I$16,2,FALSE)*exp_SILP!$F529,0)</f>
        <v>0</v>
      </c>
      <c r="N529" s="18" t="str">
        <f>VLOOKUP(exp_SILP!$B529,'DATI COMMESSE'!$A$2:$F$25,4,FALSE)</f>
        <v>GOL</v>
      </c>
      <c r="O529" s="20">
        <f>VLOOKUP(exp_SILP!$B529,'DATI COMMESSE'!$A$2:$F$25,5,FALSE)*exp_SILP!$F529</f>
        <v>79.88</v>
      </c>
      <c r="P529" s="18" t="str">
        <f>IF(MID(exp_SILP!$W529,10,2)&gt;"40","F","M")</f>
        <v>M</v>
      </c>
      <c r="Q529" s="21" t="s">
        <v>1105</v>
      </c>
      <c r="R529" s="22" t="s">
        <v>199</v>
      </c>
      <c r="S529" s="22" t="s">
        <v>70</v>
      </c>
      <c r="T529" s="22" t="s">
        <v>58</v>
      </c>
      <c r="U529" s="22" t="s">
        <v>59</v>
      </c>
      <c r="V529" s="22" t="s">
        <v>1115</v>
      </c>
      <c r="W529" s="22" t="s">
        <v>1116</v>
      </c>
      <c r="X529" s="22" t="s">
        <v>1117</v>
      </c>
      <c r="Y529" s="22" t="s">
        <v>18</v>
      </c>
      <c r="Z529" s="22" t="s">
        <v>63</v>
      </c>
      <c r="AA529" s="22" t="s">
        <v>64</v>
      </c>
      <c r="AB529" s="22" t="s">
        <v>65</v>
      </c>
      <c r="AC529" s="22" t="s">
        <v>82</v>
      </c>
      <c r="AD529" s="22" t="s">
        <v>59</v>
      </c>
      <c r="AE529" s="22" t="s">
        <v>59</v>
      </c>
      <c r="AF529" s="22" t="s">
        <v>59</v>
      </c>
      <c r="AG529" s="22" t="s">
        <v>76</v>
      </c>
      <c r="AH529" s="22" t="s">
        <v>1118</v>
      </c>
      <c r="AI529" s="22" t="s">
        <v>83</v>
      </c>
      <c r="AJ529" s="22" t="str">
        <f>VLOOKUP(exp_SILP!$Y529,'DATI CM'!$A$2:$F$28,2,FALSE)</f>
        <v>TRZCST69B41F952V</v>
      </c>
    </row>
    <row r="530" ht="15.75" hidden="1" customHeight="1">
      <c r="A530" s="10" t="str">
        <f>IFERROR(VLOOKUP(exp_SILP!$W530,exp_utenti_P!D:D,1,FALSE),"_DA INSERIRE")</f>
        <v>LMRSDA94H17Z330P</v>
      </c>
      <c r="B530" s="10" t="str">
        <f>IF(AND(exp_SILP!$S530="A.3 ORIENTAMENTO PROFESSIONALE",exp_SILP!$AD530="4.2"),"A.3 ORIENTAMENTO PROFESSIONALE (CARCERE)",
IF(AND(exp_SILP!$S530="A.3 ORIENTAMENTO PROFESSIONALE",exp_SILP!$AD530="."),"A.3 ORIENTAMENTO PROFESSIONALE (CARCERE)",
IF(AND(exp_SILP!$S530="A.4 CONSULENZA ORIENTATIVA",exp_SILP!$AD530="4.2"),"A.4 CONSULENZA ORIENTATIVA (CARCERE)",
IF(AND(exp_SILP!$S530="A.4 CONSULENZA ORIENTATIVA",exp_SILP!$AD530="."),"A.4 CONSULENZA ORIENTATIVA (CARCERE)",
IF(AND(exp_SILP!$S530="A.5 - LEP F1 - ACCOMPAGNAMENTO AL LAVORO",exp_SILP!$AD530="4.2"),"A.5 - LEP F1 - ACCOMPAGNAMENTO AL LAVORO (CARCERE)",
IF(AND(exp_SILP!$S530="A.5 - LEP F1 - ACCOMPAGNAMENTO AL LAVORO",exp_SILP!$AD530="."),"A.5 - LEP F1 - ACCOMPAGNAMENTO AL LAVORO (CARCERE)",
IF(AND(exp_SILP!$S530="A.5.2a - TUTORAGGIO TIROCINI",exp_SILP!$AD530="4.2"),"A.5.2a - TUTORAGGIO TIROCINI (CARCERE)",
exp_SILP!$S530)))))))</f>
        <v>A4.10 - LEP E - ORIENTAMENTO SPECIALISTICO SKILL GAP ANALYSIS</v>
      </c>
      <c r="C530" s="11" t="str">
        <f>CONCATENATE(VLOOKUP(exp_SILP!$B530,'DATI COMMESSE'!$A$2:$F$25,4,FALSE)," - ", VLOOKUP(exp_SILP!$B530,'DATI COMMESSE'!$A$2:$F$25,2,FALSE)," - ",VLOOKUP(exp_SILP!$B530,'DATI COMMESSE'!$A$2:$F$25,3,FALSE))</f>
        <v>GOL - 22-02-5000 - 22-12-5003</v>
      </c>
      <c r="D530" s="11" t="str">
        <f>LEFT(exp_SILP!$R530,5)</f>
        <v>09:00</v>
      </c>
      <c r="E530" s="11" t="str">
        <f>RIGHT(exp_SILP!$R530,5)</f>
        <v>11:00</v>
      </c>
      <c r="F530" s="11">
        <f>IF(exp_SILP!$AG530&gt;=60,exp_SILP!$AG530/60,exp_SILP!$AG530)</f>
        <v>2</v>
      </c>
      <c r="G530" s="11" t="str">
        <f>VLOOKUP(exp_SILP!$Y530,'DATI CM'!$A$2:$F$28,2,FALSE)</f>
        <v>PNFMRT85H50A859E</v>
      </c>
      <c r="H530" s="11" t="str">
        <f>VLOOKUP(exp_SILP!$Y530,'DATI CM'!$A$2:$F$28,3,FALSE)</f>
        <v>A011</v>
      </c>
      <c r="I530" s="11" t="str">
        <f t="shared" si="1"/>
        <v>N</v>
      </c>
      <c r="J530" s="11" t="str">
        <f>VLOOKUP(exp_SILP!$Y530,'DATI CM'!$A$2:$F$28,4,FALSE)</f>
        <v>BIELLA</v>
      </c>
      <c r="K530" s="12">
        <f>VLOOKUP(exp_SILP!$B530,'DATI COMMESSE'!$A$2:$F$25,5,FALSE)</f>
        <v>39.94</v>
      </c>
      <c r="L530" s="12">
        <f>IF(exp_SILP!$B530="A4.10 - LEP E - ORIENTAMENTO SPECIALISTICO SKILL GAP ANALYSIS - GRUPPO 3P",0,VLOOKUP(exp_SILP!$Y530,'DATI CM'!$A$2:$F$28,6,FALSE))</f>
        <v>25</v>
      </c>
      <c r="M530" s="12">
        <f>IFERROR(VLOOKUP(exp_SILP!$B530,'DATI CM'!$H$2:$I$16,2,FALSE)*exp_SILP!$F530,0)</f>
        <v>0</v>
      </c>
      <c r="N530" s="11" t="str">
        <f>VLOOKUP(exp_SILP!$B530,'DATI COMMESSE'!$A$2:$F$25,4,FALSE)</f>
        <v>GOL</v>
      </c>
      <c r="O530" s="13">
        <f>VLOOKUP(exp_SILP!$B530,'DATI COMMESSE'!$A$2:$F$25,5,FALSE)*exp_SILP!$F530</f>
        <v>79.88</v>
      </c>
      <c r="P530" s="11" t="str">
        <f>IF(MID(exp_SILP!$W530,10,2)&gt;"40","F","M")</f>
        <v>M</v>
      </c>
      <c r="Q530" s="14" t="s">
        <v>1105</v>
      </c>
      <c r="R530" s="15" t="s">
        <v>223</v>
      </c>
      <c r="S530" s="15" t="s">
        <v>70</v>
      </c>
      <c r="T530" s="15" t="s">
        <v>58</v>
      </c>
      <c r="U530" s="15" t="s">
        <v>59</v>
      </c>
      <c r="V530" s="15" t="s">
        <v>782</v>
      </c>
      <c r="W530" s="15" t="s">
        <v>783</v>
      </c>
      <c r="X530" s="15" t="s">
        <v>784</v>
      </c>
      <c r="Y530" s="15" t="s">
        <v>15</v>
      </c>
      <c r="Z530" s="15" t="s">
        <v>63</v>
      </c>
      <c r="AA530" s="15" t="s">
        <v>64</v>
      </c>
      <c r="AB530" s="15" t="s">
        <v>65</v>
      </c>
      <c r="AC530" s="15" t="s">
        <v>66</v>
      </c>
      <c r="AD530" s="15" t="s">
        <v>59</v>
      </c>
      <c r="AE530" s="15" t="s">
        <v>59</v>
      </c>
      <c r="AF530" s="15" t="s">
        <v>59</v>
      </c>
      <c r="AG530" s="15" t="s">
        <v>76</v>
      </c>
      <c r="AH530" s="15" t="s">
        <v>1118</v>
      </c>
      <c r="AI530" s="15" t="s">
        <v>68</v>
      </c>
      <c r="AJ530" s="15" t="str">
        <f>VLOOKUP(exp_SILP!$Y530,'DATI CM'!$A$2:$F$28,2,FALSE)</f>
        <v>PNFMRT85H50A859E</v>
      </c>
    </row>
    <row r="531" ht="15.75" hidden="1" customHeight="1">
      <c r="A531" s="17" t="str">
        <f>IFERROR(VLOOKUP(exp_SILP!$W531,exp_utenti_P!D:D,1,FALSE),"_DA INSERIRE")</f>
        <v>DJBCTN68C42Z129A</v>
      </c>
      <c r="B531" s="17" t="str">
        <f>IF(AND(exp_SILP!$S531="A.3 ORIENTAMENTO PROFESSIONALE",exp_SILP!$AD531="4.2"),"A.3 ORIENTAMENTO PROFESSIONALE (CARCERE)",
IF(AND(exp_SILP!$S531="A.3 ORIENTAMENTO PROFESSIONALE",exp_SILP!$AD531="."),"A.3 ORIENTAMENTO PROFESSIONALE (CARCERE)",
IF(AND(exp_SILP!$S531="A.4 CONSULENZA ORIENTATIVA",exp_SILP!$AD531="4.2"),"A.4 CONSULENZA ORIENTATIVA (CARCERE)",
IF(AND(exp_SILP!$S531="A.4 CONSULENZA ORIENTATIVA",exp_SILP!$AD531="."),"A.4 CONSULENZA ORIENTATIVA (CARCERE)",
IF(AND(exp_SILP!$S531="A.5 - LEP F1 - ACCOMPAGNAMENTO AL LAVORO",exp_SILP!$AD531="4.2"),"A.5 - LEP F1 - ACCOMPAGNAMENTO AL LAVORO (CARCERE)",
IF(AND(exp_SILP!$S531="A.5 - LEP F1 - ACCOMPAGNAMENTO AL LAVORO",exp_SILP!$AD531="."),"A.5 - LEP F1 - ACCOMPAGNAMENTO AL LAVORO (CARCERE)",
IF(AND(exp_SILP!$S531="A.5.2a - TUTORAGGIO TIROCINI",exp_SILP!$AD531="4.2"),"A.5.2a - TUTORAGGIO TIROCINI (CARCERE)",
exp_SILP!$S531)))))))</f>
        <v>A.5 - LEP F1 - ACCOMPAGNAMENTO AL LAVORO</v>
      </c>
      <c r="C531" s="18" t="str">
        <f>CONCATENATE(VLOOKUP(exp_SILP!$B531,'DATI COMMESSE'!$A$2:$F$25,4,FALSE)," - ", VLOOKUP(exp_SILP!$B531,'DATI COMMESSE'!$A$2:$F$25,2,FALSE)," - ",VLOOKUP(exp_SILP!$B531,'DATI COMMESSE'!$A$2:$F$25,3,FALSE))</f>
        <v>GOL - 22-02-5000 - 22-12-5003</v>
      </c>
      <c r="D531" s="18" t="str">
        <f>LEFT(exp_SILP!$R531,5)</f>
        <v>14:00</v>
      </c>
      <c r="E531" s="18" t="str">
        <f>RIGHT(exp_SILP!$R531,5)</f>
        <v>17:00</v>
      </c>
      <c r="F531" s="18">
        <f>IF(exp_SILP!$AG531&gt;=60,exp_SILP!$AG531/60,exp_SILP!$AG531)</f>
        <v>3</v>
      </c>
      <c r="G531" s="18" t="str">
        <f>VLOOKUP(exp_SILP!$Y531,'DATI CM'!$A$2:$F$28,2,FALSE)</f>
        <v>SPDPRZ67H55L219V</v>
      </c>
      <c r="H531" s="18" t="str">
        <f>VLOOKUP(exp_SILP!$Y531,'DATI CM'!$A$2:$F$28,3,FALSE)</f>
        <v>A010</v>
      </c>
      <c r="I531" s="18" t="str">
        <f t="shared" si="1"/>
        <v>N</v>
      </c>
      <c r="J531" s="18" t="str">
        <f>VLOOKUP(exp_SILP!$Y531,'DATI CM'!$A$2:$F$28,4,FALSE)</f>
        <v>TORINO</v>
      </c>
      <c r="K531" s="19">
        <f>VLOOKUP(exp_SILP!$B531,'DATI COMMESSE'!$A$2:$F$25,5,FALSE)</f>
        <v>39.94</v>
      </c>
      <c r="L531" s="19" t="str">
        <f>IF(exp_SILP!$B531="A4.10 - LEP E - ORIENTAMENTO SPECIALISTICO SKILL GAP ANALYSIS - GRUPPO 3P",0,VLOOKUP(exp_SILP!$Y531,'DATI CM'!$A$2:$F$28,6,FALSE))</f>
        <v/>
      </c>
      <c r="M531" s="19">
        <f>IFERROR(VLOOKUP(exp_SILP!$B531,'DATI CM'!$H$2:$I$16,2,FALSE)*exp_SILP!$F531,0)</f>
        <v>0</v>
      </c>
      <c r="N531" s="18" t="str">
        <f>VLOOKUP(exp_SILP!$B531,'DATI COMMESSE'!$A$2:$F$25,4,FALSE)</f>
        <v>GOL</v>
      </c>
      <c r="O531" s="20">
        <f>VLOOKUP(exp_SILP!$B531,'DATI COMMESSE'!$A$2:$F$25,5,FALSE)*exp_SILP!$F531</f>
        <v>119.82</v>
      </c>
      <c r="P531" s="18" t="str">
        <f>IF(MID(exp_SILP!$W531,10,2)&gt;"40","F","M")</f>
        <v>F</v>
      </c>
      <c r="Q531" s="21" t="s">
        <v>922</v>
      </c>
      <c r="R531" s="22" t="s">
        <v>100</v>
      </c>
      <c r="S531" s="22" t="s">
        <v>57</v>
      </c>
      <c r="T531" s="22" t="s">
        <v>58</v>
      </c>
      <c r="U531" s="22" t="s">
        <v>59</v>
      </c>
      <c r="V531" s="22" t="s">
        <v>989</v>
      </c>
      <c r="W531" s="22" t="s">
        <v>990</v>
      </c>
      <c r="X531" s="22" t="s">
        <v>991</v>
      </c>
      <c r="Y531" s="22" t="s">
        <v>17</v>
      </c>
      <c r="Z531" s="22" t="s">
        <v>63</v>
      </c>
      <c r="AA531" s="22" t="s">
        <v>64</v>
      </c>
      <c r="AB531" s="22" t="s">
        <v>74</v>
      </c>
      <c r="AC531" s="22" t="s">
        <v>135</v>
      </c>
      <c r="AD531" s="22" t="s">
        <v>59</v>
      </c>
      <c r="AE531" s="22" t="s">
        <v>59</v>
      </c>
      <c r="AF531" s="22" t="s">
        <v>59</v>
      </c>
      <c r="AG531" s="22" t="s">
        <v>101</v>
      </c>
      <c r="AH531" s="22" t="s">
        <v>1119</v>
      </c>
      <c r="AI531" s="22" t="s">
        <v>137</v>
      </c>
      <c r="AJ531" s="22" t="str">
        <f>VLOOKUP(exp_SILP!$Y531,'DATI CM'!$A$2:$F$28,2,FALSE)</f>
        <v>SPDPRZ67H55L219V</v>
      </c>
    </row>
    <row r="532" ht="15.75" hidden="1" customHeight="1">
      <c r="A532" s="10" t="str">
        <f>IFERROR(VLOOKUP(exp_SILP!$W532,exp_utenti_P!D:D,1,FALSE),"_DA INSERIRE")</f>
        <v>RVLSRN73P24Z611R</v>
      </c>
      <c r="B532" s="10" t="str">
        <f>IF(AND(exp_SILP!$S532="A.3 ORIENTAMENTO PROFESSIONALE",exp_SILP!$AD532="4.2"),"A.3 ORIENTAMENTO PROFESSIONALE (CARCERE)",
IF(AND(exp_SILP!$S532="A.3 ORIENTAMENTO PROFESSIONALE",exp_SILP!$AD532="."),"A.3 ORIENTAMENTO PROFESSIONALE (CARCERE)",
IF(AND(exp_SILP!$S532="A.4 CONSULENZA ORIENTATIVA",exp_SILP!$AD532="4.2"),"A.4 CONSULENZA ORIENTATIVA (CARCERE)",
IF(AND(exp_SILP!$S532="A.4 CONSULENZA ORIENTATIVA",exp_SILP!$AD532="."),"A.4 CONSULENZA ORIENTATIVA (CARCERE)",
IF(AND(exp_SILP!$S532="A.5 - LEP F1 - ACCOMPAGNAMENTO AL LAVORO",exp_SILP!$AD532="4.2"),"A.5 - LEP F1 - ACCOMPAGNAMENTO AL LAVORO (CARCERE)",
IF(AND(exp_SILP!$S532="A.5 - LEP F1 - ACCOMPAGNAMENTO AL LAVORO",exp_SILP!$AD532="."),"A.5 - LEP F1 - ACCOMPAGNAMENTO AL LAVORO (CARCERE)",
IF(AND(exp_SILP!$S532="A.5.2a - TUTORAGGIO TIROCINI",exp_SILP!$AD532="4.2"),"A.5.2a - TUTORAGGIO TIROCINI (CARCERE)",
exp_SILP!$S532)))))))</f>
        <v>A4.10 - LEP E - ORIENTAMENTO SPECIALISTICO SKILL GAP ANALYSIS</v>
      </c>
      <c r="C532" s="11" t="str">
        <f>CONCATENATE(VLOOKUP(exp_SILP!$B532,'DATI COMMESSE'!$A$2:$F$25,4,FALSE)," - ", VLOOKUP(exp_SILP!$B532,'DATI COMMESSE'!$A$2:$F$25,2,FALSE)," - ",VLOOKUP(exp_SILP!$B532,'DATI COMMESSE'!$A$2:$F$25,3,FALSE))</f>
        <v>GOL - 22-02-5000 - 22-12-5003</v>
      </c>
      <c r="D532" s="11" t="str">
        <f>LEFT(exp_SILP!$R532,5)</f>
        <v>09:00</v>
      </c>
      <c r="E532" s="11" t="str">
        <f>RIGHT(exp_SILP!$R532,5)</f>
        <v>12:00</v>
      </c>
      <c r="F532" s="11">
        <f>IF(exp_SILP!$AG532&gt;=60,exp_SILP!$AG532/60,exp_SILP!$AG532)</f>
        <v>3</v>
      </c>
      <c r="G532" s="11" t="str">
        <f>VLOOKUP(exp_SILP!$Y532,'DATI CM'!$A$2:$F$28,2,FALSE)</f>
        <v>SPDPRZ67H55L219V</v>
      </c>
      <c r="H532" s="11" t="str">
        <f>VLOOKUP(exp_SILP!$Y532,'DATI CM'!$A$2:$F$28,3,FALSE)</f>
        <v>A010</v>
      </c>
      <c r="I532" s="11" t="str">
        <f t="shared" si="1"/>
        <v>N</v>
      </c>
      <c r="J532" s="11" t="str">
        <f>VLOOKUP(exp_SILP!$Y532,'DATI CM'!$A$2:$F$28,4,FALSE)</f>
        <v>TORINO</v>
      </c>
      <c r="K532" s="12">
        <f>VLOOKUP(exp_SILP!$B532,'DATI COMMESSE'!$A$2:$F$25,5,FALSE)</f>
        <v>39.94</v>
      </c>
      <c r="L532" s="12" t="str">
        <f>IF(exp_SILP!$B532="A4.10 - LEP E - ORIENTAMENTO SPECIALISTICO SKILL GAP ANALYSIS - GRUPPO 3P",0,VLOOKUP(exp_SILP!$Y532,'DATI CM'!$A$2:$F$28,6,FALSE))</f>
        <v/>
      </c>
      <c r="M532" s="12">
        <f>IFERROR(VLOOKUP(exp_SILP!$B532,'DATI CM'!$H$2:$I$16,2,FALSE)*exp_SILP!$F532,0)</f>
        <v>0</v>
      </c>
      <c r="N532" s="11" t="str">
        <f>VLOOKUP(exp_SILP!$B532,'DATI COMMESSE'!$A$2:$F$25,4,FALSE)</f>
        <v>GOL</v>
      </c>
      <c r="O532" s="13">
        <f>VLOOKUP(exp_SILP!$B532,'DATI COMMESSE'!$A$2:$F$25,5,FALSE)*exp_SILP!$F532</f>
        <v>119.82</v>
      </c>
      <c r="P532" s="11" t="str">
        <f>IF(MID(exp_SILP!$W532,10,2)&gt;"40","F","M")</f>
        <v>M</v>
      </c>
      <c r="Q532" s="14" t="s">
        <v>922</v>
      </c>
      <c r="R532" s="15" t="s">
        <v>106</v>
      </c>
      <c r="S532" s="15" t="s">
        <v>70</v>
      </c>
      <c r="T532" s="15" t="s">
        <v>58</v>
      </c>
      <c r="U532" s="15" t="s">
        <v>59</v>
      </c>
      <c r="V532" s="15" t="s">
        <v>1120</v>
      </c>
      <c r="W532" s="15" t="s">
        <v>1121</v>
      </c>
      <c r="X532" s="15" t="s">
        <v>1122</v>
      </c>
      <c r="Y532" s="15" t="s">
        <v>17</v>
      </c>
      <c r="Z532" s="15" t="s">
        <v>63</v>
      </c>
      <c r="AA532" s="15" t="s">
        <v>64</v>
      </c>
      <c r="AB532" s="15" t="s">
        <v>65</v>
      </c>
      <c r="AC532" s="15" t="s">
        <v>135</v>
      </c>
      <c r="AD532" s="15" t="s">
        <v>59</v>
      </c>
      <c r="AE532" s="15" t="s">
        <v>59</v>
      </c>
      <c r="AF532" s="15" t="s">
        <v>59</v>
      </c>
      <c r="AG532" s="15" t="s">
        <v>101</v>
      </c>
      <c r="AH532" s="15" t="s">
        <v>922</v>
      </c>
      <c r="AI532" s="15" t="s">
        <v>137</v>
      </c>
      <c r="AJ532" s="15" t="str">
        <f>VLOOKUP(exp_SILP!$Y532,'DATI CM'!$A$2:$F$28,2,FALSE)</f>
        <v>SPDPRZ67H55L219V</v>
      </c>
    </row>
    <row r="533" ht="15.75" hidden="1" customHeight="1">
      <c r="A533" s="17" t="str">
        <f>IFERROR(VLOOKUP(exp_SILP!$W533,exp_utenti_P!D:D,1,FALSE),"_DA INSERIRE")</f>
        <v>CSLCLD88D21Z605V</v>
      </c>
      <c r="B533" s="17" t="str">
        <f>IF(AND(exp_SILP!$S533="A.3 ORIENTAMENTO PROFESSIONALE",exp_SILP!$AD533="4.2"),"A.3 ORIENTAMENTO PROFESSIONALE (CARCERE)",
IF(AND(exp_SILP!$S533="A.3 ORIENTAMENTO PROFESSIONALE",exp_SILP!$AD533="."),"A.3 ORIENTAMENTO PROFESSIONALE (CARCERE)",
IF(AND(exp_SILP!$S533="A.4 CONSULENZA ORIENTATIVA",exp_SILP!$AD533="4.2"),"A.4 CONSULENZA ORIENTATIVA (CARCERE)",
IF(AND(exp_SILP!$S533="A.4 CONSULENZA ORIENTATIVA",exp_SILP!$AD533="."),"A.4 CONSULENZA ORIENTATIVA (CARCERE)",
IF(AND(exp_SILP!$S533="A.5 - LEP F1 - ACCOMPAGNAMENTO AL LAVORO",exp_SILP!$AD533="4.2"),"A.5 - LEP F1 - ACCOMPAGNAMENTO AL LAVORO (CARCERE)",
IF(AND(exp_SILP!$S533="A.5 - LEP F1 - ACCOMPAGNAMENTO AL LAVORO",exp_SILP!$AD533="."),"A.5 - LEP F1 - ACCOMPAGNAMENTO AL LAVORO (CARCERE)",
IF(AND(exp_SILP!$S533="A.5.2a - TUTORAGGIO TIROCINI",exp_SILP!$AD533="4.2"),"A.5.2a - TUTORAGGIO TIROCINI (CARCERE)",
exp_SILP!$S533)))))))</f>
        <v>A4.10 - LEP E - ORIENTAMENTO SPECIALISTICO SKILL GAP ANALYSIS</v>
      </c>
      <c r="C533" s="18" t="str">
        <f>CONCATENATE(VLOOKUP(exp_SILP!$B533,'DATI COMMESSE'!$A$2:$F$25,4,FALSE)," - ", VLOOKUP(exp_SILP!$B533,'DATI COMMESSE'!$A$2:$F$25,2,FALSE)," - ",VLOOKUP(exp_SILP!$B533,'DATI COMMESSE'!$A$2:$F$25,3,FALSE))</f>
        <v>GOL - 22-02-5000 - 22-12-5003</v>
      </c>
      <c r="D533" s="18" t="str">
        <f>LEFT(exp_SILP!$R533,5)</f>
        <v>16:00</v>
      </c>
      <c r="E533" s="18" t="str">
        <f>RIGHT(exp_SILP!$R533,5)</f>
        <v>17:00</v>
      </c>
      <c r="F533" s="18">
        <f>IF(exp_SILP!$AG533&gt;=60,exp_SILP!$AG533/60,exp_SILP!$AG533)</f>
        <v>1</v>
      </c>
      <c r="G533" s="18" t="str">
        <f>VLOOKUP(exp_SILP!$Y533,'DATI CM'!$A$2:$F$28,2,FALSE)</f>
        <v>GNGGNN70A65L219B</v>
      </c>
      <c r="H533" s="18" t="str">
        <f>VLOOKUP(exp_SILP!$Y533,'DATI CM'!$A$2:$F$28,3,FALSE)</f>
        <v/>
      </c>
      <c r="I533" s="18" t="str">
        <f t="shared" si="1"/>
        <v>N</v>
      </c>
      <c r="J533" s="18" t="str">
        <f>VLOOKUP(exp_SILP!$Y533,'DATI CM'!$A$2:$F$28,4,FALSE)</f>
        <v/>
      </c>
      <c r="K533" s="19">
        <f>VLOOKUP(exp_SILP!$B533,'DATI COMMESSE'!$A$2:$F$25,5,FALSE)</f>
        <v>39.94</v>
      </c>
      <c r="L533" s="19" t="str">
        <f>IF(exp_SILP!$B533="A4.10 - LEP E - ORIENTAMENTO SPECIALISTICO SKILL GAP ANALYSIS - GRUPPO 3P",0,VLOOKUP(exp_SILP!$Y533,'DATI CM'!$A$2:$F$28,6,FALSE))</f>
        <v/>
      </c>
      <c r="M533" s="19">
        <f>IFERROR(VLOOKUP(exp_SILP!$B533,'DATI CM'!$H$2:$I$16,2,FALSE)*exp_SILP!$F533,0)</f>
        <v>0</v>
      </c>
      <c r="N533" s="18" t="str">
        <f>VLOOKUP(exp_SILP!$B533,'DATI COMMESSE'!$A$2:$F$25,4,FALSE)</f>
        <v>GOL</v>
      </c>
      <c r="O533" s="20">
        <f>VLOOKUP(exp_SILP!$B533,'DATI COMMESSE'!$A$2:$F$25,5,FALSE)*exp_SILP!$F533</f>
        <v>39.94</v>
      </c>
      <c r="P533" s="18" t="str">
        <f>IF(MID(exp_SILP!$W533,10,2)&gt;"40","F","M")</f>
        <v>M</v>
      </c>
      <c r="Q533" s="21" t="s">
        <v>922</v>
      </c>
      <c r="R533" s="22" t="s">
        <v>152</v>
      </c>
      <c r="S533" s="22" t="s">
        <v>70</v>
      </c>
      <c r="T533" s="22" t="s">
        <v>58</v>
      </c>
      <c r="U533" s="22" t="s">
        <v>59</v>
      </c>
      <c r="V533" s="22" t="s">
        <v>380</v>
      </c>
      <c r="W533" s="22" t="s">
        <v>381</v>
      </c>
      <c r="X533" s="22" t="s">
        <v>382</v>
      </c>
      <c r="Y533" s="22" t="s">
        <v>11</v>
      </c>
      <c r="Z533" s="22" t="s">
        <v>63</v>
      </c>
      <c r="AA533" s="22" t="s">
        <v>64</v>
      </c>
      <c r="AB533" s="22" t="s">
        <v>65</v>
      </c>
      <c r="AC533" s="22" t="s">
        <v>135</v>
      </c>
      <c r="AD533" s="22" t="s">
        <v>59</v>
      </c>
      <c r="AE533" s="22" t="s">
        <v>59</v>
      </c>
      <c r="AF533" s="22" t="s">
        <v>59</v>
      </c>
      <c r="AG533" s="22" t="s">
        <v>67</v>
      </c>
      <c r="AH533" s="22" t="s">
        <v>922</v>
      </c>
      <c r="AI533" s="22" t="s">
        <v>383</v>
      </c>
      <c r="AJ533" s="22" t="str">
        <f>VLOOKUP(exp_SILP!$Y533,'DATI CM'!$A$2:$F$28,2,FALSE)</f>
        <v>GNGGNN70A65L219B</v>
      </c>
    </row>
    <row r="534" ht="15.75" hidden="1" customHeight="1">
      <c r="A534" s="10" t="str">
        <f>IFERROR(VLOOKUP(exp_SILP!$W534,exp_utenti_P!D:D,1,FALSE),"_DA INSERIRE")</f>
        <v>CSLCLD88D21Z605V</v>
      </c>
      <c r="B534" s="10" t="str">
        <f>IF(AND(exp_SILP!$S534="A.3 ORIENTAMENTO PROFESSIONALE",exp_SILP!$AD534="4.2"),"A.3 ORIENTAMENTO PROFESSIONALE (CARCERE)",
IF(AND(exp_SILP!$S534="A.3 ORIENTAMENTO PROFESSIONALE",exp_SILP!$AD534="."),"A.3 ORIENTAMENTO PROFESSIONALE (CARCERE)",
IF(AND(exp_SILP!$S534="A.4 CONSULENZA ORIENTATIVA",exp_SILP!$AD534="4.2"),"A.4 CONSULENZA ORIENTATIVA (CARCERE)",
IF(AND(exp_SILP!$S534="A.4 CONSULENZA ORIENTATIVA",exp_SILP!$AD534="."),"A.4 CONSULENZA ORIENTATIVA (CARCERE)",
IF(AND(exp_SILP!$S534="A.5 - LEP F1 - ACCOMPAGNAMENTO AL LAVORO",exp_SILP!$AD534="4.2"),"A.5 - LEP F1 - ACCOMPAGNAMENTO AL LAVORO (CARCERE)",
IF(AND(exp_SILP!$S534="A.5 - LEP F1 - ACCOMPAGNAMENTO AL LAVORO",exp_SILP!$AD534="."),"A.5 - LEP F1 - ACCOMPAGNAMENTO AL LAVORO (CARCERE)",
IF(AND(exp_SILP!$S534="A.5.2a - TUTORAGGIO TIROCINI",exp_SILP!$AD534="4.2"),"A.5.2a - TUTORAGGIO TIROCINI (CARCERE)",
exp_SILP!$S534)))))))</f>
        <v>A4.10 - LEP E - ORIENTAMENTO SPECIALISTICO SKILL GAP ANALYSIS</v>
      </c>
      <c r="C534" s="11" t="str">
        <f>CONCATENATE(VLOOKUP(exp_SILP!$B534,'DATI COMMESSE'!$A$2:$F$25,4,FALSE)," - ", VLOOKUP(exp_SILP!$B534,'DATI COMMESSE'!$A$2:$F$25,2,FALSE)," - ",VLOOKUP(exp_SILP!$B534,'DATI COMMESSE'!$A$2:$F$25,3,FALSE))</f>
        <v>GOL - 22-02-5000 - 22-12-5003</v>
      </c>
      <c r="D534" s="11" t="str">
        <f>LEFT(exp_SILP!$R534,5)</f>
        <v>14:00</v>
      </c>
      <c r="E534" s="11" t="str">
        <f>RIGHT(exp_SILP!$R534,5)</f>
        <v>16:00</v>
      </c>
      <c r="F534" s="11">
        <f>IF(exp_SILP!$AG534&gt;=60,exp_SILP!$AG534/60,exp_SILP!$AG534)</f>
        <v>2</v>
      </c>
      <c r="G534" s="11" t="str">
        <f>VLOOKUP(exp_SILP!$Y534,'DATI CM'!$A$2:$F$28,2,FALSE)</f>
        <v>GNGGNN70A65L219B</v>
      </c>
      <c r="H534" s="11" t="str">
        <f>VLOOKUP(exp_SILP!$Y534,'DATI CM'!$A$2:$F$28,3,FALSE)</f>
        <v/>
      </c>
      <c r="I534" s="11" t="str">
        <f t="shared" si="1"/>
        <v>N</v>
      </c>
      <c r="J534" s="11" t="str">
        <f>VLOOKUP(exp_SILP!$Y534,'DATI CM'!$A$2:$F$28,4,FALSE)</f>
        <v/>
      </c>
      <c r="K534" s="12">
        <f>VLOOKUP(exp_SILP!$B534,'DATI COMMESSE'!$A$2:$F$25,5,FALSE)</f>
        <v>39.94</v>
      </c>
      <c r="L534" s="12" t="str">
        <f>IF(exp_SILP!$B534="A4.10 - LEP E - ORIENTAMENTO SPECIALISTICO SKILL GAP ANALYSIS - GRUPPO 3P",0,VLOOKUP(exp_SILP!$Y534,'DATI CM'!$A$2:$F$28,6,FALSE))</f>
        <v/>
      </c>
      <c r="M534" s="12">
        <f>IFERROR(VLOOKUP(exp_SILP!$B534,'DATI CM'!$H$2:$I$16,2,FALSE)*exp_SILP!$F534,0)</f>
        <v>0</v>
      </c>
      <c r="N534" s="11" t="str">
        <f>VLOOKUP(exp_SILP!$B534,'DATI COMMESSE'!$A$2:$F$25,4,FALSE)</f>
        <v>GOL</v>
      </c>
      <c r="O534" s="13">
        <f>VLOOKUP(exp_SILP!$B534,'DATI COMMESSE'!$A$2:$F$25,5,FALSE)*exp_SILP!$F534</f>
        <v>79.88</v>
      </c>
      <c r="P534" s="11" t="str">
        <f>IF(MID(exp_SILP!$W534,10,2)&gt;"40","F","M")</f>
        <v>M</v>
      </c>
      <c r="Q534" s="14" t="s">
        <v>922</v>
      </c>
      <c r="R534" s="15" t="s">
        <v>69</v>
      </c>
      <c r="S534" s="15" t="s">
        <v>70</v>
      </c>
      <c r="T534" s="15" t="s">
        <v>58</v>
      </c>
      <c r="U534" s="15" t="s">
        <v>59</v>
      </c>
      <c r="V534" s="15" t="s">
        <v>380</v>
      </c>
      <c r="W534" s="15" t="s">
        <v>381</v>
      </c>
      <c r="X534" s="15" t="s">
        <v>382</v>
      </c>
      <c r="Y534" s="15" t="s">
        <v>11</v>
      </c>
      <c r="Z534" s="15" t="s">
        <v>63</v>
      </c>
      <c r="AA534" s="15" t="s">
        <v>64</v>
      </c>
      <c r="AB534" s="15" t="s">
        <v>65</v>
      </c>
      <c r="AC534" s="15" t="s">
        <v>135</v>
      </c>
      <c r="AD534" s="15" t="s">
        <v>59</v>
      </c>
      <c r="AE534" s="15" t="s">
        <v>59</v>
      </c>
      <c r="AF534" s="15" t="s">
        <v>59</v>
      </c>
      <c r="AG534" s="15" t="s">
        <v>76</v>
      </c>
      <c r="AH534" s="15" t="s">
        <v>922</v>
      </c>
      <c r="AI534" s="15" t="s">
        <v>383</v>
      </c>
      <c r="AJ534" s="15" t="str">
        <f>VLOOKUP(exp_SILP!$Y534,'DATI CM'!$A$2:$F$28,2,FALSE)</f>
        <v>GNGGNN70A65L219B</v>
      </c>
    </row>
    <row r="535" ht="15.75" hidden="1" customHeight="1">
      <c r="A535" s="17" t="str">
        <f>IFERROR(VLOOKUP(exp_SILP!$W535,exp_utenti_P!D:D,1,FALSE),"_DA INSERIRE")</f>
        <v>DLLCRL88D65G309A</v>
      </c>
      <c r="B535" s="17" t="str">
        <f>IF(AND(exp_SILP!$S535="A.3 ORIENTAMENTO PROFESSIONALE",exp_SILP!$AD535="4.2"),"A.3 ORIENTAMENTO PROFESSIONALE (CARCERE)",
IF(AND(exp_SILP!$S535="A.3 ORIENTAMENTO PROFESSIONALE",exp_SILP!$AD535="."),"A.3 ORIENTAMENTO PROFESSIONALE (CARCERE)",
IF(AND(exp_SILP!$S535="A.4 CONSULENZA ORIENTATIVA",exp_SILP!$AD535="4.2"),"A.4 CONSULENZA ORIENTATIVA (CARCERE)",
IF(AND(exp_SILP!$S535="A.4 CONSULENZA ORIENTATIVA",exp_SILP!$AD535="."),"A.4 CONSULENZA ORIENTATIVA (CARCERE)",
IF(AND(exp_SILP!$S535="A.5 - LEP F1 - ACCOMPAGNAMENTO AL LAVORO",exp_SILP!$AD535="4.2"),"A.5 - LEP F1 - ACCOMPAGNAMENTO AL LAVORO (CARCERE)",
IF(AND(exp_SILP!$S535="A.5 - LEP F1 - ACCOMPAGNAMENTO AL LAVORO",exp_SILP!$AD535="."),"A.5 - LEP F1 - ACCOMPAGNAMENTO AL LAVORO (CARCERE)",
IF(AND(exp_SILP!$S535="A.5.2a - TUTORAGGIO TIROCINI",exp_SILP!$AD535="4.2"),"A.5.2a - TUTORAGGIO TIROCINI (CARCERE)",
exp_SILP!$S535)))))))</f>
        <v>A4.10 - LEP E - ORIENTAMENTO SPECIALISTICO SKILL GAP ANALYSIS</v>
      </c>
      <c r="C535" s="18" t="str">
        <f>CONCATENATE(VLOOKUP(exp_SILP!$B535,'DATI COMMESSE'!$A$2:$F$25,4,FALSE)," - ", VLOOKUP(exp_SILP!$B535,'DATI COMMESSE'!$A$2:$F$25,2,FALSE)," - ",VLOOKUP(exp_SILP!$B535,'DATI COMMESSE'!$A$2:$F$25,3,FALSE))</f>
        <v>GOL - 22-02-5000 - 22-12-5003</v>
      </c>
      <c r="D535" s="18" t="str">
        <f>LEFT(exp_SILP!$R535,5)</f>
        <v>15:00</v>
      </c>
      <c r="E535" s="18" t="str">
        <f>RIGHT(exp_SILP!$R535,5)</f>
        <v>17:00</v>
      </c>
      <c r="F535" s="18">
        <f>IF(exp_SILP!$AG535&gt;=60,exp_SILP!$AG535/60,exp_SILP!$AG535)</f>
        <v>2</v>
      </c>
      <c r="G535" s="18" t="str">
        <f>VLOOKUP(exp_SILP!$Y535,'DATI CM'!$A$2:$F$28,2,FALSE)</f>
        <v>PNFMRT85H50A859E</v>
      </c>
      <c r="H535" s="18" t="str">
        <f>VLOOKUP(exp_SILP!$Y535,'DATI CM'!$A$2:$F$28,3,FALSE)</f>
        <v>A011</v>
      </c>
      <c r="I535" s="18" t="str">
        <f t="shared" si="1"/>
        <v>N</v>
      </c>
      <c r="J535" s="18" t="str">
        <f>VLOOKUP(exp_SILP!$Y535,'DATI CM'!$A$2:$F$28,4,FALSE)</f>
        <v>BIELLA</v>
      </c>
      <c r="K535" s="19">
        <f>VLOOKUP(exp_SILP!$B535,'DATI COMMESSE'!$A$2:$F$25,5,FALSE)</f>
        <v>39.94</v>
      </c>
      <c r="L535" s="19">
        <f>IF(exp_SILP!$B535="A4.10 - LEP E - ORIENTAMENTO SPECIALISTICO SKILL GAP ANALYSIS - GRUPPO 3P",0,VLOOKUP(exp_SILP!$Y535,'DATI CM'!$A$2:$F$28,6,FALSE))</f>
        <v>25</v>
      </c>
      <c r="M535" s="19">
        <f>IFERROR(VLOOKUP(exp_SILP!$B535,'DATI CM'!$H$2:$I$16,2,FALSE)*exp_SILP!$F535,0)</f>
        <v>0</v>
      </c>
      <c r="N535" s="18" t="str">
        <f>VLOOKUP(exp_SILP!$B535,'DATI COMMESSE'!$A$2:$F$25,4,FALSE)</f>
        <v>GOL</v>
      </c>
      <c r="O535" s="20">
        <f>VLOOKUP(exp_SILP!$B535,'DATI COMMESSE'!$A$2:$F$25,5,FALSE)*exp_SILP!$F535</f>
        <v>79.88</v>
      </c>
      <c r="P535" s="18" t="str">
        <f>IF(MID(exp_SILP!$W535,10,2)&gt;"40","F","M")</f>
        <v>F</v>
      </c>
      <c r="Q535" s="21" t="s">
        <v>922</v>
      </c>
      <c r="R535" s="22" t="s">
        <v>144</v>
      </c>
      <c r="S535" s="22" t="s">
        <v>70</v>
      </c>
      <c r="T535" s="22" t="s">
        <v>58</v>
      </c>
      <c r="U535" s="22" t="s">
        <v>59</v>
      </c>
      <c r="V535" s="22" t="s">
        <v>1123</v>
      </c>
      <c r="W535" s="22" t="s">
        <v>1124</v>
      </c>
      <c r="X535" s="22" t="s">
        <v>1125</v>
      </c>
      <c r="Y535" s="22" t="s">
        <v>15</v>
      </c>
      <c r="Z535" s="22" t="s">
        <v>63</v>
      </c>
      <c r="AA535" s="22" t="s">
        <v>64</v>
      </c>
      <c r="AB535" s="22" t="s">
        <v>65</v>
      </c>
      <c r="AC535" s="22" t="s">
        <v>66</v>
      </c>
      <c r="AD535" s="22" t="s">
        <v>59</v>
      </c>
      <c r="AE535" s="22" t="s">
        <v>59</v>
      </c>
      <c r="AF535" s="22" t="s">
        <v>59</v>
      </c>
      <c r="AG535" s="22" t="s">
        <v>76</v>
      </c>
      <c r="AH535" s="22" t="s">
        <v>922</v>
      </c>
      <c r="AI535" s="22" t="s">
        <v>68</v>
      </c>
      <c r="AJ535" s="22" t="str">
        <f>VLOOKUP(exp_SILP!$Y535,'DATI CM'!$A$2:$F$28,2,FALSE)</f>
        <v>PNFMRT85H50A859E</v>
      </c>
    </row>
    <row r="536" ht="15.75" hidden="1" customHeight="1">
      <c r="A536" s="10" t="str">
        <f>IFERROR(VLOOKUP(exp_SILP!$W536,exp_utenti_P!D:D,1,FALSE),"_DA INSERIRE")</f>
        <v>DRFMNG78R48Z129X</v>
      </c>
      <c r="B536" s="10" t="str">
        <f>IF(AND(exp_SILP!$S536="A.3 ORIENTAMENTO PROFESSIONALE",exp_SILP!$AD536="4.2"),"A.3 ORIENTAMENTO PROFESSIONALE (CARCERE)",
IF(AND(exp_SILP!$S536="A.3 ORIENTAMENTO PROFESSIONALE",exp_SILP!$AD536="."),"A.3 ORIENTAMENTO PROFESSIONALE (CARCERE)",
IF(AND(exp_SILP!$S536="A.4 CONSULENZA ORIENTATIVA",exp_SILP!$AD536="4.2"),"A.4 CONSULENZA ORIENTATIVA (CARCERE)",
IF(AND(exp_SILP!$S536="A.4 CONSULENZA ORIENTATIVA",exp_SILP!$AD536="."),"A.4 CONSULENZA ORIENTATIVA (CARCERE)",
IF(AND(exp_SILP!$S536="A.5 - LEP F1 - ACCOMPAGNAMENTO AL LAVORO",exp_SILP!$AD536="4.2"),"A.5 - LEP F1 - ACCOMPAGNAMENTO AL LAVORO (CARCERE)",
IF(AND(exp_SILP!$S536="A.5 - LEP F1 - ACCOMPAGNAMENTO AL LAVORO",exp_SILP!$AD536="."),"A.5 - LEP F1 - ACCOMPAGNAMENTO AL LAVORO (CARCERE)",
IF(AND(exp_SILP!$S536="A.5.2a - TUTORAGGIO TIROCINI",exp_SILP!$AD536="4.2"),"A.5.2a - TUTORAGGIO TIROCINI (CARCERE)",
exp_SILP!$S536)))))))</f>
        <v>A4.10 - LEP E - ORIENTAMENTO SPECIALISTICO SKILL GAP ANALYSIS</v>
      </c>
      <c r="C536" s="11" t="str">
        <f>CONCATENATE(VLOOKUP(exp_SILP!$B536,'DATI COMMESSE'!$A$2:$F$25,4,FALSE)," - ", VLOOKUP(exp_SILP!$B536,'DATI COMMESSE'!$A$2:$F$25,2,FALSE)," - ",VLOOKUP(exp_SILP!$B536,'DATI COMMESSE'!$A$2:$F$25,3,FALSE))</f>
        <v>GOL - 22-02-5000 - 22-12-5003</v>
      </c>
      <c r="D536" s="11" t="str">
        <f>LEFT(exp_SILP!$R536,5)</f>
        <v>12:00</v>
      </c>
      <c r="E536" s="11" t="str">
        <f>RIGHT(exp_SILP!$R536,5)</f>
        <v>14:00</v>
      </c>
      <c r="F536" s="11">
        <f>IF(exp_SILP!$AG536&gt;=60,exp_SILP!$AG536/60,exp_SILP!$AG536)</f>
        <v>2</v>
      </c>
      <c r="G536" s="11" t="str">
        <f>VLOOKUP(exp_SILP!$Y536,'DATI CM'!$A$2:$F$28,2,FALSE)</f>
        <v>PNFMRT85H50A859E</v>
      </c>
      <c r="H536" s="11" t="str">
        <f>VLOOKUP(exp_SILP!$Y536,'DATI CM'!$A$2:$F$28,3,FALSE)</f>
        <v>A011</v>
      </c>
      <c r="I536" s="11" t="str">
        <f t="shared" si="1"/>
        <v>N</v>
      </c>
      <c r="J536" s="11" t="str">
        <f>VLOOKUP(exp_SILP!$Y536,'DATI CM'!$A$2:$F$28,4,FALSE)</f>
        <v>BIELLA</v>
      </c>
      <c r="K536" s="12">
        <f>VLOOKUP(exp_SILP!$B536,'DATI COMMESSE'!$A$2:$F$25,5,FALSE)</f>
        <v>39.94</v>
      </c>
      <c r="L536" s="12">
        <f>IF(exp_SILP!$B536="A4.10 - LEP E - ORIENTAMENTO SPECIALISTICO SKILL GAP ANALYSIS - GRUPPO 3P",0,VLOOKUP(exp_SILP!$Y536,'DATI CM'!$A$2:$F$28,6,FALSE))</f>
        <v>25</v>
      </c>
      <c r="M536" s="12">
        <f>IFERROR(VLOOKUP(exp_SILP!$B536,'DATI CM'!$H$2:$I$16,2,FALSE)*exp_SILP!$F536,0)</f>
        <v>0</v>
      </c>
      <c r="N536" s="11" t="str">
        <f>VLOOKUP(exp_SILP!$B536,'DATI COMMESSE'!$A$2:$F$25,4,FALSE)</f>
        <v>GOL</v>
      </c>
      <c r="O536" s="13">
        <f>VLOOKUP(exp_SILP!$B536,'DATI COMMESSE'!$A$2:$F$25,5,FALSE)*exp_SILP!$F536</f>
        <v>79.88</v>
      </c>
      <c r="P536" s="11" t="str">
        <f>IF(MID(exp_SILP!$W536,10,2)&gt;"40","F","M")</f>
        <v>F</v>
      </c>
      <c r="Q536" s="14" t="s">
        <v>922</v>
      </c>
      <c r="R536" s="15" t="s">
        <v>84</v>
      </c>
      <c r="S536" s="15" t="s">
        <v>70</v>
      </c>
      <c r="T536" s="15" t="s">
        <v>58</v>
      </c>
      <c r="U536" s="15" t="s">
        <v>59</v>
      </c>
      <c r="V536" s="15" t="s">
        <v>1126</v>
      </c>
      <c r="W536" s="15" t="s">
        <v>1127</v>
      </c>
      <c r="X536" s="15" t="s">
        <v>1128</v>
      </c>
      <c r="Y536" s="15" t="s">
        <v>15</v>
      </c>
      <c r="Z536" s="15" t="s">
        <v>63</v>
      </c>
      <c r="AA536" s="15" t="s">
        <v>64</v>
      </c>
      <c r="AB536" s="15" t="s">
        <v>65</v>
      </c>
      <c r="AC536" s="15" t="s">
        <v>66</v>
      </c>
      <c r="AD536" s="15" t="s">
        <v>59</v>
      </c>
      <c r="AE536" s="15" t="s">
        <v>59</v>
      </c>
      <c r="AF536" s="15" t="s">
        <v>59</v>
      </c>
      <c r="AG536" s="15" t="s">
        <v>76</v>
      </c>
      <c r="AH536" s="15" t="s">
        <v>1129</v>
      </c>
      <c r="AI536" s="15" t="s">
        <v>68</v>
      </c>
      <c r="AJ536" s="15" t="str">
        <f>VLOOKUP(exp_SILP!$Y536,'DATI CM'!$A$2:$F$28,2,FALSE)</f>
        <v>PNFMRT85H50A859E</v>
      </c>
    </row>
    <row r="537" ht="15.75" hidden="1" customHeight="1">
      <c r="A537" s="17" t="str">
        <f>IFERROR(VLOOKUP(exp_SILP!$W537,exp_utenti_P!D:D,1,FALSE),"_DA INSERIRE")</f>
        <v>LGBHND91H68Z330K</v>
      </c>
      <c r="B537" s="17" t="str">
        <f>IF(AND(exp_SILP!$S537="A.3 ORIENTAMENTO PROFESSIONALE",exp_SILP!$AD537="4.2"),"A.3 ORIENTAMENTO PROFESSIONALE (CARCERE)",
IF(AND(exp_SILP!$S537="A.3 ORIENTAMENTO PROFESSIONALE",exp_SILP!$AD537="."),"A.3 ORIENTAMENTO PROFESSIONALE (CARCERE)",
IF(AND(exp_SILP!$S537="A.4 CONSULENZA ORIENTATIVA",exp_SILP!$AD537="4.2"),"A.4 CONSULENZA ORIENTATIVA (CARCERE)",
IF(AND(exp_SILP!$S537="A.4 CONSULENZA ORIENTATIVA",exp_SILP!$AD537="."),"A.4 CONSULENZA ORIENTATIVA (CARCERE)",
IF(AND(exp_SILP!$S537="A.5 - LEP F1 - ACCOMPAGNAMENTO AL LAVORO",exp_SILP!$AD537="4.2"),"A.5 - LEP F1 - ACCOMPAGNAMENTO AL LAVORO (CARCERE)",
IF(AND(exp_SILP!$S537="A.5 - LEP F1 - ACCOMPAGNAMENTO AL LAVORO",exp_SILP!$AD537="."),"A.5 - LEP F1 - ACCOMPAGNAMENTO AL LAVORO (CARCERE)",
IF(AND(exp_SILP!$S537="A.5.2a - TUTORAGGIO TIROCINI",exp_SILP!$AD537="4.2"),"A.5.2a - TUTORAGGIO TIROCINI (CARCERE)",
exp_SILP!$S537)))))))</f>
        <v>A4.10 - LEP E - ORIENTAMENTO SPECIALISTICO SKILL GAP ANALYSIS</v>
      </c>
      <c r="C537" s="18" t="str">
        <f>CONCATENATE(VLOOKUP(exp_SILP!$B537,'DATI COMMESSE'!$A$2:$F$25,4,FALSE)," - ", VLOOKUP(exp_SILP!$B537,'DATI COMMESSE'!$A$2:$F$25,2,FALSE)," - ",VLOOKUP(exp_SILP!$B537,'DATI COMMESSE'!$A$2:$F$25,3,FALSE))</f>
        <v>GOL - 22-02-5000 - 22-12-5003</v>
      </c>
      <c r="D537" s="18" t="str">
        <f>LEFT(exp_SILP!$R537,5)</f>
        <v>12:00</v>
      </c>
      <c r="E537" s="18" t="str">
        <f>RIGHT(exp_SILP!$R537,5)</f>
        <v>13:00</v>
      </c>
      <c r="F537" s="18">
        <f>IF(exp_SILP!$AG537&gt;=60,exp_SILP!$AG537/60,exp_SILP!$AG537)</f>
        <v>1</v>
      </c>
      <c r="G537" s="18" t="str">
        <f>VLOOKUP(exp_SILP!$Y537,'DATI CM'!$A$2:$F$28,2,FALSE)</f>
        <v>SPDPRZ67H55L219V</v>
      </c>
      <c r="H537" s="18" t="str">
        <f>VLOOKUP(exp_SILP!$Y537,'DATI CM'!$A$2:$F$28,3,FALSE)</f>
        <v>A010</v>
      </c>
      <c r="I537" s="18" t="str">
        <f t="shared" si="1"/>
        <v>N</v>
      </c>
      <c r="J537" s="18" t="str">
        <f>VLOOKUP(exp_SILP!$Y537,'DATI CM'!$A$2:$F$28,4,FALSE)</f>
        <v>TORINO</v>
      </c>
      <c r="K537" s="19">
        <f>VLOOKUP(exp_SILP!$B537,'DATI COMMESSE'!$A$2:$F$25,5,FALSE)</f>
        <v>39.94</v>
      </c>
      <c r="L537" s="19" t="str">
        <f>IF(exp_SILP!$B537="A4.10 - LEP E - ORIENTAMENTO SPECIALISTICO SKILL GAP ANALYSIS - GRUPPO 3P",0,VLOOKUP(exp_SILP!$Y537,'DATI CM'!$A$2:$F$28,6,FALSE))</f>
        <v/>
      </c>
      <c r="M537" s="19">
        <f>IFERROR(VLOOKUP(exp_SILP!$B537,'DATI CM'!$H$2:$I$16,2,FALSE)*exp_SILP!$F537,0)</f>
        <v>0</v>
      </c>
      <c r="N537" s="18" t="str">
        <f>VLOOKUP(exp_SILP!$B537,'DATI COMMESSE'!$A$2:$F$25,4,FALSE)</f>
        <v>GOL</v>
      </c>
      <c r="O537" s="20">
        <f>VLOOKUP(exp_SILP!$B537,'DATI COMMESSE'!$A$2:$F$25,5,FALSE)*exp_SILP!$F537</f>
        <v>39.94</v>
      </c>
      <c r="P537" s="18" t="str">
        <f>IF(MID(exp_SILP!$W537,10,2)&gt;"40","F","M")</f>
        <v>F</v>
      </c>
      <c r="Q537" s="21" t="s">
        <v>922</v>
      </c>
      <c r="R537" s="22" t="s">
        <v>102</v>
      </c>
      <c r="S537" s="22" t="s">
        <v>70</v>
      </c>
      <c r="T537" s="22" t="s">
        <v>58</v>
      </c>
      <c r="U537" s="22" t="s">
        <v>59</v>
      </c>
      <c r="V537" s="22" t="s">
        <v>806</v>
      </c>
      <c r="W537" s="22" t="s">
        <v>807</v>
      </c>
      <c r="X537" s="22" t="s">
        <v>808</v>
      </c>
      <c r="Y537" s="22" t="s">
        <v>17</v>
      </c>
      <c r="Z537" s="22" t="s">
        <v>63</v>
      </c>
      <c r="AA537" s="22" t="s">
        <v>64</v>
      </c>
      <c r="AB537" s="22" t="s">
        <v>74</v>
      </c>
      <c r="AC537" s="22" t="s">
        <v>135</v>
      </c>
      <c r="AD537" s="22" t="s">
        <v>59</v>
      </c>
      <c r="AE537" s="22" t="s">
        <v>59</v>
      </c>
      <c r="AF537" s="22" t="s">
        <v>59</v>
      </c>
      <c r="AG537" s="22" t="s">
        <v>67</v>
      </c>
      <c r="AH537" s="22" t="s">
        <v>1119</v>
      </c>
      <c r="AI537" s="22" t="s">
        <v>137</v>
      </c>
      <c r="AJ537" s="22" t="str">
        <f>VLOOKUP(exp_SILP!$Y537,'DATI CM'!$A$2:$F$28,2,FALSE)</f>
        <v>SPDPRZ67H55L219V</v>
      </c>
    </row>
    <row r="538" ht="15.75" hidden="1" customHeight="1">
      <c r="A538" s="10" t="str">
        <f>IFERROR(VLOOKUP(exp_SILP!$W538,exp_utenti_P!D:D,1,FALSE),"_DA INSERIRE")</f>
        <v>DJBCTN68C42Z129A</v>
      </c>
      <c r="B538" s="10" t="str">
        <f>IF(AND(exp_SILP!$S538="A.3 ORIENTAMENTO PROFESSIONALE",exp_SILP!$AD538="4.2"),"A.3 ORIENTAMENTO PROFESSIONALE (CARCERE)",
IF(AND(exp_SILP!$S538="A.3 ORIENTAMENTO PROFESSIONALE",exp_SILP!$AD538="."),"A.3 ORIENTAMENTO PROFESSIONALE (CARCERE)",
IF(AND(exp_SILP!$S538="A.4 CONSULENZA ORIENTATIVA",exp_SILP!$AD538="4.2"),"A.4 CONSULENZA ORIENTATIVA (CARCERE)",
IF(AND(exp_SILP!$S538="A.4 CONSULENZA ORIENTATIVA",exp_SILP!$AD538="."),"A.4 CONSULENZA ORIENTATIVA (CARCERE)",
IF(AND(exp_SILP!$S538="A.5 - LEP F1 - ACCOMPAGNAMENTO AL LAVORO",exp_SILP!$AD538="4.2"),"A.5 - LEP F1 - ACCOMPAGNAMENTO AL LAVORO (CARCERE)",
IF(AND(exp_SILP!$S538="A.5 - LEP F1 - ACCOMPAGNAMENTO AL LAVORO",exp_SILP!$AD538="."),"A.5 - LEP F1 - ACCOMPAGNAMENTO AL LAVORO (CARCERE)",
IF(AND(exp_SILP!$S538="A.5.2a - TUTORAGGIO TIROCINI",exp_SILP!$AD538="4.2"),"A.5.2a - TUTORAGGIO TIROCINI (CARCERE)",
exp_SILP!$S538)))))))</f>
        <v>A.5 - LEP F1 - ACCOMPAGNAMENTO AL LAVORO</v>
      </c>
      <c r="C538" s="11" t="str">
        <f>CONCATENATE(VLOOKUP(exp_SILP!$B538,'DATI COMMESSE'!$A$2:$F$25,4,FALSE)," - ", VLOOKUP(exp_SILP!$B538,'DATI COMMESSE'!$A$2:$F$25,2,FALSE)," - ",VLOOKUP(exp_SILP!$B538,'DATI COMMESSE'!$A$2:$F$25,3,FALSE))</f>
        <v>GOL - 22-02-5000 - 22-12-5003</v>
      </c>
      <c r="D538" s="11" t="str">
        <f>LEFT(exp_SILP!$R538,5)</f>
        <v>14:00</v>
      </c>
      <c r="E538" s="11" t="str">
        <f>RIGHT(exp_SILP!$R538,5)</f>
        <v>17:00</v>
      </c>
      <c r="F538" s="11">
        <f>IF(exp_SILP!$AG538&gt;=60,exp_SILP!$AG538/60,exp_SILP!$AG538)</f>
        <v>3</v>
      </c>
      <c r="G538" s="11" t="str">
        <f>VLOOKUP(exp_SILP!$Y538,'DATI CM'!$A$2:$F$28,2,FALSE)</f>
        <v>SPDPRZ67H55L219V</v>
      </c>
      <c r="H538" s="11" t="str">
        <f>VLOOKUP(exp_SILP!$Y538,'DATI CM'!$A$2:$F$28,3,FALSE)</f>
        <v>A010</v>
      </c>
      <c r="I538" s="11" t="str">
        <f t="shared" si="1"/>
        <v>N</v>
      </c>
      <c r="J538" s="11" t="str">
        <f>VLOOKUP(exp_SILP!$Y538,'DATI CM'!$A$2:$F$28,4,FALSE)</f>
        <v>TORINO</v>
      </c>
      <c r="K538" s="12">
        <f>VLOOKUP(exp_SILP!$B538,'DATI COMMESSE'!$A$2:$F$25,5,FALSE)</f>
        <v>39.94</v>
      </c>
      <c r="L538" s="12" t="str">
        <f>IF(exp_SILP!$B538="A4.10 - LEP E - ORIENTAMENTO SPECIALISTICO SKILL GAP ANALYSIS - GRUPPO 3P",0,VLOOKUP(exp_SILP!$Y538,'DATI CM'!$A$2:$F$28,6,FALSE))</f>
        <v/>
      </c>
      <c r="M538" s="12">
        <f>IFERROR(VLOOKUP(exp_SILP!$B538,'DATI CM'!$H$2:$I$16,2,FALSE)*exp_SILP!$F538,0)</f>
        <v>0</v>
      </c>
      <c r="N538" s="11" t="str">
        <f>VLOOKUP(exp_SILP!$B538,'DATI COMMESSE'!$A$2:$F$25,4,FALSE)</f>
        <v>GOL</v>
      </c>
      <c r="O538" s="13">
        <f>VLOOKUP(exp_SILP!$B538,'DATI COMMESSE'!$A$2:$F$25,5,FALSE)*exp_SILP!$F538</f>
        <v>119.82</v>
      </c>
      <c r="P538" s="11" t="str">
        <f>IF(MID(exp_SILP!$W538,10,2)&gt;"40","F","M")</f>
        <v>F</v>
      </c>
      <c r="Q538" s="27" t="s">
        <v>120</v>
      </c>
      <c r="R538" s="15" t="s">
        <v>100</v>
      </c>
      <c r="S538" s="15" t="s">
        <v>57</v>
      </c>
      <c r="T538" s="15" t="s">
        <v>58</v>
      </c>
      <c r="U538" s="15" t="s">
        <v>59</v>
      </c>
      <c r="V538" s="15" t="s">
        <v>989</v>
      </c>
      <c r="W538" s="15" t="s">
        <v>990</v>
      </c>
      <c r="X538" s="15" t="s">
        <v>991</v>
      </c>
      <c r="Y538" s="15" t="s">
        <v>17</v>
      </c>
      <c r="Z538" s="15" t="s">
        <v>63</v>
      </c>
      <c r="AA538" s="15" t="s">
        <v>64</v>
      </c>
      <c r="AB538" s="15" t="s">
        <v>65</v>
      </c>
      <c r="AC538" s="15" t="s">
        <v>135</v>
      </c>
      <c r="AD538" s="15" t="s">
        <v>59</v>
      </c>
      <c r="AE538" s="15" t="s">
        <v>59</v>
      </c>
      <c r="AF538" s="15" t="s">
        <v>59</v>
      </c>
      <c r="AG538" s="28" t="s">
        <v>101</v>
      </c>
      <c r="AH538" s="15" t="s">
        <v>1130</v>
      </c>
      <c r="AI538" s="15" t="s">
        <v>137</v>
      </c>
      <c r="AJ538" s="15" t="str">
        <f>VLOOKUP(exp_SILP!$Y538,'DATI CM'!$A$2:$F$28,2,FALSE)</f>
        <v>SPDPRZ67H55L219V</v>
      </c>
    </row>
    <row r="539" ht="15.75" hidden="1" customHeight="1">
      <c r="A539" s="17" t="str">
        <f>IFERROR(VLOOKUP(exp_SILP!$W539,exp_utenti_P!D:D,1,FALSE),"_DA INSERIRE")</f>
        <v>CNSGPP04M10F952L</v>
      </c>
      <c r="B539" s="17" t="str">
        <f>IF(AND(exp_SILP!$S539="A.3 ORIENTAMENTO PROFESSIONALE",exp_SILP!$AD539="4.2"),"A.3 ORIENTAMENTO PROFESSIONALE (CARCERE)",
IF(AND(exp_SILP!$S539="A.3 ORIENTAMENTO PROFESSIONALE",exp_SILP!$AD539="."),"A.3 ORIENTAMENTO PROFESSIONALE (CARCERE)",
IF(AND(exp_SILP!$S539="A.4 CONSULENZA ORIENTATIVA",exp_SILP!$AD539="4.2"),"A.4 CONSULENZA ORIENTATIVA (CARCERE)",
IF(AND(exp_SILP!$S539="A.4 CONSULENZA ORIENTATIVA",exp_SILP!$AD539="."),"A.4 CONSULENZA ORIENTATIVA (CARCERE)",
IF(AND(exp_SILP!$S539="A.5 - LEP F1 - ACCOMPAGNAMENTO AL LAVORO",exp_SILP!$AD539="4.2"),"A.5 - LEP F1 - ACCOMPAGNAMENTO AL LAVORO (CARCERE)",
IF(AND(exp_SILP!$S539="A.5 - LEP F1 - ACCOMPAGNAMENTO AL LAVORO",exp_SILP!$AD539="."),"A.5 - LEP F1 - ACCOMPAGNAMENTO AL LAVORO (CARCERE)",
IF(AND(exp_SILP!$S539="A.5.2a - TUTORAGGIO TIROCINI",exp_SILP!$AD539="4.2"),"A.5.2a - TUTORAGGIO TIROCINI (CARCERE)",
exp_SILP!$S539)))))))</f>
        <v>A4.10 - LEP E - ORIENTAMENTO SPECIALISTICO SKILL GAP ANALYSIS</v>
      </c>
      <c r="C539" s="18" t="str">
        <f>CONCATENATE(VLOOKUP(exp_SILP!$B539,'DATI COMMESSE'!$A$2:$F$25,4,FALSE)," - ", VLOOKUP(exp_SILP!$B539,'DATI COMMESSE'!$A$2:$F$25,2,FALSE)," - ",VLOOKUP(exp_SILP!$B539,'DATI COMMESSE'!$A$2:$F$25,3,FALSE))</f>
        <v>GOL - 22-02-5000 - 22-12-5003</v>
      </c>
      <c r="D539" s="18" t="str">
        <f>LEFT(exp_SILP!$R539,5)</f>
        <v>14:00</v>
      </c>
      <c r="E539" s="18" t="str">
        <f>RIGHT(exp_SILP!$R539,5)</f>
        <v>16:00</v>
      </c>
      <c r="F539" s="18">
        <f>IF(exp_SILP!$AG539&gt;=60,exp_SILP!$AG539/60,exp_SILP!$AG539)</f>
        <v>2</v>
      </c>
      <c r="G539" s="18" t="str">
        <f>VLOOKUP(exp_SILP!$Y539,'DATI CM'!$A$2:$F$28,2,FALSE)</f>
        <v>TRZCST69B41F952V</v>
      </c>
      <c r="H539" s="18" t="str">
        <f>VLOOKUP(exp_SILP!$Y539,'DATI CM'!$A$2:$F$28,3,FALSE)</f>
        <v/>
      </c>
      <c r="I539" s="18" t="str">
        <f t="shared" si="1"/>
        <v>N</v>
      </c>
      <c r="J539" s="18" t="str">
        <f>VLOOKUP(exp_SILP!$Y539,'DATI CM'!$A$2:$F$28,4,FALSE)</f>
        <v/>
      </c>
      <c r="K539" s="19">
        <f>VLOOKUP(exp_SILP!$B539,'DATI COMMESSE'!$A$2:$F$25,5,FALSE)</f>
        <v>39.94</v>
      </c>
      <c r="L539" s="19" t="str">
        <f>IF(exp_SILP!$B539="A4.10 - LEP E - ORIENTAMENTO SPECIALISTICO SKILL GAP ANALYSIS - GRUPPO 3P",0,VLOOKUP(exp_SILP!$Y539,'DATI CM'!$A$2:$F$28,6,FALSE))</f>
        <v/>
      </c>
      <c r="M539" s="19">
        <f>IFERROR(VLOOKUP(exp_SILP!$B539,'DATI CM'!$H$2:$I$16,2,FALSE)*exp_SILP!$F539,0)</f>
        <v>0</v>
      </c>
      <c r="N539" s="18" t="str">
        <f>VLOOKUP(exp_SILP!$B539,'DATI COMMESSE'!$A$2:$F$25,4,FALSE)</f>
        <v>GOL</v>
      </c>
      <c r="O539" s="20">
        <f>VLOOKUP(exp_SILP!$B539,'DATI COMMESSE'!$A$2:$F$25,5,FALSE)*exp_SILP!$F539</f>
        <v>79.88</v>
      </c>
      <c r="P539" s="18" t="str">
        <f>IF(MID(exp_SILP!$W539,10,2)&gt;"40","F","M")</f>
        <v>M</v>
      </c>
      <c r="Q539" s="24" t="s">
        <v>120</v>
      </c>
      <c r="R539" s="22" t="s">
        <v>69</v>
      </c>
      <c r="S539" s="22" t="s">
        <v>70</v>
      </c>
      <c r="T539" s="22" t="s">
        <v>58</v>
      </c>
      <c r="U539" s="22" t="s">
        <v>59</v>
      </c>
      <c r="V539" s="22" t="s">
        <v>933</v>
      </c>
      <c r="W539" s="22" t="s">
        <v>934</v>
      </c>
      <c r="X539" s="22" t="s">
        <v>935</v>
      </c>
      <c r="Y539" s="22" t="s">
        <v>18</v>
      </c>
      <c r="Z539" s="22" t="s">
        <v>63</v>
      </c>
      <c r="AA539" s="22" t="s">
        <v>64</v>
      </c>
      <c r="AB539" s="22" t="s">
        <v>65</v>
      </c>
      <c r="AC539" s="22" t="s">
        <v>82</v>
      </c>
      <c r="AD539" s="22" t="s">
        <v>59</v>
      </c>
      <c r="AE539" s="22" t="s">
        <v>59</v>
      </c>
      <c r="AF539" s="22" t="s">
        <v>59</v>
      </c>
      <c r="AG539" s="25" t="s">
        <v>76</v>
      </c>
      <c r="AH539" s="22" t="s">
        <v>1015</v>
      </c>
      <c r="AI539" s="22" t="s">
        <v>83</v>
      </c>
      <c r="AJ539" s="22" t="str">
        <f>VLOOKUP(exp_SILP!$Y539,'DATI CM'!$A$2:$F$28,2,FALSE)</f>
        <v>TRZCST69B41F952V</v>
      </c>
    </row>
    <row r="540" ht="15.75" hidden="1" customHeight="1">
      <c r="A540" s="10" t="str">
        <f>IFERROR(VLOOKUP(exp_SILP!$W540,exp_utenti_P!D:D,1,FALSE),"_DA INSERIRE")</f>
        <v>RSSMSM71T04A010O</v>
      </c>
      <c r="B540" s="10" t="str">
        <f>IF(AND(exp_SILP!$S540="A.3 ORIENTAMENTO PROFESSIONALE",exp_SILP!$AD540="4.2"),"A.3 ORIENTAMENTO PROFESSIONALE (CARCERE)",
IF(AND(exp_SILP!$S540="A.3 ORIENTAMENTO PROFESSIONALE",exp_SILP!$AD540="."),"A.3 ORIENTAMENTO PROFESSIONALE (CARCERE)",
IF(AND(exp_SILP!$S540="A.4 CONSULENZA ORIENTATIVA",exp_SILP!$AD540="4.2"),"A.4 CONSULENZA ORIENTATIVA (CARCERE)",
IF(AND(exp_SILP!$S540="A.4 CONSULENZA ORIENTATIVA",exp_SILP!$AD540="."),"A.4 CONSULENZA ORIENTATIVA (CARCERE)",
IF(AND(exp_SILP!$S540="A.5 - LEP F1 - ACCOMPAGNAMENTO AL LAVORO",exp_SILP!$AD540="4.2"),"A.5 - LEP F1 - ACCOMPAGNAMENTO AL LAVORO (CARCERE)",
IF(AND(exp_SILP!$S540="A.5 - LEP F1 - ACCOMPAGNAMENTO AL LAVORO",exp_SILP!$AD540="."),"A.5 - LEP F1 - ACCOMPAGNAMENTO AL LAVORO (CARCERE)",
IF(AND(exp_SILP!$S540="A.5.2a - TUTORAGGIO TIROCINI",exp_SILP!$AD540="4.2"),"A.5.2a - TUTORAGGIO TIROCINI (CARCERE)",
exp_SILP!$S540)))))))</f>
        <v>A4.10 - LEP E - ORIENTAMENTO SPECIALISTICO SKILL GAP ANALYSIS</v>
      </c>
      <c r="C540" s="11" t="str">
        <f>CONCATENATE(VLOOKUP(exp_SILP!$B540,'DATI COMMESSE'!$A$2:$F$25,4,FALSE)," - ", VLOOKUP(exp_SILP!$B540,'DATI COMMESSE'!$A$2:$F$25,2,FALSE)," - ",VLOOKUP(exp_SILP!$B540,'DATI COMMESSE'!$A$2:$F$25,3,FALSE))</f>
        <v>GOL - 22-02-5000 - 22-12-5003</v>
      </c>
      <c r="D540" s="11" t="str">
        <f>LEFT(exp_SILP!$R540,5)</f>
        <v>09:30</v>
      </c>
      <c r="E540" s="11" t="str">
        <f>RIGHT(exp_SILP!$R540,5)</f>
        <v>11:30</v>
      </c>
      <c r="F540" s="11">
        <f>IF(exp_SILP!$AG540&gt;=60,exp_SILP!$AG540/60,exp_SILP!$AG540)</f>
        <v>2</v>
      </c>
      <c r="G540" s="11" t="str">
        <f>VLOOKUP(exp_SILP!$Y540,'DATI CM'!$A$2:$F$28,2,FALSE)</f>
        <v>TRZCST69B41F952V</v>
      </c>
      <c r="H540" s="11" t="str">
        <f>VLOOKUP(exp_SILP!$Y540,'DATI CM'!$A$2:$F$28,3,FALSE)</f>
        <v/>
      </c>
      <c r="I540" s="11" t="str">
        <f t="shared" si="1"/>
        <v>N</v>
      </c>
      <c r="J540" s="11" t="str">
        <f>VLOOKUP(exp_SILP!$Y540,'DATI CM'!$A$2:$F$28,4,FALSE)</f>
        <v/>
      </c>
      <c r="K540" s="12">
        <f>VLOOKUP(exp_SILP!$B540,'DATI COMMESSE'!$A$2:$F$25,5,FALSE)</f>
        <v>39.94</v>
      </c>
      <c r="L540" s="12" t="str">
        <f>IF(exp_SILP!$B540="A4.10 - LEP E - ORIENTAMENTO SPECIALISTICO SKILL GAP ANALYSIS - GRUPPO 3P",0,VLOOKUP(exp_SILP!$Y540,'DATI CM'!$A$2:$F$28,6,FALSE))</f>
        <v/>
      </c>
      <c r="M540" s="12">
        <f>IFERROR(VLOOKUP(exp_SILP!$B540,'DATI CM'!$H$2:$I$16,2,FALSE)*exp_SILP!$F540,0)</f>
        <v>0</v>
      </c>
      <c r="N540" s="11" t="str">
        <f>VLOOKUP(exp_SILP!$B540,'DATI COMMESSE'!$A$2:$F$25,4,FALSE)</f>
        <v>GOL</v>
      </c>
      <c r="O540" s="13">
        <f>VLOOKUP(exp_SILP!$B540,'DATI COMMESSE'!$A$2:$F$25,5,FALSE)*exp_SILP!$F540</f>
        <v>79.88</v>
      </c>
      <c r="P540" s="11" t="str">
        <f>IF(MID(exp_SILP!$W540,10,2)&gt;"40","F","M")</f>
        <v>M</v>
      </c>
      <c r="Q540" s="27" t="s">
        <v>120</v>
      </c>
      <c r="R540" s="15" t="s">
        <v>78</v>
      </c>
      <c r="S540" s="15" t="s">
        <v>70</v>
      </c>
      <c r="T540" s="15" t="s">
        <v>58</v>
      </c>
      <c r="U540" s="15" t="s">
        <v>59</v>
      </c>
      <c r="V540" s="15" t="s">
        <v>117</v>
      </c>
      <c r="W540" s="15" t="s">
        <v>118</v>
      </c>
      <c r="X540" s="15" t="s">
        <v>119</v>
      </c>
      <c r="Y540" s="15" t="s">
        <v>18</v>
      </c>
      <c r="Z540" s="15" t="s">
        <v>63</v>
      </c>
      <c r="AA540" s="15" t="s">
        <v>64</v>
      </c>
      <c r="AB540" s="15" t="s">
        <v>65</v>
      </c>
      <c r="AC540" s="15" t="s">
        <v>82</v>
      </c>
      <c r="AD540" s="15" t="s">
        <v>59</v>
      </c>
      <c r="AE540" s="15" t="s">
        <v>59</v>
      </c>
      <c r="AF540" s="15" t="s">
        <v>59</v>
      </c>
      <c r="AG540" s="28" t="s">
        <v>76</v>
      </c>
      <c r="AH540" s="15" t="s">
        <v>120</v>
      </c>
      <c r="AI540" s="15" t="s">
        <v>83</v>
      </c>
      <c r="AJ540" s="15" t="str">
        <f>VLOOKUP(exp_SILP!$Y540,'DATI CM'!$A$2:$F$28,2,FALSE)</f>
        <v>TRZCST69B41F952V</v>
      </c>
    </row>
    <row r="541" ht="15.75" hidden="1" customHeight="1">
      <c r="A541" s="17" t="str">
        <f>IFERROR(VLOOKUP(exp_SILP!$W541,exp_utenti_P!D:D,1,FALSE),"_DA INSERIRE")</f>
        <v>SLUDND83H21Z100C</v>
      </c>
      <c r="B541" s="17" t="str">
        <f>IF(AND(exp_SILP!$S541="A.3 ORIENTAMENTO PROFESSIONALE",exp_SILP!$AD541="4.2"),"A.3 ORIENTAMENTO PROFESSIONALE (CARCERE)",
IF(AND(exp_SILP!$S541="A.3 ORIENTAMENTO PROFESSIONALE",exp_SILP!$AD541="."),"A.3 ORIENTAMENTO PROFESSIONALE (CARCERE)",
IF(AND(exp_SILP!$S541="A.4 CONSULENZA ORIENTATIVA",exp_SILP!$AD541="4.2"),"A.4 CONSULENZA ORIENTATIVA (CARCERE)",
IF(AND(exp_SILP!$S541="A.4 CONSULENZA ORIENTATIVA",exp_SILP!$AD541="."),"A.4 CONSULENZA ORIENTATIVA (CARCERE)",
IF(AND(exp_SILP!$S541="A.5 - LEP F1 - ACCOMPAGNAMENTO AL LAVORO",exp_SILP!$AD541="4.2"),"A.5 - LEP F1 - ACCOMPAGNAMENTO AL LAVORO (CARCERE)",
IF(AND(exp_SILP!$S541="A.5 - LEP F1 - ACCOMPAGNAMENTO AL LAVORO",exp_SILP!$AD541="."),"A.5 - LEP F1 - ACCOMPAGNAMENTO AL LAVORO (CARCERE)",
IF(AND(exp_SILP!$S541="A.5.2a - TUTORAGGIO TIROCINI",exp_SILP!$AD541="4.2"),"A.5.2a - TUTORAGGIO TIROCINI (CARCERE)",
exp_SILP!$S541)))))))</f>
        <v>A4.10 - LEP E - ORIENTAMENTO SPECIALISTICO SKILL GAP ANALYSIS</v>
      </c>
      <c r="C541" s="18" t="str">
        <f>CONCATENATE(VLOOKUP(exp_SILP!$B541,'DATI COMMESSE'!$A$2:$F$25,4,FALSE)," - ", VLOOKUP(exp_SILP!$B541,'DATI COMMESSE'!$A$2:$F$25,2,FALSE)," - ",VLOOKUP(exp_SILP!$B541,'DATI COMMESSE'!$A$2:$F$25,3,FALSE))</f>
        <v>GOL - 22-02-5000 - 22-12-5003</v>
      </c>
      <c r="D541" s="18" t="str">
        <f>LEFT(exp_SILP!$R541,5)</f>
        <v>11:30</v>
      </c>
      <c r="E541" s="18" t="str">
        <f>RIGHT(exp_SILP!$R541,5)</f>
        <v>13:30</v>
      </c>
      <c r="F541" s="18">
        <f>IF(exp_SILP!$AG541&gt;=60,exp_SILP!$AG541/60,exp_SILP!$AG541)</f>
        <v>2</v>
      </c>
      <c r="G541" s="18" t="str">
        <f>VLOOKUP(exp_SILP!$Y541,'DATI CM'!$A$2:$F$28,2,FALSE)</f>
        <v>TRZCST69B41F952V</v>
      </c>
      <c r="H541" s="18" t="str">
        <f>VLOOKUP(exp_SILP!$Y541,'DATI CM'!$A$2:$F$28,3,FALSE)</f>
        <v/>
      </c>
      <c r="I541" s="18" t="str">
        <f t="shared" si="1"/>
        <v>N</v>
      </c>
      <c r="J541" s="18" t="str">
        <f>VLOOKUP(exp_SILP!$Y541,'DATI CM'!$A$2:$F$28,4,FALSE)</f>
        <v/>
      </c>
      <c r="K541" s="19">
        <f>VLOOKUP(exp_SILP!$B541,'DATI COMMESSE'!$A$2:$F$25,5,FALSE)</f>
        <v>39.94</v>
      </c>
      <c r="L541" s="19" t="str">
        <f>IF(exp_SILP!$B541="A4.10 - LEP E - ORIENTAMENTO SPECIALISTICO SKILL GAP ANALYSIS - GRUPPO 3P",0,VLOOKUP(exp_SILP!$Y541,'DATI CM'!$A$2:$F$28,6,FALSE))</f>
        <v/>
      </c>
      <c r="M541" s="19">
        <f>IFERROR(VLOOKUP(exp_SILP!$B541,'DATI CM'!$H$2:$I$16,2,FALSE)*exp_SILP!$F541,0)</f>
        <v>0</v>
      </c>
      <c r="N541" s="18" t="str">
        <f>VLOOKUP(exp_SILP!$B541,'DATI COMMESSE'!$A$2:$F$25,4,FALSE)</f>
        <v>GOL</v>
      </c>
      <c r="O541" s="20">
        <f>VLOOKUP(exp_SILP!$B541,'DATI COMMESSE'!$A$2:$F$25,5,FALSE)*exp_SILP!$F541</f>
        <v>79.88</v>
      </c>
      <c r="P541" s="18" t="str">
        <f>IF(MID(exp_SILP!$W541,10,2)&gt;"40","F","M")</f>
        <v>M</v>
      </c>
      <c r="Q541" s="24" t="s">
        <v>120</v>
      </c>
      <c r="R541" s="22" t="s">
        <v>88</v>
      </c>
      <c r="S541" s="22" t="s">
        <v>70</v>
      </c>
      <c r="T541" s="22" t="s">
        <v>58</v>
      </c>
      <c r="U541" s="22" t="s">
        <v>59</v>
      </c>
      <c r="V541" s="22" t="s">
        <v>1131</v>
      </c>
      <c r="W541" s="22" t="s">
        <v>1132</v>
      </c>
      <c r="X541" s="22" t="s">
        <v>1133</v>
      </c>
      <c r="Y541" s="22" t="s">
        <v>18</v>
      </c>
      <c r="Z541" s="22" t="s">
        <v>63</v>
      </c>
      <c r="AA541" s="22" t="s">
        <v>64</v>
      </c>
      <c r="AB541" s="22" t="s">
        <v>65</v>
      </c>
      <c r="AC541" s="22" t="s">
        <v>82</v>
      </c>
      <c r="AD541" s="22" t="s">
        <v>59</v>
      </c>
      <c r="AE541" s="22" t="s">
        <v>59</v>
      </c>
      <c r="AF541" s="22" t="s">
        <v>59</v>
      </c>
      <c r="AG541" s="25" t="s">
        <v>76</v>
      </c>
      <c r="AH541" s="22" t="s">
        <v>120</v>
      </c>
      <c r="AI541" s="22" t="s">
        <v>83</v>
      </c>
      <c r="AJ541" s="22" t="str">
        <f>VLOOKUP(exp_SILP!$Y541,'DATI CM'!$A$2:$F$28,2,FALSE)</f>
        <v>TRZCST69B41F952V</v>
      </c>
    </row>
    <row r="542" ht="15.75" hidden="1" customHeight="1">
      <c r="A542" s="10" t="str">
        <f>IFERROR(VLOOKUP(exp_SILP!$W542,exp_utenti_P!D:D,1,FALSE),"_DA INSERIRE")</f>
        <v>BSTGRL78C08L219O</v>
      </c>
      <c r="B542" s="10" t="str">
        <f>IF(AND(exp_SILP!$S542="A.3 ORIENTAMENTO PROFESSIONALE",exp_SILP!$AD542="4.2"),"A.3 ORIENTAMENTO PROFESSIONALE (CARCERE)",
IF(AND(exp_SILP!$S542="A.3 ORIENTAMENTO PROFESSIONALE",exp_SILP!$AD542="."),"A.3 ORIENTAMENTO PROFESSIONALE (CARCERE)",
IF(AND(exp_SILP!$S542="A.4 CONSULENZA ORIENTATIVA",exp_SILP!$AD542="4.2"),"A.4 CONSULENZA ORIENTATIVA (CARCERE)",
IF(AND(exp_SILP!$S542="A.4 CONSULENZA ORIENTATIVA",exp_SILP!$AD542="."),"A.4 CONSULENZA ORIENTATIVA (CARCERE)",
IF(AND(exp_SILP!$S542="A.5 - LEP F1 - ACCOMPAGNAMENTO AL LAVORO",exp_SILP!$AD542="4.2"),"A.5 - LEP F1 - ACCOMPAGNAMENTO AL LAVORO (CARCERE)",
IF(AND(exp_SILP!$S542="A.5 - LEP F1 - ACCOMPAGNAMENTO AL LAVORO",exp_SILP!$AD542="."),"A.5 - LEP F1 - ACCOMPAGNAMENTO AL LAVORO (CARCERE)",
IF(AND(exp_SILP!$S542="A.5.2a - TUTORAGGIO TIROCINI",exp_SILP!$AD542="4.2"),"A.5.2a - TUTORAGGIO TIROCINI (CARCERE)",
exp_SILP!$S542)))))))</f>
        <v>A4.10 - LEP E - ORIENTAMENTO SPECIALISTICO SKILL GAP ANALYSIS</v>
      </c>
      <c r="C542" s="11" t="str">
        <f>CONCATENATE(VLOOKUP(exp_SILP!$B542,'DATI COMMESSE'!$A$2:$F$25,4,FALSE)," - ", VLOOKUP(exp_SILP!$B542,'DATI COMMESSE'!$A$2:$F$25,2,FALSE)," - ",VLOOKUP(exp_SILP!$B542,'DATI COMMESSE'!$A$2:$F$25,3,FALSE))</f>
        <v>GOL - 22-02-5000 - 22-12-5003</v>
      </c>
      <c r="D542" s="11" t="str">
        <f>LEFT(exp_SILP!$R542,5)</f>
        <v>09:00</v>
      </c>
      <c r="E542" s="11" t="str">
        <f>RIGHT(exp_SILP!$R542,5)</f>
        <v>10:00</v>
      </c>
      <c r="F542" s="11">
        <f>IF(exp_SILP!$AG542&gt;=60,exp_SILP!$AG542/60,exp_SILP!$AG542)</f>
        <v>1</v>
      </c>
      <c r="G542" s="11" t="str">
        <f>VLOOKUP(exp_SILP!$Y542,'DATI CM'!$A$2:$F$28,2,FALSE)</f>
        <v>SPDPRZ67H55L219V</v>
      </c>
      <c r="H542" s="11" t="str">
        <f>VLOOKUP(exp_SILP!$Y542,'DATI CM'!$A$2:$F$28,3,FALSE)</f>
        <v>A010</v>
      </c>
      <c r="I542" s="11" t="str">
        <f t="shared" si="1"/>
        <v>N</v>
      </c>
      <c r="J542" s="11" t="str">
        <f>VLOOKUP(exp_SILP!$Y542,'DATI CM'!$A$2:$F$28,4,FALSE)</f>
        <v>TORINO</v>
      </c>
      <c r="K542" s="12">
        <f>VLOOKUP(exp_SILP!$B542,'DATI COMMESSE'!$A$2:$F$25,5,FALSE)</f>
        <v>39.94</v>
      </c>
      <c r="L542" s="12" t="str">
        <f>IF(exp_SILP!$B542="A4.10 - LEP E - ORIENTAMENTO SPECIALISTICO SKILL GAP ANALYSIS - GRUPPO 3P",0,VLOOKUP(exp_SILP!$Y542,'DATI CM'!$A$2:$F$28,6,FALSE))</f>
        <v/>
      </c>
      <c r="M542" s="12">
        <f>IFERROR(VLOOKUP(exp_SILP!$B542,'DATI CM'!$H$2:$I$16,2,FALSE)*exp_SILP!$F542,0)</f>
        <v>0</v>
      </c>
      <c r="N542" s="11" t="str">
        <f>VLOOKUP(exp_SILP!$B542,'DATI COMMESSE'!$A$2:$F$25,4,FALSE)</f>
        <v>GOL</v>
      </c>
      <c r="O542" s="13">
        <f>VLOOKUP(exp_SILP!$B542,'DATI COMMESSE'!$A$2:$F$25,5,FALSE)*exp_SILP!$F542</f>
        <v>39.94</v>
      </c>
      <c r="P542" s="11" t="str">
        <f>IF(MID(exp_SILP!$W542,10,2)&gt;"40","F","M")</f>
        <v>M</v>
      </c>
      <c r="Q542" s="27" t="s">
        <v>120</v>
      </c>
      <c r="R542" s="15" t="s">
        <v>203</v>
      </c>
      <c r="S542" s="15" t="s">
        <v>70</v>
      </c>
      <c r="T542" s="15" t="s">
        <v>58</v>
      </c>
      <c r="U542" s="15" t="s">
        <v>59</v>
      </c>
      <c r="V542" s="15" t="s">
        <v>1134</v>
      </c>
      <c r="W542" s="15" t="s">
        <v>1135</v>
      </c>
      <c r="X542" s="15" t="s">
        <v>1136</v>
      </c>
      <c r="Y542" s="15" t="s">
        <v>17</v>
      </c>
      <c r="Z542" s="15" t="s">
        <v>63</v>
      </c>
      <c r="AA542" s="15" t="s">
        <v>64</v>
      </c>
      <c r="AB542" s="15" t="s">
        <v>65</v>
      </c>
      <c r="AC542" s="15" t="s">
        <v>135</v>
      </c>
      <c r="AD542" s="15" t="s">
        <v>59</v>
      </c>
      <c r="AE542" s="15" t="s">
        <v>59</v>
      </c>
      <c r="AF542" s="15" t="s">
        <v>431</v>
      </c>
      <c r="AG542" s="28" t="s">
        <v>67</v>
      </c>
      <c r="AH542" s="15" t="s">
        <v>120</v>
      </c>
      <c r="AI542" s="15" t="s">
        <v>137</v>
      </c>
      <c r="AJ542" s="15" t="str">
        <f>VLOOKUP(exp_SILP!$Y542,'DATI CM'!$A$2:$F$28,2,FALSE)</f>
        <v>SPDPRZ67H55L219V</v>
      </c>
    </row>
    <row r="543" ht="15.75" hidden="1" customHeight="1">
      <c r="A543" s="17" t="str">
        <f>IFERROR(VLOOKUP(exp_SILP!$W543,exp_utenti_P!D:D,1,FALSE),"_DA INSERIRE")</f>
        <v>CCISFI61C23Z129N</v>
      </c>
      <c r="B543" s="17" t="str">
        <f>IF(AND(exp_SILP!$S543="A.3 ORIENTAMENTO PROFESSIONALE",exp_SILP!$AD543="4.2"),"A.3 ORIENTAMENTO PROFESSIONALE (CARCERE)",
IF(AND(exp_SILP!$S543="A.3 ORIENTAMENTO PROFESSIONALE",exp_SILP!$AD543="."),"A.3 ORIENTAMENTO PROFESSIONALE (CARCERE)",
IF(AND(exp_SILP!$S543="A.4 CONSULENZA ORIENTATIVA",exp_SILP!$AD543="4.2"),"A.4 CONSULENZA ORIENTATIVA (CARCERE)",
IF(AND(exp_SILP!$S543="A.4 CONSULENZA ORIENTATIVA",exp_SILP!$AD543="."),"A.4 CONSULENZA ORIENTATIVA (CARCERE)",
IF(AND(exp_SILP!$S543="A.5 - LEP F1 - ACCOMPAGNAMENTO AL LAVORO",exp_SILP!$AD543="4.2"),"A.5 - LEP F1 - ACCOMPAGNAMENTO AL LAVORO (CARCERE)",
IF(AND(exp_SILP!$S543="A.5 - LEP F1 - ACCOMPAGNAMENTO AL LAVORO",exp_SILP!$AD543="."),"A.5 - LEP F1 - ACCOMPAGNAMENTO AL LAVORO (CARCERE)",
IF(AND(exp_SILP!$S543="A.5.2a - TUTORAGGIO TIROCINI",exp_SILP!$AD543="4.2"),"A.5.2a - TUTORAGGIO TIROCINI (CARCERE)",
exp_SILP!$S543)))))))</f>
        <v>A4.10 - LEP E - ORIENTAMENTO SPECIALISTICO SKILL GAP ANALYSIS</v>
      </c>
      <c r="C543" s="18" t="str">
        <f>CONCATENATE(VLOOKUP(exp_SILP!$B543,'DATI COMMESSE'!$A$2:$F$25,4,FALSE)," - ", VLOOKUP(exp_SILP!$B543,'DATI COMMESSE'!$A$2:$F$25,2,FALSE)," - ",VLOOKUP(exp_SILP!$B543,'DATI COMMESSE'!$A$2:$F$25,3,FALSE))</f>
        <v>GOL - 22-02-5000 - 22-12-5003</v>
      </c>
      <c r="D543" s="18" t="str">
        <f>LEFT(exp_SILP!$R543,5)</f>
        <v>12:00</v>
      </c>
      <c r="E543" s="18" t="str">
        <f>RIGHT(exp_SILP!$R543,5)</f>
        <v>13:00</v>
      </c>
      <c r="F543" s="18">
        <f>IF(exp_SILP!$AG543&gt;=60,exp_SILP!$AG543/60,exp_SILP!$AG543)</f>
        <v>1</v>
      </c>
      <c r="G543" s="18" t="str">
        <f>VLOOKUP(exp_SILP!$Y543,'DATI CM'!$A$2:$F$28,2,FALSE)</f>
        <v>PNFMRT85H50A859E</v>
      </c>
      <c r="H543" s="18" t="str">
        <f>VLOOKUP(exp_SILP!$Y543,'DATI CM'!$A$2:$F$28,3,FALSE)</f>
        <v>A011</v>
      </c>
      <c r="I543" s="18" t="str">
        <f t="shared" si="1"/>
        <v>N</v>
      </c>
      <c r="J543" s="18" t="str">
        <f>VLOOKUP(exp_SILP!$Y543,'DATI CM'!$A$2:$F$28,4,FALSE)</f>
        <v>BIELLA</v>
      </c>
      <c r="K543" s="19">
        <f>VLOOKUP(exp_SILP!$B543,'DATI COMMESSE'!$A$2:$F$25,5,FALSE)</f>
        <v>39.94</v>
      </c>
      <c r="L543" s="19">
        <f>IF(exp_SILP!$B543="A4.10 - LEP E - ORIENTAMENTO SPECIALISTICO SKILL GAP ANALYSIS - GRUPPO 3P",0,VLOOKUP(exp_SILP!$Y543,'DATI CM'!$A$2:$F$28,6,FALSE))</f>
        <v>25</v>
      </c>
      <c r="M543" s="19">
        <f>IFERROR(VLOOKUP(exp_SILP!$B543,'DATI CM'!$H$2:$I$16,2,FALSE)*exp_SILP!$F543,0)</f>
        <v>0</v>
      </c>
      <c r="N543" s="18" t="str">
        <f>VLOOKUP(exp_SILP!$B543,'DATI COMMESSE'!$A$2:$F$25,4,FALSE)</f>
        <v>GOL</v>
      </c>
      <c r="O543" s="20">
        <f>VLOOKUP(exp_SILP!$B543,'DATI COMMESSE'!$A$2:$F$25,5,FALSE)*exp_SILP!$F543</f>
        <v>39.94</v>
      </c>
      <c r="P543" s="18" t="str">
        <f>IF(MID(exp_SILP!$W543,10,2)&gt;"40","F","M")</f>
        <v>M</v>
      </c>
      <c r="Q543" s="24" t="s">
        <v>120</v>
      </c>
      <c r="R543" s="22" t="s">
        <v>102</v>
      </c>
      <c r="S543" s="22" t="s">
        <v>70</v>
      </c>
      <c r="T543" s="22" t="s">
        <v>58</v>
      </c>
      <c r="U543" s="22" t="s">
        <v>59</v>
      </c>
      <c r="V543" s="22" t="s">
        <v>301</v>
      </c>
      <c r="W543" s="22" t="s">
        <v>302</v>
      </c>
      <c r="X543" s="22" t="s">
        <v>303</v>
      </c>
      <c r="Y543" s="22" t="s">
        <v>15</v>
      </c>
      <c r="Z543" s="22" t="s">
        <v>63</v>
      </c>
      <c r="AA543" s="22" t="s">
        <v>64</v>
      </c>
      <c r="AB543" s="22" t="s">
        <v>65</v>
      </c>
      <c r="AC543" s="22" t="s">
        <v>66</v>
      </c>
      <c r="AD543" s="22" t="s">
        <v>59</v>
      </c>
      <c r="AE543" s="22" t="s">
        <v>59</v>
      </c>
      <c r="AF543" s="22" t="s">
        <v>59</v>
      </c>
      <c r="AG543" s="25" t="s">
        <v>67</v>
      </c>
      <c r="AH543" s="22" t="s">
        <v>120</v>
      </c>
      <c r="AI543" s="22" t="s">
        <v>68</v>
      </c>
      <c r="AJ543" s="22" t="str">
        <f>VLOOKUP(exp_SILP!$Y543,'DATI CM'!$A$2:$F$28,2,FALSE)</f>
        <v>PNFMRT85H50A859E</v>
      </c>
    </row>
    <row r="544" ht="15.75" hidden="1" customHeight="1">
      <c r="A544" s="10" t="str">
        <f>IFERROR(VLOOKUP(exp_SILP!$W544,exp_utenti_P!D:D,1,FALSE),"_DA INSERIRE")</f>
        <v>CMLGDI95P57D938J</v>
      </c>
      <c r="B544" s="10" t="str">
        <f>IF(AND(exp_SILP!$S544="A.3 ORIENTAMENTO PROFESSIONALE",exp_SILP!$AD544="4.2"),"A.3 ORIENTAMENTO PROFESSIONALE (CARCERE)",
IF(AND(exp_SILP!$S544="A.3 ORIENTAMENTO PROFESSIONALE",exp_SILP!$AD544="."),"A.3 ORIENTAMENTO PROFESSIONALE (CARCERE)",
IF(AND(exp_SILP!$S544="A.4 CONSULENZA ORIENTATIVA",exp_SILP!$AD544="4.2"),"A.4 CONSULENZA ORIENTATIVA (CARCERE)",
IF(AND(exp_SILP!$S544="A.4 CONSULENZA ORIENTATIVA",exp_SILP!$AD544="."),"A.4 CONSULENZA ORIENTATIVA (CARCERE)",
IF(AND(exp_SILP!$S544="A.5 - LEP F1 - ACCOMPAGNAMENTO AL LAVORO",exp_SILP!$AD544="4.2"),"A.5 - LEP F1 - ACCOMPAGNAMENTO AL LAVORO (CARCERE)",
IF(AND(exp_SILP!$S544="A.5 - LEP F1 - ACCOMPAGNAMENTO AL LAVORO",exp_SILP!$AD544="."),"A.5 - LEP F1 - ACCOMPAGNAMENTO AL LAVORO (CARCERE)",
IF(AND(exp_SILP!$S544="A.5.2a - TUTORAGGIO TIROCINI",exp_SILP!$AD544="4.2"),"A.5.2a - TUTORAGGIO TIROCINI (CARCERE)",
exp_SILP!$S544)))))))</f>
        <v>A4.10 - LEP E - ORIENTAMENTO SPECIALISTICO SKILL GAP ANALYSIS</v>
      </c>
      <c r="C544" s="11" t="str">
        <f>CONCATENATE(VLOOKUP(exp_SILP!$B544,'DATI COMMESSE'!$A$2:$F$25,4,FALSE)," - ", VLOOKUP(exp_SILP!$B544,'DATI COMMESSE'!$A$2:$F$25,2,FALSE)," - ",VLOOKUP(exp_SILP!$B544,'DATI COMMESSE'!$A$2:$F$25,3,FALSE))</f>
        <v>GOL - 22-02-5000 - 22-12-5003</v>
      </c>
      <c r="D544" s="11" t="str">
        <f>LEFT(exp_SILP!$R544,5)</f>
        <v>14:00</v>
      </c>
      <c r="E544" s="11" t="str">
        <f>RIGHT(exp_SILP!$R544,5)</f>
        <v>15:00</v>
      </c>
      <c r="F544" s="11">
        <f>IF(exp_SILP!$AG544&gt;=60,exp_SILP!$AG544/60,exp_SILP!$AG544)</f>
        <v>1</v>
      </c>
      <c r="G544" s="11" t="str">
        <f>VLOOKUP(exp_SILP!$Y544,'DATI CM'!$A$2:$F$28,2,FALSE)</f>
        <v>PNFMRT85H50A859E</v>
      </c>
      <c r="H544" s="11" t="str">
        <f>VLOOKUP(exp_SILP!$Y544,'DATI CM'!$A$2:$F$28,3,FALSE)</f>
        <v>A011</v>
      </c>
      <c r="I544" s="11" t="str">
        <f t="shared" si="1"/>
        <v>N</v>
      </c>
      <c r="J544" s="11" t="str">
        <f>VLOOKUP(exp_SILP!$Y544,'DATI CM'!$A$2:$F$28,4,FALSE)</f>
        <v>BIELLA</v>
      </c>
      <c r="K544" s="12">
        <f>VLOOKUP(exp_SILP!$B544,'DATI COMMESSE'!$A$2:$F$25,5,FALSE)</f>
        <v>39.94</v>
      </c>
      <c r="L544" s="12">
        <f>IF(exp_SILP!$B544="A4.10 - LEP E - ORIENTAMENTO SPECIALISTICO SKILL GAP ANALYSIS - GRUPPO 3P",0,VLOOKUP(exp_SILP!$Y544,'DATI CM'!$A$2:$F$28,6,FALSE))</f>
        <v>25</v>
      </c>
      <c r="M544" s="12">
        <f>IFERROR(VLOOKUP(exp_SILP!$B544,'DATI CM'!$H$2:$I$16,2,FALSE)*exp_SILP!$F544,0)</f>
        <v>0</v>
      </c>
      <c r="N544" s="11" t="str">
        <f>VLOOKUP(exp_SILP!$B544,'DATI COMMESSE'!$A$2:$F$25,4,FALSE)</f>
        <v>GOL</v>
      </c>
      <c r="O544" s="13">
        <f>VLOOKUP(exp_SILP!$B544,'DATI COMMESSE'!$A$2:$F$25,5,FALSE)*exp_SILP!$F544</f>
        <v>39.94</v>
      </c>
      <c r="P544" s="11" t="str">
        <f>IF(MID(exp_SILP!$W544,10,2)&gt;"40","F","M")</f>
        <v>F</v>
      </c>
      <c r="Q544" s="27" t="s">
        <v>120</v>
      </c>
      <c r="R544" s="15" t="s">
        <v>56</v>
      </c>
      <c r="S544" s="15" t="s">
        <v>70</v>
      </c>
      <c r="T544" s="15" t="s">
        <v>58</v>
      </c>
      <c r="U544" s="15" t="s">
        <v>59</v>
      </c>
      <c r="V544" s="15" t="s">
        <v>398</v>
      </c>
      <c r="W544" s="15" t="s">
        <v>399</v>
      </c>
      <c r="X544" s="15" t="s">
        <v>400</v>
      </c>
      <c r="Y544" s="15" t="s">
        <v>15</v>
      </c>
      <c r="Z544" s="15" t="s">
        <v>63</v>
      </c>
      <c r="AA544" s="15" t="s">
        <v>64</v>
      </c>
      <c r="AB544" s="15" t="s">
        <v>65</v>
      </c>
      <c r="AC544" s="15" t="s">
        <v>66</v>
      </c>
      <c r="AD544" s="15" t="s">
        <v>59</v>
      </c>
      <c r="AE544" s="15" t="s">
        <v>59</v>
      </c>
      <c r="AF544" s="15" t="s">
        <v>59</v>
      </c>
      <c r="AG544" s="28" t="s">
        <v>67</v>
      </c>
      <c r="AH544" s="15" t="s">
        <v>120</v>
      </c>
      <c r="AI544" s="15" t="s">
        <v>68</v>
      </c>
      <c r="AJ544" s="15" t="str">
        <f>VLOOKUP(exp_SILP!$Y544,'DATI CM'!$A$2:$F$28,2,FALSE)</f>
        <v>PNFMRT85H50A859E</v>
      </c>
    </row>
    <row r="545" ht="15.75" customHeight="1">
      <c r="A545" s="17" t="str">
        <f>IFERROR(VLOOKUP(exp_SILP!$W545,exp_utenti_P!D:D,1,FALSE),"_DA INSERIRE")</f>
        <v>CVNGPP74P69L219D</v>
      </c>
      <c r="B545" s="17" t="str">
        <f>IF(AND(exp_SILP!$S545="A.3 ORIENTAMENTO PROFESSIONALE",exp_SILP!$AD545="4.2"),"A.3 ORIENTAMENTO PROFESSIONALE (CARCERE)",
IF(AND(exp_SILP!$S545="A.3 ORIENTAMENTO PROFESSIONALE",exp_SILP!$AD545="."),"A.3 ORIENTAMENTO PROFESSIONALE (CARCERE)",
IF(AND(exp_SILP!$S545="A.4 CONSULENZA ORIENTATIVA",exp_SILP!$AD545="4.2"),"A.4 CONSULENZA ORIENTATIVA (CARCERE)",
IF(AND(exp_SILP!$S545="A.4 CONSULENZA ORIENTATIVA",exp_SILP!$AD545="."),"A.4 CONSULENZA ORIENTATIVA (CARCERE)",
IF(AND(exp_SILP!$S545="A.5 - LEP F1 - ACCOMPAGNAMENTO AL LAVORO",exp_SILP!$AD545="4.2"),"A.5 - LEP F1 - ACCOMPAGNAMENTO AL LAVORO (CARCERE)",
IF(AND(exp_SILP!$S545="A.5 - LEP F1 - ACCOMPAGNAMENTO AL LAVORO",exp_SILP!$AD545="."),"A.5 - LEP F1 - ACCOMPAGNAMENTO AL LAVORO (CARCERE)",
IF(AND(exp_SILP!$S545="A.5.2a - TUTORAGGIO TIROCINI",exp_SILP!$AD545="4.2"),"A.5.2a - TUTORAGGIO TIROCINI (CARCERE)",
exp_SILP!$S545)))))))</f>
        <v>A4.10 - LEP E - ORIENTAMENTO SPECIALISTICO SKILL GAP ANALYSIS</v>
      </c>
      <c r="C545" s="18" t="str">
        <f>CONCATENATE(VLOOKUP(exp_SILP!$B545,'DATI COMMESSE'!$A$2:$F$25,4,FALSE)," - ", VLOOKUP(exp_SILP!$B545,'DATI COMMESSE'!$A$2:$F$25,2,FALSE)," - ",VLOOKUP(exp_SILP!$B545,'DATI COMMESSE'!$A$2:$F$25,3,FALSE))</f>
        <v>GOL - 22-02-5000 - 22-12-5003</v>
      </c>
      <c r="D545" s="18" t="str">
        <f>LEFT(exp_SILP!$R545,5)</f>
        <v>09:00</v>
      </c>
      <c r="E545" s="18" t="str">
        <f>RIGHT(exp_SILP!$R545,5)</f>
        <v>10:00</v>
      </c>
      <c r="F545" s="18">
        <f>IF(exp_SILP!$AG545&gt;=60,exp_SILP!$AG545/60,exp_SILP!$AG545)</f>
        <v>1</v>
      </c>
      <c r="G545" s="18" t="str">
        <f>VLOOKUP(exp_SILP!$Y545,'DATI CM'!$A$2:$F$28,2,FALSE)</f>
        <v>MNRCLD73B46G674U</v>
      </c>
      <c r="H545" s="18" t="str">
        <f>VLOOKUP(exp_SILP!$Y545,'DATI CM'!$A$2:$F$28,3,FALSE)</f>
        <v>A011</v>
      </c>
      <c r="I545" s="18" t="str">
        <f t="shared" si="1"/>
        <v>N</v>
      </c>
      <c r="J545" s="18" t="str">
        <f>VLOOKUP(exp_SILP!$Y545,'DATI CM'!$A$2:$F$28,4,FALSE)</f>
        <v>TORINO</v>
      </c>
      <c r="K545" s="19">
        <f>VLOOKUP(exp_SILP!$B545,'DATI COMMESSE'!$A$2:$F$25,5,FALSE)</f>
        <v>39.94</v>
      </c>
      <c r="L545" s="19">
        <f>IF(exp_SILP!$B545="A4.10 - LEP E - ORIENTAMENTO SPECIALISTICO SKILL GAP ANALYSIS - GRUPPO 3P",0,VLOOKUP(exp_SILP!$Y545,'DATI CM'!$A$2:$F$28,6,FALSE))</f>
        <v>25</v>
      </c>
      <c r="M545" s="19">
        <f>IFERROR(VLOOKUP(exp_SILP!$B545,'DATI CM'!$H$2:$I$16,2,FALSE)*exp_SILP!$F545,0)</f>
        <v>0</v>
      </c>
      <c r="N545" s="18" t="str">
        <f>VLOOKUP(exp_SILP!$B545,'DATI COMMESSE'!$A$2:$F$25,4,FALSE)</f>
        <v>GOL</v>
      </c>
      <c r="O545" s="20">
        <f>VLOOKUP(exp_SILP!$B545,'DATI COMMESSE'!$A$2:$F$25,5,FALSE)*exp_SILP!$F545</f>
        <v>39.94</v>
      </c>
      <c r="P545" s="18" t="str">
        <f>IF(MID(exp_SILP!$W545,10,2)&gt;"40","F","M")</f>
        <v>F</v>
      </c>
      <c r="Q545" s="24" t="s">
        <v>120</v>
      </c>
      <c r="R545" s="22" t="s">
        <v>203</v>
      </c>
      <c r="S545" s="22" t="s">
        <v>70</v>
      </c>
      <c r="T545" s="22" t="s">
        <v>58</v>
      </c>
      <c r="U545" s="22" t="s">
        <v>59</v>
      </c>
      <c r="V545" s="22" t="s">
        <v>1049</v>
      </c>
      <c r="W545" s="22" t="s">
        <v>1050</v>
      </c>
      <c r="X545" s="22" t="s">
        <v>1051</v>
      </c>
      <c r="Y545" s="22" t="s">
        <v>14</v>
      </c>
      <c r="Z545" s="22" t="s">
        <v>63</v>
      </c>
      <c r="AA545" s="22" t="s">
        <v>64</v>
      </c>
      <c r="AB545" s="22" t="s">
        <v>65</v>
      </c>
      <c r="AC545" s="22" t="s">
        <v>135</v>
      </c>
      <c r="AD545" s="22" t="s">
        <v>59</v>
      </c>
      <c r="AE545" s="22" t="s">
        <v>59</v>
      </c>
      <c r="AF545" s="22" t="s">
        <v>156</v>
      </c>
      <c r="AG545" s="25" t="s">
        <v>67</v>
      </c>
      <c r="AH545" s="22" t="s">
        <v>1130</v>
      </c>
      <c r="AI545" s="22" t="s">
        <v>158</v>
      </c>
      <c r="AJ545" s="22" t="str">
        <f>VLOOKUP(exp_SILP!$Y545,'DATI CM'!$A$2:$F$28,2,FALSE)</f>
        <v>MNRCLD73B46G674U</v>
      </c>
    </row>
    <row r="546" ht="15.75" hidden="1" customHeight="1">
      <c r="A546" s="10" t="str">
        <f>IFERROR(VLOOKUP(exp_SILP!$W546,exp_utenti_P!D:D,1,FALSE),"_DA INSERIRE")</f>
        <v>FRNGPP76S12A859E</v>
      </c>
      <c r="B546" s="10" t="str">
        <f>IF(AND(exp_SILP!$S546="A.3 ORIENTAMENTO PROFESSIONALE",exp_SILP!$AD546="4.2"),"A.3 ORIENTAMENTO PROFESSIONALE (CARCERE)",
IF(AND(exp_SILP!$S546="A.3 ORIENTAMENTO PROFESSIONALE",exp_SILP!$AD546="."),"A.3 ORIENTAMENTO PROFESSIONALE (CARCERE)",
IF(AND(exp_SILP!$S546="A.4 CONSULENZA ORIENTATIVA",exp_SILP!$AD546="4.2"),"A.4 CONSULENZA ORIENTATIVA (CARCERE)",
IF(AND(exp_SILP!$S546="A.4 CONSULENZA ORIENTATIVA",exp_SILP!$AD546="."),"A.4 CONSULENZA ORIENTATIVA (CARCERE)",
IF(AND(exp_SILP!$S546="A.5 - LEP F1 - ACCOMPAGNAMENTO AL LAVORO",exp_SILP!$AD546="4.2"),"A.5 - LEP F1 - ACCOMPAGNAMENTO AL LAVORO (CARCERE)",
IF(AND(exp_SILP!$S546="A.5 - LEP F1 - ACCOMPAGNAMENTO AL LAVORO",exp_SILP!$AD546="."),"A.5 - LEP F1 - ACCOMPAGNAMENTO AL LAVORO (CARCERE)",
IF(AND(exp_SILP!$S546="A.5.2a - TUTORAGGIO TIROCINI",exp_SILP!$AD546="4.2"),"A.5.2a - TUTORAGGIO TIROCINI (CARCERE)",
exp_SILP!$S546)))))))</f>
        <v>A4.10 - LEP E - ORIENTAMENTO SPECIALISTICO SKILL GAP ANALYSIS</v>
      </c>
      <c r="C546" s="11" t="str">
        <f>CONCATENATE(VLOOKUP(exp_SILP!$B546,'DATI COMMESSE'!$A$2:$F$25,4,FALSE)," - ", VLOOKUP(exp_SILP!$B546,'DATI COMMESSE'!$A$2:$F$25,2,FALSE)," - ",VLOOKUP(exp_SILP!$B546,'DATI COMMESSE'!$A$2:$F$25,3,FALSE))</f>
        <v>GOL - 22-02-5000 - 22-12-5003</v>
      </c>
      <c r="D546" s="11" t="str">
        <f>LEFT(exp_SILP!$R546,5)</f>
        <v>13:00</v>
      </c>
      <c r="E546" s="11" t="str">
        <f>RIGHT(exp_SILP!$R546,5)</f>
        <v>14:00</v>
      </c>
      <c r="F546" s="11">
        <f>IF(exp_SILP!$AG546&gt;=60,exp_SILP!$AG546/60,exp_SILP!$AG546)</f>
        <v>1</v>
      </c>
      <c r="G546" s="11" t="str">
        <f>VLOOKUP(exp_SILP!$Y546,'DATI CM'!$A$2:$F$28,2,FALSE)</f>
        <v>PNFMRT85H50A859E</v>
      </c>
      <c r="H546" s="11" t="str">
        <f>VLOOKUP(exp_SILP!$Y546,'DATI CM'!$A$2:$F$28,3,FALSE)</f>
        <v>A011</v>
      </c>
      <c r="I546" s="11" t="str">
        <f t="shared" si="1"/>
        <v>N</v>
      </c>
      <c r="J546" s="11" t="str">
        <f>VLOOKUP(exp_SILP!$Y546,'DATI CM'!$A$2:$F$28,4,FALSE)</f>
        <v>BIELLA</v>
      </c>
      <c r="K546" s="12">
        <f>VLOOKUP(exp_SILP!$B546,'DATI COMMESSE'!$A$2:$F$25,5,FALSE)</f>
        <v>39.94</v>
      </c>
      <c r="L546" s="12">
        <f>IF(exp_SILP!$B546="A4.10 - LEP E - ORIENTAMENTO SPECIALISTICO SKILL GAP ANALYSIS - GRUPPO 3P",0,VLOOKUP(exp_SILP!$Y546,'DATI CM'!$A$2:$F$28,6,FALSE))</f>
        <v>25</v>
      </c>
      <c r="M546" s="12">
        <f>IFERROR(VLOOKUP(exp_SILP!$B546,'DATI CM'!$H$2:$I$16,2,FALSE)*exp_SILP!$F546,0)</f>
        <v>0</v>
      </c>
      <c r="N546" s="11" t="str">
        <f>VLOOKUP(exp_SILP!$B546,'DATI COMMESSE'!$A$2:$F$25,4,FALSE)</f>
        <v>GOL</v>
      </c>
      <c r="O546" s="13">
        <f>VLOOKUP(exp_SILP!$B546,'DATI COMMESSE'!$A$2:$F$25,5,FALSE)*exp_SILP!$F546</f>
        <v>39.94</v>
      </c>
      <c r="P546" s="11" t="str">
        <f>IF(MID(exp_SILP!$W546,10,2)&gt;"40","F","M")</f>
        <v>M</v>
      </c>
      <c r="Q546" s="27" t="s">
        <v>120</v>
      </c>
      <c r="R546" s="15" t="s">
        <v>159</v>
      </c>
      <c r="S546" s="15" t="s">
        <v>70</v>
      </c>
      <c r="T546" s="15" t="s">
        <v>58</v>
      </c>
      <c r="U546" s="15" t="s">
        <v>59</v>
      </c>
      <c r="V546" s="15" t="s">
        <v>282</v>
      </c>
      <c r="W546" s="15" t="s">
        <v>283</v>
      </c>
      <c r="X546" s="15" t="s">
        <v>284</v>
      </c>
      <c r="Y546" s="15" t="s">
        <v>15</v>
      </c>
      <c r="Z546" s="15" t="s">
        <v>63</v>
      </c>
      <c r="AA546" s="15" t="s">
        <v>64</v>
      </c>
      <c r="AB546" s="15" t="s">
        <v>65</v>
      </c>
      <c r="AC546" s="15" t="s">
        <v>66</v>
      </c>
      <c r="AD546" s="15" t="s">
        <v>59</v>
      </c>
      <c r="AE546" s="15" t="s">
        <v>59</v>
      </c>
      <c r="AF546" s="15" t="s">
        <v>59</v>
      </c>
      <c r="AG546" s="28" t="s">
        <v>67</v>
      </c>
      <c r="AH546" s="15" t="s">
        <v>120</v>
      </c>
      <c r="AI546" s="15" t="s">
        <v>68</v>
      </c>
      <c r="AJ546" s="15" t="str">
        <f>VLOOKUP(exp_SILP!$Y546,'DATI CM'!$A$2:$F$28,2,FALSE)</f>
        <v>PNFMRT85H50A859E</v>
      </c>
    </row>
    <row r="547" ht="15.75" hidden="1" customHeight="1">
      <c r="A547" s="17" t="str">
        <f>IFERROR(VLOOKUP(exp_SILP!$W547,exp_utenti_P!D:D,1,FALSE),"_DA INSERIRE")</f>
        <v>VAINMR71B60H355E</v>
      </c>
      <c r="B547" s="17" t="str">
        <f>IF(AND(exp_SILP!$S547="A.3 ORIENTAMENTO PROFESSIONALE",exp_SILP!$AD547="4.2"),"A.3 ORIENTAMENTO PROFESSIONALE (CARCERE)",
IF(AND(exp_SILP!$S547="A.3 ORIENTAMENTO PROFESSIONALE",exp_SILP!$AD547="."),"A.3 ORIENTAMENTO PROFESSIONALE (CARCERE)",
IF(AND(exp_SILP!$S547="A.4 CONSULENZA ORIENTATIVA",exp_SILP!$AD547="4.2"),"A.4 CONSULENZA ORIENTATIVA (CARCERE)",
IF(AND(exp_SILP!$S547="A.4 CONSULENZA ORIENTATIVA",exp_SILP!$AD547="."),"A.4 CONSULENZA ORIENTATIVA (CARCERE)",
IF(AND(exp_SILP!$S547="A.5 - LEP F1 - ACCOMPAGNAMENTO AL LAVORO",exp_SILP!$AD547="4.2"),"A.5 - LEP F1 - ACCOMPAGNAMENTO AL LAVORO (CARCERE)",
IF(AND(exp_SILP!$S547="A.5 - LEP F1 - ACCOMPAGNAMENTO AL LAVORO",exp_SILP!$AD547="."),"A.5 - LEP F1 - ACCOMPAGNAMENTO AL LAVORO (CARCERE)",
IF(AND(exp_SILP!$S547="A.5.2a - TUTORAGGIO TIROCINI",exp_SILP!$AD547="4.2"),"A.5.2a - TUTORAGGIO TIROCINI (CARCERE)",
exp_SILP!$S547)))))))</f>
        <v>A4.10 - LEP E - ORIENTAMENTO SPECIALISTICO SKILL GAP ANALYSIS</v>
      </c>
      <c r="C547" s="18" t="str">
        <f>CONCATENATE(VLOOKUP(exp_SILP!$B547,'DATI COMMESSE'!$A$2:$F$25,4,FALSE)," - ", VLOOKUP(exp_SILP!$B547,'DATI COMMESSE'!$A$2:$F$25,2,FALSE)," - ",VLOOKUP(exp_SILP!$B547,'DATI COMMESSE'!$A$2:$F$25,3,FALSE))</f>
        <v>GOL - 22-02-5000 - 22-12-5003</v>
      </c>
      <c r="D547" s="18" t="str">
        <f>LEFT(exp_SILP!$R547,5)</f>
        <v>09:00</v>
      </c>
      <c r="E547" s="18" t="str">
        <f>RIGHT(exp_SILP!$R547,5)</f>
        <v>13:00</v>
      </c>
      <c r="F547" s="18">
        <f>IF(exp_SILP!$AG547&gt;=60,exp_SILP!$AG547/60,exp_SILP!$AG547)</f>
        <v>4</v>
      </c>
      <c r="G547" s="18" t="str">
        <f>VLOOKUP(exp_SILP!$Y547,'DATI CM'!$A$2:$F$28,2,FALSE)</f>
        <v>DNRSMN97E58L219U</v>
      </c>
      <c r="H547" s="18" t="str">
        <f>VLOOKUP(exp_SILP!$Y547,'DATI CM'!$A$2:$F$28,3,FALSE)</f>
        <v/>
      </c>
      <c r="I547" s="18" t="str">
        <f t="shared" si="1"/>
        <v>N</v>
      </c>
      <c r="J547" s="18" t="str">
        <f>VLOOKUP(exp_SILP!$Y547,'DATI CM'!$A$2:$F$28,4,FALSE)</f>
        <v/>
      </c>
      <c r="K547" s="19">
        <f>VLOOKUP(exp_SILP!$B547,'DATI COMMESSE'!$A$2:$F$25,5,FALSE)</f>
        <v>39.94</v>
      </c>
      <c r="L547" s="19" t="str">
        <f>IF(exp_SILP!$B547="A4.10 - LEP E - ORIENTAMENTO SPECIALISTICO SKILL GAP ANALYSIS - GRUPPO 3P",0,VLOOKUP(exp_SILP!$Y547,'DATI CM'!$A$2:$F$28,6,FALSE))</f>
        <v/>
      </c>
      <c r="M547" s="19">
        <f>IFERROR(VLOOKUP(exp_SILP!$B547,'DATI CM'!$H$2:$I$16,2,FALSE)*exp_SILP!$F547,0)</f>
        <v>0</v>
      </c>
      <c r="N547" s="18" t="str">
        <f>VLOOKUP(exp_SILP!$B547,'DATI COMMESSE'!$A$2:$F$25,4,FALSE)</f>
        <v>GOL</v>
      </c>
      <c r="O547" s="20">
        <f>VLOOKUP(exp_SILP!$B547,'DATI COMMESSE'!$A$2:$F$25,5,FALSE)*exp_SILP!$F547</f>
        <v>159.76</v>
      </c>
      <c r="P547" s="18" t="str">
        <f>IF(MID(exp_SILP!$W547,10,2)&gt;"40","F","M")</f>
        <v>F</v>
      </c>
      <c r="Q547" s="24" t="s">
        <v>120</v>
      </c>
      <c r="R547" s="22" t="s">
        <v>574</v>
      </c>
      <c r="S547" s="22" t="s">
        <v>70</v>
      </c>
      <c r="T547" s="22" t="s">
        <v>58</v>
      </c>
      <c r="U547" s="22" t="s">
        <v>59</v>
      </c>
      <c r="V547" s="22" t="s">
        <v>571</v>
      </c>
      <c r="W547" s="22" t="s">
        <v>572</v>
      </c>
      <c r="X547" s="22" t="s">
        <v>573</v>
      </c>
      <c r="Y547" s="22" t="s">
        <v>8</v>
      </c>
      <c r="Z547" s="22" t="s">
        <v>63</v>
      </c>
      <c r="AA547" s="22" t="s">
        <v>64</v>
      </c>
      <c r="AB547" s="22" t="s">
        <v>65</v>
      </c>
      <c r="AC547" s="22" t="s">
        <v>135</v>
      </c>
      <c r="AD547" s="22" t="s">
        <v>59</v>
      </c>
      <c r="AE547" s="22" t="s">
        <v>59</v>
      </c>
      <c r="AF547" s="22" t="s">
        <v>59</v>
      </c>
      <c r="AG547" s="25" t="s">
        <v>136</v>
      </c>
      <c r="AH547" s="22" t="s">
        <v>120</v>
      </c>
      <c r="AI547" s="22" t="s">
        <v>143</v>
      </c>
      <c r="AJ547" s="22" t="str">
        <f>VLOOKUP(exp_SILP!$Y547,'DATI CM'!$A$2:$F$28,2,FALSE)</f>
        <v>DNRSMN97E58L219U</v>
      </c>
    </row>
    <row r="548" ht="15.75" customHeight="1">
      <c r="A548" s="10" t="str">
        <f>IFERROR(VLOOKUP(exp_SILP!$W548,exp_utenti_P!D:D,1,FALSE),"_DA INSERIRE")</f>
        <v>TTNSFN74L68L219D</v>
      </c>
      <c r="B548" s="10" t="str">
        <f>IF(AND(exp_SILP!$S548="A.3 ORIENTAMENTO PROFESSIONALE",exp_SILP!$AD548="4.2"),"A.3 ORIENTAMENTO PROFESSIONALE (CARCERE)",
IF(AND(exp_SILP!$S548="A.3 ORIENTAMENTO PROFESSIONALE",exp_SILP!$AD548="."),"A.3 ORIENTAMENTO PROFESSIONALE (CARCERE)",
IF(AND(exp_SILP!$S548="A.4 CONSULENZA ORIENTATIVA",exp_SILP!$AD548="4.2"),"A.4 CONSULENZA ORIENTATIVA (CARCERE)",
IF(AND(exp_SILP!$S548="A.4 CONSULENZA ORIENTATIVA",exp_SILP!$AD548="."),"A.4 CONSULENZA ORIENTATIVA (CARCERE)",
IF(AND(exp_SILP!$S548="A.5 - LEP F1 - ACCOMPAGNAMENTO AL LAVORO",exp_SILP!$AD548="4.2"),"A.5 - LEP F1 - ACCOMPAGNAMENTO AL LAVORO (CARCERE)",
IF(AND(exp_SILP!$S548="A.5 - LEP F1 - ACCOMPAGNAMENTO AL LAVORO",exp_SILP!$AD548="."),"A.5 - LEP F1 - ACCOMPAGNAMENTO AL LAVORO (CARCERE)",
IF(AND(exp_SILP!$S548="A.5.2a - TUTORAGGIO TIROCINI",exp_SILP!$AD548="4.2"),"A.5.2a - TUTORAGGIO TIROCINI (CARCERE)",
exp_SILP!$S548)))))))</f>
        <v>A.4 CONSULENZA ORIENTATIVA (1-C)</v>
      </c>
      <c r="C548" s="11" t="str">
        <f>CONCATENATE(VLOOKUP(exp_SILP!$B548,'DATI COMMESSE'!$A$2:$F$25,4,FALSE)," - ", VLOOKUP(exp_SILP!$B548,'DATI COMMESSE'!$A$2:$F$25,2,FALSE)," - ",VLOOKUP(exp_SILP!$B548,'DATI COMMESSE'!$A$2:$F$25,3,FALSE))</f>
        <v>FRD - 22-02-5000 - 22-12-5002</v>
      </c>
      <c r="D548" s="11" t="str">
        <f>LEFT(exp_SILP!$R548,5)</f>
        <v>12:00</v>
      </c>
      <c r="E548" s="11" t="str">
        <f>RIGHT(exp_SILP!$R548,5)</f>
        <v>13:00</v>
      </c>
      <c r="F548" s="11">
        <f>IF(exp_SILP!$AG548&gt;=60,exp_SILP!$AG548/60,exp_SILP!$AG548)</f>
        <v>1</v>
      </c>
      <c r="G548" s="11" t="str">
        <f>VLOOKUP(exp_SILP!$Y548,'DATI CM'!$A$2:$F$28,2,FALSE)</f>
        <v>MNRCLD73B46G674U</v>
      </c>
      <c r="H548" s="11" t="str">
        <f>VLOOKUP(exp_SILP!$Y548,'DATI CM'!$A$2:$F$28,3,FALSE)</f>
        <v>A011</v>
      </c>
      <c r="I548" s="11" t="str">
        <f t="shared" si="1"/>
        <v>N</v>
      </c>
      <c r="J548" s="11" t="str">
        <f>VLOOKUP(exp_SILP!$Y548,'DATI CM'!$A$2:$F$28,4,FALSE)</f>
        <v>TORINO</v>
      </c>
      <c r="K548" s="12">
        <f>VLOOKUP(exp_SILP!$B548,'DATI COMMESSE'!$A$2:$F$25,5,FALSE)</f>
        <v>35.5</v>
      </c>
      <c r="L548" s="12">
        <f>IF(exp_SILP!$B548="A4.10 - LEP E - ORIENTAMENTO SPECIALISTICO SKILL GAP ANALYSIS - GRUPPO 3P",0,VLOOKUP(exp_SILP!$Y548,'DATI CM'!$A$2:$F$28,6,FALSE))</f>
        <v>25</v>
      </c>
      <c r="M548" s="12">
        <f>IFERROR(VLOOKUP(exp_SILP!$B548,'DATI CM'!$H$2:$I$16,2,FALSE)*exp_SILP!$F548,0)</f>
        <v>0</v>
      </c>
      <c r="N548" s="11" t="str">
        <f>VLOOKUP(exp_SILP!$B548,'DATI COMMESSE'!$A$2:$F$25,4,FALSE)</f>
        <v>FRD</v>
      </c>
      <c r="O548" s="13">
        <f>VLOOKUP(exp_SILP!$B548,'DATI COMMESSE'!$A$2:$F$25,5,FALSE)*exp_SILP!$F548</f>
        <v>35.5</v>
      </c>
      <c r="P548" s="11" t="str">
        <f>IF(MID(exp_SILP!$W548,10,2)&gt;"40","F","M")</f>
        <v>F</v>
      </c>
      <c r="Q548" s="27" t="s">
        <v>291</v>
      </c>
      <c r="R548" s="15" t="s">
        <v>102</v>
      </c>
      <c r="S548" s="15" t="s">
        <v>94</v>
      </c>
      <c r="T548" s="15" t="s">
        <v>58</v>
      </c>
      <c r="U548" s="15" t="s">
        <v>59</v>
      </c>
      <c r="V548" s="15" t="s">
        <v>161</v>
      </c>
      <c r="W548" s="15" t="s">
        <v>162</v>
      </c>
      <c r="X548" s="15" t="s">
        <v>163</v>
      </c>
      <c r="Y548" s="15" t="s">
        <v>14</v>
      </c>
      <c r="Z548" s="15" t="s">
        <v>63</v>
      </c>
      <c r="AA548" s="15" t="s">
        <v>64</v>
      </c>
      <c r="AB548" s="15" t="s">
        <v>65</v>
      </c>
      <c r="AC548" s="15" t="s">
        <v>135</v>
      </c>
      <c r="AD548" s="15" t="s">
        <v>59</v>
      </c>
      <c r="AE548" s="15" t="s">
        <v>59</v>
      </c>
      <c r="AF548" s="15" t="s">
        <v>156</v>
      </c>
      <c r="AG548" s="28" t="s">
        <v>67</v>
      </c>
      <c r="AH548" s="15" t="s">
        <v>291</v>
      </c>
      <c r="AI548" s="15" t="s">
        <v>158</v>
      </c>
      <c r="AJ548" s="15" t="str">
        <f>VLOOKUP(exp_SILP!$Y548,'DATI CM'!$A$2:$F$28,2,FALSE)</f>
        <v>MNRCLD73B46G674U</v>
      </c>
    </row>
    <row r="549" ht="15.75" customHeight="1">
      <c r="A549" s="17" t="str">
        <f>IFERROR(VLOOKUP(exp_SILP!$W549,exp_utenti_P!D:D,1,FALSE),"_DA INSERIRE")</f>
        <v>TTNSFN74L68L219D</v>
      </c>
      <c r="B549" s="17" t="str">
        <f>IF(AND(exp_SILP!$S549="A.3 ORIENTAMENTO PROFESSIONALE",exp_SILP!$AD549="4.2"),"A.3 ORIENTAMENTO PROFESSIONALE (CARCERE)",
IF(AND(exp_SILP!$S549="A.3 ORIENTAMENTO PROFESSIONALE",exp_SILP!$AD549="."),"A.3 ORIENTAMENTO PROFESSIONALE (CARCERE)",
IF(AND(exp_SILP!$S549="A.4 CONSULENZA ORIENTATIVA",exp_SILP!$AD549="4.2"),"A.4 CONSULENZA ORIENTATIVA (CARCERE)",
IF(AND(exp_SILP!$S549="A.4 CONSULENZA ORIENTATIVA",exp_SILP!$AD549="."),"A.4 CONSULENZA ORIENTATIVA (CARCERE)",
IF(AND(exp_SILP!$S549="A.5 - LEP F1 - ACCOMPAGNAMENTO AL LAVORO",exp_SILP!$AD549="4.2"),"A.5 - LEP F1 - ACCOMPAGNAMENTO AL LAVORO (CARCERE)",
IF(AND(exp_SILP!$S549="A.5 - LEP F1 - ACCOMPAGNAMENTO AL LAVORO",exp_SILP!$AD549="."),"A.5 - LEP F1 - ACCOMPAGNAMENTO AL LAVORO (CARCERE)",
IF(AND(exp_SILP!$S549="A.5.2a - TUTORAGGIO TIROCINI",exp_SILP!$AD549="4.2"),"A.5.2a - TUTORAGGIO TIROCINI (CARCERE)",
exp_SILP!$S549)))))))</f>
        <v>A.4 CONSULENZA ORIENTATIVA (1-C)</v>
      </c>
      <c r="C549" s="18" t="str">
        <f>CONCATENATE(VLOOKUP(exp_SILP!$B549,'DATI COMMESSE'!$A$2:$F$25,4,FALSE)," - ", VLOOKUP(exp_SILP!$B549,'DATI COMMESSE'!$A$2:$F$25,2,FALSE)," - ",VLOOKUP(exp_SILP!$B549,'DATI COMMESSE'!$A$2:$F$25,3,FALSE))</f>
        <v>FRD - 22-02-5000 - 22-12-5002</v>
      </c>
      <c r="D549" s="18" t="str">
        <f>LEFT(exp_SILP!$R549,5)</f>
        <v>09:00</v>
      </c>
      <c r="E549" s="18" t="str">
        <f>RIGHT(exp_SILP!$R549,5)</f>
        <v>12:00</v>
      </c>
      <c r="F549" s="18">
        <f>IF(exp_SILP!$AG549&gt;=60,exp_SILP!$AG549/60,exp_SILP!$AG549)</f>
        <v>3</v>
      </c>
      <c r="G549" s="18" t="str">
        <f>VLOOKUP(exp_SILP!$Y549,'DATI CM'!$A$2:$F$28,2,FALSE)</f>
        <v>MNRCLD73B46G674U</v>
      </c>
      <c r="H549" s="18" t="str">
        <f>VLOOKUP(exp_SILP!$Y549,'DATI CM'!$A$2:$F$28,3,FALSE)</f>
        <v>A011</v>
      </c>
      <c r="I549" s="18" t="str">
        <f t="shared" si="1"/>
        <v>N</v>
      </c>
      <c r="J549" s="18" t="str">
        <f>VLOOKUP(exp_SILP!$Y549,'DATI CM'!$A$2:$F$28,4,FALSE)</f>
        <v>TORINO</v>
      </c>
      <c r="K549" s="19">
        <f>VLOOKUP(exp_SILP!$B549,'DATI COMMESSE'!$A$2:$F$25,5,FALSE)</f>
        <v>35.5</v>
      </c>
      <c r="L549" s="19">
        <f>IF(exp_SILP!$B549="A4.10 - LEP E - ORIENTAMENTO SPECIALISTICO SKILL GAP ANALYSIS - GRUPPO 3P",0,VLOOKUP(exp_SILP!$Y549,'DATI CM'!$A$2:$F$28,6,FALSE))</f>
        <v>25</v>
      </c>
      <c r="M549" s="19">
        <f>IFERROR(VLOOKUP(exp_SILP!$B549,'DATI CM'!$H$2:$I$16,2,FALSE)*exp_SILP!$F549,0)</f>
        <v>0</v>
      </c>
      <c r="N549" s="18" t="str">
        <f>VLOOKUP(exp_SILP!$B549,'DATI COMMESSE'!$A$2:$F$25,4,FALSE)</f>
        <v>FRD</v>
      </c>
      <c r="O549" s="20">
        <f>VLOOKUP(exp_SILP!$B549,'DATI COMMESSE'!$A$2:$F$25,5,FALSE)*exp_SILP!$F549</f>
        <v>106.5</v>
      </c>
      <c r="P549" s="18" t="str">
        <f>IF(MID(exp_SILP!$W549,10,2)&gt;"40","F","M")</f>
        <v>F</v>
      </c>
      <c r="Q549" s="24" t="s">
        <v>291</v>
      </c>
      <c r="R549" s="22" t="s">
        <v>106</v>
      </c>
      <c r="S549" s="22" t="s">
        <v>94</v>
      </c>
      <c r="T549" s="22" t="s">
        <v>58</v>
      </c>
      <c r="U549" s="22" t="s">
        <v>59</v>
      </c>
      <c r="V549" s="22" t="s">
        <v>161</v>
      </c>
      <c r="W549" s="22" t="s">
        <v>162</v>
      </c>
      <c r="X549" s="22" t="s">
        <v>163</v>
      </c>
      <c r="Y549" s="22" t="s">
        <v>14</v>
      </c>
      <c r="Z549" s="22" t="s">
        <v>63</v>
      </c>
      <c r="AA549" s="22" t="s">
        <v>64</v>
      </c>
      <c r="AB549" s="22" t="s">
        <v>74</v>
      </c>
      <c r="AC549" s="22" t="s">
        <v>135</v>
      </c>
      <c r="AD549" s="22" t="s">
        <v>59</v>
      </c>
      <c r="AE549" s="22" t="s">
        <v>59</v>
      </c>
      <c r="AF549" s="22" t="s">
        <v>59</v>
      </c>
      <c r="AG549" s="25" t="s">
        <v>101</v>
      </c>
      <c r="AH549" s="22" t="s">
        <v>291</v>
      </c>
      <c r="AI549" s="22" t="s">
        <v>158</v>
      </c>
      <c r="AJ549" s="22" t="str">
        <f>VLOOKUP(exp_SILP!$Y549,'DATI CM'!$A$2:$F$28,2,FALSE)</f>
        <v>MNRCLD73B46G674U</v>
      </c>
    </row>
    <row r="550" ht="15.75" hidden="1" customHeight="1">
      <c r="A550" s="10" t="str">
        <f>IFERROR(VLOOKUP(exp_SILP!$W550,exp_utenti_P!D:D,1,FALSE),"_DA INSERIRE")</f>
        <v>FYAMKH88P51Z343H</v>
      </c>
      <c r="B550" s="10" t="str">
        <f>IF(AND(exp_SILP!$S550="A.3 ORIENTAMENTO PROFESSIONALE",exp_SILP!$AD550="4.2"),"A.3 ORIENTAMENTO PROFESSIONALE (CARCERE)",
IF(AND(exp_SILP!$S550="A.3 ORIENTAMENTO PROFESSIONALE",exp_SILP!$AD550="."),"A.3 ORIENTAMENTO PROFESSIONALE (CARCERE)",
IF(AND(exp_SILP!$S550="A.4 CONSULENZA ORIENTATIVA",exp_SILP!$AD550="4.2"),"A.4 CONSULENZA ORIENTATIVA (CARCERE)",
IF(AND(exp_SILP!$S550="A.4 CONSULENZA ORIENTATIVA",exp_SILP!$AD550="."),"A.4 CONSULENZA ORIENTATIVA (CARCERE)",
IF(AND(exp_SILP!$S550="A.5 - LEP F1 - ACCOMPAGNAMENTO AL LAVORO",exp_SILP!$AD550="4.2"),"A.5 - LEP F1 - ACCOMPAGNAMENTO AL LAVORO (CARCERE)",
IF(AND(exp_SILP!$S550="A.5 - LEP F1 - ACCOMPAGNAMENTO AL LAVORO",exp_SILP!$AD550="."),"A.5 - LEP F1 - ACCOMPAGNAMENTO AL LAVORO (CARCERE)",
IF(AND(exp_SILP!$S550="A.5.2a - TUTORAGGIO TIROCINI",exp_SILP!$AD550="4.2"),"A.5.2a - TUTORAGGIO TIROCINI (CARCERE)",
exp_SILP!$S550)))))))</f>
        <v>A.5 - LEP F1 - ACCOMPAGNAMENTO AL LAVORO</v>
      </c>
      <c r="C550" s="11" t="str">
        <f>CONCATENATE(VLOOKUP(exp_SILP!$B550,'DATI COMMESSE'!$A$2:$F$25,4,FALSE)," - ", VLOOKUP(exp_SILP!$B550,'DATI COMMESSE'!$A$2:$F$25,2,FALSE)," - ",VLOOKUP(exp_SILP!$B550,'DATI COMMESSE'!$A$2:$F$25,3,FALSE))</f>
        <v>GOL - 22-02-5000 - 22-12-5003</v>
      </c>
      <c r="D550" s="11" t="str">
        <f>LEFT(exp_SILP!$R550,5)</f>
        <v>13:00</v>
      </c>
      <c r="E550" s="11" t="str">
        <f>RIGHT(exp_SILP!$R550,5)</f>
        <v>14:00</v>
      </c>
      <c r="F550" s="11">
        <f>IF(exp_SILP!$AG550&gt;=60,exp_SILP!$AG550/60,exp_SILP!$AG550)</f>
        <v>1</v>
      </c>
      <c r="G550" s="11" t="str">
        <f>VLOOKUP(exp_SILP!$Y550,'DATI CM'!$A$2:$F$28,2,FALSE)</f>
        <v>PNFMRT85H50A859E</v>
      </c>
      <c r="H550" s="11" t="str">
        <f>VLOOKUP(exp_SILP!$Y550,'DATI CM'!$A$2:$F$28,3,FALSE)</f>
        <v>A011</v>
      </c>
      <c r="I550" s="11" t="str">
        <f t="shared" si="1"/>
        <v>N</v>
      </c>
      <c r="J550" s="11" t="str">
        <f>VLOOKUP(exp_SILP!$Y550,'DATI CM'!$A$2:$F$28,4,FALSE)</f>
        <v>BIELLA</v>
      </c>
      <c r="K550" s="12">
        <f>VLOOKUP(exp_SILP!$B550,'DATI COMMESSE'!$A$2:$F$25,5,FALSE)</f>
        <v>39.94</v>
      </c>
      <c r="L550" s="12">
        <f>IF(exp_SILP!$B550="A4.10 - LEP E - ORIENTAMENTO SPECIALISTICO SKILL GAP ANALYSIS - GRUPPO 3P",0,VLOOKUP(exp_SILP!$Y550,'DATI CM'!$A$2:$F$28,6,FALSE))</f>
        <v>25</v>
      </c>
      <c r="M550" s="12">
        <f>IFERROR(VLOOKUP(exp_SILP!$B550,'DATI CM'!$H$2:$I$16,2,FALSE)*exp_SILP!$F550,0)</f>
        <v>0</v>
      </c>
      <c r="N550" s="11" t="str">
        <f>VLOOKUP(exp_SILP!$B550,'DATI COMMESSE'!$A$2:$F$25,4,FALSE)</f>
        <v>GOL</v>
      </c>
      <c r="O550" s="13">
        <f>VLOOKUP(exp_SILP!$B550,'DATI COMMESSE'!$A$2:$F$25,5,FALSE)*exp_SILP!$F550</f>
        <v>39.94</v>
      </c>
      <c r="P550" s="11" t="str">
        <f>IF(MID(exp_SILP!$W550,10,2)&gt;"40","F","M")</f>
        <v>F</v>
      </c>
      <c r="Q550" s="27" t="s">
        <v>291</v>
      </c>
      <c r="R550" s="15" t="s">
        <v>159</v>
      </c>
      <c r="S550" s="15" t="s">
        <v>57</v>
      </c>
      <c r="T550" s="15" t="s">
        <v>58</v>
      </c>
      <c r="U550" s="15" t="s">
        <v>59</v>
      </c>
      <c r="V550" s="15" t="s">
        <v>288</v>
      </c>
      <c r="W550" s="15" t="s">
        <v>289</v>
      </c>
      <c r="X550" s="15" t="s">
        <v>290</v>
      </c>
      <c r="Y550" s="15" t="s">
        <v>15</v>
      </c>
      <c r="Z550" s="15" t="s">
        <v>63</v>
      </c>
      <c r="AA550" s="15" t="s">
        <v>64</v>
      </c>
      <c r="AB550" s="15" t="s">
        <v>65</v>
      </c>
      <c r="AC550" s="15" t="s">
        <v>66</v>
      </c>
      <c r="AD550" s="15" t="s">
        <v>59</v>
      </c>
      <c r="AE550" s="15" t="s">
        <v>59</v>
      </c>
      <c r="AF550" s="15" t="s">
        <v>59</v>
      </c>
      <c r="AG550" s="28" t="s">
        <v>67</v>
      </c>
      <c r="AH550" s="15" t="s">
        <v>291</v>
      </c>
      <c r="AI550" s="15" t="s">
        <v>68</v>
      </c>
      <c r="AJ550" s="15" t="str">
        <f>VLOOKUP(exp_SILP!$Y550,'DATI CM'!$A$2:$F$28,2,FALSE)</f>
        <v>PNFMRT85H50A859E</v>
      </c>
    </row>
    <row r="551" ht="15.75" hidden="1" customHeight="1">
      <c r="A551" s="17" t="str">
        <f>IFERROR(VLOOKUP(exp_SILP!$W551,exp_utenti_P!D:D,1,FALSE),"_DA INSERIRE")</f>
        <v>NLNSGS03A43F952Y</v>
      </c>
      <c r="B551" s="17" t="str">
        <f>IF(AND(exp_SILP!$S551="A.3 ORIENTAMENTO PROFESSIONALE",exp_SILP!$AD551="4.2"),"A.3 ORIENTAMENTO PROFESSIONALE (CARCERE)",
IF(AND(exp_SILP!$S551="A.3 ORIENTAMENTO PROFESSIONALE",exp_SILP!$AD551="."),"A.3 ORIENTAMENTO PROFESSIONALE (CARCERE)",
IF(AND(exp_SILP!$S551="A.4 CONSULENZA ORIENTATIVA",exp_SILP!$AD551="4.2"),"A.4 CONSULENZA ORIENTATIVA (CARCERE)",
IF(AND(exp_SILP!$S551="A.4 CONSULENZA ORIENTATIVA",exp_SILP!$AD551="."),"A.4 CONSULENZA ORIENTATIVA (CARCERE)",
IF(AND(exp_SILP!$S551="A.5 - LEP F1 - ACCOMPAGNAMENTO AL LAVORO",exp_SILP!$AD551="4.2"),"A.5 - LEP F1 - ACCOMPAGNAMENTO AL LAVORO (CARCERE)",
IF(AND(exp_SILP!$S551="A.5 - LEP F1 - ACCOMPAGNAMENTO AL LAVORO",exp_SILP!$AD551="."),"A.5 - LEP F1 - ACCOMPAGNAMENTO AL LAVORO (CARCERE)",
IF(AND(exp_SILP!$S551="A.5.2a - TUTORAGGIO TIROCINI",exp_SILP!$AD551="4.2"),"A.5.2a - TUTORAGGIO TIROCINI (CARCERE)",
exp_SILP!$S551)))))))</f>
        <v>A.5 - LEP F1 - ACCOMPAGNAMENTO AL LAVORO</v>
      </c>
      <c r="C551" s="18" t="str">
        <f>CONCATENATE(VLOOKUP(exp_SILP!$B551,'DATI COMMESSE'!$A$2:$F$25,4,FALSE)," - ", VLOOKUP(exp_SILP!$B551,'DATI COMMESSE'!$A$2:$F$25,2,FALSE)," - ",VLOOKUP(exp_SILP!$B551,'DATI COMMESSE'!$A$2:$F$25,3,FALSE))</f>
        <v>GOL - 22-02-5000 - 22-12-5003</v>
      </c>
      <c r="D551" s="18" t="str">
        <f>LEFT(exp_SILP!$R551,5)</f>
        <v>12:00</v>
      </c>
      <c r="E551" s="18" t="str">
        <f>RIGHT(exp_SILP!$R551,5)</f>
        <v>14:00</v>
      </c>
      <c r="F551" s="18">
        <f>IF(exp_SILP!$AG551&gt;=60,exp_SILP!$AG551/60,exp_SILP!$AG551)</f>
        <v>2</v>
      </c>
      <c r="G551" s="18" t="str">
        <f>VLOOKUP(exp_SILP!$Y551,'DATI CM'!$A$2:$F$28,2,FALSE)</f>
        <v>TRZCST69B41F952V</v>
      </c>
      <c r="H551" s="18" t="str">
        <f>VLOOKUP(exp_SILP!$Y551,'DATI CM'!$A$2:$F$28,3,FALSE)</f>
        <v/>
      </c>
      <c r="I551" s="18" t="str">
        <f t="shared" si="1"/>
        <v>N</v>
      </c>
      <c r="J551" s="18" t="str">
        <f>VLOOKUP(exp_SILP!$Y551,'DATI CM'!$A$2:$F$28,4,FALSE)</f>
        <v/>
      </c>
      <c r="K551" s="19">
        <f>VLOOKUP(exp_SILP!$B551,'DATI COMMESSE'!$A$2:$F$25,5,FALSE)</f>
        <v>39.94</v>
      </c>
      <c r="L551" s="19" t="str">
        <f>IF(exp_SILP!$B551="A4.10 - LEP E - ORIENTAMENTO SPECIALISTICO SKILL GAP ANALYSIS - GRUPPO 3P",0,VLOOKUP(exp_SILP!$Y551,'DATI CM'!$A$2:$F$28,6,FALSE))</f>
        <v/>
      </c>
      <c r="M551" s="19">
        <f>IFERROR(VLOOKUP(exp_SILP!$B551,'DATI CM'!$H$2:$I$16,2,FALSE)*exp_SILP!$F551,0)</f>
        <v>0</v>
      </c>
      <c r="N551" s="18" t="str">
        <f>VLOOKUP(exp_SILP!$B551,'DATI COMMESSE'!$A$2:$F$25,4,FALSE)</f>
        <v>GOL</v>
      </c>
      <c r="O551" s="20">
        <f>VLOOKUP(exp_SILP!$B551,'DATI COMMESSE'!$A$2:$F$25,5,FALSE)*exp_SILP!$F551</f>
        <v>79.88</v>
      </c>
      <c r="P551" s="18" t="str">
        <f>IF(MID(exp_SILP!$W551,10,2)&gt;"40","F","M")</f>
        <v>F</v>
      </c>
      <c r="Q551" s="24" t="s">
        <v>291</v>
      </c>
      <c r="R551" s="22" t="s">
        <v>84</v>
      </c>
      <c r="S551" s="22" t="s">
        <v>57</v>
      </c>
      <c r="T551" s="22" t="s">
        <v>58</v>
      </c>
      <c r="U551" s="22" t="s">
        <v>59</v>
      </c>
      <c r="V551" s="22" t="s">
        <v>644</v>
      </c>
      <c r="W551" s="22" t="s">
        <v>645</v>
      </c>
      <c r="X551" s="22" t="s">
        <v>646</v>
      </c>
      <c r="Y551" s="22" t="s">
        <v>18</v>
      </c>
      <c r="Z551" s="22" t="s">
        <v>63</v>
      </c>
      <c r="AA551" s="22" t="s">
        <v>64</v>
      </c>
      <c r="AB551" s="22" t="s">
        <v>65</v>
      </c>
      <c r="AC551" s="22" t="s">
        <v>82</v>
      </c>
      <c r="AD551" s="22" t="s">
        <v>59</v>
      </c>
      <c r="AE551" s="22" t="s">
        <v>59</v>
      </c>
      <c r="AF551" s="22" t="s">
        <v>59</v>
      </c>
      <c r="AG551" s="25" t="s">
        <v>76</v>
      </c>
      <c r="AH551" s="22" t="s">
        <v>291</v>
      </c>
      <c r="AI551" s="22" t="s">
        <v>83</v>
      </c>
      <c r="AJ551" s="22" t="str">
        <f>VLOOKUP(exp_SILP!$Y551,'DATI CM'!$A$2:$F$28,2,FALSE)</f>
        <v>TRZCST69B41F952V</v>
      </c>
    </row>
    <row r="552" ht="15.75" hidden="1" customHeight="1">
      <c r="A552" s="10" t="str">
        <f>IFERROR(VLOOKUP(exp_SILP!$W552,exp_utenti_P!D:D,1,FALSE),"_DA INSERIRE")</f>
        <v>DRDZRC92C41L219G</v>
      </c>
      <c r="B552" s="10" t="str">
        <f>IF(AND(exp_SILP!$S552="A.3 ORIENTAMENTO PROFESSIONALE",exp_SILP!$AD552="4.2"),"A.3 ORIENTAMENTO PROFESSIONALE (CARCERE)",
IF(AND(exp_SILP!$S552="A.3 ORIENTAMENTO PROFESSIONALE",exp_SILP!$AD552="."),"A.3 ORIENTAMENTO PROFESSIONALE (CARCERE)",
IF(AND(exp_SILP!$S552="A.4 CONSULENZA ORIENTATIVA",exp_SILP!$AD552="4.2"),"A.4 CONSULENZA ORIENTATIVA (CARCERE)",
IF(AND(exp_SILP!$S552="A.4 CONSULENZA ORIENTATIVA",exp_SILP!$AD552="."),"A.4 CONSULENZA ORIENTATIVA (CARCERE)",
IF(AND(exp_SILP!$S552="A.5 - LEP F1 - ACCOMPAGNAMENTO AL LAVORO",exp_SILP!$AD552="4.2"),"A.5 - LEP F1 - ACCOMPAGNAMENTO AL LAVORO (CARCERE)",
IF(AND(exp_SILP!$S552="A.5 - LEP F1 - ACCOMPAGNAMENTO AL LAVORO",exp_SILP!$AD552="."),"A.5 - LEP F1 - ACCOMPAGNAMENTO AL LAVORO (CARCERE)",
IF(AND(exp_SILP!$S552="A.5.2a - TUTORAGGIO TIROCINI",exp_SILP!$AD552="4.2"),"A.5.2a - TUTORAGGIO TIROCINI (CARCERE)",
exp_SILP!$S552)))))))</f>
        <v>A.5 - LEP F1 - ACCOMPAGNAMENTO AL LAVORO</v>
      </c>
      <c r="C552" s="11" t="str">
        <f>CONCATENATE(VLOOKUP(exp_SILP!$B552,'DATI COMMESSE'!$A$2:$F$25,4,FALSE)," - ", VLOOKUP(exp_SILP!$B552,'DATI COMMESSE'!$A$2:$F$25,2,FALSE)," - ",VLOOKUP(exp_SILP!$B552,'DATI COMMESSE'!$A$2:$F$25,3,FALSE))</f>
        <v>GOL - 22-02-5000 - 22-12-5003</v>
      </c>
      <c r="D552" s="11" t="str">
        <f>LEFT(exp_SILP!$R552,5)</f>
        <v>09:00</v>
      </c>
      <c r="E552" s="11" t="str">
        <f>RIGHT(exp_SILP!$R552,5)</f>
        <v>12:00</v>
      </c>
      <c r="F552" s="11">
        <f>IF(exp_SILP!$AG552&gt;=60,exp_SILP!$AG552/60,exp_SILP!$AG552)</f>
        <v>3</v>
      </c>
      <c r="G552" s="11" t="str">
        <f>VLOOKUP(exp_SILP!$Y552,'DATI CM'!$A$2:$F$28,2,FALSE)</f>
        <v>SPDPRZ67H55L219V</v>
      </c>
      <c r="H552" s="11" t="str">
        <f>VLOOKUP(exp_SILP!$Y552,'DATI CM'!$A$2:$F$28,3,FALSE)</f>
        <v>A010</v>
      </c>
      <c r="I552" s="11" t="str">
        <f t="shared" si="1"/>
        <v>N</v>
      </c>
      <c r="J552" s="11" t="str">
        <f>VLOOKUP(exp_SILP!$Y552,'DATI CM'!$A$2:$F$28,4,FALSE)</f>
        <v>TORINO</v>
      </c>
      <c r="K552" s="12">
        <f>VLOOKUP(exp_SILP!$B552,'DATI COMMESSE'!$A$2:$F$25,5,FALSE)</f>
        <v>39.94</v>
      </c>
      <c r="L552" s="12" t="str">
        <f>IF(exp_SILP!$B552="A4.10 - LEP E - ORIENTAMENTO SPECIALISTICO SKILL GAP ANALYSIS - GRUPPO 3P",0,VLOOKUP(exp_SILP!$Y552,'DATI CM'!$A$2:$F$28,6,FALSE))</f>
        <v/>
      </c>
      <c r="M552" s="12">
        <f>IFERROR(VLOOKUP(exp_SILP!$B552,'DATI CM'!$H$2:$I$16,2,FALSE)*exp_SILP!$F552,0)</f>
        <v>0</v>
      </c>
      <c r="N552" s="11" t="str">
        <f>VLOOKUP(exp_SILP!$B552,'DATI COMMESSE'!$A$2:$F$25,4,FALSE)</f>
        <v>GOL</v>
      </c>
      <c r="O552" s="13">
        <f>VLOOKUP(exp_SILP!$B552,'DATI COMMESSE'!$A$2:$F$25,5,FALSE)*exp_SILP!$F552</f>
        <v>119.82</v>
      </c>
      <c r="P552" s="11" t="str">
        <f>IF(MID(exp_SILP!$W552,10,2)&gt;"40","F","M")</f>
        <v>F</v>
      </c>
      <c r="Q552" s="27" t="s">
        <v>291</v>
      </c>
      <c r="R552" s="15" t="s">
        <v>106</v>
      </c>
      <c r="S552" s="15" t="s">
        <v>57</v>
      </c>
      <c r="T552" s="15" t="s">
        <v>58</v>
      </c>
      <c r="U552" s="15" t="s">
        <v>59</v>
      </c>
      <c r="V552" s="15" t="s">
        <v>149</v>
      </c>
      <c r="W552" s="15" t="s">
        <v>150</v>
      </c>
      <c r="X552" s="15" t="s">
        <v>151</v>
      </c>
      <c r="Y552" s="15" t="s">
        <v>17</v>
      </c>
      <c r="Z552" s="15" t="s">
        <v>63</v>
      </c>
      <c r="AA552" s="15" t="s">
        <v>64</v>
      </c>
      <c r="AB552" s="15" t="s">
        <v>65</v>
      </c>
      <c r="AC552" s="15" t="s">
        <v>135</v>
      </c>
      <c r="AD552" s="15" t="s">
        <v>59</v>
      </c>
      <c r="AE552" s="15" t="s">
        <v>59</v>
      </c>
      <c r="AF552" s="15" t="s">
        <v>59</v>
      </c>
      <c r="AG552" s="28" t="s">
        <v>101</v>
      </c>
      <c r="AH552" s="15" t="s">
        <v>291</v>
      </c>
      <c r="AI552" s="15" t="s">
        <v>137</v>
      </c>
      <c r="AJ552" s="15" t="str">
        <f>VLOOKUP(exp_SILP!$Y552,'DATI CM'!$A$2:$F$28,2,FALSE)</f>
        <v>SPDPRZ67H55L219V</v>
      </c>
    </row>
    <row r="553" ht="15.75" customHeight="1">
      <c r="A553" s="17" t="str">
        <f>IFERROR(VLOOKUP(exp_SILP!$W553,exp_utenti_P!D:D,1,FALSE),"_DA INSERIRE")</f>
        <v>DDNTNH81S24Z313D</v>
      </c>
      <c r="B553" s="17" t="str">
        <f>IF(AND(exp_SILP!$S553="A.3 ORIENTAMENTO PROFESSIONALE",exp_SILP!$AD553="4.2"),"A.3 ORIENTAMENTO PROFESSIONALE (CARCERE)",
IF(AND(exp_SILP!$S553="A.3 ORIENTAMENTO PROFESSIONALE",exp_SILP!$AD553="."),"A.3 ORIENTAMENTO PROFESSIONALE (CARCERE)",
IF(AND(exp_SILP!$S553="A.4 CONSULENZA ORIENTATIVA",exp_SILP!$AD553="4.2"),"A.4 CONSULENZA ORIENTATIVA (CARCERE)",
IF(AND(exp_SILP!$S553="A.4 CONSULENZA ORIENTATIVA",exp_SILP!$AD553="."),"A.4 CONSULENZA ORIENTATIVA (CARCERE)",
IF(AND(exp_SILP!$S553="A.5 - LEP F1 - ACCOMPAGNAMENTO AL LAVORO",exp_SILP!$AD553="4.2"),"A.5 - LEP F1 - ACCOMPAGNAMENTO AL LAVORO (CARCERE)",
IF(AND(exp_SILP!$S553="A.5 - LEP F1 - ACCOMPAGNAMENTO AL LAVORO",exp_SILP!$AD553="."),"A.5 - LEP F1 - ACCOMPAGNAMENTO AL LAVORO (CARCERE)",
IF(AND(exp_SILP!$S553="A.5.2a - TUTORAGGIO TIROCINI",exp_SILP!$AD553="4.2"),"A.5.2a - TUTORAGGIO TIROCINI (CARCERE)",
exp_SILP!$S553)))))))</f>
        <v>A.5.2 TUTORAGGIO TIROCINI O ACCOMPAGNAMENTO IN ITINERE NEGLI INSERIMENTI LAVORATIVI</v>
      </c>
      <c r="C553" s="18" t="str">
        <f>CONCATENATE(VLOOKUP(exp_SILP!$B553,'DATI COMMESSE'!$A$2:$F$25,4,FALSE)," - ", VLOOKUP(exp_SILP!$B553,'DATI COMMESSE'!$A$2:$F$25,2,FALSE)," - ",VLOOKUP(exp_SILP!$B553,'DATI COMMESSE'!$A$2:$F$25,3,FALSE))</f>
        <v> -  - </v>
      </c>
      <c r="D553" s="18" t="str">
        <f>LEFT(exp_SILP!$R553,5)</f>
        <v>16:00</v>
      </c>
      <c r="E553" s="18" t="str">
        <f>RIGHT(exp_SILP!$R553,5)</f>
        <v>17:00</v>
      </c>
      <c r="F553" s="18">
        <f>IF(exp_SILP!$AG553&gt;=60,exp_SILP!$AG553/60,exp_SILP!$AG553)</f>
        <v>1</v>
      </c>
      <c r="G553" s="18" t="str">
        <f>VLOOKUP(exp_SILP!$Y553,'DATI CM'!$A$2:$F$28,2,FALSE)</f>
        <v>FLCSRN79S42L219X</v>
      </c>
      <c r="H553" s="18" t="str">
        <f>VLOOKUP(exp_SILP!$Y553,'DATI CM'!$A$2:$F$28,3,FALSE)</f>
        <v>A011</v>
      </c>
      <c r="I553" s="18" t="str">
        <f t="shared" si="1"/>
        <v>N</v>
      </c>
      <c r="J553" s="18" t="str">
        <f>VLOOKUP(exp_SILP!$Y553,'DATI CM'!$A$2:$F$28,4,FALSE)</f>
        <v>TORINO</v>
      </c>
      <c r="K553" s="19" t="str">
        <f>VLOOKUP(exp_SILP!$B553,'DATI COMMESSE'!$A$2:$F$25,5,FALSE)</f>
        <v/>
      </c>
      <c r="L553" s="19">
        <f>IF(exp_SILP!$B553="A4.10 - LEP E - ORIENTAMENTO SPECIALISTICO SKILL GAP ANALYSIS - GRUPPO 3P",0,VLOOKUP(exp_SILP!$Y553,'DATI CM'!$A$2:$F$28,6,FALSE))</f>
        <v>25</v>
      </c>
      <c r="M553" s="19">
        <f>IFERROR(VLOOKUP(exp_SILP!$B553,'DATI CM'!$H$2:$I$16,2,FALSE)*exp_SILP!$F553,0)</f>
        <v>0</v>
      </c>
      <c r="N553" s="18" t="str">
        <f>VLOOKUP(exp_SILP!$B553,'DATI COMMESSE'!$A$2:$F$25,4,FALSE)</f>
        <v/>
      </c>
      <c r="O553" s="20">
        <f>VLOOKUP(exp_SILP!$B553,'DATI COMMESSE'!$A$2:$F$25,5,FALSE)*exp_SILP!$F553</f>
        <v>0</v>
      </c>
      <c r="P553" s="18" t="str">
        <f>IF(MID(exp_SILP!$W553,10,2)&gt;"40","F","M")</f>
        <v>M</v>
      </c>
      <c r="Q553" s="24" t="s">
        <v>291</v>
      </c>
      <c r="R553" s="22" t="s">
        <v>152</v>
      </c>
      <c r="S553" s="22" t="s">
        <v>562</v>
      </c>
      <c r="T553" s="22" t="s">
        <v>58</v>
      </c>
      <c r="U553" s="22" t="s">
        <v>59</v>
      </c>
      <c r="V553" s="22" t="s">
        <v>563</v>
      </c>
      <c r="W553" s="22" t="s">
        <v>564</v>
      </c>
      <c r="X553" s="22" t="s">
        <v>565</v>
      </c>
      <c r="Y553" s="22" t="s">
        <v>10</v>
      </c>
      <c r="Z553" s="22" t="s">
        <v>63</v>
      </c>
      <c r="AA553" s="22" t="s">
        <v>64</v>
      </c>
      <c r="AB553" s="22" t="s">
        <v>74</v>
      </c>
      <c r="AC553" s="22" t="s">
        <v>75</v>
      </c>
      <c r="AD553" s="22" t="s">
        <v>1137</v>
      </c>
      <c r="AE553" s="22" t="s">
        <v>59</v>
      </c>
      <c r="AF553" s="22" t="s">
        <v>407</v>
      </c>
      <c r="AG553" s="25" t="s">
        <v>67</v>
      </c>
      <c r="AH553" s="22" t="s">
        <v>813</v>
      </c>
      <c r="AI553" s="22" t="s">
        <v>77</v>
      </c>
      <c r="AJ553" s="22" t="str">
        <f>VLOOKUP(exp_SILP!$Y553,'DATI CM'!$A$2:$F$28,2,FALSE)</f>
        <v>FLCSRN79S42L219X</v>
      </c>
    </row>
    <row r="554" ht="15.75" customHeight="1">
      <c r="A554" s="10" t="str">
        <f>IFERROR(VLOOKUP(exp_SILP!$W554,exp_utenti_P!D:D,1,FALSE),"_DA INSERIRE")</f>
        <v>DNOFLX80S01Z335M</v>
      </c>
      <c r="B554" s="10" t="str">
        <f>IF(AND(exp_SILP!$S554="A.3 ORIENTAMENTO PROFESSIONALE",exp_SILP!$AD554="4.2"),"A.3 ORIENTAMENTO PROFESSIONALE (CARCERE)",
IF(AND(exp_SILP!$S554="A.3 ORIENTAMENTO PROFESSIONALE",exp_SILP!$AD554="."),"A.3 ORIENTAMENTO PROFESSIONALE (CARCERE)",
IF(AND(exp_SILP!$S554="A.4 CONSULENZA ORIENTATIVA",exp_SILP!$AD554="4.2"),"A.4 CONSULENZA ORIENTATIVA (CARCERE)",
IF(AND(exp_SILP!$S554="A.4 CONSULENZA ORIENTATIVA",exp_SILP!$AD554="."),"A.4 CONSULENZA ORIENTATIVA (CARCERE)",
IF(AND(exp_SILP!$S554="A.5 - LEP F1 - ACCOMPAGNAMENTO AL LAVORO",exp_SILP!$AD554="4.2"),"A.5 - LEP F1 - ACCOMPAGNAMENTO AL LAVORO (CARCERE)",
IF(AND(exp_SILP!$S554="A.5 - LEP F1 - ACCOMPAGNAMENTO AL LAVORO",exp_SILP!$AD554="."),"A.5 - LEP F1 - ACCOMPAGNAMENTO AL LAVORO (CARCERE)",
IF(AND(exp_SILP!$S554="A.5.2a - TUTORAGGIO TIROCINI",exp_SILP!$AD554="4.2"),"A.5.2a - TUTORAGGIO TIROCINI (CARCERE)",
exp_SILP!$S554)))))))</f>
        <v>A.5.2 TUTORAGGIO TIROCINI O ACCOMPAGNAMENTO IN ITINERE NEGLI INSERIMENTI LAVORATIVI</v>
      </c>
      <c r="C554" s="11" t="str">
        <f>CONCATENATE(VLOOKUP(exp_SILP!$B554,'DATI COMMESSE'!$A$2:$F$25,4,FALSE)," - ", VLOOKUP(exp_SILP!$B554,'DATI COMMESSE'!$A$2:$F$25,2,FALSE)," - ",VLOOKUP(exp_SILP!$B554,'DATI COMMESSE'!$A$2:$F$25,3,FALSE))</f>
        <v> -  - </v>
      </c>
      <c r="D554" s="11" t="str">
        <f>LEFT(exp_SILP!$R554,5)</f>
        <v>12:00</v>
      </c>
      <c r="E554" s="11" t="str">
        <f>RIGHT(exp_SILP!$R554,5)</f>
        <v>13:00</v>
      </c>
      <c r="F554" s="11">
        <f>IF(exp_SILP!$AG554&gt;=60,exp_SILP!$AG554/60,exp_SILP!$AG554)</f>
        <v>1</v>
      </c>
      <c r="G554" s="11" t="str">
        <f>VLOOKUP(exp_SILP!$Y554,'DATI CM'!$A$2:$F$28,2,FALSE)</f>
        <v>FLCSRN79S42L219X</v>
      </c>
      <c r="H554" s="11" t="str">
        <f>VLOOKUP(exp_SILP!$Y554,'DATI CM'!$A$2:$F$28,3,FALSE)</f>
        <v>A011</v>
      </c>
      <c r="I554" s="11" t="str">
        <f t="shared" si="1"/>
        <v>N</v>
      </c>
      <c r="J554" s="11" t="str">
        <f>VLOOKUP(exp_SILP!$Y554,'DATI CM'!$A$2:$F$28,4,FALSE)</f>
        <v>TORINO</v>
      </c>
      <c r="K554" s="12" t="str">
        <f>VLOOKUP(exp_SILP!$B554,'DATI COMMESSE'!$A$2:$F$25,5,FALSE)</f>
        <v/>
      </c>
      <c r="L554" s="12">
        <f>IF(exp_SILP!$B554="A4.10 - LEP E - ORIENTAMENTO SPECIALISTICO SKILL GAP ANALYSIS - GRUPPO 3P",0,VLOOKUP(exp_SILP!$Y554,'DATI CM'!$A$2:$F$28,6,FALSE))</f>
        <v>25</v>
      </c>
      <c r="M554" s="12">
        <f>IFERROR(VLOOKUP(exp_SILP!$B554,'DATI CM'!$H$2:$I$16,2,FALSE)*exp_SILP!$F554,0)</f>
        <v>0</v>
      </c>
      <c r="N554" s="11" t="str">
        <f>VLOOKUP(exp_SILP!$B554,'DATI COMMESSE'!$A$2:$F$25,4,FALSE)</f>
        <v/>
      </c>
      <c r="O554" s="13">
        <f>VLOOKUP(exp_SILP!$B554,'DATI COMMESSE'!$A$2:$F$25,5,FALSE)*exp_SILP!$F554</f>
        <v>0</v>
      </c>
      <c r="P554" s="11" t="str">
        <f>IF(MID(exp_SILP!$W554,10,2)&gt;"40","F","M")</f>
        <v>M</v>
      </c>
      <c r="Q554" s="27" t="s">
        <v>291</v>
      </c>
      <c r="R554" s="15" t="s">
        <v>102</v>
      </c>
      <c r="S554" s="15" t="s">
        <v>562</v>
      </c>
      <c r="T554" s="15" t="s">
        <v>58</v>
      </c>
      <c r="U554" s="15" t="s">
        <v>59</v>
      </c>
      <c r="V554" s="15" t="s">
        <v>632</v>
      </c>
      <c r="W554" s="15" t="s">
        <v>633</v>
      </c>
      <c r="X554" s="15" t="s">
        <v>634</v>
      </c>
      <c r="Y554" s="15" t="s">
        <v>10</v>
      </c>
      <c r="Z554" s="15" t="s">
        <v>63</v>
      </c>
      <c r="AA554" s="15" t="s">
        <v>64</v>
      </c>
      <c r="AB554" s="15" t="s">
        <v>74</v>
      </c>
      <c r="AC554" s="15" t="s">
        <v>75</v>
      </c>
      <c r="AD554" s="15" t="s">
        <v>59</v>
      </c>
      <c r="AE554" s="15" t="s">
        <v>59</v>
      </c>
      <c r="AF554" s="15" t="s">
        <v>59</v>
      </c>
      <c r="AG554" s="28" t="s">
        <v>67</v>
      </c>
      <c r="AH554" s="15" t="s">
        <v>291</v>
      </c>
      <c r="AI554" s="15" t="s">
        <v>77</v>
      </c>
      <c r="AJ554" s="15" t="str">
        <f>VLOOKUP(exp_SILP!$Y554,'DATI CM'!$A$2:$F$28,2,FALSE)</f>
        <v>FLCSRN79S42L219X</v>
      </c>
    </row>
    <row r="555" ht="15.75" customHeight="1">
      <c r="A555" s="17" t="str">
        <f>IFERROR(VLOOKUP(exp_SILP!$W555,exp_utenti_P!D:D,1,FALSE),"_DA INSERIRE")</f>
        <v>FRRGPP60A03L219T</v>
      </c>
      <c r="B555" s="17" t="str">
        <f>IF(AND(exp_SILP!$S555="A.3 ORIENTAMENTO PROFESSIONALE",exp_SILP!$AD555="4.2"),"A.3 ORIENTAMENTO PROFESSIONALE (CARCERE)",
IF(AND(exp_SILP!$S555="A.3 ORIENTAMENTO PROFESSIONALE",exp_SILP!$AD555="."),"A.3 ORIENTAMENTO PROFESSIONALE (CARCERE)",
IF(AND(exp_SILP!$S555="A.4 CONSULENZA ORIENTATIVA",exp_SILP!$AD555="4.2"),"A.4 CONSULENZA ORIENTATIVA (CARCERE)",
IF(AND(exp_SILP!$S555="A.4 CONSULENZA ORIENTATIVA",exp_SILP!$AD555="."),"A.4 CONSULENZA ORIENTATIVA (CARCERE)",
IF(AND(exp_SILP!$S555="A.5 - LEP F1 - ACCOMPAGNAMENTO AL LAVORO",exp_SILP!$AD555="4.2"),"A.5 - LEP F1 - ACCOMPAGNAMENTO AL LAVORO (CARCERE)",
IF(AND(exp_SILP!$S555="A.5 - LEP F1 - ACCOMPAGNAMENTO AL LAVORO",exp_SILP!$AD555="."),"A.5 - LEP F1 - ACCOMPAGNAMENTO AL LAVORO (CARCERE)",
IF(AND(exp_SILP!$S555="A.5.2a - TUTORAGGIO TIROCINI",exp_SILP!$AD555="4.2"),"A.5.2a - TUTORAGGIO TIROCINI (CARCERE)",
exp_SILP!$S555)))))))</f>
        <v>A4.10 - LEP E - ORIENTAMENTO SPECIALISTICO SKILL GAP ANALYSIS</v>
      </c>
      <c r="C555" s="18" t="str">
        <f>CONCATENATE(VLOOKUP(exp_SILP!$B555,'DATI COMMESSE'!$A$2:$F$25,4,FALSE)," - ", VLOOKUP(exp_SILP!$B555,'DATI COMMESSE'!$A$2:$F$25,2,FALSE)," - ",VLOOKUP(exp_SILP!$B555,'DATI COMMESSE'!$A$2:$F$25,3,FALSE))</f>
        <v>GOL - 22-02-5000 - 22-12-5003</v>
      </c>
      <c r="D555" s="18" t="str">
        <f>LEFT(exp_SILP!$R555,5)</f>
        <v>13:00</v>
      </c>
      <c r="E555" s="18" t="str">
        <f>RIGHT(exp_SILP!$R555,5)</f>
        <v>14:00</v>
      </c>
      <c r="F555" s="18">
        <f>IF(exp_SILP!$AG555&gt;=60,exp_SILP!$AG555/60,exp_SILP!$AG555)</f>
        <v>1</v>
      </c>
      <c r="G555" s="18" t="str">
        <f>VLOOKUP(exp_SILP!$Y555,'DATI CM'!$A$2:$F$28,2,FALSE)</f>
        <v>MNRCLD73B46G674U</v>
      </c>
      <c r="H555" s="18" t="str">
        <f>VLOOKUP(exp_SILP!$Y555,'DATI CM'!$A$2:$F$28,3,FALSE)</f>
        <v>A011</v>
      </c>
      <c r="I555" s="18" t="str">
        <f t="shared" si="1"/>
        <v>N</v>
      </c>
      <c r="J555" s="18" t="str">
        <f>VLOOKUP(exp_SILP!$Y555,'DATI CM'!$A$2:$F$28,4,FALSE)</f>
        <v>TORINO</v>
      </c>
      <c r="K555" s="19">
        <f>VLOOKUP(exp_SILP!$B555,'DATI COMMESSE'!$A$2:$F$25,5,FALSE)</f>
        <v>39.94</v>
      </c>
      <c r="L555" s="19">
        <f>IF(exp_SILP!$B555="A4.10 - LEP E - ORIENTAMENTO SPECIALISTICO SKILL GAP ANALYSIS - GRUPPO 3P",0,VLOOKUP(exp_SILP!$Y555,'DATI CM'!$A$2:$F$28,6,FALSE))</f>
        <v>25</v>
      </c>
      <c r="M555" s="19">
        <f>IFERROR(VLOOKUP(exp_SILP!$B555,'DATI CM'!$H$2:$I$16,2,FALSE)*exp_SILP!$F555,0)</f>
        <v>0</v>
      </c>
      <c r="N555" s="18" t="str">
        <f>VLOOKUP(exp_SILP!$B555,'DATI COMMESSE'!$A$2:$F$25,4,FALSE)</f>
        <v>GOL</v>
      </c>
      <c r="O555" s="20">
        <f>VLOOKUP(exp_SILP!$B555,'DATI COMMESSE'!$A$2:$F$25,5,FALSE)*exp_SILP!$F555</f>
        <v>39.94</v>
      </c>
      <c r="P555" s="18" t="str">
        <f>IF(MID(exp_SILP!$W555,10,2)&gt;"40","F","M")</f>
        <v>M</v>
      </c>
      <c r="Q555" s="24" t="s">
        <v>291</v>
      </c>
      <c r="R555" s="22" t="s">
        <v>159</v>
      </c>
      <c r="S555" s="22" t="s">
        <v>70</v>
      </c>
      <c r="T555" s="22" t="s">
        <v>58</v>
      </c>
      <c r="U555" s="22" t="s">
        <v>59</v>
      </c>
      <c r="V555" s="22" t="s">
        <v>789</v>
      </c>
      <c r="W555" s="22" t="s">
        <v>790</v>
      </c>
      <c r="X555" s="22" t="s">
        <v>791</v>
      </c>
      <c r="Y555" s="22" t="s">
        <v>14</v>
      </c>
      <c r="Z555" s="22" t="s">
        <v>63</v>
      </c>
      <c r="AA555" s="22" t="s">
        <v>64</v>
      </c>
      <c r="AB555" s="22" t="s">
        <v>65</v>
      </c>
      <c r="AC555" s="22" t="s">
        <v>135</v>
      </c>
      <c r="AD555" s="22" t="s">
        <v>59</v>
      </c>
      <c r="AE555" s="22" t="s">
        <v>59</v>
      </c>
      <c r="AF555" s="22" t="s">
        <v>156</v>
      </c>
      <c r="AG555" s="25" t="s">
        <v>67</v>
      </c>
      <c r="AH555" s="22" t="s">
        <v>291</v>
      </c>
      <c r="AI555" s="22" t="s">
        <v>158</v>
      </c>
      <c r="AJ555" s="22" t="str">
        <f>VLOOKUP(exp_SILP!$Y555,'DATI CM'!$A$2:$F$28,2,FALSE)</f>
        <v>MNRCLD73B46G674U</v>
      </c>
    </row>
    <row r="556" ht="15.75" hidden="1" customHeight="1">
      <c r="A556" s="10" t="str">
        <f>IFERROR(VLOOKUP(exp_SILP!$W556,exp_utenti_P!D:D,1,FALSE),"_DA INSERIRE")</f>
        <v>DRDCST73R54F952M</v>
      </c>
      <c r="B556" s="10" t="str">
        <f>IF(AND(exp_SILP!$S556="A.3 ORIENTAMENTO PROFESSIONALE",exp_SILP!$AD556="4.2"),"A.3 ORIENTAMENTO PROFESSIONALE (CARCERE)",
IF(AND(exp_SILP!$S556="A.3 ORIENTAMENTO PROFESSIONALE",exp_SILP!$AD556="."),"A.3 ORIENTAMENTO PROFESSIONALE (CARCERE)",
IF(AND(exp_SILP!$S556="A.4 CONSULENZA ORIENTATIVA",exp_SILP!$AD556="4.2"),"A.4 CONSULENZA ORIENTATIVA (CARCERE)",
IF(AND(exp_SILP!$S556="A.4 CONSULENZA ORIENTATIVA",exp_SILP!$AD556="."),"A.4 CONSULENZA ORIENTATIVA (CARCERE)",
IF(AND(exp_SILP!$S556="A.5 - LEP F1 - ACCOMPAGNAMENTO AL LAVORO",exp_SILP!$AD556="4.2"),"A.5 - LEP F1 - ACCOMPAGNAMENTO AL LAVORO (CARCERE)",
IF(AND(exp_SILP!$S556="A.5 - LEP F1 - ACCOMPAGNAMENTO AL LAVORO",exp_SILP!$AD556="."),"A.5 - LEP F1 - ACCOMPAGNAMENTO AL LAVORO (CARCERE)",
IF(AND(exp_SILP!$S556="A.5.2a - TUTORAGGIO TIROCINI",exp_SILP!$AD556="4.2"),"A.5.2a - TUTORAGGIO TIROCINI (CARCERE)",
exp_SILP!$S556)))))))</f>
        <v>A4.10 - LEP E - ORIENTAMENTO SPECIALISTICO SKILL GAP ANALYSIS</v>
      </c>
      <c r="C556" s="11" t="str">
        <f>CONCATENATE(VLOOKUP(exp_SILP!$B556,'DATI COMMESSE'!$A$2:$F$25,4,FALSE)," - ", VLOOKUP(exp_SILP!$B556,'DATI COMMESSE'!$A$2:$F$25,2,FALSE)," - ",VLOOKUP(exp_SILP!$B556,'DATI COMMESSE'!$A$2:$F$25,3,FALSE))</f>
        <v>GOL - 22-02-5000 - 22-12-5003</v>
      </c>
      <c r="D556" s="11" t="str">
        <f>LEFT(exp_SILP!$R556,5)</f>
        <v>10:00</v>
      </c>
      <c r="E556" s="11" t="str">
        <f>RIGHT(exp_SILP!$R556,5)</f>
        <v>12:00</v>
      </c>
      <c r="F556" s="11">
        <f>IF(exp_SILP!$AG556&gt;=60,exp_SILP!$AG556/60,exp_SILP!$AG556)</f>
        <v>2</v>
      </c>
      <c r="G556" s="11" t="str">
        <f>VLOOKUP(exp_SILP!$Y556,'DATI CM'!$A$2:$F$28,2,FALSE)</f>
        <v>TRZCST69B41F952V</v>
      </c>
      <c r="H556" s="11" t="str">
        <f>VLOOKUP(exp_SILP!$Y556,'DATI CM'!$A$2:$F$28,3,FALSE)</f>
        <v/>
      </c>
      <c r="I556" s="11" t="str">
        <f t="shared" si="1"/>
        <v>N</v>
      </c>
      <c r="J556" s="11" t="str">
        <f>VLOOKUP(exp_SILP!$Y556,'DATI CM'!$A$2:$F$28,4,FALSE)</f>
        <v/>
      </c>
      <c r="K556" s="12">
        <f>VLOOKUP(exp_SILP!$B556,'DATI COMMESSE'!$A$2:$F$25,5,FALSE)</f>
        <v>39.94</v>
      </c>
      <c r="L556" s="12" t="str">
        <f>IF(exp_SILP!$B556="A4.10 - LEP E - ORIENTAMENTO SPECIALISTICO SKILL GAP ANALYSIS - GRUPPO 3P",0,VLOOKUP(exp_SILP!$Y556,'DATI CM'!$A$2:$F$28,6,FALSE))</f>
        <v/>
      </c>
      <c r="M556" s="12">
        <f>IFERROR(VLOOKUP(exp_SILP!$B556,'DATI CM'!$H$2:$I$16,2,FALSE)*exp_SILP!$F556,0)</f>
        <v>0</v>
      </c>
      <c r="N556" s="11" t="str">
        <f>VLOOKUP(exp_SILP!$B556,'DATI COMMESSE'!$A$2:$F$25,4,FALSE)</f>
        <v>GOL</v>
      </c>
      <c r="O556" s="13">
        <f>VLOOKUP(exp_SILP!$B556,'DATI COMMESSE'!$A$2:$F$25,5,FALSE)*exp_SILP!$F556</f>
        <v>79.88</v>
      </c>
      <c r="P556" s="11" t="str">
        <f>IF(MID(exp_SILP!$W556,10,2)&gt;"40","F","M")</f>
        <v>F</v>
      </c>
      <c r="Q556" s="27" t="s">
        <v>291</v>
      </c>
      <c r="R556" s="15" t="s">
        <v>199</v>
      </c>
      <c r="S556" s="15" t="s">
        <v>70</v>
      </c>
      <c r="T556" s="15" t="s">
        <v>58</v>
      </c>
      <c r="U556" s="15" t="s">
        <v>59</v>
      </c>
      <c r="V556" s="15" t="s">
        <v>194</v>
      </c>
      <c r="W556" s="15" t="s">
        <v>195</v>
      </c>
      <c r="X556" s="15" t="s">
        <v>196</v>
      </c>
      <c r="Y556" s="15" t="s">
        <v>18</v>
      </c>
      <c r="Z556" s="15" t="s">
        <v>63</v>
      </c>
      <c r="AA556" s="15" t="s">
        <v>64</v>
      </c>
      <c r="AB556" s="15" t="s">
        <v>65</v>
      </c>
      <c r="AC556" s="15" t="s">
        <v>82</v>
      </c>
      <c r="AD556" s="15" t="s">
        <v>59</v>
      </c>
      <c r="AE556" s="15" t="s">
        <v>59</v>
      </c>
      <c r="AF556" s="15" t="s">
        <v>59</v>
      </c>
      <c r="AG556" s="28" t="s">
        <v>76</v>
      </c>
      <c r="AH556" s="15" t="s">
        <v>291</v>
      </c>
      <c r="AI556" s="15" t="s">
        <v>83</v>
      </c>
      <c r="AJ556" s="15" t="str">
        <f>VLOOKUP(exp_SILP!$Y556,'DATI CM'!$A$2:$F$28,2,FALSE)</f>
        <v>TRZCST69B41F952V</v>
      </c>
    </row>
    <row r="557" ht="15.75" hidden="1" customHeight="1">
      <c r="A557" s="17" t="str">
        <f>IFERROR(VLOOKUP(exp_SILP!$W557,exp_utenti_P!D:D,1,FALSE),"_DA INSERIRE")</f>
        <v>FRRMNN78A48G596T</v>
      </c>
      <c r="B557" s="17" t="str">
        <f>IF(AND(exp_SILP!$S557="A.3 ORIENTAMENTO PROFESSIONALE",exp_SILP!$AD557="4.2"),"A.3 ORIENTAMENTO PROFESSIONALE (CARCERE)",
IF(AND(exp_SILP!$S557="A.3 ORIENTAMENTO PROFESSIONALE",exp_SILP!$AD557="."),"A.3 ORIENTAMENTO PROFESSIONALE (CARCERE)",
IF(AND(exp_SILP!$S557="A.4 CONSULENZA ORIENTATIVA",exp_SILP!$AD557="4.2"),"A.4 CONSULENZA ORIENTATIVA (CARCERE)",
IF(AND(exp_SILP!$S557="A.4 CONSULENZA ORIENTATIVA",exp_SILP!$AD557="."),"A.4 CONSULENZA ORIENTATIVA (CARCERE)",
IF(AND(exp_SILP!$S557="A.5 - LEP F1 - ACCOMPAGNAMENTO AL LAVORO",exp_SILP!$AD557="4.2"),"A.5 - LEP F1 - ACCOMPAGNAMENTO AL LAVORO (CARCERE)",
IF(AND(exp_SILP!$S557="A.5 - LEP F1 - ACCOMPAGNAMENTO AL LAVORO",exp_SILP!$AD557="."),"A.5 - LEP F1 - ACCOMPAGNAMENTO AL LAVORO (CARCERE)",
IF(AND(exp_SILP!$S557="A.5.2a - TUTORAGGIO TIROCINI",exp_SILP!$AD557="4.2"),"A.5.2a - TUTORAGGIO TIROCINI (CARCERE)",
exp_SILP!$S557)))))))</f>
        <v>A4.10 - LEP E - ORIENTAMENTO SPECIALISTICO SKILL GAP ANALYSIS</v>
      </c>
      <c r="C557" s="18" t="str">
        <f>CONCATENATE(VLOOKUP(exp_SILP!$B557,'DATI COMMESSE'!$A$2:$F$25,4,FALSE)," - ", VLOOKUP(exp_SILP!$B557,'DATI COMMESSE'!$A$2:$F$25,2,FALSE)," - ",VLOOKUP(exp_SILP!$B557,'DATI COMMESSE'!$A$2:$F$25,3,FALSE))</f>
        <v>GOL - 22-02-5000 - 22-12-5003</v>
      </c>
      <c r="D557" s="18" t="str">
        <f>LEFT(exp_SILP!$R557,5)</f>
        <v>15:00</v>
      </c>
      <c r="E557" s="18" t="str">
        <f>RIGHT(exp_SILP!$R557,5)</f>
        <v>16:00</v>
      </c>
      <c r="F557" s="18">
        <f>IF(exp_SILP!$AG557&gt;=60,exp_SILP!$AG557/60,exp_SILP!$AG557)</f>
        <v>1</v>
      </c>
      <c r="G557" s="18" t="str">
        <f>VLOOKUP(exp_SILP!$Y557,'DATI CM'!$A$2:$F$28,2,FALSE)</f>
        <v>TRZCST69B41F952V</v>
      </c>
      <c r="H557" s="18" t="str">
        <f>VLOOKUP(exp_SILP!$Y557,'DATI CM'!$A$2:$F$28,3,FALSE)</f>
        <v/>
      </c>
      <c r="I557" s="18" t="str">
        <f t="shared" si="1"/>
        <v>N</v>
      </c>
      <c r="J557" s="18" t="str">
        <f>VLOOKUP(exp_SILP!$Y557,'DATI CM'!$A$2:$F$28,4,FALSE)</f>
        <v/>
      </c>
      <c r="K557" s="19">
        <f>VLOOKUP(exp_SILP!$B557,'DATI COMMESSE'!$A$2:$F$25,5,FALSE)</f>
        <v>39.94</v>
      </c>
      <c r="L557" s="19" t="str">
        <f>IF(exp_SILP!$B557="A4.10 - LEP E - ORIENTAMENTO SPECIALISTICO SKILL GAP ANALYSIS - GRUPPO 3P",0,VLOOKUP(exp_SILP!$Y557,'DATI CM'!$A$2:$F$28,6,FALSE))</f>
        <v/>
      </c>
      <c r="M557" s="19">
        <f>IFERROR(VLOOKUP(exp_SILP!$B557,'DATI CM'!$H$2:$I$16,2,FALSE)*exp_SILP!$F557,0)</f>
        <v>0</v>
      </c>
      <c r="N557" s="18" t="str">
        <f>VLOOKUP(exp_SILP!$B557,'DATI COMMESSE'!$A$2:$F$25,4,FALSE)</f>
        <v>GOL</v>
      </c>
      <c r="O557" s="20">
        <f>VLOOKUP(exp_SILP!$B557,'DATI COMMESSE'!$A$2:$F$25,5,FALSE)*exp_SILP!$F557</f>
        <v>39.94</v>
      </c>
      <c r="P557" s="18" t="str">
        <f>IF(MID(exp_SILP!$W557,10,2)&gt;"40","F","M")</f>
        <v>F</v>
      </c>
      <c r="Q557" s="24" t="s">
        <v>291</v>
      </c>
      <c r="R557" s="22" t="s">
        <v>311</v>
      </c>
      <c r="S557" s="22" t="s">
        <v>70</v>
      </c>
      <c r="T557" s="22" t="s">
        <v>58</v>
      </c>
      <c r="U557" s="22" t="s">
        <v>59</v>
      </c>
      <c r="V557" s="22" t="s">
        <v>665</v>
      </c>
      <c r="W557" s="22" t="s">
        <v>666</v>
      </c>
      <c r="X557" s="22" t="s">
        <v>667</v>
      </c>
      <c r="Y557" s="22" t="s">
        <v>18</v>
      </c>
      <c r="Z557" s="22" t="s">
        <v>63</v>
      </c>
      <c r="AA557" s="22" t="s">
        <v>64</v>
      </c>
      <c r="AB557" s="22" t="s">
        <v>65</v>
      </c>
      <c r="AC557" s="22" t="s">
        <v>82</v>
      </c>
      <c r="AD557" s="22" t="s">
        <v>59</v>
      </c>
      <c r="AE557" s="22" t="s">
        <v>59</v>
      </c>
      <c r="AF557" s="22" t="s">
        <v>114</v>
      </c>
      <c r="AG557" s="25" t="s">
        <v>67</v>
      </c>
      <c r="AH557" s="22" t="s">
        <v>668</v>
      </c>
      <c r="AI557" s="22" t="s">
        <v>83</v>
      </c>
      <c r="AJ557" s="22" t="str">
        <f>VLOOKUP(exp_SILP!$Y557,'DATI CM'!$A$2:$F$28,2,FALSE)</f>
        <v>TRZCST69B41F952V</v>
      </c>
    </row>
    <row r="558" ht="15.75" customHeight="1">
      <c r="A558" s="10" t="str">
        <f>IFERROR(VLOOKUP(exp_SILP!$W558,exp_utenti_P!D:D,1,FALSE),"_DA INSERIRE")</f>
        <v>RQRNMR73P62Z611Z</v>
      </c>
      <c r="B558" s="10" t="str">
        <f>IF(AND(exp_SILP!$S558="A.3 ORIENTAMENTO PROFESSIONALE",exp_SILP!$AD558="4.2"),"A.3 ORIENTAMENTO PROFESSIONALE (CARCERE)",
IF(AND(exp_SILP!$S558="A.3 ORIENTAMENTO PROFESSIONALE",exp_SILP!$AD558="."),"A.3 ORIENTAMENTO PROFESSIONALE (CARCERE)",
IF(AND(exp_SILP!$S558="A.4 CONSULENZA ORIENTATIVA",exp_SILP!$AD558="4.2"),"A.4 CONSULENZA ORIENTATIVA (CARCERE)",
IF(AND(exp_SILP!$S558="A.4 CONSULENZA ORIENTATIVA",exp_SILP!$AD558="."),"A.4 CONSULENZA ORIENTATIVA (CARCERE)",
IF(AND(exp_SILP!$S558="A.5 - LEP F1 - ACCOMPAGNAMENTO AL LAVORO",exp_SILP!$AD558="4.2"),"A.5 - LEP F1 - ACCOMPAGNAMENTO AL LAVORO (CARCERE)",
IF(AND(exp_SILP!$S558="A.5 - LEP F1 - ACCOMPAGNAMENTO AL LAVORO",exp_SILP!$AD558="."),"A.5 - LEP F1 - ACCOMPAGNAMENTO AL LAVORO (CARCERE)",
IF(AND(exp_SILP!$S558="A.5.2a - TUTORAGGIO TIROCINI",exp_SILP!$AD558="4.2"),"A.5.2a - TUTORAGGIO TIROCINI (CARCERE)",
exp_SILP!$S558)))))))</f>
        <v>A4.10 - LEP E - ORIENTAMENTO SPECIALISTICO SKILL GAP ANALYSIS</v>
      </c>
      <c r="C558" s="11" t="str">
        <f>CONCATENATE(VLOOKUP(exp_SILP!$B558,'DATI COMMESSE'!$A$2:$F$25,4,FALSE)," - ", VLOOKUP(exp_SILP!$B558,'DATI COMMESSE'!$A$2:$F$25,2,FALSE)," - ",VLOOKUP(exp_SILP!$B558,'DATI COMMESSE'!$A$2:$F$25,3,FALSE))</f>
        <v>GOL - 22-02-5000 - 22-12-5003</v>
      </c>
      <c r="D558" s="11" t="str">
        <f>LEFT(exp_SILP!$R558,5)</f>
        <v>09:00</v>
      </c>
      <c r="E558" s="11" t="str">
        <f>RIGHT(exp_SILP!$R558,5)</f>
        <v>11:00</v>
      </c>
      <c r="F558" s="11">
        <f>IF(exp_SILP!$AG558&gt;=60,exp_SILP!$AG558/60,exp_SILP!$AG558)</f>
        <v>2</v>
      </c>
      <c r="G558" s="11" t="str">
        <f>VLOOKUP(exp_SILP!$Y558,'DATI CM'!$A$2:$F$28,2,FALSE)</f>
        <v>FLCSRN79S42L219X</v>
      </c>
      <c r="H558" s="11" t="str">
        <f>VLOOKUP(exp_SILP!$Y558,'DATI CM'!$A$2:$F$28,3,FALSE)</f>
        <v>A011</v>
      </c>
      <c r="I558" s="11" t="str">
        <f t="shared" si="1"/>
        <v>N</v>
      </c>
      <c r="J558" s="11" t="str">
        <f>VLOOKUP(exp_SILP!$Y558,'DATI CM'!$A$2:$F$28,4,FALSE)</f>
        <v>TORINO</v>
      </c>
      <c r="K558" s="12">
        <f>VLOOKUP(exp_SILP!$B558,'DATI COMMESSE'!$A$2:$F$25,5,FALSE)</f>
        <v>39.94</v>
      </c>
      <c r="L558" s="12">
        <f>IF(exp_SILP!$B558="A4.10 - LEP E - ORIENTAMENTO SPECIALISTICO SKILL GAP ANALYSIS - GRUPPO 3P",0,VLOOKUP(exp_SILP!$Y558,'DATI CM'!$A$2:$F$28,6,FALSE))</f>
        <v>25</v>
      </c>
      <c r="M558" s="12">
        <f>IFERROR(VLOOKUP(exp_SILP!$B558,'DATI CM'!$H$2:$I$16,2,FALSE)*exp_SILP!$F558,0)</f>
        <v>0</v>
      </c>
      <c r="N558" s="11" t="str">
        <f>VLOOKUP(exp_SILP!$B558,'DATI COMMESSE'!$A$2:$F$25,4,FALSE)</f>
        <v>GOL</v>
      </c>
      <c r="O558" s="13">
        <f>VLOOKUP(exp_SILP!$B558,'DATI COMMESSE'!$A$2:$F$25,5,FALSE)*exp_SILP!$F558</f>
        <v>79.88</v>
      </c>
      <c r="P558" s="11" t="str">
        <f>IF(MID(exp_SILP!$W558,10,2)&gt;"40","F","M")</f>
        <v>F</v>
      </c>
      <c r="Q558" s="27" t="s">
        <v>291</v>
      </c>
      <c r="R558" s="15" t="s">
        <v>223</v>
      </c>
      <c r="S558" s="15" t="s">
        <v>70</v>
      </c>
      <c r="T558" s="15" t="s">
        <v>58</v>
      </c>
      <c r="U558" s="15" t="s">
        <v>59</v>
      </c>
      <c r="V558" s="15" t="s">
        <v>1025</v>
      </c>
      <c r="W558" s="15" t="s">
        <v>1026</v>
      </c>
      <c r="X558" s="15" t="s">
        <v>1027</v>
      </c>
      <c r="Y558" s="15" t="s">
        <v>10</v>
      </c>
      <c r="Z558" s="15" t="s">
        <v>63</v>
      </c>
      <c r="AA558" s="15" t="s">
        <v>64</v>
      </c>
      <c r="AB558" s="15" t="s">
        <v>74</v>
      </c>
      <c r="AC558" s="15" t="s">
        <v>75</v>
      </c>
      <c r="AD558" s="15" t="s">
        <v>59</v>
      </c>
      <c r="AE558" s="15" t="s">
        <v>59</v>
      </c>
      <c r="AF558" s="15" t="s">
        <v>59</v>
      </c>
      <c r="AG558" s="28" t="s">
        <v>76</v>
      </c>
      <c r="AH558" s="15" t="s">
        <v>291</v>
      </c>
      <c r="AI558" s="15" t="s">
        <v>77</v>
      </c>
      <c r="AJ558" s="15" t="str">
        <f>VLOOKUP(exp_SILP!$Y558,'DATI CM'!$A$2:$F$28,2,FALSE)</f>
        <v>FLCSRN79S42L219X</v>
      </c>
    </row>
    <row r="559" ht="15.75" customHeight="1">
      <c r="A559" s="17" t="str">
        <f>IFERROR(VLOOKUP(exp_SILP!$W559,exp_utenti_P!D:D,1,FALSE),"_DA INSERIRE")</f>
        <v>ZZAVCN94A49A662J</v>
      </c>
      <c r="B559" s="17" t="str">
        <f>IF(AND(exp_SILP!$S559="A.3 ORIENTAMENTO PROFESSIONALE",exp_SILP!$AD559="4.2"),"A.3 ORIENTAMENTO PROFESSIONALE (CARCERE)",
IF(AND(exp_SILP!$S559="A.3 ORIENTAMENTO PROFESSIONALE",exp_SILP!$AD559="."),"A.3 ORIENTAMENTO PROFESSIONALE (CARCERE)",
IF(AND(exp_SILP!$S559="A.4 CONSULENZA ORIENTATIVA",exp_SILP!$AD559="4.2"),"A.4 CONSULENZA ORIENTATIVA (CARCERE)",
IF(AND(exp_SILP!$S559="A.4 CONSULENZA ORIENTATIVA",exp_SILP!$AD559="."),"A.4 CONSULENZA ORIENTATIVA (CARCERE)",
IF(AND(exp_SILP!$S559="A.5 - LEP F1 - ACCOMPAGNAMENTO AL LAVORO",exp_SILP!$AD559="4.2"),"A.5 - LEP F1 - ACCOMPAGNAMENTO AL LAVORO (CARCERE)",
IF(AND(exp_SILP!$S559="A.5 - LEP F1 - ACCOMPAGNAMENTO AL LAVORO",exp_SILP!$AD559="."),"A.5 - LEP F1 - ACCOMPAGNAMENTO AL LAVORO (CARCERE)",
IF(AND(exp_SILP!$S559="A.5.2a - TUTORAGGIO TIROCINI",exp_SILP!$AD559="4.2"),"A.5.2a - TUTORAGGIO TIROCINI (CARCERE)",
exp_SILP!$S559)))))))</f>
        <v>A4.10 - LEP E - ORIENTAMENTO SPECIALISTICO SKILL GAP ANALYSIS</v>
      </c>
      <c r="C559" s="18" t="str">
        <f>CONCATENATE(VLOOKUP(exp_SILP!$B559,'DATI COMMESSE'!$A$2:$F$25,4,FALSE)," - ", VLOOKUP(exp_SILP!$B559,'DATI COMMESSE'!$A$2:$F$25,2,FALSE)," - ",VLOOKUP(exp_SILP!$B559,'DATI COMMESSE'!$A$2:$F$25,3,FALSE))</f>
        <v>GOL - 22-02-5000 - 22-12-5003</v>
      </c>
      <c r="D559" s="18" t="str">
        <f>LEFT(exp_SILP!$R559,5)</f>
        <v>15:00</v>
      </c>
      <c r="E559" s="18" t="str">
        <f>RIGHT(exp_SILP!$R559,5)</f>
        <v>18:00</v>
      </c>
      <c r="F559" s="18">
        <f>IF(exp_SILP!$AG559&gt;=60,exp_SILP!$AG559/60,exp_SILP!$AG559)</f>
        <v>3</v>
      </c>
      <c r="G559" s="18" t="str">
        <f>VLOOKUP(exp_SILP!$Y559,'DATI CM'!$A$2:$F$28,2,FALSE)</f>
        <v>MNRCLD73B46G674U</v>
      </c>
      <c r="H559" s="18" t="str">
        <f>VLOOKUP(exp_SILP!$Y559,'DATI CM'!$A$2:$F$28,3,FALSE)</f>
        <v>A011</v>
      </c>
      <c r="I559" s="18" t="str">
        <f t="shared" si="1"/>
        <v>N</v>
      </c>
      <c r="J559" s="18" t="str">
        <f>VLOOKUP(exp_SILP!$Y559,'DATI CM'!$A$2:$F$28,4,FALSE)</f>
        <v>TORINO</v>
      </c>
      <c r="K559" s="19">
        <f>VLOOKUP(exp_SILP!$B559,'DATI COMMESSE'!$A$2:$F$25,5,FALSE)</f>
        <v>39.94</v>
      </c>
      <c r="L559" s="19">
        <f>IF(exp_SILP!$B559="A4.10 - LEP E - ORIENTAMENTO SPECIALISTICO SKILL GAP ANALYSIS - GRUPPO 3P",0,VLOOKUP(exp_SILP!$Y559,'DATI CM'!$A$2:$F$28,6,FALSE))</f>
        <v>25</v>
      </c>
      <c r="M559" s="19">
        <f>IFERROR(VLOOKUP(exp_SILP!$B559,'DATI CM'!$H$2:$I$16,2,FALSE)*exp_SILP!$F559,0)</f>
        <v>0</v>
      </c>
      <c r="N559" s="18" t="str">
        <f>VLOOKUP(exp_SILP!$B559,'DATI COMMESSE'!$A$2:$F$25,4,FALSE)</f>
        <v>GOL</v>
      </c>
      <c r="O559" s="20">
        <f>VLOOKUP(exp_SILP!$B559,'DATI COMMESSE'!$A$2:$F$25,5,FALSE)*exp_SILP!$F559</f>
        <v>119.82</v>
      </c>
      <c r="P559" s="18" t="str">
        <f>IF(MID(exp_SILP!$W559,10,2)&gt;"40","F","M")</f>
        <v>F</v>
      </c>
      <c r="Q559" s="24" t="s">
        <v>291</v>
      </c>
      <c r="R559" s="22" t="s">
        <v>234</v>
      </c>
      <c r="S559" s="22" t="s">
        <v>70</v>
      </c>
      <c r="T559" s="22" t="s">
        <v>58</v>
      </c>
      <c r="U559" s="22" t="s">
        <v>59</v>
      </c>
      <c r="V559" s="22" t="s">
        <v>737</v>
      </c>
      <c r="W559" s="22" t="s">
        <v>738</v>
      </c>
      <c r="X559" s="22" t="s">
        <v>739</v>
      </c>
      <c r="Y559" s="22" t="s">
        <v>14</v>
      </c>
      <c r="Z559" s="22" t="s">
        <v>63</v>
      </c>
      <c r="AA559" s="22" t="s">
        <v>64</v>
      </c>
      <c r="AB559" s="22" t="s">
        <v>74</v>
      </c>
      <c r="AC559" s="22" t="s">
        <v>135</v>
      </c>
      <c r="AD559" s="22" t="s">
        <v>59</v>
      </c>
      <c r="AE559" s="22" t="s">
        <v>59</v>
      </c>
      <c r="AF559" s="22" t="s">
        <v>59</v>
      </c>
      <c r="AG559" s="25" t="s">
        <v>101</v>
      </c>
      <c r="AH559" s="22" t="s">
        <v>664</v>
      </c>
      <c r="AI559" s="22" t="s">
        <v>158</v>
      </c>
      <c r="AJ559" s="22" t="str">
        <f>VLOOKUP(exp_SILP!$Y559,'DATI CM'!$A$2:$F$28,2,FALSE)</f>
        <v>MNRCLD73B46G674U</v>
      </c>
    </row>
    <row r="560" ht="15.75" hidden="1" customHeight="1">
      <c r="A560" s="10" t="str">
        <f>IFERROR(VLOOKUP(exp_SILP!$W560,exp_utenti_P!D:D,1,FALSE),"_DA INSERIRE")</f>
        <v>NTCRLH81A70Z611M</v>
      </c>
      <c r="B560" s="10" t="str">
        <f>IF(AND(exp_SILP!$S560="A.3 ORIENTAMENTO PROFESSIONALE",exp_SILP!$AD560="4.2"),"A.3 ORIENTAMENTO PROFESSIONALE (CARCERE)",
IF(AND(exp_SILP!$S560="A.3 ORIENTAMENTO PROFESSIONALE",exp_SILP!$AD560="."),"A.3 ORIENTAMENTO PROFESSIONALE (CARCERE)",
IF(AND(exp_SILP!$S560="A.4 CONSULENZA ORIENTATIVA",exp_SILP!$AD560="4.2"),"A.4 CONSULENZA ORIENTATIVA (CARCERE)",
IF(AND(exp_SILP!$S560="A.4 CONSULENZA ORIENTATIVA",exp_SILP!$AD560="."),"A.4 CONSULENZA ORIENTATIVA (CARCERE)",
IF(AND(exp_SILP!$S560="A.5 - LEP F1 - ACCOMPAGNAMENTO AL LAVORO",exp_SILP!$AD560="4.2"),"A.5 - LEP F1 - ACCOMPAGNAMENTO AL LAVORO (CARCERE)",
IF(AND(exp_SILP!$S560="A.5 - LEP F1 - ACCOMPAGNAMENTO AL LAVORO",exp_SILP!$AD560="."),"A.5 - LEP F1 - ACCOMPAGNAMENTO AL LAVORO (CARCERE)",
IF(AND(exp_SILP!$S560="A.5.2a - TUTORAGGIO TIROCINI",exp_SILP!$AD560="4.2"),"A.5.2a - TUTORAGGIO TIROCINI (CARCERE)",
exp_SILP!$S560)))))))</f>
        <v>A4.11 - LEP E - ORIENTAMENTO SPECIALISTICO PER LA VALIDAZIONE DELLE COMPETENZE</v>
      </c>
      <c r="C560" s="11" t="str">
        <f>CONCATENATE(VLOOKUP(exp_SILP!$B560,'DATI COMMESSE'!$A$2:$F$25,4,FALSE)," - ", VLOOKUP(exp_SILP!$B560,'DATI COMMESSE'!$A$2:$F$25,2,FALSE)," - ",VLOOKUP(exp_SILP!$B560,'DATI COMMESSE'!$A$2:$F$25,3,FALSE))</f>
        <v> -  - </v>
      </c>
      <c r="D560" s="11" t="str">
        <f>LEFT(exp_SILP!$R560,5)</f>
        <v>14:00</v>
      </c>
      <c r="E560" s="11" t="str">
        <f>RIGHT(exp_SILP!$R560,5)</f>
        <v>16:00</v>
      </c>
      <c r="F560" s="11">
        <f>IF(exp_SILP!$AG560&gt;=60,exp_SILP!$AG560/60,exp_SILP!$AG560)</f>
        <v>2</v>
      </c>
      <c r="G560" s="11" t="str">
        <f>VLOOKUP(exp_SILP!$Y560,'DATI CM'!$A$2:$F$28,2,FALSE)</f>
        <v>GNGGNN70A65L219B</v>
      </c>
      <c r="H560" s="11" t="str">
        <f>VLOOKUP(exp_SILP!$Y560,'DATI CM'!$A$2:$F$28,3,FALSE)</f>
        <v/>
      </c>
      <c r="I560" s="11" t="str">
        <f t="shared" si="1"/>
        <v>N</v>
      </c>
      <c r="J560" s="11" t="str">
        <f>VLOOKUP(exp_SILP!$Y560,'DATI CM'!$A$2:$F$28,4,FALSE)</f>
        <v/>
      </c>
      <c r="K560" s="12" t="str">
        <f>VLOOKUP(exp_SILP!$B560,'DATI COMMESSE'!$A$2:$F$25,5,FALSE)</f>
        <v/>
      </c>
      <c r="L560" s="12" t="str">
        <f>IF(exp_SILP!$B560="A4.10 - LEP E - ORIENTAMENTO SPECIALISTICO SKILL GAP ANALYSIS - GRUPPO 3P",0,VLOOKUP(exp_SILP!$Y560,'DATI CM'!$A$2:$F$28,6,FALSE))</f>
        <v/>
      </c>
      <c r="M560" s="12">
        <f>IFERROR(VLOOKUP(exp_SILP!$B560,'DATI CM'!$H$2:$I$16,2,FALSE)*exp_SILP!$F560,0)</f>
        <v>0</v>
      </c>
      <c r="N560" s="11" t="str">
        <f>VLOOKUP(exp_SILP!$B560,'DATI COMMESSE'!$A$2:$F$25,4,FALSE)</f>
        <v/>
      </c>
      <c r="O560" s="13">
        <f>VLOOKUP(exp_SILP!$B560,'DATI COMMESSE'!$A$2:$F$25,5,FALSE)*exp_SILP!$F560</f>
        <v>0</v>
      </c>
      <c r="P560" s="11" t="str">
        <f>IF(MID(exp_SILP!$W560,10,2)&gt;"40","F","M")</f>
        <v>F</v>
      </c>
      <c r="Q560" s="27" t="s">
        <v>952</v>
      </c>
      <c r="R560" s="15" t="s">
        <v>69</v>
      </c>
      <c r="S560" s="15" t="s">
        <v>692</v>
      </c>
      <c r="T560" s="15" t="s">
        <v>58</v>
      </c>
      <c r="U560" s="15" t="s">
        <v>59</v>
      </c>
      <c r="V560" s="15" t="s">
        <v>693</v>
      </c>
      <c r="W560" s="15" t="s">
        <v>694</v>
      </c>
      <c r="X560" s="15" t="s">
        <v>695</v>
      </c>
      <c r="Y560" s="15" t="s">
        <v>11</v>
      </c>
      <c r="Z560" s="15" t="s">
        <v>63</v>
      </c>
      <c r="AA560" s="15" t="s">
        <v>64</v>
      </c>
      <c r="AB560" s="15" t="s">
        <v>65</v>
      </c>
      <c r="AC560" s="15" t="s">
        <v>135</v>
      </c>
      <c r="AD560" s="15" t="s">
        <v>59</v>
      </c>
      <c r="AE560" s="15" t="s">
        <v>59</v>
      </c>
      <c r="AF560" s="15" t="s">
        <v>59</v>
      </c>
      <c r="AG560" s="28" t="s">
        <v>76</v>
      </c>
      <c r="AH560" s="15" t="s">
        <v>952</v>
      </c>
      <c r="AI560" s="15" t="s">
        <v>383</v>
      </c>
      <c r="AJ560" s="15" t="str">
        <f>VLOOKUP(exp_SILP!$Y560,'DATI CM'!$A$2:$F$28,2,FALSE)</f>
        <v>GNGGNN70A65L219B</v>
      </c>
    </row>
    <row r="561" ht="15.75" hidden="1" customHeight="1">
      <c r="A561" s="17" t="str">
        <f>IFERROR(VLOOKUP(exp_SILP!$W561,exp_utenti_P!D:D,1,FALSE),"_DA INSERIRE")</f>
        <v>BRSSLV65B50F952E</v>
      </c>
      <c r="B561" s="17" t="str">
        <f>IF(AND(exp_SILP!$S561="A.3 ORIENTAMENTO PROFESSIONALE",exp_SILP!$AD561="4.2"),"A.3 ORIENTAMENTO PROFESSIONALE (CARCERE)",
IF(AND(exp_SILP!$S561="A.3 ORIENTAMENTO PROFESSIONALE",exp_SILP!$AD561="."),"A.3 ORIENTAMENTO PROFESSIONALE (CARCERE)",
IF(AND(exp_SILP!$S561="A.4 CONSULENZA ORIENTATIVA",exp_SILP!$AD561="4.2"),"A.4 CONSULENZA ORIENTATIVA (CARCERE)",
IF(AND(exp_SILP!$S561="A.4 CONSULENZA ORIENTATIVA",exp_SILP!$AD561="."),"A.4 CONSULENZA ORIENTATIVA (CARCERE)",
IF(AND(exp_SILP!$S561="A.5 - LEP F1 - ACCOMPAGNAMENTO AL LAVORO",exp_SILP!$AD561="4.2"),"A.5 - LEP F1 - ACCOMPAGNAMENTO AL LAVORO (CARCERE)",
IF(AND(exp_SILP!$S561="A.5 - LEP F1 - ACCOMPAGNAMENTO AL LAVORO",exp_SILP!$AD561="."),"A.5 - LEP F1 - ACCOMPAGNAMENTO AL LAVORO (CARCERE)",
IF(AND(exp_SILP!$S561="A.5.2a - TUTORAGGIO TIROCINI",exp_SILP!$AD561="4.2"),"A.5.2a - TUTORAGGIO TIROCINI (CARCERE)",
exp_SILP!$S561)))))))</f>
        <v>A.5 - LEP F1 - ACCOMPAGNAMENTO AL LAVORO</v>
      </c>
      <c r="C561" s="18" t="str">
        <f>CONCATENATE(VLOOKUP(exp_SILP!$B561,'DATI COMMESSE'!$A$2:$F$25,4,FALSE)," - ", VLOOKUP(exp_SILP!$B561,'DATI COMMESSE'!$A$2:$F$25,2,FALSE)," - ",VLOOKUP(exp_SILP!$B561,'DATI COMMESSE'!$A$2:$F$25,3,FALSE))</f>
        <v>GOL - 22-02-5000 - 22-12-5003</v>
      </c>
      <c r="D561" s="18" t="str">
        <f>LEFT(exp_SILP!$R561,5)</f>
        <v>11:00</v>
      </c>
      <c r="E561" s="18" t="str">
        <f>RIGHT(exp_SILP!$R561,5)</f>
        <v>13:00</v>
      </c>
      <c r="F561" s="18">
        <f>IF(exp_SILP!$AG561&gt;=60,exp_SILP!$AG561/60,exp_SILP!$AG561)</f>
        <v>2</v>
      </c>
      <c r="G561" s="18" t="str">
        <f>VLOOKUP(exp_SILP!$Y561,'DATI CM'!$A$2:$F$28,2,FALSE)</f>
        <v>TRZCST69B41F952V</v>
      </c>
      <c r="H561" s="18" t="str">
        <f>VLOOKUP(exp_SILP!$Y561,'DATI CM'!$A$2:$F$28,3,FALSE)</f>
        <v/>
      </c>
      <c r="I561" s="18" t="str">
        <f t="shared" si="1"/>
        <v>N</v>
      </c>
      <c r="J561" s="18" t="str">
        <f>VLOOKUP(exp_SILP!$Y561,'DATI CM'!$A$2:$F$28,4,FALSE)</f>
        <v/>
      </c>
      <c r="K561" s="19">
        <f>VLOOKUP(exp_SILP!$B561,'DATI COMMESSE'!$A$2:$F$25,5,FALSE)</f>
        <v>39.94</v>
      </c>
      <c r="L561" s="19" t="str">
        <f>IF(exp_SILP!$B561="A4.10 - LEP E - ORIENTAMENTO SPECIALISTICO SKILL GAP ANALYSIS - GRUPPO 3P",0,VLOOKUP(exp_SILP!$Y561,'DATI CM'!$A$2:$F$28,6,FALSE))</f>
        <v/>
      </c>
      <c r="M561" s="19">
        <f>IFERROR(VLOOKUP(exp_SILP!$B561,'DATI CM'!$H$2:$I$16,2,FALSE)*exp_SILP!$F561,0)</f>
        <v>0</v>
      </c>
      <c r="N561" s="18" t="str">
        <f>VLOOKUP(exp_SILP!$B561,'DATI COMMESSE'!$A$2:$F$25,4,FALSE)</f>
        <v>GOL</v>
      </c>
      <c r="O561" s="20">
        <f>VLOOKUP(exp_SILP!$B561,'DATI COMMESSE'!$A$2:$F$25,5,FALSE)*exp_SILP!$F561</f>
        <v>79.88</v>
      </c>
      <c r="P561" s="18" t="str">
        <f>IF(MID(exp_SILP!$W561,10,2)&gt;"40","F","M")</f>
        <v>F</v>
      </c>
      <c r="Q561" s="24" t="s">
        <v>952</v>
      </c>
      <c r="R561" s="22" t="s">
        <v>219</v>
      </c>
      <c r="S561" s="22" t="s">
        <v>57</v>
      </c>
      <c r="T561" s="22" t="s">
        <v>58</v>
      </c>
      <c r="U561" s="22" t="s">
        <v>59</v>
      </c>
      <c r="V561" s="22" t="s">
        <v>449</v>
      </c>
      <c r="W561" s="22" t="s">
        <v>450</v>
      </c>
      <c r="X561" s="22" t="s">
        <v>451</v>
      </c>
      <c r="Y561" s="22" t="s">
        <v>18</v>
      </c>
      <c r="Z561" s="22" t="s">
        <v>63</v>
      </c>
      <c r="AA561" s="22" t="s">
        <v>64</v>
      </c>
      <c r="AB561" s="22" t="s">
        <v>65</v>
      </c>
      <c r="AC561" s="22" t="s">
        <v>82</v>
      </c>
      <c r="AD561" s="22" t="s">
        <v>59</v>
      </c>
      <c r="AE561" s="22" t="s">
        <v>59</v>
      </c>
      <c r="AF561" s="22" t="s">
        <v>59</v>
      </c>
      <c r="AG561" s="25" t="s">
        <v>76</v>
      </c>
      <c r="AH561" s="22" t="s">
        <v>442</v>
      </c>
      <c r="AI561" s="22" t="s">
        <v>83</v>
      </c>
      <c r="AJ561" s="22" t="str">
        <f>VLOOKUP(exp_SILP!$Y561,'DATI CM'!$A$2:$F$28,2,FALSE)</f>
        <v>TRZCST69B41F952V</v>
      </c>
    </row>
    <row r="562" ht="15.75" hidden="1" customHeight="1">
      <c r="A562" s="10" t="str">
        <f>IFERROR(VLOOKUP(exp_SILP!$W562,exp_utenti_P!D:D,1,FALSE),"_DA INSERIRE")</f>
        <v>CFFTZN75C63A859H</v>
      </c>
      <c r="B562" s="10" t="str">
        <f>IF(AND(exp_SILP!$S562="A.3 ORIENTAMENTO PROFESSIONALE",exp_SILP!$AD562="4.2"),"A.3 ORIENTAMENTO PROFESSIONALE (CARCERE)",
IF(AND(exp_SILP!$S562="A.3 ORIENTAMENTO PROFESSIONALE",exp_SILP!$AD562="."),"A.3 ORIENTAMENTO PROFESSIONALE (CARCERE)",
IF(AND(exp_SILP!$S562="A.4 CONSULENZA ORIENTATIVA",exp_SILP!$AD562="4.2"),"A.4 CONSULENZA ORIENTATIVA (CARCERE)",
IF(AND(exp_SILP!$S562="A.4 CONSULENZA ORIENTATIVA",exp_SILP!$AD562="."),"A.4 CONSULENZA ORIENTATIVA (CARCERE)",
IF(AND(exp_SILP!$S562="A.5 - LEP F1 - ACCOMPAGNAMENTO AL LAVORO",exp_SILP!$AD562="4.2"),"A.5 - LEP F1 - ACCOMPAGNAMENTO AL LAVORO (CARCERE)",
IF(AND(exp_SILP!$S562="A.5 - LEP F1 - ACCOMPAGNAMENTO AL LAVORO",exp_SILP!$AD562="."),"A.5 - LEP F1 - ACCOMPAGNAMENTO AL LAVORO (CARCERE)",
IF(AND(exp_SILP!$S562="A.5.2a - TUTORAGGIO TIROCINI",exp_SILP!$AD562="4.2"),"A.5.2a - TUTORAGGIO TIROCINI (CARCERE)",
exp_SILP!$S562)))))))</f>
        <v>A.5 - LEP F1 - ACCOMPAGNAMENTO AL LAVORO</v>
      </c>
      <c r="C562" s="11" t="str">
        <f>CONCATENATE(VLOOKUP(exp_SILP!$B562,'DATI COMMESSE'!$A$2:$F$25,4,FALSE)," - ", VLOOKUP(exp_SILP!$B562,'DATI COMMESSE'!$A$2:$F$25,2,FALSE)," - ",VLOOKUP(exp_SILP!$B562,'DATI COMMESSE'!$A$2:$F$25,3,FALSE))</f>
        <v>GOL - 22-02-5000 - 22-12-5003</v>
      </c>
      <c r="D562" s="11" t="str">
        <f>LEFT(exp_SILP!$R562,5)</f>
        <v>12:00</v>
      </c>
      <c r="E562" s="11" t="str">
        <f>RIGHT(exp_SILP!$R562,5)</f>
        <v>14:00</v>
      </c>
      <c r="F562" s="11">
        <f>IF(exp_SILP!$AG562&gt;=60,exp_SILP!$AG562/60,exp_SILP!$AG562)</f>
        <v>2</v>
      </c>
      <c r="G562" s="11" t="str">
        <f>VLOOKUP(exp_SILP!$Y562,'DATI CM'!$A$2:$F$28,2,FALSE)</f>
        <v>PNFMRT85H50A859E</v>
      </c>
      <c r="H562" s="11" t="str">
        <f>VLOOKUP(exp_SILP!$Y562,'DATI CM'!$A$2:$F$28,3,FALSE)</f>
        <v>A011</v>
      </c>
      <c r="I562" s="11" t="str">
        <f t="shared" si="1"/>
        <v>N</v>
      </c>
      <c r="J562" s="11" t="str">
        <f>VLOOKUP(exp_SILP!$Y562,'DATI CM'!$A$2:$F$28,4,FALSE)</f>
        <v>BIELLA</v>
      </c>
      <c r="K562" s="12">
        <f>VLOOKUP(exp_SILP!$B562,'DATI COMMESSE'!$A$2:$F$25,5,FALSE)</f>
        <v>39.94</v>
      </c>
      <c r="L562" s="12">
        <f>IF(exp_SILP!$B562="A4.10 - LEP E - ORIENTAMENTO SPECIALISTICO SKILL GAP ANALYSIS - GRUPPO 3P",0,VLOOKUP(exp_SILP!$Y562,'DATI CM'!$A$2:$F$28,6,FALSE))</f>
        <v>25</v>
      </c>
      <c r="M562" s="12">
        <f>IFERROR(VLOOKUP(exp_SILP!$B562,'DATI CM'!$H$2:$I$16,2,FALSE)*exp_SILP!$F562,0)</f>
        <v>0</v>
      </c>
      <c r="N562" s="11" t="str">
        <f>VLOOKUP(exp_SILP!$B562,'DATI COMMESSE'!$A$2:$F$25,4,FALSE)</f>
        <v>GOL</v>
      </c>
      <c r="O562" s="13">
        <f>VLOOKUP(exp_SILP!$B562,'DATI COMMESSE'!$A$2:$F$25,5,FALSE)*exp_SILP!$F562</f>
        <v>79.88</v>
      </c>
      <c r="P562" s="11" t="str">
        <f>IF(MID(exp_SILP!$W562,10,2)&gt;"40","F","M")</f>
        <v>F</v>
      </c>
      <c r="Q562" s="27" t="s">
        <v>952</v>
      </c>
      <c r="R562" s="15" t="s">
        <v>84</v>
      </c>
      <c r="S562" s="15" t="s">
        <v>57</v>
      </c>
      <c r="T562" s="15" t="s">
        <v>58</v>
      </c>
      <c r="U562" s="15" t="s">
        <v>59</v>
      </c>
      <c r="V562" s="15" t="s">
        <v>513</v>
      </c>
      <c r="W562" s="15" t="s">
        <v>514</v>
      </c>
      <c r="X562" s="15" t="s">
        <v>515</v>
      </c>
      <c r="Y562" s="15" t="s">
        <v>15</v>
      </c>
      <c r="Z562" s="15" t="s">
        <v>63</v>
      </c>
      <c r="AA562" s="15" t="s">
        <v>64</v>
      </c>
      <c r="AB562" s="15" t="s">
        <v>65</v>
      </c>
      <c r="AC562" s="15" t="s">
        <v>66</v>
      </c>
      <c r="AD562" s="15" t="s">
        <v>59</v>
      </c>
      <c r="AE562" s="15" t="s">
        <v>59</v>
      </c>
      <c r="AF562" s="15" t="s">
        <v>59</v>
      </c>
      <c r="AG562" s="28" t="s">
        <v>76</v>
      </c>
      <c r="AH562" s="15" t="s">
        <v>952</v>
      </c>
      <c r="AI562" s="15" t="s">
        <v>68</v>
      </c>
      <c r="AJ562" s="15" t="str">
        <f>VLOOKUP(exp_SILP!$Y562,'DATI CM'!$A$2:$F$28,2,FALSE)</f>
        <v>PNFMRT85H50A859E</v>
      </c>
    </row>
    <row r="563" ht="15.75" hidden="1" customHeight="1">
      <c r="A563" s="17" t="str">
        <f>IFERROR(VLOOKUP(exp_SILP!$W563,exp_utenti_P!D:D,1,FALSE),"_DA INSERIRE")</f>
        <v>BRSSLV65B50F952E</v>
      </c>
      <c r="B563" s="17" t="str">
        <f>IF(AND(exp_SILP!$S563="A.3 ORIENTAMENTO PROFESSIONALE",exp_SILP!$AD563="4.2"),"A.3 ORIENTAMENTO PROFESSIONALE (CARCERE)",
IF(AND(exp_SILP!$S563="A.3 ORIENTAMENTO PROFESSIONALE",exp_SILP!$AD563="."),"A.3 ORIENTAMENTO PROFESSIONALE (CARCERE)",
IF(AND(exp_SILP!$S563="A.4 CONSULENZA ORIENTATIVA",exp_SILP!$AD563="4.2"),"A.4 CONSULENZA ORIENTATIVA (CARCERE)",
IF(AND(exp_SILP!$S563="A.4 CONSULENZA ORIENTATIVA",exp_SILP!$AD563="."),"A.4 CONSULENZA ORIENTATIVA (CARCERE)",
IF(AND(exp_SILP!$S563="A.5 - LEP F1 - ACCOMPAGNAMENTO AL LAVORO",exp_SILP!$AD563="4.2"),"A.5 - LEP F1 - ACCOMPAGNAMENTO AL LAVORO (CARCERE)",
IF(AND(exp_SILP!$S563="A.5 - LEP F1 - ACCOMPAGNAMENTO AL LAVORO",exp_SILP!$AD563="."),"A.5 - LEP F1 - ACCOMPAGNAMENTO AL LAVORO (CARCERE)",
IF(AND(exp_SILP!$S563="A.5.2a - TUTORAGGIO TIROCINI",exp_SILP!$AD563="4.2"),"A.5.2a - TUTORAGGIO TIROCINI (CARCERE)",
exp_SILP!$S563)))))))</f>
        <v>A4.10 - LEP E - ORIENTAMENTO SPECIALISTICO SKILL GAP ANALYSIS</v>
      </c>
      <c r="C563" s="18" t="str">
        <f>CONCATENATE(VLOOKUP(exp_SILP!$B563,'DATI COMMESSE'!$A$2:$F$25,4,FALSE)," - ", VLOOKUP(exp_SILP!$B563,'DATI COMMESSE'!$A$2:$F$25,2,FALSE)," - ",VLOOKUP(exp_SILP!$B563,'DATI COMMESSE'!$A$2:$F$25,3,FALSE))</f>
        <v>GOL - 22-02-5000 - 22-12-5003</v>
      </c>
      <c r="D563" s="18" t="str">
        <f>LEFT(exp_SILP!$R563,5)</f>
        <v>10:00</v>
      </c>
      <c r="E563" s="18" t="str">
        <f>RIGHT(exp_SILP!$R563,5)</f>
        <v>11:00</v>
      </c>
      <c r="F563" s="18">
        <f>IF(exp_SILP!$AG563&gt;=60,exp_SILP!$AG563/60,exp_SILP!$AG563)</f>
        <v>1</v>
      </c>
      <c r="G563" s="18" t="str">
        <f>VLOOKUP(exp_SILP!$Y563,'DATI CM'!$A$2:$F$28,2,FALSE)</f>
        <v>TRZCST69B41F952V</v>
      </c>
      <c r="H563" s="18" t="str">
        <f>VLOOKUP(exp_SILP!$Y563,'DATI CM'!$A$2:$F$28,3,FALSE)</f>
        <v/>
      </c>
      <c r="I563" s="18" t="str">
        <f t="shared" si="1"/>
        <v>N</v>
      </c>
      <c r="J563" s="18" t="str">
        <f>VLOOKUP(exp_SILP!$Y563,'DATI CM'!$A$2:$F$28,4,FALSE)</f>
        <v/>
      </c>
      <c r="K563" s="19">
        <f>VLOOKUP(exp_SILP!$B563,'DATI COMMESSE'!$A$2:$F$25,5,FALSE)</f>
        <v>39.94</v>
      </c>
      <c r="L563" s="19" t="str">
        <f>IF(exp_SILP!$B563="A4.10 - LEP E - ORIENTAMENTO SPECIALISTICO SKILL GAP ANALYSIS - GRUPPO 3P",0,VLOOKUP(exp_SILP!$Y563,'DATI CM'!$A$2:$F$28,6,FALSE))</f>
        <v/>
      </c>
      <c r="M563" s="19">
        <f>IFERROR(VLOOKUP(exp_SILP!$B563,'DATI CM'!$H$2:$I$16,2,FALSE)*exp_SILP!$F563,0)</f>
        <v>0</v>
      </c>
      <c r="N563" s="18" t="str">
        <f>VLOOKUP(exp_SILP!$B563,'DATI COMMESSE'!$A$2:$F$25,4,FALSE)</f>
        <v>GOL</v>
      </c>
      <c r="O563" s="20">
        <f>VLOOKUP(exp_SILP!$B563,'DATI COMMESSE'!$A$2:$F$25,5,FALSE)*exp_SILP!$F563</f>
        <v>39.94</v>
      </c>
      <c r="P563" s="18" t="str">
        <f>IF(MID(exp_SILP!$W563,10,2)&gt;"40","F","M")</f>
        <v>F</v>
      </c>
      <c r="Q563" s="24" t="s">
        <v>952</v>
      </c>
      <c r="R563" s="22" t="s">
        <v>139</v>
      </c>
      <c r="S563" s="22" t="s">
        <v>70</v>
      </c>
      <c r="T563" s="22" t="s">
        <v>58</v>
      </c>
      <c r="U563" s="22" t="s">
        <v>59</v>
      </c>
      <c r="V563" s="22" t="s">
        <v>449</v>
      </c>
      <c r="W563" s="22" t="s">
        <v>450</v>
      </c>
      <c r="X563" s="22" t="s">
        <v>451</v>
      </c>
      <c r="Y563" s="22" t="s">
        <v>18</v>
      </c>
      <c r="Z563" s="22" t="s">
        <v>63</v>
      </c>
      <c r="AA563" s="22" t="s">
        <v>64</v>
      </c>
      <c r="AB563" s="22" t="s">
        <v>65</v>
      </c>
      <c r="AC563" s="22" t="s">
        <v>82</v>
      </c>
      <c r="AD563" s="22" t="s">
        <v>59</v>
      </c>
      <c r="AE563" s="22" t="s">
        <v>59</v>
      </c>
      <c r="AF563" s="22" t="s">
        <v>59</v>
      </c>
      <c r="AG563" s="25" t="s">
        <v>67</v>
      </c>
      <c r="AH563" s="22" t="s">
        <v>442</v>
      </c>
      <c r="AI563" s="22" t="s">
        <v>83</v>
      </c>
      <c r="AJ563" s="22" t="str">
        <f>VLOOKUP(exp_SILP!$Y563,'DATI CM'!$A$2:$F$28,2,FALSE)</f>
        <v>TRZCST69B41F952V</v>
      </c>
    </row>
    <row r="564" ht="15.75" hidden="1" customHeight="1">
      <c r="A564" s="10" t="str">
        <f>IFERROR(VLOOKUP(exp_SILP!$W564,exp_utenti_P!D:D,1,FALSE),"_DA INSERIRE")</f>
        <v>CHCCRL98T13L750T</v>
      </c>
      <c r="B564" s="10" t="str">
        <f>IF(AND(exp_SILP!$S564="A.3 ORIENTAMENTO PROFESSIONALE",exp_SILP!$AD564="4.2"),"A.3 ORIENTAMENTO PROFESSIONALE (CARCERE)",
IF(AND(exp_SILP!$S564="A.3 ORIENTAMENTO PROFESSIONALE",exp_SILP!$AD564="."),"A.3 ORIENTAMENTO PROFESSIONALE (CARCERE)",
IF(AND(exp_SILP!$S564="A.4 CONSULENZA ORIENTATIVA",exp_SILP!$AD564="4.2"),"A.4 CONSULENZA ORIENTATIVA (CARCERE)",
IF(AND(exp_SILP!$S564="A.4 CONSULENZA ORIENTATIVA",exp_SILP!$AD564="."),"A.4 CONSULENZA ORIENTATIVA (CARCERE)",
IF(AND(exp_SILP!$S564="A.5 - LEP F1 - ACCOMPAGNAMENTO AL LAVORO",exp_SILP!$AD564="4.2"),"A.5 - LEP F1 - ACCOMPAGNAMENTO AL LAVORO (CARCERE)",
IF(AND(exp_SILP!$S564="A.5 - LEP F1 - ACCOMPAGNAMENTO AL LAVORO",exp_SILP!$AD564="."),"A.5 - LEP F1 - ACCOMPAGNAMENTO AL LAVORO (CARCERE)",
IF(AND(exp_SILP!$S564="A.5.2a - TUTORAGGIO TIROCINI",exp_SILP!$AD564="4.2"),"A.5.2a - TUTORAGGIO TIROCINI (CARCERE)",
exp_SILP!$S564)))))))</f>
        <v>A4.10 - LEP E - ORIENTAMENTO SPECIALISTICO SKILL GAP ANALYSIS</v>
      </c>
      <c r="C564" s="11" t="str">
        <f>CONCATENATE(VLOOKUP(exp_SILP!$B564,'DATI COMMESSE'!$A$2:$F$25,4,FALSE)," - ", VLOOKUP(exp_SILP!$B564,'DATI COMMESSE'!$A$2:$F$25,2,FALSE)," - ",VLOOKUP(exp_SILP!$B564,'DATI COMMESSE'!$A$2:$F$25,3,FALSE))</f>
        <v>GOL - 22-02-5000 - 22-12-5003</v>
      </c>
      <c r="D564" s="11" t="str">
        <f>LEFT(exp_SILP!$R564,5)</f>
        <v>14:00</v>
      </c>
      <c r="E564" s="11" t="str">
        <f>RIGHT(exp_SILP!$R564,5)</f>
        <v>15:00</v>
      </c>
      <c r="F564" s="11">
        <f>IF(exp_SILP!$AG564&gt;=60,exp_SILP!$AG564/60,exp_SILP!$AG564)</f>
        <v>1</v>
      </c>
      <c r="G564" s="11" t="str">
        <f>VLOOKUP(exp_SILP!$Y564,'DATI CM'!$A$2:$F$28,2,FALSE)</f>
        <v>PNFMRT85H50A859E</v>
      </c>
      <c r="H564" s="11" t="str">
        <f>VLOOKUP(exp_SILP!$Y564,'DATI CM'!$A$2:$F$28,3,FALSE)</f>
        <v>A011</v>
      </c>
      <c r="I564" s="11" t="str">
        <f t="shared" si="1"/>
        <v>N</v>
      </c>
      <c r="J564" s="11" t="str">
        <f>VLOOKUP(exp_SILP!$Y564,'DATI CM'!$A$2:$F$28,4,FALSE)</f>
        <v>BIELLA</v>
      </c>
      <c r="K564" s="12">
        <f>VLOOKUP(exp_SILP!$B564,'DATI COMMESSE'!$A$2:$F$25,5,FALSE)</f>
        <v>39.94</v>
      </c>
      <c r="L564" s="12">
        <f>IF(exp_SILP!$B564="A4.10 - LEP E - ORIENTAMENTO SPECIALISTICO SKILL GAP ANALYSIS - GRUPPO 3P",0,VLOOKUP(exp_SILP!$Y564,'DATI CM'!$A$2:$F$28,6,FALSE))</f>
        <v>25</v>
      </c>
      <c r="M564" s="12">
        <f>IFERROR(VLOOKUP(exp_SILP!$B564,'DATI CM'!$H$2:$I$16,2,FALSE)*exp_SILP!$F564,0)</f>
        <v>0</v>
      </c>
      <c r="N564" s="11" t="str">
        <f>VLOOKUP(exp_SILP!$B564,'DATI COMMESSE'!$A$2:$F$25,4,FALSE)</f>
        <v>GOL</v>
      </c>
      <c r="O564" s="13">
        <f>VLOOKUP(exp_SILP!$B564,'DATI COMMESSE'!$A$2:$F$25,5,FALSE)*exp_SILP!$F564</f>
        <v>39.94</v>
      </c>
      <c r="P564" s="11" t="str">
        <f>IF(MID(exp_SILP!$W564,10,2)&gt;"40","F","M")</f>
        <v>M</v>
      </c>
      <c r="Q564" s="27" t="s">
        <v>952</v>
      </c>
      <c r="R564" s="15" t="s">
        <v>56</v>
      </c>
      <c r="S564" s="15" t="s">
        <v>70</v>
      </c>
      <c r="T564" s="15" t="s">
        <v>58</v>
      </c>
      <c r="U564" s="15" t="s">
        <v>59</v>
      </c>
      <c r="V564" s="15" t="s">
        <v>468</v>
      </c>
      <c r="W564" s="15" t="s">
        <v>469</v>
      </c>
      <c r="X564" s="15" t="s">
        <v>470</v>
      </c>
      <c r="Y564" s="15" t="s">
        <v>15</v>
      </c>
      <c r="Z564" s="15" t="s">
        <v>63</v>
      </c>
      <c r="AA564" s="15" t="s">
        <v>64</v>
      </c>
      <c r="AB564" s="15" t="s">
        <v>65</v>
      </c>
      <c r="AC564" s="15" t="s">
        <v>66</v>
      </c>
      <c r="AD564" s="15" t="s">
        <v>59</v>
      </c>
      <c r="AE564" s="15" t="s">
        <v>59</v>
      </c>
      <c r="AF564" s="15" t="s">
        <v>59</v>
      </c>
      <c r="AG564" s="28" t="s">
        <v>67</v>
      </c>
      <c r="AH564" s="15" t="s">
        <v>952</v>
      </c>
      <c r="AI564" s="15" t="s">
        <v>68</v>
      </c>
      <c r="AJ564" s="15" t="str">
        <f>VLOOKUP(exp_SILP!$Y564,'DATI CM'!$A$2:$F$28,2,FALSE)</f>
        <v>PNFMRT85H50A859E</v>
      </c>
    </row>
    <row r="565" ht="15.75" hidden="1" customHeight="1">
      <c r="A565" s="17" t="str">
        <f>IFERROR(VLOOKUP(exp_SILP!$W565,exp_utenti_P!D:D,1,FALSE),"_DA INSERIRE")</f>
        <v>DLLLGN94E61C665H</v>
      </c>
      <c r="B565" s="17" t="str">
        <f>IF(AND(exp_SILP!$S565="A.3 ORIENTAMENTO PROFESSIONALE",exp_SILP!$AD565="4.2"),"A.3 ORIENTAMENTO PROFESSIONALE (CARCERE)",
IF(AND(exp_SILP!$S565="A.3 ORIENTAMENTO PROFESSIONALE",exp_SILP!$AD565="."),"A.3 ORIENTAMENTO PROFESSIONALE (CARCERE)",
IF(AND(exp_SILP!$S565="A.4 CONSULENZA ORIENTATIVA",exp_SILP!$AD565="4.2"),"A.4 CONSULENZA ORIENTATIVA (CARCERE)",
IF(AND(exp_SILP!$S565="A.4 CONSULENZA ORIENTATIVA",exp_SILP!$AD565="."),"A.4 CONSULENZA ORIENTATIVA (CARCERE)",
IF(AND(exp_SILP!$S565="A.5 - LEP F1 - ACCOMPAGNAMENTO AL LAVORO",exp_SILP!$AD565="4.2"),"A.5 - LEP F1 - ACCOMPAGNAMENTO AL LAVORO (CARCERE)",
IF(AND(exp_SILP!$S565="A.5 - LEP F1 - ACCOMPAGNAMENTO AL LAVORO",exp_SILP!$AD565="."),"A.5 - LEP F1 - ACCOMPAGNAMENTO AL LAVORO (CARCERE)",
IF(AND(exp_SILP!$S565="A.5.2a - TUTORAGGIO TIROCINI",exp_SILP!$AD565="4.2"),"A.5.2a - TUTORAGGIO TIROCINI (CARCERE)",
exp_SILP!$S565)))))))</f>
        <v>A4.10 - LEP E - ORIENTAMENTO SPECIALISTICO SKILL GAP ANALYSIS</v>
      </c>
      <c r="C565" s="18" t="str">
        <f>CONCATENATE(VLOOKUP(exp_SILP!$B565,'DATI COMMESSE'!$A$2:$F$25,4,FALSE)," - ", VLOOKUP(exp_SILP!$B565,'DATI COMMESSE'!$A$2:$F$25,2,FALSE)," - ",VLOOKUP(exp_SILP!$B565,'DATI COMMESSE'!$A$2:$F$25,3,FALSE))</f>
        <v>GOL - 22-02-5000 - 22-12-5003</v>
      </c>
      <c r="D565" s="18" t="str">
        <f>LEFT(exp_SILP!$R565,5)</f>
        <v>14:00</v>
      </c>
      <c r="E565" s="18" t="str">
        <f>RIGHT(exp_SILP!$R565,5)</f>
        <v>16:00</v>
      </c>
      <c r="F565" s="18">
        <f>IF(exp_SILP!$AG565&gt;=60,exp_SILP!$AG565/60,exp_SILP!$AG565)</f>
        <v>2</v>
      </c>
      <c r="G565" s="18" t="str">
        <f>VLOOKUP(exp_SILP!$Y565,'DATI CM'!$A$2:$F$28,2,FALSE)</f>
        <v>TRZCST69B41F952V</v>
      </c>
      <c r="H565" s="18" t="str">
        <f>VLOOKUP(exp_SILP!$Y565,'DATI CM'!$A$2:$F$28,3,FALSE)</f>
        <v/>
      </c>
      <c r="I565" s="18" t="str">
        <f t="shared" si="1"/>
        <v>N</v>
      </c>
      <c r="J565" s="18" t="str">
        <f>VLOOKUP(exp_SILP!$Y565,'DATI CM'!$A$2:$F$28,4,FALSE)</f>
        <v/>
      </c>
      <c r="K565" s="19">
        <f>VLOOKUP(exp_SILP!$B565,'DATI COMMESSE'!$A$2:$F$25,5,FALSE)</f>
        <v>39.94</v>
      </c>
      <c r="L565" s="19" t="str">
        <f>IF(exp_SILP!$B565="A4.10 - LEP E - ORIENTAMENTO SPECIALISTICO SKILL GAP ANALYSIS - GRUPPO 3P",0,VLOOKUP(exp_SILP!$Y565,'DATI CM'!$A$2:$F$28,6,FALSE))</f>
        <v/>
      </c>
      <c r="M565" s="19">
        <f>IFERROR(VLOOKUP(exp_SILP!$B565,'DATI CM'!$H$2:$I$16,2,FALSE)*exp_SILP!$F565,0)</f>
        <v>0</v>
      </c>
      <c r="N565" s="18" t="str">
        <f>VLOOKUP(exp_SILP!$B565,'DATI COMMESSE'!$A$2:$F$25,4,FALSE)</f>
        <v>GOL</v>
      </c>
      <c r="O565" s="20">
        <f>VLOOKUP(exp_SILP!$B565,'DATI COMMESSE'!$A$2:$F$25,5,FALSE)*exp_SILP!$F565</f>
        <v>79.88</v>
      </c>
      <c r="P565" s="18" t="str">
        <f>IF(MID(exp_SILP!$W565,10,2)&gt;"40","F","M")</f>
        <v>F</v>
      </c>
      <c r="Q565" s="24" t="s">
        <v>952</v>
      </c>
      <c r="R565" s="22" t="s">
        <v>69</v>
      </c>
      <c r="S565" s="22" t="s">
        <v>70</v>
      </c>
      <c r="T565" s="22" t="s">
        <v>58</v>
      </c>
      <c r="U565" s="22" t="s">
        <v>59</v>
      </c>
      <c r="V565" s="22" t="s">
        <v>719</v>
      </c>
      <c r="W565" s="22" t="s">
        <v>720</v>
      </c>
      <c r="X565" s="22" t="s">
        <v>721</v>
      </c>
      <c r="Y565" s="22" t="s">
        <v>18</v>
      </c>
      <c r="Z565" s="22" t="s">
        <v>63</v>
      </c>
      <c r="AA565" s="22" t="s">
        <v>64</v>
      </c>
      <c r="AB565" s="22" t="s">
        <v>65</v>
      </c>
      <c r="AC565" s="22" t="s">
        <v>82</v>
      </c>
      <c r="AD565" s="22" t="s">
        <v>59</v>
      </c>
      <c r="AE565" s="22" t="s">
        <v>59</v>
      </c>
      <c r="AF565" s="22" t="s">
        <v>59</v>
      </c>
      <c r="AG565" s="25" t="s">
        <v>76</v>
      </c>
      <c r="AH565" s="22" t="s">
        <v>442</v>
      </c>
      <c r="AI565" s="22" t="s">
        <v>83</v>
      </c>
      <c r="AJ565" s="22" t="str">
        <f>VLOOKUP(exp_SILP!$Y565,'DATI CM'!$A$2:$F$28,2,FALSE)</f>
        <v>TRZCST69B41F952V</v>
      </c>
    </row>
    <row r="566" ht="15.75" customHeight="1">
      <c r="A566" s="10" t="str">
        <f>IFERROR(VLOOKUP(exp_SILP!$W566,exp_utenti_P!D:D,1,FALSE),"_DA INSERIRE")</f>
        <v>JVNCRS82C24G674I</v>
      </c>
      <c r="B566" s="10" t="str">
        <f>IF(AND(exp_SILP!$S566="A.3 ORIENTAMENTO PROFESSIONALE",exp_SILP!$AD566="4.2"),"A.3 ORIENTAMENTO PROFESSIONALE (CARCERE)",
IF(AND(exp_SILP!$S566="A.3 ORIENTAMENTO PROFESSIONALE",exp_SILP!$AD566="."),"A.3 ORIENTAMENTO PROFESSIONALE (CARCERE)",
IF(AND(exp_SILP!$S566="A.4 CONSULENZA ORIENTATIVA",exp_SILP!$AD566="4.2"),"A.4 CONSULENZA ORIENTATIVA (CARCERE)",
IF(AND(exp_SILP!$S566="A.4 CONSULENZA ORIENTATIVA",exp_SILP!$AD566="."),"A.4 CONSULENZA ORIENTATIVA (CARCERE)",
IF(AND(exp_SILP!$S566="A.5 - LEP F1 - ACCOMPAGNAMENTO AL LAVORO",exp_SILP!$AD566="4.2"),"A.5 - LEP F1 - ACCOMPAGNAMENTO AL LAVORO (CARCERE)",
IF(AND(exp_SILP!$S566="A.5 - LEP F1 - ACCOMPAGNAMENTO AL LAVORO",exp_SILP!$AD566="."),"A.5 - LEP F1 - ACCOMPAGNAMENTO AL LAVORO (CARCERE)",
IF(AND(exp_SILP!$S566="A.5.2a - TUTORAGGIO TIROCINI",exp_SILP!$AD566="4.2"),"A.5.2a - TUTORAGGIO TIROCINI (CARCERE)",
exp_SILP!$S566)))))))</f>
        <v>A4.10 - LEP E - ORIENTAMENTO SPECIALISTICO SKILL GAP ANALYSIS</v>
      </c>
      <c r="C566" s="11" t="str">
        <f>CONCATENATE(VLOOKUP(exp_SILP!$B566,'DATI COMMESSE'!$A$2:$F$25,4,FALSE)," - ", VLOOKUP(exp_SILP!$B566,'DATI COMMESSE'!$A$2:$F$25,2,FALSE)," - ",VLOOKUP(exp_SILP!$B566,'DATI COMMESSE'!$A$2:$F$25,3,FALSE))</f>
        <v>GOL - 22-02-5000 - 22-12-5003</v>
      </c>
      <c r="D566" s="11" t="str">
        <f>LEFT(exp_SILP!$R566,5)</f>
        <v>12:00</v>
      </c>
      <c r="E566" s="11" t="str">
        <f>RIGHT(exp_SILP!$R566,5)</f>
        <v>13:00</v>
      </c>
      <c r="F566" s="11">
        <f>IF(exp_SILP!$AG566&gt;=60,exp_SILP!$AG566/60,exp_SILP!$AG566)</f>
        <v>1</v>
      </c>
      <c r="G566" s="11" t="str">
        <f>VLOOKUP(exp_SILP!$Y566,'DATI CM'!$A$2:$F$28,2,FALSE)</f>
        <v>MNRCLD73B46G674U</v>
      </c>
      <c r="H566" s="11" t="str">
        <f>VLOOKUP(exp_SILP!$Y566,'DATI CM'!$A$2:$F$28,3,FALSE)</f>
        <v>A011</v>
      </c>
      <c r="I566" s="11" t="str">
        <f t="shared" si="1"/>
        <v>N</v>
      </c>
      <c r="J566" s="11" t="str">
        <f>VLOOKUP(exp_SILP!$Y566,'DATI CM'!$A$2:$F$28,4,FALSE)</f>
        <v>TORINO</v>
      </c>
      <c r="K566" s="12">
        <f>VLOOKUP(exp_SILP!$B566,'DATI COMMESSE'!$A$2:$F$25,5,FALSE)</f>
        <v>39.94</v>
      </c>
      <c r="L566" s="12">
        <f>IF(exp_SILP!$B566="A4.10 - LEP E - ORIENTAMENTO SPECIALISTICO SKILL GAP ANALYSIS - GRUPPO 3P",0,VLOOKUP(exp_SILP!$Y566,'DATI CM'!$A$2:$F$28,6,FALSE))</f>
        <v>25</v>
      </c>
      <c r="M566" s="12">
        <f>IFERROR(VLOOKUP(exp_SILP!$B566,'DATI CM'!$H$2:$I$16,2,FALSE)*exp_SILP!$F566,0)</f>
        <v>0</v>
      </c>
      <c r="N566" s="11" t="str">
        <f>VLOOKUP(exp_SILP!$B566,'DATI COMMESSE'!$A$2:$F$25,4,FALSE)</f>
        <v>GOL</v>
      </c>
      <c r="O566" s="13">
        <f>VLOOKUP(exp_SILP!$B566,'DATI COMMESSE'!$A$2:$F$25,5,FALSE)*exp_SILP!$F566</f>
        <v>39.94</v>
      </c>
      <c r="P566" s="11" t="str">
        <f>IF(MID(exp_SILP!$W566,10,2)&gt;"40","F","M")</f>
        <v>M</v>
      </c>
      <c r="Q566" s="27" t="s">
        <v>952</v>
      </c>
      <c r="R566" s="15" t="s">
        <v>102</v>
      </c>
      <c r="S566" s="15" t="s">
        <v>70</v>
      </c>
      <c r="T566" s="15" t="s">
        <v>58</v>
      </c>
      <c r="U566" s="15" t="s">
        <v>59</v>
      </c>
      <c r="V566" s="15" t="s">
        <v>1138</v>
      </c>
      <c r="W566" s="15" t="s">
        <v>1139</v>
      </c>
      <c r="X566" s="15" t="s">
        <v>1140</v>
      </c>
      <c r="Y566" s="15" t="s">
        <v>14</v>
      </c>
      <c r="Z566" s="15" t="s">
        <v>63</v>
      </c>
      <c r="AA566" s="15" t="s">
        <v>64</v>
      </c>
      <c r="AB566" s="15" t="s">
        <v>65</v>
      </c>
      <c r="AC566" s="15" t="s">
        <v>135</v>
      </c>
      <c r="AD566" s="15" t="s">
        <v>59</v>
      </c>
      <c r="AE566" s="15" t="s">
        <v>59</v>
      </c>
      <c r="AF566" s="15" t="s">
        <v>156</v>
      </c>
      <c r="AG566" s="28" t="s">
        <v>67</v>
      </c>
      <c r="AH566" s="15" t="s">
        <v>952</v>
      </c>
      <c r="AI566" s="15" t="s">
        <v>158</v>
      </c>
      <c r="AJ566" s="15" t="str">
        <f>VLOOKUP(exp_SILP!$Y566,'DATI CM'!$A$2:$F$28,2,FALSE)</f>
        <v>MNRCLD73B46G674U</v>
      </c>
    </row>
    <row r="567" ht="15.75" customHeight="1">
      <c r="A567" s="17" t="str">
        <f>IFERROR(VLOOKUP(exp_SILP!$W567,exp_utenti_P!D:D,1,FALSE),"_DA INSERIRE")</f>
        <v>JVNCRS82C24G674I</v>
      </c>
      <c r="B567" s="17" t="str">
        <f>IF(AND(exp_SILP!$S567="A.3 ORIENTAMENTO PROFESSIONALE",exp_SILP!$AD567="4.2"),"A.3 ORIENTAMENTO PROFESSIONALE (CARCERE)",
IF(AND(exp_SILP!$S567="A.3 ORIENTAMENTO PROFESSIONALE",exp_SILP!$AD567="."),"A.3 ORIENTAMENTO PROFESSIONALE (CARCERE)",
IF(AND(exp_SILP!$S567="A.4 CONSULENZA ORIENTATIVA",exp_SILP!$AD567="4.2"),"A.4 CONSULENZA ORIENTATIVA (CARCERE)",
IF(AND(exp_SILP!$S567="A.4 CONSULENZA ORIENTATIVA",exp_SILP!$AD567="."),"A.4 CONSULENZA ORIENTATIVA (CARCERE)",
IF(AND(exp_SILP!$S567="A.5 - LEP F1 - ACCOMPAGNAMENTO AL LAVORO",exp_SILP!$AD567="4.2"),"A.5 - LEP F1 - ACCOMPAGNAMENTO AL LAVORO (CARCERE)",
IF(AND(exp_SILP!$S567="A.5 - LEP F1 - ACCOMPAGNAMENTO AL LAVORO",exp_SILP!$AD567="."),"A.5 - LEP F1 - ACCOMPAGNAMENTO AL LAVORO (CARCERE)",
IF(AND(exp_SILP!$S567="A.5.2a - TUTORAGGIO TIROCINI",exp_SILP!$AD567="4.2"),"A.5.2a - TUTORAGGIO TIROCINI (CARCERE)",
exp_SILP!$S567)))))))</f>
        <v>A4.10 - LEP E - ORIENTAMENTO SPECIALISTICO SKILL GAP ANALYSIS</v>
      </c>
      <c r="C567" s="18" t="str">
        <f>CONCATENATE(VLOOKUP(exp_SILP!$B567,'DATI COMMESSE'!$A$2:$F$25,4,FALSE)," - ", VLOOKUP(exp_SILP!$B567,'DATI COMMESSE'!$A$2:$F$25,2,FALSE)," - ",VLOOKUP(exp_SILP!$B567,'DATI COMMESSE'!$A$2:$F$25,3,FALSE))</f>
        <v>GOL - 22-02-5000 - 22-12-5003</v>
      </c>
      <c r="D567" s="18" t="str">
        <f>LEFT(exp_SILP!$R567,5)</f>
        <v>09:00</v>
      </c>
      <c r="E567" s="18" t="str">
        <f>RIGHT(exp_SILP!$R567,5)</f>
        <v>12:00</v>
      </c>
      <c r="F567" s="18">
        <f>IF(exp_SILP!$AG567&gt;=60,exp_SILP!$AG567/60,exp_SILP!$AG567)</f>
        <v>3</v>
      </c>
      <c r="G567" s="18" t="str">
        <f>VLOOKUP(exp_SILP!$Y567,'DATI CM'!$A$2:$F$28,2,FALSE)</f>
        <v>MNRCLD73B46G674U</v>
      </c>
      <c r="H567" s="18" t="str">
        <f>VLOOKUP(exp_SILP!$Y567,'DATI CM'!$A$2:$F$28,3,FALSE)</f>
        <v>A011</v>
      </c>
      <c r="I567" s="18" t="str">
        <f t="shared" si="1"/>
        <v>N</v>
      </c>
      <c r="J567" s="18" t="str">
        <f>VLOOKUP(exp_SILP!$Y567,'DATI CM'!$A$2:$F$28,4,FALSE)</f>
        <v>TORINO</v>
      </c>
      <c r="K567" s="19">
        <f>VLOOKUP(exp_SILP!$B567,'DATI COMMESSE'!$A$2:$F$25,5,FALSE)</f>
        <v>39.94</v>
      </c>
      <c r="L567" s="19">
        <f>IF(exp_SILP!$B567="A4.10 - LEP E - ORIENTAMENTO SPECIALISTICO SKILL GAP ANALYSIS - GRUPPO 3P",0,VLOOKUP(exp_SILP!$Y567,'DATI CM'!$A$2:$F$28,6,FALSE))</f>
        <v>25</v>
      </c>
      <c r="M567" s="19">
        <f>IFERROR(VLOOKUP(exp_SILP!$B567,'DATI CM'!$H$2:$I$16,2,FALSE)*exp_SILP!$F567,0)</f>
        <v>0</v>
      </c>
      <c r="N567" s="18" t="str">
        <f>VLOOKUP(exp_SILP!$B567,'DATI COMMESSE'!$A$2:$F$25,4,FALSE)</f>
        <v>GOL</v>
      </c>
      <c r="O567" s="20">
        <f>VLOOKUP(exp_SILP!$B567,'DATI COMMESSE'!$A$2:$F$25,5,FALSE)*exp_SILP!$F567</f>
        <v>119.82</v>
      </c>
      <c r="P567" s="18" t="str">
        <f>IF(MID(exp_SILP!$W567,10,2)&gt;"40","F","M")</f>
        <v>M</v>
      </c>
      <c r="Q567" s="24" t="s">
        <v>952</v>
      </c>
      <c r="R567" s="22" t="s">
        <v>106</v>
      </c>
      <c r="S567" s="22" t="s">
        <v>70</v>
      </c>
      <c r="T567" s="22" t="s">
        <v>58</v>
      </c>
      <c r="U567" s="22" t="s">
        <v>59</v>
      </c>
      <c r="V567" s="22" t="s">
        <v>1138</v>
      </c>
      <c r="W567" s="22" t="s">
        <v>1139</v>
      </c>
      <c r="X567" s="22" t="s">
        <v>1140</v>
      </c>
      <c r="Y567" s="22" t="s">
        <v>14</v>
      </c>
      <c r="Z567" s="22" t="s">
        <v>63</v>
      </c>
      <c r="AA567" s="22" t="s">
        <v>64</v>
      </c>
      <c r="AB567" s="22" t="s">
        <v>74</v>
      </c>
      <c r="AC567" s="22" t="s">
        <v>135</v>
      </c>
      <c r="AD567" s="22" t="s">
        <v>59</v>
      </c>
      <c r="AE567" s="22" t="s">
        <v>59</v>
      </c>
      <c r="AF567" s="22" t="s">
        <v>59</v>
      </c>
      <c r="AG567" s="25" t="s">
        <v>101</v>
      </c>
      <c r="AH567" s="22" t="s">
        <v>952</v>
      </c>
      <c r="AI567" s="22" t="s">
        <v>158</v>
      </c>
      <c r="AJ567" s="22" t="str">
        <f>VLOOKUP(exp_SILP!$Y567,'DATI CM'!$A$2:$F$28,2,FALSE)</f>
        <v>MNRCLD73B46G674U</v>
      </c>
    </row>
    <row r="568" ht="15.75" customHeight="1">
      <c r="A568" s="10" t="str">
        <f>IFERROR(VLOOKUP(exp_SILP!$W568,exp_utenti_P!D:D,1,FALSE),"_DA INSERIRE")</f>
        <v>PPPCCT75E47L219H</v>
      </c>
      <c r="B568" s="10" t="str">
        <f>IF(AND(exp_SILP!$S568="A.3 ORIENTAMENTO PROFESSIONALE",exp_SILP!$AD568="4.2"),"A.3 ORIENTAMENTO PROFESSIONALE (CARCERE)",
IF(AND(exp_SILP!$S568="A.3 ORIENTAMENTO PROFESSIONALE",exp_SILP!$AD568="."),"A.3 ORIENTAMENTO PROFESSIONALE (CARCERE)",
IF(AND(exp_SILP!$S568="A.4 CONSULENZA ORIENTATIVA",exp_SILP!$AD568="4.2"),"A.4 CONSULENZA ORIENTATIVA (CARCERE)",
IF(AND(exp_SILP!$S568="A.4 CONSULENZA ORIENTATIVA",exp_SILP!$AD568="."),"A.4 CONSULENZA ORIENTATIVA (CARCERE)",
IF(AND(exp_SILP!$S568="A.5 - LEP F1 - ACCOMPAGNAMENTO AL LAVORO",exp_SILP!$AD568="4.2"),"A.5 - LEP F1 - ACCOMPAGNAMENTO AL LAVORO (CARCERE)",
IF(AND(exp_SILP!$S568="A.5 - LEP F1 - ACCOMPAGNAMENTO AL LAVORO",exp_SILP!$AD568="."),"A.5 - LEP F1 - ACCOMPAGNAMENTO AL LAVORO (CARCERE)",
IF(AND(exp_SILP!$S568="A.5.2a - TUTORAGGIO TIROCINI",exp_SILP!$AD568="4.2"),"A.5.2a - TUTORAGGIO TIROCINI (CARCERE)",
exp_SILP!$S568)))))))</f>
        <v>A4.10 - LEP E - ORIENTAMENTO SPECIALISTICO SKILL GAP ANALYSIS</v>
      </c>
      <c r="C568" s="11" t="str">
        <f>CONCATENATE(VLOOKUP(exp_SILP!$B568,'DATI COMMESSE'!$A$2:$F$25,4,FALSE)," - ", VLOOKUP(exp_SILP!$B568,'DATI COMMESSE'!$A$2:$F$25,2,FALSE)," - ",VLOOKUP(exp_SILP!$B568,'DATI COMMESSE'!$A$2:$F$25,3,FALSE))</f>
        <v>GOL - 22-02-5000 - 22-12-5003</v>
      </c>
      <c r="D568" s="11" t="str">
        <f>LEFT(exp_SILP!$R568,5)</f>
        <v>14:00</v>
      </c>
      <c r="E568" s="11" t="str">
        <f>RIGHT(exp_SILP!$R568,5)</f>
        <v>16:00</v>
      </c>
      <c r="F568" s="11">
        <f>IF(exp_SILP!$AG568&gt;=60,exp_SILP!$AG568/60,exp_SILP!$AG568)</f>
        <v>2</v>
      </c>
      <c r="G568" s="11" t="str">
        <f>VLOOKUP(exp_SILP!$Y568,'DATI CM'!$A$2:$F$28,2,FALSE)</f>
        <v>MNRCLD73B46G674U</v>
      </c>
      <c r="H568" s="11" t="str">
        <f>VLOOKUP(exp_SILP!$Y568,'DATI CM'!$A$2:$F$28,3,FALSE)</f>
        <v>A011</v>
      </c>
      <c r="I568" s="11" t="str">
        <f t="shared" si="1"/>
        <v>N</v>
      </c>
      <c r="J568" s="11" t="str">
        <f>VLOOKUP(exp_SILP!$Y568,'DATI CM'!$A$2:$F$28,4,FALSE)</f>
        <v>TORINO</v>
      </c>
      <c r="K568" s="12">
        <f>VLOOKUP(exp_SILP!$B568,'DATI COMMESSE'!$A$2:$F$25,5,FALSE)</f>
        <v>39.94</v>
      </c>
      <c r="L568" s="12">
        <f>IF(exp_SILP!$B568="A4.10 - LEP E - ORIENTAMENTO SPECIALISTICO SKILL GAP ANALYSIS - GRUPPO 3P",0,VLOOKUP(exp_SILP!$Y568,'DATI CM'!$A$2:$F$28,6,FALSE))</f>
        <v>25</v>
      </c>
      <c r="M568" s="12">
        <f>IFERROR(VLOOKUP(exp_SILP!$B568,'DATI CM'!$H$2:$I$16,2,FALSE)*exp_SILP!$F568,0)</f>
        <v>0</v>
      </c>
      <c r="N568" s="11" t="str">
        <f>VLOOKUP(exp_SILP!$B568,'DATI COMMESSE'!$A$2:$F$25,4,FALSE)</f>
        <v>GOL</v>
      </c>
      <c r="O568" s="13">
        <f>VLOOKUP(exp_SILP!$B568,'DATI COMMESSE'!$A$2:$F$25,5,FALSE)*exp_SILP!$F568</f>
        <v>79.88</v>
      </c>
      <c r="P568" s="11" t="str">
        <f>IF(MID(exp_SILP!$W568,10,2)&gt;"40","F","M")</f>
        <v>F</v>
      </c>
      <c r="Q568" s="27" t="s">
        <v>952</v>
      </c>
      <c r="R568" s="15" t="s">
        <v>69</v>
      </c>
      <c r="S568" s="15" t="s">
        <v>70</v>
      </c>
      <c r="T568" s="15" t="s">
        <v>58</v>
      </c>
      <c r="U568" s="15" t="s">
        <v>59</v>
      </c>
      <c r="V568" s="15" t="s">
        <v>1141</v>
      </c>
      <c r="W568" s="15" t="s">
        <v>1142</v>
      </c>
      <c r="X568" s="15" t="s">
        <v>1143</v>
      </c>
      <c r="Y568" s="15" t="s">
        <v>14</v>
      </c>
      <c r="Z568" s="15" t="s">
        <v>63</v>
      </c>
      <c r="AA568" s="15" t="s">
        <v>64</v>
      </c>
      <c r="AB568" s="15" t="s">
        <v>74</v>
      </c>
      <c r="AC568" s="15" t="s">
        <v>135</v>
      </c>
      <c r="AD568" s="15" t="s">
        <v>59</v>
      </c>
      <c r="AE568" s="15" t="s">
        <v>59</v>
      </c>
      <c r="AF568" s="15" t="s">
        <v>59</v>
      </c>
      <c r="AG568" s="28" t="s">
        <v>76</v>
      </c>
      <c r="AH568" s="15" t="s">
        <v>442</v>
      </c>
      <c r="AI568" s="15" t="s">
        <v>158</v>
      </c>
      <c r="AJ568" s="15" t="str">
        <f>VLOOKUP(exp_SILP!$Y568,'DATI CM'!$A$2:$F$28,2,FALSE)</f>
        <v>MNRCLD73B46G674U</v>
      </c>
    </row>
    <row r="569" ht="15.75" customHeight="1">
      <c r="A569" s="17" t="str">
        <f>IFERROR(VLOOKUP(exp_SILP!$W569,exp_utenti_P!D:D,1,FALSE),"_DA INSERIRE")</f>
        <v>PRTLSN90C62L219P</v>
      </c>
      <c r="B569" s="17" t="str">
        <f>IF(AND(exp_SILP!$S569="A.3 ORIENTAMENTO PROFESSIONALE",exp_SILP!$AD569="4.2"),"A.3 ORIENTAMENTO PROFESSIONALE (CARCERE)",
IF(AND(exp_SILP!$S569="A.3 ORIENTAMENTO PROFESSIONALE",exp_SILP!$AD569="."),"A.3 ORIENTAMENTO PROFESSIONALE (CARCERE)",
IF(AND(exp_SILP!$S569="A.4 CONSULENZA ORIENTATIVA",exp_SILP!$AD569="4.2"),"A.4 CONSULENZA ORIENTATIVA (CARCERE)",
IF(AND(exp_SILP!$S569="A.4 CONSULENZA ORIENTATIVA",exp_SILP!$AD569="."),"A.4 CONSULENZA ORIENTATIVA (CARCERE)",
IF(AND(exp_SILP!$S569="A.5 - LEP F1 - ACCOMPAGNAMENTO AL LAVORO",exp_SILP!$AD569="4.2"),"A.5 - LEP F1 - ACCOMPAGNAMENTO AL LAVORO (CARCERE)",
IF(AND(exp_SILP!$S569="A.5 - LEP F1 - ACCOMPAGNAMENTO AL LAVORO",exp_SILP!$AD569="."),"A.5 - LEP F1 - ACCOMPAGNAMENTO AL LAVORO (CARCERE)",
IF(AND(exp_SILP!$S569="A.5.2a - TUTORAGGIO TIROCINI",exp_SILP!$AD569="4.2"),"A.5.2a - TUTORAGGIO TIROCINI (CARCERE)",
exp_SILP!$S569)))))))</f>
        <v>A4.10 - LEP E - ORIENTAMENTO SPECIALISTICO SKILL GAP ANALYSIS</v>
      </c>
      <c r="C569" s="18" t="str">
        <f>CONCATENATE(VLOOKUP(exp_SILP!$B569,'DATI COMMESSE'!$A$2:$F$25,4,FALSE)," - ", VLOOKUP(exp_SILP!$B569,'DATI COMMESSE'!$A$2:$F$25,2,FALSE)," - ",VLOOKUP(exp_SILP!$B569,'DATI COMMESSE'!$A$2:$F$25,3,FALSE))</f>
        <v>GOL - 22-02-5000 - 22-12-5003</v>
      </c>
      <c r="D569" s="18" t="str">
        <f>LEFT(exp_SILP!$R569,5)</f>
        <v>16:00</v>
      </c>
      <c r="E569" s="18" t="str">
        <f>RIGHT(exp_SILP!$R569,5)</f>
        <v>18:00</v>
      </c>
      <c r="F569" s="18">
        <f>IF(exp_SILP!$AG569&gt;=60,exp_SILP!$AG569/60,exp_SILP!$AG569)</f>
        <v>2</v>
      </c>
      <c r="G569" s="18" t="str">
        <f>VLOOKUP(exp_SILP!$Y569,'DATI CM'!$A$2:$F$28,2,FALSE)</f>
        <v>MNRCLD73B46G674U</v>
      </c>
      <c r="H569" s="18" t="str">
        <f>VLOOKUP(exp_SILP!$Y569,'DATI CM'!$A$2:$F$28,3,FALSE)</f>
        <v>A011</v>
      </c>
      <c r="I569" s="18" t="str">
        <f t="shared" si="1"/>
        <v>N</v>
      </c>
      <c r="J569" s="18" t="str">
        <f>VLOOKUP(exp_SILP!$Y569,'DATI CM'!$A$2:$F$28,4,FALSE)</f>
        <v>TORINO</v>
      </c>
      <c r="K569" s="19">
        <f>VLOOKUP(exp_SILP!$B569,'DATI COMMESSE'!$A$2:$F$25,5,FALSE)</f>
        <v>39.94</v>
      </c>
      <c r="L569" s="19">
        <f>IF(exp_SILP!$B569="A4.10 - LEP E - ORIENTAMENTO SPECIALISTICO SKILL GAP ANALYSIS - GRUPPO 3P",0,VLOOKUP(exp_SILP!$Y569,'DATI CM'!$A$2:$F$28,6,FALSE))</f>
        <v>25</v>
      </c>
      <c r="M569" s="19">
        <f>IFERROR(VLOOKUP(exp_SILP!$B569,'DATI CM'!$H$2:$I$16,2,FALSE)*exp_SILP!$F569,0)</f>
        <v>0</v>
      </c>
      <c r="N569" s="18" t="str">
        <f>VLOOKUP(exp_SILP!$B569,'DATI COMMESSE'!$A$2:$F$25,4,FALSE)</f>
        <v>GOL</v>
      </c>
      <c r="O569" s="20">
        <f>VLOOKUP(exp_SILP!$B569,'DATI COMMESSE'!$A$2:$F$25,5,FALSE)*exp_SILP!$F569</f>
        <v>79.88</v>
      </c>
      <c r="P569" s="18" t="str">
        <f>IF(MID(exp_SILP!$W569,10,2)&gt;"40","F","M")</f>
        <v>F</v>
      </c>
      <c r="Q569" s="24" t="s">
        <v>952</v>
      </c>
      <c r="R569" s="22" t="s">
        <v>148</v>
      </c>
      <c r="S569" s="22" t="s">
        <v>70</v>
      </c>
      <c r="T569" s="22" t="s">
        <v>58</v>
      </c>
      <c r="U569" s="22" t="s">
        <v>59</v>
      </c>
      <c r="V569" s="22" t="s">
        <v>716</v>
      </c>
      <c r="W569" s="22" t="s">
        <v>717</v>
      </c>
      <c r="X569" s="22" t="s">
        <v>718</v>
      </c>
      <c r="Y569" s="22" t="s">
        <v>14</v>
      </c>
      <c r="Z569" s="22" t="s">
        <v>63</v>
      </c>
      <c r="AA569" s="22" t="s">
        <v>64</v>
      </c>
      <c r="AB569" s="22" t="s">
        <v>74</v>
      </c>
      <c r="AC569" s="22" t="s">
        <v>135</v>
      </c>
      <c r="AD569" s="22" t="s">
        <v>59</v>
      </c>
      <c r="AE569" s="22" t="s">
        <v>59</v>
      </c>
      <c r="AF569" s="22" t="s">
        <v>59</v>
      </c>
      <c r="AG569" s="25" t="s">
        <v>76</v>
      </c>
      <c r="AH569" s="22" t="s">
        <v>442</v>
      </c>
      <c r="AI569" s="22" t="s">
        <v>158</v>
      </c>
      <c r="AJ569" s="22" t="str">
        <f>VLOOKUP(exp_SILP!$Y569,'DATI CM'!$A$2:$F$28,2,FALSE)</f>
        <v>MNRCLD73B46G674U</v>
      </c>
    </row>
    <row r="570" ht="15.75" customHeight="1">
      <c r="A570" s="10" t="str">
        <f>IFERROR(VLOOKUP(exp_SILP!$W570,exp_utenti_P!D:D,1,FALSE),"_DA INSERIRE")</f>
        <v>NPLCST73M64L219H</v>
      </c>
      <c r="B570" s="10" t="str">
        <f>IF(AND(exp_SILP!$S570="A.3 ORIENTAMENTO PROFESSIONALE",exp_SILP!$AD570="4.2"),"A.3 ORIENTAMENTO PROFESSIONALE (CARCERE)",
IF(AND(exp_SILP!$S570="A.3 ORIENTAMENTO PROFESSIONALE",exp_SILP!$AD570="."),"A.3 ORIENTAMENTO PROFESSIONALE (CARCERE)",
IF(AND(exp_SILP!$S570="A.4 CONSULENZA ORIENTATIVA",exp_SILP!$AD570="4.2"),"A.4 CONSULENZA ORIENTATIVA (CARCERE)",
IF(AND(exp_SILP!$S570="A.4 CONSULENZA ORIENTATIVA",exp_SILP!$AD570="."),"A.4 CONSULENZA ORIENTATIVA (CARCERE)",
IF(AND(exp_SILP!$S570="A.5 - LEP F1 - ACCOMPAGNAMENTO AL LAVORO",exp_SILP!$AD570="4.2"),"A.5 - LEP F1 - ACCOMPAGNAMENTO AL LAVORO (CARCERE)",
IF(AND(exp_SILP!$S570="A.5 - LEP F1 - ACCOMPAGNAMENTO AL LAVORO",exp_SILP!$AD570="."),"A.5 - LEP F1 - ACCOMPAGNAMENTO AL LAVORO (CARCERE)",
IF(AND(exp_SILP!$S570="A.5.2a - TUTORAGGIO TIROCINI",exp_SILP!$AD570="4.2"),"A.5.2a - TUTORAGGIO TIROCINI (CARCERE)",
exp_SILP!$S570)))))))</f>
        <v>A.5 - LEP F1 - ACCOMPAGNAMENTO AL LAVORO</v>
      </c>
      <c r="C570" s="11" t="str">
        <f>CONCATENATE(VLOOKUP(exp_SILP!$B570,'DATI COMMESSE'!$A$2:$F$25,4,FALSE)," - ", VLOOKUP(exp_SILP!$B570,'DATI COMMESSE'!$A$2:$F$25,2,FALSE)," - ",VLOOKUP(exp_SILP!$B570,'DATI COMMESSE'!$A$2:$F$25,3,FALSE))</f>
        <v>GOL - 22-02-5000 - 22-12-5003</v>
      </c>
      <c r="D570" s="11" t="str">
        <f>LEFT(exp_SILP!$R570,5)</f>
        <v>14:00</v>
      </c>
      <c r="E570" s="11" t="str">
        <f>RIGHT(exp_SILP!$R570,5)</f>
        <v>15:00</v>
      </c>
      <c r="F570" s="11">
        <f>IF(exp_SILP!$AG570&gt;=60,exp_SILP!$AG570/60,exp_SILP!$AG570)</f>
        <v>1</v>
      </c>
      <c r="G570" s="11" t="str">
        <f>VLOOKUP(exp_SILP!$Y570,'DATI CM'!$A$2:$F$28,2,FALSE)</f>
        <v>FLCSRN79S42L219X</v>
      </c>
      <c r="H570" s="11" t="str">
        <f>VLOOKUP(exp_SILP!$Y570,'DATI CM'!$A$2:$F$28,3,FALSE)</f>
        <v>A011</v>
      </c>
      <c r="I570" s="11" t="str">
        <f t="shared" si="1"/>
        <v>N</v>
      </c>
      <c r="J570" s="11" t="str">
        <f>VLOOKUP(exp_SILP!$Y570,'DATI CM'!$A$2:$F$28,4,FALSE)</f>
        <v>TORINO</v>
      </c>
      <c r="K570" s="12">
        <f>VLOOKUP(exp_SILP!$B570,'DATI COMMESSE'!$A$2:$F$25,5,FALSE)</f>
        <v>39.94</v>
      </c>
      <c r="L570" s="12">
        <f>IF(exp_SILP!$B570="A4.10 - LEP E - ORIENTAMENTO SPECIALISTICO SKILL GAP ANALYSIS - GRUPPO 3P",0,VLOOKUP(exp_SILP!$Y570,'DATI CM'!$A$2:$F$28,6,FALSE))</f>
        <v>25</v>
      </c>
      <c r="M570" s="12">
        <f>IFERROR(VLOOKUP(exp_SILP!$B570,'DATI CM'!$H$2:$I$16,2,FALSE)*exp_SILP!$F570,0)</f>
        <v>0</v>
      </c>
      <c r="N570" s="11" t="str">
        <f>VLOOKUP(exp_SILP!$B570,'DATI COMMESSE'!$A$2:$F$25,4,FALSE)</f>
        <v>GOL</v>
      </c>
      <c r="O570" s="13">
        <f>VLOOKUP(exp_SILP!$B570,'DATI COMMESSE'!$A$2:$F$25,5,FALSE)*exp_SILP!$F570</f>
        <v>39.94</v>
      </c>
      <c r="P570" s="11" t="str">
        <f>IF(MID(exp_SILP!$W570,10,2)&gt;"40","F","M")</f>
        <v>F</v>
      </c>
      <c r="Q570" s="27" t="s">
        <v>856</v>
      </c>
      <c r="R570" s="15" t="s">
        <v>56</v>
      </c>
      <c r="S570" s="15" t="s">
        <v>57</v>
      </c>
      <c r="T570" s="15" t="s">
        <v>58</v>
      </c>
      <c r="U570" s="15" t="s">
        <v>59</v>
      </c>
      <c r="V570" s="15" t="s">
        <v>243</v>
      </c>
      <c r="W570" s="15" t="s">
        <v>244</v>
      </c>
      <c r="X570" s="15" t="s">
        <v>245</v>
      </c>
      <c r="Y570" s="15" t="s">
        <v>10</v>
      </c>
      <c r="Z570" s="15" t="s">
        <v>63</v>
      </c>
      <c r="AA570" s="15" t="s">
        <v>64</v>
      </c>
      <c r="AB570" s="15" t="s">
        <v>65</v>
      </c>
      <c r="AC570" s="15" t="s">
        <v>75</v>
      </c>
      <c r="AD570" s="15" t="s">
        <v>59</v>
      </c>
      <c r="AE570" s="15" t="s">
        <v>59</v>
      </c>
      <c r="AF570" s="15" t="s">
        <v>114</v>
      </c>
      <c r="AG570" s="28" t="s">
        <v>67</v>
      </c>
      <c r="AH570" s="15" t="s">
        <v>856</v>
      </c>
      <c r="AI570" s="15" t="s">
        <v>77</v>
      </c>
      <c r="AJ570" s="15" t="str">
        <f>VLOOKUP(exp_SILP!$Y570,'DATI CM'!$A$2:$F$28,2,FALSE)</f>
        <v>FLCSRN79S42L219X</v>
      </c>
    </row>
    <row r="571" ht="15.75" customHeight="1">
      <c r="A571" s="17" t="str">
        <f>IFERROR(VLOOKUP(exp_SILP!$W571,exp_utenti_P!D:D,1,FALSE),"_DA INSERIRE")</f>
        <v>STRGRY71L08C627Y</v>
      </c>
      <c r="B571" s="17" t="str">
        <f>IF(AND(exp_SILP!$S571="A.3 ORIENTAMENTO PROFESSIONALE",exp_SILP!$AD571="4.2"),"A.3 ORIENTAMENTO PROFESSIONALE (CARCERE)",
IF(AND(exp_SILP!$S571="A.3 ORIENTAMENTO PROFESSIONALE",exp_SILP!$AD571="."),"A.3 ORIENTAMENTO PROFESSIONALE (CARCERE)",
IF(AND(exp_SILP!$S571="A.4 CONSULENZA ORIENTATIVA",exp_SILP!$AD571="4.2"),"A.4 CONSULENZA ORIENTATIVA (CARCERE)",
IF(AND(exp_SILP!$S571="A.4 CONSULENZA ORIENTATIVA",exp_SILP!$AD571="."),"A.4 CONSULENZA ORIENTATIVA (CARCERE)",
IF(AND(exp_SILP!$S571="A.5 - LEP F1 - ACCOMPAGNAMENTO AL LAVORO",exp_SILP!$AD571="4.2"),"A.5 - LEP F1 - ACCOMPAGNAMENTO AL LAVORO (CARCERE)",
IF(AND(exp_SILP!$S571="A.5 - LEP F1 - ACCOMPAGNAMENTO AL LAVORO",exp_SILP!$AD571="."),"A.5 - LEP F1 - ACCOMPAGNAMENTO AL LAVORO (CARCERE)",
IF(AND(exp_SILP!$S571="A.5.2a - TUTORAGGIO TIROCINI",exp_SILP!$AD571="4.2"),"A.5.2a - TUTORAGGIO TIROCINI (CARCERE)",
exp_SILP!$S571)))))))</f>
        <v>A.5 - LEP F1 - ACCOMPAGNAMENTO AL LAVORO</v>
      </c>
      <c r="C571" s="18" t="str">
        <f>CONCATENATE(VLOOKUP(exp_SILP!$B571,'DATI COMMESSE'!$A$2:$F$25,4,FALSE)," - ", VLOOKUP(exp_SILP!$B571,'DATI COMMESSE'!$A$2:$F$25,2,FALSE)," - ",VLOOKUP(exp_SILP!$B571,'DATI COMMESSE'!$A$2:$F$25,3,FALSE))</f>
        <v>GOL - 22-02-5000 - 22-12-5003</v>
      </c>
      <c r="D571" s="18" t="str">
        <f>LEFT(exp_SILP!$R571,5)</f>
        <v>17:00</v>
      </c>
      <c r="E571" s="18" t="str">
        <f>RIGHT(exp_SILP!$R571,5)</f>
        <v>18:00</v>
      </c>
      <c r="F571" s="18">
        <f>IF(exp_SILP!$AG571&gt;=60,exp_SILP!$AG571/60,exp_SILP!$AG571)</f>
        <v>1</v>
      </c>
      <c r="G571" s="18" t="str">
        <f>VLOOKUP(exp_SILP!$Y571,'DATI CM'!$A$2:$F$28,2,FALSE)</f>
        <v>FLCSRN79S42L219X</v>
      </c>
      <c r="H571" s="18" t="str">
        <f>VLOOKUP(exp_SILP!$Y571,'DATI CM'!$A$2:$F$28,3,FALSE)</f>
        <v>A011</v>
      </c>
      <c r="I571" s="18" t="str">
        <f t="shared" si="1"/>
        <v>N</v>
      </c>
      <c r="J571" s="18" t="str">
        <f>VLOOKUP(exp_SILP!$Y571,'DATI CM'!$A$2:$F$28,4,FALSE)</f>
        <v>TORINO</v>
      </c>
      <c r="K571" s="19">
        <f>VLOOKUP(exp_SILP!$B571,'DATI COMMESSE'!$A$2:$F$25,5,FALSE)</f>
        <v>39.94</v>
      </c>
      <c r="L571" s="19">
        <f>IF(exp_SILP!$B571="A4.10 - LEP E - ORIENTAMENTO SPECIALISTICO SKILL GAP ANALYSIS - GRUPPO 3P",0,VLOOKUP(exp_SILP!$Y571,'DATI CM'!$A$2:$F$28,6,FALSE))</f>
        <v>25</v>
      </c>
      <c r="M571" s="19">
        <f>IFERROR(VLOOKUP(exp_SILP!$B571,'DATI CM'!$H$2:$I$16,2,FALSE)*exp_SILP!$F571,0)</f>
        <v>0</v>
      </c>
      <c r="N571" s="18" t="str">
        <f>VLOOKUP(exp_SILP!$B571,'DATI COMMESSE'!$A$2:$F$25,4,FALSE)</f>
        <v>GOL</v>
      </c>
      <c r="O571" s="20">
        <f>VLOOKUP(exp_SILP!$B571,'DATI COMMESSE'!$A$2:$F$25,5,FALSE)*exp_SILP!$F571</f>
        <v>39.94</v>
      </c>
      <c r="P571" s="18" t="str">
        <f>IF(MID(exp_SILP!$W571,10,2)&gt;"40","F","M")</f>
        <v>M</v>
      </c>
      <c r="Q571" s="24" t="s">
        <v>856</v>
      </c>
      <c r="R571" s="22" t="s">
        <v>93</v>
      </c>
      <c r="S571" s="22" t="s">
        <v>57</v>
      </c>
      <c r="T571" s="22" t="s">
        <v>58</v>
      </c>
      <c r="U571" s="22" t="s">
        <v>59</v>
      </c>
      <c r="V571" s="22" t="s">
        <v>107</v>
      </c>
      <c r="W571" s="22" t="s">
        <v>108</v>
      </c>
      <c r="X571" s="22" t="s">
        <v>109</v>
      </c>
      <c r="Y571" s="22" t="s">
        <v>10</v>
      </c>
      <c r="Z571" s="22" t="s">
        <v>63</v>
      </c>
      <c r="AA571" s="22" t="s">
        <v>64</v>
      </c>
      <c r="AB571" s="22" t="s">
        <v>65</v>
      </c>
      <c r="AC571" s="22" t="s">
        <v>75</v>
      </c>
      <c r="AD571" s="22" t="s">
        <v>59</v>
      </c>
      <c r="AE571" s="22" t="s">
        <v>59</v>
      </c>
      <c r="AF571" s="22" t="s">
        <v>211</v>
      </c>
      <c r="AG571" s="25" t="s">
        <v>67</v>
      </c>
      <c r="AH571" s="22" t="s">
        <v>856</v>
      </c>
      <c r="AI571" s="22" t="s">
        <v>77</v>
      </c>
      <c r="AJ571" s="22" t="str">
        <f>VLOOKUP(exp_SILP!$Y571,'DATI CM'!$A$2:$F$28,2,FALSE)</f>
        <v>FLCSRN79S42L219X</v>
      </c>
    </row>
    <row r="572" ht="15.75" customHeight="1">
      <c r="A572" s="10" t="str">
        <f>IFERROR(VLOOKUP(exp_SILP!$W572,exp_utenti_P!D:D,1,FALSE),"_DA INSERIRE")</f>
        <v>STRGRY71L08C627Y</v>
      </c>
      <c r="B572" s="10" t="str">
        <f>IF(AND(exp_SILP!$S572="A.3 ORIENTAMENTO PROFESSIONALE",exp_SILP!$AD572="4.2"),"A.3 ORIENTAMENTO PROFESSIONALE (CARCERE)",
IF(AND(exp_SILP!$S572="A.3 ORIENTAMENTO PROFESSIONALE",exp_SILP!$AD572="."),"A.3 ORIENTAMENTO PROFESSIONALE (CARCERE)",
IF(AND(exp_SILP!$S572="A.4 CONSULENZA ORIENTATIVA",exp_SILP!$AD572="4.2"),"A.4 CONSULENZA ORIENTATIVA (CARCERE)",
IF(AND(exp_SILP!$S572="A.4 CONSULENZA ORIENTATIVA",exp_SILP!$AD572="."),"A.4 CONSULENZA ORIENTATIVA (CARCERE)",
IF(AND(exp_SILP!$S572="A.5 - LEP F1 - ACCOMPAGNAMENTO AL LAVORO",exp_SILP!$AD572="4.2"),"A.5 - LEP F1 - ACCOMPAGNAMENTO AL LAVORO (CARCERE)",
IF(AND(exp_SILP!$S572="A.5 - LEP F1 - ACCOMPAGNAMENTO AL LAVORO",exp_SILP!$AD572="."),"A.5 - LEP F1 - ACCOMPAGNAMENTO AL LAVORO (CARCERE)",
IF(AND(exp_SILP!$S572="A.5.2a - TUTORAGGIO TIROCINI",exp_SILP!$AD572="4.2"),"A.5.2a - TUTORAGGIO TIROCINI (CARCERE)",
exp_SILP!$S572)))))))</f>
        <v>A.5 - LEP F1 - ACCOMPAGNAMENTO AL LAVORO</v>
      </c>
      <c r="C572" s="11" t="str">
        <f>CONCATENATE(VLOOKUP(exp_SILP!$B572,'DATI COMMESSE'!$A$2:$F$25,4,FALSE)," - ", VLOOKUP(exp_SILP!$B572,'DATI COMMESSE'!$A$2:$F$25,2,FALSE)," - ",VLOOKUP(exp_SILP!$B572,'DATI COMMESSE'!$A$2:$F$25,3,FALSE))</f>
        <v>GOL - 22-02-5000 - 22-12-5003</v>
      </c>
      <c r="D572" s="11" t="str">
        <f>LEFT(exp_SILP!$R572,5)</f>
        <v>15:00</v>
      </c>
      <c r="E572" s="11" t="str">
        <f>RIGHT(exp_SILP!$R572,5)</f>
        <v>17:00</v>
      </c>
      <c r="F572" s="11">
        <f>IF(exp_SILP!$AG572&gt;=60,exp_SILP!$AG572/60,exp_SILP!$AG572)</f>
        <v>2</v>
      </c>
      <c r="G572" s="11" t="str">
        <f>VLOOKUP(exp_SILP!$Y572,'DATI CM'!$A$2:$F$28,2,FALSE)</f>
        <v>FLCSRN79S42L219X</v>
      </c>
      <c r="H572" s="11" t="str">
        <f>VLOOKUP(exp_SILP!$Y572,'DATI CM'!$A$2:$F$28,3,FALSE)</f>
        <v>A011</v>
      </c>
      <c r="I572" s="11" t="str">
        <f t="shared" si="1"/>
        <v>N</v>
      </c>
      <c r="J572" s="11" t="str">
        <f>VLOOKUP(exp_SILP!$Y572,'DATI CM'!$A$2:$F$28,4,FALSE)</f>
        <v>TORINO</v>
      </c>
      <c r="K572" s="12">
        <f>VLOOKUP(exp_SILP!$B572,'DATI COMMESSE'!$A$2:$F$25,5,FALSE)</f>
        <v>39.94</v>
      </c>
      <c r="L572" s="12">
        <f>IF(exp_SILP!$B572="A4.10 - LEP E - ORIENTAMENTO SPECIALISTICO SKILL GAP ANALYSIS - GRUPPO 3P",0,VLOOKUP(exp_SILP!$Y572,'DATI CM'!$A$2:$F$28,6,FALSE))</f>
        <v>25</v>
      </c>
      <c r="M572" s="12">
        <f>IFERROR(VLOOKUP(exp_SILP!$B572,'DATI CM'!$H$2:$I$16,2,FALSE)*exp_SILP!$F572,0)</f>
        <v>0</v>
      </c>
      <c r="N572" s="11" t="str">
        <f>VLOOKUP(exp_SILP!$B572,'DATI COMMESSE'!$A$2:$F$25,4,FALSE)</f>
        <v>GOL</v>
      </c>
      <c r="O572" s="13">
        <f>VLOOKUP(exp_SILP!$B572,'DATI COMMESSE'!$A$2:$F$25,5,FALSE)*exp_SILP!$F572</f>
        <v>79.88</v>
      </c>
      <c r="P572" s="11" t="str">
        <f>IF(MID(exp_SILP!$W572,10,2)&gt;"40","F","M")</f>
        <v>M</v>
      </c>
      <c r="Q572" s="27" t="s">
        <v>856</v>
      </c>
      <c r="R572" s="15" t="s">
        <v>144</v>
      </c>
      <c r="S572" s="15" t="s">
        <v>57</v>
      </c>
      <c r="T572" s="15" t="s">
        <v>58</v>
      </c>
      <c r="U572" s="15" t="s">
        <v>59</v>
      </c>
      <c r="V572" s="15" t="s">
        <v>107</v>
      </c>
      <c r="W572" s="15" t="s">
        <v>108</v>
      </c>
      <c r="X572" s="15" t="s">
        <v>109</v>
      </c>
      <c r="Y572" s="15" t="s">
        <v>10</v>
      </c>
      <c r="Z572" s="15" t="s">
        <v>63</v>
      </c>
      <c r="AA572" s="15" t="s">
        <v>64</v>
      </c>
      <c r="AB572" s="15" t="s">
        <v>74</v>
      </c>
      <c r="AC572" s="15" t="s">
        <v>75</v>
      </c>
      <c r="AD572" s="15" t="s">
        <v>59</v>
      </c>
      <c r="AE572" s="15" t="s">
        <v>59</v>
      </c>
      <c r="AF572" s="15" t="s">
        <v>59</v>
      </c>
      <c r="AG572" s="28" t="s">
        <v>76</v>
      </c>
      <c r="AH572" s="15" t="s">
        <v>856</v>
      </c>
      <c r="AI572" s="15" t="s">
        <v>77</v>
      </c>
      <c r="AJ572" s="15" t="str">
        <f>VLOOKUP(exp_SILP!$Y572,'DATI CM'!$A$2:$F$28,2,FALSE)</f>
        <v>FLCSRN79S42L219X</v>
      </c>
    </row>
    <row r="573" ht="15.75" hidden="1" customHeight="1">
      <c r="A573" s="17" t="str">
        <f>IFERROR(VLOOKUP(exp_SILP!$W573,exp_utenti_P!D:D,1,FALSE),"_DA INSERIRE")</f>
        <v>BRDSFN67L49L219B</v>
      </c>
      <c r="B573" s="17" t="str">
        <f>IF(AND(exp_SILP!$S573="A.3 ORIENTAMENTO PROFESSIONALE",exp_SILP!$AD573="4.2"),"A.3 ORIENTAMENTO PROFESSIONALE (CARCERE)",
IF(AND(exp_SILP!$S573="A.3 ORIENTAMENTO PROFESSIONALE",exp_SILP!$AD573="."),"A.3 ORIENTAMENTO PROFESSIONALE (CARCERE)",
IF(AND(exp_SILP!$S573="A.4 CONSULENZA ORIENTATIVA",exp_SILP!$AD573="4.2"),"A.4 CONSULENZA ORIENTATIVA (CARCERE)",
IF(AND(exp_SILP!$S573="A.4 CONSULENZA ORIENTATIVA",exp_SILP!$AD573="."),"A.4 CONSULENZA ORIENTATIVA (CARCERE)",
IF(AND(exp_SILP!$S573="A.5 - LEP F1 - ACCOMPAGNAMENTO AL LAVORO",exp_SILP!$AD573="4.2"),"A.5 - LEP F1 - ACCOMPAGNAMENTO AL LAVORO (CARCERE)",
IF(AND(exp_SILP!$S573="A.5 - LEP F1 - ACCOMPAGNAMENTO AL LAVORO",exp_SILP!$AD573="."),"A.5 - LEP F1 - ACCOMPAGNAMENTO AL LAVORO (CARCERE)",
IF(AND(exp_SILP!$S573="A.5.2a - TUTORAGGIO TIROCINI",exp_SILP!$AD573="4.2"),"A.5.2a - TUTORAGGIO TIROCINI (CARCERE)",
exp_SILP!$S573)))))))</f>
        <v>A.5 - LEP F1 - ACCOMPAGNAMENTO AL LAVORO</v>
      </c>
      <c r="C573" s="18" t="str">
        <f>CONCATENATE(VLOOKUP(exp_SILP!$B573,'DATI COMMESSE'!$A$2:$F$25,4,FALSE)," - ", VLOOKUP(exp_SILP!$B573,'DATI COMMESSE'!$A$2:$F$25,2,FALSE)," - ",VLOOKUP(exp_SILP!$B573,'DATI COMMESSE'!$A$2:$F$25,3,FALSE))</f>
        <v>GOL - 22-02-5000 - 22-12-5003</v>
      </c>
      <c r="D573" s="18" t="str">
        <f>LEFT(exp_SILP!$R573,5)</f>
        <v>16:00</v>
      </c>
      <c r="E573" s="18" t="str">
        <f>RIGHT(exp_SILP!$R573,5)</f>
        <v>17:00</v>
      </c>
      <c r="F573" s="18">
        <f>IF(exp_SILP!$AG573&gt;=60,exp_SILP!$AG573/60,exp_SILP!$AG573)</f>
        <v>1</v>
      </c>
      <c r="G573" s="18" t="str">
        <f>VLOOKUP(exp_SILP!$Y573,'DATI CM'!$A$2:$F$28,2,FALSE)</f>
        <v>DNRSMN97E58L219U</v>
      </c>
      <c r="H573" s="18" t="str">
        <f>VLOOKUP(exp_SILP!$Y573,'DATI CM'!$A$2:$F$28,3,FALSE)</f>
        <v/>
      </c>
      <c r="I573" s="18" t="str">
        <f t="shared" si="1"/>
        <v>N</v>
      </c>
      <c r="J573" s="18" t="str">
        <f>VLOOKUP(exp_SILP!$Y573,'DATI CM'!$A$2:$F$28,4,FALSE)</f>
        <v/>
      </c>
      <c r="K573" s="19">
        <f>VLOOKUP(exp_SILP!$B573,'DATI COMMESSE'!$A$2:$F$25,5,FALSE)</f>
        <v>39.94</v>
      </c>
      <c r="L573" s="19" t="str">
        <f>IF(exp_SILP!$B573="A4.10 - LEP E - ORIENTAMENTO SPECIALISTICO SKILL GAP ANALYSIS - GRUPPO 3P",0,VLOOKUP(exp_SILP!$Y573,'DATI CM'!$A$2:$F$28,6,FALSE))</f>
        <v/>
      </c>
      <c r="M573" s="19">
        <f>IFERROR(VLOOKUP(exp_SILP!$B573,'DATI CM'!$H$2:$I$16,2,FALSE)*exp_SILP!$F573,0)</f>
        <v>0</v>
      </c>
      <c r="N573" s="18" t="str">
        <f>VLOOKUP(exp_SILP!$B573,'DATI COMMESSE'!$A$2:$F$25,4,FALSE)</f>
        <v>GOL</v>
      </c>
      <c r="O573" s="20">
        <f>VLOOKUP(exp_SILP!$B573,'DATI COMMESSE'!$A$2:$F$25,5,FALSE)*exp_SILP!$F573</f>
        <v>39.94</v>
      </c>
      <c r="P573" s="18" t="str">
        <f>IF(MID(exp_SILP!$W573,10,2)&gt;"40","F","M")</f>
        <v>F</v>
      </c>
      <c r="Q573" s="30" t="s">
        <v>856</v>
      </c>
      <c r="R573" s="23" t="s">
        <v>152</v>
      </c>
      <c r="S573" s="23" t="s">
        <v>57</v>
      </c>
      <c r="T573" s="23" t="s">
        <v>58</v>
      </c>
      <c r="U573" s="23" t="s">
        <v>59</v>
      </c>
      <c r="V573" s="23" t="s">
        <v>853</v>
      </c>
      <c r="W573" s="23" t="s">
        <v>854</v>
      </c>
      <c r="X573" s="23" t="s">
        <v>855</v>
      </c>
      <c r="Y573" s="23" t="s">
        <v>8</v>
      </c>
      <c r="Z573" s="23" t="s">
        <v>63</v>
      </c>
      <c r="AA573" s="23" t="s">
        <v>64</v>
      </c>
      <c r="AB573" s="23" t="s">
        <v>65</v>
      </c>
      <c r="AC573" s="23" t="s">
        <v>135</v>
      </c>
      <c r="AD573" s="23" t="s">
        <v>59</v>
      </c>
      <c r="AE573" s="23" t="s">
        <v>59</v>
      </c>
      <c r="AF573" s="23" t="s">
        <v>114</v>
      </c>
      <c r="AG573" s="31" t="s">
        <v>67</v>
      </c>
      <c r="AH573" s="23" t="s">
        <v>856</v>
      </c>
      <c r="AI573" s="23" t="s">
        <v>143</v>
      </c>
      <c r="AJ573" s="23" t="str">
        <f>VLOOKUP(exp_SILP!$Y573,'DATI CM'!$A$2:$F$28,2,FALSE)</f>
        <v>DNRSMN97E58L219U</v>
      </c>
    </row>
    <row r="574" ht="15.75" hidden="1" customHeight="1">
      <c r="A574" s="10" t="str">
        <f>IFERROR(VLOOKUP(exp_SILP!$W574,exp_utenti_P!D:D,1,FALSE),"_DA INSERIRE")</f>
        <v>BRDSFN67L49L219B</v>
      </c>
      <c r="B574" s="10" t="str">
        <f>IF(AND(exp_SILP!$S574="A.3 ORIENTAMENTO PROFESSIONALE",exp_SILP!$AD574="4.2"),"A.3 ORIENTAMENTO PROFESSIONALE (CARCERE)",
IF(AND(exp_SILP!$S574="A.3 ORIENTAMENTO PROFESSIONALE",exp_SILP!$AD574="."),"A.3 ORIENTAMENTO PROFESSIONALE (CARCERE)",
IF(AND(exp_SILP!$S574="A.4 CONSULENZA ORIENTATIVA",exp_SILP!$AD574="4.2"),"A.4 CONSULENZA ORIENTATIVA (CARCERE)",
IF(AND(exp_SILP!$S574="A.4 CONSULENZA ORIENTATIVA",exp_SILP!$AD574="."),"A.4 CONSULENZA ORIENTATIVA (CARCERE)",
IF(AND(exp_SILP!$S574="A.5 - LEP F1 - ACCOMPAGNAMENTO AL LAVORO",exp_SILP!$AD574="4.2"),"A.5 - LEP F1 - ACCOMPAGNAMENTO AL LAVORO (CARCERE)",
IF(AND(exp_SILP!$S574="A.5 - LEP F1 - ACCOMPAGNAMENTO AL LAVORO",exp_SILP!$AD574="."),"A.5 - LEP F1 - ACCOMPAGNAMENTO AL LAVORO (CARCERE)",
IF(AND(exp_SILP!$S574="A.5.2a - TUTORAGGIO TIROCINI",exp_SILP!$AD574="4.2"),"A.5.2a - TUTORAGGIO TIROCINI (CARCERE)",
exp_SILP!$S574)))))))</f>
        <v>A.5 - LEP F1 - ACCOMPAGNAMENTO AL LAVORO</v>
      </c>
      <c r="C574" s="11" t="str">
        <f>CONCATENATE(VLOOKUP(exp_SILP!$B574,'DATI COMMESSE'!$A$2:$F$25,4,FALSE)," - ", VLOOKUP(exp_SILP!$B574,'DATI COMMESSE'!$A$2:$F$25,2,FALSE)," - ",VLOOKUP(exp_SILP!$B574,'DATI COMMESSE'!$A$2:$F$25,3,FALSE))</f>
        <v>GOL - 22-02-5000 - 22-12-5003</v>
      </c>
      <c r="D574" s="11" t="str">
        <f>LEFT(exp_SILP!$R574,5)</f>
        <v>14:00</v>
      </c>
      <c r="E574" s="11" t="str">
        <f>RIGHT(exp_SILP!$R574,5)</f>
        <v>16:00</v>
      </c>
      <c r="F574" s="11">
        <f>IF(exp_SILP!$AG574&gt;=60,exp_SILP!$AG574/60,exp_SILP!$AG574)</f>
        <v>2</v>
      </c>
      <c r="G574" s="11" t="str">
        <f>VLOOKUP(exp_SILP!$Y574,'DATI CM'!$A$2:$F$28,2,FALSE)</f>
        <v>DNRSMN97E58L219U</v>
      </c>
      <c r="H574" s="11" t="str">
        <f>VLOOKUP(exp_SILP!$Y574,'DATI CM'!$A$2:$F$28,3,FALSE)</f>
        <v/>
      </c>
      <c r="I574" s="11" t="str">
        <f t="shared" si="1"/>
        <v>N</v>
      </c>
      <c r="J574" s="11" t="str">
        <f>VLOOKUP(exp_SILP!$Y574,'DATI CM'!$A$2:$F$28,4,FALSE)</f>
        <v/>
      </c>
      <c r="K574" s="12">
        <f>VLOOKUP(exp_SILP!$B574,'DATI COMMESSE'!$A$2:$F$25,5,FALSE)</f>
        <v>39.94</v>
      </c>
      <c r="L574" s="12" t="str">
        <f>IF(exp_SILP!$B574="A4.10 - LEP E - ORIENTAMENTO SPECIALISTICO SKILL GAP ANALYSIS - GRUPPO 3P",0,VLOOKUP(exp_SILP!$Y574,'DATI CM'!$A$2:$F$28,6,FALSE))</f>
        <v/>
      </c>
      <c r="M574" s="12">
        <f>IFERROR(VLOOKUP(exp_SILP!$B574,'DATI CM'!$H$2:$I$16,2,FALSE)*exp_SILP!$F574,0)</f>
        <v>0</v>
      </c>
      <c r="N574" s="11" t="str">
        <f>VLOOKUP(exp_SILP!$B574,'DATI COMMESSE'!$A$2:$F$25,4,FALSE)</f>
        <v>GOL</v>
      </c>
      <c r="O574" s="13">
        <f>VLOOKUP(exp_SILP!$B574,'DATI COMMESSE'!$A$2:$F$25,5,FALSE)*exp_SILP!$F574</f>
        <v>79.88</v>
      </c>
      <c r="P574" s="11" t="str">
        <f>IF(MID(exp_SILP!$W574,10,2)&gt;"40","F","M")</f>
        <v>F</v>
      </c>
      <c r="Q574" s="27" t="s">
        <v>856</v>
      </c>
      <c r="R574" s="15" t="s">
        <v>69</v>
      </c>
      <c r="S574" s="15" t="s">
        <v>57</v>
      </c>
      <c r="T574" s="15" t="s">
        <v>58</v>
      </c>
      <c r="U574" s="15" t="s">
        <v>59</v>
      </c>
      <c r="V574" s="15" t="s">
        <v>853</v>
      </c>
      <c r="W574" s="15" t="s">
        <v>854</v>
      </c>
      <c r="X574" s="15" t="s">
        <v>855</v>
      </c>
      <c r="Y574" s="15" t="s">
        <v>8</v>
      </c>
      <c r="Z574" s="15" t="s">
        <v>63</v>
      </c>
      <c r="AA574" s="15" t="s">
        <v>64</v>
      </c>
      <c r="AB574" s="15" t="s">
        <v>65</v>
      </c>
      <c r="AC574" s="15" t="s">
        <v>135</v>
      </c>
      <c r="AD574" s="15" t="s">
        <v>59</v>
      </c>
      <c r="AE574" s="15" t="s">
        <v>59</v>
      </c>
      <c r="AF574" s="15" t="s">
        <v>59</v>
      </c>
      <c r="AG574" s="28" t="s">
        <v>76</v>
      </c>
      <c r="AH574" s="15" t="s">
        <v>856</v>
      </c>
      <c r="AI574" s="15" t="s">
        <v>143</v>
      </c>
      <c r="AJ574" s="15" t="str">
        <f>VLOOKUP(exp_SILP!$Y574,'DATI CM'!$A$2:$F$28,2,FALSE)</f>
        <v>DNRSMN97E58L219U</v>
      </c>
    </row>
    <row r="575" ht="15.75" hidden="1" customHeight="1">
      <c r="A575" s="17" t="str">
        <f>IFERROR(VLOOKUP(exp_SILP!$W575,exp_utenti_P!D:D,1,FALSE),"_DA INSERIRE")</f>
        <v>CFFTZN75C63A859H</v>
      </c>
      <c r="B575" s="17" t="str">
        <f>IF(AND(exp_SILP!$S575="A.3 ORIENTAMENTO PROFESSIONALE",exp_SILP!$AD575="4.2"),"A.3 ORIENTAMENTO PROFESSIONALE (CARCERE)",
IF(AND(exp_SILP!$S575="A.3 ORIENTAMENTO PROFESSIONALE",exp_SILP!$AD575="."),"A.3 ORIENTAMENTO PROFESSIONALE (CARCERE)",
IF(AND(exp_SILP!$S575="A.4 CONSULENZA ORIENTATIVA",exp_SILP!$AD575="4.2"),"A.4 CONSULENZA ORIENTATIVA (CARCERE)",
IF(AND(exp_SILP!$S575="A.4 CONSULENZA ORIENTATIVA",exp_SILP!$AD575="."),"A.4 CONSULENZA ORIENTATIVA (CARCERE)",
IF(AND(exp_SILP!$S575="A.5 - LEP F1 - ACCOMPAGNAMENTO AL LAVORO",exp_SILP!$AD575="4.2"),"A.5 - LEP F1 - ACCOMPAGNAMENTO AL LAVORO (CARCERE)",
IF(AND(exp_SILP!$S575="A.5 - LEP F1 - ACCOMPAGNAMENTO AL LAVORO",exp_SILP!$AD575="."),"A.5 - LEP F1 - ACCOMPAGNAMENTO AL LAVORO (CARCERE)",
IF(AND(exp_SILP!$S575="A.5.2a - TUTORAGGIO TIROCINI",exp_SILP!$AD575="4.2"),"A.5.2a - TUTORAGGIO TIROCINI (CARCERE)",
exp_SILP!$S575)))))))</f>
        <v>A.5 - LEP F1 - ACCOMPAGNAMENTO AL LAVORO</v>
      </c>
      <c r="C575" s="18" t="str">
        <f>CONCATENATE(VLOOKUP(exp_SILP!$B575,'DATI COMMESSE'!$A$2:$F$25,4,FALSE)," - ", VLOOKUP(exp_SILP!$B575,'DATI COMMESSE'!$A$2:$F$25,2,FALSE)," - ",VLOOKUP(exp_SILP!$B575,'DATI COMMESSE'!$A$2:$F$25,3,FALSE))</f>
        <v>GOL - 22-02-5000 - 22-12-5003</v>
      </c>
      <c r="D575" s="18" t="str">
        <f>LEFT(exp_SILP!$R575,5)</f>
        <v>12:00</v>
      </c>
      <c r="E575" s="18" t="str">
        <f>RIGHT(exp_SILP!$R575,5)</f>
        <v>13:00</v>
      </c>
      <c r="F575" s="18">
        <f>IF(exp_SILP!$AG575&gt;=60,exp_SILP!$AG575/60,exp_SILP!$AG575)</f>
        <v>1</v>
      </c>
      <c r="G575" s="18" t="str">
        <f>VLOOKUP(exp_SILP!$Y575,'DATI CM'!$A$2:$F$28,2,FALSE)</f>
        <v>PNFMRT85H50A859E</v>
      </c>
      <c r="H575" s="18" t="str">
        <f>VLOOKUP(exp_SILP!$Y575,'DATI CM'!$A$2:$F$28,3,FALSE)</f>
        <v>A011</v>
      </c>
      <c r="I575" s="18" t="str">
        <f t="shared" si="1"/>
        <v>N</v>
      </c>
      <c r="J575" s="18" t="str">
        <f>VLOOKUP(exp_SILP!$Y575,'DATI CM'!$A$2:$F$28,4,FALSE)</f>
        <v>BIELLA</v>
      </c>
      <c r="K575" s="19">
        <f>VLOOKUP(exp_SILP!$B575,'DATI COMMESSE'!$A$2:$F$25,5,FALSE)</f>
        <v>39.94</v>
      </c>
      <c r="L575" s="19">
        <f>IF(exp_SILP!$B575="A4.10 - LEP E - ORIENTAMENTO SPECIALISTICO SKILL GAP ANALYSIS - GRUPPO 3P",0,VLOOKUP(exp_SILP!$Y575,'DATI CM'!$A$2:$F$28,6,FALSE))</f>
        <v>25</v>
      </c>
      <c r="M575" s="19">
        <f>IFERROR(VLOOKUP(exp_SILP!$B575,'DATI CM'!$H$2:$I$16,2,FALSE)*exp_SILP!$F575,0)</f>
        <v>0</v>
      </c>
      <c r="N575" s="18" t="str">
        <f>VLOOKUP(exp_SILP!$B575,'DATI COMMESSE'!$A$2:$F$25,4,FALSE)</f>
        <v>GOL</v>
      </c>
      <c r="O575" s="20">
        <f>VLOOKUP(exp_SILP!$B575,'DATI COMMESSE'!$A$2:$F$25,5,FALSE)*exp_SILP!$F575</f>
        <v>39.94</v>
      </c>
      <c r="P575" s="18" t="str">
        <f>IF(MID(exp_SILP!$W575,10,2)&gt;"40","F","M")</f>
        <v>F</v>
      </c>
      <c r="Q575" s="24" t="s">
        <v>856</v>
      </c>
      <c r="R575" s="22" t="s">
        <v>102</v>
      </c>
      <c r="S575" s="22" t="s">
        <v>57</v>
      </c>
      <c r="T575" s="22" t="s">
        <v>58</v>
      </c>
      <c r="U575" s="22" t="s">
        <v>59</v>
      </c>
      <c r="V575" s="22" t="s">
        <v>513</v>
      </c>
      <c r="W575" s="22" t="s">
        <v>514</v>
      </c>
      <c r="X575" s="22" t="s">
        <v>515</v>
      </c>
      <c r="Y575" s="22" t="s">
        <v>15</v>
      </c>
      <c r="Z575" s="22" t="s">
        <v>63</v>
      </c>
      <c r="AA575" s="22" t="s">
        <v>64</v>
      </c>
      <c r="AB575" s="22" t="s">
        <v>65</v>
      </c>
      <c r="AC575" s="22" t="s">
        <v>66</v>
      </c>
      <c r="AD575" s="22" t="s">
        <v>59</v>
      </c>
      <c r="AE575" s="22" t="s">
        <v>59</v>
      </c>
      <c r="AF575" s="22" t="s">
        <v>59</v>
      </c>
      <c r="AG575" s="25" t="s">
        <v>67</v>
      </c>
      <c r="AH575" s="22" t="s">
        <v>856</v>
      </c>
      <c r="AI575" s="22" t="s">
        <v>68</v>
      </c>
      <c r="AJ575" s="22" t="str">
        <f>VLOOKUP(exp_SILP!$Y575,'DATI CM'!$A$2:$F$28,2,FALSE)</f>
        <v>PNFMRT85H50A859E</v>
      </c>
    </row>
    <row r="576" ht="15.75" hidden="1" customHeight="1">
      <c r="A576" s="10" t="str">
        <f>IFERROR(VLOOKUP(exp_SILP!$W576,exp_utenti_P!D:D,1,FALSE),"_DA INSERIRE")</f>
        <v>PVESNS96M45Z104D</v>
      </c>
      <c r="B576" s="10" t="str">
        <f>IF(AND(exp_SILP!$S576="A.3 ORIENTAMENTO PROFESSIONALE",exp_SILP!$AD576="4.2"),"A.3 ORIENTAMENTO PROFESSIONALE (CARCERE)",
IF(AND(exp_SILP!$S576="A.3 ORIENTAMENTO PROFESSIONALE",exp_SILP!$AD576="."),"A.3 ORIENTAMENTO PROFESSIONALE (CARCERE)",
IF(AND(exp_SILP!$S576="A.4 CONSULENZA ORIENTATIVA",exp_SILP!$AD576="4.2"),"A.4 CONSULENZA ORIENTATIVA (CARCERE)",
IF(AND(exp_SILP!$S576="A.4 CONSULENZA ORIENTATIVA",exp_SILP!$AD576="."),"A.4 CONSULENZA ORIENTATIVA (CARCERE)",
IF(AND(exp_SILP!$S576="A.5 - LEP F1 - ACCOMPAGNAMENTO AL LAVORO",exp_SILP!$AD576="4.2"),"A.5 - LEP F1 - ACCOMPAGNAMENTO AL LAVORO (CARCERE)",
IF(AND(exp_SILP!$S576="A.5 - LEP F1 - ACCOMPAGNAMENTO AL LAVORO",exp_SILP!$AD576="."),"A.5 - LEP F1 - ACCOMPAGNAMENTO AL LAVORO (CARCERE)",
IF(AND(exp_SILP!$S576="A.5.2a - TUTORAGGIO TIROCINI",exp_SILP!$AD576="4.2"),"A.5.2a - TUTORAGGIO TIROCINI (CARCERE)",
exp_SILP!$S576)))))))</f>
        <v>A.5 - LEP F1 - ACCOMPAGNAMENTO AL LAVORO</v>
      </c>
      <c r="C576" s="11" t="str">
        <f>CONCATENATE(VLOOKUP(exp_SILP!$B576,'DATI COMMESSE'!$A$2:$F$25,4,FALSE)," - ", VLOOKUP(exp_SILP!$B576,'DATI COMMESSE'!$A$2:$F$25,2,FALSE)," - ",VLOOKUP(exp_SILP!$B576,'DATI COMMESSE'!$A$2:$F$25,3,FALSE))</f>
        <v>GOL - 22-02-5000 - 22-12-5003</v>
      </c>
      <c r="D576" s="11" t="str">
        <f>LEFT(exp_SILP!$R576,5)</f>
        <v>11:00</v>
      </c>
      <c r="E576" s="11" t="str">
        <f>RIGHT(exp_SILP!$R576,5)</f>
        <v>12:00</v>
      </c>
      <c r="F576" s="11">
        <f>IF(exp_SILP!$AG576&gt;=60,exp_SILP!$AG576/60,exp_SILP!$AG576)</f>
        <v>1</v>
      </c>
      <c r="G576" s="11" t="str">
        <f>VLOOKUP(exp_SILP!$Y576,'DATI CM'!$A$2:$F$28,2,FALSE)</f>
        <v>PNFMRT85H50A859E</v>
      </c>
      <c r="H576" s="11" t="str">
        <f>VLOOKUP(exp_SILP!$Y576,'DATI CM'!$A$2:$F$28,3,FALSE)</f>
        <v>A011</v>
      </c>
      <c r="I576" s="11" t="str">
        <f t="shared" si="1"/>
        <v>N</v>
      </c>
      <c r="J576" s="11" t="str">
        <f>VLOOKUP(exp_SILP!$Y576,'DATI CM'!$A$2:$F$28,4,FALSE)</f>
        <v>BIELLA</v>
      </c>
      <c r="K576" s="12">
        <f>VLOOKUP(exp_SILP!$B576,'DATI COMMESSE'!$A$2:$F$25,5,FALSE)</f>
        <v>39.94</v>
      </c>
      <c r="L576" s="12">
        <f>IF(exp_SILP!$B576="A4.10 - LEP E - ORIENTAMENTO SPECIALISTICO SKILL GAP ANALYSIS - GRUPPO 3P",0,VLOOKUP(exp_SILP!$Y576,'DATI CM'!$A$2:$F$28,6,FALSE))</f>
        <v>25</v>
      </c>
      <c r="M576" s="12">
        <f>IFERROR(VLOOKUP(exp_SILP!$B576,'DATI CM'!$H$2:$I$16,2,FALSE)*exp_SILP!$F576,0)</f>
        <v>0</v>
      </c>
      <c r="N576" s="11" t="str">
        <f>VLOOKUP(exp_SILP!$B576,'DATI COMMESSE'!$A$2:$F$25,4,FALSE)</f>
        <v>GOL</v>
      </c>
      <c r="O576" s="13">
        <f>VLOOKUP(exp_SILP!$B576,'DATI COMMESSE'!$A$2:$F$25,5,FALSE)*exp_SILP!$F576</f>
        <v>39.94</v>
      </c>
      <c r="P576" s="11" t="str">
        <f>IF(MID(exp_SILP!$W576,10,2)&gt;"40","F","M")</f>
        <v>F</v>
      </c>
      <c r="Q576" s="27" t="s">
        <v>856</v>
      </c>
      <c r="R576" s="15" t="s">
        <v>278</v>
      </c>
      <c r="S576" s="15" t="s">
        <v>57</v>
      </c>
      <c r="T576" s="15" t="s">
        <v>58</v>
      </c>
      <c r="U576" s="15" t="s">
        <v>59</v>
      </c>
      <c r="V576" s="15" t="s">
        <v>524</v>
      </c>
      <c r="W576" s="15" t="s">
        <v>525</v>
      </c>
      <c r="X576" s="15" t="s">
        <v>526</v>
      </c>
      <c r="Y576" s="15" t="s">
        <v>15</v>
      </c>
      <c r="Z576" s="15" t="s">
        <v>63</v>
      </c>
      <c r="AA576" s="15" t="s">
        <v>64</v>
      </c>
      <c r="AB576" s="15" t="s">
        <v>65</v>
      </c>
      <c r="AC576" s="15" t="s">
        <v>66</v>
      </c>
      <c r="AD576" s="15" t="s">
        <v>59</v>
      </c>
      <c r="AE576" s="15" t="s">
        <v>59</v>
      </c>
      <c r="AF576" s="15" t="s">
        <v>59</v>
      </c>
      <c r="AG576" s="28" t="s">
        <v>67</v>
      </c>
      <c r="AH576" s="15" t="s">
        <v>856</v>
      </c>
      <c r="AI576" s="15" t="s">
        <v>68</v>
      </c>
      <c r="AJ576" s="15" t="str">
        <f>VLOOKUP(exp_SILP!$Y576,'DATI CM'!$A$2:$F$28,2,FALSE)</f>
        <v>PNFMRT85H50A859E</v>
      </c>
    </row>
    <row r="577" ht="15.75" hidden="1" customHeight="1">
      <c r="A577" s="17" t="str">
        <f>IFERROR(VLOOKUP(exp_SILP!$W577,exp_utenti_P!D:D,1,FALSE),"_DA INSERIRE")</f>
        <v>CNFCST76T47F952C</v>
      </c>
      <c r="B577" s="17" t="str">
        <f>IF(AND(exp_SILP!$S577="A.3 ORIENTAMENTO PROFESSIONALE",exp_SILP!$AD577="4.2"),"A.3 ORIENTAMENTO PROFESSIONALE (CARCERE)",
IF(AND(exp_SILP!$S577="A.3 ORIENTAMENTO PROFESSIONALE",exp_SILP!$AD577="."),"A.3 ORIENTAMENTO PROFESSIONALE (CARCERE)",
IF(AND(exp_SILP!$S577="A.4 CONSULENZA ORIENTATIVA",exp_SILP!$AD577="4.2"),"A.4 CONSULENZA ORIENTATIVA (CARCERE)",
IF(AND(exp_SILP!$S577="A.4 CONSULENZA ORIENTATIVA",exp_SILP!$AD577="."),"A.4 CONSULENZA ORIENTATIVA (CARCERE)",
IF(AND(exp_SILP!$S577="A.5 - LEP F1 - ACCOMPAGNAMENTO AL LAVORO",exp_SILP!$AD577="4.2"),"A.5 - LEP F1 - ACCOMPAGNAMENTO AL LAVORO (CARCERE)",
IF(AND(exp_SILP!$S577="A.5 - LEP F1 - ACCOMPAGNAMENTO AL LAVORO",exp_SILP!$AD577="."),"A.5 - LEP F1 - ACCOMPAGNAMENTO AL LAVORO (CARCERE)",
IF(AND(exp_SILP!$S577="A.5.2a - TUTORAGGIO TIROCINI",exp_SILP!$AD577="4.2"),"A.5.2a - TUTORAGGIO TIROCINI (CARCERE)",
exp_SILP!$S577)))))))</f>
        <v>A4.10 - LEP E - ORIENTAMENTO SPECIALISTICO SKILL GAP ANALYSIS</v>
      </c>
      <c r="C577" s="18" t="str">
        <f>CONCATENATE(VLOOKUP(exp_SILP!$B577,'DATI COMMESSE'!$A$2:$F$25,4,FALSE)," - ", VLOOKUP(exp_SILP!$B577,'DATI COMMESSE'!$A$2:$F$25,2,FALSE)," - ",VLOOKUP(exp_SILP!$B577,'DATI COMMESSE'!$A$2:$F$25,3,FALSE))</f>
        <v>GOL - 22-02-5000 - 22-12-5003</v>
      </c>
      <c r="D577" s="18" t="str">
        <f>LEFT(exp_SILP!$R577,5)</f>
        <v>09:00</v>
      </c>
      <c r="E577" s="18" t="str">
        <f>RIGHT(exp_SILP!$R577,5)</f>
        <v>11:00</v>
      </c>
      <c r="F577" s="18">
        <f>IF(exp_SILP!$AG577&gt;=60,exp_SILP!$AG577/60,exp_SILP!$AG577)</f>
        <v>2</v>
      </c>
      <c r="G577" s="18" t="str">
        <f>VLOOKUP(exp_SILP!$Y577,'DATI CM'!$A$2:$F$28,2,FALSE)</f>
        <v>RSCDAA66H43F952Q</v>
      </c>
      <c r="H577" s="18" t="str">
        <f>VLOOKUP(exp_SILP!$Y577,'DATI CM'!$A$2:$F$28,3,FALSE)</f>
        <v>A011</v>
      </c>
      <c r="I577" s="18" t="str">
        <f t="shared" si="1"/>
        <v>N</v>
      </c>
      <c r="J577" s="18" t="str">
        <f>VLOOKUP(exp_SILP!$Y577,'DATI CM'!$A$2:$F$28,4,FALSE)</f>
        <v>NO</v>
      </c>
      <c r="K577" s="19">
        <f>VLOOKUP(exp_SILP!$B577,'DATI COMMESSE'!$A$2:$F$25,5,FALSE)</f>
        <v>39.94</v>
      </c>
      <c r="L577" s="19">
        <f>IF(exp_SILP!$B577="A4.10 - LEP E - ORIENTAMENTO SPECIALISTICO SKILL GAP ANALYSIS - GRUPPO 3P",0,VLOOKUP(exp_SILP!$Y577,'DATI CM'!$A$2:$F$28,6,FALSE))</f>
        <v>25</v>
      </c>
      <c r="M577" s="19">
        <f>IFERROR(VLOOKUP(exp_SILP!$B577,'DATI CM'!$H$2:$I$16,2,FALSE)*exp_SILP!$F577,0)</f>
        <v>0</v>
      </c>
      <c r="N577" s="18" t="str">
        <f>VLOOKUP(exp_SILP!$B577,'DATI COMMESSE'!$A$2:$F$25,4,FALSE)</f>
        <v>GOL</v>
      </c>
      <c r="O577" s="20">
        <f>VLOOKUP(exp_SILP!$B577,'DATI COMMESSE'!$A$2:$F$25,5,FALSE)*exp_SILP!$F577</f>
        <v>79.88</v>
      </c>
      <c r="P577" s="18" t="str">
        <f>IF(MID(exp_SILP!$W577,10,2)&gt;"40","F","M")</f>
        <v>F</v>
      </c>
      <c r="Q577" s="24" t="s">
        <v>856</v>
      </c>
      <c r="R577" s="22" t="s">
        <v>223</v>
      </c>
      <c r="S577" s="22" t="s">
        <v>70</v>
      </c>
      <c r="T577" s="22" t="s">
        <v>58</v>
      </c>
      <c r="U577" s="22" t="s">
        <v>59</v>
      </c>
      <c r="V577" s="22" t="s">
        <v>961</v>
      </c>
      <c r="W577" s="22" t="s">
        <v>962</v>
      </c>
      <c r="X577" s="22" t="s">
        <v>963</v>
      </c>
      <c r="Y577" s="22" t="s">
        <v>16</v>
      </c>
      <c r="Z577" s="22" t="s">
        <v>63</v>
      </c>
      <c r="AA577" s="22" t="s">
        <v>64</v>
      </c>
      <c r="AB577" s="22" t="s">
        <v>65</v>
      </c>
      <c r="AC577" s="22" t="s">
        <v>82</v>
      </c>
      <c r="AD577" s="22" t="s">
        <v>59</v>
      </c>
      <c r="AE577" s="22" t="s">
        <v>59</v>
      </c>
      <c r="AF577" s="22" t="s">
        <v>59</v>
      </c>
      <c r="AG577" s="25" t="s">
        <v>76</v>
      </c>
      <c r="AH577" s="22" t="s">
        <v>856</v>
      </c>
      <c r="AI577" s="22" t="s">
        <v>198</v>
      </c>
      <c r="AJ577" s="22" t="str">
        <f>VLOOKUP(exp_SILP!$Y577,'DATI CM'!$A$2:$F$28,2,FALSE)</f>
        <v>RSCDAA66H43F952Q</v>
      </c>
    </row>
    <row r="578" ht="15.75" hidden="1" customHeight="1">
      <c r="A578" s="10" t="str">
        <f>IFERROR(VLOOKUP(exp_SILP!$W578,exp_utenti_P!D:D,1,FALSE),"_DA INSERIRE")</f>
        <v>DBRSLF03B14Z354Z</v>
      </c>
      <c r="B578" s="10" t="str">
        <f>IF(AND(exp_SILP!$S578="A.3 ORIENTAMENTO PROFESSIONALE",exp_SILP!$AD578="4.2"),"A.3 ORIENTAMENTO PROFESSIONALE (CARCERE)",
IF(AND(exp_SILP!$S578="A.3 ORIENTAMENTO PROFESSIONALE",exp_SILP!$AD578="."),"A.3 ORIENTAMENTO PROFESSIONALE (CARCERE)",
IF(AND(exp_SILP!$S578="A.4 CONSULENZA ORIENTATIVA",exp_SILP!$AD578="4.2"),"A.4 CONSULENZA ORIENTATIVA (CARCERE)",
IF(AND(exp_SILP!$S578="A.4 CONSULENZA ORIENTATIVA",exp_SILP!$AD578="."),"A.4 CONSULENZA ORIENTATIVA (CARCERE)",
IF(AND(exp_SILP!$S578="A.5 - LEP F1 - ACCOMPAGNAMENTO AL LAVORO",exp_SILP!$AD578="4.2"),"A.5 - LEP F1 - ACCOMPAGNAMENTO AL LAVORO (CARCERE)",
IF(AND(exp_SILP!$S578="A.5 - LEP F1 - ACCOMPAGNAMENTO AL LAVORO",exp_SILP!$AD578="."),"A.5 - LEP F1 - ACCOMPAGNAMENTO AL LAVORO (CARCERE)",
IF(AND(exp_SILP!$S578="A.5.2a - TUTORAGGIO TIROCINI",exp_SILP!$AD578="4.2"),"A.5.2a - TUTORAGGIO TIROCINI (CARCERE)",
exp_SILP!$S578)))))))</f>
        <v>A4.10 - LEP E - ORIENTAMENTO SPECIALISTICO SKILL GAP ANALYSIS</v>
      </c>
      <c r="C578" s="11" t="str">
        <f>CONCATENATE(VLOOKUP(exp_SILP!$B578,'DATI COMMESSE'!$A$2:$F$25,4,FALSE)," - ", VLOOKUP(exp_SILP!$B578,'DATI COMMESSE'!$A$2:$F$25,2,FALSE)," - ",VLOOKUP(exp_SILP!$B578,'DATI COMMESSE'!$A$2:$F$25,3,FALSE))</f>
        <v>GOL - 22-02-5000 - 22-12-5003</v>
      </c>
      <c r="D578" s="11" t="str">
        <f>LEFT(exp_SILP!$R578,5)</f>
        <v>11:00</v>
      </c>
      <c r="E578" s="11" t="str">
        <f>RIGHT(exp_SILP!$R578,5)</f>
        <v>13:00</v>
      </c>
      <c r="F578" s="11">
        <f>IF(exp_SILP!$AG578&gt;=60,exp_SILP!$AG578/60,exp_SILP!$AG578)</f>
        <v>2</v>
      </c>
      <c r="G578" s="11" t="str">
        <f>VLOOKUP(exp_SILP!$Y578,'DATI CM'!$A$2:$F$28,2,FALSE)</f>
        <v>RSCDAA66H43F952Q</v>
      </c>
      <c r="H578" s="11" t="str">
        <f>VLOOKUP(exp_SILP!$Y578,'DATI CM'!$A$2:$F$28,3,FALSE)</f>
        <v>A011</v>
      </c>
      <c r="I578" s="11" t="str">
        <f t="shared" si="1"/>
        <v>N</v>
      </c>
      <c r="J578" s="11" t="str">
        <f>VLOOKUP(exp_SILP!$Y578,'DATI CM'!$A$2:$F$28,4,FALSE)</f>
        <v>NO</v>
      </c>
      <c r="K578" s="12">
        <f>VLOOKUP(exp_SILP!$B578,'DATI COMMESSE'!$A$2:$F$25,5,FALSE)</f>
        <v>39.94</v>
      </c>
      <c r="L578" s="12">
        <f>IF(exp_SILP!$B578="A4.10 - LEP E - ORIENTAMENTO SPECIALISTICO SKILL GAP ANALYSIS - GRUPPO 3P",0,VLOOKUP(exp_SILP!$Y578,'DATI CM'!$A$2:$F$28,6,FALSE))</f>
        <v>25</v>
      </c>
      <c r="M578" s="12">
        <f>IFERROR(VLOOKUP(exp_SILP!$B578,'DATI CM'!$H$2:$I$16,2,FALSE)*exp_SILP!$F578,0)</f>
        <v>0</v>
      </c>
      <c r="N578" s="11" t="str">
        <f>VLOOKUP(exp_SILP!$B578,'DATI COMMESSE'!$A$2:$F$25,4,FALSE)</f>
        <v>GOL</v>
      </c>
      <c r="O578" s="13">
        <f>VLOOKUP(exp_SILP!$B578,'DATI COMMESSE'!$A$2:$F$25,5,FALSE)*exp_SILP!$F578</f>
        <v>79.88</v>
      </c>
      <c r="P578" s="11" t="str">
        <f>IF(MID(exp_SILP!$W578,10,2)&gt;"40","F","M")</f>
        <v>M</v>
      </c>
      <c r="Q578" s="27" t="s">
        <v>856</v>
      </c>
      <c r="R578" s="15" t="s">
        <v>219</v>
      </c>
      <c r="S578" s="15" t="s">
        <v>70</v>
      </c>
      <c r="T578" s="15" t="s">
        <v>58</v>
      </c>
      <c r="U578" s="15" t="s">
        <v>59</v>
      </c>
      <c r="V578" s="15" t="s">
        <v>1144</v>
      </c>
      <c r="W578" s="15" t="s">
        <v>1145</v>
      </c>
      <c r="X578" s="15" t="s">
        <v>1146</v>
      </c>
      <c r="Y578" s="15" t="s">
        <v>16</v>
      </c>
      <c r="Z578" s="15" t="s">
        <v>63</v>
      </c>
      <c r="AA578" s="15" t="s">
        <v>64</v>
      </c>
      <c r="AB578" s="15" t="s">
        <v>65</v>
      </c>
      <c r="AC578" s="15" t="s">
        <v>82</v>
      </c>
      <c r="AD578" s="15" t="s">
        <v>59</v>
      </c>
      <c r="AE578" s="15" t="s">
        <v>59</v>
      </c>
      <c r="AF578" s="15" t="s">
        <v>59</v>
      </c>
      <c r="AG578" s="28" t="s">
        <v>76</v>
      </c>
      <c r="AH578" s="15" t="s">
        <v>856</v>
      </c>
      <c r="AI578" s="15" t="s">
        <v>198</v>
      </c>
      <c r="AJ578" s="15" t="str">
        <f>VLOOKUP(exp_SILP!$Y578,'DATI CM'!$A$2:$F$28,2,FALSE)</f>
        <v>RSCDAA66H43F952Q</v>
      </c>
    </row>
    <row r="579" ht="15.75" hidden="1" customHeight="1">
      <c r="A579" s="17" t="str">
        <f>IFERROR(VLOOKUP(exp_SILP!$W579,exp_utenti_P!D:D,1,FALSE),"_DA INSERIRE")</f>
        <v>BLLBRC97R49F952T</v>
      </c>
      <c r="B579" s="17" t="str">
        <f>IF(AND(exp_SILP!$S579="A.3 ORIENTAMENTO PROFESSIONALE",exp_SILP!$AD579="4.2"),"A.3 ORIENTAMENTO PROFESSIONALE (CARCERE)",
IF(AND(exp_SILP!$S579="A.3 ORIENTAMENTO PROFESSIONALE",exp_SILP!$AD579="."),"A.3 ORIENTAMENTO PROFESSIONALE (CARCERE)",
IF(AND(exp_SILP!$S579="A.4 CONSULENZA ORIENTATIVA",exp_SILP!$AD579="4.2"),"A.4 CONSULENZA ORIENTATIVA (CARCERE)",
IF(AND(exp_SILP!$S579="A.4 CONSULENZA ORIENTATIVA",exp_SILP!$AD579="."),"A.4 CONSULENZA ORIENTATIVA (CARCERE)",
IF(AND(exp_SILP!$S579="A.5 - LEP F1 - ACCOMPAGNAMENTO AL LAVORO",exp_SILP!$AD579="4.2"),"A.5 - LEP F1 - ACCOMPAGNAMENTO AL LAVORO (CARCERE)",
IF(AND(exp_SILP!$S579="A.5 - LEP F1 - ACCOMPAGNAMENTO AL LAVORO",exp_SILP!$AD579="."),"A.5 - LEP F1 - ACCOMPAGNAMENTO AL LAVORO (CARCERE)",
IF(AND(exp_SILP!$S579="A.5.2a - TUTORAGGIO TIROCINI",exp_SILP!$AD579="4.2"),"A.5.2a - TUTORAGGIO TIROCINI (CARCERE)",
exp_SILP!$S579)))))))</f>
        <v>A.5 - LEP F1 - ACCOMPAGNAMENTO AL LAVORO</v>
      </c>
      <c r="C579" s="18" t="str">
        <f>CONCATENATE(VLOOKUP(exp_SILP!$B579,'DATI COMMESSE'!$A$2:$F$25,4,FALSE)," - ", VLOOKUP(exp_SILP!$B579,'DATI COMMESSE'!$A$2:$F$25,2,FALSE)," - ",VLOOKUP(exp_SILP!$B579,'DATI COMMESSE'!$A$2:$F$25,3,FALSE))</f>
        <v>GOL - 22-02-5000 - 22-12-5003</v>
      </c>
      <c r="D579" s="18" t="str">
        <f>LEFT(exp_SILP!$R579,5)</f>
        <v>09:00</v>
      </c>
      <c r="E579" s="18" t="str">
        <f>RIGHT(exp_SILP!$R579,5)</f>
        <v>11:00</v>
      </c>
      <c r="F579" s="18">
        <f>IF(exp_SILP!$AG579&gt;=60,exp_SILP!$AG579/60,exp_SILP!$AG579)</f>
        <v>2</v>
      </c>
      <c r="G579" s="18" t="str">
        <f>VLOOKUP(exp_SILP!$Y579,'DATI CM'!$A$2:$F$28,2,FALSE)</f>
        <v>RSCDAA66H43F952Q</v>
      </c>
      <c r="H579" s="18" t="str">
        <f>VLOOKUP(exp_SILP!$Y579,'DATI CM'!$A$2:$F$28,3,FALSE)</f>
        <v>A011</v>
      </c>
      <c r="I579" s="18" t="str">
        <f t="shared" si="1"/>
        <v>N</v>
      </c>
      <c r="J579" s="18" t="str">
        <f>VLOOKUP(exp_SILP!$Y579,'DATI CM'!$A$2:$F$28,4,FALSE)</f>
        <v>NO</v>
      </c>
      <c r="K579" s="19">
        <f>VLOOKUP(exp_SILP!$B579,'DATI COMMESSE'!$A$2:$F$25,5,FALSE)</f>
        <v>39.94</v>
      </c>
      <c r="L579" s="19">
        <f>IF(exp_SILP!$B579="A4.10 - LEP E - ORIENTAMENTO SPECIALISTICO SKILL GAP ANALYSIS - GRUPPO 3P",0,VLOOKUP(exp_SILP!$Y579,'DATI CM'!$A$2:$F$28,6,FALSE))</f>
        <v>25</v>
      </c>
      <c r="M579" s="19">
        <f>IFERROR(VLOOKUP(exp_SILP!$B579,'DATI CM'!$H$2:$I$16,2,FALSE)*exp_SILP!$F579,0)</f>
        <v>0</v>
      </c>
      <c r="N579" s="18" t="str">
        <f>VLOOKUP(exp_SILP!$B579,'DATI COMMESSE'!$A$2:$F$25,4,FALSE)</f>
        <v>GOL</v>
      </c>
      <c r="O579" s="20">
        <f>VLOOKUP(exp_SILP!$B579,'DATI COMMESSE'!$A$2:$F$25,5,FALSE)*exp_SILP!$F579</f>
        <v>79.88</v>
      </c>
      <c r="P579" s="18" t="str">
        <f>IF(MID(exp_SILP!$W579,10,2)&gt;"40","F","M")</f>
        <v>F</v>
      </c>
      <c r="Q579" s="24" t="s">
        <v>1147</v>
      </c>
      <c r="R579" s="22" t="s">
        <v>223</v>
      </c>
      <c r="S579" s="22" t="s">
        <v>57</v>
      </c>
      <c r="T579" s="22" t="s">
        <v>58</v>
      </c>
      <c r="U579" s="22" t="s">
        <v>59</v>
      </c>
      <c r="V579" s="22" t="s">
        <v>725</v>
      </c>
      <c r="W579" s="22" t="s">
        <v>726</v>
      </c>
      <c r="X579" s="22" t="s">
        <v>727</v>
      </c>
      <c r="Y579" s="22" t="s">
        <v>16</v>
      </c>
      <c r="Z579" s="22" t="s">
        <v>63</v>
      </c>
      <c r="AA579" s="22" t="s">
        <v>64</v>
      </c>
      <c r="AB579" s="22" t="s">
        <v>65</v>
      </c>
      <c r="AC579" s="22" t="s">
        <v>82</v>
      </c>
      <c r="AD579" s="22" t="s">
        <v>59</v>
      </c>
      <c r="AE579" s="22" t="s">
        <v>59</v>
      </c>
      <c r="AF579" s="22" t="s">
        <v>59</v>
      </c>
      <c r="AG579" s="25" t="s">
        <v>76</v>
      </c>
      <c r="AH579" s="22" t="s">
        <v>1147</v>
      </c>
      <c r="AI579" s="22" t="s">
        <v>198</v>
      </c>
      <c r="AJ579" s="22" t="str">
        <f>VLOOKUP(exp_SILP!$Y579,'DATI CM'!$A$2:$F$28,2,FALSE)</f>
        <v>RSCDAA66H43F952Q</v>
      </c>
    </row>
    <row r="580" ht="15.75" hidden="1" customHeight="1">
      <c r="A580" s="10" t="str">
        <f>IFERROR(VLOOKUP(exp_SILP!$W580,exp_utenti_P!D:D,1,FALSE),"_DA INSERIRE")</f>
        <v>SMRBHT70L15Z330K</v>
      </c>
      <c r="B580" s="10" t="str">
        <f>IF(AND(exp_SILP!$S580="A.3 ORIENTAMENTO PROFESSIONALE",exp_SILP!$AD580="4.2"),"A.3 ORIENTAMENTO PROFESSIONALE (CARCERE)",
IF(AND(exp_SILP!$S580="A.3 ORIENTAMENTO PROFESSIONALE",exp_SILP!$AD580="."),"A.3 ORIENTAMENTO PROFESSIONALE (CARCERE)",
IF(AND(exp_SILP!$S580="A.4 CONSULENZA ORIENTATIVA",exp_SILP!$AD580="4.2"),"A.4 CONSULENZA ORIENTATIVA (CARCERE)",
IF(AND(exp_SILP!$S580="A.4 CONSULENZA ORIENTATIVA",exp_SILP!$AD580="."),"A.4 CONSULENZA ORIENTATIVA (CARCERE)",
IF(AND(exp_SILP!$S580="A.5 - LEP F1 - ACCOMPAGNAMENTO AL LAVORO",exp_SILP!$AD580="4.2"),"A.5 - LEP F1 - ACCOMPAGNAMENTO AL LAVORO (CARCERE)",
IF(AND(exp_SILP!$S580="A.5 - LEP F1 - ACCOMPAGNAMENTO AL LAVORO",exp_SILP!$AD580="."),"A.5 - LEP F1 - ACCOMPAGNAMENTO AL LAVORO (CARCERE)",
IF(AND(exp_SILP!$S580="A.5.2a - TUTORAGGIO TIROCINI",exp_SILP!$AD580="4.2"),"A.5.2a - TUTORAGGIO TIROCINI (CARCERE)",
exp_SILP!$S580)))))))</f>
        <v>A4.10 - LEP E - ORIENTAMENTO SPECIALISTICO SKILL GAP ANALYSIS</v>
      </c>
      <c r="C580" s="11" t="str">
        <f>CONCATENATE(VLOOKUP(exp_SILP!$B580,'DATI COMMESSE'!$A$2:$F$25,4,FALSE)," - ", VLOOKUP(exp_SILP!$B580,'DATI COMMESSE'!$A$2:$F$25,2,FALSE)," - ",VLOOKUP(exp_SILP!$B580,'DATI COMMESSE'!$A$2:$F$25,3,FALSE))</f>
        <v>GOL - 22-02-5000 - 22-12-5003</v>
      </c>
      <c r="D580" s="11" t="str">
        <f>LEFT(exp_SILP!$R580,5)</f>
        <v>12:00</v>
      </c>
      <c r="E580" s="11" t="str">
        <f>RIGHT(exp_SILP!$R580,5)</f>
        <v>14:00</v>
      </c>
      <c r="F580" s="11">
        <f>IF(exp_SILP!$AG580&gt;=60,exp_SILP!$AG580/60,exp_SILP!$AG580)</f>
        <v>2</v>
      </c>
      <c r="G580" s="11" t="str">
        <f>VLOOKUP(exp_SILP!$Y580,'DATI CM'!$A$2:$F$28,2,FALSE)</f>
        <v>CSSLTZ84H70A859W</v>
      </c>
      <c r="H580" s="11" t="str">
        <f>VLOOKUP(exp_SILP!$Y580,'DATI CM'!$A$2:$F$28,3,FALSE)</f>
        <v/>
      </c>
      <c r="I580" s="11" t="str">
        <f t="shared" si="1"/>
        <v>N</v>
      </c>
      <c r="J580" s="11" t="str">
        <f>VLOOKUP(exp_SILP!$Y580,'DATI CM'!$A$2:$F$28,4,FALSE)</f>
        <v/>
      </c>
      <c r="K580" s="12">
        <f>VLOOKUP(exp_SILP!$B580,'DATI COMMESSE'!$A$2:$F$25,5,FALSE)</f>
        <v>39.94</v>
      </c>
      <c r="L580" s="12" t="str">
        <f>IF(exp_SILP!$B580="A4.10 - LEP E - ORIENTAMENTO SPECIALISTICO SKILL GAP ANALYSIS - GRUPPO 3P",0,VLOOKUP(exp_SILP!$Y580,'DATI CM'!$A$2:$F$28,6,FALSE))</f>
        <v/>
      </c>
      <c r="M580" s="12">
        <f>IFERROR(VLOOKUP(exp_SILP!$B580,'DATI CM'!$H$2:$I$16,2,FALSE)*exp_SILP!$F580,0)</f>
        <v>0</v>
      </c>
      <c r="N580" s="11" t="str">
        <f>VLOOKUP(exp_SILP!$B580,'DATI COMMESSE'!$A$2:$F$25,4,FALSE)</f>
        <v>GOL</v>
      </c>
      <c r="O580" s="13">
        <f>VLOOKUP(exp_SILP!$B580,'DATI COMMESSE'!$A$2:$F$25,5,FALSE)*exp_SILP!$F580</f>
        <v>79.88</v>
      </c>
      <c r="P580" s="11" t="str">
        <f>IF(MID(exp_SILP!$W580,10,2)&gt;"40","F","M")</f>
        <v>M</v>
      </c>
      <c r="Q580" s="27" t="s">
        <v>1147</v>
      </c>
      <c r="R580" s="15" t="s">
        <v>84</v>
      </c>
      <c r="S580" s="15" t="s">
        <v>70</v>
      </c>
      <c r="T580" s="15" t="s">
        <v>58</v>
      </c>
      <c r="U580" s="15" t="s">
        <v>59</v>
      </c>
      <c r="V580" s="15" t="s">
        <v>1148</v>
      </c>
      <c r="W580" s="15" t="s">
        <v>1149</v>
      </c>
      <c r="X580" s="15" t="s">
        <v>1150</v>
      </c>
      <c r="Y580" s="15" t="s">
        <v>4</v>
      </c>
      <c r="Z580" s="15" t="s">
        <v>63</v>
      </c>
      <c r="AA580" s="15" t="s">
        <v>64</v>
      </c>
      <c r="AB580" s="15" t="s">
        <v>74</v>
      </c>
      <c r="AC580" s="15" t="s">
        <v>66</v>
      </c>
      <c r="AD580" s="15" t="s">
        <v>59</v>
      </c>
      <c r="AE580" s="15" t="s">
        <v>59</v>
      </c>
      <c r="AF580" s="15" t="s">
        <v>59</v>
      </c>
      <c r="AG580" s="28" t="s">
        <v>76</v>
      </c>
      <c r="AH580" s="15" t="s">
        <v>1147</v>
      </c>
      <c r="AI580" s="15" t="s">
        <v>181</v>
      </c>
      <c r="AJ580" s="15" t="str">
        <f>VLOOKUP(exp_SILP!$Y580,'DATI CM'!$A$2:$F$28,2,FALSE)</f>
        <v>CSSLTZ84H70A859W</v>
      </c>
    </row>
    <row r="581" ht="15.75" hidden="1" customHeight="1">
      <c r="A581" s="17" t="str">
        <f>IFERROR(VLOOKUP(exp_SILP!$W581,exp_utenti_P!D:D,1,FALSE),"_DA INSERIRE")</f>
        <v>FRSMNL80A71F952S</v>
      </c>
      <c r="B581" s="17" t="str">
        <f>IF(AND(exp_SILP!$S581="A.3 ORIENTAMENTO PROFESSIONALE",exp_SILP!$AD581="4.2"),"A.3 ORIENTAMENTO PROFESSIONALE (CARCERE)",
IF(AND(exp_SILP!$S581="A.3 ORIENTAMENTO PROFESSIONALE",exp_SILP!$AD581="."),"A.3 ORIENTAMENTO PROFESSIONALE (CARCERE)",
IF(AND(exp_SILP!$S581="A.4 CONSULENZA ORIENTATIVA",exp_SILP!$AD581="4.2"),"A.4 CONSULENZA ORIENTATIVA (CARCERE)",
IF(AND(exp_SILP!$S581="A.4 CONSULENZA ORIENTATIVA",exp_SILP!$AD581="."),"A.4 CONSULENZA ORIENTATIVA (CARCERE)",
IF(AND(exp_SILP!$S581="A.5 - LEP F1 - ACCOMPAGNAMENTO AL LAVORO",exp_SILP!$AD581="4.2"),"A.5 - LEP F1 - ACCOMPAGNAMENTO AL LAVORO (CARCERE)",
IF(AND(exp_SILP!$S581="A.5 - LEP F1 - ACCOMPAGNAMENTO AL LAVORO",exp_SILP!$AD581="."),"A.5 - LEP F1 - ACCOMPAGNAMENTO AL LAVORO (CARCERE)",
IF(AND(exp_SILP!$S581="A.5.2a - TUTORAGGIO TIROCINI",exp_SILP!$AD581="4.2"),"A.5.2a - TUTORAGGIO TIROCINI (CARCERE)",
exp_SILP!$S581)))))))</f>
        <v>A4.10 - LEP E - ORIENTAMENTO SPECIALISTICO SKILL GAP ANALYSIS</v>
      </c>
      <c r="C581" s="18" t="str">
        <f>CONCATENATE(VLOOKUP(exp_SILP!$B581,'DATI COMMESSE'!$A$2:$F$25,4,FALSE)," - ", VLOOKUP(exp_SILP!$B581,'DATI COMMESSE'!$A$2:$F$25,2,FALSE)," - ",VLOOKUP(exp_SILP!$B581,'DATI COMMESSE'!$A$2:$F$25,3,FALSE))</f>
        <v>GOL - 22-02-5000 - 22-12-5003</v>
      </c>
      <c r="D581" s="18" t="str">
        <f>LEFT(exp_SILP!$R581,5)</f>
        <v>15:00</v>
      </c>
      <c r="E581" s="18" t="str">
        <f>RIGHT(exp_SILP!$R581,5)</f>
        <v>16:00</v>
      </c>
      <c r="F581" s="18">
        <f>IF(exp_SILP!$AG581&gt;=60,exp_SILP!$AG581/60,exp_SILP!$AG581)</f>
        <v>1</v>
      </c>
      <c r="G581" s="18" t="str">
        <f>VLOOKUP(exp_SILP!$Y581,'DATI CM'!$A$2:$F$28,2,FALSE)</f>
        <v>RSCDAA66H43F952Q</v>
      </c>
      <c r="H581" s="18" t="str">
        <f>VLOOKUP(exp_SILP!$Y581,'DATI CM'!$A$2:$F$28,3,FALSE)</f>
        <v>A011</v>
      </c>
      <c r="I581" s="18" t="str">
        <f t="shared" si="1"/>
        <v>N</v>
      </c>
      <c r="J581" s="18" t="str">
        <f>VLOOKUP(exp_SILP!$Y581,'DATI CM'!$A$2:$F$28,4,FALSE)</f>
        <v>NO</v>
      </c>
      <c r="K581" s="19">
        <f>VLOOKUP(exp_SILP!$B581,'DATI COMMESSE'!$A$2:$F$25,5,FALSE)</f>
        <v>39.94</v>
      </c>
      <c r="L581" s="19">
        <f>IF(exp_SILP!$B581="A4.10 - LEP E - ORIENTAMENTO SPECIALISTICO SKILL GAP ANALYSIS - GRUPPO 3P",0,VLOOKUP(exp_SILP!$Y581,'DATI CM'!$A$2:$F$28,6,FALSE))</f>
        <v>25</v>
      </c>
      <c r="M581" s="19">
        <f>IFERROR(VLOOKUP(exp_SILP!$B581,'DATI CM'!$H$2:$I$16,2,FALSE)*exp_SILP!$F581,0)</f>
        <v>0</v>
      </c>
      <c r="N581" s="18" t="str">
        <f>VLOOKUP(exp_SILP!$B581,'DATI COMMESSE'!$A$2:$F$25,4,FALSE)</f>
        <v>GOL</v>
      </c>
      <c r="O581" s="20">
        <f>VLOOKUP(exp_SILP!$B581,'DATI COMMESSE'!$A$2:$F$25,5,FALSE)*exp_SILP!$F581</f>
        <v>39.94</v>
      </c>
      <c r="P581" s="18" t="str">
        <f>IF(MID(exp_SILP!$W581,10,2)&gt;"40","F","M")</f>
        <v>F</v>
      </c>
      <c r="Q581" s="24" t="s">
        <v>1147</v>
      </c>
      <c r="R581" s="22" t="s">
        <v>311</v>
      </c>
      <c r="S581" s="22" t="s">
        <v>70</v>
      </c>
      <c r="T581" s="22" t="s">
        <v>58</v>
      </c>
      <c r="U581" s="22" t="s">
        <v>59</v>
      </c>
      <c r="V581" s="22" t="s">
        <v>1151</v>
      </c>
      <c r="W581" s="22" t="s">
        <v>1152</v>
      </c>
      <c r="X581" s="22" t="s">
        <v>1153</v>
      </c>
      <c r="Y581" s="22" t="s">
        <v>16</v>
      </c>
      <c r="Z581" s="22" t="s">
        <v>63</v>
      </c>
      <c r="AA581" s="22" t="s">
        <v>64</v>
      </c>
      <c r="AB581" s="22" t="s">
        <v>65</v>
      </c>
      <c r="AC581" s="22" t="s">
        <v>82</v>
      </c>
      <c r="AD581" s="22" t="s">
        <v>59</v>
      </c>
      <c r="AE581" s="22" t="s">
        <v>59</v>
      </c>
      <c r="AF581" s="22" t="s">
        <v>59</v>
      </c>
      <c r="AG581" s="25" t="s">
        <v>67</v>
      </c>
      <c r="AH581" s="22" t="s">
        <v>1147</v>
      </c>
      <c r="AI581" s="22" t="s">
        <v>198</v>
      </c>
      <c r="AJ581" s="22" t="str">
        <f>VLOOKUP(exp_SILP!$Y581,'DATI CM'!$A$2:$F$28,2,FALSE)</f>
        <v>RSCDAA66H43F952Q</v>
      </c>
    </row>
    <row r="582" ht="15.75" hidden="1" customHeight="1">
      <c r="A582" s="10" t="str">
        <f>IFERROR(VLOOKUP(exp_SILP!$W582,exp_utenti_P!D:D,1,FALSE),"_DA INSERIRE")</f>
        <v>HSSRZL84A01Z249V</v>
      </c>
      <c r="B582" s="10" t="str">
        <f>IF(AND(exp_SILP!$S582="A.3 ORIENTAMENTO PROFESSIONALE",exp_SILP!$AD582="4.2"),"A.3 ORIENTAMENTO PROFESSIONALE (CARCERE)",
IF(AND(exp_SILP!$S582="A.3 ORIENTAMENTO PROFESSIONALE",exp_SILP!$AD582="."),"A.3 ORIENTAMENTO PROFESSIONALE (CARCERE)",
IF(AND(exp_SILP!$S582="A.4 CONSULENZA ORIENTATIVA",exp_SILP!$AD582="4.2"),"A.4 CONSULENZA ORIENTATIVA (CARCERE)",
IF(AND(exp_SILP!$S582="A.4 CONSULENZA ORIENTATIVA",exp_SILP!$AD582="."),"A.4 CONSULENZA ORIENTATIVA (CARCERE)",
IF(AND(exp_SILP!$S582="A.5 - LEP F1 - ACCOMPAGNAMENTO AL LAVORO",exp_SILP!$AD582="4.2"),"A.5 - LEP F1 - ACCOMPAGNAMENTO AL LAVORO (CARCERE)",
IF(AND(exp_SILP!$S582="A.5 - LEP F1 - ACCOMPAGNAMENTO AL LAVORO",exp_SILP!$AD582="."),"A.5 - LEP F1 - ACCOMPAGNAMENTO AL LAVORO (CARCERE)",
IF(AND(exp_SILP!$S582="A.5.2a - TUTORAGGIO TIROCINI",exp_SILP!$AD582="4.2"),"A.5.2a - TUTORAGGIO TIROCINI (CARCERE)",
exp_SILP!$S582)))))))</f>
        <v>A4.10 - LEP E - ORIENTAMENTO SPECIALISTICO SKILL GAP ANALYSIS</v>
      </c>
      <c r="C582" s="11" t="str">
        <f>CONCATENATE(VLOOKUP(exp_SILP!$B582,'DATI COMMESSE'!$A$2:$F$25,4,FALSE)," - ", VLOOKUP(exp_SILP!$B582,'DATI COMMESSE'!$A$2:$F$25,2,FALSE)," - ",VLOOKUP(exp_SILP!$B582,'DATI COMMESSE'!$A$2:$F$25,3,FALSE))</f>
        <v>GOL - 22-02-5000 - 22-12-5003</v>
      </c>
      <c r="D582" s="11" t="str">
        <f>LEFT(exp_SILP!$R582,5)</f>
        <v>16:00</v>
      </c>
      <c r="E582" s="11" t="str">
        <f>RIGHT(exp_SILP!$R582,5)</f>
        <v>17:00</v>
      </c>
      <c r="F582" s="11">
        <f>IF(exp_SILP!$AG582&gt;=60,exp_SILP!$AG582/60,exp_SILP!$AG582)</f>
        <v>1</v>
      </c>
      <c r="G582" s="11" t="str">
        <f>VLOOKUP(exp_SILP!$Y582,'DATI CM'!$A$2:$F$28,2,FALSE)</f>
        <v>RSCDAA66H43F952Q</v>
      </c>
      <c r="H582" s="11" t="str">
        <f>VLOOKUP(exp_SILP!$Y582,'DATI CM'!$A$2:$F$28,3,FALSE)</f>
        <v>A011</v>
      </c>
      <c r="I582" s="11" t="str">
        <f t="shared" si="1"/>
        <v>N</v>
      </c>
      <c r="J582" s="11" t="str">
        <f>VLOOKUP(exp_SILP!$Y582,'DATI CM'!$A$2:$F$28,4,FALSE)</f>
        <v>NO</v>
      </c>
      <c r="K582" s="12">
        <f>VLOOKUP(exp_SILP!$B582,'DATI COMMESSE'!$A$2:$F$25,5,FALSE)</f>
        <v>39.94</v>
      </c>
      <c r="L582" s="12">
        <f>IF(exp_SILP!$B582="A4.10 - LEP E - ORIENTAMENTO SPECIALISTICO SKILL GAP ANALYSIS - GRUPPO 3P",0,VLOOKUP(exp_SILP!$Y582,'DATI CM'!$A$2:$F$28,6,FALSE))</f>
        <v>25</v>
      </c>
      <c r="M582" s="12">
        <f>IFERROR(VLOOKUP(exp_SILP!$B582,'DATI CM'!$H$2:$I$16,2,FALSE)*exp_SILP!$F582,0)</f>
        <v>0</v>
      </c>
      <c r="N582" s="11" t="str">
        <f>VLOOKUP(exp_SILP!$B582,'DATI COMMESSE'!$A$2:$F$25,4,FALSE)</f>
        <v>GOL</v>
      </c>
      <c r="O582" s="13">
        <f>VLOOKUP(exp_SILP!$B582,'DATI COMMESSE'!$A$2:$F$25,5,FALSE)*exp_SILP!$F582</f>
        <v>39.94</v>
      </c>
      <c r="P582" s="11" t="str">
        <f>IF(MID(exp_SILP!$W582,10,2)&gt;"40","F","M")</f>
        <v>M</v>
      </c>
      <c r="Q582" s="27" t="s">
        <v>1147</v>
      </c>
      <c r="R582" s="15" t="s">
        <v>152</v>
      </c>
      <c r="S582" s="15" t="s">
        <v>70</v>
      </c>
      <c r="T582" s="15" t="s">
        <v>58</v>
      </c>
      <c r="U582" s="15" t="s">
        <v>59</v>
      </c>
      <c r="V582" s="15" t="s">
        <v>1154</v>
      </c>
      <c r="W582" s="15" t="s">
        <v>1155</v>
      </c>
      <c r="X582" s="15" t="s">
        <v>630</v>
      </c>
      <c r="Y582" s="15" t="s">
        <v>16</v>
      </c>
      <c r="Z582" s="15" t="s">
        <v>63</v>
      </c>
      <c r="AA582" s="15" t="s">
        <v>64</v>
      </c>
      <c r="AB582" s="15" t="s">
        <v>65</v>
      </c>
      <c r="AC582" s="15" t="s">
        <v>82</v>
      </c>
      <c r="AD582" s="15" t="s">
        <v>59</v>
      </c>
      <c r="AE582" s="15" t="s">
        <v>59</v>
      </c>
      <c r="AF582" s="15" t="s">
        <v>59</v>
      </c>
      <c r="AG582" s="28" t="s">
        <v>67</v>
      </c>
      <c r="AH582" s="15" t="s">
        <v>1083</v>
      </c>
      <c r="AI582" s="15" t="s">
        <v>198</v>
      </c>
      <c r="AJ582" s="15" t="str">
        <f>VLOOKUP(exp_SILP!$Y582,'DATI CM'!$A$2:$F$28,2,FALSE)</f>
        <v>RSCDAA66H43F952Q</v>
      </c>
    </row>
    <row r="583" ht="15.75" hidden="1" customHeight="1">
      <c r="A583" s="17" t="str">
        <f>IFERROR(VLOOKUP(exp_SILP!$W583,exp_utenti_P!D:D,1,FALSE),"_DA INSERIRE")</f>
        <v>LTEMRM76C63Z330L</v>
      </c>
      <c r="B583" s="17" t="str">
        <f>IF(AND(exp_SILP!$S583="A.3 ORIENTAMENTO PROFESSIONALE",exp_SILP!$AD583="4.2"),"A.3 ORIENTAMENTO PROFESSIONALE (CARCERE)",
IF(AND(exp_SILP!$S583="A.3 ORIENTAMENTO PROFESSIONALE",exp_SILP!$AD583="."),"A.3 ORIENTAMENTO PROFESSIONALE (CARCERE)",
IF(AND(exp_SILP!$S583="A.4 CONSULENZA ORIENTATIVA",exp_SILP!$AD583="4.2"),"A.4 CONSULENZA ORIENTATIVA (CARCERE)",
IF(AND(exp_SILP!$S583="A.4 CONSULENZA ORIENTATIVA",exp_SILP!$AD583="."),"A.4 CONSULENZA ORIENTATIVA (CARCERE)",
IF(AND(exp_SILP!$S583="A.5 - LEP F1 - ACCOMPAGNAMENTO AL LAVORO",exp_SILP!$AD583="4.2"),"A.5 - LEP F1 - ACCOMPAGNAMENTO AL LAVORO (CARCERE)",
IF(AND(exp_SILP!$S583="A.5 - LEP F1 - ACCOMPAGNAMENTO AL LAVORO",exp_SILP!$AD583="."),"A.5 - LEP F1 - ACCOMPAGNAMENTO AL LAVORO (CARCERE)",
IF(AND(exp_SILP!$S583="A.5.2a - TUTORAGGIO TIROCINI",exp_SILP!$AD583="4.2"),"A.5.2a - TUTORAGGIO TIROCINI (CARCERE)",
exp_SILP!$S583)))))))</f>
        <v>A4.10 - LEP E - ORIENTAMENTO SPECIALISTICO SKILL GAP ANALYSIS</v>
      </c>
      <c r="C583" s="18" t="str">
        <f>CONCATENATE(VLOOKUP(exp_SILP!$B583,'DATI COMMESSE'!$A$2:$F$25,4,FALSE)," - ", VLOOKUP(exp_SILP!$B583,'DATI COMMESSE'!$A$2:$F$25,2,FALSE)," - ",VLOOKUP(exp_SILP!$B583,'DATI COMMESSE'!$A$2:$F$25,3,FALSE))</f>
        <v>GOL - 22-02-5000 - 22-12-5003</v>
      </c>
      <c r="D583" s="18" t="str">
        <f>LEFT(exp_SILP!$R583,5)</f>
        <v>14:00</v>
      </c>
      <c r="E583" s="18" t="str">
        <f>RIGHT(exp_SILP!$R583,5)</f>
        <v>17:00</v>
      </c>
      <c r="F583" s="18">
        <f>IF(exp_SILP!$AG583&gt;=60,exp_SILP!$AG583/60,exp_SILP!$AG583)</f>
        <v>3</v>
      </c>
      <c r="G583" s="18" t="str">
        <f>VLOOKUP(exp_SILP!$Y583,'DATI CM'!$A$2:$F$28,2,FALSE)</f>
        <v>SPDPRZ67H55L219V</v>
      </c>
      <c r="H583" s="18" t="str">
        <f>VLOOKUP(exp_SILP!$Y583,'DATI CM'!$A$2:$F$28,3,FALSE)</f>
        <v>A010</v>
      </c>
      <c r="I583" s="18" t="str">
        <f t="shared" si="1"/>
        <v>N</v>
      </c>
      <c r="J583" s="18" t="str">
        <f>VLOOKUP(exp_SILP!$Y583,'DATI CM'!$A$2:$F$28,4,FALSE)</f>
        <v>TORINO</v>
      </c>
      <c r="K583" s="19">
        <f>VLOOKUP(exp_SILP!$B583,'DATI COMMESSE'!$A$2:$F$25,5,FALSE)</f>
        <v>39.94</v>
      </c>
      <c r="L583" s="19" t="str">
        <f>IF(exp_SILP!$B583="A4.10 - LEP E - ORIENTAMENTO SPECIALISTICO SKILL GAP ANALYSIS - GRUPPO 3P",0,VLOOKUP(exp_SILP!$Y583,'DATI CM'!$A$2:$F$28,6,FALSE))</f>
        <v/>
      </c>
      <c r="M583" s="19">
        <f>IFERROR(VLOOKUP(exp_SILP!$B583,'DATI CM'!$H$2:$I$16,2,FALSE)*exp_SILP!$F583,0)</f>
        <v>0</v>
      </c>
      <c r="N583" s="18" t="str">
        <f>VLOOKUP(exp_SILP!$B583,'DATI COMMESSE'!$A$2:$F$25,4,FALSE)</f>
        <v>GOL</v>
      </c>
      <c r="O583" s="20">
        <f>VLOOKUP(exp_SILP!$B583,'DATI COMMESSE'!$A$2:$F$25,5,FALSE)*exp_SILP!$F583</f>
        <v>119.82</v>
      </c>
      <c r="P583" s="18" t="str">
        <f>IF(MID(exp_SILP!$W583,10,2)&gt;"40","F","M")</f>
        <v>F</v>
      </c>
      <c r="Q583" s="24" t="s">
        <v>1147</v>
      </c>
      <c r="R583" s="22" t="s">
        <v>100</v>
      </c>
      <c r="S583" s="22" t="s">
        <v>70</v>
      </c>
      <c r="T583" s="22" t="s">
        <v>58</v>
      </c>
      <c r="U583" s="22" t="s">
        <v>59</v>
      </c>
      <c r="V583" s="22" t="s">
        <v>1156</v>
      </c>
      <c r="W583" s="22" t="s">
        <v>1157</v>
      </c>
      <c r="X583" s="22" t="s">
        <v>1158</v>
      </c>
      <c r="Y583" s="22" t="s">
        <v>17</v>
      </c>
      <c r="Z583" s="22" t="s">
        <v>63</v>
      </c>
      <c r="AA583" s="22" t="s">
        <v>64</v>
      </c>
      <c r="AB583" s="22" t="s">
        <v>65</v>
      </c>
      <c r="AC583" s="22" t="s">
        <v>135</v>
      </c>
      <c r="AD583" s="22" t="s">
        <v>59</v>
      </c>
      <c r="AE583" s="22" t="s">
        <v>59</v>
      </c>
      <c r="AF583" s="22" t="s">
        <v>59</v>
      </c>
      <c r="AG583" s="25" t="s">
        <v>101</v>
      </c>
      <c r="AH583" s="22" t="s">
        <v>1147</v>
      </c>
      <c r="AI583" s="22" t="s">
        <v>238</v>
      </c>
      <c r="AJ583" s="22" t="str">
        <f>VLOOKUP(exp_SILP!$Y583,'DATI CM'!$A$2:$F$28,2,FALSE)</f>
        <v>SPDPRZ67H55L219V</v>
      </c>
    </row>
    <row r="584" ht="15.75" hidden="1" customHeight="1">
      <c r="A584" s="10" t="str">
        <f>IFERROR(VLOOKUP(exp_SILP!$W584,exp_utenti_P!D:D,1,FALSE),"_DA INSERIRE")</f>
        <v>BLLMTN98D45L727Y</v>
      </c>
      <c r="B584" s="10" t="str">
        <f>IF(AND(exp_SILP!$S584="A.3 ORIENTAMENTO PROFESSIONALE",exp_SILP!$AD584="4.2"),"A.3 ORIENTAMENTO PROFESSIONALE (CARCERE)",
IF(AND(exp_SILP!$S584="A.3 ORIENTAMENTO PROFESSIONALE",exp_SILP!$AD584="."),"A.3 ORIENTAMENTO PROFESSIONALE (CARCERE)",
IF(AND(exp_SILP!$S584="A.4 CONSULENZA ORIENTATIVA",exp_SILP!$AD584="4.2"),"A.4 CONSULENZA ORIENTATIVA (CARCERE)",
IF(AND(exp_SILP!$S584="A.4 CONSULENZA ORIENTATIVA",exp_SILP!$AD584="."),"A.4 CONSULENZA ORIENTATIVA (CARCERE)",
IF(AND(exp_SILP!$S584="A.5 - LEP F1 - ACCOMPAGNAMENTO AL LAVORO",exp_SILP!$AD584="4.2"),"A.5 - LEP F1 - ACCOMPAGNAMENTO AL LAVORO (CARCERE)",
IF(AND(exp_SILP!$S584="A.5 - LEP F1 - ACCOMPAGNAMENTO AL LAVORO",exp_SILP!$AD584="."),"A.5 - LEP F1 - ACCOMPAGNAMENTO AL LAVORO (CARCERE)",
IF(AND(exp_SILP!$S584="A.5.2a - TUTORAGGIO TIROCINI",exp_SILP!$AD584="4.2"),"A.5.2a - TUTORAGGIO TIROCINI (CARCERE)",
exp_SILP!$S584)))))))</f>
        <v>A4.10 - LEP E - ORIENTAMENTO SPECIALISTICO SKILL GAP ANALYSIS</v>
      </c>
      <c r="C584" s="11" t="str">
        <f>CONCATENATE(VLOOKUP(exp_SILP!$B584,'DATI COMMESSE'!$A$2:$F$25,4,FALSE)," - ", VLOOKUP(exp_SILP!$B584,'DATI COMMESSE'!$A$2:$F$25,2,FALSE)," - ",VLOOKUP(exp_SILP!$B584,'DATI COMMESSE'!$A$2:$F$25,3,FALSE))</f>
        <v>GOL - 22-02-5000 - 22-12-5003</v>
      </c>
      <c r="D584" s="11" t="str">
        <f>LEFT(exp_SILP!$R584,5)</f>
        <v>14:00</v>
      </c>
      <c r="E584" s="11" t="str">
        <f>RIGHT(exp_SILP!$R584,5)</f>
        <v>17:00</v>
      </c>
      <c r="F584" s="11">
        <f>IF(exp_SILP!$AG584&gt;=60,exp_SILP!$AG584/60,exp_SILP!$AG584)</f>
        <v>3</v>
      </c>
      <c r="G584" s="11" t="str">
        <f>VLOOKUP(exp_SILP!$Y584,'DATI CM'!$A$2:$F$28,2,FALSE)</f>
        <v>CRCMGR68A64L219S</v>
      </c>
      <c r="H584" s="11" t="str">
        <f>VLOOKUP(exp_SILP!$Y584,'DATI CM'!$A$2:$F$28,3,FALSE)</f>
        <v>A011</v>
      </c>
      <c r="I584" s="11" t="str">
        <f t="shared" si="1"/>
        <v>N</v>
      </c>
      <c r="J584" s="11" t="str">
        <f>VLOOKUP(exp_SILP!$Y584,'DATI CM'!$A$2:$F$28,4,FALSE)</f>
        <v>TORINO</v>
      </c>
      <c r="K584" s="12">
        <f>VLOOKUP(exp_SILP!$B584,'DATI COMMESSE'!$A$2:$F$25,5,FALSE)</f>
        <v>39.94</v>
      </c>
      <c r="L584" s="12">
        <f>IF(exp_SILP!$B584="A4.10 - LEP E - ORIENTAMENTO SPECIALISTICO SKILL GAP ANALYSIS - GRUPPO 3P",0,VLOOKUP(exp_SILP!$Y584,'DATI CM'!$A$2:$F$28,6,FALSE))</f>
        <v>27</v>
      </c>
      <c r="M584" s="12">
        <f>IFERROR(VLOOKUP(exp_SILP!$B584,'DATI CM'!$H$2:$I$16,2,FALSE)*exp_SILP!$F584,0)</f>
        <v>0</v>
      </c>
      <c r="N584" s="11" t="str">
        <f>VLOOKUP(exp_SILP!$B584,'DATI COMMESSE'!$A$2:$F$25,4,FALSE)</f>
        <v>GOL</v>
      </c>
      <c r="O584" s="13">
        <f>VLOOKUP(exp_SILP!$B584,'DATI COMMESSE'!$A$2:$F$25,5,FALSE)*exp_SILP!$F584</f>
        <v>119.82</v>
      </c>
      <c r="P584" s="11" t="str">
        <f>IF(MID(exp_SILP!$W584,10,2)&gt;"40","F","M")</f>
        <v>F</v>
      </c>
      <c r="Q584" s="27" t="s">
        <v>1147</v>
      </c>
      <c r="R584" s="15" t="s">
        <v>100</v>
      </c>
      <c r="S584" s="15" t="s">
        <v>70</v>
      </c>
      <c r="T584" s="15" t="s">
        <v>58</v>
      </c>
      <c r="U584" s="15" t="s">
        <v>59</v>
      </c>
      <c r="V584" s="15" t="s">
        <v>1159</v>
      </c>
      <c r="W584" s="15" t="s">
        <v>1160</v>
      </c>
      <c r="X584" s="15" t="s">
        <v>1161</v>
      </c>
      <c r="Y584" s="15" t="s">
        <v>5</v>
      </c>
      <c r="Z584" s="15" t="s">
        <v>63</v>
      </c>
      <c r="AA584" s="15" t="s">
        <v>64</v>
      </c>
      <c r="AB584" s="15" t="s">
        <v>65</v>
      </c>
      <c r="AC584" s="15" t="s">
        <v>135</v>
      </c>
      <c r="AD584" s="15" t="s">
        <v>59</v>
      </c>
      <c r="AE584" s="15" t="s">
        <v>59</v>
      </c>
      <c r="AF584" s="15" t="s">
        <v>59</v>
      </c>
      <c r="AG584" s="28" t="s">
        <v>101</v>
      </c>
      <c r="AH584" s="15" t="s">
        <v>1147</v>
      </c>
      <c r="AI584" s="15" t="s">
        <v>238</v>
      </c>
      <c r="AJ584" s="15" t="str">
        <f>VLOOKUP(exp_SILP!$Y584,'DATI CM'!$A$2:$F$28,2,FALSE)</f>
        <v>CRCMGR68A64L219S</v>
      </c>
    </row>
    <row r="585" ht="15.75" hidden="1" customHeight="1">
      <c r="A585" s="17" t="str">
        <f>IFERROR(VLOOKUP(exp_SILP!$W585,exp_utenti_P!D:D,1,FALSE),"_DA INSERIRE")</f>
        <v>BRTGPP70H08Z112J</v>
      </c>
      <c r="B585" s="17" t="str">
        <f>IF(AND(exp_SILP!$S585="A.3 ORIENTAMENTO PROFESSIONALE",exp_SILP!$AD585="4.2"),"A.3 ORIENTAMENTO PROFESSIONALE (CARCERE)",
IF(AND(exp_SILP!$S585="A.3 ORIENTAMENTO PROFESSIONALE",exp_SILP!$AD585="."),"A.3 ORIENTAMENTO PROFESSIONALE (CARCERE)",
IF(AND(exp_SILP!$S585="A.4 CONSULENZA ORIENTATIVA",exp_SILP!$AD585="4.2"),"A.4 CONSULENZA ORIENTATIVA (CARCERE)",
IF(AND(exp_SILP!$S585="A.4 CONSULENZA ORIENTATIVA",exp_SILP!$AD585="."),"A.4 CONSULENZA ORIENTATIVA (CARCERE)",
IF(AND(exp_SILP!$S585="A.5 - LEP F1 - ACCOMPAGNAMENTO AL LAVORO",exp_SILP!$AD585="4.2"),"A.5 - LEP F1 - ACCOMPAGNAMENTO AL LAVORO (CARCERE)",
IF(AND(exp_SILP!$S585="A.5 - LEP F1 - ACCOMPAGNAMENTO AL LAVORO",exp_SILP!$AD585="."),"A.5 - LEP F1 - ACCOMPAGNAMENTO AL LAVORO (CARCERE)",
IF(AND(exp_SILP!$S585="A.5.2a - TUTORAGGIO TIROCINI",exp_SILP!$AD585="4.2"),"A.5.2a - TUTORAGGIO TIROCINI (CARCERE)",
exp_SILP!$S585)))))))</f>
        <v>A4.10 - LEP E - ORIENTAMENTO SPECIALISTICO SKILL GAP ANALYSIS</v>
      </c>
      <c r="C585" s="18" t="str">
        <f>CONCATENATE(VLOOKUP(exp_SILP!$B585,'DATI COMMESSE'!$A$2:$F$25,4,FALSE)," - ", VLOOKUP(exp_SILP!$B585,'DATI COMMESSE'!$A$2:$F$25,2,FALSE)," - ",VLOOKUP(exp_SILP!$B585,'DATI COMMESSE'!$A$2:$F$25,3,FALSE))</f>
        <v>GOL - 22-02-5000 - 22-12-5003</v>
      </c>
      <c r="D585" s="18" t="str">
        <f>LEFT(exp_SILP!$R585,5)</f>
        <v>10:00</v>
      </c>
      <c r="E585" s="18" t="str">
        <f>RIGHT(exp_SILP!$R585,5)</f>
        <v>12:00</v>
      </c>
      <c r="F585" s="18">
        <f>IF(exp_SILP!$AG585&gt;=60,exp_SILP!$AG585/60,exp_SILP!$AG585)</f>
        <v>2</v>
      </c>
      <c r="G585" s="18" t="str">
        <f>VLOOKUP(exp_SILP!$Y585,'DATI CM'!$A$2:$F$28,2,FALSE)</f>
        <v>DRDSMN81D20D205B</v>
      </c>
      <c r="H585" s="18" t="str">
        <f>VLOOKUP(exp_SILP!$Y585,'DATI CM'!$A$2:$F$28,3,FALSE)</f>
        <v>A010</v>
      </c>
      <c r="I585" s="18" t="str">
        <f t="shared" si="1"/>
        <v>N</v>
      </c>
      <c r="J585" s="18" t="str">
        <f>VLOOKUP(exp_SILP!$Y585,'DATI CM'!$A$2:$F$28,4,FALSE)</f>
        <v>TORINO</v>
      </c>
      <c r="K585" s="19">
        <f>VLOOKUP(exp_SILP!$B585,'DATI COMMESSE'!$A$2:$F$25,5,FALSE)</f>
        <v>39.94</v>
      </c>
      <c r="L585" s="19" t="str">
        <f>IF(exp_SILP!$B585="A4.10 - LEP E - ORIENTAMENTO SPECIALISTICO SKILL GAP ANALYSIS - GRUPPO 3P",0,VLOOKUP(exp_SILP!$Y585,'DATI CM'!$A$2:$F$28,6,FALSE))</f>
        <v/>
      </c>
      <c r="M585" s="19">
        <f>IFERROR(VLOOKUP(exp_SILP!$B585,'DATI CM'!$H$2:$I$16,2,FALSE)*exp_SILP!$F585,0)</f>
        <v>0</v>
      </c>
      <c r="N585" s="18" t="str">
        <f>VLOOKUP(exp_SILP!$B585,'DATI COMMESSE'!$A$2:$F$25,4,FALSE)</f>
        <v>GOL</v>
      </c>
      <c r="O585" s="20">
        <f>VLOOKUP(exp_SILP!$B585,'DATI COMMESSE'!$A$2:$F$25,5,FALSE)*exp_SILP!$F585</f>
        <v>79.88</v>
      </c>
      <c r="P585" s="18" t="str">
        <f>IF(MID(exp_SILP!$W585,10,2)&gt;"40","F","M")</f>
        <v>M</v>
      </c>
      <c r="Q585" s="24" t="s">
        <v>1147</v>
      </c>
      <c r="R585" s="22" t="s">
        <v>199</v>
      </c>
      <c r="S585" s="22" t="s">
        <v>70</v>
      </c>
      <c r="T585" s="22" t="s">
        <v>58</v>
      </c>
      <c r="U585" s="22" t="s">
        <v>59</v>
      </c>
      <c r="V585" s="22" t="s">
        <v>758</v>
      </c>
      <c r="W585" s="22" t="s">
        <v>759</v>
      </c>
      <c r="X585" s="22" t="s">
        <v>760</v>
      </c>
      <c r="Y585" s="22" t="s">
        <v>7</v>
      </c>
      <c r="Z585" s="22" t="s">
        <v>63</v>
      </c>
      <c r="AA585" s="22" t="s">
        <v>64</v>
      </c>
      <c r="AB585" s="22" t="s">
        <v>65</v>
      </c>
      <c r="AC585" s="22" t="s">
        <v>135</v>
      </c>
      <c r="AD585" s="22" t="s">
        <v>59</v>
      </c>
      <c r="AE585" s="22" t="s">
        <v>59</v>
      </c>
      <c r="AF585" s="22" t="s">
        <v>59</v>
      </c>
      <c r="AG585" s="25" t="s">
        <v>76</v>
      </c>
      <c r="AH585" s="22" t="s">
        <v>1147</v>
      </c>
      <c r="AI585" s="22" t="s">
        <v>715</v>
      </c>
      <c r="AJ585" s="22" t="str">
        <f>VLOOKUP(exp_SILP!$Y585,'DATI CM'!$A$2:$F$28,2,FALSE)</f>
        <v>DRDSMN81D20D205B</v>
      </c>
    </row>
    <row r="586" ht="15.75" hidden="1" customHeight="1">
      <c r="A586" s="10" t="str">
        <f>IFERROR(VLOOKUP(exp_SILP!$W586,exp_utenti_P!D:D,1,FALSE),"_DA INSERIRE")</f>
        <v>CJHLJR00T20Z611J</v>
      </c>
      <c r="B586" s="10" t="str">
        <f>IF(AND(exp_SILP!$S586="A.3 ORIENTAMENTO PROFESSIONALE",exp_SILP!$AD586="4.2"),"A.3 ORIENTAMENTO PROFESSIONALE (CARCERE)",
IF(AND(exp_SILP!$S586="A.3 ORIENTAMENTO PROFESSIONALE",exp_SILP!$AD586="."),"A.3 ORIENTAMENTO PROFESSIONALE (CARCERE)",
IF(AND(exp_SILP!$S586="A.4 CONSULENZA ORIENTATIVA",exp_SILP!$AD586="4.2"),"A.4 CONSULENZA ORIENTATIVA (CARCERE)",
IF(AND(exp_SILP!$S586="A.4 CONSULENZA ORIENTATIVA",exp_SILP!$AD586="."),"A.4 CONSULENZA ORIENTATIVA (CARCERE)",
IF(AND(exp_SILP!$S586="A.5 - LEP F1 - ACCOMPAGNAMENTO AL LAVORO",exp_SILP!$AD586="4.2"),"A.5 - LEP F1 - ACCOMPAGNAMENTO AL LAVORO (CARCERE)",
IF(AND(exp_SILP!$S586="A.5 - LEP F1 - ACCOMPAGNAMENTO AL LAVORO",exp_SILP!$AD586="."),"A.5 - LEP F1 - ACCOMPAGNAMENTO AL LAVORO (CARCERE)",
IF(AND(exp_SILP!$S586="A.5.2a - TUTORAGGIO TIROCINI",exp_SILP!$AD586="4.2"),"A.5.2a - TUTORAGGIO TIROCINI (CARCERE)",
exp_SILP!$S586)))))))</f>
        <v>A4.10 - LEP E - ORIENTAMENTO SPECIALISTICO SKILL GAP ANALYSIS</v>
      </c>
      <c r="C586" s="11" t="str">
        <f>CONCATENATE(VLOOKUP(exp_SILP!$B586,'DATI COMMESSE'!$A$2:$F$25,4,FALSE)," - ", VLOOKUP(exp_SILP!$B586,'DATI COMMESSE'!$A$2:$F$25,2,FALSE)," - ",VLOOKUP(exp_SILP!$B586,'DATI COMMESSE'!$A$2:$F$25,3,FALSE))</f>
        <v>GOL - 22-02-5000 - 22-12-5003</v>
      </c>
      <c r="D586" s="11" t="str">
        <f>LEFT(exp_SILP!$R586,5)</f>
        <v>11:00</v>
      </c>
      <c r="E586" s="11" t="str">
        <f>RIGHT(exp_SILP!$R586,5)</f>
        <v>13:00</v>
      </c>
      <c r="F586" s="11">
        <f>IF(exp_SILP!$AG586&gt;=60,exp_SILP!$AG586/60,exp_SILP!$AG586)</f>
        <v>2</v>
      </c>
      <c r="G586" s="11" t="str">
        <f>VLOOKUP(exp_SILP!$Y586,'DATI CM'!$A$2:$F$28,2,FALSE)</f>
        <v>RSCDAA66H43F952Q</v>
      </c>
      <c r="H586" s="11" t="str">
        <f>VLOOKUP(exp_SILP!$Y586,'DATI CM'!$A$2:$F$28,3,FALSE)</f>
        <v>A011</v>
      </c>
      <c r="I586" s="11" t="str">
        <f t="shared" si="1"/>
        <v>N</v>
      </c>
      <c r="J586" s="11" t="str">
        <f>VLOOKUP(exp_SILP!$Y586,'DATI CM'!$A$2:$F$28,4,FALSE)</f>
        <v>NO</v>
      </c>
      <c r="K586" s="12">
        <f>VLOOKUP(exp_SILP!$B586,'DATI COMMESSE'!$A$2:$F$25,5,FALSE)</f>
        <v>39.94</v>
      </c>
      <c r="L586" s="12">
        <f>IF(exp_SILP!$B586="A4.10 - LEP E - ORIENTAMENTO SPECIALISTICO SKILL GAP ANALYSIS - GRUPPO 3P",0,VLOOKUP(exp_SILP!$Y586,'DATI CM'!$A$2:$F$28,6,FALSE))</f>
        <v>25</v>
      </c>
      <c r="M586" s="12">
        <f>IFERROR(VLOOKUP(exp_SILP!$B586,'DATI CM'!$H$2:$I$16,2,FALSE)*exp_SILP!$F586,0)</f>
        <v>0</v>
      </c>
      <c r="N586" s="11" t="str">
        <f>VLOOKUP(exp_SILP!$B586,'DATI COMMESSE'!$A$2:$F$25,4,FALSE)</f>
        <v>GOL</v>
      </c>
      <c r="O586" s="13">
        <f>VLOOKUP(exp_SILP!$B586,'DATI COMMESSE'!$A$2:$F$25,5,FALSE)*exp_SILP!$F586</f>
        <v>79.88</v>
      </c>
      <c r="P586" s="11" t="str">
        <f>IF(MID(exp_SILP!$W586,10,2)&gt;"40","F","M")</f>
        <v>M</v>
      </c>
      <c r="Q586" s="27" t="s">
        <v>1147</v>
      </c>
      <c r="R586" s="15" t="s">
        <v>219</v>
      </c>
      <c r="S586" s="15" t="s">
        <v>70</v>
      </c>
      <c r="T586" s="15" t="s">
        <v>58</v>
      </c>
      <c r="U586" s="15" t="s">
        <v>59</v>
      </c>
      <c r="V586" s="15" t="s">
        <v>1162</v>
      </c>
      <c r="W586" s="15" t="s">
        <v>1163</v>
      </c>
      <c r="X586" s="15" t="s">
        <v>1164</v>
      </c>
      <c r="Y586" s="15" t="s">
        <v>16</v>
      </c>
      <c r="Z586" s="15" t="s">
        <v>63</v>
      </c>
      <c r="AA586" s="15" t="s">
        <v>64</v>
      </c>
      <c r="AB586" s="15" t="s">
        <v>65</v>
      </c>
      <c r="AC586" s="15" t="s">
        <v>82</v>
      </c>
      <c r="AD586" s="15" t="s">
        <v>59</v>
      </c>
      <c r="AE586" s="15" t="s">
        <v>59</v>
      </c>
      <c r="AF586" s="15" t="s">
        <v>59</v>
      </c>
      <c r="AG586" s="28" t="s">
        <v>76</v>
      </c>
      <c r="AH586" s="15" t="s">
        <v>1147</v>
      </c>
      <c r="AI586" s="15" t="s">
        <v>198</v>
      </c>
      <c r="AJ586" s="15" t="str">
        <f>VLOOKUP(exp_SILP!$Y586,'DATI CM'!$A$2:$F$28,2,FALSE)</f>
        <v>RSCDAA66H43F952Q</v>
      </c>
    </row>
    <row r="587" ht="15.75" hidden="1" customHeight="1">
      <c r="A587" s="17" t="str">
        <f>IFERROR(VLOOKUP(exp_SILP!$W587,exp_utenti_P!D:D,1,FALSE),"_DA INSERIRE")</f>
        <v>MRNNNM92S09B019Y</v>
      </c>
      <c r="B587" s="17" t="str">
        <f>IF(AND(exp_SILP!$S587="A.3 ORIENTAMENTO PROFESSIONALE",exp_SILP!$AD587="4.2"),"A.3 ORIENTAMENTO PROFESSIONALE (CARCERE)",
IF(AND(exp_SILP!$S587="A.3 ORIENTAMENTO PROFESSIONALE",exp_SILP!$AD587="."),"A.3 ORIENTAMENTO PROFESSIONALE (CARCERE)",
IF(AND(exp_SILP!$S587="A.4 CONSULENZA ORIENTATIVA",exp_SILP!$AD587="4.2"),"A.4 CONSULENZA ORIENTATIVA (CARCERE)",
IF(AND(exp_SILP!$S587="A.4 CONSULENZA ORIENTATIVA",exp_SILP!$AD587="."),"A.4 CONSULENZA ORIENTATIVA (CARCERE)",
IF(AND(exp_SILP!$S587="A.5 - LEP F1 - ACCOMPAGNAMENTO AL LAVORO",exp_SILP!$AD587="4.2"),"A.5 - LEP F1 - ACCOMPAGNAMENTO AL LAVORO (CARCERE)",
IF(AND(exp_SILP!$S587="A.5 - LEP F1 - ACCOMPAGNAMENTO AL LAVORO",exp_SILP!$AD587="."),"A.5 - LEP F1 - ACCOMPAGNAMENTO AL LAVORO (CARCERE)",
IF(AND(exp_SILP!$S587="A.5.2a - TUTORAGGIO TIROCINI",exp_SILP!$AD587="4.2"),"A.5.2a - TUTORAGGIO TIROCINI (CARCERE)",
exp_SILP!$S587)))))))</f>
        <v>A4.10 - LEP E - ORIENTAMENTO SPECIALISTICO SKILL GAP ANALYSIS</v>
      </c>
      <c r="C587" s="18" t="str">
        <f>CONCATENATE(VLOOKUP(exp_SILP!$B587,'DATI COMMESSE'!$A$2:$F$25,4,FALSE)," - ", VLOOKUP(exp_SILP!$B587,'DATI COMMESSE'!$A$2:$F$25,2,FALSE)," - ",VLOOKUP(exp_SILP!$B587,'DATI COMMESSE'!$A$2:$F$25,3,FALSE))</f>
        <v>GOL - 22-02-5000 - 22-12-5003</v>
      </c>
      <c r="D587" s="18" t="str">
        <f>LEFT(exp_SILP!$R587,5)</f>
        <v>13:00</v>
      </c>
      <c r="E587" s="18" t="str">
        <f>RIGHT(exp_SILP!$R587,5)</f>
        <v>15:00</v>
      </c>
      <c r="F587" s="18">
        <f>IF(exp_SILP!$AG587&gt;=60,exp_SILP!$AG587/60,exp_SILP!$AG587)</f>
        <v>2</v>
      </c>
      <c r="G587" s="18" t="str">
        <f>VLOOKUP(exp_SILP!$Y587,'DATI CM'!$A$2:$F$28,2,FALSE)</f>
        <v>RSCDAA66H43F952Q</v>
      </c>
      <c r="H587" s="18" t="str">
        <f>VLOOKUP(exp_SILP!$Y587,'DATI CM'!$A$2:$F$28,3,FALSE)</f>
        <v>A011</v>
      </c>
      <c r="I587" s="18" t="str">
        <f t="shared" si="1"/>
        <v>N</v>
      </c>
      <c r="J587" s="18" t="str">
        <f>VLOOKUP(exp_SILP!$Y587,'DATI CM'!$A$2:$F$28,4,FALSE)</f>
        <v>NO</v>
      </c>
      <c r="K587" s="19">
        <f>VLOOKUP(exp_SILP!$B587,'DATI COMMESSE'!$A$2:$F$25,5,FALSE)</f>
        <v>39.94</v>
      </c>
      <c r="L587" s="19">
        <f>IF(exp_SILP!$B587="A4.10 - LEP E - ORIENTAMENTO SPECIALISTICO SKILL GAP ANALYSIS - GRUPPO 3P",0,VLOOKUP(exp_SILP!$Y587,'DATI CM'!$A$2:$F$28,6,FALSE))</f>
        <v>25</v>
      </c>
      <c r="M587" s="19">
        <f>IFERROR(VLOOKUP(exp_SILP!$B587,'DATI CM'!$H$2:$I$16,2,FALSE)*exp_SILP!$F587,0)</f>
        <v>0</v>
      </c>
      <c r="N587" s="18" t="str">
        <f>VLOOKUP(exp_SILP!$B587,'DATI COMMESSE'!$A$2:$F$25,4,FALSE)</f>
        <v>GOL</v>
      </c>
      <c r="O587" s="20">
        <f>VLOOKUP(exp_SILP!$B587,'DATI COMMESSE'!$A$2:$F$25,5,FALSE)*exp_SILP!$F587</f>
        <v>79.88</v>
      </c>
      <c r="P587" s="18" t="str">
        <f>IF(MID(exp_SILP!$W587,10,2)&gt;"40","F","M")</f>
        <v>M</v>
      </c>
      <c r="Q587" s="24" t="s">
        <v>1147</v>
      </c>
      <c r="R587" s="22" t="s">
        <v>193</v>
      </c>
      <c r="S587" s="22" t="s">
        <v>70</v>
      </c>
      <c r="T587" s="22" t="s">
        <v>58</v>
      </c>
      <c r="U587" s="22" t="s">
        <v>59</v>
      </c>
      <c r="V587" s="22" t="s">
        <v>1165</v>
      </c>
      <c r="W587" s="22" t="s">
        <v>1166</v>
      </c>
      <c r="X587" s="22" t="s">
        <v>1167</v>
      </c>
      <c r="Y587" s="22" t="s">
        <v>16</v>
      </c>
      <c r="Z587" s="22" t="s">
        <v>63</v>
      </c>
      <c r="AA587" s="22" t="s">
        <v>64</v>
      </c>
      <c r="AB587" s="22" t="s">
        <v>65</v>
      </c>
      <c r="AC587" s="22" t="s">
        <v>82</v>
      </c>
      <c r="AD587" s="22" t="s">
        <v>59</v>
      </c>
      <c r="AE587" s="22" t="s">
        <v>59</v>
      </c>
      <c r="AF587" s="22" t="s">
        <v>59</v>
      </c>
      <c r="AG587" s="25" t="s">
        <v>76</v>
      </c>
      <c r="AH587" s="22" t="s">
        <v>1083</v>
      </c>
      <c r="AI587" s="22" t="s">
        <v>198</v>
      </c>
      <c r="AJ587" s="22" t="str">
        <f>VLOOKUP(exp_SILP!$Y587,'DATI CM'!$A$2:$F$28,2,FALSE)</f>
        <v>RSCDAA66H43F952Q</v>
      </c>
    </row>
    <row r="588" ht="15.75" hidden="1" customHeight="1">
      <c r="A588" s="10" t="str">
        <f>IFERROR(VLOOKUP(exp_SILP!$W588,exp_utenti_P!D:D,1,FALSE),"_DA INSERIRE")</f>
        <v>LVCMJS93T63Z605D</v>
      </c>
      <c r="B588" s="10" t="str">
        <f>IF(AND(exp_SILP!$S588="A.3 ORIENTAMENTO PROFESSIONALE",exp_SILP!$AD588="4.2"),"A.3 ORIENTAMENTO PROFESSIONALE (CARCERE)",
IF(AND(exp_SILP!$S588="A.3 ORIENTAMENTO PROFESSIONALE",exp_SILP!$AD588="."),"A.3 ORIENTAMENTO PROFESSIONALE (CARCERE)",
IF(AND(exp_SILP!$S588="A.4 CONSULENZA ORIENTATIVA",exp_SILP!$AD588="4.2"),"A.4 CONSULENZA ORIENTATIVA (CARCERE)",
IF(AND(exp_SILP!$S588="A.4 CONSULENZA ORIENTATIVA",exp_SILP!$AD588="."),"A.4 CONSULENZA ORIENTATIVA (CARCERE)",
IF(AND(exp_SILP!$S588="A.5 - LEP F1 - ACCOMPAGNAMENTO AL LAVORO",exp_SILP!$AD588="4.2"),"A.5 - LEP F1 - ACCOMPAGNAMENTO AL LAVORO (CARCERE)",
IF(AND(exp_SILP!$S588="A.5 - LEP F1 - ACCOMPAGNAMENTO AL LAVORO",exp_SILP!$AD588="."),"A.5 - LEP F1 - ACCOMPAGNAMENTO AL LAVORO (CARCERE)",
IF(AND(exp_SILP!$S588="A.5.2a - TUTORAGGIO TIROCINI",exp_SILP!$AD588="4.2"),"A.5.2a - TUTORAGGIO TIROCINI (CARCERE)",
exp_SILP!$S588)))))))</f>
        <v>A4.10 - LEP E - ORIENTAMENTO SPECIALISTICO SKILL GAP ANALYSIS - GRUPPO 3P</v>
      </c>
      <c r="C588" s="11" t="str">
        <f>CONCATENATE(VLOOKUP(exp_SILP!$B588,'DATI COMMESSE'!$A$2:$F$25,4,FALSE)," - ", VLOOKUP(exp_SILP!$B588,'DATI COMMESSE'!$A$2:$F$25,2,FALSE)," - ",VLOOKUP(exp_SILP!$B588,'DATI COMMESSE'!$A$2:$F$25,3,FALSE))</f>
        <v>GOL - 22-02-5000 - 22-12-5003</v>
      </c>
      <c r="D588" s="11" t="str">
        <f>LEFT(exp_SILP!$R588,5)</f>
        <v>09:00</v>
      </c>
      <c r="E588" s="11" t="str">
        <f>RIGHT(exp_SILP!$R588,5)</f>
        <v>12:00</v>
      </c>
      <c r="F588" s="11">
        <f>IF(exp_SILP!$AG588&gt;=60,exp_SILP!$AG588/60,exp_SILP!$AG588)</f>
        <v>3</v>
      </c>
      <c r="G588" s="11" t="str">
        <f>VLOOKUP(exp_SILP!$Y588,'DATI CM'!$A$2:$F$28,2,FALSE)</f>
        <v>CSSLTZ84H70A859W</v>
      </c>
      <c r="H588" s="11" t="str">
        <f>VLOOKUP(exp_SILP!$Y588,'DATI CM'!$A$2:$F$28,3,FALSE)</f>
        <v/>
      </c>
      <c r="I588" s="11" t="str">
        <f t="shared" si="1"/>
        <v>N</v>
      </c>
      <c r="J588" s="11" t="str">
        <f>VLOOKUP(exp_SILP!$Y588,'DATI CM'!$A$2:$F$28,4,FALSE)</f>
        <v/>
      </c>
      <c r="K588" s="12">
        <f>VLOOKUP(exp_SILP!$B588,'DATI COMMESSE'!$A$2:$F$25,5,FALSE)</f>
        <v>82.27</v>
      </c>
      <c r="L588" s="12">
        <f>IF(exp_SILP!$B588="A4.10 - LEP E - ORIENTAMENTO SPECIALISTICO SKILL GAP ANALYSIS - GRUPPO 3P",0,VLOOKUP(exp_SILP!$Y588,'DATI CM'!$A$2:$F$28,6,FALSE))</f>
        <v>0</v>
      </c>
      <c r="M588" s="12">
        <f>IFERROR(VLOOKUP(exp_SILP!$B588,'DATI CM'!$H$2:$I$16,2,FALSE)*exp_SILP!$F588,0)</f>
        <v>105</v>
      </c>
      <c r="N588" s="11" t="str">
        <f>VLOOKUP(exp_SILP!$B588,'DATI COMMESSE'!$A$2:$F$25,4,FALSE)</f>
        <v>GOL</v>
      </c>
      <c r="O588" s="13">
        <f>VLOOKUP(exp_SILP!$B588,'DATI COMMESSE'!$A$2:$F$25,5,FALSE)*exp_SILP!$F588</f>
        <v>246.81</v>
      </c>
      <c r="P588" s="11" t="str">
        <f>IF(MID(exp_SILP!$W588,10,2)&gt;"40","F","M")</f>
        <v>F</v>
      </c>
      <c r="Q588" s="27" t="s">
        <v>1147</v>
      </c>
      <c r="R588" s="15" t="s">
        <v>106</v>
      </c>
      <c r="S588" s="15" t="s">
        <v>287</v>
      </c>
      <c r="T588" s="15" t="s">
        <v>58</v>
      </c>
      <c r="U588" s="15" t="s">
        <v>59</v>
      </c>
      <c r="V588" s="15" t="s">
        <v>1168</v>
      </c>
      <c r="W588" s="15" t="s">
        <v>1169</v>
      </c>
      <c r="X588" s="15" t="s">
        <v>1170</v>
      </c>
      <c r="Y588" s="15" t="s">
        <v>4</v>
      </c>
      <c r="Z588" s="15" t="s">
        <v>63</v>
      </c>
      <c r="AA588" s="15" t="s">
        <v>64</v>
      </c>
      <c r="AB588" s="15" t="s">
        <v>74</v>
      </c>
      <c r="AC588" s="15" t="s">
        <v>66</v>
      </c>
      <c r="AD588" s="15" t="s">
        <v>59</v>
      </c>
      <c r="AE588" s="15" t="s">
        <v>59</v>
      </c>
      <c r="AF588" s="15" t="s">
        <v>59</v>
      </c>
      <c r="AG588" s="28" t="s">
        <v>101</v>
      </c>
      <c r="AH588" s="15" t="s">
        <v>1147</v>
      </c>
      <c r="AI588" s="15" t="s">
        <v>181</v>
      </c>
      <c r="AJ588" s="15" t="str">
        <f>VLOOKUP(exp_SILP!$Y588,'DATI CM'!$A$2:$F$28,2,FALSE)</f>
        <v>CSSLTZ84H70A859W</v>
      </c>
    </row>
    <row r="589" ht="15.75" hidden="1" customHeight="1">
      <c r="A589" s="17" t="str">
        <f>IFERROR(VLOOKUP(exp_SILP!$W589,exp_utenti_P!D:D,1,FALSE),"_DA INSERIRE")</f>
        <v>PRNMRN66M56L219O</v>
      </c>
      <c r="B589" s="17" t="str">
        <f>IF(AND(exp_SILP!$S589="A.3 ORIENTAMENTO PROFESSIONALE",exp_SILP!$AD589="4.2"),"A.3 ORIENTAMENTO PROFESSIONALE (CARCERE)",
IF(AND(exp_SILP!$S589="A.3 ORIENTAMENTO PROFESSIONALE",exp_SILP!$AD589="."),"A.3 ORIENTAMENTO PROFESSIONALE (CARCERE)",
IF(AND(exp_SILP!$S589="A.4 CONSULENZA ORIENTATIVA",exp_SILP!$AD589="4.2"),"A.4 CONSULENZA ORIENTATIVA (CARCERE)",
IF(AND(exp_SILP!$S589="A.4 CONSULENZA ORIENTATIVA",exp_SILP!$AD589="."),"A.4 CONSULENZA ORIENTATIVA (CARCERE)",
IF(AND(exp_SILP!$S589="A.5 - LEP F1 - ACCOMPAGNAMENTO AL LAVORO",exp_SILP!$AD589="4.2"),"A.5 - LEP F1 - ACCOMPAGNAMENTO AL LAVORO (CARCERE)",
IF(AND(exp_SILP!$S589="A.5 - LEP F1 - ACCOMPAGNAMENTO AL LAVORO",exp_SILP!$AD589="."),"A.5 - LEP F1 - ACCOMPAGNAMENTO AL LAVORO (CARCERE)",
IF(AND(exp_SILP!$S589="A.5.2a - TUTORAGGIO TIROCINI",exp_SILP!$AD589="4.2"),"A.5.2a - TUTORAGGIO TIROCINI (CARCERE)",
exp_SILP!$S589)))))))</f>
        <v>A4.10 - LEP E - ORIENTAMENTO SPECIALISTICO SKILL GAP ANALYSIS - GRUPPO 3P</v>
      </c>
      <c r="C589" s="18" t="str">
        <f>CONCATENATE(VLOOKUP(exp_SILP!$B589,'DATI COMMESSE'!$A$2:$F$25,4,FALSE)," - ", VLOOKUP(exp_SILP!$B589,'DATI COMMESSE'!$A$2:$F$25,2,FALSE)," - ",VLOOKUP(exp_SILP!$B589,'DATI COMMESSE'!$A$2:$F$25,3,FALSE))</f>
        <v>GOL - 22-02-5000 - 22-12-5003</v>
      </c>
      <c r="D589" s="18" t="str">
        <f>LEFT(exp_SILP!$R589,5)</f>
        <v>09:00</v>
      </c>
      <c r="E589" s="18" t="str">
        <f>RIGHT(exp_SILP!$R589,5)</f>
        <v>12:00</v>
      </c>
      <c r="F589" s="18">
        <f>IF(exp_SILP!$AG589&gt;=60,exp_SILP!$AG589/60,exp_SILP!$AG589)</f>
        <v>3</v>
      </c>
      <c r="G589" s="18" t="str">
        <f>VLOOKUP(exp_SILP!$Y589,'DATI CM'!$A$2:$F$28,2,FALSE)</f>
        <v>CSSLTZ84H70A859W</v>
      </c>
      <c r="H589" s="18" t="str">
        <f>VLOOKUP(exp_SILP!$Y589,'DATI CM'!$A$2:$F$28,3,FALSE)</f>
        <v/>
      </c>
      <c r="I589" s="18" t="str">
        <f t="shared" si="1"/>
        <v>N</v>
      </c>
      <c r="J589" s="18" t="str">
        <f>VLOOKUP(exp_SILP!$Y589,'DATI CM'!$A$2:$F$28,4,FALSE)</f>
        <v/>
      </c>
      <c r="K589" s="19">
        <f>VLOOKUP(exp_SILP!$B589,'DATI COMMESSE'!$A$2:$F$25,5,FALSE)</f>
        <v>82.27</v>
      </c>
      <c r="L589" s="19">
        <f>IF(exp_SILP!$B589="A4.10 - LEP E - ORIENTAMENTO SPECIALISTICO SKILL GAP ANALYSIS - GRUPPO 3P",0,VLOOKUP(exp_SILP!$Y589,'DATI CM'!$A$2:$F$28,6,FALSE))</f>
        <v>0</v>
      </c>
      <c r="M589" s="19"/>
      <c r="N589" s="18" t="str">
        <f>VLOOKUP(exp_SILP!$B589,'DATI COMMESSE'!$A$2:$F$25,4,FALSE)</f>
        <v>GOL</v>
      </c>
      <c r="O589" s="20">
        <f>VLOOKUP(exp_SILP!$B589,'DATI COMMESSE'!$A$2:$F$25,5,FALSE)*exp_SILP!$F589</f>
        <v>246.81</v>
      </c>
      <c r="P589" s="18" t="str">
        <f>IF(MID(exp_SILP!$W589,10,2)&gt;"40","F","M")</f>
        <v>F</v>
      </c>
      <c r="Q589" s="24" t="s">
        <v>1147</v>
      </c>
      <c r="R589" s="22" t="s">
        <v>106</v>
      </c>
      <c r="S589" s="22" t="s">
        <v>287</v>
      </c>
      <c r="T589" s="22" t="s">
        <v>58</v>
      </c>
      <c r="U589" s="22" t="s">
        <v>59</v>
      </c>
      <c r="V589" s="22" t="s">
        <v>1171</v>
      </c>
      <c r="W589" s="22" t="s">
        <v>1172</v>
      </c>
      <c r="X589" s="22" t="s">
        <v>1173</v>
      </c>
      <c r="Y589" s="22" t="s">
        <v>4</v>
      </c>
      <c r="Z589" s="22" t="s">
        <v>63</v>
      </c>
      <c r="AA589" s="22" t="s">
        <v>64</v>
      </c>
      <c r="AB589" s="22" t="s">
        <v>74</v>
      </c>
      <c r="AC589" s="22" t="s">
        <v>66</v>
      </c>
      <c r="AD589" s="22" t="s">
        <v>59</v>
      </c>
      <c r="AE589" s="22" t="s">
        <v>59</v>
      </c>
      <c r="AF589" s="22" t="s">
        <v>59</v>
      </c>
      <c r="AG589" s="25" t="s">
        <v>101</v>
      </c>
      <c r="AH589" s="22" t="s">
        <v>1147</v>
      </c>
      <c r="AI589" s="22" t="s">
        <v>181</v>
      </c>
      <c r="AJ589" s="22" t="str">
        <f>VLOOKUP(exp_SILP!$Y589,'DATI CM'!$A$2:$F$28,2,FALSE)</f>
        <v>CSSLTZ84H70A859W</v>
      </c>
    </row>
    <row r="590" ht="15.75" hidden="1" customHeight="1">
      <c r="A590" s="10" t="str">
        <f>IFERROR(VLOOKUP(exp_SILP!$W590,exp_utenti_P!D:D,1,FALSE),"_DA INSERIRE")</f>
        <v>SMRWMI05C66Z330S</v>
      </c>
      <c r="B590" s="10" t="str">
        <f>IF(AND(exp_SILP!$S590="A.3 ORIENTAMENTO PROFESSIONALE",exp_SILP!$AD590="4.2"),"A.3 ORIENTAMENTO PROFESSIONALE (CARCERE)",
IF(AND(exp_SILP!$S590="A.3 ORIENTAMENTO PROFESSIONALE",exp_SILP!$AD590="."),"A.3 ORIENTAMENTO PROFESSIONALE (CARCERE)",
IF(AND(exp_SILP!$S590="A.4 CONSULENZA ORIENTATIVA",exp_SILP!$AD590="4.2"),"A.4 CONSULENZA ORIENTATIVA (CARCERE)",
IF(AND(exp_SILP!$S590="A.4 CONSULENZA ORIENTATIVA",exp_SILP!$AD590="."),"A.4 CONSULENZA ORIENTATIVA (CARCERE)",
IF(AND(exp_SILP!$S590="A.5 - LEP F1 - ACCOMPAGNAMENTO AL LAVORO",exp_SILP!$AD590="4.2"),"A.5 - LEP F1 - ACCOMPAGNAMENTO AL LAVORO (CARCERE)",
IF(AND(exp_SILP!$S590="A.5 - LEP F1 - ACCOMPAGNAMENTO AL LAVORO",exp_SILP!$AD590="."),"A.5 - LEP F1 - ACCOMPAGNAMENTO AL LAVORO (CARCERE)",
IF(AND(exp_SILP!$S590="A.5.2a - TUTORAGGIO TIROCINI",exp_SILP!$AD590="4.2"),"A.5.2a - TUTORAGGIO TIROCINI (CARCERE)",
exp_SILP!$S590)))))))</f>
        <v>A4.10 - LEP E - ORIENTAMENTO SPECIALISTICO SKILL GAP ANALYSIS - GRUPPO 3P</v>
      </c>
      <c r="C590" s="11" t="str">
        <f>CONCATENATE(VLOOKUP(exp_SILP!$B590,'DATI COMMESSE'!$A$2:$F$25,4,FALSE)," - ", VLOOKUP(exp_SILP!$B590,'DATI COMMESSE'!$A$2:$F$25,2,FALSE)," - ",VLOOKUP(exp_SILP!$B590,'DATI COMMESSE'!$A$2:$F$25,3,FALSE))</f>
        <v>GOL - 22-02-5000 - 22-12-5003</v>
      </c>
      <c r="D590" s="11" t="str">
        <f>LEFT(exp_SILP!$R590,5)</f>
        <v>09:00</v>
      </c>
      <c r="E590" s="11" t="str">
        <f>RIGHT(exp_SILP!$R590,5)</f>
        <v>12:00</v>
      </c>
      <c r="F590" s="11">
        <f>IF(exp_SILP!$AG590&gt;=60,exp_SILP!$AG590/60,exp_SILP!$AG590)</f>
        <v>3</v>
      </c>
      <c r="G590" s="11" t="str">
        <f>VLOOKUP(exp_SILP!$Y590,'DATI CM'!$A$2:$F$28,2,FALSE)</f>
        <v>CSSLTZ84H70A859W</v>
      </c>
      <c r="H590" s="11" t="str">
        <f>VLOOKUP(exp_SILP!$Y590,'DATI CM'!$A$2:$F$28,3,FALSE)</f>
        <v/>
      </c>
      <c r="I590" s="11" t="str">
        <f t="shared" si="1"/>
        <v>N</v>
      </c>
      <c r="J590" s="11" t="str">
        <f>VLOOKUP(exp_SILP!$Y590,'DATI CM'!$A$2:$F$28,4,FALSE)</f>
        <v/>
      </c>
      <c r="K590" s="12">
        <f>VLOOKUP(exp_SILP!$B590,'DATI COMMESSE'!$A$2:$F$25,5,FALSE)</f>
        <v>82.27</v>
      </c>
      <c r="L590" s="12">
        <f>IF(exp_SILP!$B590="A4.10 - LEP E - ORIENTAMENTO SPECIALISTICO SKILL GAP ANALYSIS - GRUPPO 3P",0,VLOOKUP(exp_SILP!$Y590,'DATI CM'!$A$2:$F$28,6,FALSE))</f>
        <v>0</v>
      </c>
      <c r="M590" s="12"/>
      <c r="N590" s="11" t="str">
        <f>VLOOKUP(exp_SILP!$B590,'DATI COMMESSE'!$A$2:$F$25,4,FALSE)</f>
        <v>GOL</v>
      </c>
      <c r="O590" s="13">
        <f>VLOOKUP(exp_SILP!$B590,'DATI COMMESSE'!$A$2:$F$25,5,FALSE)*exp_SILP!$F590</f>
        <v>246.81</v>
      </c>
      <c r="P590" s="11" t="str">
        <f>IF(MID(exp_SILP!$W590,10,2)&gt;"40","F","M")</f>
        <v>F</v>
      </c>
      <c r="Q590" s="27" t="s">
        <v>1147</v>
      </c>
      <c r="R590" s="15" t="s">
        <v>106</v>
      </c>
      <c r="S590" s="15" t="s">
        <v>287</v>
      </c>
      <c r="T590" s="15" t="s">
        <v>58</v>
      </c>
      <c r="U590" s="15" t="s">
        <v>59</v>
      </c>
      <c r="V590" s="15" t="s">
        <v>1174</v>
      </c>
      <c r="W590" s="15" t="s">
        <v>1175</v>
      </c>
      <c r="X590" s="15" t="s">
        <v>1176</v>
      </c>
      <c r="Y590" s="15" t="s">
        <v>4</v>
      </c>
      <c r="Z590" s="15" t="s">
        <v>63</v>
      </c>
      <c r="AA590" s="15" t="s">
        <v>64</v>
      </c>
      <c r="AB590" s="15" t="s">
        <v>74</v>
      </c>
      <c r="AC590" s="15" t="s">
        <v>66</v>
      </c>
      <c r="AD590" s="15" t="s">
        <v>59</v>
      </c>
      <c r="AE590" s="15" t="s">
        <v>59</v>
      </c>
      <c r="AF590" s="15" t="s">
        <v>59</v>
      </c>
      <c r="AG590" s="28" t="s">
        <v>101</v>
      </c>
      <c r="AH590" s="15" t="s">
        <v>1147</v>
      </c>
      <c r="AI590" s="15" t="s">
        <v>181</v>
      </c>
      <c r="AJ590" s="15" t="str">
        <f>VLOOKUP(exp_SILP!$Y590,'DATI CM'!$A$2:$F$28,2,FALSE)</f>
        <v>CSSLTZ84H70A859W</v>
      </c>
    </row>
    <row r="591" ht="15.75" hidden="1" customHeight="1">
      <c r="A591" s="17" t="str">
        <f>IFERROR(VLOOKUP(exp_SILP!$W591,exp_utenti_P!D:D,1,FALSE),"_DA INSERIRE")</f>
        <v>MSTNNL62S60F952K</v>
      </c>
      <c r="B591" s="17" t="str">
        <f>IF(AND(exp_SILP!$S591="A.3 ORIENTAMENTO PROFESSIONALE",exp_SILP!$AD591="4.2"),"A.3 ORIENTAMENTO PROFESSIONALE (CARCERE)",
IF(AND(exp_SILP!$S591="A.3 ORIENTAMENTO PROFESSIONALE",exp_SILP!$AD591="."),"A.3 ORIENTAMENTO PROFESSIONALE (CARCERE)",
IF(AND(exp_SILP!$S591="A.4 CONSULENZA ORIENTATIVA",exp_SILP!$AD591="4.2"),"A.4 CONSULENZA ORIENTATIVA (CARCERE)",
IF(AND(exp_SILP!$S591="A.4 CONSULENZA ORIENTATIVA",exp_SILP!$AD591="."),"A.4 CONSULENZA ORIENTATIVA (CARCERE)",
IF(AND(exp_SILP!$S591="A.5 - LEP F1 - ACCOMPAGNAMENTO AL LAVORO",exp_SILP!$AD591="4.2"),"A.5 - LEP F1 - ACCOMPAGNAMENTO AL LAVORO (CARCERE)",
IF(AND(exp_SILP!$S591="A.5 - LEP F1 - ACCOMPAGNAMENTO AL LAVORO",exp_SILP!$AD591="."),"A.5 - LEP F1 - ACCOMPAGNAMENTO AL LAVORO (CARCERE)",
IF(AND(exp_SILP!$S591="A.5.2a - TUTORAGGIO TIROCINI",exp_SILP!$AD591="4.2"),"A.5.2a - TUTORAGGIO TIROCINI (CARCERE)",
exp_SILP!$S591)))))))</f>
        <v>A.3 ORIENTAMENTO PROFESSIONALE</v>
      </c>
      <c r="C591" s="18" t="str">
        <f>CONCATENATE(VLOOKUP(exp_SILP!$B591,'DATI COMMESSE'!$A$2:$F$25,4,FALSE)," - ", VLOOKUP(exp_SILP!$B591,'DATI COMMESSE'!$A$2:$F$25,2,FALSE)," - ",VLOOKUP(exp_SILP!$B591,'DATI COMMESSE'!$A$2:$F$25,3,FALSE))</f>
        <v>FRD - 22-02-5000 - 22-12-5002</v>
      </c>
      <c r="D591" s="18" t="str">
        <f>LEFT(exp_SILP!$R591,5)</f>
        <v>11:30</v>
      </c>
      <c r="E591" s="18" t="str">
        <f>RIGHT(exp_SILP!$R591,5)</f>
        <v>13:30</v>
      </c>
      <c r="F591" s="18">
        <f>IF(exp_SILP!$AG591&gt;=60,exp_SILP!$AG591/60,exp_SILP!$AG591)</f>
        <v>2</v>
      </c>
      <c r="G591" s="18" t="str">
        <f>VLOOKUP(exp_SILP!$Y591,'DATI CM'!$A$2:$F$28,2,FALSE)</f>
        <v>TRZCST69B41F952V</v>
      </c>
      <c r="H591" s="18" t="str">
        <f>VLOOKUP(exp_SILP!$Y591,'DATI CM'!$A$2:$F$28,3,FALSE)</f>
        <v/>
      </c>
      <c r="I591" s="18" t="str">
        <f t="shared" si="1"/>
        <v>N</v>
      </c>
      <c r="J591" s="18" t="str">
        <f>VLOOKUP(exp_SILP!$Y591,'DATI CM'!$A$2:$F$28,4,FALSE)</f>
        <v/>
      </c>
      <c r="K591" s="19">
        <f>VLOOKUP(exp_SILP!$B591,'DATI COMMESSE'!$A$2:$F$25,5,FALSE)</f>
        <v>34</v>
      </c>
      <c r="L591" s="19" t="str">
        <f>IF(exp_SILP!$B591="A4.10 - LEP E - ORIENTAMENTO SPECIALISTICO SKILL GAP ANALYSIS - GRUPPO 3P",0,VLOOKUP(exp_SILP!$Y591,'DATI CM'!$A$2:$F$28,6,FALSE))</f>
        <v/>
      </c>
      <c r="M591" s="19">
        <f>IFERROR(VLOOKUP(exp_SILP!$B591,'DATI CM'!$H$2:$I$16,2,FALSE)*exp_SILP!$F591,0)</f>
        <v>0</v>
      </c>
      <c r="N591" s="18" t="str">
        <f>VLOOKUP(exp_SILP!$B591,'DATI COMMESSE'!$A$2:$F$25,4,FALSE)</f>
        <v>FRD</v>
      </c>
      <c r="O591" s="20">
        <f>VLOOKUP(exp_SILP!$B591,'DATI COMMESSE'!$A$2:$F$25,5,FALSE)*exp_SILP!$F591</f>
        <v>68</v>
      </c>
      <c r="P591" s="18" t="str">
        <f>IF(MID(exp_SILP!$W591,10,2)&gt;"40","F","M")</f>
        <v>F</v>
      </c>
      <c r="Q591" s="21" t="s">
        <v>1118</v>
      </c>
      <c r="R591" s="22" t="s">
        <v>88</v>
      </c>
      <c r="S591" s="22" t="s">
        <v>423</v>
      </c>
      <c r="T591" s="22" t="s">
        <v>58</v>
      </c>
      <c r="U591" s="22" t="s">
        <v>59</v>
      </c>
      <c r="V591" s="22" t="s">
        <v>775</v>
      </c>
      <c r="W591" s="22" t="s">
        <v>776</v>
      </c>
      <c r="X591" s="22" t="s">
        <v>777</v>
      </c>
      <c r="Y591" s="22" t="s">
        <v>18</v>
      </c>
      <c r="Z591" s="22" t="s">
        <v>63</v>
      </c>
      <c r="AA591" s="22" t="s">
        <v>64</v>
      </c>
      <c r="AB591" s="22" t="s">
        <v>65</v>
      </c>
      <c r="AC591" s="22" t="s">
        <v>82</v>
      </c>
      <c r="AD591" s="22" t="s">
        <v>59</v>
      </c>
      <c r="AE591" s="22" t="s">
        <v>59</v>
      </c>
      <c r="AF591" s="22" t="s">
        <v>59</v>
      </c>
      <c r="AG591" s="22" t="s">
        <v>76</v>
      </c>
      <c r="AH591" s="22" t="s">
        <v>1177</v>
      </c>
      <c r="AI591" s="22" t="s">
        <v>83</v>
      </c>
      <c r="AJ591" s="22" t="str">
        <f>VLOOKUP(exp_SILP!$Y591,'DATI CM'!$A$2:$F$28,2,FALSE)</f>
        <v>TRZCST69B41F952V</v>
      </c>
    </row>
    <row r="592" ht="15.75" customHeight="1">
      <c r="A592" s="10" t="str">
        <f>IFERROR(VLOOKUP(exp_SILP!$W592,exp_utenti_P!D:D,1,FALSE),"_DA INSERIRE")</f>
        <v>SPDMRT92T54L219G</v>
      </c>
      <c r="B592" s="10" t="str">
        <f>IF(AND(exp_SILP!$S592="A.3 ORIENTAMENTO PROFESSIONALE",exp_SILP!$AD592="4.2"),"A.3 ORIENTAMENTO PROFESSIONALE (CARCERE)",
IF(AND(exp_SILP!$S592="A.3 ORIENTAMENTO PROFESSIONALE",exp_SILP!$AD592="."),"A.3 ORIENTAMENTO PROFESSIONALE (CARCERE)",
IF(AND(exp_SILP!$S592="A.4 CONSULENZA ORIENTATIVA",exp_SILP!$AD592="4.2"),"A.4 CONSULENZA ORIENTATIVA (CARCERE)",
IF(AND(exp_SILP!$S592="A.4 CONSULENZA ORIENTATIVA",exp_SILP!$AD592="."),"A.4 CONSULENZA ORIENTATIVA (CARCERE)",
IF(AND(exp_SILP!$S592="A.5 - LEP F1 - ACCOMPAGNAMENTO AL LAVORO",exp_SILP!$AD592="4.2"),"A.5 - LEP F1 - ACCOMPAGNAMENTO AL LAVORO (CARCERE)",
IF(AND(exp_SILP!$S592="A.5 - LEP F1 - ACCOMPAGNAMENTO AL LAVORO",exp_SILP!$AD592="."),"A.5 - LEP F1 - ACCOMPAGNAMENTO AL LAVORO (CARCERE)",
IF(AND(exp_SILP!$S592="A.5.2a - TUTORAGGIO TIROCINI",exp_SILP!$AD592="4.2"),"A.5.2a - TUTORAGGIO TIROCINI (CARCERE)",
exp_SILP!$S592)))))))</f>
        <v>A.4 CONSULENZA ORIENTATIVA (1-C)</v>
      </c>
      <c r="C592" s="11" t="str">
        <f>CONCATENATE(VLOOKUP(exp_SILP!$B592,'DATI COMMESSE'!$A$2:$F$25,4,FALSE)," - ", VLOOKUP(exp_SILP!$B592,'DATI COMMESSE'!$A$2:$F$25,2,FALSE)," - ",VLOOKUP(exp_SILP!$B592,'DATI COMMESSE'!$A$2:$F$25,3,FALSE))</f>
        <v>FRD - 22-02-5000 - 22-12-5002</v>
      </c>
      <c r="D592" s="11" t="str">
        <f>LEFT(exp_SILP!$R592,5)</f>
        <v>11:00</v>
      </c>
      <c r="E592" s="11" t="str">
        <f>RIGHT(exp_SILP!$R592,5)</f>
        <v>14:00</v>
      </c>
      <c r="F592" s="11">
        <f>IF(exp_SILP!$AG592&gt;=60,exp_SILP!$AG592/60,exp_SILP!$AG592)</f>
        <v>3</v>
      </c>
      <c r="G592" s="11" t="str">
        <f>VLOOKUP(exp_SILP!$Y592,'DATI CM'!$A$2:$F$28,2,FALSE)</f>
        <v>FLCSRN79S42L219X</v>
      </c>
      <c r="H592" s="11" t="str">
        <f>VLOOKUP(exp_SILP!$Y592,'DATI CM'!$A$2:$F$28,3,FALSE)</f>
        <v>A011</v>
      </c>
      <c r="I592" s="11" t="str">
        <f t="shared" si="1"/>
        <v>N</v>
      </c>
      <c r="J592" s="11" t="str">
        <f>VLOOKUP(exp_SILP!$Y592,'DATI CM'!$A$2:$F$28,4,FALSE)</f>
        <v>TORINO</v>
      </c>
      <c r="K592" s="12">
        <f>VLOOKUP(exp_SILP!$B592,'DATI COMMESSE'!$A$2:$F$25,5,FALSE)</f>
        <v>35.5</v>
      </c>
      <c r="L592" s="12">
        <f>IF(exp_SILP!$B592="A4.10 - LEP E - ORIENTAMENTO SPECIALISTICO SKILL GAP ANALYSIS - GRUPPO 3P",0,VLOOKUP(exp_SILP!$Y592,'DATI CM'!$A$2:$F$28,6,FALSE))</f>
        <v>25</v>
      </c>
      <c r="M592" s="12">
        <f>IFERROR(VLOOKUP(exp_SILP!$B592,'DATI CM'!$H$2:$I$16,2,FALSE)*exp_SILP!$F592,0)</f>
        <v>0</v>
      </c>
      <c r="N592" s="11" t="str">
        <f>VLOOKUP(exp_SILP!$B592,'DATI COMMESSE'!$A$2:$F$25,4,FALSE)</f>
        <v>FRD</v>
      </c>
      <c r="O592" s="13">
        <f>VLOOKUP(exp_SILP!$B592,'DATI COMMESSE'!$A$2:$F$25,5,FALSE)*exp_SILP!$F592</f>
        <v>106.5</v>
      </c>
      <c r="P592" s="11" t="str">
        <f>IF(MID(exp_SILP!$W592,10,2)&gt;"40","F","M")</f>
        <v>F</v>
      </c>
      <c r="Q592" s="14" t="s">
        <v>1118</v>
      </c>
      <c r="R592" s="15" t="s">
        <v>427</v>
      </c>
      <c r="S592" s="15" t="s">
        <v>94</v>
      </c>
      <c r="T592" s="15" t="s">
        <v>58</v>
      </c>
      <c r="U592" s="15" t="s">
        <v>59</v>
      </c>
      <c r="V592" s="15" t="s">
        <v>1178</v>
      </c>
      <c r="W592" s="15" t="s">
        <v>1179</v>
      </c>
      <c r="X592" s="15" t="s">
        <v>1180</v>
      </c>
      <c r="Y592" s="15" t="s">
        <v>10</v>
      </c>
      <c r="Z592" s="15" t="s">
        <v>63</v>
      </c>
      <c r="AA592" s="15" t="s">
        <v>64</v>
      </c>
      <c r="AB592" s="15" t="s">
        <v>74</v>
      </c>
      <c r="AC592" s="15" t="s">
        <v>75</v>
      </c>
      <c r="AD592" s="15" t="s">
        <v>59</v>
      </c>
      <c r="AE592" s="15" t="s">
        <v>59</v>
      </c>
      <c r="AF592" s="15" t="s">
        <v>59</v>
      </c>
      <c r="AG592" s="15" t="s">
        <v>101</v>
      </c>
      <c r="AH592" s="15" t="s">
        <v>1118</v>
      </c>
      <c r="AI592" s="15" t="s">
        <v>77</v>
      </c>
      <c r="AJ592" s="15" t="str">
        <f>VLOOKUP(exp_SILP!$Y592,'DATI CM'!$A$2:$F$28,2,FALSE)</f>
        <v>FLCSRN79S42L219X</v>
      </c>
    </row>
    <row r="593" ht="15.75" hidden="1" customHeight="1">
      <c r="A593" s="17" t="str">
        <f>IFERROR(VLOOKUP(exp_SILP!$W593,exp_utenti_P!D:D,1,FALSE),"_DA INSERIRE")</f>
        <v>DRSSAI99M45B019W</v>
      </c>
      <c r="B593" s="17" t="str">
        <f>IF(AND(exp_SILP!$S593="A.3 ORIENTAMENTO PROFESSIONALE",exp_SILP!$AD593="4.2"),"A.3 ORIENTAMENTO PROFESSIONALE (CARCERE)",
IF(AND(exp_SILP!$S593="A.3 ORIENTAMENTO PROFESSIONALE",exp_SILP!$AD593="."),"A.3 ORIENTAMENTO PROFESSIONALE (CARCERE)",
IF(AND(exp_SILP!$S593="A.4 CONSULENZA ORIENTATIVA",exp_SILP!$AD593="4.2"),"A.4 CONSULENZA ORIENTATIVA (CARCERE)",
IF(AND(exp_SILP!$S593="A.4 CONSULENZA ORIENTATIVA",exp_SILP!$AD593="."),"A.4 CONSULENZA ORIENTATIVA (CARCERE)",
IF(AND(exp_SILP!$S593="A.5 - LEP F1 - ACCOMPAGNAMENTO AL LAVORO",exp_SILP!$AD593="4.2"),"A.5 - LEP F1 - ACCOMPAGNAMENTO AL LAVORO (CARCERE)",
IF(AND(exp_SILP!$S593="A.5 - LEP F1 - ACCOMPAGNAMENTO AL LAVORO",exp_SILP!$AD593="."),"A.5 - LEP F1 - ACCOMPAGNAMENTO AL LAVORO (CARCERE)",
IF(AND(exp_SILP!$S593="A.5.2a - TUTORAGGIO TIROCINI",exp_SILP!$AD593="4.2"),"A.5.2a - TUTORAGGIO TIROCINI (CARCERE)",
exp_SILP!$S593)))))))</f>
        <v>A.4 CONSULENZA ORIENTATIVA (1-C)</v>
      </c>
      <c r="C593" s="18" t="str">
        <f>CONCATENATE(VLOOKUP(exp_SILP!$B593,'DATI COMMESSE'!$A$2:$F$25,4,FALSE)," - ", VLOOKUP(exp_SILP!$B593,'DATI COMMESSE'!$A$2:$F$25,2,FALSE)," - ",VLOOKUP(exp_SILP!$B593,'DATI COMMESSE'!$A$2:$F$25,3,FALSE))</f>
        <v>FRD - 22-02-5000 - 22-12-5002</v>
      </c>
      <c r="D593" s="18" t="str">
        <f>LEFT(exp_SILP!$R593,5)</f>
        <v>09:00</v>
      </c>
      <c r="E593" s="18" t="str">
        <f>RIGHT(exp_SILP!$R593,5)</f>
        <v>11:00</v>
      </c>
      <c r="F593" s="18">
        <f>IF(exp_SILP!$AG593&gt;=60,exp_SILP!$AG593/60,exp_SILP!$AG593)</f>
        <v>2</v>
      </c>
      <c r="G593" s="18" t="str">
        <f>VLOOKUP(exp_SILP!$Y593,'DATI CM'!$A$2:$F$28,2,FALSE)</f>
        <v>GRRLNE75C56F952C</v>
      </c>
      <c r="H593" s="18" t="str">
        <f>VLOOKUP(exp_SILP!$Y593,'DATI CM'!$A$2:$F$28,3,FALSE)</f>
        <v/>
      </c>
      <c r="I593" s="18" t="str">
        <f t="shared" si="1"/>
        <v>N</v>
      </c>
      <c r="J593" s="18" t="str">
        <f>VLOOKUP(exp_SILP!$Y593,'DATI CM'!$A$2:$F$28,4,FALSE)</f>
        <v/>
      </c>
      <c r="K593" s="19">
        <f>VLOOKUP(exp_SILP!$B593,'DATI COMMESSE'!$A$2:$F$25,5,FALSE)</f>
        <v>35.5</v>
      </c>
      <c r="L593" s="19" t="str">
        <f>IF(exp_SILP!$B593="A4.10 - LEP E - ORIENTAMENTO SPECIALISTICO SKILL GAP ANALYSIS - GRUPPO 3P",0,VLOOKUP(exp_SILP!$Y593,'DATI CM'!$A$2:$F$28,6,FALSE))</f>
        <v/>
      </c>
      <c r="M593" s="19">
        <f>IFERROR(VLOOKUP(exp_SILP!$B593,'DATI CM'!$H$2:$I$16,2,FALSE)*exp_SILP!$F593,0)</f>
        <v>0</v>
      </c>
      <c r="N593" s="18" t="str">
        <f>VLOOKUP(exp_SILP!$B593,'DATI COMMESSE'!$A$2:$F$25,4,FALSE)</f>
        <v>FRD</v>
      </c>
      <c r="O593" s="20">
        <f>VLOOKUP(exp_SILP!$B593,'DATI COMMESSE'!$A$2:$F$25,5,FALSE)*exp_SILP!$F593</f>
        <v>71</v>
      </c>
      <c r="P593" s="18" t="str">
        <f>IF(MID(exp_SILP!$W593,10,2)&gt;"40","F","M")</f>
        <v>F</v>
      </c>
      <c r="Q593" s="21" t="s">
        <v>1118</v>
      </c>
      <c r="R593" s="22" t="s">
        <v>223</v>
      </c>
      <c r="S593" s="22" t="s">
        <v>94</v>
      </c>
      <c r="T593" s="22" t="s">
        <v>58</v>
      </c>
      <c r="U593" s="22" t="s">
        <v>59</v>
      </c>
      <c r="V593" s="22" t="s">
        <v>1106</v>
      </c>
      <c r="W593" s="22" t="s">
        <v>1107</v>
      </c>
      <c r="X593" s="22" t="s">
        <v>1108</v>
      </c>
      <c r="Y593" s="22" t="s">
        <v>506</v>
      </c>
      <c r="Z593" s="22" t="s">
        <v>63</v>
      </c>
      <c r="AA593" s="22" t="s">
        <v>64</v>
      </c>
      <c r="AB593" s="22" t="s">
        <v>65</v>
      </c>
      <c r="AC593" s="22" t="s">
        <v>82</v>
      </c>
      <c r="AD593" s="22" t="s">
        <v>59</v>
      </c>
      <c r="AE593" s="22" t="s">
        <v>59</v>
      </c>
      <c r="AF593" s="22" t="s">
        <v>59</v>
      </c>
      <c r="AG593" s="22" t="s">
        <v>76</v>
      </c>
      <c r="AH593" s="22" t="s">
        <v>1118</v>
      </c>
      <c r="AI593" s="22" t="s">
        <v>507</v>
      </c>
      <c r="AJ593" s="22" t="str">
        <f>VLOOKUP(exp_SILP!$Y593,'DATI CM'!$A$2:$F$28,2,FALSE)</f>
        <v>GRRLNE75C56F952C</v>
      </c>
    </row>
    <row r="594" ht="15.75" customHeight="1">
      <c r="A594" s="10" t="str">
        <f>IFERROR(VLOOKUP(exp_SILP!$W594,exp_utenti_P!D:D,1,FALSE),"_DA INSERIRE")</f>
        <v>MRNSLL71T59L219C</v>
      </c>
      <c r="B594" s="10" t="str">
        <f>IF(AND(exp_SILP!$S594="A.3 ORIENTAMENTO PROFESSIONALE",exp_SILP!$AD594="4.2"),"A.3 ORIENTAMENTO PROFESSIONALE (CARCERE)",
IF(AND(exp_SILP!$S594="A.3 ORIENTAMENTO PROFESSIONALE",exp_SILP!$AD594="."),"A.3 ORIENTAMENTO PROFESSIONALE (CARCERE)",
IF(AND(exp_SILP!$S594="A.4 CONSULENZA ORIENTATIVA",exp_SILP!$AD594="4.2"),"A.4 CONSULENZA ORIENTATIVA (CARCERE)",
IF(AND(exp_SILP!$S594="A.4 CONSULENZA ORIENTATIVA",exp_SILP!$AD594="."),"A.4 CONSULENZA ORIENTATIVA (CARCERE)",
IF(AND(exp_SILP!$S594="A.5 - LEP F1 - ACCOMPAGNAMENTO AL LAVORO",exp_SILP!$AD594="4.2"),"A.5 - LEP F1 - ACCOMPAGNAMENTO AL LAVORO (CARCERE)",
IF(AND(exp_SILP!$S594="A.5 - LEP F1 - ACCOMPAGNAMENTO AL LAVORO",exp_SILP!$AD594="."),"A.5 - LEP F1 - ACCOMPAGNAMENTO AL LAVORO (CARCERE)",
IF(AND(exp_SILP!$S594="A.5.2a - TUTORAGGIO TIROCINI",exp_SILP!$AD594="4.2"),"A.5.2a - TUTORAGGIO TIROCINI (CARCERE)",
exp_SILP!$S594)))))))</f>
        <v>A.5.1 ATTIVAZIONE E RICERCA OPPORTUNITA' (1-C)</v>
      </c>
      <c r="C594" s="11" t="str">
        <f>CONCATENATE(VLOOKUP(exp_SILP!$B594,'DATI COMMESSE'!$A$2:$F$25,4,FALSE)," - ", VLOOKUP(exp_SILP!$B594,'DATI COMMESSE'!$A$2:$F$25,2,FALSE)," - ",VLOOKUP(exp_SILP!$B594,'DATI COMMESSE'!$A$2:$F$25,3,FALSE))</f>
        <v>FRD - 22-02-5000 - 22-12-5002</v>
      </c>
      <c r="D594" s="11" t="str">
        <f>LEFT(exp_SILP!$R594,5)</f>
        <v>14:30</v>
      </c>
      <c r="E594" s="11" t="str">
        <f>RIGHT(exp_SILP!$R594,5)</f>
        <v>17:30</v>
      </c>
      <c r="F594" s="11">
        <f>IF(exp_SILP!$AG594&gt;=60,exp_SILP!$AG594/60,exp_SILP!$AG594)</f>
        <v>3</v>
      </c>
      <c r="G594" s="11" t="str">
        <f>VLOOKUP(exp_SILP!$Y594,'DATI CM'!$A$2:$F$28,2,FALSE)</f>
        <v>FLCSRN79S42L219X</v>
      </c>
      <c r="H594" s="11" t="str">
        <f>VLOOKUP(exp_SILP!$Y594,'DATI CM'!$A$2:$F$28,3,FALSE)</f>
        <v>A011</v>
      </c>
      <c r="I594" s="11" t="str">
        <f t="shared" si="1"/>
        <v>N</v>
      </c>
      <c r="J594" s="11" t="str">
        <f>VLOOKUP(exp_SILP!$Y594,'DATI CM'!$A$2:$F$28,4,FALSE)</f>
        <v>TORINO</v>
      </c>
      <c r="K594" s="12">
        <f>VLOOKUP(exp_SILP!$B594,'DATI COMMESSE'!$A$2:$F$25,5,FALSE)</f>
        <v>35.5</v>
      </c>
      <c r="L594" s="12">
        <f>IF(exp_SILP!$B594="A4.10 - LEP E - ORIENTAMENTO SPECIALISTICO SKILL GAP ANALYSIS - GRUPPO 3P",0,VLOOKUP(exp_SILP!$Y594,'DATI CM'!$A$2:$F$28,6,FALSE))</f>
        <v>25</v>
      </c>
      <c r="M594" s="12">
        <f>IFERROR(VLOOKUP(exp_SILP!$B594,'DATI CM'!$H$2:$I$16,2,FALSE)*exp_SILP!$F594,0)</f>
        <v>0</v>
      </c>
      <c r="N594" s="11" t="str">
        <f>VLOOKUP(exp_SILP!$B594,'DATI COMMESSE'!$A$2:$F$25,4,FALSE)</f>
        <v>FRD</v>
      </c>
      <c r="O594" s="13">
        <f>VLOOKUP(exp_SILP!$B594,'DATI COMMESSE'!$A$2:$F$25,5,FALSE)*exp_SILP!$F594</f>
        <v>106.5</v>
      </c>
      <c r="P594" s="11" t="str">
        <f>IF(MID(exp_SILP!$W594,10,2)&gt;"40","F","M")</f>
        <v>F</v>
      </c>
      <c r="Q594" s="14" t="s">
        <v>1118</v>
      </c>
      <c r="R594" s="15" t="s">
        <v>1181</v>
      </c>
      <c r="S594" s="15" t="s">
        <v>160</v>
      </c>
      <c r="T594" s="15" t="s">
        <v>58</v>
      </c>
      <c r="U594" s="15" t="s">
        <v>59</v>
      </c>
      <c r="V594" s="15" t="s">
        <v>1182</v>
      </c>
      <c r="W594" s="15" t="s">
        <v>1183</v>
      </c>
      <c r="X594" s="15" t="s">
        <v>1184</v>
      </c>
      <c r="Y594" s="15" t="s">
        <v>10</v>
      </c>
      <c r="Z594" s="15" t="s">
        <v>63</v>
      </c>
      <c r="AA594" s="15" t="s">
        <v>64</v>
      </c>
      <c r="AB594" s="15" t="s">
        <v>74</v>
      </c>
      <c r="AC594" s="15" t="s">
        <v>75</v>
      </c>
      <c r="AD594" s="15" t="s">
        <v>59</v>
      </c>
      <c r="AE594" s="15" t="s">
        <v>59</v>
      </c>
      <c r="AF594" s="15" t="s">
        <v>59</v>
      </c>
      <c r="AG594" s="15" t="s">
        <v>101</v>
      </c>
      <c r="AH594" s="15" t="s">
        <v>1118</v>
      </c>
      <c r="AI594" s="15" t="s">
        <v>77</v>
      </c>
      <c r="AJ594" s="15" t="str">
        <f>VLOOKUP(exp_SILP!$Y594,'DATI CM'!$A$2:$F$28,2,FALSE)</f>
        <v>FLCSRN79S42L219X</v>
      </c>
    </row>
    <row r="595" ht="15.75" customHeight="1">
      <c r="A595" s="17" t="str">
        <f>IFERROR(VLOOKUP(exp_SILP!$W595,exp_utenti_P!D:D,1,FALSE),"_DA INSERIRE")</f>
        <v>SPDMRT92T54L219G</v>
      </c>
      <c r="B595" s="17" t="str">
        <f>IF(AND(exp_SILP!$S595="A.3 ORIENTAMENTO PROFESSIONALE",exp_SILP!$AD595="4.2"),"A.3 ORIENTAMENTO PROFESSIONALE (CARCERE)",
IF(AND(exp_SILP!$S595="A.3 ORIENTAMENTO PROFESSIONALE",exp_SILP!$AD595="."),"A.3 ORIENTAMENTO PROFESSIONALE (CARCERE)",
IF(AND(exp_SILP!$S595="A.4 CONSULENZA ORIENTATIVA",exp_SILP!$AD595="4.2"),"A.4 CONSULENZA ORIENTATIVA (CARCERE)",
IF(AND(exp_SILP!$S595="A.4 CONSULENZA ORIENTATIVA",exp_SILP!$AD595="."),"A.4 CONSULENZA ORIENTATIVA (CARCERE)",
IF(AND(exp_SILP!$S595="A.5 - LEP F1 - ACCOMPAGNAMENTO AL LAVORO",exp_SILP!$AD595="4.2"),"A.5 - LEP F1 - ACCOMPAGNAMENTO AL LAVORO (CARCERE)",
IF(AND(exp_SILP!$S595="A.5 - LEP F1 - ACCOMPAGNAMENTO AL LAVORO",exp_SILP!$AD595="."),"A.5 - LEP F1 - ACCOMPAGNAMENTO AL LAVORO (CARCERE)",
IF(AND(exp_SILP!$S595="A.5.2a - TUTORAGGIO TIROCINI",exp_SILP!$AD595="4.2"),"A.5.2a - TUTORAGGIO TIROCINI (CARCERE)",
exp_SILP!$S595)))))))</f>
        <v>A.5.1 ATTIVAZIONE E RICERCA OPPORTUNITA' (1-C)</v>
      </c>
      <c r="C595" s="18" t="str">
        <f>CONCATENATE(VLOOKUP(exp_SILP!$B595,'DATI COMMESSE'!$A$2:$F$25,4,FALSE)," - ", VLOOKUP(exp_SILP!$B595,'DATI COMMESSE'!$A$2:$F$25,2,FALSE)," - ",VLOOKUP(exp_SILP!$B595,'DATI COMMESSE'!$A$2:$F$25,3,FALSE))</f>
        <v>FRD - 22-02-5000 - 22-12-5002</v>
      </c>
      <c r="D595" s="18" t="str">
        <f>LEFT(exp_SILP!$R595,5)</f>
        <v>17:30</v>
      </c>
      <c r="E595" s="18" t="str">
        <f>RIGHT(exp_SILP!$R595,5)</f>
        <v>18:30</v>
      </c>
      <c r="F595" s="18">
        <f>IF(exp_SILP!$AG595&gt;=60,exp_SILP!$AG595/60,exp_SILP!$AG595)</f>
        <v>1</v>
      </c>
      <c r="G595" s="18" t="str">
        <f>VLOOKUP(exp_SILP!$Y595,'DATI CM'!$A$2:$F$28,2,FALSE)</f>
        <v>FLCSRN79S42L219X</v>
      </c>
      <c r="H595" s="18" t="str">
        <f>VLOOKUP(exp_SILP!$Y595,'DATI CM'!$A$2:$F$28,3,FALSE)</f>
        <v>A011</v>
      </c>
      <c r="I595" s="18" t="str">
        <f t="shared" si="1"/>
        <v>N</v>
      </c>
      <c r="J595" s="18" t="str">
        <f>VLOOKUP(exp_SILP!$Y595,'DATI CM'!$A$2:$F$28,4,FALSE)</f>
        <v>TORINO</v>
      </c>
      <c r="K595" s="19">
        <f>VLOOKUP(exp_SILP!$B595,'DATI COMMESSE'!$A$2:$F$25,5,FALSE)</f>
        <v>35.5</v>
      </c>
      <c r="L595" s="19">
        <f>IF(exp_SILP!$B595="A4.10 - LEP E - ORIENTAMENTO SPECIALISTICO SKILL GAP ANALYSIS - GRUPPO 3P",0,VLOOKUP(exp_SILP!$Y595,'DATI CM'!$A$2:$F$28,6,FALSE))</f>
        <v>25</v>
      </c>
      <c r="M595" s="19">
        <f>IFERROR(VLOOKUP(exp_SILP!$B595,'DATI CM'!$H$2:$I$16,2,FALSE)*exp_SILP!$F595,0)</f>
        <v>0</v>
      </c>
      <c r="N595" s="18" t="str">
        <f>VLOOKUP(exp_SILP!$B595,'DATI COMMESSE'!$A$2:$F$25,4,FALSE)</f>
        <v>FRD</v>
      </c>
      <c r="O595" s="20">
        <f>VLOOKUP(exp_SILP!$B595,'DATI COMMESSE'!$A$2:$F$25,5,FALSE)*exp_SILP!$F595</f>
        <v>35.5</v>
      </c>
      <c r="P595" s="18" t="str">
        <f>IF(MID(exp_SILP!$W595,10,2)&gt;"40","F","M")</f>
        <v>F</v>
      </c>
      <c r="Q595" s="21" t="s">
        <v>1118</v>
      </c>
      <c r="R595" s="22" t="s">
        <v>792</v>
      </c>
      <c r="S595" s="22" t="s">
        <v>160</v>
      </c>
      <c r="T595" s="22" t="s">
        <v>58</v>
      </c>
      <c r="U595" s="22" t="s">
        <v>59</v>
      </c>
      <c r="V595" s="22" t="s">
        <v>1178</v>
      </c>
      <c r="W595" s="22" t="s">
        <v>1179</v>
      </c>
      <c r="X595" s="22" t="s">
        <v>1180</v>
      </c>
      <c r="Y595" s="22" t="s">
        <v>10</v>
      </c>
      <c r="Z595" s="22" t="s">
        <v>63</v>
      </c>
      <c r="AA595" s="22" t="s">
        <v>64</v>
      </c>
      <c r="AB595" s="22" t="s">
        <v>65</v>
      </c>
      <c r="AC595" s="22" t="s">
        <v>75</v>
      </c>
      <c r="AD595" s="22" t="s">
        <v>59</v>
      </c>
      <c r="AE595" s="22" t="s">
        <v>59</v>
      </c>
      <c r="AF595" s="22" t="s">
        <v>114</v>
      </c>
      <c r="AG595" s="22" t="s">
        <v>67</v>
      </c>
      <c r="AH595" s="22" t="s">
        <v>1185</v>
      </c>
      <c r="AI595" s="22" t="s">
        <v>77</v>
      </c>
      <c r="AJ595" s="22" t="str">
        <f>VLOOKUP(exp_SILP!$Y595,'DATI CM'!$A$2:$F$28,2,FALSE)</f>
        <v>FLCSRN79S42L219X</v>
      </c>
    </row>
    <row r="596" ht="15.75" hidden="1" customHeight="1">
      <c r="A596" s="10" t="str">
        <f>IFERROR(VLOOKUP(exp_SILP!$W596,exp_utenti_P!D:D,1,FALSE),"_DA INSERIRE")</f>
        <v>BDGLSE76M50L219A</v>
      </c>
      <c r="B596" s="10" t="str">
        <f>IF(AND(exp_SILP!$S596="A.3 ORIENTAMENTO PROFESSIONALE",exp_SILP!$AD596="4.2"),"A.3 ORIENTAMENTO PROFESSIONALE (CARCERE)",
IF(AND(exp_SILP!$S596="A.3 ORIENTAMENTO PROFESSIONALE",exp_SILP!$AD596="."),"A.3 ORIENTAMENTO PROFESSIONALE (CARCERE)",
IF(AND(exp_SILP!$S596="A.4 CONSULENZA ORIENTATIVA",exp_SILP!$AD596="4.2"),"A.4 CONSULENZA ORIENTATIVA (CARCERE)",
IF(AND(exp_SILP!$S596="A.4 CONSULENZA ORIENTATIVA",exp_SILP!$AD596="."),"A.4 CONSULENZA ORIENTATIVA (CARCERE)",
IF(AND(exp_SILP!$S596="A.5 - LEP F1 - ACCOMPAGNAMENTO AL LAVORO",exp_SILP!$AD596="4.2"),"A.5 - LEP F1 - ACCOMPAGNAMENTO AL LAVORO (CARCERE)",
IF(AND(exp_SILP!$S596="A.5 - LEP F1 - ACCOMPAGNAMENTO AL LAVORO",exp_SILP!$AD596="."),"A.5 - LEP F1 - ACCOMPAGNAMENTO AL LAVORO (CARCERE)",
IF(AND(exp_SILP!$S596="A.5.2a - TUTORAGGIO TIROCINI",exp_SILP!$AD596="4.2"),"A.5.2a - TUTORAGGIO TIROCINI (CARCERE)",
exp_SILP!$S596)))))))</f>
        <v>A4.10 - LEP E - ORIENTAMENTO SPECIALISTICO SKILL GAP ANALYSIS</v>
      </c>
      <c r="C596" s="11" t="str">
        <f>CONCATENATE(VLOOKUP(exp_SILP!$B596,'DATI COMMESSE'!$A$2:$F$25,4,FALSE)," - ", VLOOKUP(exp_SILP!$B596,'DATI COMMESSE'!$A$2:$F$25,2,FALSE)," - ",VLOOKUP(exp_SILP!$B596,'DATI COMMESSE'!$A$2:$F$25,3,FALSE))</f>
        <v>GOL - 22-02-5000 - 22-12-5003</v>
      </c>
      <c r="D596" s="11" t="str">
        <f>LEFT(exp_SILP!$R596,5)</f>
        <v>09:00</v>
      </c>
      <c r="E596" s="11" t="str">
        <f>RIGHT(exp_SILP!$R596,5)</f>
        <v>10:00</v>
      </c>
      <c r="F596" s="11">
        <f>IF(exp_SILP!$AG596&gt;=60,exp_SILP!$AG596/60,exp_SILP!$AG596)</f>
        <v>1</v>
      </c>
      <c r="G596" s="11" t="str">
        <f>VLOOKUP(exp_SILP!$Y596,'DATI CM'!$A$2:$F$28,2,FALSE)</f>
        <v>GNGGNN70A65L219B</v>
      </c>
      <c r="H596" s="11" t="str">
        <f>VLOOKUP(exp_SILP!$Y596,'DATI CM'!$A$2:$F$28,3,FALSE)</f>
        <v/>
      </c>
      <c r="I596" s="11" t="str">
        <f t="shared" si="1"/>
        <v>N</v>
      </c>
      <c r="J596" s="11" t="str">
        <f>VLOOKUP(exp_SILP!$Y596,'DATI CM'!$A$2:$F$28,4,FALSE)</f>
        <v/>
      </c>
      <c r="K596" s="12">
        <f>VLOOKUP(exp_SILP!$B596,'DATI COMMESSE'!$A$2:$F$25,5,FALSE)</f>
        <v>39.94</v>
      </c>
      <c r="L596" s="12" t="str">
        <f>IF(exp_SILP!$B596="A4.10 - LEP E - ORIENTAMENTO SPECIALISTICO SKILL GAP ANALYSIS - GRUPPO 3P",0,VLOOKUP(exp_SILP!$Y596,'DATI CM'!$A$2:$F$28,6,FALSE))</f>
        <v/>
      </c>
      <c r="M596" s="12">
        <f>IFERROR(VLOOKUP(exp_SILP!$B596,'DATI CM'!$H$2:$I$16,2,FALSE)*exp_SILP!$F596,0)</f>
        <v>0</v>
      </c>
      <c r="N596" s="11" t="str">
        <f>VLOOKUP(exp_SILP!$B596,'DATI COMMESSE'!$A$2:$F$25,4,FALSE)</f>
        <v>GOL</v>
      </c>
      <c r="O596" s="13">
        <f>VLOOKUP(exp_SILP!$B596,'DATI COMMESSE'!$A$2:$F$25,5,FALSE)*exp_SILP!$F596</f>
        <v>39.94</v>
      </c>
      <c r="P596" s="11" t="str">
        <f>IF(MID(exp_SILP!$W596,10,2)&gt;"40","F","M")</f>
        <v>F</v>
      </c>
      <c r="Q596" s="14" t="s">
        <v>1118</v>
      </c>
      <c r="R596" s="15" t="s">
        <v>203</v>
      </c>
      <c r="S596" s="15" t="s">
        <v>70</v>
      </c>
      <c r="T596" s="15" t="s">
        <v>58</v>
      </c>
      <c r="U596" s="15" t="s">
        <v>59</v>
      </c>
      <c r="V596" s="15" t="s">
        <v>1186</v>
      </c>
      <c r="W596" s="15" t="s">
        <v>1187</v>
      </c>
      <c r="X596" s="15" t="s">
        <v>1188</v>
      </c>
      <c r="Y596" s="15" t="s">
        <v>11</v>
      </c>
      <c r="Z596" s="15" t="s">
        <v>63</v>
      </c>
      <c r="AA596" s="15" t="s">
        <v>64</v>
      </c>
      <c r="AB596" s="15" t="s">
        <v>65</v>
      </c>
      <c r="AC596" s="15" t="s">
        <v>135</v>
      </c>
      <c r="AD596" s="15" t="s">
        <v>59</v>
      </c>
      <c r="AE596" s="15" t="s">
        <v>59</v>
      </c>
      <c r="AF596" s="15" t="s">
        <v>59</v>
      </c>
      <c r="AG596" s="15" t="s">
        <v>67</v>
      </c>
      <c r="AH596" s="15" t="s">
        <v>1118</v>
      </c>
      <c r="AI596" s="15" t="s">
        <v>383</v>
      </c>
      <c r="AJ596" s="15" t="str">
        <f>VLOOKUP(exp_SILP!$Y596,'DATI CM'!$A$2:$F$28,2,FALSE)</f>
        <v>GNGGNN70A65L219B</v>
      </c>
    </row>
    <row r="597" ht="15.75" hidden="1" customHeight="1">
      <c r="A597" s="17" t="str">
        <f>IFERROR(VLOOKUP(exp_SILP!$W597,exp_utenti_P!D:D,1,FALSE),"_DA INSERIRE")</f>
        <v>BRSMRN78L57Z154W</v>
      </c>
      <c r="B597" s="17" t="str">
        <f>IF(AND(exp_SILP!$S597="A.3 ORIENTAMENTO PROFESSIONALE",exp_SILP!$AD597="4.2"),"A.3 ORIENTAMENTO PROFESSIONALE (CARCERE)",
IF(AND(exp_SILP!$S597="A.3 ORIENTAMENTO PROFESSIONALE",exp_SILP!$AD597="."),"A.3 ORIENTAMENTO PROFESSIONALE (CARCERE)",
IF(AND(exp_SILP!$S597="A.4 CONSULENZA ORIENTATIVA",exp_SILP!$AD597="4.2"),"A.4 CONSULENZA ORIENTATIVA (CARCERE)",
IF(AND(exp_SILP!$S597="A.4 CONSULENZA ORIENTATIVA",exp_SILP!$AD597="."),"A.4 CONSULENZA ORIENTATIVA (CARCERE)",
IF(AND(exp_SILP!$S597="A.5 - LEP F1 - ACCOMPAGNAMENTO AL LAVORO",exp_SILP!$AD597="4.2"),"A.5 - LEP F1 - ACCOMPAGNAMENTO AL LAVORO (CARCERE)",
IF(AND(exp_SILP!$S597="A.5 - LEP F1 - ACCOMPAGNAMENTO AL LAVORO",exp_SILP!$AD597="."),"A.5 - LEP F1 - ACCOMPAGNAMENTO AL LAVORO (CARCERE)",
IF(AND(exp_SILP!$S597="A.5.2a - TUTORAGGIO TIROCINI",exp_SILP!$AD597="4.2"),"A.5.2a - TUTORAGGIO TIROCINI (CARCERE)",
exp_SILP!$S597)))))))</f>
        <v>A4.10 - LEP E - ORIENTAMENTO SPECIALISTICO SKILL GAP ANALYSIS</v>
      </c>
      <c r="C597" s="18" t="str">
        <f>CONCATENATE(VLOOKUP(exp_SILP!$B597,'DATI COMMESSE'!$A$2:$F$25,4,FALSE)," - ", VLOOKUP(exp_SILP!$B597,'DATI COMMESSE'!$A$2:$F$25,2,FALSE)," - ",VLOOKUP(exp_SILP!$B597,'DATI COMMESSE'!$A$2:$F$25,3,FALSE))</f>
        <v>GOL - 22-02-5000 - 22-12-5003</v>
      </c>
      <c r="D597" s="18" t="str">
        <f>LEFT(exp_SILP!$R597,5)</f>
        <v>13:00</v>
      </c>
      <c r="E597" s="18" t="str">
        <f>RIGHT(exp_SILP!$R597,5)</f>
        <v>14:00</v>
      </c>
      <c r="F597" s="18">
        <f>IF(exp_SILP!$AG597&gt;=60,exp_SILP!$AG597/60,exp_SILP!$AG597)</f>
        <v>1</v>
      </c>
      <c r="G597" s="18" t="str">
        <f>VLOOKUP(exp_SILP!$Y597,'DATI CM'!$A$2:$F$28,2,FALSE)</f>
        <v>PNFMRT85H50A859E</v>
      </c>
      <c r="H597" s="18" t="str">
        <f>VLOOKUP(exp_SILP!$Y597,'DATI CM'!$A$2:$F$28,3,FALSE)</f>
        <v>A011</v>
      </c>
      <c r="I597" s="18" t="str">
        <f t="shared" si="1"/>
        <v>N</v>
      </c>
      <c r="J597" s="18" t="str">
        <f>VLOOKUP(exp_SILP!$Y597,'DATI CM'!$A$2:$F$28,4,FALSE)</f>
        <v>BIELLA</v>
      </c>
      <c r="K597" s="19">
        <f>VLOOKUP(exp_SILP!$B597,'DATI COMMESSE'!$A$2:$F$25,5,FALSE)</f>
        <v>39.94</v>
      </c>
      <c r="L597" s="19">
        <f>IF(exp_SILP!$B597="A4.10 - LEP E - ORIENTAMENTO SPECIALISTICO SKILL GAP ANALYSIS - GRUPPO 3P",0,VLOOKUP(exp_SILP!$Y597,'DATI CM'!$A$2:$F$28,6,FALSE))</f>
        <v>25</v>
      </c>
      <c r="M597" s="19">
        <f>IFERROR(VLOOKUP(exp_SILP!$B597,'DATI CM'!$H$2:$I$16,2,FALSE)*exp_SILP!$F597,0)</f>
        <v>0</v>
      </c>
      <c r="N597" s="18" t="str">
        <f>VLOOKUP(exp_SILP!$B597,'DATI COMMESSE'!$A$2:$F$25,4,FALSE)</f>
        <v>GOL</v>
      </c>
      <c r="O597" s="20">
        <f>VLOOKUP(exp_SILP!$B597,'DATI COMMESSE'!$A$2:$F$25,5,FALSE)*exp_SILP!$F597</f>
        <v>39.94</v>
      </c>
      <c r="P597" s="18" t="str">
        <f>IF(MID(exp_SILP!$W597,10,2)&gt;"40","F","M")</f>
        <v>F</v>
      </c>
      <c r="Q597" s="21" t="s">
        <v>1118</v>
      </c>
      <c r="R597" s="22" t="s">
        <v>159</v>
      </c>
      <c r="S597" s="22" t="s">
        <v>70</v>
      </c>
      <c r="T597" s="22" t="s">
        <v>58</v>
      </c>
      <c r="U597" s="22" t="s">
        <v>59</v>
      </c>
      <c r="V597" s="22" t="s">
        <v>831</v>
      </c>
      <c r="W597" s="22" t="s">
        <v>832</v>
      </c>
      <c r="X597" s="22" t="s">
        <v>833</v>
      </c>
      <c r="Y597" s="22" t="s">
        <v>15</v>
      </c>
      <c r="Z597" s="22" t="s">
        <v>63</v>
      </c>
      <c r="AA597" s="22" t="s">
        <v>64</v>
      </c>
      <c r="AB597" s="22" t="s">
        <v>65</v>
      </c>
      <c r="AC597" s="22" t="s">
        <v>66</v>
      </c>
      <c r="AD597" s="22" t="s">
        <v>59</v>
      </c>
      <c r="AE597" s="22" t="s">
        <v>59</v>
      </c>
      <c r="AF597" s="22" t="s">
        <v>59</v>
      </c>
      <c r="AG597" s="22" t="s">
        <v>67</v>
      </c>
      <c r="AH597" s="22" t="s">
        <v>1118</v>
      </c>
      <c r="AI597" s="22" t="s">
        <v>68</v>
      </c>
      <c r="AJ597" s="22" t="str">
        <f>VLOOKUP(exp_SILP!$Y597,'DATI CM'!$A$2:$F$28,2,FALSE)</f>
        <v>PNFMRT85H50A859E</v>
      </c>
    </row>
    <row r="598" ht="15.75" customHeight="1">
      <c r="A598" s="10" t="str">
        <f>IFERROR(VLOOKUP(exp_SILP!$W598,exp_utenti_P!D:D,1,FALSE),"_DA INSERIRE")</f>
        <v>CFRNLP98D70Z611F</v>
      </c>
      <c r="B598" s="10" t="str">
        <f>IF(AND(exp_SILP!$S598="A.3 ORIENTAMENTO PROFESSIONALE",exp_SILP!$AD598="4.2"),"A.3 ORIENTAMENTO PROFESSIONALE (CARCERE)",
IF(AND(exp_SILP!$S598="A.3 ORIENTAMENTO PROFESSIONALE",exp_SILP!$AD598="."),"A.3 ORIENTAMENTO PROFESSIONALE (CARCERE)",
IF(AND(exp_SILP!$S598="A.4 CONSULENZA ORIENTATIVA",exp_SILP!$AD598="4.2"),"A.4 CONSULENZA ORIENTATIVA (CARCERE)",
IF(AND(exp_SILP!$S598="A.4 CONSULENZA ORIENTATIVA",exp_SILP!$AD598="."),"A.4 CONSULENZA ORIENTATIVA (CARCERE)",
IF(AND(exp_SILP!$S598="A.5 - LEP F1 - ACCOMPAGNAMENTO AL LAVORO",exp_SILP!$AD598="4.2"),"A.5 - LEP F1 - ACCOMPAGNAMENTO AL LAVORO (CARCERE)",
IF(AND(exp_SILP!$S598="A.5 - LEP F1 - ACCOMPAGNAMENTO AL LAVORO",exp_SILP!$AD598="."),"A.5 - LEP F1 - ACCOMPAGNAMENTO AL LAVORO (CARCERE)",
IF(AND(exp_SILP!$S598="A.5.2a - TUTORAGGIO TIROCINI",exp_SILP!$AD598="4.2"),"A.5.2a - TUTORAGGIO TIROCINI (CARCERE)",
exp_SILP!$S598)))))))</f>
        <v>A4.10 - LEP E - ORIENTAMENTO SPECIALISTICO SKILL GAP ANALYSIS</v>
      </c>
      <c r="C598" s="11" t="str">
        <f>CONCATENATE(VLOOKUP(exp_SILP!$B598,'DATI COMMESSE'!$A$2:$F$25,4,FALSE)," - ", VLOOKUP(exp_SILP!$B598,'DATI COMMESSE'!$A$2:$F$25,2,FALSE)," - ",VLOOKUP(exp_SILP!$B598,'DATI COMMESSE'!$A$2:$F$25,3,FALSE))</f>
        <v>GOL - 22-02-5000 - 22-12-5003</v>
      </c>
      <c r="D598" s="11" t="str">
        <f>LEFT(exp_SILP!$R598,5)</f>
        <v>09:00</v>
      </c>
      <c r="E598" s="11" t="str">
        <f>RIGHT(exp_SILP!$R598,5)</f>
        <v>10:00</v>
      </c>
      <c r="F598" s="11">
        <f>IF(exp_SILP!$AG598&gt;=60,exp_SILP!$AG598/60,exp_SILP!$AG598)</f>
        <v>1</v>
      </c>
      <c r="G598" s="11" t="str">
        <f>VLOOKUP(exp_SILP!$Y598,'DATI CM'!$A$2:$F$28,2,FALSE)</f>
        <v>MNRCLD73B46G674U</v>
      </c>
      <c r="H598" s="11" t="str">
        <f>VLOOKUP(exp_SILP!$Y598,'DATI CM'!$A$2:$F$28,3,FALSE)</f>
        <v>A011</v>
      </c>
      <c r="I598" s="11" t="str">
        <f t="shared" si="1"/>
        <v>N</v>
      </c>
      <c r="J598" s="11" t="str">
        <f>VLOOKUP(exp_SILP!$Y598,'DATI CM'!$A$2:$F$28,4,FALSE)</f>
        <v>TORINO</v>
      </c>
      <c r="K598" s="12">
        <f>VLOOKUP(exp_SILP!$B598,'DATI COMMESSE'!$A$2:$F$25,5,FALSE)</f>
        <v>39.94</v>
      </c>
      <c r="L598" s="12">
        <f>IF(exp_SILP!$B598="A4.10 - LEP E - ORIENTAMENTO SPECIALISTICO SKILL GAP ANALYSIS - GRUPPO 3P",0,VLOOKUP(exp_SILP!$Y598,'DATI CM'!$A$2:$F$28,6,FALSE))</f>
        <v>25</v>
      </c>
      <c r="M598" s="12">
        <f>IFERROR(VLOOKUP(exp_SILP!$B598,'DATI CM'!$H$2:$I$16,2,FALSE)*exp_SILP!$F598,0)</f>
        <v>0</v>
      </c>
      <c r="N598" s="11" t="str">
        <f>VLOOKUP(exp_SILP!$B598,'DATI COMMESSE'!$A$2:$F$25,4,FALSE)</f>
        <v>GOL</v>
      </c>
      <c r="O598" s="13">
        <f>VLOOKUP(exp_SILP!$B598,'DATI COMMESSE'!$A$2:$F$25,5,FALSE)*exp_SILP!$F598</f>
        <v>39.94</v>
      </c>
      <c r="P598" s="11" t="str">
        <f>IF(MID(exp_SILP!$W598,10,2)&gt;"40","F","M")</f>
        <v>F</v>
      </c>
      <c r="Q598" s="14" t="s">
        <v>1118</v>
      </c>
      <c r="R598" s="15" t="s">
        <v>203</v>
      </c>
      <c r="S598" s="15" t="s">
        <v>70</v>
      </c>
      <c r="T598" s="15" t="s">
        <v>58</v>
      </c>
      <c r="U598" s="15" t="s">
        <v>59</v>
      </c>
      <c r="V598" s="15" t="s">
        <v>1189</v>
      </c>
      <c r="W598" s="15" t="s">
        <v>1190</v>
      </c>
      <c r="X598" s="15" t="s">
        <v>1191</v>
      </c>
      <c r="Y598" s="15" t="s">
        <v>14</v>
      </c>
      <c r="Z598" s="15" t="s">
        <v>63</v>
      </c>
      <c r="AA598" s="15" t="s">
        <v>64</v>
      </c>
      <c r="AB598" s="15" t="s">
        <v>74</v>
      </c>
      <c r="AC598" s="15" t="s">
        <v>135</v>
      </c>
      <c r="AD598" s="15" t="s">
        <v>59</v>
      </c>
      <c r="AE598" s="15" t="s">
        <v>59</v>
      </c>
      <c r="AF598" s="15" t="s">
        <v>59</v>
      </c>
      <c r="AG598" s="15" t="s">
        <v>67</v>
      </c>
      <c r="AH598" s="15" t="s">
        <v>1118</v>
      </c>
      <c r="AI598" s="15" t="s">
        <v>158</v>
      </c>
      <c r="AJ598" s="15" t="str">
        <f>VLOOKUP(exp_SILP!$Y598,'DATI CM'!$A$2:$F$28,2,FALSE)</f>
        <v>MNRCLD73B46G674U</v>
      </c>
    </row>
    <row r="599" ht="15.75" hidden="1" customHeight="1">
      <c r="A599" s="17" t="str">
        <f>IFERROR(VLOOKUP(exp_SILP!$W599,exp_utenti_P!D:D,1,FALSE),"_DA INSERIRE")</f>
        <v>DRFMNG78R48Z129X</v>
      </c>
      <c r="B599" s="17" t="str">
        <f>IF(AND(exp_SILP!$S599="A.3 ORIENTAMENTO PROFESSIONALE",exp_SILP!$AD599="4.2"),"A.3 ORIENTAMENTO PROFESSIONALE (CARCERE)",
IF(AND(exp_SILP!$S599="A.3 ORIENTAMENTO PROFESSIONALE",exp_SILP!$AD599="."),"A.3 ORIENTAMENTO PROFESSIONALE (CARCERE)",
IF(AND(exp_SILP!$S599="A.4 CONSULENZA ORIENTATIVA",exp_SILP!$AD599="4.2"),"A.4 CONSULENZA ORIENTATIVA (CARCERE)",
IF(AND(exp_SILP!$S599="A.4 CONSULENZA ORIENTATIVA",exp_SILP!$AD599="."),"A.4 CONSULENZA ORIENTATIVA (CARCERE)",
IF(AND(exp_SILP!$S599="A.5 - LEP F1 - ACCOMPAGNAMENTO AL LAVORO",exp_SILP!$AD599="4.2"),"A.5 - LEP F1 - ACCOMPAGNAMENTO AL LAVORO (CARCERE)",
IF(AND(exp_SILP!$S599="A.5 - LEP F1 - ACCOMPAGNAMENTO AL LAVORO",exp_SILP!$AD599="."),"A.5 - LEP F1 - ACCOMPAGNAMENTO AL LAVORO (CARCERE)",
IF(AND(exp_SILP!$S599="A.5.2a - TUTORAGGIO TIROCINI",exp_SILP!$AD599="4.2"),"A.5.2a - TUTORAGGIO TIROCINI (CARCERE)",
exp_SILP!$S599)))))))</f>
        <v>A4.10 - LEP E - ORIENTAMENTO SPECIALISTICO SKILL GAP ANALYSIS</v>
      </c>
      <c r="C599" s="18" t="str">
        <f>CONCATENATE(VLOOKUP(exp_SILP!$B599,'DATI COMMESSE'!$A$2:$F$25,4,FALSE)," - ", VLOOKUP(exp_SILP!$B599,'DATI COMMESSE'!$A$2:$F$25,2,FALSE)," - ",VLOOKUP(exp_SILP!$B599,'DATI COMMESSE'!$A$2:$F$25,3,FALSE))</f>
        <v>GOL - 22-02-5000 - 22-12-5003</v>
      </c>
      <c r="D599" s="18" t="str">
        <f>LEFT(exp_SILP!$R599,5)</f>
        <v>09:00</v>
      </c>
      <c r="E599" s="18" t="str">
        <f>RIGHT(exp_SILP!$R599,5)</f>
        <v>10:00</v>
      </c>
      <c r="F599" s="18">
        <f>IF(exp_SILP!$AG599&gt;=60,exp_SILP!$AG599/60,exp_SILP!$AG599)</f>
        <v>1</v>
      </c>
      <c r="G599" s="18" t="str">
        <f>VLOOKUP(exp_SILP!$Y599,'DATI CM'!$A$2:$F$28,2,FALSE)</f>
        <v>PNFMRT85H50A859E</v>
      </c>
      <c r="H599" s="18" t="str">
        <f>VLOOKUP(exp_SILP!$Y599,'DATI CM'!$A$2:$F$28,3,FALSE)</f>
        <v>A011</v>
      </c>
      <c r="I599" s="18" t="str">
        <f t="shared" si="1"/>
        <v>N</v>
      </c>
      <c r="J599" s="18" t="str">
        <f>VLOOKUP(exp_SILP!$Y599,'DATI CM'!$A$2:$F$28,4,FALSE)</f>
        <v>BIELLA</v>
      </c>
      <c r="K599" s="19">
        <f>VLOOKUP(exp_SILP!$B599,'DATI COMMESSE'!$A$2:$F$25,5,FALSE)</f>
        <v>39.94</v>
      </c>
      <c r="L599" s="19">
        <f>IF(exp_SILP!$B599="A4.10 - LEP E - ORIENTAMENTO SPECIALISTICO SKILL GAP ANALYSIS - GRUPPO 3P",0,VLOOKUP(exp_SILP!$Y599,'DATI CM'!$A$2:$F$28,6,FALSE))</f>
        <v>25</v>
      </c>
      <c r="M599" s="19">
        <f>IFERROR(VLOOKUP(exp_SILP!$B599,'DATI CM'!$H$2:$I$16,2,FALSE)*exp_SILP!$F599,0)</f>
        <v>0</v>
      </c>
      <c r="N599" s="18" t="str">
        <f>VLOOKUP(exp_SILP!$B599,'DATI COMMESSE'!$A$2:$F$25,4,FALSE)</f>
        <v>GOL</v>
      </c>
      <c r="O599" s="20">
        <f>VLOOKUP(exp_SILP!$B599,'DATI COMMESSE'!$A$2:$F$25,5,FALSE)*exp_SILP!$F599</f>
        <v>39.94</v>
      </c>
      <c r="P599" s="18" t="str">
        <f>IF(MID(exp_SILP!$W599,10,2)&gt;"40","F","M")</f>
        <v>F</v>
      </c>
      <c r="Q599" s="21" t="s">
        <v>1118</v>
      </c>
      <c r="R599" s="22" t="s">
        <v>203</v>
      </c>
      <c r="S599" s="22" t="s">
        <v>70</v>
      </c>
      <c r="T599" s="22" t="s">
        <v>58</v>
      </c>
      <c r="U599" s="22" t="s">
        <v>59</v>
      </c>
      <c r="V599" s="22" t="s">
        <v>1126</v>
      </c>
      <c r="W599" s="22" t="s">
        <v>1127</v>
      </c>
      <c r="X599" s="22" t="s">
        <v>1128</v>
      </c>
      <c r="Y599" s="22" t="s">
        <v>15</v>
      </c>
      <c r="Z599" s="22" t="s">
        <v>63</v>
      </c>
      <c r="AA599" s="22" t="s">
        <v>64</v>
      </c>
      <c r="AB599" s="22" t="s">
        <v>65</v>
      </c>
      <c r="AC599" s="22" t="s">
        <v>66</v>
      </c>
      <c r="AD599" s="22" t="s">
        <v>59</v>
      </c>
      <c r="AE599" s="22" t="s">
        <v>59</v>
      </c>
      <c r="AF599" s="22" t="s">
        <v>59</v>
      </c>
      <c r="AG599" s="22" t="s">
        <v>67</v>
      </c>
      <c r="AH599" s="22" t="s">
        <v>1118</v>
      </c>
      <c r="AI599" s="22" t="s">
        <v>68</v>
      </c>
      <c r="AJ599" s="22" t="str">
        <f>VLOOKUP(exp_SILP!$Y599,'DATI CM'!$A$2:$F$28,2,FALSE)</f>
        <v>PNFMRT85H50A859E</v>
      </c>
    </row>
    <row r="600" ht="15.75" hidden="1" customHeight="1">
      <c r="A600" s="10" t="str">
        <f>IFERROR(VLOOKUP(exp_SILP!$W600,exp_utenti_P!D:D,1,FALSE),"_DA INSERIRE")</f>
        <v>NDRNMR81D60Z602C</v>
      </c>
      <c r="B600" s="10" t="str">
        <f>IF(AND(exp_SILP!$S600="A.3 ORIENTAMENTO PROFESSIONALE",exp_SILP!$AD600="4.2"),"A.3 ORIENTAMENTO PROFESSIONALE (CARCERE)",
IF(AND(exp_SILP!$S600="A.3 ORIENTAMENTO PROFESSIONALE",exp_SILP!$AD600="."),"A.3 ORIENTAMENTO PROFESSIONALE (CARCERE)",
IF(AND(exp_SILP!$S600="A.4 CONSULENZA ORIENTATIVA",exp_SILP!$AD600="4.2"),"A.4 CONSULENZA ORIENTATIVA (CARCERE)",
IF(AND(exp_SILP!$S600="A.4 CONSULENZA ORIENTATIVA",exp_SILP!$AD600="."),"A.4 CONSULENZA ORIENTATIVA (CARCERE)",
IF(AND(exp_SILP!$S600="A.5 - LEP F1 - ACCOMPAGNAMENTO AL LAVORO",exp_SILP!$AD600="4.2"),"A.5 - LEP F1 - ACCOMPAGNAMENTO AL LAVORO (CARCERE)",
IF(AND(exp_SILP!$S600="A.5 - LEP F1 - ACCOMPAGNAMENTO AL LAVORO",exp_SILP!$AD600="."),"A.5 - LEP F1 - ACCOMPAGNAMENTO AL LAVORO (CARCERE)",
IF(AND(exp_SILP!$S600="A.5.2a - TUTORAGGIO TIROCINI",exp_SILP!$AD600="4.2"),"A.5.2a - TUTORAGGIO TIROCINI (CARCERE)",
exp_SILP!$S600)))))))</f>
        <v>A4.10 - LEP E - ORIENTAMENTO SPECIALISTICO SKILL GAP ANALYSIS</v>
      </c>
      <c r="C600" s="11" t="str">
        <f>CONCATENATE(VLOOKUP(exp_SILP!$B600,'DATI COMMESSE'!$A$2:$F$25,4,FALSE)," - ", VLOOKUP(exp_SILP!$B600,'DATI COMMESSE'!$A$2:$F$25,2,FALSE)," - ",VLOOKUP(exp_SILP!$B600,'DATI COMMESSE'!$A$2:$F$25,3,FALSE))</f>
        <v>GOL - 22-02-5000 - 22-12-5003</v>
      </c>
      <c r="D600" s="11" t="str">
        <f>LEFT(exp_SILP!$R600,5)</f>
        <v>09:30</v>
      </c>
      <c r="E600" s="11" t="str">
        <f>RIGHT(exp_SILP!$R600,5)</f>
        <v>11:30</v>
      </c>
      <c r="F600" s="11">
        <f>IF(exp_SILP!$AG600&gt;=60,exp_SILP!$AG600/60,exp_SILP!$AG600)</f>
        <v>2</v>
      </c>
      <c r="G600" s="11" t="str">
        <f>VLOOKUP(exp_SILP!$Y600,'DATI CM'!$A$2:$F$28,2,FALSE)</f>
        <v>TRZCST69B41F952V</v>
      </c>
      <c r="H600" s="11" t="str">
        <f>VLOOKUP(exp_SILP!$Y600,'DATI CM'!$A$2:$F$28,3,FALSE)</f>
        <v/>
      </c>
      <c r="I600" s="11" t="str">
        <f t="shared" si="1"/>
        <v>N</v>
      </c>
      <c r="J600" s="11" t="str">
        <f>VLOOKUP(exp_SILP!$Y600,'DATI CM'!$A$2:$F$28,4,FALSE)</f>
        <v/>
      </c>
      <c r="K600" s="12">
        <f>VLOOKUP(exp_SILP!$B600,'DATI COMMESSE'!$A$2:$F$25,5,FALSE)</f>
        <v>39.94</v>
      </c>
      <c r="L600" s="12" t="str">
        <f>IF(exp_SILP!$B600="A4.10 - LEP E - ORIENTAMENTO SPECIALISTICO SKILL GAP ANALYSIS - GRUPPO 3P",0,VLOOKUP(exp_SILP!$Y600,'DATI CM'!$A$2:$F$28,6,FALSE))</f>
        <v/>
      </c>
      <c r="M600" s="12">
        <f>IFERROR(VLOOKUP(exp_SILP!$B600,'DATI CM'!$H$2:$I$16,2,FALSE)*exp_SILP!$F600,0)</f>
        <v>0</v>
      </c>
      <c r="N600" s="11" t="str">
        <f>VLOOKUP(exp_SILP!$B600,'DATI COMMESSE'!$A$2:$F$25,4,FALSE)</f>
        <v>GOL</v>
      </c>
      <c r="O600" s="13">
        <f>VLOOKUP(exp_SILP!$B600,'DATI COMMESSE'!$A$2:$F$25,5,FALSE)*exp_SILP!$F600</f>
        <v>79.88</v>
      </c>
      <c r="P600" s="11" t="str">
        <f>IF(MID(exp_SILP!$W600,10,2)&gt;"40","F","M")</f>
        <v>F</v>
      </c>
      <c r="Q600" s="14" t="s">
        <v>1118</v>
      </c>
      <c r="R600" s="15" t="s">
        <v>78</v>
      </c>
      <c r="S600" s="15" t="s">
        <v>70</v>
      </c>
      <c r="T600" s="15" t="s">
        <v>58</v>
      </c>
      <c r="U600" s="15" t="s">
        <v>59</v>
      </c>
      <c r="V600" s="15" t="s">
        <v>1192</v>
      </c>
      <c r="W600" s="15" t="s">
        <v>1193</v>
      </c>
      <c r="X600" s="15" t="s">
        <v>1194</v>
      </c>
      <c r="Y600" s="15" t="s">
        <v>18</v>
      </c>
      <c r="Z600" s="15" t="s">
        <v>63</v>
      </c>
      <c r="AA600" s="15" t="s">
        <v>64</v>
      </c>
      <c r="AB600" s="15" t="s">
        <v>65</v>
      </c>
      <c r="AC600" s="15" t="s">
        <v>82</v>
      </c>
      <c r="AD600" s="15" t="s">
        <v>59</v>
      </c>
      <c r="AE600" s="15" t="s">
        <v>59</v>
      </c>
      <c r="AF600" s="15" t="s">
        <v>59</v>
      </c>
      <c r="AG600" s="15" t="s">
        <v>76</v>
      </c>
      <c r="AH600" s="15" t="s">
        <v>1118</v>
      </c>
      <c r="AI600" s="15" t="s">
        <v>83</v>
      </c>
      <c r="AJ600" s="15" t="str">
        <f>VLOOKUP(exp_SILP!$Y600,'DATI CM'!$A$2:$F$28,2,FALSE)</f>
        <v>TRZCST69B41F952V</v>
      </c>
    </row>
    <row r="601" ht="15.75" customHeight="1">
      <c r="A601" s="17" t="str">
        <f>IFERROR(VLOOKUP(exp_SILP!$W601,exp_utenti_P!D:D,1,FALSE),"_DA INSERIRE")</f>
        <v>NRDMNN78L68H926G</v>
      </c>
      <c r="B601" s="17" t="str">
        <f>IF(AND(exp_SILP!$S601="A.3 ORIENTAMENTO PROFESSIONALE",exp_SILP!$AD601="4.2"),"A.3 ORIENTAMENTO PROFESSIONALE (CARCERE)",
IF(AND(exp_SILP!$S601="A.3 ORIENTAMENTO PROFESSIONALE",exp_SILP!$AD601="."),"A.3 ORIENTAMENTO PROFESSIONALE (CARCERE)",
IF(AND(exp_SILP!$S601="A.4 CONSULENZA ORIENTATIVA",exp_SILP!$AD601="4.2"),"A.4 CONSULENZA ORIENTATIVA (CARCERE)",
IF(AND(exp_SILP!$S601="A.4 CONSULENZA ORIENTATIVA",exp_SILP!$AD601="."),"A.4 CONSULENZA ORIENTATIVA (CARCERE)",
IF(AND(exp_SILP!$S601="A.5 - LEP F1 - ACCOMPAGNAMENTO AL LAVORO",exp_SILP!$AD601="4.2"),"A.5 - LEP F1 - ACCOMPAGNAMENTO AL LAVORO (CARCERE)",
IF(AND(exp_SILP!$S601="A.5 - LEP F1 - ACCOMPAGNAMENTO AL LAVORO",exp_SILP!$AD601="."),"A.5 - LEP F1 - ACCOMPAGNAMENTO AL LAVORO (CARCERE)",
IF(AND(exp_SILP!$S601="A.5.2a - TUTORAGGIO TIROCINI",exp_SILP!$AD601="4.2"),"A.5.2a - TUTORAGGIO TIROCINI (CARCERE)",
exp_SILP!$S601)))))))</f>
        <v>A4.10 - LEP E - ORIENTAMENTO SPECIALISTICO SKILL GAP ANALYSIS</v>
      </c>
      <c r="C601" s="18" t="str">
        <f>CONCATENATE(VLOOKUP(exp_SILP!$B601,'DATI COMMESSE'!$A$2:$F$25,4,FALSE)," - ", VLOOKUP(exp_SILP!$B601,'DATI COMMESSE'!$A$2:$F$25,2,FALSE)," - ",VLOOKUP(exp_SILP!$B601,'DATI COMMESSE'!$A$2:$F$25,3,FALSE))</f>
        <v>GOL - 22-02-5000 - 22-12-5003</v>
      </c>
      <c r="D601" s="18" t="str">
        <f>LEFT(exp_SILP!$R601,5)</f>
        <v>10:00</v>
      </c>
      <c r="E601" s="18" t="str">
        <f>RIGHT(exp_SILP!$R601,5)</f>
        <v>14:00</v>
      </c>
      <c r="F601" s="18">
        <f>IF(exp_SILP!$AG601&gt;=60,exp_SILP!$AG601/60,exp_SILP!$AG601)</f>
        <v>4</v>
      </c>
      <c r="G601" s="18" t="str">
        <f>VLOOKUP(exp_SILP!$Y601,'DATI CM'!$A$2:$F$28,2,FALSE)</f>
        <v>MNRCLD73B46G674U</v>
      </c>
      <c r="H601" s="18" t="str">
        <f>VLOOKUP(exp_SILP!$Y601,'DATI CM'!$A$2:$F$28,3,FALSE)</f>
        <v>A011</v>
      </c>
      <c r="I601" s="18" t="str">
        <f t="shared" si="1"/>
        <v>N</v>
      </c>
      <c r="J601" s="18" t="str">
        <f>VLOOKUP(exp_SILP!$Y601,'DATI CM'!$A$2:$F$28,4,FALSE)</f>
        <v>TORINO</v>
      </c>
      <c r="K601" s="19">
        <f>VLOOKUP(exp_SILP!$B601,'DATI COMMESSE'!$A$2:$F$25,5,FALSE)</f>
        <v>39.94</v>
      </c>
      <c r="L601" s="19">
        <f>IF(exp_SILP!$B601="A4.10 - LEP E - ORIENTAMENTO SPECIALISTICO SKILL GAP ANALYSIS - GRUPPO 3P",0,VLOOKUP(exp_SILP!$Y601,'DATI CM'!$A$2:$F$28,6,FALSE))</f>
        <v>25</v>
      </c>
      <c r="M601" s="19">
        <f>IFERROR(VLOOKUP(exp_SILP!$B601,'DATI CM'!$H$2:$I$16,2,FALSE)*exp_SILP!$F601,0)</f>
        <v>0</v>
      </c>
      <c r="N601" s="18" t="str">
        <f>VLOOKUP(exp_SILP!$B601,'DATI COMMESSE'!$A$2:$F$25,4,FALSE)</f>
        <v>GOL</v>
      </c>
      <c r="O601" s="20">
        <f>VLOOKUP(exp_SILP!$B601,'DATI COMMESSE'!$A$2:$F$25,5,FALSE)*exp_SILP!$F601</f>
        <v>159.76</v>
      </c>
      <c r="P601" s="18" t="str">
        <f>IF(MID(exp_SILP!$W601,10,2)&gt;"40","F","M")</f>
        <v>F</v>
      </c>
      <c r="Q601" s="21" t="s">
        <v>1118</v>
      </c>
      <c r="R601" s="22" t="s">
        <v>523</v>
      </c>
      <c r="S601" s="22" t="s">
        <v>70</v>
      </c>
      <c r="T601" s="22" t="s">
        <v>58</v>
      </c>
      <c r="U601" s="22" t="s">
        <v>59</v>
      </c>
      <c r="V601" s="22" t="s">
        <v>1195</v>
      </c>
      <c r="W601" s="22" t="s">
        <v>1196</v>
      </c>
      <c r="X601" s="22" t="s">
        <v>1197</v>
      </c>
      <c r="Y601" s="22" t="s">
        <v>14</v>
      </c>
      <c r="Z601" s="22" t="s">
        <v>63</v>
      </c>
      <c r="AA601" s="22" t="s">
        <v>64</v>
      </c>
      <c r="AB601" s="22" t="s">
        <v>74</v>
      </c>
      <c r="AC601" s="22" t="s">
        <v>135</v>
      </c>
      <c r="AD601" s="22" t="s">
        <v>59</v>
      </c>
      <c r="AE601" s="22" t="s">
        <v>59</v>
      </c>
      <c r="AF601" s="22" t="s">
        <v>59</v>
      </c>
      <c r="AG601" s="22" t="s">
        <v>136</v>
      </c>
      <c r="AH601" s="22" t="s">
        <v>1177</v>
      </c>
      <c r="AI601" s="22" t="s">
        <v>158</v>
      </c>
      <c r="AJ601" s="22" t="str">
        <f>VLOOKUP(exp_SILP!$Y601,'DATI CM'!$A$2:$F$28,2,FALSE)</f>
        <v>MNRCLD73B46G674U</v>
      </c>
    </row>
    <row r="602" ht="15.75" customHeight="1">
      <c r="A602" s="10" t="str">
        <f>IFERROR(VLOOKUP(exp_SILP!$W602,exp_utenti_P!D:D,1,FALSE),"_DA INSERIRE")</f>
        <v>SRRNDR93L11L219L</v>
      </c>
      <c r="B602" s="10" t="str">
        <f>IF(AND(exp_SILP!$S602="A.3 ORIENTAMENTO PROFESSIONALE",exp_SILP!$AD602="4.2"),"A.3 ORIENTAMENTO PROFESSIONALE (CARCERE)",
IF(AND(exp_SILP!$S602="A.3 ORIENTAMENTO PROFESSIONALE",exp_SILP!$AD602="."),"A.3 ORIENTAMENTO PROFESSIONALE (CARCERE)",
IF(AND(exp_SILP!$S602="A.4 CONSULENZA ORIENTATIVA",exp_SILP!$AD602="4.2"),"A.4 CONSULENZA ORIENTATIVA (CARCERE)",
IF(AND(exp_SILP!$S602="A.4 CONSULENZA ORIENTATIVA",exp_SILP!$AD602="."),"A.4 CONSULENZA ORIENTATIVA (CARCERE)",
IF(AND(exp_SILP!$S602="A.5 - LEP F1 - ACCOMPAGNAMENTO AL LAVORO",exp_SILP!$AD602="4.2"),"A.5 - LEP F1 - ACCOMPAGNAMENTO AL LAVORO (CARCERE)",
IF(AND(exp_SILP!$S602="A.5 - LEP F1 - ACCOMPAGNAMENTO AL LAVORO",exp_SILP!$AD602="."),"A.5 - LEP F1 - ACCOMPAGNAMENTO AL LAVORO (CARCERE)",
IF(AND(exp_SILP!$S602="A.5.2a - TUTORAGGIO TIROCINI",exp_SILP!$AD602="4.2"),"A.5.2a - TUTORAGGIO TIROCINI (CARCERE)",
exp_SILP!$S602)))))))</f>
        <v>A4.10 - LEP E - ORIENTAMENTO SPECIALISTICO SKILL GAP ANALYSIS</v>
      </c>
      <c r="C602" s="11" t="str">
        <f>CONCATENATE(VLOOKUP(exp_SILP!$B602,'DATI COMMESSE'!$A$2:$F$25,4,FALSE)," - ", VLOOKUP(exp_SILP!$B602,'DATI COMMESSE'!$A$2:$F$25,2,FALSE)," - ",VLOOKUP(exp_SILP!$B602,'DATI COMMESSE'!$A$2:$F$25,3,FALSE))</f>
        <v>GOL - 22-02-5000 - 22-12-5003</v>
      </c>
      <c r="D602" s="11" t="str">
        <f>LEFT(exp_SILP!$R602,5)</f>
        <v>09:00</v>
      </c>
      <c r="E602" s="11" t="str">
        <f>RIGHT(exp_SILP!$R602,5)</f>
        <v>11:00</v>
      </c>
      <c r="F602" s="11">
        <f>IF(exp_SILP!$AG602&gt;=60,exp_SILP!$AG602/60,exp_SILP!$AG602)</f>
        <v>2</v>
      </c>
      <c r="G602" s="11" t="str">
        <f>VLOOKUP(exp_SILP!$Y602,'DATI CM'!$A$2:$F$28,2,FALSE)</f>
        <v>FLCSRN79S42L219X</v>
      </c>
      <c r="H602" s="11" t="str">
        <f>VLOOKUP(exp_SILP!$Y602,'DATI CM'!$A$2:$F$28,3,FALSE)</f>
        <v>A011</v>
      </c>
      <c r="I602" s="11" t="str">
        <f t="shared" si="1"/>
        <v>N</v>
      </c>
      <c r="J602" s="11" t="str">
        <f>VLOOKUP(exp_SILP!$Y602,'DATI CM'!$A$2:$F$28,4,FALSE)</f>
        <v>TORINO</v>
      </c>
      <c r="K602" s="12">
        <f>VLOOKUP(exp_SILP!$B602,'DATI COMMESSE'!$A$2:$F$25,5,FALSE)</f>
        <v>39.94</v>
      </c>
      <c r="L602" s="12">
        <f>IF(exp_SILP!$B602="A4.10 - LEP E - ORIENTAMENTO SPECIALISTICO SKILL GAP ANALYSIS - GRUPPO 3P",0,VLOOKUP(exp_SILP!$Y602,'DATI CM'!$A$2:$F$28,6,FALSE))</f>
        <v>25</v>
      </c>
      <c r="M602" s="12">
        <f>IFERROR(VLOOKUP(exp_SILP!$B602,'DATI CM'!$H$2:$I$16,2,FALSE)*exp_SILP!$F602,0)</f>
        <v>0</v>
      </c>
      <c r="N602" s="11" t="str">
        <f>VLOOKUP(exp_SILP!$B602,'DATI COMMESSE'!$A$2:$F$25,4,FALSE)</f>
        <v>GOL</v>
      </c>
      <c r="O602" s="13">
        <f>VLOOKUP(exp_SILP!$B602,'DATI COMMESSE'!$A$2:$F$25,5,FALSE)*exp_SILP!$F602</f>
        <v>79.88</v>
      </c>
      <c r="P602" s="11" t="str">
        <f>IF(MID(exp_SILP!$W602,10,2)&gt;"40","F","M")</f>
        <v>M</v>
      </c>
      <c r="Q602" s="14" t="s">
        <v>1118</v>
      </c>
      <c r="R602" s="15" t="s">
        <v>223</v>
      </c>
      <c r="S602" s="15" t="s">
        <v>70</v>
      </c>
      <c r="T602" s="15" t="s">
        <v>58</v>
      </c>
      <c r="U602" s="15" t="s">
        <v>59</v>
      </c>
      <c r="V602" s="15" t="s">
        <v>943</v>
      </c>
      <c r="W602" s="15" t="s">
        <v>944</v>
      </c>
      <c r="X602" s="15" t="s">
        <v>945</v>
      </c>
      <c r="Y602" s="15" t="s">
        <v>10</v>
      </c>
      <c r="Z602" s="15" t="s">
        <v>63</v>
      </c>
      <c r="AA602" s="15" t="s">
        <v>64</v>
      </c>
      <c r="AB602" s="15" t="s">
        <v>74</v>
      </c>
      <c r="AC602" s="15" t="s">
        <v>75</v>
      </c>
      <c r="AD602" s="15" t="s">
        <v>59</v>
      </c>
      <c r="AE602" s="15" t="s">
        <v>59</v>
      </c>
      <c r="AF602" s="15" t="s">
        <v>59</v>
      </c>
      <c r="AG602" s="15" t="s">
        <v>76</v>
      </c>
      <c r="AH602" s="15" t="s">
        <v>1118</v>
      </c>
      <c r="AI602" s="15" t="s">
        <v>77</v>
      </c>
      <c r="AJ602" s="15" t="str">
        <f>VLOOKUP(exp_SILP!$Y602,'DATI CM'!$A$2:$F$28,2,FALSE)</f>
        <v>FLCSRN79S42L219X</v>
      </c>
    </row>
    <row r="603" ht="15.75" hidden="1" customHeight="1">
      <c r="A603" s="17" t="str">
        <f>IFERROR(VLOOKUP(exp_SILP!$W603,exp_utenti_P!D:D,1,FALSE),"_DA INSERIRE")</f>
        <v>STPPRC87E03D938R</v>
      </c>
      <c r="B603" s="17" t="str">
        <f>IF(AND(exp_SILP!$S603="A.3 ORIENTAMENTO PROFESSIONALE",exp_SILP!$AD603="4.2"),"A.3 ORIENTAMENTO PROFESSIONALE (CARCERE)",
IF(AND(exp_SILP!$S603="A.3 ORIENTAMENTO PROFESSIONALE",exp_SILP!$AD603="."),"A.3 ORIENTAMENTO PROFESSIONALE (CARCERE)",
IF(AND(exp_SILP!$S603="A.4 CONSULENZA ORIENTATIVA",exp_SILP!$AD603="4.2"),"A.4 CONSULENZA ORIENTATIVA (CARCERE)",
IF(AND(exp_SILP!$S603="A.4 CONSULENZA ORIENTATIVA",exp_SILP!$AD603="."),"A.4 CONSULENZA ORIENTATIVA (CARCERE)",
IF(AND(exp_SILP!$S603="A.5 - LEP F1 - ACCOMPAGNAMENTO AL LAVORO",exp_SILP!$AD603="4.2"),"A.5 - LEP F1 - ACCOMPAGNAMENTO AL LAVORO (CARCERE)",
IF(AND(exp_SILP!$S603="A.5 - LEP F1 - ACCOMPAGNAMENTO AL LAVORO",exp_SILP!$AD603="."),"A.5 - LEP F1 - ACCOMPAGNAMENTO AL LAVORO (CARCERE)",
IF(AND(exp_SILP!$S603="A.5.2a - TUTORAGGIO TIROCINI",exp_SILP!$AD603="4.2"),"A.5.2a - TUTORAGGIO TIROCINI (CARCERE)",
exp_SILP!$S603)))))))</f>
        <v>A4.10 - LEP E - ORIENTAMENTO SPECIALISTICO SKILL GAP ANALYSIS</v>
      </c>
      <c r="C603" s="18" t="str">
        <f>CONCATENATE(VLOOKUP(exp_SILP!$B603,'DATI COMMESSE'!$A$2:$F$25,4,FALSE)," - ", VLOOKUP(exp_SILP!$B603,'DATI COMMESSE'!$A$2:$F$25,2,FALSE)," - ",VLOOKUP(exp_SILP!$B603,'DATI COMMESSE'!$A$2:$F$25,3,FALSE))</f>
        <v>GOL - 22-02-5000 - 22-12-5003</v>
      </c>
      <c r="D603" s="18" t="str">
        <f>LEFT(exp_SILP!$R603,5)</f>
        <v>10:00</v>
      </c>
      <c r="E603" s="18" t="str">
        <f>RIGHT(exp_SILP!$R603,5)</f>
        <v>13:00</v>
      </c>
      <c r="F603" s="18">
        <f>IF(exp_SILP!$AG603&gt;=60,exp_SILP!$AG603/60,exp_SILP!$AG603)</f>
        <v>3</v>
      </c>
      <c r="G603" s="18" t="str">
        <f>VLOOKUP(exp_SILP!$Y603,'DATI CM'!$A$2:$F$28,2,FALSE)</f>
        <v>PNFMRT85H50A859E</v>
      </c>
      <c r="H603" s="18" t="str">
        <f>VLOOKUP(exp_SILP!$Y603,'DATI CM'!$A$2:$F$28,3,FALSE)</f>
        <v>A011</v>
      </c>
      <c r="I603" s="18" t="str">
        <f t="shared" si="1"/>
        <v>N</v>
      </c>
      <c r="J603" s="18" t="str">
        <f>VLOOKUP(exp_SILP!$Y603,'DATI CM'!$A$2:$F$28,4,FALSE)</f>
        <v>BIELLA</v>
      </c>
      <c r="K603" s="19">
        <f>VLOOKUP(exp_SILP!$B603,'DATI COMMESSE'!$A$2:$F$25,5,FALSE)</f>
        <v>39.94</v>
      </c>
      <c r="L603" s="19">
        <f>IF(exp_SILP!$B603="A4.10 - LEP E - ORIENTAMENTO SPECIALISTICO SKILL GAP ANALYSIS - GRUPPO 3P",0,VLOOKUP(exp_SILP!$Y603,'DATI CM'!$A$2:$F$28,6,FALSE))</f>
        <v>25</v>
      </c>
      <c r="M603" s="19">
        <f>IFERROR(VLOOKUP(exp_SILP!$B603,'DATI CM'!$H$2:$I$16,2,FALSE)*exp_SILP!$F603,0)</f>
        <v>0</v>
      </c>
      <c r="N603" s="18" t="str">
        <f>VLOOKUP(exp_SILP!$B603,'DATI COMMESSE'!$A$2:$F$25,4,FALSE)</f>
        <v>GOL</v>
      </c>
      <c r="O603" s="20">
        <f>VLOOKUP(exp_SILP!$B603,'DATI COMMESSE'!$A$2:$F$25,5,FALSE)*exp_SILP!$F603</f>
        <v>119.82</v>
      </c>
      <c r="P603" s="18" t="str">
        <f>IF(MID(exp_SILP!$W603,10,2)&gt;"40","F","M")</f>
        <v>M</v>
      </c>
      <c r="Q603" s="21" t="s">
        <v>1118</v>
      </c>
      <c r="R603" s="22" t="s">
        <v>164</v>
      </c>
      <c r="S603" s="22" t="s">
        <v>70</v>
      </c>
      <c r="T603" s="22" t="s">
        <v>58</v>
      </c>
      <c r="U603" s="22" t="s">
        <v>59</v>
      </c>
      <c r="V603" s="22" t="s">
        <v>912</v>
      </c>
      <c r="W603" s="22" t="s">
        <v>913</v>
      </c>
      <c r="X603" s="22" t="s">
        <v>914</v>
      </c>
      <c r="Y603" s="22" t="s">
        <v>15</v>
      </c>
      <c r="Z603" s="22" t="s">
        <v>63</v>
      </c>
      <c r="AA603" s="22" t="s">
        <v>64</v>
      </c>
      <c r="AB603" s="22" t="s">
        <v>65</v>
      </c>
      <c r="AC603" s="22" t="s">
        <v>66</v>
      </c>
      <c r="AD603" s="22" t="s">
        <v>59</v>
      </c>
      <c r="AE603" s="22" t="s">
        <v>59</v>
      </c>
      <c r="AF603" s="22" t="s">
        <v>59</v>
      </c>
      <c r="AG603" s="22" t="s">
        <v>101</v>
      </c>
      <c r="AH603" s="22" t="s">
        <v>1118</v>
      </c>
      <c r="AI603" s="22" t="s">
        <v>68</v>
      </c>
      <c r="AJ603" s="22" t="str">
        <f>VLOOKUP(exp_SILP!$Y603,'DATI CM'!$A$2:$F$28,2,FALSE)</f>
        <v>PNFMRT85H50A859E</v>
      </c>
    </row>
    <row r="604" ht="15.75" customHeight="1">
      <c r="A604" s="10" t="str">
        <f>IFERROR(VLOOKUP(exp_SILP!$W604,exp_utenti_P!D:D,1,FALSE),"_DA INSERIRE")</f>
        <v>MNCNRC73M27L219Y</v>
      </c>
      <c r="B604" s="10" t="str">
        <f>IF(AND(exp_SILP!$S604="A.3 ORIENTAMENTO PROFESSIONALE",exp_SILP!$AD604="4.2"),"A.3 ORIENTAMENTO PROFESSIONALE (CARCERE)",
IF(AND(exp_SILP!$S604="A.3 ORIENTAMENTO PROFESSIONALE",exp_SILP!$AD604="."),"A.3 ORIENTAMENTO PROFESSIONALE (CARCERE)",
IF(AND(exp_SILP!$S604="A.4 CONSULENZA ORIENTATIVA",exp_SILP!$AD604="4.2"),"A.4 CONSULENZA ORIENTATIVA (CARCERE)",
IF(AND(exp_SILP!$S604="A.4 CONSULENZA ORIENTATIVA",exp_SILP!$AD604="."),"A.4 CONSULENZA ORIENTATIVA (CARCERE)",
IF(AND(exp_SILP!$S604="A.5 - LEP F1 - ACCOMPAGNAMENTO AL LAVORO",exp_SILP!$AD604="4.2"),"A.5 - LEP F1 - ACCOMPAGNAMENTO AL LAVORO (CARCERE)",
IF(AND(exp_SILP!$S604="A.5 - LEP F1 - ACCOMPAGNAMENTO AL LAVORO",exp_SILP!$AD604="."),"A.5 - LEP F1 - ACCOMPAGNAMENTO AL LAVORO (CARCERE)",
IF(AND(exp_SILP!$S604="A.5.2a - TUTORAGGIO TIROCINI",exp_SILP!$AD604="4.2"),"A.5.2a - TUTORAGGIO TIROCINI (CARCERE)",
exp_SILP!$S604)))))))</f>
        <v>A.3 ORIENTAMENTO PROFESSIONALE</v>
      </c>
      <c r="C604" s="11" t="str">
        <f>CONCATENATE(VLOOKUP(exp_SILP!$B604,'DATI COMMESSE'!$A$2:$F$25,4,FALSE)," - ", VLOOKUP(exp_SILP!$B604,'DATI COMMESSE'!$A$2:$F$25,2,FALSE)," - ",VLOOKUP(exp_SILP!$B604,'DATI COMMESSE'!$A$2:$F$25,3,FALSE))</f>
        <v>FRD - 22-02-5000 - 22-12-5002</v>
      </c>
      <c r="D604" s="11" t="str">
        <f>LEFT(exp_SILP!$R604,5)</f>
        <v>14:00</v>
      </c>
      <c r="E604" s="11" t="str">
        <f>RIGHT(exp_SILP!$R604,5)</f>
        <v>16:00</v>
      </c>
      <c r="F604" s="11">
        <f>IF(exp_SILP!$AG604&gt;=60,exp_SILP!$AG604/60,exp_SILP!$AG604)</f>
        <v>2</v>
      </c>
      <c r="G604" s="11" t="str">
        <f>VLOOKUP(exp_SILP!$Y604,'DATI CM'!$A$2:$F$28,2,FALSE)</f>
        <v>MNRCLD73B46G674U</v>
      </c>
      <c r="H604" s="11" t="str">
        <f>VLOOKUP(exp_SILP!$Y604,'DATI CM'!$A$2:$F$28,3,FALSE)</f>
        <v>A011</v>
      </c>
      <c r="I604" s="11" t="str">
        <f t="shared" si="1"/>
        <v>N</v>
      </c>
      <c r="J604" s="11" t="str">
        <f>VLOOKUP(exp_SILP!$Y604,'DATI CM'!$A$2:$F$28,4,FALSE)</f>
        <v>TORINO</v>
      </c>
      <c r="K604" s="12">
        <f>VLOOKUP(exp_SILP!$B604,'DATI COMMESSE'!$A$2:$F$25,5,FALSE)</f>
        <v>34</v>
      </c>
      <c r="L604" s="12">
        <f>IF(exp_SILP!$B604="A4.10 - LEP E - ORIENTAMENTO SPECIALISTICO SKILL GAP ANALYSIS - GRUPPO 3P",0,VLOOKUP(exp_SILP!$Y604,'DATI CM'!$A$2:$F$28,6,FALSE))</f>
        <v>25</v>
      </c>
      <c r="M604" s="12">
        <f>IFERROR(VLOOKUP(exp_SILP!$B604,'DATI CM'!$H$2:$I$16,2,FALSE)*exp_SILP!$F604,0)</f>
        <v>0</v>
      </c>
      <c r="N604" s="11" t="str">
        <f>VLOOKUP(exp_SILP!$B604,'DATI COMMESSE'!$A$2:$F$25,4,FALSE)</f>
        <v>FRD</v>
      </c>
      <c r="O604" s="13">
        <f>VLOOKUP(exp_SILP!$B604,'DATI COMMESSE'!$A$2:$F$25,5,FALSE)*exp_SILP!$F604</f>
        <v>68</v>
      </c>
      <c r="P604" s="11" t="str">
        <f>IF(MID(exp_SILP!$W604,10,2)&gt;"40","F","M")</f>
        <v>M</v>
      </c>
      <c r="Q604" s="27" t="s">
        <v>418</v>
      </c>
      <c r="R604" s="15" t="s">
        <v>69</v>
      </c>
      <c r="S604" s="15" t="s">
        <v>423</v>
      </c>
      <c r="T604" s="15" t="s">
        <v>58</v>
      </c>
      <c r="U604" s="15" t="s">
        <v>59</v>
      </c>
      <c r="V604" s="15" t="s">
        <v>1198</v>
      </c>
      <c r="W604" s="15" t="s">
        <v>1199</v>
      </c>
      <c r="X604" s="15" t="s">
        <v>1200</v>
      </c>
      <c r="Y604" s="15" t="s">
        <v>14</v>
      </c>
      <c r="Z604" s="15" t="s">
        <v>63</v>
      </c>
      <c r="AA604" s="15" t="s">
        <v>64</v>
      </c>
      <c r="AB604" s="15" t="s">
        <v>74</v>
      </c>
      <c r="AC604" s="15" t="s">
        <v>135</v>
      </c>
      <c r="AD604" s="15" t="s">
        <v>59</v>
      </c>
      <c r="AE604" s="15" t="s">
        <v>59</v>
      </c>
      <c r="AF604" s="15" t="s">
        <v>59</v>
      </c>
      <c r="AG604" s="28" t="s">
        <v>76</v>
      </c>
      <c r="AH604" s="15" t="s">
        <v>418</v>
      </c>
      <c r="AI604" s="15" t="s">
        <v>158</v>
      </c>
      <c r="AJ604" s="15" t="str">
        <f>VLOOKUP(exp_SILP!$Y604,'DATI CM'!$A$2:$F$28,2,FALSE)</f>
        <v>MNRCLD73B46G674U</v>
      </c>
    </row>
    <row r="605" ht="15.75" customHeight="1">
      <c r="A605" s="17" t="str">
        <f>IFERROR(VLOOKUP(exp_SILP!$W605,exp_utenti_P!D:D,1,FALSE),"_DA INSERIRE")</f>
        <v>GBKHTR91P30Z335D</v>
      </c>
      <c r="B605" s="17" t="str">
        <f>IF(AND(exp_SILP!$S605="A.3 ORIENTAMENTO PROFESSIONALE",exp_SILP!$AD605="4.2"),"A.3 ORIENTAMENTO PROFESSIONALE (CARCERE)",
IF(AND(exp_SILP!$S605="A.3 ORIENTAMENTO PROFESSIONALE",exp_SILP!$AD605="."),"A.3 ORIENTAMENTO PROFESSIONALE (CARCERE)",
IF(AND(exp_SILP!$S605="A.4 CONSULENZA ORIENTATIVA",exp_SILP!$AD605="4.2"),"A.4 CONSULENZA ORIENTATIVA (CARCERE)",
IF(AND(exp_SILP!$S605="A.4 CONSULENZA ORIENTATIVA",exp_SILP!$AD605="."),"A.4 CONSULENZA ORIENTATIVA (CARCERE)",
IF(AND(exp_SILP!$S605="A.5 - LEP F1 - ACCOMPAGNAMENTO AL LAVORO",exp_SILP!$AD605="4.2"),"A.5 - LEP F1 - ACCOMPAGNAMENTO AL LAVORO (CARCERE)",
IF(AND(exp_SILP!$S605="A.5 - LEP F1 - ACCOMPAGNAMENTO AL LAVORO",exp_SILP!$AD605="."),"A.5 - LEP F1 - ACCOMPAGNAMENTO AL LAVORO (CARCERE)",
IF(AND(exp_SILP!$S605="A.5.2a - TUTORAGGIO TIROCINI",exp_SILP!$AD605="4.2"),"A.5.2a - TUTORAGGIO TIROCINI (CARCERE)",
exp_SILP!$S605)))))))</f>
        <v>A.5 - LEP F1 - ACCOMPAGNAMENTO AL LAVORO</v>
      </c>
      <c r="C605" s="18" t="str">
        <f>CONCATENATE(VLOOKUP(exp_SILP!$B605,'DATI COMMESSE'!$A$2:$F$25,4,FALSE)," - ", VLOOKUP(exp_SILP!$B605,'DATI COMMESSE'!$A$2:$F$25,2,FALSE)," - ",VLOOKUP(exp_SILP!$B605,'DATI COMMESSE'!$A$2:$F$25,3,FALSE))</f>
        <v>GOL - 22-02-5000 - 22-12-5003</v>
      </c>
      <c r="D605" s="18" t="str">
        <f>LEFT(exp_SILP!$R605,5)</f>
        <v>09:00</v>
      </c>
      <c r="E605" s="18" t="str">
        <f>RIGHT(exp_SILP!$R605,5)</f>
        <v>11:00</v>
      </c>
      <c r="F605" s="18">
        <f>IF(exp_SILP!$AG605&gt;=60,exp_SILP!$AG605/60,exp_SILP!$AG605)</f>
        <v>2</v>
      </c>
      <c r="G605" s="18" t="str">
        <f>VLOOKUP(exp_SILP!$Y605,'DATI CM'!$A$2:$F$28,2,FALSE)</f>
        <v>MNRCLD73B46G674U</v>
      </c>
      <c r="H605" s="18" t="str">
        <f>VLOOKUP(exp_SILP!$Y605,'DATI CM'!$A$2:$F$28,3,FALSE)</f>
        <v>A011</v>
      </c>
      <c r="I605" s="18" t="str">
        <f t="shared" si="1"/>
        <v>N</v>
      </c>
      <c r="J605" s="18" t="str">
        <f>VLOOKUP(exp_SILP!$Y605,'DATI CM'!$A$2:$F$28,4,FALSE)</f>
        <v>TORINO</v>
      </c>
      <c r="K605" s="19">
        <f>VLOOKUP(exp_SILP!$B605,'DATI COMMESSE'!$A$2:$F$25,5,FALSE)</f>
        <v>39.94</v>
      </c>
      <c r="L605" s="19">
        <f>IF(exp_SILP!$B605="A4.10 - LEP E - ORIENTAMENTO SPECIALISTICO SKILL GAP ANALYSIS - GRUPPO 3P",0,VLOOKUP(exp_SILP!$Y605,'DATI CM'!$A$2:$F$28,6,FALSE))</f>
        <v>25</v>
      </c>
      <c r="M605" s="19">
        <f>IFERROR(VLOOKUP(exp_SILP!$B605,'DATI CM'!$H$2:$I$16,2,FALSE)*exp_SILP!$F605,0)</f>
        <v>0</v>
      </c>
      <c r="N605" s="18" t="str">
        <f>VLOOKUP(exp_SILP!$B605,'DATI COMMESSE'!$A$2:$F$25,4,FALSE)</f>
        <v>GOL</v>
      </c>
      <c r="O605" s="20">
        <f>VLOOKUP(exp_SILP!$B605,'DATI COMMESSE'!$A$2:$F$25,5,FALSE)*exp_SILP!$F605</f>
        <v>79.88</v>
      </c>
      <c r="P605" s="18" t="str">
        <f>IF(MID(exp_SILP!$W605,10,2)&gt;"40","F","M")</f>
        <v>M</v>
      </c>
      <c r="Q605" s="24" t="s">
        <v>418</v>
      </c>
      <c r="R605" s="22" t="s">
        <v>223</v>
      </c>
      <c r="S605" s="22" t="s">
        <v>57</v>
      </c>
      <c r="T605" s="22" t="s">
        <v>58</v>
      </c>
      <c r="U605" s="22" t="s">
        <v>59</v>
      </c>
      <c r="V605" s="22" t="s">
        <v>509</v>
      </c>
      <c r="W605" s="22" t="s">
        <v>510</v>
      </c>
      <c r="X605" s="22" t="s">
        <v>511</v>
      </c>
      <c r="Y605" s="22" t="s">
        <v>14</v>
      </c>
      <c r="Z605" s="22" t="s">
        <v>63</v>
      </c>
      <c r="AA605" s="22" t="s">
        <v>64</v>
      </c>
      <c r="AB605" s="22" t="s">
        <v>74</v>
      </c>
      <c r="AC605" s="22" t="s">
        <v>135</v>
      </c>
      <c r="AD605" s="22" t="s">
        <v>59</v>
      </c>
      <c r="AE605" s="22" t="s">
        <v>59</v>
      </c>
      <c r="AF605" s="22" t="s">
        <v>59</v>
      </c>
      <c r="AG605" s="25" t="s">
        <v>76</v>
      </c>
      <c r="AH605" s="22" t="s">
        <v>418</v>
      </c>
      <c r="AI605" s="22" t="s">
        <v>158</v>
      </c>
      <c r="AJ605" s="22" t="str">
        <f>VLOOKUP(exp_SILP!$Y605,'DATI CM'!$A$2:$F$28,2,FALSE)</f>
        <v>MNRCLD73B46G674U</v>
      </c>
    </row>
    <row r="606" ht="15.75" customHeight="1">
      <c r="A606" s="10" t="str">
        <f>IFERROR(VLOOKUP(exp_SILP!$W606,exp_utenti_P!D:D,1,FALSE),"_DA INSERIRE")</f>
        <v>DRMMMD99H22Z317X</v>
      </c>
      <c r="B606" s="10" t="str">
        <f>IF(AND(exp_SILP!$S606="A.3 ORIENTAMENTO PROFESSIONALE",exp_SILP!$AD606="4.2"),"A.3 ORIENTAMENTO PROFESSIONALE (CARCERE)",
IF(AND(exp_SILP!$S606="A.3 ORIENTAMENTO PROFESSIONALE",exp_SILP!$AD606="."),"A.3 ORIENTAMENTO PROFESSIONALE (CARCERE)",
IF(AND(exp_SILP!$S606="A.4 CONSULENZA ORIENTATIVA",exp_SILP!$AD606="4.2"),"A.4 CONSULENZA ORIENTATIVA (CARCERE)",
IF(AND(exp_SILP!$S606="A.4 CONSULENZA ORIENTATIVA",exp_SILP!$AD606="."),"A.4 CONSULENZA ORIENTATIVA (CARCERE)",
IF(AND(exp_SILP!$S606="A.5 - LEP F1 - ACCOMPAGNAMENTO AL LAVORO",exp_SILP!$AD606="4.2"),"A.5 - LEP F1 - ACCOMPAGNAMENTO AL LAVORO (CARCERE)",
IF(AND(exp_SILP!$S606="A.5 - LEP F1 - ACCOMPAGNAMENTO AL LAVORO",exp_SILP!$AD606="."),"A.5 - LEP F1 - ACCOMPAGNAMENTO AL LAVORO (CARCERE)",
IF(AND(exp_SILP!$S606="A.5.2a - TUTORAGGIO TIROCINI",exp_SILP!$AD606="4.2"),"A.5.2a - TUTORAGGIO TIROCINI (CARCERE)",
exp_SILP!$S606)))))))</f>
        <v>A4.10 - LEP E - ORIENTAMENTO SPECIALISTICO SKILL GAP ANALYSIS</v>
      </c>
      <c r="C606" s="11" t="str">
        <f>CONCATENATE(VLOOKUP(exp_SILP!$B606,'DATI COMMESSE'!$A$2:$F$25,4,FALSE)," - ", VLOOKUP(exp_SILP!$B606,'DATI COMMESSE'!$A$2:$F$25,2,FALSE)," - ",VLOOKUP(exp_SILP!$B606,'DATI COMMESSE'!$A$2:$F$25,3,FALSE))</f>
        <v>GOL - 22-02-5000 - 22-12-5003</v>
      </c>
      <c r="D606" s="11" t="str">
        <f>LEFT(exp_SILP!$R606,5)</f>
        <v>17:00</v>
      </c>
      <c r="E606" s="11" t="str">
        <f>RIGHT(exp_SILP!$R606,5)</f>
        <v>18:00</v>
      </c>
      <c r="F606" s="11">
        <f>IF(exp_SILP!$AG606&gt;=60,exp_SILP!$AG606/60,exp_SILP!$AG606)</f>
        <v>1</v>
      </c>
      <c r="G606" s="11" t="str">
        <f>VLOOKUP(exp_SILP!$Y606,'DATI CM'!$A$2:$F$28,2,FALSE)</f>
        <v>MNRCLD73B46G674U</v>
      </c>
      <c r="H606" s="11" t="str">
        <f>VLOOKUP(exp_SILP!$Y606,'DATI CM'!$A$2:$F$28,3,FALSE)</f>
        <v>A011</v>
      </c>
      <c r="I606" s="11" t="str">
        <f t="shared" si="1"/>
        <v>N</v>
      </c>
      <c r="J606" s="11" t="str">
        <f>VLOOKUP(exp_SILP!$Y606,'DATI CM'!$A$2:$F$28,4,FALSE)</f>
        <v>TORINO</v>
      </c>
      <c r="K606" s="12">
        <f>VLOOKUP(exp_SILP!$B606,'DATI COMMESSE'!$A$2:$F$25,5,FALSE)</f>
        <v>39.94</v>
      </c>
      <c r="L606" s="12">
        <f>IF(exp_SILP!$B606="A4.10 - LEP E - ORIENTAMENTO SPECIALISTICO SKILL GAP ANALYSIS - GRUPPO 3P",0,VLOOKUP(exp_SILP!$Y606,'DATI CM'!$A$2:$F$28,6,FALSE))</f>
        <v>25</v>
      </c>
      <c r="M606" s="12">
        <f>IFERROR(VLOOKUP(exp_SILP!$B606,'DATI CM'!$H$2:$I$16,2,FALSE)*exp_SILP!$F606,0)</f>
        <v>0</v>
      </c>
      <c r="N606" s="11" t="str">
        <f>VLOOKUP(exp_SILP!$B606,'DATI COMMESSE'!$A$2:$F$25,4,FALSE)</f>
        <v>GOL</v>
      </c>
      <c r="O606" s="13">
        <f>VLOOKUP(exp_SILP!$B606,'DATI COMMESSE'!$A$2:$F$25,5,FALSE)*exp_SILP!$F606</f>
        <v>39.94</v>
      </c>
      <c r="P606" s="11" t="str">
        <f>IF(MID(exp_SILP!$W606,10,2)&gt;"40","F","M")</f>
        <v>M</v>
      </c>
      <c r="Q606" s="27" t="s">
        <v>418</v>
      </c>
      <c r="R606" s="15" t="s">
        <v>93</v>
      </c>
      <c r="S606" s="15" t="s">
        <v>70</v>
      </c>
      <c r="T606" s="15" t="s">
        <v>58</v>
      </c>
      <c r="U606" s="15" t="s">
        <v>59</v>
      </c>
      <c r="V606" s="15" t="s">
        <v>1201</v>
      </c>
      <c r="W606" s="15" t="s">
        <v>1202</v>
      </c>
      <c r="X606" s="15" t="s">
        <v>1203</v>
      </c>
      <c r="Y606" s="15" t="s">
        <v>14</v>
      </c>
      <c r="Z606" s="15" t="s">
        <v>63</v>
      </c>
      <c r="AA606" s="15" t="s">
        <v>64</v>
      </c>
      <c r="AB606" s="15" t="s">
        <v>74</v>
      </c>
      <c r="AC606" s="15" t="s">
        <v>135</v>
      </c>
      <c r="AD606" s="15" t="s">
        <v>59</v>
      </c>
      <c r="AE606" s="15" t="s">
        <v>59</v>
      </c>
      <c r="AF606" s="15" t="s">
        <v>59</v>
      </c>
      <c r="AG606" s="28" t="s">
        <v>67</v>
      </c>
      <c r="AH606" s="15" t="s">
        <v>1204</v>
      </c>
      <c r="AI606" s="15" t="s">
        <v>158</v>
      </c>
      <c r="AJ606" s="15" t="str">
        <f>VLOOKUP(exp_SILP!$Y606,'DATI CM'!$A$2:$F$28,2,FALSE)</f>
        <v>MNRCLD73B46G674U</v>
      </c>
    </row>
    <row r="607" ht="15.75" hidden="1" customHeight="1">
      <c r="A607" s="17" t="str">
        <f>IFERROR(VLOOKUP(exp_SILP!$W607,exp_utenti_P!D:D,1,FALSE),"_DA INSERIRE")</f>
        <v>BNCDTT75H58C627X</v>
      </c>
      <c r="B607" s="17" t="str">
        <f>IF(AND(exp_SILP!$S607="A.3 ORIENTAMENTO PROFESSIONALE",exp_SILP!$AD607="4.2"),"A.3 ORIENTAMENTO PROFESSIONALE (CARCERE)",
IF(AND(exp_SILP!$S607="A.3 ORIENTAMENTO PROFESSIONALE",exp_SILP!$AD607="."),"A.3 ORIENTAMENTO PROFESSIONALE (CARCERE)",
IF(AND(exp_SILP!$S607="A.4 CONSULENZA ORIENTATIVA",exp_SILP!$AD607="4.2"),"A.4 CONSULENZA ORIENTATIVA (CARCERE)",
IF(AND(exp_SILP!$S607="A.4 CONSULENZA ORIENTATIVA",exp_SILP!$AD607="."),"A.4 CONSULENZA ORIENTATIVA (CARCERE)",
IF(AND(exp_SILP!$S607="A.5 - LEP F1 - ACCOMPAGNAMENTO AL LAVORO",exp_SILP!$AD607="4.2"),"A.5 - LEP F1 - ACCOMPAGNAMENTO AL LAVORO (CARCERE)",
IF(AND(exp_SILP!$S607="A.5 - LEP F1 - ACCOMPAGNAMENTO AL LAVORO",exp_SILP!$AD607="."),"A.5 - LEP F1 - ACCOMPAGNAMENTO AL LAVORO (CARCERE)",
IF(AND(exp_SILP!$S607="A.5.2a - TUTORAGGIO TIROCINI",exp_SILP!$AD607="4.2"),"A.5.2a - TUTORAGGIO TIROCINI (CARCERE)",
exp_SILP!$S607)))))))</f>
        <v>A4.10 - LEP E - ORIENTAMENTO SPECIALISTICO SKILL GAP ANALYSIS</v>
      </c>
      <c r="C607" s="18" t="str">
        <f>CONCATENATE(VLOOKUP(exp_SILP!$B607,'DATI COMMESSE'!$A$2:$F$25,4,FALSE)," - ", VLOOKUP(exp_SILP!$B607,'DATI COMMESSE'!$A$2:$F$25,2,FALSE)," - ",VLOOKUP(exp_SILP!$B607,'DATI COMMESSE'!$A$2:$F$25,3,FALSE))</f>
        <v>GOL - 22-02-5000 - 22-12-5003</v>
      </c>
      <c r="D607" s="18" t="str">
        <f>LEFT(exp_SILP!$R607,5)</f>
        <v>09:00</v>
      </c>
      <c r="E607" s="18" t="str">
        <f>RIGHT(exp_SILP!$R607,5)</f>
        <v>12:00</v>
      </c>
      <c r="F607" s="18">
        <f>IF(exp_SILP!$AG607&gt;=60,exp_SILP!$AG607/60,exp_SILP!$AG607)</f>
        <v>3</v>
      </c>
      <c r="G607" s="18" t="str">
        <f>VLOOKUP(exp_SILP!$Y607,'DATI CM'!$A$2:$F$28,2,FALSE)</f>
        <v>DNRSMN97E58L219U</v>
      </c>
      <c r="H607" s="18" t="str">
        <f>VLOOKUP(exp_SILP!$Y607,'DATI CM'!$A$2:$F$28,3,FALSE)</f>
        <v/>
      </c>
      <c r="I607" s="18" t="str">
        <f t="shared" si="1"/>
        <v>N</v>
      </c>
      <c r="J607" s="18" t="str">
        <f>VLOOKUP(exp_SILP!$Y607,'DATI CM'!$A$2:$F$28,4,FALSE)</f>
        <v/>
      </c>
      <c r="K607" s="19">
        <f>VLOOKUP(exp_SILP!$B607,'DATI COMMESSE'!$A$2:$F$25,5,FALSE)</f>
        <v>39.94</v>
      </c>
      <c r="L607" s="19" t="str">
        <f>IF(exp_SILP!$B607="A4.10 - LEP E - ORIENTAMENTO SPECIALISTICO SKILL GAP ANALYSIS - GRUPPO 3P",0,VLOOKUP(exp_SILP!$Y607,'DATI CM'!$A$2:$F$28,6,FALSE))</f>
        <v/>
      </c>
      <c r="M607" s="19">
        <f>IFERROR(VLOOKUP(exp_SILP!$B607,'DATI CM'!$H$2:$I$16,2,FALSE)*exp_SILP!$F607,0)</f>
        <v>0</v>
      </c>
      <c r="N607" s="18" t="str">
        <f>VLOOKUP(exp_SILP!$B607,'DATI COMMESSE'!$A$2:$F$25,4,FALSE)</f>
        <v>GOL</v>
      </c>
      <c r="O607" s="20">
        <f>VLOOKUP(exp_SILP!$B607,'DATI COMMESSE'!$A$2:$F$25,5,FALSE)*exp_SILP!$F607</f>
        <v>119.82</v>
      </c>
      <c r="P607" s="18" t="str">
        <f>IF(MID(exp_SILP!$W607,10,2)&gt;"40","F","M")</f>
        <v>F</v>
      </c>
      <c r="Q607" s="24" t="s">
        <v>418</v>
      </c>
      <c r="R607" s="22" t="s">
        <v>106</v>
      </c>
      <c r="S607" s="22" t="s">
        <v>70</v>
      </c>
      <c r="T607" s="22" t="s">
        <v>58</v>
      </c>
      <c r="U607" s="22" t="s">
        <v>59</v>
      </c>
      <c r="V607" s="22" t="s">
        <v>415</v>
      </c>
      <c r="W607" s="22" t="s">
        <v>416</v>
      </c>
      <c r="X607" s="22" t="s">
        <v>417</v>
      </c>
      <c r="Y607" s="22" t="s">
        <v>8</v>
      </c>
      <c r="Z607" s="22" t="s">
        <v>63</v>
      </c>
      <c r="AA607" s="22" t="s">
        <v>64</v>
      </c>
      <c r="AB607" s="22" t="s">
        <v>65</v>
      </c>
      <c r="AC607" s="22" t="s">
        <v>135</v>
      </c>
      <c r="AD607" s="22" t="s">
        <v>59</v>
      </c>
      <c r="AE607" s="22" t="s">
        <v>59</v>
      </c>
      <c r="AF607" s="22" t="s">
        <v>59</v>
      </c>
      <c r="AG607" s="25" t="s">
        <v>101</v>
      </c>
      <c r="AH607" s="22" t="s">
        <v>418</v>
      </c>
      <c r="AI607" s="22" t="s">
        <v>143</v>
      </c>
      <c r="AJ607" s="22" t="str">
        <f>VLOOKUP(exp_SILP!$Y607,'DATI CM'!$A$2:$F$28,2,FALSE)</f>
        <v>DNRSMN97E58L219U</v>
      </c>
    </row>
    <row r="608" ht="15.75" hidden="1" customHeight="1">
      <c r="A608" s="10" t="str">
        <f>IFERROR(VLOOKUP(exp_SILP!$W608,exp_utenti_P!D:D,1,FALSE),"_DA INSERIRE")</f>
        <v>DRCJLN77S62Z602R</v>
      </c>
      <c r="B608" s="10" t="str">
        <f>IF(AND(exp_SILP!$S608="A.3 ORIENTAMENTO PROFESSIONALE",exp_SILP!$AD608="4.2"),"A.3 ORIENTAMENTO PROFESSIONALE (CARCERE)",
IF(AND(exp_SILP!$S608="A.3 ORIENTAMENTO PROFESSIONALE",exp_SILP!$AD608="."),"A.3 ORIENTAMENTO PROFESSIONALE (CARCERE)",
IF(AND(exp_SILP!$S608="A.4 CONSULENZA ORIENTATIVA",exp_SILP!$AD608="4.2"),"A.4 CONSULENZA ORIENTATIVA (CARCERE)",
IF(AND(exp_SILP!$S608="A.4 CONSULENZA ORIENTATIVA",exp_SILP!$AD608="."),"A.4 CONSULENZA ORIENTATIVA (CARCERE)",
IF(AND(exp_SILP!$S608="A.5 - LEP F1 - ACCOMPAGNAMENTO AL LAVORO",exp_SILP!$AD608="4.2"),"A.5 - LEP F1 - ACCOMPAGNAMENTO AL LAVORO (CARCERE)",
IF(AND(exp_SILP!$S608="A.5 - LEP F1 - ACCOMPAGNAMENTO AL LAVORO",exp_SILP!$AD608="."),"A.5 - LEP F1 - ACCOMPAGNAMENTO AL LAVORO (CARCERE)",
IF(AND(exp_SILP!$S608="A.5.2a - TUTORAGGIO TIROCINI",exp_SILP!$AD608="4.2"),"A.5.2a - TUTORAGGIO TIROCINI (CARCERE)",
exp_SILP!$S608)))))))</f>
        <v>A4.10 - LEP E - ORIENTAMENTO SPECIALISTICO SKILL GAP ANALYSIS</v>
      </c>
      <c r="C608" s="11" t="str">
        <f>CONCATENATE(VLOOKUP(exp_SILP!$B608,'DATI COMMESSE'!$A$2:$F$25,4,FALSE)," - ", VLOOKUP(exp_SILP!$B608,'DATI COMMESSE'!$A$2:$F$25,2,FALSE)," - ",VLOOKUP(exp_SILP!$B608,'DATI COMMESSE'!$A$2:$F$25,3,FALSE))</f>
        <v>GOL - 22-02-5000 - 22-12-5003</v>
      </c>
      <c r="D608" s="11" t="str">
        <f>LEFT(exp_SILP!$R608,5)</f>
        <v>17:00</v>
      </c>
      <c r="E608" s="11" t="str">
        <f>RIGHT(exp_SILP!$R608,5)</f>
        <v>18:00</v>
      </c>
      <c r="F608" s="11">
        <f>IF(exp_SILP!$AG608&gt;=60,exp_SILP!$AG608/60,exp_SILP!$AG608)</f>
        <v>1</v>
      </c>
      <c r="G608" s="11" t="str">
        <f>VLOOKUP(exp_SILP!$Y608,'DATI CM'!$A$2:$F$28,2,FALSE)</f>
        <v>SPDPRZ67H55L219V</v>
      </c>
      <c r="H608" s="11" t="str">
        <f>VLOOKUP(exp_SILP!$Y608,'DATI CM'!$A$2:$F$28,3,FALSE)</f>
        <v>A010</v>
      </c>
      <c r="I608" s="11" t="str">
        <f t="shared" si="1"/>
        <v>N</v>
      </c>
      <c r="J608" s="11" t="str">
        <f>VLOOKUP(exp_SILP!$Y608,'DATI CM'!$A$2:$F$28,4,FALSE)</f>
        <v>TORINO</v>
      </c>
      <c r="K608" s="12">
        <f>VLOOKUP(exp_SILP!$B608,'DATI COMMESSE'!$A$2:$F$25,5,FALSE)</f>
        <v>39.94</v>
      </c>
      <c r="L608" s="12" t="str">
        <f>IF(exp_SILP!$B608="A4.10 - LEP E - ORIENTAMENTO SPECIALISTICO SKILL GAP ANALYSIS - GRUPPO 3P",0,VLOOKUP(exp_SILP!$Y608,'DATI CM'!$A$2:$F$28,6,FALSE))</f>
        <v/>
      </c>
      <c r="M608" s="12">
        <f>IFERROR(VLOOKUP(exp_SILP!$B608,'DATI CM'!$H$2:$I$16,2,FALSE)*exp_SILP!$F608,0)</f>
        <v>0</v>
      </c>
      <c r="N608" s="11" t="str">
        <f>VLOOKUP(exp_SILP!$B608,'DATI COMMESSE'!$A$2:$F$25,4,FALSE)</f>
        <v>GOL</v>
      </c>
      <c r="O608" s="13">
        <f>VLOOKUP(exp_SILP!$B608,'DATI COMMESSE'!$A$2:$F$25,5,FALSE)*exp_SILP!$F608</f>
        <v>39.94</v>
      </c>
      <c r="P608" s="11" t="str">
        <f>IF(MID(exp_SILP!$W608,10,2)&gt;"40","F","M")</f>
        <v>F</v>
      </c>
      <c r="Q608" s="27" t="s">
        <v>418</v>
      </c>
      <c r="R608" s="15" t="s">
        <v>93</v>
      </c>
      <c r="S608" s="15" t="s">
        <v>70</v>
      </c>
      <c r="T608" s="15" t="s">
        <v>58</v>
      </c>
      <c r="U608" s="15" t="s">
        <v>59</v>
      </c>
      <c r="V608" s="15" t="s">
        <v>651</v>
      </c>
      <c r="W608" s="15" t="s">
        <v>652</v>
      </c>
      <c r="X608" s="15" t="s">
        <v>653</v>
      </c>
      <c r="Y608" s="15" t="s">
        <v>17</v>
      </c>
      <c r="Z608" s="15" t="s">
        <v>63</v>
      </c>
      <c r="AA608" s="15" t="s">
        <v>64</v>
      </c>
      <c r="AB608" s="15" t="s">
        <v>65</v>
      </c>
      <c r="AC608" s="15" t="s">
        <v>135</v>
      </c>
      <c r="AD608" s="15" t="s">
        <v>59</v>
      </c>
      <c r="AE608" s="15" t="s">
        <v>59</v>
      </c>
      <c r="AF608" s="15" t="s">
        <v>431</v>
      </c>
      <c r="AG608" s="28" t="s">
        <v>67</v>
      </c>
      <c r="AH608" s="15" t="s">
        <v>1204</v>
      </c>
      <c r="AI608" s="15" t="s">
        <v>137</v>
      </c>
      <c r="AJ608" s="15" t="str">
        <f>VLOOKUP(exp_SILP!$Y608,'DATI CM'!$A$2:$F$28,2,FALSE)</f>
        <v>SPDPRZ67H55L219V</v>
      </c>
    </row>
    <row r="609" ht="15.75" hidden="1" customHeight="1">
      <c r="A609" s="17" t="str">
        <f>IFERROR(VLOOKUP(exp_SILP!$W609,exp_utenti_P!D:D,1,FALSE),"_DA INSERIRE")</f>
        <v>DRCJLN77S62Z602R</v>
      </c>
      <c r="B609" s="17" t="str">
        <f>IF(AND(exp_SILP!$S609="A.3 ORIENTAMENTO PROFESSIONALE",exp_SILP!$AD609="4.2"),"A.3 ORIENTAMENTO PROFESSIONALE (CARCERE)",
IF(AND(exp_SILP!$S609="A.3 ORIENTAMENTO PROFESSIONALE",exp_SILP!$AD609="."),"A.3 ORIENTAMENTO PROFESSIONALE (CARCERE)",
IF(AND(exp_SILP!$S609="A.4 CONSULENZA ORIENTATIVA",exp_SILP!$AD609="4.2"),"A.4 CONSULENZA ORIENTATIVA (CARCERE)",
IF(AND(exp_SILP!$S609="A.4 CONSULENZA ORIENTATIVA",exp_SILP!$AD609="."),"A.4 CONSULENZA ORIENTATIVA (CARCERE)",
IF(AND(exp_SILP!$S609="A.5 - LEP F1 - ACCOMPAGNAMENTO AL LAVORO",exp_SILP!$AD609="4.2"),"A.5 - LEP F1 - ACCOMPAGNAMENTO AL LAVORO (CARCERE)",
IF(AND(exp_SILP!$S609="A.5 - LEP F1 - ACCOMPAGNAMENTO AL LAVORO",exp_SILP!$AD609="."),"A.5 - LEP F1 - ACCOMPAGNAMENTO AL LAVORO (CARCERE)",
IF(AND(exp_SILP!$S609="A.5.2a - TUTORAGGIO TIROCINI",exp_SILP!$AD609="4.2"),"A.5.2a - TUTORAGGIO TIROCINI (CARCERE)",
exp_SILP!$S609)))))))</f>
        <v>A4.10 - LEP E - ORIENTAMENTO SPECIALISTICO SKILL GAP ANALYSIS</v>
      </c>
      <c r="C609" s="18" t="str">
        <f>CONCATENATE(VLOOKUP(exp_SILP!$B609,'DATI COMMESSE'!$A$2:$F$25,4,FALSE)," - ", VLOOKUP(exp_SILP!$B609,'DATI COMMESSE'!$A$2:$F$25,2,FALSE)," - ",VLOOKUP(exp_SILP!$B609,'DATI COMMESSE'!$A$2:$F$25,3,FALSE))</f>
        <v>GOL - 22-02-5000 - 22-12-5003</v>
      </c>
      <c r="D609" s="18" t="str">
        <f>LEFT(exp_SILP!$R609,5)</f>
        <v>14:00</v>
      </c>
      <c r="E609" s="18" t="str">
        <f>RIGHT(exp_SILP!$R609,5)</f>
        <v>17:00</v>
      </c>
      <c r="F609" s="18">
        <f>IF(exp_SILP!$AG609&gt;=60,exp_SILP!$AG609/60,exp_SILP!$AG609)</f>
        <v>3</v>
      </c>
      <c r="G609" s="18" t="str">
        <f>VLOOKUP(exp_SILP!$Y609,'DATI CM'!$A$2:$F$28,2,FALSE)</f>
        <v>SPDPRZ67H55L219V</v>
      </c>
      <c r="H609" s="18" t="str">
        <f>VLOOKUP(exp_SILP!$Y609,'DATI CM'!$A$2:$F$28,3,FALSE)</f>
        <v>A010</v>
      </c>
      <c r="I609" s="18" t="str">
        <f t="shared" si="1"/>
        <v>N</v>
      </c>
      <c r="J609" s="18" t="str">
        <f>VLOOKUP(exp_SILP!$Y609,'DATI CM'!$A$2:$F$28,4,FALSE)</f>
        <v>TORINO</v>
      </c>
      <c r="K609" s="19">
        <f>VLOOKUP(exp_SILP!$B609,'DATI COMMESSE'!$A$2:$F$25,5,FALSE)</f>
        <v>39.94</v>
      </c>
      <c r="L609" s="19" t="str">
        <f>IF(exp_SILP!$B609="A4.10 - LEP E - ORIENTAMENTO SPECIALISTICO SKILL GAP ANALYSIS - GRUPPO 3P",0,VLOOKUP(exp_SILP!$Y609,'DATI CM'!$A$2:$F$28,6,FALSE))</f>
        <v/>
      </c>
      <c r="M609" s="19">
        <f>IFERROR(VLOOKUP(exp_SILP!$B609,'DATI CM'!$H$2:$I$16,2,FALSE)*exp_SILP!$F609,0)</f>
        <v>0</v>
      </c>
      <c r="N609" s="18" t="str">
        <f>VLOOKUP(exp_SILP!$B609,'DATI COMMESSE'!$A$2:$F$25,4,FALSE)</f>
        <v>GOL</v>
      </c>
      <c r="O609" s="20">
        <f>VLOOKUP(exp_SILP!$B609,'DATI COMMESSE'!$A$2:$F$25,5,FALSE)*exp_SILP!$F609</f>
        <v>119.82</v>
      </c>
      <c r="P609" s="18" t="str">
        <f>IF(MID(exp_SILP!$W609,10,2)&gt;"40","F","M")</f>
        <v>F</v>
      </c>
      <c r="Q609" s="24" t="s">
        <v>418</v>
      </c>
      <c r="R609" s="22" t="s">
        <v>100</v>
      </c>
      <c r="S609" s="22" t="s">
        <v>70</v>
      </c>
      <c r="T609" s="22" t="s">
        <v>58</v>
      </c>
      <c r="U609" s="22" t="s">
        <v>59</v>
      </c>
      <c r="V609" s="22" t="s">
        <v>651</v>
      </c>
      <c r="W609" s="22" t="s">
        <v>652</v>
      </c>
      <c r="X609" s="22" t="s">
        <v>653</v>
      </c>
      <c r="Y609" s="22" t="s">
        <v>17</v>
      </c>
      <c r="Z609" s="22" t="s">
        <v>63</v>
      </c>
      <c r="AA609" s="22" t="s">
        <v>64</v>
      </c>
      <c r="AB609" s="22" t="s">
        <v>65</v>
      </c>
      <c r="AC609" s="22" t="s">
        <v>135</v>
      </c>
      <c r="AD609" s="22" t="s">
        <v>59</v>
      </c>
      <c r="AE609" s="22" t="s">
        <v>59</v>
      </c>
      <c r="AF609" s="22" t="s">
        <v>59</v>
      </c>
      <c r="AG609" s="25" t="s">
        <v>101</v>
      </c>
      <c r="AH609" s="22" t="s">
        <v>1204</v>
      </c>
      <c r="AI609" s="22" t="s">
        <v>137</v>
      </c>
      <c r="AJ609" s="22" t="str">
        <f>VLOOKUP(exp_SILP!$Y609,'DATI CM'!$A$2:$F$28,2,FALSE)</f>
        <v>SPDPRZ67H55L219V</v>
      </c>
    </row>
    <row r="610" ht="15.75" hidden="1" customHeight="1">
      <c r="A610" s="10" t="str">
        <f>IFERROR(VLOOKUP(exp_SILP!$W610,exp_utenti_P!D:D,1,FALSE),"_DA INSERIRE")</f>
        <v>DLULGU59H70F636J</v>
      </c>
      <c r="B610" s="10" t="str">
        <f>IF(AND(exp_SILP!$S610="A.3 ORIENTAMENTO PROFESSIONALE",exp_SILP!$AD610="4.2"),"A.3 ORIENTAMENTO PROFESSIONALE (CARCERE)",
IF(AND(exp_SILP!$S610="A.3 ORIENTAMENTO PROFESSIONALE",exp_SILP!$AD610="."),"A.3 ORIENTAMENTO PROFESSIONALE (CARCERE)",
IF(AND(exp_SILP!$S610="A.4 CONSULENZA ORIENTATIVA",exp_SILP!$AD610="4.2"),"A.4 CONSULENZA ORIENTATIVA (CARCERE)",
IF(AND(exp_SILP!$S610="A.4 CONSULENZA ORIENTATIVA",exp_SILP!$AD610="."),"A.4 CONSULENZA ORIENTATIVA (CARCERE)",
IF(AND(exp_SILP!$S610="A.5 - LEP F1 - ACCOMPAGNAMENTO AL LAVORO",exp_SILP!$AD610="4.2"),"A.5 - LEP F1 - ACCOMPAGNAMENTO AL LAVORO (CARCERE)",
IF(AND(exp_SILP!$S610="A.5 - LEP F1 - ACCOMPAGNAMENTO AL LAVORO",exp_SILP!$AD610="."),"A.5 - LEP F1 - ACCOMPAGNAMENTO AL LAVORO (CARCERE)",
IF(AND(exp_SILP!$S610="A.5.2a - TUTORAGGIO TIROCINI",exp_SILP!$AD610="4.2"),"A.5.2a - TUTORAGGIO TIROCINI (CARCERE)",
exp_SILP!$S610)))))))</f>
        <v>A4.10 - LEP E - ORIENTAMENTO SPECIALISTICO SKILL GAP ANALYSIS - GRUPPO 3P</v>
      </c>
      <c r="C610" s="11" t="str">
        <f>CONCATENATE(VLOOKUP(exp_SILP!$B610,'DATI COMMESSE'!$A$2:$F$25,4,FALSE)," - ", VLOOKUP(exp_SILP!$B610,'DATI COMMESSE'!$A$2:$F$25,2,FALSE)," - ",VLOOKUP(exp_SILP!$B610,'DATI COMMESSE'!$A$2:$F$25,3,FALSE))</f>
        <v>GOL - 22-02-5000 - 22-12-5003</v>
      </c>
      <c r="D610" s="11" t="str">
        <f>LEFT(exp_SILP!$R610,5)</f>
        <v>13:00</v>
      </c>
      <c r="E610" s="11" t="str">
        <f>RIGHT(exp_SILP!$R610,5)</f>
        <v>14:00</v>
      </c>
      <c r="F610" s="11">
        <f>IF(exp_SILP!$AG610&gt;=60,exp_SILP!$AG610/60,exp_SILP!$AG610)</f>
        <v>1</v>
      </c>
      <c r="G610" s="11" t="str">
        <f>VLOOKUP(exp_SILP!$Y610,'DATI CM'!$A$2:$F$28,2,FALSE)</f>
        <v>PNFMRT85H50A859E</v>
      </c>
      <c r="H610" s="11" t="str">
        <f>VLOOKUP(exp_SILP!$Y610,'DATI CM'!$A$2:$F$28,3,FALSE)</f>
        <v>A011</v>
      </c>
      <c r="I610" s="11" t="str">
        <f t="shared" si="1"/>
        <v>N</v>
      </c>
      <c r="J610" s="11" t="str">
        <f>VLOOKUP(exp_SILP!$Y610,'DATI CM'!$A$2:$F$28,4,FALSE)</f>
        <v>BIELLA</v>
      </c>
      <c r="K610" s="12">
        <f>VLOOKUP(exp_SILP!$B610,'DATI COMMESSE'!$A$2:$F$25,5,FALSE)</f>
        <v>82.27</v>
      </c>
      <c r="L610" s="12">
        <f>IF(exp_SILP!$B610="A4.10 - LEP E - ORIENTAMENTO SPECIALISTICO SKILL GAP ANALYSIS - GRUPPO 3P",0,VLOOKUP(exp_SILP!$Y610,'DATI CM'!$A$2:$F$28,6,FALSE))</f>
        <v>0</v>
      </c>
      <c r="M610" s="12">
        <f>IFERROR(VLOOKUP(exp_SILP!$B610,'DATI CM'!$H$2:$I$16,2,FALSE)*exp_SILP!$F610,0)</f>
        <v>35</v>
      </c>
      <c r="N610" s="11" t="str">
        <f>VLOOKUP(exp_SILP!$B610,'DATI COMMESSE'!$A$2:$F$25,4,FALSE)</f>
        <v>GOL</v>
      </c>
      <c r="O610" s="13">
        <f>VLOOKUP(exp_SILP!$B610,'DATI COMMESSE'!$A$2:$F$25,5,FALSE)*exp_SILP!$F610</f>
        <v>82.27</v>
      </c>
      <c r="P610" s="11" t="str">
        <f>IF(MID(exp_SILP!$W610,10,2)&gt;"40","F","M")</f>
        <v>F</v>
      </c>
      <c r="Q610" s="27" t="s">
        <v>418</v>
      </c>
      <c r="R610" s="15" t="s">
        <v>159</v>
      </c>
      <c r="S610" s="15" t="s">
        <v>287</v>
      </c>
      <c r="T610" s="15" t="s">
        <v>58</v>
      </c>
      <c r="U610" s="15" t="s">
        <v>59</v>
      </c>
      <c r="V610" s="15" t="s">
        <v>800</v>
      </c>
      <c r="W610" s="15" t="s">
        <v>801</v>
      </c>
      <c r="X610" s="15" t="s">
        <v>802</v>
      </c>
      <c r="Y610" s="15" t="s">
        <v>15</v>
      </c>
      <c r="Z610" s="15" t="s">
        <v>63</v>
      </c>
      <c r="AA610" s="15" t="s">
        <v>64</v>
      </c>
      <c r="AB610" s="15" t="s">
        <v>65</v>
      </c>
      <c r="AC610" s="15" t="s">
        <v>66</v>
      </c>
      <c r="AD610" s="15" t="s">
        <v>59</v>
      </c>
      <c r="AE610" s="15" t="s">
        <v>59</v>
      </c>
      <c r="AF610" s="15" t="s">
        <v>59</v>
      </c>
      <c r="AG610" s="28" t="s">
        <v>67</v>
      </c>
      <c r="AH610" s="15" t="s">
        <v>418</v>
      </c>
      <c r="AI610" s="15" t="s">
        <v>68</v>
      </c>
      <c r="AJ610" s="15" t="str">
        <f>VLOOKUP(exp_SILP!$Y610,'DATI CM'!$A$2:$F$28,2,FALSE)</f>
        <v>PNFMRT85H50A859E</v>
      </c>
    </row>
    <row r="611" ht="15.75" hidden="1" customHeight="1">
      <c r="A611" s="17" t="str">
        <f>IFERROR(VLOOKUP(exp_SILP!$W611,exp_utenti_P!D:D,1,FALSE),"_DA INSERIRE")</f>
        <v>MSSPRZ78L62C351U</v>
      </c>
      <c r="B611" s="17" t="str">
        <f>IF(AND(exp_SILP!$S611="A.3 ORIENTAMENTO PROFESSIONALE",exp_SILP!$AD611="4.2"),"A.3 ORIENTAMENTO PROFESSIONALE (CARCERE)",
IF(AND(exp_SILP!$S611="A.3 ORIENTAMENTO PROFESSIONALE",exp_SILP!$AD611="."),"A.3 ORIENTAMENTO PROFESSIONALE (CARCERE)",
IF(AND(exp_SILP!$S611="A.4 CONSULENZA ORIENTATIVA",exp_SILP!$AD611="4.2"),"A.4 CONSULENZA ORIENTATIVA (CARCERE)",
IF(AND(exp_SILP!$S611="A.4 CONSULENZA ORIENTATIVA",exp_SILP!$AD611="."),"A.4 CONSULENZA ORIENTATIVA (CARCERE)",
IF(AND(exp_SILP!$S611="A.5 - LEP F1 - ACCOMPAGNAMENTO AL LAVORO",exp_SILP!$AD611="4.2"),"A.5 - LEP F1 - ACCOMPAGNAMENTO AL LAVORO (CARCERE)",
IF(AND(exp_SILP!$S611="A.5 - LEP F1 - ACCOMPAGNAMENTO AL LAVORO",exp_SILP!$AD611="."),"A.5 - LEP F1 - ACCOMPAGNAMENTO AL LAVORO (CARCERE)",
IF(AND(exp_SILP!$S611="A.5.2a - TUTORAGGIO TIROCINI",exp_SILP!$AD611="4.2"),"A.5.2a - TUTORAGGIO TIROCINI (CARCERE)",
exp_SILP!$S611)))))))</f>
        <v>A4.10 - LEP E - ORIENTAMENTO SPECIALISTICO SKILL GAP ANALYSIS - GRUPPO 3P</v>
      </c>
      <c r="C611" s="18" t="str">
        <f>CONCATENATE(VLOOKUP(exp_SILP!$B611,'DATI COMMESSE'!$A$2:$F$25,4,FALSE)," - ", VLOOKUP(exp_SILP!$B611,'DATI COMMESSE'!$A$2:$F$25,2,FALSE)," - ",VLOOKUP(exp_SILP!$B611,'DATI COMMESSE'!$A$2:$F$25,3,FALSE))</f>
        <v>GOL - 22-02-5000 - 22-12-5003</v>
      </c>
      <c r="D611" s="18" t="str">
        <f>LEFT(exp_SILP!$R611,5)</f>
        <v>13:00</v>
      </c>
      <c r="E611" s="18" t="str">
        <f>RIGHT(exp_SILP!$R611,5)</f>
        <v>14:00</v>
      </c>
      <c r="F611" s="18">
        <f>IF(exp_SILP!$AG611&gt;=60,exp_SILP!$AG611/60,exp_SILP!$AG611)</f>
        <v>1</v>
      </c>
      <c r="G611" s="18" t="str">
        <f>VLOOKUP(exp_SILP!$Y611,'DATI CM'!$A$2:$F$28,2,FALSE)</f>
        <v>PNFMRT85H50A859E</v>
      </c>
      <c r="H611" s="18" t="str">
        <f>VLOOKUP(exp_SILP!$Y611,'DATI CM'!$A$2:$F$28,3,FALSE)</f>
        <v>A011</v>
      </c>
      <c r="I611" s="18" t="str">
        <f t="shared" si="1"/>
        <v>N</v>
      </c>
      <c r="J611" s="18" t="str">
        <f>VLOOKUP(exp_SILP!$Y611,'DATI CM'!$A$2:$F$28,4,FALSE)</f>
        <v>BIELLA</v>
      </c>
      <c r="K611" s="19">
        <f>VLOOKUP(exp_SILP!$B611,'DATI COMMESSE'!$A$2:$F$25,5,FALSE)</f>
        <v>82.27</v>
      </c>
      <c r="L611" s="19">
        <f>IF(exp_SILP!$B611="A4.10 - LEP E - ORIENTAMENTO SPECIALISTICO SKILL GAP ANALYSIS - GRUPPO 3P",0,VLOOKUP(exp_SILP!$Y611,'DATI CM'!$A$2:$F$28,6,FALSE))</f>
        <v>0</v>
      </c>
      <c r="M611" s="19"/>
      <c r="N611" s="18" t="str">
        <f>VLOOKUP(exp_SILP!$B611,'DATI COMMESSE'!$A$2:$F$25,4,FALSE)</f>
        <v>GOL</v>
      </c>
      <c r="O611" s="20">
        <f>VLOOKUP(exp_SILP!$B611,'DATI COMMESSE'!$A$2:$F$25,5,FALSE)*exp_SILP!$F611</f>
        <v>82.27</v>
      </c>
      <c r="P611" s="18" t="str">
        <f>IF(MID(exp_SILP!$W611,10,2)&gt;"40","F","M")</f>
        <v>F</v>
      </c>
      <c r="Q611" s="24" t="s">
        <v>418</v>
      </c>
      <c r="R611" s="22" t="s">
        <v>159</v>
      </c>
      <c r="S611" s="22" t="s">
        <v>287</v>
      </c>
      <c r="T611" s="22" t="s">
        <v>58</v>
      </c>
      <c r="U611" s="22" t="s">
        <v>59</v>
      </c>
      <c r="V611" s="22" t="s">
        <v>803</v>
      </c>
      <c r="W611" s="22" t="s">
        <v>804</v>
      </c>
      <c r="X611" s="22" t="s">
        <v>805</v>
      </c>
      <c r="Y611" s="22" t="s">
        <v>15</v>
      </c>
      <c r="Z611" s="22" t="s">
        <v>63</v>
      </c>
      <c r="AA611" s="22" t="s">
        <v>64</v>
      </c>
      <c r="AB611" s="22" t="s">
        <v>65</v>
      </c>
      <c r="AC611" s="22" t="s">
        <v>66</v>
      </c>
      <c r="AD611" s="22" t="s">
        <v>59</v>
      </c>
      <c r="AE611" s="22" t="s">
        <v>59</v>
      </c>
      <c r="AF611" s="22" t="s">
        <v>59</v>
      </c>
      <c r="AG611" s="25" t="s">
        <v>67</v>
      </c>
      <c r="AH611" s="22" t="s">
        <v>418</v>
      </c>
      <c r="AI611" s="22" t="s">
        <v>68</v>
      </c>
      <c r="AJ611" s="22" t="str">
        <f>VLOOKUP(exp_SILP!$Y611,'DATI CM'!$A$2:$F$28,2,FALSE)</f>
        <v>PNFMRT85H50A859E</v>
      </c>
    </row>
    <row r="612" ht="15.75" hidden="1" customHeight="1">
      <c r="A612" s="10" t="str">
        <f>IFERROR(VLOOKUP(exp_SILP!$W612,exp_utenti_P!D:D,1,FALSE),"_DA INSERIRE")</f>
        <v>BNCDLM80L07L219L</v>
      </c>
      <c r="B612" s="10" t="str">
        <f>IF(AND(exp_SILP!$S612="A.3 ORIENTAMENTO PROFESSIONALE",exp_SILP!$AD612="4.2"),"A.3 ORIENTAMENTO PROFESSIONALE (CARCERE)",
IF(AND(exp_SILP!$S612="A.3 ORIENTAMENTO PROFESSIONALE",exp_SILP!$AD612="."),"A.3 ORIENTAMENTO PROFESSIONALE (CARCERE)",
IF(AND(exp_SILP!$S612="A.4 CONSULENZA ORIENTATIVA",exp_SILP!$AD612="4.2"),"A.4 CONSULENZA ORIENTATIVA (CARCERE)",
IF(AND(exp_SILP!$S612="A.4 CONSULENZA ORIENTATIVA",exp_SILP!$AD612="."),"A.4 CONSULENZA ORIENTATIVA (CARCERE)",
IF(AND(exp_SILP!$S612="A.5 - LEP F1 - ACCOMPAGNAMENTO AL LAVORO",exp_SILP!$AD612="4.2"),"A.5 - LEP F1 - ACCOMPAGNAMENTO AL LAVORO (CARCERE)",
IF(AND(exp_SILP!$S612="A.5 - LEP F1 - ACCOMPAGNAMENTO AL LAVORO",exp_SILP!$AD612="."),"A.5 - LEP F1 - ACCOMPAGNAMENTO AL LAVORO (CARCERE)",
IF(AND(exp_SILP!$S612="A.5.2a - TUTORAGGIO TIROCINI",exp_SILP!$AD612="4.2"),"A.5.2a - TUTORAGGIO TIROCINI (CARCERE)",
exp_SILP!$S612)))))))</f>
        <v>A.5 - LEP F1 - ACCOMPAGNAMENTO AL LAVORO</v>
      </c>
      <c r="C612" s="11" t="str">
        <f>CONCATENATE(VLOOKUP(exp_SILP!$B612,'DATI COMMESSE'!$A$2:$F$25,4,FALSE)," - ", VLOOKUP(exp_SILP!$B612,'DATI COMMESSE'!$A$2:$F$25,2,FALSE)," - ",VLOOKUP(exp_SILP!$B612,'DATI COMMESSE'!$A$2:$F$25,3,FALSE))</f>
        <v>GOL - 22-02-5000 - 22-12-5003</v>
      </c>
      <c r="D612" s="11" t="str">
        <f>LEFT(exp_SILP!$R612,5)</f>
        <v>16:00</v>
      </c>
      <c r="E612" s="11" t="str">
        <f>RIGHT(exp_SILP!$R612,5)</f>
        <v>18:00</v>
      </c>
      <c r="F612" s="11">
        <f>IF(exp_SILP!$AG612&gt;=60,exp_SILP!$AG612/60,exp_SILP!$AG612)</f>
        <v>2</v>
      </c>
      <c r="G612" s="11" t="str">
        <f>VLOOKUP(exp_SILP!$Y612,'DATI CM'!$A$2:$F$28,2,FALSE)</f>
        <v>DNRSMN97E58L219U</v>
      </c>
      <c r="H612" s="11" t="str">
        <f>VLOOKUP(exp_SILP!$Y612,'DATI CM'!$A$2:$F$28,3,FALSE)</f>
        <v/>
      </c>
      <c r="I612" s="11" t="str">
        <f t="shared" si="1"/>
        <v>N</v>
      </c>
      <c r="J612" s="11" t="str">
        <f>VLOOKUP(exp_SILP!$Y612,'DATI CM'!$A$2:$F$28,4,FALSE)</f>
        <v/>
      </c>
      <c r="K612" s="12">
        <f>VLOOKUP(exp_SILP!$B612,'DATI COMMESSE'!$A$2:$F$25,5,FALSE)</f>
        <v>39.94</v>
      </c>
      <c r="L612" s="12" t="str">
        <f>IF(exp_SILP!$B612="A4.10 - LEP E - ORIENTAMENTO SPECIALISTICO SKILL GAP ANALYSIS - GRUPPO 3P",0,VLOOKUP(exp_SILP!$Y612,'DATI CM'!$A$2:$F$28,6,FALSE))</f>
        <v/>
      </c>
      <c r="M612" s="12">
        <f>IFERROR(VLOOKUP(exp_SILP!$B612,'DATI CM'!$H$2:$I$16,2,FALSE)*exp_SILP!$F612,0)</f>
        <v>0</v>
      </c>
      <c r="N612" s="11" t="str">
        <f>VLOOKUP(exp_SILP!$B612,'DATI COMMESSE'!$A$2:$F$25,4,FALSE)</f>
        <v>GOL</v>
      </c>
      <c r="O612" s="13">
        <f>VLOOKUP(exp_SILP!$B612,'DATI COMMESSE'!$A$2:$F$25,5,FALSE)*exp_SILP!$F612</f>
        <v>79.88</v>
      </c>
      <c r="P612" s="11" t="str">
        <f>IF(MID(exp_SILP!$W612,10,2)&gt;"40","F","M")</f>
        <v>M</v>
      </c>
      <c r="Q612" s="27" t="s">
        <v>813</v>
      </c>
      <c r="R612" s="15" t="s">
        <v>148</v>
      </c>
      <c r="S612" s="15" t="s">
        <v>57</v>
      </c>
      <c r="T612" s="15" t="s">
        <v>58</v>
      </c>
      <c r="U612" s="15" t="s">
        <v>59</v>
      </c>
      <c r="V612" s="15" t="s">
        <v>140</v>
      </c>
      <c r="W612" s="15" t="s">
        <v>141</v>
      </c>
      <c r="X612" s="15" t="s">
        <v>142</v>
      </c>
      <c r="Y612" s="15" t="s">
        <v>8</v>
      </c>
      <c r="Z612" s="15" t="s">
        <v>63</v>
      </c>
      <c r="AA612" s="15" t="s">
        <v>64</v>
      </c>
      <c r="AB612" s="15" t="s">
        <v>65</v>
      </c>
      <c r="AC612" s="15" t="s">
        <v>135</v>
      </c>
      <c r="AD612" s="15" t="s">
        <v>59</v>
      </c>
      <c r="AE612" s="15" t="s">
        <v>59</v>
      </c>
      <c r="AF612" s="15" t="s">
        <v>59</v>
      </c>
      <c r="AG612" s="28" t="s">
        <v>76</v>
      </c>
      <c r="AH612" s="15" t="s">
        <v>664</v>
      </c>
      <c r="AI612" s="15" t="s">
        <v>143</v>
      </c>
      <c r="AJ612" s="15" t="str">
        <f>VLOOKUP(exp_SILP!$Y612,'DATI CM'!$A$2:$F$28,2,FALSE)</f>
        <v>DNRSMN97E58L219U</v>
      </c>
    </row>
    <row r="613" ht="15.75" hidden="1" customHeight="1">
      <c r="A613" s="17" t="str">
        <f>IFERROR(VLOOKUP(exp_SILP!$W613,exp_utenti_P!D:D,1,FALSE),"_DA INSERIRE")</f>
        <v>BLSRRT80A25L219K</v>
      </c>
      <c r="B613" s="17" t="str">
        <f>IF(AND(exp_SILP!$S613="A.3 ORIENTAMENTO PROFESSIONALE",exp_SILP!$AD613="4.2"),"A.3 ORIENTAMENTO PROFESSIONALE (CARCERE)",
IF(AND(exp_SILP!$S613="A.3 ORIENTAMENTO PROFESSIONALE",exp_SILP!$AD613="."),"A.3 ORIENTAMENTO PROFESSIONALE (CARCERE)",
IF(AND(exp_SILP!$S613="A.4 CONSULENZA ORIENTATIVA",exp_SILP!$AD613="4.2"),"A.4 CONSULENZA ORIENTATIVA (CARCERE)",
IF(AND(exp_SILP!$S613="A.4 CONSULENZA ORIENTATIVA",exp_SILP!$AD613="."),"A.4 CONSULENZA ORIENTATIVA (CARCERE)",
IF(AND(exp_SILP!$S613="A.5 - LEP F1 - ACCOMPAGNAMENTO AL LAVORO",exp_SILP!$AD613="4.2"),"A.5 - LEP F1 - ACCOMPAGNAMENTO AL LAVORO (CARCERE)",
IF(AND(exp_SILP!$S613="A.5 - LEP F1 - ACCOMPAGNAMENTO AL LAVORO",exp_SILP!$AD613="."),"A.5 - LEP F1 - ACCOMPAGNAMENTO AL LAVORO (CARCERE)",
IF(AND(exp_SILP!$S613="A.5.2a - TUTORAGGIO TIROCINI",exp_SILP!$AD613="4.2"),"A.5.2a - TUTORAGGIO TIROCINI (CARCERE)",
exp_SILP!$S613)))))))</f>
        <v>A.5 - LEP F1 - ACCOMPAGNAMENTO AL LAVORO</v>
      </c>
      <c r="C613" s="18" t="str">
        <f>CONCATENATE(VLOOKUP(exp_SILP!$B613,'DATI COMMESSE'!$A$2:$F$25,4,FALSE)," - ", VLOOKUP(exp_SILP!$B613,'DATI COMMESSE'!$A$2:$F$25,2,FALSE)," - ",VLOOKUP(exp_SILP!$B613,'DATI COMMESSE'!$A$2:$F$25,3,FALSE))</f>
        <v>GOL - 22-02-5000 - 22-12-5003</v>
      </c>
      <c r="D613" s="18" t="str">
        <f>LEFT(exp_SILP!$R613,5)</f>
        <v>14:00</v>
      </c>
      <c r="E613" s="18" t="str">
        <f>RIGHT(exp_SILP!$R613,5)</f>
        <v>16:00</v>
      </c>
      <c r="F613" s="18">
        <f>IF(exp_SILP!$AG613&gt;=60,exp_SILP!$AG613/60,exp_SILP!$AG613)</f>
        <v>2</v>
      </c>
      <c r="G613" s="18" t="str">
        <f>VLOOKUP(exp_SILP!$Y613,'DATI CM'!$A$2:$F$28,2,FALSE)</f>
        <v>DNRSMN97E58L219U</v>
      </c>
      <c r="H613" s="18" t="str">
        <f>VLOOKUP(exp_SILP!$Y613,'DATI CM'!$A$2:$F$28,3,FALSE)</f>
        <v/>
      </c>
      <c r="I613" s="18" t="str">
        <f t="shared" si="1"/>
        <v>N</v>
      </c>
      <c r="J613" s="18" t="str">
        <f>VLOOKUP(exp_SILP!$Y613,'DATI CM'!$A$2:$F$28,4,FALSE)</f>
        <v/>
      </c>
      <c r="K613" s="19">
        <f>VLOOKUP(exp_SILP!$B613,'DATI COMMESSE'!$A$2:$F$25,5,FALSE)</f>
        <v>39.94</v>
      </c>
      <c r="L613" s="19" t="str">
        <f>IF(exp_SILP!$B613="A4.10 - LEP E - ORIENTAMENTO SPECIALISTICO SKILL GAP ANALYSIS - GRUPPO 3P",0,VLOOKUP(exp_SILP!$Y613,'DATI CM'!$A$2:$F$28,6,FALSE))</f>
        <v/>
      </c>
      <c r="M613" s="19">
        <f>IFERROR(VLOOKUP(exp_SILP!$B613,'DATI CM'!$H$2:$I$16,2,FALSE)*exp_SILP!$F613,0)</f>
        <v>0</v>
      </c>
      <c r="N613" s="18" t="str">
        <f>VLOOKUP(exp_SILP!$B613,'DATI COMMESSE'!$A$2:$F$25,4,FALSE)</f>
        <v>GOL</v>
      </c>
      <c r="O613" s="20">
        <f>VLOOKUP(exp_SILP!$B613,'DATI COMMESSE'!$A$2:$F$25,5,FALSE)*exp_SILP!$F613</f>
        <v>79.88</v>
      </c>
      <c r="P613" s="18" t="str">
        <f>IF(MID(exp_SILP!$W613,10,2)&gt;"40","F","M")</f>
        <v>M</v>
      </c>
      <c r="Q613" s="24" t="s">
        <v>813</v>
      </c>
      <c r="R613" s="22" t="s">
        <v>69</v>
      </c>
      <c r="S613" s="22" t="s">
        <v>57</v>
      </c>
      <c r="T613" s="22" t="s">
        <v>58</v>
      </c>
      <c r="U613" s="22" t="s">
        <v>59</v>
      </c>
      <c r="V613" s="22" t="s">
        <v>145</v>
      </c>
      <c r="W613" s="22" t="s">
        <v>146</v>
      </c>
      <c r="X613" s="22" t="s">
        <v>147</v>
      </c>
      <c r="Y613" s="22" t="s">
        <v>8</v>
      </c>
      <c r="Z613" s="22" t="s">
        <v>63</v>
      </c>
      <c r="AA613" s="22" t="s">
        <v>64</v>
      </c>
      <c r="AB613" s="22" t="s">
        <v>65</v>
      </c>
      <c r="AC613" s="22" t="s">
        <v>135</v>
      </c>
      <c r="AD613" s="22" t="s">
        <v>59</v>
      </c>
      <c r="AE613" s="22" t="s">
        <v>59</v>
      </c>
      <c r="AF613" s="22" t="s">
        <v>59</v>
      </c>
      <c r="AG613" s="25" t="s">
        <v>76</v>
      </c>
      <c r="AH613" s="22" t="s">
        <v>664</v>
      </c>
      <c r="AI613" s="22" t="s">
        <v>143</v>
      </c>
      <c r="AJ613" s="22" t="str">
        <f>VLOOKUP(exp_SILP!$Y613,'DATI CM'!$A$2:$F$28,2,FALSE)</f>
        <v>DNRSMN97E58L219U</v>
      </c>
    </row>
    <row r="614" ht="15.75" customHeight="1">
      <c r="A614" s="10" t="str">
        <f>IFERROR(VLOOKUP(exp_SILP!$W614,exp_utenti_P!D:D,1,FALSE),"_DA INSERIRE")</f>
        <v>SRRNDR93L11L219L</v>
      </c>
      <c r="B614" s="10" t="str">
        <f>IF(AND(exp_SILP!$S614="A.3 ORIENTAMENTO PROFESSIONALE",exp_SILP!$AD614="4.2"),"A.3 ORIENTAMENTO PROFESSIONALE (CARCERE)",
IF(AND(exp_SILP!$S614="A.3 ORIENTAMENTO PROFESSIONALE",exp_SILP!$AD614="."),"A.3 ORIENTAMENTO PROFESSIONALE (CARCERE)",
IF(AND(exp_SILP!$S614="A.4 CONSULENZA ORIENTATIVA",exp_SILP!$AD614="4.2"),"A.4 CONSULENZA ORIENTATIVA (CARCERE)",
IF(AND(exp_SILP!$S614="A.4 CONSULENZA ORIENTATIVA",exp_SILP!$AD614="."),"A.4 CONSULENZA ORIENTATIVA (CARCERE)",
IF(AND(exp_SILP!$S614="A.5 - LEP F1 - ACCOMPAGNAMENTO AL LAVORO",exp_SILP!$AD614="4.2"),"A.5 - LEP F1 - ACCOMPAGNAMENTO AL LAVORO (CARCERE)",
IF(AND(exp_SILP!$S614="A.5 - LEP F1 - ACCOMPAGNAMENTO AL LAVORO",exp_SILP!$AD614="."),"A.5 - LEP F1 - ACCOMPAGNAMENTO AL LAVORO (CARCERE)",
IF(AND(exp_SILP!$S614="A.5.2a - TUTORAGGIO TIROCINI",exp_SILP!$AD614="4.2"),"A.5.2a - TUTORAGGIO TIROCINI (CARCERE)",
exp_SILP!$S614)))))))</f>
        <v>A.5 - LEP F1 - ACCOMPAGNAMENTO AL LAVORO</v>
      </c>
      <c r="C614" s="11" t="str">
        <f>CONCATENATE(VLOOKUP(exp_SILP!$B614,'DATI COMMESSE'!$A$2:$F$25,4,FALSE)," - ", VLOOKUP(exp_SILP!$B614,'DATI COMMESSE'!$A$2:$F$25,2,FALSE)," - ",VLOOKUP(exp_SILP!$B614,'DATI COMMESSE'!$A$2:$F$25,3,FALSE))</f>
        <v>GOL - 22-02-5000 - 22-12-5003</v>
      </c>
      <c r="D614" s="11" t="str">
        <f>LEFT(exp_SILP!$R614,5)</f>
        <v>14:00</v>
      </c>
      <c r="E614" s="11" t="str">
        <f>RIGHT(exp_SILP!$R614,5)</f>
        <v>16:00</v>
      </c>
      <c r="F614" s="11">
        <f>IF(exp_SILP!$AG614&gt;=60,exp_SILP!$AG614/60,exp_SILP!$AG614)</f>
        <v>2</v>
      </c>
      <c r="G614" s="11" t="str">
        <f>VLOOKUP(exp_SILP!$Y614,'DATI CM'!$A$2:$F$28,2,FALSE)</f>
        <v>FLCSRN79S42L219X</v>
      </c>
      <c r="H614" s="11" t="str">
        <f>VLOOKUP(exp_SILP!$Y614,'DATI CM'!$A$2:$F$28,3,FALSE)</f>
        <v>A011</v>
      </c>
      <c r="I614" s="11" t="str">
        <f t="shared" si="1"/>
        <v>N</v>
      </c>
      <c r="J614" s="11" t="str">
        <f>VLOOKUP(exp_SILP!$Y614,'DATI CM'!$A$2:$F$28,4,FALSE)</f>
        <v>TORINO</v>
      </c>
      <c r="K614" s="12">
        <f>VLOOKUP(exp_SILP!$B614,'DATI COMMESSE'!$A$2:$F$25,5,FALSE)</f>
        <v>39.94</v>
      </c>
      <c r="L614" s="12">
        <f>IF(exp_SILP!$B614="A4.10 - LEP E - ORIENTAMENTO SPECIALISTICO SKILL GAP ANALYSIS - GRUPPO 3P",0,VLOOKUP(exp_SILP!$Y614,'DATI CM'!$A$2:$F$28,6,FALSE))</f>
        <v>25</v>
      </c>
      <c r="M614" s="12">
        <f>IFERROR(VLOOKUP(exp_SILP!$B614,'DATI CM'!$H$2:$I$16,2,FALSE)*exp_SILP!$F614,0)</f>
        <v>0</v>
      </c>
      <c r="N614" s="11" t="str">
        <f>VLOOKUP(exp_SILP!$B614,'DATI COMMESSE'!$A$2:$F$25,4,FALSE)</f>
        <v>GOL</v>
      </c>
      <c r="O614" s="13">
        <f>VLOOKUP(exp_SILP!$B614,'DATI COMMESSE'!$A$2:$F$25,5,FALSE)*exp_SILP!$F614</f>
        <v>79.88</v>
      </c>
      <c r="P614" s="11" t="str">
        <f>IF(MID(exp_SILP!$W614,10,2)&gt;"40","F","M")</f>
        <v>M</v>
      </c>
      <c r="Q614" s="27" t="s">
        <v>813</v>
      </c>
      <c r="R614" s="15" t="s">
        <v>69</v>
      </c>
      <c r="S614" s="15" t="s">
        <v>57</v>
      </c>
      <c r="T614" s="15" t="s">
        <v>58</v>
      </c>
      <c r="U614" s="15" t="s">
        <v>59</v>
      </c>
      <c r="V614" s="15" t="s">
        <v>943</v>
      </c>
      <c r="W614" s="15" t="s">
        <v>944</v>
      </c>
      <c r="X614" s="15" t="s">
        <v>945</v>
      </c>
      <c r="Y614" s="15" t="s">
        <v>10</v>
      </c>
      <c r="Z614" s="15" t="s">
        <v>63</v>
      </c>
      <c r="AA614" s="15" t="s">
        <v>64</v>
      </c>
      <c r="AB614" s="15" t="s">
        <v>74</v>
      </c>
      <c r="AC614" s="15" t="s">
        <v>75</v>
      </c>
      <c r="AD614" s="15" t="s">
        <v>59</v>
      </c>
      <c r="AE614" s="15" t="s">
        <v>59</v>
      </c>
      <c r="AF614" s="15" t="s">
        <v>59</v>
      </c>
      <c r="AG614" s="28" t="s">
        <v>76</v>
      </c>
      <c r="AH614" s="15" t="s">
        <v>813</v>
      </c>
      <c r="AI614" s="15" t="s">
        <v>77</v>
      </c>
      <c r="AJ614" s="15" t="str">
        <f>VLOOKUP(exp_SILP!$Y614,'DATI CM'!$A$2:$F$28,2,FALSE)</f>
        <v>FLCSRN79S42L219X</v>
      </c>
    </row>
    <row r="615" ht="15.75" hidden="1" customHeight="1">
      <c r="A615" s="17" t="str">
        <f>IFERROR(VLOOKUP(exp_SILP!$W615,exp_utenti_P!D:D,1,FALSE),"_DA INSERIRE")</f>
        <v>TRCPRC01H70Z129G</v>
      </c>
      <c r="B615" s="17" t="str">
        <f>IF(AND(exp_SILP!$S615="A.3 ORIENTAMENTO PROFESSIONALE",exp_SILP!$AD615="4.2"),"A.3 ORIENTAMENTO PROFESSIONALE (CARCERE)",
IF(AND(exp_SILP!$S615="A.3 ORIENTAMENTO PROFESSIONALE",exp_SILP!$AD615="."),"A.3 ORIENTAMENTO PROFESSIONALE (CARCERE)",
IF(AND(exp_SILP!$S615="A.4 CONSULENZA ORIENTATIVA",exp_SILP!$AD615="4.2"),"A.4 CONSULENZA ORIENTATIVA (CARCERE)",
IF(AND(exp_SILP!$S615="A.4 CONSULENZA ORIENTATIVA",exp_SILP!$AD615="."),"A.4 CONSULENZA ORIENTATIVA (CARCERE)",
IF(AND(exp_SILP!$S615="A.5 - LEP F1 - ACCOMPAGNAMENTO AL LAVORO",exp_SILP!$AD615="4.2"),"A.5 - LEP F1 - ACCOMPAGNAMENTO AL LAVORO (CARCERE)",
IF(AND(exp_SILP!$S615="A.5 - LEP F1 - ACCOMPAGNAMENTO AL LAVORO",exp_SILP!$AD615="."),"A.5 - LEP F1 - ACCOMPAGNAMENTO AL LAVORO (CARCERE)",
IF(AND(exp_SILP!$S615="A.5.2a - TUTORAGGIO TIROCINI",exp_SILP!$AD615="4.2"),"A.5.2a - TUTORAGGIO TIROCINI (CARCERE)",
exp_SILP!$S615)))))))</f>
        <v>A.5 - LEP F1 - ACCOMPAGNAMENTO AL LAVORO</v>
      </c>
      <c r="C615" s="18" t="str">
        <f>CONCATENATE(VLOOKUP(exp_SILP!$B615,'DATI COMMESSE'!$A$2:$F$25,4,FALSE)," - ", VLOOKUP(exp_SILP!$B615,'DATI COMMESSE'!$A$2:$F$25,2,FALSE)," - ",VLOOKUP(exp_SILP!$B615,'DATI COMMESSE'!$A$2:$F$25,3,FALSE))</f>
        <v>GOL - 22-02-5000 - 22-12-5003</v>
      </c>
      <c r="D615" s="18" t="str">
        <f>LEFT(exp_SILP!$R615,5)</f>
        <v>13:00</v>
      </c>
      <c r="E615" s="18" t="str">
        <f>RIGHT(exp_SILP!$R615,5)</f>
        <v>14:00</v>
      </c>
      <c r="F615" s="18">
        <f>IF(exp_SILP!$AG615&gt;=60,exp_SILP!$AG615/60,exp_SILP!$AG615)</f>
        <v>1</v>
      </c>
      <c r="G615" s="18" t="str">
        <f>VLOOKUP(exp_SILP!$Y615,'DATI CM'!$A$2:$F$28,2,FALSE)</f>
        <v>PNFMRT85H50A859E</v>
      </c>
      <c r="H615" s="18" t="str">
        <f>VLOOKUP(exp_SILP!$Y615,'DATI CM'!$A$2:$F$28,3,FALSE)</f>
        <v>A011</v>
      </c>
      <c r="I615" s="18" t="str">
        <f t="shared" si="1"/>
        <v>N</v>
      </c>
      <c r="J615" s="18" t="str">
        <f>VLOOKUP(exp_SILP!$Y615,'DATI CM'!$A$2:$F$28,4,FALSE)</f>
        <v>BIELLA</v>
      </c>
      <c r="K615" s="19">
        <f>VLOOKUP(exp_SILP!$B615,'DATI COMMESSE'!$A$2:$F$25,5,FALSE)</f>
        <v>39.94</v>
      </c>
      <c r="L615" s="19">
        <f>IF(exp_SILP!$B615="A4.10 - LEP E - ORIENTAMENTO SPECIALISTICO SKILL GAP ANALYSIS - GRUPPO 3P",0,VLOOKUP(exp_SILP!$Y615,'DATI CM'!$A$2:$F$28,6,FALSE))</f>
        <v>25</v>
      </c>
      <c r="M615" s="19">
        <f>IFERROR(VLOOKUP(exp_SILP!$B615,'DATI CM'!$H$2:$I$16,2,FALSE)*exp_SILP!$F615,0)</f>
        <v>0</v>
      </c>
      <c r="N615" s="18" t="str">
        <f>VLOOKUP(exp_SILP!$B615,'DATI COMMESSE'!$A$2:$F$25,4,FALSE)</f>
        <v>GOL</v>
      </c>
      <c r="O615" s="20">
        <f>VLOOKUP(exp_SILP!$B615,'DATI COMMESSE'!$A$2:$F$25,5,FALSE)*exp_SILP!$F615</f>
        <v>39.94</v>
      </c>
      <c r="P615" s="18" t="str">
        <f>IF(MID(exp_SILP!$W615,10,2)&gt;"40","F","M")</f>
        <v>F</v>
      </c>
      <c r="Q615" s="24" t="s">
        <v>813</v>
      </c>
      <c r="R615" s="22" t="s">
        <v>159</v>
      </c>
      <c r="S615" s="22" t="s">
        <v>57</v>
      </c>
      <c r="T615" s="22" t="s">
        <v>58</v>
      </c>
      <c r="U615" s="22" t="s">
        <v>59</v>
      </c>
      <c r="V615" s="22" t="s">
        <v>401</v>
      </c>
      <c r="W615" s="22" t="s">
        <v>402</v>
      </c>
      <c r="X615" s="22" t="s">
        <v>403</v>
      </c>
      <c r="Y615" s="22" t="s">
        <v>15</v>
      </c>
      <c r="Z615" s="22" t="s">
        <v>63</v>
      </c>
      <c r="AA615" s="22" t="s">
        <v>64</v>
      </c>
      <c r="AB615" s="22" t="s">
        <v>65</v>
      </c>
      <c r="AC615" s="22" t="s">
        <v>66</v>
      </c>
      <c r="AD615" s="22" t="s">
        <v>59</v>
      </c>
      <c r="AE615" s="22" t="s">
        <v>59</v>
      </c>
      <c r="AF615" s="22" t="s">
        <v>59</v>
      </c>
      <c r="AG615" s="25" t="s">
        <v>67</v>
      </c>
      <c r="AH615" s="22" t="s">
        <v>813</v>
      </c>
      <c r="AI615" s="22" t="s">
        <v>68</v>
      </c>
      <c r="AJ615" s="22" t="str">
        <f>VLOOKUP(exp_SILP!$Y615,'DATI CM'!$A$2:$F$28,2,FALSE)</f>
        <v>PNFMRT85H50A859E</v>
      </c>
    </row>
    <row r="616" ht="15.75" customHeight="1">
      <c r="A616" s="10" t="str">
        <f>IFERROR(VLOOKUP(exp_SILP!$W616,exp_utenti_P!D:D,1,FALSE),"_DA INSERIRE")</f>
        <v>BRTJNY00R63L219O</v>
      </c>
      <c r="B616" s="10" t="str">
        <f>IF(AND(exp_SILP!$S616="A.3 ORIENTAMENTO PROFESSIONALE",exp_SILP!$AD616="4.2"),"A.3 ORIENTAMENTO PROFESSIONALE (CARCERE)",
IF(AND(exp_SILP!$S616="A.3 ORIENTAMENTO PROFESSIONALE",exp_SILP!$AD616="."),"A.3 ORIENTAMENTO PROFESSIONALE (CARCERE)",
IF(AND(exp_SILP!$S616="A.4 CONSULENZA ORIENTATIVA",exp_SILP!$AD616="4.2"),"A.4 CONSULENZA ORIENTATIVA (CARCERE)",
IF(AND(exp_SILP!$S616="A.4 CONSULENZA ORIENTATIVA",exp_SILP!$AD616="."),"A.4 CONSULENZA ORIENTATIVA (CARCERE)",
IF(AND(exp_SILP!$S616="A.5 - LEP F1 - ACCOMPAGNAMENTO AL LAVORO",exp_SILP!$AD616="4.2"),"A.5 - LEP F1 - ACCOMPAGNAMENTO AL LAVORO (CARCERE)",
IF(AND(exp_SILP!$S616="A.5 - LEP F1 - ACCOMPAGNAMENTO AL LAVORO",exp_SILP!$AD616="."),"A.5 - LEP F1 - ACCOMPAGNAMENTO AL LAVORO (CARCERE)",
IF(AND(exp_SILP!$S616="A.5.2a - TUTORAGGIO TIROCINI",exp_SILP!$AD616="4.2"),"A.5.2a - TUTORAGGIO TIROCINI (CARCERE)",
exp_SILP!$S616)))))))</f>
        <v>A.5.2a - TUTORAGGIO TIROCINI</v>
      </c>
      <c r="C616" s="11" t="str">
        <f>CONCATENATE(VLOOKUP(exp_SILP!$B616,'DATI COMMESSE'!$A$2:$F$25,4,FALSE)," - ", VLOOKUP(exp_SILP!$B616,'DATI COMMESSE'!$A$2:$F$25,2,FALSE)," - ",VLOOKUP(exp_SILP!$B616,'DATI COMMESSE'!$A$2:$F$25,3,FALSE))</f>
        <v>FRD - 22-02-5000 - 22-12-5002</v>
      </c>
      <c r="D616" s="11" t="str">
        <f>LEFT(exp_SILP!$R616,5)</f>
        <v>12:00</v>
      </c>
      <c r="E616" s="11" t="str">
        <f>RIGHT(exp_SILP!$R616,5)</f>
        <v>14:00</v>
      </c>
      <c r="F616" s="11">
        <f>IF(exp_SILP!$AG616&gt;=60,exp_SILP!$AG616/60,exp_SILP!$AG616)</f>
        <v>2</v>
      </c>
      <c r="G616" s="11" t="str">
        <f>VLOOKUP(exp_SILP!$Y616,'DATI CM'!$A$2:$F$28,2,FALSE)</f>
        <v>FLCSRN79S42L219X</v>
      </c>
      <c r="H616" s="11" t="str">
        <f>VLOOKUP(exp_SILP!$Y616,'DATI CM'!$A$2:$F$28,3,FALSE)</f>
        <v>A011</v>
      </c>
      <c r="I616" s="11" t="str">
        <f t="shared" si="1"/>
        <v>N</v>
      </c>
      <c r="J616" s="11" t="str">
        <f>VLOOKUP(exp_SILP!$Y616,'DATI CM'!$A$2:$F$28,4,FALSE)</f>
        <v>TORINO</v>
      </c>
      <c r="K616" s="12">
        <f>VLOOKUP(exp_SILP!$B616,'DATI COMMESSE'!$A$2:$F$25,5,FALSE)</f>
        <v>35.5</v>
      </c>
      <c r="L616" s="12">
        <f>IF(exp_SILP!$B616="A4.10 - LEP E - ORIENTAMENTO SPECIALISTICO SKILL GAP ANALYSIS - GRUPPO 3P",0,VLOOKUP(exp_SILP!$Y616,'DATI CM'!$A$2:$F$28,6,FALSE))</f>
        <v>25</v>
      </c>
      <c r="M616" s="12">
        <f>IFERROR(VLOOKUP(exp_SILP!$B616,'DATI CM'!$H$2:$I$16,2,FALSE)*exp_SILP!$F616,0)</f>
        <v>0</v>
      </c>
      <c r="N616" s="11" t="str">
        <f>VLOOKUP(exp_SILP!$B616,'DATI COMMESSE'!$A$2:$F$25,4,FALSE)</f>
        <v>FRD</v>
      </c>
      <c r="O616" s="13">
        <f>VLOOKUP(exp_SILP!$B616,'DATI COMMESSE'!$A$2:$F$25,5,FALSE)*exp_SILP!$F616</f>
        <v>71</v>
      </c>
      <c r="P616" s="11" t="str">
        <f>IF(MID(exp_SILP!$W616,10,2)&gt;"40","F","M")</f>
        <v>F</v>
      </c>
      <c r="Q616" s="27" t="s">
        <v>813</v>
      </c>
      <c r="R616" s="15" t="s">
        <v>84</v>
      </c>
      <c r="S616" s="15" t="s">
        <v>166</v>
      </c>
      <c r="T616" s="15" t="s">
        <v>58</v>
      </c>
      <c r="U616" s="15" t="s">
        <v>59</v>
      </c>
      <c r="V616" s="15" t="s">
        <v>103</v>
      </c>
      <c r="W616" s="15" t="s">
        <v>104</v>
      </c>
      <c r="X616" s="15" t="s">
        <v>105</v>
      </c>
      <c r="Y616" s="15" t="s">
        <v>10</v>
      </c>
      <c r="Z616" s="15" t="s">
        <v>63</v>
      </c>
      <c r="AA616" s="15" t="s">
        <v>64</v>
      </c>
      <c r="AB616" s="15" t="s">
        <v>74</v>
      </c>
      <c r="AC616" s="15" t="s">
        <v>75</v>
      </c>
      <c r="AD616" s="15" t="s">
        <v>59</v>
      </c>
      <c r="AE616" s="15" t="s">
        <v>59</v>
      </c>
      <c r="AF616" s="15" t="s">
        <v>59</v>
      </c>
      <c r="AG616" s="28" t="s">
        <v>76</v>
      </c>
      <c r="AH616" s="15" t="s">
        <v>813</v>
      </c>
      <c r="AI616" s="15" t="s">
        <v>77</v>
      </c>
      <c r="AJ616" s="15" t="str">
        <f>VLOOKUP(exp_SILP!$Y616,'DATI CM'!$A$2:$F$28,2,FALSE)</f>
        <v>FLCSRN79S42L219X</v>
      </c>
    </row>
    <row r="617" ht="15.75" hidden="1" customHeight="1">
      <c r="A617" s="17" t="str">
        <f>IFERROR(VLOOKUP(exp_SILP!$W617,exp_utenti_P!D:D,1,FALSE),"_DA INSERIRE")</f>
        <v>GNNSVT58E15I029P</v>
      </c>
      <c r="B617" s="17" t="str">
        <f>IF(AND(exp_SILP!$S617="A.3 ORIENTAMENTO PROFESSIONALE",exp_SILP!$AD617="4.2"),"A.3 ORIENTAMENTO PROFESSIONALE (CARCERE)",
IF(AND(exp_SILP!$S617="A.3 ORIENTAMENTO PROFESSIONALE",exp_SILP!$AD617="."),"A.3 ORIENTAMENTO PROFESSIONALE (CARCERE)",
IF(AND(exp_SILP!$S617="A.4 CONSULENZA ORIENTATIVA",exp_SILP!$AD617="4.2"),"A.4 CONSULENZA ORIENTATIVA (CARCERE)",
IF(AND(exp_SILP!$S617="A.4 CONSULENZA ORIENTATIVA",exp_SILP!$AD617="."),"A.4 CONSULENZA ORIENTATIVA (CARCERE)",
IF(AND(exp_SILP!$S617="A.5 - LEP F1 - ACCOMPAGNAMENTO AL LAVORO",exp_SILP!$AD617="4.2"),"A.5 - LEP F1 - ACCOMPAGNAMENTO AL LAVORO (CARCERE)",
IF(AND(exp_SILP!$S617="A.5 - LEP F1 - ACCOMPAGNAMENTO AL LAVORO",exp_SILP!$AD617="."),"A.5 - LEP F1 - ACCOMPAGNAMENTO AL LAVORO (CARCERE)",
IF(AND(exp_SILP!$S617="A.5.2a - TUTORAGGIO TIROCINI",exp_SILP!$AD617="4.2"),"A.5.2a - TUTORAGGIO TIROCINI (CARCERE)",
exp_SILP!$S617)))))))</f>
        <v>A4.10 - LEP E - ORIENTAMENTO SPECIALISTICO SKILL GAP ANALYSIS</v>
      </c>
      <c r="C617" s="18" t="str">
        <f>CONCATENATE(VLOOKUP(exp_SILP!$B617,'DATI COMMESSE'!$A$2:$F$25,4,FALSE)," - ", VLOOKUP(exp_SILP!$B617,'DATI COMMESSE'!$A$2:$F$25,2,FALSE)," - ",VLOOKUP(exp_SILP!$B617,'DATI COMMESSE'!$A$2:$F$25,3,FALSE))</f>
        <v>GOL - 22-02-5000 - 22-12-5003</v>
      </c>
      <c r="D617" s="18" t="str">
        <f>LEFT(exp_SILP!$R617,5)</f>
        <v>14:00</v>
      </c>
      <c r="E617" s="18" t="str">
        <f>RIGHT(exp_SILP!$R617,5)</f>
        <v>15:00</v>
      </c>
      <c r="F617" s="18">
        <f>IF(exp_SILP!$AG617&gt;=60,exp_SILP!$AG617/60,exp_SILP!$AG617)</f>
        <v>1</v>
      </c>
      <c r="G617" s="18" t="str">
        <f>VLOOKUP(exp_SILP!$Y617,'DATI CM'!$A$2:$F$28,2,FALSE)</f>
        <v>CSSLTZ84H70A859W</v>
      </c>
      <c r="H617" s="18" t="str">
        <f>VLOOKUP(exp_SILP!$Y617,'DATI CM'!$A$2:$F$28,3,FALSE)</f>
        <v/>
      </c>
      <c r="I617" s="18" t="str">
        <f t="shared" si="1"/>
        <v>N</v>
      </c>
      <c r="J617" s="18" t="str">
        <f>VLOOKUP(exp_SILP!$Y617,'DATI CM'!$A$2:$F$28,4,FALSE)</f>
        <v/>
      </c>
      <c r="K617" s="19">
        <f>VLOOKUP(exp_SILP!$B617,'DATI COMMESSE'!$A$2:$F$25,5,FALSE)</f>
        <v>39.94</v>
      </c>
      <c r="L617" s="19" t="str">
        <f>IF(exp_SILP!$B617="A4.10 - LEP E - ORIENTAMENTO SPECIALISTICO SKILL GAP ANALYSIS - GRUPPO 3P",0,VLOOKUP(exp_SILP!$Y617,'DATI CM'!$A$2:$F$28,6,FALSE))</f>
        <v/>
      </c>
      <c r="M617" s="19">
        <f>IFERROR(VLOOKUP(exp_SILP!$B617,'DATI CM'!$H$2:$I$16,2,FALSE)*exp_SILP!$F617,0)</f>
        <v>0</v>
      </c>
      <c r="N617" s="18" t="str">
        <f>VLOOKUP(exp_SILP!$B617,'DATI COMMESSE'!$A$2:$F$25,4,FALSE)</f>
        <v>GOL</v>
      </c>
      <c r="O617" s="20">
        <f>VLOOKUP(exp_SILP!$B617,'DATI COMMESSE'!$A$2:$F$25,5,FALSE)*exp_SILP!$F617</f>
        <v>39.94</v>
      </c>
      <c r="P617" s="18" t="str">
        <f>IF(MID(exp_SILP!$W617,10,2)&gt;"40","F","M")</f>
        <v>M</v>
      </c>
      <c r="Q617" s="24" t="s">
        <v>813</v>
      </c>
      <c r="R617" s="22" t="s">
        <v>56</v>
      </c>
      <c r="S617" s="22" t="s">
        <v>70</v>
      </c>
      <c r="T617" s="22" t="s">
        <v>58</v>
      </c>
      <c r="U617" s="22" t="s">
        <v>59</v>
      </c>
      <c r="V617" s="22" t="s">
        <v>1205</v>
      </c>
      <c r="W617" s="22" t="s">
        <v>1206</v>
      </c>
      <c r="X617" s="22" t="s">
        <v>1207</v>
      </c>
      <c r="Y617" s="22" t="s">
        <v>4</v>
      </c>
      <c r="Z617" s="22" t="s">
        <v>63</v>
      </c>
      <c r="AA617" s="22" t="s">
        <v>64</v>
      </c>
      <c r="AB617" s="22" t="s">
        <v>74</v>
      </c>
      <c r="AC617" s="22" t="s">
        <v>66</v>
      </c>
      <c r="AD617" s="22" t="s">
        <v>59</v>
      </c>
      <c r="AE617" s="22" t="s">
        <v>59</v>
      </c>
      <c r="AF617" s="22" t="s">
        <v>59</v>
      </c>
      <c r="AG617" s="25" t="s">
        <v>67</v>
      </c>
      <c r="AH617" s="22" t="s">
        <v>813</v>
      </c>
      <c r="AI617" s="22" t="s">
        <v>181</v>
      </c>
      <c r="AJ617" s="22" t="str">
        <f>VLOOKUP(exp_SILP!$Y617,'DATI CM'!$A$2:$F$28,2,FALSE)</f>
        <v>CSSLTZ84H70A859W</v>
      </c>
    </row>
    <row r="618" ht="15.75" hidden="1" customHeight="1">
      <c r="A618" s="10" t="str">
        <f>IFERROR(VLOOKUP(exp_SILP!$W618,exp_utenti_P!D:D,1,FALSE),"_DA INSERIRE")</f>
        <v>CFFTZN75C63A859H</v>
      </c>
      <c r="B618" s="10" t="str">
        <f>IF(AND(exp_SILP!$S618="A.3 ORIENTAMENTO PROFESSIONALE",exp_SILP!$AD618="4.2"),"A.3 ORIENTAMENTO PROFESSIONALE (CARCERE)",
IF(AND(exp_SILP!$S618="A.3 ORIENTAMENTO PROFESSIONALE",exp_SILP!$AD618="."),"A.3 ORIENTAMENTO PROFESSIONALE (CARCERE)",
IF(AND(exp_SILP!$S618="A.4 CONSULENZA ORIENTATIVA",exp_SILP!$AD618="4.2"),"A.4 CONSULENZA ORIENTATIVA (CARCERE)",
IF(AND(exp_SILP!$S618="A.4 CONSULENZA ORIENTATIVA",exp_SILP!$AD618="."),"A.4 CONSULENZA ORIENTATIVA (CARCERE)",
IF(AND(exp_SILP!$S618="A.5 - LEP F1 - ACCOMPAGNAMENTO AL LAVORO",exp_SILP!$AD618="4.2"),"A.5 - LEP F1 - ACCOMPAGNAMENTO AL LAVORO (CARCERE)",
IF(AND(exp_SILP!$S618="A.5 - LEP F1 - ACCOMPAGNAMENTO AL LAVORO",exp_SILP!$AD618="."),"A.5 - LEP F1 - ACCOMPAGNAMENTO AL LAVORO (CARCERE)",
IF(AND(exp_SILP!$S618="A.5.2a - TUTORAGGIO TIROCINI",exp_SILP!$AD618="4.2"),"A.5.2a - TUTORAGGIO TIROCINI (CARCERE)",
exp_SILP!$S618)))))))</f>
        <v>A4.10 - LEP E - ORIENTAMENTO SPECIALISTICO SKILL GAP ANALYSIS</v>
      </c>
      <c r="C618" s="11" t="str">
        <f>CONCATENATE(VLOOKUP(exp_SILP!$B618,'DATI COMMESSE'!$A$2:$F$25,4,FALSE)," - ", VLOOKUP(exp_SILP!$B618,'DATI COMMESSE'!$A$2:$F$25,2,FALSE)," - ",VLOOKUP(exp_SILP!$B618,'DATI COMMESSE'!$A$2:$F$25,3,FALSE))</f>
        <v>GOL - 22-02-5000 - 22-12-5003</v>
      </c>
      <c r="D618" s="11" t="str">
        <f>LEFT(exp_SILP!$R618,5)</f>
        <v>14:00</v>
      </c>
      <c r="E618" s="11" t="str">
        <f>RIGHT(exp_SILP!$R618,5)</f>
        <v>15:00</v>
      </c>
      <c r="F618" s="11">
        <f>IF(exp_SILP!$AG618&gt;=60,exp_SILP!$AG618/60,exp_SILP!$AG618)</f>
        <v>1</v>
      </c>
      <c r="G618" s="11" t="str">
        <f>VLOOKUP(exp_SILP!$Y618,'DATI CM'!$A$2:$F$28,2,FALSE)</f>
        <v>PNFMRT85H50A859E</v>
      </c>
      <c r="H618" s="11" t="str">
        <f>VLOOKUP(exp_SILP!$Y618,'DATI CM'!$A$2:$F$28,3,FALSE)</f>
        <v>A011</v>
      </c>
      <c r="I618" s="11" t="str">
        <f t="shared" si="1"/>
        <v>N</v>
      </c>
      <c r="J618" s="11" t="str">
        <f>VLOOKUP(exp_SILP!$Y618,'DATI CM'!$A$2:$F$28,4,FALSE)</f>
        <v>BIELLA</v>
      </c>
      <c r="K618" s="12">
        <f>VLOOKUP(exp_SILP!$B618,'DATI COMMESSE'!$A$2:$F$25,5,FALSE)</f>
        <v>39.94</v>
      </c>
      <c r="L618" s="12">
        <f>IF(exp_SILP!$B618="A4.10 - LEP E - ORIENTAMENTO SPECIALISTICO SKILL GAP ANALYSIS - GRUPPO 3P",0,VLOOKUP(exp_SILP!$Y618,'DATI CM'!$A$2:$F$28,6,FALSE))</f>
        <v>25</v>
      </c>
      <c r="M618" s="12">
        <f>IFERROR(VLOOKUP(exp_SILP!$B618,'DATI CM'!$H$2:$I$16,2,FALSE)*exp_SILP!$F618,0)</f>
        <v>0</v>
      </c>
      <c r="N618" s="11" t="str">
        <f>VLOOKUP(exp_SILP!$B618,'DATI COMMESSE'!$A$2:$F$25,4,FALSE)</f>
        <v>GOL</v>
      </c>
      <c r="O618" s="13">
        <f>VLOOKUP(exp_SILP!$B618,'DATI COMMESSE'!$A$2:$F$25,5,FALSE)*exp_SILP!$F618</f>
        <v>39.94</v>
      </c>
      <c r="P618" s="11" t="str">
        <f>IF(MID(exp_SILP!$W618,10,2)&gt;"40","F","M")</f>
        <v>F</v>
      </c>
      <c r="Q618" s="27" t="s">
        <v>813</v>
      </c>
      <c r="R618" s="15" t="s">
        <v>56</v>
      </c>
      <c r="S618" s="15" t="s">
        <v>70</v>
      </c>
      <c r="T618" s="15" t="s">
        <v>58</v>
      </c>
      <c r="U618" s="15" t="s">
        <v>59</v>
      </c>
      <c r="V618" s="15" t="s">
        <v>513</v>
      </c>
      <c r="W618" s="15" t="s">
        <v>514</v>
      </c>
      <c r="X618" s="15" t="s">
        <v>515</v>
      </c>
      <c r="Y618" s="15" t="s">
        <v>15</v>
      </c>
      <c r="Z618" s="15" t="s">
        <v>63</v>
      </c>
      <c r="AA618" s="15" t="s">
        <v>64</v>
      </c>
      <c r="AB618" s="15" t="s">
        <v>65</v>
      </c>
      <c r="AC618" s="15" t="s">
        <v>66</v>
      </c>
      <c r="AD618" s="15" t="s">
        <v>59</v>
      </c>
      <c r="AE618" s="15" t="s">
        <v>59</v>
      </c>
      <c r="AF618" s="15" t="s">
        <v>59</v>
      </c>
      <c r="AG618" s="28" t="s">
        <v>67</v>
      </c>
      <c r="AH618" s="15" t="s">
        <v>813</v>
      </c>
      <c r="AI618" s="15" t="s">
        <v>68</v>
      </c>
      <c r="AJ618" s="15" t="str">
        <f>VLOOKUP(exp_SILP!$Y618,'DATI CM'!$A$2:$F$28,2,FALSE)</f>
        <v>PNFMRT85H50A859E</v>
      </c>
    </row>
    <row r="619" ht="15.75" hidden="1" customHeight="1">
      <c r="A619" s="17" t="str">
        <f>IFERROR(VLOOKUP(exp_SILP!$W619,exp_utenti_P!D:D,1,FALSE),"_DA INSERIRE")</f>
        <v>SGRSFN71H05L219A</v>
      </c>
      <c r="B619" s="17" t="str">
        <f>IF(AND(exp_SILP!$S619="A.3 ORIENTAMENTO PROFESSIONALE",exp_SILP!$AD619="4.2"),"A.3 ORIENTAMENTO PROFESSIONALE (CARCERE)",
IF(AND(exp_SILP!$S619="A.3 ORIENTAMENTO PROFESSIONALE",exp_SILP!$AD619="."),"A.3 ORIENTAMENTO PROFESSIONALE (CARCERE)",
IF(AND(exp_SILP!$S619="A.4 CONSULENZA ORIENTATIVA",exp_SILP!$AD619="4.2"),"A.4 CONSULENZA ORIENTATIVA (CARCERE)",
IF(AND(exp_SILP!$S619="A.4 CONSULENZA ORIENTATIVA",exp_SILP!$AD619="."),"A.4 CONSULENZA ORIENTATIVA (CARCERE)",
IF(AND(exp_SILP!$S619="A.5 - LEP F1 - ACCOMPAGNAMENTO AL LAVORO",exp_SILP!$AD619="4.2"),"A.5 - LEP F1 - ACCOMPAGNAMENTO AL LAVORO (CARCERE)",
IF(AND(exp_SILP!$S619="A.5 - LEP F1 - ACCOMPAGNAMENTO AL LAVORO",exp_SILP!$AD619="."),"A.5 - LEP F1 - ACCOMPAGNAMENTO AL LAVORO (CARCERE)",
IF(AND(exp_SILP!$S619="A.5.2a - TUTORAGGIO TIROCINI",exp_SILP!$AD619="4.2"),"A.5.2a - TUTORAGGIO TIROCINI (CARCERE)",
exp_SILP!$S619)))))))</f>
        <v>A4.10 - LEP E - ORIENTAMENTO SPECIALISTICO SKILL GAP ANALYSIS - GRUPPO 3P</v>
      </c>
      <c r="C619" s="18" t="str">
        <f>CONCATENATE(VLOOKUP(exp_SILP!$B619,'DATI COMMESSE'!$A$2:$F$25,4,FALSE)," - ", VLOOKUP(exp_SILP!$B619,'DATI COMMESSE'!$A$2:$F$25,2,FALSE)," - ",VLOOKUP(exp_SILP!$B619,'DATI COMMESSE'!$A$2:$F$25,3,FALSE))</f>
        <v>GOL - 22-02-5000 - 22-12-5003</v>
      </c>
      <c r="D619" s="18" t="str">
        <f>LEFT(exp_SILP!$R619,5)</f>
        <v>15:00</v>
      </c>
      <c r="E619" s="18" t="str">
        <f>RIGHT(exp_SILP!$R619,5)</f>
        <v>17:00</v>
      </c>
      <c r="F619" s="18">
        <f>IF(exp_SILP!$AG619&gt;=60,exp_SILP!$AG619/60,exp_SILP!$AG619)</f>
        <v>2</v>
      </c>
      <c r="G619" s="18" t="str">
        <f>VLOOKUP(exp_SILP!$Y619,'DATI CM'!$A$2:$F$28,2,FALSE)</f>
        <v>CSSLTZ84H70A859W</v>
      </c>
      <c r="H619" s="18" t="str">
        <f>VLOOKUP(exp_SILP!$Y619,'DATI CM'!$A$2:$F$28,3,FALSE)</f>
        <v/>
      </c>
      <c r="I619" s="18" t="str">
        <f t="shared" si="1"/>
        <v>N</v>
      </c>
      <c r="J619" s="18" t="str">
        <f>VLOOKUP(exp_SILP!$Y619,'DATI CM'!$A$2:$F$28,4,FALSE)</f>
        <v/>
      </c>
      <c r="K619" s="19">
        <f>VLOOKUP(exp_SILP!$B619,'DATI COMMESSE'!$A$2:$F$25,5,FALSE)</f>
        <v>82.27</v>
      </c>
      <c r="L619" s="19">
        <f>IF(exp_SILP!$B619="A4.10 - LEP E - ORIENTAMENTO SPECIALISTICO SKILL GAP ANALYSIS - GRUPPO 3P",0,VLOOKUP(exp_SILP!$Y619,'DATI CM'!$A$2:$F$28,6,FALSE))</f>
        <v>0</v>
      </c>
      <c r="M619" s="19">
        <f>IFERROR(VLOOKUP(exp_SILP!$B619,'DATI CM'!$H$2:$I$16,2,FALSE)*exp_SILP!$F619,0)</f>
        <v>70</v>
      </c>
      <c r="N619" s="18" t="str">
        <f>VLOOKUP(exp_SILP!$B619,'DATI COMMESSE'!$A$2:$F$25,4,FALSE)</f>
        <v>GOL</v>
      </c>
      <c r="O619" s="20">
        <f>VLOOKUP(exp_SILP!$B619,'DATI COMMESSE'!$A$2:$F$25,5,FALSE)*exp_SILP!$F619</f>
        <v>164.54</v>
      </c>
      <c r="P619" s="18" t="str">
        <f>IF(MID(exp_SILP!$W619,10,2)&gt;"40","F","M")</f>
        <v>M</v>
      </c>
      <c r="Q619" s="24" t="s">
        <v>813</v>
      </c>
      <c r="R619" s="22" t="s">
        <v>144</v>
      </c>
      <c r="S619" s="22" t="s">
        <v>287</v>
      </c>
      <c r="T619" s="22" t="s">
        <v>58</v>
      </c>
      <c r="U619" s="22" t="s">
        <v>59</v>
      </c>
      <c r="V619" s="22" t="s">
        <v>182</v>
      </c>
      <c r="W619" s="22" t="s">
        <v>183</v>
      </c>
      <c r="X619" s="22" t="s">
        <v>184</v>
      </c>
      <c r="Y619" s="22" t="s">
        <v>4</v>
      </c>
      <c r="Z619" s="22" t="s">
        <v>63</v>
      </c>
      <c r="AA619" s="22" t="s">
        <v>64</v>
      </c>
      <c r="AB619" s="22" t="s">
        <v>74</v>
      </c>
      <c r="AC619" s="22" t="s">
        <v>66</v>
      </c>
      <c r="AD619" s="22" t="s">
        <v>59</v>
      </c>
      <c r="AE619" s="22" t="s">
        <v>59</v>
      </c>
      <c r="AF619" s="22" t="s">
        <v>59</v>
      </c>
      <c r="AG619" s="25" t="s">
        <v>76</v>
      </c>
      <c r="AH619" s="22" t="s">
        <v>813</v>
      </c>
      <c r="AI619" s="22" t="s">
        <v>181</v>
      </c>
      <c r="AJ619" s="22" t="str">
        <f>VLOOKUP(exp_SILP!$Y619,'DATI CM'!$A$2:$F$28,2,FALSE)</f>
        <v>CSSLTZ84H70A859W</v>
      </c>
    </row>
    <row r="620" ht="15.75" hidden="1" customHeight="1">
      <c r="A620" s="10" t="str">
        <f>IFERROR(VLOOKUP(exp_SILP!$W620,exp_utenti_P!D:D,1,FALSE),"_DA INSERIRE")</f>
        <v>CCCGNN67R22F839G</v>
      </c>
      <c r="B620" s="10" t="str">
        <f>IF(AND(exp_SILP!$S620="A.3 ORIENTAMENTO PROFESSIONALE",exp_SILP!$AD620="4.2"),"A.3 ORIENTAMENTO PROFESSIONALE (CARCERE)",
IF(AND(exp_SILP!$S620="A.3 ORIENTAMENTO PROFESSIONALE",exp_SILP!$AD620="."),"A.3 ORIENTAMENTO PROFESSIONALE (CARCERE)",
IF(AND(exp_SILP!$S620="A.4 CONSULENZA ORIENTATIVA",exp_SILP!$AD620="4.2"),"A.4 CONSULENZA ORIENTATIVA (CARCERE)",
IF(AND(exp_SILP!$S620="A.4 CONSULENZA ORIENTATIVA",exp_SILP!$AD620="."),"A.4 CONSULENZA ORIENTATIVA (CARCERE)",
IF(AND(exp_SILP!$S620="A.5 - LEP F1 - ACCOMPAGNAMENTO AL LAVORO",exp_SILP!$AD620="4.2"),"A.5 - LEP F1 - ACCOMPAGNAMENTO AL LAVORO (CARCERE)",
IF(AND(exp_SILP!$S620="A.5 - LEP F1 - ACCOMPAGNAMENTO AL LAVORO",exp_SILP!$AD620="."),"A.5 - LEP F1 - ACCOMPAGNAMENTO AL LAVORO (CARCERE)",
IF(AND(exp_SILP!$S620="A.5.2a - TUTORAGGIO TIROCINI",exp_SILP!$AD620="4.2"),"A.5.2a - TUTORAGGIO TIROCINI (CARCERE)",
exp_SILP!$S620)))))))</f>
        <v>A4.10 - LEP E - ORIENTAMENTO SPECIALISTICO SKILL GAP ANALYSIS - GRUPPO 3P</v>
      </c>
      <c r="C620" s="11" t="str">
        <f>CONCATENATE(VLOOKUP(exp_SILP!$B620,'DATI COMMESSE'!$A$2:$F$25,4,FALSE)," - ", VLOOKUP(exp_SILP!$B620,'DATI COMMESSE'!$A$2:$F$25,2,FALSE)," - ",VLOOKUP(exp_SILP!$B620,'DATI COMMESSE'!$A$2:$F$25,3,FALSE))</f>
        <v>GOL - 22-02-5000 - 22-12-5003</v>
      </c>
      <c r="D620" s="11" t="str">
        <f>LEFT(exp_SILP!$R620,5)</f>
        <v>15:00</v>
      </c>
      <c r="E620" s="11" t="str">
        <f>RIGHT(exp_SILP!$R620,5)</f>
        <v>17:00</v>
      </c>
      <c r="F620" s="11">
        <f>IF(exp_SILP!$AG620&gt;=60,exp_SILP!$AG620/60,exp_SILP!$AG620)</f>
        <v>2</v>
      </c>
      <c r="G620" s="11" t="str">
        <f>VLOOKUP(exp_SILP!$Y620,'DATI CM'!$A$2:$F$28,2,FALSE)</f>
        <v>CSSLTZ84H70A859W</v>
      </c>
      <c r="H620" s="11" t="str">
        <f>VLOOKUP(exp_SILP!$Y620,'DATI CM'!$A$2:$F$28,3,FALSE)</f>
        <v/>
      </c>
      <c r="I620" s="11" t="str">
        <f t="shared" si="1"/>
        <v>N</v>
      </c>
      <c r="J620" s="11" t="str">
        <f>VLOOKUP(exp_SILP!$Y620,'DATI CM'!$A$2:$F$28,4,FALSE)</f>
        <v/>
      </c>
      <c r="K620" s="12">
        <f>VLOOKUP(exp_SILP!$B620,'DATI COMMESSE'!$A$2:$F$25,5,FALSE)</f>
        <v>82.27</v>
      </c>
      <c r="L620" s="12">
        <f>IF(exp_SILP!$B620="A4.10 - LEP E - ORIENTAMENTO SPECIALISTICO SKILL GAP ANALYSIS - GRUPPO 3P",0,VLOOKUP(exp_SILP!$Y620,'DATI CM'!$A$2:$F$28,6,FALSE))</f>
        <v>0</v>
      </c>
      <c r="M620" s="12"/>
      <c r="N620" s="11" t="str">
        <f>VLOOKUP(exp_SILP!$B620,'DATI COMMESSE'!$A$2:$F$25,4,FALSE)</f>
        <v>GOL</v>
      </c>
      <c r="O620" s="13">
        <f>VLOOKUP(exp_SILP!$B620,'DATI COMMESSE'!$A$2:$F$25,5,FALSE)*exp_SILP!$F620</f>
        <v>164.54</v>
      </c>
      <c r="P620" s="11" t="str">
        <f>IF(MID(exp_SILP!$W620,10,2)&gt;"40","F","M")</f>
        <v>M</v>
      </c>
      <c r="Q620" s="27" t="s">
        <v>813</v>
      </c>
      <c r="R620" s="15" t="s">
        <v>144</v>
      </c>
      <c r="S620" s="15" t="s">
        <v>287</v>
      </c>
      <c r="T620" s="15" t="s">
        <v>58</v>
      </c>
      <c r="U620" s="15" t="s">
        <v>59</v>
      </c>
      <c r="V620" s="15" t="s">
        <v>1208</v>
      </c>
      <c r="W620" s="15" t="s">
        <v>1209</v>
      </c>
      <c r="X620" s="15" t="s">
        <v>1210</v>
      </c>
      <c r="Y620" s="15" t="s">
        <v>4</v>
      </c>
      <c r="Z620" s="15" t="s">
        <v>63</v>
      </c>
      <c r="AA620" s="15" t="s">
        <v>64</v>
      </c>
      <c r="AB620" s="15" t="s">
        <v>74</v>
      </c>
      <c r="AC620" s="15" t="s">
        <v>66</v>
      </c>
      <c r="AD620" s="15" t="s">
        <v>59</v>
      </c>
      <c r="AE620" s="15" t="s">
        <v>59</v>
      </c>
      <c r="AF620" s="15" t="s">
        <v>59</v>
      </c>
      <c r="AG620" s="28" t="s">
        <v>76</v>
      </c>
      <c r="AH620" s="15" t="s">
        <v>813</v>
      </c>
      <c r="AI620" s="15" t="s">
        <v>181</v>
      </c>
      <c r="AJ620" s="15" t="str">
        <f>VLOOKUP(exp_SILP!$Y620,'DATI CM'!$A$2:$F$28,2,FALSE)</f>
        <v>CSSLTZ84H70A859W</v>
      </c>
    </row>
    <row r="621" ht="15.75" hidden="1" customHeight="1">
      <c r="A621" s="17" t="str">
        <f>IFERROR(VLOOKUP(exp_SILP!$W621,exp_utenti_P!D:D,1,FALSE),"_DA INSERIRE")</f>
        <v>FYAMKH88P51Z343H</v>
      </c>
      <c r="B621" s="17" t="str">
        <f>IF(AND(exp_SILP!$S621="A.3 ORIENTAMENTO PROFESSIONALE",exp_SILP!$AD621="4.2"),"A.3 ORIENTAMENTO PROFESSIONALE (CARCERE)",
IF(AND(exp_SILP!$S621="A.3 ORIENTAMENTO PROFESSIONALE",exp_SILP!$AD621="."),"A.3 ORIENTAMENTO PROFESSIONALE (CARCERE)",
IF(AND(exp_SILP!$S621="A.4 CONSULENZA ORIENTATIVA",exp_SILP!$AD621="4.2"),"A.4 CONSULENZA ORIENTATIVA (CARCERE)",
IF(AND(exp_SILP!$S621="A.4 CONSULENZA ORIENTATIVA",exp_SILP!$AD621="."),"A.4 CONSULENZA ORIENTATIVA (CARCERE)",
IF(AND(exp_SILP!$S621="A.5 - LEP F1 - ACCOMPAGNAMENTO AL LAVORO",exp_SILP!$AD621="4.2"),"A.5 - LEP F1 - ACCOMPAGNAMENTO AL LAVORO (CARCERE)",
IF(AND(exp_SILP!$S621="A.5 - LEP F1 - ACCOMPAGNAMENTO AL LAVORO",exp_SILP!$AD621="."),"A.5 - LEP F1 - ACCOMPAGNAMENTO AL LAVORO (CARCERE)",
IF(AND(exp_SILP!$S621="A.5.2a - TUTORAGGIO TIROCINI",exp_SILP!$AD621="4.2"),"A.5.2a - TUTORAGGIO TIROCINI (CARCERE)",
exp_SILP!$S621)))))))</f>
        <v>A.5 - LEP F1 - ACCOMPAGNAMENTO AL LAVORO</v>
      </c>
      <c r="C621" s="18" t="str">
        <f>CONCATENATE(VLOOKUP(exp_SILP!$B621,'DATI COMMESSE'!$A$2:$F$25,4,FALSE)," - ", VLOOKUP(exp_SILP!$B621,'DATI COMMESSE'!$A$2:$F$25,2,FALSE)," - ",VLOOKUP(exp_SILP!$B621,'DATI COMMESSE'!$A$2:$F$25,3,FALSE))</f>
        <v>GOL - 22-02-5000 - 22-12-5003</v>
      </c>
      <c r="D621" s="18" t="str">
        <f>LEFT(exp_SILP!$R621,5)</f>
        <v>12:00</v>
      </c>
      <c r="E621" s="18" t="str">
        <f>RIGHT(exp_SILP!$R621,5)</f>
        <v>13:00</v>
      </c>
      <c r="F621" s="18">
        <f>IF(exp_SILP!$AG621&gt;=60,exp_SILP!$AG621/60,exp_SILP!$AG621)</f>
        <v>1</v>
      </c>
      <c r="G621" s="18" t="str">
        <f>VLOOKUP(exp_SILP!$Y621,'DATI CM'!$A$2:$F$28,2,FALSE)</f>
        <v>PNFMRT85H50A859E</v>
      </c>
      <c r="H621" s="18" t="str">
        <f>VLOOKUP(exp_SILP!$Y621,'DATI CM'!$A$2:$F$28,3,FALSE)</f>
        <v>A011</v>
      </c>
      <c r="I621" s="18" t="str">
        <f t="shared" si="1"/>
        <v>N</v>
      </c>
      <c r="J621" s="18" t="str">
        <f>VLOOKUP(exp_SILP!$Y621,'DATI CM'!$A$2:$F$28,4,FALSE)</f>
        <v>BIELLA</v>
      </c>
      <c r="K621" s="19">
        <f>VLOOKUP(exp_SILP!$B621,'DATI COMMESSE'!$A$2:$F$25,5,FALSE)</f>
        <v>39.94</v>
      </c>
      <c r="L621" s="19">
        <f>IF(exp_SILP!$B621="A4.10 - LEP E - ORIENTAMENTO SPECIALISTICO SKILL GAP ANALYSIS - GRUPPO 3P",0,VLOOKUP(exp_SILP!$Y621,'DATI CM'!$A$2:$F$28,6,FALSE))</f>
        <v>25</v>
      </c>
      <c r="M621" s="19">
        <f>IFERROR(VLOOKUP(exp_SILP!$B621,'DATI CM'!$H$2:$I$16,2,FALSE)*exp_SILP!$F621,0)</f>
        <v>0</v>
      </c>
      <c r="N621" s="18" t="str">
        <f>VLOOKUP(exp_SILP!$B621,'DATI COMMESSE'!$A$2:$F$25,4,FALSE)</f>
        <v>GOL</v>
      </c>
      <c r="O621" s="20">
        <f>VLOOKUP(exp_SILP!$B621,'DATI COMMESSE'!$A$2:$F$25,5,FALSE)*exp_SILP!$F621</f>
        <v>39.94</v>
      </c>
      <c r="P621" s="18" t="str">
        <f>IF(MID(exp_SILP!$W621,10,2)&gt;"40","F","M")</f>
        <v>F</v>
      </c>
      <c r="Q621" s="24" t="s">
        <v>442</v>
      </c>
      <c r="R621" s="22" t="s">
        <v>102</v>
      </c>
      <c r="S621" s="22" t="s">
        <v>57</v>
      </c>
      <c r="T621" s="22" t="s">
        <v>58</v>
      </c>
      <c r="U621" s="22" t="s">
        <v>59</v>
      </c>
      <c r="V621" s="22" t="s">
        <v>288</v>
      </c>
      <c r="W621" s="22" t="s">
        <v>289</v>
      </c>
      <c r="X621" s="22" t="s">
        <v>290</v>
      </c>
      <c r="Y621" s="22" t="s">
        <v>15</v>
      </c>
      <c r="Z621" s="22" t="s">
        <v>63</v>
      </c>
      <c r="AA621" s="22" t="s">
        <v>64</v>
      </c>
      <c r="AB621" s="22" t="s">
        <v>65</v>
      </c>
      <c r="AC621" s="22" t="s">
        <v>66</v>
      </c>
      <c r="AD621" s="22" t="s">
        <v>59</v>
      </c>
      <c r="AE621" s="22" t="s">
        <v>59</v>
      </c>
      <c r="AF621" s="22" t="s">
        <v>59</v>
      </c>
      <c r="AG621" s="25" t="s">
        <v>67</v>
      </c>
      <c r="AH621" s="22" t="s">
        <v>442</v>
      </c>
      <c r="AI621" s="22" t="s">
        <v>68</v>
      </c>
      <c r="AJ621" s="22" t="str">
        <f>VLOOKUP(exp_SILP!$Y621,'DATI CM'!$A$2:$F$28,2,FALSE)</f>
        <v>PNFMRT85H50A859E</v>
      </c>
    </row>
    <row r="622" ht="15.75" hidden="1" customHeight="1">
      <c r="A622" s="10" t="str">
        <f>IFERROR(VLOOKUP(exp_SILP!$W622,exp_utenti_P!D:D,1,FALSE),"_DA INSERIRE")</f>
        <v>BNCDTT75H58C627X</v>
      </c>
      <c r="B622" s="10" t="str">
        <f>IF(AND(exp_SILP!$S622="A.3 ORIENTAMENTO PROFESSIONALE",exp_SILP!$AD622="4.2"),"A.3 ORIENTAMENTO PROFESSIONALE (CARCERE)",
IF(AND(exp_SILP!$S622="A.3 ORIENTAMENTO PROFESSIONALE",exp_SILP!$AD622="."),"A.3 ORIENTAMENTO PROFESSIONALE (CARCERE)",
IF(AND(exp_SILP!$S622="A.4 CONSULENZA ORIENTATIVA",exp_SILP!$AD622="4.2"),"A.4 CONSULENZA ORIENTATIVA (CARCERE)",
IF(AND(exp_SILP!$S622="A.4 CONSULENZA ORIENTATIVA",exp_SILP!$AD622="."),"A.4 CONSULENZA ORIENTATIVA (CARCERE)",
IF(AND(exp_SILP!$S622="A.5 - LEP F1 - ACCOMPAGNAMENTO AL LAVORO",exp_SILP!$AD622="4.2"),"A.5 - LEP F1 - ACCOMPAGNAMENTO AL LAVORO (CARCERE)",
IF(AND(exp_SILP!$S622="A.5 - LEP F1 - ACCOMPAGNAMENTO AL LAVORO",exp_SILP!$AD622="."),"A.5 - LEP F1 - ACCOMPAGNAMENTO AL LAVORO (CARCERE)",
IF(AND(exp_SILP!$S622="A.5.2a - TUTORAGGIO TIROCINI",exp_SILP!$AD622="4.2"),"A.5.2a - TUTORAGGIO TIROCINI (CARCERE)",
exp_SILP!$S622)))))))</f>
        <v>A.5 - LEP F1 - ACCOMPAGNAMENTO AL LAVORO</v>
      </c>
      <c r="C622" s="11" t="str">
        <f>CONCATENATE(VLOOKUP(exp_SILP!$B622,'DATI COMMESSE'!$A$2:$F$25,4,FALSE)," - ", VLOOKUP(exp_SILP!$B622,'DATI COMMESSE'!$A$2:$F$25,2,FALSE)," - ",VLOOKUP(exp_SILP!$B622,'DATI COMMESSE'!$A$2:$F$25,3,FALSE))</f>
        <v>GOL - 22-02-5000 - 22-12-5003</v>
      </c>
      <c r="D622" s="11" t="str">
        <f>LEFT(exp_SILP!$R622,5)</f>
        <v>11:00</v>
      </c>
      <c r="E622" s="11" t="str">
        <f>RIGHT(exp_SILP!$R622,5)</f>
        <v>12:00</v>
      </c>
      <c r="F622" s="11">
        <f>IF(exp_SILP!$AG622&gt;=60,exp_SILP!$AG622/60,exp_SILP!$AG622)</f>
        <v>1</v>
      </c>
      <c r="G622" s="11" t="str">
        <f>VLOOKUP(exp_SILP!$Y622,'DATI CM'!$A$2:$F$28,2,FALSE)</f>
        <v>DNRSMN97E58L219U</v>
      </c>
      <c r="H622" s="11" t="str">
        <f>VLOOKUP(exp_SILP!$Y622,'DATI CM'!$A$2:$F$28,3,FALSE)</f>
        <v/>
      </c>
      <c r="I622" s="11" t="str">
        <f t="shared" si="1"/>
        <v>N</v>
      </c>
      <c r="J622" s="11" t="str">
        <f>VLOOKUP(exp_SILP!$Y622,'DATI CM'!$A$2:$F$28,4,FALSE)</f>
        <v/>
      </c>
      <c r="K622" s="12">
        <f>VLOOKUP(exp_SILP!$B622,'DATI COMMESSE'!$A$2:$F$25,5,FALSE)</f>
        <v>39.94</v>
      </c>
      <c r="L622" s="12" t="str">
        <f>IF(exp_SILP!$B622="A4.10 - LEP E - ORIENTAMENTO SPECIALISTICO SKILL GAP ANALYSIS - GRUPPO 3P",0,VLOOKUP(exp_SILP!$Y622,'DATI CM'!$A$2:$F$28,6,FALSE))</f>
        <v/>
      </c>
      <c r="M622" s="12">
        <f>IFERROR(VLOOKUP(exp_SILP!$B622,'DATI CM'!$H$2:$I$16,2,FALSE)*exp_SILP!$F622,0)</f>
        <v>0</v>
      </c>
      <c r="N622" s="11" t="str">
        <f>VLOOKUP(exp_SILP!$B622,'DATI COMMESSE'!$A$2:$F$25,4,FALSE)</f>
        <v>GOL</v>
      </c>
      <c r="O622" s="13">
        <f>VLOOKUP(exp_SILP!$B622,'DATI COMMESSE'!$A$2:$F$25,5,FALSE)*exp_SILP!$F622</f>
        <v>39.94</v>
      </c>
      <c r="P622" s="11" t="str">
        <f>IF(MID(exp_SILP!$W622,10,2)&gt;"40","F","M")</f>
        <v>F</v>
      </c>
      <c r="Q622" s="27" t="s">
        <v>442</v>
      </c>
      <c r="R622" s="15" t="s">
        <v>278</v>
      </c>
      <c r="S622" s="15" t="s">
        <v>57</v>
      </c>
      <c r="T622" s="15" t="s">
        <v>58</v>
      </c>
      <c r="U622" s="15" t="s">
        <v>59</v>
      </c>
      <c r="V622" s="15" t="s">
        <v>415</v>
      </c>
      <c r="W622" s="15" t="s">
        <v>416</v>
      </c>
      <c r="X622" s="15" t="s">
        <v>417</v>
      </c>
      <c r="Y622" s="15" t="s">
        <v>8</v>
      </c>
      <c r="Z622" s="15" t="s">
        <v>63</v>
      </c>
      <c r="AA622" s="15" t="s">
        <v>64</v>
      </c>
      <c r="AB622" s="15" t="s">
        <v>65</v>
      </c>
      <c r="AC622" s="15" t="s">
        <v>135</v>
      </c>
      <c r="AD622" s="15" t="s">
        <v>59</v>
      </c>
      <c r="AE622" s="15" t="s">
        <v>59</v>
      </c>
      <c r="AF622" s="15" t="s">
        <v>114</v>
      </c>
      <c r="AG622" s="28" t="s">
        <v>67</v>
      </c>
      <c r="AH622" s="15" t="s">
        <v>442</v>
      </c>
      <c r="AI622" s="15" t="s">
        <v>143</v>
      </c>
      <c r="AJ622" s="15" t="str">
        <f>VLOOKUP(exp_SILP!$Y622,'DATI CM'!$A$2:$F$28,2,FALSE)</f>
        <v>DNRSMN97E58L219U</v>
      </c>
    </row>
    <row r="623" ht="15.75" hidden="1" customHeight="1">
      <c r="A623" s="17" t="str">
        <f>IFERROR(VLOOKUP(exp_SILP!$W623,exp_utenti_P!D:D,1,FALSE),"_DA INSERIRE")</f>
        <v>BNCDTT75H58C627X</v>
      </c>
      <c r="B623" s="17" t="str">
        <f>IF(AND(exp_SILP!$S623="A.3 ORIENTAMENTO PROFESSIONALE",exp_SILP!$AD623="4.2"),"A.3 ORIENTAMENTO PROFESSIONALE (CARCERE)",
IF(AND(exp_SILP!$S623="A.3 ORIENTAMENTO PROFESSIONALE",exp_SILP!$AD623="."),"A.3 ORIENTAMENTO PROFESSIONALE (CARCERE)",
IF(AND(exp_SILP!$S623="A.4 CONSULENZA ORIENTATIVA",exp_SILP!$AD623="4.2"),"A.4 CONSULENZA ORIENTATIVA (CARCERE)",
IF(AND(exp_SILP!$S623="A.4 CONSULENZA ORIENTATIVA",exp_SILP!$AD623="."),"A.4 CONSULENZA ORIENTATIVA (CARCERE)",
IF(AND(exp_SILP!$S623="A.5 - LEP F1 - ACCOMPAGNAMENTO AL LAVORO",exp_SILP!$AD623="4.2"),"A.5 - LEP F1 - ACCOMPAGNAMENTO AL LAVORO (CARCERE)",
IF(AND(exp_SILP!$S623="A.5 - LEP F1 - ACCOMPAGNAMENTO AL LAVORO",exp_SILP!$AD623="."),"A.5 - LEP F1 - ACCOMPAGNAMENTO AL LAVORO (CARCERE)",
IF(AND(exp_SILP!$S623="A.5.2a - TUTORAGGIO TIROCINI",exp_SILP!$AD623="4.2"),"A.5.2a - TUTORAGGIO TIROCINI (CARCERE)",
exp_SILP!$S623)))))))</f>
        <v>A.5 - LEP F1 - ACCOMPAGNAMENTO AL LAVORO</v>
      </c>
      <c r="C623" s="18" t="str">
        <f>CONCATENATE(VLOOKUP(exp_SILP!$B623,'DATI COMMESSE'!$A$2:$F$25,4,FALSE)," - ", VLOOKUP(exp_SILP!$B623,'DATI COMMESSE'!$A$2:$F$25,2,FALSE)," - ",VLOOKUP(exp_SILP!$B623,'DATI COMMESSE'!$A$2:$F$25,3,FALSE))</f>
        <v>GOL - 22-02-5000 - 22-12-5003</v>
      </c>
      <c r="D623" s="18" t="str">
        <f>LEFT(exp_SILP!$R623,5)</f>
        <v>09:00</v>
      </c>
      <c r="E623" s="18" t="str">
        <f>RIGHT(exp_SILP!$R623,5)</f>
        <v>11:00</v>
      </c>
      <c r="F623" s="18">
        <f>IF(exp_SILP!$AG623&gt;=60,exp_SILP!$AG623/60,exp_SILP!$AG623)</f>
        <v>2</v>
      </c>
      <c r="G623" s="18" t="str">
        <f>VLOOKUP(exp_SILP!$Y623,'DATI CM'!$A$2:$F$28,2,FALSE)</f>
        <v>DNRSMN97E58L219U</v>
      </c>
      <c r="H623" s="18" t="str">
        <f>VLOOKUP(exp_SILP!$Y623,'DATI CM'!$A$2:$F$28,3,FALSE)</f>
        <v/>
      </c>
      <c r="I623" s="18" t="str">
        <f t="shared" si="1"/>
        <v>N</v>
      </c>
      <c r="J623" s="18" t="str">
        <f>VLOOKUP(exp_SILP!$Y623,'DATI CM'!$A$2:$F$28,4,FALSE)</f>
        <v/>
      </c>
      <c r="K623" s="19">
        <f>VLOOKUP(exp_SILP!$B623,'DATI COMMESSE'!$A$2:$F$25,5,FALSE)</f>
        <v>39.94</v>
      </c>
      <c r="L623" s="19" t="str">
        <f>IF(exp_SILP!$B623="A4.10 - LEP E - ORIENTAMENTO SPECIALISTICO SKILL GAP ANALYSIS - GRUPPO 3P",0,VLOOKUP(exp_SILP!$Y623,'DATI CM'!$A$2:$F$28,6,FALSE))</f>
        <v/>
      </c>
      <c r="M623" s="19">
        <f>IFERROR(VLOOKUP(exp_SILP!$B623,'DATI CM'!$H$2:$I$16,2,FALSE)*exp_SILP!$F623,0)</f>
        <v>0</v>
      </c>
      <c r="N623" s="18" t="str">
        <f>VLOOKUP(exp_SILP!$B623,'DATI COMMESSE'!$A$2:$F$25,4,FALSE)</f>
        <v>GOL</v>
      </c>
      <c r="O623" s="20">
        <f>VLOOKUP(exp_SILP!$B623,'DATI COMMESSE'!$A$2:$F$25,5,FALSE)*exp_SILP!$F623</f>
        <v>79.88</v>
      </c>
      <c r="P623" s="18" t="str">
        <f>IF(MID(exp_SILP!$W623,10,2)&gt;"40","F","M")</f>
        <v>F</v>
      </c>
      <c r="Q623" s="24" t="s">
        <v>442</v>
      </c>
      <c r="R623" s="22" t="s">
        <v>223</v>
      </c>
      <c r="S623" s="22" t="s">
        <v>57</v>
      </c>
      <c r="T623" s="22" t="s">
        <v>58</v>
      </c>
      <c r="U623" s="22" t="s">
        <v>59</v>
      </c>
      <c r="V623" s="22" t="s">
        <v>415</v>
      </c>
      <c r="W623" s="22" t="s">
        <v>416</v>
      </c>
      <c r="X623" s="22" t="s">
        <v>417</v>
      </c>
      <c r="Y623" s="22" t="s">
        <v>8</v>
      </c>
      <c r="Z623" s="22" t="s">
        <v>63</v>
      </c>
      <c r="AA623" s="22" t="s">
        <v>64</v>
      </c>
      <c r="AB623" s="22" t="s">
        <v>65</v>
      </c>
      <c r="AC623" s="22" t="s">
        <v>135</v>
      </c>
      <c r="AD623" s="22" t="s">
        <v>59</v>
      </c>
      <c r="AE623" s="22" t="s">
        <v>59</v>
      </c>
      <c r="AF623" s="22" t="s">
        <v>59</v>
      </c>
      <c r="AG623" s="25" t="s">
        <v>76</v>
      </c>
      <c r="AH623" s="22" t="s">
        <v>442</v>
      </c>
      <c r="AI623" s="22" t="s">
        <v>143</v>
      </c>
      <c r="AJ623" s="22" t="str">
        <f>VLOOKUP(exp_SILP!$Y623,'DATI CM'!$A$2:$F$28,2,FALSE)</f>
        <v>DNRSMN97E58L219U</v>
      </c>
    </row>
    <row r="624" ht="15.75" hidden="1" customHeight="1">
      <c r="A624" s="10" t="str">
        <f>IFERROR(VLOOKUP(exp_SILP!$W624,exp_utenti_P!D:D,1,FALSE),"_DA INSERIRE")</f>
        <v>FRNGPP76S12A859E</v>
      </c>
      <c r="B624" s="10" t="str">
        <f>IF(AND(exp_SILP!$S624="A.3 ORIENTAMENTO PROFESSIONALE",exp_SILP!$AD624="4.2"),"A.3 ORIENTAMENTO PROFESSIONALE (CARCERE)",
IF(AND(exp_SILP!$S624="A.3 ORIENTAMENTO PROFESSIONALE",exp_SILP!$AD624="."),"A.3 ORIENTAMENTO PROFESSIONALE (CARCERE)",
IF(AND(exp_SILP!$S624="A.4 CONSULENZA ORIENTATIVA",exp_SILP!$AD624="4.2"),"A.4 CONSULENZA ORIENTATIVA (CARCERE)",
IF(AND(exp_SILP!$S624="A.4 CONSULENZA ORIENTATIVA",exp_SILP!$AD624="."),"A.4 CONSULENZA ORIENTATIVA (CARCERE)",
IF(AND(exp_SILP!$S624="A.5 - LEP F1 - ACCOMPAGNAMENTO AL LAVORO",exp_SILP!$AD624="4.2"),"A.5 - LEP F1 - ACCOMPAGNAMENTO AL LAVORO (CARCERE)",
IF(AND(exp_SILP!$S624="A.5 - LEP F1 - ACCOMPAGNAMENTO AL LAVORO",exp_SILP!$AD624="."),"A.5 - LEP F1 - ACCOMPAGNAMENTO AL LAVORO (CARCERE)",
IF(AND(exp_SILP!$S624="A.5.2a - TUTORAGGIO TIROCINI",exp_SILP!$AD624="4.2"),"A.5.2a - TUTORAGGIO TIROCINI (CARCERE)",
exp_SILP!$S624)))))))</f>
        <v>A.5 - LEP F1 - ACCOMPAGNAMENTO AL LAVORO</v>
      </c>
      <c r="C624" s="11" t="str">
        <f>CONCATENATE(VLOOKUP(exp_SILP!$B624,'DATI COMMESSE'!$A$2:$F$25,4,FALSE)," - ", VLOOKUP(exp_SILP!$B624,'DATI COMMESSE'!$A$2:$F$25,2,FALSE)," - ",VLOOKUP(exp_SILP!$B624,'DATI COMMESSE'!$A$2:$F$25,3,FALSE))</f>
        <v>GOL - 22-02-5000 - 22-12-5003</v>
      </c>
      <c r="D624" s="11" t="str">
        <f>LEFT(exp_SILP!$R624,5)</f>
        <v>13:00</v>
      </c>
      <c r="E624" s="11" t="str">
        <f>RIGHT(exp_SILP!$R624,5)</f>
        <v>14:00</v>
      </c>
      <c r="F624" s="11">
        <f>IF(exp_SILP!$AG624&gt;=60,exp_SILP!$AG624/60,exp_SILP!$AG624)</f>
        <v>1</v>
      </c>
      <c r="G624" s="11" t="str">
        <f>VLOOKUP(exp_SILP!$Y624,'DATI CM'!$A$2:$F$28,2,FALSE)</f>
        <v>PNFMRT85H50A859E</v>
      </c>
      <c r="H624" s="11" t="str">
        <f>VLOOKUP(exp_SILP!$Y624,'DATI CM'!$A$2:$F$28,3,FALSE)</f>
        <v>A011</v>
      </c>
      <c r="I624" s="11" t="str">
        <f t="shared" si="1"/>
        <v>N</v>
      </c>
      <c r="J624" s="11" t="str">
        <f>VLOOKUP(exp_SILP!$Y624,'DATI CM'!$A$2:$F$28,4,FALSE)</f>
        <v>BIELLA</v>
      </c>
      <c r="K624" s="12">
        <f>VLOOKUP(exp_SILP!$B624,'DATI COMMESSE'!$A$2:$F$25,5,FALSE)</f>
        <v>39.94</v>
      </c>
      <c r="L624" s="12">
        <f>IF(exp_SILP!$B624="A4.10 - LEP E - ORIENTAMENTO SPECIALISTICO SKILL GAP ANALYSIS - GRUPPO 3P",0,VLOOKUP(exp_SILP!$Y624,'DATI CM'!$A$2:$F$28,6,FALSE))</f>
        <v>25</v>
      </c>
      <c r="M624" s="12">
        <f>IFERROR(VLOOKUP(exp_SILP!$B624,'DATI CM'!$H$2:$I$16,2,FALSE)*exp_SILP!$F624,0)</f>
        <v>0</v>
      </c>
      <c r="N624" s="11" t="str">
        <f>VLOOKUP(exp_SILP!$B624,'DATI COMMESSE'!$A$2:$F$25,4,FALSE)</f>
        <v>GOL</v>
      </c>
      <c r="O624" s="13">
        <f>VLOOKUP(exp_SILP!$B624,'DATI COMMESSE'!$A$2:$F$25,5,FALSE)*exp_SILP!$F624</f>
        <v>39.94</v>
      </c>
      <c r="P624" s="11" t="str">
        <f>IF(MID(exp_SILP!$W624,10,2)&gt;"40","F","M")</f>
        <v>M</v>
      </c>
      <c r="Q624" s="27" t="s">
        <v>442</v>
      </c>
      <c r="R624" s="15" t="s">
        <v>159</v>
      </c>
      <c r="S624" s="15" t="s">
        <v>57</v>
      </c>
      <c r="T624" s="15" t="s">
        <v>58</v>
      </c>
      <c r="U624" s="15" t="s">
        <v>59</v>
      </c>
      <c r="V624" s="15" t="s">
        <v>282</v>
      </c>
      <c r="W624" s="15" t="s">
        <v>283</v>
      </c>
      <c r="X624" s="15" t="s">
        <v>284</v>
      </c>
      <c r="Y624" s="15" t="s">
        <v>15</v>
      </c>
      <c r="Z624" s="15" t="s">
        <v>63</v>
      </c>
      <c r="AA624" s="15" t="s">
        <v>64</v>
      </c>
      <c r="AB624" s="15" t="s">
        <v>65</v>
      </c>
      <c r="AC624" s="15" t="s">
        <v>66</v>
      </c>
      <c r="AD624" s="15" t="s">
        <v>59</v>
      </c>
      <c r="AE624" s="15" t="s">
        <v>59</v>
      </c>
      <c r="AF624" s="15" t="s">
        <v>59</v>
      </c>
      <c r="AG624" s="28" t="s">
        <v>67</v>
      </c>
      <c r="AH624" s="15" t="s">
        <v>442</v>
      </c>
      <c r="AI624" s="15" t="s">
        <v>68</v>
      </c>
      <c r="AJ624" s="15" t="str">
        <f>VLOOKUP(exp_SILP!$Y624,'DATI CM'!$A$2:$F$28,2,FALSE)</f>
        <v>PNFMRT85H50A859E</v>
      </c>
    </row>
    <row r="625" ht="15.75" customHeight="1">
      <c r="A625" s="17" t="str">
        <f>IFERROR(VLOOKUP(exp_SILP!$W625,exp_utenti_P!D:D,1,FALSE),"_DA INSERIRE")</f>
        <v>GRGLSN87R56L219T</v>
      </c>
      <c r="B625" s="17" t="str">
        <f>IF(AND(exp_SILP!$S625="A.3 ORIENTAMENTO PROFESSIONALE",exp_SILP!$AD625="4.2"),"A.3 ORIENTAMENTO PROFESSIONALE (CARCERE)",
IF(AND(exp_SILP!$S625="A.3 ORIENTAMENTO PROFESSIONALE",exp_SILP!$AD625="."),"A.3 ORIENTAMENTO PROFESSIONALE (CARCERE)",
IF(AND(exp_SILP!$S625="A.4 CONSULENZA ORIENTATIVA",exp_SILP!$AD625="4.2"),"A.4 CONSULENZA ORIENTATIVA (CARCERE)",
IF(AND(exp_SILP!$S625="A.4 CONSULENZA ORIENTATIVA",exp_SILP!$AD625="."),"A.4 CONSULENZA ORIENTATIVA (CARCERE)",
IF(AND(exp_SILP!$S625="A.5 - LEP F1 - ACCOMPAGNAMENTO AL LAVORO",exp_SILP!$AD625="4.2"),"A.5 - LEP F1 - ACCOMPAGNAMENTO AL LAVORO (CARCERE)",
IF(AND(exp_SILP!$S625="A.5 - LEP F1 - ACCOMPAGNAMENTO AL LAVORO",exp_SILP!$AD625="."),"A.5 - LEP F1 - ACCOMPAGNAMENTO AL LAVORO (CARCERE)",
IF(AND(exp_SILP!$S625="A.5.2a - TUTORAGGIO TIROCINI",exp_SILP!$AD625="4.2"),"A.5.2a - TUTORAGGIO TIROCINI (CARCERE)",
exp_SILP!$S625)))))))</f>
        <v>A.5 - LEP F1 - ACCOMPAGNAMENTO AL LAVORO</v>
      </c>
      <c r="C625" s="18" t="str">
        <f>CONCATENATE(VLOOKUP(exp_SILP!$B625,'DATI COMMESSE'!$A$2:$F$25,4,FALSE)," - ", VLOOKUP(exp_SILP!$B625,'DATI COMMESSE'!$A$2:$F$25,2,FALSE)," - ",VLOOKUP(exp_SILP!$B625,'DATI COMMESSE'!$A$2:$F$25,3,FALSE))</f>
        <v>GOL - 22-02-5000 - 22-12-5003</v>
      </c>
      <c r="D625" s="18" t="str">
        <f>LEFT(exp_SILP!$R625,5)</f>
        <v>17:00</v>
      </c>
      <c r="E625" s="18" t="str">
        <f>RIGHT(exp_SILP!$R625,5)</f>
        <v>18:00</v>
      </c>
      <c r="F625" s="18">
        <f>IF(exp_SILP!$AG625&gt;=60,exp_SILP!$AG625/60,exp_SILP!$AG625)</f>
        <v>1</v>
      </c>
      <c r="G625" s="18" t="str">
        <f>VLOOKUP(exp_SILP!$Y625,'DATI CM'!$A$2:$F$28,2,FALSE)</f>
        <v>MNRCLD73B46G674U</v>
      </c>
      <c r="H625" s="18" t="str">
        <f>VLOOKUP(exp_SILP!$Y625,'DATI CM'!$A$2:$F$28,3,FALSE)</f>
        <v>A011</v>
      </c>
      <c r="I625" s="18" t="str">
        <f t="shared" si="1"/>
        <v>N</v>
      </c>
      <c r="J625" s="18" t="str">
        <f>VLOOKUP(exp_SILP!$Y625,'DATI CM'!$A$2:$F$28,4,FALSE)</f>
        <v>TORINO</v>
      </c>
      <c r="K625" s="19">
        <f>VLOOKUP(exp_SILP!$B625,'DATI COMMESSE'!$A$2:$F$25,5,FALSE)</f>
        <v>39.94</v>
      </c>
      <c r="L625" s="19">
        <f>IF(exp_SILP!$B625="A4.10 - LEP E - ORIENTAMENTO SPECIALISTICO SKILL GAP ANALYSIS - GRUPPO 3P",0,VLOOKUP(exp_SILP!$Y625,'DATI CM'!$A$2:$F$28,6,FALSE))</f>
        <v>25</v>
      </c>
      <c r="M625" s="19">
        <f>IFERROR(VLOOKUP(exp_SILP!$B625,'DATI CM'!$H$2:$I$16,2,FALSE)*exp_SILP!$F625,0)</f>
        <v>0</v>
      </c>
      <c r="N625" s="18" t="str">
        <f>VLOOKUP(exp_SILP!$B625,'DATI COMMESSE'!$A$2:$F$25,4,FALSE)</f>
        <v>GOL</v>
      </c>
      <c r="O625" s="20">
        <f>VLOOKUP(exp_SILP!$B625,'DATI COMMESSE'!$A$2:$F$25,5,FALSE)*exp_SILP!$F625</f>
        <v>39.94</v>
      </c>
      <c r="P625" s="18" t="str">
        <f>IF(MID(exp_SILP!$W625,10,2)&gt;"40","F","M")</f>
        <v>F</v>
      </c>
      <c r="Q625" s="24" t="s">
        <v>442</v>
      </c>
      <c r="R625" s="22" t="s">
        <v>93</v>
      </c>
      <c r="S625" s="22" t="s">
        <v>57</v>
      </c>
      <c r="T625" s="22" t="s">
        <v>58</v>
      </c>
      <c r="U625" s="22" t="s">
        <v>59</v>
      </c>
      <c r="V625" s="22" t="s">
        <v>709</v>
      </c>
      <c r="W625" s="22" t="s">
        <v>710</v>
      </c>
      <c r="X625" s="22" t="s">
        <v>711</v>
      </c>
      <c r="Y625" s="22" t="s">
        <v>14</v>
      </c>
      <c r="Z625" s="22" t="s">
        <v>63</v>
      </c>
      <c r="AA625" s="22" t="s">
        <v>64</v>
      </c>
      <c r="AB625" s="22" t="s">
        <v>65</v>
      </c>
      <c r="AC625" s="22" t="s">
        <v>135</v>
      </c>
      <c r="AD625" s="22" t="s">
        <v>59</v>
      </c>
      <c r="AE625" s="22" t="s">
        <v>59</v>
      </c>
      <c r="AF625" s="22" t="s">
        <v>156</v>
      </c>
      <c r="AG625" s="25" t="s">
        <v>67</v>
      </c>
      <c r="AH625" s="22" t="s">
        <v>442</v>
      </c>
      <c r="AI625" s="22" t="s">
        <v>158</v>
      </c>
      <c r="AJ625" s="22" t="str">
        <f>VLOOKUP(exp_SILP!$Y625,'DATI CM'!$A$2:$F$28,2,FALSE)</f>
        <v>MNRCLD73B46G674U</v>
      </c>
    </row>
    <row r="626" ht="15.75" hidden="1" customHeight="1">
      <c r="A626" s="10" t="str">
        <f>IFERROR(VLOOKUP(exp_SILP!$W626,exp_utenti_P!D:D,1,FALSE),"_DA INSERIRE")</f>
        <v>BRSNMR90C53G273K</v>
      </c>
      <c r="B626" s="10" t="str">
        <f>IF(AND(exp_SILP!$S626="A.3 ORIENTAMENTO PROFESSIONALE",exp_SILP!$AD626="4.2"),"A.3 ORIENTAMENTO PROFESSIONALE (CARCERE)",
IF(AND(exp_SILP!$S626="A.3 ORIENTAMENTO PROFESSIONALE",exp_SILP!$AD626="."),"A.3 ORIENTAMENTO PROFESSIONALE (CARCERE)",
IF(AND(exp_SILP!$S626="A.4 CONSULENZA ORIENTATIVA",exp_SILP!$AD626="4.2"),"A.4 CONSULENZA ORIENTATIVA (CARCERE)",
IF(AND(exp_SILP!$S626="A.4 CONSULENZA ORIENTATIVA",exp_SILP!$AD626="."),"A.4 CONSULENZA ORIENTATIVA (CARCERE)",
IF(AND(exp_SILP!$S626="A.5 - LEP F1 - ACCOMPAGNAMENTO AL LAVORO",exp_SILP!$AD626="4.2"),"A.5 - LEP F1 - ACCOMPAGNAMENTO AL LAVORO (CARCERE)",
IF(AND(exp_SILP!$S626="A.5 - LEP F1 - ACCOMPAGNAMENTO AL LAVORO",exp_SILP!$AD626="."),"A.5 - LEP F1 - ACCOMPAGNAMENTO AL LAVORO (CARCERE)",
IF(AND(exp_SILP!$S626="A.5.2a - TUTORAGGIO TIROCINI",exp_SILP!$AD626="4.2"),"A.5.2a - TUTORAGGIO TIROCINI (CARCERE)",
exp_SILP!$S626)))))))</f>
        <v>A.5.1 ATTIVAZIONE E RICERCA OPPORTUNITA' (1-C)</v>
      </c>
      <c r="C626" s="11" t="str">
        <f>CONCATENATE(VLOOKUP(exp_SILP!$B626,'DATI COMMESSE'!$A$2:$F$25,4,FALSE)," - ", VLOOKUP(exp_SILP!$B626,'DATI COMMESSE'!$A$2:$F$25,2,FALSE)," - ",VLOOKUP(exp_SILP!$B626,'DATI COMMESSE'!$A$2:$F$25,3,FALSE))</f>
        <v>FRD - 22-02-5000 - 22-12-5002</v>
      </c>
      <c r="D626" s="11" t="str">
        <f>LEFT(exp_SILP!$R626,5)</f>
        <v>14:00</v>
      </c>
      <c r="E626" s="11" t="str">
        <f>RIGHT(exp_SILP!$R626,5)</f>
        <v>16:00</v>
      </c>
      <c r="F626" s="11">
        <f>IF(exp_SILP!$AG626&gt;=60,exp_SILP!$AG626/60,exp_SILP!$AG626)</f>
        <v>2</v>
      </c>
      <c r="G626" s="11" t="str">
        <f>VLOOKUP(exp_SILP!$Y626,'DATI CM'!$A$2:$F$28,2,FALSE)</f>
        <v>TRZCST69B41F952V</v>
      </c>
      <c r="H626" s="11" t="str">
        <f>VLOOKUP(exp_SILP!$Y626,'DATI CM'!$A$2:$F$28,3,FALSE)</f>
        <v/>
      </c>
      <c r="I626" s="11" t="str">
        <f t="shared" si="1"/>
        <v>N</v>
      </c>
      <c r="J626" s="11" t="str">
        <f>VLOOKUP(exp_SILP!$Y626,'DATI CM'!$A$2:$F$28,4,FALSE)</f>
        <v/>
      </c>
      <c r="K626" s="12">
        <f>VLOOKUP(exp_SILP!$B626,'DATI COMMESSE'!$A$2:$F$25,5,FALSE)</f>
        <v>35.5</v>
      </c>
      <c r="L626" s="12" t="str">
        <f>IF(exp_SILP!$B626="A4.10 - LEP E - ORIENTAMENTO SPECIALISTICO SKILL GAP ANALYSIS - GRUPPO 3P",0,VLOOKUP(exp_SILP!$Y626,'DATI CM'!$A$2:$F$28,6,FALSE))</f>
        <v/>
      </c>
      <c r="M626" s="12">
        <f>IFERROR(VLOOKUP(exp_SILP!$B626,'DATI CM'!$H$2:$I$16,2,FALSE)*exp_SILP!$F626,0)</f>
        <v>0</v>
      </c>
      <c r="N626" s="11" t="str">
        <f>VLOOKUP(exp_SILP!$B626,'DATI COMMESSE'!$A$2:$F$25,4,FALSE)</f>
        <v>FRD</v>
      </c>
      <c r="O626" s="13">
        <f>VLOOKUP(exp_SILP!$B626,'DATI COMMESSE'!$A$2:$F$25,5,FALSE)*exp_SILP!$F626</f>
        <v>71</v>
      </c>
      <c r="P626" s="11" t="str">
        <f>IF(MID(exp_SILP!$W626,10,2)&gt;"40","F","M")</f>
        <v>F</v>
      </c>
      <c r="Q626" s="27" t="s">
        <v>442</v>
      </c>
      <c r="R626" s="15" t="s">
        <v>69</v>
      </c>
      <c r="S626" s="15" t="s">
        <v>160</v>
      </c>
      <c r="T626" s="15" t="s">
        <v>58</v>
      </c>
      <c r="U626" s="15" t="s">
        <v>59</v>
      </c>
      <c r="V626" s="15" t="s">
        <v>546</v>
      </c>
      <c r="W626" s="15" t="s">
        <v>547</v>
      </c>
      <c r="X626" s="15" t="s">
        <v>548</v>
      </c>
      <c r="Y626" s="15" t="s">
        <v>18</v>
      </c>
      <c r="Z626" s="15" t="s">
        <v>63</v>
      </c>
      <c r="AA626" s="15" t="s">
        <v>64</v>
      </c>
      <c r="AB626" s="15" t="s">
        <v>65</v>
      </c>
      <c r="AC626" s="15" t="s">
        <v>82</v>
      </c>
      <c r="AD626" s="15" t="s">
        <v>59</v>
      </c>
      <c r="AE626" s="15" t="s">
        <v>59</v>
      </c>
      <c r="AF626" s="15" t="s">
        <v>59</v>
      </c>
      <c r="AG626" s="28" t="s">
        <v>76</v>
      </c>
      <c r="AH626" s="15" t="s">
        <v>442</v>
      </c>
      <c r="AI626" s="15" t="s">
        <v>83</v>
      </c>
      <c r="AJ626" s="15" t="str">
        <f>VLOOKUP(exp_SILP!$Y626,'DATI CM'!$A$2:$F$28,2,FALSE)</f>
        <v>TRZCST69B41F952V</v>
      </c>
    </row>
    <row r="627" ht="15.75" hidden="1" customHeight="1">
      <c r="A627" s="17" t="str">
        <f>IFERROR(VLOOKUP(exp_SILP!$W627,exp_utenti_P!D:D,1,FALSE),"_DA INSERIRE")</f>
        <v>ZVRVTR83R21Z138B</v>
      </c>
      <c r="B627" s="17" t="str">
        <f>IF(AND(exp_SILP!$S627="A.3 ORIENTAMENTO PROFESSIONALE",exp_SILP!$AD627="4.2"),"A.3 ORIENTAMENTO PROFESSIONALE (CARCERE)",
IF(AND(exp_SILP!$S627="A.3 ORIENTAMENTO PROFESSIONALE",exp_SILP!$AD627="."),"A.3 ORIENTAMENTO PROFESSIONALE (CARCERE)",
IF(AND(exp_SILP!$S627="A.4 CONSULENZA ORIENTATIVA",exp_SILP!$AD627="4.2"),"A.4 CONSULENZA ORIENTATIVA (CARCERE)",
IF(AND(exp_SILP!$S627="A.4 CONSULENZA ORIENTATIVA",exp_SILP!$AD627="."),"A.4 CONSULENZA ORIENTATIVA (CARCERE)",
IF(AND(exp_SILP!$S627="A.5 - LEP F1 - ACCOMPAGNAMENTO AL LAVORO",exp_SILP!$AD627="4.2"),"A.5 - LEP F1 - ACCOMPAGNAMENTO AL LAVORO (CARCERE)",
IF(AND(exp_SILP!$S627="A.5 - LEP F1 - ACCOMPAGNAMENTO AL LAVORO",exp_SILP!$AD627="."),"A.5 - LEP F1 - ACCOMPAGNAMENTO AL LAVORO (CARCERE)",
IF(AND(exp_SILP!$S627="A.5.2a - TUTORAGGIO TIROCINI",exp_SILP!$AD627="4.2"),"A.5.2a - TUTORAGGIO TIROCINI (CARCERE)",
exp_SILP!$S627)))))))</f>
        <v>A4.10 - LEP E - ORIENTAMENTO SPECIALISTICO SKILL GAP ANALYSIS</v>
      </c>
      <c r="C627" s="18" t="str">
        <f>CONCATENATE(VLOOKUP(exp_SILP!$B627,'DATI COMMESSE'!$A$2:$F$25,4,FALSE)," - ", VLOOKUP(exp_SILP!$B627,'DATI COMMESSE'!$A$2:$F$25,2,FALSE)," - ",VLOOKUP(exp_SILP!$B627,'DATI COMMESSE'!$A$2:$F$25,3,FALSE))</f>
        <v>GOL - 22-02-5000 - 22-12-5003</v>
      </c>
      <c r="D627" s="18" t="str">
        <f>LEFT(exp_SILP!$R627,5)</f>
        <v>17:00</v>
      </c>
      <c r="E627" s="18" t="str">
        <f>RIGHT(exp_SILP!$R627,5)</f>
        <v>18:00</v>
      </c>
      <c r="F627" s="18">
        <f>IF(exp_SILP!$AG627&gt;=60,exp_SILP!$AG627/60,exp_SILP!$AG627)</f>
        <v>1</v>
      </c>
      <c r="G627" s="18" t="str">
        <f>VLOOKUP(exp_SILP!$Y627,'DATI CM'!$A$2:$F$28,2,FALSE)</f>
        <v>CSSLTZ84H70A859W</v>
      </c>
      <c r="H627" s="18" t="str">
        <f>VLOOKUP(exp_SILP!$Y627,'DATI CM'!$A$2:$F$28,3,FALSE)</f>
        <v/>
      </c>
      <c r="I627" s="18" t="str">
        <f t="shared" si="1"/>
        <v>N</v>
      </c>
      <c r="J627" s="18" t="str">
        <f>VLOOKUP(exp_SILP!$Y627,'DATI CM'!$A$2:$F$28,4,FALSE)</f>
        <v/>
      </c>
      <c r="K627" s="19">
        <f>VLOOKUP(exp_SILP!$B627,'DATI COMMESSE'!$A$2:$F$25,5,FALSE)</f>
        <v>39.94</v>
      </c>
      <c r="L627" s="19" t="str">
        <f>IF(exp_SILP!$B627="A4.10 - LEP E - ORIENTAMENTO SPECIALISTICO SKILL GAP ANALYSIS - GRUPPO 3P",0,VLOOKUP(exp_SILP!$Y627,'DATI CM'!$A$2:$F$28,6,FALSE))</f>
        <v/>
      </c>
      <c r="M627" s="19">
        <f>IFERROR(VLOOKUP(exp_SILP!$B627,'DATI CM'!$H$2:$I$16,2,FALSE)*exp_SILP!$F627,0)</f>
        <v>0</v>
      </c>
      <c r="N627" s="18" t="str">
        <f>VLOOKUP(exp_SILP!$B627,'DATI COMMESSE'!$A$2:$F$25,4,FALSE)</f>
        <v>GOL</v>
      </c>
      <c r="O627" s="20">
        <f>VLOOKUP(exp_SILP!$B627,'DATI COMMESSE'!$A$2:$F$25,5,FALSE)*exp_SILP!$F627</f>
        <v>39.94</v>
      </c>
      <c r="P627" s="18" t="str">
        <f>IF(MID(exp_SILP!$W627,10,2)&gt;"40","F","M")</f>
        <v>M</v>
      </c>
      <c r="Q627" s="24" t="s">
        <v>442</v>
      </c>
      <c r="R627" s="22" t="s">
        <v>93</v>
      </c>
      <c r="S627" s="22" t="s">
        <v>70</v>
      </c>
      <c r="T627" s="22" t="s">
        <v>58</v>
      </c>
      <c r="U627" s="22" t="s">
        <v>59</v>
      </c>
      <c r="V627" s="22" t="s">
        <v>1211</v>
      </c>
      <c r="W627" s="22" t="s">
        <v>1212</v>
      </c>
      <c r="X627" s="22" t="s">
        <v>1213</v>
      </c>
      <c r="Y627" s="22" t="s">
        <v>4</v>
      </c>
      <c r="Z627" s="22" t="s">
        <v>63</v>
      </c>
      <c r="AA627" s="22" t="s">
        <v>64</v>
      </c>
      <c r="AB627" s="22" t="s">
        <v>74</v>
      </c>
      <c r="AC627" s="22" t="s">
        <v>66</v>
      </c>
      <c r="AD627" s="22" t="s">
        <v>59</v>
      </c>
      <c r="AE627" s="22" t="s">
        <v>59</v>
      </c>
      <c r="AF627" s="22" t="s">
        <v>59</v>
      </c>
      <c r="AG627" s="25" t="s">
        <v>67</v>
      </c>
      <c r="AH627" s="22" t="s">
        <v>1214</v>
      </c>
      <c r="AI627" s="22" t="s">
        <v>181</v>
      </c>
      <c r="AJ627" s="22" t="str">
        <f>VLOOKUP(exp_SILP!$Y627,'DATI CM'!$A$2:$F$28,2,FALSE)</f>
        <v>CSSLTZ84H70A859W</v>
      </c>
    </row>
    <row r="628" ht="15.75" hidden="1" customHeight="1">
      <c r="A628" s="10" t="str">
        <f>IFERROR(VLOOKUP(exp_SILP!$W628,exp_utenti_P!D:D,1,FALSE),"_DA INSERIRE")</f>
        <v>HNNMYN94C65Z336Q</v>
      </c>
      <c r="B628" s="10" t="str">
        <f>IF(AND(exp_SILP!$S628="A.3 ORIENTAMENTO PROFESSIONALE",exp_SILP!$AD628="4.2"),"A.3 ORIENTAMENTO PROFESSIONALE (CARCERE)",
IF(AND(exp_SILP!$S628="A.3 ORIENTAMENTO PROFESSIONALE",exp_SILP!$AD628="."),"A.3 ORIENTAMENTO PROFESSIONALE (CARCERE)",
IF(AND(exp_SILP!$S628="A.4 CONSULENZA ORIENTATIVA",exp_SILP!$AD628="4.2"),"A.4 CONSULENZA ORIENTATIVA (CARCERE)",
IF(AND(exp_SILP!$S628="A.4 CONSULENZA ORIENTATIVA",exp_SILP!$AD628="."),"A.4 CONSULENZA ORIENTATIVA (CARCERE)",
IF(AND(exp_SILP!$S628="A.5 - LEP F1 - ACCOMPAGNAMENTO AL LAVORO",exp_SILP!$AD628="4.2"),"A.5 - LEP F1 - ACCOMPAGNAMENTO AL LAVORO (CARCERE)",
IF(AND(exp_SILP!$S628="A.5 - LEP F1 - ACCOMPAGNAMENTO AL LAVORO",exp_SILP!$AD628="."),"A.5 - LEP F1 - ACCOMPAGNAMENTO AL LAVORO (CARCERE)",
IF(AND(exp_SILP!$S628="A.5.2a - TUTORAGGIO TIROCINI",exp_SILP!$AD628="4.2"),"A.5.2a - TUTORAGGIO TIROCINI (CARCERE)",
exp_SILP!$S628)))))))</f>
        <v>A4.10 - LEP E - ORIENTAMENTO SPECIALISTICO SKILL GAP ANALYSIS</v>
      </c>
      <c r="C628" s="11" t="str">
        <f>CONCATENATE(VLOOKUP(exp_SILP!$B628,'DATI COMMESSE'!$A$2:$F$25,4,FALSE)," - ", VLOOKUP(exp_SILP!$B628,'DATI COMMESSE'!$A$2:$F$25,2,FALSE)," - ",VLOOKUP(exp_SILP!$B628,'DATI COMMESSE'!$A$2:$F$25,3,FALSE))</f>
        <v>GOL - 22-02-5000 - 22-12-5003</v>
      </c>
      <c r="D628" s="11" t="str">
        <f>LEFT(exp_SILP!$R628,5)</f>
        <v>16:00</v>
      </c>
      <c r="E628" s="11" t="str">
        <f>RIGHT(exp_SILP!$R628,5)</f>
        <v>18:00</v>
      </c>
      <c r="F628" s="11">
        <f>IF(exp_SILP!$AG628&gt;=60,exp_SILP!$AG628/60,exp_SILP!$AG628)</f>
        <v>2</v>
      </c>
      <c r="G628" s="11" t="str">
        <f>VLOOKUP(exp_SILP!$Y628,'DATI CM'!$A$2:$F$28,2,FALSE)</f>
        <v>TRZCST69B41F952V</v>
      </c>
      <c r="H628" s="11" t="str">
        <f>VLOOKUP(exp_SILP!$Y628,'DATI CM'!$A$2:$F$28,3,FALSE)</f>
        <v/>
      </c>
      <c r="I628" s="11" t="str">
        <f t="shared" si="1"/>
        <v>N</v>
      </c>
      <c r="J628" s="11" t="str">
        <f>VLOOKUP(exp_SILP!$Y628,'DATI CM'!$A$2:$F$28,4,FALSE)</f>
        <v/>
      </c>
      <c r="K628" s="12">
        <f>VLOOKUP(exp_SILP!$B628,'DATI COMMESSE'!$A$2:$F$25,5,FALSE)</f>
        <v>39.94</v>
      </c>
      <c r="L628" s="12" t="str">
        <f>IF(exp_SILP!$B628="A4.10 - LEP E - ORIENTAMENTO SPECIALISTICO SKILL GAP ANALYSIS - GRUPPO 3P",0,VLOOKUP(exp_SILP!$Y628,'DATI CM'!$A$2:$F$28,6,FALSE))</f>
        <v/>
      </c>
      <c r="M628" s="12">
        <f>IFERROR(VLOOKUP(exp_SILP!$B628,'DATI CM'!$H$2:$I$16,2,FALSE)*exp_SILP!$F628,0)</f>
        <v>0</v>
      </c>
      <c r="N628" s="11" t="str">
        <f>VLOOKUP(exp_SILP!$B628,'DATI COMMESSE'!$A$2:$F$25,4,FALSE)</f>
        <v>GOL</v>
      </c>
      <c r="O628" s="13">
        <f>VLOOKUP(exp_SILP!$B628,'DATI COMMESSE'!$A$2:$F$25,5,FALSE)*exp_SILP!$F628</f>
        <v>79.88</v>
      </c>
      <c r="P628" s="11" t="str">
        <f>IF(MID(exp_SILP!$W628,10,2)&gt;"40","F","M")</f>
        <v>F</v>
      </c>
      <c r="Q628" s="27" t="s">
        <v>442</v>
      </c>
      <c r="R628" s="15" t="s">
        <v>148</v>
      </c>
      <c r="S628" s="15" t="s">
        <v>70</v>
      </c>
      <c r="T628" s="15" t="s">
        <v>58</v>
      </c>
      <c r="U628" s="15" t="s">
        <v>59</v>
      </c>
      <c r="V628" s="15" t="s">
        <v>554</v>
      </c>
      <c r="W628" s="15" t="s">
        <v>555</v>
      </c>
      <c r="X628" s="15" t="s">
        <v>556</v>
      </c>
      <c r="Y628" s="15" t="s">
        <v>18</v>
      </c>
      <c r="Z628" s="15" t="s">
        <v>63</v>
      </c>
      <c r="AA628" s="15" t="s">
        <v>64</v>
      </c>
      <c r="AB628" s="15" t="s">
        <v>65</v>
      </c>
      <c r="AC628" s="15" t="s">
        <v>82</v>
      </c>
      <c r="AD628" s="15" t="s">
        <v>59</v>
      </c>
      <c r="AE628" s="15" t="s">
        <v>59</v>
      </c>
      <c r="AF628" s="15" t="s">
        <v>59</v>
      </c>
      <c r="AG628" s="28" t="s">
        <v>76</v>
      </c>
      <c r="AH628" s="15" t="s">
        <v>442</v>
      </c>
      <c r="AI628" s="15" t="s">
        <v>83</v>
      </c>
      <c r="AJ628" s="15" t="str">
        <f>VLOOKUP(exp_SILP!$Y628,'DATI CM'!$A$2:$F$28,2,FALSE)</f>
        <v>TRZCST69B41F952V</v>
      </c>
    </row>
    <row r="629" ht="15.75" hidden="1" customHeight="1">
      <c r="A629" s="17" t="str">
        <f>IFERROR(VLOOKUP(exp_SILP!$W629,exp_utenti_P!D:D,1,FALSE),"_DA INSERIRE")</f>
        <v>TRAMDH02H70Z351T</v>
      </c>
      <c r="B629" s="17" t="str">
        <f>IF(AND(exp_SILP!$S629="A.3 ORIENTAMENTO PROFESSIONALE",exp_SILP!$AD629="4.2"),"A.3 ORIENTAMENTO PROFESSIONALE (CARCERE)",
IF(AND(exp_SILP!$S629="A.3 ORIENTAMENTO PROFESSIONALE",exp_SILP!$AD629="."),"A.3 ORIENTAMENTO PROFESSIONALE (CARCERE)",
IF(AND(exp_SILP!$S629="A.4 CONSULENZA ORIENTATIVA",exp_SILP!$AD629="4.2"),"A.4 CONSULENZA ORIENTATIVA (CARCERE)",
IF(AND(exp_SILP!$S629="A.4 CONSULENZA ORIENTATIVA",exp_SILP!$AD629="."),"A.4 CONSULENZA ORIENTATIVA (CARCERE)",
IF(AND(exp_SILP!$S629="A.5 - LEP F1 - ACCOMPAGNAMENTO AL LAVORO",exp_SILP!$AD629="4.2"),"A.5 - LEP F1 - ACCOMPAGNAMENTO AL LAVORO (CARCERE)",
IF(AND(exp_SILP!$S629="A.5 - LEP F1 - ACCOMPAGNAMENTO AL LAVORO",exp_SILP!$AD629="."),"A.5 - LEP F1 - ACCOMPAGNAMENTO AL LAVORO (CARCERE)",
IF(AND(exp_SILP!$S629="A.5.2a - TUTORAGGIO TIROCINI",exp_SILP!$AD629="4.2"),"A.5.2a - TUTORAGGIO TIROCINI (CARCERE)",
exp_SILP!$S629)))))))</f>
        <v>A4.10 - LEP E - ORIENTAMENTO SPECIALISTICO SKILL GAP ANALYSIS</v>
      </c>
      <c r="C629" s="18" t="str">
        <f>CONCATENATE(VLOOKUP(exp_SILP!$B629,'DATI COMMESSE'!$A$2:$F$25,4,FALSE)," - ", VLOOKUP(exp_SILP!$B629,'DATI COMMESSE'!$A$2:$F$25,2,FALSE)," - ",VLOOKUP(exp_SILP!$B629,'DATI COMMESSE'!$A$2:$F$25,3,FALSE))</f>
        <v>GOL - 22-02-5000 - 22-12-5003</v>
      </c>
      <c r="D629" s="18" t="str">
        <f>LEFT(exp_SILP!$R629,5)</f>
        <v>09:30</v>
      </c>
      <c r="E629" s="18" t="str">
        <f>RIGHT(exp_SILP!$R629,5)</f>
        <v>11:30</v>
      </c>
      <c r="F629" s="18">
        <f>IF(exp_SILP!$AG629&gt;=60,exp_SILP!$AG629/60,exp_SILP!$AG629)</f>
        <v>2</v>
      </c>
      <c r="G629" s="18" t="str">
        <f>VLOOKUP(exp_SILP!$Y629,'DATI CM'!$A$2:$F$28,2,FALSE)</f>
        <v>TRZCST69B41F952V</v>
      </c>
      <c r="H629" s="18" t="str">
        <f>VLOOKUP(exp_SILP!$Y629,'DATI CM'!$A$2:$F$28,3,FALSE)</f>
        <v/>
      </c>
      <c r="I629" s="18" t="str">
        <f t="shared" si="1"/>
        <v>N</v>
      </c>
      <c r="J629" s="18" t="str">
        <f>VLOOKUP(exp_SILP!$Y629,'DATI CM'!$A$2:$F$28,4,FALSE)</f>
        <v/>
      </c>
      <c r="K629" s="19">
        <f>VLOOKUP(exp_SILP!$B629,'DATI COMMESSE'!$A$2:$F$25,5,FALSE)</f>
        <v>39.94</v>
      </c>
      <c r="L629" s="19" t="str">
        <f>IF(exp_SILP!$B629="A4.10 - LEP E - ORIENTAMENTO SPECIALISTICO SKILL GAP ANALYSIS - GRUPPO 3P",0,VLOOKUP(exp_SILP!$Y629,'DATI CM'!$A$2:$F$28,6,FALSE))</f>
        <v/>
      </c>
      <c r="M629" s="19">
        <f>IFERROR(VLOOKUP(exp_SILP!$B629,'DATI CM'!$H$2:$I$16,2,FALSE)*exp_SILP!$F629,0)</f>
        <v>0</v>
      </c>
      <c r="N629" s="18" t="str">
        <f>VLOOKUP(exp_SILP!$B629,'DATI COMMESSE'!$A$2:$F$25,4,FALSE)</f>
        <v>GOL</v>
      </c>
      <c r="O629" s="20">
        <f>VLOOKUP(exp_SILP!$B629,'DATI COMMESSE'!$A$2:$F$25,5,FALSE)*exp_SILP!$F629</f>
        <v>79.88</v>
      </c>
      <c r="P629" s="18" t="str">
        <f>IF(MID(exp_SILP!$W629,10,2)&gt;"40","F","M")</f>
        <v>F</v>
      </c>
      <c r="Q629" s="24" t="s">
        <v>442</v>
      </c>
      <c r="R629" s="22" t="s">
        <v>78</v>
      </c>
      <c r="S629" s="22" t="s">
        <v>70</v>
      </c>
      <c r="T629" s="22" t="s">
        <v>58</v>
      </c>
      <c r="U629" s="22" t="s">
        <v>59</v>
      </c>
      <c r="V629" s="22" t="s">
        <v>557</v>
      </c>
      <c r="W629" s="22" t="s">
        <v>558</v>
      </c>
      <c r="X629" s="22" t="s">
        <v>559</v>
      </c>
      <c r="Y629" s="22" t="s">
        <v>18</v>
      </c>
      <c r="Z629" s="22" t="s">
        <v>63</v>
      </c>
      <c r="AA629" s="22" t="s">
        <v>64</v>
      </c>
      <c r="AB629" s="22" t="s">
        <v>65</v>
      </c>
      <c r="AC629" s="22" t="s">
        <v>82</v>
      </c>
      <c r="AD629" s="22" t="s">
        <v>59</v>
      </c>
      <c r="AE629" s="22" t="s">
        <v>59</v>
      </c>
      <c r="AF629" s="22" t="s">
        <v>59</v>
      </c>
      <c r="AG629" s="25" t="s">
        <v>76</v>
      </c>
      <c r="AH629" s="22" t="s">
        <v>442</v>
      </c>
      <c r="AI629" s="22" t="s">
        <v>83</v>
      </c>
      <c r="AJ629" s="22" t="str">
        <f>VLOOKUP(exp_SILP!$Y629,'DATI CM'!$A$2:$F$28,2,FALSE)</f>
        <v>TRZCST69B41F952V</v>
      </c>
    </row>
    <row r="630" ht="15.75" hidden="1" customHeight="1">
      <c r="A630" s="10" t="str">
        <f>IFERROR(VLOOKUP(exp_SILP!$W630,exp_utenti_P!D:D,1,FALSE),"_DA INSERIRE")</f>
        <v>HYHMSB87E44Z611Q</v>
      </c>
      <c r="B630" s="10" t="str">
        <f>IF(AND(exp_SILP!$S630="A.3 ORIENTAMENTO PROFESSIONALE",exp_SILP!$AD630="4.2"),"A.3 ORIENTAMENTO PROFESSIONALE (CARCERE)",
IF(AND(exp_SILP!$S630="A.3 ORIENTAMENTO PROFESSIONALE",exp_SILP!$AD630="."),"A.3 ORIENTAMENTO PROFESSIONALE (CARCERE)",
IF(AND(exp_SILP!$S630="A.4 CONSULENZA ORIENTATIVA",exp_SILP!$AD630="4.2"),"A.4 CONSULENZA ORIENTATIVA (CARCERE)",
IF(AND(exp_SILP!$S630="A.4 CONSULENZA ORIENTATIVA",exp_SILP!$AD630="."),"A.4 CONSULENZA ORIENTATIVA (CARCERE)",
IF(AND(exp_SILP!$S630="A.5 - LEP F1 - ACCOMPAGNAMENTO AL LAVORO",exp_SILP!$AD630="4.2"),"A.5 - LEP F1 - ACCOMPAGNAMENTO AL LAVORO (CARCERE)",
IF(AND(exp_SILP!$S630="A.5 - LEP F1 - ACCOMPAGNAMENTO AL LAVORO",exp_SILP!$AD630="."),"A.5 - LEP F1 - ACCOMPAGNAMENTO AL LAVORO (CARCERE)",
IF(AND(exp_SILP!$S630="A.5.2a - TUTORAGGIO TIROCINI",exp_SILP!$AD630="4.2"),"A.5.2a - TUTORAGGIO TIROCINI (CARCERE)",
exp_SILP!$S630)))))))</f>
        <v>A4.10 - LEP E - ORIENTAMENTO SPECIALISTICO SKILL GAP ANALYSIS</v>
      </c>
      <c r="C630" s="11" t="str">
        <f>CONCATENATE(VLOOKUP(exp_SILP!$B630,'DATI COMMESSE'!$A$2:$F$25,4,FALSE)," - ", VLOOKUP(exp_SILP!$B630,'DATI COMMESSE'!$A$2:$F$25,2,FALSE)," - ",VLOOKUP(exp_SILP!$B630,'DATI COMMESSE'!$A$2:$F$25,3,FALSE))</f>
        <v>GOL - 22-02-5000 - 22-12-5003</v>
      </c>
      <c r="D630" s="11" t="str">
        <f>LEFT(exp_SILP!$R630,5)</f>
        <v>11:30</v>
      </c>
      <c r="E630" s="11" t="str">
        <f>RIGHT(exp_SILP!$R630,5)</f>
        <v>13:30</v>
      </c>
      <c r="F630" s="11">
        <f>IF(exp_SILP!$AG630&gt;=60,exp_SILP!$AG630/60,exp_SILP!$AG630)</f>
        <v>2</v>
      </c>
      <c r="G630" s="11" t="str">
        <f>VLOOKUP(exp_SILP!$Y630,'DATI CM'!$A$2:$F$28,2,FALSE)</f>
        <v>TRZCST69B41F952V</v>
      </c>
      <c r="H630" s="11" t="str">
        <f>VLOOKUP(exp_SILP!$Y630,'DATI CM'!$A$2:$F$28,3,FALSE)</f>
        <v/>
      </c>
      <c r="I630" s="11" t="str">
        <f t="shared" si="1"/>
        <v>N</v>
      </c>
      <c r="J630" s="11" t="str">
        <f>VLOOKUP(exp_SILP!$Y630,'DATI CM'!$A$2:$F$28,4,FALSE)</f>
        <v/>
      </c>
      <c r="K630" s="12">
        <f>VLOOKUP(exp_SILP!$B630,'DATI COMMESSE'!$A$2:$F$25,5,FALSE)</f>
        <v>39.94</v>
      </c>
      <c r="L630" s="12" t="str">
        <f>IF(exp_SILP!$B630="A4.10 - LEP E - ORIENTAMENTO SPECIALISTICO SKILL GAP ANALYSIS - GRUPPO 3P",0,VLOOKUP(exp_SILP!$Y630,'DATI CM'!$A$2:$F$28,6,FALSE))</f>
        <v/>
      </c>
      <c r="M630" s="12">
        <f>IFERROR(VLOOKUP(exp_SILP!$B630,'DATI CM'!$H$2:$I$16,2,FALSE)*exp_SILP!$F630,0)</f>
        <v>0</v>
      </c>
      <c r="N630" s="11" t="str">
        <f>VLOOKUP(exp_SILP!$B630,'DATI COMMESSE'!$A$2:$F$25,4,FALSE)</f>
        <v>GOL</v>
      </c>
      <c r="O630" s="13">
        <f>VLOOKUP(exp_SILP!$B630,'DATI COMMESSE'!$A$2:$F$25,5,FALSE)*exp_SILP!$F630</f>
        <v>79.88</v>
      </c>
      <c r="P630" s="11" t="str">
        <f>IF(MID(exp_SILP!$W630,10,2)&gt;"40","F","M")</f>
        <v>F</v>
      </c>
      <c r="Q630" s="27" t="s">
        <v>442</v>
      </c>
      <c r="R630" s="15" t="s">
        <v>88</v>
      </c>
      <c r="S630" s="15" t="s">
        <v>70</v>
      </c>
      <c r="T630" s="15" t="s">
        <v>58</v>
      </c>
      <c r="U630" s="15" t="s">
        <v>59</v>
      </c>
      <c r="V630" s="15" t="s">
        <v>1215</v>
      </c>
      <c r="W630" s="15" t="s">
        <v>1216</v>
      </c>
      <c r="X630" s="15" t="s">
        <v>1217</v>
      </c>
      <c r="Y630" s="15" t="s">
        <v>18</v>
      </c>
      <c r="Z630" s="15" t="s">
        <v>63</v>
      </c>
      <c r="AA630" s="15" t="s">
        <v>64</v>
      </c>
      <c r="AB630" s="15" t="s">
        <v>65</v>
      </c>
      <c r="AC630" s="15" t="s">
        <v>82</v>
      </c>
      <c r="AD630" s="15" t="s">
        <v>59</v>
      </c>
      <c r="AE630" s="15" t="s">
        <v>59</v>
      </c>
      <c r="AF630" s="15" t="s">
        <v>59</v>
      </c>
      <c r="AG630" s="28" t="s">
        <v>76</v>
      </c>
      <c r="AH630" s="15" t="s">
        <v>442</v>
      </c>
      <c r="AI630" s="15" t="s">
        <v>83</v>
      </c>
      <c r="AJ630" s="15" t="str">
        <f>VLOOKUP(exp_SILP!$Y630,'DATI CM'!$A$2:$F$28,2,FALSE)</f>
        <v>TRZCST69B41F952V</v>
      </c>
    </row>
    <row r="631" ht="15.75" customHeight="1">
      <c r="A631" s="17" t="str">
        <f>IFERROR(VLOOKUP(exp_SILP!$W631,exp_utenti_P!D:D,1,FALSE),"_DA INSERIRE")</f>
        <v>CRNVNT95H51L219G</v>
      </c>
      <c r="B631" s="17" t="str">
        <f>IF(AND(exp_SILP!$S631="A.3 ORIENTAMENTO PROFESSIONALE",exp_SILP!$AD631="4.2"),"A.3 ORIENTAMENTO PROFESSIONALE (CARCERE)",
IF(AND(exp_SILP!$S631="A.3 ORIENTAMENTO PROFESSIONALE",exp_SILP!$AD631="."),"A.3 ORIENTAMENTO PROFESSIONALE (CARCERE)",
IF(AND(exp_SILP!$S631="A.4 CONSULENZA ORIENTATIVA",exp_SILP!$AD631="4.2"),"A.4 CONSULENZA ORIENTATIVA (CARCERE)",
IF(AND(exp_SILP!$S631="A.4 CONSULENZA ORIENTATIVA",exp_SILP!$AD631="."),"A.4 CONSULENZA ORIENTATIVA (CARCERE)",
IF(AND(exp_SILP!$S631="A.5 - LEP F1 - ACCOMPAGNAMENTO AL LAVORO",exp_SILP!$AD631="4.2"),"A.5 - LEP F1 - ACCOMPAGNAMENTO AL LAVORO (CARCERE)",
IF(AND(exp_SILP!$S631="A.5 - LEP F1 - ACCOMPAGNAMENTO AL LAVORO",exp_SILP!$AD631="."),"A.5 - LEP F1 - ACCOMPAGNAMENTO AL LAVORO (CARCERE)",
IF(AND(exp_SILP!$S631="A.5.2a - TUTORAGGIO TIROCINI",exp_SILP!$AD631="4.2"),"A.5.2a - TUTORAGGIO TIROCINI (CARCERE)",
exp_SILP!$S631)))))))</f>
        <v>A.5 - LEP F1 - ACCOMPAGNAMENTO AL LAVORO - GRUPPI 3P</v>
      </c>
      <c r="C631" s="18" t="str">
        <f>CONCATENATE(VLOOKUP(exp_SILP!$B631,'DATI COMMESSE'!$A$2:$F$25,4,FALSE)," - ", VLOOKUP(exp_SILP!$B631,'DATI COMMESSE'!$A$2:$F$25,2,FALSE)," - ",VLOOKUP(exp_SILP!$B631,'DATI COMMESSE'!$A$2:$F$25,3,FALSE))</f>
        <v>GOL - 22-02-5000 - 22-12-5003</v>
      </c>
      <c r="D631" s="18" t="str">
        <f>LEFT(exp_SILP!$R631,5)</f>
        <v>14:00</v>
      </c>
      <c r="E631" s="18" t="str">
        <f>RIGHT(exp_SILP!$R631,5)</f>
        <v>17:00</v>
      </c>
      <c r="F631" s="18">
        <f>IF(exp_SILP!$AG631&gt;=60,exp_SILP!$AG631/60,exp_SILP!$AG631)</f>
        <v>3</v>
      </c>
      <c r="G631" s="18" t="str">
        <f>VLOOKUP(exp_SILP!$Y631,'DATI CM'!$A$2:$F$28,2,FALSE)</f>
        <v>MNRCLD73B46G674U</v>
      </c>
      <c r="H631" s="18" t="str">
        <f>VLOOKUP(exp_SILP!$Y631,'DATI CM'!$A$2:$F$28,3,FALSE)</f>
        <v>A011</v>
      </c>
      <c r="I631" s="18" t="str">
        <f t="shared" si="1"/>
        <v>N</v>
      </c>
      <c r="J631" s="18" t="str">
        <f>VLOOKUP(exp_SILP!$Y631,'DATI CM'!$A$2:$F$28,4,FALSE)</f>
        <v>TORINO</v>
      </c>
      <c r="K631" s="19">
        <f>VLOOKUP(exp_SILP!$B631,'DATI COMMESSE'!$A$2:$F$25,5,FALSE)</f>
        <v>82.27</v>
      </c>
      <c r="L631" s="19">
        <f>IF(exp_SILP!$B631="A4.10 - LEP E - ORIENTAMENTO SPECIALISTICO SKILL GAP ANALYSIS - GRUPPO 3P",0,VLOOKUP(exp_SILP!$Y631,'DATI CM'!$A$2:$F$28,6,FALSE))</f>
        <v>25</v>
      </c>
      <c r="M631" s="19">
        <f>IFERROR(VLOOKUP(exp_SILP!$B631,'DATI CM'!$H$2:$I$16,2,FALSE)*exp_SILP!$F631,0)</f>
        <v>0</v>
      </c>
      <c r="N631" s="18" t="str">
        <f>VLOOKUP(exp_SILP!$B631,'DATI COMMESSE'!$A$2:$F$25,4,FALSE)</f>
        <v>GOL</v>
      </c>
      <c r="O631" s="20">
        <f>VLOOKUP(exp_SILP!$B631,'DATI COMMESSE'!$A$2:$F$25,5,FALSE)*exp_SILP!$F631</f>
        <v>246.81</v>
      </c>
      <c r="P631" s="18" t="str">
        <f>IF(MID(exp_SILP!$W631,10,2)&gt;"40","F","M")</f>
        <v>F</v>
      </c>
      <c r="Q631" s="24" t="s">
        <v>442</v>
      </c>
      <c r="R631" s="22" t="s">
        <v>100</v>
      </c>
      <c r="S631" s="22" t="s">
        <v>529</v>
      </c>
      <c r="T631" s="22" t="s">
        <v>58</v>
      </c>
      <c r="U631" s="22" t="s">
        <v>59</v>
      </c>
      <c r="V631" s="22" t="s">
        <v>706</v>
      </c>
      <c r="W631" s="22" t="s">
        <v>707</v>
      </c>
      <c r="X631" s="22" t="s">
        <v>708</v>
      </c>
      <c r="Y631" s="22" t="s">
        <v>14</v>
      </c>
      <c r="Z631" s="22" t="s">
        <v>63</v>
      </c>
      <c r="AA631" s="22" t="s">
        <v>64</v>
      </c>
      <c r="AB631" s="22" t="s">
        <v>74</v>
      </c>
      <c r="AC631" s="22" t="s">
        <v>135</v>
      </c>
      <c r="AD631" s="22" t="s">
        <v>59</v>
      </c>
      <c r="AE631" s="22" t="s">
        <v>59</v>
      </c>
      <c r="AF631" s="22" t="s">
        <v>59</v>
      </c>
      <c r="AG631" s="25" t="s">
        <v>101</v>
      </c>
      <c r="AH631" s="22" t="s">
        <v>442</v>
      </c>
      <c r="AI631" s="22" t="s">
        <v>158</v>
      </c>
      <c r="AJ631" s="22" t="str">
        <f>VLOOKUP(exp_SILP!$Y631,'DATI CM'!$A$2:$F$28,2,FALSE)</f>
        <v>MNRCLD73B46G674U</v>
      </c>
    </row>
    <row r="632" ht="15.75" customHeight="1">
      <c r="A632" s="10" t="str">
        <f>IFERROR(VLOOKUP(exp_SILP!$W632,exp_utenti_P!D:D,1,FALSE),"_DA INSERIRE")</f>
        <v>GRGLSN87R56L219T</v>
      </c>
      <c r="B632" s="10" t="str">
        <f>IF(AND(exp_SILP!$S632="A.3 ORIENTAMENTO PROFESSIONALE",exp_SILP!$AD632="4.2"),"A.3 ORIENTAMENTO PROFESSIONALE (CARCERE)",
IF(AND(exp_SILP!$S632="A.3 ORIENTAMENTO PROFESSIONALE",exp_SILP!$AD632="."),"A.3 ORIENTAMENTO PROFESSIONALE (CARCERE)",
IF(AND(exp_SILP!$S632="A.4 CONSULENZA ORIENTATIVA",exp_SILP!$AD632="4.2"),"A.4 CONSULENZA ORIENTATIVA (CARCERE)",
IF(AND(exp_SILP!$S632="A.4 CONSULENZA ORIENTATIVA",exp_SILP!$AD632="."),"A.4 CONSULENZA ORIENTATIVA (CARCERE)",
IF(AND(exp_SILP!$S632="A.5 - LEP F1 - ACCOMPAGNAMENTO AL LAVORO",exp_SILP!$AD632="4.2"),"A.5 - LEP F1 - ACCOMPAGNAMENTO AL LAVORO (CARCERE)",
IF(AND(exp_SILP!$S632="A.5 - LEP F1 - ACCOMPAGNAMENTO AL LAVORO",exp_SILP!$AD632="."),"A.5 - LEP F1 - ACCOMPAGNAMENTO AL LAVORO (CARCERE)",
IF(AND(exp_SILP!$S632="A.5.2a - TUTORAGGIO TIROCINI",exp_SILP!$AD632="4.2"),"A.5.2a - TUTORAGGIO TIROCINI (CARCERE)",
exp_SILP!$S632)))))))</f>
        <v>A.5 - LEP F1 - ACCOMPAGNAMENTO AL LAVORO - GRUPPI 3P</v>
      </c>
      <c r="C632" s="11" t="str">
        <f>CONCATENATE(VLOOKUP(exp_SILP!$B632,'DATI COMMESSE'!$A$2:$F$25,4,FALSE)," - ", VLOOKUP(exp_SILP!$B632,'DATI COMMESSE'!$A$2:$F$25,2,FALSE)," - ",VLOOKUP(exp_SILP!$B632,'DATI COMMESSE'!$A$2:$F$25,3,FALSE))</f>
        <v>GOL - 22-02-5000 - 22-12-5003</v>
      </c>
      <c r="D632" s="11" t="str">
        <f>LEFT(exp_SILP!$R632,5)</f>
        <v>14:00</v>
      </c>
      <c r="E632" s="11" t="str">
        <f>RIGHT(exp_SILP!$R632,5)</f>
        <v>17:00</v>
      </c>
      <c r="F632" s="11">
        <f>IF(exp_SILP!$AG632&gt;=60,exp_SILP!$AG632/60,exp_SILP!$AG632)</f>
        <v>3</v>
      </c>
      <c r="G632" s="11" t="str">
        <f>VLOOKUP(exp_SILP!$Y632,'DATI CM'!$A$2:$F$28,2,FALSE)</f>
        <v>MNRCLD73B46G674U</v>
      </c>
      <c r="H632" s="11" t="str">
        <f>VLOOKUP(exp_SILP!$Y632,'DATI CM'!$A$2:$F$28,3,FALSE)</f>
        <v>A011</v>
      </c>
      <c r="I632" s="11" t="str">
        <f t="shared" si="1"/>
        <v>N</v>
      </c>
      <c r="J632" s="11" t="str">
        <f>VLOOKUP(exp_SILP!$Y632,'DATI CM'!$A$2:$F$28,4,FALSE)</f>
        <v>TORINO</v>
      </c>
      <c r="K632" s="12">
        <f>VLOOKUP(exp_SILP!$B632,'DATI COMMESSE'!$A$2:$F$25,5,FALSE)</f>
        <v>82.27</v>
      </c>
      <c r="L632" s="12">
        <f>IF(exp_SILP!$B632="A4.10 - LEP E - ORIENTAMENTO SPECIALISTICO SKILL GAP ANALYSIS - GRUPPO 3P",0,VLOOKUP(exp_SILP!$Y632,'DATI CM'!$A$2:$F$28,6,FALSE))</f>
        <v>25</v>
      </c>
      <c r="M632" s="12">
        <f>IFERROR(VLOOKUP(exp_SILP!$B632,'DATI CM'!$H$2:$I$16,2,FALSE)*exp_SILP!$F632,0)</f>
        <v>0</v>
      </c>
      <c r="N632" s="11" t="str">
        <f>VLOOKUP(exp_SILP!$B632,'DATI COMMESSE'!$A$2:$F$25,4,FALSE)</f>
        <v>GOL</v>
      </c>
      <c r="O632" s="13">
        <f>VLOOKUP(exp_SILP!$B632,'DATI COMMESSE'!$A$2:$F$25,5,FALSE)*exp_SILP!$F632</f>
        <v>246.81</v>
      </c>
      <c r="P632" s="11" t="str">
        <f>IF(MID(exp_SILP!$W632,10,2)&gt;"40","F","M")</f>
        <v>F</v>
      </c>
      <c r="Q632" s="27" t="s">
        <v>442</v>
      </c>
      <c r="R632" s="15" t="s">
        <v>100</v>
      </c>
      <c r="S632" s="15" t="s">
        <v>529</v>
      </c>
      <c r="T632" s="15" t="s">
        <v>58</v>
      </c>
      <c r="U632" s="15" t="s">
        <v>59</v>
      </c>
      <c r="V632" s="15" t="s">
        <v>709</v>
      </c>
      <c r="W632" s="15" t="s">
        <v>710</v>
      </c>
      <c r="X632" s="15" t="s">
        <v>711</v>
      </c>
      <c r="Y632" s="15" t="s">
        <v>14</v>
      </c>
      <c r="Z632" s="15" t="s">
        <v>63</v>
      </c>
      <c r="AA632" s="15" t="s">
        <v>64</v>
      </c>
      <c r="AB632" s="15" t="s">
        <v>74</v>
      </c>
      <c r="AC632" s="15" t="s">
        <v>135</v>
      </c>
      <c r="AD632" s="15" t="s">
        <v>59</v>
      </c>
      <c r="AE632" s="15" t="s">
        <v>59</v>
      </c>
      <c r="AF632" s="15" t="s">
        <v>59</v>
      </c>
      <c r="AG632" s="28" t="s">
        <v>101</v>
      </c>
      <c r="AH632" s="15" t="s">
        <v>442</v>
      </c>
      <c r="AI632" s="15" t="s">
        <v>158</v>
      </c>
      <c r="AJ632" s="15" t="str">
        <f>VLOOKUP(exp_SILP!$Y632,'DATI CM'!$A$2:$F$28,2,FALSE)</f>
        <v>MNRCLD73B46G674U</v>
      </c>
    </row>
    <row r="633" ht="15.75" customHeight="1">
      <c r="A633" s="17" t="str">
        <f>IFERROR(VLOOKUP(exp_SILP!$W633,exp_utenti_P!D:D,1,FALSE),"_DA INSERIRE")</f>
        <v>SPVLSU77P70F335N</v>
      </c>
      <c r="B633" s="17" t="str">
        <f>IF(AND(exp_SILP!$S633="A.3 ORIENTAMENTO PROFESSIONALE",exp_SILP!$AD633="4.2"),"A.3 ORIENTAMENTO PROFESSIONALE (CARCERE)",
IF(AND(exp_SILP!$S633="A.3 ORIENTAMENTO PROFESSIONALE",exp_SILP!$AD633="."),"A.3 ORIENTAMENTO PROFESSIONALE (CARCERE)",
IF(AND(exp_SILP!$S633="A.4 CONSULENZA ORIENTATIVA",exp_SILP!$AD633="4.2"),"A.4 CONSULENZA ORIENTATIVA (CARCERE)",
IF(AND(exp_SILP!$S633="A.4 CONSULENZA ORIENTATIVA",exp_SILP!$AD633="."),"A.4 CONSULENZA ORIENTATIVA (CARCERE)",
IF(AND(exp_SILP!$S633="A.5 - LEP F1 - ACCOMPAGNAMENTO AL LAVORO",exp_SILP!$AD633="4.2"),"A.5 - LEP F1 - ACCOMPAGNAMENTO AL LAVORO (CARCERE)",
IF(AND(exp_SILP!$S633="A.5 - LEP F1 - ACCOMPAGNAMENTO AL LAVORO",exp_SILP!$AD633="."),"A.5 - LEP F1 - ACCOMPAGNAMENTO AL LAVORO (CARCERE)",
IF(AND(exp_SILP!$S633="A.5.2a - TUTORAGGIO TIROCINI",exp_SILP!$AD633="4.2"),"A.5.2a - TUTORAGGIO TIROCINI (CARCERE)",
exp_SILP!$S633)))))))</f>
        <v>A.5 - LEP F1 - ACCOMPAGNAMENTO AL LAVORO - GRUPPI 3P</v>
      </c>
      <c r="C633" s="18" t="str">
        <f>CONCATENATE(VLOOKUP(exp_SILP!$B633,'DATI COMMESSE'!$A$2:$F$25,4,FALSE)," - ", VLOOKUP(exp_SILP!$B633,'DATI COMMESSE'!$A$2:$F$25,2,FALSE)," - ",VLOOKUP(exp_SILP!$B633,'DATI COMMESSE'!$A$2:$F$25,3,FALSE))</f>
        <v>GOL - 22-02-5000 - 22-12-5003</v>
      </c>
      <c r="D633" s="18" t="str">
        <f>LEFT(exp_SILP!$R633,5)</f>
        <v>14:00</v>
      </c>
      <c r="E633" s="18" t="str">
        <f>RIGHT(exp_SILP!$R633,5)</f>
        <v>17:00</v>
      </c>
      <c r="F633" s="18">
        <f>IF(exp_SILP!$AG633&gt;=60,exp_SILP!$AG633/60,exp_SILP!$AG633)</f>
        <v>3</v>
      </c>
      <c r="G633" s="18" t="str">
        <f>VLOOKUP(exp_SILP!$Y633,'DATI CM'!$A$2:$F$28,2,FALSE)</f>
        <v>MNRCLD73B46G674U</v>
      </c>
      <c r="H633" s="18" t="str">
        <f>VLOOKUP(exp_SILP!$Y633,'DATI CM'!$A$2:$F$28,3,FALSE)</f>
        <v>A011</v>
      </c>
      <c r="I633" s="18" t="str">
        <f t="shared" si="1"/>
        <v>N</v>
      </c>
      <c r="J633" s="18" t="str">
        <f>VLOOKUP(exp_SILP!$Y633,'DATI CM'!$A$2:$F$28,4,FALSE)</f>
        <v>TORINO</v>
      </c>
      <c r="K633" s="19">
        <f>VLOOKUP(exp_SILP!$B633,'DATI COMMESSE'!$A$2:$F$25,5,FALSE)</f>
        <v>82.27</v>
      </c>
      <c r="L633" s="19">
        <f>IF(exp_SILP!$B633="A4.10 - LEP E - ORIENTAMENTO SPECIALISTICO SKILL GAP ANALYSIS - GRUPPO 3P",0,VLOOKUP(exp_SILP!$Y633,'DATI CM'!$A$2:$F$28,6,FALSE))</f>
        <v>25</v>
      </c>
      <c r="M633" s="19">
        <f>IFERROR(VLOOKUP(exp_SILP!$B633,'DATI CM'!$H$2:$I$16,2,FALSE)*exp_SILP!$F633,0)</f>
        <v>0</v>
      </c>
      <c r="N633" s="18" t="str">
        <f>VLOOKUP(exp_SILP!$B633,'DATI COMMESSE'!$A$2:$F$25,4,FALSE)</f>
        <v>GOL</v>
      </c>
      <c r="O633" s="20">
        <f>VLOOKUP(exp_SILP!$B633,'DATI COMMESSE'!$A$2:$F$25,5,FALSE)*exp_SILP!$F633</f>
        <v>246.81</v>
      </c>
      <c r="P633" s="18" t="str">
        <f>IF(MID(exp_SILP!$W633,10,2)&gt;"40","F","M")</f>
        <v>F</v>
      </c>
      <c r="Q633" s="24" t="s">
        <v>442</v>
      </c>
      <c r="R633" s="22" t="s">
        <v>100</v>
      </c>
      <c r="S633" s="22" t="s">
        <v>529</v>
      </c>
      <c r="T633" s="22" t="s">
        <v>58</v>
      </c>
      <c r="U633" s="22" t="s">
        <v>59</v>
      </c>
      <c r="V633" s="22" t="s">
        <v>1218</v>
      </c>
      <c r="W633" s="22" t="s">
        <v>1219</v>
      </c>
      <c r="X633" s="22" t="s">
        <v>1220</v>
      </c>
      <c r="Y633" s="22" t="s">
        <v>14</v>
      </c>
      <c r="Z633" s="22" t="s">
        <v>63</v>
      </c>
      <c r="AA633" s="22" t="s">
        <v>64</v>
      </c>
      <c r="AB633" s="22" t="s">
        <v>74</v>
      </c>
      <c r="AC633" s="22" t="s">
        <v>135</v>
      </c>
      <c r="AD633" s="22" t="s">
        <v>59</v>
      </c>
      <c r="AE633" s="22" t="s">
        <v>59</v>
      </c>
      <c r="AF633" s="22" t="s">
        <v>59</v>
      </c>
      <c r="AG633" s="25" t="s">
        <v>101</v>
      </c>
      <c r="AH633" s="22" t="s">
        <v>442</v>
      </c>
      <c r="AI633" s="22" t="s">
        <v>158</v>
      </c>
      <c r="AJ633" s="22" t="str">
        <f>VLOOKUP(exp_SILP!$Y633,'DATI CM'!$A$2:$F$28,2,FALSE)</f>
        <v>MNRCLD73B46G674U</v>
      </c>
    </row>
    <row r="634" ht="15.75" hidden="1" customHeight="1">
      <c r="A634" s="10" t="str">
        <f>IFERROR(VLOOKUP(exp_SILP!$W634,exp_utenti_P!D:D,1,FALSE),"_DA INSERIRE")</f>
        <v>PZZDVD69T12L669I</v>
      </c>
      <c r="B634" s="10" t="str">
        <f>IF(AND(exp_SILP!$S634="A.3 ORIENTAMENTO PROFESSIONALE",exp_SILP!$AD634="4.2"),"A.3 ORIENTAMENTO PROFESSIONALE (CARCERE)",
IF(AND(exp_SILP!$S634="A.3 ORIENTAMENTO PROFESSIONALE",exp_SILP!$AD634="."),"A.3 ORIENTAMENTO PROFESSIONALE (CARCERE)",
IF(AND(exp_SILP!$S634="A.4 CONSULENZA ORIENTATIVA",exp_SILP!$AD634="4.2"),"A.4 CONSULENZA ORIENTATIVA (CARCERE)",
IF(AND(exp_SILP!$S634="A.4 CONSULENZA ORIENTATIVA",exp_SILP!$AD634="."),"A.4 CONSULENZA ORIENTATIVA (CARCERE)",
IF(AND(exp_SILP!$S634="A.5 - LEP F1 - ACCOMPAGNAMENTO AL LAVORO",exp_SILP!$AD634="4.2"),"A.5 - LEP F1 - ACCOMPAGNAMENTO AL LAVORO (CARCERE)",
IF(AND(exp_SILP!$S634="A.5 - LEP F1 - ACCOMPAGNAMENTO AL LAVORO",exp_SILP!$AD634="."),"A.5 - LEP F1 - ACCOMPAGNAMENTO AL LAVORO (CARCERE)",
IF(AND(exp_SILP!$S634="A.5.2a - TUTORAGGIO TIROCINI",exp_SILP!$AD634="4.2"),"A.5.2a - TUTORAGGIO TIROCINI (CARCERE)",
exp_SILP!$S634)))))))</f>
        <v>A4.10 - LEP E - ORIENTAMENTO SPECIALISTICO SKILL GAP ANALYSIS - GRUPPO 3P</v>
      </c>
      <c r="C634" s="11" t="str">
        <f>CONCATENATE(VLOOKUP(exp_SILP!$B634,'DATI COMMESSE'!$A$2:$F$25,4,FALSE)," - ", VLOOKUP(exp_SILP!$B634,'DATI COMMESSE'!$A$2:$F$25,2,FALSE)," - ",VLOOKUP(exp_SILP!$B634,'DATI COMMESSE'!$A$2:$F$25,3,FALSE))</f>
        <v>GOL - 22-02-5000 - 22-12-5003</v>
      </c>
      <c r="D634" s="11" t="str">
        <f>LEFT(exp_SILP!$R634,5)</f>
        <v>15:00</v>
      </c>
      <c r="E634" s="11" t="str">
        <f>RIGHT(exp_SILP!$R634,5)</f>
        <v>17:00</v>
      </c>
      <c r="F634" s="11">
        <f>IF(exp_SILP!$AG634&gt;=60,exp_SILP!$AG634/60,exp_SILP!$AG634)</f>
        <v>2</v>
      </c>
      <c r="G634" s="11" t="str">
        <f>VLOOKUP(exp_SILP!$Y634,'DATI CM'!$A$2:$F$28,2,FALSE)</f>
        <v>CSSLTZ84H70A859W</v>
      </c>
      <c r="H634" s="11" t="str">
        <f>VLOOKUP(exp_SILP!$Y634,'DATI CM'!$A$2:$F$28,3,FALSE)</f>
        <v/>
      </c>
      <c r="I634" s="11" t="str">
        <f t="shared" si="1"/>
        <v>N</v>
      </c>
      <c r="J634" s="11" t="str">
        <f>VLOOKUP(exp_SILP!$Y634,'DATI CM'!$A$2:$F$28,4,FALSE)</f>
        <v/>
      </c>
      <c r="K634" s="12">
        <f>VLOOKUP(exp_SILP!$B634,'DATI COMMESSE'!$A$2:$F$25,5,FALSE)</f>
        <v>82.27</v>
      </c>
      <c r="L634" s="12">
        <f>IF(exp_SILP!$B634="A4.10 - LEP E - ORIENTAMENTO SPECIALISTICO SKILL GAP ANALYSIS - GRUPPO 3P",0,VLOOKUP(exp_SILP!$Y634,'DATI CM'!$A$2:$F$28,6,FALSE))</f>
        <v>0</v>
      </c>
      <c r="M634" s="12">
        <f>IFERROR(VLOOKUP(exp_SILP!$B634,'DATI CM'!$H$2:$I$16,2,FALSE)*exp_SILP!$F634,0)</f>
        <v>70</v>
      </c>
      <c r="N634" s="11" t="str">
        <f>VLOOKUP(exp_SILP!$B634,'DATI COMMESSE'!$A$2:$F$25,4,FALSE)</f>
        <v>GOL</v>
      </c>
      <c r="O634" s="13">
        <f>VLOOKUP(exp_SILP!$B634,'DATI COMMESSE'!$A$2:$F$25,5,FALSE)*exp_SILP!$F634</f>
        <v>164.54</v>
      </c>
      <c r="P634" s="11" t="str">
        <f>IF(MID(exp_SILP!$W634,10,2)&gt;"40","F","M")</f>
        <v>M</v>
      </c>
      <c r="Q634" s="27" t="s">
        <v>442</v>
      </c>
      <c r="R634" s="15" t="s">
        <v>144</v>
      </c>
      <c r="S634" s="15" t="s">
        <v>287</v>
      </c>
      <c r="T634" s="15" t="s">
        <v>58</v>
      </c>
      <c r="U634" s="15" t="s">
        <v>59</v>
      </c>
      <c r="V634" s="15" t="s">
        <v>456</v>
      </c>
      <c r="W634" s="15" t="s">
        <v>457</v>
      </c>
      <c r="X634" s="15" t="s">
        <v>458</v>
      </c>
      <c r="Y634" s="15" t="s">
        <v>4</v>
      </c>
      <c r="Z634" s="15" t="s">
        <v>63</v>
      </c>
      <c r="AA634" s="15" t="s">
        <v>64</v>
      </c>
      <c r="AB634" s="15" t="s">
        <v>74</v>
      </c>
      <c r="AC634" s="15" t="s">
        <v>66</v>
      </c>
      <c r="AD634" s="15" t="s">
        <v>59</v>
      </c>
      <c r="AE634" s="15" t="s">
        <v>59</v>
      </c>
      <c r="AF634" s="15" t="s">
        <v>59</v>
      </c>
      <c r="AG634" s="28" t="s">
        <v>76</v>
      </c>
      <c r="AH634" s="15" t="s">
        <v>1221</v>
      </c>
      <c r="AI634" s="15" t="s">
        <v>181</v>
      </c>
      <c r="AJ634" s="15" t="str">
        <f>VLOOKUP(exp_SILP!$Y634,'DATI CM'!$A$2:$F$28,2,FALSE)</f>
        <v>CSSLTZ84H70A859W</v>
      </c>
    </row>
    <row r="635" ht="15.75" hidden="1" customHeight="1">
      <c r="A635" s="17" t="str">
        <f>IFERROR(VLOOKUP(exp_SILP!$W635,exp_utenti_P!D:D,1,FALSE),"_DA INSERIRE")</f>
        <v>SREDVD67S22L219D</v>
      </c>
      <c r="B635" s="17" t="str">
        <f>IF(AND(exp_SILP!$S635="A.3 ORIENTAMENTO PROFESSIONALE",exp_SILP!$AD635="4.2"),"A.3 ORIENTAMENTO PROFESSIONALE (CARCERE)",
IF(AND(exp_SILP!$S635="A.3 ORIENTAMENTO PROFESSIONALE",exp_SILP!$AD635="."),"A.3 ORIENTAMENTO PROFESSIONALE (CARCERE)",
IF(AND(exp_SILP!$S635="A.4 CONSULENZA ORIENTATIVA",exp_SILP!$AD635="4.2"),"A.4 CONSULENZA ORIENTATIVA (CARCERE)",
IF(AND(exp_SILP!$S635="A.4 CONSULENZA ORIENTATIVA",exp_SILP!$AD635="."),"A.4 CONSULENZA ORIENTATIVA (CARCERE)",
IF(AND(exp_SILP!$S635="A.5 - LEP F1 - ACCOMPAGNAMENTO AL LAVORO",exp_SILP!$AD635="4.2"),"A.5 - LEP F1 - ACCOMPAGNAMENTO AL LAVORO (CARCERE)",
IF(AND(exp_SILP!$S635="A.5 - LEP F1 - ACCOMPAGNAMENTO AL LAVORO",exp_SILP!$AD635="."),"A.5 - LEP F1 - ACCOMPAGNAMENTO AL LAVORO (CARCERE)",
IF(AND(exp_SILP!$S635="A.5.2a - TUTORAGGIO TIROCINI",exp_SILP!$AD635="4.2"),"A.5.2a - TUTORAGGIO TIROCINI (CARCERE)",
exp_SILP!$S635)))))))</f>
        <v>A4.10 - LEP E - ORIENTAMENTO SPECIALISTICO SKILL GAP ANALYSIS - GRUPPO 3P</v>
      </c>
      <c r="C635" s="18" t="str">
        <f>CONCATENATE(VLOOKUP(exp_SILP!$B635,'DATI COMMESSE'!$A$2:$F$25,4,FALSE)," - ", VLOOKUP(exp_SILP!$B635,'DATI COMMESSE'!$A$2:$F$25,2,FALSE)," - ",VLOOKUP(exp_SILP!$B635,'DATI COMMESSE'!$A$2:$F$25,3,FALSE))</f>
        <v>GOL - 22-02-5000 - 22-12-5003</v>
      </c>
      <c r="D635" s="18" t="str">
        <f>LEFT(exp_SILP!$R635,5)</f>
        <v>15:00</v>
      </c>
      <c r="E635" s="18" t="str">
        <f>RIGHT(exp_SILP!$R635,5)</f>
        <v>17:00</v>
      </c>
      <c r="F635" s="18">
        <f>IF(exp_SILP!$AG635&gt;=60,exp_SILP!$AG635/60,exp_SILP!$AG635)</f>
        <v>2</v>
      </c>
      <c r="G635" s="18" t="str">
        <f>VLOOKUP(exp_SILP!$Y635,'DATI CM'!$A$2:$F$28,2,FALSE)</f>
        <v>CSSLTZ84H70A859W</v>
      </c>
      <c r="H635" s="18" t="str">
        <f>VLOOKUP(exp_SILP!$Y635,'DATI CM'!$A$2:$F$28,3,FALSE)</f>
        <v/>
      </c>
      <c r="I635" s="18" t="str">
        <f t="shared" si="1"/>
        <v>N</v>
      </c>
      <c r="J635" s="18" t="str">
        <f>VLOOKUP(exp_SILP!$Y635,'DATI CM'!$A$2:$F$28,4,FALSE)</f>
        <v/>
      </c>
      <c r="K635" s="19">
        <f>VLOOKUP(exp_SILP!$B635,'DATI COMMESSE'!$A$2:$F$25,5,FALSE)</f>
        <v>82.27</v>
      </c>
      <c r="L635" s="19">
        <f>IF(exp_SILP!$B635="A4.10 - LEP E - ORIENTAMENTO SPECIALISTICO SKILL GAP ANALYSIS - GRUPPO 3P",0,VLOOKUP(exp_SILP!$Y635,'DATI CM'!$A$2:$F$28,6,FALSE))</f>
        <v>0</v>
      </c>
      <c r="M635" s="19"/>
      <c r="N635" s="18" t="str">
        <f>VLOOKUP(exp_SILP!$B635,'DATI COMMESSE'!$A$2:$F$25,4,FALSE)</f>
        <v>GOL</v>
      </c>
      <c r="O635" s="20">
        <f>VLOOKUP(exp_SILP!$B635,'DATI COMMESSE'!$A$2:$F$25,5,FALSE)*exp_SILP!$F635</f>
        <v>164.54</v>
      </c>
      <c r="P635" s="18" t="str">
        <f>IF(MID(exp_SILP!$W635,10,2)&gt;"40","F","M")</f>
        <v>M</v>
      </c>
      <c r="Q635" s="24" t="s">
        <v>442</v>
      </c>
      <c r="R635" s="22" t="s">
        <v>144</v>
      </c>
      <c r="S635" s="22" t="s">
        <v>287</v>
      </c>
      <c r="T635" s="22" t="s">
        <v>58</v>
      </c>
      <c r="U635" s="22" t="s">
        <v>59</v>
      </c>
      <c r="V635" s="22" t="s">
        <v>979</v>
      </c>
      <c r="W635" s="22" t="s">
        <v>980</v>
      </c>
      <c r="X635" s="22" t="s">
        <v>981</v>
      </c>
      <c r="Y635" s="22" t="s">
        <v>4</v>
      </c>
      <c r="Z635" s="22" t="s">
        <v>63</v>
      </c>
      <c r="AA635" s="22" t="s">
        <v>64</v>
      </c>
      <c r="AB635" s="22" t="s">
        <v>74</v>
      </c>
      <c r="AC635" s="22" t="s">
        <v>66</v>
      </c>
      <c r="AD635" s="22" t="s">
        <v>59</v>
      </c>
      <c r="AE635" s="22" t="s">
        <v>59</v>
      </c>
      <c r="AF635" s="22" t="s">
        <v>59</v>
      </c>
      <c r="AG635" s="25" t="s">
        <v>76</v>
      </c>
      <c r="AH635" s="22" t="s">
        <v>1222</v>
      </c>
      <c r="AI635" s="22" t="s">
        <v>181</v>
      </c>
      <c r="AJ635" s="22" t="str">
        <f>VLOOKUP(exp_SILP!$Y635,'DATI CM'!$A$2:$F$28,2,FALSE)</f>
        <v>CSSLTZ84H70A859W</v>
      </c>
    </row>
    <row r="636" ht="15.75" customHeight="1">
      <c r="A636" s="10" t="str">
        <f>IFERROR(VLOOKUP(exp_SILP!$W636,exp_utenti_P!D:D,1,FALSE),"_DA INSERIRE")</f>
        <v>SDADVD68E07L219P</v>
      </c>
      <c r="B636" s="10" t="str">
        <f>IF(AND(exp_SILP!$S636="A.3 ORIENTAMENTO PROFESSIONALE",exp_SILP!$AD636="4.2"),"A.3 ORIENTAMENTO PROFESSIONALE (CARCERE)",
IF(AND(exp_SILP!$S636="A.3 ORIENTAMENTO PROFESSIONALE",exp_SILP!$AD636="."),"A.3 ORIENTAMENTO PROFESSIONALE (CARCERE)",
IF(AND(exp_SILP!$S636="A.4 CONSULENZA ORIENTATIVA",exp_SILP!$AD636="4.2"),"A.4 CONSULENZA ORIENTATIVA (CARCERE)",
IF(AND(exp_SILP!$S636="A.4 CONSULENZA ORIENTATIVA",exp_SILP!$AD636="."),"A.4 CONSULENZA ORIENTATIVA (CARCERE)",
IF(AND(exp_SILP!$S636="A.5 - LEP F1 - ACCOMPAGNAMENTO AL LAVORO",exp_SILP!$AD636="4.2"),"A.5 - LEP F1 - ACCOMPAGNAMENTO AL LAVORO (CARCERE)",
IF(AND(exp_SILP!$S636="A.5 - LEP F1 - ACCOMPAGNAMENTO AL LAVORO",exp_SILP!$AD636="."),"A.5 - LEP F1 - ACCOMPAGNAMENTO AL LAVORO (CARCERE)",
IF(AND(exp_SILP!$S636="A.5.2a - TUTORAGGIO TIROCINI",exp_SILP!$AD636="4.2"),"A.5.2a - TUTORAGGIO TIROCINI (CARCERE)",
exp_SILP!$S636)))))))</f>
        <v>A.4 CONSULENZA ORIENTATIVA (1-C)</v>
      </c>
      <c r="C636" s="11" t="str">
        <f>CONCATENATE(VLOOKUP(exp_SILP!$B636,'DATI COMMESSE'!$A$2:$F$25,4,FALSE)," - ", VLOOKUP(exp_SILP!$B636,'DATI COMMESSE'!$A$2:$F$25,2,FALSE)," - ",VLOOKUP(exp_SILP!$B636,'DATI COMMESSE'!$A$2:$F$25,3,FALSE))</f>
        <v>FRD - 22-02-5000 - 22-12-5002</v>
      </c>
      <c r="D636" s="11" t="str">
        <f>LEFT(exp_SILP!$R636,5)</f>
        <v>17:00</v>
      </c>
      <c r="E636" s="11" t="str">
        <f>RIGHT(exp_SILP!$R636,5)</f>
        <v>18:00</v>
      </c>
      <c r="F636" s="11">
        <f>IF(exp_SILP!$AG636&gt;=60,exp_SILP!$AG636/60,exp_SILP!$AG636)</f>
        <v>1</v>
      </c>
      <c r="G636" s="11" t="str">
        <f>VLOOKUP(exp_SILP!$Y636,'DATI CM'!$A$2:$F$28,2,FALSE)</f>
        <v>MNRCLD73B46G674U</v>
      </c>
      <c r="H636" s="11" t="str">
        <f>VLOOKUP(exp_SILP!$Y636,'DATI CM'!$A$2:$F$28,3,FALSE)</f>
        <v>A011</v>
      </c>
      <c r="I636" s="11" t="str">
        <f t="shared" si="1"/>
        <v>N</v>
      </c>
      <c r="J636" s="11" t="str">
        <f>VLOOKUP(exp_SILP!$Y636,'DATI CM'!$A$2:$F$28,4,FALSE)</f>
        <v>TORINO</v>
      </c>
      <c r="K636" s="12">
        <f>VLOOKUP(exp_SILP!$B636,'DATI COMMESSE'!$A$2:$F$25,5,FALSE)</f>
        <v>35.5</v>
      </c>
      <c r="L636" s="12">
        <f>IF(exp_SILP!$B636="A4.10 - LEP E - ORIENTAMENTO SPECIALISTICO SKILL GAP ANALYSIS - GRUPPO 3P",0,VLOOKUP(exp_SILP!$Y636,'DATI CM'!$A$2:$F$28,6,FALSE))</f>
        <v>25</v>
      </c>
      <c r="M636" s="12">
        <f>IFERROR(VLOOKUP(exp_SILP!$B636,'DATI CM'!$H$2:$I$16,2,FALSE)*exp_SILP!$F636,0)</f>
        <v>0</v>
      </c>
      <c r="N636" s="11" t="str">
        <f>VLOOKUP(exp_SILP!$B636,'DATI COMMESSE'!$A$2:$F$25,4,FALSE)</f>
        <v>FRD</v>
      </c>
      <c r="O636" s="13">
        <f>VLOOKUP(exp_SILP!$B636,'DATI COMMESSE'!$A$2:$F$25,5,FALSE)*exp_SILP!$F636</f>
        <v>35.5</v>
      </c>
      <c r="P636" s="11" t="str">
        <f>IF(MID(exp_SILP!$W636,10,2)&gt;"40","F","M")</f>
        <v>M</v>
      </c>
      <c r="Q636" s="27" t="s">
        <v>705</v>
      </c>
      <c r="R636" s="15" t="s">
        <v>93</v>
      </c>
      <c r="S636" s="15" t="s">
        <v>94</v>
      </c>
      <c r="T636" s="15" t="s">
        <v>58</v>
      </c>
      <c r="U636" s="15" t="s">
        <v>59</v>
      </c>
      <c r="V636" s="15" t="s">
        <v>475</v>
      </c>
      <c r="W636" s="15" t="s">
        <v>476</v>
      </c>
      <c r="X636" s="15" t="s">
        <v>477</v>
      </c>
      <c r="Y636" s="15" t="s">
        <v>14</v>
      </c>
      <c r="Z636" s="15" t="s">
        <v>63</v>
      </c>
      <c r="AA636" s="15" t="s">
        <v>64</v>
      </c>
      <c r="AB636" s="15" t="s">
        <v>65</v>
      </c>
      <c r="AC636" s="15" t="s">
        <v>135</v>
      </c>
      <c r="AD636" s="15" t="s">
        <v>59</v>
      </c>
      <c r="AE636" s="15" t="s">
        <v>59</v>
      </c>
      <c r="AF636" s="15" t="s">
        <v>156</v>
      </c>
      <c r="AG636" s="28" t="s">
        <v>67</v>
      </c>
      <c r="AH636" s="15" t="s">
        <v>1223</v>
      </c>
      <c r="AI636" s="15" t="s">
        <v>158</v>
      </c>
      <c r="AJ636" s="15" t="str">
        <f>VLOOKUP(exp_SILP!$Y636,'DATI CM'!$A$2:$F$28,2,FALSE)</f>
        <v>MNRCLD73B46G674U</v>
      </c>
    </row>
    <row r="637" ht="15.75" customHeight="1">
      <c r="A637" s="17" t="str">
        <f>IFERROR(VLOOKUP(exp_SILP!$W637,exp_utenti_P!D:D,1,FALSE),"_DA INSERIRE")</f>
        <v>SDADVD68E07L219P</v>
      </c>
      <c r="B637" s="17" t="str">
        <f>IF(AND(exp_SILP!$S637="A.3 ORIENTAMENTO PROFESSIONALE",exp_SILP!$AD637="4.2"),"A.3 ORIENTAMENTO PROFESSIONALE (CARCERE)",
IF(AND(exp_SILP!$S637="A.3 ORIENTAMENTO PROFESSIONALE",exp_SILP!$AD637="."),"A.3 ORIENTAMENTO PROFESSIONALE (CARCERE)",
IF(AND(exp_SILP!$S637="A.4 CONSULENZA ORIENTATIVA",exp_SILP!$AD637="4.2"),"A.4 CONSULENZA ORIENTATIVA (CARCERE)",
IF(AND(exp_SILP!$S637="A.4 CONSULENZA ORIENTATIVA",exp_SILP!$AD637="."),"A.4 CONSULENZA ORIENTATIVA (CARCERE)",
IF(AND(exp_SILP!$S637="A.5 - LEP F1 - ACCOMPAGNAMENTO AL LAVORO",exp_SILP!$AD637="4.2"),"A.5 - LEP F1 - ACCOMPAGNAMENTO AL LAVORO (CARCERE)",
IF(AND(exp_SILP!$S637="A.5 - LEP F1 - ACCOMPAGNAMENTO AL LAVORO",exp_SILP!$AD637="."),"A.5 - LEP F1 - ACCOMPAGNAMENTO AL LAVORO (CARCERE)",
IF(AND(exp_SILP!$S637="A.5.2a - TUTORAGGIO TIROCINI",exp_SILP!$AD637="4.2"),"A.5.2a - TUTORAGGIO TIROCINI (CARCERE)",
exp_SILP!$S637)))))))</f>
        <v>A.4 CONSULENZA ORIENTATIVA (1-C)</v>
      </c>
      <c r="C637" s="18" t="str">
        <f>CONCATENATE(VLOOKUP(exp_SILP!$B637,'DATI COMMESSE'!$A$2:$F$25,4,FALSE)," - ", VLOOKUP(exp_SILP!$B637,'DATI COMMESSE'!$A$2:$F$25,2,FALSE)," - ",VLOOKUP(exp_SILP!$B637,'DATI COMMESSE'!$A$2:$F$25,3,FALSE))</f>
        <v>FRD - 22-02-5000 - 22-12-5002</v>
      </c>
      <c r="D637" s="18" t="str">
        <f>LEFT(exp_SILP!$R637,5)</f>
        <v>14:00</v>
      </c>
      <c r="E637" s="18" t="str">
        <f>RIGHT(exp_SILP!$R637,5)</f>
        <v>17:00</v>
      </c>
      <c r="F637" s="18">
        <f>IF(exp_SILP!$AG637&gt;=60,exp_SILP!$AG637/60,exp_SILP!$AG637)</f>
        <v>3</v>
      </c>
      <c r="G637" s="18" t="str">
        <f>VLOOKUP(exp_SILP!$Y637,'DATI CM'!$A$2:$F$28,2,FALSE)</f>
        <v>MNRCLD73B46G674U</v>
      </c>
      <c r="H637" s="18" t="str">
        <f>VLOOKUP(exp_SILP!$Y637,'DATI CM'!$A$2:$F$28,3,FALSE)</f>
        <v>A011</v>
      </c>
      <c r="I637" s="18" t="str">
        <f t="shared" si="1"/>
        <v>N</v>
      </c>
      <c r="J637" s="18" t="str">
        <f>VLOOKUP(exp_SILP!$Y637,'DATI CM'!$A$2:$F$28,4,FALSE)</f>
        <v>TORINO</v>
      </c>
      <c r="K637" s="19">
        <f>VLOOKUP(exp_SILP!$B637,'DATI COMMESSE'!$A$2:$F$25,5,FALSE)</f>
        <v>35.5</v>
      </c>
      <c r="L637" s="19">
        <f>IF(exp_SILP!$B637="A4.10 - LEP E - ORIENTAMENTO SPECIALISTICO SKILL GAP ANALYSIS - GRUPPO 3P",0,VLOOKUP(exp_SILP!$Y637,'DATI CM'!$A$2:$F$28,6,FALSE))</f>
        <v>25</v>
      </c>
      <c r="M637" s="19">
        <f>IFERROR(VLOOKUP(exp_SILP!$B637,'DATI CM'!$H$2:$I$16,2,FALSE)*exp_SILP!$F637,0)</f>
        <v>0</v>
      </c>
      <c r="N637" s="18" t="str">
        <f>VLOOKUP(exp_SILP!$B637,'DATI COMMESSE'!$A$2:$F$25,4,FALSE)</f>
        <v>FRD</v>
      </c>
      <c r="O637" s="20">
        <f>VLOOKUP(exp_SILP!$B637,'DATI COMMESSE'!$A$2:$F$25,5,FALSE)*exp_SILP!$F637</f>
        <v>106.5</v>
      </c>
      <c r="P637" s="18" t="str">
        <f>IF(MID(exp_SILP!$W637,10,2)&gt;"40","F","M")</f>
        <v>M</v>
      </c>
      <c r="Q637" s="24" t="s">
        <v>705</v>
      </c>
      <c r="R637" s="22" t="s">
        <v>100</v>
      </c>
      <c r="S637" s="22" t="s">
        <v>94</v>
      </c>
      <c r="T637" s="22" t="s">
        <v>58</v>
      </c>
      <c r="U637" s="22" t="s">
        <v>59</v>
      </c>
      <c r="V637" s="22" t="s">
        <v>475</v>
      </c>
      <c r="W637" s="22" t="s">
        <v>476</v>
      </c>
      <c r="X637" s="22" t="s">
        <v>477</v>
      </c>
      <c r="Y637" s="22" t="s">
        <v>14</v>
      </c>
      <c r="Z637" s="22" t="s">
        <v>63</v>
      </c>
      <c r="AA637" s="22" t="s">
        <v>64</v>
      </c>
      <c r="AB637" s="22" t="s">
        <v>74</v>
      </c>
      <c r="AC637" s="22" t="s">
        <v>135</v>
      </c>
      <c r="AD637" s="22" t="s">
        <v>59</v>
      </c>
      <c r="AE637" s="22" t="s">
        <v>59</v>
      </c>
      <c r="AF637" s="22" t="s">
        <v>59</v>
      </c>
      <c r="AG637" s="25" t="s">
        <v>101</v>
      </c>
      <c r="AH637" s="22" t="s">
        <v>705</v>
      </c>
      <c r="AI637" s="22" t="s">
        <v>158</v>
      </c>
      <c r="AJ637" s="22" t="str">
        <f>VLOOKUP(exp_SILP!$Y637,'DATI CM'!$A$2:$F$28,2,FALSE)</f>
        <v>MNRCLD73B46G674U</v>
      </c>
    </row>
    <row r="638" ht="15.75" customHeight="1">
      <c r="A638" s="10" t="str">
        <f>IFERROR(VLOOKUP(exp_SILP!$W638,exp_utenti_P!D:D,1,FALSE),"_DA INSERIRE")</f>
        <v>BNTBRR62B24Z330N</v>
      </c>
      <c r="B638" s="10" t="str">
        <f>IF(AND(exp_SILP!$S638="A.3 ORIENTAMENTO PROFESSIONALE",exp_SILP!$AD638="4.2"),"A.3 ORIENTAMENTO PROFESSIONALE (CARCERE)",
IF(AND(exp_SILP!$S638="A.3 ORIENTAMENTO PROFESSIONALE",exp_SILP!$AD638="."),"A.3 ORIENTAMENTO PROFESSIONALE (CARCERE)",
IF(AND(exp_SILP!$S638="A.4 CONSULENZA ORIENTATIVA",exp_SILP!$AD638="4.2"),"A.4 CONSULENZA ORIENTATIVA (CARCERE)",
IF(AND(exp_SILP!$S638="A.4 CONSULENZA ORIENTATIVA",exp_SILP!$AD638="."),"A.4 CONSULENZA ORIENTATIVA (CARCERE)",
IF(AND(exp_SILP!$S638="A.5 - LEP F1 - ACCOMPAGNAMENTO AL LAVORO",exp_SILP!$AD638="4.2"),"A.5 - LEP F1 - ACCOMPAGNAMENTO AL LAVORO (CARCERE)",
IF(AND(exp_SILP!$S638="A.5 - LEP F1 - ACCOMPAGNAMENTO AL LAVORO",exp_SILP!$AD638="."),"A.5 - LEP F1 - ACCOMPAGNAMENTO AL LAVORO (CARCERE)",
IF(AND(exp_SILP!$S638="A.5.2a - TUTORAGGIO TIROCINI",exp_SILP!$AD638="4.2"),"A.5.2a - TUTORAGGIO TIROCINI (CARCERE)",
exp_SILP!$S638)))))))</f>
        <v>A.5 - LEP F1 - ACCOMPAGNAMENTO AL LAVORO</v>
      </c>
      <c r="C638" s="11" t="str">
        <f>CONCATENATE(VLOOKUP(exp_SILP!$B638,'DATI COMMESSE'!$A$2:$F$25,4,FALSE)," - ", VLOOKUP(exp_SILP!$B638,'DATI COMMESSE'!$A$2:$F$25,2,FALSE)," - ",VLOOKUP(exp_SILP!$B638,'DATI COMMESSE'!$A$2:$F$25,3,FALSE))</f>
        <v>GOL - 22-02-5000 - 22-12-5003</v>
      </c>
      <c r="D638" s="11" t="str">
        <f>LEFT(exp_SILP!$R638,5)</f>
        <v>12:00</v>
      </c>
      <c r="E638" s="11" t="str">
        <f>RIGHT(exp_SILP!$R638,5)</f>
        <v>13:00</v>
      </c>
      <c r="F638" s="11">
        <f>IF(exp_SILP!$AG638&gt;=60,exp_SILP!$AG638/60,exp_SILP!$AG638)</f>
        <v>1</v>
      </c>
      <c r="G638" s="11" t="str">
        <f>VLOOKUP(exp_SILP!$Y638,'DATI CM'!$A$2:$F$28,2,FALSE)</f>
        <v>MNRCLD73B46G674U</v>
      </c>
      <c r="H638" s="11" t="str">
        <f>VLOOKUP(exp_SILP!$Y638,'DATI CM'!$A$2:$F$28,3,FALSE)</f>
        <v>A011</v>
      </c>
      <c r="I638" s="11" t="str">
        <f t="shared" si="1"/>
        <v>N</v>
      </c>
      <c r="J638" s="11" t="str">
        <f>VLOOKUP(exp_SILP!$Y638,'DATI CM'!$A$2:$F$28,4,FALSE)</f>
        <v>TORINO</v>
      </c>
      <c r="K638" s="12">
        <f>VLOOKUP(exp_SILP!$B638,'DATI COMMESSE'!$A$2:$F$25,5,FALSE)</f>
        <v>39.94</v>
      </c>
      <c r="L638" s="12">
        <f>IF(exp_SILP!$B638="A4.10 - LEP E - ORIENTAMENTO SPECIALISTICO SKILL GAP ANALYSIS - GRUPPO 3P",0,VLOOKUP(exp_SILP!$Y638,'DATI CM'!$A$2:$F$28,6,FALSE))</f>
        <v>25</v>
      </c>
      <c r="M638" s="12">
        <f>IFERROR(VLOOKUP(exp_SILP!$B638,'DATI CM'!$H$2:$I$16,2,FALSE)*exp_SILP!$F638,0)</f>
        <v>0</v>
      </c>
      <c r="N638" s="11" t="str">
        <f>VLOOKUP(exp_SILP!$B638,'DATI COMMESSE'!$A$2:$F$25,4,FALSE)</f>
        <v>GOL</v>
      </c>
      <c r="O638" s="13">
        <f>VLOOKUP(exp_SILP!$B638,'DATI COMMESSE'!$A$2:$F$25,5,FALSE)*exp_SILP!$F638</f>
        <v>39.94</v>
      </c>
      <c r="P638" s="11" t="str">
        <f>IF(MID(exp_SILP!$W638,10,2)&gt;"40","F","M")</f>
        <v>M</v>
      </c>
      <c r="Q638" s="27" t="s">
        <v>705</v>
      </c>
      <c r="R638" s="15" t="s">
        <v>102</v>
      </c>
      <c r="S638" s="15" t="s">
        <v>57</v>
      </c>
      <c r="T638" s="15" t="s">
        <v>58</v>
      </c>
      <c r="U638" s="15" t="s">
        <v>59</v>
      </c>
      <c r="V638" s="15" t="s">
        <v>443</v>
      </c>
      <c r="W638" s="15" t="s">
        <v>444</v>
      </c>
      <c r="X638" s="15" t="s">
        <v>445</v>
      </c>
      <c r="Y638" s="15" t="s">
        <v>14</v>
      </c>
      <c r="Z638" s="15" t="s">
        <v>63</v>
      </c>
      <c r="AA638" s="15" t="s">
        <v>64</v>
      </c>
      <c r="AB638" s="15" t="s">
        <v>65</v>
      </c>
      <c r="AC638" s="15" t="s">
        <v>135</v>
      </c>
      <c r="AD638" s="15" t="s">
        <v>59</v>
      </c>
      <c r="AE638" s="15" t="s">
        <v>59</v>
      </c>
      <c r="AF638" s="15" t="s">
        <v>156</v>
      </c>
      <c r="AG638" s="28" t="s">
        <v>67</v>
      </c>
      <c r="AH638" s="15" t="s">
        <v>845</v>
      </c>
      <c r="AI638" s="15" t="s">
        <v>158</v>
      </c>
      <c r="AJ638" s="15" t="str">
        <f>VLOOKUP(exp_SILP!$Y638,'DATI CM'!$A$2:$F$28,2,FALSE)</f>
        <v>MNRCLD73B46G674U</v>
      </c>
    </row>
    <row r="639" ht="15.75" customHeight="1">
      <c r="A639" s="17" t="str">
        <f>IFERROR(VLOOKUP(exp_SILP!$W639,exp_utenti_P!D:D,1,FALSE),"_DA INSERIRE")</f>
        <v>BNTBRR62B24Z330N</v>
      </c>
      <c r="B639" s="17" t="str">
        <f>IF(AND(exp_SILP!$S639="A.3 ORIENTAMENTO PROFESSIONALE",exp_SILP!$AD639="4.2"),"A.3 ORIENTAMENTO PROFESSIONALE (CARCERE)",
IF(AND(exp_SILP!$S639="A.3 ORIENTAMENTO PROFESSIONALE",exp_SILP!$AD639="."),"A.3 ORIENTAMENTO PROFESSIONALE (CARCERE)",
IF(AND(exp_SILP!$S639="A.4 CONSULENZA ORIENTATIVA",exp_SILP!$AD639="4.2"),"A.4 CONSULENZA ORIENTATIVA (CARCERE)",
IF(AND(exp_SILP!$S639="A.4 CONSULENZA ORIENTATIVA",exp_SILP!$AD639="."),"A.4 CONSULENZA ORIENTATIVA (CARCERE)",
IF(AND(exp_SILP!$S639="A.5 - LEP F1 - ACCOMPAGNAMENTO AL LAVORO",exp_SILP!$AD639="4.2"),"A.5 - LEP F1 - ACCOMPAGNAMENTO AL LAVORO (CARCERE)",
IF(AND(exp_SILP!$S639="A.5 - LEP F1 - ACCOMPAGNAMENTO AL LAVORO",exp_SILP!$AD639="."),"A.5 - LEP F1 - ACCOMPAGNAMENTO AL LAVORO (CARCERE)",
IF(AND(exp_SILP!$S639="A.5.2a - TUTORAGGIO TIROCINI",exp_SILP!$AD639="4.2"),"A.5.2a - TUTORAGGIO TIROCINI (CARCERE)",
exp_SILP!$S639)))))))</f>
        <v>A.5 - LEP F1 - ACCOMPAGNAMENTO AL LAVORO</v>
      </c>
      <c r="C639" s="18" t="str">
        <f>CONCATENATE(VLOOKUP(exp_SILP!$B639,'DATI COMMESSE'!$A$2:$F$25,4,FALSE)," - ", VLOOKUP(exp_SILP!$B639,'DATI COMMESSE'!$A$2:$F$25,2,FALSE)," - ",VLOOKUP(exp_SILP!$B639,'DATI COMMESSE'!$A$2:$F$25,3,FALSE))</f>
        <v>GOL - 22-02-5000 - 22-12-5003</v>
      </c>
      <c r="D639" s="18" t="str">
        <f>LEFT(exp_SILP!$R639,5)</f>
        <v>09:00</v>
      </c>
      <c r="E639" s="18" t="str">
        <f>RIGHT(exp_SILP!$R639,5)</f>
        <v>12:00</v>
      </c>
      <c r="F639" s="18">
        <f>IF(exp_SILP!$AG639&gt;=60,exp_SILP!$AG639/60,exp_SILP!$AG639)</f>
        <v>3</v>
      </c>
      <c r="G639" s="18" t="str">
        <f>VLOOKUP(exp_SILP!$Y639,'DATI CM'!$A$2:$F$28,2,FALSE)</f>
        <v>MNRCLD73B46G674U</v>
      </c>
      <c r="H639" s="18" t="str">
        <f>VLOOKUP(exp_SILP!$Y639,'DATI CM'!$A$2:$F$28,3,FALSE)</f>
        <v>A011</v>
      </c>
      <c r="I639" s="18" t="str">
        <f t="shared" si="1"/>
        <v>N</v>
      </c>
      <c r="J639" s="18" t="str">
        <f>VLOOKUP(exp_SILP!$Y639,'DATI CM'!$A$2:$F$28,4,FALSE)</f>
        <v>TORINO</v>
      </c>
      <c r="K639" s="19">
        <f>VLOOKUP(exp_SILP!$B639,'DATI COMMESSE'!$A$2:$F$25,5,FALSE)</f>
        <v>39.94</v>
      </c>
      <c r="L639" s="19">
        <f>IF(exp_SILP!$B639="A4.10 - LEP E - ORIENTAMENTO SPECIALISTICO SKILL GAP ANALYSIS - GRUPPO 3P",0,VLOOKUP(exp_SILP!$Y639,'DATI CM'!$A$2:$F$28,6,FALSE))</f>
        <v>25</v>
      </c>
      <c r="M639" s="19">
        <f>IFERROR(VLOOKUP(exp_SILP!$B639,'DATI CM'!$H$2:$I$16,2,FALSE)*exp_SILP!$F639,0)</f>
        <v>0</v>
      </c>
      <c r="N639" s="18" t="str">
        <f>VLOOKUP(exp_SILP!$B639,'DATI COMMESSE'!$A$2:$F$25,4,FALSE)</f>
        <v>GOL</v>
      </c>
      <c r="O639" s="20">
        <f>VLOOKUP(exp_SILP!$B639,'DATI COMMESSE'!$A$2:$F$25,5,FALSE)*exp_SILP!$F639</f>
        <v>119.82</v>
      </c>
      <c r="P639" s="18" t="str">
        <f>IF(MID(exp_SILP!$W639,10,2)&gt;"40","F","M")</f>
        <v>M</v>
      </c>
      <c r="Q639" s="24" t="s">
        <v>705</v>
      </c>
      <c r="R639" s="22" t="s">
        <v>106</v>
      </c>
      <c r="S639" s="22" t="s">
        <v>57</v>
      </c>
      <c r="T639" s="22" t="s">
        <v>58</v>
      </c>
      <c r="U639" s="22" t="s">
        <v>59</v>
      </c>
      <c r="V639" s="22" t="s">
        <v>443</v>
      </c>
      <c r="W639" s="22" t="s">
        <v>444</v>
      </c>
      <c r="X639" s="22" t="s">
        <v>445</v>
      </c>
      <c r="Y639" s="22" t="s">
        <v>14</v>
      </c>
      <c r="Z639" s="22" t="s">
        <v>63</v>
      </c>
      <c r="AA639" s="22" t="s">
        <v>64</v>
      </c>
      <c r="AB639" s="22" t="s">
        <v>74</v>
      </c>
      <c r="AC639" s="22" t="s">
        <v>135</v>
      </c>
      <c r="AD639" s="22" t="s">
        <v>59</v>
      </c>
      <c r="AE639" s="22" t="s">
        <v>59</v>
      </c>
      <c r="AF639" s="22" t="s">
        <v>59</v>
      </c>
      <c r="AG639" s="25" t="s">
        <v>101</v>
      </c>
      <c r="AH639" s="22" t="s">
        <v>845</v>
      </c>
      <c r="AI639" s="22" t="s">
        <v>158</v>
      </c>
      <c r="AJ639" s="22" t="str">
        <f>VLOOKUP(exp_SILP!$Y639,'DATI CM'!$A$2:$F$28,2,FALSE)</f>
        <v>MNRCLD73B46G674U</v>
      </c>
    </row>
    <row r="640" ht="15.75" hidden="1" customHeight="1">
      <c r="A640" s="10" t="str">
        <f>IFERROR(VLOOKUP(exp_SILP!$W640,exp_utenti_P!D:D,1,FALSE),"_DA INSERIRE")</f>
        <v>BRDSFN67L49L219B</v>
      </c>
      <c r="B640" s="10" t="str">
        <f>IF(AND(exp_SILP!$S640="A.3 ORIENTAMENTO PROFESSIONALE",exp_SILP!$AD640="4.2"),"A.3 ORIENTAMENTO PROFESSIONALE (CARCERE)",
IF(AND(exp_SILP!$S640="A.3 ORIENTAMENTO PROFESSIONALE",exp_SILP!$AD640="."),"A.3 ORIENTAMENTO PROFESSIONALE (CARCERE)",
IF(AND(exp_SILP!$S640="A.4 CONSULENZA ORIENTATIVA",exp_SILP!$AD640="4.2"),"A.4 CONSULENZA ORIENTATIVA (CARCERE)",
IF(AND(exp_SILP!$S640="A.4 CONSULENZA ORIENTATIVA",exp_SILP!$AD640="."),"A.4 CONSULENZA ORIENTATIVA (CARCERE)",
IF(AND(exp_SILP!$S640="A.5 - LEP F1 - ACCOMPAGNAMENTO AL LAVORO",exp_SILP!$AD640="4.2"),"A.5 - LEP F1 - ACCOMPAGNAMENTO AL LAVORO (CARCERE)",
IF(AND(exp_SILP!$S640="A.5 - LEP F1 - ACCOMPAGNAMENTO AL LAVORO",exp_SILP!$AD640="."),"A.5 - LEP F1 - ACCOMPAGNAMENTO AL LAVORO (CARCERE)",
IF(AND(exp_SILP!$S640="A.5.2a - TUTORAGGIO TIROCINI",exp_SILP!$AD640="4.2"),"A.5.2a - TUTORAGGIO TIROCINI (CARCERE)",
exp_SILP!$S640)))))))</f>
        <v>A.5 - LEP F1 - ACCOMPAGNAMENTO AL LAVORO</v>
      </c>
      <c r="C640" s="11" t="str">
        <f>CONCATENATE(VLOOKUP(exp_SILP!$B640,'DATI COMMESSE'!$A$2:$F$25,4,FALSE)," - ", VLOOKUP(exp_SILP!$B640,'DATI COMMESSE'!$A$2:$F$25,2,FALSE)," - ",VLOOKUP(exp_SILP!$B640,'DATI COMMESSE'!$A$2:$F$25,3,FALSE))</f>
        <v>GOL - 22-02-5000 - 22-12-5003</v>
      </c>
      <c r="D640" s="11" t="str">
        <f>LEFT(exp_SILP!$R640,5)</f>
        <v>10:00</v>
      </c>
      <c r="E640" s="11" t="str">
        <f>RIGHT(exp_SILP!$R640,5)</f>
        <v>12:00</v>
      </c>
      <c r="F640" s="11">
        <f>IF(exp_SILP!$AG640&gt;=60,exp_SILP!$AG640/60,exp_SILP!$AG640)</f>
        <v>2</v>
      </c>
      <c r="G640" s="11" t="str">
        <f>VLOOKUP(exp_SILP!$Y640,'DATI CM'!$A$2:$F$28,2,FALSE)</f>
        <v>DNRSMN97E58L219U</v>
      </c>
      <c r="H640" s="11" t="str">
        <f>VLOOKUP(exp_SILP!$Y640,'DATI CM'!$A$2:$F$28,3,FALSE)</f>
        <v/>
      </c>
      <c r="I640" s="11" t="str">
        <f t="shared" si="1"/>
        <v>N</v>
      </c>
      <c r="J640" s="11" t="str">
        <f>VLOOKUP(exp_SILP!$Y640,'DATI CM'!$A$2:$F$28,4,FALSE)</f>
        <v/>
      </c>
      <c r="K640" s="12">
        <f>VLOOKUP(exp_SILP!$B640,'DATI COMMESSE'!$A$2:$F$25,5,FALSE)</f>
        <v>39.94</v>
      </c>
      <c r="L640" s="12" t="str">
        <f>IF(exp_SILP!$B640="A4.10 - LEP E - ORIENTAMENTO SPECIALISTICO SKILL GAP ANALYSIS - GRUPPO 3P",0,VLOOKUP(exp_SILP!$Y640,'DATI CM'!$A$2:$F$28,6,FALSE))</f>
        <v/>
      </c>
      <c r="M640" s="12">
        <f>IFERROR(VLOOKUP(exp_SILP!$B640,'DATI CM'!$H$2:$I$16,2,FALSE)*exp_SILP!$F640,0)</f>
        <v>0</v>
      </c>
      <c r="N640" s="11" t="str">
        <f>VLOOKUP(exp_SILP!$B640,'DATI COMMESSE'!$A$2:$F$25,4,FALSE)</f>
        <v>GOL</v>
      </c>
      <c r="O640" s="13">
        <f>VLOOKUP(exp_SILP!$B640,'DATI COMMESSE'!$A$2:$F$25,5,FALSE)*exp_SILP!$F640</f>
        <v>79.88</v>
      </c>
      <c r="P640" s="11" t="str">
        <f>IF(MID(exp_SILP!$W640,10,2)&gt;"40","F","M")</f>
        <v>F</v>
      </c>
      <c r="Q640" s="27" t="s">
        <v>705</v>
      </c>
      <c r="R640" s="15" t="s">
        <v>199</v>
      </c>
      <c r="S640" s="15" t="s">
        <v>57</v>
      </c>
      <c r="T640" s="15" t="s">
        <v>58</v>
      </c>
      <c r="U640" s="15" t="s">
        <v>59</v>
      </c>
      <c r="V640" s="15" t="s">
        <v>853</v>
      </c>
      <c r="W640" s="15" t="s">
        <v>854</v>
      </c>
      <c r="X640" s="15" t="s">
        <v>855</v>
      </c>
      <c r="Y640" s="15" t="s">
        <v>8</v>
      </c>
      <c r="Z640" s="15" t="s">
        <v>63</v>
      </c>
      <c r="AA640" s="15" t="s">
        <v>64</v>
      </c>
      <c r="AB640" s="15" t="s">
        <v>65</v>
      </c>
      <c r="AC640" s="15" t="s">
        <v>135</v>
      </c>
      <c r="AD640" s="15" t="s">
        <v>59</v>
      </c>
      <c r="AE640" s="15" t="s">
        <v>59</v>
      </c>
      <c r="AF640" s="15" t="s">
        <v>59</v>
      </c>
      <c r="AG640" s="28" t="s">
        <v>76</v>
      </c>
      <c r="AH640" s="15" t="s">
        <v>705</v>
      </c>
      <c r="AI640" s="15" t="s">
        <v>143</v>
      </c>
      <c r="AJ640" s="15" t="str">
        <f>VLOOKUP(exp_SILP!$Y640,'DATI CM'!$A$2:$F$28,2,FALSE)</f>
        <v>DNRSMN97E58L219U</v>
      </c>
    </row>
    <row r="641" ht="15.75" hidden="1" customHeight="1">
      <c r="A641" s="17" t="str">
        <f>IFERROR(VLOOKUP(exp_SILP!$W641,exp_utenti_P!D:D,1,FALSE),"_DA INSERIRE")</f>
        <v>MFFRNN70E65A859U</v>
      </c>
      <c r="B641" s="17" t="str">
        <f>IF(AND(exp_SILP!$S641="A.3 ORIENTAMENTO PROFESSIONALE",exp_SILP!$AD641="4.2"),"A.3 ORIENTAMENTO PROFESSIONALE (CARCERE)",
IF(AND(exp_SILP!$S641="A.3 ORIENTAMENTO PROFESSIONALE",exp_SILP!$AD641="."),"A.3 ORIENTAMENTO PROFESSIONALE (CARCERE)",
IF(AND(exp_SILP!$S641="A.4 CONSULENZA ORIENTATIVA",exp_SILP!$AD641="4.2"),"A.4 CONSULENZA ORIENTATIVA (CARCERE)",
IF(AND(exp_SILP!$S641="A.4 CONSULENZA ORIENTATIVA",exp_SILP!$AD641="."),"A.4 CONSULENZA ORIENTATIVA (CARCERE)",
IF(AND(exp_SILP!$S641="A.5 - LEP F1 - ACCOMPAGNAMENTO AL LAVORO",exp_SILP!$AD641="4.2"),"A.5 - LEP F1 - ACCOMPAGNAMENTO AL LAVORO (CARCERE)",
IF(AND(exp_SILP!$S641="A.5 - LEP F1 - ACCOMPAGNAMENTO AL LAVORO",exp_SILP!$AD641="."),"A.5 - LEP F1 - ACCOMPAGNAMENTO AL LAVORO (CARCERE)",
IF(AND(exp_SILP!$S641="A.5.2a - TUTORAGGIO TIROCINI",exp_SILP!$AD641="4.2"),"A.5.2a - TUTORAGGIO TIROCINI (CARCERE)",
exp_SILP!$S641)))))))</f>
        <v>A.5 - LEP F1 - ACCOMPAGNAMENTO AL LAVORO</v>
      </c>
      <c r="C641" s="18" t="str">
        <f>CONCATENATE(VLOOKUP(exp_SILP!$B641,'DATI COMMESSE'!$A$2:$F$25,4,FALSE)," - ", VLOOKUP(exp_SILP!$B641,'DATI COMMESSE'!$A$2:$F$25,2,FALSE)," - ",VLOOKUP(exp_SILP!$B641,'DATI COMMESSE'!$A$2:$F$25,3,FALSE))</f>
        <v>GOL - 22-02-5000 - 22-12-5003</v>
      </c>
      <c r="D641" s="18" t="str">
        <f>LEFT(exp_SILP!$R641,5)</f>
        <v>14:00</v>
      </c>
      <c r="E641" s="18" t="str">
        <f>RIGHT(exp_SILP!$R641,5)</f>
        <v>15:30</v>
      </c>
      <c r="F641" s="18">
        <f>IF(exp_SILP!$AG641&gt;=60,exp_SILP!$AG641/60,exp_SILP!$AG641)</f>
        <v>1.5</v>
      </c>
      <c r="G641" s="18" t="str">
        <f>VLOOKUP(exp_SILP!$Y641,'DATI CM'!$A$2:$F$28,2,FALSE)</f>
        <v>CSSLTZ84H70A859W</v>
      </c>
      <c r="H641" s="18" t="str">
        <f>VLOOKUP(exp_SILP!$Y641,'DATI CM'!$A$2:$F$28,3,FALSE)</f>
        <v/>
      </c>
      <c r="I641" s="18" t="str">
        <f t="shared" si="1"/>
        <v>N</v>
      </c>
      <c r="J641" s="18" t="str">
        <f>VLOOKUP(exp_SILP!$Y641,'DATI CM'!$A$2:$F$28,4,FALSE)</f>
        <v/>
      </c>
      <c r="K641" s="19">
        <f>VLOOKUP(exp_SILP!$B641,'DATI COMMESSE'!$A$2:$F$25,5,FALSE)</f>
        <v>39.94</v>
      </c>
      <c r="L641" s="19" t="str">
        <f>IF(exp_SILP!$B641="A4.10 - LEP E - ORIENTAMENTO SPECIALISTICO SKILL GAP ANALYSIS - GRUPPO 3P",0,VLOOKUP(exp_SILP!$Y641,'DATI CM'!$A$2:$F$28,6,FALSE))</f>
        <v/>
      </c>
      <c r="M641" s="19">
        <f>IFERROR(VLOOKUP(exp_SILP!$B641,'DATI CM'!$H$2:$I$16,2,FALSE)*exp_SILP!$F641,0)</f>
        <v>0</v>
      </c>
      <c r="N641" s="18" t="str">
        <f>VLOOKUP(exp_SILP!$B641,'DATI COMMESSE'!$A$2:$F$25,4,FALSE)</f>
        <v>GOL</v>
      </c>
      <c r="O641" s="20">
        <f>VLOOKUP(exp_SILP!$B641,'DATI COMMESSE'!$A$2:$F$25,5,FALSE)*exp_SILP!$F641</f>
        <v>59.91</v>
      </c>
      <c r="P641" s="18" t="str">
        <f>IF(MID(exp_SILP!$W641,10,2)&gt;"40","F","M")</f>
        <v>F</v>
      </c>
      <c r="Q641" s="24" t="s">
        <v>705</v>
      </c>
      <c r="R641" s="22" t="s">
        <v>393</v>
      </c>
      <c r="S641" s="22" t="s">
        <v>57</v>
      </c>
      <c r="T641" s="22" t="s">
        <v>58</v>
      </c>
      <c r="U641" s="22" t="s">
        <v>59</v>
      </c>
      <c r="V641" s="22" t="s">
        <v>433</v>
      </c>
      <c r="W641" s="22" t="s">
        <v>434</v>
      </c>
      <c r="X641" s="22" t="s">
        <v>435</v>
      </c>
      <c r="Y641" s="22" t="s">
        <v>4</v>
      </c>
      <c r="Z641" s="22" t="s">
        <v>63</v>
      </c>
      <c r="AA641" s="22" t="s">
        <v>64</v>
      </c>
      <c r="AB641" s="22" t="s">
        <v>74</v>
      </c>
      <c r="AC641" s="22" t="s">
        <v>66</v>
      </c>
      <c r="AD641" s="22" t="s">
        <v>59</v>
      </c>
      <c r="AE641" s="22" t="s">
        <v>59</v>
      </c>
      <c r="AF641" s="22" t="s">
        <v>59</v>
      </c>
      <c r="AG641" s="25" t="s">
        <v>397</v>
      </c>
      <c r="AH641" s="22" t="s">
        <v>705</v>
      </c>
      <c r="AI641" s="22" t="s">
        <v>181</v>
      </c>
      <c r="AJ641" s="22" t="str">
        <f>VLOOKUP(exp_SILP!$Y641,'DATI CM'!$A$2:$F$28,2,FALSE)</f>
        <v>CSSLTZ84H70A859W</v>
      </c>
    </row>
    <row r="642" ht="15.75" hidden="1" customHeight="1">
      <c r="A642" s="10" t="str">
        <f>IFERROR(VLOOKUP(exp_SILP!$W642,exp_utenti_P!D:D,1,FALSE),"_DA INSERIRE")</f>
        <v>MPRVNT84P63F839G</v>
      </c>
      <c r="B642" s="10" t="str">
        <f>IF(AND(exp_SILP!$S642="A.3 ORIENTAMENTO PROFESSIONALE",exp_SILP!$AD642="4.2"),"A.3 ORIENTAMENTO PROFESSIONALE (CARCERE)",
IF(AND(exp_SILP!$S642="A.3 ORIENTAMENTO PROFESSIONALE",exp_SILP!$AD642="."),"A.3 ORIENTAMENTO PROFESSIONALE (CARCERE)",
IF(AND(exp_SILP!$S642="A.4 CONSULENZA ORIENTATIVA",exp_SILP!$AD642="4.2"),"A.4 CONSULENZA ORIENTATIVA (CARCERE)",
IF(AND(exp_SILP!$S642="A.4 CONSULENZA ORIENTATIVA",exp_SILP!$AD642="."),"A.4 CONSULENZA ORIENTATIVA (CARCERE)",
IF(AND(exp_SILP!$S642="A.5 - LEP F1 - ACCOMPAGNAMENTO AL LAVORO",exp_SILP!$AD642="4.2"),"A.5 - LEP F1 - ACCOMPAGNAMENTO AL LAVORO (CARCERE)",
IF(AND(exp_SILP!$S642="A.5 - LEP F1 - ACCOMPAGNAMENTO AL LAVORO",exp_SILP!$AD642="."),"A.5 - LEP F1 - ACCOMPAGNAMENTO AL LAVORO (CARCERE)",
IF(AND(exp_SILP!$S642="A.5.2a - TUTORAGGIO TIROCINI",exp_SILP!$AD642="4.2"),"A.5.2a - TUTORAGGIO TIROCINI (CARCERE)",
exp_SILP!$S642)))))))</f>
        <v>A.5.1 ATTIVAZIONE E RICERCA OPPORTUNITA' (1-C)</v>
      </c>
      <c r="C642" s="11" t="str">
        <f>CONCATENATE(VLOOKUP(exp_SILP!$B642,'DATI COMMESSE'!$A$2:$F$25,4,FALSE)," - ", VLOOKUP(exp_SILP!$B642,'DATI COMMESSE'!$A$2:$F$25,2,FALSE)," - ",VLOOKUP(exp_SILP!$B642,'DATI COMMESSE'!$A$2:$F$25,3,FALSE))</f>
        <v>FRD - 22-02-5000 - 22-12-5002</v>
      </c>
      <c r="D642" s="11" t="str">
        <f>LEFT(exp_SILP!$R642,5)</f>
        <v>09:00</v>
      </c>
      <c r="E642" s="11" t="str">
        <f>RIGHT(exp_SILP!$R642,5)</f>
        <v>13:00</v>
      </c>
      <c r="F642" s="11">
        <f>IF(exp_SILP!$AG642&gt;=60,exp_SILP!$AG642/60,exp_SILP!$AG642)</f>
        <v>4</v>
      </c>
      <c r="G642" s="11" t="str">
        <f>VLOOKUP(exp_SILP!$Y642,'DATI CM'!$A$2:$F$28,2,FALSE)</f>
        <v>SPDPRZ67H55L219V</v>
      </c>
      <c r="H642" s="11" t="str">
        <f>VLOOKUP(exp_SILP!$Y642,'DATI CM'!$A$2:$F$28,3,FALSE)</f>
        <v>A010</v>
      </c>
      <c r="I642" s="11" t="str">
        <f t="shared" si="1"/>
        <v>N</v>
      </c>
      <c r="J642" s="11" t="str">
        <f>VLOOKUP(exp_SILP!$Y642,'DATI CM'!$A$2:$F$28,4,FALSE)</f>
        <v>TORINO</v>
      </c>
      <c r="K642" s="12">
        <f>VLOOKUP(exp_SILP!$B642,'DATI COMMESSE'!$A$2:$F$25,5,FALSE)</f>
        <v>35.5</v>
      </c>
      <c r="L642" s="12" t="str">
        <f>IF(exp_SILP!$B642="A4.10 - LEP E - ORIENTAMENTO SPECIALISTICO SKILL GAP ANALYSIS - GRUPPO 3P",0,VLOOKUP(exp_SILP!$Y642,'DATI CM'!$A$2:$F$28,6,FALSE))</f>
        <v/>
      </c>
      <c r="M642" s="12">
        <f>IFERROR(VLOOKUP(exp_SILP!$B642,'DATI CM'!$H$2:$I$16,2,FALSE)*exp_SILP!$F642,0)</f>
        <v>0</v>
      </c>
      <c r="N642" s="11" t="str">
        <f>VLOOKUP(exp_SILP!$B642,'DATI COMMESSE'!$A$2:$F$25,4,FALSE)</f>
        <v>FRD</v>
      </c>
      <c r="O642" s="13">
        <f>VLOOKUP(exp_SILP!$B642,'DATI COMMESSE'!$A$2:$F$25,5,FALSE)*exp_SILP!$F642</f>
        <v>142</v>
      </c>
      <c r="P642" s="11" t="str">
        <f>IF(MID(exp_SILP!$W642,10,2)&gt;"40","F","M")</f>
        <v>F</v>
      </c>
      <c r="Q642" s="27" t="s">
        <v>705</v>
      </c>
      <c r="R642" s="15" t="s">
        <v>574</v>
      </c>
      <c r="S642" s="15" t="s">
        <v>160</v>
      </c>
      <c r="T642" s="15" t="s">
        <v>58</v>
      </c>
      <c r="U642" s="15" t="s">
        <v>59</v>
      </c>
      <c r="V642" s="15" t="s">
        <v>779</v>
      </c>
      <c r="W642" s="15" t="s">
        <v>780</v>
      </c>
      <c r="X642" s="15" t="s">
        <v>781</v>
      </c>
      <c r="Y642" s="15" t="s">
        <v>17</v>
      </c>
      <c r="Z642" s="15" t="s">
        <v>63</v>
      </c>
      <c r="AA642" s="15" t="s">
        <v>64</v>
      </c>
      <c r="AB642" s="15" t="s">
        <v>65</v>
      </c>
      <c r="AC642" s="15" t="s">
        <v>82</v>
      </c>
      <c r="AD642" s="15" t="s">
        <v>59</v>
      </c>
      <c r="AE642" s="15" t="s">
        <v>59</v>
      </c>
      <c r="AF642" s="15" t="s">
        <v>59</v>
      </c>
      <c r="AG642" s="28" t="s">
        <v>136</v>
      </c>
      <c r="AH642" s="15" t="s">
        <v>1224</v>
      </c>
      <c r="AI642" s="15" t="s">
        <v>137</v>
      </c>
      <c r="AJ642" s="15" t="str">
        <f>VLOOKUP(exp_SILP!$Y642,'DATI CM'!$A$2:$F$28,2,FALSE)</f>
        <v>SPDPRZ67H55L219V</v>
      </c>
    </row>
    <row r="643" ht="15.75" hidden="1" customHeight="1">
      <c r="A643" s="17" t="str">
        <f>IFERROR(VLOOKUP(exp_SILP!$W643,exp_utenti_P!D:D,1,FALSE),"_DA INSERIRE")</f>
        <v>CLLRNG81D49G273K</v>
      </c>
      <c r="B643" s="17" t="str">
        <f>IF(AND(exp_SILP!$S643="A.3 ORIENTAMENTO PROFESSIONALE",exp_SILP!$AD643="4.2"),"A.3 ORIENTAMENTO PROFESSIONALE (CARCERE)",
IF(AND(exp_SILP!$S643="A.3 ORIENTAMENTO PROFESSIONALE",exp_SILP!$AD643="."),"A.3 ORIENTAMENTO PROFESSIONALE (CARCERE)",
IF(AND(exp_SILP!$S643="A.4 CONSULENZA ORIENTATIVA",exp_SILP!$AD643="4.2"),"A.4 CONSULENZA ORIENTATIVA (CARCERE)",
IF(AND(exp_SILP!$S643="A.4 CONSULENZA ORIENTATIVA",exp_SILP!$AD643="."),"A.4 CONSULENZA ORIENTATIVA (CARCERE)",
IF(AND(exp_SILP!$S643="A.5 - LEP F1 - ACCOMPAGNAMENTO AL LAVORO",exp_SILP!$AD643="4.2"),"A.5 - LEP F1 - ACCOMPAGNAMENTO AL LAVORO (CARCERE)",
IF(AND(exp_SILP!$S643="A.5 - LEP F1 - ACCOMPAGNAMENTO AL LAVORO",exp_SILP!$AD643="."),"A.5 - LEP F1 - ACCOMPAGNAMENTO AL LAVORO (CARCERE)",
IF(AND(exp_SILP!$S643="A.5.2a - TUTORAGGIO TIROCINI",exp_SILP!$AD643="4.2"),"A.5.2a - TUTORAGGIO TIROCINI (CARCERE)",
exp_SILP!$S643)))))))</f>
        <v>A.5.6 - LEP F2 - TUTORAGGIO TIROCINI</v>
      </c>
      <c r="C643" s="18" t="str">
        <f>CONCATENATE(VLOOKUP(exp_SILP!$B643,'DATI COMMESSE'!$A$2:$F$25,4,FALSE)," - ", VLOOKUP(exp_SILP!$B643,'DATI COMMESSE'!$A$2:$F$25,2,FALSE)," - ",VLOOKUP(exp_SILP!$B643,'DATI COMMESSE'!$A$2:$F$25,3,FALSE))</f>
        <v>GOL - 22-02-5000 - 22-12-5003</v>
      </c>
      <c r="D643" s="18" t="str">
        <f>LEFT(exp_SILP!$R643,5)</f>
        <v>15:00</v>
      </c>
      <c r="E643" s="18" t="str">
        <f>RIGHT(exp_SILP!$R643,5)</f>
        <v>17:00</v>
      </c>
      <c r="F643" s="18">
        <f>IF(exp_SILP!$AG643&gt;=60,exp_SILP!$AG643/60,exp_SILP!$AG643)</f>
        <v>2</v>
      </c>
      <c r="G643" s="18" t="str">
        <f>VLOOKUP(exp_SILP!$Y643,'DATI CM'!$A$2:$F$28,2,FALSE)</f>
        <v>DNRSMN97E58L219U</v>
      </c>
      <c r="H643" s="18" t="str">
        <f>VLOOKUP(exp_SILP!$Y643,'DATI CM'!$A$2:$F$28,3,FALSE)</f>
        <v/>
      </c>
      <c r="I643" s="18" t="str">
        <f t="shared" si="1"/>
        <v>N</v>
      </c>
      <c r="J643" s="18" t="str">
        <f>VLOOKUP(exp_SILP!$Y643,'DATI CM'!$A$2:$F$28,4,FALSE)</f>
        <v/>
      </c>
      <c r="K643" s="19">
        <f>VLOOKUP(exp_SILP!$B643,'DATI COMMESSE'!$A$2:$F$25,5,FALSE)</f>
        <v>39.94</v>
      </c>
      <c r="L643" s="19" t="str">
        <f>IF(exp_SILP!$B643="A4.10 - LEP E - ORIENTAMENTO SPECIALISTICO SKILL GAP ANALYSIS - GRUPPO 3P",0,VLOOKUP(exp_SILP!$Y643,'DATI CM'!$A$2:$F$28,6,FALSE))</f>
        <v/>
      </c>
      <c r="M643" s="19">
        <f>IFERROR(VLOOKUP(exp_SILP!$B643,'DATI CM'!$H$2:$I$16,2,FALSE)*exp_SILP!$F643,0)</f>
        <v>0</v>
      </c>
      <c r="N643" s="18" t="str">
        <f>VLOOKUP(exp_SILP!$B643,'DATI COMMESSE'!$A$2:$F$25,4,FALSE)</f>
        <v>GOL</v>
      </c>
      <c r="O643" s="20">
        <f>VLOOKUP(exp_SILP!$B643,'DATI COMMESSE'!$A$2:$F$25,5,FALSE)*exp_SILP!$F643</f>
        <v>79.88</v>
      </c>
      <c r="P643" s="18" t="str">
        <f>IF(MID(exp_SILP!$W643,10,2)&gt;"40","F","M")</f>
        <v>F</v>
      </c>
      <c r="Q643" s="24" t="s">
        <v>705</v>
      </c>
      <c r="R643" s="22" t="s">
        <v>144</v>
      </c>
      <c r="S643" s="22" t="s">
        <v>173</v>
      </c>
      <c r="T643" s="22" t="s">
        <v>58</v>
      </c>
      <c r="U643" s="22" t="s">
        <v>59</v>
      </c>
      <c r="V643" s="22" t="s">
        <v>1225</v>
      </c>
      <c r="W643" s="22" t="s">
        <v>1226</v>
      </c>
      <c r="X643" s="22" t="s">
        <v>1227</v>
      </c>
      <c r="Y643" s="22" t="s">
        <v>8</v>
      </c>
      <c r="Z643" s="22" t="s">
        <v>63</v>
      </c>
      <c r="AA643" s="22" t="s">
        <v>64</v>
      </c>
      <c r="AB643" s="22" t="s">
        <v>65</v>
      </c>
      <c r="AC643" s="22" t="s">
        <v>135</v>
      </c>
      <c r="AD643" s="22" t="s">
        <v>59</v>
      </c>
      <c r="AE643" s="22" t="s">
        <v>59</v>
      </c>
      <c r="AF643" s="22" t="s">
        <v>59</v>
      </c>
      <c r="AG643" s="25" t="s">
        <v>76</v>
      </c>
      <c r="AH643" s="22" t="s">
        <v>1224</v>
      </c>
      <c r="AI643" s="22" t="s">
        <v>143</v>
      </c>
      <c r="AJ643" s="22" t="str">
        <f>VLOOKUP(exp_SILP!$Y643,'DATI CM'!$A$2:$F$28,2,FALSE)</f>
        <v>DNRSMN97E58L219U</v>
      </c>
    </row>
    <row r="644" ht="15.75" hidden="1" customHeight="1">
      <c r="A644" s="10" t="str">
        <f>IFERROR(VLOOKUP(exp_SILP!$W644,exp_utenti_P!D:D,1,FALSE),"_DA INSERIRE")</f>
        <v>LHTFFA03C52Z330U</v>
      </c>
      <c r="B644" s="10" t="str">
        <f>IF(AND(exp_SILP!$S644="A.3 ORIENTAMENTO PROFESSIONALE",exp_SILP!$AD644="4.2"),"A.3 ORIENTAMENTO PROFESSIONALE (CARCERE)",
IF(AND(exp_SILP!$S644="A.3 ORIENTAMENTO PROFESSIONALE",exp_SILP!$AD644="."),"A.3 ORIENTAMENTO PROFESSIONALE (CARCERE)",
IF(AND(exp_SILP!$S644="A.4 CONSULENZA ORIENTATIVA",exp_SILP!$AD644="4.2"),"A.4 CONSULENZA ORIENTATIVA (CARCERE)",
IF(AND(exp_SILP!$S644="A.4 CONSULENZA ORIENTATIVA",exp_SILP!$AD644="."),"A.4 CONSULENZA ORIENTATIVA (CARCERE)",
IF(AND(exp_SILP!$S644="A.5 - LEP F1 - ACCOMPAGNAMENTO AL LAVORO",exp_SILP!$AD644="4.2"),"A.5 - LEP F1 - ACCOMPAGNAMENTO AL LAVORO (CARCERE)",
IF(AND(exp_SILP!$S644="A.5 - LEP F1 - ACCOMPAGNAMENTO AL LAVORO",exp_SILP!$AD644="."),"A.5 - LEP F1 - ACCOMPAGNAMENTO AL LAVORO (CARCERE)",
IF(AND(exp_SILP!$S644="A.5.2a - TUTORAGGIO TIROCINI",exp_SILP!$AD644="4.2"),"A.5.2a - TUTORAGGIO TIROCINI (CARCERE)",
exp_SILP!$S644)))))))</f>
        <v>A4.10 - LEP E - ORIENTAMENTO SPECIALISTICO SKILL GAP ANALYSIS</v>
      </c>
      <c r="C644" s="11" t="str">
        <f>CONCATENATE(VLOOKUP(exp_SILP!$B644,'DATI COMMESSE'!$A$2:$F$25,4,FALSE)," - ", VLOOKUP(exp_SILP!$B644,'DATI COMMESSE'!$A$2:$F$25,2,FALSE)," - ",VLOOKUP(exp_SILP!$B644,'DATI COMMESSE'!$A$2:$F$25,3,FALSE))</f>
        <v>GOL - 22-02-5000 - 22-12-5003</v>
      </c>
      <c r="D644" s="11" t="str">
        <f>LEFT(exp_SILP!$R644,5)</f>
        <v>15:30</v>
      </c>
      <c r="E644" s="11" t="str">
        <f>RIGHT(exp_SILP!$R644,5)</f>
        <v>17:00</v>
      </c>
      <c r="F644" s="11">
        <f>IF(exp_SILP!$AG644&gt;=60,exp_SILP!$AG644/60,exp_SILP!$AG644)</f>
        <v>1.5</v>
      </c>
      <c r="G644" s="11" t="str">
        <f>VLOOKUP(exp_SILP!$Y644,'DATI CM'!$A$2:$F$28,2,FALSE)</f>
        <v>CSSLTZ84H70A859W</v>
      </c>
      <c r="H644" s="11" t="str">
        <f>VLOOKUP(exp_SILP!$Y644,'DATI CM'!$A$2:$F$28,3,FALSE)</f>
        <v/>
      </c>
      <c r="I644" s="11" t="str">
        <f t="shared" si="1"/>
        <v>N</v>
      </c>
      <c r="J644" s="11" t="str">
        <f>VLOOKUP(exp_SILP!$Y644,'DATI CM'!$A$2:$F$28,4,FALSE)</f>
        <v/>
      </c>
      <c r="K644" s="12">
        <f>VLOOKUP(exp_SILP!$B644,'DATI COMMESSE'!$A$2:$F$25,5,FALSE)</f>
        <v>39.94</v>
      </c>
      <c r="L644" s="12" t="str">
        <f>IF(exp_SILP!$B644="A4.10 - LEP E - ORIENTAMENTO SPECIALISTICO SKILL GAP ANALYSIS - GRUPPO 3P",0,VLOOKUP(exp_SILP!$Y644,'DATI CM'!$A$2:$F$28,6,FALSE))</f>
        <v/>
      </c>
      <c r="M644" s="12">
        <f>IFERROR(VLOOKUP(exp_SILP!$B644,'DATI CM'!$H$2:$I$16,2,FALSE)*exp_SILP!$F644,0)</f>
        <v>0</v>
      </c>
      <c r="N644" s="11" t="str">
        <f>VLOOKUP(exp_SILP!$B644,'DATI COMMESSE'!$A$2:$F$25,4,FALSE)</f>
        <v>GOL</v>
      </c>
      <c r="O644" s="13">
        <f>VLOOKUP(exp_SILP!$B644,'DATI COMMESSE'!$A$2:$F$25,5,FALSE)*exp_SILP!$F644</f>
        <v>59.91</v>
      </c>
      <c r="P644" s="11" t="str">
        <f>IF(MID(exp_SILP!$W644,10,2)&gt;"40","F","M")</f>
        <v>F</v>
      </c>
      <c r="Q644" s="27" t="s">
        <v>705</v>
      </c>
      <c r="R644" s="15" t="s">
        <v>1228</v>
      </c>
      <c r="S644" s="15" t="s">
        <v>70</v>
      </c>
      <c r="T644" s="15" t="s">
        <v>58</v>
      </c>
      <c r="U644" s="15" t="s">
        <v>59</v>
      </c>
      <c r="V644" s="15" t="s">
        <v>1229</v>
      </c>
      <c r="W644" s="15" t="s">
        <v>1230</v>
      </c>
      <c r="X644" s="15" t="s">
        <v>1231</v>
      </c>
      <c r="Y644" s="15" t="s">
        <v>4</v>
      </c>
      <c r="Z644" s="15" t="s">
        <v>63</v>
      </c>
      <c r="AA644" s="15" t="s">
        <v>64</v>
      </c>
      <c r="AB644" s="15" t="s">
        <v>74</v>
      </c>
      <c r="AC644" s="15" t="s">
        <v>66</v>
      </c>
      <c r="AD644" s="15" t="s">
        <v>59</v>
      </c>
      <c r="AE644" s="15" t="s">
        <v>59</v>
      </c>
      <c r="AF644" s="15" t="s">
        <v>59</v>
      </c>
      <c r="AG644" s="28" t="s">
        <v>397</v>
      </c>
      <c r="AH644" s="15" t="s">
        <v>705</v>
      </c>
      <c r="AI644" s="15" t="s">
        <v>181</v>
      </c>
      <c r="AJ644" s="15" t="str">
        <f>VLOOKUP(exp_SILP!$Y644,'DATI CM'!$A$2:$F$28,2,FALSE)</f>
        <v>CSSLTZ84H70A859W</v>
      </c>
    </row>
    <row r="645" ht="15.75" hidden="1" customHeight="1">
      <c r="A645" s="17" t="str">
        <f>IFERROR(VLOOKUP(exp_SILP!$W645,exp_utenti_P!D:D,1,FALSE),"_DA INSERIRE")</f>
        <v>FRCLNI62D68Z129P</v>
      </c>
      <c r="B645" s="17" t="str">
        <f>IF(AND(exp_SILP!$S645="A.3 ORIENTAMENTO PROFESSIONALE",exp_SILP!$AD645="4.2"),"A.3 ORIENTAMENTO PROFESSIONALE (CARCERE)",
IF(AND(exp_SILP!$S645="A.3 ORIENTAMENTO PROFESSIONALE",exp_SILP!$AD645="."),"A.3 ORIENTAMENTO PROFESSIONALE (CARCERE)",
IF(AND(exp_SILP!$S645="A.4 CONSULENZA ORIENTATIVA",exp_SILP!$AD645="4.2"),"A.4 CONSULENZA ORIENTATIVA (CARCERE)",
IF(AND(exp_SILP!$S645="A.4 CONSULENZA ORIENTATIVA",exp_SILP!$AD645="."),"A.4 CONSULENZA ORIENTATIVA (CARCERE)",
IF(AND(exp_SILP!$S645="A.5 - LEP F1 - ACCOMPAGNAMENTO AL LAVORO",exp_SILP!$AD645="4.2"),"A.5 - LEP F1 - ACCOMPAGNAMENTO AL LAVORO (CARCERE)",
IF(AND(exp_SILP!$S645="A.5 - LEP F1 - ACCOMPAGNAMENTO AL LAVORO",exp_SILP!$AD645="."),"A.5 - LEP F1 - ACCOMPAGNAMENTO AL LAVORO (CARCERE)",
IF(AND(exp_SILP!$S645="A.5.2a - TUTORAGGIO TIROCINI",exp_SILP!$AD645="4.2"),"A.5.2a - TUTORAGGIO TIROCINI (CARCERE)",
exp_SILP!$S645)))))))</f>
        <v>A4.10 - LEP E - ORIENTAMENTO SPECIALISTICO SKILL GAP ANALYSIS</v>
      </c>
      <c r="C645" s="18" t="str">
        <f>CONCATENATE(VLOOKUP(exp_SILP!$B645,'DATI COMMESSE'!$A$2:$F$25,4,FALSE)," - ", VLOOKUP(exp_SILP!$B645,'DATI COMMESSE'!$A$2:$F$25,2,FALSE)," - ",VLOOKUP(exp_SILP!$B645,'DATI COMMESSE'!$A$2:$F$25,3,FALSE))</f>
        <v>GOL - 22-02-5000 - 22-12-5003</v>
      </c>
      <c r="D645" s="18" t="str">
        <f>LEFT(exp_SILP!$R645,5)</f>
        <v>09:00</v>
      </c>
      <c r="E645" s="18" t="str">
        <f>RIGHT(exp_SILP!$R645,5)</f>
        <v>11:00</v>
      </c>
      <c r="F645" s="18">
        <f>IF(exp_SILP!$AG645&gt;=60,exp_SILP!$AG645/60,exp_SILP!$AG645)</f>
        <v>2</v>
      </c>
      <c r="G645" s="18" t="str">
        <f>VLOOKUP(exp_SILP!$Y645,'DATI CM'!$A$2:$F$28,2,FALSE)</f>
        <v>RSCDAA66H43F952Q</v>
      </c>
      <c r="H645" s="18" t="str">
        <f>VLOOKUP(exp_SILP!$Y645,'DATI CM'!$A$2:$F$28,3,FALSE)</f>
        <v>A011</v>
      </c>
      <c r="I645" s="18" t="str">
        <f t="shared" si="1"/>
        <v>N</v>
      </c>
      <c r="J645" s="18" t="str">
        <f>VLOOKUP(exp_SILP!$Y645,'DATI CM'!$A$2:$F$28,4,FALSE)</f>
        <v>NO</v>
      </c>
      <c r="K645" s="19">
        <f>VLOOKUP(exp_SILP!$B645,'DATI COMMESSE'!$A$2:$F$25,5,FALSE)</f>
        <v>39.94</v>
      </c>
      <c r="L645" s="19">
        <f>IF(exp_SILP!$B645="A4.10 - LEP E - ORIENTAMENTO SPECIALISTICO SKILL GAP ANALYSIS - GRUPPO 3P",0,VLOOKUP(exp_SILP!$Y645,'DATI CM'!$A$2:$F$28,6,FALSE))</f>
        <v>25</v>
      </c>
      <c r="M645" s="19">
        <f>IFERROR(VLOOKUP(exp_SILP!$B645,'DATI CM'!$H$2:$I$16,2,FALSE)*exp_SILP!$F645,0)</f>
        <v>0</v>
      </c>
      <c r="N645" s="18" t="str">
        <f>VLOOKUP(exp_SILP!$B645,'DATI COMMESSE'!$A$2:$F$25,4,FALSE)</f>
        <v>GOL</v>
      </c>
      <c r="O645" s="20">
        <f>VLOOKUP(exp_SILP!$B645,'DATI COMMESSE'!$A$2:$F$25,5,FALSE)*exp_SILP!$F645</f>
        <v>79.88</v>
      </c>
      <c r="P645" s="18" t="str">
        <f>IF(MID(exp_SILP!$W645,10,2)&gt;"40","F","M")</f>
        <v>F</v>
      </c>
      <c r="Q645" s="24" t="s">
        <v>705</v>
      </c>
      <c r="R645" s="22" t="s">
        <v>223</v>
      </c>
      <c r="S645" s="22" t="s">
        <v>70</v>
      </c>
      <c r="T645" s="22" t="s">
        <v>58</v>
      </c>
      <c r="U645" s="22" t="s">
        <v>59</v>
      </c>
      <c r="V645" s="22" t="s">
        <v>1232</v>
      </c>
      <c r="W645" s="22" t="s">
        <v>1233</v>
      </c>
      <c r="X645" s="22" t="s">
        <v>1234</v>
      </c>
      <c r="Y645" s="22" t="s">
        <v>16</v>
      </c>
      <c r="Z645" s="22" t="s">
        <v>63</v>
      </c>
      <c r="AA645" s="22" t="s">
        <v>64</v>
      </c>
      <c r="AB645" s="22" t="s">
        <v>65</v>
      </c>
      <c r="AC645" s="22" t="s">
        <v>82</v>
      </c>
      <c r="AD645" s="22" t="s">
        <v>59</v>
      </c>
      <c r="AE645" s="22" t="s">
        <v>59</v>
      </c>
      <c r="AF645" s="22" t="s">
        <v>59</v>
      </c>
      <c r="AG645" s="25" t="s">
        <v>76</v>
      </c>
      <c r="AH645" s="22" t="s">
        <v>705</v>
      </c>
      <c r="AI645" s="22" t="s">
        <v>198</v>
      </c>
      <c r="AJ645" s="22" t="str">
        <f>VLOOKUP(exp_SILP!$Y645,'DATI CM'!$A$2:$F$28,2,FALSE)</f>
        <v>RSCDAA66H43F952Q</v>
      </c>
    </row>
    <row r="646" ht="15.75" hidden="1" customHeight="1">
      <c r="A646" s="10" t="str">
        <f>IFERROR(VLOOKUP(exp_SILP!$W646,exp_utenti_P!D:D,1,FALSE),"_DA INSERIRE")</f>
        <v>KSHMBL97E25Z249L</v>
      </c>
      <c r="B646" s="10" t="str">
        <f>IF(AND(exp_SILP!$S646="A.3 ORIENTAMENTO PROFESSIONALE",exp_SILP!$AD646="4.2"),"A.3 ORIENTAMENTO PROFESSIONALE (CARCERE)",
IF(AND(exp_SILP!$S646="A.3 ORIENTAMENTO PROFESSIONALE",exp_SILP!$AD646="."),"A.3 ORIENTAMENTO PROFESSIONALE (CARCERE)",
IF(AND(exp_SILP!$S646="A.4 CONSULENZA ORIENTATIVA",exp_SILP!$AD646="4.2"),"A.4 CONSULENZA ORIENTATIVA (CARCERE)",
IF(AND(exp_SILP!$S646="A.4 CONSULENZA ORIENTATIVA",exp_SILP!$AD646="."),"A.4 CONSULENZA ORIENTATIVA (CARCERE)",
IF(AND(exp_SILP!$S646="A.5 - LEP F1 - ACCOMPAGNAMENTO AL LAVORO",exp_SILP!$AD646="4.2"),"A.5 - LEP F1 - ACCOMPAGNAMENTO AL LAVORO (CARCERE)",
IF(AND(exp_SILP!$S646="A.5 - LEP F1 - ACCOMPAGNAMENTO AL LAVORO",exp_SILP!$AD646="."),"A.5 - LEP F1 - ACCOMPAGNAMENTO AL LAVORO (CARCERE)",
IF(AND(exp_SILP!$S646="A.5.2a - TUTORAGGIO TIROCINI",exp_SILP!$AD646="4.2"),"A.5.2a - TUTORAGGIO TIROCINI (CARCERE)",
exp_SILP!$S646)))))))</f>
        <v>A4.10 - LEP E - ORIENTAMENTO SPECIALISTICO SKILL GAP ANALYSIS</v>
      </c>
      <c r="C646" s="11" t="str">
        <f>CONCATENATE(VLOOKUP(exp_SILP!$B646,'DATI COMMESSE'!$A$2:$F$25,4,FALSE)," - ", VLOOKUP(exp_SILP!$B646,'DATI COMMESSE'!$A$2:$F$25,2,FALSE)," - ",VLOOKUP(exp_SILP!$B646,'DATI COMMESSE'!$A$2:$F$25,3,FALSE))</f>
        <v>GOL - 22-02-5000 - 22-12-5003</v>
      </c>
      <c r="D646" s="11" t="str">
        <f>LEFT(exp_SILP!$R646,5)</f>
        <v>11:00</v>
      </c>
      <c r="E646" s="11" t="str">
        <f>RIGHT(exp_SILP!$R646,5)</f>
        <v>13:00</v>
      </c>
      <c r="F646" s="11">
        <f>IF(exp_SILP!$AG646&gt;=60,exp_SILP!$AG646/60,exp_SILP!$AG646)</f>
        <v>2</v>
      </c>
      <c r="G646" s="11" t="str">
        <f>VLOOKUP(exp_SILP!$Y646,'DATI CM'!$A$2:$F$28,2,FALSE)</f>
        <v>RSCDAA66H43F952Q</v>
      </c>
      <c r="H646" s="11" t="str">
        <f>VLOOKUP(exp_SILP!$Y646,'DATI CM'!$A$2:$F$28,3,FALSE)</f>
        <v>A011</v>
      </c>
      <c r="I646" s="11" t="str">
        <f t="shared" si="1"/>
        <v>N</v>
      </c>
      <c r="J646" s="11" t="str">
        <f>VLOOKUP(exp_SILP!$Y646,'DATI CM'!$A$2:$F$28,4,FALSE)</f>
        <v>NO</v>
      </c>
      <c r="K646" s="12">
        <f>VLOOKUP(exp_SILP!$B646,'DATI COMMESSE'!$A$2:$F$25,5,FALSE)</f>
        <v>39.94</v>
      </c>
      <c r="L646" s="12">
        <f>IF(exp_SILP!$B646="A4.10 - LEP E - ORIENTAMENTO SPECIALISTICO SKILL GAP ANALYSIS - GRUPPO 3P",0,VLOOKUP(exp_SILP!$Y646,'DATI CM'!$A$2:$F$28,6,FALSE))</f>
        <v>25</v>
      </c>
      <c r="M646" s="12">
        <f>IFERROR(VLOOKUP(exp_SILP!$B646,'DATI CM'!$H$2:$I$16,2,FALSE)*exp_SILP!$F646,0)</f>
        <v>0</v>
      </c>
      <c r="N646" s="11" t="str">
        <f>VLOOKUP(exp_SILP!$B646,'DATI COMMESSE'!$A$2:$F$25,4,FALSE)</f>
        <v>GOL</v>
      </c>
      <c r="O646" s="13">
        <f>VLOOKUP(exp_SILP!$B646,'DATI COMMESSE'!$A$2:$F$25,5,FALSE)*exp_SILP!$F646</f>
        <v>79.88</v>
      </c>
      <c r="P646" s="11" t="str">
        <f>IF(MID(exp_SILP!$W646,10,2)&gt;"40","F","M")</f>
        <v>M</v>
      </c>
      <c r="Q646" s="27" t="s">
        <v>705</v>
      </c>
      <c r="R646" s="15" t="s">
        <v>219</v>
      </c>
      <c r="S646" s="15" t="s">
        <v>70</v>
      </c>
      <c r="T646" s="15" t="s">
        <v>58</v>
      </c>
      <c r="U646" s="15" t="s">
        <v>59</v>
      </c>
      <c r="V646" s="15" t="s">
        <v>1235</v>
      </c>
      <c r="W646" s="15" t="s">
        <v>1236</v>
      </c>
      <c r="X646" s="15" t="s">
        <v>1237</v>
      </c>
      <c r="Y646" s="15" t="s">
        <v>16</v>
      </c>
      <c r="Z646" s="15" t="s">
        <v>63</v>
      </c>
      <c r="AA646" s="15" t="s">
        <v>64</v>
      </c>
      <c r="AB646" s="15" t="s">
        <v>65</v>
      </c>
      <c r="AC646" s="15" t="s">
        <v>82</v>
      </c>
      <c r="AD646" s="15" t="s">
        <v>59</v>
      </c>
      <c r="AE646" s="15" t="s">
        <v>59</v>
      </c>
      <c r="AF646" s="15" t="s">
        <v>59</v>
      </c>
      <c r="AG646" s="28" t="s">
        <v>76</v>
      </c>
      <c r="AH646" s="15" t="s">
        <v>705</v>
      </c>
      <c r="AI646" s="15" t="s">
        <v>198</v>
      </c>
      <c r="AJ646" s="15" t="str">
        <f>VLOOKUP(exp_SILP!$Y646,'DATI CM'!$A$2:$F$28,2,FALSE)</f>
        <v>RSCDAA66H43F952Q</v>
      </c>
    </row>
    <row r="647" ht="15.75" hidden="1" customHeight="1">
      <c r="A647" s="17" t="str">
        <f>IFERROR(VLOOKUP(exp_SILP!$W647,exp_utenti_P!D:D,1,FALSE),"_DA INSERIRE")</f>
        <v>MJDLRT65T42Z100L</v>
      </c>
      <c r="B647" s="17" t="str">
        <f>IF(AND(exp_SILP!$S647="A.3 ORIENTAMENTO PROFESSIONALE",exp_SILP!$AD647="4.2"),"A.3 ORIENTAMENTO PROFESSIONALE (CARCERE)",
IF(AND(exp_SILP!$S647="A.3 ORIENTAMENTO PROFESSIONALE",exp_SILP!$AD647="."),"A.3 ORIENTAMENTO PROFESSIONALE (CARCERE)",
IF(AND(exp_SILP!$S647="A.4 CONSULENZA ORIENTATIVA",exp_SILP!$AD647="4.2"),"A.4 CONSULENZA ORIENTATIVA (CARCERE)",
IF(AND(exp_SILP!$S647="A.4 CONSULENZA ORIENTATIVA",exp_SILP!$AD647="."),"A.4 CONSULENZA ORIENTATIVA (CARCERE)",
IF(AND(exp_SILP!$S647="A.5 - LEP F1 - ACCOMPAGNAMENTO AL LAVORO",exp_SILP!$AD647="4.2"),"A.5 - LEP F1 - ACCOMPAGNAMENTO AL LAVORO (CARCERE)",
IF(AND(exp_SILP!$S647="A.5 - LEP F1 - ACCOMPAGNAMENTO AL LAVORO",exp_SILP!$AD647="."),"A.5 - LEP F1 - ACCOMPAGNAMENTO AL LAVORO (CARCERE)",
IF(AND(exp_SILP!$S647="A.5.2a - TUTORAGGIO TIROCINI",exp_SILP!$AD647="4.2"),"A.5.2a - TUTORAGGIO TIROCINI (CARCERE)",
exp_SILP!$S647)))))))</f>
        <v>A.5 - LEP F1 - ACCOMPAGNAMENTO AL LAVORO</v>
      </c>
      <c r="C647" s="18" t="str">
        <f>CONCATENATE(VLOOKUP(exp_SILP!$B647,'DATI COMMESSE'!$A$2:$F$25,4,FALSE)," - ", VLOOKUP(exp_SILP!$B647,'DATI COMMESSE'!$A$2:$F$25,2,FALSE)," - ",VLOOKUP(exp_SILP!$B647,'DATI COMMESSE'!$A$2:$F$25,3,FALSE))</f>
        <v>GOL - 22-02-5000 - 22-12-5003</v>
      </c>
      <c r="D647" s="18" t="str">
        <f>LEFT(exp_SILP!$R647,5)</f>
        <v>09:00</v>
      </c>
      <c r="E647" s="18" t="str">
        <f>RIGHT(exp_SILP!$R647,5)</f>
        <v>11:00</v>
      </c>
      <c r="F647" s="18">
        <f>IF(exp_SILP!$AG647&gt;=60,exp_SILP!$AG647/60,exp_SILP!$AG647)</f>
        <v>2</v>
      </c>
      <c r="G647" s="18" t="str">
        <f>VLOOKUP(exp_SILP!$Y647,'DATI CM'!$A$2:$F$28,2,FALSE)</f>
        <v>DRDSMN81D20D205B</v>
      </c>
      <c r="H647" s="18" t="str">
        <f>VLOOKUP(exp_SILP!$Y647,'DATI CM'!$A$2:$F$28,3,FALSE)</f>
        <v>A010</v>
      </c>
      <c r="I647" s="18" t="str">
        <f t="shared" si="1"/>
        <v>N</v>
      </c>
      <c r="J647" s="18" t="str">
        <f>VLOOKUP(exp_SILP!$Y647,'DATI CM'!$A$2:$F$28,4,FALSE)</f>
        <v>TORINO</v>
      </c>
      <c r="K647" s="19">
        <f>VLOOKUP(exp_SILP!$B647,'DATI COMMESSE'!$A$2:$F$25,5,FALSE)</f>
        <v>39.94</v>
      </c>
      <c r="L647" s="19" t="str">
        <f>IF(exp_SILP!$B647="A4.10 - LEP E - ORIENTAMENTO SPECIALISTICO SKILL GAP ANALYSIS - GRUPPO 3P",0,VLOOKUP(exp_SILP!$Y647,'DATI CM'!$A$2:$F$28,6,FALSE))</f>
        <v/>
      </c>
      <c r="M647" s="19">
        <f>IFERROR(VLOOKUP(exp_SILP!$B647,'DATI CM'!$H$2:$I$16,2,FALSE)*exp_SILP!$F647,0)</f>
        <v>0</v>
      </c>
      <c r="N647" s="18" t="str">
        <f>VLOOKUP(exp_SILP!$B647,'DATI COMMESSE'!$A$2:$F$25,4,FALSE)</f>
        <v>GOL</v>
      </c>
      <c r="O647" s="20">
        <f>VLOOKUP(exp_SILP!$B647,'DATI COMMESSE'!$A$2:$F$25,5,FALSE)*exp_SILP!$F647</f>
        <v>79.88</v>
      </c>
      <c r="P647" s="18" t="str">
        <f>IF(MID(exp_SILP!$W647,10,2)&gt;"40","F","M")</f>
        <v>F</v>
      </c>
      <c r="Q647" s="24" t="s">
        <v>1238</v>
      </c>
      <c r="R647" s="22" t="s">
        <v>223</v>
      </c>
      <c r="S647" s="22" t="s">
        <v>57</v>
      </c>
      <c r="T647" s="22" t="s">
        <v>58</v>
      </c>
      <c r="U647" s="22" t="s">
        <v>59</v>
      </c>
      <c r="V647" s="22" t="s">
        <v>387</v>
      </c>
      <c r="W647" s="22" t="s">
        <v>388</v>
      </c>
      <c r="X647" s="22" t="s">
        <v>389</v>
      </c>
      <c r="Y647" s="22" t="s">
        <v>7</v>
      </c>
      <c r="Z647" s="22" t="s">
        <v>63</v>
      </c>
      <c r="AA647" s="22" t="s">
        <v>64</v>
      </c>
      <c r="AB647" s="22" t="s">
        <v>65</v>
      </c>
      <c r="AC647" s="22" t="s">
        <v>135</v>
      </c>
      <c r="AD647" s="22" t="s">
        <v>59</v>
      </c>
      <c r="AE647" s="22" t="s">
        <v>59</v>
      </c>
      <c r="AF647" s="22" t="s">
        <v>59</v>
      </c>
      <c r="AG647" s="25" t="s">
        <v>76</v>
      </c>
      <c r="AH647" s="22" t="s">
        <v>1238</v>
      </c>
      <c r="AI647" s="22" t="s">
        <v>715</v>
      </c>
      <c r="AJ647" s="22" t="str">
        <f>VLOOKUP(exp_SILP!$Y647,'DATI CM'!$A$2:$F$28,2,FALSE)</f>
        <v>DRDSMN81D20D205B</v>
      </c>
    </row>
    <row r="648" ht="15.75" hidden="1" customHeight="1">
      <c r="A648" s="10" t="str">
        <f>IFERROR(VLOOKUP(exp_SILP!$W648,exp_utenti_P!D:D,1,FALSE),"_DA INSERIRE")</f>
        <v>ZNGMSM72B14A859F</v>
      </c>
      <c r="B648" s="10" t="str">
        <f>IF(AND(exp_SILP!$S648="A.3 ORIENTAMENTO PROFESSIONALE",exp_SILP!$AD648="4.2"),"A.3 ORIENTAMENTO PROFESSIONALE (CARCERE)",
IF(AND(exp_SILP!$S648="A.3 ORIENTAMENTO PROFESSIONALE",exp_SILP!$AD648="."),"A.3 ORIENTAMENTO PROFESSIONALE (CARCERE)",
IF(AND(exp_SILP!$S648="A.4 CONSULENZA ORIENTATIVA",exp_SILP!$AD648="4.2"),"A.4 CONSULENZA ORIENTATIVA (CARCERE)",
IF(AND(exp_SILP!$S648="A.4 CONSULENZA ORIENTATIVA",exp_SILP!$AD648="."),"A.4 CONSULENZA ORIENTATIVA (CARCERE)",
IF(AND(exp_SILP!$S648="A.5 - LEP F1 - ACCOMPAGNAMENTO AL LAVORO",exp_SILP!$AD648="4.2"),"A.5 - LEP F1 - ACCOMPAGNAMENTO AL LAVORO (CARCERE)",
IF(AND(exp_SILP!$S648="A.5 - LEP F1 - ACCOMPAGNAMENTO AL LAVORO",exp_SILP!$AD648="."),"A.5 - LEP F1 - ACCOMPAGNAMENTO AL LAVORO (CARCERE)",
IF(AND(exp_SILP!$S648="A.5.2a - TUTORAGGIO TIROCINI",exp_SILP!$AD648="4.2"),"A.5.2a - TUTORAGGIO TIROCINI (CARCERE)",
exp_SILP!$S648)))))))</f>
        <v>A4.10 - LEP E - ORIENTAMENTO SPECIALISTICO SKILL GAP ANALYSIS</v>
      </c>
      <c r="C648" s="11" t="str">
        <f>CONCATENATE(VLOOKUP(exp_SILP!$B648,'DATI COMMESSE'!$A$2:$F$25,4,FALSE)," - ", VLOOKUP(exp_SILP!$B648,'DATI COMMESSE'!$A$2:$F$25,2,FALSE)," - ",VLOOKUP(exp_SILP!$B648,'DATI COMMESSE'!$A$2:$F$25,3,FALSE))</f>
        <v>GOL - 22-02-5000 - 22-12-5003</v>
      </c>
      <c r="D648" s="11" t="str">
        <f>LEFT(exp_SILP!$R648,5)</f>
        <v>14:00</v>
      </c>
      <c r="E648" s="11" t="str">
        <f>RIGHT(exp_SILP!$R648,5)</f>
        <v>15:00</v>
      </c>
      <c r="F648" s="11">
        <f>IF(exp_SILP!$AG648&gt;=60,exp_SILP!$AG648/60,exp_SILP!$AG648)</f>
        <v>1</v>
      </c>
      <c r="G648" s="11" t="str">
        <f>VLOOKUP(exp_SILP!$Y648,'DATI CM'!$A$2:$F$28,2,FALSE)</f>
        <v>PNFMRT85H50A859E</v>
      </c>
      <c r="H648" s="11" t="str">
        <f>VLOOKUP(exp_SILP!$Y648,'DATI CM'!$A$2:$F$28,3,FALSE)</f>
        <v>A011</v>
      </c>
      <c r="I648" s="11" t="str">
        <f t="shared" si="1"/>
        <v>N</v>
      </c>
      <c r="J648" s="11" t="str">
        <f>VLOOKUP(exp_SILP!$Y648,'DATI CM'!$A$2:$F$28,4,FALSE)</f>
        <v>BIELLA</v>
      </c>
      <c r="K648" s="12">
        <f>VLOOKUP(exp_SILP!$B648,'DATI COMMESSE'!$A$2:$F$25,5,FALSE)</f>
        <v>39.94</v>
      </c>
      <c r="L648" s="12">
        <f>IF(exp_SILP!$B648="A4.10 - LEP E - ORIENTAMENTO SPECIALISTICO SKILL GAP ANALYSIS - GRUPPO 3P",0,VLOOKUP(exp_SILP!$Y648,'DATI CM'!$A$2:$F$28,6,FALSE))</f>
        <v>25</v>
      </c>
      <c r="M648" s="12">
        <f>IFERROR(VLOOKUP(exp_SILP!$B648,'DATI CM'!$H$2:$I$16,2,FALSE)*exp_SILP!$F648,0)</f>
        <v>0</v>
      </c>
      <c r="N648" s="11" t="str">
        <f>VLOOKUP(exp_SILP!$B648,'DATI COMMESSE'!$A$2:$F$25,4,FALSE)</f>
        <v>GOL</v>
      </c>
      <c r="O648" s="13">
        <f>VLOOKUP(exp_SILP!$B648,'DATI COMMESSE'!$A$2:$F$25,5,FALSE)*exp_SILP!$F648</f>
        <v>39.94</v>
      </c>
      <c r="P648" s="11" t="str">
        <f>IF(MID(exp_SILP!$W648,10,2)&gt;"40","F","M")</f>
        <v>M</v>
      </c>
      <c r="Q648" s="27" t="s">
        <v>1238</v>
      </c>
      <c r="R648" s="15" t="s">
        <v>56</v>
      </c>
      <c r="S648" s="15" t="s">
        <v>70</v>
      </c>
      <c r="T648" s="15" t="s">
        <v>58</v>
      </c>
      <c r="U648" s="15" t="s">
        <v>59</v>
      </c>
      <c r="V648" s="15" t="s">
        <v>465</v>
      </c>
      <c r="W648" s="15" t="s">
        <v>466</v>
      </c>
      <c r="X648" s="15" t="s">
        <v>467</v>
      </c>
      <c r="Y648" s="15" t="s">
        <v>15</v>
      </c>
      <c r="Z648" s="15" t="s">
        <v>63</v>
      </c>
      <c r="AA648" s="15" t="s">
        <v>64</v>
      </c>
      <c r="AB648" s="15" t="s">
        <v>65</v>
      </c>
      <c r="AC648" s="15" t="s">
        <v>66</v>
      </c>
      <c r="AD648" s="15" t="s">
        <v>59</v>
      </c>
      <c r="AE648" s="15" t="s">
        <v>59</v>
      </c>
      <c r="AF648" s="15" t="s">
        <v>452</v>
      </c>
      <c r="AG648" s="28" t="s">
        <v>67</v>
      </c>
      <c r="AH648" s="15" t="s">
        <v>1238</v>
      </c>
      <c r="AI648" s="15" t="s">
        <v>68</v>
      </c>
      <c r="AJ648" s="15" t="str">
        <f>VLOOKUP(exp_SILP!$Y648,'DATI CM'!$A$2:$F$28,2,FALSE)</f>
        <v>PNFMRT85H50A859E</v>
      </c>
    </row>
    <row r="649" ht="15.75" hidden="1" customHeight="1">
      <c r="A649" s="17" t="str">
        <f>IFERROR(VLOOKUP(exp_SILP!$W649,exp_utenti_P!D:D,1,FALSE),"_DA INSERIRE")</f>
        <v>ZNGMSM72B14A859F</v>
      </c>
      <c r="B649" s="17" t="str">
        <f>IF(AND(exp_SILP!$S649="A.3 ORIENTAMENTO PROFESSIONALE",exp_SILP!$AD649="4.2"),"A.3 ORIENTAMENTO PROFESSIONALE (CARCERE)",
IF(AND(exp_SILP!$S649="A.3 ORIENTAMENTO PROFESSIONALE",exp_SILP!$AD649="."),"A.3 ORIENTAMENTO PROFESSIONALE (CARCERE)",
IF(AND(exp_SILP!$S649="A.4 CONSULENZA ORIENTATIVA",exp_SILP!$AD649="4.2"),"A.4 CONSULENZA ORIENTATIVA (CARCERE)",
IF(AND(exp_SILP!$S649="A.4 CONSULENZA ORIENTATIVA",exp_SILP!$AD649="."),"A.4 CONSULENZA ORIENTATIVA (CARCERE)",
IF(AND(exp_SILP!$S649="A.5 - LEP F1 - ACCOMPAGNAMENTO AL LAVORO",exp_SILP!$AD649="4.2"),"A.5 - LEP F1 - ACCOMPAGNAMENTO AL LAVORO (CARCERE)",
IF(AND(exp_SILP!$S649="A.5 - LEP F1 - ACCOMPAGNAMENTO AL LAVORO",exp_SILP!$AD649="."),"A.5 - LEP F1 - ACCOMPAGNAMENTO AL LAVORO (CARCERE)",
IF(AND(exp_SILP!$S649="A.5.2a - TUTORAGGIO TIROCINI",exp_SILP!$AD649="4.2"),"A.5.2a - TUTORAGGIO TIROCINI (CARCERE)",
exp_SILP!$S649)))))))</f>
        <v>A4.10 - LEP E - ORIENTAMENTO SPECIALISTICO SKILL GAP ANALYSIS</v>
      </c>
      <c r="C649" s="18" t="str">
        <f>CONCATENATE(VLOOKUP(exp_SILP!$B649,'DATI COMMESSE'!$A$2:$F$25,4,FALSE)," - ", VLOOKUP(exp_SILP!$B649,'DATI COMMESSE'!$A$2:$F$25,2,FALSE)," - ",VLOOKUP(exp_SILP!$B649,'DATI COMMESSE'!$A$2:$F$25,3,FALSE))</f>
        <v>GOL - 22-02-5000 - 22-12-5003</v>
      </c>
      <c r="D649" s="18" t="str">
        <f>LEFT(exp_SILP!$R649,5)</f>
        <v>13:00</v>
      </c>
      <c r="E649" s="18" t="str">
        <f>RIGHT(exp_SILP!$R649,5)</f>
        <v>14:00</v>
      </c>
      <c r="F649" s="18">
        <f>IF(exp_SILP!$AG649&gt;=60,exp_SILP!$AG649/60,exp_SILP!$AG649)</f>
        <v>1</v>
      </c>
      <c r="G649" s="18" t="str">
        <f>VLOOKUP(exp_SILP!$Y649,'DATI CM'!$A$2:$F$28,2,FALSE)</f>
        <v>PNFMRT85H50A859E</v>
      </c>
      <c r="H649" s="18" t="str">
        <f>VLOOKUP(exp_SILP!$Y649,'DATI CM'!$A$2:$F$28,3,FALSE)</f>
        <v>A011</v>
      </c>
      <c r="I649" s="18" t="str">
        <f t="shared" si="1"/>
        <v>N</v>
      </c>
      <c r="J649" s="18" t="str">
        <f>VLOOKUP(exp_SILP!$Y649,'DATI CM'!$A$2:$F$28,4,FALSE)</f>
        <v>BIELLA</v>
      </c>
      <c r="K649" s="19">
        <f>VLOOKUP(exp_SILP!$B649,'DATI COMMESSE'!$A$2:$F$25,5,FALSE)</f>
        <v>39.94</v>
      </c>
      <c r="L649" s="19">
        <f>IF(exp_SILP!$B649="A4.10 - LEP E - ORIENTAMENTO SPECIALISTICO SKILL GAP ANALYSIS - GRUPPO 3P",0,VLOOKUP(exp_SILP!$Y649,'DATI CM'!$A$2:$F$28,6,FALSE))</f>
        <v>25</v>
      </c>
      <c r="M649" s="19">
        <f>IFERROR(VLOOKUP(exp_SILP!$B649,'DATI CM'!$H$2:$I$16,2,FALSE)*exp_SILP!$F649,0)</f>
        <v>0</v>
      </c>
      <c r="N649" s="18" t="str">
        <f>VLOOKUP(exp_SILP!$B649,'DATI COMMESSE'!$A$2:$F$25,4,FALSE)</f>
        <v>GOL</v>
      </c>
      <c r="O649" s="20">
        <f>VLOOKUP(exp_SILP!$B649,'DATI COMMESSE'!$A$2:$F$25,5,FALSE)*exp_SILP!$F649</f>
        <v>39.94</v>
      </c>
      <c r="P649" s="18" t="str">
        <f>IF(MID(exp_SILP!$W649,10,2)&gt;"40","F","M")</f>
        <v>M</v>
      </c>
      <c r="Q649" s="24" t="s">
        <v>1238</v>
      </c>
      <c r="R649" s="22" t="s">
        <v>159</v>
      </c>
      <c r="S649" s="22" t="s">
        <v>70</v>
      </c>
      <c r="T649" s="22" t="s">
        <v>58</v>
      </c>
      <c r="U649" s="22" t="s">
        <v>59</v>
      </c>
      <c r="V649" s="22" t="s">
        <v>465</v>
      </c>
      <c r="W649" s="22" t="s">
        <v>466</v>
      </c>
      <c r="X649" s="22" t="s">
        <v>467</v>
      </c>
      <c r="Y649" s="22" t="s">
        <v>15</v>
      </c>
      <c r="Z649" s="22" t="s">
        <v>63</v>
      </c>
      <c r="AA649" s="22" t="s">
        <v>64</v>
      </c>
      <c r="AB649" s="22" t="s">
        <v>65</v>
      </c>
      <c r="AC649" s="22" t="s">
        <v>66</v>
      </c>
      <c r="AD649" s="22" t="s">
        <v>59</v>
      </c>
      <c r="AE649" s="22" t="s">
        <v>59</v>
      </c>
      <c r="AF649" s="22" t="s">
        <v>59</v>
      </c>
      <c r="AG649" s="25" t="s">
        <v>67</v>
      </c>
      <c r="AH649" s="22" t="s">
        <v>1238</v>
      </c>
      <c r="AI649" s="22" t="s">
        <v>68</v>
      </c>
      <c r="AJ649" s="22" t="str">
        <f>VLOOKUP(exp_SILP!$Y649,'DATI CM'!$A$2:$F$28,2,FALSE)</f>
        <v>PNFMRT85H50A859E</v>
      </c>
    </row>
    <row r="650" ht="15.75" customHeight="1">
      <c r="A650" s="10" t="str">
        <f>IFERROR(VLOOKUP(exp_SILP!$W650,exp_utenti_P!D:D,1,FALSE),"_DA INSERIRE")</f>
        <v>CRDGLI96M63L219N</v>
      </c>
      <c r="B650" s="10" t="str">
        <f>IF(AND(exp_SILP!$S650="A.3 ORIENTAMENTO PROFESSIONALE",exp_SILP!$AD650="4.2"),"A.3 ORIENTAMENTO PROFESSIONALE (CARCERE)",
IF(AND(exp_SILP!$S650="A.3 ORIENTAMENTO PROFESSIONALE",exp_SILP!$AD650="."),"A.3 ORIENTAMENTO PROFESSIONALE (CARCERE)",
IF(AND(exp_SILP!$S650="A.4 CONSULENZA ORIENTATIVA",exp_SILP!$AD650="4.2"),"A.4 CONSULENZA ORIENTATIVA (CARCERE)",
IF(AND(exp_SILP!$S650="A.4 CONSULENZA ORIENTATIVA",exp_SILP!$AD650="."),"A.4 CONSULENZA ORIENTATIVA (CARCERE)",
IF(AND(exp_SILP!$S650="A.5 - LEP F1 - ACCOMPAGNAMENTO AL LAVORO",exp_SILP!$AD650="4.2"),"A.5 - LEP F1 - ACCOMPAGNAMENTO AL LAVORO (CARCERE)",
IF(AND(exp_SILP!$S650="A.5 - LEP F1 - ACCOMPAGNAMENTO AL LAVORO",exp_SILP!$AD650="."),"A.5 - LEP F1 - ACCOMPAGNAMENTO AL LAVORO (CARCERE)",
IF(AND(exp_SILP!$S650="A.5.2a - TUTORAGGIO TIROCINI",exp_SILP!$AD650="4.2"),"A.5.2a - TUTORAGGIO TIROCINI (CARCERE)",
exp_SILP!$S650)))))))</f>
        <v>A4.10 - LEP E - ORIENTAMENTO SPECIALISTICO SKILL GAP ANALYSIS</v>
      </c>
      <c r="C650" s="11" t="str">
        <f>CONCATENATE(VLOOKUP(exp_SILP!$B650,'DATI COMMESSE'!$A$2:$F$25,4,FALSE)," - ", VLOOKUP(exp_SILP!$B650,'DATI COMMESSE'!$A$2:$F$25,2,FALSE)," - ",VLOOKUP(exp_SILP!$B650,'DATI COMMESSE'!$A$2:$F$25,3,FALSE))</f>
        <v>GOL - 22-02-5000 - 22-12-5003</v>
      </c>
      <c r="D650" s="11" t="str">
        <f>LEFT(exp_SILP!$R650,5)</f>
        <v>17:00</v>
      </c>
      <c r="E650" s="11" t="str">
        <f>RIGHT(exp_SILP!$R650,5)</f>
        <v>18:00</v>
      </c>
      <c r="F650" s="11">
        <f>IF(exp_SILP!$AG650&gt;=60,exp_SILP!$AG650/60,exp_SILP!$AG650)</f>
        <v>1</v>
      </c>
      <c r="G650" s="11" t="str">
        <f>VLOOKUP(exp_SILP!$Y650,'DATI CM'!$A$2:$F$28,2,FALSE)</f>
        <v>FLCSRN79S42L219X</v>
      </c>
      <c r="H650" s="11" t="str">
        <f>VLOOKUP(exp_SILP!$Y650,'DATI CM'!$A$2:$F$28,3,FALSE)</f>
        <v>A011</v>
      </c>
      <c r="I650" s="11" t="str">
        <f t="shared" si="1"/>
        <v>N</v>
      </c>
      <c r="J650" s="11" t="str">
        <f>VLOOKUP(exp_SILP!$Y650,'DATI CM'!$A$2:$F$28,4,FALSE)</f>
        <v>TORINO</v>
      </c>
      <c r="K650" s="12">
        <f>VLOOKUP(exp_SILP!$B650,'DATI COMMESSE'!$A$2:$F$25,5,FALSE)</f>
        <v>39.94</v>
      </c>
      <c r="L650" s="12">
        <f>IF(exp_SILP!$B650="A4.10 - LEP E - ORIENTAMENTO SPECIALISTICO SKILL GAP ANALYSIS - GRUPPO 3P",0,VLOOKUP(exp_SILP!$Y650,'DATI CM'!$A$2:$F$28,6,FALSE))</f>
        <v>25</v>
      </c>
      <c r="M650" s="12">
        <f>IFERROR(VLOOKUP(exp_SILP!$B650,'DATI CM'!$H$2:$I$16,2,FALSE)*exp_SILP!$F650,0)</f>
        <v>0</v>
      </c>
      <c r="N650" s="11" t="str">
        <f>VLOOKUP(exp_SILP!$B650,'DATI COMMESSE'!$A$2:$F$25,4,FALSE)</f>
        <v>GOL</v>
      </c>
      <c r="O650" s="13">
        <f>VLOOKUP(exp_SILP!$B650,'DATI COMMESSE'!$A$2:$F$25,5,FALSE)*exp_SILP!$F650</f>
        <v>39.94</v>
      </c>
      <c r="P650" s="11" t="str">
        <f>IF(MID(exp_SILP!$W650,10,2)&gt;"40","F","M")</f>
        <v>F</v>
      </c>
      <c r="Q650" s="27" t="s">
        <v>1238</v>
      </c>
      <c r="R650" s="15" t="s">
        <v>93</v>
      </c>
      <c r="S650" s="15" t="s">
        <v>70</v>
      </c>
      <c r="T650" s="15" t="s">
        <v>58</v>
      </c>
      <c r="U650" s="15" t="s">
        <v>59</v>
      </c>
      <c r="V650" s="15" t="s">
        <v>200</v>
      </c>
      <c r="W650" s="15" t="s">
        <v>201</v>
      </c>
      <c r="X650" s="15" t="s">
        <v>202</v>
      </c>
      <c r="Y650" s="15" t="s">
        <v>10</v>
      </c>
      <c r="Z650" s="15" t="s">
        <v>63</v>
      </c>
      <c r="AA650" s="15" t="s">
        <v>64</v>
      </c>
      <c r="AB650" s="15" t="s">
        <v>65</v>
      </c>
      <c r="AC650" s="15" t="s">
        <v>75</v>
      </c>
      <c r="AD650" s="15" t="s">
        <v>59</v>
      </c>
      <c r="AE650" s="15" t="s">
        <v>59</v>
      </c>
      <c r="AF650" s="15" t="s">
        <v>211</v>
      </c>
      <c r="AG650" s="28" t="s">
        <v>67</v>
      </c>
      <c r="AH650" s="15" t="s">
        <v>1082</v>
      </c>
      <c r="AI650" s="15" t="s">
        <v>77</v>
      </c>
      <c r="AJ650" s="15" t="str">
        <f>VLOOKUP(exp_SILP!$Y650,'DATI CM'!$A$2:$F$28,2,FALSE)</f>
        <v>FLCSRN79S42L219X</v>
      </c>
    </row>
    <row r="651" ht="15.75" customHeight="1">
      <c r="A651" s="17" t="str">
        <f>IFERROR(VLOOKUP(exp_SILP!$W651,exp_utenti_P!D:D,1,FALSE),"_DA INSERIRE")</f>
        <v>MNTSRA94E49E379N</v>
      </c>
      <c r="B651" s="17" t="str">
        <f>IF(AND(exp_SILP!$S651="A.3 ORIENTAMENTO PROFESSIONALE",exp_SILP!$AD651="4.2"),"A.3 ORIENTAMENTO PROFESSIONALE (CARCERE)",
IF(AND(exp_SILP!$S651="A.3 ORIENTAMENTO PROFESSIONALE",exp_SILP!$AD651="."),"A.3 ORIENTAMENTO PROFESSIONALE (CARCERE)",
IF(AND(exp_SILP!$S651="A.4 CONSULENZA ORIENTATIVA",exp_SILP!$AD651="4.2"),"A.4 CONSULENZA ORIENTATIVA (CARCERE)",
IF(AND(exp_SILP!$S651="A.4 CONSULENZA ORIENTATIVA",exp_SILP!$AD651="."),"A.4 CONSULENZA ORIENTATIVA (CARCERE)",
IF(AND(exp_SILP!$S651="A.5 - LEP F1 - ACCOMPAGNAMENTO AL LAVORO",exp_SILP!$AD651="4.2"),"A.5 - LEP F1 - ACCOMPAGNAMENTO AL LAVORO (CARCERE)",
IF(AND(exp_SILP!$S651="A.5 - LEP F1 - ACCOMPAGNAMENTO AL LAVORO",exp_SILP!$AD651="."),"A.5 - LEP F1 - ACCOMPAGNAMENTO AL LAVORO (CARCERE)",
IF(AND(exp_SILP!$S651="A.5.2a - TUTORAGGIO TIROCINI",exp_SILP!$AD651="4.2"),"A.5.2a - TUTORAGGIO TIROCINI (CARCERE)",
exp_SILP!$S651)))))))</f>
        <v>A4.10 - LEP E - ORIENTAMENTO SPECIALISTICO SKILL GAP ANALYSIS</v>
      </c>
      <c r="C651" s="18" t="str">
        <f>CONCATENATE(VLOOKUP(exp_SILP!$B651,'DATI COMMESSE'!$A$2:$F$25,4,FALSE)," - ", VLOOKUP(exp_SILP!$B651,'DATI COMMESSE'!$A$2:$F$25,2,FALSE)," - ",VLOOKUP(exp_SILP!$B651,'DATI COMMESSE'!$A$2:$F$25,3,FALSE))</f>
        <v>GOL - 22-02-5000 - 22-12-5003</v>
      </c>
      <c r="D651" s="18" t="str">
        <f>LEFT(exp_SILP!$R651,5)</f>
        <v>16:00</v>
      </c>
      <c r="E651" s="18" t="str">
        <f>RIGHT(exp_SILP!$R651,5)</f>
        <v>17:00</v>
      </c>
      <c r="F651" s="18">
        <f>IF(exp_SILP!$AG651&gt;=60,exp_SILP!$AG651/60,exp_SILP!$AG651)</f>
        <v>1</v>
      </c>
      <c r="G651" s="18" t="str">
        <f>VLOOKUP(exp_SILP!$Y651,'DATI CM'!$A$2:$F$28,2,FALSE)</f>
        <v>FLCSRN79S42L219X</v>
      </c>
      <c r="H651" s="18" t="str">
        <f>VLOOKUP(exp_SILP!$Y651,'DATI CM'!$A$2:$F$28,3,FALSE)</f>
        <v>A011</v>
      </c>
      <c r="I651" s="18" t="str">
        <f t="shared" si="1"/>
        <v>N</v>
      </c>
      <c r="J651" s="18" t="str">
        <f>VLOOKUP(exp_SILP!$Y651,'DATI CM'!$A$2:$F$28,4,FALSE)</f>
        <v>TORINO</v>
      </c>
      <c r="K651" s="19">
        <f>VLOOKUP(exp_SILP!$B651,'DATI COMMESSE'!$A$2:$F$25,5,FALSE)</f>
        <v>39.94</v>
      </c>
      <c r="L651" s="19">
        <f>IF(exp_SILP!$B651="A4.10 - LEP E - ORIENTAMENTO SPECIALISTICO SKILL GAP ANALYSIS - GRUPPO 3P",0,VLOOKUP(exp_SILP!$Y651,'DATI CM'!$A$2:$F$28,6,FALSE))</f>
        <v>25</v>
      </c>
      <c r="M651" s="19">
        <f>IFERROR(VLOOKUP(exp_SILP!$B651,'DATI CM'!$H$2:$I$16,2,FALSE)*exp_SILP!$F651,0)</f>
        <v>0</v>
      </c>
      <c r="N651" s="18" t="str">
        <f>VLOOKUP(exp_SILP!$B651,'DATI COMMESSE'!$A$2:$F$25,4,FALSE)</f>
        <v>GOL</v>
      </c>
      <c r="O651" s="20">
        <f>VLOOKUP(exp_SILP!$B651,'DATI COMMESSE'!$A$2:$F$25,5,FALSE)*exp_SILP!$F651</f>
        <v>39.94</v>
      </c>
      <c r="P651" s="18" t="str">
        <f>IF(MID(exp_SILP!$W651,10,2)&gt;"40","F","M")</f>
        <v>F</v>
      </c>
      <c r="Q651" s="24" t="s">
        <v>1238</v>
      </c>
      <c r="R651" s="22" t="s">
        <v>152</v>
      </c>
      <c r="S651" s="22" t="s">
        <v>70</v>
      </c>
      <c r="T651" s="22" t="s">
        <v>58</v>
      </c>
      <c r="U651" s="22" t="s">
        <v>59</v>
      </c>
      <c r="V651" s="22" t="s">
        <v>1239</v>
      </c>
      <c r="W651" s="22" t="s">
        <v>1240</v>
      </c>
      <c r="X651" s="22" t="s">
        <v>1241</v>
      </c>
      <c r="Y651" s="22" t="s">
        <v>10</v>
      </c>
      <c r="Z651" s="22" t="s">
        <v>63</v>
      </c>
      <c r="AA651" s="22" t="s">
        <v>64</v>
      </c>
      <c r="AB651" s="22" t="s">
        <v>65</v>
      </c>
      <c r="AC651" s="22" t="s">
        <v>75</v>
      </c>
      <c r="AD651" s="22" t="s">
        <v>59</v>
      </c>
      <c r="AE651" s="22" t="s">
        <v>59</v>
      </c>
      <c r="AF651" s="22" t="s">
        <v>211</v>
      </c>
      <c r="AG651" s="25" t="s">
        <v>67</v>
      </c>
      <c r="AH651" s="22" t="s">
        <v>1082</v>
      </c>
      <c r="AI651" s="22" t="s">
        <v>77</v>
      </c>
      <c r="AJ651" s="22" t="str">
        <f>VLOOKUP(exp_SILP!$Y651,'DATI CM'!$A$2:$F$28,2,FALSE)</f>
        <v>FLCSRN79S42L219X</v>
      </c>
    </row>
    <row r="652" ht="15.75" customHeight="1">
      <c r="A652" s="10" t="str">
        <f>IFERROR(VLOOKUP(exp_SILP!$W652,exp_utenti_P!D:D,1,FALSE),"_DA INSERIRE")</f>
        <v>MSSCLD64S20L219Z</v>
      </c>
      <c r="B652" s="10" t="str">
        <f>IF(AND(exp_SILP!$S652="A.3 ORIENTAMENTO PROFESSIONALE",exp_SILP!$AD652="4.2"),"A.3 ORIENTAMENTO PROFESSIONALE (CARCERE)",
IF(AND(exp_SILP!$S652="A.3 ORIENTAMENTO PROFESSIONALE",exp_SILP!$AD652="."),"A.3 ORIENTAMENTO PROFESSIONALE (CARCERE)",
IF(AND(exp_SILP!$S652="A.4 CONSULENZA ORIENTATIVA",exp_SILP!$AD652="4.2"),"A.4 CONSULENZA ORIENTATIVA (CARCERE)",
IF(AND(exp_SILP!$S652="A.4 CONSULENZA ORIENTATIVA",exp_SILP!$AD652="."),"A.4 CONSULENZA ORIENTATIVA (CARCERE)",
IF(AND(exp_SILP!$S652="A.5 - LEP F1 - ACCOMPAGNAMENTO AL LAVORO",exp_SILP!$AD652="4.2"),"A.5 - LEP F1 - ACCOMPAGNAMENTO AL LAVORO (CARCERE)",
IF(AND(exp_SILP!$S652="A.5 - LEP F1 - ACCOMPAGNAMENTO AL LAVORO",exp_SILP!$AD652="."),"A.5 - LEP F1 - ACCOMPAGNAMENTO AL LAVORO (CARCERE)",
IF(AND(exp_SILP!$S652="A.5.2a - TUTORAGGIO TIROCINI",exp_SILP!$AD652="4.2"),"A.5.2a - TUTORAGGIO TIROCINI (CARCERE)",
exp_SILP!$S652)))))))</f>
        <v>A4.10 - LEP E - ORIENTAMENTO SPECIALISTICO SKILL GAP ANALYSIS</v>
      </c>
      <c r="C652" s="11" t="str">
        <f>CONCATENATE(VLOOKUP(exp_SILP!$B652,'DATI COMMESSE'!$A$2:$F$25,4,FALSE)," - ", VLOOKUP(exp_SILP!$B652,'DATI COMMESSE'!$A$2:$F$25,2,FALSE)," - ",VLOOKUP(exp_SILP!$B652,'DATI COMMESSE'!$A$2:$F$25,3,FALSE))</f>
        <v>GOL - 22-02-5000 - 22-12-5003</v>
      </c>
      <c r="D652" s="11" t="str">
        <f>LEFT(exp_SILP!$R652,5)</f>
        <v>14:00</v>
      </c>
      <c r="E652" s="11" t="str">
        <f>RIGHT(exp_SILP!$R652,5)</f>
        <v>16:00</v>
      </c>
      <c r="F652" s="11">
        <f>IF(exp_SILP!$AG652&gt;=60,exp_SILP!$AG652/60,exp_SILP!$AG652)</f>
        <v>2</v>
      </c>
      <c r="G652" s="11" t="str">
        <f>VLOOKUP(exp_SILP!$Y652,'DATI CM'!$A$2:$F$28,2,FALSE)</f>
        <v>FLCSRN79S42L219X</v>
      </c>
      <c r="H652" s="11" t="str">
        <f>VLOOKUP(exp_SILP!$Y652,'DATI CM'!$A$2:$F$28,3,FALSE)</f>
        <v>A011</v>
      </c>
      <c r="I652" s="11" t="str">
        <f t="shared" si="1"/>
        <v>N</v>
      </c>
      <c r="J652" s="11" t="str">
        <f>VLOOKUP(exp_SILP!$Y652,'DATI CM'!$A$2:$F$28,4,FALSE)</f>
        <v>TORINO</v>
      </c>
      <c r="K652" s="12">
        <f>VLOOKUP(exp_SILP!$B652,'DATI COMMESSE'!$A$2:$F$25,5,FALSE)</f>
        <v>39.94</v>
      </c>
      <c r="L652" s="12">
        <f>IF(exp_SILP!$B652="A4.10 - LEP E - ORIENTAMENTO SPECIALISTICO SKILL GAP ANALYSIS - GRUPPO 3P",0,VLOOKUP(exp_SILP!$Y652,'DATI CM'!$A$2:$F$28,6,FALSE))</f>
        <v>25</v>
      </c>
      <c r="M652" s="12">
        <f>IFERROR(VLOOKUP(exp_SILP!$B652,'DATI CM'!$H$2:$I$16,2,FALSE)*exp_SILP!$F652,0)</f>
        <v>0</v>
      </c>
      <c r="N652" s="11" t="str">
        <f>VLOOKUP(exp_SILP!$B652,'DATI COMMESSE'!$A$2:$F$25,4,FALSE)</f>
        <v>GOL</v>
      </c>
      <c r="O652" s="13">
        <f>VLOOKUP(exp_SILP!$B652,'DATI COMMESSE'!$A$2:$F$25,5,FALSE)*exp_SILP!$F652</f>
        <v>79.88</v>
      </c>
      <c r="P652" s="11" t="str">
        <f>IF(MID(exp_SILP!$W652,10,2)&gt;"40","F","M")</f>
        <v>M</v>
      </c>
      <c r="Q652" s="27" t="s">
        <v>1238</v>
      </c>
      <c r="R652" s="15" t="s">
        <v>69</v>
      </c>
      <c r="S652" s="15" t="s">
        <v>70</v>
      </c>
      <c r="T652" s="15" t="s">
        <v>58</v>
      </c>
      <c r="U652" s="15" t="s">
        <v>59</v>
      </c>
      <c r="V652" s="15" t="s">
        <v>588</v>
      </c>
      <c r="W652" s="15" t="s">
        <v>589</v>
      </c>
      <c r="X652" s="15" t="s">
        <v>590</v>
      </c>
      <c r="Y652" s="15" t="s">
        <v>10</v>
      </c>
      <c r="Z652" s="15" t="s">
        <v>63</v>
      </c>
      <c r="AA652" s="15" t="s">
        <v>64</v>
      </c>
      <c r="AB652" s="15" t="s">
        <v>74</v>
      </c>
      <c r="AC652" s="15" t="s">
        <v>75</v>
      </c>
      <c r="AD652" s="15" t="s">
        <v>59</v>
      </c>
      <c r="AE652" s="15" t="s">
        <v>59</v>
      </c>
      <c r="AF652" s="15" t="s">
        <v>59</v>
      </c>
      <c r="AG652" s="28" t="s">
        <v>76</v>
      </c>
      <c r="AH652" s="15" t="s">
        <v>1238</v>
      </c>
      <c r="AI652" s="15" t="s">
        <v>77</v>
      </c>
      <c r="AJ652" s="15" t="str">
        <f>VLOOKUP(exp_SILP!$Y652,'DATI CM'!$A$2:$F$28,2,FALSE)</f>
        <v>FLCSRN79S42L219X</v>
      </c>
    </row>
    <row r="653" ht="15.75" customHeight="1">
      <c r="A653" s="17" t="str">
        <f>IFERROR(VLOOKUP(exp_SILP!$W653,exp_utenti_P!D:D,1,FALSE),"_DA INSERIRE")</f>
        <v>SRRKLD71S29Z330N</v>
      </c>
      <c r="B653" s="17" t="str">
        <f>IF(AND(exp_SILP!$S653="A.3 ORIENTAMENTO PROFESSIONALE",exp_SILP!$AD653="4.2"),"A.3 ORIENTAMENTO PROFESSIONALE (CARCERE)",
IF(AND(exp_SILP!$S653="A.3 ORIENTAMENTO PROFESSIONALE",exp_SILP!$AD653="."),"A.3 ORIENTAMENTO PROFESSIONALE (CARCERE)",
IF(AND(exp_SILP!$S653="A.4 CONSULENZA ORIENTATIVA",exp_SILP!$AD653="4.2"),"A.4 CONSULENZA ORIENTATIVA (CARCERE)",
IF(AND(exp_SILP!$S653="A.4 CONSULENZA ORIENTATIVA",exp_SILP!$AD653="."),"A.4 CONSULENZA ORIENTATIVA (CARCERE)",
IF(AND(exp_SILP!$S653="A.5 - LEP F1 - ACCOMPAGNAMENTO AL LAVORO",exp_SILP!$AD653="4.2"),"A.5 - LEP F1 - ACCOMPAGNAMENTO AL LAVORO (CARCERE)",
IF(AND(exp_SILP!$S653="A.5 - LEP F1 - ACCOMPAGNAMENTO AL LAVORO",exp_SILP!$AD653="."),"A.5 - LEP F1 - ACCOMPAGNAMENTO AL LAVORO (CARCERE)",
IF(AND(exp_SILP!$S653="A.5.2a - TUTORAGGIO TIROCINI",exp_SILP!$AD653="4.2"),"A.5.2a - TUTORAGGIO TIROCINI (CARCERE)",
exp_SILP!$S653)))))))</f>
        <v>A4.10 - LEP E - ORIENTAMENTO SPECIALISTICO SKILL GAP ANALYSIS</v>
      </c>
      <c r="C653" s="18" t="str">
        <f>CONCATENATE(VLOOKUP(exp_SILP!$B653,'DATI COMMESSE'!$A$2:$F$25,4,FALSE)," - ", VLOOKUP(exp_SILP!$B653,'DATI COMMESSE'!$A$2:$F$25,2,FALSE)," - ",VLOOKUP(exp_SILP!$B653,'DATI COMMESSE'!$A$2:$F$25,3,FALSE))</f>
        <v>GOL - 22-02-5000 - 22-12-5003</v>
      </c>
      <c r="D653" s="18" t="str">
        <f>LEFT(exp_SILP!$R653,5)</f>
        <v>18:00</v>
      </c>
      <c r="E653" s="18" t="str">
        <f>RIGHT(exp_SILP!$R653,5)</f>
        <v>19:00</v>
      </c>
      <c r="F653" s="18">
        <f>IF(exp_SILP!$AG653&gt;=60,exp_SILP!$AG653/60,exp_SILP!$AG653)</f>
        <v>1</v>
      </c>
      <c r="G653" s="18" t="str">
        <f>VLOOKUP(exp_SILP!$Y653,'DATI CM'!$A$2:$F$28,2,FALSE)</f>
        <v>FLCSRN79S42L219X</v>
      </c>
      <c r="H653" s="18" t="str">
        <f>VLOOKUP(exp_SILP!$Y653,'DATI CM'!$A$2:$F$28,3,FALSE)</f>
        <v>A011</v>
      </c>
      <c r="I653" s="18" t="str">
        <f t="shared" si="1"/>
        <v>N</v>
      </c>
      <c r="J653" s="18" t="str">
        <f>VLOOKUP(exp_SILP!$Y653,'DATI CM'!$A$2:$F$28,4,FALSE)</f>
        <v>TORINO</v>
      </c>
      <c r="K653" s="19">
        <f>VLOOKUP(exp_SILP!$B653,'DATI COMMESSE'!$A$2:$F$25,5,FALSE)</f>
        <v>39.94</v>
      </c>
      <c r="L653" s="19">
        <f>IF(exp_SILP!$B653="A4.10 - LEP E - ORIENTAMENTO SPECIALISTICO SKILL GAP ANALYSIS - GRUPPO 3P",0,VLOOKUP(exp_SILP!$Y653,'DATI CM'!$A$2:$F$28,6,FALSE))</f>
        <v>25</v>
      </c>
      <c r="M653" s="19">
        <f>IFERROR(VLOOKUP(exp_SILP!$B653,'DATI CM'!$H$2:$I$16,2,FALSE)*exp_SILP!$F653,0)</f>
        <v>0</v>
      </c>
      <c r="N653" s="18" t="str">
        <f>VLOOKUP(exp_SILP!$B653,'DATI COMMESSE'!$A$2:$F$25,4,FALSE)</f>
        <v>GOL</v>
      </c>
      <c r="O653" s="20">
        <f>VLOOKUP(exp_SILP!$B653,'DATI COMMESSE'!$A$2:$F$25,5,FALSE)*exp_SILP!$F653</f>
        <v>39.94</v>
      </c>
      <c r="P653" s="18" t="str">
        <f>IF(MID(exp_SILP!$W653,10,2)&gt;"40","F","M")</f>
        <v>M</v>
      </c>
      <c r="Q653" s="24" t="s">
        <v>1238</v>
      </c>
      <c r="R653" s="22" t="s">
        <v>230</v>
      </c>
      <c r="S653" s="22" t="s">
        <v>70</v>
      </c>
      <c r="T653" s="22" t="s">
        <v>58</v>
      </c>
      <c r="U653" s="22" t="s">
        <v>59</v>
      </c>
      <c r="V653" s="22" t="s">
        <v>1242</v>
      </c>
      <c r="W653" s="22" t="s">
        <v>1243</v>
      </c>
      <c r="X653" s="22" t="s">
        <v>1244</v>
      </c>
      <c r="Y653" s="22" t="s">
        <v>10</v>
      </c>
      <c r="Z653" s="22" t="s">
        <v>63</v>
      </c>
      <c r="AA653" s="22" t="s">
        <v>64</v>
      </c>
      <c r="AB653" s="22" t="s">
        <v>65</v>
      </c>
      <c r="AC653" s="22" t="s">
        <v>75</v>
      </c>
      <c r="AD653" s="22" t="s">
        <v>59</v>
      </c>
      <c r="AE653" s="22" t="s">
        <v>59</v>
      </c>
      <c r="AF653" s="22" t="s">
        <v>211</v>
      </c>
      <c r="AG653" s="25" t="s">
        <v>67</v>
      </c>
      <c r="AH653" s="22" t="s">
        <v>1082</v>
      </c>
      <c r="AI653" s="22" t="s">
        <v>77</v>
      </c>
      <c r="AJ653" s="22" t="str">
        <f>VLOOKUP(exp_SILP!$Y653,'DATI CM'!$A$2:$F$28,2,FALSE)</f>
        <v>FLCSRN79S42L219X</v>
      </c>
    </row>
    <row r="654" ht="15.75" customHeight="1">
      <c r="A654" s="10" t="str">
        <f>IFERROR(VLOOKUP(exp_SILP!$W654,exp_utenti_P!D:D,1,FALSE),"_DA INSERIRE")</f>
        <v>SRRKLD71S29Z330N</v>
      </c>
      <c r="B654" s="10" t="str">
        <f>IF(AND(exp_SILP!$S654="A.3 ORIENTAMENTO PROFESSIONALE",exp_SILP!$AD654="4.2"),"A.3 ORIENTAMENTO PROFESSIONALE (CARCERE)",
IF(AND(exp_SILP!$S654="A.3 ORIENTAMENTO PROFESSIONALE",exp_SILP!$AD654="."),"A.3 ORIENTAMENTO PROFESSIONALE (CARCERE)",
IF(AND(exp_SILP!$S654="A.4 CONSULENZA ORIENTATIVA",exp_SILP!$AD654="4.2"),"A.4 CONSULENZA ORIENTATIVA (CARCERE)",
IF(AND(exp_SILP!$S654="A.4 CONSULENZA ORIENTATIVA",exp_SILP!$AD654="."),"A.4 CONSULENZA ORIENTATIVA (CARCERE)",
IF(AND(exp_SILP!$S654="A.5 - LEP F1 - ACCOMPAGNAMENTO AL LAVORO",exp_SILP!$AD654="4.2"),"A.5 - LEP F1 - ACCOMPAGNAMENTO AL LAVORO (CARCERE)",
IF(AND(exp_SILP!$S654="A.5 - LEP F1 - ACCOMPAGNAMENTO AL LAVORO",exp_SILP!$AD654="."),"A.5 - LEP F1 - ACCOMPAGNAMENTO AL LAVORO (CARCERE)",
IF(AND(exp_SILP!$S654="A.5.2a - TUTORAGGIO TIROCINI",exp_SILP!$AD654="4.2"),"A.5.2a - TUTORAGGIO TIROCINI (CARCERE)",
exp_SILP!$S654)))))))</f>
        <v>A4.10 - LEP E - ORIENTAMENTO SPECIALISTICO SKILL GAP ANALYSIS</v>
      </c>
      <c r="C654" s="11" t="str">
        <f>CONCATENATE(VLOOKUP(exp_SILP!$B654,'DATI COMMESSE'!$A$2:$F$25,4,FALSE)," - ", VLOOKUP(exp_SILP!$B654,'DATI COMMESSE'!$A$2:$F$25,2,FALSE)," - ",VLOOKUP(exp_SILP!$B654,'DATI COMMESSE'!$A$2:$F$25,3,FALSE))</f>
        <v>GOL - 22-02-5000 - 22-12-5003</v>
      </c>
      <c r="D654" s="11" t="str">
        <f>LEFT(exp_SILP!$R654,5)</f>
        <v>09:00</v>
      </c>
      <c r="E654" s="11" t="str">
        <f>RIGHT(exp_SILP!$R654,5)</f>
        <v>11:00</v>
      </c>
      <c r="F654" s="11">
        <f>IF(exp_SILP!$AG654&gt;=60,exp_SILP!$AG654/60,exp_SILP!$AG654)</f>
        <v>2</v>
      </c>
      <c r="G654" s="11" t="str">
        <f>VLOOKUP(exp_SILP!$Y654,'DATI CM'!$A$2:$F$28,2,FALSE)</f>
        <v>FLCSRN79S42L219X</v>
      </c>
      <c r="H654" s="11" t="str">
        <f>VLOOKUP(exp_SILP!$Y654,'DATI CM'!$A$2:$F$28,3,FALSE)</f>
        <v>A011</v>
      </c>
      <c r="I654" s="11" t="str">
        <f t="shared" si="1"/>
        <v>N</v>
      </c>
      <c r="J654" s="11" t="str">
        <f>VLOOKUP(exp_SILP!$Y654,'DATI CM'!$A$2:$F$28,4,FALSE)</f>
        <v>TORINO</v>
      </c>
      <c r="K654" s="12">
        <f>VLOOKUP(exp_SILP!$B654,'DATI COMMESSE'!$A$2:$F$25,5,FALSE)</f>
        <v>39.94</v>
      </c>
      <c r="L654" s="12">
        <f>IF(exp_SILP!$B654="A4.10 - LEP E - ORIENTAMENTO SPECIALISTICO SKILL GAP ANALYSIS - GRUPPO 3P",0,VLOOKUP(exp_SILP!$Y654,'DATI CM'!$A$2:$F$28,6,FALSE))</f>
        <v>25</v>
      </c>
      <c r="M654" s="12">
        <f>IFERROR(VLOOKUP(exp_SILP!$B654,'DATI CM'!$H$2:$I$16,2,FALSE)*exp_SILP!$F654,0)</f>
        <v>0</v>
      </c>
      <c r="N654" s="11" t="str">
        <f>VLOOKUP(exp_SILP!$B654,'DATI COMMESSE'!$A$2:$F$25,4,FALSE)</f>
        <v>GOL</v>
      </c>
      <c r="O654" s="13">
        <f>VLOOKUP(exp_SILP!$B654,'DATI COMMESSE'!$A$2:$F$25,5,FALSE)*exp_SILP!$F654</f>
        <v>79.88</v>
      </c>
      <c r="P654" s="11" t="str">
        <f>IF(MID(exp_SILP!$W654,10,2)&gt;"40","F","M")</f>
        <v>M</v>
      </c>
      <c r="Q654" s="27" t="s">
        <v>1238</v>
      </c>
      <c r="R654" s="15" t="s">
        <v>223</v>
      </c>
      <c r="S654" s="15" t="s">
        <v>70</v>
      </c>
      <c r="T654" s="15" t="s">
        <v>58</v>
      </c>
      <c r="U654" s="15" t="s">
        <v>59</v>
      </c>
      <c r="V654" s="15" t="s">
        <v>1242</v>
      </c>
      <c r="W654" s="15" t="s">
        <v>1243</v>
      </c>
      <c r="X654" s="15" t="s">
        <v>1244</v>
      </c>
      <c r="Y654" s="15" t="s">
        <v>10</v>
      </c>
      <c r="Z654" s="15" t="s">
        <v>63</v>
      </c>
      <c r="AA654" s="15" t="s">
        <v>64</v>
      </c>
      <c r="AB654" s="15" t="s">
        <v>74</v>
      </c>
      <c r="AC654" s="15" t="s">
        <v>75</v>
      </c>
      <c r="AD654" s="15" t="s">
        <v>59</v>
      </c>
      <c r="AE654" s="15" t="s">
        <v>59</v>
      </c>
      <c r="AF654" s="15" t="s">
        <v>59</v>
      </c>
      <c r="AG654" s="28" t="s">
        <v>76</v>
      </c>
      <c r="AH654" s="15" t="s">
        <v>1238</v>
      </c>
      <c r="AI654" s="15" t="s">
        <v>77</v>
      </c>
      <c r="AJ654" s="15" t="str">
        <f>VLOOKUP(exp_SILP!$Y654,'DATI CM'!$A$2:$F$28,2,FALSE)</f>
        <v>FLCSRN79S42L219X</v>
      </c>
    </row>
    <row r="655" ht="15.75" customHeight="1">
      <c r="A655" s="17" t="str">
        <f>IFERROR(VLOOKUP(exp_SILP!$W655,exp_utenti_P!D:D,1,FALSE),"_DA INSERIRE")</f>
        <v>CRDGLI96M63L219N</v>
      </c>
      <c r="B655" s="17" t="str">
        <f>IF(AND(exp_SILP!$S655="A.3 ORIENTAMENTO PROFESSIONALE",exp_SILP!$AD655="4.2"),"A.3 ORIENTAMENTO PROFESSIONALE (CARCERE)",
IF(AND(exp_SILP!$S655="A.3 ORIENTAMENTO PROFESSIONALE",exp_SILP!$AD655="."),"A.3 ORIENTAMENTO PROFESSIONALE (CARCERE)",
IF(AND(exp_SILP!$S655="A.4 CONSULENZA ORIENTATIVA",exp_SILP!$AD655="4.2"),"A.4 CONSULENZA ORIENTATIVA (CARCERE)",
IF(AND(exp_SILP!$S655="A.4 CONSULENZA ORIENTATIVA",exp_SILP!$AD655="."),"A.4 CONSULENZA ORIENTATIVA (CARCERE)",
IF(AND(exp_SILP!$S655="A.5 - LEP F1 - ACCOMPAGNAMENTO AL LAVORO",exp_SILP!$AD655="4.2"),"A.5 - LEP F1 - ACCOMPAGNAMENTO AL LAVORO (CARCERE)",
IF(AND(exp_SILP!$S655="A.5 - LEP F1 - ACCOMPAGNAMENTO AL LAVORO",exp_SILP!$AD655="."),"A.5 - LEP F1 - ACCOMPAGNAMENTO AL LAVORO (CARCERE)",
IF(AND(exp_SILP!$S655="A.5.2a - TUTORAGGIO TIROCINI",exp_SILP!$AD655="4.2"),"A.5.2a - TUTORAGGIO TIROCINI (CARCERE)",
exp_SILP!$S655)))))))</f>
        <v>A4.10 - LEP E - ORIENTAMENTO SPECIALISTICO SKILL GAP ANALYSIS - GRUPPO 3P</v>
      </c>
      <c r="C655" s="18" t="str">
        <f>CONCATENATE(VLOOKUP(exp_SILP!$B655,'DATI COMMESSE'!$A$2:$F$25,4,FALSE)," - ", VLOOKUP(exp_SILP!$B655,'DATI COMMESSE'!$A$2:$F$25,2,FALSE)," - ",VLOOKUP(exp_SILP!$B655,'DATI COMMESSE'!$A$2:$F$25,3,FALSE))</f>
        <v>GOL - 22-02-5000 - 22-12-5003</v>
      </c>
      <c r="D655" s="18" t="str">
        <f>LEFT(exp_SILP!$R655,5)</f>
        <v>11:00</v>
      </c>
      <c r="E655" s="18" t="str">
        <f>RIGHT(exp_SILP!$R655,5)</f>
        <v>14:00</v>
      </c>
      <c r="F655" s="18">
        <f>IF(exp_SILP!$AG655&gt;=60,exp_SILP!$AG655/60,exp_SILP!$AG655)</f>
        <v>3</v>
      </c>
      <c r="G655" s="18" t="str">
        <f>VLOOKUP(exp_SILP!$Y655,'DATI CM'!$A$2:$F$28,2,FALSE)</f>
        <v>FLCSRN79S42L219X</v>
      </c>
      <c r="H655" s="18" t="str">
        <f>VLOOKUP(exp_SILP!$Y655,'DATI CM'!$A$2:$F$28,3,FALSE)</f>
        <v>A011</v>
      </c>
      <c r="I655" s="18" t="str">
        <f t="shared" si="1"/>
        <v>N</v>
      </c>
      <c r="J655" s="18" t="str">
        <f>VLOOKUP(exp_SILP!$Y655,'DATI CM'!$A$2:$F$28,4,FALSE)</f>
        <v>TORINO</v>
      </c>
      <c r="K655" s="19">
        <f>VLOOKUP(exp_SILP!$B655,'DATI COMMESSE'!$A$2:$F$25,5,FALSE)</f>
        <v>82.27</v>
      </c>
      <c r="L655" s="19">
        <f>IF(exp_SILP!$B655="A4.10 - LEP E - ORIENTAMENTO SPECIALISTICO SKILL GAP ANALYSIS - GRUPPO 3P",0,VLOOKUP(exp_SILP!$Y655,'DATI CM'!$A$2:$F$28,6,FALSE))</f>
        <v>0</v>
      </c>
      <c r="M655" s="19">
        <f>IFERROR(VLOOKUP(exp_SILP!$B655,'DATI CM'!$H$2:$I$16,2,FALSE)*exp_SILP!$F655,0)</f>
        <v>105</v>
      </c>
      <c r="N655" s="18" t="str">
        <f>VLOOKUP(exp_SILP!$B655,'DATI COMMESSE'!$A$2:$F$25,4,FALSE)</f>
        <v>GOL</v>
      </c>
      <c r="O655" s="20">
        <f>VLOOKUP(exp_SILP!$B655,'DATI COMMESSE'!$A$2:$F$25,5,FALSE)*exp_SILP!$F655</f>
        <v>246.81</v>
      </c>
      <c r="P655" s="18" t="str">
        <f>IF(MID(exp_SILP!$W655,10,2)&gt;"40","F","M")</f>
        <v>F</v>
      </c>
      <c r="Q655" s="24" t="s">
        <v>1238</v>
      </c>
      <c r="R655" s="22" t="s">
        <v>427</v>
      </c>
      <c r="S655" s="22" t="s">
        <v>287</v>
      </c>
      <c r="T655" s="22" t="s">
        <v>58</v>
      </c>
      <c r="U655" s="22" t="s">
        <v>59</v>
      </c>
      <c r="V655" s="22" t="s">
        <v>200</v>
      </c>
      <c r="W655" s="22" t="s">
        <v>201</v>
      </c>
      <c r="X655" s="22" t="s">
        <v>202</v>
      </c>
      <c r="Y655" s="22" t="s">
        <v>10</v>
      </c>
      <c r="Z655" s="22" t="s">
        <v>63</v>
      </c>
      <c r="AA655" s="22" t="s">
        <v>64</v>
      </c>
      <c r="AB655" s="22" t="s">
        <v>74</v>
      </c>
      <c r="AC655" s="22" t="s">
        <v>75</v>
      </c>
      <c r="AD655" s="22" t="s">
        <v>59</v>
      </c>
      <c r="AE655" s="22" t="s">
        <v>59</v>
      </c>
      <c r="AF655" s="22" t="s">
        <v>59</v>
      </c>
      <c r="AG655" s="25" t="s">
        <v>101</v>
      </c>
      <c r="AH655" s="22" t="s">
        <v>1238</v>
      </c>
      <c r="AI655" s="22" t="s">
        <v>77</v>
      </c>
      <c r="AJ655" s="22" t="str">
        <f>VLOOKUP(exp_SILP!$Y655,'DATI CM'!$A$2:$F$28,2,FALSE)</f>
        <v>FLCSRN79S42L219X</v>
      </c>
    </row>
    <row r="656" ht="15.75" customHeight="1">
      <c r="A656" s="10" t="str">
        <f>IFERROR(VLOOKUP(exp_SILP!$W656,exp_utenti_P!D:D,1,FALSE),"_DA INSERIRE")</f>
        <v>MNTSRA94E49E379N</v>
      </c>
      <c r="B656" s="10" t="str">
        <f>IF(AND(exp_SILP!$S656="A.3 ORIENTAMENTO PROFESSIONALE",exp_SILP!$AD656="4.2"),"A.3 ORIENTAMENTO PROFESSIONALE (CARCERE)",
IF(AND(exp_SILP!$S656="A.3 ORIENTAMENTO PROFESSIONALE",exp_SILP!$AD656="."),"A.3 ORIENTAMENTO PROFESSIONALE (CARCERE)",
IF(AND(exp_SILP!$S656="A.4 CONSULENZA ORIENTATIVA",exp_SILP!$AD656="4.2"),"A.4 CONSULENZA ORIENTATIVA (CARCERE)",
IF(AND(exp_SILP!$S656="A.4 CONSULENZA ORIENTATIVA",exp_SILP!$AD656="."),"A.4 CONSULENZA ORIENTATIVA (CARCERE)",
IF(AND(exp_SILP!$S656="A.5 - LEP F1 - ACCOMPAGNAMENTO AL LAVORO",exp_SILP!$AD656="4.2"),"A.5 - LEP F1 - ACCOMPAGNAMENTO AL LAVORO (CARCERE)",
IF(AND(exp_SILP!$S656="A.5 - LEP F1 - ACCOMPAGNAMENTO AL LAVORO",exp_SILP!$AD656="."),"A.5 - LEP F1 - ACCOMPAGNAMENTO AL LAVORO (CARCERE)",
IF(AND(exp_SILP!$S656="A.5.2a - TUTORAGGIO TIROCINI",exp_SILP!$AD656="4.2"),"A.5.2a - TUTORAGGIO TIROCINI (CARCERE)",
exp_SILP!$S656)))))))</f>
        <v>A4.10 - LEP E - ORIENTAMENTO SPECIALISTICO SKILL GAP ANALYSIS - GRUPPO 3P</v>
      </c>
      <c r="C656" s="11" t="str">
        <f>CONCATENATE(VLOOKUP(exp_SILP!$B656,'DATI COMMESSE'!$A$2:$F$25,4,FALSE)," - ", VLOOKUP(exp_SILP!$B656,'DATI COMMESSE'!$A$2:$F$25,2,FALSE)," - ",VLOOKUP(exp_SILP!$B656,'DATI COMMESSE'!$A$2:$F$25,3,FALSE))</f>
        <v>GOL - 22-02-5000 - 22-12-5003</v>
      </c>
      <c r="D656" s="11" t="str">
        <f>LEFT(exp_SILP!$R656,5)</f>
        <v>11:00</v>
      </c>
      <c r="E656" s="11" t="str">
        <f>RIGHT(exp_SILP!$R656,5)</f>
        <v>14:00</v>
      </c>
      <c r="F656" s="11">
        <f>IF(exp_SILP!$AG656&gt;=60,exp_SILP!$AG656/60,exp_SILP!$AG656)</f>
        <v>3</v>
      </c>
      <c r="G656" s="11" t="str">
        <f>VLOOKUP(exp_SILP!$Y656,'DATI CM'!$A$2:$F$28,2,FALSE)</f>
        <v>FLCSRN79S42L219X</v>
      </c>
      <c r="H656" s="11" t="str">
        <f>VLOOKUP(exp_SILP!$Y656,'DATI CM'!$A$2:$F$28,3,FALSE)</f>
        <v>A011</v>
      </c>
      <c r="I656" s="11" t="str">
        <f t="shared" si="1"/>
        <v>N</v>
      </c>
      <c r="J656" s="11" t="str">
        <f>VLOOKUP(exp_SILP!$Y656,'DATI CM'!$A$2:$F$28,4,FALSE)</f>
        <v>TORINO</v>
      </c>
      <c r="K656" s="12">
        <f>VLOOKUP(exp_SILP!$B656,'DATI COMMESSE'!$A$2:$F$25,5,FALSE)</f>
        <v>82.27</v>
      </c>
      <c r="L656" s="12">
        <f>IF(exp_SILP!$B656="A4.10 - LEP E - ORIENTAMENTO SPECIALISTICO SKILL GAP ANALYSIS - GRUPPO 3P",0,VLOOKUP(exp_SILP!$Y656,'DATI CM'!$A$2:$F$28,6,FALSE))</f>
        <v>0</v>
      </c>
      <c r="M656" s="12"/>
      <c r="N656" s="11" t="str">
        <f>VLOOKUP(exp_SILP!$B656,'DATI COMMESSE'!$A$2:$F$25,4,FALSE)</f>
        <v>GOL</v>
      </c>
      <c r="O656" s="13">
        <f>VLOOKUP(exp_SILP!$B656,'DATI COMMESSE'!$A$2:$F$25,5,FALSE)*exp_SILP!$F656</f>
        <v>246.81</v>
      </c>
      <c r="P656" s="11" t="str">
        <f>IF(MID(exp_SILP!$W656,10,2)&gt;"40","F","M")</f>
        <v>F</v>
      </c>
      <c r="Q656" s="27" t="s">
        <v>1238</v>
      </c>
      <c r="R656" s="15" t="s">
        <v>427</v>
      </c>
      <c r="S656" s="15" t="s">
        <v>287</v>
      </c>
      <c r="T656" s="15" t="s">
        <v>58</v>
      </c>
      <c r="U656" s="15" t="s">
        <v>59</v>
      </c>
      <c r="V656" s="15" t="s">
        <v>1239</v>
      </c>
      <c r="W656" s="15" t="s">
        <v>1240</v>
      </c>
      <c r="X656" s="15" t="s">
        <v>1241</v>
      </c>
      <c r="Y656" s="15" t="s">
        <v>10</v>
      </c>
      <c r="Z656" s="15" t="s">
        <v>63</v>
      </c>
      <c r="AA656" s="15" t="s">
        <v>64</v>
      </c>
      <c r="AB656" s="15" t="s">
        <v>74</v>
      </c>
      <c r="AC656" s="15" t="s">
        <v>75</v>
      </c>
      <c r="AD656" s="15" t="s">
        <v>59</v>
      </c>
      <c r="AE656" s="15" t="s">
        <v>59</v>
      </c>
      <c r="AF656" s="15" t="s">
        <v>59</v>
      </c>
      <c r="AG656" s="28" t="s">
        <v>101</v>
      </c>
      <c r="AH656" s="15" t="s">
        <v>1238</v>
      </c>
      <c r="AI656" s="15" t="s">
        <v>77</v>
      </c>
      <c r="AJ656" s="15" t="str">
        <f>VLOOKUP(exp_SILP!$Y656,'DATI CM'!$A$2:$F$28,2,FALSE)</f>
        <v>FLCSRN79S42L219X</v>
      </c>
    </row>
    <row r="657" ht="15.75" customHeight="1">
      <c r="A657" s="17" t="str">
        <f>IFERROR(VLOOKUP(exp_SILP!$W657,exp_utenti_P!D:D,1,FALSE),"_DA INSERIRE")</f>
        <v>FRRGLI80P45L219D</v>
      </c>
      <c r="B657" s="17" t="str">
        <f>IF(AND(exp_SILP!$S657="A.3 ORIENTAMENTO PROFESSIONALE",exp_SILP!$AD657="4.2"),"A.3 ORIENTAMENTO PROFESSIONALE (CARCERE)",
IF(AND(exp_SILP!$S657="A.3 ORIENTAMENTO PROFESSIONALE",exp_SILP!$AD657="."),"A.3 ORIENTAMENTO PROFESSIONALE (CARCERE)",
IF(AND(exp_SILP!$S657="A.4 CONSULENZA ORIENTATIVA",exp_SILP!$AD657="4.2"),"A.4 CONSULENZA ORIENTATIVA (CARCERE)",
IF(AND(exp_SILP!$S657="A.4 CONSULENZA ORIENTATIVA",exp_SILP!$AD657="."),"A.4 CONSULENZA ORIENTATIVA (CARCERE)",
IF(AND(exp_SILP!$S657="A.5 - LEP F1 - ACCOMPAGNAMENTO AL LAVORO",exp_SILP!$AD657="4.2"),"A.5 - LEP F1 - ACCOMPAGNAMENTO AL LAVORO (CARCERE)",
IF(AND(exp_SILP!$S657="A.5 - LEP F1 - ACCOMPAGNAMENTO AL LAVORO",exp_SILP!$AD657="."),"A.5 - LEP F1 - ACCOMPAGNAMENTO AL LAVORO (CARCERE)",
IF(AND(exp_SILP!$S657="A.5.2a - TUTORAGGIO TIROCINI",exp_SILP!$AD657="4.2"),"A.5.2a - TUTORAGGIO TIROCINI (CARCERE)",
exp_SILP!$S657)))))))</f>
        <v>A4.10 - LEP E - ORIENTAMENTO SPECIALISTICO SKILL GAP ANALYSIS</v>
      </c>
      <c r="C657" s="18" t="str">
        <f>CONCATENATE(VLOOKUP(exp_SILP!$B657,'DATI COMMESSE'!$A$2:$F$25,4,FALSE)," - ", VLOOKUP(exp_SILP!$B657,'DATI COMMESSE'!$A$2:$F$25,2,FALSE)," - ",VLOOKUP(exp_SILP!$B657,'DATI COMMESSE'!$A$2:$F$25,3,FALSE))</f>
        <v>GOL - 22-02-5000 - 22-12-5003</v>
      </c>
      <c r="D657" s="18" t="str">
        <f>LEFT(exp_SILP!$R657,5)</f>
        <v>11:00</v>
      </c>
      <c r="E657" s="18" t="str">
        <f>RIGHT(exp_SILP!$R657,5)</f>
        <v>12:00</v>
      </c>
      <c r="F657" s="18">
        <f>IF(exp_SILP!$AG657&gt;=60,exp_SILP!$AG657/60,exp_SILP!$AG657)</f>
        <v>1</v>
      </c>
      <c r="G657" s="18" t="str">
        <f>VLOOKUP(exp_SILP!$Y657,'DATI CM'!$A$2:$F$28,2,FALSE)</f>
        <v>FLCSRN79S42L219X</v>
      </c>
      <c r="H657" s="18" t="str">
        <f>VLOOKUP(exp_SILP!$Y657,'DATI CM'!$A$2:$F$28,3,FALSE)</f>
        <v>A011</v>
      </c>
      <c r="I657" s="18" t="str">
        <f t="shared" si="1"/>
        <v>N</v>
      </c>
      <c r="J657" s="18" t="str">
        <f>VLOOKUP(exp_SILP!$Y657,'DATI CM'!$A$2:$F$28,4,FALSE)</f>
        <v>TORINO</v>
      </c>
      <c r="K657" s="19">
        <f>VLOOKUP(exp_SILP!$B657,'DATI COMMESSE'!$A$2:$F$25,5,FALSE)</f>
        <v>39.94</v>
      </c>
      <c r="L657" s="19">
        <f>IF(exp_SILP!$B657="A4.10 - LEP E - ORIENTAMENTO SPECIALISTICO SKILL GAP ANALYSIS - GRUPPO 3P",0,VLOOKUP(exp_SILP!$Y657,'DATI CM'!$A$2:$F$28,6,FALSE))</f>
        <v>25</v>
      </c>
      <c r="M657" s="19">
        <f>IFERROR(VLOOKUP(exp_SILP!$B657,'DATI CM'!$H$2:$I$16,2,FALSE)*exp_SILP!$F657,0)</f>
        <v>0</v>
      </c>
      <c r="N657" s="18" t="str">
        <f>VLOOKUP(exp_SILP!$B657,'DATI COMMESSE'!$A$2:$F$25,4,FALSE)</f>
        <v>GOL</v>
      </c>
      <c r="O657" s="20">
        <f>VLOOKUP(exp_SILP!$B657,'DATI COMMESSE'!$A$2:$F$25,5,FALSE)*exp_SILP!$F657</f>
        <v>39.94</v>
      </c>
      <c r="P657" s="18" t="str">
        <f>IF(MID(exp_SILP!$W657,10,2)&gt;"40","F","M")</f>
        <v>F</v>
      </c>
      <c r="Q657" s="24" t="s">
        <v>1245</v>
      </c>
      <c r="R657" s="22" t="s">
        <v>278</v>
      </c>
      <c r="S657" s="22" t="s">
        <v>70</v>
      </c>
      <c r="T657" s="22" t="s">
        <v>58</v>
      </c>
      <c r="U657" s="22" t="s">
        <v>59</v>
      </c>
      <c r="V657" s="22" t="s">
        <v>1088</v>
      </c>
      <c r="W657" s="22" t="s">
        <v>1089</v>
      </c>
      <c r="X657" s="22" t="s">
        <v>1090</v>
      </c>
      <c r="Y657" s="22" t="s">
        <v>10</v>
      </c>
      <c r="Z657" s="22" t="s">
        <v>63</v>
      </c>
      <c r="AA657" s="22" t="s">
        <v>64</v>
      </c>
      <c r="AB657" s="22" t="s">
        <v>65</v>
      </c>
      <c r="AC657" s="22" t="s">
        <v>75</v>
      </c>
      <c r="AD657" s="22" t="s">
        <v>59</v>
      </c>
      <c r="AE657" s="22" t="s">
        <v>59</v>
      </c>
      <c r="AF657" s="22" t="s">
        <v>211</v>
      </c>
      <c r="AG657" s="25" t="s">
        <v>67</v>
      </c>
      <c r="AH657" s="22" t="s">
        <v>1246</v>
      </c>
      <c r="AI657" s="22" t="s">
        <v>77</v>
      </c>
      <c r="AJ657" s="22" t="str">
        <f>VLOOKUP(exp_SILP!$Y657,'DATI CM'!$A$2:$F$28,2,FALSE)</f>
        <v>FLCSRN79S42L219X</v>
      </c>
    </row>
    <row r="658" ht="15.75" hidden="1" customHeight="1">
      <c r="A658" s="10" t="str">
        <f>IFERROR(VLOOKUP(exp_SILP!$W658,exp_utenti_P!D:D,1,FALSE),"_DA INSERIRE")</f>
        <v>CLMCRN71T70B019R</v>
      </c>
      <c r="B658" s="10" t="str">
        <f>IF(AND(exp_SILP!$S658="A.3 ORIENTAMENTO PROFESSIONALE",exp_SILP!$AD658="4.2"),"A.3 ORIENTAMENTO PROFESSIONALE (CARCERE)",
IF(AND(exp_SILP!$S658="A.3 ORIENTAMENTO PROFESSIONALE",exp_SILP!$AD658="."),"A.3 ORIENTAMENTO PROFESSIONALE (CARCERE)",
IF(AND(exp_SILP!$S658="A.4 CONSULENZA ORIENTATIVA",exp_SILP!$AD658="4.2"),"A.4 CONSULENZA ORIENTATIVA (CARCERE)",
IF(AND(exp_SILP!$S658="A.4 CONSULENZA ORIENTATIVA",exp_SILP!$AD658="."),"A.4 CONSULENZA ORIENTATIVA (CARCERE)",
IF(AND(exp_SILP!$S658="A.5 - LEP F1 - ACCOMPAGNAMENTO AL LAVORO",exp_SILP!$AD658="4.2"),"A.5 - LEP F1 - ACCOMPAGNAMENTO AL LAVORO (CARCERE)",
IF(AND(exp_SILP!$S658="A.5 - LEP F1 - ACCOMPAGNAMENTO AL LAVORO",exp_SILP!$AD658="."),"A.5 - LEP F1 - ACCOMPAGNAMENTO AL LAVORO (CARCERE)",
IF(AND(exp_SILP!$S658="A.5.2a - TUTORAGGIO TIROCINI",exp_SILP!$AD658="4.2"),"A.5.2a - TUTORAGGIO TIROCINI (CARCERE)",
exp_SILP!$S658)))))))</f>
        <v>A.5 - LEP F1 - ACCOMPAGNAMENTO AL LAVORO</v>
      </c>
      <c r="C658" s="11" t="str">
        <f>CONCATENATE(VLOOKUP(exp_SILP!$B658,'DATI COMMESSE'!$A$2:$F$25,4,FALSE)," - ", VLOOKUP(exp_SILP!$B658,'DATI COMMESSE'!$A$2:$F$25,2,FALSE)," - ",VLOOKUP(exp_SILP!$B658,'DATI COMMESSE'!$A$2:$F$25,3,FALSE))</f>
        <v>GOL - 22-02-5000 - 22-12-5003</v>
      </c>
      <c r="D658" s="11" t="str">
        <f>LEFT(exp_SILP!$R658,5)</f>
        <v>09:00</v>
      </c>
      <c r="E658" s="11" t="str">
        <f>RIGHT(exp_SILP!$R658,5)</f>
        <v>11:00</v>
      </c>
      <c r="F658" s="11">
        <f>IF(exp_SILP!$AG658&gt;=60,exp_SILP!$AG658/60,exp_SILP!$AG658)</f>
        <v>2</v>
      </c>
      <c r="G658" s="11" t="str">
        <f>VLOOKUP(exp_SILP!$Y658,'DATI CM'!$A$2:$F$28,2,FALSE)</f>
        <v>RSCDAA66H43F952Q</v>
      </c>
      <c r="H658" s="11" t="str">
        <f>VLOOKUP(exp_SILP!$Y658,'DATI CM'!$A$2:$F$28,3,FALSE)</f>
        <v>A011</v>
      </c>
      <c r="I658" s="11" t="str">
        <f t="shared" si="1"/>
        <v>N</v>
      </c>
      <c r="J658" s="11" t="str">
        <f>VLOOKUP(exp_SILP!$Y658,'DATI CM'!$A$2:$F$28,4,FALSE)</f>
        <v>NO</v>
      </c>
      <c r="K658" s="12">
        <f>VLOOKUP(exp_SILP!$B658,'DATI COMMESSE'!$A$2:$F$25,5,FALSE)</f>
        <v>39.94</v>
      </c>
      <c r="L658" s="12">
        <f>IF(exp_SILP!$B658="A4.10 - LEP E - ORIENTAMENTO SPECIALISTICO SKILL GAP ANALYSIS - GRUPPO 3P",0,VLOOKUP(exp_SILP!$Y658,'DATI CM'!$A$2:$F$28,6,FALSE))</f>
        <v>25</v>
      </c>
      <c r="M658" s="12">
        <f>IFERROR(VLOOKUP(exp_SILP!$B658,'DATI CM'!$H$2:$I$16,2,FALSE)*exp_SILP!$F658,0)</f>
        <v>0</v>
      </c>
      <c r="N658" s="11" t="str">
        <f>VLOOKUP(exp_SILP!$B658,'DATI COMMESSE'!$A$2:$F$25,4,FALSE)</f>
        <v>GOL</v>
      </c>
      <c r="O658" s="13">
        <f>VLOOKUP(exp_SILP!$B658,'DATI COMMESSE'!$A$2:$F$25,5,FALSE)*exp_SILP!$F658</f>
        <v>79.88</v>
      </c>
      <c r="P658" s="11" t="str">
        <f>IF(MID(exp_SILP!$W658,10,2)&gt;"40","F","M")</f>
        <v>F</v>
      </c>
      <c r="Q658" s="27" t="s">
        <v>611</v>
      </c>
      <c r="R658" s="15" t="s">
        <v>223</v>
      </c>
      <c r="S658" s="15" t="s">
        <v>57</v>
      </c>
      <c r="T658" s="15" t="s">
        <v>58</v>
      </c>
      <c r="U658" s="15" t="s">
        <v>59</v>
      </c>
      <c r="V658" s="15" t="s">
        <v>79</v>
      </c>
      <c r="W658" s="15" t="s">
        <v>80</v>
      </c>
      <c r="X658" s="15" t="s">
        <v>81</v>
      </c>
      <c r="Y658" s="15" t="s">
        <v>16</v>
      </c>
      <c r="Z658" s="15" t="s">
        <v>63</v>
      </c>
      <c r="AA658" s="15" t="s">
        <v>64</v>
      </c>
      <c r="AB658" s="15" t="s">
        <v>65</v>
      </c>
      <c r="AC658" s="15" t="s">
        <v>82</v>
      </c>
      <c r="AD658" s="15" t="s">
        <v>59</v>
      </c>
      <c r="AE658" s="15" t="s">
        <v>59</v>
      </c>
      <c r="AF658" s="15" t="s">
        <v>59</v>
      </c>
      <c r="AG658" s="28" t="s">
        <v>76</v>
      </c>
      <c r="AH658" s="15" t="s">
        <v>197</v>
      </c>
      <c r="AI658" s="15" t="s">
        <v>198</v>
      </c>
      <c r="AJ658" s="15" t="str">
        <f>VLOOKUP(exp_SILP!$Y658,'DATI CM'!$A$2:$F$28,2,FALSE)</f>
        <v>RSCDAA66H43F952Q</v>
      </c>
    </row>
    <row r="659" ht="15.75" customHeight="1">
      <c r="A659" s="17" t="str">
        <f>IFERROR(VLOOKUP(exp_SILP!$W659,exp_utenti_P!D:D,1,FALSE),"_DA INSERIRE")</f>
        <v>FRRGLC77A06G674X</v>
      </c>
      <c r="B659" s="17" t="str">
        <f>IF(AND(exp_SILP!$S659="A.3 ORIENTAMENTO PROFESSIONALE",exp_SILP!$AD659="4.2"),"A.3 ORIENTAMENTO PROFESSIONALE (CARCERE)",
IF(AND(exp_SILP!$S659="A.3 ORIENTAMENTO PROFESSIONALE",exp_SILP!$AD659="."),"A.3 ORIENTAMENTO PROFESSIONALE (CARCERE)",
IF(AND(exp_SILP!$S659="A.4 CONSULENZA ORIENTATIVA",exp_SILP!$AD659="4.2"),"A.4 CONSULENZA ORIENTATIVA (CARCERE)",
IF(AND(exp_SILP!$S659="A.4 CONSULENZA ORIENTATIVA",exp_SILP!$AD659="."),"A.4 CONSULENZA ORIENTATIVA (CARCERE)",
IF(AND(exp_SILP!$S659="A.5 - LEP F1 - ACCOMPAGNAMENTO AL LAVORO",exp_SILP!$AD659="4.2"),"A.5 - LEP F1 - ACCOMPAGNAMENTO AL LAVORO (CARCERE)",
IF(AND(exp_SILP!$S659="A.5 - LEP F1 - ACCOMPAGNAMENTO AL LAVORO",exp_SILP!$AD659="."),"A.5 - LEP F1 - ACCOMPAGNAMENTO AL LAVORO (CARCERE)",
IF(AND(exp_SILP!$S659="A.5.2a - TUTORAGGIO TIROCINI",exp_SILP!$AD659="4.2"),"A.5.2a - TUTORAGGIO TIROCINI (CARCERE)",
exp_SILP!$S659)))))))</f>
        <v>A.5.1 ATTIVAZIONE E RICERCA OPPORTUNITA' (1-C)</v>
      </c>
      <c r="C659" s="18" t="str">
        <f>CONCATENATE(VLOOKUP(exp_SILP!$B659,'DATI COMMESSE'!$A$2:$F$25,4,FALSE)," - ", VLOOKUP(exp_SILP!$B659,'DATI COMMESSE'!$A$2:$F$25,2,FALSE)," - ",VLOOKUP(exp_SILP!$B659,'DATI COMMESSE'!$A$2:$F$25,3,FALSE))</f>
        <v>FRD - 22-02-5000 - 22-12-5002</v>
      </c>
      <c r="D659" s="18" t="str">
        <f>LEFT(exp_SILP!$R659,5)</f>
        <v>09:00</v>
      </c>
      <c r="E659" s="18" t="str">
        <f>RIGHT(exp_SILP!$R659,5)</f>
        <v>11:00</v>
      </c>
      <c r="F659" s="18">
        <f>IF(exp_SILP!$AG659&gt;=60,exp_SILP!$AG659/60,exp_SILP!$AG659)</f>
        <v>2</v>
      </c>
      <c r="G659" s="18" t="str">
        <f>VLOOKUP(exp_SILP!$Y659,'DATI CM'!$A$2:$F$28,2,FALSE)</f>
        <v>MNRCLD73B46G674U</v>
      </c>
      <c r="H659" s="18" t="str">
        <f>VLOOKUP(exp_SILP!$Y659,'DATI CM'!$A$2:$F$28,3,FALSE)</f>
        <v>A011</v>
      </c>
      <c r="I659" s="18" t="str">
        <f t="shared" si="1"/>
        <v>N</v>
      </c>
      <c r="J659" s="18" t="str">
        <f>VLOOKUP(exp_SILP!$Y659,'DATI CM'!$A$2:$F$28,4,FALSE)</f>
        <v>TORINO</v>
      </c>
      <c r="K659" s="19">
        <f>VLOOKUP(exp_SILP!$B659,'DATI COMMESSE'!$A$2:$F$25,5,FALSE)</f>
        <v>35.5</v>
      </c>
      <c r="L659" s="19">
        <f>IF(exp_SILP!$B659="A4.10 - LEP E - ORIENTAMENTO SPECIALISTICO SKILL GAP ANALYSIS - GRUPPO 3P",0,VLOOKUP(exp_SILP!$Y659,'DATI CM'!$A$2:$F$28,6,FALSE))</f>
        <v>25</v>
      </c>
      <c r="M659" s="19">
        <f>IFERROR(VLOOKUP(exp_SILP!$B659,'DATI CM'!$H$2:$I$16,2,FALSE)*exp_SILP!$F659,0)</f>
        <v>0</v>
      </c>
      <c r="N659" s="18" t="str">
        <f>VLOOKUP(exp_SILP!$B659,'DATI COMMESSE'!$A$2:$F$25,4,FALSE)</f>
        <v>FRD</v>
      </c>
      <c r="O659" s="20">
        <f>VLOOKUP(exp_SILP!$B659,'DATI COMMESSE'!$A$2:$F$25,5,FALSE)*exp_SILP!$F659</f>
        <v>71</v>
      </c>
      <c r="P659" s="18" t="str">
        <f>IF(MID(exp_SILP!$W659,10,2)&gt;"40","F","M")</f>
        <v>M</v>
      </c>
      <c r="Q659" s="24" t="s">
        <v>611</v>
      </c>
      <c r="R659" s="22" t="s">
        <v>223</v>
      </c>
      <c r="S659" s="22" t="s">
        <v>160</v>
      </c>
      <c r="T659" s="22" t="s">
        <v>58</v>
      </c>
      <c r="U659" s="22" t="s">
        <v>59</v>
      </c>
      <c r="V659" s="22" t="s">
        <v>1247</v>
      </c>
      <c r="W659" s="22" t="s">
        <v>1248</v>
      </c>
      <c r="X659" s="22" t="s">
        <v>1249</v>
      </c>
      <c r="Y659" s="22" t="s">
        <v>14</v>
      </c>
      <c r="Z659" s="22" t="s">
        <v>63</v>
      </c>
      <c r="AA659" s="22" t="s">
        <v>64</v>
      </c>
      <c r="AB659" s="22" t="s">
        <v>74</v>
      </c>
      <c r="AC659" s="22" t="s">
        <v>135</v>
      </c>
      <c r="AD659" s="22" t="s">
        <v>59</v>
      </c>
      <c r="AE659" s="22" t="s">
        <v>59</v>
      </c>
      <c r="AF659" s="22" t="s">
        <v>59</v>
      </c>
      <c r="AG659" s="25" t="s">
        <v>76</v>
      </c>
      <c r="AH659" s="22" t="s">
        <v>611</v>
      </c>
      <c r="AI659" s="22" t="s">
        <v>158</v>
      </c>
      <c r="AJ659" s="22" t="str">
        <f>VLOOKUP(exp_SILP!$Y659,'DATI CM'!$A$2:$F$28,2,FALSE)</f>
        <v>MNRCLD73B46G674U</v>
      </c>
    </row>
    <row r="660" ht="15.75" customHeight="1">
      <c r="A660" s="10" t="str">
        <f>IFERROR(VLOOKUP(exp_SILP!$W660,exp_utenti_P!D:D,1,FALSE),"_DA INSERIRE")</f>
        <v>GDKSPH75T15Z335Q</v>
      </c>
      <c r="B660" s="10" t="str">
        <f>IF(AND(exp_SILP!$S660="A.3 ORIENTAMENTO PROFESSIONALE",exp_SILP!$AD660="4.2"),"A.3 ORIENTAMENTO PROFESSIONALE (CARCERE)",
IF(AND(exp_SILP!$S660="A.3 ORIENTAMENTO PROFESSIONALE",exp_SILP!$AD660="."),"A.3 ORIENTAMENTO PROFESSIONALE (CARCERE)",
IF(AND(exp_SILP!$S660="A.4 CONSULENZA ORIENTATIVA",exp_SILP!$AD660="4.2"),"A.4 CONSULENZA ORIENTATIVA (CARCERE)",
IF(AND(exp_SILP!$S660="A.4 CONSULENZA ORIENTATIVA",exp_SILP!$AD660="."),"A.4 CONSULENZA ORIENTATIVA (CARCERE)",
IF(AND(exp_SILP!$S660="A.5 - LEP F1 - ACCOMPAGNAMENTO AL LAVORO",exp_SILP!$AD660="4.2"),"A.5 - LEP F1 - ACCOMPAGNAMENTO AL LAVORO (CARCERE)",
IF(AND(exp_SILP!$S660="A.5 - LEP F1 - ACCOMPAGNAMENTO AL LAVORO",exp_SILP!$AD660="."),"A.5 - LEP F1 - ACCOMPAGNAMENTO AL LAVORO (CARCERE)",
IF(AND(exp_SILP!$S660="A.5.2a - TUTORAGGIO TIROCINI",exp_SILP!$AD660="4.2"),"A.5.2a - TUTORAGGIO TIROCINI (CARCERE)",
exp_SILP!$S660)))))))</f>
        <v>A.5.6 - LEP F2 - TUTORAGGIO TIROCINI</v>
      </c>
      <c r="C660" s="11" t="str">
        <f>CONCATENATE(VLOOKUP(exp_SILP!$B660,'DATI COMMESSE'!$A$2:$F$25,4,FALSE)," - ", VLOOKUP(exp_SILP!$B660,'DATI COMMESSE'!$A$2:$F$25,2,FALSE)," - ",VLOOKUP(exp_SILP!$B660,'DATI COMMESSE'!$A$2:$F$25,3,FALSE))</f>
        <v>GOL - 22-02-5000 - 22-12-5003</v>
      </c>
      <c r="D660" s="11" t="str">
        <f>LEFT(exp_SILP!$R660,5)</f>
        <v>19:00</v>
      </c>
      <c r="E660" s="11" t="str">
        <f>RIGHT(exp_SILP!$R660,5)</f>
        <v>20:00</v>
      </c>
      <c r="F660" s="11">
        <f>IF(exp_SILP!$AG660&gt;=60,exp_SILP!$AG660/60,exp_SILP!$AG660)</f>
        <v>1</v>
      </c>
      <c r="G660" s="11" t="str">
        <f>VLOOKUP(exp_SILP!$Y660,'DATI CM'!$A$2:$F$28,2,FALSE)</f>
        <v>FLCSRN79S42L219X</v>
      </c>
      <c r="H660" s="11" t="str">
        <f>VLOOKUP(exp_SILP!$Y660,'DATI CM'!$A$2:$F$28,3,FALSE)</f>
        <v>A011</v>
      </c>
      <c r="I660" s="11" t="str">
        <f t="shared" si="1"/>
        <v>N</v>
      </c>
      <c r="J660" s="11" t="str">
        <f>VLOOKUP(exp_SILP!$Y660,'DATI CM'!$A$2:$F$28,4,FALSE)</f>
        <v>TORINO</v>
      </c>
      <c r="K660" s="12">
        <f>VLOOKUP(exp_SILP!$B660,'DATI COMMESSE'!$A$2:$F$25,5,FALSE)</f>
        <v>39.94</v>
      </c>
      <c r="L660" s="12">
        <f>IF(exp_SILP!$B660="A4.10 - LEP E - ORIENTAMENTO SPECIALISTICO SKILL GAP ANALYSIS - GRUPPO 3P",0,VLOOKUP(exp_SILP!$Y660,'DATI CM'!$A$2:$F$28,6,FALSE))</f>
        <v>25</v>
      </c>
      <c r="M660" s="12">
        <f>IFERROR(VLOOKUP(exp_SILP!$B660,'DATI CM'!$H$2:$I$16,2,FALSE)*exp_SILP!$F660,0)</f>
        <v>0</v>
      </c>
      <c r="N660" s="11" t="str">
        <f>VLOOKUP(exp_SILP!$B660,'DATI COMMESSE'!$A$2:$F$25,4,FALSE)</f>
        <v>GOL</v>
      </c>
      <c r="O660" s="13">
        <f>VLOOKUP(exp_SILP!$B660,'DATI COMMESSE'!$A$2:$F$25,5,FALSE)*exp_SILP!$F660</f>
        <v>39.94</v>
      </c>
      <c r="P660" s="11" t="str">
        <f>IF(MID(exp_SILP!$W660,10,2)&gt;"40","F","M")</f>
        <v>M</v>
      </c>
      <c r="Q660" s="27" t="s">
        <v>611</v>
      </c>
      <c r="R660" s="15" t="s">
        <v>972</v>
      </c>
      <c r="S660" s="15" t="s">
        <v>173</v>
      </c>
      <c r="T660" s="15" t="s">
        <v>58</v>
      </c>
      <c r="U660" s="15" t="s">
        <v>59</v>
      </c>
      <c r="V660" s="15" t="s">
        <v>949</v>
      </c>
      <c r="W660" s="15" t="s">
        <v>950</v>
      </c>
      <c r="X660" s="15" t="s">
        <v>951</v>
      </c>
      <c r="Y660" s="15" t="s">
        <v>10</v>
      </c>
      <c r="Z660" s="15" t="s">
        <v>63</v>
      </c>
      <c r="AA660" s="15" t="s">
        <v>64</v>
      </c>
      <c r="AB660" s="15" t="s">
        <v>74</v>
      </c>
      <c r="AC660" s="15" t="s">
        <v>75</v>
      </c>
      <c r="AD660" s="15" t="s">
        <v>177</v>
      </c>
      <c r="AE660" s="15" t="s">
        <v>59</v>
      </c>
      <c r="AF660" s="15" t="s">
        <v>177</v>
      </c>
      <c r="AG660" s="28" t="s">
        <v>67</v>
      </c>
      <c r="AH660" s="15" t="s">
        <v>885</v>
      </c>
      <c r="AI660" s="15" t="s">
        <v>77</v>
      </c>
      <c r="AJ660" s="15" t="str">
        <f>VLOOKUP(exp_SILP!$Y660,'DATI CM'!$A$2:$F$28,2,FALSE)</f>
        <v>FLCSRN79S42L219X</v>
      </c>
    </row>
    <row r="661" ht="15.75" hidden="1" customHeight="1">
      <c r="A661" s="17" t="str">
        <f>IFERROR(VLOOKUP(exp_SILP!$W661,exp_utenti_P!D:D,1,FALSE),"_DA INSERIRE")</f>
        <v>PZZDVD69T12L669I</v>
      </c>
      <c r="B661" s="17" t="str">
        <f>IF(AND(exp_SILP!$S661="A.3 ORIENTAMENTO PROFESSIONALE",exp_SILP!$AD661="4.2"),"A.3 ORIENTAMENTO PROFESSIONALE (CARCERE)",
IF(AND(exp_SILP!$S661="A.3 ORIENTAMENTO PROFESSIONALE",exp_SILP!$AD661="."),"A.3 ORIENTAMENTO PROFESSIONALE (CARCERE)",
IF(AND(exp_SILP!$S661="A.4 CONSULENZA ORIENTATIVA",exp_SILP!$AD661="4.2"),"A.4 CONSULENZA ORIENTATIVA (CARCERE)",
IF(AND(exp_SILP!$S661="A.4 CONSULENZA ORIENTATIVA",exp_SILP!$AD661="."),"A.4 CONSULENZA ORIENTATIVA (CARCERE)",
IF(AND(exp_SILP!$S661="A.5 - LEP F1 - ACCOMPAGNAMENTO AL LAVORO",exp_SILP!$AD661="4.2"),"A.5 - LEP F1 - ACCOMPAGNAMENTO AL LAVORO (CARCERE)",
IF(AND(exp_SILP!$S661="A.5 - LEP F1 - ACCOMPAGNAMENTO AL LAVORO",exp_SILP!$AD661="."),"A.5 - LEP F1 - ACCOMPAGNAMENTO AL LAVORO (CARCERE)",
IF(AND(exp_SILP!$S661="A.5.2a - TUTORAGGIO TIROCINI",exp_SILP!$AD661="4.2"),"A.5.2a - TUTORAGGIO TIROCINI (CARCERE)",
exp_SILP!$S661)))))))</f>
        <v>A4.10 - LEP E - ORIENTAMENTO SPECIALISTICO SKILL GAP ANALYSIS</v>
      </c>
      <c r="C661" s="18" t="str">
        <f>CONCATENATE(VLOOKUP(exp_SILP!$B661,'DATI COMMESSE'!$A$2:$F$25,4,FALSE)," - ", VLOOKUP(exp_SILP!$B661,'DATI COMMESSE'!$A$2:$F$25,2,FALSE)," - ",VLOOKUP(exp_SILP!$B661,'DATI COMMESSE'!$A$2:$F$25,3,FALSE))</f>
        <v>GOL - 22-02-5000 - 22-12-5003</v>
      </c>
      <c r="D661" s="18" t="str">
        <f>LEFT(exp_SILP!$R661,5)</f>
        <v>15:00</v>
      </c>
      <c r="E661" s="18" t="str">
        <f>RIGHT(exp_SILP!$R661,5)</f>
        <v>16:00</v>
      </c>
      <c r="F661" s="18">
        <f>IF(exp_SILP!$AG661&gt;=60,exp_SILP!$AG661/60,exp_SILP!$AG661)</f>
        <v>1</v>
      </c>
      <c r="G661" s="18" t="str">
        <f>VLOOKUP(exp_SILP!$Y661,'DATI CM'!$A$2:$F$28,2,FALSE)</f>
        <v>CSSLTZ84H70A859W</v>
      </c>
      <c r="H661" s="18" t="str">
        <f>VLOOKUP(exp_SILP!$Y661,'DATI CM'!$A$2:$F$28,3,FALSE)</f>
        <v/>
      </c>
      <c r="I661" s="18" t="str">
        <f t="shared" si="1"/>
        <v>N</v>
      </c>
      <c r="J661" s="18" t="str">
        <f>VLOOKUP(exp_SILP!$Y661,'DATI CM'!$A$2:$F$28,4,FALSE)</f>
        <v/>
      </c>
      <c r="K661" s="19">
        <f>VLOOKUP(exp_SILP!$B661,'DATI COMMESSE'!$A$2:$F$25,5,FALSE)</f>
        <v>39.94</v>
      </c>
      <c r="L661" s="19" t="str">
        <f>IF(exp_SILP!$B661="A4.10 - LEP E - ORIENTAMENTO SPECIALISTICO SKILL GAP ANALYSIS - GRUPPO 3P",0,VLOOKUP(exp_SILP!$Y661,'DATI CM'!$A$2:$F$28,6,FALSE))</f>
        <v/>
      </c>
      <c r="M661" s="19">
        <f>IFERROR(VLOOKUP(exp_SILP!$B661,'DATI CM'!$H$2:$I$16,2,FALSE)*exp_SILP!$F661,0)</f>
        <v>0</v>
      </c>
      <c r="N661" s="18" t="str">
        <f>VLOOKUP(exp_SILP!$B661,'DATI COMMESSE'!$A$2:$F$25,4,FALSE)</f>
        <v>GOL</v>
      </c>
      <c r="O661" s="20">
        <f>VLOOKUP(exp_SILP!$B661,'DATI COMMESSE'!$A$2:$F$25,5,FALSE)*exp_SILP!$F661</f>
        <v>39.94</v>
      </c>
      <c r="P661" s="18" t="str">
        <f>IF(MID(exp_SILP!$W661,10,2)&gt;"40","F","M")</f>
        <v>M</v>
      </c>
      <c r="Q661" s="24" t="s">
        <v>611</v>
      </c>
      <c r="R661" s="22" t="s">
        <v>311</v>
      </c>
      <c r="S661" s="22" t="s">
        <v>70</v>
      </c>
      <c r="T661" s="22" t="s">
        <v>58</v>
      </c>
      <c r="U661" s="22" t="s">
        <v>59</v>
      </c>
      <c r="V661" s="22" t="s">
        <v>456</v>
      </c>
      <c r="W661" s="22" t="s">
        <v>457</v>
      </c>
      <c r="X661" s="22" t="s">
        <v>458</v>
      </c>
      <c r="Y661" s="22" t="s">
        <v>4</v>
      </c>
      <c r="Z661" s="22" t="s">
        <v>63</v>
      </c>
      <c r="AA661" s="22" t="s">
        <v>64</v>
      </c>
      <c r="AB661" s="22" t="s">
        <v>74</v>
      </c>
      <c r="AC661" s="22" t="s">
        <v>66</v>
      </c>
      <c r="AD661" s="22" t="s">
        <v>59</v>
      </c>
      <c r="AE661" s="22" t="s">
        <v>59</v>
      </c>
      <c r="AF661" s="22" t="s">
        <v>59</v>
      </c>
      <c r="AG661" s="25" t="s">
        <v>67</v>
      </c>
      <c r="AH661" s="22" t="s">
        <v>611</v>
      </c>
      <c r="AI661" s="22" t="s">
        <v>181</v>
      </c>
      <c r="AJ661" s="22" t="str">
        <f>VLOOKUP(exp_SILP!$Y661,'DATI CM'!$A$2:$F$28,2,FALSE)</f>
        <v>CSSLTZ84H70A859W</v>
      </c>
    </row>
    <row r="662" ht="15.75" hidden="1" customHeight="1">
      <c r="A662" s="10" t="str">
        <f>IFERROR(VLOOKUP(exp_SILP!$W662,exp_utenti_P!D:D,1,FALSE),"_DA INSERIRE")</f>
        <v>SMRBHT70L15Z330K</v>
      </c>
      <c r="B662" s="10" t="str">
        <f>IF(AND(exp_SILP!$S662="A.3 ORIENTAMENTO PROFESSIONALE",exp_SILP!$AD662="4.2"),"A.3 ORIENTAMENTO PROFESSIONALE (CARCERE)",
IF(AND(exp_SILP!$S662="A.3 ORIENTAMENTO PROFESSIONALE",exp_SILP!$AD662="."),"A.3 ORIENTAMENTO PROFESSIONALE (CARCERE)",
IF(AND(exp_SILP!$S662="A.4 CONSULENZA ORIENTATIVA",exp_SILP!$AD662="4.2"),"A.4 CONSULENZA ORIENTATIVA (CARCERE)",
IF(AND(exp_SILP!$S662="A.4 CONSULENZA ORIENTATIVA",exp_SILP!$AD662="."),"A.4 CONSULENZA ORIENTATIVA (CARCERE)",
IF(AND(exp_SILP!$S662="A.5 - LEP F1 - ACCOMPAGNAMENTO AL LAVORO",exp_SILP!$AD662="4.2"),"A.5 - LEP F1 - ACCOMPAGNAMENTO AL LAVORO (CARCERE)",
IF(AND(exp_SILP!$S662="A.5 - LEP F1 - ACCOMPAGNAMENTO AL LAVORO",exp_SILP!$AD662="."),"A.5 - LEP F1 - ACCOMPAGNAMENTO AL LAVORO (CARCERE)",
IF(AND(exp_SILP!$S662="A.5.2a - TUTORAGGIO TIROCINI",exp_SILP!$AD662="4.2"),"A.5.2a - TUTORAGGIO TIROCINI (CARCERE)",
exp_SILP!$S662)))))))</f>
        <v>A4.10 - LEP E - ORIENTAMENTO SPECIALISTICO SKILL GAP ANALYSIS</v>
      </c>
      <c r="C662" s="11" t="str">
        <f>CONCATENATE(VLOOKUP(exp_SILP!$B662,'DATI COMMESSE'!$A$2:$F$25,4,FALSE)," - ", VLOOKUP(exp_SILP!$B662,'DATI COMMESSE'!$A$2:$F$25,2,FALSE)," - ",VLOOKUP(exp_SILP!$B662,'DATI COMMESSE'!$A$2:$F$25,3,FALSE))</f>
        <v>GOL - 22-02-5000 - 22-12-5003</v>
      </c>
      <c r="D662" s="11" t="str">
        <f>LEFT(exp_SILP!$R662,5)</f>
        <v>14:00</v>
      </c>
      <c r="E662" s="11" t="str">
        <f>RIGHT(exp_SILP!$R662,5)</f>
        <v>15:00</v>
      </c>
      <c r="F662" s="11">
        <f>IF(exp_SILP!$AG662&gt;=60,exp_SILP!$AG662/60,exp_SILP!$AG662)</f>
        <v>1</v>
      </c>
      <c r="G662" s="11" t="str">
        <f>VLOOKUP(exp_SILP!$Y662,'DATI CM'!$A$2:$F$28,2,FALSE)</f>
        <v>CSSLTZ84H70A859W</v>
      </c>
      <c r="H662" s="11" t="str">
        <f>VLOOKUP(exp_SILP!$Y662,'DATI CM'!$A$2:$F$28,3,FALSE)</f>
        <v/>
      </c>
      <c r="I662" s="11" t="str">
        <f t="shared" si="1"/>
        <v>N</v>
      </c>
      <c r="J662" s="11" t="str">
        <f>VLOOKUP(exp_SILP!$Y662,'DATI CM'!$A$2:$F$28,4,FALSE)</f>
        <v/>
      </c>
      <c r="K662" s="12">
        <f>VLOOKUP(exp_SILP!$B662,'DATI COMMESSE'!$A$2:$F$25,5,FALSE)</f>
        <v>39.94</v>
      </c>
      <c r="L662" s="12" t="str">
        <f>IF(exp_SILP!$B662="A4.10 - LEP E - ORIENTAMENTO SPECIALISTICO SKILL GAP ANALYSIS - GRUPPO 3P",0,VLOOKUP(exp_SILP!$Y662,'DATI CM'!$A$2:$F$28,6,FALSE))</f>
        <v/>
      </c>
      <c r="M662" s="12">
        <f>IFERROR(VLOOKUP(exp_SILP!$B662,'DATI CM'!$H$2:$I$16,2,FALSE)*exp_SILP!$F662,0)</f>
        <v>0</v>
      </c>
      <c r="N662" s="11" t="str">
        <f>VLOOKUP(exp_SILP!$B662,'DATI COMMESSE'!$A$2:$F$25,4,FALSE)</f>
        <v>GOL</v>
      </c>
      <c r="O662" s="13">
        <f>VLOOKUP(exp_SILP!$B662,'DATI COMMESSE'!$A$2:$F$25,5,FALSE)*exp_SILP!$F662</f>
        <v>39.94</v>
      </c>
      <c r="P662" s="11" t="str">
        <f>IF(MID(exp_SILP!$W662,10,2)&gt;"40","F","M")</f>
        <v>M</v>
      </c>
      <c r="Q662" s="27" t="s">
        <v>611</v>
      </c>
      <c r="R662" s="15" t="s">
        <v>56</v>
      </c>
      <c r="S662" s="15" t="s">
        <v>70</v>
      </c>
      <c r="T662" s="15" t="s">
        <v>58</v>
      </c>
      <c r="U662" s="15" t="s">
        <v>59</v>
      </c>
      <c r="V662" s="15" t="s">
        <v>1148</v>
      </c>
      <c r="W662" s="15" t="s">
        <v>1149</v>
      </c>
      <c r="X662" s="15" t="s">
        <v>1150</v>
      </c>
      <c r="Y662" s="15" t="s">
        <v>4</v>
      </c>
      <c r="Z662" s="15" t="s">
        <v>63</v>
      </c>
      <c r="AA662" s="15" t="s">
        <v>64</v>
      </c>
      <c r="AB662" s="15" t="s">
        <v>74</v>
      </c>
      <c r="AC662" s="15" t="s">
        <v>66</v>
      </c>
      <c r="AD662" s="15" t="s">
        <v>59</v>
      </c>
      <c r="AE662" s="15" t="s">
        <v>59</v>
      </c>
      <c r="AF662" s="15" t="s">
        <v>59</v>
      </c>
      <c r="AG662" s="28" t="s">
        <v>67</v>
      </c>
      <c r="AH662" s="15" t="s">
        <v>611</v>
      </c>
      <c r="AI662" s="15" t="s">
        <v>181</v>
      </c>
      <c r="AJ662" s="15" t="str">
        <f>VLOOKUP(exp_SILP!$Y662,'DATI CM'!$A$2:$F$28,2,FALSE)</f>
        <v>CSSLTZ84H70A859W</v>
      </c>
    </row>
    <row r="663" ht="15.75" customHeight="1">
      <c r="A663" s="17" t="str">
        <f>IFERROR(VLOOKUP(exp_SILP!$W663,exp_utenti_P!D:D,1,FALSE),"_DA INSERIRE")</f>
        <v>THMVEA59M46Z318Y</v>
      </c>
      <c r="B663" s="17" t="str">
        <f>IF(AND(exp_SILP!$S663="A.3 ORIENTAMENTO PROFESSIONALE",exp_SILP!$AD663="4.2"),"A.3 ORIENTAMENTO PROFESSIONALE (CARCERE)",
IF(AND(exp_SILP!$S663="A.3 ORIENTAMENTO PROFESSIONALE",exp_SILP!$AD663="."),"A.3 ORIENTAMENTO PROFESSIONALE (CARCERE)",
IF(AND(exp_SILP!$S663="A.4 CONSULENZA ORIENTATIVA",exp_SILP!$AD663="4.2"),"A.4 CONSULENZA ORIENTATIVA (CARCERE)",
IF(AND(exp_SILP!$S663="A.4 CONSULENZA ORIENTATIVA",exp_SILP!$AD663="."),"A.4 CONSULENZA ORIENTATIVA (CARCERE)",
IF(AND(exp_SILP!$S663="A.5 - LEP F1 - ACCOMPAGNAMENTO AL LAVORO",exp_SILP!$AD663="4.2"),"A.5 - LEP F1 - ACCOMPAGNAMENTO AL LAVORO (CARCERE)",
IF(AND(exp_SILP!$S663="A.5 - LEP F1 - ACCOMPAGNAMENTO AL LAVORO",exp_SILP!$AD663="."),"A.5 - LEP F1 - ACCOMPAGNAMENTO AL LAVORO (CARCERE)",
IF(AND(exp_SILP!$S663="A.5.2a - TUTORAGGIO TIROCINI",exp_SILP!$AD663="4.2"),"A.5.2a - TUTORAGGIO TIROCINI (CARCERE)",
exp_SILP!$S663)))))))</f>
        <v>A4.10 - LEP E - ORIENTAMENTO SPECIALISTICO SKILL GAP ANALYSIS</v>
      </c>
      <c r="C663" s="18" t="str">
        <f>CONCATENATE(VLOOKUP(exp_SILP!$B663,'DATI COMMESSE'!$A$2:$F$25,4,FALSE)," - ", VLOOKUP(exp_SILP!$B663,'DATI COMMESSE'!$A$2:$F$25,2,FALSE)," - ",VLOOKUP(exp_SILP!$B663,'DATI COMMESSE'!$A$2:$F$25,3,FALSE))</f>
        <v>GOL - 22-02-5000 - 22-12-5003</v>
      </c>
      <c r="D663" s="18" t="str">
        <f>LEFT(exp_SILP!$R663,5)</f>
        <v>11:00</v>
      </c>
      <c r="E663" s="18" t="str">
        <f>RIGHT(exp_SILP!$R663,5)</f>
        <v>13:00</v>
      </c>
      <c r="F663" s="18">
        <f>IF(exp_SILP!$AG663&gt;=60,exp_SILP!$AG663/60,exp_SILP!$AG663)</f>
        <v>2</v>
      </c>
      <c r="G663" s="18" t="str">
        <f>VLOOKUP(exp_SILP!$Y663,'DATI CM'!$A$2:$F$28,2,FALSE)</f>
        <v>MNRCLD73B46G674U</v>
      </c>
      <c r="H663" s="18" t="str">
        <f>VLOOKUP(exp_SILP!$Y663,'DATI CM'!$A$2:$F$28,3,FALSE)</f>
        <v>A011</v>
      </c>
      <c r="I663" s="18" t="str">
        <f t="shared" si="1"/>
        <v>N</v>
      </c>
      <c r="J663" s="18" t="str">
        <f>VLOOKUP(exp_SILP!$Y663,'DATI CM'!$A$2:$F$28,4,FALSE)</f>
        <v>TORINO</v>
      </c>
      <c r="K663" s="19">
        <f>VLOOKUP(exp_SILP!$B663,'DATI COMMESSE'!$A$2:$F$25,5,FALSE)</f>
        <v>39.94</v>
      </c>
      <c r="L663" s="19">
        <f>IF(exp_SILP!$B663="A4.10 - LEP E - ORIENTAMENTO SPECIALISTICO SKILL GAP ANALYSIS - GRUPPO 3P",0,VLOOKUP(exp_SILP!$Y663,'DATI CM'!$A$2:$F$28,6,FALSE))</f>
        <v>25</v>
      </c>
      <c r="M663" s="19">
        <f>IFERROR(VLOOKUP(exp_SILP!$B663,'DATI CM'!$H$2:$I$16,2,FALSE)*exp_SILP!$F663,0)</f>
        <v>0</v>
      </c>
      <c r="N663" s="18" t="str">
        <f>VLOOKUP(exp_SILP!$B663,'DATI COMMESSE'!$A$2:$F$25,4,FALSE)</f>
        <v>GOL</v>
      </c>
      <c r="O663" s="20">
        <f>VLOOKUP(exp_SILP!$B663,'DATI COMMESSE'!$A$2:$F$25,5,FALSE)*exp_SILP!$F663</f>
        <v>79.88</v>
      </c>
      <c r="P663" s="18" t="str">
        <f>IF(MID(exp_SILP!$W663,10,2)&gt;"40","F","M")</f>
        <v>F</v>
      </c>
      <c r="Q663" s="24" t="s">
        <v>611</v>
      </c>
      <c r="R663" s="22" t="s">
        <v>219</v>
      </c>
      <c r="S663" s="22" t="s">
        <v>70</v>
      </c>
      <c r="T663" s="22" t="s">
        <v>58</v>
      </c>
      <c r="U663" s="22" t="s">
        <v>59</v>
      </c>
      <c r="V663" s="22" t="s">
        <v>1250</v>
      </c>
      <c r="W663" s="22" t="s">
        <v>1251</v>
      </c>
      <c r="X663" s="22" t="s">
        <v>1252</v>
      </c>
      <c r="Y663" s="22" t="s">
        <v>14</v>
      </c>
      <c r="Z663" s="22" t="s">
        <v>63</v>
      </c>
      <c r="AA663" s="22" t="s">
        <v>64</v>
      </c>
      <c r="AB663" s="22" t="s">
        <v>74</v>
      </c>
      <c r="AC663" s="22" t="s">
        <v>135</v>
      </c>
      <c r="AD663" s="22" t="s">
        <v>59</v>
      </c>
      <c r="AE663" s="22" t="s">
        <v>59</v>
      </c>
      <c r="AF663" s="22" t="s">
        <v>59</v>
      </c>
      <c r="AG663" s="25" t="s">
        <v>76</v>
      </c>
      <c r="AH663" s="22" t="s">
        <v>611</v>
      </c>
      <c r="AI663" s="22" t="s">
        <v>158</v>
      </c>
      <c r="AJ663" s="22" t="str">
        <f>VLOOKUP(exp_SILP!$Y663,'DATI CM'!$A$2:$F$28,2,FALSE)</f>
        <v>MNRCLD73B46G674U</v>
      </c>
    </row>
    <row r="664" ht="15.75" customHeight="1">
      <c r="A664" s="10" t="str">
        <f>IFERROR(VLOOKUP(exp_SILP!$W664,exp_utenti_P!D:D,1,FALSE),"_DA INSERIRE")</f>
        <v>RLNGLI03E60L219L</v>
      </c>
      <c r="B664" s="10" t="str">
        <f>IF(AND(exp_SILP!$S664="A.3 ORIENTAMENTO PROFESSIONALE",exp_SILP!$AD664="4.2"),"A.3 ORIENTAMENTO PROFESSIONALE (CARCERE)",
IF(AND(exp_SILP!$S664="A.3 ORIENTAMENTO PROFESSIONALE",exp_SILP!$AD664="."),"A.3 ORIENTAMENTO PROFESSIONALE (CARCERE)",
IF(AND(exp_SILP!$S664="A.4 CONSULENZA ORIENTATIVA",exp_SILP!$AD664="4.2"),"A.4 CONSULENZA ORIENTATIVA (CARCERE)",
IF(AND(exp_SILP!$S664="A.4 CONSULENZA ORIENTATIVA",exp_SILP!$AD664="."),"A.4 CONSULENZA ORIENTATIVA (CARCERE)",
IF(AND(exp_SILP!$S664="A.5 - LEP F1 - ACCOMPAGNAMENTO AL LAVORO",exp_SILP!$AD664="4.2"),"A.5 - LEP F1 - ACCOMPAGNAMENTO AL LAVORO (CARCERE)",
IF(AND(exp_SILP!$S664="A.5 - LEP F1 - ACCOMPAGNAMENTO AL LAVORO",exp_SILP!$AD664="."),"A.5 - LEP F1 - ACCOMPAGNAMENTO AL LAVORO (CARCERE)",
IF(AND(exp_SILP!$S664="A.5.2a - TUTORAGGIO TIROCINI",exp_SILP!$AD664="4.2"),"A.5.2a - TUTORAGGIO TIROCINI (CARCERE)",
exp_SILP!$S664)))))))</f>
        <v>A4.10 - LEP E - ORIENTAMENTO SPECIALISTICO SKILL GAP ANALYSIS</v>
      </c>
      <c r="C664" s="11" t="str">
        <f>CONCATENATE(VLOOKUP(exp_SILP!$B664,'DATI COMMESSE'!$A$2:$F$25,4,FALSE)," - ", VLOOKUP(exp_SILP!$B664,'DATI COMMESSE'!$A$2:$F$25,2,FALSE)," - ",VLOOKUP(exp_SILP!$B664,'DATI COMMESSE'!$A$2:$F$25,3,FALSE))</f>
        <v>GOL - 22-02-5000 - 22-12-5003</v>
      </c>
      <c r="D664" s="11" t="str">
        <f>LEFT(exp_SILP!$R664,5)</f>
        <v>14:00</v>
      </c>
      <c r="E664" s="11" t="str">
        <f>RIGHT(exp_SILP!$R664,5)</f>
        <v>16:00</v>
      </c>
      <c r="F664" s="11">
        <f>IF(exp_SILP!$AG664&gt;=60,exp_SILP!$AG664/60,exp_SILP!$AG664)</f>
        <v>2</v>
      </c>
      <c r="G664" s="11" t="str">
        <f>VLOOKUP(exp_SILP!$Y664,'DATI CM'!$A$2:$F$28,2,FALSE)</f>
        <v>MNRCLD73B46G674U</v>
      </c>
      <c r="H664" s="11" t="str">
        <f>VLOOKUP(exp_SILP!$Y664,'DATI CM'!$A$2:$F$28,3,FALSE)</f>
        <v>A011</v>
      </c>
      <c r="I664" s="11" t="str">
        <f t="shared" si="1"/>
        <v>N</v>
      </c>
      <c r="J664" s="11" t="str">
        <f>VLOOKUP(exp_SILP!$Y664,'DATI CM'!$A$2:$F$28,4,FALSE)</f>
        <v>TORINO</v>
      </c>
      <c r="K664" s="12">
        <f>VLOOKUP(exp_SILP!$B664,'DATI COMMESSE'!$A$2:$F$25,5,FALSE)</f>
        <v>39.94</v>
      </c>
      <c r="L664" s="12">
        <f>IF(exp_SILP!$B664="A4.10 - LEP E - ORIENTAMENTO SPECIALISTICO SKILL GAP ANALYSIS - GRUPPO 3P",0,VLOOKUP(exp_SILP!$Y664,'DATI CM'!$A$2:$F$28,6,FALSE))</f>
        <v>25</v>
      </c>
      <c r="M664" s="12">
        <f>IFERROR(VLOOKUP(exp_SILP!$B664,'DATI CM'!$H$2:$I$16,2,FALSE)*exp_SILP!$F664,0)</f>
        <v>0</v>
      </c>
      <c r="N664" s="11" t="str">
        <f>VLOOKUP(exp_SILP!$B664,'DATI COMMESSE'!$A$2:$F$25,4,FALSE)</f>
        <v>GOL</v>
      </c>
      <c r="O664" s="13">
        <f>VLOOKUP(exp_SILP!$B664,'DATI COMMESSE'!$A$2:$F$25,5,FALSE)*exp_SILP!$F664</f>
        <v>79.88</v>
      </c>
      <c r="P664" s="11" t="str">
        <f>IF(MID(exp_SILP!$W664,10,2)&gt;"40","F","M")</f>
        <v>F</v>
      </c>
      <c r="Q664" s="27" t="s">
        <v>611</v>
      </c>
      <c r="R664" s="15" t="s">
        <v>69</v>
      </c>
      <c r="S664" s="15" t="s">
        <v>70</v>
      </c>
      <c r="T664" s="15" t="s">
        <v>58</v>
      </c>
      <c r="U664" s="15" t="s">
        <v>59</v>
      </c>
      <c r="V664" s="15" t="s">
        <v>1253</v>
      </c>
      <c r="W664" s="15" t="s">
        <v>1254</v>
      </c>
      <c r="X664" s="15" t="s">
        <v>1255</v>
      </c>
      <c r="Y664" s="15" t="s">
        <v>14</v>
      </c>
      <c r="Z664" s="15" t="s">
        <v>63</v>
      </c>
      <c r="AA664" s="15" t="s">
        <v>64</v>
      </c>
      <c r="AB664" s="15" t="s">
        <v>74</v>
      </c>
      <c r="AC664" s="15" t="s">
        <v>135</v>
      </c>
      <c r="AD664" s="15" t="s">
        <v>59</v>
      </c>
      <c r="AE664" s="15" t="s">
        <v>59</v>
      </c>
      <c r="AF664" s="15" t="s">
        <v>59</v>
      </c>
      <c r="AG664" s="28" t="s">
        <v>76</v>
      </c>
      <c r="AH664" s="15" t="s">
        <v>885</v>
      </c>
      <c r="AI664" s="15" t="s">
        <v>158</v>
      </c>
      <c r="AJ664" s="15" t="str">
        <f>VLOOKUP(exp_SILP!$Y664,'DATI CM'!$A$2:$F$28,2,FALSE)</f>
        <v>MNRCLD73B46G674U</v>
      </c>
    </row>
    <row r="665" ht="15.75" customHeight="1">
      <c r="A665" s="17" t="str">
        <f>IFERROR(VLOOKUP(exp_SILP!$W665,exp_utenti_P!D:D,1,FALSE),"_DA INSERIRE")</f>
        <v>ZBRMMD94C22Z330I</v>
      </c>
      <c r="B665" s="17" t="str">
        <f>IF(AND(exp_SILP!$S665="A.3 ORIENTAMENTO PROFESSIONALE",exp_SILP!$AD665="4.2"),"A.3 ORIENTAMENTO PROFESSIONALE (CARCERE)",
IF(AND(exp_SILP!$S665="A.3 ORIENTAMENTO PROFESSIONALE",exp_SILP!$AD665="."),"A.3 ORIENTAMENTO PROFESSIONALE (CARCERE)",
IF(AND(exp_SILP!$S665="A.4 CONSULENZA ORIENTATIVA",exp_SILP!$AD665="4.2"),"A.4 CONSULENZA ORIENTATIVA (CARCERE)",
IF(AND(exp_SILP!$S665="A.4 CONSULENZA ORIENTATIVA",exp_SILP!$AD665="."),"A.4 CONSULENZA ORIENTATIVA (CARCERE)",
IF(AND(exp_SILP!$S665="A.5 - LEP F1 - ACCOMPAGNAMENTO AL LAVORO",exp_SILP!$AD665="4.2"),"A.5 - LEP F1 - ACCOMPAGNAMENTO AL LAVORO (CARCERE)",
IF(AND(exp_SILP!$S665="A.5 - LEP F1 - ACCOMPAGNAMENTO AL LAVORO",exp_SILP!$AD665="."),"A.5 - LEP F1 - ACCOMPAGNAMENTO AL LAVORO (CARCERE)",
IF(AND(exp_SILP!$S665="A.5.2a - TUTORAGGIO TIROCINI",exp_SILP!$AD665="4.2"),"A.5.2a - TUTORAGGIO TIROCINI (CARCERE)",
exp_SILP!$S665)))))))</f>
        <v>A4.10 - LEP E - ORIENTAMENTO SPECIALISTICO SKILL GAP ANALYSIS</v>
      </c>
      <c r="C665" s="18" t="str">
        <f>CONCATENATE(VLOOKUP(exp_SILP!$B665,'DATI COMMESSE'!$A$2:$F$25,4,FALSE)," - ", VLOOKUP(exp_SILP!$B665,'DATI COMMESSE'!$A$2:$F$25,2,FALSE)," - ",VLOOKUP(exp_SILP!$B665,'DATI COMMESSE'!$A$2:$F$25,3,FALSE))</f>
        <v>GOL - 22-02-5000 - 22-12-5003</v>
      </c>
      <c r="D665" s="18" t="str">
        <f>LEFT(exp_SILP!$R665,5)</f>
        <v>16:00</v>
      </c>
      <c r="E665" s="18" t="str">
        <f>RIGHT(exp_SILP!$R665,5)</f>
        <v>18:00</v>
      </c>
      <c r="F665" s="18">
        <f>IF(exp_SILP!$AG665&gt;=60,exp_SILP!$AG665/60,exp_SILP!$AG665)</f>
        <v>2</v>
      </c>
      <c r="G665" s="18" t="str">
        <f>VLOOKUP(exp_SILP!$Y665,'DATI CM'!$A$2:$F$28,2,FALSE)</f>
        <v>MNRCLD73B46G674U</v>
      </c>
      <c r="H665" s="18" t="str">
        <f>VLOOKUP(exp_SILP!$Y665,'DATI CM'!$A$2:$F$28,3,FALSE)</f>
        <v>A011</v>
      </c>
      <c r="I665" s="18" t="str">
        <f t="shared" si="1"/>
        <v>N</v>
      </c>
      <c r="J665" s="18" t="str">
        <f>VLOOKUP(exp_SILP!$Y665,'DATI CM'!$A$2:$F$28,4,FALSE)</f>
        <v>TORINO</v>
      </c>
      <c r="K665" s="19">
        <f>VLOOKUP(exp_SILP!$B665,'DATI COMMESSE'!$A$2:$F$25,5,FALSE)</f>
        <v>39.94</v>
      </c>
      <c r="L665" s="19">
        <f>IF(exp_SILP!$B665="A4.10 - LEP E - ORIENTAMENTO SPECIALISTICO SKILL GAP ANALYSIS - GRUPPO 3P",0,VLOOKUP(exp_SILP!$Y665,'DATI CM'!$A$2:$F$28,6,FALSE))</f>
        <v>25</v>
      </c>
      <c r="M665" s="19">
        <f>IFERROR(VLOOKUP(exp_SILP!$B665,'DATI CM'!$H$2:$I$16,2,FALSE)*exp_SILP!$F665,0)</f>
        <v>0</v>
      </c>
      <c r="N665" s="18" t="str">
        <f>VLOOKUP(exp_SILP!$B665,'DATI COMMESSE'!$A$2:$F$25,4,FALSE)</f>
        <v>GOL</v>
      </c>
      <c r="O665" s="20">
        <f>VLOOKUP(exp_SILP!$B665,'DATI COMMESSE'!$A$2:$F$25,5,FALSE)*exp_SILP!$F665</f>
        <v>79.88</v>
      </c>
      <c r="P665" s="18" t="str">
        <f>IF(MID(exp_SILP!$W665,10,2)&gt;"40","F","M")</f>
        <v>M</v>
      </c>
      <c r="Q665" s="24" t="s">
        <v>611</v>
      </c>
      <c r="R665" s="22" t="s">
        <v>148</v>
      </c>
      <c r="S665" s="22" t="s">
        <v>70</v>
      </c>
      <c r="T665" s="22" t="s">
        <v>58</v>
      </c>
      <c r="U665" s="22" t="s">
        <v>59</v>
      </c>
      <c r="V665" s="22" t="s">
        <v>1256</v>
      </c>
      <c r="W665" s="22" t="s">
        <v>1257</v>
      </c>
      <c r="X665" s="22" t="s">
        <v>1258</v>
      </c>
      <c r="Y665" s="22" t="s">
        <v>14</v>
      </c>
      <c r="Z665" s="22" t="s">
        <v>63</v>
      </c>
      <c r="AA665" s="22" t="s">
        <v>64</v>
      </c>
      <c r="AB665" s="22" t="s">
        <v>74</v>
      </c>
      <c r="AC665" s="22" t="s">
        <v>135</v>
      </c>
      <c r="AD665" s="22" t="s">
        <v>59</v>
      </c>
      <c r="AE665" s="22" t="s">
        <v>59</v>
      </c>
      <c r="AF665" s="22" t="s">
        <v>59</v>
      </c>
      <c r="AG665" s="25" t="s">
        <v>76</v>
      </c>
      <c r="AH665" s="22" t="s">
        <v>885</v>
      </c>
      <c r="AI665" s="22" t="s">
        <v>158</v>
      </c>
      <c r="AJ665" s="22" t="str">
        <f>VLOOKUP(exp_SILP!$Y665,'DATI CM'!$A$2:$F$28,2,FALSE)</f>
        <v>MNRCLD73B46G674U</v>
      </c>
    </row>
    <row r="666" ht="15.75" hidden="1" customHeight="1">
      <c r="A666" s="10" t="str">
        <f>IFERROR(VLOOKUP(exp_SILP!$W666,exp_utenti_P!D:D,1,FALSE),"_DA INSERIRE")</f>
        <v>CYRDAI80M70Z100Q</v>
      </c>
      <c r="B666" s="10" t="str">
        <f>IF(AND(exp_SILP!$S666="A.3 ORIENTAMENTO PROFESSIONALE",exp_SILP!$AD666="4.2"),"A.3 ORIENTAMENTO PROFESSIONALE (CARCERE)",
IF(AND(exp_SILP!$S666="A.3 ORIENTAMENTO PROFESSIONALE",exp_SILP!$AD666="."),"A.3 ORIENTAMENTO PROFESSIONALE (CARCERE)",
IF(AND(exp_SILP!$S666="A.4 CONSULENZA ORIENTATIVA",exp_SILP!$AD666="4.2"),"A.4 CONSULENZA ORIENTATIVA (CARCERE)",
IF(AND(exp_SILP!$S666="A.4 CONSULENZA ORIENTATIVA",exp_SILP!$AD666="."),"A.4 CONSULENZA ORIENTATIVA (CARCERE)",
IF(AND(exp_SILP!$S666="A.5 - LEP F1 - ACCOMPAGNAMENTO AL LAVORO",exp_SILP!$AD666="4.2"),"A.5 - LEP F1 - ACCOMPAGNAMENTO AL LAVORO (CARCERE)",
IF(AND(exp_SILP!$S666="A.5 - LEP F1 - ACCOMPAGNAMENTO AL LAVORO",exp_SILP!$AD666="."),"A.5 - LEP F1 - ACCOMPAGNAMENTO AL LAVORO (CARCERE)",
IF(AND(exp_SILP!$S666="A.5.2a - TUTORAGGIO TIROCINI",exp_SILP!$AD666="4.2"),"A.5.2a - TUTORAGGIO TIROCINI (CARCERE)",
exp_SILP!$S666)))))))</f>
        <v>A4.10 - LEP E - ORIENTAMENTO SPECIALISTICO SKILL GAP ANALYSIS - GRUPPO 3P</v>
      </c>
      <c r="C666" s="11" t="str">
        <f>CONCATENATE(VLOOKUP(exp_SILP!$B666,'DATI COMMESSE'!$A$2:$F$25,4,FALSE)," - ", VLOOKUP(exp_SILP!$B666,'DATI COMMESSE'!$A$2:$F$25,2,FALSE)," - ",VLOOKUP(exp_SILP!$B666,'DATI COMMESSE'!$A$2:$F$25,3,FALSE))</f>
        <v>GOL - 22-02-5000 - 22-12-5003</v>
      </c>
      <c r="D666" s="11" t="str">
        <f>LEFT(exp_SILP!$R666,5)</f>
        <v>16:00</v>
      </c>
      <c r="E666" s="11" t="str">
        <f>RIGHT(exp_SILP!$R666,5)</f>
        <v>18:00</v>
      </c>
      <c r="F666" s="11">
        <f>IF(exp_SILP!$AG666&gt;=60,exp_SILP!$AG666/60,exp_SILP!$AG666)</f>
        <v>2</v>
      </c>
      <c r="G666" s="11" t="str">
        <f>VLOOKUP(exp_SILP!$Y666,'DATI CM'!$A$2:$F$28,2,FALSE)</f>
        <v>CSSLTZ84H70A859W</v>
      </c>
      <c r="H666" s="11" t="str">
        <f>VLOOKUP(exp_SILP!$Y666,'DATI CM'!$A$2:$F$28,3,FALSE)</f>
        <v/>
      </c>
      <c r="I666" s="11" t="str">
        <f t="shared" si="1"/>
        <v>N</v>
      </c>
      <c r="J666" s="11" t="str">
        <f>VLOOKUP(exp_SILP!$Y666,'DATI CM'!$A$2:$F$28,4,FALSE)</f>
        <v/>
      </c>
      <c r="K666" s="12">
        <f>VLOOKUP(exp_SILP!$B666,'DATI COMMESSE'!$A$2:$F$25,5,FALSE)</f>
        <v>82.27</v>
      </c>
      <c r="L666" s="12">
        <f>IF(exp_SILP!$B666="A4.10 - LEP E - ORIENTAMENTO SPECIALISTICO SKILL GAP ANALYSIS - GRUPPO 3P",0,VLOOKUP(exp_SILP!$Y666,'DATI CM'!$A$2:$F$28,6,FALSE))</f>
        <v>0</v>
      </c>
      <c r="M666" s="12">
        <f>IFERROR(VLOOKUP(exp_SILP!$B666,'DATI CM'!$H$2:$I$16,2,FALSE)*exp_SILP!$F666,0)</f>
        <v>70</v>
      </c>
      <c r="N666" s="11" t="str">
        <f>VLOOKUP(exp_SILP!$B666,'DATI COMMESSE'!$A$2:$F$25,4,FALSE)</f>
        <v>GOL</v>
      </c>
      <c r="O666" s="13">
        <f>VLOOKUP(exp_SILP!$B666,'DATI COMMESSE'!$A$2:$F$25,5,FALSE)*exp_SILP!$F666</f>
        <v>164.54</v>
      </c>
      <c r="P666" s="11" t="str">
        <f>IF(MID(exp_SILP!$W666,10,2)&gt;"40","F","M")</f>
        <v>F</v>
      </c>
      <c r="Q666" s="27" t="s">
        <v>611</v>
      </c>
      <c r="R666" s="15" t="s">
        <v>148</v>
      </c>
      <c r="S666" s="15" t="s">
        <v>287</v>
      </c>
      <c r="T666" s="15" t="s">
        <v>58</v>
      </c>
      <c r="U666" s="15" t="s">
        <v>59</v>
      </c>
      <c r="V666" s="15" t="s">
        <v>1259</v>
      </c>
      <c r="W666" s="15" t="s">
        <v>1260</v>
      </c>
      <c r="X666" s="15" t="s">
        <v>1261</v>
      </c>
      <c r="Y666" s="15" t="s">
        <v>4</v>
      </c>
      <c r="Z666" s="15" t="s">
        <v>63</v>
      </c>
      <c r="AA666" s="15" t="s">
        <v>64</v>
      </c>
      <c r="AB666" s="15" t="s">
        <v>74</v>
      </c>
      <c r="AC666" s="15" t="s">
        <v>66</v>
      </c>
      <c r="AD666" s="15" t="s">
        <v>59</v>
      </c>
      <c r="AE666" s="15" t="s">
        <v>59</v>
      </c>
      <c r="AF666" s="15" t="s">
        <v>59</v>
      </c>
      <c r="AG666" s="28" t="s">
        <v>76</v>
      </c>
      <c r="AH666" s="15" t="s">
        <v>1262</v>
      </c>
      <c r="AI666" s="15" t="s">
        <v>181</v>
      </c>
      <c r="AJ666" s="15" t="str">
        <f>VLOOKUP(exp_SILP!$Y666,'DATI CM'!$A$2:$F$28,2,FALSE)</f>
        <v>CSSLTZ84H70A859W</v>
      </c>
    </row>
    <row r="667" ht="15.75" hidden="1" customHeight="1">
      <c r="A667" s="17" t="str">
        <f>IFERROR(VLOOKUP(exp_SILP!$W667,exp_utenti_P!D:D,1,FALSE),"_DA INSERIRE")</f>
        <v>VTTLIA72T59A326A</v>
      </c>
      <c r="B667" s="17" t="str">
        <f>IF(AND(exp_SILP!$S667="A.3 ORIENTAMENTO PROFESSIONALE",exp_SILP!$AD667="4.2"),"A.3 ORIENTAMENTO PROFESSIONALE (CARCERE)",
IF(AND(exp_SILP!$S667="A.3 ORIENTAMENTO PROFESSIONALE",exp_SILP!$AD667="."),"A.3 ORIENTAMENTO PROFESSIONALE (CARCERE)",
IF(AND(exp_SILP!$S667="A.4 CONSULENZA ORIENTATIVA",exp_SILP!$AD667="4.2"),"A.4 CONSULENZA ORIENTATIVA (CARCERE)",
IF(AND(exp_SILP!$S667="A.4 CONSULENZA ORIENTATIVA",exp_SILP!$AD667="."),"A.4 CONSULENZA ORIENTATIVA (CARCERE)",
IF(AND(exp_SILP!$S667="A.5 - LEP F1 - ACCOMPAGNAMENTO AL LAVORO",exp_SILP!$AD667="4.2"),"A.5 - LEP F1 - ACCOMPAGNAMENTO AL LAVORO (CARCERE)",
IF(AND(exp_SILP!$S667="A.5 - LEP F1 - ACCOMPAGNAMENTO AL LAVORO",exp_SILP!$AD667="."),"A.5 - LEP F1 - ACCOMPAGNAMENTO AL LAVORO (CARCERE)",
IF(AND(exp_SILP!$S667="A.5.2a - TUTORAGGIO TIROCINI",exp_SILP!$AD667="4.2"),"A.5.2a - TUTORAGGIO TIROCINI (CARCERE)",
exp_SILP!$S667)))))))</f>
        <v>A4.10 - LEP E - ORIENTAMENTO SPECIALISTICO SKILL GAP ANALYSIS - GRUPPO 3P</v>
      </c>
      <c r="C667" s="18" t="str">
        <f>CONCATENATE(VLOOKUP(exp_SILP!$B667,'DATI COMMESSE'!$A$2:$F$25,4,FALSE)," - ", VLOOKUP(exp_SILP!$B667,'DATI COMMESSE'!$A$2:$F$25,2,FALSE)," - ",VLOOKUP(exp_SILP!$B667,'DATI COMMESSE'!$A$2:$F$25,3,FALSE))</f>
        <v>GOL - 22-02-5000 - 22-12-5003</v>
      </c>
      <c r="D667" s="18" t="str">
        <f>LEFT(exp_SILP!$R667,5)</f>
        <v>16:00</v>
      </c>
      <c r="E667" s="18" t="str">
        <f>RIGHT(exp_SILP!$R667,5)</f>
        <v>18:00</v>
      </c>
      <c r="F667" s="18">
        <f>IF(exp_SILP!$AG667&gt;=60,exp_SILP!$AG667/60,exp_SILP!$AG667)</f>
        <v>2</v>
      </c>
      <c r="G667" s="18" t="str">
        <f>VLOOKUP(exp_SILP!$Y667,'DATI CM'!$A$2:$F$28,2,FALSE)</f>
        <v>CSSLTZ84H70A859W</v>
      </c>
      <c r="H667" s="18" t="str">
        <f>VLOOKUP(exp_SILP!$Y667,'DATI CM'!$A$2:$F$28,3,FALSE)</f>
        <v/>
      </c>
      <c r="I667" s="18" t="str">
        <f t="shared" si="1"/>
        <v>N</v>
      </c>
      <c r="J667" s="18" t="str">
        <f>VLOOKUP(exp_SILP!$Y667,'DATI CM'!$A$2:$F$28,4,FALSE)</f>
        <v/>
      </c>
      <c r="K667" s="19">
        <f>VLOOKUP(exp_SILP!$B667,'DATI COMMESSE'!$A$2:$F$25,5,FALSE)</f>
        <v>82.27</v>
      </c>
      <c r="L667" s="19">
        <f>IF(exp_SILP!$B667="A4.10 - LEP E - ORIENTAMENTO SPECIALISTICO SKILL GAP ANALYSIS - GRUPPO 3P",0,VLOOKUP(exp_SILP!$Y667,'DATI CM'!$A$2:$F$28,6,FALSE))</f>
        <v>0</v>
      </c>
      <c r="M667" s="19"/>
      <c r="N667" s="18" t="str">
        <f>VLOOKUP(exp_SILP!$B667,'DATI COMMESSE'!$A$2:$F$25,4,FALSE)</f>
        <v>GOL</v>
      </c>
      <c r="O667" s="20">
        <f>VLOOKUP(exp_SILP!$B667,'DATI COMMESSE'!$A$2:$F$25,5,FALSE)*exp_SILP!$F667</f>
        <v>164.54</v>
      </c>
      <c r="P667" s="18" t="str">
        <f>IF(MID(exp_SILP!$W667,10,2)&gt;"40","F","M")</f>
        <v>F</v>
      </c>
      <c r="Q667" s="24" t="s">
        <v>611</v>
      </c>
      <c r="R667" s="22" t="s">
        <v>148</v>
      </c>
      <c r="S667" s="22" t="s">
        <v>287</v>
      </c>
      <c r="T667" s="22" t="s">
        <v>58</v>
      </c>
      <c r="U667" s="22" t="s">
        <v>59</v>
      </c>
      <c r="V667" s="22" t="s">
        <v>1263</v>
      </c>
      <c r="W667" s="22" t="s">
        <v>1264</v>
      </c>
      <c r="X667" s="22" t="s">
        <v>1265</v>
      </c>
      <c r="Y667" s="22" t="s">
        <v>4</v>
      </c>
      <c r="Z667" s="22" t="s">
        <v>63</v>
      </c>
      <c r="AA667" s="22" t="s">
        <v>64</v>
      </c>
      <c r="AB667" s="22" t="s">
        <v>74</v>
      </c>
      <c r="AC667" s="22" t="s">
        <v>66</v>
      </c>
      <c r="AD667" s="22" t="s">
        <v>59</v>
      </c>
      <c r="AE667" s="22" t="s">
        <v>59</v>
      </c>
      <c r="AF667" s="22" t="s">
        <v>59</v>
      </c>
      <c r="AG667" s="25" t="s">
        <v>76</v>
      </c>
      <c r="AH667" s="22" t="s">
        <v>611</v>
      </c>
      <c r="AI667" s="22" t="s">
        <v>181</v>
      </c>
      <c r="AJ667" s="22" t="str">
        <f>VLOOKUP(exp_SILP!$Y667,'DATI CM'!$A$2:$F$28,2,FALSE)</f>
        <v>CSSLTZ84H70A859W</v>
      </c>
    </row>
    <row r="668" ht="15.75" customHeight="1">
      <c r="A668" s="10" t="str">
        <f>IFERROR(VLOOKUP(exp_SILP!$W668,exp_utenti_P!D:D,1,FALSE),"_DA INSERIRE")</f>
        <v>VPNLDA60R11D122T</v>
      </c>
      <c r="B668" s="10" t="str">
        <f>IF(AND(exp_SILP!$S668="A.3 ORIENTAMENTO PROFESSIONALE",exp_SILP!$AD668="4.2"),"A.3 ORIENTAMENTO PROFESSIONALE (CARCERE)",
IF(AND(exp_SILP!$S668="A.3 ORIENTAMENTO PROFESSIONALE",exp_SILP!$AD668="."),"A.3 ORIENTAMENTO PROFESSIONALE (CARCERE)",
IF(AND(exp_SILP!$S668="A.4 CONSULENZA ORIENTATIVA",exp_SILP!$AD668="4.2"),"A.4 CONSULENZA ORIENTATIVA (CARCERE)",
IF(AND(exp_SILP!$S668="A.4 CONSULENZA ORIENTATIVA",exp_SILP!$AD668="."),"A.4 CONSULENZA ORIENTATIVA (CARCERE)",
IF(AND(exp_SILP!$S668="A.5 - LEP F1 - ACCOMPAGNAMENTO AL LAVORO",exp_SILP!$AD668="4.2"),"A.5 - LEP F1 - ACCOMPAGNAMENTO AL LAVORO (CARCERE)",
IF(AND(exp_SILP!$S668="A.5 - LEP F1 - ACCOMPAGNAMENTO AL LAVORO",exp_SILP!$AD668="."),"A.5 - LEP F1 - ACCOMPAGNAMENTO AL LAVORO (CARCERE)",
IF(AND(exp_SILP!$S668="A.5.2a - TUTORAGGIO TIROCINI",exp_SILP!$AD668="4.2"),"A.5.2a - TUTORAGGIO TIROCINI (CARCERE)",
exp_SILP!$S668)))))))</f>
        <v>A.4 CONSULENZA ORIENTATIVA (1-C)</v>
      </c>
      <c r="C668" s="11" t="str">
        <f>CONCATENATE(VLOOKUP(exp_SILP!$B668,'DATI COMMESSE'!$A$2:$F$25,4,FALSE)," - ", VLOOKUP(exp_SILP!$B668,'DATI COMMESSE'!$A$2:$F$25,2,FALSE)," - ",VLOOKUP(exp_SILP!$B668,'DATI COMMESSE'!$A$2:$F$25,3,FALSE))</f>
        <v>FRD - 22-02-5000 - 22-12-5002</v>
      </c>
      <c r="D668" s="11" t="str">
        <f>LEFT(exp_SILP!$R668,5)</f>
        <v>14:00</v>
      </c>
      <c r="E668" s="11" t="str">
        <f>RIGHT(exp_SILP!$R668,5)</f>
        <v>18:00</v>
      </c>
      <c r="F668" s="11">
        <f>IF(exp_SILP!$AG668&gt;=60,exp_SILP!$AG668/60,exp_SILP!$AG668)</f>
        <v>4</v>
      </c>
      <c r="G668" s="11" t="str">
        <f>VLOOKUP(exp_SILP!$Y668,'DATI CM'!$A$2:$F$28,2,FALSE)</f>
        <v>MNRCLD73B46G674U</v>
      </c>
      <c r="H668" s="11" t="str">
        <f>VLOOKUP(exp_SILP!$Y668,'DATI CM'!$A$2:$F$28,3,FALSE)</f>
        <v>A011</v>
      </c>
      <c r="I668" s="11" t="str">
        <f t="shared" si="1"/>
        <v>N</v>
      </c>
      <c r="J668" s="11" t="str">
        <f>VLOOKUP(exp_SILP!$Y668,'DATI CM'!$A$2:$F$28,4,FALSE)</f>
        <v>TORINO</v>
      </c>
      <c r="K668" s="12">
        <f>VLOOKUP(exp_SILP!$B668,'DATI COMMESSE'!$A$2:$F$25,5,FALSE)</f>
        <v>35.5</v>
      </c>
      <c r="L668" s="12">
        <f>IF(exp_SILP!$B668="A4.10 - LEP E - ORIENTAMENTO SPECIALISTICO SKILL GAP ANALYSIS - GRUPPO 3P",0,VLOOKUP(exp_SILP!$Y668,'DATI CM'!$A$2:$F$28,6,FALSE))</f>
        <v>25</v>
      </c>
      <c r="M668" s="12">
        <f>IFERROR(VLOOKUP(exp_SILP!$B668,'DATI CM'!$H$2:$I$16,2,FALSE)*exp_SILP!$F668,0)</f>
        <v>0</v>
      </c>
      <c r="N668" s="11" t="str">
        <f>VLOOKUP(exp_SILP!$B668,'DATI COMMESSE'!$A$2:$F$25,4,FALSE)</f>
        <v>FRD</v>
      </c>
      <c r="O668" s="13">
        <f>VLOOKUP(exp_SILP!$B668,'DATI COMMESSE'!$A$2:$F$25,5,FALSE)*exp_SILP!$F668</f>
        <v>142</v>
      </c>
      <c r="P668" s="11" t="str">
        <f>IF(MID(exp_SILP!$W668,10,2)&gt;"40","F","M")</f>
        <v>M</v>
      </c>
      <c r="Q668" s="14" t="s">
        <v>1177</v>
      </c>
      <c r="R668" s="15" t="s">
        <v>131</v>
      </c>
      <c r="S668" s="15" t="s">
        <v>94</v>
      </c>
      <c r="T668" s="15" t="s">
        <v>58</v>
      </c>
      <c r="U668" s="15" t="s">
        <v>59</v>
      </c>
      <c r="V668" s="15" t="s">
        <v>1266</v>
      </c>
      <c r="W668" s="15" t="s">
        <v>1267</v>
      </c>
      <c r="X668" s="15" t="s">
        <v>1268</v>
      </c>
      <c r="Y668" s="15" t="s">
        <v>14</v>
      </c>
      <c r="Z668" s="15" t="s">
        <v>63</v>
      </c>
      <c r="AA668" s="15" t="s">
        <v>64</v>
      </c>
      <c r="AB668" s="15" t="s">
        <v>74</v>
      </c>
      <c r="AC668" s="15" t="s">
        <v>135</v>
      </c>
      <c r="AD668" s="15" t="s">
        <v>59</v>
      </c>
      <c r="AE668" s="15" t="s">
        <v>59</v>
      </c>
      <c r="AF668" s="15" t="s">
        <v>59</v>
      </c>
      <c r="AG668" s="15" t="s">
        <v>136</v>
      </c>
      <c r="AH668" s="15" t="s">
        <v>1269</v>
      </c>
      <c r="AI668" s="15" t="s">
        <v>158</v>
      </c>
      <c r="AJ668" s="15" t="str">
        <f>VLOOKUP(exp_SILP!$Y668,'DATI CM'!$A$2:$F$28,2,FALSE)</f>
        <v>MNRCLD73B46G674U</v>
      </c>
    </row>
    <row r="669" ht="15.75" hidden="1" customHeight="1">
      <c r="A669" s="17" t="str">
        <f>IFERROR(VLOOKUP(exp_SILP!$W669,exp_utenti_P!D:D,1,FALSE),"_DA INSERIRE")</f>
        <v>MSTNNL62S60F952K</v>
      </c>
      <c r="B669" s="17" t="str">
        <f>IF(AND(exp_SILP!$S669="A.3 ORIENTAMENTO PROFESSIONALE",exp_SILP!$AD669="4.2"),"A.3 ORIENTAMENTO PROFESSIONALE (CARCERE)",
IF(AND(exp_SILP!$S669="A.3 ORIENTAMENTO PROFESSIONALE",exp_SILP!$AD669="."),"A.3 ORIENTAMENTO PROFESSIONALE (CARCERE)",
IF(AND(exp_SILP!$S669="A.4 CONSULENZA ORIENTATIVA",exp_SILP!$AD669="4.2"),"A.4 CONSULENZA ORIENTATIVA (CARCERE)",
IF(AND(exp_SILP!$S669="A.4 CONSULENZA ORIENTATIVA",exp_SILP!$AD669="."),"A.4 CONSULENZA ORIENTATIVA (CARCERE)",
IF(AND(exp_SILP!$S669="A.5 - LEP F1 - ACCOMPAGNAMENTO AL LAVORO",exp_SILP!$AD669="4.2"),"A.5 - LEP F1 - ACCOMPAGNAMENTO AL LAVORO (CARCERE)",
IF(AND(exp_SILP!$S669="A.5 - LEP F1 - ACCOMPAGNAMENTO AL LAVORO",exp_SILP!$AD669="."),"A.5 - LEP F1 - ACCOMPAGNAMENTO AL LAVORO (CARCERE)",
IF(AND(exp_SILP!$S669="A.5.2a - TUTORAGGIO TIROCINI",exp_SILP!$AD669="4.2"),"A.5.2a - TUTORAGGIO TIROCINI (CARCERE)",
exp_SILP!$S669)))))))</f>
        <v>A.4 CONSULENZA ORIENTATIVA (1-C)</v>
      </c>
      <c r="C669" s="18" t="str">
        <f>CONCATENATE(VLOOKUP(exp_SILP!$B669,'DATI COMMESSE'!$A$2:$F$25,4,FALSE)," - ", VLOOKUP(exp_SILP!$B669,'DATI COMMESSE'!$A$2:$F$25,2,FALSE)," - ",VLOOKUP(exp_SILP!$B669,'DATI COMMESSE'!$A$2:$F$25,3,FALSE))</f>
        <v>FRD - 22-02-5000 - 22-12-5002</v>
      </c>
      <c r="D669" s="18" t="str">
        <f>LEFT(exp_SILP!$R669,5)</f>
        <v>11:00</v>
      </c>
      <c r="E669" s="18" t="str">
        <f>RIGHT(exp_SILP!$R669,5)</f>
        <v>13:00</v>
      </c>
      <c r="F669" s="18">
        <f>IF(exp_SILP!$AG669&gt;=60,exp_SILP!$AG669/60,exp_SILP!$AG669)</f>
        <v>2</v>
      </c>
      <c r="G669" s="18" t="str">
        <f>VLOOKUP(exp_SILP!$Y669,'DATI CM'!$A$2:$F$28,2,FALSE)</f>
        <v>TRZCST69B41F952V</v>
      </c>
      <c r="H669" s="18" t="str">
        <f>VLOOKUP(exp_SILP!$Y669,'DATI CM'!$A$2:$F$28,3,FALSE)</f>
        <v/>
      </c>
      <c r="I669" s="18" t="str">
        <f t="shared" si="1"/>
        <v>N</v>
      </c>
      <c r="J669" s="18" t="str">
        <f>VLOOKUP(exp_SILP!$Y669,'DATI CM'!$A$2:$F$28,4,FALSE)</f>
        <v/>
      </c>
      <c r="K669" s="19">
        <f>VLOOKUP(exp_SILP!$B669,'DATI COMMESSE'!$A$2:$F$25,5,FALSE)</f>
        <v>35.5</v>
      </c>
      <c r="L669" s="19" t="str">
        <f>IF(exp_SILP!$B669="A4.10 - LEP E - ORIENTAMENTO SPECIALISTICO SKILL GAP ANALYSIS - GRUPPO 3P",0,VLOOKUP(exp_SILP!$Y669,'DATI CM'!$A$2:$F$28,6,FALSE))</f>
        <v/>
      </c>
      <c r="M669" s="19">
        <f>IFERROR(VLOOKUP(exp_SILP!$B669,'DATI CM'!$H$2:$I$16,2,FALSE)*exp_SILP!$F669,0)</f>
        <v>0</v>
      </c>
      <c r="N669" s="18" t="str">
        <f>VLOOKUP(exp_SILP!$B669,'DATI COMMESSE'!$A$2:$F$25,4,FALSE)</f>
        <v>FRD</v>
      </c>
      <c r="O669" s="20">
        <f>VLOOKUP(exp_SILP!$B669,'DATI COMMESSE'!$A$2:$F$25,5,FALSE)*exp_SILP!$F669</f>
        <v>71</v>
      </c>
      <c r="P669" s="18" t="str">
        <f>IF(MID(exp_SILP!$W669,10,2)&gt;"40","F","M")</f>
        <v>F</v>
      </c>
      <c r="Q669" s="21" t="s">
        <v>1177</v>
      </c>
      <c r="R669" s="22" t="s">
        <v>219</v>
      </c>
      <c r="S669" s="22" t="s">
        <v>94</v>
      </c>
      <c r="T669" s="22" t="s">
        <v>58</v>
      </c>
      <c r="U669" s="22" t="s">
        <v>59</v>
      </c>
      <c r="V669" s="22" t="s">
        <v>775</v>
      </c>
      <c r="W669" s="22" t="s">
        <v>776</v>
      </c>
      <c r="X669" s="22" t="s">
        <v>777</v>
      </c>
      <c r="Y669" s="22" t="s">
        <v>18</v>
      </c>
      <c r="Z669" s="22" t="s">
        <v>63</v>
      </c>
      <c r="AA669" s="22" t="s">
        <v>64</v>
      </c>
      <c r="AB669" s="22" t="s">
        <v>65</v>
      </c>
      <c r="AC669" s="22" t="s">
        <v>82</v>
      </c>
      <c r="AD669" s="22" t="s">
        <v>59</v>
      </c>
      <c r="AE669" s="22" t="s">
        <v>59</v>
      </c>
      <c r="AF669" s="22" t="s">
        <v>59</v>
      </c>
      <c r="AG669" s="22" t="s">
        <v>76</v>
      </c>
      <c r="AH669" s="22" t="s">
        <v>1177</v>
      </c>
      <c r="AI669" s="22" t="s">
        <v>83</v>
      </c>
      <c r="AJ669" s="22" t="str">
        <f>VLOOKUP(exp_SILP!$Y669,'DATI CM'!$A$2:$F$28,2,FALSE)</f>
        <v>TRZCST69B41F952V</v>
      </c>
    </row>
    <row r="670" ht="15.75" hidden="1" customHeight="1">
      <c r="A670" s="10" t="str">
        <f>IFERROR(VLOOKUP(exp_SILP!$W670,exp_utenti_P!D:D,1,FALSE),"_DA INSERIRE")</f>
        <v>BNCSFN72R08L219Q</v>
      </c>
      <c r="B670" s="10" t="str">
        <f>IF(AND(exp_SILP!$S670="A.3 ORIENTAMENTO PROFESSIONALE",exp_SILP!$AD670="4.2"),"A.3 ORIENTAMENTO PROFESSIONALE (CARCERE)",
IF(AND(exp_SILP!$S670="A.3 ORIENTAMENTO PROFESSIONALE",exp_SILP!$AD670="."),"A.3 ORIENTAMENTO PROFESSIONALE (CARCERE)",
IF(AND(exp_SILP!$S670="A.4 CONSULENZA ORIENTATIVA",exp_SILP!$AD670="4.2"),"A.4 CONSULENZA ORIENTATIVA (CARCERE)",
IF(AND(exp_SILP!$S670="A.4 CONSULENZA ORIENTATIVA",exp_SILP!$AD670="."),"A.4 CONSULENZA ORIENTATIVA (CARCERE)",
IF(AND(exp_SILP!$S670="A.5 - LEP F1 - ACCOMPAGNAMENTO AL LAVORO",exp_SILP!$AD670="4.2"),"A.5 - LEP F1 - ACCOMPAGNAMENTO AL LAVORO (CARCERE)",
IF(AND(exp_SILP!$S670="A.5 - LEP F1 - ACCOMPAGNAMENTO AL LAVORO",exp_SILP!$AD670="."),"A.5 - LEP F1 - ACCOMPAGNAMENTO AL LAVORO (CARCERE)",
IF(AND(exp_SILP!$S670="A.5.2a - TUTORAGGIO TIROCINI",exp_SILP!$AD670="4.2"),"A.5.2a - TUTORAGGIO TIROCINI (CARCERE)",
exp_SILP!$S670)))))))</f>
        <v>A.5.2a - TUTORAGGIO TIROCINI</v>
      </c>
      <c r="C670" s="11" t="str">
        <f>CONCATENATE(VLOOKUP(exp_SILP!$B670,'DATI COMMESSE'!$A$2:$F$25,4,FALSE)," - ", VLOOKUP(exp_SILP!$B670,'DATI COMMESSE'!$A$2:$F$25,2,FALSE)," - ",VLOOKUP(exp_SILP!$B670,'DATI COMMESSE'!$A$2:$F$25,3,FALSE))</f>
        <v>FRD - 22-02-5000 - 22-12-5002</v>
      </c>
      <c r="D670" s="11" t="str">
        <f>LEFT(exp_SILP!$R670,5)</f>
        <v>08:00</v>
      </c>
      <c r="E670" s="11" t="str">
        <f>RIGHT(exp_SILP!$R670,5)</f>
        <v>10:00</v>
      </c>
      <c r="F670" s="11">
        <f>IF(exp_SILP!$AG670&gt;=60,exp_SILP!$AG670/60,exp_SILP!$AG670)</f>
        <v>2</v>
      </c>
      <c r="G670" s="11" t="str">
        <f>VLOOKUP(exp_SILP!$Y670,'DATI CM'!$A$2:$F$28,2,FALSE)</f>
        <v>MGGMTT78H09L219D</v>
      </c>
      <c r="H670" s="11" t="str">
        <f>VLOOKUP(exp_SILP!$Y670,'DATI CM'!$A$2:$F$28,3,FALSE)</f>
        <v/>
      </c>
      <c r="I670" s="11" t="str">
        <f t="shared" si="1"/>
        <v>N</v>
      </c>
      <c r="J670" s="11" t="str">
        <f>VLOOKUP(exp_SILP!$Y670,'DATI CM'!$A$2:$F$28,4,FALSE)</f>
        <v/>
      </c>
      <c r="K670" s="12">
        <f>VLOOKUP(exp_SILP!$B670,'DATI COMMESSE'!$A$2:$F$25,5,FALSE)</f>
        <v>35.5</v>
      </c>
      <c r="L670" s="12" t="str">
        <f>IF(exp_SILP!$B670="A4.10 - LEP E - ORIENTAMENTO SPECIALISTICO SKILL GAP ANALYSIS - GRUPPO 3P",0,VLOOKUP(exp_SILP!$Y670,'DATI CM'!$A$2:$F$28,6,FALSE))</f>
        <v/>
      </c>
      <c r="M670" s="12">
        <f>IFERROR(VLOOKUP(exp_SILP!$B670,'DATI CM'!$H$2:$I$16,2,FALSE)*exp_SILP!$F670,0)</f>
        <v>0</v>
      </c>
      <c r="N670" s="11" t="str">
        <f>VLOOKUP(exp_SILP!$B670,'DATI COMMESSE'!$A$2:$F$25,4,FALSE)</f>
        <v>FRD</v>
      </c>
      <c r="O670" s="13">
        <f>VLOOKUP(exp_SILP!$B670,'DATI COMMESSE'!$A$2:$F$25,5,FALSE)*exp_SILP!$F670</f>
        <v>71</v>
      </c>
      <c r="P670" s="11" t="str">
        <f>IF(MID(exp_SILP!$W670,10,2)&gt;"40","F","M")</f>
        <v>M</v>
      </c>
      <c r="Q670" s="14" t="s">
        <v>1177</v>
      </c>
      <c r="R670" s="15" t="s">
        <v>286</v>
      </c>
      <c r="S670" s="15" t="s">
        <v>166</v>
      </c>
      <c r="T670" s="15" t="s">
        <v>58</v>
      </c>
      <c r="U670" s="15" t="s">
        <v>59</v>
      </c>
      <c r="V670" s="15" t="s">
        <v>1270</v>
      </c>
      <c r="W670" s="15" t="s">
        <v>1271</v>
      </c>
      <c r="X670" s="15" t="s">
        <v>1272</v>
      </c>
      <c r="Y670" s="15" t="s">
        <v>12</v>
      </c>
      <c r="Z670" s="15" t="s">
        <v>63</v>
      </c>
      <c r="AA670" s="15" t="s">
        <v>64</v>
      </c>
      <c r="AB670" s="15" t="s">
        <v>65</v>
      </c>
      <c r="AC670" s="15" t="s">
        <v>135</v>
      </c>
      <c r="AD670" s="15" t="s">
        <v>59</v>
      </c>
      <c r="AE670" s="15" t="s">
        <v>59</v>
      </c>
      <c r="AF670" s="15" t="s">
        <v>59</v>
      </c>
      <c r="AG670" s="15" t="s">
        <v>76</v>
      </c>
      <c r="AH670" s="15" t="s">
        <v>1273</v>
      </c>
      <c r="AI670" s="15" t="s">
        <v>926</v>
      </c>
      <c r="AJ670" s="15" t="str">
        <f>VLOOKUP(exp_SILP!$Y670,'DATI CM'!$A$2:$F$28,2,FALSE)</f>
        <v>MGGMTT78H09L219D</v>
      </c>
    </row>
    <row r="671" ht="15.75" hidden="1" customHeight="1">
      <c r="A671" s="17" t="str">
        <f>IFERROR(VLOOKUP(exp_SILP!$W671,exp_utenti_P!D:D,1,FALSE),"_DA INSERIRE")</f>
        <v>DMAGPP68A02C352O</v>
      </c>
      <c r="B671" s="17" t="str">
        <f>IF(AND(exp_SILP!$S671="A.3 ORIENTAMENTO PROFESSIONALE",exp_SILP!$AD671="4.2"),"A.3 ORIENTAMENTO PROFESSIONALE (CARCERE)",
IF(AND(exp_SILP!$S671="A.3 ORIENTAMENTO PROFESSIONALE",exp_SILP!$AD671="."),"A.3 ORIENTAMENTO PROFESSIONALE (CARCERE)",
IF(AND(exp_SILP!$S671="A.4 CONSULENZA ORIENTATIVA",exp_SILP!$AD671="4.2"),"A.4 CONSULENZA ORIENTATIVA (CARCERE)",
IF(AND(exp_SILP!$S671="A.4 CONSULENZA ORIENTATIVA",exp_SILP!$AD671="."),"A.4 CONSULENZA ORIENTATIVA (CARCERE)",
IF(AND(exp_SILP!$S671="A.5 - LEP F1 - ACCOMPAGNAMENTO AL LAVORO",exp_SILP!$AD671="4.2"),"A.5 - LEP F1 - ACCOMPAGNAMENTO AL LAVORO (CARCERE)",
IF(AND(exp_SILP!$S671="A.5 - LEP F1 - ACCOMPAGNAMENTO AL LAVORO",exp_SILP!$AD671="."),"A.5 - LEP F1 - ACCOMPAGNAMENTO AL LAVORO (CARCERE)",
IF(AND(exp_SILP!$S671="A.5.2a - TUTORAGGIO TIROCINI",exp_SILP!$AD671="4.2"),"A.5.2a - TUTORAGGIO TIROCINI (CARCERE)",
exp_SILP!$S671)))))))</f>
        <v>A4.10 - LEP E - ORIENTAMENTO SPECIALISTICO SKILL GAP ANALYSIS</v>
      </c>
      <c r="C671" s="18" t="str">
        <f>CONCATENATE(VLOOKUP(exp_SILP!$B671,'DATI COMMESSE'!$A$2:$F$25,4,FALSE)," - ", VLOOKUP(exp_SILP!$B671,'DATI COMMESSE'!$A$2:$F$25,2,FALSE)," - ",VLOOKUP(exp_SILP!$B671,'DATI COMMESSE'!$A$2:$F$25,3,FALSE))</f>
        <v>GOL - 22-02-5000 - 22-12-5003</v>
      </c>
      <c r="D671" s="18" t="str">
        <f>LEFT(exp_SILP!$R671,5)</f>
        <v>14:00</v>
      </c>
      <c r="E671" s="18" t="str">
        <f>RIGHT(exp_SILP!$R671,5)</f>
        <v>16:00</v>
      </c>
      <c r="F671" s="18">
        <f>IF(exp_SILP!$AG671&gt;=60,exp_SILP!$AG671/60,exp_SILP!$AG671)</f>
        <v>2</v>
      </c>
      <c r="G671" s="18" t="str">
        <f>VLOOKUP(exp_SILP!$Y671,'DATI CM'!$A$2:$F$28,2,FALSE)</f>
        <v>TRZCST69B41F952V</v>
      </c>
      <c r="H671" s="18" t="str">
        <f>VLOOKUP(exp_SILP!$Y671,'DATI CM'!$A$2:$F$28,3,FALSE)</f>
        <v/>
      </c>
      <c r="I671" s="18" t="str">
        <f t="shared" si="1"/>
        <v>N</v>
      </c>
      <c r="J671" s="18" t="str">
        <f>VLOOKUP(exp_SILP!$Y671,'DATI CM'!$A$2:$F$28,4,FALSE)</f>
        <v/>
      </c>
      <c r="K671" s="19">
        <f>VLOOKUP(exp_SILP!$B671,'DATI COMMESSE'!$A$2:$F$25,5,FALSE)</f>
        <v>39.94</v>
      </c>
      <c r="L671" s="19" t="str">
        <f>IF(exp_SILP!$B671="A4.10 - LEP E - ORIENTAMENTO SPECIALISTICO SKILL GAP ANALYSIS - GRUPPO 3P",0,VLOOKUP(exp_SILP!$Y671,'DATI CM'!$A$2:$F$28,6,FALSE))</f>
        <v/>
      </c>
      <c r="M671" s="19">
        <f>IFERROR(VLOOKUP(exp_SILP!$B671,'DATI CM'!$H$2:$I$16,2,FALSE)*exp_SILP!$F671,0)</f>
        <v>0</v>
      </c>
      <c r="N671" s="18" t="str">
        <f>VLOOKUP(exp_SILP!$B671,'DATI COMMESSE'!$A$2:$F$25,4,FALSE)</f>
        <v>GOL</v>
      </c>
      <c r="O671" s="20">
        <f>VLOOKUP(exp_SILP!$B671,'DATI COMMESSE'!$A$2:$F$25,5,FALSE)*exp_SILP!$F671</f>
        <v>79.88</v>
      </c>
      <c r="P671" s="18" t="str">
        <f>IF(MID(exp_SILP!$W671,10,2)&gt;"40","F","M")</f>
        <v>M</v>
      </c>
      <c r="Q671" s="21" t="s">
        <v>1177</v>
      </c>
      <c r="R671" s="22" t="s">
        <v>69</v>
      </c>
      <c r="S671" s="22" t="s">
        <v>70</v>
      </c>
      <c r="T671" s="22" t="s">
        <v>58</v>
      </c>
      <c r="U671" s="22" t="s">
        <v>59</v>
      </c>
      <c r="V671" s="22" t="s">
        <v>111</v>
      </c>
      <c r="W671" s="22" t="s">
        <v>112</v>
      </c>
      <c r="X671" s="22" t="s">
        <v>113</v>
      </c>
      <c r="Y671" s="22" t="s">
        <v>18</v>
      </c>
      <c r="Z671" s="22" t="s">
        <v>63</v>
      </c>
      <c r="AA671" s="22" t="s">
        <v>64</v>
      </c>
      <c r="AB671" s="22" t="s">
        <v>65</v>
      </c>
      <c r="AC671" s="22" t="s">
        <v>82</v>
      </c>
      <c r="AD671" s="22" t="s">
        <v>59</v>
      </c>
      <c r="AE671" s="22" t="s">
        <v>59</v>
      </c>
      <c r="AF671" s="22" t="s">
        <v>59</v>
      </c>
      <c r="AG671" s="22" t="s">
        <v>76</v>
      </c>
      <c r="AH671" s="22" t="s">
        <v>1177</v>
      </c>
      <c r="AI671" s="22" t="s">
        <v>83</v>
      </c>
      <c r="AJ671" s="22" t="str">
        <f>VLOOKUP(exp_SILP!$Y671,'DATI CM'!$A$2:$F$28,2,FALSE)</f>
        <v>TRZCST69B41F952V</v>
      </c>
    </row>
    <row r="672" ht="15.75" hidden="1" customHeight="1">
      <c r="A672" s="10" t="str">
        <f>IFERROR(VLOOKUP(exp_SILP!$W672,exp_utenti_P!D:D,1,FALSE),"_DA INSERIRE")</f>
        <v>BNMKLD71A18Z330T</v>
      </c>
      <c r="B672" s="10" t="str">
        <f>IF(AND(exp_SILP!$S672="A.3 ORIENTAMENTO PROFESSIONALE",exp_SILP!$AD672="4.2"),"A.3 ORIENTAMENTO PROFESSIONALE (CARCERE)",
IF(AND(exp_SILP!$S672="A.3 ORIENTAMENTO PROFESSIONALE",exp_SILP!$AD672="."),"A.3 ORIENTAMENTO PROFESSIONALE (CARCERE)",
IF(AND(exp_SILP!$S672="A.4 CONSULENZA ORIENTATIVA",exp_SILP!$AD672="4.2"),"A.4 CONSULENZA ORIENTATIVA (CARCERE)",
IF(AND(exp_SILP!$S672="A.4 CONSULENZA ORIENTATIVA",exp_SILP!$AD672="."),"A.4 CONSULENZA ORIENTATIVA (CARCERE)",
IF(AND(exp_SILP!$S672="A.5 - LEP F1 - ACCOMPAGNAMENTO AL LAVORO",exp_SILP!$AD672="4.2"),"A.5 - LEP F1 - ACCOMPAGNAMENTO AL LAVORO (CARCERE)",
IF(AND(exp_SILP!$S672="A.5 - LEP F1 - ACCOMPAGNAMENTO AL LAVORO",exp_SILP!$AD672="."),"A.5 - LEP F1 - ACCOMPAGNAMENTO AL LAVORO (CARCERE)",
IF(AND(exp_SILP!$S672="A.5.2a - TUTORAGGIO TIROCINI",exp_SILP!$AD672="4.2"),"A.5.2a - TUTORAGGIO TIROCINI (CARCERE)",
exp_SILP!$S672)))))))</f>
        <v>A4.10 - LEP E - ORIENTAMENTO SPECIALISTICO SKILL GAP ANALYSIS</v>
      </c>
      <c r="C672" s="11" t="str">
        <f>CONCATENATE(VLOOKUP(exp_SILP!$B672,'DATI COMMESSE'!$A$2:$F$25,4,FALSE)," - ", VLOOKUP(exp_SILP!$B672,'DATI COMMESSE'!$A$2:$F$25,2,FALSE)," - ",VLOOKUP(exp_SILP!$B672,'DATI COMMESSE'!$A$2:$F$25,3,FALSE))</f>
        <v>GOL - 22-02-5000 - 22-12-5003</v>
      </c>
      <c r="D672" s="11" t="str">
        <f>LEFT(exp_SILP!$R672,5)</f>
        <v>14:00</v>
      </c>
      <c r="E672" s="11" t="str">
        <f>RIGHT(exp_SILP!$R672,5)</f>
        <v>15:00</v>
      </c>
      <c r="F672" s="11">
        <f>IF(exp_SILP!$AG672&gt;=60,exp_SILP!$AG672/60,exp_SILP!$AG672)</f>
        <v>1</v>
      </c>
      <c r="G672" s="11" t="str">
        <f>VLOOKUP(exp_SILP!$Y672,'DATI CM'!$A$2:$F$28,2,FALSE)</f>
        <v>PNFMRT85H50A859E</v>
      </c>
      <c r="H672" s="11" t="str">
        <f>VLOOKUP(exp_SILP!$Y672,'DATI CM'!$A$2:$F$28,3,FALSE)</f>
        <v>A011</v>
      </c>
      <c r="I672" s="11" t="str">
        <f t="shared" si="1"/>
        <v>N</v>
      </c>
      <c r="J672" s="11" t="str">
        <f>VLOOKUP(exp_SILP!$Y672,'DATI CM'!$A$2:$F$28,4,FALSE)</f>
        <v>BIELLA</v>
      </c>
      <c r="K672" s="12">
        <f>VLOOKUP(exp_SILP!$B672,'DATI COMMESSE'!$A$2:$F$25,5,FALSE)</f>
        <v>39.94</v>
      </c>
      <c r="L672" s="12">
        <f>IF(exp_SILP!$B672="A4.10 - LEP E - ORIENTAMENTO SPECIALISTICO SKILL GAP ANALYSIS - GRUPPO 3P",0,VLOOKUP(exp_SILP!$Y672,'DATI CM'!$A$2:$F$28,6,FALSE))</f>
        <v>25</v>
      </c>
      <c r="M672" s="12">
        <f>IFERROR(VLOOKUP(exp_SILP!$B672,'DATI CM'!$H$2:$I$16,2,FALSE)*exp_SILP!$F672,0)</f>
        <v>0</v>
      </c>
      <c r="N672" s="11" t="str">
        <f>VLOOKUP(exp_SILP!$B672,'DATI COMMESSE'!$A$2:$F$25,4,FALSE)</f>
        <v>GOL</v>
      </c>
      <c r="O672" s="13">
        <f>VLOOKUP(exp_SILP!$B672,'DATI COMMESSE'!$A$2:$F$25,5,FALSE)*exp_SILP!$F672</f>
        <v>39.94</v>
      </c>
      <c r="P672" s="11" t="str">
        <f>IF(MID(exp_SILP!$W672,10,2)&gt;"40","F","M")</f>
        <v>M</v>
      </c>
      <c r="Q672" s="14" t="s">
        <v>1177</v>
      </c>
      <c r="R672" s="15" t="s">
        <v>56</v>
      </c>
      <c r="S672" s="15" t="s">
        <v>70</v>
      </c>
      <c r="T672" s="15" t="s">
        <v>58</v>
      </c>
      <c r="U672" s="15" t="s">
        <v>59</v>
      </c>
      <c r="V672" s="15" t="s">
        <v>60</v>
      </c>
      <c r="W672" s="15" t="s">
        <v>61</v>
      </c>
      <c r="X672" s="15" t="s">
        <v>62</v>
      </c>
      <c r="Y672" s="15" t="s">
        <v>15</v>
      </c>
      <c r="Z672" s="15" t="s">
        <v>63</v>
      </c>
      <c r="AA672" s="15" t="s">
        <v>64</v>
      </c>
      <c r="AB672" s="15" t="s">
        <v>65</v>
      </c>
      <c r="AC672" s="15" t="s">
        <v>66</v>
      </c>
      <c r="AD672" s="15" t="s">
        <v>59</v>
      </c>
      <c r="AE672" s="15" t="s">
        <v>59</v>
      </c>
      <c r="AF672" s="15" t="s">
        <v>59</v>
      </c>
      <c r="AG672" s="15" t="s">
        <v>67</v>
      </c>
      <c r="AH672" s="15" t="s">
        <v>1274</v>
      </c>
      <c r="AI672" s="15" t="s">
        <v>1275</v>
      </c>
      <c r="AJ672" s="15" t="str">
        <f>VLOOKUP(exp_SILP!$Y672,'DATI CM'!$A$2:$F$28,2,FALSE)</f>
        <v>PNFMRT85H50A859E</v>
      </c>
    </row>
    <row r="673" ht="15.75" hidden="1" customHeight="1">
      <c r="A673" s="17" t="str">
        <f>IFERROR(VLOOKUP(exp_SILP!$W673,exp_utenti_P!D:D,1,FALSE),"_DA INSERIRE")</f>
        <v>BRNSMN80B65L750C</v>
      </c>
      <c r="B673" s="17" t="str">
        <f>IF(AND(exp_SILP!$S673="A.3 ORIENTAMENTO PROFESSIONALE",exp_SILP!$AD673="4.2"),"A.3 ORIENTAMENTO PROFESSIONALE (CARCERE)",
IF(AND(exp_SILP!$S673="A.3 ORIENTAMENTO PROFESSIONALE",exp_SILP!$AD673="."),"A.3 ORIENTAMENTO PROFESSIONALE (CARCERE)",
IF(AND(exp_SILP!$S673="A.4 CONSULENZA ORIENTATIVA",exp_SILP!$AD673="4.2"),"A.4 CONSULENZA ORIENTATIVA (CARCERE)",
IF(AND(exp_SILP!$S673="A.4 CONSULENZA ORIENTATIVA",exp_SILP!$AD673="."),"A.4 CONSULENZA ORIENTATIVA (CARCERE)",
IF(AND(exp_SILP!$S673="A.5 - LEP F1 - ACCOMPAGNAMENTO AL LAVORO",exp_SILP!$AD673="4.2"),"A.5 - LEP F1 - ACCOMPAGNAMENTO AL LAVORO (CARCERE)",
IF(AND(exp_SILP!$S673="A.5 - LEP F1 - ACCOMPAGNAMENTO AL LAVORO",exp_SILP!$AD673="."),"A.5 - LEP F1 - ACCOMPAGNAMENTO AL LAVORO (CARCERE)",
IF(AND(exp_SILP!$S673="A.5.2a - TUTORAGGIO TIROCINI",exp_SILP!$AD673="4.2"),"A.5.2a - TUTORAGGIO TIROCINI (CARCERE)",
exp_SILP!$S673)))))))</f>
        <v>A4.10 - LEP E - ORIENTAMENTO SPECIALISTICO SKILL GAP ANALYSIS</v>
      </c>
      <c r="C673" s="18" t="str">
        <f>CONCATENATE(VLOOKUP(exp_SILP!$B673,'DATI COMMESSE'!$A$2:$F$25,4,FALSE)," - ", VLOOKUP(exp_SILP!$B673,'DATI COMMESSE'!$A$2:$F$25,2,FALSE)," - ",VLOOKUP(exp_SILP!$B673,'DATI COMMESSE'!$A$2:$F$25,3,FALSE))</f>
        <v>GOL - 22-02-5000 - 22-12-5003</v>
      </c>
      <c r="D673" s="18" t="str">
        <f>LEFT(exp_SILP!$R673,5)</f>
        <v>11:00</v>
      </c>
      <c r="E673" s="18" t="str">
        <f>RIGHT(exp_SILP!$R673,5)</f>
        <v>12:00</v>
      </c>
      <c r="F673" s="18">
        <f>IF(exp_SILP!$AG673&gt;=60,exp_SILP!$AG673/60,exp_SILP!$AG673)</f>
        <v>1</v>
      </c>
      <c r="G673" s="18" t="str">
        <f>VLOOKUP(exp_SILP!$Y673,'DATI CM'!$A$2:$F$28,2,FALSE)</f>
        <v>PNFMRT85H50A859E</v>
      </c>
      <c r="H673" s="18" t="str">
        <f>VLOOKUP(exp_SILP!$Y673,'DATI CM'!$A$2:$F$28,3,FALSE)</f>
        <v>A011</v>
      </c>
      <c r="I673" s="18" t="str">
        <f t="shared" si="1"/>
        <v>N</v>
      </c>
      <c r="J673" s="18" t="str">
        <f>VLOOKUP(exp_SILP!$Y673,'DATI CM'!$A$2:$F$28,4,FALSE)</f>
        <v>BIELLA</v>
      </c>
      <c r="K673" s="19">
        <f>VLOOKUP(exp_SILP!$B673,'DATI COMMESSE'!$A$2:$F$25,5,FALSE)</f>
        <v>39.94</v>
      </c>
      <c r="L673" s="19">
        <f>IF(exp_SILP!$B673="A4.10 - LEP E - ORIENTAMENTO SPECIALISTICO SKILL GAP ANALYSIS - GRUPPO 3P",0,VLOOKUP(exp_SILP!$Y673,'DATI CM'!$A$2:$F$28,6,FALSE))</f>
        <v>25</v>
      </c>
      <c r="M673" s="19">
        <f>IFERROR(VLOOKUP(exp_SILP!$B673,'DATI CM'!$H$2:$I$16,2,FALSE)*exp_SILP!$F673,0)</f>
        <v>0</v>
      </c>
      <c r="N673" s="18" t="str">
        <f>VLOOKUP(exp_SILP!$B673,'DATI COMMESSE'!$A$2:$F$25,4,FALSE)</f>
        <v>GOL</v>
      </c>
      <c r="O673" s="20">
        <f>VLOOKUP(exp_SILP!$B673,'DATI COMMESSE'!$A$2:$F$25,5,FALSE)*exp_SILP!$F673</f>
        <v>39.94</v>
      </c>
      <c r="P673" s="18" t="str">
        <f>IF(MID(exp_SILP!$W673,10,2)&gt;"40","F","M")</f>
        <v>F</v>
      </c>
      <c r="Q673" s="21" t="s">
        <v>1177</v>
      </c>
      <c r="R673" s="22" t="s">
        <v>278</v>
      </c>
      <c r="S673" s="22" t="s">
        <v>70</v>
      </c>
      <c r="T673" s="22" t="s">
        <v>58</v>
      </c>
      <c r="U673" s="22" t="s">
        <v>59</v>
      </c>
      <c r="V673" s="22" t="s">
        <v>936</v>
      </c>
      <c r="W673" s="22" t="s">
        <v>937</v>
      </c>
      <c r="X673" s="22" t="s">
        <v>938</v>
      </c>
      <c r="Y673" s="22" t="s">
        <v>15</v>
      </c>
      <c r="Z673" s="22" t="s">
        <v>63</v>
      </c>
      <c r="AA673" s="22" t="s">
        <v>64</v>
      </c>
      <c r="AB673" s="22" t="s">
        <v>65</v>
      </c>
      <c r="AC673" s="22" t="s">
        <v>66</v>
      </c>
      <c r="AD673" s="22" t="s">
        <v>59</v>
      </c>
      <c r="AE673" s="22" t="s">
        <v>59</v>
      </c>
      <c r="AF673" s="22" t="s">
        <v>59</v>
      </c>
      <c r="AG673" s="22" t="s">
        <v>67</v>
      </c>
      <c r="AH673" s="22" t="s">
        <v>1269</v>
      </c>
      <c r="AI673" s="22" t="s">
        <v>68</v>
      </c>
      <c r="AJ673" s="22" t="str">
        <f>VLOOKUP(exp_SILP!$Y673,'DATI CM'!$A$2:$F$28,2,FALSE)</f>
        <v>PNFMRT85H50A859E</v>
      </c>
    </row>
    <row r="674" ht="15.75" hidden="1" customHeight="1">
      <c r="A674" s="10" t="str">
        <f>IFERROR(VLOOKUP(exp_SILP!$W674,exp_utenti_P!D:D,1,FALSE),"_DA INSERIRE")</f>
        <v>BSSLNR75C65A859N</v>
      </c>
      <c r="B674" s="10" t="str">
        <f>IF(AND(exp_SILP!$S674="A.3 ORIENTAMENTO PROFESSIONALE",exp_SILP!$AD674="4.2"),"A.3 ORIENTAMENTO PROFESSIONALE (CARCERE)",
IF(AND(exp_SILP!$S674="A.3 ORIENTAMENTO PROFESSIONALE",exp_SILP!$AD674="."),"A.3 ORIENTAMENTO PROFESSIONALE (CARCERE)",
IF(AND(exp_SILP!$S674="A.4 CONSULENZA ORIENTATIVA",exp_SILP!$AD674="4.2"),"A.4 CONSULENZA ORIENTATIVA (CARCERE)",
IF(AND(exp_SILP!$S674="A.4 CONSULENZA ORIENTATIVA",exp_SILP!$AD674="."),"A.4 CONSULENZA ORIENTATIVA (CARCERE)",
IF(AND(exp_SILP!$S674="A.5 - LEP F1 - ACCOMPAGNAMENTO AL LAVORO",exp_SILP!$AD674="4.2"),"A.5 - LEP F1 - ACCOMPAGNAMENTO AL LAVORO (CARCERE)",
IF(AND(exp_SILP!$S674="A.5 - LEP F1 - ACCOMPAGNAMENTO AL LAVORO",exp_SILP!$AD674="."),"A.5 - LEP F1 - ACCOMPAGNAMENTO AL LAVORO (CARCERE)",
IF(AND(exp_SILP!$S674="A.5.2a - TUTORAGGIO TIROCINI",exp_SILP!$AD674="4.2"),"A.5.2a - TUTORAGGIO TIROCINI (CARCERE)",
exp_SILP!$S674)))))))</f>
        <v>A4.10 - LEP E - ORIENTAMENTO SPECIALISTICO SKILL GAP ANALYSIS</v>
      </c>
      <c r="C674" s="11" t="str">
        <f>CONCATENATE(VLOOKUP(exp_SILP!$B674,'DATI COMMESSE'!$A$2:$F$25,4,FALSE)," - ", VLOOKUP(exp_SILP!$B674,'DATI COMMESSE'!$A$2:$F$25,2,FALSE)," - ",VLOOKUP(exp_SILP!$B674,'DATI COMMESSE'!$A$2:$F$25,3,FALSE))</f>
        <v>GOL - 22-02-5000 - 22-12-5003</v>
      </c>
      <c r="D674" s="11" t="str">
        <f>LEFT(exp_SILP!$R674,5)</f>
        <v>12:00</v>
      </c>
      <c r="E674" s="11" t="str">
        <f>RIGHT(exp_SILP!$R674,5)</f>
        <v>13:00</v>
      </c>
      <c r="F674" s="11">
        <f>IF(exp_SILP!$AG674&gt;=60,exp_SILP!$AG674/60,exp_SILP!$AG674)</f>
        <v>1</v>
      </c>
      <c r="G674" s="11" t="str">
        <f>VLOOKUP(exp_SILP!$Y674,'DATI CM'!$A$2:$F$28,2,FALSE)</f>
        <v>PNFMRT85H50A859E</v>
      </c>
      <c r="H674" s="11" t="str">
        <f>VLOOKUP(exp_SILP!$Y674,'DATI CM'!$A$2:$F$28,3,FALSE)</f>
        <v>A011</v>
      </c>
      <c r="I674" s="11" t="str">
        <f t="shared" si="1"/>
        <v>N</v>
      </c>
      <c r="J674" s="11" t="str">
        <f>VLOOKUP(exp_SILP!$Y674,'DATI CM'!$A$2:$F$28,4,FALSE)</f>
        <v>BIELLA</v>
      </c>
      <c r="K674" s="12">
        <f>VLOOKUP(exp_SILP!$B674,'DATI COMMESSE'!$A$2:$F$25,5,FALSE)</f>
        <v>39.94</v>
      </c>
      <c r="L674" s="12">
        <f>IF(exp_SILP!$B674="A4.10 - LEP E - ORIENTAMENTO SPECIALISTICO SKILL GAP ANALYSIS - GRUPPO 3P",0,VLOOKUP(exp_SILP!$Y674,'DATI CM'!$A$2:$F$28,6,FALSE))</f>
        <v>25</v>
      </c>
      <c r="M674" s="12">
        <f>IFERROR(VLOOKUP(exp_SILP!$B674,'DATI CM'!$H$2:$I$16,2,FALSE)*exp_SILP!$F674,0)</f>
        <v>0</v>
      </c>
      <c r="N674" s="11" t="str">
        <f>VLOOKUP(exp_SILP!$B674,'DATI COMMESSE'!$A$2:$F$25,4,FALSE)</f>
        <v>GOL</v>
      </c>
      <c r="O674" s="13">
        <f>VLOOKUP(exp_SILP!$B674,'DATI COMMESSE'!$A$2:$F$25,5,FALSE)*exp_SILP!$F674</f>
        <v>39.94</v>
      </c>
      <c r="P674" s="11" t="str">
        <f>IF(MID(exp_SILP!$W674,10,2)&gt;"40","F","M")</f>
        <v>F</v>
      </c>
      <c r="Q674" s="14" t="s">
        <v>1177</v>
      </c>
      <c r="R674" s="15" t="s">
        <v>102</v>
      </c>
      <c r="S674" s="15" t="s">
        <v>70</v>
      </c>
      <c r="T674" s="15" t="s">
        <v>58</v>
      </c>
      <c r="U674" s="15" t="s">
        <v>59</v>
      </c>
      <c r="V674" s="15" t="s">
        <v>1276</v>
      </c>
      <c r="W674" s="15" t="s">
        <v>1277</v>
      </c>
      <c r="X674" s="15" t="s">
        <v>1278</v>
      </c>
      <c r="Y674" s="15" t="s">
        <v>15</v>
      </c>
      <c r="Z674" s="15" t="s">
        <v>63</v>
      </c>
      <c r="AA674" s="15" t="s">
        <v>64</v>
      </c>
      <c r="AB674" s="15" t="s">
        <v>65</v>
      </c>
      <c r="AC674" s="15" t="s">
        <v>66</v>
      </c>
      <c r="AD674" s="15" t="s">
        <v>59</v>
      </c>
      <c r="AE674" s="15" t="s">
        <v>59</v>
      </c>
      <c r="AF674" s="15" t="s">
        <v>59</v>
      </c>
      <c r="AG674" s="15" t="s">
        <v>67</v>
      </c>
      <c r="AH674" s="15" t="s">
        <v>1269</v>
      </c>
      <c r="AI674" s="15" t="s">
        <v>68</v>
      </c>
      <c r="AJ674" s="15" t="str">
        <f>VLOOKUP(exp_SILP!$Y674,'DATI CM'!$A$2:$F$28,2,FALSE)</f>
        <v>PNFMRT85H50A859E</v>
      </c>
    </row>
    <row r="675" ht="15.75" hidden="1" customHeight="1">
      <c r="A675" s="17" t="str">
        <f>IFERROR(VLOOKUP(exp_SILP!$W675,exp_utenti_P!D:D,1,FALSE),"_DA INSERIRE")</f>
        <v>MNTCST71P58Z614R</v>
      </c>
      <c r="B675" s="17" t="str">
        <f>IF(AND(exp_SILP!$S675="A.3 ORIENTAMENTO PROFESSIONALE",exp_SILP!$AD675="4.2"),"A.3 ORIENTAMENTO PROFESSIONALE (CARCERE)",
IF(AND(exp_SILP!$S675="A.3 ORIENTAMENTO PROFESSIONALE",exp_SILP!$AD675="."),"A.3 ORIENTAMENTO PROFESSIONALE (CARCERE)",
IF(AND(exp_SILP!$S675="A.4 CONSULENZA ORIENTATIVA",exp_SILP!$AD675="4.2"),"A.4 CONSULENZA ORIENTATIVA (CARCERE)",
IF(AND(exp_SILP!$S675="A.4 CONSULENZA ORIENTATIVA",exp_SILP!$AD675="."),"A.4 CONSULENZA ORIENTATIVA (CARCERE)",
IF(AND(exp_SILP!$S675="A.5 - LEP F1 - ACCOMPAGNAMENTO AL LAVORO",exp_SILP!$AD675="4.2"),"A.5 - LEP F1 - ACCOMPAGNAMENTO AL LAVORO (CARCERE)",
IF(AND(exp_SILP!$S675="A.5 - LEP F1 - ACCOMPAGNAMENTO AL LAVORO",exp_SILP!$AD675="."),"A.5 - LEP F1 - ACCOMPAGNAMENTO AL LAVORO (CARCERE)",
IF(AND(exp_SILP!$S675="A.5.2a - TUTORAGGIO TIROCINI",exp_SILP!$AD675="4.2"),"A.5.2a - TUTORAGGIO TIROCINI (CARCERE)",
exp_SILP!$S675)))))))</f>
        <v>A4.10 - LEP E - ORIENTAMENTO SPECIALISTICO SKILL GAP ANALYSIS</v>
      </c>
      <c r="C675" s="18" t="str">
        <f>CONCATENATE(VLOOKUP(exp_SILP!$B675,'DATI COMMESSE'!$A$2:$F$25,4,FALSE)," - ", VLOOKUP(exp_SILP!$B675,'DATI COMMESSE'!$A$2:$F$25,2,FALSE)," - ",VLOOKUP(exp_SILP!$B675,'DATI COMMESSE'!$A$2:$F$25,3,FALSE))</f>
        <v>GOL - 22-02-5000 - 22-12-5003</v>
      </c>
      <c r="D675" s="18" t="str">
        <f>LEFT(exp_SILP!$R675,5)</f>
        <v>13:00</v>
      </c>
      <c r="E675" s="18" t="str">
        <f>RIGHT(exp_SILP!$R675,5)</f>
        <v>14:00</v>
      </c>
      <c r="F675" s="18">
        <f>IF(exp_SILP!$AG675&gt;=60,exp_SILP!$AG675/60,exp_SILP!$AG675)</f>
        <v>1</v>
      </c>
      <c r="G675" s="18" t="str">
        <f>VLOOKUP(exp_SILP!$Y675,'DATI CM'!$A$2:$F$28,2,FALSE)</f>
        <v>PNFMRT85H50A859E</v>
      </c>
      <c r="H675" s="18" t="str">
        <f>VLOOKUP(exp_SILP!$Y675,'DATI CM'!$A$2:$F$28,3,FALSE)</f>
        <v>A011</v>
      </c>
      <c r="I675" s="18" t="str">
        <f t="shared" si="1"/>
        <v>N</v>
      </c>
      <c r="J675" s="18" t="str">
        <f>VLOOKUP(exp_SILP!$Y675,'DATI CM'!$A$2:$F$28,4,FALSE)</f>
        <v>BIELLA</v>
      </c>
      <c r="K675" s="19">
        <f>VLOOKUP(exp_SILP!$B675,'DATI COMMESSE'!$A$2:$F$25,5,FALSE)</f>
        <v>39.94</v>
      </c>
      <c r="L675" s="19">
        <f>IF(exp_SILP!$B675="A4.10 - LEP E - ORIENTAMENTO SPECIALISTICO SKILL GAP ANALYSIS - GRUPPO 3P",0,VLOOKUP(exp_SILP!$Y675,'DATI CM'!$A$2:$F$28,6,FALSE))</f>
        <v>25</v>
      </c>
      <c r="M675" s="19">
        <f>IFERROR(VLOOKUP(exp_SILP!$B675,'DATI CM'!$H$2:$I$16,2,FALSE)*exp_SILP!$F675,0)</f>
        <v>0</v>
      </c>
      <c r="N675" s="18" t="str">
        <f>VLOOKUP(exp_SILP!$B675,'DATI COMMESSE'!$A$2:$F$25,4,FALSE)</f>
        <v>GOL</v>
      </c>
      <c r="O675" s="20">
        <f>VLOOKUP(exp_SILP!$B675,'DATI COMMESSE'!$A$2:$F$25,5,FALSE)*exp_SILP!$F675</f>
        <v>39.94</v>
      </c>
      <c r="P675" s="18" t="str">
        <f>IF(MID(exp_SILP!$W675,10,2)&gt;"40","F","M")</f>
        <v>F</v>
      </c>
      <c r="Q675" s="21" t="s">
        <v>1177</v>
      </c>
      <c r="R675" s="22" t="s">
        <v>159</v>
      </c>
      <c r="S675" s="22" t="s">
        <v>70</v>
      </c>
      <c r="T675" s="22" t="s">
        <v>58</v>
      </c>
      <c r="U675" s="22" t="s">
        <v>59</v>
      </c>
      <c r="V675" s="22" t="s">
        <v>390</v>
      </c>
      <c r="W675" s="22" t="s">
        <v>391</v>
      </c>
      <c r="X675" s="22" t="s">
        <v>392</v>
      </c>
      <c r="Y675" s="22" t="s">
        <v>15</v>
      </c>
      <c r="Z675" s="22" t="s">
        <v>63</v>
      </c>
      <c r="AA675" s="22" t="s">
        <v>64</v>
      </c>
      <c r="AB675" s="22" t="s">
        <v>65</v>
      </c>
      <c r="AC675" s="22" t="s">
        <v>66</v>
      </c>
      <c r="AD675" s="22" t="s">
        <v>59</v>
      </c>
      <c r="AE675" s="22" t="s">
        <v>59</v>
      </c>
      <c r="AF675" s="22" t="s">
        <v>59</v>
      </c>
      <c r="AG675" s="22" t="s">
        <v>67</v>
      </c>
      <c r="AH675" s="22" t="s">
        <v>1279</v>
      </c>
      <c r="AI675" s="22" t="s">
        <v>68</v>
      </c>
      <c r="AJ675" s="22" t="str">
        <f>VLOOKUP(exp_SILP!$Y675,'DATI CM'!$A$2:$F$28,2,FALSE)</f>
        <v>PNFMRT85H50A859E</v>
      </c>
    </row>
    <row r="676" ht="15.75" hidden="1" customHeight="1">
      <c r="A676" s="10" t="str">
        <f>IFERROR(VLOOKUP(exp_SILP!$W676,exp_utenti_P!D:D,1,FALSE),"_DA INSERIRE")</f>
        <v>STPPRC87E03D938R</v>
      </c>
      <c r="B676" s="10" t="str">
        <f>IF(AND(exp_SILP!$S676="A.3 ORIENTAMENTO PROFESSIONALE",exp_SILP!$AD676="4.2"),"A.3 ORIENTAMENTO PROFESSIONALE (CARCERE)",
IF(AND(exp_SILP!$S676="A.3 ORIENTAMENTO PROFESSIONALE",exp_SILP!$AD676="."),"A.3 ORIENTAMENTO PROFESSIONALE (CARCERE)",
IF(AND(exp_SILP!$S676="A.4 CONSULENZA ORIENTATIVA",exp_SILP!$AD676="4.2"),"A.4 CONSULENZA ORIENTATIVA (CARCERE)",
IF(AND(exp_SILP!$S676="A.4 CONSULENZA ORIENTATIVA",exp_SILP!$AD676="."),"A.4 CONSULENZA ORIENTATIVA (CARCERE)",
IF(AND(exp_SILP!$S676="A.5 - LEP F1 - ACCOMPAGNAMENTO AL LAVORO",exp_SILP!$AD676="4.2"),"A.5 - LEP F1 - ACCOMPAGNAMENTO AL LAVORO (CARCERE)",
IF(AND(exp_SILP!$S676="A.5 - LEP F1 - ACCOMPAGNAMENTO AL LAVORO",exp_SILP!$AD676="."),"A.5 - LEP F1 - ACCOMPAGNAMENTO AL LAVORO (CARCERE)",
IF(AND(exp_SILP!$S676="A.5.2a - TUTORAGGIO TIROCINI",exp_SILP!$AD676="4.2"),"A.5.2a - TUTORAGGIO TIROCINI (CARCERE)",
exp_SILP!$S676)))))))</f>
        <v>A4.10 - LEP E - ORIENTAMENTO SPECIALISTICO SKILL GAP ANALYSIS</v>
      </c>
      <c r="C676" s="11" t="str">
        <f>CONCATENATE(VLOOKUP(exp_SILP!$B676,'DATI COMMESSE'!$A$2:$F$25,4,FALSE)," - ", VLOOKUP(exp_SILP!$B676,'DATI COMMESSE'!$A$2:$F$25,2,FALSE)," - ",VLOOKUP(exp_SILP!$B676,'DATI COMMESSE'!$A$2:$F$25,3,FALSE))</f>
        <v>GOL - 22-02-5000 - 22-12-5003</v>
      </c>
      <c r="D676" s="11" t="str">
        <f>LEFT(exp_SILP!$R676,5)</f>
        <v>09:00</v>
      </c>
      <c r="E676" s="11" t="str">
        <f>RIGHT(exp_SILP!$R676,5)</f>
        <v>11:00</v>
      </c>
      <c r="F676" s="11">
        <f>IF(exp_SILP!$AG676&gt;=60,exp_SILP!$AG676/60,exp_SILP!$AG676)</f>
        <v>2</v>
      </c>
      <c r="G676" s="11" t="str">
        <f>VLOOKUP(exp_SILP!$Y676,'DATI CM'!$A$2:$F$28,2,FALSE)</f>
        <v>PNFMRT85H50A859E</v>
      </c>
      <c r="H676" s="11" t="str">
        <f>VLOOKUP(exp_SILP!$Y676,'DATI CM'!$A$2:$F$28,3,FALSE)</f>
        <v>A011</v>
      </c>
      <c r="I676" s="11" t="str">
        <f t="shared" si="1"/>
        <v>N</v>
      </c>
      <c r="J676" s="11" t="str">
        <f>VLOOKUP(exp_SILP!$Y676,'DATI CM'!$A$2:$F$28,4,FALSE)</f>
        <v>BIELLA</v>
      </c>
      <c r="K676" s="12">
        <f>VLOOKUP(exp_SILP!$B676,'DATI COMMESSE'!$A$2:$F$25,5,FALSE)</f>
        <v>39.94</v>
      </c>
      <c r="L676" s="12">
        <f>IF(exp_SILP!$B676="A4.10 - LEP E - ORIENTAMENTO SPECIALISTICO SKILL GAP ANALYSIS - GRUPPO 3P",0,VLOOKUP(exp_SILP!$Y676,'DATI CM'!$A$2:$F$28,6,FALSE))</f>
        <v>25</v>
      </c>
      <c r="M676" s="12">
        <f>IFERROR(VLOOKUP(exp_SILP!$B676,'DATI CM'!$H$2:$I$16,2,FALSE)*exp_SILP!$F676,0)</f>
        <v>0</v>
      </c>
      <c r="N676" s="11" t="str">
        <f>VLOOKUP(exp_SILP!$B676,'DATI COMMESSE'!$A$2:$F$25,4,FALSE)</f>
        <v>GOL</v>
      </c>
      <c r="O676" s="13">
        <f>VLOOKUP(exp_SILP!$B676,'DATI COMMESSE'!$A$2:$F$25,5,FALSE)*exp_SILP!$F676</f>
        <v>79.88</v>
      </c>
      <c r="P676" s="11" t="str">
        <f>IF(MID(exp_SILP!$W676,10,2)&gt;"40","F","M")</f>
        <v>M</v>
      </c>
      <c r="Q676" s="14" t="s">
        <v>1177</v>
      </c>
      <c r="R676" s="15" t="s">
        <v>223</v>
      </c>
      <c r="S676" s="15" t="s">
        <v>70</v>
      </c>
      <c r="T676" s="15" t="s">
        <v>58</v>
      </c>
      <c r="U676" s="15" t="s">
        <v>59</v>
      </c>
      <c r="V676" s="15" t="s">
        <v>912</v>
      </c>
      <c r="W676" s="15" t="s">
        <v>913</v>
      </c>
      <c r="X676" s="15" t="s">
        <v>914</v>
      </c>
      <c r="Y676" s="15" t="s">
        <v>15</v>
      </c>
      <c r="Z676" s="15" t="s">
        <v>63</v>
      </c>
      <c r="AA676" s="15" t="s">
        <v>64</v>
      </c>
      <c r="AB676" s="15" t="s">
        <v>65</v>
      </c>
      <c r="AC676" s="15" t="s">
        <v>66</v>
      </c>
      <c r="AD676" s="15" t="s">
        <v>59</v>
      </c>
      <c r="AE676" s="15" t="s">
        <v>59</v>
      </c>
      <c r="AF676" s="15" t="s">
        <v>59</v>
      </c>
      <c r="AG676" s="15" t="s">
        <v>76</v>
      </c>
      <c r="AH676" s="15" t="s">
        <v>1177</v>
      </c>
      <c r="AI676" s="15" t="s">
        <v>68</v>
      </c>
      <c r="AJ676" s="15" t="str">
        <f>VLOOKUP(exp_SILP!$Y676,'DATI CM'!$A$2:$F$28,2,FALSE)</f>
        <v>PNFMRT85H50A859E</v>
      </c>
    </row>
    <row r="677" ht="15.75" customHeight="1">
      <c r="A677" s="17" t="str">
        <f>IFERROR(VLOOKUP(exp_SILP!$W677,exp_utenti_P!D:D,1,FALSE),"_DA INSERIRE")</f>
        <v>CHSSFN70D29L219X</v>
      </c>
      <c r="B677" s="17" t="str">
        <f>IF(AND(exp_SILP!$S677="A.3 ORIENTAMENTO PROFESSIONALE",exp_SILP!$AD677="4.2"),"A.3 ORIENTAMENTO PROFESSIONALE (CARCERE)",
IF(AND(exp_SILP!$S677="A.3 ORIENTAMENTO PROFESSIONALE",exp_SILP!$AD677="."),"A.3 ORIENTAMENTO PROFESSIONALE (CARCERE)",
IF(AND(exp_SILP!$S677="A.4 CONSULENZA ORIENTATIVA",exp_SILP!$AD677="4.2"),"A.4 CONSULENZA ORIENTATIVA (CARCERE)",
IF(AND(exp_SILP!$S677="A.4 CONSULENZA ORIENTATIVA",exp_SILP!$AD677="."),"A.4 CONSULENZA ORIENTATIVA (CARCERE)",
IF(AND(exp_SILP!$S677="A.5 - LEP F1 - ACCOMPAGNAMENTO AL LAVORO",exp_SILP!$AD677="4.2"),"A.5 - LEP F1 - ACCOMPAGNAMENTO AL LAVORO (CARCERE)",
IF(AND(exp_SILP!$S677="A.5 - LEP F1 - ACCOMPAGNAMENTO AL LAVORO",exp_SILP!$AD677="."),"A.5 - LEP F1 - ACCOMPAGNAMENTO AL LAVORO (CARCERE)",
IF(AND(exp_SILP!$S677="A.5.2a - TUTORAGGIO TIROCINI",exp_SILP!$AD677="4.2"),"A.5.2a - TUTORAGGIO TIROCINI (CARCERE)",
exp_SILP!$S677)))))))</f>
        <v>A.3 ORIENTAMENTO PROFESSIONALE</v>
      </c>
      <c r="C677" s="18" t="str">
        <f>CONCATENATE(VLOOKUP(exp_SILP!$B677,'DATI COMMESSE'!$A$2:$F$25,4,FALSE)," - ", VLOOKUP(exp_SILP!$B677,'DATI COMMESSE'!$A$2:$F$25,2,FALSE)," - ",VLOOKUP(exp_SILP!$B677,'DATI COMMESSE'!$A$2:$F$25,3,FALSE))</f>
        <v>FRD - 22-02-5000 - 22-12-5002</v>
      </c>
      <c r="D677" s="18" t="str">
        <f>LEFT(exp_SILP!$R677,5)</f>
        <v>11:00</v>
      </c>
      <c r="E677" s="18" t="str">
        <f>RIGHT(exp_SILP!$R677,5)</f>
        <v>13:00</v>
      </c>
      <c r="F677" s="18">
        <f>IF(exp_SILP!$AG677&gt;=60,exp_SILP!$AG677/60,exp_SILP!$AG677)</f>
        <v>2</v>
      </c>
      <c r="G677" s="18" t="str">
        <f>VLOOKUP(exp_SILP!$Y677,'DATI CM'!$A$2:$F$28,2,FALSE)</f>
        <v>FLCSRN79S42L219X</v>
      </c>
      <c r="H677" s="18" t="str">
        <f>VLOOKUP(exp_SILP!$Y677,'DATI CM'!$A$2:$F$28,3,FALSE)</f>
        <v>A011</v>
      </c>
      <c r="I677" s="18" t="str">
        <f t="shared" si="1"/>
        <v>N</v>
      </c>
      <c r="J677" s="18" t="str">
        <f>VLOOKUP(exp_SILP!$Y677,'DATI CM'!$A$2:$F$28,4,FALSE)</f>
        <v>TORINO</v>
      </c>
      <c r="K677" s="19">
        <f>VLOOKUP(exp_SILP!$B677,'DATI COMMESSE'!$A$2:$F$25,5,FALSE)</f>
        <v>34</v>
      </c>
      <c r="L677" s="19">
        <f>IF(exp_SILP!$B677="A4.10 - LEP E - ORIENTAMENTO SPECIALISTICO SKILL GAP ANALYSIS - GRUPPO 3P",0,VLOOKUP(exp_SILP!$Y677,'DATI CM'!$A$2:$F$28,6,FALSE))</f>
        <v>25</v>
      </c>
      <c r="M677" s="19">
        <f>IFERROR(VLOOKUP(exp_SILP!$B677,'DATI CM'!$H$2:$I$16,2,FALSE)*exp_SILP!$F677,0)</f>
        <v>0</v>
      </c>
      <c r="N677" s="18" t="str">
        <f>VLOOKUP(exp_SILP!$B677,'DATI COMMESSE'!$A$2:$F$25,4,FALSE)</f>
        <v>FRD</v>
      </c>
      <c r="O677" s="20">
        <f>VLOOKUP(exp_SILP!$B677,'DATI COMMESSE'!$A$2:$F$25,5,FALSE)*exp_SILP!$F677</f>
        <v>68</v>
      </c>
      <c r="P677" s="18" t="str">
        <f>IF(MID(exp_SILP!$W677,10,2)&gt;"40","F","M")</f>
        <v>M</v>
      </c>
      <c r="Q677" s="24" t="s">
        <v>1204</v>
      </c>
      <c r="R677" s="22" t="s">
        <v>219</v>
      </c>
      <c r="S677" s="22" t="s">
        <v>423</v>
      </c>
      <c r="T677" s="22" t="s">
        <v>58</v>
      </c>
      <c r="U677" s="22" t="s">
        <v>59</v>
      </c>
      <c r="V677" s="22" t="s">
        <v>940</v>
      </c>
      <c r="W677" s="22" t="s">
        <v>941</v>
      </c>
      <c r="X677" s="22" t="s">
        <v>942</v>
      </c>
      <c r="Y677" s="22" t="s">
        <v>10</v>
      </c>
      <c r="Z677" s="22" t="s">
        <v>63</v>
      </c>
      <c r="AA677" s="22" t="s">
        <v>64</v>
      </c>
      <c r="AB677" s="22" t="s">
        <v>74</v>
      </c>
      <c r="AC677" s="22" t="s">
        <v>75</v>
      </c>
      <c r="AD677" s="22" t="s">
        <v>59</v>
      </c>
      <c r="AE677" s="22" t="s">
        <v>59</v>
      </c>
      <c r="AF677" s="22" t="s">
        <v>59</v>
      </c>
      <c r="AG677" s="25" t="s">
        <v>76</v>
      </c>
      <c r="AH677" s="22" t="s">
        <v>1204</v>
      </c>
      <c r="AI677" s="22" t="s">
        <v>77</v>
      </c>
      <c r="AJ677" s="22" t="str">
        <f>VLOOKUP(exp_SILP!$Y677,'DATI CM'!$A$2:$F$28,2,FALSE)</f>
        <v>FLCSRN79S42L219X</v>
      </c>
    </row>
    <row r="678" ht="15.75" customHeight="1">
      <c r="A678" s="10" t="str">
        <f>IFERROR(VLOOKUP(exp_SILP!$W678,exp_utenti_P!D:D,1,FALSE),"_DA INSERIRE")</f>
        <v>GVRGTL71M51Z129I</v>
      </c>
      <c r="B678" s="10" t="str">
        <f>IF(AND(exp_SILP!$S678="A.3 ORIENTAMENTO PROFESSIONALE",exp_SILP!$AD678="4.2"),"A.3 ORIENTAMENTO PROFESSIONALE (CARCERE)",
IF(AND(exp_SILP!$S678="A.3 ORIENTAMENTO PROFESSIONALE",exp_SILP!$AD678="."),"A.3 ORIENTAMENTO PROFESSIONALE (CARCERE)",
IF(AND(exp_SILP!$S678="A.4 CONSULENZA ORIENTATIVA",exp_SILP!$AD678="4.2"),"A.4 CONSULENZA ORIENTATIVA (CARCERE)",
IF(AND(exp_SILP!$S678="A.4 CONSULENZA ORIENTATIVA",exp_SILP!$AD678="."),"A.4 CONSULENZA ORIENTATIVA (CARCERE)",
IF(AND(exp_SILP!$S678="A.5 - LEP F1 - ACCOMPAGNAMENTO AL LAVORO",exp_SILP!$AD678="4.2"),"A.5 - LEP F1 - ACCOMPAGNAMENTO AL LAVORO (CARCERE)",
IF(AND(exp_SILP!$S678="A.5 - LEP F1 - ACCOMPAGNAMENTO AL LAVORO",exp_SILP!$AD678="."),"A.5 - LEP F1 - ACCOMPAGNAMENTO AL LAVORO (CARCERE)",
IF(AND(exp_SILP!$S678="A.5.2a - TUTORAGGIO TIROCINI",exp_SILP!$AD678="4.2"),"A.5.2a - TUTORAGGIO TIROCINI (CARCERE)",
exp_SILP!$S678)))))))</f>
        <v>A.5 - LEP F1 - ACCOMPAGNAMENTO AL LAVORO</v>
      </c>
      <c r="C678" s="11" t="str">
        <f>CONCATENATE(VLOOKUP(exp_SILP!$B678,'DATI COMMESSE'!$A$2:$F$25,4,FALSE)," - ", VLOOKUP(exp_SILP!$B678,'DATI COMMESSE'!$A$2:$F$25,2,FALSE)," - ",VLOOKUP(exp_SILP!$B678,'DATI COMMESSE'!$A$2:$F$25,3,FALSE))</f>
        <v>GOL - 22-02-5000 - 22-12-5003</v>
      </c>
      <c r="D678" s="11" t="str">
        <f>LEFT(exp_SILP!$R678,5)</f>
        <v>09:00</v>
      </c>
      <c r="E678" s="11" t="str">
        <f>RIGHT(exp_SILP!$R678,5)</f>
        <v>12:00</v>
      </c>
      <c r="F678" s="11">
        <f>IF(exp_SILP!$AG678&gt;=60,exp_SILP!$AG678/60,exp_SILP!$AG678)</f>
        <v>3</v>
      </c>
      <c r="G678" s="11" t="str">
        <f>VLOOKUP(exp_SILP!$Y678,'DATI CM'!$A$2:$F$28,2,FALSE)</f>
        <v>MNRCLD73B46G674U</v>
      </c>
      <c r="H678" s="11" t="str">
        <f>VLOOKUP(exp_SILP!$Y678,'DATI CM'!$A$2:$F$28,3,FALSE)</f>
        <v>A011</v>
      </c>
      <c r="I678" s="11" t="str">
        <f t="shared" si="1"/>
        <v>N</v>
      </c>
      <c r="J678" s="11" t="str">
        <f>VLOOKUP(exp_SILP!$Y678,'DATI CM'!$A$2:$F$28,4,FALSE)</f>
        <v>TORINO</v>
      </c>
      <c r="K678" s="12">
        <f>VLOOKUP(exp_SILP!$B678,'DATI COMMESSE'!$A$2:$F$25,5,FALSE)</f>
        <v>39.94</v>
      </c>
      <c r="L678" s="12">
        <f>IF(exp_SILP!$B678="A4.10 - LEP E - ORIENTAMENTO SPECIALISTICO SKILL GAP ANALYSIS - GRUPPO 3P",0,VLOOKUP(exp_SILP!$Y678,'DATI CM'!$A$2:$F$28,6,FALSE))</f>
        <v>25</v>
      </c>
      <c r="M678" s="12">
        <f>IFERROR(VLOOKUP(exp_SILP!$B678,'DATI CM'!$H$2:$I$16,2,FALSE)*exp_SILP!$F678,0)</f>
        <v>0</v>
      </c>
      <c r="N678" s="11" t="str">
        <f>VLOOKUP(exp_SILP!$B678,'DATI COMMESSE'!$A$2:$F$25,4,FALSE)</f>
        <v>GOL</v>
      </c>
      <c r="O678" s="13">
        <f>VLOOKUP(exp_SILP!$B678,'DATI COMMESSE'!$A$2:$F$25,5,FALSE)*exp_SILP!$F678</f>
        <v>119.82</v>
      </c>
      <c r="P678" s="11" t="str">
        <f>IF(MID(exp_SILP!$W678,10,2)&gt;"40","F","M")</f>
        <v>F</v>
      </c>
      <c r="Q678" s="27" t="s">
        <v>1204</v>
      </c>
      <c r="R678" s="15" t="s">
        <v>106</v>
      </c>
      <c r="S678" s="15" t="s">
        <v>57</v>
      </c>
      <c r="T678" s="15" t="s">
        <v>58</v>
      </c>
      <c r="U678" s="15" t="s">
        <v>59</v>
      </c>
      <c r="V678" s="15" t="s">
        <v>1046</v>
      </c>
      <c r="W678" s="15" t="s">
        <v>1047</v>
      </c>
      <c r="X678" s="15" t="s">
        <v>1048</v>
      </c>
      <c r="Y678" s="15" t="s">
        <v>14</v>
      </c>
      <c r="Z678" s="15" t="s">
        <v>63</v>
      </c>
      <c r="AA678" s="15" t="s">
        <v>64</v>
      </c>
      <c r="AB678" s="15" t="s">
        <v>74</v>
      </c>
      <c r="AC678" s="15" t="s">
        <v>135</v>
      </c>
      <c r="AD678" s="15" t="s">
        <v>59</v>
      </c>
      <c r="AE678" s="15" t="s">
        <v>59</v>
      </c>
      <c r="AF678" s="15" t="s">
        <v>59</v>
      </c>
      <c r="AG678" s="28" t="s">
        <v>101</v>
      </c>
      <c r="AH678" s="15" t="s">
        <v>1204</v>
      </c>
      <c r="AI678" s="15" t="s">
        <v>158</v>
      </c>
      <c r="AJ678" s="15" t="str">
        <f>VLOOKUP(exp_SILP!$Y678,'DATI CM'!$A$2:$F$28,2,FALSE)</f>
        <v>MNRCLD73B46G674U</v>
      </c>
    </row>
    <row r="679" ht="15.75" customHeight="1">
      <c r="A679" s="17" t="str">
        <f>IFERROR(VLOOKUP(exp_SILP!$W679,exp_utenti_P!D:D,1,FALSE),"_DA INSERIRE")</f>
        <v>NGRGGT68H67Z129D</v>
      </c>
      <c r="B679" s="17" t="str">
        <f>IF(AND(exp_SILP!$S679="A.3 ORIENTAMENTO PROFESSIONALE",exp_SILP!$AD679="4.2"),"A.3 ORIENTAMENTO PROFESSIONALE (CARCERE)",
IF(AND(exp_SILP!$S679="A.3 ORIENTAMENTO PROFESSIONALE",exp_SILP!$AD679="."),"A.3 ORIENTAMENTO PROFESSIONALE (CARCERE)",
IF(AND(exp_SILP!$S679="A.4 CONSULENZA ORIENTATIVA",exp_SILP!$AD679="4.2"),"A.4 CONSULENZA ORIENTATIVA (CARCERE)",
IF(AND(exp_SILP!$S679="A.4 CONSULENZA ORIENTATIVA",exp_SILP!$AD679="."),"A.4 CONSULENZA ORIENTATIVA (CARCERE)",
IF(AND(exp_SILP!$S679="A.5 - LEP F1 - ACCOMPAGNAMENTO AL LAVORO",exp_SILP!$AD679="4.2"),"A.5 - LEP F1 - ACCOMPAGNAMENTO AL LAVORO (CARCERE)",
IF(AND(exp_SILP!$S679="A.5 - LEP F1 - ACCOMPAGNAMENTO AL LAVORO",exp_SILP!$AD679="."),"A.5 - LEP F1 - ACCOMPAGNAMENTO AL LAVORO (CARCERE)",
IF(AND(exp_SILP!$S679="A.5.2a - TUTORAGGIO TIROCINI",exp_SILP!$AD679="4.2"),"A.5.2a - TUTORAGGIO TIROCINI (CARCERE)",
exp_SILP!$S679)))))))</f>
        <v>A.5 - LEP F1 - ACCOMPAGNAMENTO AL LAVORO</v>
      </c>
      <c r="C679" s="18" t="str">
        <f>CONCATENATE(VLOOKUP(exp_SILP!$B679,'DATI COMMESSE'!$A$2:$F$25,4,FALSE)," - ", VLOOKUP(exp_SILP!$B679,'DATI COMMESSE'!$A$2:$F$25,2,FALSE)," - ",VLOOKUP(exp_SILP!$B679,'DATI COMMESSE'!$A$2:$F$25,3,FALSE))</f>
        <v>GOL - 22-02-5000 - 22-12-5003</v>
      </c>
      <c r="D679" s="18" t="str">
        <f>LEFT(exp_SILP!$R679,5)</f>
        <v>14:00</v>
      </c>
      <c r="E679" s="18" t="str">
        <f>RIGHT(exp_SILP!$R679,5)</f>
        <v>18:00</v>
      </c>
      <c r="F679" s="18">
        <f>IF(exp_SILP!$AG679&gt;=60,exp_SILP!$AG679/60,exp_SILP!$AG679)</f>
        <v>4</v>
      </c>
      <c r="G679" s="18" t="str">
        <f>VLOOKUP(exp_SILP!$Y679,'DATI CM'!$A$2:$F$28,2,FALSE)</f>
        <v>MNRCLD73B46G674U</v>
      </c>
      <c r="H679" s="18" t="str">
        <f>VLOOKUP(exp_SILP!$Y679,'DATI CM'!$A$2:$F$28,3,FALSE)</f>
        <v>A011</v>
      </c>
      <c r="I679" s="18" t="str">
        <f t="shared" si="1"/>
        <v>N</v>
      </c>
      <c r="J679" s="18" t="str">
        <f>VLOOKUP(exp_SILP!$Y679,'DATI CM'!$A$2:$F$28,4,FALSE)</f>
        <v>TORINO</v>
      </c>
      <c r="K679" s="19">
        <f>VLOOKUP(exp_SILP!$B679,'DATI COMMESSE'!$A$2:$F$25,5,FALSE)</f>
        <v>39.94</v>
      </c>
      <c r="L679" s="19">
        <f>IF(exp_SILP!$B679="A4.10 - LEP E - ORIENTAMENTO SPECIALISTICO SKILL GAP ANALYSIS - GRUPPO 3P",0,VLOOKUP(exp_SILP!$Y679,'DATI CM'!$A$2:$F$28,6,FALSE))</f>
        <v>25</v>
      </c>
      <c r="M679" s="19">
        <f>IFERROR(VLOOKUP(exp_SILP!$B679,'DATI CM'!$H$2:$I$16,2,FALSE)*exp_SILP!$F679,0)</f>
        <v>0</v>
      </c>
      <c r="N679" s="18" t="str">
        <f>VLOOKUP(exp_SILP!$B679,'DATI COMMESSE'!$A$2:$F$25,4,FALSE)</f>
        <v>GOL</v>
      </c>
      <c r="O679" s="20">
        <f>VLOOKUP(exp_SILP!$B679,'DATI COMMESSE'!$A$2:$F$25,5,FALSE)*exp_SILP!$F679</f>
        <v>159.76</v>
      </c>
      <c r="P679" s="18" t="str">
        <f>IF(MID(exp_SILP!$W679,10,2)&gt;"40","F","M")</f>
        <v>F</v>
      </c>
      <c r="Q679" s="24" t="s">
        <v>1204</v>
      </c>
      <c r="R679" s="22" t="s">
        <v>131</v>
      </c>
      <c r="S679" s="22" t="s">
        <v>57</v>
      </c>
      <c r="T679" s="22" t="s">
        <v>58</v>
      </c>
      <c r="U679" s="22" t="s">
        <v>59</v>
      </c>
      <c r="V679" s="22" t="s">
        <v>298</v>
      </c>
      <c r="W679" s="22" t="s">
        <v>299</v>
      </c>
      <c r="X679" s="22" t="s">
        <v>300</v>
      </c>
      <c r="Y679" s="22" t="s">
        <v>14</v>
      </c>
      <c r="Z679" s="22" t="s">
        <v>63</v>
      </c>
      <c r="AA679" s="22" t="s">
        <v>64</v>
      </c>
      <c r="AB679" s="22" t="s">
        <v>74</v>
      </c>
      <c r="AC679" s="22" t="s">
        <v>135</v>
      </c>
      <c r="AD679" s="22" t="s">
        <v>59</v>
      </c>
      <c r="AE679" s="22" t="s">
        <v>59</v>
      </c>
      <c r="AF679" s="22" t="s">
        <v>59</v>
      </c>
      <c r="AG679" s="25" t="s">
        <v>136</v>
      </c>
      <c r="AH679" s="22" t="s">
        <v>1280</v>
      </c>
      <c r="AI679" s="22" t="s">
        <v>158</v>
      </c>
      <c r="AJ679" s="22" t="str">
        <f>VLOOKUP(exp_SILP!$Y679,'DATI CM'!$A$2:$F$28,2,FALSE)</f>
        <v>MNRCLD73B46G674U</v>
      </c>
    </row>
    <row r="680" ht="15.75" hidden="1" customHeight="1">
      <c r="A680" s="10" t="str">
        <f>IFERROR(VLOOKUP(exp_SILP!$W680,exp_utenti_P!D:D,1,FALSE),"_DA INSERIRE")</f>
        <v>BNMKLD71A18Z330T</v>
      </c>
      <c r="B680" s="10" t="str">
        <f>IF(AND(exp_SILP!$S680="A.3 ORIENTAMENTO PROFESSIONALE",exp_SILP!$AD680="4.2"),"A.3 ORIENTAMENTO PROFESSIONALE (CARCERE)",
IF(AND(exp_SILP!$S680="A.3 ORIENTAMENTO PROFESSIONALE",exp_SILP!$AD680="."),"A.3 ORIENTAMENTO PROFESSIONALE (CARCERE)",
IF(AND(exp_SILP!$S680="A.4 CONSULENZA ORIENTATIVA",exp_SILP!$AD680="4.2"),"A.4 CONSULENZA ORIENTATIVA (CARCERE)",
IF(AND(exp_SILP!$S680="A.4 CONSULENZA ORIENTATIVA",exp_SILP!$AD680="."),"A.4 CONSULENZA ORIENTATIVA (CARCERE)",
IF(AND(exp_SILP!$S680="A.5 - LEP F1 - ACCOMPAGNAMENTO AL LAVORO",exp_SILP!$AD680="4.2"),"A.5 - LEP F1 - ACCOMPAGNAMENTO AL LAVORO (CARCERE)",
IF(AND(exp_SILP!$S680="A.5 - LEP F1 - ACCOMPAGNAMENTO AL LAVORO",exp_SILP!$AD680="."),"A.5 - LEP F1 - ACCOMPAGNAMENTO AL LAVORO (CARCERE)",
IF(AND(exp_SILP!$S680="A.5.2a - TUTORAGGIO TIROCINI",exp_SILP!$AD680="4.2"),"A.5.2a - TUTORAGGIO TIROCINI (CARCERE)",
exp_SILP!$S680)))))))</f>
        <v>A.5 - LEP F1 - ACCOMPAGNAMENTO AL LAVORO</v>
      </c>
      <c r="C680" s="11" t="str">
        <f>CONCATENATE(VLOOKUP(exp_SILP!$B680,'DATI COMMESSE'!$A$2:$F$25,4,FALSE)," - ", VLOOKUP(exp_SILP!$B680,'DATI COMMESSE'!$A$2:$F$25,2,FALSE)," - ",VLOOKUP(exp_SILP!$B680,'DATI COMMESSE'!$A$2:$F$25,3,FALSE))</f>
        <v>GOL - 22-02-5000 - 22-12-5003</v>
      </c>
      <c r="D680" s="11" t="str">
        <f>LEFT(exp_SILP!$R680,5)</f>
        <v>13:00</v>
      </c>
      <c r="E680" s="11" t="str">
        <f>RIGHT(exp_SILP!$R680,5)</f>
        <v>14:00</v>
      </c>
      <c r="F680" s="11">
        <f>IF(exp_SILP!$AG680&gt;=60,exp_SILP!$AG680/60,exp_SILP!$AG680)</f>
        <v>1</v>
      </c>
      <c r="G680" s="11" t="str">
        <f>VLOOKUP(exp_SILP!$Y680,'DATI CM'!$A$2:$F$28,2,FALSE)</f>
        <v>PNFMRT85H50A859E</v>
      </c>
      <c r="H680" s="11" t="str">
        <f>VLOOKUP(exp_SILP!$Y680,'DATI CM'!$A$2:$F$28,3,FALSE)</f>
        <v>A011</v>
      </c>
      <c r="I680" s="11" t="str">
        <f t="shared" si="1"/>
        <v>N</v>
      </c>
      <c r="J680" s="11" t="str">
        <f>VLOOKUP(exp_SILP!$Y680,'DATI CM'!$A$2:$F$28,4,FALSE)</f>
        <v>BIELLA</v>
      </c>
      <c r="K680" s="12">
        <f>VLOOKUP(exp_SILP!$B680,'DATI COMMESSE'!$A$2:$F$25,5,FALSE)</f>
        <v>39.94</v>
      </c>
      <c r="L680" s="12">
        <f>IF(exp_SILP!$B680="A4.10 - LEP E - ORIENTAMENTO SPECIALISTICO SKILL GAP ANALYSIS - GRUPPO 3P",0,VLOOKUP(exp_SILP!$Y680,'DATI CM'!$A$2:$F$28,6,FALSE))</f>
        <v>25</v>
      </c>
      <c r="M680" s="12">
        <f>IFERROR(VLOOKUP(exp_SILP!$B680,'DATI CM'!$H$2:$I$16,2,FALSE)*exp_SILP!$F680,0)</f>
        <v>0</v>
      </c>
      <c r="N680" s="11" t="str">
        <f>VLOOKUP(exp_SILP!$B680,'DATI COMMESSE'!$A$2:$F$25,4,FALSE)</f>
        <v>GOL</v>
      </c>
      <c r="O680" s="13">
        <f>VLOOKUP(exp_SILP!$B680,'DATI COMMESSE'!$A$2:$F$25,5,FALSE)*exp_SILP!$F680</f>
        <v>39.94</v>
      </c>
      <c r="P680" s="11" t="str">
        <f>IF(MID(exp_SILP!$W680,10,2)&gt;"40","F","M")</f>
        <v>M</v>
      </c>
      <c r="Q680" s="27" t="s">
        <v>1204</v>
      </c>
      <c r="R680" s="15" t="s">
        <v>159</v>
      </c>
      <c r="S680" s="15" t="s">
        <v>57</v>
      </c>
      <c r="T680" s="15" t="s">
        <v>58</v>
      </c>
      <c r="U680" s="15" t="s">
        <v>59</v>
      </c>
      <c r="V680" s="15" t="s">
        <v>60</v>
      </c>
      <c r="W680" s="15" t="s">
        <v>61</v>
      </c>
      <c r="X680" s="15" t="s">
        <v>62</v>
      </c>
      <c r="Y680" s="15" t="s">
        <v>15</v>
      </c>
      <c r="Z680" s="15" t="s">
        <v>63</v>
      </c>
      <c r="AA680" s="15" t="s">
        <v>64</v>
      </c>
      <c r="AB680" s="15" t="s">
        <v>65</v>
      </c>
      <c r="AC680" s="15" t="s">
        <v>66</v>
      </c>
      <c r="AD680" s="15" t="s">
        <v>59</v>
      </c>
      <c r="AE680" s="15" t="s">
        <v>59</v>
      </c>
      <c r="AF680" s="15" t="s">
        <v>59</v>
      </c>
      <c r="AG680" s="28" t="s">
        <v>67</v>
      </c>
      <c r="AH680" s="15" t="s">
        <v>512</v>
      </c>
      <c r="AI680" s="15" t="s">
        <v>68</v>
      </c>
      <c r="AJ680" s="15" t="str">
        <f>VLOOKUP(exp_SILP!$Y680,'DATI CM'!$A$2:$F$28,2,FALSE)</f>
        <v>PNFMRT85H50A859E</v>
      </c>
    </row>
    <row r="681" ht="15.75" customHeight="1">
      <c r="A681" s="17" t="str">
        <f>IFERROR(VLOOKUP(exp_SILP!$W681,exp_utenti_P!D:D,1,FALSE),"_DA INSERIRE")</f>
        <v>THBMLA84A41Z330X</v>
      </c>
      <c r="B681" s="17" t="str">
        <f>IF(AND(exp_SILP!$S681="A.3 ORIENTAMENTO PROFESSIONALE",exp_SILP!$AD681="4.2"),"A.3 ORIENTAMENTO PROFESSIONALE (CARCERE)",
IF(AND(exp_SILP!$S681="A.3 ORIENTAMENTO PROFESSIONALE",exp_SILP!$AD681="."),"A.3 ORIENTAMENTO PROFESSIONALE (CARCERE)",
IF(AND(exp_SILP!$S681="A.4 CONSULENZA ORIENTATIVA",exp_SILP!$AD681="4.2"),"A.4 CONSULENZA ORIENTATIVA (CARCERE)",
IF(AND(exp_SILP!$S681="A.4 CONSULENZA ORIENTATIVA",exp_SILP!$AD681="."),"A.4 CONSULENZA ORIENTATIVA (CARCERE)",
IF(AND(exp_SILP!$S681="A.5 - LEP F1 - ACCOMPAGNAMENTO AL LAVORO",exp_SILP!$AD681="4.2"),"A.5 - LEP F1 - ACCOMPAGNAMENTO AL LAVORO (CARCERE)",
IF(AND(exp_SILP!$S681="A.5 - LEP F1 - ACCOMPAGNAMENTO AL LAVORO",exp_SILP!$AD681="."),"A.5 - LEP F1 - ACCOMPAGNAMENTO AL LAVORO (CARCERE)",
IF(AND(exp_SILP!$S681="A.5.2a - TUTORAGGIO TIROCINI",exp_SILP!$AD681="4.2"),"A.5.2a - TUTORAGGIO TIROCINI (CARCERE)",
exp_SILP!$S681)))))))</f>
        <v>A.5.1 ATTIVAZIONE E RICERCA OPPORTUNITA' (1-C)</v>
      </c>
      <c r="C681" s="18" t="str">
        <f>CONCATENATE(VLOOKUP(exp_SILP!$B681,'DATI COMMESSE'!$A$2:$F$25,4,FALSE)," - ", VLOOKUP(exp_SILP!$B681,'DATI COMMESSE'!$A$2:$F$25,2,FALSE)," - ",VLOOKUP(exp_SILP!$B681,'DATI COMMESSE'!$A$2:$F$25,3,FALSE))</f>
        <v>FRD - 22-02-5000 - 22-12-5002</v>
      </c>
      <c r="D681" s="18" t="str">
        <f>LEFT(exp_SILP!$R681,5)</f>
        <v>14:00</v>
      </c>
      <c r="E681" s="18" t="str">
        <f>RIGHT(exp_SILP!$R681,5)</f>
        <v>16:00</v>
      </c>
      <c r="F681" s="18">
        <f>IF(exp_SILP!$AG681&gt;=60,exp_SILP!$AG681/60,exp_SILP!$AG681)</f>
        <v>2</v>
      </c>
      <c r="G681" s="18" t="str">
        <f>VLOOKUP(exp_SILP!$Y681,'DATI CM'!$A$2:$F$28,2,FALSE)</f>
        <v>FLCSRN79S42L219X</v>
      </c>
      <c r="H681" s="18" t="str">
        <f>VLOOKUP(exp_SILP!$Y681,'DATI CM'!$A$2:$F$28,3,FALSE)</f>
        <v>A011</v>
      </c>
      <c r="I681" s="18" t="str">
        <f t="shared" si="1"/>
        <v>N</v>
      </c>
      <c r="J681" s="18" t="str">
        <f>VLOOKUP(exp_SILP!$Y681,'DATI CM'!$A$2:$F$28,4,FALSE)</f>
        <v>TORINO</v>
      </c>
      <c r="K681" s="19">
        <f>VLOOKUP(exp_SILP!$B681,'DATI COMMESSE'!$A$2:$F$25,5,FALSE)</f>
        <v>35.5</v>
      </c>
      <c r="L681" s="19">
        <f>IF(exp_SILP!$B681="A4.10 - LEP E - ORIENTAMENTO SPECIALISTICO SKILL GAP ANALYSIS - GRUPPO 3P",0,VLOOKUP(exp_SILP!$Y681,'DATI CM'!$A$2:$F$28,6,FALSE))</f>
        <v>25</v>
      </c>
      <c r="M681" s="19">
        <f>IFERROR(VLOOKUP(exp_SILP!$B681,'DATI CM'!$H$2:$I$16,2,FALSE)*exp_SILP!$F681,0)</f>
        <v>0</v>
      </c>
      <c r="N681" s="18" t="str">
        <f>VLOOKUP(exp_SILP!$B681,'DATI COMMESSE'!$A$2:$F$25,4,FALSE)</f>
        <v>FRD</v>
      </c>
      <c r="O681" s="20">
        <f>VLOOKUP(exp_SILP!$B681,'DATI COMMESSE'!$A$2:$F$25,5,FALSE)*exp_SILP!$F681</f>
        <v>71</v>
      </c>
      <c r="P681" s="18" t="str">
        <f>IF(MID(exp_SILP!$W681,10,2)&gt;"40","F","M")</f>
        <v>F</v>
      </c>
      <c r="Q681" s="24" t="s">
        <v>1204</v>
      </c>
      <c r="R681" s="22" t="s">
        <v>69</v>
      </c>
      <c r="S681" s="22" t="s">
        <v>160</v>
      </c>
      <c r="T681" s="22" t="s">
        <v>58</v>
      </c>
      <c r="U681" s="22" t="s">
        <v>59</v>
      </c>
      <c r="V681" s="22" t="s">
        <v>628</v>
      </c>
      <c r="W681" s="22" t="s">
        <v>629</v>
      </c>
      <c r="X681" s="22" t="s">
        <v>630</v>
      </c>
      <c r="Y681" s="22" t="s">
        <v>10</v>
      </c>
      <c r="Z681" s="22" t="s">
        <v>63</v>
      </c>
      <c r="AA681" s="22" t="s">
        <v>64</v>
      </c>
      <c r="AB681" s="22" t="s">
        <v>74</v>
      </c>
      <c r="AC681" s="22" t="s">
        <v>75</v>
      </c>
      <c r="AD681" s="22" t="s">
        <v>59</v>
      </c>
      <c r="AE681" s="22" t="s">
        <v>59</v>
      </c>
      <c r="AF681" s="22" t="s">
        <v>59</v>
      </c>
      <c r="AG681" s="25" t="s">
        <v>76</v>
      </c>
      <c r="AH681" s="22" t="s">
        <v>1204</v>
      </c>
      <c r="AI681" s="22" t="s">
        <v>77</v>
      </c>
      <c r="AJ681" s="22" t="str">
        <f>VLOOKUP(exp_SILP!$Y681,'DATI CM'!$A$2:$F$28,2,FALSE)</f>
        <v>FLCSRN79S42L219X</v>
      </c>
    </row>
    <row r="682" ht="15.75" customHeight="1">
      <c r="A682" s="10" t="str">
        <f>IFERROR(VLOOKUP(exp_SILP!$W682,exp_utenti_P!D:D,1,FALSE),"_DA INSERIRE")</f>
        <v>BRTJNY00R63L219O</v>
      </c>
      <c r="B682" s="10" t="str">
        <f>IF(AND(exp_SILP!$S682="A.3 ORIENTAMENTO PROFESSIONALE",exp_SILP!$AD682="4.2"),"A.3 ORIENTAMENTO PROFESSIONALE (CARCERE)",
IF(AND(exp_SILP!$S682="A.3 ORIENTAMENTO PROFESSIONALE",exp_SILP!$AD682="."),"A.3 ORIENTAMENTO PROFESSIONALE (CARCERE)",
IF(AND(exp_SILP!$S682="A.4 CONSULENZA ORIENTATIVA",exp_SILP!$AD682="4.2"),"A.4 CONSULENZA ORIENTATIVA (CARCERE)",
IF(AND(exp_SILP!$S682="A.4 CONSULENZA ORIENTATIVA",exp_SILP!$AD682="."),"A.4 CONSULENZA ORIENTATIVA (CARCERE)",
IF(AND(exp_SILP!$S682="A.5 - LEP F1 - ACCOMPAGNAMENTO AL LAVORO",exp_SILP!$AD682="4.2"),"A.5 - LEP F1 - ACCOMPAGNAMENTO AL LAVORO (CARCERE)",
IF(AND(exp_SILP!$S682="A.5 - LEP F1 - ACCOMPAGNAMENTO AL LAVORO",exp_SILP!$AD682="."),"A.5 - LEP F1 - ACCOMPAGNAMENTO AL LAVORO (CARCERE)",
IF(AND(exp_SILP!$S682="A.5.2a - TUTORAGGIO TIROCINI",exp_SILP!$AD682="4.2"),"A.5.2a - TUTORAGGIO TIROCINI (CARCERE)",
exp_SILP!$S682)))))))</f>
        <v>A.5.2a - TUTORAGGIO TIROCINI</v>
      </c>
      <c r="C682" s="11" t="str">
        <f>CONCATENATE(VLOOKUP(exp_SILP!$B682,'DATI COMMESSE'!$A$2:$F$25,4,FALSE)," - ", VLOOKUP(exp_SILP!$B682,'DATI COMMESSE'!$A$2:$F$25,2,FALSE)," - ",VLOOKUP(exp_SILP!$B682,'DATI COMMESSE'!$A$2:$F$25,3,FALSE))</f>
        <v>FRD - 22-02-5000 - 22-12-5002</v>
      </c>
      <c r="D682" s="11" t="str">
        <f>LEFT(exp_SILP!$R682,5)</f>
        <v>09:00</v>
      </c>
      <c r="E682" s="11" t="str">
        <f>RIGHT(exp_SILP!$R682,5)</f>
        <v>10:00</v>
      </c>
      <c r="F682" s="11">
        <f>IF(exp_SILP!$AG682&gt;=60,exp_SILP!$AG682/60,exp_SILP!$AG682)</f>
        <v>1</v>
      </c>
      <c r="G682" s="11" t="str">
        <f>VLOOKUP(exp_SILP!$Y682,'DATI CM'!$A$2:$F$28,2,FALSE)</f>
        <v>FLCSRN79S42L219X</v>
      </c>
      <c r="H682" s="11" t="str">
        <f>VLOOKUP(exp_SILP!$Y682,'DATI CM'!$A$2:$F$28,3,FALSE)</f>
        <v>A011</v>
      </c>
      <c r="I682" s="11" t="str">
        <f t="shared" si="1"/>
        <v>N</v>
      </c>
      <c r="J682" s="11" t="str">
        <f>VLOOKUP(exp_SILP!$Y682,'DATI CM'!$A$2:$F$28,4,FALSE)</f>
        <v>TORINO</v>
      </c>
      <c r="K682" s="12">
        <f>VLOOKUP(exp_SILP!$B682,'DATI COMMESSE'!$A$2:$F$25,5,FALSE)</f>
        <v>35.5</v>
      </c>
      <c r="L682" s="12">
        <f>IF(exp_SILP!$B682="A4.10 - LEP E - ORIENTAMENTO SPECIALISTICO SKILL GAP ANALYSIS - GRUPPO 3P",0,VLOOKUP(exp_SILP!$Y682,'DATI CM'!$A$2:$F$28,6,FALSE))</f>
        <v>25</v>
      </c>
      <c r="M682" s="12">
        <f>IFERROR(VLOOKUP(exp_SILP!$B682,'DATI CM'!$H$2:$I$16,2,FALSE)*exp_SILP!$F682,0)</f>
        <v>0</v>
      </c>
      <c r="N682" s="11" t="str">
        <f>VLOOKUP(exp_SILP!$B682,'DATI COMMESSE'!$A$2:$F$25,4,FALSE)</f>
        <v>FRD</v>
      </c>
      <c r="O682" s="13">
        <f>VLOOKUP(exp_SILP!$B682,'DATI COMMESSE'!$A$2:$F$25,5,FALSE)*exp_SILP!$F682</f>
        <v>35.5</v>
      </c>
      <c r="P682" s="11" t="str">
        <f>IF(MID(exp_SILP!$W682,10,2)&gt;"40","F","M")</f>
        <v>F</v>
      </c>
      <c r="Q682" s="27" t="s">
        <v>1204</v>
      </c>
      <c r="R682" s="15" t="s">
        <v>203</v>
      </c>
      <c r="S682" s="15" t="s">
        <v>166</v>
      </c>
      <c r="T682" s="15" t="s">
        <v>58</v>
      </c>
      <c r="U682" s="15" t="s">
        <v>59</v>
      </c>
      <c r="V682" s="15" t="s">
        <v>103</v>
      </c>
      <c r="W682" s="15" t="s">
        <v>104</v>
      </c>
      <c r="X682" s="15" t="s">
        <v>105</v>
      </c>
      <c r="Y682" s="15" t="s">
        <v>10</v>
      </c>
      <c r="Z682" s="15" t="s">
        <v>63</v>
      </c>
      <c r="AA682" s="15" t="s">
        <v>64</v>
      </c>
      <c r="AB682" s="15" t="s">
        <v>74</v>
      </c>
      <c r="AC682" s="15" t="s">
        <v>75</v>
      </c>
      <c r="AD682" s="15" t="s">
        <v>454</v>
      </c>
      <c r="AE682" s="15" t="s">
        <v>59</v>
      </c>
      <c r="AF682" s="15" t="s">
        <v>407</v>
      </c>
      <c r="AG682" s="28" t="s">
        <v>67</v>
      </c>
      <c r="AH682" s="15" t="s">
        <v>512</v>
      </c>
      <c r="AI682" s="15" t="s">
        <v>77</v>
      </c>
      <c r="AJ682" s="15" t="str">
        <f>VLOOKUP(exp_SILP!$Y682,'DATI CM'!$A$2:$F$28,2,FALSE)</f>
        <v>FLCSRN79S42L219X</v>
      </c>
    </row>
    <row r="683" ht="15.75" customHeight="1">
      <c r="A683" s="17" t="str">
        <f>IFERROR(VLOOKUP(exp_SILP!$W683,exp_utenti_P!D:D,1,FALSE),"_DA INSERIRE")</f>
        <v>DRMMMD99H22Z317X</v>
      </c>
      <c r="B683" s="17" t="str">
        <f>IF(AND(exp_SILP!$S683="A.3 ORIENTAMENTO PROFESSIONALE",exp_SILP!$AD683="4.2"),"A.3 ORIENTAMENTO PROFESSIONALE (CARCERE)",
IF(AND(exp_SILP!$S683="A.3 ORIENTAMENTO PROFESSIONALE",exp_SILP!$AD683="."),"A.3 ORIENTAMENTO PROFESSIONALE (CARCERE)",
IF(AND(exp_SILP!$S683="A.4 CONSULENZA ORIENTATIVA",exp_SILP!$AD683="4.2"),"A.4 CONSULENZA ORIENTATIVA (CARCERE)",
IF(AND(exp_SILP!$S683="A.4 CONSULENZA ORIENTATIVA",exp_SILP!$AD683="."),"A.4 CONSULENZA ORIENTATIVA (CARCERE)",
IF(AND(exp_SILP!$S683="A.5 - LEP F1 - ACCOMPAGNAMENTO AL LAVORO",exp_SILP!$AD683="4.2"),"A.5 - LEP F1 - ACCOMPAGNAMENTO AL LAVORO (CARCERE)",
IF(AND(exp_SILP!$S683="A.5 - LEP F1 - ACCOMPAGNAMENTO AL LAVORO",exp_SILP!$AD683="."),"A.5 - LEP F1 - ACCOMPAGNAMENTO AL LAVORO (CARCERE)",
IF(AND(exp_SILP!$S683="A.5.2a - TUTORAGGIO TIROCINI",exp_SILP!$AD683="4.2"),"A.5.2a - TUTORAGGIO TIROCINI (CARCERE)",
exp_SILP!$S683)))))))</f>
        <v>A4.10 - LEP E - ORIENTAMENTO SPECIALISTICO SKILL GAP ANALYSIS</v>
      </c>
      <c r="C683" s="18" t="str">
        <f>CONCATENATE(VLOOKUP(exp_SILP!$B683,'DATI COMMESSE'!$A$2:$F$25,4,FALSE)," - ", VLOOKUP(exp_SILP!$B683,'DATI COMMESSE'!$A$2:$F$25,2,FALSE)," - ",VLOOKUP(exp_SILP!$B683,'DATI COMMESSE'!$A$2:$F$25,3,FALSE))</f>
        <v>GOL - 22-02-5000 - 22-12-5003</v>
      </c>
      <c r="D683" s="18" t="str">
        <f>LEFT(exp_SILP!$R683,5)</f>
        <v>12:00</v>
      </c>
      <c r="E683" s="18" t="str">
        <f>RIGHT(exp_SILP!$R683,5)</f>
        <v>14:00</v>
      </c>
      <c r="F683" s="18">
        <f>IF(exp_SILP!$AG683&gt;=60,exp_SILP!$AG683/60,exp_SILP!$AG683)</f>
        <v>2</v>
      </c>
      <c r="G683" s="18" t="str">
        <f>VLOOKUP(exp_SILP!$Y683,'DATI CM'!$A$2:$F$28,2,FALSE)</f>
        <v>MNRCLD73B46G674U</v>
      </c>
      <c r="H683" s="18" t="str">
        <f>VLOOKUP(exp_SILP!$Y683,'DATI CM'!$A$2:$F$28,3,FALSE)</f>
        <v>A011</v>
      </c>
      <c r="I683" s="18" t="str">
        <f t="shared" si="1"/>
        <v>N</v>
      </c>
      <c r="J683" s="18" t="str">
        <f>VLOOKUP(exp_SILP!$Y683,'DATI CM'!$A$2:$F$28,4,FALSE)</f>
        <v>TORINO</v>
      </c>
      <c r="K683" s="19">
        <f>VLOOKUP(exp_SILP!$B683,'DATI COMMESSE'!$A$2:$F$25,5,FALSE)</f>
        <v>39.94</v>
      </c>
      <c r="L683" s="19">
        <f>IF(exp_SILP!$B683="A4.10 - LEP E - ORIENTAMENTO SPECIALISTICO SKILL GAP ANALYSIS - GRUPPO 3P",0,VLOOKUP(exp_SILP!$Y683,'DATI CM'!$A$2:$F$28,6,FALSE))</f>
        <v>25</v>
      </c>
      <c r="M683" s="19">
        <f>IFERROR(VLOOKUP(exp_SILP!$B683,'DATI CM'!$H$2:$I$16,2,FALSE)*exp_SILP!$F683,0)</f>
        <v>0</v>
      </c>
      <c r="N683" s="18" t="str">
        <f>VLOOKUP(exp_SILP!$B683,'DATI COMMESSE'!$A$2:$F$25,4,FALSE)</f>
        <v>GOL</v>
      </c>
      <c r="O683" s="20">
        <f>VLOOKUP(exp_SILP!$B683,'DATI COMMESSE'!$A$2:$F$25,5,FALSE)*exp_SILP!$F683</f>
        <v>79.88</v>
      </c>
      <c r="P683" s="18" t="str">
        <f>IF(MID(exp_SILP!$W683,10,2)&gt;"40","F","M")</f>
        <v>M</v>
      </c>
      <c r="Q683" s="24" t="s">
        <v>1204</v>
      </c>
      <c r="R683" s="22" t="s">
        <v>84</v>
      </c>
      <c r="S683" s="22" t="s">
        <v>70</v>
      </c>
      <c r="T683" s="22" t="s">
        <v>58</v>
      </c>
      <c r="U683" s="22" t="s">
        <v>59</v>
      </c>
      <c r="V683" s="22" t="s">
        <v>1201</v>
      </c>
      <c r="W683" s="22" t="s">
        <v>1202</v>
      </c>
      <c r="X683" s="22" t="s">
        <v>1203</v>
      </c>
      <c r="Y683" s="22" t="s">
        <v>14</v>
      </c>
      <c r="Z683" s="22" t="s">
        <v>63</v>
      </c>
      <c r="AA683" s="22" t="s">
        <v>64</v>
      </c>
      <c r="AB683" s="22" t="s">
        <v>74</v>
      </c>
      <c r="AC683" s="22" t="s">
        <v>135</v>
      </c>
      <c r="AD683" s="22" t="s">
        <v>59</v>
      </c>
      <c r="AE683" s="22" t="s">
        <v>59</v>
      </c>
      <c r="AF683" s="22" t="s">
        <v>59</v>
      </c>
      <c r="AG683" s="25" t="s">
        <v>76</v>
      </c>
      <c r="AH683" s="22" t="s">
        <v>1204</v>
      </c>
      <c r="AI683" s="22" t="s">
        <v>158</v>
      </c>
      <c r="AJ683" s="22" t="str">
        <f>VLOOKUP(exp_SILP!$Y683,'DATI CM'!$A$2:$F$28,2,FALSE)</f>
        <v>MNRCLD73B46G674U</v>
      </c>
    </row>
    <row r="684" ht="15.75" hidden="1" customHeight="1">
      <c r="A684" s="10" t="str">
        <f>IFERROR(VLOOKUP(exp_SILP!$W684,exp_utenti_P!D:D,1,FALSE),"_DA INSERIRE")</f>
        <v>DLLLRA92D70F952L</v>
      </c>
      <c r="B684" s="10" t="str">
        <f>IF(AND(exp_SILP!$S684="A.3 ORIENTAMENTO PROFESSIONALE",exp_SILP!$AD684="4.2"),"A.3 ORIENTAMENTO PROFESSIONALE (CARCERE)",
IF(AND(exp_SILP!$S684="A.3 ORIENTAMENTO PROFESSIONALE",exp_SILP!$AD684="."),"A.3 ORIENTAMENTO PROFESSIONALE (CARCERE)",
IF(AND(exp_SILP!$S684="A.4 CONSULENZA ORIENTATIVA",exp_SILP!$AD684="4.2"),"A.4 CONSULENZA ORIENTATIVA (CARCERE)",
IF(AND(exp_SILP!$S684="A.4 CONSULENZA ORIENTATIVA",exp_SILP!$AD684="."),"A.4 CONSULENZA ORIENTATIVA (CARCERE)",
IF(AND(exp_SILP!$S684="A.5 - LEP F1 - ACCOMPAGNAMENTO AL LAVORO",exp_SILP!$AD684="4.2"),"A.5 - LEP F1 - ACCOMPAGNAMENTO AL LAVORO (CARCERE)",
IF(AND(exp_SILP!$S684="A.5 - LEP F1 - ACCOMPAGNAMENTO AL LAVORO",exp_SILP!$AD684="."),"A.5 - LEP F1 - ACCOMPAGNAMENTO AL LAVORO (CARCERE)",
IF(AND(exp_SILP!$S684="A.5.2a - TUTORAGGIO TIROCINI",exp_SILP!$AD684="4.2"),"A.5.2a - TUTORAGGIO TIROCINI (CARCERE)",
exp_SILP!$S684)))))))</f>
        <v>A4.10 - LEP E - ORIENTAMENTO SPECIALISTICO SKILL GAP ANALYSIS</v>
      </c>
      <c r="C684" s="11" t="str">
        <f>CONCATENATE(VLOOKUP(exp_SILP!$B684,'DATI COMMESSE'!$A$2:$F$25,4,FALSE)," - ", VLOOKUP(exp_SILP!$B684,'DATI COMMESSE'!$A$2:$F$25,2,FALSE)," - ",VLOOKUP(exp_SILP!$B684,'DATI COMMESSE'!$A$2:$F$25,3,FALSE))</f>
        <v>GOL - 22-02-5000 - 22-12-5003</v>
      </c>
      <c r="D684" s="11" t="str">
        <f>LEFT(exp_SILP!$R684,5)</f>
        <v>09:30</v>
      </c>
      <c r="E684" s="11" t="str">
        <f>RIGHT(exp_SILP!$R684,5)</f>
        <v>11:30</v>
      </c>
      <c r="F684" s="11">
        <f>IF(exp_SILP!$AG684&gt;=60,exp_SILP!$AG684/60,exp_SILP!$AG684)</f>
        <v>2</v>
      </c>
      <c r="G684" s="11" t="str">
        <f>VLOOKUP(exp_SILP!$Y684,'DATI CM'!$A$2:$F$28,2,FALSE)</f>
        <v>TRZCST69B41F952V</v>
      </c>
      <c r="H684" s="11" t="str">
        <f>VLOOKUP(exp_SILP!$Y684,'DATI CM'!$A$2:$F$28,3,FALSE)</f>
        <v/>
      </c>
      <c r="I684" s="11" t="str">
        <f t="shared" si="1"/>
        <v>N</v>
      </c>
      <c r="J684" s="11" t="str">
        <f>VLOOKUP(exp_SILP!$Y684,'DATI CM'!$A$2:$F$28,4,FALSE)</f>
        <v/>
      </c>
      <c r="K684" s="12">
        <f>VLOOKUP(exp_SILP!$B684,'DATI COMMESSE'!$A$2:$F$25,5,FALSE)</f>
        <v>39.94</v>
      </c>
      <c r="L684" s="12" t="str">
        <f>IF(exp_SILP!$B684="A4.10 - LEP E - ORIENTAMENTO SPECIALISTICO SKILL GAP ANALYSIS - GRUPPO 3P",0,VLOOKUP(exp_SILP!$Y684,'DATI CM'!$A$2:$F$28,6,FALSE))</f>
        <v/>
      </c>
      <c r="M684" s="12">
        <f>IFERROR(VLOOKUP(exp_SILP!$B684,'DATI CM'!$H$2:$I$16,2,FALSE)*exp_SILP!$F684,0)</f>
        <v>0</v>
      </c>
      <c r="N684" s="11" t="str">
        <f>VLOOKUP(exp_SILP!$B684,'DATI COMMESSE'!$A$2:$F$25,4,FALSE)</f>
        <v>GOL</v>
      </c>
      <c r="O684" s="13">
        <f>VLOOKUP(exp_SILP!$B684,'DATI COMMESSE'!$A$2:$F$25,5,FALSE)*exp_SILP!$F684</f>
        <v>79.88</v>
      </c>
      <c r="P684" s="11" t="str">
        <f>IF(MID(exp_SILP!$W684,10,2)&gt;"40","F","M")</f>
        <v>F</v>
      </c>
      <c r="Q684" s="27" t="s">
        <v>1204</v>
      </c>
      <c r="R684" s="15" t="s">
        <v>78</v>
      </c>
      <c r="S684" s="15" t="s">
        <v>70</v>
      </c>
      <c r="T684" s="15" t="s">
        <v>58</v>
      </c>
      <c r="U684" s="15" t="s">
        <v>59</v>
      </c>
      <c r="V684" s="15" t="s">
        <v>539</v>
      </c>
      <c r="W684" s="15" t="s">
        <v>540</v>
      </c>
      <c r="X684" s="15" t="s">
        <v>541</v>
      </c>
      <c r="Y684" s="15" t="s">
        <v>18</v>
      </c>
      <c r="Z684" s="15" t="s">
        <v>63</v>
      </c>
      <c r="AA684" s="15" t="s">
        <v>64</v>
      </c>
      <c r="AB684" s="15" t="s">
        <v>65</v>
      </c>
      <c r="AC684" s="15" t="s">
        <v>82</v>
      </c>
      <c r="AD684" s="15" t="s">
        <v>59</v>
      </c>
      <c r="AE684" s="15" t="s">
        <v>59</v>
      </c>
      <c r="AF684" s="15" t="s">
        <v>59</v>
      </c>
      <c r="AG684" s="28" t="s">
        <v>76</v>
      </c>
      <c r="AH684" s="15" t="s">
        <v>1204</v>
      </c>
      <c r="AI684" s="15" t="s">
        <v>83</v>
      </c>
      <c r="AJ684" s="15" t="str">
        <f>VLOOKUP(exp_SILP!$Y684,'DATI CM'!$A$2:$F$28,2,FALSE)</f>
        <v>TRZCST69B41F952V</v>
      </c>
    </row>
    <row r="685" ht="15.75" hidden="1" customHeight="1">
      <c r="A685" s="17" t="str">
        <f>IFERROR(VLOOKUP(exp_SILP!$W685,exp_utenti_P!D:D,1,FALSE),"_DA INSERIRE")</f>
        <v>BNCDTT75H58C627X</v>
      </c>
      <c r="B685" s="17" t="str">
        <f>IF(AND(exp_SILP!$S685="A.3 ORIENTAMENTO PROFESSIONALE",exp_SILP!$AD685="4.2"),"A.3 ORIENTAMENTO PROFESSIONALE (CARCERE)",
IF(AND(exp_SILP!$S685="A.3 ORIENTAMENTO PROFESSIONALE",exp_SILP!$AD685="."),"A.3 ORIENTAMENTO PROFESSIONALE (CARCERE)",
IF(AND(exp_SILP!$S685="A.4 CONSULENZA ORIENTATIVA",exp_SILP!$AD685="4.2"),"A.4 CONSULENZA ORIENTATIVA (CARCERE)",
IF(AND(exp_SILP!$S685="A.4 CONSULENZA ORIENTATIVA",exp_SILP!$AD685="."),"A.4 CONSULENZA ORIENTATIVA (CARCERE)",
IF(AND(exp_SILP!$S685="A.5 - LEP F1 - ACCOMPAGNAMENTO AL LAVORO",exp_SILP!$AD685="4.2"),"A.5 - LEP F1 - ACCOMPAGNAMENTO AL LAVORO (CARCERE)",
IF(AND(exp_SILP!$S685="A.5 - LEP F1 - ACCOMPAGNAMENTO AL LAVORO",exp_SILP!$AD685="."),"A.5 - LEP F1 - ACCOMPAGNAMENTO AL LAVORO (CARCERE)",
IF(AND(exp_SILP!$S685="A.5.2a - TUTORAGGIO TIROCINI",exp_SILP!$AD685="4.2"),"A.5.2a - TUTORAGGIO TIROCINI (CARCERE)",
exp_SILP!$S685)))))))</f>
        <v>A4.10 - LEP E - ORIENTAMENTO SPECIALISTICO SKILL GAP ANALYSIS</v>
      </c>
      <c r="C685" s="18" t="str">
        <f>CONCATENATE(VLOOKUP(exp_SILP!$B685,'DATI COMMESSE'!$A$2:$F$25,4,FALSE)," - ", VLOOKUP(exp_SILP!$B685,'DATI COMMESSE'!$A$2:$F$25,2,FALSE)," - ",VLOOKUP(exp_SILP!$B685,'DATI COMMESSE'!$A$2:$F$25,3,FALSE))</f>
        <v>GOL - 22-02-5000 - 22-12-5003</v>
      </c>
      <c r="D685" s="18" t="str">
        <f>LEFT(exp_SILP!$R685,5)</f>
        <v>09:00</v>
      </c>
      <c r="E685" s="18" t="str">
        <f>RIGHT(exp_SILP!$R685,5)</f>
        <v>10:00</v>
      </c>
      <c r="F685" s="18">
        <f>IF(exp_SILP!$AG685&gt;=60,exp_SILP!$AG685/60,exp_SILP!$AG685)</f>
        <v>1</v>
      </c>
      <c r="G685" s="18" t="str">
        <f>VLOOKUP(exp_SILP!$Y685,'DATI CM'!$A$2:$F$28,2,FALSE)</f>
        <v>DNRSMN97E58L219U</v>
      </c>
      <c r="H685" s="18" t="str">
        <f>VLOOKUP(exp_SILP!$Y685,'DATI CM'!$A$2:$F$28,3,FALSE)</f>
        <v/>
      </c>
      <c r="I685" s="18" t="str">
        <f t="shared" si="1"/>
        <v>N</v>
      </c>
      <c r="J685" s="18" t="str">
        <f>VLOOKUP(exp_SILP!$Y685,'DATI CM'!$A$2:$F$28,4,FALSE)</f>
        <v/>
      </c>
      <c r="K685" s="19">
        <f>VLOOKUP(exp_SILP!$B685,'DATI COMMESSE'!$A$2:$F$25,5,FALSE)</f>
        <v>39.94</v>
      </c>
      <c r="L685" s="19" t="str">
        <f>IF(exp_SILP!$B685="A4.10 - LEP E - ORIENTAMENTO SPECIALISTICO SKILL GAP ANALYSIS - GRUPPO 3P",0,VLOOKUP(exp_SILP!$Y685,'DATI CM'!$A$2:$F$28,6,FALSE))</f>
        <v/>
      </c>
      <c r="M685" s="19">
        <f>IFERROR(VLOOKUP(exp_SILP!$B685,'DATI CM'!$H$2:$I$16,2,FALSE)*exp_SILP!$F685,0)</f>
        <v>0</v>
      </c>
      <c r="N685" s="18" t="str">
        <f>VLOOKUP(exp_SILP!$B685,'DATI COMMESSE'!$A$2:$F$25,4,FALSE)</f>
        <v>GOL</v>
      </c>
      <c r="O685" s="20">
        <f>VLOOKUP(exp_SILP!$B685,'DATI COMMESSE'!$A$2:$F$25,5,FALSE)*exp_SILP!$F685</f>
        <v>39.94</v>
      </c>
      <c r="P685" s="18" t="str">
        <f>IF(MID(exp_SILP!$W685,10,2)&gt;"40","F","M")</f>
        <v>F</v>
      </c>
      <c r="Q685" s="24" t="s">
        <v>1204</v>
      </c>
      <c r="R685" s="22" t="s">
        <v>203</v>
      </c>
      <c r="S685" s="22" t="s">
        <v>70</v>
      </c>
      <c r="T685" s="22" t="s">
        <v>58</v>
      </c>
      <c r="U685" s="22" t="s">
        <v>59</v>
      </c>
      <c r="V685" s="22" t="s">
        <v>415</v>
      </c>
      <c r="W685" s="22" t="s">
        <v>416</v>
      </c>
      <c r="X685" s="22" t="s">
        <v>417</v>
      </c>
      <c r="Y685" s="22" t="s">
        <v>8</v>
      </c>
      <c r="Z685" s="22" t="s">
        <v>63</v>
      </c>
      <c r="AA685" s="22" t="s">
        <v>64</v>
      </c>
      <c r="AB685" s="22" t="s">
        <v>65</v>
      </c>
      <c r="AC685" s="22" t="s">
        <v>135</v>
      </c>
      <c r="AD685" s="22" t="s">
        <v>59</v>
      </c>
      <c r="AE685" s="22" t="s">
        <v>59</v>
      </c>
      <c r="AF685" s="22" t="s">
        <v>114</v>
      </c>
      <c r="AG685" s="25" t="s">
        <v>67</v>
      </c>
      <c r="AH685" s="22" t="s">
        <v>1204</v>
      </c>
      <c r="AI685" s="22" t="s">
        <v>143</v>
      </c>
      <c r="AJ685" s="22" t="str">
        <f>VLOOKUP(exp_SILP!$Y685,'DATI CM'!$A$2:$F$28,2,FALSE)</f>
        <v>DNRSMN97E58L219U</v>
      </c>
    </row>
    <row r="686" ht="15.75" hidden="1" customHeight="1">
      <c r="A686" s="10" t="str">
        <f>IFERROR(VLOOKUP(exp_SILP!$W686,exp_utenti_P!D:D,1,FALSE),"_DA INSERIRE")</f>
        <v>FRNGPP76S12A859E</v>
      </c>
      <c r="B686" s="10" t="str">
        <f>IF(AND(exp_SILP!$S686="A.3 ORIENTAMENTO PROFESSIONALE",exp_SILP!$AD686="4.2"),"A.3 ORIENTAMENTO PROFESSIONALE (CARCERE)",
IF(AND(exp_SILP!$S686="A.3 ORIENTAMENTO PROFESSIONALE",exp_SILP!$AD686="."),"A.3 ORIENTAMENTO PROFESSIONALE (CARCERE)",
IF(AND(exp_SILP!$S686="A.4 CONSULENZA ORIENTATIVA",exp_SILP!$AD686="4.2"),"A.4 CONSULENZA ORIENTATIVA (CARCERE)",
IF(AND(exp_SILP!$S686="A.4 CONSULENZA ORIENTATIVA",exp_SILP!$AD686="."),"A.4 CONSULENZA ORIENTATIVA (CARCERE)",
IF(AND(exp_SILP!$S686="A.5 - LEP F1 - ACCOMPAGNAMENTO AL LAVORO",exp_SILP!$AD686="4.2"),"A.5 - LEP F1 - ACCOMPAGNAMENTO AL LAVORO (CARCERE)",
IF(AND(exp_SILP!$S686="A.5 - LEP F1 - ACCOMPAGNAMENTO AL LAVORO",exp_SILP!$AD686="."),"A.5 - LEP F1 - ACCOMPAGNAMENTO AL LAVORO (CARCERE)",
IF(AND(exp_SILP!$S686="A.5.2a - TUTORAGGIO TIROCINI",exp_SILP!$AD686="4.2"),"A.5.2a - TUTORAGGIO TIROCINI (CARCERE)",
exp_SILP!$S686)))))))</f>
        <v>A4.10 - LEP E - ORIENTAMENTO SPECIALISTICO SKILL GAP ANALYSIS</v>
      </c>
      <c r="C686" s="11" t="str">
        <f>CONCATENATE(VLOOKUP(exp_SILP!$B686,'DATI COMMESSE'!$A$2:$F$25,4,FALSE)," - ", VLOOKUP(exp_SILP!$B686,'DATI COMMESSE'!$A$2:$F$25,2,FALSE)," - ",VLOOKUP(exp_SILP!$B686,'DATI COMMESSE'!$A$2:$F$25,3,FALSE))</f>
        <v>GOL - 22-02-5000 - 22-12-5003</v>
      </c>
      <c r="D686" s="11" t="str">
        <f>LEFT(exp_SILP!$R686,5)</f>
        <v>12:00</v>
      </c>
      <c r="E686" s="11" t="str">
        <f>RIGHT(exp_SILP!$R686,5)</f>
        <v>13:00</v>
      </c>
      <c r="F686" s="11">
        <f>IF(exp_SILP!$AG686&gt;=60,exp_SILP!$AG686/60,exp_SILP!$AG686)</f>
        <v>1</v>
      </c>
      <c r="G686" s="11" t="str">
        <f>VLOOKUP(exp_SILP!$Y686,'DATI CM'!$A$2:$F$28,2,FALSE)</f>
        <v>PNFMRT85H50A859E</v>
      </c>
      <c r="H686" s="11" t="str">
        <f>VLOOKUP(exp_SILP!$Y686,'DATI CM'!$A$2:$F$28,3,FALSE)</f>
        <v>A011</v>
      </c>
      <c r="I686" s="11" t="str">
        <f t="shared" si="1"/>
        <v>N</v>
      </c>
      <c r="J686" s="11" t="str">
        <f>VLOOKUP(exp_SILP!$Y686,'DATI CM'!$A$2:$F$28,4,FALSE)</f>
        <v>BIELLA</v>
      </c>
      <c r="K686" s="12">
        <f>VLOOKUP(exp_SILP!$B686,'DATI COMMESSE'!$A$2:$F$25,5,FALSE)</f>
        <v>39.94</v>
      </c>
      <c r="L686" s="12">
        <f>IF(exp_SILP!$B686="A4.10 - LEP E - ORIENTAMENTO SPECIALISTICO SKILL GAP ANALYSIS - GRUPPO 3P",0,VLOOKUP(exp_SILP!$Y686,'DATI CM'!$A$2:$F$28,6,FALSE))</f>
        <v>25</v>
      </c>
      <c r="M686" s="12">
        <f>IFERROR(VLOOKUP(exp_SILP!$B686,'DATI CM'!$H$2:$I$16,2,FALSE)*exp_SILP!$F686,0)</f>
        <v>0</v>
      </c>
      <c r="N686" s="11" t="str">
        <f>VLOOKUP(exp_SILP!$B686,'DATI COMMESSE'!$A$2:$F$25,4,FALSE)</f>
        <v>GOL</v>
      </c>
      <c r="O686" s="13">
        <f>VLOOKUP(exp_SILP!$B686,'DATI COMMESSE'!$A$2:$F$25,5,FALSE)*exp_SILP!$F686</f>
        <v>39.94</v>
      </c>
      <c r="P686" s="11" t="str">
        <f>IF(MID(exp_SILP!$W686,10,2)&gt;"40","F","M")</f>
        <v>M</v>
      </c>
      <c r="Q686" s="27" t="s">
        <v>1204</v>
      </c>
      <c r="R686" s="15" t="s">
        <v>102</v>
      </c>
      <c r="S686" s="15" t="s">
        <v>70</v>
      </c>
      <c r="T686" s="15" t="s">
        <v>58</v>
      </c>
      <c r="U686" s="15" t="s">
        <v>59</v>
      </c>
      <c r="V686" s="15" t="s">
        <v>282</v>
      </c>
      <c r="W686" s="15" t="s">
        <v>283</v>
      </c>
      <c r="X686" s="15" t="s">
        <v>284</v>
      </c>
      <c r="Y686" s="15" t="s">
        <v>15</v>
      </c>
      <c r="Z686" s="15" t="s">
        <v>63</v>
      </c>
      <c r="AA686" s="15" t="s">
        <v>64</v>
      </c>
      <c r="AB686" s="15" t="s">
        <v>65</v>
      </c>
      <c r="AC686" s="15" t="s">
        <v>66</v>
      </c>
      <c r="AD686" s="15" t="s">
        <v>59</v>
      </c>
      <c r="AE686" s="15" t="s">
        <v>59</v>
      </c>
      <c r="AF686" s="15" t="s">
        <v>59</v>
      </c>
      <c r="AG686" s="28" t="s">
        <v>67</v>
      </c>
      <c r="AH686" s="15" t="s">
        <v>1204</v>
      </c>
      <c r="AI686" s="15" t="s">
        <v>68</v>
      </c>
      <c r="AJ686" s="15" t="str">
        <f>VLOOKUP(exp_SILP!$Y686,'DATI CM'!$A$2:$F$28,2,FALSE)</f>
        <v>PNFMRT85H50A859E</v>
      </c>
    </row>
    <row r="687" ht="15.75" customHeight="1">
      <c r="A687" s="17" t="str">
        <f>IFERROR(VLOOKUP(exp_SILP!$W687,exp_utenti_P!D:D,1,FALSE),"_DA INSERIRE")</f>
        <v>GNNSFN88D13H355K</v>
      </c>
      <c r="B687" s="17" t="str">
        <f>IF(AND(exp_SILP!$S687="A.3 ORIENTAMENTO PROFESSIONALE",exp_SILP!$AD687="4.2"),"A.3 ORIENTAMENTO PROFESSIONALE (CARCERE)",
IF(AND(exp_SILP!$S687="A.3 ORIENTAMENTO PROFESSIONALE",exp_SILP!$AD687="."),"A.3 ORIENTAMENTO PROFESSIONALE (CARCERE)",
IF(AND(exp_SILP!$S687="A.4 CONSULENZA ORIENTATIVA",exp_SILP!$AD687="4.2"),"A.4 CONSULENZA ORIENTATIVA (CARCERE)",
IF(AND(exp_SILP!$S687="A.4 CONSULENZA ORIENTATIVA",exp_SILP!$AD687="."),"A.4 CONSULENZA ORIENTATIVA (CARCERE)",
IF(AND(exp_SILP!$S687="A.5 - LEP F1 - ACCOMPAGNAMENTO AL LAVORO",exp_SILP!$AD687="4.2"),"A.5 - LEP F1 - ACCOMPAGNAMENTO AL LAVORO (CARCERE)",
IF(AND(exp_SILP!$S687="A.5 - LEP F1 - ACCOMPAGNAMENTO AL LAVORO",exp_SILP!$AD687="."),"A.5 - LEP F1 - ACCOMPAGNAMENTO AL LAVORO (CARCERE)",
IF(AND(exp_SILP!$S687="A.5.2a - TUTORAGGIO TIROCINI",exp_SILP!$AD687="4.2"),"A.5.2a - TUTORAGGIO TIROCINI (CARCERE)",
exp_SILP!$S687)))))))</f>
        <v>A4.10 - LEP E - ORIENTAMENTO SPECIALISTICO SKILL GAP ANALYSIS</v>
      </c>
      <c r="C687" s="18" t="str">
        <f>CONCATENATE(VLOOKUP(exp_SILP!$B687,'DATI COMMESSE'!$A$2:$F$25,4,FALSE)," - ", VLOOKUP(exp_SILP!$B687,'DATI COMMESSE'!$A$2:$F$25,2,FALSE)," - ",VLOOKUP(exp_SILP!$B687,'DATI COMMESSE'!$A$2:$F$25,3,FALSE))</f>
        <v>GOL - 22-02-5000 - 22-12-5003</v>
      </c>
      <c r="D687" s="18" t="str">
        <f>LEFT(exp_SILP!$R687,5)</f>
        <v>16:00</v>
      </c>
      <c r="E687" s="18" t="str">
        <f>RIGHT(exp_SILP!$R687,5)</f>
        <v>18:00</v>
      </c>
      <c r="F687" s="18">
        <f>IF(exp_SILP!$AG687&gt;=60,exp_SILP!$AG687/60,exp_SILP!$AG687)</f>
        <v>2</v>
      </c>
      <c r="G687" s="18" t="str">
        <f>VLOOKUP(exp_SILP!$Y687,'DATI CM'!$A$2:$F$28,2,FALSE)</f>
        <v>FLCSRN79S42L219X</v>
      </c>
      <c r="H687" s="18" t="str">
        <f>VLOOKUP(exp_SILP!$Y687,'DATI CM'!$A$2:$F$28,3,FALSE)</f>
        <v>A011</v>
      </c>
      <c r="I687" s="18" t="str">
        <f t="shared" si="1"/>
        <v>N</v>
      </c>
      <c r="J687" s="18" t="str">
        <f>VLOOKUP(exp_SILP!$Y687,'DATI CM'!$A$2:$F$28,4,FALSE)</f>
        <v>TORINO</v>
      </c>
      <c r="K687" s="19">
        <f>VLOOKUP(exp_SILP!$B687,'DATI COMMESSE'!$A$2:$F$25,5,FALSE)</f>
        <v>39.94</v>
      </c>
      <c r="L687" s="19">
        <f>IF(exp_SILP!$B687="A4.10 - LEP E - ORIENTAMENTO SPECIALISTICO SKILL GAP ANALYSIS - GRUPPO 3P",0,VLOOKUP(exp_SILP!$Y687,'DATI CM'!$A$2:$F$28,6,FALSE))</f>
        <v>25</v>
      </c>
      <c r="M687" s="19">
        <f>IFERROR(VLOOKUP(exp_SILP!$B687,'DATI CM'!$H$2:$I$16,2,FALSE)*exp_SILP!$F687,0)</f>
        <v>0</v>
      </c>
      <c r="N687" s="18" t="str">
        <f>VLOOKUP(exp_SILP!$B687,'DATI COMMESSE'!$A$2:$F$25,4,FALSE)</f>
        <v>GOL</v>
      </c>
      <c r="O687" s="20">
        <f>VLOOKUP(exp_SILP!$B687,'DATI COMMESSE'!$A$2:$F$25,5,FALSE)*exp_SILP!$F687</f>
        <v>79.88</v>
      </c>
      <c r="P687" s="18" t="str">
        <f>IF(MID(exp_SILP!$W687,10,2)&gt;"40","F","M")</f>
        <v>M</v>
      </c>
      <c r="Q687" s="24" t="s">
        <v>1204</v>
      </c>
      <c r="R687" s="22" t="s">
        <v>148</v>
      </c>
      <c r="S687" s="22" t="s">
        <v>70</v>
      </c>
      <c r="T687" s="22" t="s">
        <v>58</v>
      </c>
      <c r="U687" s="22" t="s">
        <v>59</v>
      </c>
      <c r="V687" s="22" t="s">
        <v>325</v>
      </c>
      <c r="W687" s="22" t="s">
        <v>326</v>
      </c>
      <c r="X687" s="22" t="s">
        <v>327</v>
      </c>
      <c r="Y687" s="22" t="s">
        <v>10</v>
      </c>
      <c r="Z687" s="22" t="s">
        <v>63</v>
      </c>
      <c r="AA687" s="22" t="s">
        <v>64</v>
      </c>
      <c r="AB687" s="22" t="s">
        <v>74</v>
      </c>
      <c r="AC687" s="22" t="s">
        <v>75</v>
      </c>
      <c r="AD687" s="22" t="s">
        <v>59</v>
      </c>
      <c r="AE687" s="22" t="s">
        <v>59</v>
      </c>
      <c r="AF687" s="22" t="s">
        <v>59</v>
      </c>
      <c r="AG687" s="25" t="s">
        <v>76</v>
      </c>
      <c r="AH687" s="22" t="s">
        <v>1204</v>
      </c>
      <c r="AI687" s="22" t="s">
        <v>77</v>
      </c>
      <c r="AJ687" s="22" t="str">
        <f>VLOOKUP(exp_SILP!$Y687,'DATI CM'!$A$2:$F$28,2,FALSE)</f>
        <v>FLCSRN79S42L219X</v>
      </c>
    </row>
    <row r="688" ht="15.75" hidden="1" customHeight="1">
      <c r="A688" s="10" t="str">
        <f>IFERROR(VLOOKUP(exp_SILP!$W688,exp_utenti_P!D:D,1,FALSE),"_DA INSERIRE")</f>
        <v>TFRNMA68C52Z330C</v>
      </c>
      <c r="B688" s="10" t="str">
        <f>IF(AND(exp_SILP!$S688="A.3 ORIENTAMENTO PROFESSIONALE",exp_SILP!$AD688="4.2"),"A.3 ORIENTAMENTO PROFESSIONALE (CARCERE)",
IF(AND(exp_SILP!$S688="A.3 ORIENTAMENTO PROFESSIONALE",exp_SILP!$AD688="."),"A.3 ORIENTAMENTO PROFESSIONALE (CARCERE)",
IF(AND(exp_SILP!$S688="A.4 CONSULENZA ORIENTATIVA",exp_SILP!$AD688="4.2"),"A.4 CONSULENZA ORIENTATIVA (CARCERE)",
IF(AND(exp_SILP!$S688="A.4 CONSULENZA ORIENTATIVA",exp_SILP!$AD688="."),"A.4 CONSULENZA ORIENTATIVA (CARCERE)",
IF(AND(exp_SILP!$S688="A.5 - LEP F1 - ACCOMPAGNAMENTO AL LAVORO",exp_SILP!$AD688="4.2"),"A.5 - LEP F1 - ACCOMPAGNAMENTO AL LAVORO (CARCERE)",
IF(AND(exp_SILP!$S688="A.5 - LEP F1 - ACCOMPAGNAMENTO AL LAVORO",exp_SILP!$AD688="."),"A.5 - LEP F1 - ACCOMPAGNAMENTO AL LAVORO (CARCERE)",
IF(AND(exp_SILP!$S688="A.5.2a - TUTORAGGIO TIROCINI",exp_SILP!$AD688="4.2"),"A.5.2a - TUTORAGGIO TIROCINI (CARCERE)",
exp_SILP!$S688)))))))</f>
        <v>A4.10 - LEP E - ORIENTAMENTO SPECIALISTICO SKILL GAP ANALYSIS</v>
      </c>
      <c r="C688" s="11" t="str">
        <f>CONCATENATE(VLOOKUP(exp_SILP!$B688,'DATI COMMESSE'!$A$2:$F$25,4,FALSE)," - ", VLOOKUP(exp_SILP!$B688,'DATI COMMESSE'!$A$2:$F$25,2,FALSE)," - ",VLOOKUP(exp_SILP!$B688,'DATI COMMESSE'!$A$2:$F$25,3,FALSE))</f>
        <v>GOL - 22-02-5000 - 22-12-5003</v>
      </c>
      <c r="D688" s="11" t="str">
        <f>LEFT(exp_SILP!$R688,5)</f>
        <v>11:30</v>
      </c>
      <c r="E688" s="11" t="str">
        <f>RIGHT(exp_SILP!$R688,5)</f>
        <v>13:30</v>
      </c>
      <c r="F688" s="11">
        <f>IF(exp_SILP!$AG688&gt;=60,exp_SILP!$AG688/60,exp_SILP!$AG688)</f>
        <v>2</v>
      </c>
      <c r="G688" s="11" t="str">
        <f>VLOOKUP(exp_SILP!$Y688,'DATI CM'!$A$2:$F$28,2,FALSE)</f>
        <v>TRZCST69B41F952V</v>
      </c>
      <c r="H688" s="11" t="str">
        <f>VLOOKUP(exp_SILP!$Y688,'DATI CM'!$A$2:$F$28,3,FALSE)</f>
        <v/>
      </c>
      <c r="I688" s="11" t="str">
        <f t="shared" si="1"/>
        <v>N</v>
      </c>
      <c r="J688" s="11" t="str">
        <f>VLOOKUP(exp_SILP!$Y688,'DATI CM'!$A$2:$F$28,4,FALSE)</f>
        <v/>
      </c>
      <c r="K688" s="12">
        <f>VLOOKUP(exp_SILP!$B688,'DATI COMMESSE'!$A$2:$F$25,5,FALSE)</f>
        <v>39.94</v>
      </c>
      <c r="L688" s="12" t="str">
        <f>IF(exp_SILP!$B688="A4.10 - LEP E - ORIENTAMENTO SPECIALISTICO SKILL GAP ANALYSIS - GRUPPO 3P",0,VLOOKUP(exp_SILP!$Y688,'DATI CM'!$A$2:$F$28,6,FALSE))</f>
        <v/>
      </c>
      <c r="M688" s="12">
        <f>IFERROR(VLOOKUP(exp_SILP!$B688,'DATI CM'!$H$2:$I$16,2,FALSE)*exp_SILP!$F688,0)</f>
        <v>0</v>
      </c>
      <c r="N688" s="11" t="str">
        <f>VLOOKUP(exp_SILP!$B688,'DATI COMMESSE'!$A$2:$F$25,4,FALSE)</f>
        <v>GOL</v>
      </c>
      <c r="O688" s="13">
        <f>VLOOKUP(exp_SILP!$B688,'DATI COMMESSE'!$A$2:$F$25,5,FALSE)*exp_SILP!$F688</f>
        <v>79.88</v>
      </c>
      <c r="P688" s="11" t="str">
        <f>IF(MID(exp_SILP!$W688,10,2)&gt;"40","F","M")</f>
        <v>F</v>
      </c>
      <c r="Q688" s="27" t="s">
        <v>1204</v>
      </c>
      <c r="R688" s="15" t="s">
        <v>88</v>
      </c>
      <c r="S688" s="15" t="s">
        <v>70</v>
      </c>
      <c r="T688" s="15" t="s">
        <v>58</v>
      </c>
      <c r="U688" s="15" t="s">
        <v>59</v>
      </c>
      <c r="V688" s="15" t="s">
        <v>731</v>
      </c>
      <c r="W688" s="15" t="s">
        <v>732</v>
      </c>
      <c r="X688" s="15" t="s">
        <v>733</v>
      </c>
      <c r="Y688" s="15" t="s">
        <v>18</v>
      </c>
      <c r="Z688" s="15" t="s">
        <v>63</v>
      </c>
      <c r="AA688" s="15" t="s">
        <v>64</v>
      </c>
      <c r="AB688" s="15" t="s">
        <v>65</v>
      </c>
      <c r="AC688" s="15" t="s">
        <v>82</v>
      </c>
      <c r="AD688" s="15" t="s">
        <v>59</v>
      </c>
      <c r="AE688" s="15" t="s">
        <v>59</v>
      </c>
      <c r="AF688" s="15" t="s">
        <v>59</v>
      </c>
      <c r="AG688" s="28" t="s">
        <v>76</v>
      </c>
      <c r="AH688" s="15" t="s">
        <v>1204</v>
      </c>
      <c r="AI688" s="15" t="s">
        <v>83</v>
      </c>
      <c r="AJ688" s="15" t="str">
        <f>VLOOKUP(exp_SILP!$Y688,'DATI CM'!$A$2:$F$28,2,FALSE)</f>
        <v>TRZCST69B41F952V</v>
      </c>
    </row>
    <row r="689" ht="15.75" hidden="1" customHeight="1">
      <c r="A689" s="17" t="str">
        <f>IFERROR(VLOOKUP(exp_SILP!$W689,exp_utenti_P!D:D,1,FALSE),"_DA INSERIRE")</f>
        <v>DMAGPP68A02C352O</v>
      </c>
      <c r="B689" s="17" t="str">
        <f>IF(AND(exp_SILP!$S689="A.3 ORIENTAMENTO PROFESSIONALE",exp_SILP!$AD689="4.2"),"A.3 ORIENTAMENTO PROFESSIONALE (CARCERE)",
IF(AND(exp_SILP!$S689="A.3 ORIENTAMENTO PROFESSIONALE",exp_SILP!$AD689="."),"A.3 ORIENTAMENTO PROFESSIONALE (CARCERE)",
IF(AND(exp_SILP!$S689="A.4 CONSULENZA ORIENTATIVA",exp_SILP!$AD689="4.2"),"A.4 CONSULENZA ORIENTATIVA (CARCERE)",
IF(AND(exp_SILP!$S689="A.4 CONSULENZA ORIENTATIVA",exp_SILP!$AD689="."),"A.4 CONSULENZA ORIENTATIVA (CARCERE)",
IF(AND(exp_SILP!$S689="A.5 - LEP F1 - ACCOMPAGNAMENTO AL LAVORO",exp_SILP!$AD689="4.2"),"A.5 - LEP F1 - ACCOMPAGNAMENTO AL LAVORO (CARCERE)",
IF(AND(exp_SILP!$S689="A.5 - LEP F1 - ACCOMPAGNAMENTO AL LAVORO",exp_SILP!$AD689="."),"A.5 - LEP F1 - ACCOMPAGNAMENTO AL LAVORO (CARCERE)",
IF(AND(exp_SILP!$S689="A.5.2a - TUTORAGGIO TIROCINI",exp_SILP!$AD689="4.2"),"A.5.2a - TUTORAGGIO TIROCINI (CARCERE)",
exp_SILP!$S689)))))))</f>
        <v>A.5 - LEP F1 - ACCOMPAGNAMENTO AL LAVORO</v>
      </c>
      <c r="C689" s="18" t="str">
        <f>CONCATENATE(VLOOKUP(exp_SILP!$B689,'DATI COMMESSE'!$A$2:$F$25,4,FALSE)," - ", VLOOKUP(exp_SILP!$B689,'DATI COMMESSE'!$A$2:$F$25,2,FALSE)," - ",VLOOKUP(exp_SILP!$B689,'DATI COMMESSE'!$A$2:$F$25,3,FALSE))</f>
        <v>GOL - 22-02-5000 - 22-12-5003</v>
      </c>
      <c r="D689" s="18" t="str">
        <f>LEFT(exp_SILP!$R689,5)</f>
        <v>13:00</v>
      </c>
      <c r="E689" s="18" t="str">
        <f>RIGHT(exp_SILP!$R689,5)</f>
        <v>14:00</v>
      </c>
      <c r="F689" s="18">
        <f>IF(exp_SILP!$AG689&gt;=60,exp_SILP!$AG689/60,exp_SILP!$AG689)</f>
        <v>1</v>
      </c>
      <c r="G689" s="18" t="str">
        <f>VLOOKUP(exp_SILP!$Y689,'DATI CM'!$A$2:$F$28,2,FALSE)</f>
        <v>TRZCST69B41F952V</v>
      </c>
      <c r="H689" s="18" t="str">
        <f>VLOOKUP(exp_SILP!$Y689,'DATI CM'!$A$2:$F$28,3,FALSE)</f>
        <v/>
      </c>
      <c r="I689" s="18" t="str">
        <f t="shared" si="1"/>
        <v>N</v>
      </c>
      <c r="J689" s="18" t="str">
        <f>VLOOKUP(exp_SILP!$Y689,'DATI CM'!$A$2:$F$28,4,FALSE)</f>
        <v/>
      </c>
      <c r="K689" s="19">
        <f>VLOOKUP(exp_SILP!$B689,'DATI COMMESSE'!$A$2:$F$25,5,FALSE)</f>
        <v>39.94</v>
      </c>
      <c r="L689" s="19" t="str">
        <f>IF(exp_SILP!$B689="A4.10 - LEP E - ORIENTAMENTO SPECIALISTICO SKILL GAP ANALYSIS - GRUPPO 3P",0,VLOOKUP(exp_SILP!$Y689,'DATI CM'!$A$2:$F$28,6,FALSE))</f>
        <v/>
      </c>
      <c r="M689" s="19">
        <f>IFERROR(VLOOKUP(exp_SILP!$B689,'DATI CM'!$H$2:$I$16,2,FALSE)*exp_SILP!$F689,0)</f>
        <v>0</v>
      </c>
      <c r="N689" s="18" t="str">
        <f>VLOOKUP(exp_SILP!$B689,'DATI COMMESSE'!$A$2:$F$25,4,FALSE)</f>
        <v>GOL</v>
      </c>
      <c r="O689" s="20">
        <f>VLOOKUP(exp_SILP!$B689,'DATI COMMESSE'!$A$2:$F$25,5,FALSE)*exp_SILP!$F689</f>
        <v>39.94</v>
      </c>
      <c r="P689" s="18" t="str">
        <f>IF(MID(exp_SILP!$W689,10,2)&gt;"40","F","M")</f>
        <v>M</v>
      </c>
      <c r="Q689" s="24" t="s">
        <v>668</v>
      </c>
      <c r="R689" s="22" t="s">
        <v>159</v>
      </c>
      <c r="S689" s="22" t="s">
        <v>57</v>
      </c>
      <c r="T689" s="22" t="s">
        <v>58</v>
      </c>
      <c r="U689" s="22" t="s">
        <v>59</v>
      </c>
      <c r="V689" s="22" t="s">
        <v>111</v>
      </c>
      <c r="W689" s="22" t="s">
        <v>112</v>
      </c>
      <c r="X689" s="22" t="s">
        <v>113</v>
      </c>
      <c r="Y689" s="22" t="s">
        <v>18</v>
      </c>
      <c r="Z689" s="22" t="s">
        <v>63</v>
      </c>
      <c r="AA689" s="22" t="s">
        <v>64</v>
      </c>
      <c r="AB689" s="22" t="s">
        <v>65</v>
      </c>
      <c r="AC689" s="22" t="s">
        <v>82</v>
      </c>
      <c r="AD689" s="22" t="s">
        <v>59</v>
      </c>
      <c r="AE689" s="22" t="s">
        <v>59</v>
      </c>
      <c r="AF689" s="22" t="s">
        <v>114</v>
      </c>
      <c r="AG689" s="25" t="s">
        <v>67</v>
      </c>
      <c r="AH689" s="22" t="s">
        <v>643</v>
      </c>
      <c r="AI689" s="22" t="s">
        <v>83</v>
      </c>
      <c r="AJ689" s="22" t="str">
        <f>VLOOKUP(exp_SILP!$Y689,'DATI CM'!$A$2:$F$28,2,FALSE)</f>
        <v>TRZCST69B41F952V</v>
      </c>
    </row>
    <row r="690" ht="15.75" hidden="1" customHeight="1">
      <c r="A690" s="10" t="str">
        <f>IFERROR(VLOOKUP(exp_SILP!$W690,exp_utenti_P!D:D,1,FALSE),"_DA INSERIRE")</f>
        <v>DMAGPP68A02C352O</v>
      </c>
      <c r="B690" s="10" t="str">
        <f>IF(AND(exp_SILP!$S690="A.3 ORIENTAMENTO PROFESSIONALE",exp_SILP!$AD690="4.2"),"A.3 ORIENTAMENTO PROFESSIONALE (CARCERE)",
IF(AND(exp_SILP!$S690="A.3 ORIENTAMENTO PROFESSIONALE",exp_SILP!$AD690="."),"A.3 ORIENTAMENTO PROFESSIONALE (CARCERE)",
IF(AND(exp_SILP!$S690="A.4 CONSULENZA ORIENTATIVA",exp_SILP!$AD690="4.2"),"A.4 CONSULENZA ORIENTATIVA (CARCERE)",
IF(AND(exp_SILP!$S690="A.4 CONSULENZA ORIENTATIVA",exp_SILP!$AD690="."),"A.4 CONSULENZA ORIENTATIVA (CARCERE)",
IF(AND(exp_SILP!$S690="A.5 - LEP F1 - ACCOMPAGNAMENTO AL LAVORO",exp_SILP!$AD690="4.2"),"A.5 - LEP F1 - ACCOMPAGNAMENTO AL LAVORO (CARCERE)",
IF(AND(exp_SILP!$S690="A.5 - LEP F1 - ACCOMPAGNAMENTO AL LAVORO",exp_SILP!$AD690="."),"A.5 - LEP F1 - ACCOMPAGNAMENTO AL LAVORO (CARCERE)",
IF(AND(exp_SILP!$S690="A.5.2a - TUTORAGGIO TIROCINI",exp_SILP!$AD690="4.2"),"A.5.2a - TUTORAGGIO TIROCINI (CARCERE)",
exp_SILP!$S690)))))))</f>
        <v>A.5 - LEP F1 - ACCOMPAGNAMENTO AL LAVORO</v>
      </c>
      <c r="C690" s="11" t="str">
        <f>CONCATENATE(VLOOKUP(exp_SILP!$B690,'DATI COMMESSE'!$A$2:$F$25,4,FALSE)," - ", VLOOKUP(exp_SILP!$B690,'DATI COMMESSE'!$A$2:$F$25,2,FALSE)," - ",VLOOKUP(exp_SILP!$B690,'DATI COMMESSE'!$A$2:$F$25,3,FALSE))</f>
        <v>GOL - 22-02-5000 - 22-12-5003</v>
      </c>
      <c r="D690" s="11" t="str">
        <f>LEFT(exp_SILP!$R690,5)</f>
        <v>10:00</v>
      </c>
      <c r="E690" s="11" t="str">
        <f>RIGHT(exp_SILP!$R690,5)</f>
        <v>13:00</v>
      </c>
      <c r="F690" s="11">
        <f>IF(exp_SILP!$AG690&gt;=60,exp_SILP!$AG690/60,exp_SILP!$AG690)</f>
        <v>3</v>
      </c>
      <c r="G690" s="11" t="str">
        <f>VLOOKUP(exp_SILP!$Y690,'DATI CM'!$A$2:$F$28,2,FALSE)</f>
        <v>TRZCST69B41F952V</v>
      </c>
      <c r="H690" s="11" t="str">
        <f>VLOOKUP(exp_SILP!$Y690,'DATI CM'!$A$2:$F$28,3,FALSE)</f>
        <v/>
      </c>
      <c r="I690" s="11" t="str">
        <f t="shared" si="1"/>
        <v>N</v>
      </c>
      <c r="J690" s="11" t="str">
        <f>VLOOKUP(exp_SILP!$Y690,'DATI CM'!$A$2:$F$28,4,FALSE)</f>
        <v/>
      </c>
      <c r="K690" s="12">
        <f>VLOOKUP(exp_SILP!$B690,'DATI COMMESSE'!$A$2:$F$25,5,FALSE)</f>
        <v>39.94</v>
      </c>
      <c r="L690" s="12" t="str">
        <f>IF(exp_SILP!$B690="A4.10 - LEP E - ORIENTAMENTO SPECIALISTICO SKILL GAP ANALYSIS - GRUPPO 3P",0,VLOOKUP(exp_SILP!$Y690,'DATI CM'!$A$2:$F$28,6,FALSE))</f>
        <v/>
      </c>
      <c r="M690" s="12">
        <f>IFERROR(VLOOKUP(exp_SILP!$B690,'DATI CM'!$H$2:$I$16,2,FALSE)*exp_SILP!$F690,0)</f>
        <v>0</v>
      </c>
      <c r="N690" s="11" t="str">
        <f>VLOOKUP(exp_SILP!$B690,'DATI COMMESSE'!$A$2:$F$25,4,FALSE)</f>
        <v>GOL</v>
      </c>
      <c r="O690" s="13">
        <f>VLOOKUP(exp_SILP!$B690,'DATI COMMESSE'!$A$2:$F$25,5,FALSE)*exp_SILP!$F690</f>
        <v>119.82</v>
      </c>
      <c r="P690" s="11" t="str">
        <f>IF(MID(exp_SILP!$W690,10,2)&gt;"40","F","M")</f>
        <v>M</v>
      </c>
      <c r="Q690" s="27" t="s">
        <v>668</v>
      </c>
      <c r="R690" s="15" t="s">
        <v>164</v>
      </c>
      <c r="S690" s="15" t="s">
        <v>57</v>
      </c>
      <c r="T690" s="15" t="s">
        <v>58</v>
      </c>
      <c r="U690" s="15" t="s">
        <v>59</v>
      </c>
      <c r="V690" s="15" t="s">
        <v>111</v>
      </c>
      <c r="W690" s="15" t="s">
        <v>112</v>
      </c>
      <c r="X690" s="15" t="s">
        <v>113</v>
      </c>
      <c r="Y690" s="15" t="s">
        <v>18</v>
      </c>
      <c r="Z690" s="15" t="s">
        <v>63</v>
      </c>
      <c r="AA690" s="15" t="s">
        <v>64</v>
      </c>
      <c r="AB690" s="15" t="s">
        <v>65</v>
      </c>
      <c r="AC690" s="15" t="s">
        <v>82</v>
      </c>
      <c r="AD690" s="15" t="s">
        <v>59</v>
      </c>
      <c r="AE690" s="15" t="s">
        <v>59</v>
      </c>
      <c r="AF690" s="15" t="s">
        <v>59</v>
      </c>
      <c r="AG690" s="28" t="s">
        <v>101</v>
      </c>
      <c r="AH690" s="15" t="s">
        <v>668</v>
      </c>
      <c r="AI690" s="15" t="s">
        <v>83</v>
      </c>
      <c r="AJ690" s="15" t="str">
        <f>VLOOKUP(exp_SILP!$Y690,'DATI CM'!$A$2:$F$28,2,FALSE)</f>
        <v>TRZCST69B41F952V</v>
      </c>
    </row>
    <row r="691" ht="15.75" hidden="1" customHeight="1">
      <c r="A691" s="17" t="str">
        <f>IFERROR(VLOOKUP(exp_SILP!$W691,exp_utenti_P!D:D,1,FALSE),"_DA INSERIRE")</f>
        <v>FRRMNN78A48G596T</v>
      </c>
      <c r="B691" s="17" t="str">
        <f>IF(AND(exp_SILP!$S691="A.3 ORIENTAMENTO PROFESSIONALE",exp_SILP!$AD691="4.2"),"A.3 ORIENTAMENTO PROFESSIONALE (CARCERE)",
IF(AND(exp_SILP!$S691="A.3 ORIENTAMENTO PROFESSIONALE",exp_SILP!$AD691="."),"A.3 ORIENTAMENTO PROFESSIONALE (CARCERE)",
IF(AND(exp_SILP!$S691="A.4 CONSULENZA ORIENTATIVA",exp_SILP!$AD691="4.2"),"A.4 CONSULENZA ORIENTATIVA (CARCERE)",
IF(AND(exp_SILP!$S691="A.4 CONSULENZA ORIENTATIVA",exp_SILP!$AD691="."),"A.4 CONSULENZA ORIENTATIVA (CARCERE)",
IF(AND(exp_SILP!$S691="A.5 - LEP F1 - ACCOMPAGNAMENTO AL LAVORO",exp_SILP!$AD691="4.2"),"A.5 - LEP F1 - ACCOMPAGNAMENTO AL LAVORO (CARCERE)",
IF(AND(exp_SILP!$S691="A.5 - LEP F1 - ACCOMPAGNAMENTO AL LAVORO",exp_SILP!$AD691="."),"A.5 - LEP F1 - ACCOMPAGNAMENTO AL LAVORO (CARCERE)",
IF(AND(exp_SILP!$S691="A.5.2a - TUTORAGGIO TIROCINI",exp_SILP!$AD691="4.2"),"A.5.2a - TUTORAGGIO TIROCINI (CARCERE)",
exp_SILP!$S691)))))))</f>
        <v>A4.10 - LEP E - ORIENTAMENTO SPECIALISTICO SKILL GAP ANALYSIS</v>
      </c>
      <c r="C691" s="18" t="str">
        <f>CONCATENATE(VLOOKUP(exp_SILP!$B691,'DATI COMMESSE'!$A$2:$F$25,4,FALSE)," - ", VLOOKUP(exp_SILP!$B691,'DATI COMMESSE'!$A$2:$F$25,2,FALSE)," - ",VLOOKUP(exp_SILP!$B691,'DATI COMMESSE'!$A$2:$F$25,3,FALSE))</f>
        <v>GOL - 22-02-5000 - 22-12-5003</v>
      </c>
      <c r="D691" s="18" t="str">
        <f>LEFT(exp_SILP!$R691,5)</f>
        <v>15:00</v>
      </c>
      <c r="E691" s="18" t="str">
        <f>RIGHT(exp_SILP!$R691,5)</f>
        <v>17:00</v>
      </c>
      <c r="F691" s="18">
        <f>IF(exp_SILP!$AG691&gt;=60,exp_SILP!$AG691/60,exp_SILP!$AG691)</f>
        <v>2</v>
      </c>
      <c r="G691" s="18" t="str">
        <f>VLOOKUP(exp_SILP!$Y691,'DATI CM'!$A$2:$F$28,2,FALSE)</f>
        <v>TRZCST69B41F952V</v>
      </c>
      <c r="H691" s="18" t="str">
        <f>VLOOKUP(exp_SILP!$Y691,'DATI CM'!$A$2:$F$28,3,FALSE)</f>
        <v/>
      </c>
      <c r="I691" s="18" t="str">
        <f t="shared" si="1"/>
        <v>N</v>
      </c>
      <c r="J691" s="18" t="str">
        <f>VLOOKUP(exp_SILP!$Y691,'DATI CM'!$A$2:$F$28,4,FALSE)</f>
        <v/>
      </c>
      <c r="K691" s="19">
        <f>VLOOKUP(exp_SILP!$B691,'DATI COMMESSE'!$A$2:$F$25,5,FALSE)</f>
        <v>39.94</v>
      </c>
      <c r="L691" s="19" t="str">
        <f>IF(exp_SILP!$B691="A4.10 - LEP E - ORIENTAMENTO SPECIALISTICO SKILL GAP ANALYSIS - GRUPPO 3P",0,VLOOKUP(exp_SILP!$Y691,'DATI CM'!$A$2:$F$28,6,FALSE))</f>
        <v/>
      </c>
      <c r="M691" s="19">
        <f>IFERROR(VLOOKUP(exp_SILP!$B691,'DATI CM'!$H$2:$I$16,2,FALSE)*exp_SILP!$F691,0)</f>
        <v>0</v>
      </c>
      <c r="N691" s="18" t="str">
        <f>VLOOKUP(exp_SILP!$B691,'DATI COMMESSE'!$A$2:$F$25,4,FALSE)</f>
        <v>GOL</v>
      </c>
      <c r="O691" s="20">
        <f>VLOOKUP(exp_SILP!$B691,'DATI COMMESSE'!$A$2:$F$25,5,FALSE)*exp_SILP!$F691</f>
        <v>79.88</v>
      </c>
      <c r="P691" s="18" t="str">
        <f>IF(MID(exp_SILP!$W691,10,2)&gt;"40","F","M")</f>
        <v>F</v>
      </c>
      <c r="Q691" s="24" t="s">
        <v>668</v>
      </c>
      <c r="R691" s="22" t="s">
        <v>144</v>
      </c>
      <c r="S691" s="22" t="s">
        <v>70</v>
      </c>
      <c r="T691" s="22" t="s">
        <v>58</v>
      </c>
      <c r="U691" s="22" t="s">
        <v>59</v>
      </c>
      <c r="V691" s="22" t="s">
        <v>665</v>
      </c>
      <c r="W691" s="22" t="s">
        <v>666</v>
      </c>
      <c r="X691" s="22" t="s">
        <v>667</v>
      </c>
      <c r="Y691" s="22" t="s">
        <v>18</v>
      </c>
      <c r="Z691" s="22" t="s">
        <v>63</v>
      </c>
      <c r="AA691" s="22" t="s">
        <v>64</v>
      </c>
      <c r="AB691" s="22" t="s">
        <v>65</v>
      </c>
      <c r="AC691" s="22" t="s">
        <v>82</v>
      </c>
      <c r="AD691" s="22" t="s">
        <v>59</v>
      </c>
      <c r="AE691" s="22" t="s">
        <v>59</v>
      </c>
      <c r="AF691" s="22" t="s">
        <v>59</v>
      </c>
      <c r="AG691" s="25" t="s">
        <v>76</v>
      </c>
      <c r="AH691" s="22" t="s">
        <v>668</v>
      </c>
      <c r="AI691" s="22" t="s">
        <v>83</v>
      </c>
      <c r="AJ691" s="22" t="str">
        <f>VLOOKUP(exp_SILP!$Y691,'DATI CM'!$A$2:$F$28,2,FALSE)</f>
        <v>TRZCST69B41F952V</v>
      </c>
    </row>
    <row r="692" ht="15.75" hidden="1" customHeight="1">
      <c r="A692" s="10" t="str">
        <f>IFERROR(VLOOKUP(exp_SILP!$W692,exp_utenti_P!D:D,1,FALSE),"_DA INSERIRE")</f>
        <v>QRZFRD74L55Z611Q</v>
      </c>
      <c r="B692" s="10" t="str">
        <f>IF(AND(exp_SILP!$S692="A.3 ORIENTAMENTO PROFESSIONALE",exp_SILP!$AD692="4.2"),"A.3 ORIENTAMENTO PROFESSIONALE (CARCERE)",
IF(AND(exp_SILP!$S692="A.3 ORIENTAMENTO PROFESSIONALE",exp_SILP!$AD692="."),"A.3 ORIENTAMENTO PROFESSIONALE (CARCERE)",
IF(AND(exp_SILP!$S692="A.4 CONSULENZA ORIENTATIVA",exp_SILP!$AD692="4.2"),"A.4 CONSULENZA ORIENTATIVA (CARCERE)",
IF(AND(exp_SILP!$S692="A.4 CONSULENZA ORIENTATIVA",exp_SILP!$AD692="."),"A.4 CONSULENZA ORIENTATIVA (CARCERE)",
IF(AND(exp_SILP!$S692="A.5 - LEP F1 - ACCOMPAGNAMENTO AL LAVORO",exp_SILP!$AD692="4.2"),"A.5 - LEP F1 - ACCOMPAGNAMENTO AL LAVORO (CARCERE)",
IF(AND(exp_SILP!$S692="A.5 - LEP F1 - ACCOMPAGNAMENTO AL LAVORO",exp_SILP!$AD692="."),"A.5 - LEP F1 - ACCOMPAGNAMENTO AL LAVORO (CARCERE)",
IF(AND(exp_SILP!$S692="A.5.2a - TUTORAGGIO TIROCINI",exp_SILP!$AD692="4.2"),"A.5.2a - TUTORAGGIO TIROCINI (CARCERE)",
exp_SILP!$S692)))))))</f>
        <v>A4.10 - LEP E - ORIENTAMENTO SPECIALISTICO SKILL GAP ANALYSIS</v>
      </c>
      <c r="C692" s="11" t="str">
        <f>CONCATENATE(VLOOKUP(exp_SILP!$B692,'DATI COMMESSE'!$A$2:$F$25,4,FALSE)," - ", VLOOKUP(exp_SILP!$B692,'DATI COMMESSE'!$A$2:$F$25,2,FALSE)," - ",VLOOKUP(exp_SILP!$B692,'DATI COMMESSE'!$A$2:$F$25,3,FALSE))</f>
        <v>GOL - 22-02-5000 - 22-12-5003</v>
      </c>
      <c r="D692" s="11" t="str">
        <f>LEFT(exp_SILP!$R692,5)</f>
        <v>14:00</v>
      </c>
      <c r="E692" s="11" t="str">
        <f>RIGHT(exp_SILP!$R692,5)</f>
        <v>15:00</v>
      </c>
      <c r="F692" s="11">
        <f>IF(exp_SILP!$AG692&gt;=60,exp_SILP!$AG692/60,exp_SILP!$AG692)</f>
        <v>1</v>
      </c>
      <c r="G692" s="11" t="str">
        <f>VLOOKUP(exp_SILP!$Y692,'DATI CM'!$A$2:$F$28,2,FALSE)</f>
        <v>TRZCST69B41F952V</v>
      </c>
      <c r="H692" s="11" t="str">
        <f>VLOOKUP(exp_SILP!$Y692,'DATI CM'!$A$2:$F$28,3,FALSE)</f>
        <v/>
      </c>
      <c r="I692" s="11" t="str">
        <f t="shared" si="1"/>
        <v>N</v>
      </c>
      <c r="J692" s="11" t="str">
        <f>VLOOKUP(exp_SILP!$Y692,'DATI CM'!$A$2:$F$28,4,FALSE)</f>
        <v/>
      </c>
      <c r="K692" s="12">
        <f>VLOOKUP(exp_SILP!$B692,'DATI COMMESSE'!$A$2:$F$25,5,FALSE)</f>
        <v>39.94</v>
      </c>
      <c r="L692" s="12" t="str">
        <f>IF(exp_SILP!$B692="A4.10 - LEP E - ORIENTAMENTO SPECIALISTICO SKILL GAP ANALYSIS - GRUPPO 3P",0,VLOOKUP(exp_SILP!$Y692,'DATI CM'!$A$2:$F$28,6,FALSE))</f>
        <v/>
      </c>
      <c r="M692" s="12">
        <f>IFERROR(VLOOKUP(exp_SILP!$B692,'DATI CM'!$H$2:$I$16,2,FALSE)*exp_SILP!$F692,0)</f>
        <v>0</v>
      </c>
      <c r="N692" s="11" t="str">
        <f>VLOOKUP(exp_SILP!$B692,'DATI COMMESSE'!$A$2:$F$25,4,FALSE)</f>
        <v>GOL</v>
      </c>
      <c r="O692" s="13">
        <f>VLOOKUP(exp_SILP!$B692,'DATI COMMESSE'!$A$2:$F$25,5,FALSE)*exp_SILP!$F692</f>
        <v>39.94</v>
      </c>
      <c r="P692" s="11" t="str">
        <f>IF(MID(exp_SILP!$W692,10,2)&gt;"40","F","M")</f>
        <v>F</v>
      </c>
      <c r="Q692" s="27" t="s">
        <v>668</v>
      </c>
      <c r="R692" s="15" t="s">
        <v>56</v>
      </c>
      <c r="S692" s="15" t="s">
        <v>70</v>
      </c>
      <c r="T692" s="15" t="s">
        <v>58</v>
      </c>
      <c r="U692" s="15" t="s">
        <v>59</v>
      </c>
      <c r="V692" s="15" t="s">
        <v>669</v>
      </c>
      <c r="W692" s="15" t="s">
        <v>670</v>
      </c>
      <c r="X692" s="15" t="s">
        <v>671</v>
      </c>
      <c r="Y692" s="15" t="s">
        <v>18</v>
      </c>
      <c r="Z692" s="15" t="s">
        <v>63</v>
      </c>
      <c r="AA692" s="15" t="s">
        <v>64</v>
      </c>
      <c r="AB692" s="15" t="s">
        <v>65</v>
      </c>
      <c r="AC692" s="15" t="s">
        <v>82</v>
      </c>
      <c r="AD692" s="15" t="s">
        <v>59</v>
      </c>
      <c r="AE692" s="15" t="s">
        <v>59</v>
      </c>
      <c r="AF692" s="15" t="s">
        <v>114</v>
      </c>
      <c r="AG692" s="28" t="s">
        <v>67</v>
      </c>
      <c r="AH692" s="15" t="s">
        <v>668</v>
      </c>
      <c r="AI692" s="15" t="s">
        <v>83</v>
      </c>
      <c r="AJ692" s="15" t="str">
        <f>VLOOKUP(exp_SILP!$Y692,'DATI CM'!$A$2:$F$28,2,FALSE)</f>
        <v>TRZCST69B41F952V</v>
      </c>
    </row>
    <row r="693" ht="15.75" customHeight="1">
      <c r="A693" s="17" t="str">
        <f>IFERROR(VLOOKUP(exp_SILP!$W693,exp_utenti_P!D:D,1,FALSE),"_DA INSERIRE")</f>
        <v>RSUGRL73H41Z129A</v>
      </c>
      <c r="B693" s="17" t="str">
        <f>IF(AND(exp_SILP!$S693="A.3 ORIENTAMENTO PROFESSIONALE",exp_SILP!$AD693="4.2"),"A.3 ORIENTAMENTO PROFESSIONALE (CARCERE)",
IF(AND(exp_SILP!$S693="A.3 ORIENTAMENTO PROFESSIONALE",exp_SILP!$AD693="."),"A.3 ORIENTAMENTO PROFESSIONALE (CARCERE)",
IF(AND(exp_SILP!$S693="A.4 CONSULENZA ORIENTATIVA",exp_SILP!$AD693="4.2"),"A.4 CONSULENZA ORIENTATIVA (CARCERE)",
IF(AND(exp_SILP!$S693="A.4 CONSULENZA ORIENTATIVA",exp_SILP!$AD693="."),"A.4 CONSULENZA ORIENTATIVA (CARCERE)",
IF(AND(exp_SILP!$S693="A.5 - LEP F1 - ACCOMPAGNAMENTO AL LAVORO",exp_SILP!$AD693="4.2"),"A.5 - LEP F1 - ACCOMPAGNAMENTO AL LAVORO (CARCERE)",
IF(AND(exp_SILP!$S693="A.5 - LEP F1 - ACCOMPAGNAMENTO AL LAVORO",exp_SILP!$AD693="."),"A.5 - LEP F1 - ACCOMPAGNAMENTO AL LAVORO (CARCERE)",
IF(AND(exp_SILP!$S693="A.5.2a - TUTORAGGIO TIROCINI",exp_SILP!$AD693="4.2"),"A.5.2a - TUTORAGGIO TIROCINI (CARCERE)",
exp_SILP!$S693)))))))</f>
        <v>A.5 - LEP F1 - ACCOMPAGNAMENTO AL LAVORO</v>
      </c>
      <c r="C693" s="18" t="str">
        <f>CONCATENATE(VLOOKUP(exp_SILP!$B693,'DATI COMMESSE'!$A$2:$F$25,4,FALSE)," - ", VLOOKUP(exp_SILP!$B693,'DATI COMMESSE'!$A$2:$F$25,2,FALSE)," - ",VLOOKUP(exp_SILP!$B693,'DATI COMMESSE'!$A$2:$F$25,3,FALSE))</f>
        <v>GOL - 22-02-5000 - 22-12-5003</v>
      </c>
      <c r="D693" s="18" t="str">
        <f>LEFT(exp_SILP!$R693,5)</f>
        <v>09:00</v>
      </c>
      <c r="E693" s="18" t="str">
        <f>RIGHT(exp_SILP!$R693,5)</f>
        <v>12:00</v>
      </c>
      <c r="F693" s="18">
        <f>IF(exp_SILP!$AG693&gt;=60,exp_SILP!$AG693/60,exp_SILP!$AG693)</f>
        <v>3</v>
      </c>
      <c r="G693" s="18" t="str">
        <f>VLOOKUP(exp_SILP!$Y693,'DATI CM'!$A$2:$F$28,2,FALSE)</f>
        <v>MNRCLD73B46G674U</v>
      </c>
      <c r="H693" s="18" t="str">
        <f>VLOOKUP(exp_SILP!$Y693,'DATI CM'!$A$2:$F$28,3,FALSE)</f>
        <v>A011</v>
      </c>
      <c r="I693" s="18" t="str">
        <f t="shared" si="1"/>
        <v>N</v>
      </c>
      <c r="J693" s="18" t="str">
        <f>VLOOKUP(exp_SILP!$Y693,'DATI CM'!$A$2:$F$28,4,FALSE)</f>
        <v>TORINO</v>
      </c>
      <c r="K693" s="19">
        <f>VLOOKUP(exp_SILP!$B693,'DATI COMMESSE'!$A$2:$F$25,5,FALSE)</f>
        <v>39.94</v>
      </c>
      <c r="L693" s="19">
        <f>IF(exp_SILP!$B693="A4.10 - LEP E - ORIENTAMENTO SPECIALISTICO SKILL GAP ANALYSIS - GRUPPO 3P",0,VLOOKUP(exp_SILP!$Y693,'DATI CM'!$A$2:$F$28,6,FALSE))</f>
        <v>25</v>
      </c>
      <c r="M693" s="19">
        <f>IFERROR(VLOOKUP(exp_SILP!$B693,'DATI CM'!$H$2:$I$16,2,FALSE)*exp_SILP!$F693,0)</f>
        <v>0</v>
      </c>
      <c r="N693" s="18" t="str">
        <f>VLOOKUP(exp_SILP!$B693,'DATI COMMESSE'!$A$2:$F$25,4,FALSE)</f>
        <v>GOL</v>
      </c>
      <c r="O693" s="20">
        <f>VLOOKUP(exp_SILP!$B693,'DATI COMMESSE'!$A$2:$F$25,5,FALSE)*exp_SILP!$F693</f>
        <v>119.82</v>
      </c>
      <c r="P693" s="18" t="str">
        <f>IF(MID(exp_SILP!$W693,10,2)&gt;"40","F","M")</f>
        <v>F</v>
      </c>
      <c r="Q693" s="24" t="s">
        <v>1281</v>
      </c>
      <c r="R693" s="22" t="s">
        <v>106</v>
      </c>
      <c r="S693" s="22" t="s">
        <v>57</v>
      </c>
      <c r="T693" s="22" t="s">
        <v>58</v>
      </c>
      <c r="U693" s="22" t="s">
        <v>59</v>
      </c>
      <c r="V693" s="22" t="s">
        <v>412</v>
      </c>
      <c r="W693" s="22" t="s">
        <v>413</v>
      </c>
      <c r="X693" s="22" t="s">
        <v>414</v>
      </c>
      <c r="Y693" s="22" t="s">
        <v>14</v>
      </c>
      <c r="Z693" s="22" t="s">
        <v>63</v>
      </c>
      <c r="AA693" s="22" t="s">
        <v>64</v>
      </c>
      <c r="AB693" s="22" t="s">
        <v>74</v>
      </c>
      <c r="AC693" s="22" t="s">
        <v>135</v>
      </c>
      <c r="AD693" s="22" t="s">
        <v>59</v>
      </c>
      <c r="AE693" s="22" t="s">
        <v>59</v>
      </c>
      <c r="AF693" s="22" t="s">
        <v>59</v>
      </c>
      <c r="AG693" s="25" t="s">
        <v>101</v>
      </c>
      <c r="AH693" s="22" t="s">
        <v>1019</v>
      </c>
      <c r="AI693" s="22" t="s">
        <v>158</v>
      </c>
      <c r="AJ693" s="22" t="str">
        <f>VLOOKUP(exp_SILP!$Y693,'DATI CM'!$A$2:$F$28,2,FALSE)</f>
        <v>MNRCLD73B46G674U</v>
      </c>
    </row>
    <row r="694" ht="15.75" hidden="1" customHeight="1">
      <c r="A694" s="10" t="str">
        <f>IFERROR(VLOOKUP(exp_SILP!$W694,exp_utenti_P!D:D,1,FALSE),"_DA INSERIRE")</f>
        <v>BLSRRT80A25L219K</v>
      </c>
      <c r="B694" s="10" t="str">
        <f>IF(AND(exp_SILP!$S694="A.3 ORIENTAMENTO PROFESSIONALE",exp_SILP!$AD694="4.2"),"A.3 ORIENTAMENTO PROFESSIONALE (CARCERE)",
IF(AND(exp_SILP!$S694="A.3 ORIENTAMENTO PROFESSIONALE",exp_SILP!$AD694="."),"A.3 ORIENTAMENTO PROFESSIONALE (CARCERE)",
IF(AND(exp_SILP!$S694="A.4 CONSULENZA ORIENTATIVA",exp_SILP!$AD694="4.2"),"A.4 CONSULENZA ORIENTATIVA (CARCERE)",
IF(AND(exp_SILP!$S694="A.4 CONSULENZA ORIENTATIVA",exp_SILP!$AD694="."),"A.4 CONSULENZA ORIENTATIVA (CARCERE)",
IF(AND(exp_SILP!$S694="A.5 - LEP F1 - ACCOMPAGNAMENTO AL LAVORO",exp_SILP!$AD694="4.2"),"A.5 - LEP F1 - ACCOMPAGNAMENTO AL LAVORO (CARCERE)",
IF(AND(exp_SILP!$S694="A.5 - LEP F1 - ACCOMPAGNAMENTO AL LAVORO",exp_SILP!$AD694="."),"A.5 - LEP F1 - ACCOMPAGNAMENTO AL LAVORO (CARCERE)",
IF(AND(exp_SILP!$S694="A.5.2a - TUTORAGGIO TIROCINI",exp_SILP!$AD694="4.2"),"A.5.2a - TUTORAGGIO TIROCINI (CARCERE)",
exp_SILP!$S694)))))))</f>
        <v>A.5 - LEP F1 - ACCOMPAGNAMENTO AL LAVORO</v>
      </c>
      <c r="C694" s="11" t="str">
        <f>CONCATENATE(VLOOKUP(exp_SILP!$B694,'DATI COMMESSE'!$A$2:$F$25,4,FALSE)," - ", VLOOKUP(exp_SILP!$B694,'DATI COMMESSE'!$A$2:$F$25,2,FALSE)," - ",VLOOKUP(exp_SILP!$B694,'DATI COMMESSE'!$A$2:$F$25,3,FALSE))</f>
        <v>GOL - 22-02-5000 - 22-12-5003</v>
      </c>
      <c r="D694" s="11" t="str">
        <f>LEFT(exp_SILP!$R694,5)</f>
        <v>09:00</v>
      </c>
      <c r="E694" s="11" t="str">
        <f>RIGHT(exp_SILP!$R694,5)</f>
        <v>10:00</v>
      </c>
      <c r="F694" s="11">
        <f>IF(exp_SILP!$AG694&gt;=60,exp_SILP!$AG694/60,exp_SILP!$AG694)</f>
        <v>1</v>
      </c>
      <c r="G694" s="11" t="str">
        <f>VLOOKUP(exp_SILP!$Y694,'DATI CM'!$A$2:$F$28,2,FALSE)</f>
        <v>DNRSMN97E58L219U</v>
      </c>
      <c r="H694" s="11" t="str">
        <f>VLOOKUP(exp_SILP!$Y694,'DATI CM'!$A$2:$F$28,3,FALSE)</f>
        <v/>
      </c>
      <c r="I694" s="11" t="str">
        <f t="shared" si="1"/>
        <v>N</v>
      </c>
      <c r="J694" s="11" t="str">
        <f>VLOOKUP(exp_SILP!$Y694,'DATI CM'!$A$2:$F$28,4,FALSE)</f>
        <v/>
      </c>
      <c r="K694" s="12">
        <f>VLOOKUP(exp_SILP!$B694,'DATI COMMESSE'!$A$2:$F$25,5,FALSE)</f>
        <v>39.94</v>
      </c>
      <c r="L694" s="12" t="str">
        <f>IF(exp_SILP!$B694="A4.10 - LEP E - ORIENTAMENTO SPECIALISTICO SKILL GAP ANALYSIS - GRUPPO 3P",0,VLOOKUP(exp_SILP!$Y694,'DATI CM'!$A$2:$F$28,6,FALSE))</f>
        <v/>
      </c>
      <c r="M694" s="12">
        <f>IFERROR(VLOOKUP(exp_SILP!$B694,'DATI CM'!$H$2:$I$16,2,FALSE)*exp_SILP!$F694,0)</f>
        <v>0</v>
      </c>
      <c r="N694" s="11" t="str">
        <f>VLOOKUP(exp_SILP!$B694,'DATI COMMESSE'!$A$2:$F$25,4,FALSE)</f>
        <v>GOL</v>
      </c>
      <c r="O694" s="13">
        <f>VLOOKUP(exp_SILP!$B694,'DATI COMMESSE'!$A$2:$F$25,5,FALSE)*exp_SILP!$F694</f>
        <v>39.94</v>
      </c>
      <c r="P694" s="11" t="str">
        <f>IF(MID(exp_SILP!$W694,10,2)&gt;"40","F","M")</f>
        <v>M</v>
      </c>
      <c r="Q694" s="27" t="s">
        <v>1281</v>
      </c>
      <c r="R694" s="15" t="s">
        <v>203</v>
      </c>
      <c r="S694" s="15" t="s">
        <v>57</v>
      </c>
      <c r="T694" s="15" t="s">
        <v>58</v>
      </c>
      <c r="U694" s="15" t="s">
        <v>59</v>
      </c>
      <c r="V694" s="15" t="s">
        <v>145</v>
      </c>
      <c r="W694" s="15" t="s">
        <v>146</v>
      </c>
      <c r="X694" s="15" t="s">
        <v>147</v>
      </c>
      <c r="Y694" s="15" t="s">
        <v>8</v>
      </c>
      <c r="Z694" s="15" t="s">
        <v>63</v>
      </c>
      <c r="AA694" s="15" t="s">
        <v>64</v>
      </c>
      <c r="AB694" s="15" t="s">
        <v>65</v>
      </c>
      <c r="AC694" s="15" t="s">
        <v>135</v>
      </c>
      <c r="AD694" s="15" t="s">
        <v>59</v>
      </c>
      <c r="AE694" s="15" t="s">
        <v>59</v>
      </c>
      <c r="AF694" s="15" t="s">
        <v>59</v>
      </c>
      <c r="AG694" s="28" t="s">
        <v>67</v>
      </c>
      <c r="AH694" s="15" t="s">
        <v>1281</v>
      </c>
      <c r="AI694" s="15" t="s">
        <v>143</v>
      </c>
      <c r="AJ694" s="15" t="str">
        <f>VLOOKUP(exp_SILP!$Y694,'DATI CM'!$A$2:$F$28,2,FALSE)</f>
        <v>DNRSMN97E58L219U</v>
      </c>
    </row>
    <row r="695" ht="15.75" hidden="1" customHeight="1">
      <c r="A695" s="17" t="str">
        <f>IFERROR(VLOOKUP(exp_SILP!$W695,exp_utenti_P!D:D,1,FALSE),"_DA INSERIRE")</f>
        <v>CSLCLD88D21Z605V</v>
      </c>
      <c r="B695" s="17" t="str">
        <f>IF(AND(exp_SILP!$S695="A.3 ORIENTAMENTO PROFESSIONALE",exp_SILP!$AD695="4.2"),"A.3 ORIENTAMENTO PROFESSIONALE (CARCERE)",
IF(AND(exp_SILP!$S695="A.3 ORIENTAMENTO PROFESSIONALE",exp_SILP!$AD695="."),"A.3 ORIENTAMENTO PROFESSIONALE (CARCERE)",
IF(AND(exp_SILP!$S695="A.4 CONSULENZA ORIENTATIVA",exp_SILP!$AD695="4.2"),"A.4 CONSULENZA ORIENTATIVA (CARCERE)",
IF(AND(exp_SILP!$S695="A.4 CONSULENZA ORIENTATIVA",exp_SILP!$AD695="."),"A.4 CONSULENZA ORIENTATIVA (CARCERE)",
IF(AND(exp_SILP!$S695="A.5 - LEP F1 - ACCOMPAGNAMENTO AL LAVORO",exp_SILP!$AD695="4.2"),"A.5 - LEP F1 - ACCOMPAGNAMENTO AL LAVORO (CARCERE)",
IF(AND(exp_SILP!$S695="A.5 - LEP F1 - ACCOMPAGNAMENTO AL LAVORO",exp_SILP!$AD695="."),"A.5 - LEP F1 - ACCOMPAGNAMENTO AL LAVORO (CARCERE)",
IF(AND(exp_SILP!$S695="A.5.2a - TUTORAGGIO TIROCINI",exp_SILP!$AD695="4.2"),"A.5.2a - TUTORAGGIO TIROCINI (CARCERE)",
exp_SILP!$S695)))))))</f>
        <v>A.5 - LEP F1 - ACCOMPAGNAMENTO AL LAVORO</v>
      </c>
      <c r="C695" s="18" t="str">
        <f>CONCATENATE(VLOOKUP(exp_SILP!$B695,'DATI COMMESSE'!$A$2:$F$25,4,FALSE)," - ", VLOOKUP(exp_SILP!$B695,'DATI COMMESSE'!$A$2:$F$25,2,FALSE)," - ",VLOOKUP(exp_SILP!$B695,'DATI COMMESSE'!$A$2:$F$25,3,FALSE))</f>
        <v>GOL - 22-02-5000 - 22-12-5003</v>
      </c>
      <c r="D695" s="18" t="str">
        <f>LEFT(exp_SILP!$R695,5)</f>
        <v>16:00</v>
      </c>
      <c r="E695" s="18" t="str">
        <f>RIGHT(exp_SILP!$R695,5)</f>
        <v>17:00</v>
      </c>
      <c r="F695" s="18">
        <f>IF(exp_SILP!$AG695&gt;=60,exp_SILP!$AG695/60,exp_SILP!$AG695)</f>
        <v>1</v>
      </c>
      <c r="G695" s="18" t="str">
        <f>VLOOKUP(exp_SILP!$Y695,'DATI CM'!$A$2:$F$28,2,FALSE)</f>
        <v>GNGGNN70A65L219B</v>
      </c>
      <c r="H695" s="18" t="str">
        <f>VLOOKUP(exp_SILP!$Y695,'DATI CM'!$A$2:$F$28,3,FALSE)</f>
        <v/>
      </c>
      <c r="I695" s="18" t="str">
        <f t="shared" si="1"/>
        <v>N</v>
      </c>
      <c r="J695" s="18" t="str">
        <f>VLOOKUP(exp_SILP!$Y695,'DATI CM'!$A$2:$F$28,4,FALSE)</f>
        <v/>
      </c>
      <c r="K695" s="19">
        <f>VLOOKUP(exp_SILP!$B695,'DATI COMMESSE'!$A$2:$F$25,5,FALSE)</f>
        <v>39.94</v>
      </c>
      <c r="L695" s="19" t="str">
        <f>IF(exp_SILP!$B695="A4.10 - LEP E - ORIENTAMENTO SPECIALISTICO SKILL GAP ANALYSIS - GRUPPO 3P",0,VLOOKUP(exp_SILP!$Y695,'DATI CM'!$A$2:$F$28,6,FALSE))</f>
        <v/>
      </c>
      <c r="M695" s="19">
        <f>IFERROR(VLOOKUP(exp_SILP!$B695,'DATI CM'!$H$2:$I$16,2,FALSE)*exp_SILP!$F695,0)</f>
        <v>0</v>
      </c>
      <c r="N695" s="18" t="str">
        <f>VLOOKUP(exp_SILP!$B695,'DATI COMMESSE'!$A$2:$F$25,4,FALSE)</f>
        <v>GOL</v>
      </c>
      <c r="O695" s="20">
        <f>VLOOKUP(exp_SILP!$B695,'DATI COMMESSE'!$A$2:$F$25,5,FALSE)*exp_SILP!$F695</f>
        <v>39.94</v>
      </c>
      <c r="P695" s="18" t="str">
        <f>IF(MID(exp_SILP!$W695,10,2)&gt;"40","F","M")</f>
        <v>M</v>
      </c>
      <c r="Q695" s="24" t="s">
        <v>1281</v>
      </c>
      <c r="R695" s="22" t="s">
        <v>152</v>
      </c>
      <c r="S695" s="22" t="s">
        <v>57</v>
      </c>
      <c r="T695" s="22" t="s">
        <v>58</v>
      </c>
      <c r="U695" s="22" t="s">
        <v>59</v>
      </c>
      <c r="V695" s="22" t="s">
        <v>380</v>
      </c>
      <c r="W695" s="22" t="s">
        <v>381</v>
      </c>
      <c r="X695" s="22" t="s">
        <v>382</v>
      </c>
      <c r="Y695" s="22" t="s">
        <v>11</v>
      </c>
      <c r="Z695" s="22" t="s">
        <v>63</v>
      </c>
      <c r="AA695" s="22" t="s">
        <v>64</v>
      </c>
      <c r="AB695" s="22" t="s">
        <v>65</v>
      </c>
      <c r="AC695" s="22" t="s">
        <v>135</v>
      </c>
      <c r="AD695" s="22" t="s">
        <v>59</v>
      </c>
      <c r="AE695" s="22" t="s">
        <v>59</v>
      </c>
      <c r="AF695" s="22" t="s">
        <v>59</v>
      </c>
      <c r="AG695" s="25" t="s">
        <v>67</v>
      </c>
      <c r="AH695" s="22" t="s">
        <v>1281</v>
      </c>
      <c r="AI695" s="22" t="s">
        <v>383</v>
      </c>
      <c r="AJ695" s="22" t="str">
        <f>VLOOKUP(exp_SILP!$Y695,'DATI CM'!$A$2:$F$28,2,FALSE)</f>
        <v>GNGGNN70A65L219B</v>
      </c>
    </row>
    <row r="696" ht="15.75" hidden="1" customHeight="1">
      <c r="A696" s="10" t="str">
        <f>IFERROR(VLOOKUP(exp_SILP!$W696,exp_utenti_P!D:D,1,FALSE),"_DA INSERIRE")</f>
        <v>FRRMNN78A48G596T</v>
      </c>
      <c r="B696" s="10" t="str">
        <f>IF(AND(exp_SILP!$S696="A.3 ORIENTAMENTO PROFESSIONALE",exp_SILP!$AD696="4.2"),"A.3 ORIENTAMENTO PROFESSIONALE (CARCERE)",
IF(AND(exp_SILP!$S696="A.3 ORIENTAMENTO PROFESSIONALE",exp_SILP!$AD696="."),"A.3 ORIENTAMENTO PROFESSIONALE (CARCERE)",
IF(AND(exp_SILP!$S696="A.4 CONSULENZA ORIENTATIVA",exp_SILP!$AD696="4.2"),"A.4 CONSULENZA ORIENTATIVA (CARCERE)",
IF(AND(exp_SILP!$S696="A.4 CONSULENZA ORIENTATIVA",exp_SILP!$AD696="."),"A.4 CONSULENZA ORIENTATIVA (CARCERE)",
IF(AND(exp_SILP!$S696="A.5 - LEP F1 - ACCOMPAGNAMENTO AL LAVORO",exp_SILP!$AD696="4.2"),"A.5 - LEP F1 - ACCOMPAGNAMENTO AL LAVORO (CARCERE)",
IF(AND(exp_SILP!$S696="A.5 - LEP F1 - ACCOMPAGNAMENTO AL LAVORO",exp_SILP!$AD696="."),"A.5 - LEP F1 - ACCOMPAGNAMENTO AL LAVORO (CARCERE)",
IF(AND(exp_SILP!$S696="A.5.2a - TUTORAGGIO TIROCINI",exp_SILP!$AD696="4.2"),"A.5.2a - TUTORAGGIO TIROCINI (CARCERE)",
exp_SILP!$S696)))))))</f>
        <v>A.5 - LEP F1 - ACCOMPAGNAMENTO AL LAVORO</v>
      </c>
      <c r="C696" s="11" t="str">
        <f>CONCATENATE(VLOOKUP(exp_SILP!$B696,'DATI COMMESSE'!$A$2:$F$25,4,FALSE)," - ", VLOOKUP(exp_SILP!$B696,'DATI COMMESSE'!$A$2:$F$25,2,FALSE)," - ",VLOOKUP(exp_SILP!$B696,'DATI COMMESSE'!$A$2:$F$25,3,FALSE))</f>
        <v>GOL - 22-02-5000 - 22-12-5003</v>
      </c>
      <c r="D696" s="11" t="str">
        <f>LEFT(exp_SILP!$R696,5)</f>
        <v>10:00</v>
      </c>
      <c r="E696" s="11" t="str">
        <f>RIGHT(exp_SILP!$R696,5)</f>
        <v>13:00</v>
      </c>
      <c r="F696" s="11">
        <f>IF(exp_SILP!$AG696&gt;=60,exp_SILP!$AG696/60,exp_SILP!$AG696)</f>
        <v>3</v>
      </c>
      <c r="G696" s="11" t="str">
        <f>VLOOKUP(exp_SILP!$Y696,'DATI CM'!$A$2:$F$28,2,FALSE)</f>
        <v>TRZCST69B41F952V</v>
      </c>
      <c r="H696" s="11" t="str">
        <f>VLOOKUP(exp_SILP!$Y696,'DATI CM'!$A$2:$F$28,3,FALSE)</f>
        <v/>
      </c>
      <c r="I696" s="11" t="str">
        <f t="shared" si="1"/>
        <v>N</v>
      </c>
      <c r="J696" s="11" t="str">
        <f>VLOOKUP(exp_SILP!$Y696,'DATI CM'!$A$2:$F$28,4,FALSE)</f>
        <v/>
      </c>
      <c r="K696" s="12">
        <f>VLOOKUP(exp_SILP!$B696,'DATI COMMESSE'!$A$2:$F$25,5,FALSE)</f>
        <v>39.94</v>
      </c>
      <c r="L696" s="12" t="str">
        <f>IF(exp_SILP!$B696="A4.10 - LEP E - ORIENTAMENTO SPECIALISTICO SKILL GAP ANALYSIS - GRUPPO 3P",0,VLOOKUP(exp_SILP!$Y696,'DATI CM'!$A$2:$F$28,6,FALSE))</f>
        <v/>
      </c>
      <c r="M696" s="12">
        <f>IFERROR(VLOOKUP(exp_SILP!$B696,'DATI CM'!$H$2:$I$16,2,FALSE)*exp_SILP!$F696,0)</f>
        <v>0</v>
      </c>
      <c r="N696" s="11" t="str">
        <f>VLOOKUP(exp_SILP!$B696,'DATI COMMESSE'!$A$2:$F$25,4,FALSE)</f>
        <v>GOL</v>
      </c>
      <c r="O696" s="13">
        <f>VLOOKUP(exp_SILP!$B696,'DATI COMMESSE'!$A$2:$F$25,5,FALSE)*exp_SILP!$F696</f>
        <v>119.82</v>
      </c>
      <c r="P696" s="11" t="str">
        <f>IF(MID(exp_SILP!$W696,10,2)&gt;"40","F","M")</f>
        <v>F</v>
      </c>
      <c r="Q696" s="27" t="s">
        <v>1281</v>
      </c>
      <c r="R696" s="15" t="s">
        <v>164</v>
      </c>
      <c r="S696" s="15" t="s">
        <v>57</v>
      </c>
      <c r="T696" s="15" t="s">
        <v>58</v>
      </c>
      <c r="U696" s="15" t="s">
        <v>59</v>
      </c>
      <c r="V696" s="15" t="s">
        <v>665</v>
      </c>
      <c r="W696" s="15" t="s">
        <v>666</v>
      </c>
      <c r="X696" s="15" t="s">
        <v>667</v>
      </c>
      <c r="Y696" s="15" t="s">
        <v>18</v>
      </c>
      <c r="Z696" s="15" t="s">
        <v>63</v>
      </c>
      <c r="AA696" s="15" t="s">
        <v>64</v>
      </c>
      <c r="AB696" s="15" t="s">
        <v>65</v>
      </c>
      <c r="AC696" s="15" t="s">
        <v>82</v>
      </c>
      <c r="AD696" s="15" t="s">
        <v>59</v>
      </c>
      <c r="AE696" s="15" t="s">
        <v>59</v>
      </c>
      <c r="AF696" s="15" t="s">
        <v>59</v>
      </c>
      <c r="AG696" s="28" t="s">
        <v>101</v>
      </c>
      <c r="AH696" s="15" t="s">
        <v>1074</v>
      </c>
      <c r="AI696" s="15" t="s">
        <v>83</v>
      </c>
      <c r="AJ696" s="15" t="str">
        <f>VLOOKUP(exp_SILP!$Y696,'DATI CM'!$A$2:$F$28,2,FALSE)</f>
        <v>TRZCST69B41F952V</v>
      </c>
    </row>
    <row r="697" ht="15.75" customHeight="1">
      <c r="A697" s="17" t="str">
        <f>IFERROR(VLOOKUP(exp_SILP!$W697,exp_utenti_P!D:D,1,FALSE),"_DA INSERIRE")</f>
        <v>TTNSFN74L68L219D</v>
      </c>
      <c r="B697" s="17" t="str">
        <f>IF(AND(exp_SILP!$S697="A.3 ORIENTAMENTO PROFESSIONALE",exp_SILP!$AD697="4.2"),"A.3 ORIENTAMENTO PROFESSIONALE (CARCERE)",
IF(AND(exp_SILP!$S697="A.3 ORIENTAMENTO PROFESSIONALE",exp_SILP!$AD697="."),"A.3 ORIENTAMENTO PROFESSIONALE (CARCERE)",
IF(AND(exp_SILP!$S697="A.4 CONSULENZA ORIENTATIVA",exp_SILP!$AD697="4.2"),"A.4 CONSULENZA ORIENTATIVA (CARCERE)",
IF(AND(exp_SILP!$S697="A.4 CONSULENZA ORIENTATIVA",exp_SILP!$AD697="."),"A.4 CONSULENZA ORIENTATIVA (CARCERE)",
IF(AND(exp_SILP!$S697="A.5 - LEP F1 - ACCOMPAGNAMENTO AL LAVORO",exp_SILP!$AD697="4.2"),"A.5 - LEP F1 - ACCOMPAGNAMENTO AL LAVORO (CARCERE)",
IF(AND(exp_SILP!$S697="A.5 - LEP F1 - ACCOMPAGNAMENTO AL LAVORO",exp_SILP!$AD697="."),"A.5 - LEP F1 - ACCOMPAGNAMENTO AL LAVORO (CARCERE)",
IF(AND(exp_SILP!$S697="A.5.2a - TUTORAGGIO TIROCINI",exp_SILP!$AD697="4.2"),"A.5.2a - TUTORAGGIO TIROCINI (CARCERE)",
exp_SILP!$S697)))))))</f>
        <v>A.5.1 ATTIVAZIONE E RICERCA OPPORTUNITA' (1-C)</v>
      </c>
      <c r="C697" s="18" t="str">
        <f>CONCATENATE(VLOOKUP(exp_SILP!$B697,'DATI COMMESSE'!$A$2:$F$25,4,FALSE)," - ", VLOOKUP(exp_SILP!$B697,'DATI COMMESSE'!$A$2:$F$25,2,FALSE)," - ",VLOOKUP(exp_SILP!$B697,'DATI COMMESSE'!$A$2:$F$25,3,FALSE))</f>
        <v>FRD - 22-02-5000 - 22-12-5002</v>
      </c>
      <c r="D697" s="18" t="str">
        <f>LEFT(exp_SILP!$R697,5)</f>
        <v>17:00</v>
      </c>
      <c r="E697" s="18" t="str">
        <f>RIGHT(exp_SILP!$R697,5)</f>
        <v>18:00</v>
      </c>
      <c r="F697" s="18">
        <f>IF(exp_SILP!$AG697&gt;=60,exp_SILP!$AG697/60,exp_SILP!$AG697)</f>
        <v>1</v>
      </c>
      <c r="G697" s="18" t="str">
        <f>VLOOKUP(exp_SILP!$Y697,'DATI CM'!$A$2:$F$28,2,FALSE)</f>
        <v>MNRCLD73B46G674U</v>
      </c>
      <c r="H697" s="18" t="str">
        <f>VLOOKUP(exp_SILP!$Y697,'DATI CM'!$A$2:$F$28,3,FALSE)</f>
        <v>A011</v>
      </c>
      <c r="I697" s="18" t="str">
        <f t="shared" si="1"/>
        <v>N</v>
      </c>
      <c r="J697" s="18" t="str">
        <f>VLOOKUP(exp_SILP!$Y697,'DATI CM'!$A$2:$F$28,4,FALSE)</f>
        <v>TORINO</v>
      </c>
      <c r="K697" s="19">
        <f>VLOOKUP(exp_SILP!$B697,'DATI COMMESSE'!$A$2:$F$25,5,FALSE)</f>
        <v>35.5</v>
      </c>
      <c r="L697" s="19">
        <f>IF(exp_SILP!$B697="A4.10 - LEP E - ORIENTAMENTO SPECIALISTICO SKILL GAP ANALYSIS - GRUPPO 3P",0,VLOOKUP(exp_SILP!$Y697,'DATI CM'!$A$2:$F$28,6,FALSE))</f>
        <v>25</v>
      </c>
      <c r="M697" s="19">
        <f>IFERROR(VLOOKUP(exp_SILP!$B697,'DATI CM'!$H$2:$I$16,2,FALSE)*exp_SILP!$F697,0)</f>
        <v>0</v>
      </c>
      <c r="N697" s="18" t="str">
        <f>VLOOKUP(exp_SILP!$B697,'DATI COMMESSE'!$A$2:$F$25,4,FALSE)</f>
        <v>FRD</v>
      </c>
      <c r="O697" s="20">
        <f>VLOOKUP(exp_SILP!$B697,'DATI COMMESSE'!$A$2:$F$25,5,FALSE)*exp_SILP!$F697</f>
        <v>35.5</v>
      </c>
      <c r="P697" s="18" t="str">
        <f>IF(MID(exp_SILP!$W697,10,2)&gt;"40","F","M")</f>
        <v>F</v>
      </c>
      <c r="Q697" s="24" t="s">
        <v>1281</v>
      </c>
      <c r="R697" s="22" t="s">
        <v>93</v>
      </c>
      <c r="S697" s="22" t="s">
        <v>160</v>
      </c>
      <c r="T697" s="22" t="s">
        <v>58</v>
      </c>
      <c r="U697" s="22" t="s">
        <v>59</v>
      </c>
      <c r="V697" s="22" t="s">
        <v>161</v>
      </c>
      <c r="W697" s="22" t="s">
        <v>162</v>
      </c>
      <c r="X697" s="22" t="s">
        <v>163</v>
      </c>
      <c r="Y697" s="22" t="s">
        <v>14</v>
      </c>
      <c r="Z697" s="22" t="s">
        <v>63</v>
      </c>
      <c r="AA697" s="22" t="s">
        <v>64</v>
      </c>
      <c r="AB697" s="22" t="s">
        <v>65</v>
      </c>
      <c r="AC697" s="22" t="s">
        <v>135</v>
      </c>
      <c r="AD697" s="22" t="s">
        <v>59</v>
      </c>
      <c r="AE697" s="22" t="s">
        <v>59</v>
      </c>
      <c r="AF697" s="22" t="s">
        <v>156</v>
      </c>
      <c r="AG697" s="25" t="s">
        <v>67</v>
      </c>
      <c r="AH697" s="22" t="s">
        <v>1019</v>
      </c>
      <c r="AI697" s="22" t="s">
        <v>158</v>
      </c>
      <c r="AJ697" s="22" t="str">
        <f>VLOOKUP(exp_SILP!$Y697,'DATI CM'!$A$2:$F$28,2,FALSE)</f>
        <v>MNRCLD73B46G674U</v>
      </c>
    </row>
    <row r="698" ht="15.75" customHeight="1">
      <c r="A698" s="10" t="str">
        <f>IFERROR(VLOOKUP(exp_SILP!$W698,exp_utenti_P!D:D,1,FALSE),"_DA INSERIRE")</f>
        <v>TTNSFN74L68L219D</v>
      </c>
      <c r="B698" s="10" t="str">
        <f>IF(AND(exp_SILP!$S698="A.3 ORIENTAMENTO PROFESSIONALE",exp_SILP!$AD698="4.2"),"A.3 ORIENTAMENTO PROFESSIONALE (CARCERE)",
IF(AND(exp_SILP!$S698="A.3 ORIENTAMENTO PROFESSIONALE",exp_SILP!$AD698="."),"A.3 ORIENTAMENTO PROFESSIONALE (CARCERE)",
IF(AND(exp_SILP!$S698="A.4 CONSULENZA ORIENTATIVA",exp_SILP!$AD698="4.2"),"A.4 CONSULENZA ORIENTATIVA (CARCERE)",
IF(AND(exp_SILP!$S698="A.4 CONSULENZA ORIENTATIVA",exp_SILP!$AD698="."),"A.4 CONSULENZA ORIENTATIVA (CARCERE)",
IF(AND(exp_SILP!$S698="A.5 - LEP F1 - ACCOMPAGNAMENTO AL LAVORO",exp_SILP!$AD698="4.2"),"A.5 - LEP F1 - ACCOMPAGNAMENTO AL LAVORO (CARCERE)",
IF(AND(exp_SILP!$S698="A.5 - LEP F1 - ACCOMPAGNAMENTO AL LAVORO",exp_SILP!$AD698="."),"A.5 - LEP F1 - ACCOMPAGNAMENTO AL LAVORO (CARCERE)",
IF(AND(exp_SILP!$S698="A.5.2a - TUTORAGGIO TIROCINI",exp_SILP!$AD698="4.2"),"A.5.2a - TUTORAGGIO TIROCINI (CARCERE)",
exp_SILP!$S698)))))))</f>
        <v>A.5.1 ATTIVAZIONE E RICERCA OPPORTUNITA' (1-C)</v>
      </c>
      <c r="C698" s="11" t="str">
        <f>CONCATENATE(VLOOKUP(exp_SILP!$B698,'DATI COMMESSE'!$A$2:$F$25,4,FALSE)," - ", VLOOKUP(exp_SILP!$B698,'DATI COMMESSE'!$A$2:$F$25,2,FALSE)," - ",VLOOKUP(exp_SILP!$B698,'DATI COMMESSE'!$A$2:$F$25,3,FALSE))</f>
        <v>FRD - 22-02-5000 - 22-12-5002</v>
      </c>
      <c r="D698" s="11" t="str">
        <f>LEFT(exp_SILP!$R698,5)</f>
        <v>14:00</v>
      </c>
      <c r="E698" s="11" t="str">
        <f>RIGHT(exp_SILP!$R698,5)</f>
        <v>17:00</v>
      </c>
      <c r="F698" s="11">
        <f>IF(exp_SILP!$AG698&gt;=60,exp_SILP!$AG698/60,exp_SILP!$AG698)</f>
        <v>3</v>
      </c>
      <c r="G698" s="11" t="str">
        <f>VLOOKUP(exp_SILP!$Y698,'DATI CM'!$A$2:$F$28,2,FALSE)</f>
        <v>MNRCLD73B46G674U</v>
      </c>
      <c r="H698" s="11" t="str">
        <f>VLOOKUP(exp_SILP!$Y698,'DATI CM'!$A$2:$F$28,3,FALSE)</f>
        <v>A011</v>
      </c>
      <c r="I698" s="11" t="str">
        <f t="shared" si="1"/>
        <v>N</v>
      </c>
      <c r="J698" s="11" t="str">
        <f>VLOOKUP(exp_SILP!$Y698,'DATI CM'!$A$2:$F$28,4,FALSE)</f>
        <v>TORINO</v>
      </c>
      <c r="K698" s="12">
        <f>VLOOKUP(exp_SILP!$B698,'DATI COMMESSE'!$A$2:$F$25,5,FALSE)</f>
        <v>35.5</v>
      </c>
      <c r="L698" s="12">
        <f>IF(exp_SILP!$B698="A4.10 - LEP E - ORIENTAMENTO SPECIALISTICO SKILL GAP ANALYSIS - GRUPPO 3P",0,VLOOKUP(exp_SILP!$Y698,'DATI CM'!$A$2:$F$28,6,FALSE))</f>
        <v>25</v>
      </c>
      <c r="M698" s="12">
        <f>IFERROR(VLOOKUP(exp_SILP!$B698,'DATI CM'!$H$2:$I$16,2,FALSE)*exp_SILP!$F698,0)</f>
        <v>0</v>
      </c>
      <c r="N698" s="11" t="str">
        <f>VLOOKUP(exp_SILP!$B698,'DATI COMMESSE'!$A$2:$F$25,4,FALSE)</f>
        <v>FRD</v>
      </c>
      <c r="O698" s="13">
        <f>VLOOKUP(exp_SILP!$B698,'DATI COMMESSE'!$A$2:$F$25,5,FALSE)*exp_SILP!$F698</f>
        <v>106.5</v>
      </c>
      <c r="P698" s="11" t="str">
        <f>IF(MID(exp_SILP!$W698,10,2)&gt;"40","F","M")</f>
        <v>F</v>
      </c>
      <c r="Q698" s="27" t="s">
        <v>1281</v>
      </c>
      <c r="R698" s="15" t="s">
        <v>100</v>
      </c>
      <c r="S698" s="15" t="s">
        <v>160</v>
      </c>
      <c r="T698" s="15" t="s">
        <v>58</v>
      </c>
      <c r="U698" s="15" t="s">
        <v>59</v>
      </c>
      <c r="V698" s="15" t="s">
        <v>161</v>
      </c>
      <c r="W698" s="15" t="s">
        <v>162</v>
      </c>
      <c r="X698" s="15" t="s">
        <v>163</v>
      </c>
      <c r="Y698" s="15" t="s">
        <v>14</v>
      </c>
      <c r="Z698" s="15" t="s">
        <v>63</v>
      </c>
      <c r="AA698" s="15" t="s">
        <v>64</v>
      </c>
      <c r="AB698" s="15" t="s">
        <v>74</v>
      </c>
      <c r="AC698" s="15" t="s">
        <v>135</v>
      </c>
      <c r="AD698" s="15" t="s">
        <v>59</v>
      </c>
      <c r="AE698" s="15" t="s">
        <v>59</v>
      </c>
      <c r="AF698" s="15" t="s">
        <v>59</v>
      </c>
      <c r="AG698" s="28" t="s">
        <v>101</v>
      </c>
      <c r="AH698" s="15" t="s">
        <v>1019</v>
      </c>
      <c r="AI698" s="15" t="s">
        <v>158</v>
      </c>
      <c r="AJ698" s="15" t="str">
        <f>VLOOKUP(exp_SILP!$Y698,'DATI CM'!$A$2:$F$28,2,FALSE)</f>
        <v>MNRCLD73B46G674U</v>
      </c>
    </row>
    <row r="699" ht="15.75" hidden="1" customHeight="1">
      <c r="A699" s="17" t="str">
        <f>IFERROR(VLOOKUP(exp_SILP!$W699,exp_utenti_P!D:D,1,FALSE),"_DA INSERIRE")</f>
        <v>NROGML62T31Z348Q</v>
      </c>
      <c r="B699" s="17" t="str">
        <f>IF(AND(exp_SILP!$S699="A.3 ORIENTAMENTO PROFESSIONALE",exp_SILP!$AD699="4.2"),"A.3 ORIENTAMENTO PROFESSIONALE (CARCERE)",
IF(AND(exp_SILP!$S699="A.3 ORIENTAMENTO PROFESSIONALE",exp_SILP!$AD699="."),"A.3 ORIENTAMENTO PROFESSIONALE (CARCERE)",
IF(AND(exp_SILP!$S699="A.4 CONSULENZA ORIENTATIVA",exp_SILP!$AD699="4.2"),"A.4 CONSULENZA ORIENTATIVA (CARCERE)",
IF(AND(exp_SILP!$S699="A.4 CONSULENZA ORIENTATIVA",exp_SILP!$AD699="."),"A.4 CONSULENZA ORIENTATIVA (CARCERE)",
IF(AND(exp_SILP!$S699="A.5 - LEP F1 - ACCOMPAGNAMENTO AL LAVORO",exp_SILP!$AD699="4.2"),"A.5 - LEP F1 - ACCOMPAGNAMENTO AL LAVORO (CARCERE)",
IF(AND(exp_SILP!$S699="A.5 - LEP F1 - ACCOMPAGNAMENTO AL LAVORO",exp_SILP!$AD699="."),"A.5 - LEP F1 - ACCOMPAGNAMENTO AL LAVORO (CARCERE)",
IF(AND(exp_SILP!$S699="A.5.2a - TUTORAGGIO TIROCINI",exp_SILP!$AD699="4.2"),"A.5.2a - TUTORAGGIO TIROCINI (CARCERE)",
exp_SILP!$S699)))))))</f>
        <v>A4.10 - LEP E - ORIENTAMENTO SPECIALISTICO SKILL GAP ANALYSIS</v>
      </c>
      <c r="C699" s="18" t="str">
        <f>CONCATENATE(VLOOKUP(exp_SILP!$B699,'DATI COMMESSE'!$A$2:$F$25,4,FALSE)," - ", VLOOKUP(exp_SILP!$B699,'DATI COMMESSE'!$A$2:$F$25,2,FALSE)," - ",VLOOKUP(exp_SILP!$B699,'DATI COMMESSE'!$A$2:$F$25,3,FALSE))</f>
        <v>GOL - 22-02-5000 - 22-12-5003</v>
      </c>
      <c r="D699" s="18" t="str">
        <f>LEFT(exp_SILP!$R699,5)</f>
        <v>15:30</v>
      </c>
      <c r="E699" s="18" t="str">
        <f>RIGHT(exp_SILP!$R699,5)</f>
        <v>16:30</v>
      </c>
      <c r="F699" s="18">
        <f>IF(exp_SILP!$AG699&gt;=60,exp_SILP!$AG699/60,exp_SILP!$AG699)</f>
        <v>1</v>
      </c>
      <c r="G699" s="18" t="str">
        <f>VLOOKUP(exp_SILP!$Y699,'DATI CM'!$A$2:$F$28,2,FALSE)</f>
        <v>SPDPRZ67H55L219V</v>
      </c>
      <c r="H699" s="18" t="str">
        <f>VLOOKUP(exp_SILP!$Y699,'DATI CM'!$A$2:$F$28,3,FALSE)</f>
        <v>A010</v>
      </c>
      <c r="I699" s="18" t="str">
        <f t="shared" si="1"/>
        <v>N</v>
      </c>
      <c r="J699" s="18" t="str">
        <f>VLOOKUP(exp_SILP!$Y699,'DATI CM'!$A$2:$F$28,4,FALSE)</f>
        <v>TORINO</v>
      </c>
      <c r="K699" s="19">
        <f>VLOOKUP(exp_SILP!$B699,'DATI COMMESSE'!$A$2:$F$25,5,FALSE)</f>
        <v>39.94</v>
      </c>
      <c r="L699" s="19" t="str">
        <f>IF(exp_SILP!$B699="A4.10 - LEP E - ORIENTAMENTO SPECIALISTICO SKILL GAP ANALYSIS - GRUPPO 3P",0,VLOOKUP(exp_SILP!$Y699,'DATI CM'!$A$2:$F$28,6,FALSE))</f>
        <v/>
      </c>
      <c r="M699" s="19">
        <f>IFERROR(VLOOKUP(exp_SILP!$B699,'DATI CM'!$H$2:$I$16,2,FALSE)*exp_SILP!$F699,0)</f>
        <v>0</v>
      </c>
      <c r="N699" s="18" t="str">
        <f>VLOOKUP(exp_SILP!$B699,'DATI COMMESSE'!$A$2:$F$25,4,FALSE)</f>
        <v>GOL</v>
      </c>
      <c r="O699" s="20">
        <f>VLOOKUP(exp_SILP!$B699,'DATI COMMESSE'!$A$2:$F$25,5,FALSE)*exp_SILP!$F699</f>
        <v>39.94</v>
      </c>
      <c r="P699" s="18" t="str">
        <f>IF(MID(exp_SILP!$W699,10,2)&gt;"40","F","M")</f>
        <v>M</v>
      </c>
      <c r="Q699" s="24" t="s">
        <v>1281</v>
      </c>
      <c r="R699" s="22" t="s">
        <v>116</v>
      </c>
      <c r="S699" s="22" t="s">
        <v>70</v>
      </c>
      <c r="T699" s="22" t="s">
        <v>58</v>
      </c>
      <c r="U699" s="22" t="s">
        <v>59</v>
      </c>
      <c r="V699" s="22" t="s">
        <v>446</v>
      </c>
      <c r="W699" s="22" t="s">
        <v>447</v>
      </c>
      <c r="X699" s="22" t="s">
        <v>448</v>
      </c>
      <c r="Y699" s="22" t="s">
        <v>17</v>
      </c>
      <c r="Z699" s="22" t="s">
        <v>63</v>
      </c>
      <c r="AA699" s="22" t="s">
        <v>64</v>
      </c>
      <c r="AB699" s="22" t="s">
        <v>65</v>
      </c>
      <c r="AC699" s="22" t="s">
        <v>135</v>
      </c>
      <c r="AD699" s="22" t="s">
        <v>59</v>
      </c>
      <c r="AE699" s="22" t="s">
        <v>59</v>
      </c>
      <c r="AF699" s="22" t="s">
        <v>59</v>
      </c>
      <c r="AG699" s="25" t="s">
        <v>67</v>
      </c>
      <c r="AH699" s="22" t="s">
        <v>1281</v>
      </c>
      <c r="AI699" s="22" t="s">
        <v>137</v>
      </c>
      <c r="AJ699" s="22" t="str">
        <f>VLOOKUP(exp_SILP!$Y699,'DATI CM'!$A$2:$F$28,2,FALSE)</f>
        <v>SPDPRZ67H55L219V</v>
      </c>
    </row>
    <row r="700" ht="15.75" hidden="1" customHeight="1">
      <c r="A700" s="10" t="str">
        <f>IFERROR(VLOOKUP(exp_SILP!$W700,exp_utenti_P!D:D,1,FALSE),"_DA INSERIRE")</f>
        <v>LEIMRT77E45F952W</v>
      </c>
      <c r="B700" s="10" t="str">
        <f>IF(AND(exp_SILP!$S700="A.3 ORIENTAMENTO PROFESSIONALE",exp_SILP!$AD700="4.2"),"A.3 ORIENTAMENTO PROFESSIONALE (CARCERE)",
IF(AND(exp_SILP!$S700="A.3 ORIENTAMENTO PROFESSIONALE",exp_SILP!$AD700="."),"A.3 ORIENTAMENTO PROFESSIONALE (CARCERE)",
IF(AND(exp_SILP!$S700="A.4 CONSULENZA ORIENTATIVA",exp_SILP!$AD700="4.2"),"A.4 CONSULENZA ORIENTATIVA (CARCERE)",
IF(AND(exp_SILP!$S700="A.4 CONSULENZA ORIENTATIVA",exp_SILP!$AD700="."),"A.4 CONSULENZA ORIENTATIVA (CARCERE)",
IF(AND(exp_SILP!$S700="A.5 - LEP F1 - ACCOMPAGNAMENTO AL LAVORO",exp_SILP!$AD700="4.2"),"A.5 - LEP F1 - ACCOMPAGNAMENTO AL LAVORO (CARCERE)",
IF(AND(exp_SILP!$S700="A.5 - LEP F1 - ACCOMPAGNAMENTO AL LAVORO",exp_SILP!$AD700="."),"A.5 - LEP F1 - ACCOMPAGNAMENTO AL LAVORO (CARCERE)",
IF(AND(exp_SILP!$S700="A.5.2a - TUTORAGGIO TIROCINI",exp_SILP!$AD700="4.2"),"A.5.2a - TUTORAGGIO TIROCINI (CARCERE)",
exp_SILP!$S700)))))))</f>
        <v>A4.10 - LEP E - ORIENTAMENTO SPECIALISTICO SKILL GAP ANALYSIS</v>
      </c>
      <c r="C700" s="11" t="str">
        <f>CONCATENATE(VLOOKUP(exp_SILP!$B700,'DATI COMMESSE'!$A$2:$F$25,4,FALSE)," - ", VLOOKUP(exp_SILP!$B700,'DATI COMMESSE'!$A$2:$F$25,2,FALSE)," - ",VLOOKUP(exp_SILP!$B700,'DATI COMMESSE'!$A$2:$F$25,3,FALSE))</f>
        <v>GOL - 22-02-5000 - 22-12-5003</v>
      </c>
      <c r="D700" s="11" t="str">
        <f>LEFT(exp_SILP!$R700,5)</f>
        <v>15:00</v>
      </c>
      <c r="E700" s="11" t="str">
        <f>RIGHT(exp_SILP!$R700,5)</f>
        <v>17:00</v>
      </c>
      <c r="F700" s="11">
        <f>IF(exp_SILP!$AG700&gt;=60,exp_SILP!$AG700/60,exp_SILP!$AG700)</f>
        <v>2</v>
      </c>
      <c r="G700" s="11" t="str">
        <f>VLOOKUP(exp_SILP!$Y700,'DATI CM'!$A$2:$F$28,2,FALSE)</f>
        <v>TRZCST69B41F952V</v>
      </c>
      <c r="H700" s="11" t="str">
        <f>VLOOKUP(exp_SILP!$Y700,'DATI CM'!$A$2:$F$28,3,FALSE)</f>
        <v/>
      </c>
      <c r="I700" s="11" t="str">
        <f t="shared" si="1"/>
        <v>N</v>
      </c>
      <c r="J700" s="11" t="str">
        <f>VLOOKUP(exp_SILP!$Y700,'DATI CM'!$A$2:$F$28,4,FALSE)</f>
        <v/>
      </c>
      <c r="K700" s="12">
        <f>VLOOKUP(exp_SILP!$B700,'DATI COMMESSE'!$A$2:$F$25,5,FALSE)</f>
        <v>39.94</v>
      </c>
      <c r="L700" s="12" t="str">
        <f>IF(exp_SILP!$B700="A4.10 - LEP E - ORIENTAMENTO SPECIALISTICO SKILL GAP ANALYSIS - GRUPPO 3P",0,VLOOKUP(exp_SILP!$Y700,'DATI CM'!$A$2:$F$28,6,FALSE))</f>
        <v/>
      </c>
      <c r="M700" s="12">
        <f>IFERROR(VLOOKUP(exp_SILP!$B700,'DATI CM'!$H$2:$I$16,2,FALSE)*exp_SILP!$F700,0)</f>
        <v>0</v>
      </c>
      <c r="N700" s="11" t="str">
        <f>VLOOKUP(exp_SILP!$B700,'DATI COMMESSE'!$A$2:$F$25,4,FALSE)</f>
        <v>GOL</v>
      </c>
      <c r="O700" s="13">
        <f>VLOOKUP(exp_SILP!$B700,'DATI COMMESSE'!$A$2:$F$25,5,FALSE)*exp_SILP!$F700</f>
        <v>79.88</v>
      </c>
      <c r="P700" s="11" t="str">
        <f>IF(MID(exp_SILP!$W700,10,2)&gt;"40","F","M")</f>
        <v>F</v>
      </c>
      <c r="Q700" s="27" t="s">
        <v>1281</v>
      </c>
      <c r="R700" s="15" t="s">
        <v>144</v>
      </c>
      <c r="S700" s="15" t="s">
        <v>70</v>
      </c>
      <c r="T700" s="15" t="s">
        <v>58</v>
      </c>
      <c r="U700" s="15" t="s">
        <v>59</v>
      </c>
      <c r="V700" s="15" t="s">
        <v>1071</v>
      </c>
      <c r="W700" s="15" t="s">
        <v>1072</v>
      </c>
      <c r="X700" s="15" t="s">
        <v>1073</v>
      </c>
      <c r="Y700" s="15" t="s">
        <v>18</v>
      </c>
      <c r="Z700" s="15" t="s">
        <v>63</v>
      </c>
      <c r="AA700" s="15" t="s">
        <v>64</v>
      </c>
      <c r="AB700" s="15" t="s">
        <v>65</v>
      </c>
      <c r="AC700" s="15" t="s">
        <v>82</v>
      </c>
      <c r="AD700" s="15" t="s">
        <v>59</v>
      </c>
      <c r="AE700" s="15" t="s">
        <v>59</v>
      </c>
      <c r="AF700" s="15" t="s">
        <v>59</v>
      </c>
      <c r="AG700" s="28" t="s">
        <v>76</v>
      </c>
      <c r="AH700" s="15" t="s">
        <v>1074</v>
      </c>
      <c r="AI700" s="15" t="s">
        <v>83</v>
      </c>
      <c r="AJ700" s="15" t="str">
        <f>VLOOKUP(exp_SILP!$Y700,'DATI CM'!$A$2:$F$28,2,FALSE)</f>
        <v>TRZCST69B41F952V</v>
      </c>
    </row>
    <row r="701" ht="15.75" hidden="1" customHeight="1">
      <c r="A701" s="17" t="str">
        <f>IFERROR(VLOOKUP(exp_SILP!$W701,exp_utenti_P!D:D,1,FALSE),"_DA INSERIRE")</f>
        <v>NTCRLH81A70Z611M</v>
      </c>
      <c r="B701" s="17" t="str">
        <f>IF(AND(exp_SILP!$S701="A.3 ORIENTAMENTO PROFESSIONALE",exp_SILP!$AD701="4.2"),"A.3 ORIENTAMENTO PROFESSIONALE (CARCERE)",
IF(AND(exp_SILP!$S701="A.3 ORIENTAMENTO PROFESSIONALE",exp_SILP!$AD701="."),"A.3 ORIENTAMENTO PROFESSIONALE (CARCERE)",
IF(AND(exp_SILP!$S701="A.4 CONSULENZA ORIENTATIVA",exp_SILP!$AD701="4.2"),"A.4 CONSULENZA ORIENTATIVA (CARCERE)",
IF(AND(exp_SILP!$S701="A.4 CONSULENZA ORIENTATIVA",exp_SILP!$AD701="."),"A.4 CONSULENZA ORIENTATIVA (CARCERE)",
IF(AND(exp_SILP!$S701="A.5 - LEP F1 - ACCOMPAGNAMENTO AL LAVORO",exp_SILP!$AD701="4.2"),"A.5 - LEP F1 - ACCOMPAGNAMENTO AL LAVORO (CARCERE)",
IF(AND(exp_SILP!$S701="A.5 - LEP F1 - ACCOMPAGNAMENTO AL LAVORO",exp_SILP!$AD701="."),"A.5 - LEP F1 - ACCOMPAGNAMENTO AL LAVORO (CARCERE)",
IF(AND(exp_SILP!$S701="A.5.2a - TUTORAGGIO TIROCINI",exp_SILP!$AD701="4.2"),"A.5.2a - TUTORAGGIO TIROCINI (CARCERE)",
exp_SILP!$S701)))))))</f>
        <v>A4.11 - LEP E - ORIENTAMENTO SPECIALISTICO PER LA VALIDAZIONE DELLE COMPETENZE</v>
      </c>
      <c r="C701" s="18" t="str">
        <f>CONCATENATE(VLOOKUP(exp_SILP!$B701,'DATI COMMESSE'!$A$2:$F$25,4,FALSE)," - ", VLOOKUP(exp_SILP!$B701,'DATI COMMESSE'!$A$2:$F$25,2,FALSE)," - ",VLOOKUP(exp_SILP!$B701,'DATI COMMESSE'!$A$2:$F$25,3,FALSE))</f>
        <v> -  - </v>
      </c>
      <c r="D701" s="18" t="str">
        <f>LEFT(exp_SILP!$R701,5)</f>
        <v>16:00</v>
      </c>
      <c r="E701" s="18" t="str">
        <f>RIGHT(exp_SILP!$R701,5)</f>
        <v>17:00</v>
      </c>
      <c r="F701" s="18">
        <f>IF(exp_SILP!$AG701&gt;=60,exp_SILP!$AG701/60,exp_SILP!$AG701)</f>
        <v>1</v>
      </c>
      <c r="G701" s="18" t="str">
        <f>VLOOKUP(exp_SILP!$Y701,'DATI CM'!$A$2:$F$28,2,FALSE)</f>
        <v>GNGGNN70A65L219B</v>
      </c>
      <c r="H701" s="18" t="str">
        <f>VLOOKUP(exp_SILP!$Y701,'DATI CM'!$A$2:$F$28,3,FALSE)</f>
        <v/>
      </c>
      <c r="I701" s="18" t="str">
        <f t="shared" si="1"/>
        <v>N</v>
      </c>
      <c r="J701" s="18" t="str">
        <f>VLOOKUP(exp_SILP!$Y701,'DATI CM'!$A$2:$F$28,4,FALSE)</f>
        <v/>
      </c>
      <c r="K701" s="19" t="str">
        <f>VLOOKUP(exp_SILP!$B701,'DATI COMMESSE'!$A$2:$F$25,5,FALSE)</f>
        <v/>
      </c>
      <c r="L701" s="19" t="str">
        <f>IF(exp_SILP!$B701="A4.10 - LEP E - ORIENTAMENTO SPECIALISTICO SKILL GAP ANALYSIS - GRUPPO 3P",0,VLOOKUP(exp_SILP!$Y701,'DATI CM'!$A$2:$F$28,6,FALSE))</f>
        <v/>
      </c>
      <c r="M701" s="19">
        <f>IFERROR(VLOOKUP(exp_SILP!$B701,'DATI CM'!$H$2:$I$16,2,FALSE)*exp_SILP!$F701,0)</f>
        <v>0</v>
      </c>
      <c r="N701" s="18" t="str">
        <f>VLOOKUP(exp_SILP!$B701,'DATI COMMESSE'!$A$2:$F$25,4,FALSE)</f>
        <v/>
      </c>
      <c r="O701" s="20">
        <f>VLOOKUP(exp_SILP!$B701,'DATI COMMESSE'!$A$2:$F$25,5,FALSE)*exp_SILP!$F701</f>
        <v>0</v>
      </c>
      <c r="P701" s="18" t="str">
        <f>IF(MID(exp_SILP!$W701,10,2)&gt;"40","F","M")</f>
        <v>F</v>
      </c>
      <c r="Q701" s="24" t="s">
        <v>1282</v>
      </c>
      <c r="R701" s="22" t="s">
        <v>152</v>
      </c>
      <c r="S701" s="22" t="s">
        <v>692</v>
      </c>
      <c r="T701" s="22" t="s">
        <v>58</v>
      </c>
      <c r="U701" s="22" t="s">
        <v>59</v>
      </c>
      <c r="V701" s="22" t="s">
        <v>693</v>
      </c>
      <c r="W701" s="22" t="s">
        <v>694</v>
      </c>
      <c r="X701" s="22" t="s">
        <v>695</v>
      </c>
      <c r="Y701" s="22" t="s">
        <v>11</v>
      </c>
      <c r="Z701" s="22" t="s">
        <v>63</v>
      </c>
      <c r="AA701" s="22" t="s">
        <v>64</v>
      </c>
      <c r="AB701" s="22" t="s">
        <v>65</v>
      </c>
      <c r="AC701" s="22" t="s">
        <v>135</v>
      </c>
      <c r="AD701" s="22" t="s">
        <v>59</v>
      </c>
      <c r="AE701" s="22" t="s">
        <v>59</v>
      </c>
      <c r="AF701" s="22" t="s">
        <v>59</v>
      </c>
      <c r="AG701" s="25" t="s">
        <v>67</v>
      </c>
      <c r="AH701" s="22" t="s">
        <v>1282</v>
      </c>
      <c r="AI701" s="22" t="s">
        <v>383</v>
      </c>
      <c r="AJ701" s="22" t="str">
        <f>VLOOKUP(exp_SILP!$Y701,'DATI CM'!$A$2:$F$28,2,FALSE)</f>
        <v>GNGGNN70A65L219B</v>
      </c>
    </row>
    <row r="702" ht="15.75" hidden="1" customHeight="1">
      <c r="A702" s="10" t="str">
        <f>IFERROR(VLOOKUP(exp_SILP!$W702,exp_utenti_P!D:D,1,FALSE),"_DA INSERIRE")</f>
        <v>BNCDTT75H58C627X</v>
      </c>
      <c r="B702" s="10" t="str">
        <f>IF(AND(exp_SILP!$S702="A.3 ORIENTAMENTO PROFESSIONALE",exp_SILP!$AD702="4.2"),"A.3 ORIENTAMENTO PROFESSIONALE (CARCERE)",
IF(AND(exp_SILP!$S702="A.3 ORIENTAMENTO PROFESSIONALE",exp_SILP!$AD702="."),"A.3 ORIENTAMENTO PROFESSIONALE (CARCERE)",
IF(AND(exp_SILP!$S702="A.4 CONSULENZA ORIENTATIVA",exp_SILP!$AD702="4.2"),"A.4 CONSULENZA ORIENTATIVA (CARCERE)",
IF(AND(exp_SILP!$S702="A.4 CONSULENZA ORIENTATIVA",exp_SILP!$AD702="."),"A.4 CONSULENZA ORIENTATIVA (CARCERE)",
IF(AND(exp_SILP!$S702="A.5 - LEP F1 - ACCOMPAGNAMENTO AL LAVORO",exp_SILP!$AD702="4.2"),"A.5 - LEP F1 - ACCOMPAGNAMENTO AL LAVORO (CARCERE)",
IF(AND(exp_SILP!$S702="A.5 - LEP F1 - ACCOMPAGNAMENTO AL LAVORO",exp_SILP!$AD702="."),"A.5 - LEP F1 - ACCOMPAGNAMENTO AL LAVORO (CARCERE)",
IF(AND(exp_SILP!$S702="A.5.2a - TUTORAGGIO TIROCINI",exp_SILP!$AD702="4.2"),"A.5.2a - TUTORAGGIO TIROCINI (CARCERE)",
exp_SILP!$S702)))))))</f>
        <v>A.5 - LEP F1 - ACCOMPAGNAMENTO AL LAVORO</v>
      </c>
      <c r="C702" s="11" t="str">
        <f>CONCATENATE(VLOOKUP(exp_SILP!$B702,'DATI COMMESSE'!$A$2:$F$25,4,FALSE)," - ", VLOOKUP(exp_SILP!$B702,'DATI COMMESSE'!$A$2:$F$25,2,FALSE)," - ",VLOOKUP(exp_SILP!$B702,'DATI COMMESSE'!$A$2:$F$25,3,FALSE))</f>
        <v>GOL - 22-02-5000 - 22-12-5003</v>
      </c>
      <c r="D702" s="11" t="str">
        <f>LEFT(exp_SILP!$R702,5)</f>
        <v>12:00</v>
      </c>
      <c r="E702" s="11" t="str">
        <f>RIGHT(exp_SILP!$R702,5)</f>
        <v>13:00</v>
      </c>
      <c r="F702" s="11">
        <f>IF(exp_SILP!$AG702&gt;=60,exp_SILP!$AG702/60,exp_SILP!$AG702)</f>
        <v>1</v>
      </c>
      <c r="G702" s="11" t="str">
        <f>VLOOKUP(exp_SILP!$Y702,'DATI CM'!$A$2:$F$28,2,FALSE)</f>
        <v>DNRSMN97E58L219U</v>
      </c>
      <c r="H702" s="11" t="str">
        <f>VLOOKUP(exp_SILP!$Y702,'DATI CM'!$A$2:$F$28,3,FALSE)</f>
        <v/>
      </c>
      <c r="I702" s="11" t="str">
        <f t="shared" si="1"/>
        <v>N</v>
      </c>
      <c r="J702" s="11" t="str">
        <f>VLOOKUP(exp_SILP!$Y702,'DATI CM'!$A$2:$F$28,4,FALSE)</f>
        <v/>
      </c>
      <c r="K702" s="12">
        <f>VLOOKUP(exp_SILP!$B702,'DATI COMMESSE'!$A$2:$F$25,5,FALSE)</f>
        <v>39.94</v>
      </c>
      <c r="L702" s="12" t="str">
        <f>IF(exp_SILP!$B702="A4.10 - LEP E - ORIENTAMENTO SPECIALISTICO SKILL GAP ANALYSIS - GRUPPO 3P",0,VLOOKUP(exp_SILP!$Y702,'DATI CM'!$A$2:$F$28,6,FALSE))</f>
        <v/>
      </c>
      <c r="M702" s="12">
        <f>IFERROR(VLOOKUP(exp_SILP!$B702,'DATI CM'!$H$2:$I$16,2,FALSE)*exp_SILP!$F702,0)</f>
        <v>0</v>
      </c>
      <c r="N702" s="11" t="str">
        <f>VLOOKUP(exp_SILP!$B702,'DATI COMMESSE'!$A$2:$F$25,4,FALSE)</f>
        <v>GOL</v>
      </c>
      <c r="O702" s="13">
        <f>VLOOKUP(exp_SILP!$B702,'DATI COMMESSE'!$A$2:$F$25,5,FALSE)*exp_SILP!$F702</f>
        <v>39.94</v>
      </c>
      <c r="P702" s="11" t="str">
        <f>IF(MID(exp_SILP!$W702,10,2)&gt;"40","F","M")</f>
        <v>F</v>
      </c>
      <c r="Q702" s="27" t="s">
        <v>1282</v>
      </c>
      <c r="R702" s="15" t="s">
        <v>102</v>
      </c>
      <c r="S702" s="15" t="s">
        <v>57</v>
      </c>
      <c r="T702" s="15" t="s">
        <v>58</v>
      </c>
      <c r="U702" s="15" t="s">
        <v>59</v>
      </c>
      <c r="V702" s="15" t="s">
        <v>415</v>
      </c>
      <c r="W702" s="15" t="s">
        <v>416</v>
      </c>
      <c r="X702" s="15" t="s">
        <v>417</v>
      </c>
      <c r="Y702" s="15" t="s">
        <v>8</v>
      </c>
      <c r="Z702" s="15" t="s">
        <v>63</v>
      </c>
      <c r="AA702" s="15" t="s">
        <v>64</v>
      </c>
      <c r="AB702" s="15" t="s">
        <v>65</v>
      </c>
      <c r="AC702" s="15" t="s">
        <v>135</v>
      </c>
      <c r="AD702" s="15" t="s">
        <v>59</v>
      </c>
      <c r="AE702" s="15" t="s">
        <v>59</v>
      </c>
      <c r="AF702" s="15" t="s">
        <v>114</v>
      </c>
      <c r="AG702" s="28" t="s">
        <v>67</v>
      </c>
      <c r="AH702" s="15" t="s">
        <v>1282</v>
      </c>
      <c r="AI702" s="15" t="s">
        <v>143</v>
      </c>
      <c r="AJ702" s="15" t="str">
        <f>VLOOKUP(exp_SILP!$Y702,'DATI CM'!$A$2:$F$28,2,FALSE)</f>
        <v>DNRSMN97E58L219U</v>
      </c>
    </row>
    <row r="703" ht="15.75" hidden="1" customHeight="1">
      <c r="A703" s="17" t="str">
        <f>IFERROR(VLOOKUP(exp_SILP!$W703,exp_utenti_P!D:D,1,FALSE),"_DA INSERIRE")</f>
        <v>CSLCLD88D21Z605V</v>
      </c>
      <c r="B703" s="17" t="str">
        <f>IF(AND(exp_SILP!$S703="A.3 ORIENTAMENTO PROFESSIONALE",exp_SILP!$AD703="4.2"),"A.3 ORIENTAMENTO PROFESSIONALE (CARCERE)",
IF(AND(exp_SILP!$S703="A.3 ORIENTAMENTO PROFESSIONALE",exp_SILP!$AD703="."),"A.3 ORIENTAMENTO PROFESSIONALE (CARCERE)",
IF(AND(exp_SILP!$S703="A.4 CONSULENZA ORIENTATIVA",exp_SILP!$AD703="4.2"),"A.4 CONSULENZA ORIENTATIVA (CARCERE)",
IF(AND(exp_SILP!$S703="A.4 CONSULENZA ORIENTATIVA",exp_SILP!$AD703="."),"A.4 CONSULENZA ORIENTATIVA (CARCERE)",
IF(AND(exp_SILP!$S703="A.5 - LEP F1 - ACCOMPAGNAMENTO AL LAVORO",exp_SILP!$AD703="4.2"),"A.5 - LEP F1 - ACCOMPAGNAMENTO AL LAVORO (CARCERE)",
IF(AND(exp_SILP!$S703="A.5 - LEP F1 - ACCOMPAGNAMENTO AL LAVORO",exp_SILP!$AD703="."),"A.5 - LEP F1 - ACCOMPAGNAMENTO AL LAVORO (CARCERE)",
IF(AND(exp_SILP!$S703="A.5.2a - TUTORAGGIO TIROCINI",exp_SILP!$AD703="4.2"),"A.5.2a - TUTORAGGIO TIROCINI (CARCERE)",
exp_SILP!$S703)))))))</f>
        <v>A.5 - LEP F1 - ACCOMPAGNAMENTO AL LAVORO</v>
      </c>
      <c r="C703" s="18" t="str">
        <f>CONCATENATE(VLOOKUP(exp_SILP!$B703,'DATI COMMESSE'!$A$2:$F$25,4,FALSE)," - ", VLOOKUP(exp_SILP!$B703,'DATI COMMESSE'!$A$2:$F$25,2,FALSE)," - ",VLOOKUP(exp_SILP!$B703,'DATI COMMESSE'!$A$2:$F$25,3,FALSE))</f>
        <v>GOL - 22-02-5000 - 22-12-5003</v>
      </c>
      <c r="D703" s="18" t="str">
        <f>LEFT(exp_SILP!$R703,5)</f>
        <v>11:00</v>
      </c>
      <c r="E703" s="18" t="str">
        <f>RIGHT(exp_SILP!$R703,5)</f>
        <v>12:00</v>
      </c>
      <c r="F703" s="18">
        <f>IF(exp_SILP!$AG703&gt;=60,exp_SILP!$AG703/60,exp_SILP!$AG703)</f>
        <v>1</v>
      </c>
      <c r="G703" s="18" t="str">
        <f>VLOOKUP(exp_SILP!$Y703,'DATI CM'!$A$2:$F$28,2,FALSE)</f>
        <v>GNGGNN70A65L219B</v>
      </c>
      <c r="H703" s="18" t="str">
        <f>VLOOKUP(exp_SILP!$Y703,'DATI CM'!$A$2:$F$28,3,FALSE)</f>
        <v/>
      </c>
      <c r="I703" s="18" t="str">
        <f t="shared" si="1"/>
        <v>N</v>
      </c>
      <c r="J703" s="18" t="str">
        <f>VLOOKUP(exp_SILP!$Y703,'DATI CM'!$A$2:$F$28,4,FALSE)</f>
        <v/>
      </c>
      <c r="K703" s="19">
        <f>VLOOKUP(exp_SILP!$B703,'DATI COMMESSE'!$A$2:$F$25,5,FALSE)</f>
        <v>39.94</v>
      </c>
      <c r="L703" s="19" t="str">
        <f>IF(exp_SILP!$B703="A4.10 - LEP E - ORIENTAMENTO SPECIALISTICO SKILL GAP ANALYSIS - GRUPPO 3P",0,VLOOKUP(exp_SILP!$Y703,'DATI CM'!$A$2:$F$28,6,FALSE))</f>
        <v/>
      </c>
      <c r="M703" s="19">
        <f>IFERROR(VLOOKUP(exp_SILP!$B703,'DATI CM'!$H$2:$I$16,2,FALSE)*exp_SILP!$F703,0)</f>
        <v>0</v>
      </c>
      <c r="N703" s="18" t="str">
        <f>VLOOKUP(exp_SILP!$B703,'DATI COMMESSE'!$A$2:$F$25,4,FALSE)</f>
        <v>GOL</v>
      </c>
      <c r="O703" s="20">
        <f>VLOOKUP(exp_SILP!$B703,'DATI COMMESSE'!$A$2:$F$25,5,FALSE)*exp_SILP!$F703</f>
        <v>39.94</v>
      </c>
      <c r="P703" s="18" t="str">
        <f>IF(MID(exp_SILP!$W703,10,2)&gt;"40","F","M")</f>
        <v>M</v>
      </c>
      <c r="Q703" s="30" t="s">
        <v>1282</v>
      </c>
      <c r="R703" s="23" t="s">
        <v>278</v>
      </c>
      <c r="S703" s="23" t="s">
        <v>57</v>
      </c>
      <c r="T703" s="23" t="s">
        <v>58</v>
      </c>
      <c r="U703" s="23" t="s">
        <v>59</v>
      </c>
      <c r="V703" s="23" t="s">
        <v>380</v>
      </c>
      <c r="W703" s="23" t="s">
        <v>381</v>
      </c>
      <c r="X703" s="23" t="s">
        <v>382</v>
      </c>
      <c r="Y703" s="23" t="s">
        <v>11</v>
      </c>
      <c r="Z703" s="23" t="s">
        <v>63</v>
      </c>
      <c r="AA703" s="23" t="s">
        <v>64</v>
      </c>
      <c r="AB703" s="23" t="s">
        <v>65</v>
      </c>
      <c r="AC703" s="23" t="s">
        <v>135</v>
      </c>
      <c r="AD703" s="23" t="s">
        <v>59</v>
      </c>
      <c r="AE703" s="23" t="s">
        <v>59</v>
      </c>
      <c r="AF703" s="23" t="s">
        <v>156</v>
      </c>
      <c r="AG703" s="31" t="s">
        <v>67</v>
      </c>
      <c r="AH703" s="23" t="s">
        <v>1282</v>
      </c>
      <c r="AI703" s="23" t="s">
        <v>383</v>
      </c>
      <c r="AJ703" s="23" t="str">
        <f>VLOOKUP(exp_SILP!$Y703,'DATI CM'!$A$2:$F$28,2,FALSE)</f>
        <v>GNGGNN70A65L219B</v>
      </c>
    </row>
    <row r="704" ht="15.75" hidden="1" customHeight="1">
      <c r="A704" s="10" t="str">
        <f>IFERROR(VLOOKUP(exp_SILP!$W704,exp_utenti_P!D:D,1,FALSE),"_DA INSERIRE")</f>
        <v>CSLCLD88D21Z605V</v>
      </c>
      <c r="B704" s="10" t="str">
        <f>IF(AND(exp_SILP!$S704="A.3 ORIENTAMENTO PROFESSIONALE",exp_SILP!$AD704="4.2"),"A.3 ORIENTAMENTO PROFESSIONALE (CARCERE)",
IF(AND(exp_SILP!$S704="A.3 ORIENTAMENTO PROFESSIONALE",exp_SILP!$AD704="."),"A.3 ORIENTAMENTO PROFESSIONALE (CARCERE)",
IF(AND(exp_SILP!$S704="A.4 CONSULENZA ORIENTATIVA",exp_SILP!$AD704="4.2"),"A.4 CONSULENZA ORIENTATIVA (CARCERE)",
IF(AND(exp_SILP!$S704="A.4 CONSULENZA ORIENTATIVA",exp_SILP!$AD704="."),"A.4 CONSULENZA ORIENTATIVA (CARCERE)",
IF(AND(exp_SILP!$S704="A.5 - LEP F1 - ACCOMPAGNAMENTO AL LAVORO",exp_SILP!$AD704="4.2"),"A.5 - LEP F1 - ACCOMPAGNAMENTO AL LAVORO (CARCERE)",
IF(AND(exp_SILP!$S704="A.5 - LEP F1 - ACCOMPAGNAMENTO AL LAVORO",exp_SILP!$AD704="."),"A.5 - LEP F1 - ACCOMPAGNAMENTO AL LAVORO (CARCERE)",
IF(AND(exp_SILP!$S704="A.5.2a - TUTORAGGIO TIROCINI",exp_SILP!$AD704="4.2"),"A.5.2a - TUTORAGGIO TIROCINI (CARCERE)",
exp_SILP!$S704)))))))</f>
        <v>A.5 - LEP F1 - ACCOMPAGNAMENTO AL LAVORO</v>
      </c>
      <c r="C704" s="11" t="str">
        <f>CONCATENATE(VLOOKUP(exp_SILP!$B704,'DATI COMMESSE'!$A$2:$F$25,4,FALSE)," - ", VLOOKUP(exp_SILP!$B704,'DATI COMMESSE'!$A$2:$F$25,2,FALSE)," - ",VLOOKUP(exp_SILP!$B704,'DATI COMMESSE'!$A$2:$F$25,3,FALSE))</f>
        <v>GOL - 22-02-5000 - 22-12-5003</v>
      </c>
      <c r="D704" s="11" t="str">
        <f>LEFT(exp_SILP!$R704,5)</f>
        <v>10:00</v>
      </c>
      <c r="E704" s="11" t="str">
        <f>RIGHT(exp_SILP!$R704,5)</f>
        <v>11:00</v>
      </c>
      <c r="F704" s="11">
        <f>IF(exp_SILP!$AG704&gt;=60,exp_SILP!$AG704/60,exp_SILP!$AG704)</f>
        <v>1</v>
      </c>
      <c r="G704" s="11" t="str">
        <f>VLOOKUP(exp_SILP!$Y704,'DATI CM'!$A$2:$F$28,2,FALSE)</f>
        <v>GNGGNN70A65L219B</v>
      </c>
      <c r="H704" s="11" t="str">
        <f>VLOOKUP(exp_SILP!$Y704,'DATI CM'!$A$2:$F$28,3,FALSE)</f>
        <v/>
      </c>
      <c r="I704" s="11" t="str">
        <f t="shared" si="1"/>
        <v>N</v>
      </c>
      <c r="J704" s="11" t="str">
        <f>VLOOKUP(exp_SILP!$Y704,'DATI CM'!$A$2:$F$28,4,FALSE)</f>
        <v/>
      </c>
      <c r="K704" s="12">
        <f>VLOOKUP(exp_SILP!$B704,'DATI COMMESSE'!$A$2:$F$25,5,FALSE)</f>
        <v>39.94</v>
      </c>
      <c r="L704" s="12" t="str">
        <f>IF(exp_SILP!$B704="A4.10 - LEP E - ORIENTAMENTO SPECIALISTICO SKILL GAP ANALYSIS - GRUPPO 3P",0,VLOOKUP(exp_SILP!$Y704,'DATI CM'!$A$2:$F$28,6,FALSE))</f>
        <v/>
      </c>
      <c r="M704" s="12">
        <f>IFERROR(VLOOKUP(exp_SILP!$B704,'DATI CM'!$H$2:$I$16,2,FALSE)*exp_SILP!$F704,0)</f>
        <v>0</v>
      </c>
      <c r="N704" s="11" t="str">
        <f>VLOOKUP(exp_SILP!$B704,'DATI COMMESSE'!$A$2:$F$25,4,FALSE)</f>
        <v>GOL</v>
      </c>
      <c r="O704" s="13">
        <f>VLOOKUP(exp_SILP!$B704,'DATI COMMESSE'!$A$2:$F$25,5,FALSE)*exp_SILP!$F704</f>
        <v>39.94</v>
      </c>
      <c r="P704" s="11" t="str">
        <f>IF(MID(exp_SILP!$W704,10,2)&gt;"40","F","M")</f>
        <v>M</v>
      </c>
      <c r="Q704" s="27" t="s">
        <v>1282</v>
      </c>
      <c r="R704" s="15" t="s">
        <v>139</v>
      </c>
      <c r="S704" s="15" t="s">
        <v>57</v>
      </c>
      <c r="T704" s="15" t="s">
        <v>58</v>
      </c>
      <c r="U704" s="15" t="s">
        <v>59</v>
      </c>
      <c r="V704" s="15" t="s">
        <v>380</v>
      </c>
      <c r="W704" s="15" t="s">
        <v>381</v>
      </c>
      <c r="X704" s="15" t="s">
        <v>382</v>
      </c>
      <c r="Y704" s="15" t="s">
        <v>11</v>
      </c>
      <c r="Z704" s="15" t="s">
        <v>63</v>
      </c>
      <c r="AA704" s="15" t="s">
        <v>64</v>
      </c>
      <c r="AB704" s="15" t="s">
        <v>65</v>
      </c>
      <c r="AC704" s="15" t="s">
        <v>135</v>
      </c>
      <c r="AD704" s="15" t="s">
        <v>59</v>
      </c>
      <c r="AE704" s="15" t="s">
        <v>59</v>
      </c>
      <c r="AF704" s="15" t="s">
        <v>59</v>
      </c>
      <c r="AG704" s="28" t="s">
        <v>67</v>
      </c>
      <c r="AH704" s="15" t="s">
        <v>1282</v>
      </c>
      <c r="AI704" s="15" t="s">
        <v>383</v>
      </c>
      <c r="AJ704" s="15" t="str">
        <f>VLOOKUP(exp_SILP!$Y704,'DATI CM'!$A$2:$F$28,2,FALSE)</f>
        <v>GNGGNN70A65L219B</v>
      </c>
    </row>
    <row r="705" ht="15.75" hidden="1" customHeight="1">
      <c r="A705" s="17" t="str">
        <f>IFERROR(VLOOKUP(exp_SILP!$W705,exp_utenti_P!D:D,1,FALSE),"_DA INSERIRE")</f>
        <v>VLPRCC63A01A662P</v>
      </c>
      <c r="B705" s="17" t="str">
        <f>IF(AND(exp_SILP!$S705="A.3 ORIENTAMENTO PROFESSIONALE",exp_SILP!$AD705="4.2"),"A.3 ORIENTAMENTO PROFESSIONALE (CARCERE)",
IF(AND(exp_SILP!$S705="A.3 ORIENTAMENTO PROFESSIONALE",exp_SILP!$AD705="."),"A.3 ORIENTAMENTO PROFESSIONALE (CARCERE)",
IF(AND(exp_SILP!$S705="A.4 CONSULENZA ORIENTATIVA",exp_SILP!$AD705="4.2"),"A.4 CONSULENZA ORIENTATIVA (CARCERE)",
IF(AND(exp_SILP!$S705="A.4 CONSULENZA ORIENTATIVA",exp_SILP!$AD705="."),"A.4 CONSULENZA ORIENTATIVA (CARCERE)",
IF(AND(exp_SILP!$S705="A.5 - LEP F1 - ACCOMPAGNAMENTO AL LAVORO",exp_SILP!$AD705="4.2"),"A.5 - LEP F1 - ACCOMPAGNAMENTO AL LAVORO (CARCERE)",
IF(AND(exp_SILP!$S705="A.5 - LEP F1 - ACCOMPAGNAMENTO AL LAVORO",exp_SILP!$AD705="."),"A.5 - LEP F1 - ACCOMPAGNAMENTO AL LAVORO (CARCERE)",
IF(AND(exp_SILP!$S705="A.5.2a - TUTORAGGIO TIROCINI",exp_SILP!$AD705="4.2"),"A.5.2a - TUTORAGGIO TIROCINI (CARCERE)",
exp_SILP!$S705)))))))</f>
        <v>A.5 - LEP F1 - ACCOMPAGNAMENTO AL LAVORO</v>
      </c>
      <c r="C705" s="18" t="str">
        <f>CONCATENATE(VLOOKUP(exp_SILP!$B705,'DATI COMMESSE'!$A$2:$F$25,4,FALSE)," - ", VLOOKUP(exp_SILP!$B705,'DATI COMMESSE'!$A$2:$F$25,2,FALSE)," - ",VLOOKUP(exp_SILP!$B705,'DATI COMMESSE'!$A$2:$F$25,3,FALSE))</f>
        <v>GOL - 22-02-5000 - 22-12-5003</v>
      </c>
      <c r="D705" s="18" t="str">
        <f>LEFT(exp_SILP!$R705,5)</f>
        <v>14:00</v>
      </c>
      <c r="E705" s="18" t="str">
        <f>RIGHT(exp_SILP!$R705,5)</f>
        <v>15:00</v>
      </c>
      <c r="F705" s="18">
        <f>IF(exp_SILP!$AG705&gt;=60,exp_SILP!$AG705/60,exp_SILP!$AG705)</f>
        <v>1</v>
      </c>
      <c r="G705" s="18" t="str">
        <f>VLOOKUP(exp_SILP!$Y705,'DATI CM'!$A$2:$F$28,2,FALSE)</f>
        <v>PNFMRT85H50A859E</v>
      </c>
      <c r="H705" s="18" t="str">
        <f>VLOOKUP(exp_SILP!$Y705,'DATI CM'!$A$2:$F$28,3,FALSE)</f>
        <v>A011</v>
      </c>
      <c r="I705" s="18" t="str">
        <f t="shared" si="1"/>
        <v>N</v>
      </c>
      <c r="J705" s="18" t="str">
        <f>VLOOKUP(exp_SILP!$Y705,'DATI CM'!$A$2:$F$28,4,FALSE)</f>
        <v>BIELLA</v>
      </c>
      <c r="K705" s="19">
        <f>VLOOKUP(exp_SILP!$B705,'DATI COMMESSE'!$A$2:$F$25,5,FALSE)</f>
        <v>39.94</v>
      </c>
      <c r="L705" s="19">
        <f>IF(exp_SILP!$B705="A4.10 - LEP E - ORIENTAMENTO SPECIALISTICO SKILL GAP ANALYSIS - GRUPPO 3P",0,VLOOKUP(exp_SILP!$Y705,'DATI CM'!$A$2:$F$28,6,FALSE))</f>
        <v>25</v>
      </c>
      <c r="M705" s="19">
        <f>IFERROR(VLOOKUP(exp_SILP!$B705,'DATI CM'!$H$2:$I$16,2,FALSE)*exp_SILP!$F705,0)</f>
        <v>0</v>
      </c>
      <c r="N705" s="18" t="str">
        <f>VLOOKUP(exp_SILP!$B705,'DATI COMMESSE'!$A$2:$F$25,4,FALSE)</f>
        <v>GOL</v>
      </c>
      <c r="O705" s="20">
        <f>VLOOKUP(exp_SILP!$B705,'DATI COMMESSE'!$A$2:$F$25,5,FALSE)*exp_SILP!$F705</f>
        <v>39.94</v>
      </c>
      <c r="P705" s="18" t="str">
        <f>IF(MID(exp_SILP!$W705,10,2)&gt;"40","F","M")</f>
        <v>M</v>
      </c>
      <c r="Q705" s="24" t="s">
        <v>1282</v>
      </c>
      <c r="R705" s="22" t="s">
        <v>56</v>
      </c>
      <c r="S705" s="22" t="s">
        <v>57</v>
      </c>
      <c r="T705" s="22" t="s">
        <v>58</v>
      </c>
      <c r="U705" s="22" t="s">
        <v>59</v>
      </c>
      <c r="V705" s="22" t="s">
        <v>274</v>
      </c>
      <c r="W705" s="22" t="s">
        <v>275</v>
      </c>
      <c r="X705" s="22" t="s">
        <v>276</v>
      </c>
      <c r="Y705" s="22" t="s">
        <v>15</v>
      </c>
      <c r="Z705" s="22" t="s">
        <v>63</v>
      </c>
      <c r="AA705" s="22" t="s">
        <v>64</v>
      </c>
      <c r="AB705" s="22" t="s">
        <v>65</v>
      </c>
      <c r="AC705" s="22" t="s">
        <v>66</v>
      </c>
      <c r="AD705" s="22" t="s">
        <v>59</v>
      </c>
      <c r="AE705" s="22" t="s">
        <v>59</v>
      </c>
      <c r="AF705" s="22" t="s">
        <v>59</v>
      </c>
      <c r="AG705" s="25" t="s">
        <v>67</v>
      </c>
      <c r="AH705" s="22" t="s">
        <v>1282</v>
      </c>
      <c r="AI705" s="22" t="s">
        <v>68</v>
      </c>
      <c r="AJ705" s="22" t="str">
        <f>VLOOKUP(exp_SILP!$Y705,'DATI CM'!$A$2:$F$28,2,FALSE)</f>
        <v>PNFMRT85H50A859E</v>
      </c>
    </row>
    <row r="706" ht="15.75" hidden="1" customHeight="1">
      <c r="A706" s="10" t="str">
        <f>IFERROR(VLOOKUP(exp_SILP!$W706,exp_utenti_P!D:D,1,FALSE),"_DA INSERIRE")</f>
        <v>VLPRCC63A01A662P</v>
      </c>
      <c r="B706" s="10" t="str">
        <f>IF(AND(exp_SILP!$S706="A.3 ORIENTAMENTO PROFESSIONALE",exp_SILP!$AD706="4.2"),"A.3 ORIENTAMENTO PROFESSIONALE (CARCERE)",
IF(AND(exp_SILP!$S706="A.3 ORIENTAMENTO PROFESSIONALE",exp_SILP!$AD706="."),"A.3 ORIENTAMENTO PROFESSIONALE (CARCERE)",
IF(AND(exp_SILP!$S706="A.4 CONSULENZA ORIENTATIVA",exp_SILP!$AD706="4.2"),"A.4 CONSULENZA ORIENTATIVA (CARCERE)",
IF(AND(exp_SILP!$S706="A.4 CONSULENZA ORIENTATIVA",exp_SILP!$AD706="."),"A.4 CONSULENZA ORIENTATIVA (CARCERE)",
IF(AND(exp_SILP!$S706="A.5 - LEP F1 - ACCOMPAGNAMENTO AL LAVORO",exp_SILP!$AD706="4.2"),"A.5 - LEP F1 - ACCOMPAGNAMENTO AL LAVORO (CARCERE)",
IF(AND(exp_SILP!$S706="A.5 - LEP F1 - ACCOMPAGNAMENTO AL LAVORO",exp_SILP!$AD706="."),"A.5 - LEP F1 - ACCOMPAGNAMENTO AL LAVORO (CARCERE)",
IF(AND(exp_SILP!$S706="A.5.2a - TUTORAGGIO TIROCINI",exp_SILP!$AD706="4.2"),"A.5.2a - TUTORAGGIO TIROCINI (CARCERE)",
exp_SILP!$S706)))))))</f>
        <v>A.5 - LEP F1 - ACCOMPAGNAMENTO AL LAVORO</v>
      </c>
      <c r="C706" s="11" t="str">
        <f>CONCATENATE(VLOOKUP(exp_SILP!$B706,'DATI COMMESSE'!$A$2:$F$25,4,FALSE)," - ", VLOOKUP(exp_SILP!$B706,'DATI COMMESSE'!$A$2:$F$25,2,FALSE)," - ",VLOOKUP(exp_SILP!$B706,'DATI COMMESSE'!$A$2:$F$25,3,FALSE))</f>
        <v>GOL - 22-02-5000 - 22-12-5003</v>
      </c>
      <c r="D706" s="11" t="str">
        <f>LEFT(exp_SILP!$R706,5)</f>
        <v>13:00</v>
      </c>
      <c r="E706" s="11" t="str">
        <f>RIGHT(exp_SILP!$R706,5)</f>
        <v>14:00</v>
      </c>
      <c r="F706" s="11">
        <f>IF(exp_SILP!$AG706&gt;=60,exp_SILP!$AG706/60,exp_SILP!$AG706)</f>
        <v>1</v>
      </c>
      <c r="G706" s="11" t="str">
        <f>VLOOKUP(exp_SILP!$Y706,'DATI CM'!$A$2:$F$28,2,FALSE)</f>
        <v>PNFMRT85H50A859E</v>
      </c>
      <c r="H706" s="11" t="str">
        <f>VLOOKUP(exp_SILP!$Y706,'DATI CM'!$A$2:$F$28,3,FALSE)</f>
        <v>A011</v>
      </c>
      <c r="I706" s="11" t="str">
        <f t="shared" si="1"/>
        <v>N</v>
      </c>
      <c r="J706" s="11" t="str">
        <f>VLOOKUP(exp_SILP!$Y706,'DATI CM'!$A$2:$F$28,4,FALSE)</f>
        <v>BIELLA</v>
      </c>
      <c r="K706" s="12">
        <f>VLOOKUP(exp_SILP!$B706,'DATI COMMESSE'!$A$2:$F$25,5,FALSE)</f>
        <v>39.94</v>
      </c>
      <c r="L706" s="12">
        <f>IF(exp_SILP!$B706="A4.10 - LEP E - ORIENTAMENTO SPECIALISTICO SKILL GAP ANALYSIS - GRUPPO 3P",0,VLOOKUP(exp_SILP!$Y706,'DATI CM'!$A$2:$F$28,6,FALSE))</f>
        <v>25</v>
      </c>
      <c r="M706" s="12">
        <f>IFERROR(VLOOKUP(exp_SILP!$B706,'DATI CM'!$H$2:$I$16,2,FALSE)*exp_SILP!$F706,0)</f>
        <v>0</v>
      </c>
      <c r="N706" s="11" t="str">
        <f>VLOOKUP(exp_SILP!$B706,'DATI COMMESSE'!$A$2:$F$25,4,FALSE)</f>
        <v>GOL</v>
      </c>
      <c r="O706" s="13">
        <f>VLOOKUP(exp_SILP!$B706,'DATI COMMESSE'!$A$2:$F$25,5,FALSE)*exp_SILP!$F706</f>
        <v>39.94</v>
      </c>
      <c r="P706" s="11" t="str">
        <f>IF(MID(exp_SILP!$W706,10,2)&gt;"40","F","M")</f>
        <v>M</v>
      </c>
      <c r="Q706" s="27" t="s">
        <v>1282</v>
      </c>
      <c r="R706" s="15" t="s">
        <v>159</v>
      </c>
      <c r="S706" s="15" t="s">
        <v>57</v>
      </c>
      <c r="T706" s="15" t="s">
        <v>58</v>
      </c>
      <c r="U706" s="15" t="s">
        <v>59</v>
      </c>
      <c r="V706" s="15" t="s">
        <v>274</v>
      </c>
      <c r="W706" s="15" t="s">
        <v>275</v>
      </c>
      <c r="X706" s="15" t="s">
        <v>276</v>
      </c>
      <c r="Y706" s="15" t="s">
        <v>15</v>
      </c>
      <c r="Z706" s="15" t="s">
        <v>63</v>
      </c>
      <c r="AA706" s="15" t="s">
        <v>64</v>
      </c>
      <c r="AB706" s="15" t="s">
        <v>65</v>
      </c>
      <c r="AC706" s="15" t="s">
        <v>66</v>
      </c>
      <c r="AD706" s="15" t="s">
        <v>59</v>
      </c>
      <c r="AE706" s="15" t="s">
        <v>59</v>
      </c>
      <c r="AF706" s="15" t="s">
        <v>59</v>
      </c>
      <c r="AG706" s="28" t="s">
        <v>67</v>
      </c>
      <c r="AH706" s="15" t="s">
        <v>1282</v>
      </c>
      <c r="AI706" s="15" t="s">
        <v>68</v>
      </c>
      <c r="AJ706" s="15" t="str">
        <f>VLOOKUP(exp_SILP!$Y706,'DATI CM'!$A$2:$F$28,2,FALSE)</f>
        <v>PNFMRT85H50A859E</v>
      </c>
    </row>
    <row r="707" ht="15.75" customHeight="1">
      <c r="A707" s="17" t="str">
        <f>IFERROR(VLOOKUP(exp_SILP!$W707,exp_utenti_P!D:D,1,FALSE),"_DA INSERIRE")</f>
        <v>BRTJNY00R63L219O</v>
      </c>
      <c r="B707" s="17" t="str">
        <f>IF(AND(exp_SILP!$S707="A.3 ORIENTAMENTO PROFESSIONALE",exp_SILP!$AD707="4.2"),"A.3 ORIENTAMENTO PROFESSIONALE (CARCERE)",
IF(AND(exp_SILP!$S707="A.3 ORIENTAMENTO PROFESSIONALE",exp_SILP!$AD707="."),"A.3 ORIENTAMENTO PROFESSIONALE (CARCERE)",
IF(AND(exp_SILP!$S707="A.4 CONSULENZA ORIENTATIVA",exp_SILP!$AD707="4.2"),"A.4 CONSULENZA ORIENTATIVA (CARCERE)",
IF(AND(exp_SILP!$S707="A.4 CONSULENZA ORIENTATIVA",exp_SILP!$AD707="."),"A.4 CONSULENZA ORIENTATIVA (CARCERE)",
IF(AND(exp_SILP!$S707="A.5 - LEP F1 - ACCOMPAGNAMENTO AL LAVORO",exp_SILP!$AD707="4.2"),"A.5 - LEP F1 - ACCOMPAGNAMENTO AL LAVORO (CARCERE)",
IF(AND(exp_SILP!$S707="A.5 - LEP F1 - ACCOMPAGNAMENTO AL LAVORO",exp_SILP!$AD707="."),"A.5 - LEP F1 - ACCOMPAGNAMENTO AL LAVORO (CARCERE)",
IF(AND(exp_SILP!$S707="A.5.2a - TUTORAGGIO TIROCINI",exp_SILP!$AD707="4.2"),"A.5.2a - TUTORAGGIO TIROCINI (CARCERE)",
exp_SILP!$S707)))))))</f>
        <v>A.5.2a - TUTORAGGIO TIROCINI</v>
      </c>
      <c r="C707" s="18" t="str">
        <f>CONCATENATE(VLOOKUP(exp_SILP!$B707,'DATI COMMESSE'!$A$2:$F$25,4,FALSE)," - ", VLOOKUP(exp_SILP!$B707,'DATI COMMESSE'!$A$2:$F$25,2,FALSE)," - ",VLOOKUP(exp_SILP!$B707,'DATI COMMESSE'!$A$2:$F$25,3,FALSE))</f>
        <v>FRD - 22-02-5000 - 22-12-5002</v>
      </c>
      <c r="D707" s="18" t="str">
        <f>LEFT(exp_SILP!$R707,5)</f>
        <v>11:00</v>
      </c>
      <c r="E707" s="18" t="str">
        <f>RIGHT(exp_SILP!$R707,5)</f>
        <v>13:00</v>
      </c>
      <c r="F707" s="18">
        <f>IF(exp_SILP!$AG707&gt;=60,exp_SILP!$AG707/60,exp_SILP!$AG707)</f>
        <v>2</v>
      </c>
      <c r="G707" s="18" t="str">
        <f>VLOOKUP(exp_SILP!$Y707,'DATI CM'!$A$2:$F$28,2,FALSE)</f>
        <v>FLCSRN79S42L219X</v>
      </c>
      <c r="H707" s="18" t="str">
        <f>VLOOKUP(exp_SILP!$Y707,'DATI CM'!$A$2:$F$28,3,FALSE)</f>
        <v>A011</v>
      </c>
      <c r="I707" s="18" t="str">
        <f t="shared" si="1"/>
        <v>N</v>
      </c>
      <c r="J707" s="18" t="str">
        <f>VLOOKUP(exp_SILP!$Y707,'DATI CM'!$A$2:$F$28,4,FALSE)</f>
        <v>TORINO</v>
      </c>
      <c r="K707" s="19">
        <f>VLOOKUP(exp_SILP!$B707,'DATI COMMESSE'!$A$2:$F$25,5,FALSE)</f>
        <v>35.5</v>
      </c>
      <c r="L707" s="19">
        <f>IF(exp_SILP!$B707="A4.10 - LEP E - ORIENTAMENTO SPECIALISTICO SKILL GAP ANALYSIS - GRUPPO 3P",0,VLOOKUP(exp_SILP!$Y707,'DATI CM'!$A$2:$F$28,6,FALSE))</f>
        <v>25</v>
      </c>
      <c r="M707" s="19">
        <f>IFERROR(VLOOKUP(exp_SILP!$B707,'DATI CM'!$H$2:$I$16,2,FALSE)*exp_SILP!$F707,0)</f>
        <v>0</v>
      </c>
      <c r="N707" s="18" t="str">
        <f>VLOOKUP(exp_SILP!$B707,'DATI COMMESSE'!$A$2:$F$25,4,FALSE)</f>
        <v>FRD</v>
      </c>
      <c r="O707" s="20">
        <f>VLOOKUP(exp_SILP!$B707,'DATI COMMESSE'!$A$2:$F$25,5,FALSE)*exp_SILP!$F707</f>
        <v>71</v>
      </c>
      <c r="P707" s="18" t="str">
        <f>IF(MID(exp_SILP!$W707,10,2)&gt;"40","F","M")</f>
        <v>F</v>
      </c>
      <c r="Q707" s="24" t="s">
        <v>1282</v>
      </c>
      <c r="R707" s="22" t="s">
        <v>219</v>
      </c>
      <c r="S707" s="22" t="s">
        <v>166</v>
      </c>
      <c r="T707" s="22" t="s">
        <v>58</v>
      </c>
      <c r="U707" s="22" t="s">
        <v>59</v>
      </c>
      <c r="V707" s="22" t="s">
        <v>103</v>
      </c>
      <c r="W707" s="22" t="s">
        <v>104</v>
      </c>
      <c r="X707" s="22" t="s">
        <v>105</v>
      </c>
      <c r="Y707" s="22" t="s">
        <v>10</v>
      </c>
      <c r="Z707" s="22" t="s">
        <v>63</v>
      </c>
      <c r="AA707" s="22" t="s">
        <v>64</v>
      </c>
      <c r="AB707" s="22" t="s">
        <v>74</v>
      </c>
      <c r="AC707" s="22" t="s">
        <v>75</v>
      </c>
      <c r="AD707" s="22" t="s">
        <v>177</v>
      </c>
      <c r="AE707" s="22" t="s">
        <v>59</v>
      </c>
      <c r="AF707" s="22" t="s">
        <v>177</v>
      </c>
      <c r="AG707" s="25" t="s">
        <v>76</v>
      </c>
      <c r="AH707" s="22" t="s">
        <v>1283</v>
      </c>
      <c r="AI707" s="22" t="s">
        <v>77</v>
      </c>
      <c r="AJ707" s="22" t="str">
        <f>VLOOKUP(exp_SILP!$Y707,'DATI CM'!$A$2:$F$28,2,FALSE)</f>
        <v>FLCSRN79S42L219X</v>
      </c>
    </row>
    <row r="708" ht="15.75" customHeight="1">
      <c r="A708" s="10" t="str">
        <f>IFERROR(VLOOKUP(exp_SILP!$W708,exp_utenti_P!D:D,1,FALSE),"_DA INSERIRE")</f>
        <v>GDKSPH75T15Z335Q</v>
      </c>
      <c r="B708" s="10" t="str">
        <f>IF(AND(exp_SILP!$S708="A.3 ORIENTAMENTO PROFESSIONALE",exp_SILP!$AD708="4.2"),"A.3 ORIENTAMENTO PROFESSIONALE (CARCERE)",
IF(AND(exp_SILP!$S708="A.3 ORIENTAMENTO PROFESSIONALE",exp_SILP!$AD708="."),"A.3 ORIENTAMENTO PROFESSIONALE (CARCERE)",
IF(AND(exp_SILP!$S708="A.4 CONSULENZA ORIENTATIVA",exp_SILP!$AD708="4.2"),"A.4 CONSULENZA ORIENTATIVA (CARCERE)",
IF(AND(exp_SILP!$S708="A.4 CONSULENZA ORIENTATIVA",exp_SILP!$AD708="."),"A.4 CONSULENZA ORIENTATIVA (CARCERE)",
IF(AND(exp_SILP!$S708="A.5 - LEP F1 - ACCOMPAGNAMENTO AL LAVORO",exp_SILP!$AD708="4.2"),"A.5 - LEP F1 - ACCOMPAGNAMENTO AL LAVORO (CARCERE)",
IF(AND(exp_SILP!$S708="A.5 - LEP F1 - ACCOMPAGNAMENTO AL LAVORO",exp_SILP!$AD708="."),"A.5 - LEP F1 - ACCOMPAGNAMENTO AL LAVORO (CARCERE)",
IF(AND(exp_SILP!$S708="A.5.2a - TUTORAGGIO TIROCINI",exp_SILP!$AD708="4.2"),"A.5.2a - TUTORAGGIO TIROCINI (CARCERE)",
exp_SILP!$S708)))))))</f>
        <v>A.5.6 - LEP F2 - TUTORAGGIO TIROCINI</v>
      </c>
      <c r="C708" s="11" t="str">
        <f>CONCATENATE(VLOOKUP(exp_SILP!$B708,'DATI COMMESSE'!$A$2:$F$25,4,FALSE)," - ", VLOOKUP(exp_SILP!$B708,'DATI COMMESSE'!$A$2:$F$25,2,FALSE)," - ",VLOOKUP(exp_SILP!$B708,'DATI COMMESSE'!$A$2:$F$25,3,FALSE))</f>
        <v>GOL - 22-02-5000 - 22-12-5003</v>
      </c>
      <c r="D708" s="11" t="str">
        <f>LEFT(exp_SILP!$R708,5)</f>
        <v>09:00</v>
      </c>
      <c r="E708" s="11" t="str">
        <f>RIGHT(exp_SILP!$R708,5)</f>
        <v>10:00</v>
      </c>
      <c r="F708" s="11">
        <f>IF(exp_SILP!$AG708&gt;=60,exp_SILP!$AG708/60,exp_SILP!$AG708)</f>
        <v>1</v>
      </c>
      <c r="G708" s="11" t="str">
        <f>VLOOKUP(exp_SILP!$Y708,'DATI CM'!$A$2:$F$28,2,FALSE)</f>
        <v>FLCSRN79S42L219X</v>
      </c>
      <c r="H708" s="11" t="str">
        <f>VLOOKUP(exp_SILP!$Y708,'DATI CM'!$A$2:$F$28,3,FALSE)</f>
        <v>A011</v>
      </c>
      <c r="I708" s="11" t="str">
        <f t="shared" si="1"/>
        <v>N</v>
      </c>
      <c r="J708" s="11" t="str">
        <f>VLOOKUP(exp_SILP!$Y708,'DATI CM'!$A$2:$F$28,4,FALSE)</f>
        <v>TORINO</v>
      </c>
      <c r="K708" s="12">
        <f>VLOOKUP(exp_SILP!$B708,'DATI COMMESSE'!$A$2:$F$25,5,FALSE)</f>
        <v>39.94</v>
      </c>
      <c r="L708" s="12">
        <f>IF(exp_SILP!$B708="A4.10 - LEP E - ORIENTAMENTO SPECIALISTICO SKILL GAP ANALYSIS - GRUPPO 3P",0,VLOOKUP(exp_SILP!$Y708,'DATI CM'!$A$2:$F$28,6,FALSE))</f>
        <v>25</v>
      </c>
      <c r="M708" s="12">
        <f>IFERROR(VLOOKUP(exp_SILP!$B708,'DATI CM'!$H$2:$I$16,2,FALSE)*exp_SILP!$F708,0)</f>
        <v>0</v>
      </c>
      <c r="N708" s="11" t="str">
        <f>VLOOKUP(exp_SILP!$B708,'DATI COMMESSE'!$A$2:$F$25,4,FALSE)</f>
        <v>GOL</v>
      </c>
      <c r="O708" s="13">
        <f>VLOOKUP(exp_SILP!$B708,'DATI COMMESSE'!$A$2:$F$25,5,FALSE)*exp_SILP!$F708</f>
        <v>39.94</v>
      </c>
      <c r="P708" s="11" t="str">
        <f>IF(MID(exp_SILP!$W708,10,2)&gt;"40","F","M")</f>
        <v>M</v>
      </c>
      <c r="Q708" s="27" t="s">
        <v>1282</v>
      </c>
      <c r="R708" s="15" t="s">
        <v>203</v>
      </c>
      <c r="S708" s="15" t="s">
        <v>173</v>
      </c>
      <c r="T708" s="15" t="s">
        <v>58</v>
      </c>
      <c r="U708" s="15" t="s">
        <v>59</v>
      </c>
      <c r="V708" s="15" t="s">
        <v>949</v>
      </c>
      <c r="W708" s="15" t="s">
        <v>950</v>
      </c>
      <c r="X708" s="15" t="s">
        <v>951</v>
      </c>
      <c r="Y708" s="15" t="s">
        <v>10</v>
      </c>
      <c r="Z708" s="15" t="s">
        <v>63</v>
      </c>
      <c r="AA708" s="15" t="s">
        <v>64</v>
      </c>
      <c r="AB708" s="15" t="s">
        <v>74</v>
      </c>
      <c r="AC708" s="15" t="s">
        <v>75</v>
      </c>
      <c r="AD708" s="15" t="s">
        <v>1284</v>
      </c>
      <c r="AE708" s="15" t="s">
        <v>59</v>
      </c>
      <c r="AF708" s="15" t="s">
        <v>407</v>
      </c>
      <c r="AG708" s="28" t="s">
        <v>67</v>
      </c>
      <c r="AH708" s="15" t="s">
        <v>1283</v>
      </c>
      <c r="AI708" s="15" t="s">
        <v>77</v>
      </c>
      <c r="AJ708" s="15" t="str">
        <f>VLOOKUP(exp_SILP!$Y708,'DATI CM'!$A$2:$F$28,2,FALSE)</f>
        <v>FLCSRN79S42L219X</v>
      </c>
    </row>
    <row r="709" ht="15.75" hidden="1" customHeight="1">
      <c r="A709" s="17" t="str">
        <f>IFERROR(VLOOKUP(exp_SILP!$W709,exp_utenti_P!D:D,1,FALSE),"_DA INSERIRE")</f>
        <v>TSHDRD86R69Z100T</v>
      </c>
      <c r="B709" s="17" t="str">
        <f>IF(AND(exp_SILP!$S709="A.3 ORIENTAMENTO PROFESSIONALE",exp_SILP!$AD709="4.2"),"A.3 ORIENTAMENTO PROFESSIONALE (CARCERE)",
IF(AND(exp_SILP!$S709="A.3 ORIENTAMENTO PROFESSIONALE",exp_SILP!$AD709="."),"A.3 ORIENTAMENTO PROFESSIONALE (CARCERE)",
IF(AND(exp_SILP!$S709="A.4 CONSULENZA ORIENTATIVA",exp_SILP!$AD709="4.2"),"A.4 CONSULENZA ORIENTATIVA (CARCERE)",
IF(AND(exp_SILP!$S709="A.4 CONSULENZA ORIENTATIVA",exp_SILP!$AD709="."),"A.4 CONSULENZA ORIENTATIVA (CARCERE)",
IF(AND(exp_SILP!$S709="A.5 - LEP F1 - ACCOMPAGNAMENTO AL LAVORO",exp_SILP!$AD709="4.2"),"A.5 - LEP F1 - ACCOMPAGNAMENTO AL LAVORO (CARCERE)",
IF(AND(exp_SILP!$S709="A.5 - LEP F1 - ACCOMPAGNAMENTO AL LAVORO",exp_SILP!$AD709="."),"A.5 - LEP F1 - ACCOMPAGNAMENTO AL LAVORO (CARCERE)",
IF(AND(exp_SILP!$S709="A.5.2a - TUTORAGGIO TIROCINI",exp_SILP!$AD709="4.2"),"A.5.2a - TUTORAGGIO TIROCINI (CARCERE)",
exp_SILP!$S709)))))))</f>
        <v>A4.10 - LEP E - ORIENTAMENTO SPECIALISTICO SKILL GAP ANALYSIS</v>
      </c>
      <c r="C709" s="18" t="str">
        <f>CONCATENATE(VLOOKUP(exp_SILP!$B709,'DATI COMMESSE'!$A$2:$F$25,4,FALSE)," - ", VLOOKUP(exp_SILP!$B709,'DATI COMMESSE'!$A$2:$F$25,2,FALSE)," - ",VLOOKUP(exp_SILP!$B709,'DATI COMMESSE'!$A$2:$F$25,3,FALSE))</f>
        <v>GOL - 22-02-5000 - 22-12-5003</v>
      </c>
      <c r="D709" s="18" t="str">
        <f>LEFT(exp_SILP!$R709,5)</f>
        <v>16:00</v>
      </c>
      <c r="E709" s="18" t="str">
        <f>RIGHT(exp_SILP!$R709,5)</f>
        <v>17:00</v>
      </c>
      <c r="F709" s="18">
        <f>IF(exp_SILP!$AG709&gt;=60,exp_SILP!$AG709/60,exp_SILP!$AG709)</f>
        <v>1</v>
      </c>
      <c r="G709" s="18" t="str">
        <f>VLOOKUP(exp_SILP!$Y709,'DATI CM'!$A$2:$F$28,2,FALSE)</f>
        <v>DNRSMN97E58L219U</v>
      </c>
      <c r="H709" s="18" t="str">
        <f>VLOOKUP(exp_SILP!$Y709,'DATI CM'!$A$2:$F$28,3,FALSE)</f>
        <v/>
      </c>
      <c r="I709" s="18" t="str">
        <f t="shared" si="1"/>
        <v>N</v>
      </c>
      <c r="J709" s="18" t="str">
        <f>VLOOKUP(exp_SILP!$Y709,'DATI CM'!$A$2:$F$28,4,FALSE)</f>
        <v/>
      </c>
      <c r="K709" s="19">
        <f>VLOOKUP(exp_SILP!$B709,'DATI COMMESSE'!$A$2:$F$25,5,FALSE)</f>
        <v>39.94</v>
      </c>
      <c r="L709" s="19" t="str">
        <f>IF(exp_SILP!$B709="A4.10 - LEP E - ORIENTAMENTO SPECIALISTICO SKILL GAP ANALYSIS - GRUPPO 3P",0,VLOOKUP(exp_SILP!$Y709,'DATI CM'!$A$2:$F$28,6,FALSE))</f>
        <v/>
      </c>
      <c r="M709" s="19">
        <f>IFERROR(VLOOKUP(exp_SILP!$B709,'DATI CM'!$H$2:$I$16,2,FALSE)*exp_SILP!$F709,0)</f>
        <v>0</v>
      </c>
      <c r="N709" s="18" t="str">
        <f>VLOOKUP(exp_SILP!$B709,'DATI COMMESSE'!$A$2:$F$25,4,FALSE)</f>
        <v>GOL</v>
      </c>
      <c r="O709" s="20">
        <f>VLOOKUP(exp_SILP!$B709,'DATI COMMESSE'!$A$2:$F$25,5,FALSE)*exp_SILP!$F709</f>
        <v>39.94</v>
      </c>
      <c r="P709" s="18" t="str">
        <f>IF(MID(exp_SILP!$W709,10,2)&gt;"40","F","M")</f>
        <v>F</v>
      </c>
      <c r="Q709" s="24" t="s">
        <v>1282</v>
      </c>
      <c r="R709" s="22" t="s">
        <v>152</v>
      </c>
      <c r="S709" s="22" t="s">
        <v>70</v>
      </c>
      <c r="T709" s="22" t="s">
        <v>58</v>
      </c>
      <c r="U709" s="22" t="s">
        <v>59</v>
      </c>
      <c r="V709" s="22" t="s">
        <v>1285</v>
      </c>
      <c r="W709" s="22" t="s">
        <v>1286</v>
      </c>
      <c r="X709" s="22" t="s">
        <v>1287</v>
      </c>
      <c r="Y709" s="22" t="s">
        <v>8</v>
      </c>
      <c r="Z709" s="22" t="s">
        <v>63</v>
      </c>
      <c r="AA709" s="22" t="s">
        <v>64</v>
      </c>
      <c r="AB709" s="22" t="s">
        <v>65</v>
      </c>
      <c r="AC709" s="22" t="s">
        <v>135</v>
      </c>
      <c r="AD709" s="22" t="s">
        <v>59</v>
      </c>
      <c r="AE709" s="22" t="s">
        <v>59</v>
      </c>
      <c r="AF709" s="22" t="s">
        <v>1288</v>
      </c>
      <c r="AG709" s="25" t="s">
        <v>67</v>
      </c>
      <c r="AH709" s="22" t="s">
        <v>1282</v>
      </c>
      <c r="AI709" s="22" t="s">
        <v>143</v>
      </c>
      <c r="AJ709" s="22" t="str">
        <f>VLOOKUP(exp_SILP!$Y709,'DATI CM'!$A$2:$F$28,2,FALSE)</f>
        <v>DNRSMN97E58L219U</v>
      </c>
    </row>
    <row r="710" ht="15.75" customHeight="1">
      <c r="A710" s="10" t="str">
        <f>IFERROR(VLOOKUP(exp_SILP!$W710,exp_utenti_P!D:D,1,FALSE),"_DA INSERIRE")</f>
        <v>BNTBRR62B24Z330N</v>
      </c>
      <c r="B710" s="10" t="str">
        <f>IF(AND(exp_SILP!$S710="A.3 ORIENTAMENTO PROFESSIONALE",exp_SILP!$AD710="4.2"),"A.3 ORIENTAMENTO PROFESSIONALE (CARCERE)",
IF(AND(exp_SILP!$S710="A.3 ORIENTAMENTO PROFESSIONALE",exp_SILP!$AD710="."),"A.3 ORIENTAMENTO PROFESSIONALE (CARCERE)",
IF(AND(exp_SILP!$S710="A.4 CONSULENZA ORIENTATIVA",exp_SILP!$AD710="4.2"),"A.4 CONSULENZA ORIENTATIVA (CARCERE)",
IF(AND(exp_SILP!$S710="A.4 CONSULENZA ORIENTATIVA",exp_SILP!$AD710="."),"A.4 CONSULENZA ORIENTATIVA (CARCERE)",
IF(AND(exp_SILP!$S710="A.5 - LEP F1 - ACCOMPAGNAMENTO AL LAVORO",exp_SILP!$AD710="4.2"),"A.5 - LEP F1 - ACCOMPAGNAMENTO AL LAVORO (CARCERE)",
IF(AND(exp_SILP!$S710="A.5 - LEP F1 - ACCOMPAGNAMENTO AL LAVORO",exp_SILP!$AD710="."),"A.5 - LEP F1 - ACCOMPAGNAMENTO AL LAVORO (CARCERE)",
IF(AND(exp_SILP!$S710="A.5.2a - TUTORAGGIO TIROCINI",exp_SILP!$AD710="4.2"),"A.5.2a - TUTORAGGIO TIROCINI (CARCERE)",
exp_SILP!$S710)))))))</f>
        <v>A4.10 - LEP E - ORIENTAMENTO SPECIALISTICO SKILL GAP ANALYSIS</v>
      </c>
      <c r="C710" s="11" t="str">
        <f>CONCATENATE(VLOOKUP(exp_SILP!$B710,'DATI COMMESSE'!$A$2:$F$25,4,FALSE)," - ", VLOOKUP(exp_SILP!$B710,'DATI COMMESSE'!$A$2:$F$25,2,FALSE)," - ",VLOOKUP(exp_SILP!$B710,'DATI COMMESSE'!$A$2:$F$25,3,FALSE))</f>
        <v>GOL - 22-02-5000 - 22-12-5003</v>
      </c>
      <c r="D710" s="11" t="str">
        <f>LEFT(exp_SILP!$R710,5)</f>
        <v>17:00</v>
      </c>
      <c r="E710" s="11" t="str">
        <f>RIGHT(exp_SILP!$R710,5)</f>
        <v>18:00</v>
      </c>
      <c r="F710" s="11">
        <f>IF(exp_SILP!$AG710&gt;=60,exp_SILP!$AG710/60,exp_SILP!$AG710)</f>
        <v>1</v>
      </c>
      <c r="G710" s="11" t="str">
        <f>VLOOKUP(exp_SILP!$Y710,'DATI CM'!$A$2:$F$28,2,FALSE)</f>
        <v>MNRCLD73B46G674U</v>
      </c>
      <c r="H710" s="11" t="str">
        <f>VLOOKUP(exp_SILP!$Y710,'DATI CM'!$A$2:$F$28,3,FALSE)</f>
        <v>A011</v>
      </c>
      <c r="I710" s="11" t="str">
        <f t="shared" si="1"/>
        <v>N</v>
      </c>
      <c r="J710" s="11" t="str">
        <f>VLOOKUP(exp_SILP!$Y710,'DATI CM'!$A$2:$F$28,4,FALSE)</f>
        <v>TORINO</v>
      </c>
      <c r="K710" s="12">
        <f>VLOOKUP(exp_SILP!$B710,'DATI COMMESSE'!$A$2:$F$25,5,FALSE)</f>
        <v>39.94</v>
      </c>
      <c r="L710" s="12">
        <f>IF(exp_SILP!$B710="A4.10 - LEP E - ORIENTAMENTO SPECIALISTICO SKILL GAP ANALYSIS - GRUPPO 3P",0,VLOOKUP(exp_SILP!$Y710,'DATI CM'!$A$2:$F$28,6,FALSE))</f>
        <v>25</v>
      </c>
      <c r="M710" s="12">
        <f>IFERROR(VLOOKUP(exp_SILP!$B710,'DATI CM'!$H$2:$I$16,2,FALSE)*exp_SILP!$F710,0)</f>
        <v>0</v>
      </c>
      <c r="N710" s="11" t="str">
        <f>VLOOKUP(exp_SILP!$B710,'DATI COMMESSE'!$A$2:$F$25,4,FALSE)</f>
        <v>GOL</v>
      </c>
      <c r="O710" s="13">
        <f>VLOOKUP(exp_SILP!$B710,'DATI COMMESSE'!$A$2:$F$25,5,FALSE)*exp_SILP!$F710</f>
        <v>39.94</v>
      </c>
      <c r="P710" s="11" t="str">
        <f>IF(MID(exp_SILP!$W710,10,2)&gt;"40","F","M")</f>
        <v>M</v>
      </c>
      <c r="Q710" s="27" t="s">
        <v>1282</v>
      </c>
      <c r="R710" s="15" t="s">
        <v>93</v>
      </c>
      <c r="S710" s="15" t="s">
        <v>70</v>
      </c>
      <c r="T710" s="15" t="s">
        <v>58</v>
      </c>
      <c r="U710" s="15" t="s">
        <v>59</v>
      </c>
      <c r="V710" s="15" t="s">
        <v>443</v>
      </c>
      <c r="W710" s="15" t="s">
        <v>444</v>
      </c>
      <c r="X710" s="15" t="s">
        <v>445</v>
      </c>
      <c r="Y710" s="15" t="s">
        <v>14</v>
      </c>
      <c r="Z710" s="15" t="s">
        <v>63</v>
      </c>
      <c r="AA710" s="15" t="s">
        <v>64</v>
      </c>
      <c r="AB710" s="15" t="s">
        <v>65</v>
      </c>
      <c r="AC710" s="15" t="s">
        <v>135</v>
      </c>
      <c r="AD710" s="15" t="s">
        <v>59</v>
      </c>
      <c r="AE710" s="15" t="s">
        <v>59</v>
      </c>
      <c r="AF710" s="15" t="s">
        <v>156</v>
      </c>
      <c r="AG710" s="28" t="s">
        <v>67</v>
      </c>
      <c r="AH710" s="15" t="s">
        <v>1289</v>
      </c>
      <c r="AI710" s="15" t="s">
        <v>158</v>
      </c>
      <c r="AJ710" s="15" t="str">
        <f>VLOOKUP(exp_SILP!$Y710,'DATI CM'!$A$2:$F$28,2,FALSE)</f>
        <v>MNRCLD73B46G674U</v>
      </c>
    </row>
    <row r="711" ht="15.75" customHeight="1">
      <c r="A711" s="17" t="str">
        <f>IFERROR(VLOOKUP(exp_SILP!$W711,exp_utenti_P!D:D,1,FALSE),"_DA INSERIRE")</f>
        <v>BNTBRR62B24Z330N</v>
      </c>
      <c r="B711" s="17" t="str">
        <f>IF(AND(exp_SILP!$S711="A.3 ORIENTAMENTO PROFESSIONALE",exp_SILP!$AD711="4.2"),"A.3 ORIENTAMENTO PROFESSIONALE (CARCERE)",
IF(AND(exp_SILP!$S711="A.3 ORIENTAMENTO PROFESSIONALE",exp_SILP!$AD711="."),"A.3 ORIENTAMENTO PROFESSIONALE (CARCERE)",
IF(AND(exp_SILP!$S711="A.4 CONSULENZA ORIENTATIVA",exp_SILP!$AD711="4.2"),"A.4 CONSULENZA ORIENTATIVA (CARCERE)",
IF(AND(exp_SILP!$S711="A.4 CONSULENZA ORIENTATIVA",exp_SILP!$AD711="."),"A.4 CONSULENZA ORIENTATIVA (CARCERE)",
IF(AND(exp_SILP!$S711="A.5 - LEP F1 - ACCOMPAGNAMENTO AL LAVORO",exp_SILP!$AD711="4.2"),"A.5 - LEP F1 - ACCOMPAGNAMENTO AL LAVORO (CARCERE)",
IF(AND(exp_SILP!$S711="A.5 - LEP F1 - ACCOMPAGNAMENTO AL LAVORO",exp_SILP!$AD711="."),"A.5 - LEP F1 - ACCOMPAGNAMENTO AL LAVORO (CARCERE)",
IF(AND(exp_SILP!$S711="A.5.2a - TUTORAGGIO TIROCINI",exp_SILP!$AD711="4.2"),"A.5.2a - TUTORAGGIO TIROCINI (CARCERE)",
exp_SILP!$S711)))))))</f>
        <v>A4.10 - LEP E - ORIENTAMENTO SPECIALISTICO SKILL GAP ANALYSIS</v>
      </c>
      <c r="C711" s="18" t="str">
        <f>CONCATENATE(VLOOKUP(exp_SILP!$B711,'DATI COMMESSE'!$A$2:$F$25,4,FALSE)," - ", VLOOKUP(exp_SILP!$B711,'DATI COMMESSE'!$A$2:$F$25,2,FALSE)," - ",VLOOKUP(exp_SILP!$B711,'DATI COMMESSE'!$A$2:$F$25,3,FALSE))</f>
        <v>GOL - 22-02-5000 - 22-12-5003</v>
      </c>
      <c r="D711" s="18" t="str">
        <f>LEFT(exp_SILP!$R711,5)</f>
        <v>14:00</v>
      </c>
      <c r="E711" s="18" t="str">
        <f>RIGHT(exp_SILP!$R711,5)</f>
        <v>17:00</v>
      </c>
      <c r="F711" s="18">
        <f>IF(exp_SILP!$AG711&gt;=60,exp_SILP!$AG711/60,exp_SILP!$AG711)</f>
        <v>3</v>
      </c>
      <c r="G711" s="18" t="str">
        <f>VLOOKUP(exp_SILP!$Y711,'DATI CM'!$A$2:$F$28,2,FALSE)</f>
        <v>MNRCLD73B46G674U</v>
      </c>
      <c r="H711" s="18" t="str">
        <f>VLOOKUP(exp_SILP!$Y711,'DATI CM'!$A$2:$F$28,3,FALSE)</f>
        <v>A011</v>
      </c>
      <c r="I711" s="18" t="str">
        <f t="shared" si="1"/>
        <v>N</v>
      </c>
      <c r="J711" s="18" t="str">
        <f>VLOOKUP(exp_SILP!$Y711,'DATI CM'!$A$2:$F$28,4,FALSE)</f>
        <v>TORINO</v>
      </c>
      <c r="K711" s="19">
        <f>VLOOKUP(exp_SILP!$B711,'DATI COMMESSE'!$A$2:$F$25,5,FALSE)</f>
        <v>39.94</v>
      </c>
      <c r="L711" s="19">
        <f>IF(exp_SILP!$B711="A4.10 - LEP E - ORIENTAMENTO SPECIALISTICO SKILL GAP ANALYSIS - GRUPPO 3P",0,VLOOKUP(exp_SILP!$Y711,'DATI CM'!$A$2:$F$28,6,FALSE))</f>
        <v>25</v>
      </c>
      <c r="M711" s="19">
        <f>IFERROR(VLOOKUP(exp_SILP!$B711,'DATI CM'!$H$2:$I$16,2,FALSE)*exp_SILP!$F711,0)</f>
        <v>0</v>
      </c>
      <c r="N711" s="18" t="str">
        <f>VLOOKUP(exp_SILP!$B711,'DATI COMMESSE'!$A$2:$F$25,4,FALSE)</f>
        <v>GOL</v>
      </c>
      <c r="O711" s="20">
        <f>VLOOKUP(exp_SILP!$B711,'DATI COMMESSE'!$A$2:$F$25,5,FALSE)*exp_SILP!$F711</f>
        <v>119.82</v>
      </c>
      <c r="P711" s="18" t="str">
        <f>IF(MID(exp_SILP!$W711,10,2)&gt;"40","F","M")</f>
        <v>M</v>
      </c>
      <c r="Q711" s="24" t="s">
        <v>1282</v>
      </c>
      <c r="R711" s="22" t="s">
        <v>100</v>
      </c>
      <c r="S711" s="22" t="s">
        <v>70</v>
      </c>
      <c r="T711" s="22" t="s">
        <v>58</v>
      </c>
      <c r="U711" s="22" t="s">
        <v>59</v>
      </c>
      <c r="V711" s="22" t="s">
        <v>443</v>
      </c>
      <c r="W711" s="22" t="s">
        <v>444</v>
      </c>
      <c r="X711" s="22" t="s">
        <v>445</v>
      </c>
      <c r="Y711" s="22" t="s">
        <v>14</v>
      </c>
      <c r="Z711" s="22" t="s">
        <v>63</v>
      </c>
      <c r="AA711" s="22" t="s">
        <v>64</v>
      </c>
      <c r="AB711" s="22" t="s">
        <v>74</v>
      </c>
      <c r="AC711" s="22" t="s">
        <v>135</v>
      </c>
      <c r="AD711" s="22" t="s">
        <v>59</v>
      </c>
      <c r="AE711" s="22" t="s">
        <v>59</v>
      </c>
      <c r="AF711" s="22" t="s">
        <v>59</v>
      </c>
      <c r="AG711" s="25" t="s">
        <v>101</v>
      </c>
      <c r="AH711" s="22" t="s">
        <v>1289</v>
      </c>
      <c r="AI711" s="22" t="s">
        <v>158</v>
      </c>
      <c r="AJ711" s="22" t="str">
        <f>VLOOKUP(exp_SILP!$Y711,'DATI CM'!$A$2:$F$28,2,FALSE)</f>
        <v>MNRCLD73B46G674U</v>
      </c>
    </row>
    <row r="712" ht="15.75" hidden="1" customHeight="1">
      <c r="A712" s="10" t="str">
        <f>IFERROR(VLOOKUP(exp_SILP!$W712,exp_utenti_P!D:D,1,FALSE),"_DA INSERIRE")</f>
        <v>YNGPLN85D46Z316A</v>
      </c>
      <c r="B712" s="10" t="str">
        <f>IF(AND(exp_SILP!$S712="A.3 ORIENTAMENTO PROFESSIONALE",exp_SILP!$AD712="4.2"),"A.3 ORIENTAMENTO PROFESSIONALE (CARCERE)",
IF(AND(exp_SILP!$S712="A.3 ORIENTAMENTO PROFESSIONALE",exp_SILP!$AD712="."),"A.3 ORIENTAMENTO PROFESSIONALE (CARCERE)",
IF(AND(exp_SILP!$S712="A.4 CONSULENZA ORIENTATIVA",exp_SILP!$AD712="4.2"),"A.4 CONSULENZA ORIENTATIVA (CARCERE)",
IF(AND(exp_SILP!$S712="A.4 CONSULENZA ORIENTATIVA",exp_SILP!$AD712="."),"A.4 CONSULENZA ORIENTATIVA (CARCERE)",
IF(AND(exp_SILP!$S712="A.5 - LEP F1 - ACCOMPAGNAMENTO AL LAVORO",exp_SILP!$AD712="4.2"),"A.5 - LEP F1 - ACCOMPAGNAMENTO AL LAVORO (CARCERE)",
IF(AND(exp_SILP!$S712="A.5 - LEP F1 - ACCOMPAGNAMENTO AL LAVORO",exp_SILP!$AD712="."),"A.5 - LEP F1 - ACCOMPAGNAMENTO AL LAVORO (CARCERE)",
IF(AND(exp_SILP!$S712="A.5.2a - TUTORAGGIO TIROCINI",exp_SILP!$AD712="4.2"),"A.5.2a - TUTORAGGIO TIROCINI (CARCERE)",
exp_SILP!$S712)))))))</f>
        <v>A.5 - LEP F1 - ACCOMPAGNAMENTO AL LAVORO</v>
      </c>
      <c r="C712" s="11" t="str">
        <f>CONCATENATE(VLOOKUP(exp_SILP!$B712,'DATI COMMESSE'!$A$2:$F$25,4,FALSE)," - ", VLOOKUP(exp_SILP!$B712,'DATI COMMESSE'!$A$2:$F$25,2,FALSE)," - ",VLOOKUP(exp_SILP!$B712,'DATI COMMESSE'!$A$2:$F$25,3,FALSE))</f>
        <v>GOL - 22-02-5000 - 22-12-5003</v>
      </c>
      <c r="D712" s="11" t="str">
        <f>LEFT(exp_SILP!$R712,5)</f>
        <v>10:00</v>
      </c>
      <c r="E712" s="11" t="str">
        <f>RIGHT(exp_SILP!$R712,5)</f>
        <v>12:00</v>
      </c>
      <c r="F712" s="11">
        <f>IF(exp_SILP!$AG712&gt;=60,exp_SILP!$AG712/60,exp_SILP!$AG712)</f>
        <v>2</v>
      </c>
      <c r="G712" s="11" t="str">
        <f>VLOOKUP(exp_SILP!$Y712,'DATI CM'!$A$2:$F$28,2,FALSE)</f>
        <v>SPDPRZ67H55L219V</v>
      </c>
      <c r="H712" s="11" t="str">
        <f>VLOOKUP(exp_SILP!$Y712,'DATI CM'!$A$2:$F$28,3,FALSE)</f>
        <v>A010</v>
      </c>
      <c r="I712" s="11" t="str">
        <f t="shared" si="1"/>
        <v>N</v>
      </c>
      <c r="J712" s="11" t="str">
        <f>VLOOKUP(exp_SILP!$Y712,'DATI CM'!$A$2:$F$28,4,FALSE)</f>
        <v>TORINO</v>
      </c>
      <c r="K712" s="12">
        <f>VLOOKUP(exp_SILP!$B712,'DATI COMMESSE'!$A$2:$F$25,5,FALSE)</f>
        <v>39.94</v>
      </c>
      <c r="L712" s="12" t="str">
        <f>IF(exp_SILP!$B712="A4.10 - LEP E - ORIENTAMENTO SPECIALISTICO SKILL GAP ANALYSIS - GRUPPO 3P",0,VLOOKUP(exp_SILP!$Y712,'DATI CM'!$A$2:$F$28,6,FALSE))</f>
        <v/>
      </c>
      <c r="M712" s="12">
        <f>IFERROR(VLOOKUP(exp_SILP!$B712,'DATI CM'!$H$2:$I$16,2,FALSE)*exp_SILP!$F712,0)</f>
        <v>0</v>
      </c>
      <c r="N712" s="11" t="str">
        <f>VLOOKUP(exp_SILP!$B712,'DATI COMMESSE'!$A$2:$F$25,4,FALSE)</f>
        <v>GOL</v>
      </c>
      <c r="O712" s="13">
        <f>VLOOKUP(exp_SILP!$B712,'DATI COMMESSE'!$A$2:$F$25,5,FALSE)*exp_SILP!$F712</f>
        <v>79.88</v>
      </c>
      <c r="P712" s="11" t="str">
        <f>IF(MID(exp_SILP!$W712,10,2)&gt;"40","F","M")</f>
        <v>F</v>
      </c>
      <c r="Q712" s="27" t="s">
        <v>1224</v>
      </c>
      <c r="R712" s="15" t="s">
        <v>199</v>
      </c>
      <c r="S712" s="15" t="s">
        <v>57</v>
      </c>
      <c r="T712" s="15" t="s">
        <v>58</v>
      </c>
      <c r="U712" s="15" t="s">
        <v>59</v>
      </c>
      <c r="V712" s="15" t="s">
        <v>1290</v>
      </c>
      <c r="W712" s="15" t="s">
        <v>1291</v>
      </c>
      <c r="X712" s="15" t="s">
        <v>1292</v>
      </c>
      <c r="Y712" s="15" t="s">
        <v>17</v>
      </c>
      <c r="Z712" s="15" t="s">
        <v>63</v>
      </c>
      <c r="AA712" s="15" t="s">
        <v>64</v>
      </c>
      <c r="AB712" s="15" t="s">
        <v>65</v>
      </c>
      <c r="AC712" s="15" t="s">
        <v>135</v>
      </c>
      <c r="AD712" s="15" t="s">
        <v>59</v>
      </c>
      <c r="AE712" s="15" t="s">
        <v>59</v>
      </c>
      <c r="AF712" s="15" t="s">
        <v>59</v>
      </c>
      <c r="AG712" s="28" t="s">
        <v>76</v>
      </c>
      <c r="AH712" s="15" t="s">
        <v>1293</v>
      </c>
      <c r="AI712" s="15" t="s">
        <v>137</v>
      </c>
      <c r="AJ712" s="15" t="str">
        <f>VLOOKUP(exp_SILP!$Y712,'DATI CM'!$A$2:$F$28,2,FALSE)</f>
        <v>SPDPRZ67H55L219V</v>
      </c>
    </row>
    <row r="713" ht="15.75" hidden="1" customHeight="1">
      <c r="A713" s="17" t="str">
        <f>IFERROR(VLOOKUP(exp_SILP!$W713,exp_utenti_P!D:D,1,FALSE),"_DA INSERIRE")</f>
        <v>HRVCCL74A63Z134E</v>
      </c>
      <c r="B713" s="17" t="str">
        <f>IF(AND(exp_SILP!$S713="A.3 ORIENTAMENTO PROFESSIONALE",exp_SILP!$AD713="4.2"),"A.3 ORIENTAMENTO PROFESSIONALE (CARCERE)",
IF(AND(exp_SILP!$S713="A.3 ORIENTAMENTO PROFESSIONALE",exp_SILP!$AD713="."),"A.3 ORIENTAMENTO PROFESSIONALE (CARCERE)",
IF(AND(exp_SILP!$S713="A.4 CONSULENZA ORIENTATIVA",exp_SILP!$AD713="4.2"),"A.4 CONSULENZA ORIENTATIVA (CARCERE)",
IF(AND(exp_SILP!$S713="A.4 CONSULENZA ORIENTATIVA",exp_SILP!$AD713="."),"A.4 CONSULENZA ORIENTATIVA (CARCERE)",
IF(AND(exp_SILP!$S713="A.5 - LEP F1 - ACCOMPAGNAMENTO AL LAVORO",exp_SILP!$AD713="4.2"),"A.5 - LEP F1 - ACCOMPAGNAMENTO AL LAVORO (CARCERE)",
IF(AND(exp_SILP!$S713="A.5 - LEP F1 - ACCOMPAGNAMENTO AL LAVORO",exp_SILP!$AD713="."),"A.5 - LEP F1 - ACCOMPAGNAMENTO AL LAVORO (CARCERE)",
IF(AND(exp_SILP!$S713="A.5.2a - TUTORAGGIO TIROCINI",exp_SILP!$AD713="4.2"),"A.5.2a - TUTORAGGIO TIROCINI (CARCERE)",
exp_SILP!$S713)))))))</f>
        <v>A.5 - LEP F1 - ACCOMPAGNAMENTO AL LAVORO</v>
      </c>
      <c r="C713" s="18" t="str">
        <f>CONCATENATE(VLOOKUP(exp_SILP!$B713,'DATI COMMESSE'!$A$2:$F$25,4,FALSE)," - ", VLOOKUP(exp_SILP!$B713,'DATI COMMESSE'!$A$2:$F$25,2,FALSE)," - ",VLOOKUP(exp_SILP!$B713,'DATI COMMESSE'!$A$2:$F$25,3,FALSE))</f>
        <v>GOL - 22-02-5000 - 22-12-5003</v>
      </c>
      <c r="D713" s="18" t="str">
        <f>LEFT(exp_SILP!$R713,5)</f>
        <v>12:00</v>
      </c>
      <c r="E713" s="18" t="str">
        <f>RIGHT(exp_SILP!$R713,5)</f>
        <v>14:00</v>
      </c>
      <c r="F713" s="18">
        <f>IF(exp_SILP!$AG713&gt;=60,exp_SILP!$AG713/60,exp_SILP!$AG713)</f>
        <v>2</v>
      </c>
      <c r="G713" s="18" t="str">
        <f>VLOOKUP(exp_SILP!$Y713,'DATI CM'!$A$2:$F$28,2,FALSE)</f>
        <v>SPDPRZ67H55L219V</v>
      </c>
      <c r="H713" s="18" t="str">
        <f>VLOOKUP(exp_SILP!$Y713,'DATI CM'!$A$2:$F$28,3,FALSE)</f>
        <v>A010</v>
      </c>
      <c r="I713" s="18" t="str">
        <f t="shared" si="1"/>
        <v>N</v>
      </c>
      <c r="J713" s="18" t="str">
        <f>VLOOKUP(exp_SILP!$Y713,'DATI CM'!$A$2:$F$28,4,FALSE)</f>
        <v>TORINO</v>
      </c>
      <c r="K713" s="19">
        <f>VLOOKUP(exp_SILP!$B713,'DATI COMMESSE'!$A$2:$F$25,5,FALSE)</f>
        <v>39.94</v>
      </c>
      <c r="L713" s="19" t="str">
        <f>IF(exp_SILP!$B713="A4.10 - LEP E - ORIENTAMENTO SPECIALISTICO SKILL GAP ANALYSIS - GRUPPO 3P",0,VLOOKUP(exp_SILP!$Y713,'DATI CM'!$A$2:$F$28,6,FALSE))</f>
        <v/>
      </c>
      <c r="M713" s="19">
        <f>IFERROR(VLOOKUP(exp_SILP!$B713,'DATI CM'!$H$2:$I$16,2,FALSE)*exp_SILP!$F713,0)</f>
        <v>0</v>
      </c>
      <c r="N713" s="18" t="str">
        <f>VLOOKUP(exp_SILP!$B713,'DATI COMMESSE'!$A$2:$F$25,4,FALSE)</f>
        <v>GOL</v>
      </c>
      <c r="O713" s="20">
        <f>VLOOKUP(exp_SILP!$B713,'DATI COMMESSE'!$A$2:$F$25,5,FALSE)*exp_SILP!$F713</f>
        <v>79.88</v>
      </c>
      <c r="P713" s="18" t="str">
        <f>IF(MID(exp_SILP!$W713,10,2)&gt;"40","F","M")</f>
        <v>F</v>
      </c>
      <c r="Q713" s="24" t="s">
        <v>1224</v>
      </c>
      <c r="R713" s="22" t="s">
        <v>84</v>
      </c>
      <c r="S713" s="22" t="s">
        <v>57</v>
      </c>
      <c r="T713" s="22" t="s">
        <v>58</v>
      </c>
      <c r="U713" s="22" t="s">
        <v>59</v>
      </c>
      <c r="V713" s="22" t="s">
        <v>696</v>
      </c>
      <c r="W713" s="22" t="s">
        <v>697</v>
      </c>
      <c r="X713" s="22" t="s">
        <v>698</v>
      </c>
      <c r="Y713" s="22" t="s">
        <v>17</v>
      </c>
      <c r="Z713" s="22" t="s">
        <v>63</v>
      </c>
      <c r="AA713" s="22" t="s">
        <v>64</v>
      </c>
      <c r="AB713" s="22" t="s">
        <v>65</v>
      </c>
      <c r="AC713" s="22" t="s">
        <v>135</v>
      </c>
      <c r="AD713" s="22" t="s">
        <v>59</v>
      </c>
      <c r="AE713" s="22" t="s">
        <v>59</v>
      </c>
      <c r="AF713" s="22" t="s">
        <v>431</v>
      </c>
      <c r="AG713" s="25" t="s">
        <v>76</v>
      </c>
      <c r="AH713" s="22" t="s">
        <v>1224</v>
      </c>
      <c r="AI713" s="22" t="s">
        <v>137</v>
      </c>
      <c r="AJ713" s="22" t="str">
        <f>VLOOKUP(exp_SILP!$Y713,'DATI CM'!$A$2:$F$28,2,FALSE)</f>
        <v>SPDPRZ67H55L219V</v>
      </c>
    </row>
    <row r="714" ht="15.75" hidden="1" customHeight="1">
      <c r="A714" s="10" t="str">
        <f>IFERROR(VLOOKUP(exp_SILP!$W714,exp_utenti_P!D:D,1,FALSE),"_DA INSERIRE")</f>
        <v>LGBHND91H68Z330K</v>
      </c>
      <c r="B714" s="10" t="str">
        <f>IF(AND(exp_SILP!$S714="A.3 ORIENTAMENTO PROFESSIONALE",exp_SILP!$AD714="4.2"),"A.3 ORIENTAMENTO PROFESSIONALE (CARCERE)",
IF(AND(exp_SILP!$S714="A.3 ORIENTAMENTO PROFESSIONALE",exp_SILP!$AD714="."),"A.3 ORIENTAMENTO PROFESSIONALE (CARCERE)",
IF(AND(exp_SILP!$S714="A.4 CONSULENZA ORIENTATIVA",exp_SILP!$AD714="4.2"),"A.4 CONSULENZA ORIENTATIVA (CARCERE)",
IF(AND(exp_SILP!$S714="A.4 CONSULENZA ORIENTATIVA",exp_SILP!$AD714="."),"A.4 CONSULENZA ORIENTATIVA (CARCERE)",
IF(AND(exp_SILP!$S714="A.5 - LEP F1 - ACCOMPAGNAMENTO AL LAVORO",exp_SILP!$AD714="4.2"),"A.5 - LEP F1 - ACCOMPAGNAMENTO AL LAVORO (CARCERE)",
IF(AND(exp_SILP!$S714="A.5 - LEP F1 - ACCOMPAGNAMENTO AL LAVORO",exp_SILP!$AD714="."),"A.5 - LEP F1 - ACCOMPAGNAMENTO AL LAVORO (CARCERE)",
IF(AND(exp_SILP!$S714="A.5.2a - TUTORAGGIO TIROCINI",exp_SILP!$AD714="4.2"),"A.5.2a - TUTORAGGIO TIROCINI (CARCERE)",
exp_SILP!$S714)))))))</f>
        <v>A.5 - LEP F1 - ACCOMPAGNAMENTO AL LAVORO</v>
      </c>
      <c r="C714" s="11" t="str">
        <f>CONCATENATE(VLOOKUP(exp_SILP!$B714,'DATI COMMESSE'!$A$2:$F$25,4,FALSE)," - ", VLOOKUP(exp_SILP!$B714,'DATI COMMESSE'!$A$2:$F$25,2,FALSE)," - ",VLOOKUP(exp_SILP!$B714,'DATI COMMESSE'!$A$2:$F$25,3,FALSE))</f>
        <v>GOL - 22-02-5000 - 22-12-5003</v>
      </c>
      <c r="D714" s="11" t="str">
        <f>LEFT(exp_SILP!$R714,5)</f>
        <v>14:00</v>
      </c>
      <c r="E714" s="11" t="str">
        <f>RIGHT(exp_SILP!$R714,5)</f>
        <v>18:00</v>
      </c>
      <c r="F714" s="11">
        <f>IF(exp_SILP!$AG714&gt;=60,exp_SILP!$AG714/60,exp_SILP!$AG714)</f>
        <v>4</v>
      </c>
      <c r="G714" s="11" t="str">
        <f>VLOOKUP(exp_SILP!$Y714,'DATI CM'!$A$2:$F$28,2,FALSE)</f>
        <v>SPDPRZ67H55L219V</v>
      </c>
      <c r="H714" s="11" t="str">
        <f>VLOOKUP(exp_SILP!$Y714,'DATI CM'!$A$2:$F$28,3,FALSE)</f>
        <v>A010</v>
      </c>
      <c r="I714" s="11" t="str">
        <f t="shared" si="1"/>
        <v>N</v>
      </c>
      <c r="J714" s="11" t="str">
        <f>VLOOKUP(exp_SILP!$Y714,'DATI CM'!$A$2:$F$28,4,FALSE)</f>
        <v>TORINO</v>
      </c>
      <c r="K714" s="12">
        <f>VLOOKUP(exp_SILP!$B714,'DATI COMMESSE'!$A$2:$F$25,5,FALSE)</f>
        <v>39.94</v>
      </c>
      <c r="L714" s="12" t="str">
        <f>IF(exp_SILP!$B714="A4.10 - LEP E - ORIENTAMENTO SPECIALISTICO SKILL GAP ANALYSIS - GRUPPO 3P",0,VLOOKUP(exp_SILP!$Y714,'DATI CM'!$A$2:$F$28,6,FALSE))</f>
        <v/>
      </c>
      <c r="M714" s="12">
        <f>IFERROR(VLOOKUP(exp_SILP!$B714,'DATI CM'!$H$2:$I$16,2,FALSE)*exp_SILP!$F714,0)</f>
        <v>0</v>
      </c>
      <c r="N714" s="11" t="str">
        <f>VLOOKUP(exp_SILP!$B714,'DATI COMMESSE'!$A$2:$F$25,4,FALSE)</f>
        <v>GOL</v>
      </c>
      <c r="O714" s="13">
        <f>VLOOKUP(exp_SILP!$B714,'DATI COMMESSE'!$A$2:$F$25,5,FALSE)*exp_SILP!$F714</f>
        <v>159.76</v>
      </c>
      <c r="P714" s="11" t="str">
        <f>IF(MID(exp_SILP!$W714,10,2)&gt;"40","F","M")</f>
        <v>F</v>
      </c>
      <c r="Q714" s="27" t="s">
        <v>1224</v>
      </c>
      <c r="R714" s="15" t="s">
        <v>131</v>
      </c>
      <c r="S714" s="15" t="s">
        <v>57</v>
      </c>
      <c r="T714" s="15" t="s">
        <v>58</v>
      </c>
      <c r="U714" s="15" t="s">
        <v>59</v>
      </c>
      <c r="V714" s="15" t="s">
        <v>806</v>
      </c>
      <c r="W714" s="15" t="s">
        <v>807</v>
      </c>
      <c r="X714" s="15" t="s">
        <v>808</v>
      </c>
      <c r="Y714" s="15" t="s">
        <v>17</v>
      </c>
      <c r="Z714" s="15" t="s">
        <v>63</v>
      </c>
      <c r="AA714" s="15" t="s">
        <v>64</v>
      </c>
      <c r="AB714" s="15" t="s">
        <v>65</v>
      </c>
      <c r="AC714" s="15" t="s">
        <v>135</v>
      </c>
      <c r="AD714" s="15" t="s">
        <v>59</v>
      </c>
      <c r="AE714" s="15" t="s">
        <v>59</v>
      </c>
      <c r="AF714" s="15" t="s">
        <v>59</v>
      </c>
      <c r="AG714" s="28" t="s">
        <v>136</v>
      </c>
      <c r="AH714" s="15" t="s">
        <v>845</v>
      </c>
      <c r="AI714" s="15" t="s">
        <v>137</v>
      </c>
      <c r="AJ714" s="15" t="str">
        <f>VLOOKUP(exp_SILP!$Y714,'DATI CM'!$A$2:$F$28,2,FALSE)</f>
        <v>SPDPRZ67H55L219V</v>
      </c>
    </row>
    <row r="715" ht="15.75" hidden="1" customHeight="1">
      <c r="A715" s="17" t="str">
        <f>IFERROR(VLOOKUP(exp_SILP!$W715,exp_utenti_P!D:D,1,FALSE),"_DA INSERIRE")</f>
        <v>VAINMR71B60H355E</v>
      </c>
      <c r="B715" s="17" t="str">
        <f>IF(AND(exp_SILP!$S715="A.3 ORIENTAMENTO PROFESSIONALE",exp_SILP!$AD715="4.2"),"A.3 ORIENTAMENTO PROFESSIONALE (CARCERE)",
IF(AND(exp_SILP!$S715="A.3 ORIENTAMENTO PROFESSIONALE",exp_SILP!$AD715="."),"A.3 ORIENTAMENTO PROFESSIONALE (CARCERE)",
IF(AND(exp_SILP!$S715="A.4 CONSULENZA ORIENTATIVA",exp_SILP!$AD715="4.2"),"A.4 CONSULENZA ORIENTATIVA (CARCERE)",
IF(AND(exp_SILP!$S715="A.4 CONSULENZA ORIENTATIVA",exp_SILP!$AD715="."),"A.4 CONSULENZA ORIENTATIVA (CARCERE)",
IF(AND(exp_SILP!$S715="A.5 - LEP F1 - ACCOMPAGNAMENTO AL LAVORO",exp_SILP!$AD715="4.2"),"A.5 - LEP F1 - ACCOMPAGNAMENTO AL LAVORO (CARCERE)",
IF(AND(exp_SILP!$S715="A.5 - LEP F1 - ACCOMPAGNAMENTO AL LAVORO",exp_SILP!$AD715="."),"A.5 - LEP F1 - ACCOMPAGNAMENTO AL LAVORO (CARCERE)",
IF(AND(exp_SILP!$S715="A.5.2a - TUTORAGGIO TIROCINI",exp_SILP!$AD715="4.2"),"A.5.2a - TUTORAGGIO TIROCINI (CARCERE)",
exp_SILP!$S715)))))))</f>
        <v>A.5 - LEP F1 - ACCOMPAGNAMENTO AL LAVORO</v>
      </c>
      <c r="C715" s="18" t="str">
        <f>CONCATENATE(VLOOKUP(exp_SILP!$B715,'DATI COMMESSE'!$A$2:$F$25,4,FALSE)," - ", VLOOKUP(exp_SILP!$B715,'DATI COMMESSE'!$A$2:$F$25,2,FALSE)," - ",VLOOKUP(exp_SILP!$B715,'DATI COMMESSE'!$A$2:$F$25,3,FALSE))</f>
        <v>GOL - 22-02-5000 - 22-12-5003</v>
      </c>
      <c r="D715" s="18" t="str">
        <f>LEFT(exp_SILP!$R715,5)</f>
        <v>14:00</v>
      </c>
      <c r="E715" s="18" t="str">
        <f>RIGHT(exp_SILP!$R715,5)</f>
        <v>16:00</v>
      </c>
      <c r="F715" s="18">
        <f>IF(exp_SILP!$AG715&gt;=60,exp_SILP!$AG715/60,exp_SILP!$AG715)</f>
        <v>2</v>
      </c>
      <c r="G715" s="18" t="str">
        <f>VLOOKUP(exp_SILP!$Y715,'DATI CM'!$A$2:$F$28,2,FALSE)</f>
        <v>DNRSMN97E58L219U</v>
      </c>
      <c r="H715" s="18" t="str">
        <f>VLOOKUP(exp_SILP!$Y715,'DATI CM'!$A$2:$F$28,3,FALSE)</f>
        <v/>
      </c>
      <c r="I715" s="18" t="str">
        <f t="shared" si="1"/>
        <v>N</v>
      </c>
      <c r="J715" s="18" t="str">
        <f>VLOOKUP(exp_SILP!$Y715,'DATI CM'!$A$2:$F$28,4,FALSE)</f>
        <v/>
      </c>
      <c r="K715" s="19">
        <f>VLOOKUP(exp_SILP!$B715,'DATI COMMESSE'!$A$2:$F$25,5,FALSE)</f>
        <v>39.94</v>
      </c>
      <c r="L715" s="19" t="str">
        <f>IF(exp_SILP!$B715="A4.10 - LEP E - ORIENTAMENTO SPECIALISTICO SKILL GAP ANALYSIS - GRUPPO 3P",0,VLOOKUP(exp_SILP!$Y715,'DATI CM'!$A$2:$F$28,6,FALSE))</f>
        <v/>
      </c>
      <c r="M715" s="19">
        <f>IFERROR(VLOOKUP(exp_SILP!$B715,'DATI CM'!$H$2:$I$16,2,FALSE)*exp_SILP!$F715,0)</f>
        <v>0</v>
      </c>
      <c r="N715" s="18" t="str">
        <f>VLOOKUP(exp_SILP!$B715,'DATI COMMESSE'!$A$2:$F$25,4,FALSE)</f>
        <v>GOL</v>
      </c>
      <c r="O715" s="20">
        <f>VLOOKUP(exp_SILP!$B715,'DATI COMMESSE'!$A$2:$F$25,5,FALSE)*exp_SILP!$F715</f>
        <v>79.88</v>
      </c>
      <c r="P715" s="18" t="str">
        <f>IF(MID(exp_SILP!$W715,10,2)&gt;"40","F","M")</f>
        <v>F</v>
      </c>
      <c r="Q715" s="24" t="s">
        <v>1224</v>
      </c>
      <c r="R715" s="22" t="s">
        <v>69</v>
      </c>
      <c r="S715" s="22" t="s">
        <v>57</v>
      </c>
      <c r="T715" s="22" t="s">
        <v>58</v>
      </c>
      <c r="U715" s="22" t="s">
        <v>59</v>
      </c>
      <c r="V715" s="22" t="s">
        <v>571</v>
      </c>
      <c r="W715" s="22" t="s">
        <v>572</v>
      </c>
      <c r="X715" s="22" t="s">
        <v>573</v>
      </c>
      <c r="Y715" s="22" t="s">
        <v>8</v>
      </c>
      <c r="Z715" s="22" t="s">
        <v>63</v>
      </c>
      <c r="AA715" s="22" t="s">
        <v>64</v>
      </c>
      <c r="AB715" s="22" t="s">
        <v>65</v>
      </c>
      <c r="AC715" s="22" t="s">
        <v>135</v>
      </c>
      <c r="AD715" s="22" t="s">
        <v>59</v>
      </c>
      <c r="AE715" s="22" t="s">
        <v>59</v>
      </c>
      <c r="AF715" s="22" t="s">
        <v>59</v>
      </c>
      <c r="AG715" s="25" t="s">
        <v>76</v>
      </c>
      <c r="AH715" s="22" t="s">
        <v>1224</v>
      </c>
      <c r="AI715" s="22" t="s">
        <v>143</v>
      </c>
      <c r="AJ715" s="22" t="str">
        <f>VLOOKUP(exp_SILP!$Y715,'DATI CM'!$A$2:$F$28,2,FALSE)</f>
        <v>DNRSMN97E58L219U</v>
      </c>
    </row>
    <row r="716" ht="15.75" hidden="1" customHeight="1">
      <c r="A716" s="10" t="str">
        <f>IFERROR(VLOOKUP(exp_SILP!$W716,exp_utenti_P!D:D,1,FALSE),"_DA INSERIRE")</f>
        <v>ZVRMDN94R58Z129H</v>
      </c>
      <c r="B716" s="10" t="str">
        <f>IF(AND(exp_SILP!$S716="A.3 ORIENTAMENTO PROFESSIONALE",exp_SILP!$AD716="4.2"),"A.3 ORIENTAMENTO PROFESSIONALE (CARCERE)",
IF(AND(exp_SILP!$S716="A.3 ORIENTAMENTO PROFESSIONALE",exp_SILP!$AD716="."),"A.3 ORIENTAMENTO PROFESSIONALE (CARCERE)",
IF(AND(exp_SILP!$S716="A.4 CONSULENZA ORIENTATIVA",exp_SILP!$AD716="4.2"),"A.4 CONSULENZA ORIENTATIVA (CARCERE)",
IF(AND(exp_SILP!$S716="A.4 CONSULENZA ORIENTATIVA",exp_SILP!$AD716="."),"A.4 CONSULENZA ORIENTATIVA (CARCERE)",
IF(AND(exp_SILP!$S716="A.5 - LEP F1 - ACCOMPAGNAMENTO AL LAVORO",exp_SILP!$AD716="4.2"),"A.5 - LEP F1 - ACCOMPAGNAMENTO AL LAVORO (CARCERE)",
IF(AND(exp_SILP!$S716="A.5 - LEP F1 - ACCOMPAGNAMENTO AL LAVORO",exp_SILP!$AD716="."),"A.5 - LEP F1 - ACCOMPAGNAMENTO AL LAVORO (CARCERE)",
IF(AND(exp_SILP!$S716="A.5.2a - TUTORAGGIO TIROCINI",exp_SILP!$AD716="4.2"),"A.5.2a - TUTORAGGIO TIROCINI (CARCERE)",
exp_SILP!$S716)))))))</f>
        <v>A.5 - LEP F1 - ACCOMPAGNAMENTO AL LAVORO</v>
      </c>
      <c r="C716" s="11" t="str">
        <f>CONCATENATE(VLOOKUP(exp_SILP!$B716,'DATI COMMESSE'!$A$2:$F$25,4,FALSE)," - ", VLOOKUP(exp_SILP!$B716,'DATI COMMESSE'!$A$2:$F$25,2,FALSE)," - ",VLOOKUP(exp_SILP!$B716,'DATI COMMESSE'!$A$2:$F$25,3,FALSE))</f>
        <v>GOL - 22-02-5000 - 22-12-5003</v>
      </c>
      <c r="D716" s="11" t="str">
        <f>LEFT(exp_SILP!$R716,5)</f>
        <v>09:00</v>
      </c>
      <c r="E716" s="11" t="str">
        <f>RIGHT(exp_SILP!$R716,5)</f>
        <v>12:00</v>
      </c>
      <c r="F716" s="11">
        <f>IF(exp_SILP!$AG716&gt;=60,exp_SILP!$AG716/60,exp_SILP!$AG716)</f>
        <v>3</v>
      </c>
      <c r="G716" s="11" t="str">
        <f>VLOOKUP(exp_SILP!$Y716,'DATI CM'!$A$2:$F$28,2,FALSE)</f>
        <v>DNRSMN97E58L219U</v>
      </c>
      <c r="H716" s="11" t="str">
        <f>VLOOKUP(exp_SILP!$Y716,'DATI CM'!$A$2:$F$28,3,FALSE)</f>
        <v/>
      </c>
      <c r="I716" s="11" t="str">
        <f t="shared" si="1"/>
        <v>N</v>
      </c>
      <c r="J716" s="11" t="str">
        <f>VLOOKUP(exp_SILP!$Y716,'DATI CM'!$A$2:$F$28,4,FALSE)</f>
        <v/>
      </c>
      <c r="K716" s="12">
        <f>VLOOKUP(exp_SILP!$B716,'DATI COMMESSE'!$A$2:$F$25,5,FALSE)</f>
        <v>39.94</v>
      </c>
      <c r="L716" s="12" t="str">
        <f>IF(exp_SILP!$B716="A4.10 - LEP E - ORIENTAMENTO SPECIALISTICO SKILL GAP ANALYSIS - GRUPPO 3P",0,VLOOKUP(exp_SILP!$Y716,'DATI CM'!$A$2:$F$28,6,FALSE))</f>
        <v/>
      </c>
      <c r="M716" s="12">
        <f>IFERROR(VLOOKUP(exp_SILP!$B716,'DATI CM'!$H$2:$I$16,2,FALSE)*exp_SILP!$F716,0)</f>
        <v>0</v>
      </c>
      <c r="N716" s="11" t="str">
        <f>VLOOKUP(exp_SILP!$B716,'DATI COMMESSE'!$A$2:$F$25,4,FALSE)</f>
        <v>GOL</v>
      </c>
      <c r="O716" s="13">
        <f>VLOOKUP(exp_SILP!$B716,'DATI COMMESSE'!$A$2:$F$25,5,FALSE)*exp_SILP!$F716</f>
        <v>119.82</v>
      </c>
      <c r="P716" s="11" t="str">
        <f>IF(MID(exp_SILP!$W716,10,2)&gt;"40","F","M")</f>
        <v>F</v>
      </c>
      <c r="Q716" s="27" t="s">
        <v>1224</v>
      </c>
      <c r="R716" s="15" t="s">
        <v>106</v>
      </c>
      <c r="S716" s="15" t="s">
        <v>57</v>
      </c>
      <c r="T716" s="15" t="s">
        <v>58</v>
      </c>
      <c r="U716" s="15" t="s">
        <v>59</v>
      </c>
      <c r="V716" s="15" t="s">
        <v>575</v>
      </c>
      <c r="W716" s="15" t="s">
        <v>576</v>
      </c>
      <c r="X716" s="15" t="s">
        <v>577</v>
      </c>
      <c r="Y716" s="15" t="s">
        <v>8</v>
      </c>
      <c r="Z716" s="15" t="s">
        <v>63</v>
      </c>
      <c r="AA716" s="15" t="s">
        <v>64</v>
      </c>
      <c r="AB716" s="15" t="s">
        <v>65</v>
      </c>
      <c r="AC716" s="15" t="s">
        <v>135</v>
      </c>
      <c r="AD716" s="15" t="s">
        <v>59</v>
      </c>
      <c r="AE716" s="15" t="s">
        <v>59</v>
      </c>
      <c r="AF716" s="15" t="s">
        <v>59</v>
      </c>
      <c r="AG716" s="28" t="s">
        <v>101</v>
      </c>
      <c r="AH716" s="15" t="s">
        <v>1224</v>
      </c>
      <c r="AI716" s="15" t="s">
        <v>143</v>
      </c>
      <c r="AJ716" s="15" t="str">
        <f>VLOOKUP(exp_SILP!$Y716,'DATI CM'!$A$2:$F$28,2,FALSE)</f>
        <v>DNRSMN97E58L219U</v>
      </c>
    </row>
    <row r="717" ht="15.75" hidden="1" customHeight="1">
      <c r="A717" s="17" t="str">
        <f>IFERROR(VLOOKUP(exp_SILP!$W717,exp_utenti_P!D:D,1,FALSE),"_DA INSERIRE")</f>
        <v>KRZNDR84S04Z138O</v>
      </c>
      <c r="B717" s="17" t="str">
        <f>IF(AND(exp_SILP!$S717="A.3 ORIENTAMENTO PROFESSIONALE",exp_SILP!$AD717="4.2"),"A.3 ORIENTAMENTO PROFESSIONALE (CARCERE)",
IF(AND(exp_SILP!$S717="A.3 ORIENTAMENTO PROFESSIONALE",exp_SILP!$AD717="."),"A.3 ORIENTAMENTO PROFESSIONALE (CARCERE)",
IF(AND(exp_SILP!$S717="A.4 CONSULENZA ORIENTATIVA",exp_SILP!$AD717="4.2"),"A.4 CONSULENZA ORIENTATIVA (CARCERE)",
IF(AND(exp_SILP!$S717="A.4 CONSULENZA ORIENTATIVA",exp_SILP!$AD717="."),"A.4 CONSULENZA ORIENTATIVA (CARCERE)",
IF(AND(exp_SILP!$S717="A.5 - LEP F1 - ACCOMPAGNAMENTO AL LAVORO",exp_SILP!$AD717="4.2"),"A.5 - LEP F1 - ACCOMPAGNAMENTO AL LAVORO (CARCERE)",
IF(AND(exp_SILP!$S717="A.5 - LEP F1 - ACCOMPAGNAMENTO AL LAVORO",exp_SILP!$AD717="."),"A.5 - LEP F1 - ACCOMPAGNAMENTO AL LAVORO (CARCERE)",
IF(AND(exp_SILP!$S717="A.5.2a - TUTORAGGIO TIROCINI",exp_SILP!$AD717="4.2"),"A.5.2a - TUTORAGGIO TIROCINI (CARCERE)",
exp_SILP!$S717)))))))</f>
        <v>A4.10 - LEP E - ORIENTAMENTO SPECIALISTICO SKILL GAP ANALYSIS</v>
      </c>
      <c r="C717" s="18" t="str">
        <f>CONCATENATE(VLOOKUP(exp_SILP!$B717,'DATI COMMESSE'!$A$2:$F$25,4,FALSE)," - ", VLOOKUP(exp_SILP!$B717,'DATI COMMESSE'!$A$2:$F$25,2,FALSE)," - ",VLOOKUP(exp_SILP!$B717,'DATI COMMESSE'!$A$2:$F$25,3,FALSE))</f>
        <v>GOL - 22-02-5000 - 22-12-5003</v>
      </c>
      <c r="D717" s="18" t="str">
        <f>LEFT(exp_SILP!$R717,5)</f>
        <v>11:00</v>
      </c>
      <c r="E717" s="18" t="str">
        <f>RIGHT(exp_SILP!$R717,5)</f>
        <v>13:00</v>
      </c>
      <c r="F717" s="18">
        <f>IF(exp_SILP!$AG717&gt;=60,exp_SILP!$AG717/60,exp_SILP!$AG717)</f>
        <v>2</v>
      </c>
      <c r="G717" s="18" t="str">
        <f>VLOOKUP(exp_SILP!$Y717,'DATI CM'!$A$2:$F$28,2,FALSE)</f>
        <v>RSCDAA66H43F952Q</v>
      </c>
      <c r="H717" s="18" t="str">
        <f>VLOOKUP(exp_SILP!$Y717,'DATI CM'!$A$2:$F$28,3,FALSE)</f>
        <v>A011</v>
      </c>
      <c r="I717" s="18" t="str">
        <f t="shared" si="1"/>
        <v>N</v>
      </c>
      <c r="J717" s="18" t="str">
        <f>VLOOKUP(exp_SILP!$Y717,'DATI CM'!$A$2:$F$28,4,FALSE)</f>
        <v>NO</v>
      </c>
      <c r="K717" s="19">
        <f>VLOOKUP(exp_SILP!$B717,'DATI COMMESSE'!$A$2:$F$25,5,FALSE)</f>
        <v>39.94</v>
      </c>
      <c r="L717" s="19">
        <f>IF(exp_SILP!$B717="A4.10 - LEP E - ORIENTAMENTO SPECIALISTICO SKILL GAP ANALYSIS - GRUPPO 3P",0,VLOOKUP(exp_SILP!$Y717,'DATI CM'!$A$2:$F$28,6,FALSE))</f>
        <v>25</v>
      </c>
      <c r="M717" s="19">
        <f>IFERROR(VLOOKUP(exp_SILP!$B717,'DATI CM'!$H$2:$I$16,2,FALSE)*exp_SILP!$F717,0)</f>
        <v>0</v>
      </c>
      <c r="N717" s="18" t="str">
        <f>VLOOKUP(exp_SILP!$B717,'DATI COMMESSE'!$A$2:$F$25,4,FALSE)</f>
        <v>GOL</v>
      </c>
      <c r="O717" s="20">
        <f>VLOOKUP(exp_SILP!$B717,'DATI COMMESSE'!$A$2:$F$25,5,FALSE)*exp_SILP!$F717</f>
        <v>79.88</v>
      </c>
      <c r="P717" s="18" t="str">
        <f>IF(MID(exp_SILP!$W717,10,2)&gt;"40","F","M")</f>
        <v>M</v>
      </c>
      <c r="Q717" s="24" t="s">
        <v>1224</v>
      </c>
      <c r="R717" s="22" t="s">
        <v>219</v>
      </c>
      <c r="S717" s="22" t="s">
        <v>70</v>
      </c>
      <c r="T717" s="22" t="s">
        <v>58</v>
      </c>
      <c r="U717" s="22" t="s">
        <v>59</v>
      </c>
      <c r="V717" s="22" t="s">
        <v>1294</v>
      </c>
      <c r="W717" s="22" t="s">
        <v>1295</v>
      </c>
      <c r="X717" s="22" t="s">
        <v>1296</v>
      </c>
      <c r="Y717" s="22" t="s">
        <v>16</v>
      </c>
      <c r="Z717" s="22" t="s">
        <v>63</v>
      </c>
      <c r="AA717" s="22" t="s">
        <v>64</v>
      </c>
      <c r="AB717" s="22" t="s">
        <v>65</v>
      </c>
      <c r="AC717" s="22" t="s">
        <v>82</v>
      </c>
      <c r="AD717" s="22" t="s">
        <v>59</v>
      </c>
      <c r="AE717" s="22" t="s">
        <v>59</v>
      </c>
      <c r="AF717" s="22" t="s">
        <v>59</v>
      </c>
      <c r="AG717" s="25" t="s">
        <v>76</v>
      </c>
      <c r="AH717" s="22" t="s">
        <v>1224</v>
      </c>
      <c r="AI717" s="22" t="s">
        <v>198</v>
      </c>
      <c r="AJ717" s="22" t="str">
        <f>VLOOKUP(exp_SILP!$Y717,'DATI CM'!$A$2:$F$28,2,FALSE)</f>
        <v>RSCDAA66H43F952Q</v>
      </c>
    </row>
    <row r="718" ht="15.75" hidden="1" customHeight="1">
      <c r="A718" s="10" t="str">
        <f>IFERROR(VLOOKUP(exp_SILP!$W718,exp_utenti_P!D:D,1,FALSE),"_DA INSERIRE")</f>
        <v>MMEVDT73T65Z100J</v>
      </c>
      <c r="B718" s="10" t="str">
        <f>IF(AND(exp_SILP!$S718="A.3 ORIENTAMENTO PROFESSIONALE",exp_SILP!$AD718="4.2"),"A.3 ORIENTAMENTO PROFESSIONALE (CARCERE)",
IF(AND(exp_SILP!$S718="A.3 ORIENTAMENTO PROFESSIONALE",exp_SILP!$AD718="."),"A.3 ORIENTAMENTO PROFESSIONALE (CARCERE)",
IF(AND(exp_SILP!$S718="A.4 CONSULENZA ORIENTATIVA",exp_SILP!$AD718="4.2"),"A.4 CONSULENZA ORIENTATIVA (CARCERE)",
IF(AND(exp_SILP!$S718="A.4 CONSULENZA ORIENTATIVA",exp_SILP!$AD718="."),"A.4 CONSULENZA ORIENTATIVA (CARCERE)",
IF(AND(exp_SILP!$S718="A.5 - LEP F1 - ACCOMPAGNAMENTO AL LAVORO",exp_SILP!$AD718="4.2"),"A.5 - LEP F1 - ACCOMPAGNAMENTO AL LAVORO (CARCERE)",
IF(AND(exp_SILP!$S718="A.5 - LEP F1 - ACCOMPAGNAMENTO AL LAVORO",exp_SILP!$AD718="."),"A.5 - LEP F1 - ACCOMPAGNAMENTO AL LAVORO (CARCERE)",
IF(AND(exp_SILP!$S718="A.5.2a - TUTORAGGIO TIROCINI",exp_SILP!$AD718="4.2"),"A.5.2a - TUTORAGGIO TIROCINI (CARCERE)",
exp_SILP!$S718)))))))</f>
        <v>A4.10 - LEP E - ORIENTAMENTO SPECIALISTICO SKILL GAP ANALYSIS</v>
      </c>
      <c r="C718" s="11" t="str">
        <f>CONCATENATE(VLOOKUP(exp_SILP!$B718,'DATI COMMESSE'!$A$2:$F$25,4,FALSE)," - ", VLOOKUP(exp_SILP!$B718,'DATI COMMESSE'!$A$2:$F$25,2,FALSE)," - ",VLOOKUP(exp_SILP!$B718,'DATI COMMESSE'!$A$2:$F$25,3,FALSE))</f>
        <v>GOL - 22-02-5000 - 22-12-5003</v>
      </c>
      <c r="D718" s="11" t="str">
        <f>LEFT(exp_SILP!$R718,5)</f>
        <v>09:00</v>
      </c>
      <c r="E718" s="11" t="str">
        <f>RIGHT(exp_SILP!$R718,5)</f>
        <v>11:00</v>
      </c>
      <c r="F718" s="11">
        <f>IF(exp_SILP!$AG718&gt;=60,exp_SILP!$AG718/60,exp_SILP!$AG718)</f>
        <v>2</v>
      </c>
      <c r="G718" s="11" t="str">
        <f>VLOOKUP(exp_SILP!$Y718,'DATI CM'!$A$2:$F$28,2,FALSE)</f>
        <v>RSCDAA66H43F952Q</v>
      </c>
      <c r="H718" s="11" t="str">
        <f>VLOOKUP(exp_SILP!$Y718,'DATI CM'!$A$2:$F$28,3,FALSE)</f>
        <v>A011</v>
      </c>
      <c r="I718" s="11" t="str">
        <f t="shared" si="1"/>
        <v>N</v>
      </c>
      <c r="J718" s="11" t="str">
        <f>VLOOKUP(exp_SILP!$Y718,'DATI CM'!$A$2:$F$28,4,FALSE)</f>
        <v>NO</v>
      </c>
      <c r="K718" s="12">
        <f>VLOOKUP(exp_SILP!$B718,'DATI COMMESSE'!$A$2:$F$25,5,FALSE)</f>
        <v>39.94</v>
      </c>
      <c r="L718" s="12">
        <f>IF(exp_SILP!$B718="A4.10 - LEP E - ORIENTAMENTO SPECIALISTICO SKILL GAP ANALYSIS - GRUPPO 3P",0,VLOOKUP(exp_SILP!$Y718,'DATI CM'!$A$2:$F$28,6,FALSE))</f>
        <v>25</v>
      </c>
      <c r="M718" s="12">
        <f>IFERROR(VLOOKUP(exp_SILP!$B718,'DATI CM'!$H$2:$I$16,2,FALSE)*exp_SILP!$F718,0)</f>
        <v>0</v>
      </c>
      <c r="N718" s="11" t="str">
        <f>VLOOKUP(exp_SILP!$B718,'DATI COMMESSE'!$A$2:$F$25,4,FALSE)</f>
        <v>GOL</v>
      </c>
      <c r="O718" s="13">
        <f>VLOOKUP(exp_SILP!$B718,'DATI COMMESSE'!$A$2:$F$25,5,FALSE)*exp_SILP!$F718</f>
        <v>79.88</v>
      </c>
      <c r="P718" s="11" t="str">
        <f>IF(MID(exp_SILP!$W718,10,2)&gt;"40","F","M")</f>
        <v>F</v>
      </c>
      <c r="Q718" s="27" t="s">
        <v>1224</v>
      </c>
      <c r="R718" s="15" t="s">
        <v>223</v>
      </c>
      <c r="S718" s="15" t="s">
        <v>70</v>
      </c>
      <c r="T718" s="15" t="s">
        <v>58</v>
      </c>
      <c r="U718" s="15" t="s">
        <v>59</v>
      </c>
      <c r="V718" s="15" t="s">
        <v>482</v>
      </c>
      <c r="W718" s="15" t="s">
        <v>483</v>
      </c>
      <c r="X718" s="15" t="s">
        <v>484</v>
      </c>
      <c r="Y718" s="15" t="s">
        <v>16</v>
      </c>
      <c r="Z718" s="15" t="s">
        <v>63</v>
      </c>
      <c r="AA718" s="15" t="s">
        <v>64</v>
      </c>
      <c r="AB718" s="15" t="s">
        <v>65</v>
      </c>
      <c r="AC718" s="15" t="s">
        <v>82</v>
      </c>
      <c r="AD718" s="15" t="s">
        <v>59</v>
      </c>
      <c r="AE718" s="15" t="s">
        <v>59</v>
      </c>
      <c r="AF718" s="15" t="s">
        <v>59</v>
      </c>
      <c r="AG718" s="28" t="s">
        <v>76</v>
      </c>
      <c r="AH718" s="15" t="s">
        <v>1224</v>
      </c>
      <c r="AI718" s="15" t="s">
        <v>198</v>
      </c>
      <c r="AJ718" s="15" t="str">
        <f>VLOOKUP(exp_SILP!$Y718,'DATI CM'!$A$2:$F$28,2,FALSE)</f>
        <v>RSCDAA66H43F952Q</v>
      </c>
    </row>
    <row r="719" ht="15.75" hidden="1" customHeight="1">
      <c r="A719" s="17" t="str">
        <f>IFERROR(VLOOKUP(exp_SILP!$W719,exp_utenti_P!D:D,1,FALSE),"_DA INSERIRE")</f>
        <v>DDMLCN64T02F205O</v>
      </c>
      <c r="B719" s="17" t="str">
        <f>IF(AND(exp_SILP!$S719="A.3 ORIENTAMENTO PROFESSIONALE",exp_SILP!$AD719="4.2"),"A.3 ORIENTAMENTO PROFESSIONALE (CARCERE)",
IF(AND(exp_SILP!$S719="A.3 ORIENTAMENTO PROFESSIONALE",exp_SILP!$AD719="."),"A.3 ORIENTAMENTO PROFESSIONALE (CARCERE)",
IF(AND(exp_SILP!$S719="A.4 CONSULENZA ORIENTATIVA",exp_SILP!$AD719="4.2"),"A.4 CONSULENZA ORIENTATIVA (CARCERE)",
IF(AND(exp_SILP!$S719="A.4 CONSULENZA ORIENTATIVA",exp_SILP!$AD719="."),"A.4 CONSULENZA ORIENTATIVA (CARCERE)",
IF(AND(exp_SILP!$S719="A.5 - LEP F1 - ACCOMPAGNAMENTO AL LAVORO",exp_SILP!$AD719="4.2"),"A.5 - LEP F1 - ACCOMPAGNAMENTO AL LAVORO (CARCERE)",
IF(AND(exp_SILP!$S719="A.5 - LEP F1 - ACCOMPAGNAMENTO AL LAVORO",exp_SILP!$AD719="."),"A.5 - LEP F1 - ACCOMPAGNAMENTO AL LAVORO (CARCERE)",
IF(AND(exp_SILP!$S719="A.5.2a - TUTORAGGIO TIROCINI",exp_SILP!$AD719="4.2"),"A.5.2a - TUTORAGGIO TIROCINI (CARCERE)",
exp_SILP!$S719)))))))</f>
        <v>A4.10 - LEP E - ORIENTAMENTO SPECIALISTICO SKILL GAP ANALYSIS</v>
      </c>
      <c r="C719" s="18" t="str">
        <f>CONCATENATE(VLOOKUP(exp_SILP!$B719,'DATI COMMESSE'!$A$2:$F$25,4,FALSE)," - ", VLOOKUP(exp_SILP!$B719,'DATI COMMESSE'!$A$2:$F$25,2,FALSE)," - ",VLOOKUP(exp_SILP!$B719,'DATI COMMESSE'!$A$2:$F$25,3,FALSE))</f>
        <v>GOL - 22-02-5000 - 22-12-5003</v>
      </c>
      <c r="D719" s="18" t="str">
        <f>LEFT(exp_SILP!$R719,5)</f>
        <v>13:00</v>
      </c>
      <c r="E719" s="18" t="str">
        <f>RIGHT(exp_SILP!$R719,5)</f>
        <v>15:00</v>
      </c>
      <c r="F719" s="18">
        <f>IF(exp_SILP!$AG719&gt;=60,exp_SILP!$AG719/60,exp_SILP!$AG719)</f>
        <v>2</v>
      </c>
      <c r="G719" s="18" t="str">
        <f>VLOOKUP(exp_SILP!$Y719,'DATI CM'!$A$2:$F$28,2,FALSE)</f>
        <v>PNFMRT85H50A859E</v>
      </c>
      <c r="H719" s="18" t="str">
        <f>VLOOKUP(exp_SILP!$Y719,'DATI CM'!$A$2:$F$28,3,FALSE)</f>
        <v>A011</v>
      </c>
      <c r="I719" s="18" t="str">
        <f t="shared" si="1"/>
        <v>N</v>
      </c>
      <c r="J719" s="18" t="str">
        <f>VLOOKUP(exp_SILP!$Y719,'DATI CM'!$A$2:$F$28,4,FALSE)</f>
        <v>BIELLA</v>
      </c>
      <c r="K719" s="19">
        <f>VLOOKUP(exp_SILP!$B719,'DATI COMMESSE'!$A$2:$F$25,5,FALSE)</f>
        <v>39.94</v>
      </c>
      <c r="L719" s="19">
        <f>IF(exp_SILP!$B719="A4.10 - LEP E - ORIENTAMENTO SPECIALISTICO SKILL GAP ANALYSIS - GRUPPO 3P",0,VLOOKUP(exp_SILP!$Y719,'DATI CM'!$A$2:$F$28,6,FALSE))</f>
        <v>25</v>
      </c>
      <c r="M719" s="19">
        <f>IFERROR(VLOOKUP(exp_SILP!$B719,'DATI CM'!$H$2:$I$16,2,FALSE)*exp_SILP!$F719,0)</f>
        <v>0</v>
      </c>
      <c r="N719" s="18" t="str">
        <f>VLOOKUP(exp_SILP!$B719,'DATI COMMESSE'!$A$2:$F$25,4,FALSE)</f>
        <v>GOL</v>
      </c>
      <c r="O719" s="20">
        <f>VLOOKUP(exp_SILP!$B719,'DATI COMMESSE'!$A$2:$F$25,5,FALSE)*exp_SILP!$F719</f>
        <v>79.88</v>
      </c>
      <c r="P719" s="18" t="str">
        <f>IF(MID(exp_SILP!$W719,10,2)&gt;"40","F","M")</f>
        <v>M</v>
      </c>
      <c r="Q719" s="24" t="s">
        <v>1224</v>
      </c>
      <c r="R719" s="22" t="s">
        <v>193</v>
      </c>
      <c r="S719" s="22" t="s">
        <v>70</v>
      </c>
      <c r="T719" s="22" t="s">
        <v>58</v>
      </c>
      <c r="U719" s="22" t="s">
        <v>59</v>
      </c>
      <c r="V719" s="22" t="s">
        <v>204</v>
      </c>
      <c r="W719" s="22" t="s">
        <v>205</v>
      </c>
      <c r="X719" s="22" t="s">
        <v>206</v>
      </c>
      <c r="Y719" s="22" t="s">
        <v>15</v>
      </c>
      <c r="Z719" s="22" t="s">
        <v>63</v>
      </c>
      <c r="AA719" s="22" t="s">
        <v>64</v>
      </c>
      <c r="AB719" s="22" t="s">
        <v>65</v>
      </c>
      <c r="AC719" s="22" t="s">
        <v>66</v>
      </c>
      <c r="AD719" s="22" t="s">
        <v>59</v>
      </c>
      <c r="AE719" s="22" t="s">
        <v>59</v>
      </c>
      <c r="AF719" s="22" t="s">
        <v>59</v>
      </c>
      <c r="AG719" s="25" t="s">
        <v>76</v>
      </c>
      <c r="AH719" s="22" t="s">
        <v>856</v>
      </c>
      <c r="AI719" s="22" t="s">
        <v>68</v>
      </c>
      <c r="AJ719" s="22" t="str">
        <f>VLOOKUP(exp_SILP!$Y719,'DATI CM'!$A$2:$F$28,2,FALSE)</f>
        <v>PNFMRT85H50A859E</v>
      </c>
    </row>
    <row r="720" ht="15.75" customHeight="1">
      <c r="A720" s="10" t="str">
        <f>IFERROR(VLOOKUP(exp_SILP!$W720,exp_utenti_P!D:D,1,FALSE),"_DA INSERIRE")</f>
        <v>FLMBBR76L41L219Z</v>
      </c>
      <c r="B720" s="10" t="str">
        <f>IF(AND(exp_SILP!$S720="A.3 ORIENTAMENTO PROFESSIONALE",exp_SILP!$AD720="4.2"),"A.3 ORIENTAMENTO PROFESSIONALE (CARCERE)",
IF(AND(exp_SILP!$S720="A.3 ORIENTAMENTO PROFESSIONALE",exp_SILP!$AD720="."),"A.3 ORIENTAMENTO PROFESSIONALE (CARCERE)",
IF(AND(exp_SILP!$S720="A.4 CONSULENZA ORIENTATIVA",exp_SILP!$AD720="4.2"),"A.4 CONSULENZA ORIENTATIVA (CARCERE)",
IF(AND(exp_SILP!$S720="A.4 CONSULENZA ORIENTATIVA",exp_SILP!$AD720="."),"A.4 CONSULENZA ORIENTATIVA (CARCERE)",
IF(AND(exp_SILP!$S720="A.5 - LEP F1 - ACCOMPAGNAMENTO AL LAVORO",exp_SILP!$AD720="4.2"),"A.5 - LEP F1 - ACCOMPAGNAMENTO AL LAVORO (CARCERE)",
IF(AND(exp_SILP!$S720="A.5 - LEP F1 - ACCOMPAGNAMENTO AL LAVORO",exp_SILP!$AD720="."),"A.5 - LEP F1 - ACCOMPAGNAMENTO AL LAVORO (CARCERE)",
IF(AND(exp_SILP!$S720="A.5.2a - TUTORAGGIO TIROCINI",exp_SILP!$AD720="4.2"),"A.5.2a - TUTORAGGIO TIROCINI (CARCERE)",
exp_SILP!$S720)))))))</f>
        <v>A.5 - LEP F1 - ACCOMPAGNAMENTO AL LAVORO</v>
      </c>
      <c r="C720" s="11" t="str">
        <f>CONCATENATE(VLOOKUP(exp_SILP!$B720,'DATI COMMESSE'!$A$2:$F$25,4,FALSE)," - ", VLOOKUP(exp_SILP!$B720,'DATI COMMESSE'!$A$2:$F$25,2,FALSE)," - ",VLOOKUP(exp_SILP!$B720,'DATI COMMESSE'!$A$2:$F$25,3,FALSE))</f>
        <v>GOL - 22-02-5000 - 22-12-5003</v>
      </c>
      <c r="D720" s="11" t="str">
        <f>LEFT(exp_SILP!$R720,5)</f>
        <v>14:00</v>
      </c>
      <c r="E720" s="11" t="str">
        <f>RIGHT(exp_SILP!$R720,5)</f>
        <v>16:00</v>
      </c>
      <c r="F720" s="11">
        <f>IF(exp_SILP!$AG720&gt;=60,exp_SILP!$AG720/60,exp_SILP!$AG720)</f>
        <v>2</v>
      </c>
      <c r="G720" s="11" t="str">
        <f>VLOOKUP(exp_SILP!$Y720,'DATI CM'!$A$2:$F$28,2,FALSE)</f>
        <v>FLCSRN79S42L219X</v>
      </c>
      <c r="H720" s="11" t="str">
        <f>VLOOKUP(exp_SILP!$Y720,'DATI CM'!$A$2:$F$28,3,FALSE)</f>
        <v>A011</v>
      </c>
      <c r="I720" s="11" t="str">
        <f t="shared" si="1"/>
        <v>N</v>
      </c>
      <c r="J720" s="11" t="str">
        <f>VLOOKUP(exp_SILP!$Y720,'DATI CM'!$A$2:$F$28,4,FALSE)</f>
        <v>TORINO</v>
      </c>
      <c r="K720" s="12">
        <f>VLOOKUP(exp_SILP!$B720,'DATI COMMESSE'!$A$2:$F$25,5,FALSE)</f>
        <v>39.94</v>
      </c>
      <c r="L720" s="12">
        <f>IF(exp_SILP!$B720="A4.10 - LEP E - ORIENTAMENTO SPECIALISTICO SKILL GAP ANALYSIS - GRUPPO 3P",0,VLOOKUP(exp_SILP!$Y720,'DATI CM'!$A$2:$F$28,6,FALSE))</f>
        <v>25</v>
      </c>
      <c r="M720" s="12">
        <f>IFERROR(VLOOKUP(exp_SILP!$B720,'DATI CM'!$H$2:$I$16,2,FALSE)*exp_SILP!$F720,0)</f>
        <v>0</v>
      </c>
      <c r="N720" s="11" t="str">
        <f>VLOOKUP(exp_SILP!$B720,'DATI COMMESSE'!$A$2:$F$25,4,FALSE)</f>
        <v>GOL</v>
      </c>
      <c r="O720" s="13">
        <f>VLOOKUP(exp_SILP!$B720,'DATI COMMESSE'!$A$2:$F$25,5,FALSE)*exp_SILP!$F720</f>
        <v>79.88</v>
      </c>
      <c r="P720" s="11" t="str">
        <f>IF(MID(exp_SILP!$W720,10,2)&gt;"40","F","M")</f>
        <v>F</v>
      </c>
      <c r="Q720" s="27" t="s">
        <v>1082</v>
      </c>
      <c r="R720" s="15" t="s">
        <v>69</v>
      </c>
      <c r="S720" s="15" t="s">
        <v>57</v>
      </c>
      <c r="T720" s="15" t="s">
        <v>58</v>
      </c>
      <c r="U720" s="15" t="s">
        <v>59</v>
      </c>
      <c r="V720" s="15" t="s">
        <v>208</v>
      </c>
      <c r="W720" s="15" t="s">
        <v>209</v>
      </c>
      <c r="X720" s="15" t="s">
        <v>210</v>
      </c>
      <c r="Y720" s="15" t="s">
        <v>10</v>
      </c>
      <c r="Z720" s="15" t="s">
        <v>63</v>
      </c>
      <c r="AA720" s="15" t="s">
        <v>64</v>
      </c>
      <c r="AB720" s="15" t="s">
        <v>74</v>
      </c>
      <c r="AC720" s="15" t="s">
        <v>75</v>
      </c>
      <c r="AD720" s="15" t="s">
        <v>59</v>
      </c>
      <c r="AE720" s="15" t="s">
        <v>59</v>
      </c>
      <c r="AF720" s="15" t="s">
        <v>59</v>
      </c>
      <c r="AG720" s="28" t="s">
        <v>76</v>
      </c>
      <c r="AH720" s="15" t="s">
        <v>1082</v>
      </c>
      <c r="AI720" s="15" t="s">
        <v>77</v>
      </c>
      <c r="AJ720" s="15" t="str">
        <f>VLOOKUP(exp_SILP!$Y720,'DATI CM'!$A$2:$F$28,2,FALSE)</f>
        <v>FLCSRN79S42L219X</v>
      </c>
    </row>
    <row r="721" ht="15.75" customHeight="1">
      <c r="A721" s="17" t="str">
        <f>IFERROR(VLOOKUP(exp_SILP!$W721,exp_utenti_P!D:D,1,FALSE),"_DA INSERIRE")</f>
        <v>FRNLND66P59Z613A</v>
      </c>
      <c r="B721" s="17" t="str">
        <f>IF(AND(exp_SILP!$S721="A.3 ORIENTAMENTO PROFESSIONALE",exp_SILP!$AD721="4.2"),"A.3 ORIENTAMENTO PROFESSIONALE (CARCERE)",
IF(AND(exp_SILP!$S721="A.3 ORIENTAMENTO PROFESSIONALE",exp_SILP!$AD721="."),"A.3 ORIENTAMENTO PROFESSIONALE (CARCERE)",
IF(AND(exp_SILP!$S721="A.4 CONSULENZA ORIENTATIVA",exp_SILP!$AD721="4.2"),"A.4 CONSULENZA ORIENTATIVA (CARCERE)",
IF(AND(exp_SILP!$S721="A.4 CONSULENZA ORIENTATIVA",exp_SILP!$AD721="."),"A.4 CONSULENZA ORIENTATIVA (CARCERE)",
IF(AND(exp_SILP!$S721="A.5 - LEP F1 - ACCOMPAGNAMENTO AL LAVORO",exp_SILP!$AD721="4.2"),"A.5 - LEP F1 - ACCOMPAGNAMENTO AL LAVORO (CARCERE)",
IF(AND(exp_SILP!$S721="A.5 - LEP F1 - ACCOMPAGNAMENTO AL LAVORO",exp_SILP!$AD721="."),"A.5 - LEP F1 - ACCOMPAGNAMENTO AL LAVORO (CARCERE)",
IF(AND(exp_SILP!$S721="A.5.2a - TUTORAGGIO TIROCINI",exp_SILP!$AD721="4.2"),"A.5.2a - TUTORAGGIO TIROCINI (CARCERE)",
exp_SILP!$S721)))))))</f>
        <v>A.5 - LEP F1 - ACCOMPAGNAMENTO AL LAVORO</v>
      </c>
      <c r="C721" s="18" t="str">
        <f>CONCATENATE(VLOOKUP(exp_SILP!$B721,'DATI COMMESSE'!$A$2:$F$25,4,FALSE)," - ", VLOOKUP(exp_SILP!$B721,'DATI COMMESSE'!$A$2:$F$25,2,FALSE)," - ",VLOOKUP(exp_SILP!$B721,'DATI COMMESSE'!$A$2:$F$25,3,FALSE))</f>
        <v>GOL - 22-02-5000 - 22-12-5003</v>
      </c>
      <c r="D721" s="18" t="str">
        <f>LEFT(exp_SILP!$R721,5)</f>
        <v>10:00</v>
      </c>
      <c r="E721" s="18" t="str">
        <f>RIGHT(exp_SILP!$R721,5)</f>
        <v>13:00</v>
      </c>
      <c r="F721" s="18">
        <f>IF(exp_SILP!$AG721&gt;=60,exp_SILP!$AG721/60,exp_SILP!$AG721)</f>
        <v>3</v>
      </c>
      <c r="G721" s="18" t="str">
        <f>VLOOKUP(exp_SILP!$Y721,'DATI CM'!$A$2:$F$28,2,FALSE)</f>
        <v>MNRCLD73B46G674U</v>
      </c>
      <c r="H721" s="18" t="str">
        <f>VLOOKUP(exp_SILP!$Y721,'DATI CM'!$A$2:$F$28,3,FALSE)</f>
        <v>A011</v>
      </c>
      <c r="I721" s="18" t="str">
        <f t="shared" si="1"/>
        <v>N</v>
      </c>
      <c r="J721" s="18" t="str">
        <f>VLOOKUP(exp_SILP!$Y721,'DATI CM'!$A$2:$F$28,4,FALSE)</f>
        <v>TORINO</v>
      </c>
      <c r="K721" s="19">
        <f>VLOOKUP(exp_SILP!$B721,'DATI COMMESSE'!$A$2:$F$25,5,FALSE)</f>
        <v>39.94</v>
      </c>
      <c r="L721" s="19">
        <f>IF(exp_SILP!$B721="A4.10 - LEP E - ORIENTAMENTO SPECIALISTICO SKILL GAP ANALYSIS - GRUPPO 3P",0,VLOOKUP(exp_SILP!$Y721,'DATI CM'!$A$2:$F$28,6,FALSE))</f>
        <v>25</v>
      </c>
      <c r="M721" s="19">
        <f>IFERROR(VLOOKUP(exp_SILP!$B721,'DATI CM'!$H$2:$I$16,2,FALSE)*exp_SILP!$F721,0)</f>
        <v>0</v>
      </c>
      <c r="N721" s="18" t="str">
        <f>VLOOKUP(exp_SILP!$B721,'DATI COMMESSE'!$A$2:$F$25,4,FALSE)</f>
        <v>GOL</v>
      </c>
      <c r="O721" s="20">
        <f>VLOOKUP(exp_SILP!$B721,'DATI COMMESSE'!$A$2:$F$25,5,FALSE)*exp_SILP!$F721</f>
        <v>119.82</v>
      </c>
      <c r="P721" s="18" t="str">
        <f>IF(MID(exp_SILP!$W721,10,2)&gt;"40","F","M")</f>
        <v>F</v>
      </c>
      <c r="Q721" s="24" t="s">
        <v>1082</v>
      </c>
      <c r="R721" s="22" t="s">
        <v>164</v>
      </c>
      <c r="S721" s="22" t="s">
        <v>57</v>
      </c>
      <c r="T721" s="22" t="s">
        <v>58</v>
      </c>
      <c r="U721" s="22" t="s">
        <v>59</v>
      </c>
      <c r="V721" s="22" t="s">
        <v>1297</v>
      </c>
      <c r="W721" s="22" t="s">
        <v>1298</v>
      </c>
      <c r="X721" s="22" t="s">
        <v>1299</v>
      </c>
      <c r="Y721" s="22" t="s">
        <v>14</v>
      </c>
      <c r="Z721" s="22" t="s">
        <v>63</v>
      </c>
      <c r="AA721" s="22" t="s">
        <v>64</v>
      </c>
      <c r="AB721" s="22" t="s">
        <v>74</v>
      </c>
      <c r="AC721" s="22" t="s">
        <v>135</v>
      </c>
      <c r="AD721" s="22" t="s">
        <v>59</v>
      </c>
      <c r="AE721" s="22" t="s">
        <v>59</v>
      </c>
      <c r="AF721" s="22" t="s">
        <v>59</v>
      </c>
      <c r="AG721" s="25" t="s">
        <v>101</v>
      </c>
      <c r="AH721" s="22" t="s">
        <v>1082</v>
      </c>
      <c r="AI721" s="22" t="s">
        <v>158</v>
      </c>
      <c r="AJ721" s="22" t="str">
        <f>VLOOKUP(exp_SILP!$Y721,'DATI CM'!$A$2:$F$28,2,FALSE)</f>
        <v>MNRCLD73B46G674U</v>
      </c>
    </row>
    <row r="722" ht="15.75" customHeight="1">
      <c r="A722" s="10" t="str">
        <f>IFERROR(VLOOKUP(exp_SILP!$W722,exp_utenti_P!D:D,1,FALSE),"_DA INSERIRE")</f>
        <v>BBRDRN96A60Z129M</v>
      </c>
      <c r="B722" s="10" t="str">
        <f>IF(AND(exp_SILP!$S722="A.3 ORIENTAMENTO PROFESSIONALE",exp_SILP!$AD722="4.2"),"A.3 ORIENTAMENTO PROFESSIONALE (CARCERE)",
IF(AND(exp_SILP!$S722="A.3 ORIENTAMENTO PROFESSIONALE",exp_SILP!$AD722="."),"A.3 ORIENTAMENTO PROFESSIONALE (CARCERE)",
IF(AND(exp_SILP!$S722="A.4 CONSULENZA ORIENTATIVA",exp_SILP!$AD722="4.2"),"A.4 CONSULENZA ORIENTATIVA (CARCERE)",
IF(AND(exp_SILP!$S722="A.4 CONSULENZA ORIENTATIVA",exp_SILP!$AD722="."),"A.4 CONSULENZA ORIENTATIVA (CARCERE)",
IF(AND(exp_SILP!$S722="A.5 - LEP F1 - ACCOMPAGNAMENTO AL LAVORO",exp_SILP!$AD722="4.2"),"A.5 - LEP F1 - ACCOMPAGNAMENTO AL LAVORO (CARCERE)",
IF(AND(exp_SILP!$S722="A.5 - LEP F1 - ACCOMPAGNAMENTO AL LAVORO",exp_SILP!$AD722="."),"A.5 - LEP F1 - ACCOMPAGNAMENTO AL LAVORO (CARCERE)",
IF(AND(exp_SILP!$S722="A.5.2a - TUTORAGGIO TIROCINI",exp_SILP!$AD722="4.2"),"A.5.2a - TUTORAGGIO TIROCINI (CARCERE)",
exp_SILP!$S722)))))))</f>
        <v>A4.10 - LEP E - ORIENTAMENTO SPECIALISTICO SKILL GAP ANALYSIS</v>
      </c>
      <c r="C722" s="11" t="str">
        <f>CONCATENATE(VLOOKUP(exp_SILP!$B722,'DATI COMMESSE'!$A$2:$F$25,4,FALSE)," - ", VLOOKUP(exp_SILP!$B722,'DATI COMMESSE'!$A$2:$F$25,2,FALSE)," - ",VLOOKUP(exp_SILP!$B722,'DATI COMMESSE'!$A$2:$F$25,3,FALSE))</f>
        <v>GOL - 22-02-5000 - 22-12-5003</v>
      </c>
      <c r="D722" s="11" t="str">
        <f>LEFT(exp_SILP!$R722,5)</f>
        <v>09:00</v>
      </c>
      <c r="E722" s="11" t="str">
        <f>RIGHT(exp_SILP!$R722,5)</f>
        <v>10:00</v>
      </c>
      <c r="F722" s="11">
        <f>IF(exp_SILP!$AG722&gt;=60,exp_SILP!$AG722/60,exp_SILP!$AG722)</f>
        <v>1</v>
      </c>
      <c r="G722" s="11" t="str">
        <f>VLOOKUP(exp_SILP!$Y722,'DATI CM'!$A$2:$F$28,2,FALSE)</f>
        <v>MNRCLD73B46G674U</v>
      </c>
      <c r="H722" s="11" t="str">
        <f>VLOOKUP(exp_SILP!$Y722,'DATI CM'!$A$2:$F$28,3,FALSE)</f>
        <v>A011</v>
      </c>
      <c r="I722" s="11" t="str">
        <f t="shared" si="1"/>
        <v>N</v>
      </c>
      <c r="J722" s="11" t="str">
        <f>VLOOKUP(exp_SILP!$Y722,'DATI CM'!$A$2:$F$28,4,FALSE)</f>
        <v>TORINO</v>
      </c>
      <c r="K722" s="12">
        <f>VLOOKUP(exp_SILP!$B722,'DATI COMMESSE'!$A$2:$F$25,5,FALSE)</f>
        <v>39.94</v>
      </c>
      <c r="L722" s="12">
        <f>IF(exp_SILP!$B722="A4.10 - LEP E - ORIENTAMENTO SPECIALISTICO SKILL GAP ANALYSIS - GRUPPO 3P",0,VLOOKUP(exp_SILP!$Y722,'DATI CM'!$A$2:$F$28,6,FALSE))</f>
        <v>25</v>
      </c>
      <c r="M722" s="12">
        <f>IFERROR(VLOOKUP(exp_SILP!$B722,'DATI CM'!$H$2:$I$16,2,FALSE)*exp_SILP!$F722,0)</f>
        <v>0</v>
      </c>
      <c r="N722" s="11" t="str">
        <f>VLOOKUP(exp_SILP!$B722,'DATI COMMESSE'!$A$2:$F$25,4,FALSE)</f>
        <v>GOL</v>
      </c>
      <c r="O722" s="13">
        <f>VLOOKUP(exp_SILP!$B722,'DATI COMMESSE'!$A$2:$F$25,5,FALSE)*exp_SILP!$F722</f>
        <v>39.94</v>
      </c>
      <c r="P722" s="11" t="str">
        <f>IF(MID(exp_SILP!$W722,10,2)&gt;"40","F","M")</f>
        <v>F</v>
      </c>
      <c r="Q722" s="27" t="s">
        <v>1082</v>
      </c>
      <c r="R722" s="15" t="s">
        <v>203</v>
      </c>
      <c r="S722" s="15" t="s">
        <v>70</v>
      </c>
      <c r="T722" s="15" t="s">
        <v>58</v>
      </c>
      <c r="U722" s="15" t="s">
        <v>59</v>
      </c>
      <c r="V722" s="15" t="s">
        <v>743</v>
      </c>
      <c r="W722" s="15" t="s">
        <v>744</v>
      </c>
      <c r="X722" s="15" t="s">
        <v>745</v>
      </c>
      <c r="Y722" s="15" t="s">
        <v>14</v>
      </c>
      <c r="Z722" s="15" t="s">
        <v>63</v>
      </c>
      <c r="AA722" s="15" t="s">
        <v>64</v>
      </c>
      <c r="AB722" s="15" t="s">
        <v>65</v>
      </c>
      <c r="AC722" s="15" t="s">
        <v>135</v>
      </c>
      <c r="AD722" s="15" t="s">
        <v>59</v>
      </c>
      <c r="AE722" s="15" t="s">
        <v>59</v>
      </c>
      <c r="AF722" s="15" t="s">
        <v>156</v>
      </c>
      <c r="AG722" s="28" t="s">
        <v>67</v>
      </c>
      <c r="AH722" s="15" t="s">
        <v>1082</v>
      </c>
      <c r="AI722" s="15" t="s">
        <v>158</v>
      </c>
      <c r="AJ722" s="15" t="str">
        <f>VLOOKUP(exp_SILP!$Y722,'DATI CM'!$A$2:$F$28,2,FALSE)</f>
        <v>MNRCLD73B46G674U</v>
      </c>
    </row>
    <row r="723" ht="15.75" customHeight="1">
      <c r="A723" s="17" t="str">
        <f>IFERROR(VLOOKUP(exp_SILP!$W723,exp_utenti_P!D:D,1,FALSE),"_DA INSERIRE")</f>
        <v>CCCMRA65A30L219R</v>
      </c>
      <c r="B723" s="17" t="str">
        <f>IF(AND(exp_SILP!$S723="A.3 ORIENTAMENTO PROFESSIONALE",exp_SILP!$AD723="4.2"),"A.3 ORIENTAMENTO PROFESSIONALE (CARCERE)",
IF(AND(exp_SILP!$S723="A.3 ORIENTAMENTO PROFESSIONALE",exp_SILP!$AD723="."),"A.3 ORIENTAMENTO PROFESSIONALE (CARCERE)",
IF(AND(exp_SILP!$S723="A.4 CONSULENZA ORIENTATIVA",exp_SILP!$AD723="4.2"),"A.4 CONSULENZA ORIENTATIVA (CARCERE)",
IF(AND(exp_SILP!$S723="A.4 CONSULENZA ORIENTATIVA",exp_SILP!$AD723="."),"A.4 CONSULENZA ORIENTATIVA (CARCERE)",
IF(AND(exp_SILP!$S723="A.5 - LEP F1 - ACCOMPAGNAMENTO AL LAVORO",exp_SILP!$AD723="4.2"),"A.5 - LEP F1 - ACCOMPAGNAMENTO AL LAVORO (CARCERE)",
IF(AND(exp_SILP!$S723="A.5 - LEP F1 - ACCOMPAGNAMENTO AL LAVORO",exp_SILP!$AD723="."),"A.5 - LEP F1 - ACCOMPAGNAMENTO AL LAVORO (CARCERE)",
IF(AND(exp_SILP!$S723="A.5.2a - TUTORAGGIO TIROCINI",exp_SILP!$AD723="4.2"),"A.5.2a - TUTORAGGIO TIROCINI (CARCERE)",
exp_SILP!$S723)))))))</f>
        <v>A4.10 - LEP E - ORIENTAMENTO SPECIALISTICO SKILL GAP ANALYSIS</v>
      </c>
      <c r="C723" s="18" t="str">
        <f>CONCATENATE(VLOOKUP(exp_SILP!$B723,'DATI COMMESSE'!$A$2:$F$25,4,FALSE)," - ", VLOOKUP(exp_SILP!$B723,'DATI COMMESSE'!$A$2:$F$25,2,FALSE)," - ",VLOOKUP(exp_SILP!$B723,'DATI COMMESSE'!$A$2:$F$25,3,FALSE))</f>
        <v>GOL - 22-02-5000 - 22-12-5003</v>
      </c>
      <c r="D723" s="18" t="str">
        <f>LEFT(exp_SILP!$R723,5)</f>
        <v>18:00</v>
      </c>
      <c r="E723" s="18" t="str">
        <f>RIGHT(exp_SILP!$R723,5)</f>
        <v>19:00</v>
      </c>
      <c r="F723" s="18">
        <f>IF(exp_SILP!$AG723&gt;=60,exp_SILP!$AG723/60,exp_SILP!$AG723)</f>
        <v>1</v>
      </c>
      <c r="G723" s="18" t="str">
        <f>VLOOKUP(exp_SILP!$Y723,'DATI CM'!$A$2:$F$28,2,FALSE)</f>
        <v>FLCSRN79S42L219X</v>
      </c>
      <c r="H723" s="18" t="str">
        <f>VLOOKUP(exp_SILP!$Y723,'DATI CM'!$A$2:$F$28,3,FALSE)</f>
        <v>A011</v>
      </c>
      <c r="I723" s="18" t="str">
        <f t="shared" si="1"/>
        <v>N</v>
      </c>
      <c r="J723" s="18" t="str">
        <f>VLOOKUP(exp_SILP!$Y723,'DATI CM'!$A$2:$F$28,4,FALSE)</f>
        <v>TORINO</v>
      </c>
      <c r="K723" s="19">
        <f>VLOOKUP(exp_SILP!$B723,'DATI COMMESSE'!$A$2:$F$25,5,FALSE)</f>
        <v>39.94</v>
      </c>
      <c r="L723" s="19">
        <f>IF(exp_SILP!$B723="A4.10 - LEP E - ORIENTAMENTO SPECIALISTICO SKILL GAP ANALYSIS - GRUPPO 3P",0,VLOOKUP(exp_SILP!$Y723,'DATI CM'!$A$2:$F$28,6,FALSE))</f>
        <v>25</v>
      </c>
      <c r="M723" s="19">
        <f>IFERROR(VLOOKUP(exp_SILP!$B723,'DATI CM'!$H$2:$I$16,2,FALSE)*exp_SILP!$F723,0)</f>
        <v>0</v>
      </c>
      <c r="N723" s="18" t="str">
        <f>VLOOKUP(exp_SILP!$B723,'DATI COMMESSE'!$A$2:$F$25,4,FALSE)</f>
        <v>GOL</v>
      </c>
      <c r="O723" s="20">
        <f>VLOOKUP(exp_SILP!$B723,'DATI COMMESSE'!$A$2:$F$25,5,FALSE)*exp_SILP!$F723</f>
        <v>39.94</v>
      </c>
      <c r="P723" s="18" t="str">
        <f>IF(MID(exp_SILP!$W723,10,2)&gt;"40","F","M")</f>
        <v>M</v>
      </c>
      <c r="Q723" s="24" t="s">
        <v>1082</v>
      </c>
      <c r="R723" s="22" t="s">
        <v>230</v>
      </c>
      <c r="S723" s="22" t="s">
        <v>70</v>
      </c>
      <c r="T723" s="22" t="s">
        <v>58</v>
      </c>
      <c r="U723" s="22" t="s">
        <v>59</v>
      </c>
      <c r="V723" s="22" t="s">
        <v>582</v>
      </c>
      <c r="W723" s="22" t="s">
        <v>583</v>
      </c>
      <c r="X723" s="22" t="s">
        <v>584</v>
      </c>
      <c r="Y723" s="22" t="s">
        <v>10</v>
      </c>
      <c r="Z723" s="22" t="s">
        <v>63</v>
      </c>
      <c r="AA723" s="22" t="s">
        <v>64</v>
      </c>
      <c r="AB723" s="22" t="s">
        <v>65</v>
      </c>
      <c r="AC723" s="22" t="s">
        <v>75</v>
      </c>
      <c r="AD723" s="22" t="s">
        <v>59</v>
      </c>
      <c r="AE723" s="22" t="s">
        <v>59</v>
      </c>
      <c r="AF723" s="22" t="s">
        <v>211</v>
      </c>
      <c r="AG723" s="25" t="s">
        <v>67</v>
      </c>
      <c r="AH723" s="22" t="s">
        <v>1300</v>
      </c>
      <c r="AI723" s="22" t="s">
        <v>77</v>
      </c>
      <c r="AJ723" s="22" t="str">
        <f>VLOOKUP(exp_SILP!$Y723,'DATI CM'!$A$2:$F$28,2,FALSE)</f>
        <v>FLCSRN79S42L219X</v>
      </c>
    </row>
    <row r="724" ht="15.75" customHeight="1">
      <c r="A724" s="10" t="str">
        <f>IFERROR(VLOOKUP(exp_SILP!$W724,exp_utenti_P!D:D,1,FALSE),"_DA INSERIRE")</f>
        <v>CCCMRA65A30L219R</v>
      </c>
      <c r="B724" s="10" t="str">
        <f>IF(AND(exp_SILP!$S724="A.3 ORIENTAMENTO PROFESSIONALE",exp_SILP!$AD724="4.2"),"A.3 ORIENTAMENTO PROFESSIONALE (CARCERE)",
IF(AND(exp_SILP!$S724="A.3 ORIENTAMENTO PROFESSIONALE",exp_SILP!$AD724="."),"A.3 ORIENTAMENTO PROFESSIONALE (CARCERE)",
IF(AND(exp_SILP!$S724="A.4 CONSULENZA ORIENTATIVA",exp_SILP!$AD724="4.2"),"A.4 CONSULENZA ORIENTATIVA (CARCERE)",
IF(AND(exp_SILP!$S724="A.4 CONSULENZA ORIENTATIVA",exp_SILP!$AD724="."),"A.4 CONSULENZA ORIENTATIVA (CARCERE)",
IF(AND(exp_SILP!$S724="A.5 - LEP F1 - ACCOMPAGNAMENTO AL LAVORO",exp_SILP!$AD724="4.2"),"A.5 - LEP F1 - ACCOMPAGNAMENTO AL LAVORO (CARCERE)",
IF(AND(exp_SILP!$S724="A.5 - LEP F1 - ACCOMPAGNAMENTO AL LAVORO",exp_SILP!$AD724="."),"A.5 - LEP F1 - ACCOMPAGNAMENTO AL LAVORO (CARCERE)",
IF(AND(exp_SILP!$S724="A.5.2a - TUTORAGGIO TIROCINI",exp_SILP!$AD724="4.2"),"A.5.2a - TUTORAGGIO TIROCINI (CARCERE)",
exp_SILP!$S724)))))))</f>
        <v>A4.10 - LEP E - ORIENTAMENTO SPECIALISTICO SKILL GAP ANALYSIS</v>
      </c>
      <c r="C724" s="11" t="str">
        <f>CONCATENATE(VLOOKUP(exp_SILP!$B724,'DATI COMMESSE'!$A$2:$F$25,4,FALSE)," - ", VLOOKUP(exp_SILP!$B724,'DATI COMMESSE'!$A$2:$F$25,2,FALSE)," - ",VLOOKUP(exp_SILP!$B724,'DATI COMMESSE'!$A$2:$F$25,3,FALSE))</f>
        <v>GOL - 22-02-5000 - 22-12-5003</v>
      </c>
      <c r="D724" s="11" t="str">
        <f>LEFT(exp_SILP!$R724,5)</f>
        <v>09:00</v>
      </c>
      <c r="E724" s="11" t="str">
        <f>RIGHT(exp_SILP!$R724,5)</f>
        <v>11:00</v>
      </c>
      <c r="F724" s="11">
        <f>IF(exp_SILP!$AG724&gt;=60,exp_SILP!$AG724/60,exp_SILP!$AG724)</f>
        <v>2</v>
      </c>
      <c r="G724" s="11" t="str">
        <f>VLOOKUP(exp_SILP!$Y724,'DATI CM'!$A$2:$F$28,2,FALSE)</f>
        <v>FLCSRN79S42L219X</v>
      </c>
      <c r="H724" s="11" t="str">
        <f>VLOOKUP(exp_SILP!$Y724,'DATI CM'!$A$2:$F$28,3,FALSE)</f>
        <v>A011</v>
      </c>
      <c r="I724" s="11" t="str">
        <f t="shared" si="1"/>
        <v>N</v>
      </c>
      <c r="J724" s="11" t="str">
        <f>VLOOKUP(exp_SILP!$Y724,'DATI CM'!$A$2:$F$28,4,FALSE)</f>
        <v>TORINO</v>
      </c>
      <c r="K724" s="12">
        <f>VLOOKUP(exp_SILP!$B724,'DATI COMMESSE'!$A$2:$F$25,5,FALSE)</f>
        <v>39.94</v>
      </c>
      <c r="L724" s="12">
        <f>IF(exp_SILP!$B724="A4.10 - LEP E - ORIENTAMENTO SPECIALISTICO SKILL GAP ANALYSIS - GRUPPO 3P",0,VLOOKUP(exp_SILP!$Y724,'DATI CM'!$A$2:$F$28,6,FALSE))</f>
        <v>25</v>
      </c>
      <c r="M724" s="12">
        <f>IFERROR(VLOOKUP(exp_SILP!$B724,'DATI CM'!$H$2:$I$16,2,FALSE)*exp_SILP!$F724,0)</f>
        <v>0</v>
      </c>
      <c r="N724" s="11" t="str">
        <f>VLOOKUP(exp_SILP!$B724,'DATI COMMESSE'!$A$2:$F$25,4,FALSE)</f>
        <v>GOL</v>
      </c>
      <c r="O724" s="13">
        <f>VLOOKUP(exp_SILP!$B724,'DATI COMMESSE'!$A$2:$F$25,5,FALSE)*exp_SILP!$F724</f>
        <v>79.88</v>
      </c>
      <c r="P724" s="11" t="str">
        <f>IF(MID(exp_SILP!$W724,10,2)&gt;"40","F","M")</f>
        <v>M</v>
      </c>
      <c r="Q724" s="27" t="s">
        <v>1082</v>
      </c>
      <c r="R724" s="15" t="s">
        <v>223</v>
      </c>
      <c r="S724" s="15" t="s">
        <v>70</v>
      </c>
      <c r="T724" s="15" t="s">
        <v>58</v>
      </c>
      <c r="U724" s="15" t="s">
        <v>59</v>
      </c>
      <c r="V724" s="15" t="s">
        <v>582</v>
      </c>
      <c r="W724" s="15" t="s">
        <v>583</v>
      </c>
      <c r="X724" s="15" t="s">
        <v>584</v>
      </c>
      <c r="Y724" s="15" t="s">
        <v>10</v>
      </c>
      <c r="Z724" s="15" t="s">
        <v>63</v>
      </c>
      <c r="AA724" s="15" t="s">
        <v>64</v>
      </c>
      <c r="AB724" s="15" t="s">
        <v>74</v>
      </c>
      <c r="AC724" s="15" t="s">
        <v>75</v>
      </c>
      <c r="AD724" s="15" t="s">
        <v>59</v>
      </c>
      <c r="AE724" s="15" t="s">
        <v>59</v>
      </c>
      <c r="AF724" s="15" t="s">
        <v>59</v>
      </c>
      <c r="AG724" s="28" t="s">
        <v>76</v>
      </c>
      <c r="AH724" s="15" t="s">
        <v>1082</v>
      </c>
      <c r="AI724" s="15" t="s">
        <v>77</v>
      </c>
      <c r="AJ724" s="15" t="str">
        <f>VLOOKUP(exp_SILP!$Y724,'DATI CM'!$A$2:$F$28,2,FALSE)</f>
        <v>FLCSRN79S42L219X</v>
      </c>
    </row>
    <row r="725" ht="15.75" customHeight="1">
      <c r="A725" s="17" t="str">
        <f>IFERROR(VLOOKUP(exp_SILP!$W725,exp_utenti_P!D:D,1,FALSE),"_DA INSERIRE")</f>
        <v>FRRGMR92M66L219X</v>
      </c>
      <c r="B725" s="17" t="str">
        <f>IF(AND(exp_SILP!$S725="A.3 ORIENTAMENTO PROFESSIONALE",exp_SILP!$AD725="4.2"),"A.3 ORIENTAMENTO PROFESSIONALE (CARCERE)",
IF(AND(exp_SILP!$S725="A.3 ORIENTAMENTO PROFESSIONALE",exp_SILP!$AD725="."),"A.3 ORIENTAMENTO PROFESSIONALE (CARCERE)",
IF(AND(exp_SILP!$S725="A.4 CONSULENZA ORIENTATIVA",exp_SILP!$AD725="4.2"),"A.4 CONSULENZA ORIENTATIVA (CARCERE)",
IF(AND(exp_SILP!$S725="A.4 CONSULENZA ORIENTATIVA",exp_SILP!$AD725="."),"A.4 CONSULENZA ORIENTATIVA (CARCERE)",
IF(AND(exp_SILP!$S725="A.5 - LEP F1 - ACCOMPAGNAMENTO AL LAVORO",exp_SILP!$AD725="4.2"),"A.5 - LEP F1 - ACCOMPAGNAMENTO AL LAVORO (CARCERE)",
IF(AND(exp_SILP!$S725="A.5 - LEP F1 - ACCOMPAGNAMENTO AL LAVORO",exp_SILP!$AD725="."),"A.5 - LEP F1 - ACCOMPAGNAMENTO AL LAVORO (CARCERE)",
IF(AND(exp_SILP!$S725="A.5.2a - TUTORAGGIO TIROCINI",exp_SILP!$AD725="4.2"),"A.5.2a - TUTORAGGIO TIROCINI (CARCERE)",
exp_SILP!$S725)))))))</f>
        <v>A4.10 - LEP E - ORIENTAMENTO SPECIALISTICO SKILL GAP ANALYSIS</v>
      </c>
      <c r="C725" s="18" t="str">
        <f>CONCATENATE(VLOOKUP(exp_SILP!$B725,'DATI COMMESSE'!$A$2:$F$25,4,FALSE)," - ", VLOOKUP(exp_SILP!$B725,'DATI COMMESSE'!$A$2:$F$25,2,FALSE)," - ",VLOOKUP(exp_SILP!$B725,'DATI COMMESSE'!$A$2:$F$25,3,FALSE))</f>
        <v>GOL - 22-02-5000 - 22-12-5003</v>
      </c>
      <c r="D725" s="18" t="str">
        <f>LEFT(exp_SILP!$R725,5)</f>
        <v>14:00</v>
      </c>
      <c r="E725" s="18" t="str">
        <f>RIGHT(exp_SILP!$R725,5)</f>
        <v>16:00</v>
      </c>
      <c r="F725" s="18">
        <f>IF(exp_SILP!$AG725&gt;=60,exp_SILP!$AG725/60,exp_SILP!$AG725)</f>
        <v>2</v>
      </c>
      <c r="G725" s="18" t="str">
        <f>VLOOKUP(exp_SILP!$Y725,'DATI CM'!$A$2:$F$28,2,FALSE)</f>
        <v>MNRCLD73B46G674U</v>
      </c>
      <c r="H725" s="18" t="str">
        <f>VLOOKUP(exp_SILP!$Y725,'DATI CM'!$A$2:$F$28,3,FALSE)</f>
        <v>A011</v>
      </c>
      <c r="I725" s="18" t="str">
        <f t="shared" si="1"/>
        <v>N</v>
      </c>
      <c r="J725" s="18" t="str">
        <f>VLOOKUP(exp_SILP!$Y725,'DATI CM'!$A$2:$F$28,4,FALSE)</f>
        <v>TORINO</v>
      </c>
      <c r="K725" s="19">
        <f>VLOOKUP(exp_SILP!$B725,'DATI COMMESSE'!$A$2:$F$25,5,FALSE)</f>
        <v>39.94</v>
      </c>
      <c r="L725" s="19">
        <f>IF(exp_SILP!$B725="A4.10 - LEP E - ORIENTAMENTO SPECIALISTICO SKILL GAP ANALYSIS - GRUPPO 3P",0,VLOOKUP(exp_SILP!$Y725,'DATI CM'!$A$2:$F$28,6,FALSE))</f>
        <v>25</v>
      </c>
      <c r="M725" s="19">
        <f>IFERROR(VLOOKUP(exp_SILP!$B725,'DATI CM'!$H$2:$I$16,2,FALSE)*exp_SILP!$F725,0)</f>
        <v>0</v>
      </c>
      <c r="N725" s="18" t="str">
        <f>VLOOKUP(exp_SILP!$B725,'DATI COMMESSE'!$A$2:$F$25,4,FALSE)</f>
        <v>GOL</v>
      </c>
      <c r="O725" s="20">
        <f>VLOOKUP(exp_SILP!$B725,'DATI COMMESSE'!$A$2:$F$25,5,FALSE)*exp_SILP!$F725</f>
        <v>79.88</v>
      </c>
      <c r="P725" s="18" t="str">
        <f>IF(MID(exp_SILP!$W725,10,2)&gt;"40","F","M")</f>
        <v>F</v>
      </c>
      <c r="Q725" s="24" t="s">
        <v>1082</v>
      </c>
      <c r="R725" s="22" t="s">
        <v>69</v>
      </c>
      <c r="S725" s="22" t="s">
        <v>70</v>
      </c>
      <c r="T725" s="22" t="s">
        <v>58</v>
      </c>
      <c r="U725" s="22" t="s">
        <v>59</v>
      </c>
      <c r="V725" s="22" t="s">
        <v>875</v>
      </c>
      <c r="W725" s="22" t="s">
        <v>876</v>
      </c>
      <c r="X725" s="22" t="s">
        <v>877</v>
      </c>
      <c r="Y725" s="22" t="s">
        <v>14</v>
      </c>
      <c r="Z725" s="22" t="s">
        <v>63</v>
      </c>
      <c r="AA725" s="22" t="s">
        <v>64</v>
      </c>
      <c r="AB725" s="22" t="s">
        <v>74</v>
      </c>
      <c r="AC725" s="22" t="s">
        <v>135</v>
      </c>
      <c r="AD725" s="22" t="s">
        <v>59</v>
      </c>
      <c r="AE725" s="22" t="s">
        <v>59</v>
      </c>
      <c r="AF725" s="22" t="s">
        <v>59</v>
      </c>
      <c r="AG725" s="25" t="s">
        <v>76</v>
      </c>
      <c r="AH725" s="22" t="s">
        <v>1293</v>
      </c>
      <c r="AI725" s="22" t="s">
        <v>158</v>
      </c>
      <c r="AJ725" s="22" t="str">
        <f>VLOOKUP(exp_SILP!$Y725,'DATI CM'!$A$2:$F$28,2,FALSE)</f>
        <v>MNRCLD73B46G674U</v>
      </c>
    </row>
    <row r="726" ht="15.75" customHeight="1">
      <c r="A726" s="10" t="str">
        <f>IFERROR(VLOOKUP(exp_SILP!$W726,exp_utenti_P!D:D,1,FALSE),"_DA INSERIRE")</f>
        <v>MCHMJD85C58Z330G</v>
      </c>
      <c r="B726" s="10" t="str">
        <f>IF(AND(exp_SILP!$S726="A.3 ORIENTAMENTO PROFESSIONALE",exp_SILP!$AD726="4.2"),"A.3 ORIENTAMENTO PROFESSIONALE (CARCERE)",
IF(AND(exp_SILP!$S726="A.3 ORIENTAMENTO PROFESSIONALE",exp_SILP!$AD726="."),"A.3 ORIENTAMENTO PROFESSIONALE (CARCERE)",
IF(AND(exp_SILP!$S726="A.4 CONSULENZA ORIENTATIVA",exp_SILP!$AD726="4.2"),"A.4 CONSULENZA ORIENTATIVA (CARCERE)",
IF(AND(exp_SILP!$S726="A.4 CONSULENZA ORIENTATIVA",exp_SILP!$AD726="."),"A.4 CONSULENZA ORIENTATIVA (CARCERE)",
IF(AND(exp_SILP!$S726="A.5 - LEP F1 - ACCOMPAGNAMENTO AL LAVORO",exp_SILP!$AD726="4.2"),"A.5 - LEP F1 - ACCOMPAGNAMENTO AL LAVORO (CARCERE)",
IF(AND(exp_SILP!$S726="A.5 - LEP F1 - ACCOMPAGNAMENTO AL LAVORO",exp_SILP!$AD726="."),"A.5 - LEP F1 - ACCOMPAGNAMENTO AL LAVORO (CARCERE)",
IF(AND(exp_SILP!$S726="A.5.2a - TUTORAGGIO TIROCINI",exp_SILP!$AD726="4.2"),"A.5.2a - TUTORAGGIO TIROCINI (CARCERE)",
exp_SILP!$S726)))))))</f>
        <v>A4.10 - LEP E - ORIENTAMENTO SPECIALISTICO SKILL GAP ANALYSIS</v>
      </c>
      <c r="C726" s="11" t="str">
        <f>CONCATENATE(VLOOKUP(exp_SILP!$B726,'DATI COMMESSE'!$A$2:$F$25,4,FALSE)," - ", VLOOKUP(exp_SILP!$B726,'DATI COMMESSE'!$A$2:$F$25,2,FALSE)," - ",VLOOKUP(exp_SILP!$B726,'DATI COMMESSE'!$A$2:$F$25,3,FALSE))</f>
        <v>GOL - 22-02-5000 - 22-12-5003</v>
      </c>
      <c r="D726" s="11" t="str">
        <f>LEFT(exp_SILP!$R726,5)</f>
        <v>11:00</v>
      </c>
      <c r="E726" s="11" t="str">
        <f>RIGHT(exp_SILP!$R726,5)</f>
        <v>13:00</v>
      </c>
      <c r="F726" s="11">
        <f>IF(exp_SILP!$AG726&gt;=60,exp_SILP!$AG726/60,exp_SILP!$AG726)</f>
        <v>2</v>
      </c>
      <c r="G726" s="11" t="str">
        <f>VLOOKUP(exp_SILP!$Y726,'DATI CM'!$A$2:$F$28,2,FALSE)</f>
        <v>FLCSRN79S42L219X</v>
      </c>
      <c r="H726" s="11" t="str">
        <f>VLOOKUP(exp_SILP!$Y726,'DATI CM'!$A$2:$F$28,3,FALSE)</f>
        <v>A011</v>
      </c>
      <c r="I726" s="11" t="str">
        <f t="shared" si="1"/>
        <v>N</v>
      </c>
      <c r="J726" s="11" t="str">
        <f>VLOOKUP(exp_SILP!$Y726,'DATI CM'!$A$2:$F$28,4,FALSE)</f>
        <v>TORINO</v>
      </c>
      <c r="K726" s="12">
        <f>VLOOKUP(exp_SILP!$B726,'DATI COMMESSE'!$A$2:$F$25,5,FALSE)</f>
        <v>39.94</v>
      </c>
      <c r="L726" s="12">
        <f>IF(exp_SILP!$B726="A4.10 - LEP E - ORIENTAMENTO SPECIALISTICO SKILL GAP ANALYSIS - GRUPPO 3P",0,VLOOKUP(exp_SILP!$Y726,'DATI CM'!$A$2:$F$28,6,FALSE))</f>
        <v>25</v>
      </c>
      <c r="M726" s="12">
        <f>IFERROR(VLOOKUP(exp_SILP!$B726,'DATI CM'!$H$2:$I$16,2,FALSE)*exp_SILP!$F726,0)</f>
        <v>0</v>
      </c>
      <c r="N726" s="11" t="str">
        <f>VLOOKUP(exp_SILP!$B726,'DATI COMMESSE'!$A$2:$F$25,4,FALSE)</f>
        <v>GOL</v>
      </c>
      <c r="O726" s="13">
        <f>VLOOKUP(exp_SILP!$B726,'DATI COMMESSE'!$A$2:$F$25,5,FALSE)*exp_SILP!$F726</f>
        <v>79.88</v>
      </c>
      <c r="P726" s="11" t="str">
        <f>IF(MID(exp_SILP!$W726,10,2)&gt;"40","F","M")</f>
        <v>F</v>
      </c>
      <c r="Q726" s="27" t="s">
        <v>1082</v>
      </c>
      <c r="R726" s="15" t="s">
        <v>219</v>
      </c>
      <c r="S726" s="15" t="s">
        <v>70</v>
      </c>
      <c r="T726" s="15" t="s">
        <v>58</v>
      </c>
      <c r="U726" s="15" t="s">
        <v>59</v>
      </c>
      <c r="V726" s="15" t="s">
        <v>1301</v>
      </c>
      <c r="W726" s="15" t="s">
        <v>1302</v>
      </c>
      <c r="X726" s="15" t="s">
        <v>1303</v>
      </c>
      <c r="Y726" s="15" t="s">
        <v>10</v>
      </c>
      <c r="Z726" s="15" t="s">
        <v>63</v>
      </c>
      <c r="AA726" s="15" t="s">
        <v>64</v>
      </c>
      <c r="AB726" s="15" t="s">
        <v>74</v>
      </c>
      <c r="AC726" s="15" t="s">
        <v>75</v>
      </c>
      <c r="AD726" s="15" t="s">
        <v>59</v>
      </c>
      <c r="AE726" s="15" t="s">
        <v>59</v>
      </c>
      <c r="AF726" s="15" t="s">
        <v>59</v>
      </c>
      <c r="AG726" s="28" t="s">
        <v>76</v>
      </c>
      <c r="AH726" s="15" t="s">
        <v>1082</v>
      </c>
      <c r="AI726" s="15" t="s">
        <v>77</v>
      </c>
      <c r="AJ726" s="15" t="str">
        <f>VLOOKUP(exp_SILP!$Y726,'DATI CM'!$A$2:$F$28,2,FALSE)</f>
        <v>FLCSRN79S42L219X</v>
      </c>
    </row>
    <row r="727" ht="15.75" customHeight="1">
      <c r="A727" s="17" t="str">
        <f>IFERROR(VLOOKUP(exp_SILP!$W727,exp_utenti_P!D:D,1,FALSE),"_DA INSERIRE")</f>
        <v>SRRKLD71S29Z330N</v>
      </c>
      <c r="B727" s="17" t="str">
        <f>IF(AND(exp_SILP!$S727="A.3 ORIENTAMENTO PROFESSIONALE",exp_SILP!$AD727="4.2"),"A.3 ORIENTAMENTO PROFESSIONALE (CARCERE)",
IF(AND(exp_SILP!$S727="A.3 ORIENTAMENTO PROFESSIONALE",exp_SILP!$AD727="."),"A.3 ORIENTAMENTO PROFESSIONALE (CARCERE)",
IF(AND(exp_SILP!$S727="A.4 CONSULENZA ORIENTATIVA",exp_SILP!$AD727="4.2"),"A.4 CONSULENZA ORIENTATIVA (CARCERE)",
IF(AND(exp_SILP!$S727="A.4 CONSULENZA ORIENTATIVA",exp_SILP!$AD727="."),"A.4 CONSULENZA ORIENTATIVA (CARCERE)",
IF(AND(exp_SILP!$S727="A.5 - LEP F1 - ACCOMPAGNAMENTO AL LAVORO",exp_SILP!$AD727="4.2"),"A.5 - LEP F1 - ACCOMPAGNAMENTO AL LAVORO (CARCERE)",
IF(AND(exp_SILP!$S727="A.5 - LEP F1 - ACCOMPAGNAMENTO AL LAVORO",exp_SILP!$AD727="."),"A.5 - LEP F1 - ACCOMPAGNAMENTO AL LAVORO (CARCERE)",
IF(AND(exp_SILP!$S727="A.5.2a - TUTORAGGIO TIROCINI",exp_SILP!$AD727="4.2"),"A.5.2a - TUTORAGGIO TIROCINI (CARCERE)",
exp_SILP!$S727)))))))</f>
        <v>A4.10 - LEP E - ORIENTAMENTO SPECIALISTICO SKILL GAP ANALYSIS</v>
      </c>
      <c r="C727" s="18" t="str">
        <f>CONCATENATE(VLOOKUP(exp_SILP!$B727,'DATI COMMESSE'!$A$2:$F$25,4,FALSE)," - ", VLOOKUP(exp_SILP!$B727,'DATI COMMESSE'!$A$2:$F$25,2,FALSE)," - ",VLOOKUP(exp_SILP!$B727,'DATI COMMESSE'!$A$2:$F$25,3,FALSE))</f>
        <v>GOL - 22-02-5000 - 22-12-5003</v>
      </c>
      <c r="D727" s="18" t="str">
        <f>LEFT(exp_SILP!$R727,5)</f>
        <v>16:00</v>
      </c>
      <c r="E727" s="18" t="str">
        <f>RIGHT(exp_SILP!$R727,5)</f>
        <v>18:00</v>
      </c>
      <c r="F727" s="18">
        <f>IF(exp_SILP!$AG727&gt;=60,exp_SILP!$AG727/60,exp_SILP!$AG727)</f>
        <v>2</v>
      </c>
      <c r="G727" s="18" t="str">
        <f>VLOOKUP(exp_SILP!$Y727,'DATI CM'!$A$2:$F$28,2,FALSE)</f>
        <v>FLCSRN79S42L219X</v>
      </c>
      <c r="H727" s="18" t="str">
        <f>VLOOKUP(exp_SILP!$Y727,'DATI CM'!$A$2:$F$28,3,FALSE)</f>
        <v>A011</v>
      </c>
      <c r="I727" s="18" t="str">
        <f t="shared" si="1"/>
        <v>N</v>
      </c>
      <c r="J727" s="18" t="str">
        <f>VLOOKUP(exp_SILP!$Y727,'DATI CM'!$A$2:$F$28,4,FALSE)</f>
        <v>TORINO</v>
      </c>
      <c r="K727" s="19">
        <f>VLOOKUP(exp_SILP!$B727,'DATI COMMESSE'!$A$2:$F$25,5,FALSE)</f>
        <v>39.94</v>
      </c>
      <c r="L727" s="19">
        <f>IF(exp_SILP!$B727="A4.10 - LEP E - ORIENTAMENTO SPECIALISTICO SKILL GAP ANALYSIS - GRUPPO 3P",0,VLOOKUP(exp_SILP!$Y727,'DATI CM'!$A$2:$F$28,6,FALSE))</f>
        <v>25</v>
      </c>
      <c r="M727" s="19">
        <f>IFERROR(VLOOKUP(exp_SILP!$B727,'DATI CM'!$H$2:$I$16,2,FALSE)*exp_SILP!$F727,0)</f>
        <v>0</v>
      </c>
      <c r="N727" s="18" t="str">
        <f>VLOOKUP(exp_SILP!$B727,'DATI COMMESSE'!$A$2:$F$25,4,FALSE)</f>
        <v>GOL</v>
      </c>
      <c r="O727" s="20">
        <f>VLOOKUP(exp_SILP!$B727,'DATI COMMESSE'!$A$2:$F$25,5,FALSE)*exp_SILP!$F727</f>
        <v>79.88</v>
      </c>
      <c r="P727" s="18" t="str">
        <f>IF(MID(exp_SILP!$W727,10,2)&gt;"40","F","M")</f>
        <v>M</v>
      </c>
      <c r="Q727" s="24" t="s">
        <v>1082</v>
      </c>
      <c r="R727" s="22" t="s">
        <v>148</v>
      </c>
      <c r="S727" s="22" t="s">
        <v>70</v>
      </c>
      <c r="T727" s="22" t="s">
        <v>58</v>
      </c>
      <c r="U727" s="22" t="s">
        <v>59</v>
      </c>
      <c r="V727" s="22" t="s">
        <v>1242</v>
      </c>
      <c r="W727" s="22" t="s">
        <v>1243</v>
      </c>
      <c r="X727" s="22" t="s">
        <v>1244</v>
      </c>
      <c r="Y727" s="22" t="s">
        <v>10</v>
      </c>
      <c r="Z727" s="22" t="s">
        <v>63</v>
      </c>
      <c r="AA727" s="22" t="s">
        <v>64</v>
      </c>
      <c r="AB727" s="22" t="s">
        <v>74</v>
      </c>
      <c r="AC727" s="22" t="s">
        <v>75</v>
      </c>
      <c r="AD727" s="22" t="s">
        <v>59</v>
      </c>
      <c r="AE727" s="22" t="s">
        <v>59</v>
      </c>
      <c r="AF727" s="22" t="s">
        <v>59</v>
      </c>
      <c r="AG727" s="25" t="s">
        <v>76</v>
      </c>
      <c r="AH727" s="22" t="s">
        <v>1304</v>
      </c>
      <c r="AI727" s="22" t="s">
        <v>77</v>
      </c>
      <c r="AJ727" s="22" t="str">
        <f>VLOOKUP(exp_SILP!$Y727,'DATI CM'!$A$2:$F$28,2,FALSE)</f>
        <v>FLCSRN79S42L219X</v>
      </c>
    </row>
    <row r="728" ht="15.75" hidden="1" customHeight="1">
      <c r="A728" s="10" t="str">
        <f>IFERROR(VLOOKUP(exp_SILP!$W728,exp_utenti_P!D:D,1,FALSE),"_DA INSERIRE")</f>
        <v>ZNCRCE83S54A859E</v>
      </c>
      <c r="B728" s="10" t="str">
        <f>IF(AND(exp_SILP!$S728="A.3 ORIENTAMENTO PROFESSIONALE",exp_SILP!$AD728="4.2"),"A.3 ORIENTAMENTO PROFESSIONALE (CARCERE)",
IF(AND(exp_SILP!$S728="A.3 ORIENTAMENTO PROFESSIONALE",exp_SILP!$AD728="."),"A.3 ORIENTAMENTO PROFESSIONALE (CARCERE)",
IF(AND(exp_SILP!$S728="A.4 CONSULENZA ORIENTATIVA",exp_SILP!$AD728="4.2"),"A.4 CONSULENZA ORIENTATIVA (CARCERE)",
IF(AND(exp_SILP!$S728="A.4 CONSULENZA ORIENTATIVA",exp_SILP!$AD728="."),"A.4 CONSULENZA ORIENTATIVA (CARCERE)",
IF(AND(exp_SILP!$S728="A.5 - LEP F1 - ACCOMPAGNAMENTO AL LAVORO",exp_SILP!$AD728="4.2"),"A.5 - LEP F1 - ACCOMPAGNAMENTO AL LAVORO (CARCERE)",
IF(AND(exp_SILP!$S728="A.5 - LEP F1 - ACCOMPAGNAMENTO AL LAVORO",exp_SILP!$AD728="."),"A.5 - LEP F1 - ACCOMPAGNAMENTO AL LAVORO (CARCERE)",
IF(AND(exp_SILP!$S728="A.5.2a - TUTORAGGIO TIROCINI",exp_SILP!$AD728="4.2"),"A.5.2a - TUTORAGGIO TIROCINI (CARCERE)",
exp_SILP!$S728)))))))</f>
        <v>A4.10 - LEP E - ORIENTAMENTO SPECIALISTICO SKILL GAP ANALYSIS</v>
      </c>
      <c r="C728" s="11" t="str">
        <f>CONCATENATE(VLOOKUP(exp_SILP!$B728,'DATI COMMESSE'!$A$2:$F$25,4,FALSE)," - ", VLOOKUP(exp_SILP!$B728,'DATI COMMESSE'!$A$2:$F$25,2,FALSE)," - ",VLOOKUP(exp_SILP!$B728,'DATI COMMESSE'!$A$2:$F$25,3,FALSE))</f>
        <v>GOL - 22-02-5000 - 22-12-5003</v>
      </c>
      <c r="D728" s="11" t="str">
        <f>LEFT(exp_SILP!$R728,5)</f>
        <v>13:00</v>
      </c>
      <c r="E728" s="11" t="str">
        <f>RIGHT(exp_SILP!$R728,5)</f>
        <v>15:00</v>
      </c>
      <c r="F728" s="11">
        <f>IF(exp_SILP!$AG728&gt;=60,exp_SILP!$AG728/60,exp_SILP!$AG728)</f>
        <v>2</v>
      </c>
      <c r="G728" s="11" t="str">
        <f>VLOOKUP(exp_SILP!$Y728,'DATI CM'!$A$2:$F$28,2,FALSE)</f>
        <v>PNFMRT85H50A859E</v>
      </c>
      <c r="H728" s="11" t="str">
        <f>VLOOKUP(exp_SILP!$Y728,'DATI CM'!$A$2:$F$28,3,FALSE)</f>
        <v>A011</v>
      </c>
      <c r="I728" s="11" t="str">
        <f t="shared" si="1"/>
        <v>N</v>
      </c>
      <c r="J728" s="11" t="str">
        <f>VLOOKUP(exp_SILP!$Y728,'DATI CM'!$A$2:$F$28,4,FALSE)</f>
        <v>BIELLA</v>
      </c>
      <c r="K728" s="12">
        <f>VLOOKUP(exp_SILP!$B728,'DATI COMMESSE'!$A$2:$F$25,5,FALSE)</f>
        <v>39.94</v>
      </c>
      <c r="L728" s="12">
        <f>IF(exp_SILP!$B728="A4.10 - LEP E - ORIENTAMENTO SPECIALISTICO SKILL GAP ANALYSIS - GRUPPO 3P",0,VLOOKUP(exp_SILP!$Y728,'DATI CM'!$A$2:$F$28,6,FALSE))</f>
        <v>25</v>
      </c>
      <c r="M728" s="12">
        <f>IFERROR(VLOOKUP(exp_SILP!$B728,'DATI CM'!$H$2:$I$16,2,FALSE)*exp_SILP!$F728,0)</f>
        <v>0</v>
      </c>
      <c r="N728" s="11" t="str">
        <f>VLOOKUP(exp_SILP!$B728,'DATI COMMESSE'!$A$2:$F$25,4,FALSE)</f>
        <v>GOL</v>
      </c>
      <c r="O728" s="13">
        <f>VLOOKUP(exp_SILP!$B728,'DATI COMMESSE'!$A$2:$F$25,5,FALSE)*exp_SILP!$F728</f>
        <v>79.88</v>
      </c>
      <c r="P728" s="11" t="str">
        <f>IF(MID(exp_SILP!$W728,10,2)&gt;"40","F","M")</f>
        <v>F</v>
      </c>
      <c r="Q728" s="27" t="s">
        <v>1082</v>
      </c>
      <c r="R728" s="15" t="s">
        <v>193</v>
      </c>
      <c r="S728" s="15" t="s">
        <v>70</v>
      </c>
      <c r="T728" s="15" t="s">
        <v>58</v>
      </c>
      <c r="U728" s="15" t="s">
        <v>59</v>
      </c>
      <c r="V728" s="15" t="s">
        <v>982</v>
      </c>
      <c r="W728" s="15" t="s">
        <v>983</v>
      </c>
      <c r="X728" s="15" t="s">
        <v>984</v>
      </c>
      <c r="Y728" s="15" t="s">
        <v>15</v>
      </c>
      <c r="Z728" s="15" t="s">
        <v>63</v>
      </c>
      <c r="AA728" s="15" t="s">
        <v>64</v>
      </c>
      <c r="AB728" s="15" t="s">
        <v>65</v>
      </c>
      <c r="AC728" s="15" t="s">
        <v>66</v>
      </c>
      <c r="AD728" s="15" t="s">
        <v>59</v>
      </c>
      <c r="AE728" s="15" t="s">
        <v>59</v>
      </c>
      <c r="AF728" s="15" t="s">
        <v>59</v>
      </c>
      <c r="AG728" s="28" t="s">
        <v>76</v>
      </c>
      <c r="AH728" s="15" t="s">
        <v>889</v>
      </c>
      <c r="AI728" s="15" t="s">
        <v>68</v>
      </c>
      <c r="AJ728" s="15" t="str">
        <f>VLOOKUP(exp_SILP!$Y728,'DATI CM'!$A$2:$F$28,2,FALSE)</f>
        <v>PNFMRT85H50A859E</v>
      </c>
    </row>
    <row r="729" ht="15.75" hidden="1" customHeight="1">
      <c r="A729" s="17" t="str">
        <f>IFERROR(VLOOKUP(exp_SILP!$W729,exp_utenti_P!D:D,1,FALSE),"_DA INSERIRE")</f>
        <v>VGNLBT66S58F952D</v>
      </c>
      <c r="B729" s="17" t="str">
        <f>IF(AND(exp_SILP!$S729="A.3 ORIENTAMENTO PROFESSIONALE",exp_SILP!$AD729="4.2"),"A.3 ORIENTAMENTO PROFESSIONALE (CARCERE)",
IF(AND(exp_SILP!$S729="A.3 ORIENTAMENTO PROFESSIONALE",exp_SILP!$AD729="."),"A.3 ORIENTAMENTO PROFESSIONALE (CARCERE)",
IF(AND(exp_SILP!$S729="A.4 CONSULENZA ORIENTATIVA",exp_SILP!$AD729="4.2"),"A.4 CONSULENZA ORIENTATIVA (CARCERE)",
IF(AND(exp_SILP!$S729="A.4 CONSULENZA ORIENTATIVA",exp_SILP!$AD729="."),"A.4 CONSULENZA ORIENTATIVA (CARCERE)",
IF(AND(exp_SILP!$S729="A.5 - LEP F1 - ACCOMPAGNAMENTO AL LAVORO",exp_SILP!$AD729="4.2"),"A.5 - LEP F1 - ACCOMPAGNAMENTO AL LAVORO (CARCERE)",
IF(AND(exp_SILP!$S729="A.5 - LEP F1 - ACCOMPAGNAMENTO AL LAVORO",exp_SILP!$AD729="."),"A.5 - LEP F1 - ACCOMPAGNAMENTO AL LAVORO (CARCERE)",
IF(AND(exp_SILP!$S729="A.5.2a - TUTORAGGIO TIROCINI",exp_SILP!$AD729="4.2"),"A.5.2a - TUTORAGGIO TIROCINI (CARCERE)",
exp_SILP!$S729)))))))</f>
        <v>A.5 - LEP F1 - ACCOMPAGNAMENTO AL LAVORO</v>
      </c>
      <c r="C729" s="18" t="str">
        <f>CONCATENATE(VLOOKUP(exp_SILP!$B729,'DATI COMMESSE'!$A$2:$F$25,4,FALSE)," - ", VLOOKUP(exp_SILP!$B729,'DATI COMMESSE'!$A$2:$F$25,2,FALSE)," - ",VLOOKUP(exp_SILP!$B729,'DATI COMMESSE'!$A$2:$F$25,3,FALSE))</f>
        <v>GOL - 22-02-5000 - 22-12-5003</v>
      </c>
      <c r="D729" s="18" t="str">
        <f>LEFT(exp_SILP!$R729,5)</f>
        <v>09:00</v>
      </c>
      <c r="E729" s="18" t="str">
        <f>RIGHT(exp_SILP!$R729,5)</f>
        <v>11:00</v>
      </c>
      <c r="F729" s="18">
        <f>IF(exp_SILP!$AG729&gt;=60,exp_SILP!$AG729/60,exp_SILP!$AG729)</f>
        <v>2</v>
      </c>
      <c r="G729" s="18" t="str">
        <f>VLOOKUP(exp_SILP!$Y729,'DATI CM'!$A$2:$F$28,2,FALSE)</f>
        <v>RSCDAA66H43F952Q</v>
      </c>
      <c r="H729" s="18" t="str">
        <f>VLOOKUP(exp_SILP!$Y729,'DATI CM'!$A$2:$F$28,3,FALSE)</f>
        <v>A011</v>
      </c>
      <c r="I729" s="18" t="str">
        <f t="shared" si="1"/>
        <v>N</v>
      </c>
      <c r="J729" s="18" t="str">
        <f>VLOOKUP(exp_SILP!$Y729,'DATI CM'!$A$2:$F$28,4,FALSE)</f>
        <v>NO</v>
      </c>
      <c r="K729" s="19">
        <f>VLOOKUP(exp_SILP!$B729,'DATI COMMESSE'!$A$2:$F$25,5,FALSE)</f>
        <v>39.94</v>
      </c>
      <c r="L729" s="19">
        <f>IF(exp_SILP!$B729="A4.10 - LEP E - ORIENTAMENTO SPECIALISTICO SKILL GAP ANALYSIS - GRUPPO 3P",0,VLOOKUP(exp_SILP!$Y729,'DATI CM'!$A$2:$F$28,6,FALSE))</f>
        <v>25</v>
      </c>
      <c r="M729" s="19">
        <f>IFERROR(VLOOKUP(exp_SILP!$B729,'DATI CM'!$H$2:$I$16,2,FALSE)*exp_SILP!$F729,0)</f>
        <v>0</v>
      </c>
      <c r="N729" s="18" t="str">
        <f>VLOOKUP(exp_SILP!$B729,'DATI COMMESSE'!$A$2:$F$25,4,FALSE)</f>
        <v>GOL</v>
      </c>
      <c r="O729" s="20">
        <f>VLOOKUP(exp_SILP!$B729,'DATI COMMESSE'!$A$2:$F$25,5,FALSE)*exp_SILP!$F729</f>
        <v>79.88</v>
      </c>
      <c r="P729" s="18" t="str">
        <f>IF(MID(exp_SILP!$W729,10,2)&gt;"40","F","M")</f>
        <v>F</v>
      </c>
      <c r="Q729" s="24" t="s">
        <v>1305</v>
      </c>
      <c r="R729" s="22" t="s">
        <v>223</v>
      </c>
      <c r="S729" s="22" t="s">
        <v>57</v>
      </c>
      <c r="T729" s="22" t="s">
        <v>58</v>
      </c>
      <c r="U729" s="22" t="s">
        <v>59</v>
      </c>
      <c r="V729" s="22" t="s">
        <v>868</v>
      </c>
      <c r="W729" s="22" t="s">
        <v>869</v>
      </c>
      <c r="X729" s="22" t="s">
        <v>870</v>
      </c>
      <c r="Y729" s="22" t="s">
        <v>16</v>
      </c>
      <c r="Z729" s="22" t="s">
        <v>63</v>
      </c>
      <c r="AA729" s="22" t="s">
        <v>64</v>
      </c>
      <c r="AB729" s="22" t="s">
        <v>65</v>
      </c>
      <c r="AC729" s="22" t="s">
        <v>82</v>
      </c>
      <c r="AD729" s="22" t="s">
        <v>59</v>
      </c>
      <c r="AE729" s="22" t="s">
        <v>59</v>
      </c>
      <c r="AF729" s="22" t="s">
        <v>59</v>
      </c>
      <c r="AG729" s="25" t="s">
        <v>76</v>
      </c>
      <c r="AH729" s="22" t="s">
        <v>197</v>
      </c>
      <c r="AI729" s="22" t="s">
        <v>198</v>
      </c>
      <c r="AJ729" s="22" t="str">
        <f>VLOOKUP(exp_SILP!$Y729,'DATI CM'!$A$2:$F$28,2,FALSE)</f>
        <v>RSCDAA66H43F952Q</v>
      </c>
    </row>
    <row r="730" ht="15.75" customHeight="1">
      <c r="A730" s="10" t="str">
        <f>IFERROR(VLOOKUP(exp_SILP!$W730,exp_utenti_P!D:D,1,FALSE),"_DA INSERIRE")</f>
        <v>DCNVSL85T25Z129S</v>
      </c>
      <c r="B730" s="10" t="str">
        <f>IF(AND(exp_SILP!$S730="A.3 ORIENTAMENTO PROFESSIONALE",exp_SILP!$AD730="4.2"),"A.3 ORIENTAMENTO PROFESSIONALE (CARCERE)",
IF(AND(exp_SILP!$S730="A.3 ORIENTAMENTO PROFESSIONALE",exp_SILP!$AD730="."),"A.3 ORIENTAMENTO PROFESSIONALE (CARCERE)",
IF(AND(exp_SILP!$S730="A.4 CONSULENZA ORIENTATIVA",exp_SILP!$AD730="4.2"),"A.4 CONSULENZA ORIENTATIVA (CARCERE)",
IF(AND(exp_SILP!$S730="A.4 CONSULENZA ORIENTATIVA",exp_SILP!$AD730="."),"A.4 CONSULENZA ORIENTATIVA (CARCERE)",
IF(AND(exp_SILP!$S730="A.5 - LEP F1 - ACCOMPAGNAMENTO AL LAVORO",exp_SILP!$AD730="4.2"),"A.5 - LEP F1 - ACCOMPAGNAMENTO AL LAVORO (CARCERE)",
IF(AND(exp_SILP!$S730="A.5 - LEP F1 - ACCOMPAGNAMENTO AL LAVORO",exp_SILP!$AD730="."),"A.5 - LEP F1 - ACCOMPAGNAMENTO AL LAVORO (CARCERE)",
IF(AND(exp_SILP!$S730="A.5.2a - TUTORAGGIO TIROCINI",exp_SILP!$AD730="4.2"),"A.5.2a - TUTORAGGIO TIROCINI (CARCERE)",
exp_SILP!$S730)))))))</f>
        <v>A4.10 - LEP E - ORIENTAMENTO SPECIALISTICO SKILL GAP ANALYSIS</v>
      </c>
      <c r="C730" s="11" t="str">
        <f>CONCATENATE(VLOOKUP(exp_SILP!$B730,'DATI COMMESSE'!$A$2:$F$25,4,FALSE)," - ", VLOOKUP(exp_SILP!$B730,'DATI COMMESSE'!$A$2:$F$25,2,FALSE)," - ",VLOOKUP(exp_SILP!$B730,'DATI COMMESSE'!$A$2:$F$25,3,FALSE))</f>
        <v>GOL - 22-02-5000 - 22-12-5003</v>
      </c>
      <c r="D730" s="11" t="str">
        <f>LEFT(exp_SILP!$R730,5)</f>
        <v>09:00</v>
      </c>
      <c r="E730" s="11" t="str">
        <f>RIGHT(exp_SILP!$R730,5)</f>
        <v>11:00</v>
      </c>
      <c r="F730" s="11">
        <f>IF(exp_SILP!$AG730&gt;=60,exp_SILP!$AG730/60,exp_SILP!$AG730)</f>
        <v>2</v>
      </c>
      <c r="G730" s="11" t="str">
        <f>VLOOKUP(exp_SILP!$Y730,'DATI CM'!$A$2:$F$28,2,FALSE)</f>
        <v>MNRCLD73B46G674U</v>
      </c>
      <c r="H730" s="11" t="str">
        <f>VLOOKUP(exp_SILP!$Y730,'DATI CM'!$A$2:$F$28,3,FALSE)</f>
        <v>A011</v>
      </c>
      <c r="I730" s="11" t="str">
        <f t="shared" si="1"/>
        <v>N</v>
      </c>
      <c r="J730" s="11" t="str">
        <f>VLOOKUP(exp_SILP!$Y730,'DATI CM'!$A$2:$F$28,4,FALSE)</f>
        <v>TORINO</v>
      </c>
      <c r="K730" s="12">
        <f>VLOOKUP(exp_SILP!$B730,'DATI COMMESSE'!$A$2:$F$25,5,FALSE)</f>
        <v>39.94</v>
      </c>
      <c r="L730" s="12">
        <f>IF(exp_SILP!$B730="A4.10 - LEP E - ORIENTAMENTO SPECIALISTICO SKILL GAP ANALYSIS - GRUPPO 3P",0,VLOOKUP(exp_SILP!$Y730,'DATI CM'!$A$2:$F$28,6,FALSE))</f>
        <v>25</v>
      </c>
      <c r="M730" s="12">
        <f>IFERROR(VLOOKUP(exp_SILP!$B730,'DATI CM'!$H$2:$I$16,2,FALSE)*exp_SILP!$F730,0)</f>
        <v>0</v>
      </c>
      <c r="N730" s="11" t="str">
        <f>VLOOKUP(exp_SILP!$B730,'DATI COMMESSE'!$A$2:$F$25,4,FALSE)</f>
        <v>GOL</v>
      </c>
      <c r="O730" s="13">
        <f>VLOOKUP(exp_SILP!$B730,'DATI COMMESSE'!$A$2:$F$25,5,FALSE)*exp_SILP!$F730</f>
        <v>79.88</v>
      </c>
      <c r="P730" s="11" t="str">
        <f>IF(MID(exp_SILP!$W730,10,2)&gt;"40","F","M")</f>
        <v>M</v>
      </c>
      <c r="Q730" s="27" t="s">
        <v>1305</v>
      </c>
      <c r="R730" s="15" t="s">
        <v>223</v>
      </c>
      <c r="S730" s="15" t="s">
        <v>70</v>
      </c>
      <c r="T730" s="15" t="s">
        <v>58</v>
      </c>
      <c r="U730" s="15" t="s">
        <v>59</v>
      </c>
      <c r="V730" s="15" t="s">
        <v>1306</v>
      </c>
      <c r="W730" s="15" t="s">
        <v>1307</v>
      </c>
      <c r="X730" s="15" t="s">
        <v>1308</v>
      </c>
      <c r="Y730" s="15" t="s">
        <v>14</v>
      </c>
      <c r="Z730" s="15" t="s">
        <v>63</v>
      </c>
      <c r="AA730" s="15" t="s">
        <v>64</v>
      </c>
      <c r="AB730" s="15" t="s">
        <v>74</v>
      </c>
      <c r="AC730" s="15" t="s">
        <v>135</v>
      </c>
      <c r="AD730" s="15" t="s">
        <v>59</v>
      </c>
      <c r="AE730" s="15" t="s">
        <v>59</v>
      </c>
      <c r="AF730" s="15" t="s">
        <v>59</v>
      </c>
      <c r="AG730" s="28" t="s">
        <v>76</v>
      </c>
      <c r="AH730" s="15" t="s">
        <v>1309</v>
      </c>
      <c r="AI730" s="15" t="s">
        <v>158</v>
      </c>
      <c r="AJ730" s="15" t="str">
        <f>VLOOKUP(exp_SILP!$Y730,'DATI CM'!$A$2:$F$28,2,FALSE)</f>
        <v>MNRCLD73B46G674U</v>
      </c>
    </row>
    <row r="731" ht="15.75" hidden="1" customHeight="1">
      <c r="A731" s="17" t="str">
        <f>IFERROR(VLOOKUP(exp_SILP!$W731,exp_utenti_P!D:D,1,FALSE),"_DA INSERIRE")</f>
        <v>CRTMNL70R52L219W</v>
      </c>
      <c r="B731" s="17" t="str">
        <f>IF(AND(exp_SILP!$S731="A.3 ORIENTAMENTO PROFESSIONALE",exp_SILP!$AD731="4.2"),"A.3 ORIENTAMENTO PROFESSIONALE (CARCERE)",
IF(AND(exp_SILP!$S731="A.3 ORIENTAMENTO PROFESSIONALE",exp_SILP!$AD731="."),"A.3 ORIENTAMENTO PROFESSIONALE (CARCERE)",
IF(AND(exp_SILP!$S731="A.4 CONSULENZA ORIENTATIVA",exp_SILP!$AD731="4.2"),"A.4 CONSULENZA ORIENTATIVA (CARCERE)",
IF(AND(exp_SILP!$S731="A.4 CONSULENZA ORIENTATIVA",exp_SILP!$AD731="."),"A.4 CONSULENZA ORIENTATIVA (CARCERE)",
IF(AND(exp_SILP!$S731="A.5 - LEP F1 - ACCOMPAGNAMENTO AL LAVORO",exp_SILP!$AD731="4.2"),"A.5 - LEP F1 - ACCOMPAGNAMENTO AL LAVORO (CARCERE)",
IF(AND(exp_SILP!$S731="A.5 - LEP F1 - ACCOMPAGNAMENTO AL LAVORO",exp_SILP!$AD731="."),"A.5 - LEP F1 - ACCOMPAGNAMENTO AL LAVORO (CARCERE)",
IF(AND(exp_SILP!$S731="A.5.2a - TUTORAGGIO TIROCINI",exp_SILP!$AD731="4.2"),"A.5.2a - TUTORAGGIO TIROCINI (CARCERE)",
exp_SILP!$S731)))))))</f>
        <v>A4.10 - LEP E - ORIENTAMENTO SPECIALISTICO SKILL GAP ANALYSIS</v>
      </c>
      <c r="C731" s="18" t="str">
        <f>CONCATENATE(VLOOKUP(exp_SILP!$B731,'DATI COMMESSE'!$A$2:$F$25,4,FALSE)," - ", VLOOKUP(exp_SILP!$B731,'DATI COMMESSE'!$A$2:$F$25,2,FALSE)," - ",VLOOKUP(exp_SILP!$B731,'DATI COMMESSE'!$A$2:$F$25,3,FALSE))</f>
        <v>GOL - 22-02-5000 - 22-12-5003</v>
      </c>
      <c r="D731" s="18" t="str">
        <f>LEFT(exp_SILP!$R731,5)</f>
        <v>09:00</v>
      </c>
      <c r="E731" s="18" t="str">
        <f>RIGHT(exp_SILP!$R731,5)</f>
        <v>10:00</v>
      </c>
      <c r="F731" s="18">
        <f>IF(exp_SILP!$AG731&gt;=60,exp_SILP!$AG731/60,exp_SILP!$AG731)</f>
        <v>1</v>
      </c>
      <c r="G731" s="18" t="str">
        <f>VLOOKUP(exp_SILP!$Y731,'DATI CM'!$A$2:$F$28,2,FALSE)</f>
        <v>CRCMGR68A64L219S</v>
      </c>
      <c r="H731" s="18" t="str">
        <f>VLOOKUP(exp_SILP!$Y731,'DATI CM'!$A$2:$F$28,3,FALSE)</f>
        <v>A011</v>
      </c>
      <c r="I731" s="18" t="str">
        <f t="shared" si="1"/>
        <v>N</v>
      </c>
      <c r="J731" s="18" t="str">
        <f>VLOOKUP(exp_SILP!$Y731,'DATI CM'!$A$2:$F$28,4,FALSE)</f>
        <v>TORINO</v>
      </c>
      <c r="K731" s="19">
        <f>VLOOKUP(exp_SILP!$B731,'DATI COMMESSE'!$A$2:$F$25,5,FALSE)</f>
        <v>39.94</v>
      </c>
      <c r="L731" s="19">
        <f>IF(exp_SILP!$B731="A4.10 - LEP E - ORIENTAMENTO SPECIALISTICO SKILL GAP ANALYSIS - GRUPPO 3P",0,VLOOKUP(exp_SILP!$Y731,'DATI CM'!$A$2:$F$28,6,FALSE))</f>
        <v>27</v>
      </c>
      <c r="M731" s="19">
        <f>IFERROR(VLOOKUP(exp_SILP!$B731,'DATI CM'!$H$2:$I$16,2,FALSE)*exp_SILP!$F731,0)</f>
        <v>0</v>
      </c>
      <c r="N731" s="18" t="str">
        <f>VLOOKUP(exp_SILP!$B731,'DATI COMMESSE'!$A$2:$F$25,4,FALSE)</f>
        <v>GOL</v>
      </c>
      <c r="O731" s="20">
        <f>VLOOKUP(exp_SILP!$B731,'DATI COMMESSE'!$A$2:$F$25,5,FALSE)*exp_SILP!$F731</f>
        <v>39.94</v>
      </c>
      <c r="P731" s="18" t="str">
        <f>IF(MID(exp_SILP!$W731,10,2)&gt;"40","F","M")</f>
        <v>F</v>
      </c>
      <c r="Q731" s="24" t="s">
        <v>1305</v>
      </c>
      <c r="R731" s="22" t="s">
        <v>203</v>
      </c>
      <c r="S731" s="22" t="s">
        <v>70</v>
      </c>
      <c r="T731" s="22" t="s">
        <v>58</v>
      </c>
      <c r="U731" s="22" t="s">
        <v>59</v>
      </c>
      <c r="V731" s="22" t="s">
        <v>1310</v>
      </c>
      <c r="W731" s="22" t="s">
        <v>1311</v>
      </c>
      <c r="X731" s="22" t="s">
        <v>1312</v>
      </c>
      <c r="Y731" s="22" t="s">
        <v>5</v>
      </c>
      <c r="Z731" s="22" t="s">
        <v>63</v>
      </c>
      <c r="AA731" s="22" t="s">
        <v>64</v>
      </c>
      <c r="AB731" s="22" t="s">
        <v>65</v>
      </c>
      <c r="AC731" s="22" t="s">
        <v>135</v>
      </c>
      <c r="AD731" s="22" t="s">
        <v>59</v>
      </c>
      <c r="AE731" s="22" t="s">
        <v>59</v>
      </c>
      <c r="AF731" s="22" t="s">
        <v>114</v>
      </c>
      <c r="AG731" s="25" t="s">
        <v>67</v>
      </c>
      <c r="AH731" s="22" t="s">
        <v>1305</v>
      </c>
      <c r="AI731" s="22" t="s">
        <v>238</v>
      </c>
      <c r="AJ731" s="22" t="str">
        <f>VLOOKUP(exp_SILP!$Y731,'DATI CM'!$A$2:$F$28,2,FALSE)</f>
        <v>CRCMGR68A64L219S</v>
      </c>
    </row>
    <row r="732" ht="15.75" hidden="1" customHeight="1">
      <c r="A732" s="10" t="str">
        <f>IFERROR(VLOOKUP(exp_SILP!$W732,exp_utenti_P!D:D,1,FALSE),"_DA INSERIRE")</f>
        <v>PPSVNT82B60F335Q</v>
      </c>
      <c r="B732" s="10" t="str">
        <f>IF(AND(exp_SILP!$S732="A.3 ORIENTAMENTO PROFESSIONALE",exp_SILP!$AD732="4.2"),"A.3 ORIENTAMENTO PROFESSIONALE (CARCERE)",
IF(AND(exp_SILP!$S732="A.3 ORIENTAMENTO PROFESSIONALE",exp_SILP!$AD732="."),"A.3 ORIENTAMENTO PROFESSIONALE (CARCERE)",
IF(AND(exp_SILP!$S732="A.4 CONSULENZA ORIENTATIVA",exp_SILP!$AD732="4.2"),"A.4 CONSULENZA ORIENTATIVA (CARCERE)",
IF(AND(exp_SILP!$S732="A.4 CONSULENZA ORIENTATIVA",exp_SILP!$AD732="."),"A.4 CONSULENZA ORIENTATIVA (CARCERE)",
IF(AND(exp_SILP!$S732="A.5 - LEP F1 - ACCOMPAGNAMENTO AL LAVORO",exp_SILP!$AD732="4.2"),"A.5 - LEP F1 - ACCOMPAGNAMENTO AL LAVORO (CARCERE)",
IF(AND(exp_SILP!$S732="A.5 - LEP F1 - ACCOMPAGNAMENTO AL LAVORO",exp_SILP!$AD732="."),"A.5 - LEP F1 - ACCOMPAGNAMENTO AL LAVORO (CARCERE)",
IF(AND(exp_SILP!$S732="A.5.2a - TUTORAGGIO TIROCINI",exp_SILP!$AD732="4.2"),"A.5.2a - TUTORAGGIO TIROCINI (CARCERE)",
exp_SILP!$S732)))))))</f>
        <v>A4.10 - LEP E - ORIENTAMENTO SPECIALISTICO SKILL GAP ANALYSIS</v>
      </c>
      <c r="C732" s="11" t="str">
        <f>CONCATENATE(VLOOKUP(exp_SILP!$B732,'DATI COMMESSE'!$A$2:$F$25,4,FALSE)," - ", VLOOKUP(exp_SILP!$B732,'DATI COMMESSE'!$A$2:$F$25,2,FALSE)," - ",VLOOKUP(exp_SILP!$B732,'DATI COMMESSE'!$A$2:$F$25,3,FALSE))</f>
        <v>GOL - 22-02-5000 - 22-12-5003</v>
      </c>
      <c r="D732" s="11" t="str">
        <f>LEFT(exp_SILP!$R732,5)</f>
        <v>12:00</v>
      </c>
      <c r="E732" s="11" t="str">
        <f>RIGHT(exp_SILP!$R732,5)</f>
        <v>13:00</v>
      </c>
      <c r="F732" s="11">
        <f>IF(exp_SILP!$AG732&gt;=60,exp_SILP!$AG732/60,exp_SILP!$AG732)</f>
        <v>1</v>
      </c>
      <c r="G732" s="11" t="str">
        <f>VLOOKUP(exp_SILP!$Y732,'DATI CM'!$A$2:$F$28,2,FALSE)</f>
        <v>CRCMGR68A64L219S</v>
      </c>
      <c r="H732" s="11" t="str">
        <f>VLOOKUP(exp_SILP!$Y732,'DATI CM'!$A$2:$F$28,3,FALSE)</f>
        <v>A011</v>
      </c>
      <c r="I732" s="11" t="str">
        <f t="shared" si="1"/>
        <v>N</v>
      </c>
      <c r="J732" s="11" t="str">
        <f>VLOOKUP(exp_SILP!$Y732,'DATI CM'!$A$2:$F$28,4,FALSE)</f>
        <v>TORINO</v>
      </c>
      <c r="K732" s="12">
        <f>VLOOKUP(exp_SILP!$B732,'DATI COMMESSE'!$A$2:$F$25,5,FALSE)</f>
        <v>39.94</v>
      </c>
      <c r="L732" s="12">
        <f>IF(exp_SILP!$B732="A4.10 - LEP E - ORIENTAMENTO SPECIALISTICO SKILL GAP ANALYSIS - GRUPPO 3P",0,VLOOKUP(exp_SILP!$Y732,'DATI CM'!$A$2:$F$28,6,FALSE))</f>
        <v>27</v>
      </c>
      <c r="M732" s="12">
        <f>IFERROR(VLOOKUP(exp_SILP!$B732,'DATI CM'!$H$2:$I$16,2,FALSE)*exp_SILP!$F732,0)</f>
        <v>0</v>
      </c>
      <c r="N732" s="11" t="str">
        <f>VLOOKUP(exp_SILP!$B732,'DATI COMMESSE'!$A$2:$F$25,4,FALSE)</f>
        <v>GOL</v>
      </c>
      <c r="O732" s="13">
        <f>VLOOKUP(exp_SILP!$B732,'DATI COMMESSE'!$A$2:$F$25,5,FALSE)*exp_SILP!$F732</f>
        <v>39.94</v>
      </c>
      <c r="P732" s="11" t="str">
        <f>IF(MID(exp_SILP!$W732,10,2)&gt;"40","F","M")</f>
        <v>F</v>
      </c>
      <c r="Q732" s="27" t="s">
        <v>1305</v>
      </c>
      <c r="R732" s="15" t="s">
        <v>102</v>
      </c>
      <c r="S732" s="15" t="s">
        <v>70</v>
      </c>
      <c r="T732" s="15" t="s">
        <v>58</v>
      </c>
      <c r="U732" s="15" t="s">
        <v>59</v>
      </c>
      <c r="V732" s="15" t="s">
        <v>235</v>
      </c>
      <c r="W732" s="15" t="s">
        <v>236</v>
      </c>
      <c r="X732" s="15" t="s">
        <v>237</v>
      </c>
      <c r="Y732" s="15" t="s">
        <v>5</v>
      </c>
      <c r="Z732" s="15" t="s">
        <v>63</v>
      </c>
      <c r="AA732" s="15" t="s">
        <v>64</v>
      </c>
      <c r="AB732" s="15" t="s">
        <v>65</v>
      </c>
      <c r="AC732" s="15" t="s">
        <v>135</v>
      </c>
      <c r="AD732" s="15" t="s">
        <v>59</v>
      </c>
      <c r="AE732" s="15" t="s">
        <v>59</v>
      </c>
      <c r="AF732" s="15" t="s">
        <v>114</v>
      </c>
      <c r="AG732" s="28" t="s">
        <v>67</v>
      </c>
      <c r="AH732" s="15" t="s">
        <v>1305</v>
      </c>
      <c r="AI732" s="15" t="s">
        <v>238</v>
      </c>
      <c r="AJ732" s="15" t="str">
        <f>VLOOKUP(exp_SILP!$Y732,'DATI CM'!$A$2:$F$28,2,FALSE)</f>
        <v>CRCMGR68A64L219S</v>
      </c>
    </row>
    <row r="733" ht="15.75" hidden="1" customHeight="1">
      <c r="A733" s="17" t="str">
        <f>IFERROR(VLOOKUP(exp_SILP!$W733,exp_utenti_P!D:D,1,FALSE),"_DA INSERIRE")</f>
        <v>TMBLBT78D43L219H</v>
      </c>
      <c r="B733" s="17" t="str">
        <f>IF(AND(exp_SILP!$S733="A.3 ORIENTAMENTO PROFESSIONALE",exp_SILP!$AD733="4.2"),"A.3 ORIENTAMENTO PROFESSIONALE (CARCERE)",
IF(AND(exp_SILP!$S733="A.3 ORIENTAMENTO PROFESSIONALE",exp_SILP!$AD733="."),"A.3 ORIENTAMENTO PROFESSIONALE (CARCERE)",
IF(AND(exp_SILP!$S733="A.4 CONSULENZA ORIENTATIVA",exp_SILP!$AD733="4.2"),"A.4 CONSULENZA ORIENTATIVA (CARCERE)",
IF(AND(exp_SILP!$S733="A.4 CONSULENZA ORIENTATIVA",exp_SILP!$AD733="."),"A.4 CONSULENZA ORIENTATIVA (CARCERE)",
IF(AND(exp_SILP!$S733="A.5 - LEP F1 - ACCOMPAGNAMENTO AL LAVORO",exp_SILP!$AD733="4.2"),"A.5 - LEP F1 - ACCOMPAGNAMENTO AL LAVORO (CARCERE)",
IF(AND(exp_SILP!$S733="A.5 - LEP F1 - ACCOMPAGNAMENTO AL LAVORO",exp_SILP!$AD733="."),"A.5 - LEP F1 - ACCOMPAGNAMENTO AL LAVORO (CARCERE)",
IF(AND(exp_SILP!$S733="A.5.2a - TUTORAGGIO TIROCINI",exp_SILP!$AD733="4.2"),"A.5.2a - TUTORAGGIO TIROCINI (CARCERE)",
exp_SILP!$S733)))))))</f>
        <v>A4.10 - LEP E - ORIENTAMENTO SPECIALISTICO SKILL GAP ANALYSIS</v>
      </c>
      <c r="C733" s="18" t="str">
        <f>CONCATENATE(VLOOKUP(exp_SILP!$B733,'DATI COMMESSE'!$A$2:$F$25,4,FALSE)," - ", VLOOKUP(exp_SILP!$B733,'DATI COMMESSE'!$A$2:$F$25,2,FALSE)," - ",VLOOKUP(exp_SILP!$B733,'DATI COMMESSE'!$A$2:$F$25,3,FALSE))</f>
        <v>GOL - 22-02-5000 - 22-12-5003</v>
      </c>
      <c r="D733" s="18" t="str">
        <f>LEFT(exp_SILP!$R733,5)</f>
        <v>11:00</v>
      </c>
      <c r="E733" s="18" t="str">
        <f>RIGHT(exp_SILP!$R733,5)</f>
        <v>12:00</v>
      </c>
      <c r="F733" s="18">
        <f>IF(exp_SILP!$AG733&gt;=60,exp_SILP!$AG733/60,exp_SILP!$AG733)</f>
        <v>1</v>
      </c>
      <c r="G733" s="18" t="str">
        <f>VLOOKUP(exp_SILP!$Y733,'DATI CM'!$A$2:$F$28,2,FALSE)</f>
        <v>CRCMGR68A64L219S</v>
      </c>
      <c r="H733" s="18" t="str">
        <f>VLOOKUP(exp_SILP!$Y733,'DATI CM'!$A$2:$F$28,3,FALSE)</f>
        <v>A011</v>
      </c>
      <c r="I733" s="18" t="str">
        <f t="shared" si="1"/>
        <v>N</v>
      </c>
      <c r="J733" s="18" t="str">
        <f>VLOOKUP(exp_SILP!$Y733,'DATI CM'!$A$2:$F$28,4,FALSE)</f>
        <v>TORINO</v>
      </c>
      <c r="K733" s="19">
        <f>VLOOKUP(exp_SILP!$B733,'DATI COMMESSE'!$A$2:$F$25,5,FALSE)</f>
        <v>39.94</v>
      </c>
      <c r="L733" s="19">
        <f>IF(exp_SILP!$B733="A4.10 - LEP E - ORIENTAMENTO SPECIALISTICO SKILL GAP ANALYSIS - GRUPPO 3P",0,VLOOKUP(exp_SILP!$Y733,'DATI CM'!$A$2:$F$28,6,FALSE))</f>
        <v>27</v>
      </c>
      <c r="M733" s="19">
        <f>IFERROR(VLOOKUP(exp_SILP!$B733,'DATI CM'!$H$2:$I$16,2,FALSE)*exp_SILP!$F733,0)</f>
        <v>0</v>
      </c>
      <c r="N733" s="18" t="str">
        <f>VLOOKUP(exp_SILP!$B733,'DATI COMMESSE'!$A$2:$F$25,4,FALSE)</f>
        <v>GOL</v>
      </c>
      <c r="O733" s="20">
        <f>VLOOKUP(exp_SILP!$B733,'DATI COMMESSE'!$A$2:$F$25,5,FALSE)*exp_SILP!$F733</f>
        <v>39.94</v>
      </c>
      <c r="P733" s="18" t="str">
        <f>IF(MID(exp_SILP!$W733,10,2)&gt;"40","F","M")</f>
        <v>F</v>
      </c>
      <c r="Q733" s="24" t="s">
        <v>1305</v>
      </c>
      <c r="R733" s="22" t="s">
        <v>278</v>
      </c>
      <c r="S733" s="22" t="s">
        <v>70</v>
      </c>
      <c r="T733" s="22" t="s">
        <v>58</v>
      </c>
      <c r="U733" s="22" t="s">
        <v>59</v>
      </c>
      <c r="V733" s="22" t="s">
        <v>1313</v>
      </c>
      <c r="W733" s="22" t="s">
        <v>1314</v>
      </c>
      <c r="X733" s="22" t="s">
        <v>1315</v>
      </c>
      <c r="Y733" s="22" t="s">
        <v>5</v>
      </c>
      <c r="Z733" s="22" t="s">
        <v>63</v>
      </c>
      <c r="AA733" s="22" t="s">
        <v>64</v>
      </c>
      <c r="AB733" s="22" t="s">
        <v>65</v>
      </c>
      <c r="AC733" s="22" t="s">
        <v>135</v>
      </c>
      <c r="AD733" s="22" t="s">
        <v>59</v>
      </c>
      <c r="AE733" s="22" t="s">
        <v>59</v>
      </c>
      <c r="AF733" s="22" t="s">
        <v>114</v>
      </c>
      <c r="AG733" s="25" t="s">
        <v>67</v>
      </c>
      <c r="AH733" s="22" t="s">
        <v>1305</v>
      </c>
      <c r="AI733" s="22" t="s">
        <v>238</v>
      </c>
      <c r="AJ733" s="22" t="str">
        <f>VLOOKUP(exp_SILP!$Y733,'DATI CM'!$A$2:$F$28,2,FALSE)</f>
        <v>CRCMGR68A64L219S</v>
      </c>
    </row>
    <row r="734" ht="15.75" hidden="1" customHeight="1">
      <c r="A734" s="10" t="str">
        <f>IFERROR(VLOOKUP(exp_SILP!$W734,exp_utenti_P!D:D,1,FALSE),"_DA INSERIRE")</f>
        <v>TNGGPP71S62L219P</v>
      </c>
      <c r="B734" s="10" t="str">
        <f>IF(AND(exp_SILP!$S734="A.3 ORIENTAMENTO PROFESSIONALE",exp_SILP!$AD734="4.2"),"A.3 ORIENTAMENTO PROFESSIONALE (CARCERE)",
IF(AND(exp_SILP!$S734="A.3 ORIENTAMENTO PROFESSIONALE",exp_SILP!$AD734="."),"A.3 ORIENTAMENTO PROFESSIONALE (CARCERE)",
IF(AND(exp_SILP!$S734="A.4 CONSULENZA ORIENTATIVA",exp_SILP!$AD734="4.2"),"A.4 CONSULENZA ORIENTATIVA (CARCERE)",
IF(AND(exp_SILP!$S734="A.4 CONSULENZA ORIENTATIVA",exp_SILP!$AD734="."),"A.4 CONSULENZA ORIENTATIVA (CARCERE)",
IF(AND(exp_SILP!$S734="A.5 - LEP F1 - ACCOMPAGNAMENTO AL LAVORO",exp_SILP!$AD734="4.2"),"A.5 - LEP F1 - ACCOMPAGNAMENTO AL LAVORO (CARCERE)",
IF(AND(exp_SILP!$S734="A.5 - LEP F1 - ACCOMPAGNAMENTO AL LAVORO",exp_SILP!$AD734="."),"A.5 - LEP F1 - ACCOMPAGNAMENTO AL LAVORO (CARCERE)",
IF(AND(exp_SILP!$S734="A.5.2a - TUTORAGGIO TIROCINI",exp_SILP!$AD734="4.2"),"A.5.2a - TUTORAGGIO TIROCINI (CARCERE)",
exp_SILP!$S734)))))))</f>
        <v>A4.10 - LEP E - ORIENTAMENTO SPECIALISTICO SKILL GAP ANALYSIS</v>
      </c>
      <c r="C734" s="11" t="str">
        <f>CONCATENATE(VLOOKUP(exp_SILP!$B734,'DATI COMMESSE'!$A$2:$F$25,4,FALSE)," - ", VLOOKUP(exp_SILP!$B734,'DATI COMMESSE'!$A$2:$F$25,2,FALSE)," - ",VLOOKUP(exp_SILP!$B734,'DATI COMMESSE'!$A$2:$F$25,3,FALSE))</f>
        <v>GOL - 22-02-5000 - 22-12-5003</v>
      </c>
      <c r="D734" s="11" t="str">
        <f>LEFT(exp_SILP!$R734,5)</f>
        <v>10:00</v>
      </c>
      <c r="E734" s="11" t="str">
        <f>RIGHT(exp_SILP!$R734,5)</f>
        <v>11:00</v>
      </c>
      <c r="F734" s="11">
        <f>IF(exp_SILP!$AG734&gt;=60,exp_SILP!$AG734/60,exp_SILP!$AG734)</f>
        <v>1</v>
      </c>
      <c r="G734" s="11" t="str">
        <f>VLOOKUP(exp_SILP!$Y734,'DATI CM'!$A$2:$F$28,2,FALSE)</f>
        <v>CRCMGR68A64L219S</v>
      </c>
      <c r="H734" s="11" t="str">
        <f>VLOOKUP(exp_SILP!$Y734,'DATI CM'!$A$2:$F$28,3,FALSE)</f>
        <v>A011</v>
      </c>
      <c r="I734" s="11" t="str">
        <f t="shared" si="1"/>
        <v>N</v>
      </c>
      <c r="J734" s="11" t="str">
        <f>VLOOKUP(exp_SILP!$Y734,'DATI CM'!$A$2:$F$28,4,FALSE)</f>
        <v>TORINO</v>
      </c>
      <c r="K734" s="12">
        <f>VLOOKUP(exp_SILP!$B734,'DATI COMMESSE'!$A$2:$F$25,5,FALSE)</f>
        <v>39.94</v>
      </c>
      <c r="L734" s="12">
        <f>IF(exp_SILP!$B734="A4.10 - LEP E - ORIENTAMENTO SPECIALISTICO SKILL GAP ANALYSIS - GRUPPO 3P",0,VLOOKUP(exp_SILP!$Y734,'DATI CM'!$A$2:$F$28,6,FALSE))</f>
        <v>27</v>
      </c>
      <c r="M734" s="12">
        <f>IFERROR(VLOOKUP(exp_SILP!$B734,'DATI CM'!$H$2:$I$16,2,FALSE)*exp_SILP!$F734,0)</f>
        <v>0</v>
      </c>
      <c r="N734" s="11" t="str">
        <f>VLOOKUP(exp_SILP!$B734,'DATI COMMESSE'!$A$2:$F$25,4,FALSE)</f>
        <v>GOL</v>
      </c>
      <c r="O734" s="13">
        <f>VLOOKUP(exp_SILP!$B734,'DATI COMMESSE'!$A$2:$F$25,5,FALSE)*exp_SILP!$F734</f>
        <v>39.94</v>
      </c>
      <c r="P734" s="11" t="str">
        <f>IF(MID(exp_SILP!$W734,10,2)&gt;"40","F","M")</f>
        <v>F</v>
      </c>
      <c r="Q734" s="27" t="s">
        <v>1305</v>
      </c>
      <c r="R734" s="15" t="s">
        <v>139</v>
      </c>
      <c r="S734" s="15" t="s">
        <v>70</v>
      </c>
      <c r="T734" s="15" t="s">
        <v>58</v>
      </c>
      <c r="U734" s="15" t="s">
        <v>59</v>
      </c>
      <c r="V734" s="15" t="s">
        <v>1316</v>
      </c>
      <c r="W734" s="15" t="s">
        <v>1317</v>
      </c>
      <c r="X734" s="15" t="s">
        <v>1318</v>
      </c>
      <c r="Y734" s="15" t="s">
        <v>5</v>
      </c>
      <c r="Z734" s="15" t="s">
        <v>63</v>
      </c>
      <c r="AA734" s="15" t="s">
        <v>64</v>
      </c>
      <c r="AB734" s="15" t="s">
        <v>65</v>
      </c>
      <c r="AC734" s="15" t="s">
        <v>135</v>
      </c>
      <c r="AD734" s="15" t="s">
        <v>59</v>
      </c>
      <c r="AE734" s="15" t="s">
        <v>59</v>
      </c>
      <c r="AF734" s="15" t="s">
        <v>114</v>
      </c>
      <c r="AG734" s="28" t="s">
        <v>67</v>
      </c>
      <c r="AH734" s="15" t="s">
        <v>1305</v>
      </c>
      <c r="AI734" s="15" t="s">
        <v>238</v>
      </c>
      <c r="AJ734" s="15" t="str">
        <f>VLOOKUP(exp_SILP!$Y734,'DATI CM'!$A$2:$F$28,2,FALSE)</f>
        <v>CRCMGR68A64L219S</v>
      </c>
    </row>
    <row r="735" ht="15.75" hidden="1" customHeight="1">
      <c r="A735" s="17" t="str">
        <f>IFERROR(VLOOKUP(exp_SILP!$W735,exp_utenti_P!D:D,1,FALSE),"_DA INSERIRE")</f>
        <v>ZBDKDR73C23Z229W</v>
      </c>
      <c r="B735" s="17" t="str">
        <f>IF(AND(exp_SILP!$S735="A.3 ORIENTAMENTO PROFESSIONALE",exp_SILP!$AD735="4.2"),"A.3 ORIENTAMENTO PROFESSIONALE (CARCERE)",
IF(AND(exp_SILP!$S735="A.3 ORIENTAMENTO PROFESSIONALE",exp_SILP!$AD735="."),"A.3 ORIENTAMENTO PROFESSIONALE (CARCERE)",
IF(AND(exp_SILP!$S735="A.4 CONSULENZA ORIENTATIVA",exp_SILP!$AD735="4.2"),"A.4 CONSULENZA ORIENTATIVA (CARCERE)",
IF(AND(exp_SILP!$S735="A.4 CONSULENZA ORIENTATIVA",exp_SILP!$AD735="."),"A.4 CONSULENZA ORIENTATIVA (CARCERE)",
IF(AND(exp_SILP!$S735="A.5 - LEP F1 - ACCOMPAGNAMENTO AL LAVORO",exp_SILP!$AD735="4.2"),"A.5 - LEP F1 - ACCOMPAGNAMENTO AL LAVORO (CARCERE)",
IF(AND(exp_SILP!$S735="A.5 - LEP F1 - ACCOMPAGNAMENTO AL LAVORO",exp_SILP!$AD735="."),"A.5 - LEP F1 - ACCOMPAGNAMENTO AL LAVORO (CARCERE)",
IF(AND(exp_SILP!$S735="A.5.2a - TUTORAGGIO TIROCINI",exp_SILP!$AD735="4.2"),"A.5.2a - TUTORAGGIO TIROCINI (CARCERE)",
exp_SILP!$S735)))))))</f>
        <v>A4.10 - LEP E - ORIENTAMENTO SPECIALISTICO SKILL GAP ANALYSIS</v>
      </c>
      <c r="C735" s="18" t="str">
        <f>CONCATENATE(VLOOKUP(exp_SILP!$B735,'DATI COMMESSE'!$A$2:$F$25,4,FALSE)," - ", VLOOKUP(exp_SILP!$B735,'DATI COMMESSE'!$A$2:$F$25,2,FALSE)," - ",VLOOKUP(exp_SILP!$B735,'DATI COMMESSE'!$A$2:$F$25,3,FALSE))</f>
        <v>GOL - 22-02-5000 - 22-12-5003</v>
      </c>
      <c r="D735" s="18" t="str">
        <f>LEFT(exp_SILP!$R735,5)</f>
        <v>13:00</v>
      </c>
      <c r="E735" s="18" t="str">
        <f>RIGHT(exp_SILP!$R735,5)</f>
        <v>14:00</v>
      </c>
      <c r="F735" s="18">
        <f>IF(exp_SILP!$AG735&gt;=60,exp_SILP!$AG735/60,exp_SILP!$AG735)</f>
        <v>1</v>
      </c>
      <c r="G735" s="18" t="str">
        <f>VLOOKUP(exp_SILP!$Y735,'DATI CM'!$A$2:$F$28,2,FALSE)</f>
        <v>RSCDAA66H43F952Q</v>
      </c>
      <c r="H735" s="18" t="str">
        <f>VLOOKUP(exp_SILP!$Y735,'DATI CM'!$A$2:$F$28,3,FALSE)</f>
        <v>A011</v>
      </c>
      <c r="I735" s="18" t="str">
        <f t="shared" si="1"/>
        <v>N</v>
      </c>
      <c r="J735" s="18" t="str">
        <f>VLOOKUP(exp_SILP!$Y735,'DATI CM'!$A$2:$F$28,4,FALSE)</f>
        <v>NO</v>
      </c>
      <c r="K735" s="19">
        <f>VLOOKUP(exp_SILP!$B735,'DATI COMMESSE'!$A$2:$F$25,5,FALSE)</f>
        <v>39.94</v>
      </c>
      <c r="L735" s="19">
        <f>IF(exp_SILP!$B735="A4.10 - LEP E - ORIENTAMENTO SPECIALISTICO SKILL GAP ANALYSIS - GRUPPO 3P",0,VLOOKUP(exp_SILP!$Y735,'DATI CM'!$A$2:$F$28,6,FALSE))</f>
        <v>25</v>
      </c>
      <c r="M735" s="19">
        <f>IFERROR(VLOOKUP(exp_SILP!$B735,'DATI CM'!$H$2:$I$16,2,FALSE)*exp_SILP!$F735,0)</f>
        <v>0</v>
      </c>
      <c r="N735" s="18" t="str">
        <f>VLOOKUP(exp_SILP!$B735,'DATI COMMESSE'!$A$2:$F$25,4,FALSE)</f>
        <v>GOL</v>
      </c>
      <c r="O735" s="20">
        <f>VLOOKUP(exp_SILP!$B735,'DATI COMMESSE'!$A$2:$F$25,5,FALSE)*exp_SILP!$F735</f>
        <v>39.94</v>
      </c>
      <c r="P735" s="18" t="str">
        <f>IF(MID(exp_SILP!$W735,10,2)&gt;"40","F","M")</f>
        <v>M</v>
      </c>
      <c r="Q735" s="24" t="s">
        <v>1305</v>
      </c>
      <c r="R735" s="22" t="s">
        <v>159</v>
      </c>
      <c r="S735" s="22" t="s">
        <v>70</v>
      </c>
      <c r="T735" s="22" t="s">
        <v>58</v>
      </c>
      <c r="U735" s="22" t="s">
        <v>59</v>
      </c>
      <c r="V735" s="22" t="s">
        <v>376</v>
      </c>
      <c r="W735" s="22" t="s">
        <v>377</v>
      </c>
      <c r="X735" s="22" t="s">
        <v>378</v>
      </c>
      <c r="Y735" s="22" t="s">
        <v>16</v>
      </c>
      <c r="Z735" s="22" t="s">
        <v>63</v>
      </c>
      <c r="AA735" s="22" t="s">
        <v>64</v>
      </c>
      <c r="AB735" s="22" t="s">
        <v>65</v>
      </c>
      <c r="AC735" s="22" t="s">
        <v>82</v>
      </c>
      <c r="AD735" s="22" t="s">
        <v>59</v>
      </c>
      <c r="AE735" s="22" t="s">
        <v>59</v>
      </c>
      <c r="AF735" s="22" t="s">
        <v>59</v>
      </c>
      <c r="AG735" s="25" t="s">
        <v>67</v>
      </c>
      <c r="AH735" s="22" t="s">
        <v>197</v>
      </c>
      <c r="AI735" s="22" t="s">
        <v>198</v>
      </c>
      <c r="AJ735" s="22" t="str">
        <f>VLOOKUP(exp_SILP!$Y735,'DATI CM'!$A$2:$F$28,2,FALSE)</f>
        <v>RSCDAA66H43F952Q</v>
      </c>
    </row>
    <row r="736" ht="15.75" hidden="1" customHeight="1">
      <c r="A736" s="10" t="str">
        <f>IFERROR(VLOOKUP(exp_SILP!$W736,exp_utenti_P!D:D,1,FALSE),"_DA INSERIRE")</f>
        <v>ZLNRRT68L67D872A</v>
      </c>
      <c r="B736" s="10" t="str">
        <f>IF(AND(exp_SILP!$S736="A.3 ORIENTAMENTO PROFESSIONALE",exp_SILP!$AD736="4.2"),"A.3 ORIENTAMENTO PROFESSIONALE (CARCERE)",
IF(AND(exp_SILP!$S736="A.3 ORIENTAMENTO PROFESSIONALE",exp_SILP!$AD736="."),"A.3 ORIENTAMENTO PROFESSIONALE (CARCERE)",
IF(AND(exp_SILP!$S736="A.4 CONSULENZA ORIENTATIVA",exp_SILP!$AD736="4.2"),"A.4 CONSULENZA ORIENTATIVA (CARCERE)",
IF(AND(exp_SILP!$S736="A.4 CONSULENZA ORIENTATIVA",exp_SILP!$AD736="."),"A.4 CONSULENZA ORIENTATIVA (CARCERE)",
IF(AND(exp_SILP!$S736="A.5 - LEP F1 - ACCOMPAGNAMENTO AL LAVORO",exp_SILP!$AD736="4.2"),"A.5 - LEP F1 - ACCOMPAGNAMENTO AL LAVORO (CARCERE)",
IF(AND(exp_SILP!$S736="A.5 - LEP F1 - ACCOMPAGNAMENTO AL LAVORO",exp_SILP!$AD736="."),"A.5 - LEP F1 - ACCOMPAGNAMENTO AL LAVORO (CARCERE)",
IF(AND(exp_SILP!$S736="A.5.2a - TUTORAGGIO TIROCINI",exp_SILP!$AD736="4.2"),"A.5.2a - TUTORAGGIO TIROCINI (CARCERE)",
exp_SILP!$S736)))))))</f>
        <v>A4.10 - LEP E - ORIENTAMENTO SPECIALISTICO SKILL GAP ANALYSIS</v>
      </c>
      <c r="C736" s="11" t="str">
        <f>CONCATENATE(VLOOKUP(exp_SILP!$B736,'DATI COMMESSE'!$A$2:$F$25,4,FALSE)," - ", VLOOKUP(exp_SILP!$B736,'DATI COMMESSE'!$A$2:$F$25,2,FALSE)," - ",VLOOKUP(exp_SILP!$B736,'DATI COMMESSE'!$A$2:$F$25,3,FALSE))</f>
        <v>GOL - 22-02-5000 - 22-12-5003</v>
      </c>
      <c r="D736" s="11" t="str">
        <f>LEFT(exp_SILP!$R736,5)</f>
        <v>11:00</v>
      </c>
      <c r="E736" s="11" t="str">
        <f>RIGHT(exp_SILP!$R736,5)</f>
        <v>13:00</v>
      </c>
      <c r="F736" s="11">
        <f>IF(exp_SILP!$AG736&gt;=60,exp_SILP!$AG736/60,exp_SILP!$AG736)</f>
        <v>2</v>
      </c>
      <c r="G736" s="11" t="str">
        <f>VLOOKUP(exp_SILP!$Y736,'DATI CM'!$A$2:$F$28,2,FALSE)</f>
        <v>RSCDAA66H43F952Q</v>
      </c>
      <c r="H736" s="11" t="str">
        <f>VLOOKUP(exp_SILP!$Y736,'DATI CM'!$A$2:$F$28,3,FALSE)</f>
        <v>A011</v>
      </c>
      <c r="I736" s="11" t="str">
        <f t="shared" si="1"/>
        <v>N</v>
      </c>
      <c r="J736" s="11" t="str">
        <f>VLOOKUP(exp_SILP!$Y736,'DATI CM'!$A$2:$F$28,4,FALSE)</f>
        <v>NO</v>
      </c>
      <c r="K736" s="12">
        <f>VLOOKUP(exp_SILP!$B736,'DATI COMMESSE'!$A$2:$F$25,5,FALSE)</f>
        <v>39.94</v>
      </c>
      <c r="L736" s="12">
        <f>IF(exp_SILP!$B736="A4.10 - LEP E - ORIENTAMENTO SPECIALISTICO SKILL GAP ANALYSIS - GRUPPO 3P",0,VLOOKUP(exp_SILP!$Y736,'DATI CM'!$A$2:$F$28,6,FALSE))</f>
        <v>25</v>
      </c>
      <c r="M736" s="12">
        <f>IFERROR(VLOOKUP(exp_SILP!$B736,'DATI CM'!$H$2:$I$16,2,FALSE)*exp_SILP!$F736,0)</f>
        <v>0</v>
      </c>
      <c r="N736" s="11" t="str">
        <f>VLOOKUP(exp_SILP!$B736,'DATI COMMESSE'!$A$2:$F$25,4,FALSE)</f>
        <v>GOL</v>
      </c>
      <c r="O736" s="13">
        <f>VLOOKUP(exp_SILP!$B736,'DATI COMMESSE'!$A$2:$F$25,5,FALSE)*exp_SILP!$F736</f>
        <v>79.88</v>
      </c>
      <c r="P736" s="11" t="str">
        <f>IF(MID(exp_SILP!$W736,10,2)&gt;"40","F","M")</f>
        <v>F</v>
      </c>
      <c r="Q736" s="27" t="s">
        <v>1305</v>
      </c>
      <c r="R736" s="15" t="s">
        <v>219</v>
      </c>
      <c r="S736" s="15" t="s">
        <v>70</v>
      </c>
      <c r="T736" s="15" t="s">
        <v>58</v>
      </c>
      <c r="U736" s="15" t="s">
        <v>59</v>
      </c>
      <c r="V736" s="15" t="s">
        <v>1319</v>
      </c>
      <c r="W736" s="15" t="s">
        <v>1320</v>
      </c>
      <c r="X736" s="15" t="s">
        <v>1321</v>
      </c>
      <c r="Y736" s="15" t="s">
        <v>16</v>
      </c>
      <c r="Z736" s="15" t="s">
        <v>63</v>
      </c>
      <c r="AA736" s="15" t="s">
        <v>64</v>
      </c>
      <c r="AB736" s="15" t="s">
        <v>65</v>
      </c>
      <c r="AC736" s="15" t="s">
        <v>82</v>
      </c>
      <c r="AD736" s="15" t="s">
        <v>59</v>
      </c>
      <c r="AE736" s="15" t="s">
        <v>59</v>
      </c>
      <c r="AF736" s="15" t="s">
        <v>59</v>
      </c>
      <c r="AG736" s="28" t="s">
        <v>76</v>
      </c>
      <c r="AH736" s="15" t="s">
        <v>197</v>
      </c>
      <c r="AI736" s="15" t="s">
        <v>198</v>
      </c>
      <c r="AJ736" s="15" t="str">
        <f>VLOOKUP(exp_SILP!$Y736,'DATI CM'!$A$2:$F$28,2,FALSE)</f>
        <v>RSCDAA66H43F952Q</v>
      </c>
    </row>
    <row r="737" ht="15.75" hidden="1" customHeight="1">
      <c r="A737" s="17" t="str">
        <f>IFERROR(VLOOKUP(exp_SILP!$W737,exp_utenti_P!D:D,1,FALSE),"_DA INSERIRE")</f>
        <v>FVRMRA73E57F952T</v>
      </c>
      <c r="B737" s="17" t="str">
        <f>IF(AND(exp_SILP!$S737="A.3 ORIENTAMENTO PROFESSIONALE",exp_SILP!$AD737="4.2"),"A.3 ORIENTAMENTO PROFESSIONALE (CARCERE)",
IF(AND(exp_SILP!$S737="A.3 ORIENTAMENTO PROFESSIONALE",exp_SILP!$AD737="."),"A.3 ORIENTAMENTO PROFESSIONALE (CARCERE)",
IF(AND(exp_SILP!$S737="A.4 CONSULENZA ORIENTATIVA",exp_SILP!$AD737="4.2"),"A.4 CONSULENZA ORIENTATIVA (CARCERE)",
IF(AND(exp_SILP!$S737="A.4 CONSULENZA ORIENTATIVA",exp_SILP!$AD737="."),"A.4 CONSULENZA ORIENTATIVA (CARCERE)",
IF(AND(exp_SILP!$S737="A.5 - LEP F1 - ACCOMPAGNAMENTO AL LAVORO",exp_SILP!$AD737="4.2"),"A.5 - LEP F1 - ACCOMPAGNAMENTO AL LAVORO (CARCERE)",
IF(AND(exp_SILP!$S737="A.5 - LEP F1 - ACCOMPAGNAMENTO AL LAVORO",exp_SILP!$AD737="."),"A.5 - LEP F1 - ACCOMPAGNAMENTO AL LAVORO (CARCERE)",
IF(AND(exp_SILP!$S737="A.5.2a - TUTORAGGIO TIROCINI",exp_SILP!$AD737="4.2"),"A.5.2a - TUTORAGGIO TIROCINI (CARCERE)",
exp_SILP!$S737)))))))</f>
        <v>A.4 CONSULENZA ORIENTATIVA (1-C)</v>
      </c>
      <c r="C737" s="18" t="str">
        <f>CONCATENATE(VLOOKUP(exp_SILP!$B737,'DATI COMMESSE'!$A$2:$F$25,4,FALSE)," - ", VLOOKUP(exp_SILP!$B737,'DATI COMMESSE'!$A$2:$F$25,2,FALSE)," - ",VLOOKUP(exp_SILP!$B737,'DATI COMMESSE'!$A$2:$F$25,3,FALSE))</f>
        <v>FRD - 22-02-5000 - 22-12-5002</v>
      </c>
      <c r="D737" s="18" t="str">
        <f>LEFT(exp_SILP!$R737,5)</f>
        <v>11:00</v>
      </c>
      <c r="E737" s="18" t="str">
        <f>RIGHT(exp_SILP!$R737,5)</f>
        <v>13:00</v>
      </c>
      <c r="F737" s="18">
        <f>IF(exp_SILP!$AG737&gt;=60,exp_SILP!$AG737/60,exp_SILP!$AG737)</f>
        <v>2</v>
      </c>
      <c r="G737" s="18" t="str">
        <f>VLOOKUP(exp_SILP!$Y737,'DATI CM'!$A$2:$F$28,2,FALSE)</f>
        <v>GRRLNE75C56F952C</v>
      </c>
      <c r="H737" s="18" t="str">
        <f>VLOOKUP(exp_SILP!$Y737,'DATI CM'!$A$2:$F$28,3,FALSE)</f>
        <v/>
      </c>
      <c r="I737" s="18" t="str">
        <f t="shared" si="1"/>
        <v>N</v>
      </c>
      <c r="J737" s="18" t="str">
        <f>VLOOKUP(exp_SILP!$Y737,'DATI CM'!$A$2:$F$28,4,FALSE)</f>
        <v/>
      </c>
      <c r="K737" s="19">
        <f>VLOOKUP(exp_SILP!$B737,'DATI COMMESSE'!$A$2:$F$25,5,FALSE)</f>
        <v>35.5</v>
      </c>
      <c r="L737" s="19" t="str">
        <f>IF(exp_SILP!$B737="A4.10 - LEP E - ORIENTAMENTO SPECIALISTICO SKILL GAP ANALYSIS - GRUPPO 3P",0,VLOOKUP(exp_SILP!$Y737,'DATI CM'!$A$2:$F$28,6,FALSE))</f>
        <v/>
      </c>
      <c r="M737" s="19">
        <f>IFERROR(VLOOKUP(exp_SILP!$B737,'DATI CM'!$H$2:$I$16,2,FALSE)*exp_SILP!$F737,0)</f>
        <v>0</v>
      </c>
      <c r="N737" s="18" t="str">
        <f>VLOOKUP(exp_SILP!$B737,'DATI COMMESSE'!$A$2:$F$25,4,FALSE)</f>
        <v>FRD</v>
      </c>
      <c r="O737" s="20">
        <f>VLOOKUP(exp_SILP!$B737,'DATI COMMESSE'!$A$2:$F$25,5,FALSE)*exp_SILP!$F737</f>
        <v>71</v>
      </c>
      <c r="P737" s="18" t="str">
        <f>IF(MID(exp_SILP!$W737,10,2)&gt;"40","F","M")</f>
        <v>F</v>
      </c>
      <c r="Q737" s="21" t="s">
        <v>1322</v>
      </c>
      <c r="R737" s="22" t="s">
        <v>219</v>
      </c>
      <c r="S737" s="22" t="s">
        <v>94</v>
      </c>
      <c r="T737" s="22" t="s">
        <v>58</v>
      </c>
      <c r="U737" s="22" t="s">
        <v>59</v>
      </c>
      <c r="V737" s="22" t="s">
        <v>503</v>
      </c>
      <c r="W737" s="22" t="s">
        <v>504</v>
      </c>
      <c r="X737" s="22" t="s">
        <v>505</v>
      </c>
      <c r="Y737" s="22" t="s">
        <v>506</v>
      </c>
      <c r="Z737" s="22" t="s">
        <v>63</v>
      </c>
      <c r="AA737" s="22" t="s">
        <v>64</v>
      </c>
      <c r="AB737" s="22" t="s">
        <v>65</v>
      </c>
      <c r="AC737" s="22" t="s">
        <v>82</v>
      </c>
      <c r="AD737" s="22" t="s">
        <v>59</v>
      </c>
      <c r="AE737" s="22" t="s">
        <v>59</v>
      </c>
      <c r="AF737" s="22" t="s">
        <v>211</v>
      </c>
      <c r="AG737" s="22" t="s">
        <v>76</v>
      </c>
      <c r="AH737" s="22" t="s">
        <v>1322</v>
      </c>
      <c r="AI737" s="22" t="s">
        <v>507</v>
      </c>
      <c r="AJ737" s="22" t="str">
        <f>VLOOKUP(exp_SILP!$Y737,'DATI CM'!$A$2:$F$28,2,FALSE)</f>
        <v>GRRLNE75C56F952C</v>
      </c>
    </row>
    <row r="738" ht="15.75" hidden="1" customHeight="1">
      <c r="A738" s="10" t="str">
        <f>IFERROR(VLOOKUP(exp_SILP!$W738,exp_utenti_P!D:D,1,FALSE),"_DA INSERIRE")</f>
        <v>FVRMRA73E57F952T</v>
      </c>
      <c r="B738" s="10" t="str">
        <f>IF(AND(exp_SILP!$S738="A.3 ORIENTAMENTO PROFESSIONALE",exp_SILP!$AD738="4.2"),"A.3 ORIENTAMENTO PROFESSIONALE (CARCERE)",
IF(AND(exp_SILP!$S738="A.3 ORIENTAMENTO PROFESSIONALE",exp_SILP!$AD738="."),"A.3 ORIENTAMENTO PROFESSIONALE (CARCERE)",
IF(AND(exp_SILP!$S738="A.4 CONSULENZA ORIENTATIVA",exp_SILP!$AD738="4.2"),"A.4 CONSULENZA ORIENTATIVA (CARCERE)",
IF(AND(exp_SILP!$S738="A.4 CONSULENZA ORIENTATIVA",exp_SILP!$AD738="."),"A.4 CONSULENZA ORIENTATIVA (CARCERE)",
IF(AND(exp_SILP!$S738="A.5 - LEP F1 - ACCOMPAGNAMENTO AL LAVORO",exp_SILP!$AD738="4.2"),"A.5 - LEP F1 - ACCOMPAGNAMENTO AL LAVORO (CARCERE)",
IF(AND(exp_SILP!$S738="A.5 - LEP F1 - ACCOMPAGNAMENTO AL LAVORO",exp_SILP!$AD738="."),"A.5 - LEP F1 - ACCOMPAGNAMENTO AL LAVORO (CARCERE)",
IF(AND(exp_SILP!$S738="A.5.2a - TUTORAGGIO TIROCINI",exp_SILP!$AD738="4.2"),"A.5.2a - TUTORAGGIO TIROCINI (CARCERE)",
exp_SILP!$S738)))))))</f>
        <v>A.4 CONSULENZA ORIENTATIVA (1-C)</v>
      </c>
      <c r="C738" s="11" t="str">
        <f>CONCATENATE(VLOOKUP(exp_SILP!$B738,'DATI COMMESSE'!$A$2:$F$25,4,FALSE)," - ", VLOOKUP(exp_SILP!$B738,'DATI COMMESSE'!$A$2:$F$25,2,FALSE)," - ",VLOOKUP(exp_SILP!$B738,'DATI COMMESSE'!$A$2:$F$25,3,FALSE))</f>
        <v>FRD - 22-02-5000 - 22-12-5002</v>
      </c>
      <c r="D738" s="11" t="str">
        <f>LEFT(exp_SILP!$R738,5)</f>
        <v>09:00</v>
      </c>
      <c r="E738" s="11" t="str">
        <f>RIGHT(exp_SILP!$R738,5)</f>
        <v>11:00</v>
      </c>
      <c r="F738" s="11">
        <f>IF(exp_SILP!$AG738&gt;=60,exp_SILP!$AG738/60,exp_SILP!$AG738)</f>
        <v>2</v>
      </c>
      <c r="G738" s="11" t="str">
        <f>VLOOKUP(exp_SILP!$Y738,'DATI CM'!$A$2:$F$28,2,FALSE)</f>
        <v>GRRLNE75C56F952C</v>
      </c>
      <c r="H738" s="11" t="str">
        <f>VLOOKUP(exp_SILP!$Y738,'DATI CM'!$A$2:$F$28,3,FALSE)</f>
        <v/>
      </c>
      <c r="I738" s="11" t="str">
        <f t="shared" si="1"/>
        <v>N</v>
      </c>
      <c r="J738" s="11" t="str">
        <f>VLOOKUP(exp_SILP!$Y738,'DATI CM'!$A$2:$F$28,4,FALSE)</f>
        <v/>
      </c>
      <c r="K738" s="12">
        <f>VLOOKUP(exp_SILP!$B738,'DATI COMMESSE'!$A$2:$F$25,5,FALSE)</f>
        <v>35.5</v>
      </c>
      <c r="L738" s="12" t="str">
        <f>IF(exp_SILP!$B738="A4.10 - LEP E - ORIENTAMENTO SPECIALISTICO SKILL GAP ANALYSIS - GRUPPO 3P",0,VLOOKUP(exp_SILP!$Y738,'DATI CM'!$A$2:$F$28,6,FALSE))</f>
        <v/>
      </c>
      <c r="M738" s="12">
        <f>IFERROR(VLOOKUP(exp_SILP!$B738,'DATI CM'!$H$2:$I$16,2,FALSE)*exp_SILP!$F738,0)</f>
        <v>0</v>
      </c>
      <c r="N738" s="11" t="str">
        <f>VLOOKUP(exp_SILP!$B738,'DATI COMMESSE'!$A$2:$F$25,4,FALSE)</f>
        <v>FRD</v>
      </c>
      <c r="O738" s="13">
        <f>VLOOKUP(exp_SILP!$B738,'DATI COMMESSE'!$A$2:$F$25,5,FALSE)*exp_SILP!$F738</f>
        <v>71</v>
      </c>
      <c r="P738" s="11" t="str">
        <f>IF(MID(exp_SILP!$W738,10,2)&gt;"40","F","M")</f>
        <v>F</v>
      </c>
      <c r="Q738" s="14" t="s">
        <v>1322</v>
      </c>
      <c r="R738" s="15" t="s">
        <v>223</v>
      </c>
      <c r="S738" s="15" t="s">
        <v>94</v>
      </c>
      <c r="T738" s="15" t="s">
        <v>58</v>
      </c>
      <c r="U738" s="15" t="s">
        <v>59</v>
      </c>
      <c r="V738" s="15" t="s">
        <v>503</v>
      </c>
      <c r="W738" s="15" t="s">
        <v>504</v>
      </c>
      <c r="X738" s="15" t="s">
        <v>505</v>
      </c>
      <c r="Y738" s="15" t="s">
        <v>506</v>
      </c>
      <c r="Z738" s="15" t="s">
        <v>63</v>
      </c>
      <c r="AA738" s="15" t="s">
        <v>64</v>
      </c>
      <c r="AB738" s="15" t="s">
        <v>65</v>
      </c>
      <c r="AC738" s="15" t="s">
        <v>82</v>
      </c>
      <c r="AD738" s="15" t="s">
        <v>59</v>
      </c>
      <c r="AE738" s="15" t="s">
        <v>59</v>
      </c>
      <c r="AF738" s="15" t="s">
        <v>59</v>
      </c>
      <c r="AG738" s="15" t="s">
        <v>76</v>
      </c>
      <c r="AH738" s="15" t="s">
        <v>1322</v>
      </c>
      <c r="AI738" s="15" t="s">
        <v>507</v>
      </c>
      <c r="AJ738" s="15" t="str">
        <f>VLOOKUP(exp_SILP!$Y738,'DATI CM'!$A$2:$F$28,2,FALSE)</f>
        <v>GRRLNE75C56F952C</v>
      </c>
    </row>
    <row r="739" ht="15.75" customHeight="1">
      <c r="A739" s="17" t="str">
        <f>IFERROR(VLOOKUP(exp_SILP!$W739,exp_utenti_P!D:D,1,FALSE),"_DA INSERIRE")</f>
        <v>SSTSMN87H65L219L</v>
      </c>
      <c r="B739" s="17" t="str">
        <f>IF(AND(exp_SILP!$S739="A.3 ORIENTAMENTO PROFESSIONALE",exp_SILP!$AD739="4.2"),"A.3 ORIENTAMENTO PROFESSIONALE (CARCERE)",
IF(AND(exp_SILP!$S739="A.3 ORIENTAMENTO PROFESSIONALE",exp_SILP!$AD739="."),"A.3 ORIENTAMENTO PROFESSIONALE (CARCERE)",
IF(AND(exp_SILP!$S739="A.4 CONSULENZA ORIENTATIVA",exp_SILP!$AD739="4.2"),"A.4 CONSULENZA ORIENTATIVA (CARCERE)",
IF(AND(exp_SILP!$S739="A.4 CONSULENZA ORIENTATIVA",exp_SILP!$AD739="."),"A.4 CONSULENZA ORIENTATIVA (CARCERE)",
IF(AND(exp_SILP!$S739="A.5 - LEP F1 - ACCOMPAGNAMENTO AL LAVORO",exp_SILP!$AD739="4.2"),"A.5 - LEP F1 - ACCOMPAGNAMENTO AL LAVORO (CARCERE)",
IF(AND(exp_SILP!$S739="A.5 - LEP F1 - ACCOMPAGNAMENTO AL LAVORO",exp_SILP!$AD739="."),"A.5 - LEP F1 - ACCOMPAGNAMENTO AL LAVORO (CARCERE)",
IF(AND(exp_SILP!$S739="A.5.2a - TUTORAGGIO TIROCINI",exp_SILP!$AD739="4.2"),"A.5.2a - TUTORAGGIO TIROCINI (CARCERE)",
exp_SILP!$S739)))))))</f>
        <v>A.4 CONSULENZA ORIENTATIVA (1-C)</v>
      </c>
      <c r="C739" s="18" t="str">
        <f>CONCATENATE(VLOOKUP(exp_SILP!$B739,'DATI COMMESSE'!$A$2:$F$25,4,FALSE)," - ", VLOOKUP(exp_SILP!$B739,'DATI COMMESSE'!$A$2:$F$25,2,FALSE)," - ",VLOOKUP(exp_SILP!$B739,'DATI COMMESSE'!$A$2:$F$25,3,FALSE))</f>
        <v>FRD - 22-02-5000 - 22-12-5002</v>
      </c>
      <c r="D739" s="18" t="str">
        <f>LEFT(exp_SILP!$R739,5)</f>
        <v>09:00</v>
      </c>
      <c r="E739" s="18" t="str">
        <f>RIGHT(exp_SILP!$R739,5)</f>
        <v>13:00</v>
      </c>
      <c r="F739" s="18">
        <f>IF(exp_SILP!$AG739&gt;=60,exp_SILP!$AG739/60,exp_SILP!$AG739)</f>
        <v>4</v>
      </c>
      <c r="G739" s="18" t="str">
        <f>VLOOKUP(exp_SILP!$Y739,'DATI CM'!$A$2:$F$28,2,FALSE)</f>
        <v>MNRCLD73B46G674U</v>
      </c>
      <c r="H739" s="18" t="str">
        <f>VLOOKUP(exp_SILP!$Y739,'DATI CM'!$A$2:$F$28,3,FALSE)</f>
        <v>A011</v>
      </c>
      <c r="I739" s="18" t="str">
        <f t="shared" si="1"/>
        <v>N</v>
      </c>
      <c r="J739" s="18" t="str">
        <f>VLOOKUP(exp_SILP!$Y739,'DATI CM'!$A$2:$F$28,4,FALSE)</f>
        <v>TORINO</v>
      </c>
      <c r="K739" s="19">
        <f>VLOOKUP(exp_SILP!$B739,'DATI COMMESSE'!$A$2:$F$25,5,FALSE)</f>
        <v>35.5</v>
      </c>
      <c r="L739" s="19">
        <f>IF(exp_SILP!$B739="A4.10 - LEP E - ORIENTAMENTO SPECIALISTICO SKILL GAP ANALYSIS - GRUPPO 3P",0,VLOOKUP(exp_SILP!$Y739,'DATI CM'!$A$2:$F$28,6,FALSE))</f>
        <v>25</v>
      </c>
      <c r="M739" s="19">
        <f>IFERROR(VLOOKUP(exp_SILP!$B739,'DATI CM'!$H$2:$I$16,2,FALSE)*exp_SILP!$F739,0)</f>
        <v>0</v>
      </c>
      <c r="N739" s="18" t="str">
        <f>VLOOKUP(exp_SILP!$B739,'DATI COMMESSE'!$A$2:$F$25,4,FALSE)</f>
        <v>FRD</v>
      </c>
      <c r="O739" s="20">
        <f>VLOOKUP(exp_SILP!$B739,'DATI COMMESSE'!$A$2:$F$25,5,FALSE)*exp_SILP!$F739</f>
        <v>142</v>
      </c>
      <c r="P739" s="18" t="str">
        <f>IF(MID(exp_SILP!$W739,10,2)&gt;"40","F","M")</f>
        <v>F</v>
      </c>
      <c r="Q739" s="21" t="s">
        <v>1322</v>
      </c>
      <c r="R739" s="22" t="s">
        <v>574</v>
      </c>
      <c r="S739" s="22" t="s">
        <v>94</v>
      </c>
      <c r="T739" s="22" t="s">
        <v>58</v>
      </c>
      <c r="U739" s="22" t="s">
        <v>59</v>
      </c>
      <c r="V739" s="22" t="s">
        <v>1109</v>
      </c>
      <c r="W739" s="22" t="s">
        <v>1110</v>
      </c>
      <c r="X739" s="22" t="s">
        <v>1111</v>
      </c>
      <c r="Y739" s="22" t="s">
        <v>14</v>
      </c>
      <c r="Z739" s="22" t="s">
        <v>63</v>
      </c>
      <c r="AA739" s="22" t="s">
        <v>64</v>
      </c>
      <c r="AB739" s="22" t="s">
        <v>74</v>
      </c>
      <c r="AC739" s="22" t="s">
        <v>135</v>
      </c>
      <c r="AD739" s="22" t="s">
        <v>59</v>
      </c>
      <c r="AE739" s="22" t="s">
        <v>59</v>
      </c>
      <c r="AF739" s="22" t="s">
        <v>59</v>
      </c>
      <c r="AG739" s="22" t="s">
        <v>136</v>
      </c>
      <c r="AH739" s="22" t="s">
        <v>1273</v>
      </c>
      <c r="AI739" s="22" t="s">
        <v>158</v>
      </c>
      <c r="AJ739" s="22" t="str">
        <f>VLOOKUP(exp_SILP!$Y739,'DATI CM'!$A$2:$F$28,2,FALSE)</f>
        <v>MNRCLD73B46G674U</v>
      </c>
    </row>
    <row r="740" ht="15.75" hidden="1" customHeight="1">
      <c r="A740" s="10" t="str">
        <f>IFERROR(VLOOKUP(exp_SILP!$W740,exp_utenti_P!D:D,1,FALSE),"_DA INSERIRE")</f>
        <v>BNMKLD71A18Z330T</v>
      </c>
      <c r="B740" s="10" t="str">
        <f>IF(AND(exp_SILP!$S740="A.3 ORIENTAMENTO PROFESSIONALE",exp_SILP!$AD740="4.2"),"A.3 ORIENTAMENTO PROFESSIONALE (CARCERE)",
IF(AND(exp_SILP!$S740="A.3 ORIENTAMENTO PROFESSIONALE",exp_SILP!$AD740="."),"A.3 ORIENTAMENTO PROFESSIONALE (CARCERE)",
IF(AND(exp_SILP!$S740="A.4 CONSULENZA ORIENTATIVA",exp_SILP!$AD740="4.2"),"A.4 CONSULENZA ORIENTATIVA (CARCERE)",
IF(AND(exp_SILP!$S740="A.4 CONSULENZA ORIENTATIVA",exp_SILP!$AD740="."),"A.4 CONSULENZA ORIENTATIVA (CARCERE)",
IF(AND(exp_SILP!$S740="A.5 - LEP F1 - ACCOMPAGNAMENTO AL LAVORO",exp_SILP!$AD740="4.2"),"A.5 - LEP F1 - ACCOMPAGNAMENTO AL LAVORO (CARCERE)",
IF(AND(exp_SILP!$S740="A.5 - LEP F1 - ACCOMPAGNAMENTO AL LAVORO",exp_SILP!$AD740="."),"A.5 - LEP F1 - ACCOMPAGNAMENTO AL LAVORO (CARCERE)",
IF(AND(exp_SILP!$S740="A.5.2a - TUTORAGGIO TIROCINI",exp_SILP!$AD740="4.2"),"A.5.2a - TUTORAGGIO TIROCINI (CARCERE)",
exp_SILP!$S740)))))))</f>
        <v>A4.10 - LEP E - ORIENTAMENTO SPECIALISTICO SKILL GAP ANALYSIS</v>
      </c>
      <c r="C740" s="11" t="str">
        <f>CONCATENATE(VLOOKUP(exp_SILP!$B740,'DATI COMMESSE'!$A$2:$F$25,4,FALSE)," - ", VLOOKUP(exp_SILP!$B740,'DATI COMMESSE'!$A$2:$F$25,2,FALSE)," - ",VLOOKUP(exp_SILP!$B740,'DATI COMMESSE'!$A$2:$F$25,3,FALSE))</f>
        <v>GOL - 22-02-5000 - 22-12-5003</v>
      </c>
      <c r="D740" s="11" t="str">
        <f>LEFT(exp_SILP!$R740,5)</f>
        <v>09:00</v>
      </c>
      <c r="E740" s="11" t="str">
        <f>RIGHT(exp_SILP!$R740,5)</f>
        <v>11:00</v>
      </c>
      <c r="F740" s="11">
        <f>IF(exp_SILP!$AG740&gt;=60,exp_SILP!$AG740/60,exp_SILP!$AG740)</f>
        <v>2</v>
      </c>
      <c r="G740" s="11" t="str">
        <f>VLOOKUP(exp_SILP!$Y740,'DATI CM'!$A$2:$F$28,2,FALSE)</f>
        <v>PNFMRT85H50A859E</v>
      </c>
      <c r="H740" s="11" t="str">
        <f>VLOOKUP(exp_SILP!$Y740,'DATI CM'!$A$2:$F$28,3,FALSE)</f>
        <v>A011</v>
      </c>
      <c r="I740" s="11" t="str">
        <f t="shared" si="1"/>
        <v>N</v>
      </c>
      <c r="J740" s="11" t="str">
        <f>VLOOKUP(exp_SILP!$Y740,'DATI CM'!$A$2:$F$28,4,FALSE)</f>
        <v>BIELLA</v>
      </c>
      <c r="K740" s="12">
        <f>VLOOKUP(exp_SILP!$B740,'DATI COMMESSE'!$A$2:$F$25,5,FALSE)</f>
        <v>39.94</v>
      </c>
      <c r="L740" s="12">
        <f>IF(exp_SILP!$B740="A4.10 - LEP E - ORIENTAMENTO SPECIALISTICO SKILL GAP ANALYSIS - GRUPPO 3P",0,VLOOKUP(exp_SILP!$Y740,'DATI CM'!$A$2:$F$28,6,FALSE))</f>
        <v>25</v>
      </c>
      <c r="M740" s="12">
        <f>IFERROR(VLOOKUP(exp_SILP!$B740,'DATI CM'!$H$2:$I$16,2,FALSE)*exp_SILP!$F740,0)</f>
        <v>0</v>
      </c>
      <c r="N740" s="11" t="str">
        <f>VLOOKUP(exp_SILP!$B740,'DATI COMMESSE'!$A$2:$F$25,4,FALSE)</f>
        <v>GOL</v>
      </c>
      <c r="O740" s="13">
        <f>VLOOKUP(exp_SILP!$B740,'DATI COMMESSE'!$A$2:$F$25,5,FALSE)*exp_SILP!$F740</f>
        <v>79.88</v>
      </c>
      <c r="P740" s="11" t="str">
        <f>IF(MID(exp_SILP!$W740,10,2)&gt;"40","F","M")</f>
        <v>M</v>
      </c>
      <c r="Q740" s="14" t="s">
        <v>1322</v>
      </c>
      <c r="R740" s="15" t="s">
        <v>223</v>
      </c>
      <c r="S740" s="15" t="s">
        <v>70</v>
      </c>
      <c r="T740" s="15" t="s">
        <v>58</v>
      </c>
      <c r="U740" s="15" t="s">
        <v>59</v>
      </c>
      <c r="V740" s="15" t="s">
        <v>60</v>
      </c>
      <c r="W740" s="15" t="s">
        <v>61</v>
      </c>
      <c r="X740" s="15" t="s">
        <v>62</v>
      </c>
      <c r="Y740" s="15" t="s">
        <v>15</v>
      </c>
      <c r="Z740" s="15" t="s">
        <v>63</v>
      </c>
      <c r="AA740" s="15" t="s">
        <v>64</v>
      </c>
      <c r="AB740" s="15" t="s">
        <v>65</v>
      </c>
      <c r="AC740" s="15" t="s">
        <v>66</v>
      </c>
      <c r="AD740" s="15" t="s">
        <v>59</v>
      </c>
      <c r="AE740" s="15" t="s">
        <v>59</v>
      </c>
      <c r="AF740" s="15" t="s">
        <v>59</v>
      </c>
      <c r="AG740" s="15" t="s">
        <v>76</v>
      </c>
      <c r="AH740" s="15" t="s">
        <v>1274</v>
      </c>
      <c r="AI740" s="15" t="s">
        <v>1275</v>
      </c>
      <c r="AJ740" s="15" t="str">
        <f>VLOOKUP(exp_SILP!$Y740,'DATI CM'!$A$2:$F$28,2,FALSE)</f>
        <v>PNFMRT85H50A859E</v>
      </c>
    </row>
    <row r="741" ht="15.75" customHeight="1">
      <c r="A741" s="17" t="str">
        <f>IFERROR(VLOOKUP(exp_SILP!$W741,exp_utenti_P!D:D,1,FALSE),"_DA INSERIRE")</f>
        <v>FRRGPP60A03L219T</v>
      </c>
      <c r="B741" s="17" t="str">
        <f>IF(AND(exp_SILP!$S741="A.3 ORIENTAMENTO PROFESSIONALE",exp_SILP!$AD741="4.2"),"A.3 ORIENTAMENTO PROFESSIONALE (CARCERE)",
IF(AND(exp_SILP!$S741="A.3 ORIENTAMENTO PROFESSIONALE",exp_SILP!$AD741="."),"A.3 ORIENTAMENTO PROFESSIONALE (CARCERE)",
IF(AND(exp_SILP!$S741="A.4 CONSULENZA ORIENTATIVA",exp_SILP!$AD741="4.2"),"A.4 CONSULENZA ORIENTATIVA (CARCERE)",
IF(AND(exp_SILP!$S741="A.4 CONSULENZA ORIENTATIVA",exp_SILP!$AD741="."),"A.4 CONSULENZA ORIENTATIVA (CARCERE)",
IF(AND(exp_SILP!$S741="A.5 - LEP F1 - ACCOMPAGNAMENTO AL LAVORO",exp_SILP!$AD741="4.2"),"A.5 - LEP F1 - ACCOMPAGNAMENTO AL LAVORO (CARCERE)",
IF(AND(exp_SILP!$S741="A.5 - LEP F1 - ACCOMPAGNAMENTO AL LAVORO",exp_SILP!$AD741="."),"A.5 - LEP F1 - ACCOMPAGNAMENTO AL LAVORO (CARCERE)",
IF(AND(exp_SILP!$S741="A.5.2a - TUTORAGGIO TIROCINI",exp_SILP!$AD741="4.2"),"A.5.2a - TUTORAGGIO TIROCINI (CARCERE)",
exp_SILP!$S741)))))))</f>
        <v>A.3 ORIENTAMENTO PROFESSIONALE</v>
      </c>
      <c r="C741" s="18" t="str">
        <f>CONCATENATE(VLOOKUP(exp_SILP!$B741,'DATI COMMESSE'!$A$2:$F$25,4,FALSE)," - ", VLOOKUP(exp_SILP!$B741,'DATI COMMESSE'!$A$2:$F$25,2,FALSE)," - ",VLOOKUP(exp_SILP!$B741,'DATI COMMESSE'!$A$2:$F$25,3,FALSE))</f>
        <v>FRD - 22-02-5000 - 22-12-5002</v>
      </c>
      <c r="D741" s="18" t="str">
        <f>LEFT(exp_SILP!$R741,5)</f>
        <v>11:00</v>
      </c>
      <c r="E741" s="18" t="str">
        <f>RIGHT(exp_SILP!$R741,5)</f>
        <v>13:00</v>
      </c>
      <c r="F741" s="18">
        <f>IF(exp_SILP!$AG741&gt;=60,exp_SILP!$AG741/60,exp_SILP!$AG741)</f>
        <v>2</v>
      </c>
      <c r="G741" s="18" t="str">
        <f>VLOOKUP(exp_SILP!$Y741,'DATI CM'!$A$2:$F$28,2,FALSE)</f>
        <v>MNRCLD73B46G674U</v>
      </c>
      <c r="H741" s="18" t="str">
        <f>VLOOKUP(exp_SILP!$Y741,'DATI CM'!$A$2:$F$28,3,FALSE)</f>
        <v>A011</v>
      </c>
      <c r="I741" s="18" t="str">
        <f t="shared" si="1"/>
        <v>N</v>
      </c>
      <c r="J741" s="18" t="str">
        <f>VLOOKUP(exp_SILP!$Y741,'DATI CM'!$A$2:$F$28,4,FALSE)</f>
        <v>TORINO</v>
      </c>
      <c r="K741" s="19">
        <f>VLOOKUP(exp_SILP!$B741,'DATI COMMESSE'!$A$2:$F$25,5,FALSE)</f>
        <v>34</v>
      </c>
      <c r="L741" s="19">
        <f>IF(exp_SILP!$B741="A4.10 - LEP E - ORIENTAMENTO SPECIALISTICO SKILL GAP ANALYSIS - GRUPPO 3P",0,VLOOKUP(exp_SILP!$Y741,'DATI CM'!$A$2:$F$28,6,FALSE))</f>
        <v>25</v>
      </c>
      <c r="M741" s="19">
        <f>IFERROR(VLOOKUP(exp_SILP!$B741,'DATI CM'!$H$2:$I$16,2,FALSE)*exp_SILP!$F741,0)</f>
        <v>0</v>
      </c>
      <c r="N741" s="18" t="str">
        <f>VLOOKUP(exp_SILP!$B741,'DATI COMMESSE'!$A$2:$F$25,4,FALSE)</f>
        <v>FRD</v>
      </c>
      <c r="O741" s="20">
        <f>VLOOKUP(exp_SILP!$B741,'DATI COMMESSE'!$A$2:$F$25,5,FALSE)*exp_SILP!$F741</f>
        <v>68</v>
      </c>
      <c r="P741" s="18" t="str">
        <f>IF(MID(exp_SILP!$W741,10,2)&gt;"40","F","M")</f>
        <v>M</v>
      </c>
      <c r="Q741" s="21" t="s">
        <v>1042</v>
      </c>
      <c r="R741" s="22" t="s">
        <v>219</v>
      </c>
      <c r="S741" s="22" t="s">
        <v>423</v>
      </c>
      <c r="T741" s="22" t="s">
        <v>58</v>
      </c>
      <c r="U741" s="22" t="s">
        <v>59</v>
      </c>
      <c r="V741" s="22" t="s">
        <v>789</v>
      </c>
      <c r="W741" s="22" t="s">
        <v>790</v>
      </c>
      <c r="X741" s="22" t="s">
        <v>791</v>
      </c>
      <c r="Y741" s="22" t="s">
        <v>14</v>
      </c>
      <c r="Z741" s="22" t="s">
        <v>63</v>
      </c>
      <c r="AA741" s="22" t="s">
        <v>64</v>
      </c>
      <c r="AB741" s="22" t="s">
        <v>74</v>
      </c>
      <c r="AC741" s="22" t="s">
        <v>135</v>
      </c>
      <c r="AD741" s="22" t="s">
        <v>59</v>
      </c>
      <c r="AE741" s="22" t="s">
        <v>59</v>
      </c>
      <c r="AF741" s="22" t="s">
        <v>59</v>
      </c>
      <c r="AG741" s="22" t="s">
        <v>76</v>
      </c>
      <c r="AH741" s="22" t="s">
        <v>1042</v>
      </c>
      <c r="AI741" s="22" t="s">
        <v>158</v>
      </c>
      <c r="AJ741" s="22" t="str">
        <f>VLOOKUP(exp_SILP!$Y741,'DATI CM'!$A$2:$F$28,2,FALSE)</f>
        <v>MNRCLD73B46G674U</v>
      </c>
    </row>
    <row r="742" ht="15.75" customHeight="1">
      <c r="A742" s="10" t="str">
        <f>IFERROR(VLOOKUP(exp_SILP!$W742,exp_utenti_P!D:D,1,FALSE),"_DA INSERIRE")</f>
        <v>SRRCRN76E66G113X</v>
      </c>
      <c r="B742" s="10" t="str">
        <f>IF(AND(exp_SILP!$S742="A.3 ORIENTAMENTO PROFESSIONALE",exp_SILP!$AD742="4.2"),"A.3 ORIENTAMENTO PROFESSIONALE (CARCERE)",
IF(AND(exp_SILP!$S742="A.3 ORIENTAMENTO PROFESSIONALE",exp_SILP!$AD742="."),"A.3 ORIENTAMENTO PROFESSIONALE (CARCERE)",
IF(AND(exp_SILP!$S742="A.4 CONSULENZA ORIENTATIVA",exp_SILP!$AD742="4.2"),"A.4 CONSULENZA ORIENTATIVA (CARCERE)",
IF(AND(exp_SILP!$S742="A.4 CONSULENZA ORIENTATIVA",exp_SILP!$AD742="."),"A.4 CONSULENZA ORIENTATIVA (CARCERE)",
IF(AND(exp_SILP!$S742="A.5 - LEP F1 - ACCOMPAGNAMENTO AL LAVORO",exp_SILP!$AD742="4.2"),"A.5 - LEP F1 - ACCOMPAGNAMENTO AL LAVORO (CARCERE)",
IF(AND(exp_SILP!$S742="A.5 - LEP F1 - ACCOMPAGNAMENTO AL LAVORO",exp_SILP!$AD742="."),"A.5 - LEP F1 - ACCOMPAGNAMENTO AL LAVORO (CARCERE)",
IF(AND(exp_SILP!$S742="A.5.2a - TUTORAGGIO TIROCINI",exp_SILP!$AD742="4.2"),"A.5.2a - TUTORAGGIO TIROCINI (CARCERE)",
exp_SILP!$S742)))))))</f>
        <v>A.3 ORIENTAMENTO PROFESSIONALE</v>
      </c>
      <c r="C742" s="11" t="str">
        <f>CONCATENATE(VLOOKUP(exp_SILP!$B742,'DATI COMMESSE'!$A$2:$F$25,4,FALSE)," - ", VLOOKUP(exp_SILP!$B742,'DATI COMMESSE'!$A$2:$F$25,2,FALSE)," - ",VLOOKUP(exp_SILP!$B742,'DATI COMMESSE'!$A$2:$F$25,3,FALSE))</f>
        <v>FRD - 22-02-5000 - 22-12-5002</v>
      </c>
      <c r="D742" s="11" t="str">
        <f>LEFT(exp_SILP!$R742,5)</f>
        <v>09:00</v>
      </c>
      <c r="E742" s="11" t="str">
        <f>RIGHT(exp_SILP!$R742,5)</f>
        <v>11:00</v>
      </c>
      <c r="F742" s="11">
        <f>IF(exp_SILP!$AG742&gt;=60,exp_SILP!$AG742/60,exp_SILP!$AG742)</f>
        <v>2</v>
      </c>
      <c r="G742" s="11" t="str">
        <f>VLOOKUP(exp_SILP!$Y742,'DATI CM'!$A$2:$F$28,2,FALSE)</f>
        <v>MNRCLD73B46G674U</v>
      </c>
      <c r="H742" s="11" t="str">
        <f>VLOOKUP(exp_SILP!$Y742,'DATI CM'!$A$2:$F$28,3,FALSE)</f>
        <v>A011</v>
      </c>
      <c r="I742" s="11" t="str">
        <f t="shared" si="1"/>
        <v>N</v>
      </c>
      <c r="J742" s="11" t="str">
        <f>VLOOKUP(exp_SILP!$Y742,'DATI CM'!$A$2:$F$28,4,FALSE)</f>
        <v>TORINO</v>
      </c>
      <c r="K742" s="12">
        <f>VLOOKUP(exp_SILP!$B742,'DATI COMMESSE'!$A$2:$F$25,5,FALSE)</f>
        <v>34</v>
      </c>
      <c r="L742" s="12">
        <f>IF(exp_SILP!$B742="A4.10 - LEP E - ORIENTAMENTO SPECIALISTICO SKILL GAP ANALYSIS - GRUPPO 3P",0,VLOOKUP(exp_SILP!$Y742,'DATI CM'!$A$2:$F$28,6,FALSE))</f>
        <v>25</v>
      </c>
      <c r="M742" s="12">
        <f>IFERROR(VLOOKUP(exp_SILP!$B742,'DATI CM'!$H$2:$I$16,2,FALSE)*exp_SILP!$F742,0)</f>
        <v>0</v>
      </c>
      <c r="N742" s="11" t="str">
        <f>VLOOKUP(exp_SILP!$B742,'DATI COMMESSE'!$A$2:$F$25,4,FALSE)</f>
        <v>FRD</v>
      </c>
      <c r="O742" s="13">
        <f>VLOOKUP(exp_SILP!$B742,'DATI COMMESSE'!$A$2:$F$25,5,FALSE)*exp_SILP!$F742</f>
        <v>68</v>
      </c>
      <c r="P742" s="11" t="str">
        <f>IF(MID(exp_SILP!$W742,10,2)&gt;"40","F","M")</f>
        <v>F</v>
      </c>
      <c r="Q742" s="14" t="s">
        <v>1042</v>
      </c>
      <c r="R742" s="15" t="s">
        <v>223</v>
      </c>
      <c r="S742" s="15" t="s">
        <v>423</v>
      </c>
      <c r="T742" s="15" t="s">
        <v>58</v>
      </c>
      <c r="U742" s="15" t="s">
        <v>59</v>
      </c>
      <c r="V742" s="15" t="s">
        <v>1323</v>
      </c>
      <c r="W742" s="15" t="s">
        <v>1324</v>
      </c>
      <c r="X742" s="15" t="s">
        <v>1325</v>
      </c>
      <c r="Y742" s="15" t="s">
        <v>14</v>
      </c>
      <c r="Z742" s="15" t="s">
        <v>63</v>
      </c>
      <c r="AA742" s="15" t="s">
        <v>64</v>
      </c>
      <c r="AB742" s="15" t="s">
        <v>74</v>
      </c>
      <c r="AC742" s="15" t="s">
        <v>135</v>
      </c>
      <c r="AD742" s="15" t="s">
        <v>59</v>
      </c>
      <c r="AE742" s="15" t="s">
        <v>59</v>
      </c>
      <c r="AF742" s="15" t="s">
        <v>59</v>
      </c>
      <c r="AG742" s="15" t="s">
        <v>76</v>
      </c>
      <c r="AH742" s="15" t="s">
        <v>1042</v>
      </c>
      <c r="AI742" s="15" t="s">
        <v>158</v>
      </c>
      <c r="AJ742" s="15" t="str">
        <f>VLOOKUP(exp_SILP!$Y742,'DATI CM'!$A$2:$F$28,2,FALSE)</f>
        <v>MNRCLD73B46G674U</v>
      </c>
    </row>
    <row r="743" ht="15.75" hidden="1" customHeight="1">
      <c r="A743" s="17" t="str">
        <f>IFERROR(VLOOKUP(exp_SILP!$W743,exp_utenti_P!D:D,1,FALSE),"_DA INSERIRE")</f>
        <v>MRGCDL78B04L219M</v>
      </c>
      <c r="B743" s="17" t="str">
        <f>IF(AND(exp_SILP!$S743="A.3 ORIENTAMENTO PROFESSIONALE",exp_SILP!$AD743="4.2"),"A.3 ORIENTAMENTO PROFESSIONALE (CARCERE)",
IF(AND(exp_SILP!$S743="A.3 ORIENTAMENTO PROFESSIONALE",exp_SILP!$AD743="."),"A.3 ORIENTAMENTO PROFESSIONALE (CARCERE)",
IF(AND(exp_SILP!$S743="A.4 CONSULENZA ORIENTATIVA",exp_SILP!$AD743="4.2"),"A.4 CONSULENZA ORIENTATIVA (CARCERE)",
IF(AND(exp_SILP!$S743="A.4 CONSULENZA ORIENTATIVA",exp_SILP!$AD743="."),"A.4 CONSULENZA ORIENTATIVA (CARCERE)",
IF(AND(exp_SILP!$S743="A.5 - LEP F1 - ACCOMPAGNAMENTO AL LAVORO",exp_SILP!$AD743="4.2"),"A.5 - LEP F1 - ACCOMPAGNAMENTO AL LAVORO (CARCERE)",
IF(AND(exp_SILP!$S743="A.5 - LEP F1 - ACCOMPAGNAMENTO AL LAVORO",exp_SILP!$AD743="."),"A.5 - LEP F1 - ACCOMPAGNAMENTO AL LAVORO (CARCERE)",
IF(AND(exp_SILP!$S743="A.5.2a - TUTORAGGIO TIROCINI",exp_SILP!$AD743="4.2"),"A.5.2a - TUTORAGGIO TIROCINI (CARCERE)",
exp_SILP!$S743)))))))</f>
        <v>A.5 - LEP F1 - ACCOMPAGNAMENTO AL LAVORO</v>
      </c>
      <c r="C743" s="18" t="str">
        <f>CONCATENATE(VLOOKUP(exp_SILP!$B743,'DATI COMMESSE'!$A$2:$F$25,4,FALSE)," - ", VLOOKUP(exp_SILP!$B743,'DATI COMMESSE'!$A$2:$F$25,2,FALSE)," - ",VLOOKUP(exp_SILP!$B743,'DATI COMMESSE'!$A$2:$F$25,3,FALSE))</f>
        <v>GOL - 22-02-5000 - 22-12-5003</v>
      </c>
      <c r="D743" s="18" t="str">
        <f>LEFT(exp_SILP!$R743,5)</f>
        <v>14:00</v>
      </c>
      <c r="E743" s="18" t="str">
        <f>RIGHT(exp_SILP!$R743,5)</f>
        <v>16:00</v>
      </c>
      <c r="F743" s="18">
        <f>IF(exp_SILP!$AG743&gt;=60,exp_SILP!$AG743/60,exp_SILP!$AG743)</f>
        <v>2</v>
      </c>
      <c r="G743" s="18" t="str">
        <f>VLOOKUP(exp_SILP!$Y743,'DATI CM'!$A$2:$F$28,2,FALSE)</f>
        <v>SPDPRZ67H55L219V</v>
      </c>
      <c r="H743" s="18" t="str">
        <f>VLOOKUP(exp_SILP!$Y743,'DATI CM'!$A$2:$F$28,3,FALSE)</f>
        <v>A010</v>
      </c>
      <c r="I743" s="18" t="str">
        <f t="shared" si="1"/>
        <v>N</v>
      </c>
      <c r="J743" s="18" t="str">
        <f>VLOOKUP(exp_SILP!$Y743,'DATI CM'!$A$2:$F$28,4,FALSE)</f>
        <v>TORINO</v>
      </c>
      <c r="K743" s="19">
        <f>VLOOKUP(exp_SILP!$B743,'DATI COMMESSE'!$A$2:$F$25,5,FALSE)</f>
        <v>39.94</v>
      </c>
      <c r="L743" s="19" t="str">
        <f>IF(exp_SILP!$B743="A4.10 - LEP E - ORIENTAMENTO SPECIALISTICO SKILL GAP ANALYSIS - GRUPPO 3P",0,VLOOKUP(exp_SILP!$Y743,'DATI CM'!$A$2:$F$28,6,FALSE))</f>
        <v/>
      </c>
      <c r="M743" s="19">
        <f>IFERROR(VLOOKUP(exp_SILP!$B743,'DATI CM'!$H$2:$I$16,2,FALSE)*exp_SILP!$F743,0)</f>
        <v>0</v>
      </c>
      <c r="N743" s="18" t="str">
        <f>VLOOKUP(exp_SILP!$B743,'DATI COMMESSE'!$A$2:$F$25,4,FALSE)</f>
        <v>GOL</v>
      </c>
      <c r="O743" s="20">
        <f>VLOOKUP(exp_SILP!$B743,'DATI COMMESSE'!$A$2:$F$25,5,FALSE)*exp_SILP!$F743</f>
        <v>79.88</v>
      </c>
      <c r="P743" s="18" t="str">
        <f>IF(MID(exp_SILP!$W743,10,2)&gt;"40","F","M")</f>
        <v>M</v>
      </c>
      <c r="Q743" s="21" t="s">
        <v>1042</v>
      </c>
      <c r="R743" s="22" t="s">
        <v>69</v>
      </c>
      <c r="S743" s="22" t="s">
        <v>57</v>
      </c>
      <c r="T743" s="22" t="s">
        <v>58</v>
      </c>
      <c r="U743" s="22" t="s">
        <v>59</v>
      </c>
      <c r="V743" s="22" t="s">
        <v>249</v>
      </c>
      <c r="W743" s="22" t="s">
        <v>250</v>
      </c>
      <c r="X743" s="22" t="s">
        <v>251</v>
      </c>
      <c r="Y743" s="22" t="s">
        <v>17</v>
      </c>
      <c r="Z743" s="22" t="s">
        <v>63</v>
      </c>
      <c r="AA743" s="22" t="s">
        <v>64</v>
      </c>
      <c r="AB743" s="22" t="s">
        <v>65</v>
      </c>
      <c r="AC743" s="22" t="s">
        <v>135</v>
      </c>
      <c r="AD743" s="22" t="s">
        <v>59</v>
      </c>
      <c r="AE743" s="22" t="s">
        <v>59</v>
      </c>
      <c r="AF743" s="22" t="s">
        <v>59</v>
      </c>
      <c r="AG743" s="22" t="s">
        <v>76</v>
      </c>
      <c r="AH743" s="22" t="s">
        <v>1119</v>
      </c>
      <c r="AI743" s="22" t="s">
        <v>137</v>
      </c>
      <c r="AJ743" s="22" t="str">
        <f>VLOOKUP(exp_SILP!$Y743,'DATI CM'!$A$2:$F$28,2,FALSE)</f>
        <v>SPDPRZ67H55L219V</v>
      </c>
    </row>
    <row r="744" ht="15.75" customHeight="1">
      <c r="A744" s="10" t="str">
        <f>IFERROR(VLOOKUP(exp_SILP!$W744,exp_utenti_P!D:D,1,FALSE),"_DA INSERIRE")</f>
        <v>SNCLNA93L48Z138D</v>
      </c>
      <c r="B744" s="10" t="str">
        <f>IF(AND(exp_SILP!$S744="A.3 ORIENTAMENTO PROFESSIONALE",exp_SILP!$AD744="4.2"),"A.3 ORIENTAMENTO PROFESSIONALE (CARCERE)",
IF(AND(exp_SILP!$S744="A.3 ORIENTAMENTO PROFESSIONALE",exp_SILP!$AD744="."),"A.3 ORIENTAMENTO PROFESSIONALE (CARCERE)",
IF(AND(exp_SILP!$S744="A.4 CONSULENZA ORIENTATIVA",exp_SILP!$AD744="4.2"),"A.4 CONSULENZA ORIENTATIVA (CARCERE)",
IF(AND(exp_SILP!$S744="A.4 CONSULENZA ORIENTATIVA",exp_SILP!$AD744="."),"A.4 CONSULENZA ORIENTATIVA (CARCERE)",
IF(AND(exp_SILP!$S744="A.5 - LEP F1 - ACCOMPAGNAMENTO AL LAVORO",exp_SILP!$AD744="4.2"),"A.5 - LEP F1 - ACCOMPAGNAMENTO AL LAVORO (CARCERE)",
IF(AND(exp_SILP!$S744="A.5 - LEP F1 - ACCOMPAGNAMENTO AL LAVORO",exp_SILP!$AD744="."),"A.5 - LEP F1 - ACCOMPAGNAMENTO AL LAVORO (CARCERE)",
IF(AND(exp_SILP!$S744="A.5.2a - TUTORAGGIO TIROCINI",exp_SILP!$AD744="4.2"),"A.5.2a - TUTORAGGIO TIROCINI (CARCERE)",
exp_SILP!$S744)))))))</f>
        <v>A4.10 - LEP E - ORIENTAMENTO SPECIALISTICO SKILL GAP ANALYSIS</v>
      </c>
      <c r="C744" s="11" t="str">
        <f>CONCATENATE(VLOOKUP(exp_SILP!$B744,'DATI COMMESSE'!$A$2:$F$25,4,FALSE)," - ", VLOOKUP(exp_SILP!$B744,'DATI COMMESSE'!$A$2:$F$25,2,FALSE)," - ",VLOOKUP(exp_SILP!$B744,'DATI COMMESSE'!$A$2:$F$25,3,FALSE))</f>
        <v>GOL - 22-02-5000 - 22-12-5003</v>
      </c>
      <c r="D744" s="11" t="str">
        <f>LEFT(exp_SILP!$R744,5)</f>
        <v>15:00</v>
      </c>
      <c r="E744" s="11" t="str">
        <f>RIGHT(exp_SILP!$R744,5)</f>
        <v>18:00</v>
      </c>
      <c r="F744" s="11">
        <f>IF(exp_SILP!$AG744&gt;=60,exp_SILP!$AG744/60,exp_SILP!$AG744)</f>
        <v>3</v>
      </c>
      <c r="G744" s="11" t="str">
        <f>VLOOKUP(exp_SILP!$Y744,'DATI CM'!$A$2:$F$28,2,FALSE)</f>
        <v>MNRCLD73B46G674U</v>
      </c>
      <c r="H744" s="11" t="str">
        <f>VLOOKUP(exp_SILP!$Y744,'DATI CM'!$A$2:$F$28,3,FALSE)</f>
        <v>A011</v>
      </c>
      <c r="I744" s="11" t="str">
        <f t="shared" si="1"/>
        <v>N</v>
      </c>
      <c r="J744" s="11" t="str">
        <f>VLOOKUP(exp_SILP!$Y744,'DATI CM'!$A$2:$F$28,4,FALSE)</f>
        <v>TORINO</v>
      </c>
      <c r="K744" s="12">
        <f>VLOOKUP(exp_SILP!$B744,'DATI COMMESSE'!$A$2:$F$25,5,FALSE)</f>
        <v>39.94</v>
      </c>
      <c r="L744" s="12">
        <f>IF(exp_SILP!$B744="A4.10 - LEP E - ORIENTAMENTO SPECIALISTICO SKILL GAP ANALYSIS - GRUPPO 3P",0,VLOOKUP(exp_SILP!$Y744,'DATI CM'!$A$2:$F$28,6,FALSE))</f>
        <v>25</v>
      </c>
      <c r="M744" s="12">
        <f>IFERROR(VLOOKUP(exp_SILP!$B744,'DATI CM'!$H$2:$I$16,2,FALSE)*exp_SILP!$F744,0)</f>
        <v>0</v>
      </c>
      <c r="N744" s="11" t="str">
        <f>VLOOKUP(exp_SILP!$B744,'DATI COMMESSE'!$A$2:$F$25,4,FALSE)</f>
        <v>GOL</v>
      </c>
      <c r="O744" s="13">
        <f>VLOOKUP(exp_SILP!$B744,'DATI COMMESSE'!$A$2:$F$25,5,FALSE)*exp_SILP!$F744</f>
        <v>119.82</v>
      </c>
      <c r="P744" s="11" t="str">
        <f>IF(MID(exp_SILP!$W744,10,2)&gt;"40","F","M")</f>
        <v>F</v>
      </c>
      <c r="Q744" s="14" t="s">
        <v>1042</v>
      </c>
      <c r="R744" s="15" t="s">
        <v>234</v>
      </c>
      <c r="S744" s="15" t="s">
        <v>70</v>
      </c>
      <c r="T744" s="15" t="s">
        <v>58</v>
      </c>
      <c r="U744" s="15" t="s">
        <v>59</v>
      </c>
      <c r="V744" s="15" t="s">
        <v>1326</v>
      </c>
      <c r="W744" s="15" t="s">
        <v>1327</v>
      </c>
      <c r="X744" s="15" t="s">
        <v>1328</v>
      </c>
      <c r="Y744" s="15" t="s">
        <v>14</v>
      </c>
      <c r="Z744" s="15" t="s">
        <v>63</v>
      </c>
      <c r="AA744" s="15" t="s">
        <v>64</v>
      </c>
      <c r="AB744" s="15" t="s">
        <v>74</v>
      </c>
      <c r="AC744" s="15" t="s">
        <v>135</v>
      </c>
      <c r="AD744" s="15" t="s">
        <v>59</v>
      </c>
      <c r="AE744" s="15" t="s">
        <v>59</v>
      </c>
      <c r="AF744" s="15" t="s">
        <v>59</v>
      </c>
      <c r="AG744" s="15" t="s">
        <v>101</v>
      </c>
      <c r="AH744" s="15" t="s">
        <v>1041</v>
      </c>
      <c r="AI744" s="15" t="s">
        <v>158</v>
      </c>
      <c r="AJ744" s="15" t="str">
        <f>VLOOKUP(exp_SILP!$Y744,'DATI CM'!$A$2:$F$28,2,FALSE)</f>
        <v>MNRCLD73B46G674U</v>
      </c>
    </row>
    <row r="745" ht="15.75" hidden="1" customHeight="1">
      <c r="A745" s="17" t="str">
        <f>IFERROR(VLOOKUP(exp_SILP!$W745,exp_utenti_P!D:D,1,FALSE),"_DA INSERIRE")</f>
        <v>YNGPLN85D46Z316A</v>
      </c>
      <c r="B745" s="17" t="str">
        <f>IF(AND(exp_SILP!$S745="A.3 ORIENTAMENTO PROFESSIONALE",exp_SILP!$AD745="4.2"),"A.3 ORIENTAMENTO PROFESSIONALE (CARCERE)",
IF(AND(exp_SILP!$S745="A.3 ORIENTAMENTO PROFESSIONALE",exp_SILP!$AD745="."),"A.3 ORIENTAMENTO PROFESSIONALE (CARCERE)",
IF(AND(exp_SILP!$S745="A.4 CONSULENZA ORIENTATIVA",exp_SILP!$AD745="4.2"),"A.4 CONSULENZA ORIENTATIVA (CARCERE)",
IF(AND(exp_SILP!$S745="A.4 CONSULENZA ORIENTATIVA",exp_SILP!$AD745="."),"A.4 CONSULENZA ORIENTATIVA (CARCERE)",
IF(AND(exp_SILP!$S745="A.5 - LEP F1 - ACCOMPAGNAMENTO AL LAVORO",exp_SILP!$AD745="4.2"),"A.5 - LEP F1 - ACCOMPAGNAMENTO AL LAVORO (CARCERE)",
IF(AND(exp_SILP!$S745="A.5 - LEP F1 - ACCOMPAGNAMENTO AL LAVORO",exp_SILP!$AD745="."),"A.5 - LEP F1 - ACCOMPAGNAMENTO AL LAVORO (CARCERE)",
IF(AND(exp_SILP!$S745="A.5.2a - TUTORAGGIO TIROCINI",exp_SILP!$AD745="4.2"),"A.5.2a - TUTORAGGIO TIROCINI (CARCERE)",
exp_SILP!$S745)))))))</f>
        <v>A4.10 - LEP E - ORIENTAMENTO SPECIALISTICO SKILL GAP ANALYSIS</v>
      </c>
      <c r="C745" s="18" t="str">
        <f>CONCATENATE(VLOOKUP(exp_SILP!$B745,'DATI COMMESSE'!$A$2:$F$25,4,FALSE)," - ", VLOOKUP(exp_SILP!$B745,'DATI COMMESSE'!$A$2:$F$25,2,FALSE)," - ",VLOOKUP(exp_SILP!$B745,'DATI COMMESSE'!$A$2:$F$25,3,FALSE))</f>
        <v>GOL - 22-02-5000 - 22-12-5003</v>
      </c>
      <c r="D745" s="18" t="str">
        <f>LEFT(exp_SILP!$R745,5)</f>
        <v>12:00</v>
      </c>
      <c r="E745" s="18" t="str">
        <f>RIGHT(exp_SILP!$R745,5)</f>
        <v>13:00</v>
      </c>
      <c r="F745" s="18">
        <f>IF(exp_SILP!$AG745&gt;=60,exp_SILP!$AG745/60,exp_SILP!$AG745)</f>
        <v>1</v>
      </c>
      <c r="G745" s="18" t="str">
        <f>VLOOKUP(exp_SILP!$Y745,'DATI CM'!$A$2:$F$28,2,FALSE)</f>
        <v>SPDPRZ67H55L219V</v>
      </c>
      <c r="H745" s="18" t="str">
        <f>VLOOKUP(exp_SILP!$Y745,'DATI CM'!$A$2:$F$28,3,FALSE)</f>
        <v>A010</v>
      </c>
      <c r="I745" s="18" t="str">
        <f t="shared" si="1"/>
        <v>N</v>
      </c>
      <c r="J745" s="18" t="str">
        <f>VLOOKUP(exp_SILP!$Y745,'DATI CM'!$A$2:$F$28,4,FALSE)</f>
        <v>TORINO</v>
      </c>
      <c r="K745" s="19">
        <f>VLOOKUP(exp_SILP!$B745,'DATI COMMESSE'!$A$2:$F$25,5,FALSE)</f>
        <v>39.94</v>
      </c>
      <c r="L745" s="19" t="str">
        <f>IF(exp_SILP!$B745="A4.10 - LEP E - ORIENTAMENTO SPECIALISTICO SKILL GAP ANALYSIS - GRUPPO 3P",0,VLOOKUP(exp_SILP!$Y745,'DATI CM'!$A$2:$F$28,6,FALSE))</f>
        <v/>
      </c>
      <c r="M745" s="19">
        <f>IFERROR(VLOOKUP(exp_SILP!$B745,'DATI CM'!$H$2:$I$16,2,FALSE)*exp_SILP!$F745,0)</f>
        <v>0</v>
      </c>
      <c r="N745" s="18" t="str">
        <f>VLOOKUP(exp_SILP!$B745,'DATI COMMESSE'!$A$2:$F$25,4,FALSE)</f>
        <v>GOL</v>
      </c>
      <c r="O745" s="20">
        <f>VLOOKUP(exp_SILP!$B745,'DATI COMMESSE'!$A$2:$F$25,5,FALSE)*exp_SILP!$F745</f>
        <v>39.94</v>
      </c>
      <c r="P745" s="18" t="str">
        <f>IF(MID(exp_SILP!$W745,10,2)&gt;"40","F","M")</f>
        <v>F</v>
      </c>
      <c r="Q745" s="21" t="s">
        <v>1042</v>
      </c>
      <c r="R745" s="22" t="s">
        <v>102</v>
      </c>
      <c r="S745" s="22" t="s">
        <v>70</v>
      </c>
      <c r="T745" s="22" t="s">
        <v>58</v>
      </c>
      <c r="U745" s="22" t="s">
        <v>59</v>
      </c>
      <c r="V745" s="22" t="s">
        <v>1290</v>
      </c>
      <c r="W745" s="22" t="s">
        <v>1291</v>
      </c>
      <c r="X745" s="22" t="s">
        <v>1292</v>
      </c>
      <c r="Y745" s="22" t="s">
        <v>17</v>
      </c>
      <c r="Z745" s="22" t="s">
        <v>63</v>
      </c>
      <c r="AA745" s="22" t="s">
        <v>64</v>
      </c>
      <c r="AB745" s="22" t="s">
        <v>65</v>
      </c>
      <c r="AC745" s="22" t="s">
        <v>135</v>
      </c>
      <c r="AD745" s="22" t="s">
        <v>59</v>
      </c>
      <c r="AE745" s="22" t="s">
        <v>59</v>
      </c>
      <c r="AF745" s="22" t="s">
        <v>59</v>
      </c>
      <c r="AG745" s="22" t="s">
        <v>67</v>
      </c>
      <c r="AH745" s="22" t="s">
        <v>1042</v>
      </c>
      <c r="AI745" s="22" t="s">
        <v>137</v>
      </c>
      <c r="AJ745" s="22" t="str">
        <f>VLOOKUP(exp_SILP!$Y745,'DATI CM'!$A$2:$F$28,2,FALSE)</f>
        <v>SPDPRZ67H55L219V</v>
      </c>
    </row>
    <row r="746" ht="15.75" hidden="1" customHeight="1">
      <c r="A746" s="10" t="str">
        <f>IFERROR(VLOOKUP(exp_SILP!$W746,exp_utenti_P!D:D,1,FALSE),"_DA INSERIRE")</f>
        <v>SSSBHM91R04Z329K</v>
      </c>
      <c r="B746" s="10" t="str">
        <f>IF(AND(exp_SILP!$S746="A.3 ORIENTAMENTO PROFESSIONALE",exp_SILP!$AD746="4.2"),"A.3 ORIENTAMENTO PROFESSIONALE (CARCERE)",
IF(AND(exp_SILP!$S746="A.3 ORIENTAMENTO PROFESSIONALE",exp_SILP!$AD746="."),"A.3 ORIENTAMENTO PROFESSIONALE (CARCERE)",
IF(AND(exp_SILP!$S746="A.4 CONSULENZA ORIENTATIVA",exp_SILP!$AD746="4.2"),"A.4 CONSULENZA ORIENTATIVA (CARCERE)",
IF(AND(exp_SILP!$S746="A.4 CONSULENZA ORIENTATIVA",exp_SILP!$AD746="."),"A.4 CONSULENZA ORIENTATIVA (CARCERE)",
IF(AND(exp_SILP!$S746="A.5 - LEP F1 - ACCOMPAGNAMENTO AL LAVORO",exp_SILP!$AD746="4.2"),"A.5 - LEP F1 - ACCOMPAGNAMENTO AL LAVORO (CARCERE)",
IF(AND(exp_SILP!$S746="A.5 - LEP F1 - ACCOMPAGNAMENTO AL LAVORO",exp_SILP!$AD746="."),"A.5 - LEP F1 - ACCOMPAGNAMENTO AL LAVORO (CARCERE)",
IF(AND(exp_SILP!$S746="A.5.2a - TUTORAGGIO TIROCINI",exp_SILP!$AD746="4.2"),"A.5.2a - TUTORAGGIO TIROCINI (CARCERE)",
exp_SILP!$S746)))))))</f>
        <v>A4.10 - LEP E - ORIENTAMENTO SPECIALISTICO SKILL GAP ANALYSIS</v>
      </c>
      <c r="C746" s="11" t="str">
        <f>CONCATENATE(VLOOKUP(exp_SILP!$B746,'DATI COMMESSE'!$A$2:$F$25,4,FALSE)," - ", VLOOKUP(exp_SILP!$B746,'DATI COMMESSE'!$A$2:$F$25,2,FALSE)," - ",VLOOKUP(exp_SILP!$B746,'DATI COMMESSE'!$A$2:$F$25,3,FALSE))</f>
        <v>GOL - 22-02-5000 - 22-12-5003</v>
      </c>
      <c r="D746" s="11" t="str">
        <f>LEFT(exp_SILP!$R746,5)</f>
        <v>09:00</v>
      </c>
      <c r="E746" s="11" t="str">
        <f>RIGHT(exp_SILP!$R746,5)</f>
        <v>12:00</v>
      </c>
      <c r="F746" s="11">
        <f>IF(exp_SILP!$AG746&gt;=60,exp_SILP!$AG746/60,exp_SILP!$AG746)</f>
        <v>3</v>
      </c>
      <c r="G746" s="11" t="str">
        <f>VLOOKUP(exp_SILP!$Y746,'DATI CM'!$A$2:$F$28,2,FALSE)</f>
        <v>SPDPRZ67H55L219V</v>
      </c>
      <c r="H746" s="11" t="str">
        <f>VLOOKUP(exp_SILP!$Y746,'DATI CM'!$A$2:$F$28,3,FALSE)</f>
        <v>A010</v>
      </c>
      <c r="I746" s="11" t="str">
        <f t="shared" si="1"/>
        <v>N</v>
      </c>
      <c r="J746" s="11" t="str">
        <f>VLOOKUP(exp_SILP!$Y746,'DATI CM'!$A$2:$F$28,4,FALSE)</f>
        <v>TORINO</v>
      </c>
      <c r="K746" s="12">
        <f>VLOOKUP(exp_SILP!$B746,'DATI COMMESSE'!$A$2:$F$25,5,FALSE)</f>
        <v>39.94</v>
      </c>
      <c r="L746" s="12" t="str">
        <f>IF(exp_SILP!$B746="A4.10 - LEP E - ORIENTAMENTO SPECIALISTICO SKILL GAP ANALYSIS - GRUPPO 3P",0,VLOOKUP(exp_SILP!$Y746,'DATI CM'!$A$2:$F$28,6,FALSE))</f>
        <v/>
      </c>
      <c r="M746" s="12">
        <f>IFERROR(VLOOKUP(exp_SILP!$B746,'DATI CM'!$H$2:$I$16,2,FALSE)*exp_SILP!$F746,0)</f>
        <v>0</v>
      </c>
      <c r="N746" s="11" t="str">
        <f>VLOOKUP(exp_SILP!$B746,'DATI COMMESSE'!$A$2:$F$25,4,FALSE)</f>
        <v>GOL</v>
      </c>
      <c r="O746" s="13">
        <f>VLOOKUP(exp_SILP!$B746,'DATI COMMESSE'!$A$2:$F$25,5,FALSE)*exp_SILP!$F746</f>
        <v>119.82</v>
      </c>
      <c r="P746" s="11" t="str">
        <f>IF(MID(exp_SILP!$W746,10,2)&gt;"40","F","M")</f>
        <v>M</v>
      </c>
      <c r="Q746" s="14" t="s">
        <v>1042</v>
      </c>
      <c r="R746" s="15" t="s">
        <v>106</v>
      </c>
      <c r="S746" s="15" t="s">
        <v>70</v>
      </c>
      <c r="T746" s="15" t="s">
        <v>58</v>
      </c>
      <c r="U746" s="15" t="s">
        <v>59</v>
      </c>
      <c r="V746" s="15" t="s">
        <v>794</v>
      </c>
      <c r="W746" s="15" t="s">
        <v>795</v>
      </c>
      <c r="X746" s="15" t="s">
        <v>796</v>
      </c>
      <c r="Y746" s="15" t="s">
        <v>17</v>
      </c>
      <c r="Z746" s="15" t="s">
        <v>63</v>
      </c>
      <c r="AA746" s="15" t="s">
        <v>64</v>
      </c>
      <c r="AB746" s="15" t="s">
        <v>65</v>
      </c>
      <c r="AC746" s="15" t="s">
        <v>135</v>
      </c>
      <c r="AD746" s="15" t="s">
        <v>59</v>
      </c>
      <c r="AE746" s="15" t="s">
        <v>59</v>
      </c>
      <c r="AF746" s="15" t="s">
        <v>59</v>
      </c>
      <c r="AG746" s="15" t="s">
        <v>101</v>
      </c>
      <c r="AH746" s="15" t="s">
        <v>1042</v>
      </c>
      <c r="AI746" s="15" t="s">
        <v>137</v>
      </c>
      <c r="AJ746" s="15" t="str">
        <f>VLOOKUP(exp_SILP!$Y746,'DATI CM'!$A$2:$F$28,2,FALSE)</f>
        <v>SPDPRZ67H55L219V</v>
      </c>
    </row>
    <row r="747" ht="15.75" hidden="1" customHeight="1">
      <c r="A747" s="17" t="str">
        <f>IFERROR(VLOOKUP(exp_SILP!$W747,exp_utenti_P!D:D,1,FALSE),"_DA INSERIRE")</f>
        <v>GDTLCU80C15F952M</v>
      </c>
      <c r="B747" s="17" t="str">
        <f>IF(AND(exp_SILP!$S747="A.3 ORIENTAMENTO PROFESSIONALE",exp_SILP!$AD747="4.2"),"A.3 ORIENTAMENTO PROFESSIONALE (CARCERE)",
IF(AND(exp_SILP!$S747="A.3 ORIENTAMENTO PROFESSIONALE",exp_SILP!$AD747="."),"A.3 ORIENTAMENTO PROFESSIONALE (CARCERE)",
IF(AND(exp_SILP!$S747="A.4 CONSULENZA ORIENTATIVA",exp_SILP!$AD747="4.2"),"A.4 CONSULENZA ORIENTATIVA (CARCERE)",
IF(AND(exp_SILP!$S747="A.4 CONSULENZA ORIENTATIVA",exp_SILP!$AD747="."),"A.4 CONSULENZA ORIENTATIVA (CARCERE)",
IF(AND(exp_SILP!$S747="A.5 - LEP F1 - ACCOMPAGNAMENTO AL LAVORO",exp_SILP!$AD747="4.2"),"A.5 - LEP F1 - ACCOMPAGNAMENTO AL LAVORO (CARCERE)",
IF(AND(exp_SILP!$S747="A.5 - LEP F1 - ACCOMPAGNAMENTO AL LAVORO",exp_SILP!$AD747="."),"A.5 - LEP F1 - ACCOMPAGNAMENTO AL LAVORO (CARCERE)",
IF(AND(exp_SILP!$S747="A.5.2a - TUTORAGGIO TIROCINI",exp_SILP!$AD747="4.2"),"A.5.2a - TUTORAGGIO TIROCINI (CARCERE)",
exp_SILP!$S747)))))))</f>
        <v>A4.10 - LEP E - ORIENTAMENTO SPECIALISTICO SKILL GAP ANALYSIS</v>
      </c>
      <c r="C747" s="18" t="str">
        <f>CONCATENATE(VLOOKUP(exp_SILP!$B747,'DATI COMMESSE'!$A$2:$F$25,4,FALSE)," - ", VLOOKUP(exp_SILP!$B747,'DATI COMMESSE'!$A$2:$F$25,2,FALSE)," - ",VLOOKUP(exp_SILP!$B747,'DATI COMMESSE'!$A$2:$F$25,3,FALSE))</f>
        <v>GOL - 22-02-5000 - 22-12-5003</v>
      </c>
      <c r="D747" s="18" t="str">
        <f>LEFT(exp_SILP!$R747,5)</f>
        <v>10:00</v>
      </c>
      <c r="E747" s="18" t="str">
        <f>RIGHT(exp_SILP!$R747,5)</f>
        <v>12:00</v>
      </c>
      <c r="F747" s="18">
        <f>IF(exp_SILP!$AG747&gt;=60,exp_SILP!$AG747/60,exp_SILP!$AG747)</f>
        <v>2</v>
      </c>
      <c r="G747" s="18" t="str">
        <f>VLOOKUP(exp_SILP!$Y747,'DATI CM'!$A$2:$F$28,2,FALSE)</f>
        <v>TRZCST69B41F952V</v>
      </c>
      <c r="H747" s="18" t="str">
        <f>VLOOKUP(exp_SILP!$Y747,'DATI CM'!$A$2:$F$28,3,FALSE)</f>
        <v/>
      </c>
      <c r="I747" s="18" t="str">
        <f t="shared" si="1"/>
        <v>N</v>
      </c>
      <c r="J747" s="18" t="str">
        <f>VLOOKUP(exp_SILP!$Y747,'DATI CM'!$A$2:$F$28,4,FALSE)</f>
        <v/>
      </c>
      <c r="K747" s="19">
        <f>VLOOKUP(exp_SILP!$B747,'DATI COMMESSE'!$A$2:$F$25,5,FALSE)</f>
        <v>39.94</v>
      </c>
      <c r="L747" s="19" t="str">
        <f>IF(exp_SILP!$B747="A4.10 - LEP E - ORIENTAMENTO SPECIALISTICO SKILL GAP ANALYSIS - GRUPPO 3P",0,VLOOKUP(exp_SILP!$Y747,'DATI CM'!$A$2:$F$28,6,FALSE))</f>
        <v/>
      </c>
      <c r="M747" s="19">
        <f>IFERROR(VLOOKUP(exp_SILP!$B747,'DATI CM'!$H$2:$I$16,2,FALSE)*exp_SILP!$F747,0)</f>
        <v>0</v>
      </c>
      <c r="N747" s="18" t="str">
        <f>VLOOKUP(exp_SILP!$B747,'DATI COMMESSE'!$A$2:$F$25,4,FALSE)</f>
        <v>GOL</v>
      </c>
      <c r="O747" s="20">
        <f>VLOOKUP(exp_SILP!$B747,'DATI COMMESSE'!$A$2:$F$25,5,FALSE)*exp_SILP!$F747</f>
        <v>79.88</v>
      </c>
      <c r="P747" s="18" t="str">
        <f>IF(MID(exp_SILP!$W747,10,2)&gt;"40","F","M")</f>
        <v>M</v>
      </c>
      <c r="Q747" s="21" t="s">
        <v>1042</v>
      </c>
      <c r="R747" s="22" t="s">
        <v>199</v>
      </c>
      <c r="S747" s="22" t="s">
        <v>70</v>
      </c>
      <c r="T747" s="22" t="s">
        <v>58</v>
      </c>
      <c r="U747" s="22" t="s">
        <v>59</v>
      </c>
      <c r="V747" s="22" t="s">
        <v>438</v>
      </c>
      <c r="W747" s="22" t="s">
        <v>439</v>
      </c>
      <c r="X747" s="22" t="s">
        <v>440</v>
      </c>
      <c r="Y747" s="22" t="s">
        <v>18</v>
      </c>
      <c r="Z747" s="22" t="s">
        <v>63</v>
      </c>
      <c r="AA747" s="22" t="s">
        <v>64</v>
      </c>
      <c r="AB747" s="22" t="s">
        <v>65</v>
      </c>
      <c r="AC747" s="22" t="s">
        <v>82</v>
      </c>
      <c r="AD747" s="22" t="s">
        <v>59</v>
      </c>
      <c r="AE747" s="22" t="s">
        <v>59</v>
      </c>
      <c r="AF747" s="22" t="s">
        <v>59</v>
      </c>
      <c r="AG747" s="22" t="s">
        <v>76</v>
      </c>
      <c r="AH747" s="22" t="s">
        <v>1042</v>
      </c>
      <c r="AI747" s="22" t="s">
        <v>83</v>
      </c>
      <c r="AJ747" s="22" t="str">
        <f>VLOOKUP(exp_SILP!$Y747,'DATI CM'!$A$2:$F$28,2,FALSE)</f>
        <v>TRZCST69B41F952V</v>
      </c>
    </row>
    <row r="748" ht="15.75" hidden="1" customHeight="1">
      <c r="A748" s="10" t="str">
        <f>IFERROR(VLOOKUP(exp_SILP!$W748,exp_utenti_P!D:D,1,FALSE),"_DA INSERIRE")</f>
        <v>CLNNLS04L23F952V</v>
      </c>
      <c r="B748" s="10" t="str">
        <f>IF(AND(exp_SILP!$S748="A.3 ORIENTAMENTO PROFESSIONALE",exp_SILP!$AD748="4.2"),"A.3 ORIENTAMENTO PROFESSIONALE (CARCERE)",
IF(AND(exp_SILP!$S748="A.3 ORIENTAMENTO PROFESSIONALE",exp_SILP!$AD748="."),"A.3 ORIENTAMENTO PROFESSIONALE (CARCERE)",
IF(AND(exp_SILP!$S748="A.4 CONSULENZA ORIENTATIVA",exp_SILP!$AD748="4.2"),"A.4 CONSULENZA ORIENTATIVA (CARCERE)",
IF(AND(exp_SILP!$S748="A.4 CONSULENZA ORIENTATIVA",exp_SILP!$AD748="."),"A.4 CONSULENZA ORIENTATIVA (CARCERE)",
IF(AND(exp_SILP!$S748="A.5 - LEP F1 - ACCOMPAGNAMENTO AL LAVORO",exp_SILP!$AD748="4.2"),"A.5 - LEP F1 - ACCOMPAGNAMENTO AL LAVORO (CARCERE)",
IF(AND(exp_SILP!$S748="A.5 - LEP F1 - ACCOMPAGNAMENTO AL LAVORO",exp_SILP!$AD748="."),"A.5 - LEP F1 - ACCOMPAGNAMENTO AL LAVORO (CARCERE)",
IF(AND(exp_SILP!$S748="A.5.2a - TUTORAGGIO TIROCINI",exp_SILP!$AD748="4.2"),"A.5.2a - TUTORAGGIO TIROCINI (CARCERE)",
exp_SILP!$S748)))))))</f>
        <v>A4.10 - LEP E - ORIENTAMENTO SPECIALISTICO SKILL GAP ANALYSIS</v>
      </c>
      <c r="C748" s="11" t="str">
        <f>CONCATENATE(VLOOKUP(exp_SILP!$B748,'DATI COMMESSE'!$A$2:$F$25,4,FALSE)," - ", VLOOKUP(exp_SILP!$B748,'DATI COMMESSE'!$A$2:$F$25,2,FALSE)," - ",VLOOKUP(exp_SILP!$B748,'DATI COMMESSE'!$A$2:$F$25,3,FALSE))</f>
        <v>GOL - 22-02-5000 - 22-12-5003</v>
      </c>
      <c r="D748" s="11" t="str">
        <f>LEFT(exp_SILP!$R748,5)</f>
        <v>12:00</v>
      </c>
      <c r="E748" s="11" t="str">
        <f>RIGHT(exp_SILP!$R748,5)</f>
        <v>13:00</v>
      </c>
      <c r="F748" s="11">
        <f>IF(exp_SILP!$AG748&gt;=60,exp_SILP!$AG748/60,exp_SILP!$AG748)</f>
        <v>1</v>
      </c>
      <c r="G748" s="11" t="str">
        <f>VLOOKUP(exp_SILP!$Y748,'DATI CM'!$A$2:$F$28,2,FALSE)</f>
        <v>TRZCST69B41F952V</v>
      </c>
      <c r="H748" s="11" t="str">
        <f>VLOOKUP(exp_SILP!$Y748,'DATI CM'!$A$2:$F$28,3,FALSE)</f>
        <v/>
      </c>
      <c r="I748" s="11" t="str">
        <f t="shared" si="1"/>
        <v>N</v>
      </c>
      <c r="J748" s="11" t="str">
        <f>VLOOKUP(exp_SILP!$Y748,'DATI CM'!$A$2:$F$28,4,FALSE)</f>
        <v/>
      </c>
      <c r="K748" s="12">
        <f>VLOOKUP(exp_SILP!$B748,'DATI COMMESSE'!$A$2:$F$25,5,FALSE)</f>
        <v>39.94</v>
      </c>
      <c r="L748" s="12" t="str">
        <f>IF(exp_SILP!$B748="A4.10 - LEP E - ORIENTAMENTO SPECIALISTICO SKILL GAP ANALYSIS - GRUPPO 3P",0,VLOOKUP(exp_SILP!$Y748,'DATI CM'!$A$2:$F$28,6,FALSE))</f>
        <v/>
      </c>
      <c r="M748" s="12">
        <f>IFERROR(VLOOKUP(exp_SILP!$B748,'DATI CM'!$H$2:$I$16,2,FALSE)*exp_SILP!$F748,0)</f>
        <v>0</v>
      </c>
      <c r="N748" s="11" t="str">
        <f>VLOOKUP(exp_SILP!$B748,'DATI COMMESSE'!$A$2:$F$25,4,FALSE)</f>
        <v>GOL</v>
      </c>
      <c r="O748" s="13">
        <f>VLOOKUP(exp_SILP!$B748,'DATI COMMESSE'!$A$2:$F$25,5,FALSE)*exp_SILP!$F748</f>
        <v>39.94</v>
      </c>
      <c r="P748" s="11" t="str">
        <f>IF(MID(exp_SILP!$W748,10,2)&gt;"40","F","M")</f>
        <v>M</v>
      </c>
      <c r="Q748" s="14" t="s">
        <v>1042</v>
      </c>
      <c r="R748" s="15" t="s">
        <v>102</v>
      </c>
      <c r="S748" s="15" t="s">
        <v>70</v>
      </c>
      <c r="T748" s="15" t="s">
        <v>58</v>
      </c>
      <c r="U748" s="15" t="s">
        <v>59</v>
      </c>
      <c r="V748" s="15" t="s">
        <v>122</v>
      </c>
      <c r="W748" s="15" t="s">
        <v>123</v>
      </c>
      <c r="X748" s="15" t="s">
        <v>124</v>
      </c>
      <c r="Y748" s="15" t="s">
        <v>18</v>
      </c>
      <c r="Z748" s="15" t="s">
        <v>63</v>
      </c>
      <c r="AA748" s="15" t="s">
        <v>64</v>
      </c>
      <c r="AB748" s="15" t="s">
        <v>65</v>
      </c>
      <c r="AC748" s="15" t="s">
        <v>82</v>
      </c>
      <c r="AD748" s="15" t="s">
        <v>59</v>
      </c>
      <c r="AE748" s="15" t="s">
        <v>59</v>
      </c>
      <c r="AF748" s="15" t="s">
        <v>59</v>
      </c>
      <c r="AG748" s="15" t="s">
        <v>67</v>
      </c>
      <c r="AH748" s="15" t="s">
        <v>1329</v>
      </c>
      <c r="AI748" s="15" t="s">
        <v>83</v>
      </c>
      <c r="AJ748" s="15" t="str">
        <f>VLOOKUP(exp_SILP!$Y748,'DATI CM'!$A$2:$F$28,2,FALSE)</f>
        <v>TRZCST69B41F952V</v>
      </c>
    </row>
    <row r="749" ht="15.75" hidden="1" customHeight="1">
      <c r="A749" s="17" t="str">
        <f>IFERROR(VLOOKUP(exp_SILP!$W749,exp_utenti_P!D:D,1,FALSE),"_DA INSERIRE")</f>
        <v>DRDZRC92C41L219G</v>
      </c>
      <c r="B749" s="17" t="str">
        <f>IF(AND(exp_SILP!$S749="A.3 ORIENTAMENTO PROFESSIONALE",exp_SILP!$AD749="4.2"),"A.3 ORIENTAMENTO PROFESSIONALE (CARCERE)",
IF(AND(exp_SILP!$S749="A.3 ORIENTAMENTO PROFESSIONALE",exp_SILP!$AD749="."),"A.3 ORIENTAMENTO PROFESSIONALE (CARCERE)",
IF(AND(exp_SILP!$S749="A.4 CONSULENZA ORIENTATIVA",exp_SILP!$AD749="4.2"),"A.4 CONSULENZA ORIENTATIVA (CARCERE)",
IF(AND(exp_SILP!$S749="A.4 CONSULENZA ORIENTATIVA",exp_SILP!$AD749="."),"A.4 CONSULENZA ORIENTATIVA (CARCERE)",
IF(AND(exp_SILP!$S749="A.5 - LEP F1 - ACCOMPAGNAMENTO AL LAVORO",exp_SILP!$AD749="4.2"),"A.5 - LEP F1 - ACCOMPAGNAMENTO AL LAVORO (CARCERE)",
IF(AND(exp_SILP!$S749="A.5 - LEP F1 - ACCOMPAGNAMENTO AL LAVORO",exp_SILP!$AD749="."),"A.5 - LEP F1 - ACCOMPAGNAMENTO AL LAVORO (CARCERE)",
IF(AND(exp_SILP!$S749="A.5.2a - TUTORAGGIO TIROCINI",exp_SILP!$AD749="4.2"),"A.5.2a - TUTORAGGIO TIROCINI (CARCERE)",
exp_SILP!$S749)))))))</f>
        <v>A4.10 - LEP E - ORIENTAMENTO SPECIALISTICO SKILL GAP ANALYSIS</v>
      </c>
      <c r="C749" s="18" t="str">
        <f>CONCATENATE(VLOOKUP(exp_SILP!$B749,'DATI COMMESSE'!$A$2:$F$25,4,FALSE)," - ", VLOOKUP(exp_SILP!$B749,'DATI COMMESSE'!$A$2:$F$25,2,FALSE)," - ",VLOOKUP(exp_SILP!$B749,'DATI COMMESSE'!$A$2:$F$25,3,FALSE))</f>
        <v>GOL - 22-02-5000 - 22-12-5003</v>
      </c>
      <c r="D749" s="18" t="str">
        <f>LEFT(exp_SILP!$R749,5)</f>
        <v>16:00</v>
      </c>
      <c r="E749" s="18" t="str">
        <f>RIGHT(exp_SILP!$R749,5)</f>
        <v>18:00</v>
      </c>
      <c r="F749" s="18">
        <f>IF(exp_SILP!$AG749&gt;=60,exp_SILP!$AG749/60,exp_SILP!$AG749)</f>
        <v>2</v>
      </c>
      <c r="G749" s="18" t="str">
        <f>VLOOKUP(exp_SILP!$Y749,'DATI CM'!$A$2:$F$28,2,FALSE)</f>
        <v>SPDPRZ67H55L219V</v>
      </c>
      <c r="H749" s="18" t="str">
        <f>VLOOKUP(exp_SILP!$Y749,'DATI CM'!$A$2:$F$28,3,FALSE)</f>
        <v>A010</v>
      </c>
      <c r="I749" s="18" t="str">
        <f t="shared" si="1"/>
        <v>N</v>
      </c>
      <c r="J749" s="18" t="str">
        <f>VLOOKUP(exp_SILP!$Y749,'DATI CM'!$A$2:$F$28,4,FALSE)</f>
        <v>TORINO</v>
      </c>
      <c r="K749" s="19">
        <f>VLOOKUP(exp_SILP!$B749,'DATI COMMESSE'!$A$2:$F$25,5,FALSE)</f>
        <v>39.94</v>
      </c>
      <c r="L749" s="19" t="str">
        <f>IF(exp_SILP!$B749="A4.10 - LEP E - ORIENTAMENTO SPECIALISTICO SKILL GAP ANALYSIS - GRUPPO 3P",0,VLOOKUP(exp_SILP!$Y749,'DATI CM'!$A$2:$F$28,6,FALSE))</f>
        <v/>
      </c>
      <c r="M749" s="19">
        <f>IFERROR(VLOOKUP(exp_SILP!$B749,'DATI CM'!$H$2:$I$16,2,FALSE)*exp_SILP!$F749,0)</f>
        <v>0</v>
      </c>
      <c r="N749" s="18" t="str">
        <f>VLOOKUP(exp_SILP!$B749,'DATI COMMESSE'!$A$2:$F$25,4,FALSE)</f>
        <v>GOL</v>
      </c>
      <c r="O749" s="20">
        <f>VLOOKUP(exp_SILP!$B749,'DATI COMMESSE'!$A$2:$F$25,5,FALSE)*exp_SILP!$F749</f>
        <v>79.88</v>
      </c>
      <c r="P749" s="18" t="str">
        <f>IF(MID(exp_SILP!$W749,10,2)&gt;"40","F","M")</f>
        <v>F</v>
      </c>
      <c r="Q749" s="21" t="s">
        <v>1042</v>
      </c>
      <c r="R749" s="22" t="s">
        <v>148</v>
      </c>
      <c r="S749" s="22" t="s">
        <v>70</v>
      </c>
      <c r="T749" s="22" t="s">
        <v>58</v>
      </c>
      <c r="U749" s="22" t="s">
        <v>59</v>
      </c>
      <c r="V749" s="22" t="s">
        <v>149</v>
      </c>
      <c r="W749" s="22" t="s">
        <v>150</v>
      </c>
      <c r="X749" s="22" t="s">
        <v>151</v>
      </c>
      <c r="Y749" s="22" t="s">
        <v>17</v>
      </c>
      <c r="Z749" s="22" t="s">
        <v>63</v>
      </c>
      <c r="AA749" s="22" t="s">
        <v>64</v>
      </c>
      <c r="AB749" s="22" t="s">
        <v>65</v>
      </c>
      <c r="AC749" s="22" t="s">
        <v>135</v>
      </c>
      <c r="AD749" s="22" t="s">
        <v>59</v>
      </c>
      <c r="AE749" s="22" t="s">
        <v>59</v>
      </c>
      <c r="AF749" s="22" t="s">
        <v>59</v>
      </c>
      <c r="AG749" s="22" t="s">
        <v>76</v>
      </c>
      <c r="AH749" s="22" t="s">
        <v>1330</v>
      </c>
      <c r="AI749" s="22" t="s">
        <v>137</v>
      </c>
      <c r="AJ749" s="22" t="str">
        <f>VLOOKUP(exp_SILP!$Y749,'DATI CM'!$A$2:$F$28,2,FALSE)</f>
        <v>SPDPRZ67H55L219V</v>
      </c>
    </row>
    <row r="750" ht="15.75" customHeight="1">
      <c r="A750" s="10" t="str">
        <f>IFERROR(VLOOKUP(exp_SILP!$W750,exp_utenti_P!D:D,1,FALSE),"_DA INSERIRE")</f>
        <v>NCLWTR84E11L219U</v>
      </c>
      <c r="B750" s="10" t="str">
        <f>IF(AND(exp_SILP!$S750="A.3 ORIENTAMENTO PROFESSIONALE",exp_SILP!$AD750="4.2"),"A.3 ORIENTAMENTO PROFESSIONALE (CARCERE)",
IF(AND(exp_SILP!$S750="A.3 ORIENTAMENTO PROFESSIONALE",exp_SILP!$AD750="."),"A.3 ORIENTAMENTO PROFESSIONALE (CARCERE)",
IF(AND(exp_SILP!$S750="A.4 CONSULENZA ORIENTATIVA",exp_SILP!$AD750="4.2"),"A.4 CONSULENZA ORIENTATIVA (CARCERE)",
IF(AND(exp_SILP!$S750="A.4 CONSULENZA ORIENTATIVA",exp_SILP!$AD750="."),"A.4 CONSULENZA ORIENTATIVA (CARCERE)",
IF(AND(exp_SILP!$S750="A.5 - LEP F1 - ACCOMPAGNAMENTO AL LAVORO",exp_SILP!$AD750="4.2"),"A.5 - LEP F1 - ACCOMPAGNAMENTO AL LAVORO (CARCERE)",
IF(AND(exp_SILP!$S750="A.5 - LEP F1 - ACCOMPAGNAMENTO AL LAVORO",exp_SILP!$AD750="."),"A.5 - LEP F1 - ACCOMPAGNAMENTO AL LAVORO (CARCERE)",
IF(AND(exp_SILP!$S750="A.5.2a - TUTORAGGIO TIROCINI",exp_SILP!$AD750="4.2"),"A.5.2a - TUTORAGGIO TIROCINI (CARCERE)",
exp_SILP!$S750)))))))</f>
        <v>A4.10 - LEP E - ORIENTAMENTO SPECIALISTICO SKILL GAP ANALYSIS</v>
      </c>
      <c r="C750" s="11" t="str">
        <f>CONCATENATE(VLOOKUP(exp_SILP!$B750,'DATI COMMESSE'!$A$2:$F$25,4,FALSE)," - ", VLOOKUP(exp_SILP!$B750,'DATI COMMESSE'!$A$2:$F$25,2,FALSE)," - ",VLOOKUP(exp_SILP!$B750,'DATI COMMESSE'!$A$2:$F$25,3,FALSE))</f>
        <v>GOL - 22-02-5000 - 22-12-5003</v>
      </c>
      <c r="D750" s="11" t="str">
        <f>LEFT(exp_SILP!$R750,5)</f>
        <v>14:00</v>
      </c>
      <c r="E750" s="11" t="str">
        <f>RIGHT(exp_SILP!$R750,5)</f>
        <v>15:00</v>
      </c>
      <c r="F750" s="11">
        <f>IF(exp_SILP!$AG750&gt;=60,exp_SILP!$AG750/60,exp_SILP!$AG750)</f>
        <v>1</v>
      </c>
      <c r="G750" s="11" t="str">
        <f>VLOOKUP(exp_SILP!$Y750,'DATI CM'!$A$2:$F$28,2,FALSE)</f>
        <v>MNRCLD73B46G674U</v>
      </c>
      <c r="H750" s="11" t="str">
        <f>VLOOKUP(exp_SILP!$Y750,'DATI CM'!$A$2:$F$28,3,FALSE)</f>
        <v>A011</v>
      </c>
      <c r="I750" s="11" t="str">
        <f t="shared" si="1"/>
        <v>N</v>
      </c>
      <c r="J750" s="11" t="str">
        <f>VLOOKUP(exp_SILP!$Y750,'DATI CM'!$A$2:$F$28,4,FALSE)</f>
        <v>TORINO</v>
      </c>
      <c r="K750" s="12">
        <f>VLOOKUP(exp_SILP!$B750,'DATI COMMESSE'!$A$2:$F$25,5,FALSE)</f>
        <v>39.94</v>
      </c>
      <c r="L750" s="12">
        <f>IF(exp_SILP!$B750="A4.10 - LEP E - ORIENTAMENTO SPECIALISTICO SKILL GAP ANALYSIS - GRUPPO 3P",0,VLOOKUP(exp_SILP!$Y750,'DATI CM'!$A$2:$F$28,6,FALSE))</f>
        <v>25</v>
      </c>
      <c r="M750" s="12">
        <f>IFERROR(VLOOKUP(exp_SILP!$B750,'DATI CM'!$H$2:$I$16,2,FALSE)*exp_SILP!$F750,0)</f>
        <v>0</v>
      </c>
      <c r="N750" s="11" t="str">
        <f>VLOOKUP(exp_SILP!$B750,'DATI COMMESSE'!$A$2:$F$25,4,FALSE)</f>
        <v>GOL</v>
      </c>
      <c r="O750" s="13">
        <f>VLOOKUP(exp_SILP!$B750,'DATI COMMESSE'!$A$2:$F$25,5,FALSE)*exp_SILP!$F750</f>
        <v>39.94</v>
      </c>
      <c r="P750" s="11" t="str">
        <f>IF(MID(exp_SILP!$W750,10,2)&gt;"40","F","M")</f>
        <v>M</v>
      </c>
      <c r="Q750" s="14" t="s">
        <v>1042</v>
      </c>
      <c r="R750" s="15" t="s">
        <v>56</v>
      </c>
      <c r="S750" s="15" t="s">
        <v>70</v>
      </c>
      <c r="T750" s="15" t="s">
        <v>58</v>
      </c>
      <c r="U750" s="15" t="s">
        <v>59</v>
      </c>
      <c r="V750" s="15" t="s">
        <v>797</v>
      </c>
      <c r="W750" s="15" t="s">
        <v>798</v>
      </c>
      <c r="X750" s="15" t="s">
        <v>799</v>
      </c>
      <c r="Y750" s="15" t="s">
        <v>14</v>
      </c>
      <c r="Z750" s="15" t="s">
        <v>63</v>
      </c>
      <c r="AA750" s="15" t="s">
        <v>64</v>
      </c>
      <c r="AB750" s="15" t="s">
        <v>74</v>
      </c>
      <c r="AC750" s="15" t="s">
        <v>135</v>
      </c>
      <c r="AD750" s="15" t="s">
        <v>59</v>
      </c>
      <c r="AE750" s="15" t="s">
        <v>59</v>
      </c>
      <c r="AF750" s="15" t="s">
        <v>59</v>
      </c>
      <c r="AG750" s="15" t="s">
        <v>67</v>
      </c>
      <c r="AH750" s="15" t="s">
        <v>1041</v>
      </c>
      <c r="AI750" s="15" t="s">
        <v>158</v>
      </c>
      <c r="AJ750" s="15" t="str">
        <f>VLOOKUP(exp_SILP!$Y750,'DATI CM'!$A$2:$F$28,2,FALSE)</f>
        <v>MNRCLD73B46G674U</v>
      </c>
    </row>
    <row r="751" ht="15.75" customHeight="1">
      <c r="A751" s="17" t="str">
        <f>IFERROR(VLOOKUP(exp_SILP!$W751,exp_utenti_P!D:D,1,FALSE),"_DA INSERIRE")</f>
        <v>PLLDTL66L48L013K</v>
      </c>
      <c r="B751" s="17" t="str">
        <f>IF(AND(exp_SILP!$S751="A.3 ORIENTAMENTO PROFESSIONALE",exp_SILP!$AD751="4.2"),"A.3 ORIENTAMENTO PROFESSIONALE (CARCERE)",
IF(AND(exp_SILP!$S751="A.3 ORIENTAMENTO PROFESSIONALE",exp_SILP!$AD751="."),"A.3 ORIENTAMENTO PROFESSIONALE (CARCERE)",
IF(AND(exp_SILP!$S751="A.4 CONSULENZA ORIENTATIVA",exp_SILP!$AD751="4.2"),"A.4 CONSULENZA ORIENTATIVA (CARCERE)",
IF(AND(exp_SILP!$S751="A.4 CONSULENZA ORIENTATIVA",exp_SILP!$AD751="."),"A.4 CONSULENZA ORIENTATIVA (CARCERE)",
IF(AND(exp_SILP!$S751="A.5 - LEP F1 - ACCOMPAGNAMENTO AL LAVORO",exp_SILP!$AD751="4.2"),"A.5 - LEP F1 - ACCOMPAGNAMENTO AL LAVORO (CARCERE)",
IF(AND(exp_SILP!$S751="A.5 - LEP F1 - ACCOMPAGNAMENTO AL LAVORO",exp_SILP!$AD751="."),"A.5 - LEP F1 - ACCOMPAGNAMENTO AL LAVORO (CARCERE)",
IF(AND(exp_SILP!$S751="A.5.2a - TUTORAGGIO TIROCINI",exp_SILP!$AD751="4.2"),"A.5.2a - TUTORAGGIO TIROCINI (CARCERE)",
exp_SILP!$S751)))))))</f>
        <v>A.3 ORIENTAMENTO PROFESSIONALE</v>
      </c>
      <c r="C751" s="18" t="str">
        <f>CONCATENATE(VLOOKUP(exp_SILP!$B751,'DATI COMMESSE'!$A$2:$F$25,4,FALSE)," - ", VLOOKUP(exp_SILP!$B751,'DATI COMMESSE'!$A$2:$F$25,2,FALSE)," - ",VLOOKUP(exp_SILP!$B751,'DATI COMMESSE'!$A$2:$F$25,3,FALSE))</f>
        <v>FRD - 22-02-5000 - 22-12-5002</v>
      </c>
      <c r="D751" s="18" t="str">
        <f>LEFT(exp_SILP!$R751,5)</f>
        <v>09:00</v>
      </c>
      <c r="E751" s="18" t="str">
        <f>RIGHT(exp_SILP!$R751,5)</f>
        <v>11:00</v>
      </c>
      <c r="F751" s="18">
        <f>IF(exp_SILP!$AG751&gt;=60,exp_SILP!$AG751/60,exp_SILP!$AG751)</f>
        <v>2</v>
      </c>
      <c r="G751" s="18" t="str">
        <f>VLOOKUP(exp_SILP!$Y751,'DATI CM'!$A$2:$F$28,2,FALSE)</f>
        <v>MNRCLD73B46G674U</v>
      </c>
      <c r="H751" s="18" t="str">
        <f>VLOOKUP(exp_SILP!$Y751,'DATI CM'!$A$2:$F$28,3,FALSE)</f>
        <v>A011</v>
      </c>
      <c r="I751" s="18" t="str">
        <f t="shared" si="1"/>
        <v>N</v>
      </c>
      <c r="J751" s="18" t="str">
        <f>VLOOKUP(exp_SILP!$Y751,'DATI CM'!$A$2:$F$28,4,FALSE)</f>
        <v>TORINO</v>
      </c>
      <c r="K751" s="19">
        <f>VLOOKUP(exp_SILP!$B751,'DATI COMMESSE'!$A$2:$F$25,5,FALSE)</f>
        <v>34</v>
      </c>
      <c r="L751" s="19">
        <f>IF(exp_SILP!$B751="A4.10 - LEP E - ORIENTAMENTO SPECIALISTICO SKILL GAP ANALYSIS - GRUPPO 3P",0,VLOOKUP(exp_SILP!$Y751,'DATI CM'!$A$2:$F$28,6,FALSE))</f>
        <v>25</v>
      </c>
      <c r="M751" s="19">
        <f>IFERROR(VLOOKUP(exp_SILP!$B751,'DATI CM'!$H$2:$I$16,2,FALSE)*exp_SILP!$F751,0)</f>
        <v>0</v>
      </c>
      <c r="N751" s="18" t="str">
        <f>VLOOKUP(exp_SILP!$B751,'DATI COMMESSE'!$A$2:$F$25,4,FALSE)</f>
        <v>FRD</v>
      </c>
      <c r="O751" s="20">
        <f>VLOOKUP(exp_SILP!$B751,'DATI COMMESSE'!$A$2:$F$25,5,FALSE)*exp_SILP!$F751</f>
        <v>68</v>
      </c>
      <c r="P751" s="18" t="str">
        <f>IF(MID(exp_SILP!$W751,10,2)&gt;"40","F","M")</f>
        <v>F</v>
      </c>
      <c r="Q751" s="24" t="s">
        <v>915</v>
      </c>
      <c r="R751" s="22" t="s">
        <v>223</v>
      </c>
      <c r="S751" s="22" t="s">
        <v>423</v>
      </c>
      <c r="T751" s="22" t="s">
        <v>58</v>
      </c>
      <c r="U751" s="22" t="s">
        <v>59</v>
      </c>
      <c r="V751" s="22" t="s">
        <v>658</v>
      </c>
      <c r="W751" s="22" t="s">
        <v>659</v>
      </c>
      <c r="X751" s="22" t="s">
        <v>660</v>
      </c>
      <c r="Y751" s="22" t="s">
        <v>14</v>
      </c>
      <c r="Z751" s="22" t="s">
        <v>63</v>
      </c>
      <c r="AA751" s="22" t="s">
        <v>64</v>
      </c>
      <c r="AB751" s="22" t="s">
        <v>552</v>
      </c>
      <c r="AC751" s="22" t="s">
        <v>135</v>
      </c>
      <c r="AD751" s="22" t="s">
        <v>59</v>
      </c>
      <c r="AE751" s="22" t="s">
        <v>59</v>
      </c>
      <c r="AF751" s="22" t="s">
        <v>59</v>
      </c>
      <c r="AG751" s="25" t="s">
        <v>76</v>
      </c>
      <c r="AH751" s="22" t="s">
        <v>1055</v>
      </c>
      <c r="AI751" s="22" t="s">
        <v>158</v>
      </c>
      <c r="AJ751" s="22" t="str">
        <f>VLOOKUP(exp_SILP!$Y751,'DATI CM'!$A$2:$F$28,2,FALSE)</f>
        <v>MNRCLD73B46G674U</v>
      </c>
    </row>
    <row r="752" ht="15.75" customHeight="1">
      <c r="A752" s="10" t="str">
        <f>IFERROR(VLOOKUP(exp_SILP!$W752,exp_utenti_P!D:D,1,FALSE),"_DA INSERIRE")</f>
        <v>FRRSNL62S58L219W</v>
      </c>
      <c r="B752" s="10" t="str">
        <f>IF(AND(exp_SILP!$S752="A.3 ORIENTAMENTO PROFESSIONALE",exp_SILP!$AD752="4.2"),"A.3 ORIENTAMENTO PROFESSIONALE (CARCERE)",
IF(AND(exp_SILP!$S752="A.3 ORIENTAMENTO PROFESSIONALE",exp_SILP!$AD752="."),"A.3 ORIENTAMENTO PROFESSIONALE (CARCERE)",
IF(AND(exp_SILP!$S752="A.4 CONSULENZA ORIENTATIVA",exp_SILP!$AD752="4.2"),"A.4 CONSULENZA ORIENTATIVA (CARCERE)",
IF(AND(exp_SILP!$S752="A.4 CONSULENZA ORIENTATIVA",exp_SILP!$AD752="."),"A.4 CONSULENZA ORIENTATIVA (CARCERE)",
IF(AND(exp_SILP!$S752="A.5 - LEP F1 - ACCOMPAGNAMENTO AL LAVORO",exp_SILP!$AD752="4.2"),"A.5 - LEP F1 - ACCOMPAGNAMENTO AL LAVORO (CARCERE)",
IF(AND(exp_SILP!$S752="A.5 - LEP F1 - ACCOMPAGNAMENTO AL LAVORO",exp_SILP!$AD752="."),"A.5 - LEP F1 - ACCOMPAGNAMENTO AL LAVORO (CARCERE)",
IF(AND(exp_SILP!$S752="A.5.2a - TUTORAGGIO TIROCINI",exp_SILP!$AD752="4.2"),"A.5.2a - TUTORAGGIO TIROCINI (CARCERE)",
exp_SILP!$S752)))))))</f>
        <v>A.5 - LEP F1 - ACCOMPAGNAMENTO AL LAVORO</v>
      </c>
      <c r="C752" s="11" t="str">
        <f>CONCATENATE(VLOOKUP(exp_SILP!$B752,'DATI COMMESSE'!$A$2:$F$25,4,FALSE)," - ", VLOOKUP(exp_SILP!$B752,'DATI COMMESSE'!$A$2:$F$25,2,FALSE)," - ",VLOOKUP(exp_SILP!$B752,'DATI COMMESSE'!$A$2:$F$25,3,FALSE))</f>
        <v>GOL - 22-02-5000 - 22-12-5003</v>
      </c>
      <c r="D752" s="11" t="str">
        <f>LEFT(exp_SILP!$R752,5)</f>
        <v>17:00</v>
      </c>
      <c r="E752" s="11" t="str">
        <f>RIGHT(exp_SILP!$R752,5)</f>
        <v>18:00</v>
      </c>
      <c r="F752" s="11">
        <f>IF(exp_SILP!$AG752&gt;=60,exp_SILP!$AG752/60,exp_SILP!$AG752)</f>
        <v>1</v>
      </c>
      <c r="G752" s="11" t="str">
        <f>VLOOKUP(exp_SILP!$Y752,'DATI CM'!$A$2:$F$28,2,FALSE)</f>
        <v>MNRCLD73B46G674U</v>
      </c>
      <c r="H752" s="11" t="str">
        <f>VLOOKUP(exp_SILP!$Y752,'DATI CM'!$A$2:$F$28,3,FALSE)</f>
        <v>A011</v>
      </c>
      <c r="I752" s="11" t="str">
        <f t="shared" si="1"/>
        <v>N</v>
      </c>
      <c r="J752" s="11" t="str">
        <f>VLOOKUP(exp_SILP!$Y752,'DATI CM'!$A$2:$F$28,4,FALSE)</f>
        <v>TORINO</v>
      </c>
      <c r="K752" s="12">
        <f>VLOOKUP(exp_SILP!$B752,'DATI COMMESSE'!$A$2:$F$25,5,FALSE)</f>
        <v>39.94</v>
      </c>
      <c r="L752" s="12">
        <f>IF(exp_SILP!$B752="A4.10 - LEP E - ORIENTAMENTO SPECIALISTICO SKILL GAP ANALYSIS - GRUPPO 3P",0,VLOOKUP(exp_SILP!$Y752,'DATI CM'!$A$2:$F$28,6,FALSE))</f>
        <v>25</v>
      </c>
      <c r="M752" s="12">
        <f>IFERROR(VLOOKUP(exp_SILP!$B752,'DATI CM'!$H$2:$I$16,2,FALSE)*exp_SILP!$F752,0)</f>
        <v>0</v>
      </c>
      <c r="N752" s="11" t="str">
        <f>VLOOKUP(exp_SILP!$B752,'DATI COMMESSE'!$A$2:$F$25,4,FALSE)</f>
        <v>GOL</v>
      </c>
      <c r="O752" s="13">
        <f>VLOOKUP(exp_SILP!$B752,'DATI COMMESSE'!$A$2:$F$25,5,FALSE)*exp_SILP!$F752</f>
        <v>39.94</v>
      </c>
      <c r="P752" s="11" t="str">
        <f>IF(MID(exp_SILP!$W752,10,2)&gt;"40","F","M")</f>
        <v>F</v>
      </c>
      <c r="Q752" s="27" t="s">
        <v>915</v>
      </c>
      <c r="R752" s="15" t="s">
        <v>93</v>
      </c>
      <c r="S752" s="15" t="s">
        <v>57</v>
      </c>
      <c r="T752" s="15" t="s">
        <v>58</v>
      </c>
      <c r="U752" s="15" t="s">
        <v>59</v>
      </c>
      <c r="V752" s="15" t="s">
        <v>1112</v>
      </c>
      <c r="W752" s="15" t="s">
        <v>1113</v>
      </c>
      <c r="X752" s="15" t="s">
        <v>1114</v>
      </c>
      <c r="Y752" s="15" t="s">
        <v>14</v>
      </c>
      <c r="Z752" s="15" t="s">
        <v>63</v>
      </c>
      <c r="AA752" s="15" t="s">
        <v>64</v>
      </c>
      <c r="AB752" s="15" t="s">
        <v>65</v>
      </c>
      <c r="AC752" s="15" t="s">
        <v>135</v>
      </c>
      <c r="AD752" s="15" t="s">
        <v>59</v>
      </c>
      <c r="AE752" s="15" t="s">
        <v>59</v>
      </c>
      <c r="AF752" s="15" t="s">
        <v>156</v>
      </c>
      <c r="AG752" s="28" t="s">
        <v>67</v>
      </c>
      <c r="AH752" s="15" t="s">
        <v>1055</v>
      </c>
      <c r="AI752" s="15" t="s">
        <v>158</v>
      </c>
      <c r="AJ752" s="15" t="str">
        <f>VLOOKUP(exp_SILP!$Y752,'DATI CM'!$A$2:$F$28,2,FALSE)</f>
        <v>MNRCLD73B46G674U</v>
      </c>
    </row>
    <row r="753" ht="15.75" customHeight="1">
      <c r="A753" s="17" t="str">
        <f>IFERROR(VLOOKUP(exp_SILP!$W753,exp_utenti_P!D:D,1,FALSE),"_DA INSERIRE")</f>
        <v>FRRSNL62S58L219W</v>
      </c>
      <c r="B753" s="17" t="str">
        <f>IF(AND(exp_SILP!$S753="A.3 ORIENTAMENTO PROFESSIONALE",exp_SILP!$AD753="4.2"),"A.3 ORIENTAMENTO PROFESSIONALE (CARCERE)",
IF(AND(exp_SILP!$S753="A.3 ORIENTAMENTO PROFESSIONALE",exp_SILP!$AD753="."),"A.3 ORIENTAMENTO PROFESSIONALE (CARCERE)",
IF(AND(exp_SILP!$S753="A.4 CONSULENZA ORIENTATIVA",exp_SILP!$AD753="4.2"),"A.4 CONSULENZA ORIENTATIVA (CARCERE)",
IF(AND(exp_SILP!$S753="A.4 CONSULENZA ORIENTATIVA",exp_SILP!$AD753="."),"A.4 CONSULENZA ORIENTATIVA (CARCERE)",
IF(AND(exp_SILP!$S753="A.5 - LEP F1 - ACCOMPAGNAMENTO AL LAVORO",exp_SILP!$AD753="4.2"),"A.5 - LEP F1 - ACCOMPAGNAMENTO AL LAVORO (CARCERE)",
IF(AND(exp_SILP!$S753="A.5 - LEP F1 - ACCOMPAGNAMENTO AL LAVORO",exp_SILP!$AD753="."),"A.5 - LEP F1 - ACCOMPAGNAMENTO AL LAVORO (CARCERE)",
IF(AND(exp_SILP!$S753="A.5.2a - TUTORAGGIO TIROCINI",exp_SILP!$AD753="4.2"),"A.5.2a - TUTORAGGIO TIROCINI (CARCERE)",
exp_SILP!$S753)))))))</f>
        <v>A.5 - LEP F1 - ACCOMPAGNAMENTO AL LAVORO</v>
      </c>
      <c r="C753" s="18" t="str">
        <f>CONCATENATE(VLOOKUP(exp_SILP!$B753,'DATI COMMESSE'!$A$2:$F$25,4,FALSE)," - ", VLOOKUP(exp_SILP!$B753,'DATI COMMESSE'!$A$2:$F$25,2,FALSE)," - ",VLOOKUP(exp_SILP!$B753,'DATI COMMESSE'!$A$2:$F$25,3,FALSE))</f>
        <v>GOL - 22-02-5000 - 22-12-5003</v>
      </c>
      <c r="D753" s="18" t="str">
        <f>LEFT(exp_SILP!$R753,5)</f>
        <v>14:00</v>
      </c>
      <c r="E753" s="18" t="str">
        <f>RIGHT(exp_SILP!$R753,5)</f>
        <v>17:00</v>
      </c>
      <c r="F753" s="18">
        <f>IF(exp_SILP!$AG753&gt;=60,exp_SILP!$AG753/60,exp_SILP!$AG753)</f>
        <v>3</v>
      </c>
      <c r="G753" s="18" t="str">
        <f>VLOOKUP(exp_SILP!$Y753,'DATI CM'!$A$2:$F$28,2,FALSE)</f>
        <v>MNRCLD73B46G674U</v>
      </c>
      <c r="H753" s="18" t="str">
        <f>VLOOKUP(exp_SILP!$Y753,'DATI CM'!$A$2:$F$28,3,FALSE)</f>
        <v>A011</v>
      </c>
      <c r="I753" s="18" t="str">
        <f t="shared" si="1"/>
        <v>N</v>
      </c>
      <c r="J753" s="18" t="str">
        <f>VLOOKUP(exp_SILP!$Y753,'DATI CM'!$A$2:$F$28,4,FALSE)</f>
        <v>TORINO</v>
      </c>
      <c r="K753" s="19">
        <f>VLOOKUP(exp_SILP!$B753,'DATI COMMESSE'!$A$2:$F$25,5,FALSE)</f>
        <v>39.94</v>
      </c>
      <c r="L753" s="19">
        <f>IF(exp_SILP!$B753="A4.10 - LEP E - ORIENTAMENTO SPECIALISTICO SKILL GAP ANALYSIS - GRUPPO 3P",0,VLOOKUP(exp_SILP!$Y753,'DATI CM'!$A$2:$F$28,6,FALSE))</f>
        <v>25</v>
      </c>
      <c r="M753" s="19">
        <f>IFERROR(VLOOKUP(exp_SILP!$B753,'DATI CM'!$H$2:$I$16,2,FALSE)*exp_SILP!$F753,0)</f>
        <v>0</v>
      </c>
      <c r="N753" s="18" t="str">
        <f>VLOOKUP(exp_SILP!$B753,'DATI COMMESSE'!$A$2:$F$25,4,FALSE)</f>
        <v>GOL</v>
      </c>
      <c r="O753" s="20">
        <f>VLOOKUP(exp_SILP!$B753,'DATI COMMESSE'!$A$2:$F$25,5,FALSE)*exp_SILP!$F753</f>
        <v>119.82</v>
      </c>
      <c r="P753" s="18" t="str">
        <f>IF(MID(exp_SILP!$W753,10,2)&gt;"40","F","M")</f>
        <v>F</v>
      </c>
      <c r="Q753" s="24" t="s">
        <v>915</v>
      </c>
      <c r="R753" s="22" t="s">
        <v>100</v>
      </c>
      <c r="S753" s="22" t="s">
        <v>57</v>
      </c>
      <c r="T753" s="22" t="s">
        <v>58</v>
      </c>
      <c r="U753" s="22" t="s">
        <v>59</v>
      </c>
      <c r="V753" s="22" t="s">
        <v>1112</v>
      </c>
      <c r="W753" s="22" t="s">
        <v>1113</v>
      </c>
      <c r="X753" s="22" t="s">
        <v>1114</v>
      </c>
      <c r="Y753" s="22" t="s">
        <v>14</v>
      </c>
      <c r="Z753" s="22" t="s">
        <v>63</v>
      </c>
      <c r="AA753" s="22" t="s">
        <v>64</v>
      </c>
      <c r="AB753" s="22" t="s">
        <v>74</v>
      </c>
      <c r="AC753" s="22" t="s">
        <v>135</v>
      </c>
      <c r="AD753" s="22" t="s">
        <v>59</v>
      </c>
      <c r="AE753" s="22" t="s">
        <v>59</v>
      </c>
      <c r="AF753" s="22" t="s">
        <v>59</v>
      </c>
      <c r="AG753" s="25" t="s">
        <v>101</v>
      </c>
      <c r="AH753" s="22" t="s">
        <v>915</v>
      </c>
      <c r="AI753" s="22" t="s">
        <v>158</v>
      </c>
      <c r="AJ753" s="22" t="str">
        <f>VLOOKUP(exp_SILP!$Y753,'DATI CM'!$A$2:$F$28,2,FALSE)</f>
        <v>MNRCLD73B46G674U</v>
      </c>
    </row>
    <row r="754" ht="15.75" hidden="1" customHeight="1">
      <c r="A754" s="10" t="str">
        <f>IFERROR(VLOOKUP(exp_SILP!$W754,exp_utenti_P!D:D,1,FALSE),"_DA INSERIRE")</f>
        <v>STPPRC87E03D938R</v>
      </c>
      <c r="B754" s="10" t="str">
        <f>IF(AND(exp_SILP!$S754="A.3 ORIENTAMENTO PROFESSIONALE",exp_SILP!$AD754="4.2"),"A.3 ORIENTAMENTO PROFESSIONALE (CARCERE)",
IF(AND(exp_SILP!$S754="A.3 ORIENTAMENTO PROFESSIONALE",exp_SILP!$AD754="."),"A.3 ORIENTAMENTO PROFESSIONALE (CARCERE)",
IF(AND(exp_SILP!$S754="A.4 CONSULENZA ORIENTATIVA",exp_SILP!$AD754="4.2"),"A.4 CONSULENZA ORIENTATIVA (CARCERE)",
IF(AND(exp_SILP!$S754="A.4 CONSULENZA ORIENTATIVA",exp_SILP!$AD754="."),"A.4 CONSULENZA ORIENTATIVA (CARCERE)",
IF(AND(exp_SILP!$S754="A.5 - LEP F1 - ACCOMPAGNAMENTO AL LAVORO",exp_SILP!$AD754="4.2"),"A.5 - LEP F1 - ACCOMPAGNAMENTO AL LAVORO (CARCERE)",
IF(AND(exp_SILP!$S754="A.5 - LEP F1 - ACCOMPAGNAMENTO AL LAVORO",exp_SILP!$AD754="."),"A.5 - LEP F1 - ACCOMPAGNAMENTO AL LAVORO (CARCERE)",
IF(AND(exp_SILP!$S754="A.5.2a - TUTORAGGIO TIROCINI",exp_SILP!$AD754="4.2"),"A.5.2a - TUTORAGGIO TIROCINI (CARCERE)",
exp_SILP!$S754)))))))</f>
        <v>A.5 - LEP F1 - ACCOMPAGNAMENTO AL LAVORO</v>
      </c>
      <c r="C754" s="11" t="str">
        <f>CONCATENATE(VLOOKUP(exp_SILP!$B754,'DATI COMMESSE'!$A$2:$F$25,4,FALSE)," - ", VLOOKUP(exp_SILP!$B754,'DATI COMMESSE'!$A$2:$F$25,2,FALSE)," - ",VLOOKUP(exp_SILP!$B754,'DATI COMMESSE'!$A$2:$F$25,3,FALSE))</f>
        <v>GOL - 22-02-5000 - 22-12-5003</v>
      </c>
      <c r="D754" s="11" t="str">
        <f>LEFT(exp_SILP!$R754,5)</f>
        <v>13:00</v>
      </c>
      <c r="E754" s="11" t="str">
        <f>RIGHT(exp_SILP!$R754,5)</f>
        <v>14:00</v>
      </c>
      <c r="F754" s="11">
        <f>IF(exp_SILP!$AG754&gt;=60,exp_SILP!$AG754/60,exp_SILP!$AG754)</f>
        <v>1</v>
      </c>
      <c r="G754" s="11" t="str">
        <f>VLOOKUP(exp_SILP!$Y754,'DATI CM'!$A$2:$F$28,2,FALSE)</f>
        <v>PNFMRT85H50A859E</v>
      </c>
      <c r="H754" s="11" t="str">
        <f>VLOOKUP(exp_SILP!$Y754,'DATI CM'!$A$2:$F$28,3,FALSE)</f>
        <v>A011</v>
      </c>
      <c r="I754" s="11" t="str">
        <f t="shared" si="1"/>
        <v>N</v>
      </c>
      <c r="J754" s="11" t="str">
        <f>VLOOKUP(exp_SILP!$Y754,'DATI CM'!$A$2:$F$28,4,FALSE)</f>
        <v>BIELLA</v>
      </c>
      <c r="K754" s="12">
        <f>VLOOKUP(exp_SILP!$B754,'DATI COMMESSE'!$A$2:$F$25,5,FALSE)</f>
        <v>39.94</v>
      </c>
      <c r="L754" s="12">
        <f>IF(exp_SILP!$B754="A4.10 - LEP E - ORIENTAMENTO SPECIALISTICO SKILL GAP ANALYSIS - GRUPPO 3P",0,VLOOKUP(exp_SILP!$Y754,'DATI CM'!$A$2:$F$28,6,FALSE))</f>
        <v>25</v>
      </c>
      <c r="M754" s="12">
        <f>IFERROR(VLOOKUP(exp_SILP!$B754,'DATI CM'!$H$2:$I$16,2,FALSE)*exp_SILP!$F754,0)</f>
        <v>0</v>
      </c>
      <c r="N754" s="11" t="str">
        <f>VLOOKUP(exp_SILP!$B754,'DATI COMMESSE'!$A$2:$F$25,4,FALSE)</f>
        <v>GOL</v>
      </c>
      <c r="O754" s="13">
        <f>VLOOKUP(exp_SILP!$B754,'DATI COMMESSE'!$A$2:$F$25,5,FALSE)*exp_SILP!$F754</f>
        <v>39.94</v>
      </c>
      <c r="P754" s="11" t="str">
        <f>IF(MID(exp_SILP!$W754,10,2)&gt;"40","F","M")</f>
        <v>M</v>
      </c>
      <c r="Q754" s="27" t="s">
        <v>915</v>
      </c>
      <c r="R754" s="15" t="s">
        <v>159</v>
      </c>
      <c r="S754" s="15" t="s">
        <v>57</v>
      </c>
      <c r="T754" s="15" t="s">
        <v>58</v>
      </c>
      <c r="U754" s="15" t="s">
        <v>59</v>
      </c>
      <c r="V754" s="15" t="s">
        <v>912</v>
      </c>
      <c r="W754" s="15" t="s">
        <v>913</v>
      </c>
      <c r="X754" s="15" t="s">
        <v>914</v>
      </c>
      <c r="Y754" s="15" t="s">
        <v>15</v>
      </c>
      <c r="Z754" s="15" t="s">
        <v>63</v>
      </c>
      <c r="AA754" s="15" t="s">
        <v>64</v>
      </c>
      <c r="AB754" s="15" t="s">
        <v>65</v>
      </c>
      <c r="AC754" s="15" t="s">
        <v>66</v>
      </c>
      <c r="AD754" s="15" t="s">
        <v>59</v>
      </c>
      <c r="AE754" s="15" t="s">
        <v>59</v>
      </c>
      <c r="AF754" s="15" t="s">
        <v>59</v>
      </c>
      <c r="AG754" s="28" t="s">
        <v>67</v>
      </c>
      <c r="AH754" s="15" t="s">
        <v>915</v>
      </c>
      <c r="AI754" s="15" t="s">
        <v>68</v>
      </c>
      <c r="AJ754" s="15" t="str">
        <f>VLOOKUP(exp_SILP!$Y754,'DATI CM'!$A$2:$F$28,2,FALSE)</f>
        <v>PNFMRT85H50A859E</v>
      </c>
    </row>
    <row r="755" ht="15.75" hidden="1" customHeight="1">
      <c r="A755" s="17" t="str">
        <f>IFERROR(VLOOKUP(exp_SILP!$W755,exp_utenti_P!D:D,1,FALSE),"_DA INSERIRE")</f>
        <v>FRISMN00S27L219M</v>
      </c>
      <c r="B755" s="17" t="str">
        <f>IF(AND(exp_SILP!$S755="A.3 ORIENTAMENTO PROFESSIONALE",exp_SILP!$AD755="4.2"),"A.3 ORIENTAMENTO PROFESSIONALE (CARCERE)",
IF(AND(exp_SILP!$S755="A.3 ORIENTAMENTO PROFESSIONALE",exp_SILP!$AD755="."),"A.3 ORIENTAMENTO PROFESSIONALE (CARCERE)",
IF(AND(exp_SILP!$S755="A.4 CONSULENZA ORIENTATIVA",exp_SILP!$AD755="4.2"),"A.4 CONSULENZA ORIENTATIVA (CARCERE)",
IF(AND(exp_SILP!$S755="A.4 CONSULENZA ORIENTATIVA",exp_SILP!$AD755="."),"A.4 CONSULENZA ORIENTATIVA (CARCERE)",
IF(AND(exp_SILP!$S755="A.5 - LEP F1 - ACCOMPAGNAMENTO AL LAVORO",exp_SILP!$AD755="4.2"),"A.5 - LEP F1 - ACCOMPAGNAMENTO AL LAVORO (CARCERE)",
IF(AND(exp_SILP!$S755="A.5 - LEP F1 - ACCOMPAGNAMENTO AL LAVORO",exp_SILP!$AD755="."),"A.5 - LEP F1 - ACCOMPAGNAMENTO AL LAVORO (CARCERE)",
IF(AND(exp_SILP!$S755="A.5.2a - TUTORAGGIO TIROCINI",exp_SILP!$AD755="4.2"),"A.5.2a - TUTORAGGIO TIROCINI (CARCERE)",
exp_SILP!$S755)))))))</f>
        <v>A4.10 - LEP E - ORIENTAMENTO SPECIALISTICO SKILL GAP ANALYSIS</v>
      </c>
      <c r="C755" s="18" t="str">
        <f>CONCATENATE(VLOOKUP(exp_SILP!$B755,'DATI COMMESSE'!$A$2:$F$25,4,FALSE)," - ", VLOOKUP(exp_SILP!$B755,'DATI COMMESSE'!$A$2:$F$25,2,FALSE)," - ",VLOOKUP(exp_SILP!$B755,'DATI COMMESSE'!$A$2:$F$25,3,FALSE))</f>
        <v>GOL - 22-02-5000 - 22-12-5003</v>
      </c>
      <c r="D755" s="18" t="str">
        <f>LEFT(exp_SILP!$R755,5)</f>
        <v>14:00</v>
      </c>
      <c r="E755" s="18" t="str">
        <f>RIGHT(exp_SILP!$R755,5)</f>
        <v>18:00</v>
      </c>
      <c r="F755" s="18">
        <f>IF(exp_SILP!$AG755&gt;=60,exp_SILP!$AG755/60,exp_SILP!$AG755)</f>
        <v>4</v>
      </c>
      <c r="G755" s="18" t="str">
        <f>VLOOKUP(exp_SILP!$Y755,'DATI CM'!$A$2:$F$28,2,FALSE)</f>
        <v>DNRSMN97E58L219U</v>
      </c>
      <c r="H755" s="18" t="str">
        <f>VLOOKUP(exp_SILP!$Y755,'DATI CM'!$A$2:$F$28,3,FALSE)</f>
        <v/>
      </c>
      <c r="I755" s="18" t="str">
        <f t="shared" si="1"/>
        <v>N</v>
      </c>
      <c r="J755" s="18" t="str">
        <f>VLOOKUP(exp_SILP!$Y755,'DATI CM'!$A$2:$F$28,4,FALSE)</f>
        <v/>
      </c>
      <c r="K755" s="19">
        <f>VLOOKUP(exp_SILP!$B755,'DATI COMMESSE'!$A$2:$F$25,5,FALSE)</f>
        <v>39.94</v>
      </c>
      <c r="L755" s="19" t="str">
        <f>IF(exp_SILP!$B755="A4.10 - LEP E - ORIENTAMENTO SPECIALISTICO SKILL GAP ANALYSIS - GRUPPO 3P",0,VLOOKUP(exp_SILP!$Y755,'DATI CM'!$A$2:$F$28,6,FALSE))</f>
        <v/>
      </c>
      <c r="M755" s="19">
        <f>IFERROR(VLOOKUP(exp_SILP!$B755,'DATI CM'!$H$2:$I$16,2,FALSE)*exp_SILP!$F755,0)</f>
        <v>0</v>
      </c>
      <c r="N755" s="18" t="str">
        <f>VLOOKUP(exp_SILP!$B755,'DATI COMMESSE'!$A$2:$F$25,4,FALSE)</f>
        <v>GOL</v>
      </c>
      <c r="O755" s="20">
        <f>VLOOKUP(exp_SILP!$B755,'DATI COMMESSE'!$A$2:$F$25,5,FALSE)*exp_SILP!$F755</f>
        <v>159.76</v>
      </c>
      <c r="P755" s="18" t="str">
        <f>IF(MID(exp_SILP!$W755,10,2)&gt;"40","F","M")</f>
        <v>M</v>
      </c>
      <c r="Q755" s="24" t="s">
        <v>915</v>
      </c>
      <c r="R755" s="22" t="s">
        <v>131</v>
      </c>
      <c r="S755" s="22" t="s">
        <v>70</v>
      </c>
      <c r="T755" s="22" t="s">
        <v>58</v>
      </c>
      <c r="U755" s="22" t="s">
        <v>59</v>
      </c>
      <c r="V755" s="22" t="s">
        <v>1331</v>
      </c>
      <c r="W755" s="22" t="s">
        <v>1332</v>
      </c>
      <c r="X755" s="22" t="s">
        <v>1333</v>
      </c>
      <c r="Y755" s="22" t="s">
        <v>8</v>
      </c>
      <c r="Z755" s="22" t="s">
        <v>63</v>
      </c>
      <c r="AA755" s="22" t="s">
        <v>64</v>
      </c>
      <c r="AB755" s="22" t="s">
        <v>65</v>
      </c>
      <c r="AC755" s="22" t="s">
        <v>135</v>
      </c>
      <c r="AD755" s="22" t="s">
        <v>59</v>
      </c>
      <c r="AE755" s="22" t="s">
        <v>59</v>
      </c>
      <c r="AF755" s="22" t="s">
        <v>59</v>
      </c>
      <c r="AG755" s="25" t="s">
        <v>136</v>
      </c>
      <c r="AH755" s="22" t="s">
        <v>1334</v>
      </c>
      <c r="AI755" s="22" t="s">
        <v>143</v>
      </c>
      <c r="AJ755" s="22" t="str">
        <f>VLOOKUP(exp_SILP!$Y755,'DATI CM'!$A$2:$F$28,2,FALSE)</f>
        <v>DNRSMN97E58L219U</v>
      </c>
    </row>
    <row r="756" ht="15.75" hidden="1" customHeight="1">
      <c r="A756" s="10" t="str">
        <f>IFERROR(VLOOKUP(exp_SILP!$W756,exp_utenti_P!D:D,1,FALSE),"_DA INSERIRE")</f>
        <v>FRNNNA70H69C816Z</v>
      </c>
      <c r="B756" s="10" t="str">
        <f>IF(AND(exp_SILP!$S756="A.3 ORIENTAMENTO PROFESSIONALE",exp_SILP!$AD756="4.2"),"A.3 ORIENTAMENTO PROFESSIONALE (CARCERE)",
IF(AND(exp_SILP!$S756="A.3 ORIENTAMENTO PROFESSIONALE",exp_SILP!$AD756="."),"A.3 ORIENTAMENTO PROFESSIONALE (CARCERE)",
IF(AND(exp_SILP!$S756="A.4 CONSULENZA ORIENTATIVA",exp_SILP!$AD756="4.2"),"A.4 CONSULENZA ORIENTATIVA (CARCERE)",
IF(AND(exp_SILP!$S756="A.4 CONSULENZA ORIENTATIVA",exp_SILP!$AD756="."),"A.4 CONSULENZA ORIENTATIVA (CARCERE)",
IF(AND(exp_SILP!$S756="A.5 - LEP F1 - ACCOMPAGNAMENTO AL LAVORO",exp_SILP!$AD756="4.2"),"A.5 - LEP F1 - ACCOMPAGNAMENTO AL LAVORO (CARCERE)",
IF(AND(exp_SILP!$S756="A.5 - LEP F1 - ACCOMPAGNAMENTO AL LAVORO",exp_SILP!$AD756="."),"A.5 - LEP F1 - ACCOMPAGNAMENTO AL LAVORO (CARCERE)",
IF(AND(exp_SILP!$S756="A.5.2a - TUTORAGGIO TIROCINI",exp_SILP!$AD756="4.2"),"A.5.2a - TUTORAGGIO TIROCINI (CARCERE)",
exp_SILP!$S756)))))))</f>
        <v>A4.10 - LEP E - ORIENTAMENTO SPECIALISTICO SKILL GAP ANALYSIS</v>
      </c>
      <c r="C756" s="11" t="str">
        <f>CONCATENATE(VLOOKUP(exp_SILP!$B756,'DATI COMMESSE'!$A$2:$F$25,4,FALSE)," - ", VLOOKUP(exp_SILP!$B756,'DATI COMMESSE'!$A$2:$F$25,2,FALSE)," - ",VLOOKUP(exp_SILP!$B756,'DATI COMMESSE'!$A$2:$F$25,3,FALSE))</f>
        <v>GOL - 22-02-5000 - 22-12-5003</v>
      </c>
      <c r="D756" s="11" t="str">
        <f>LEFT(exp_SILP!$R756,5)</f>
        <v>11:00</v>
      </c>
      <c r="E756" s="11" t="str">
        <f>RIGHT(exp_SILP!$R756,5)</f>
        <v>13:00</v>
      </c>
      <c r="F756" s="11">
        <f>IF(exp_SILP!$AG756&gt;=60,exp_SILP!$AG756/60,exp_SILP!$AG756)</f>
        <v>2</v>
      </c>
      <c r="G756" s="11" t="str">
        <f>VLOOKUP(exp_SILP!$Y756,'DATI CM'!$A$2:$F$28,2,FALSE)</f>
        <v>TRZCST69B41F952V</v>
      </c>
      <c r="H756" s="11" t="str">
        <f>VLOOKUP(exp_SILP!$Y756,'DATI CM'!$A$2:$F$28,3,FALSE)</f>
        <v/>
      </c>
      <c r="I756" s="11" t="str">
        <f t="shared" si="1"/>
        <v>N</v>
      </c>
      <c r="J756" s="11" t="str">
        <f>VLOOKUP(exp_SILP!$Y756,'DATI CM'!$A$2:$F$28,4,FALSE)</f>
        <v/>
      </c>
      <c r="K756" s="12">
        <f>VLOOKUP(exp_SILP!$B756,'DATI COMMESSE'!$A$2:$F$25,5,FALSE)</f>
        <v>39.94</v>
      </c>
      <c r="L756" s="12" t="str">
        <f>IF(exp_SILP!$B756="A4.10 - LEP E - ORIENTAMENTO SPECIALISTICO SKILL GAP ANALYSIS - GRUPPO 3P",0,VLOOKUP(exp_SILP!$Y756,'DATI CM'!$A$2:$F$28,6,FALSE))</f>
        <v/>
      </c>
      <c r="M756" s="12">
        <f>IFERROR(VLOOKUP(exp_SILP!$B756,'DATI CM'!$H$2:$I$16,2,FALSE)*exp_SILP!$F756,0)</f>
        <v>0</v>
      </c>
      <c r="N756" s="11" t="str">
        <f>VLOOKUP(exp_SILP!$B756,'DATI COMMESSE'!$A$2:$F$25,4,FALSE)</f>
        <v>GOL</v>
      </c>
      <c r="O756" s="13">
        <f>VLOOKUP(exp_SILP!$B756,'DATI COMMESSE'!$A$2:$F$25,5,FALSE)*exp_SILP!$F756</f>
        <v>79.88</v>
      </c>
      <c r="P756" s="11" t="str">
        <f>IF(MID(exp_SILP!$W756,10,2)&gt;"40","F","M")</f>
        <v>F</v>
      </c>
      <c r="Q756" s="27" t="s">
        <v>915</v>
      </c>
      <c r="R756" s="15" t="s">
        <v>219</v>
      </c>
      <c r="S756" s="15" t="s">
        <v>70</v>
      </c>
      <c r="T756" s="15" t="s">
        <v>58</v>
      </c>
      <c r="U756" s="15" t="s">
        <v>59</v>
      </c>
      <c r="V756" s="15" t="s">
        <v>1335</v>
      </c>
      <c r="W756" s="15" t="s">
        <v>1336</v>
      </c>
      <c r="X756" s="15" t="s">
        <v>1337</v>
      </c>
      <c r="Y756" s="15" t="s">
        <v>18</v>
      </c>
      <c r="Z756" s="15" t="s">
        <v>63</v>
      </c>
      <c r="AA756" s="15" t="s">
        <v>64</v>
      </c>
      <c r="AB756" s="15" t="s">
        <v>65</v>
      </c>
      <c r="AC756" s="15" t="s">
        <v>82</v>
      </c>
      <c r="AD756" s="15" t="s">
        <v>59</v>
      </c>
      <c r="AE756" s="15" t="s">
        <v>59</v>
      </c>
      <c r="AF756" s="15" t="s">
        <v>59</v>
      </c>
      <c r="AG756" s="28" t="s">
        <v>76</v>
      </c>
      <c r="AH756" s="15" t="s">
        <v>915</v>
      </c>
      <c r="AI756" s="15" t="s">
        <v>83</v>
      </c>
      <c r="AJ756" s="15" t="str">
        <f>VLOOKUP(exp_SILP!$Y756,'DATI CM'!$A$2:$F$28,2,FALSE)</f>
        <v>TRZCST69B41F952V</v>
      </c>
    </row>
    <row r="757" ht="15.75" hidden="1" customHeight="1">
      <c r="A757" s="17" t="str">
        <f>IFERROR(VLOOKUP(exp_SILP!$W757,exp_utenti_P!D:D,1,FALSE),"_DA INSERIRE")</f>
        <v>FRSLRI81E69F952F</v>
      </c>
      <c r="B757" s="17" t="str">
        <f>IF(AND(exp_SILP!$S757="A.3 ORIENTAMENTO PROFESSIONALE",exp_SILP!$AD757="4.2"),"A.3 ORIENTAMENTO PROFESSIONALE (CARCERE)",
IF(AND(exp_SILP!$S757="A.3 ORIENTAMENTO PROFESSIONALE",exp_SILP!$AD757="."),"A.3 ORIENTAMENTO PROFESSIONALE (CARCERE)",
IF(AND(exp_SILP!$S757="A.4 CONSULENZA ORIENTATIVA",exp_SILP!$AD757="4.2"),"A.4 CONSULENZA ORIENTATIVA (CARCERE)",
IF(AND(exp_SILP!$S757="A.4 CONSULENZA ORIENTATIVA",exp_SILP!$AD757="."),"A.4 CONSULENZA ORIENTATIVA (CARCERE)",
IF(AND(exp_SILP!$S757="A.5 - LEP F1 - ACCOMPAGNAMENTO AL LAVORO",exp_SILP!$AD757="4.2"),"A.5 - LEP F1 - ACCOMPAGNAMENTO AL LAVORO (CARCERE)",
IF(AND(exp_SILP!$S757="A.5 - LEP F1 - ACCOMPAGNAMENTO AL LAVORO",exp_SILP!$AD757="."),"A.5 - LEP F1 - ACCOMPAGNAMENTO AL LAVORO (CARCERE)",
IF(AND(exp_SILP!$S757="A.5.2a - TUTORAGGIO TIROCINI",exp_SILP!$AD757="4.2"),"A.5.2a - TUTORAGGIO TIROCINI (CARCERE)",
exp_SILP!$S757)))))))</f>
        <v>A4.10 - LEP E - ORIENTAMENTO SPECIALISTICO SKILL GAP ANALYSIS</v>
      </c>
      <c r="C757" s="18" t="str">
        <f>CONCATENATE(VLOOKUP(exp_SILP!$B757,'DATI COMMESSE'!$A$2:$F$25,4,FALSE)," - ", VLOOKUP(exp_SILP!$B757,'DATI COMMESSE'!$A$2:$F$25,2,FALSE)," - ",VLOOKUP(exp_SILP!$B757,'DATI COMMESSE'!$A$2:$F$25,3,FALSE))</f>
        <v>GOL - 22-02-5000 - 22-12-5003</v>
      </c>
      <c r="D757" s="18" t="str">
        <f>LEFT(exp_SILP!$R757,5)</f>
        <v>14:00</v>
      </c>
      <c r="E757" s="18" t="str">
        <f>RIGHT(exp_SILP!$R757,5)</f>
        <v>16:00</v>
      </c>
      <c r="F757" s="18">
        <f>IF(exp_SILP!$AG757&gt;=60,exp_SILP!$AG757/60,exp_SILP!$AG757)</f>
        <v>2</v>
      </c>
      <c r="G757" s="18" t="str">
        <f>VLOOKUP(exp_SILP!$Y757,'DATI CM'!$A$2:$F$28,2,FALSE)</f>
        <v>TRZCST69B41F952V</v>
      </c>
      <c r="H757" s="18" t="str">
        <f>VLOOKUP(exp_SILP!$Y757,'DATI CM'!$A$2:$F$28,3,FALSE)</f>
        <v/>
      </c>
      <c r="I757" s="18" t="str">
        <f t="shared" si="1"/>
        <v>N</v>
      </c>
      <c r="J757" s="18" t="str">
        <f>VLOOKUP(exp_SILP!$Y757,'DATI CM'!$A$2:$F$28,4,FALSE)</f>
        <v/>
      </c>
      <c r="K757" s="19">
        <f>VLOOKUP(exp_SILP!$B757,'DATI COMMESSE'!$A$2:$F$25,5,FALSE)</f>
        <v>39.94</v>
      </c>
      <c r="L757" s="19" t="str">
        <f>IF(exp_SILP!$B757="A4.10 - LEP E - ORIENTAMENTO SPECIALISTICO SKILL GAP ANALYSIS - GRUPPO 3P",0,VLOOKUP(exp_SILP!$Y757,'DATI CM'!$A$2:$F$28,6,FALSE))</f>
        <v/>
      </c>
      <c r="M757" s="19">
        <f>IFERROR(VLOOKUP(exp_SILP!$B757,'DATI CM'!$H$2:$I$16,2,FALSE)*exp_SILP!$F757,0)</f>
        <v>0</v>
      </c>
      <c r="N757" s="18" t="str">
        <f>VLOOKUP(exp_SILP!$B757,'DATI COMMESSE'!$A$2:$F$25,4,FALSE)</f>
        <v>GOL</v>
      </c>
      <c r="O757" s="20">
        <f>VLOOKUP(exp_SILP!$B757,'DATI COMMESSE'!$A$2:$F$25,5,FALSE)*exp_SILP!$F757</f>
        <v>79.88</v>
      </c>
      <c r="P757" s="18" t="str">
        <f>IF(MID(exp_SILP!$W757,10,2)&gt;"40","F","M")</f>
        <v>F</v>
      </c>
      <c r="Q757" s="24" t="s">
        <v>915</v>
      </c>
      <c r="R757" s="22" t="s">
        <v>69</v>
      </c>
      <c r="S757" s="22" t="s">
        <v>70</v>
      </c>
      <c r="T757" s="22" t="s">
        <v>58</v>
      </c>
      <c r="U757" s="22" t="s">
        <v>59</v>
      </c>
      <c r="V757" s="22" t="s">
        <v>637</v>
      </c>
      <c r="W757" s="22" t="s">
        <v>638</v>
      </c>
      <c r="X757" s="22" t="s">
        <v>639</v>
      </c>
      <c r="Y757" s="22" t="s">
        <v>18</v>
      </c>
      <c r="Z757" s="22" t="s">
        <v>63</v>
      </c>
      <c r="AA757" s="22" t="s">
        <v>64</v>
      </c>
      <c r="AB757" s="22" t="s">
        <v>65</v>
      </c>
      <c r="AC757" s="22" t="s">
        <v>82</v>
      </c>
      <c r="AD757" s="22" t="s">
        <v>59</v>
      </c>
      <c r="AE757" s="22" t="s">
        <v>59</v>
      </c>
      <c r="AF757" s="22" t="s">
        <v>59</v>
      </c>
      <c r="AG757" s="25" t="s">
        <v>76</v>
      </c>
      <c r="AH757" s="22" t="s">
        <v>915</v>
      </c>
      <c r="AI757" s="22" t="s">
        <v>83</v>
      </c>
      <c r="AJ757" s="22" t="str">
        <f>VLOOKUP(exp_SILP!$Y757,'DATI CM'!$A$2:$F$28,2,FALSE)</f>
        <v>TRZCST69B41F952V</v>
      </c>
    </row>
    <row r="758" ht="15.75" hidden="1" customHeight="1">
      <c r="A758" s="10" t="str">
        <f>IFERROR(VLOOKUP(exp_SILP!$W758,exp_utenti_P!D:D,1,FALSE),"_DA INSERIRE")</f>
        <v>VCCNDR95B04F952V</v>
      </c>
      <c r="B758" s="10" t="str">
        <f>IF(AND(exp_SILP!$S758="A.3 ORIENTAMENTO PROFESSIONALE",exp_SILP!$AD758="4.2"),"A.3 ORIENTAMENTO PROFESSIONALE (CARCERE)",
IF(AND(exp_SILP!$S758="A.3 ORIENTAMENTO PROFESSIONALE",exp_SILP!$AD758="."),"A.3 ORIENTAMENTO PROFESSIONALE (CARCERE)",
IF(AND(exp_SILP!$S758="A.4 CONSULENZA ORIENTATIVA",exp_SILP!$AD758="4.2"),"A.4 CONSULENZA ORIENTATIVA (CARCERE)",
IF(AND(exp_SILP!$S758="A.4 CONSULENZA ORIENTATIVA",exp_SILP!$AD758="."),"A.4 CONSULENZA ORIENTATIVA (CARCERE)",
IF(AND(exp_SILP!$S758="A.5 - LEP F1 - ACCOMPAGNAMENTO AL LAVORO",exp_SILP!$AD758="4.2"),"A.5 - LEP F1 - ACCOMPAGNAMENTO AL LAVORO (CARCERE)",
IF(AND(exp_SILP!$S758="A.5 - LEP F1 - ACCOMPAGNAMENTO AL LAVORO",exp_SILP!$AD758="."),"A.5 - LEP F1 - ACCOMPAGNAMENTO AL LAVORO (CARCERE)",
IF(AND(exp_SILP!$S758="A.5.2a - TUTORAGGIO TIROCINI",exp_SILP!$AD758="4.2"),"A.5.2a - TUTORAGGIO TIROCINI (CARCERE)",
exp_SILP!$S758)))))))</f>
        <v>A4.10 - LEP E - ORIENTAMENTO SPECIALISTICO SKILL GAP ANALYSIS</v>
      </c>
      <c r="C758" s="11" t="str">
        <f>CONCATENATE(VLOOKUP(exp_SILP!$B758,'DATI COMMESSE'!$A$2:$F$25,4,FALSE)," - ", VLOOKUP(exp_SILP!$B758,'DATI COMMESSE'!$A$2:$F$25,2,FALSE)," - ",VLOOKUP(exp_SILP!$B758,'DATI COMMESSE'!$A$2:$F$25,3,FALSE))</f>
        <v>GOL - 22-02-5000 - 22-12-5003</v>
      </c>
      <c r="D758" s="11" t="str">
        <f>LEFT(exp_SILP!$R758,5)</f>
        <v>13:00</v>
      </c>
      <c r="E758" s="11" t="str">
        <f>RIGHT(exp_SILP!$R758,5)</f>
        <v>14:00</v>
      </c>
      <c r="F758" s="11">
        <f>IF(exp_SILP!$AG758&gt;=60,exp_SILP!$AG758/60,exp_SILP!$AG758)</f>
        <v>1</v>
      </c>
      <c r="G758" s="11" t="str">
        <f>VLOOKUP(exp_SILP!$Y758,'DATI CM'!$A$2:$F$28,2,FALSE)</f>
        <v>TRZCST69B41F952V</v>
      </c>
      <c r="H758" s="11" t="str">
        <f>VLOOKUP(exp_SILP!$Y758,'DATI CM'!$A$2:$F$28,3,FALSE)</f>
        <v/>
      </c>
      <c r="I758" s="11" t="str">
        <f t="shared" si="1"/>
        <v>N</v>
      </c>
      <c r="J758" s="11" t="str">
        <f>VLOOKUP(exp_SILP!$Y758,'DATI CM'!$A$2:$F$28,4,FALSE)</f>
        <v/>
      </c>
      <c r="K758" s="12">
        <f>VLOOKUP(exp_SILP!$B758,'DATI COMMESSE'!$A$2:$F$25,5,FALSE)</f>
        <v>39.94</v>
      </c>
      <c r="L758" s="12" t="str">
        <f>IF(exp_SILP!$B758="A4.10 - LEP E - ORIENTAMENTO SPECIALISTICO SKILL GAP ANALYSIS - GRUPPO 3P",0,VLOOKUP(exp_SILP!$Y758,'DATI CM'!$A$2:$F$28,6,FALSE))</f>
        <v/>
      </c>
      <c r="M758" s="12">
        <f>IFERROR(VLOOKUP(exp_SILP!$B758,'DATI CM'!$H$2:$I$16,2,FALSE)*exp_SILP!$F758,0)</f>
        <v>0</v>
      </c>
      <c r="N758" s="11" t="str">
        <f>VLOOKUP(exp_SILP!$B758,'DATI COMMESSE'!$A$2:$F$25,4,FALSE)</f>
        <v>GOL</v>
      </c>
      <c r="O758" s="13">
        <f>VLOOKUP(exp_SILP!$B758,'DATI COMMESSE'!$A$2:$F$25,5,FALSE)*exp_SILP!$F758</f>
        <v>39.94</v>
      </c>
      <c r="P758" s="11" t="str">
        <f>IF(MID(exp_SILP!$W758,10,2)&gt;"40","F","M")</f>
        <v>M</v>
      </c>
      <c r="Q758" s="27" t="s">
        <v>915</v>
      </c>
      <c r="R758" s="15" t="s">
        <v>159</v>
      </c>
      <c r="S758" s="15" t="s">
        <v>70</v>
      </c>
      <c r="T758" s="15" t="s">
        <v>58</v>
      </c>
      <c r="U758" s="15" t="s">
        <v>59</v>
      </c>
      <c r="V758" s="15" t="s">
        <v>1009</v>
      </c>
      <c r="W758" s="15" t="s">
        <v>1010</v>
      </c>
      <c r="X758" s="15" t="s">
        <v>1011</v>
      </c>
      <c r="Y758" s="15" t="s">
        <v>18</v>
      </c>
      <c r="Z758" s="15" t="s">
        <v>63</v>
      </c>
      <c r="AA758" s="15" t="s">
        <v>64</v>
      </c>
      <c r="AB758" s="15" t="s">
        <v>65</v>
      </c>
      <c r="AC758" s="15" t="s">
        <v>82</v>
      </c>
      <c r="AD758" s="15" t="s">
        <v>59</v>
      </c>
      <c r="AE758" s="15" t="s">
        <v>59</v>
      </c>
      <c r="AF758" s="15" t="s">
        <v>59</v>
      </c>
      <c r="AG758" s="28" t="s">
        <v>67</v>
      </c>
      <c r="AH758" s="15" t="s">
        <v>915</v>
      </c>
      <c r="AI758" s="15" t="s">
        <v>83</v>
      </c>
      <c r="AJ758" s="15" t="str">
        <f>VLOOKUP(exp_SILP!$Y758,'DATI CM'!$A$2:$F$28,2,FALSE)</f>
        <v>TRZCST69B41F952V</v>
      </c>
    </row>
    <row r="759" ht="15.75" hidden="1" customHeight="1">
      <c r="A759" s="17" t="str">
        <f>IFERROR(VLOOKUP(exp_SILP!$W759,exp_utenti_P!D:D,1,FALSE),"_DA INSERIRE")</f>
        <v>CMPMHL86T22F205Z</v>
      </c>
      <c r="B759" s="17" t="str">
        <f>IF(AND(exp_SILP!$S759="A.3 ORIENTAMENTO PROFESSIONALE",exp_SILP!$AD759="4.2"),"A.3 ORIENTAMENTO PROFESSIONALE (CARCERE)",
IF(AND(exp_SILP!$S759="A.3 ORIENTAMENTO PROFESSIONALE",exp_SILP!$AD759="."),"A.3 ORIENTAMENTO PROFESSIONALE (CARCERE)",
IF(AND(exp_SILP!$S759="A.4 CONSULENZA ORIENTATIVA",exp_SILP!$AD759="4.2"),"A.4 CONSULENZA ORIENTATIVA (CARCERE)",
IF(AND(exp_SILP!$S759="A.4 CONSULENZA ORIENTATIVA",exp_SILP!$AD759="."),"A.4 CONSULENZA ORIENTATIVA (CARCERE)",
IF(AND(exp_SILP!$S759="A.5 - LEP F1 - ACCOMPAGNAMENTO AL LAVORO",exp_SILP!$AD759="4.2"),"A.5 - LEP F1 - ACCOMPAGNAMENTO AL LAVORO (CARCERE)",
IF(AND(exp_SILP!$S759="A.5 - LEP F1 - ACCOMPAGNAMENTO AL LAVORO",exp_SILP!$AD759="."),"A.5 - LEP F1 - ACCOMPAGNAMENTO AL LAVORO (CARCERE)",
IF(AND(exp_SILP!$S759="A.5.2a - TUTORAGGIO TIROCINI",exp_SILP!$AD759="4.2"),"A.5.2a - TUTORAGGIO TIROCINI (CARCERE)",
exp_SILP!$S759)))))))</f>
        <v>A4.10 - LEP E - ORIENTAMENTO SPECIALISTICO SKILL GAP ANALYSIS</v>
      </c>
      <c r="C759" s="18" t="str">
        <f>CONCATENATE(VLOOKUP(exp_SILP!$B759,'DATI COMMESSE'!$A$2:$F$25,4,FALSE)," - ", VLOOKUP(exp_SILP!$B759,'DATI COMMESSE'!$A$2:$F$25,2,FALSE)," - ",VLOOKUP(exp_SILP!$B759,'DATI COMMESSE'!$A$2:$F$25,3,FALSE))</f>
        <v>GOL - 22-02-5000 - 22-12-5003</v>
      </c>
      <c r="D759" s="18" t="str">
        <f>LEFT(exp_SILP!$R759,5)</f>
        <v>10:00</v>
      </c>
      <c r="E759" s="18" t="str">
        <f>RIGHT(exp_SILP!$R759,5)</f>
        <v>11:00</v>
      </c>
      <c r="F759" s="18">
        <f>IF(exp_SILP!$AG759&gt;=60,exp_SILP!$AG759/60,exp_SILP!$AG759)</f>
        <v>1</v>
      </c>
      <c r="G759" s="18" t="str">
        <f>VLOOKUP(exp_SILP!$Y759,'DATI CM'!$A$2:$F$28,2,FALSE)</f>
        <v>TRZCST69B41F952V</v>
      </c>
      <c r="H759" s="18" t="str">
        <f>VLOOKUP(exp_SILP!$Y759,'DATI CM'!$A$2:$F$28,3,FALSE)</f>
        <v/>
      </c>
      <c r="I759" s="18" t="str">
        <f t="shared" si="1"/>
        <v>N</v>
      </c>
      <c r="J759" s="18" t="str">
        <f>VLOOKUP(exp_SILP!$Y759,'DATI CM'!$A$2:$F$28,4,FALSE)</f>
        <v/>
      </c>
      <c r="K759" s="19">
        <f>VLOOKUP(exp_SILP!$B759,'DATI COMMESSE'!$A$2:$F$25,5,FALSE)</f>
        <v>39.94</v>
      </c>
      <c r="L759" s="19" t="str">
        <f>IF(exp_SILP!$B759="A4.10 - LEP E - ORIENTAMENTO SPECIALISTICO SKILL GAP ANALYSIS - GRUPPO 3P",0,VLOOKUP(exp_SILP!$Y759,'DATI CM'!$A$2:$F$28,6,FALSE))</f>
        <v/>
      </c>
      <c r="M759" s="19">
        <f>IFERROR(VLOOKUP(exp_SILP!$B759,'DATI CM'!$H$2:$I$16,2,FALSE)*exp_SILP!$F759,0)</f>
        <v>0</v>
      </c>
      <c r="N759" s="18" t="str">
        <f>VLOOKUP(exp_SILP!$B759,'DATI COMMESSE'!$A$2:$F$25,4,FALSE)</f>
        <v>GOL</v>
      </c>
      <c r="O759" s="20">
        <f>VLOOKUP(exp_SILP!$B759,'DATI COMMESSE'!$A$2:$F$25,5,FALSE)*exp_SILP!$F759</f>
        <v>39.94</v>
      </c>
      <c r="P759" s="18" t="str">
        <f>IF(MID(exp_SILP!$W759,10,2)&gt;"40","F","M")</f>
        <v>M</v>
      </c>
      <c r="Q759" s="24" t="s">
        <v>915</v>
      </c>
      <c r="R759" s="22" t="s">
        <v>139</v>
      </c>
      <c r="S759" s="22" t="s">
        <v>70</v>
      </c>
      <c r="T759" s="22" t="s">
        <v>58</v>
      </c>
      <c r="U759" s="22" t="s">
        <v>59</v>
      </c>
      <c r="V759" s="22" t="s">
        <v>927</v>
      </c>
      <c r="W759" s="22" t="s">
        <v>928</v>
      </c>
      <c r="X759" s="22" t="s">
        <v>929</v>
      </c>
      <c r="Y759" s="22" t="s">
        <v>18</v>
      </c>
      <c r="Z759" s="22" t="s">
        <v>63</v>
      </c>
      <c r="AA759" s="22" t="s">
        <v>64</v>
      </c>
      <c r="AB759" s="22" t="s">
        <v>65</v>
      </c>
      <c r="AC759" s="22" t="s">
        <v>82</v>
      </c>
      <c r="AD759" s="22" t="s">
        <v>59</v>
      </c>
      <c r="AE759" s="22" t="s">
        <v>59</v>
      </c>
      <c r="AF759" s="22" t="s">
        <v>59</v>
      </c>
      <c r="AG759" s="25" t="s">
        <v>67</v>
      </c>
      <c r="AH759" s="22" t="s">
        <v>915</v>
      </c>
      <c r="AI759" s="22" t="s">
        <v>83</v>
      </c>
      <c r="AJ759" s="22" t="str">
        <f>VLOOKUP(exp_SILP!$Y759,'DATI CM'!$A$2:$F$28,2,FALSE)</f>
        <v>TRZCST69B41F952V</v>
      </c>
    </row>
    <row r="760" ht="15.75" hidden="1" customHeight="1">
      <c r="A760" s="10" t="str">
        <f>IFERROR(VLOOKUP(exp_SILP!$W760,exp_utenti_P!D:D,1,FALSE),"_DA INSERIRE")</f>
        <v>VAINMR71B60H355E</v>
      </c>
      <c r="B760" s="10" t="str">
        <f>IF(AND(exp_SILP!$S760="A.3 ORIENTAMENTO PROFESSIONALE",exp_SILP!$AD760="4.2"),"A.3 ORIENTAMENTO PROFESSIONALE (CARCERE)",
IF(AND(exp_SILP!$S760="A.3 ORIENTAMENTO PROFESSIONALE",exp_SILP!$AD760="."),"A.3 ORIENTAMENTO PROFESSIONALE (CARCERE)",
IF(AND(exp_SILP!$S760="A.4 CONSULENZA ORIENTATIVA",exp_SILP!$AD760="4.2"),"A.4 CONSULENZA ORIENTATIVA (CARCERE)",
IF(AND(exp_SILP!$S760="A.4 CONSULENZA ORIENTATIVA",exp_SILP!$AD760="."),"A.4 CONSULENZA ORIENTATIVA (CARCERE)",
IF(AND(exp_SILP!$S760="A.5 - LEP F1 - ACCOMPAGNAMENTO AL LAVORO",exp_SILP!$AD760="4.2"),"A.5 - LEP F1 - ACCOMPAGNAMENTO AL LAVORO (CARCERE)",
IF(AND(exp_SILP!$S760="A.5 - LEP F1 - ACCOMPAGNAMENTO AL LAVORO",exp_SILP!$AD760="."),"A.5 - LEP F1 - ACCOMPAGNAMENTO AL LAVORO (CARCERE)",
IF(AND(exp_SILP!$S760="A.5.2a - TUTORAGGIO TIROCINI",exp_SILP!$AD760="4.2"),"A.5.2a - TUTORAGGIO TIROCINI (CARCERE)",
exp_SILP!$S760)))))))</f>
        <v>A4.10 - LEP E - ORIENTAMENTO SPECIALISTICO SKILL GAP ANALYSIS</v>
      </c>
      <c r="C760" s="11" t="str">
        <f>CONCATENATE(VLOOKUP(exp_SILP!$B760,'DATI COMMESSE'!$A$2:$F$25,4,FALSE)," - ", VLOOKUP(exp_SILP!$B760,'DATI COMMESSE'!$A$2:$F$25,2,FALSE)," - ",VLOOKUP(exp_SILP!$B760,'DATI COMMESSE'!$A$2:$F$25,3,FALSE))</f>
        <v>GOL - 22-02-5000 - 22-12-5003</v>
      </c>
      <c r="D760" s="11" t="str">
        <f>LEFT(exp_SILP!$R760,5)</f>
        <v>10:00</v>
      </c>
      <c r="E760" s="11" t="str">
        <f>RIGHT(exp_SILP!$R760,5)</f>
        <v>14:00</v>
      </c>
      <c r="F760" s="11">
        <f>IF(exp_SILP!$AG760&gt;=60,exp_SILP!$AG760/60,exp_SILP!$AG760)</f>
        <v>4</v>
      </c>
      <c r="G760" s="11" t="str">
        <f>VLOOKUP(exp_SILP!$Y760,'DATI CM'!$A$2:$F$28,2,FALSE)</f>
        <v>DNRSMN97E58L219U</v>
      </c>
      <c r="H760" s="11" t="str">
        <f>VLOOKUP(exp_SILP!$Y760,'DATI CM'!$A$2:$F$28,3,FALSE)</f>
        <v/>
      </c>
      <c r="I760" s="11" t="str">
        <f t="shared" si="1"/>
        <v>N</v>
      </c>
      <c r="J760" s="11" t="str">
        <f>VLOOKUP(exp_SILP!$Y760,'DATI CM'!$A$2:$F$28,4,FALSE)</f>
        <v/>
      </c>
      <c r="K760" s="12">
        <f>VLOOKUP(exp_SILP!$B760,'DATI COMMESSE'!$A$2:$F$25,5,FALSE)</f>
        <v>39.94</v>
      </c>
      <c r="L760" s="12" t="str">
        <f>IF(exp_SILP!$B760="A4.10 - LEP E - ORIENTAMENTO SPECIALISTICO SKILL GAP ANALYSIS - GRUPPO 3P",0,VLOOKUP(exp_SILP!$Y760,'DATI CM'!$A$2:$F$28,6,FALSE))</f>
        <v/>
      </c>
      <c r="M760" s="12">
        <f>IFERROR(VLOOKUP(exp_SILP!$B760,'DATI CM'!$H$2:$I$16,2,FALSE)*exp_SILP!$F760,0)</f>
        <v>0</v>
      </c>
      <c r="N760" s="11" t="str">
        <f>VLOOKUP(exp_SILP!$B760,'DATI COMMESSE'!$A$2:$F$25,4,FALSE)</f>
        <v>GOL</v>
      </c>
      <c r="O760" s="13">
        <f>VLOOKUP(exp_SILP!$B760,'DATI COMMESSE'!$A$2:$F$25,5,FALSE)*exp_SILP!$F760</f>
        <v>159.76</v>
      </c>
      <c r="P760" s="11" t="str">
        <f>IF(MID(exp_SILP!$W760,10,2)&gt;"40","F","M")</f>
        <v>F</v>
      </c>
      <c r="Q760" s="27" t="s">
        <v>915</v>
      </c>
      <c r="R760" s="15" t="s">
        <v>523</v>
      </c>
      <c r="S760" s="15" t="s">
        <v>70</v>
      </c>
      <c r="T760" s="15" t="s">
        <v>58</v>
      </c>
      <c r="U760" s="15" t="s">
        <v>59</v>
      </c>
      <c r="V760" s="15" t="s">
        <v>571</v>
      </c>
      <c r="W760" s="15" t="s">
        <v>572</v>
      </c>
      <c r="X760" s="15" t="s">
        <v>573</v>
      </c>
      <c r="Y760" s="15" t="s">
        <v>8</v>
      </c>
      <c r="Z760" s="15" t="s">
        <v>63</v>
      </c>
      <c r="AA760" s="15" t="s">
        <v>64</v>
      </c>
      <c r="AB760" s="15" t="s">
        <v>65</v>
      </c>
      <c r="AC760" s="15" t="s">
        <v>135</v>
      </c>
      <c r="AD760" s="15" t="s">
        <v>59</v>
      </c>
      <c r="AE760" s="15" t="s">
        <v>59</v>
      </c>
      <c r="AF760" s="15" t="s">
        <v>59</v>
      </c>
      <c r="AG760" s="28" t="s">
        <v>136</v>
      </c>
      <c r="AH760" s="15" t="s">
        <v>915</v>
      </c>
      <c r="AI760" s="15" t="s">
        <v>143</v>
      </c>
      <c r="AJ760" s="15" t="str">
        <f>VLOOKUP(exp_SILP!$Y760,'DATI CM'!$A$2:$F$28,2,FALSE)</f>
        <v>DNRSMN97E58L219U</v>
      </c>
    </row>
    <row r="761" ht="15.75" customHeight="1">
      <c r="A761" s="17" t="str">
        <f>IFERROR(VLOOKUP(exp_SILP!$W761,exp_utenti_P!D:D,1,FALSE),"_DA INSERIRE")</f>
        <v>RVSFLC58H03L219F</v>
      </c>
      <c r="B761" s="17" t="str">
        <f>IF(AND(exp_SILP!$S761="A.3 ORIENTAMENTO PROFESSIONALE",exp_SILP!$AD761="4.2"),"A.3 ORIENTAMENTO PROFESSIONALE (CARCERE)",
IF(AND(exp_SILP!$S761="A.3 ORIENTAMENTO PROFESSIONALE",exp_SILP!$AD761="."),"A.3 ORIENTAMENTO PROFESSIONALE (CARCERE)",
IF(AND(exp_SILP!$S761="A.4 CONSULENZA ORIENTATIVA",exp_SILP!$AD761="4.2"),"A.4 CONSULENZA ORIENTATIVA (CARCERE)",
IF(AND(exp_SILP!$S761="A.4 CONSULENZA ORIENTATIVA",exp_SILP!$AD761="."),"A.4 CONSULENZA ORIENTATIVA (CARCERE)",
IF(AND(exp_SILP!$S761="A.5 - LEP F1 - ACCOMPAGNAMENTO AL LAVORO",exp_SILP!$AD761="4.2"),"A.5 - LEP F1 - ACCOMPAGNAMENTO AL LAVORO (CARCERE)",
IF(AND(exp_SILP!$S761="A.5 - LEP F1 - ACCOMPAGNAMENTO AL LAVORO",exp_SILP!$AD761="."),"A.5 - LEP F1 - ACCOMPAGNAMENTO AL LAVORO (CARCERE)",
IF(AND(exp_SILP!$S761="A.5.2a - TUTORAGGIO TIROCINI",exp_SILP!$AD761="4.2"),"A.5.2a - TUTORAGGIO TIROCINI (CARCERE)",
exp_SILP!$S761)))))))</f>
        <v>A.3 ORIENTAMENTO PROFESSIONALE</v>
      </c>
      <c r="C761" s="18" t="str">
        <f>CONCATENATE(VLOOKUP(exp_SILP!$B761,'DATI COMMESSE'!$A$2:$F$25,4,FALSE)," - ", VLOOKUP(exp_SILP!$B761,'DATI COMMESSE'!$A$2:$F$25,2,FALSE)," - ",VLOOKUP(exp_SILP!$B761,'DATI COMMESSE'!$A$2:$F$25,3,FALSE))</f>
        <v>FRD - 22-02-5000 - 22-12-5002</v>
      </c>
      <c r="D761" s="18" t="str">
        <f>LEFT(exp_SILP!$R761,5)</f>
        <v>14:00</v>
      </c>
      <c r="E761" s="18" t="str">
        <f>RIGHT(exp_SILP!$R761,5)</f>
        <v>16:00</v>
      </c>
      <c r="F761" s="18">
        <f>IF(exp_SILP!$AG761&gt;=60,exp_SILP!$AG761/60,exp_SILP!$AG761)</f>
        <v>2</v>
      </c>
      <c r="G761" s="18" t="str">
        <f>VLOOKUP(exp_SILP!$Y761,'DATI CM'!$A$2:$F$28,2,FALSE)</f>
        <v>FLCSRN79S42L219X</v>
      </c>
      <c r="H761" s="18" t="str">
        <f>VLOOKUP(exp_SILP!$Y761,'DATI CM'!$A$2:$F$28,3,FALSE)</f>
        <v>A011</v>
      </c>
      <c r="I761" s="18" t="str">
        <f t="shared" si="1"/>
        <v>N</v>
      </c>
      <c r="J761" s="18" t="str">
        <f>VLOOKUP(exp_SILP!$Y761,'DATI CM'!$A$2:$F$28,4,FALSE)</f>
        <v>TORINO</v>
      </c>
      <c r="K761" s="19">
        <f>VLOOKUP(exp_SILP!$B761,'DATI COMMESSE'!$A$2:$F$25,5,FALSE)</f>
        <v>34</v>
      </c>
      <c r="L761" s="19">
        <f>IF(exp_SILP!$B761="A4.10 - LEP E - ORIENTAMENTO SPECIALISTICO SKILL GAP ANALYSIS - GRUPPO 3P",0,VLOOKUP(exp_SILP!$Y761,'DATI CM'!$A$2:$F$28,6,FALSE))</f>
        <v>25</v>
      </c>
      <c r="M761" s="19">
        <f>IFERROR(VLOOKUP(exp_SILP!$B761,'DATI CM'!$H$2:$I$16,2,FALSE)*exp_SILP!$F761,0)</f>
        <v>0</v>
      </c>
      <c r="N761" s="18" t="str">
        <f>VLOOKUP(exp_SILP!$B761,'DATI COMMESSE'!$A$2:$F$25,4,FALSE)</f>
        <v>FRD</v>
      </c>
      <c r="O761" s="20">
        <f>VLOOKUP(exp_SILP!$B761,'DATI COMMESSE'!$A$2:$F$25,5,FALSE)*exp_SILP!$F761</f>
        <v>68</v>
      </c>
      <c r="P761" s="18" t="str">
        <f>IF(MID(exp_SILP!$W761,10,2)&gt;"40","F","M")</f>
        <v>M</v>
      </c>
      <c r="Q761" s="24" t="s">
        <v>512</v>
      </c>
      <c r="R761" s="22" t="s">
        <v>69</v>
      </c>
      <c r="S761" s="22" t="s">
        <v>423</v>
      </c>
      <c r="T761" s="22" t="s">
        <v>58</v>
      </c>
      <c r="U761" s="22" t="s">
        <v>59</v>
      </c>
      <c r="V761" s="22" t="s">
        <v>1338</v>
      </c>
      <c r="W761" s="22" t="s">
        <v>1339</v>
      </c>
      <c r="X761" s="22" t="s">
        <v>1340</v>
      </c>
      <c r="Y761" s="22" t="s">
        <v>10</v>
      </c>
      <c r="Z761" s="22" t="s">
        <v>63</v>
      </c>
      <c r="AA761" s="22" t="s">
        <v>64</v>
      </c>
      <c r="AB761" s="22" t="s">
        <v>74</v>
      </c>
      <c r="AC761" s="22" t="s">
        <v>75</v>
      </c>
      <c r="AD761" s="22" t="s">
        <v>59</v>
      </c>
      <c r="AE761" s="22" t="s">
        <v>59</v>
      </c>
      <c r="AF761" s="22" t="s">
        <v>59</v>
      </c>
      <c r="AG761" s="25" t="s">
        <v>76</v>
      </c>
      <c r="AH761" s="22" t="s">
        <v>512</v>
      </c>
      <c r="AI761" s="22" t="s">
        <v>77</v>
      </c>
      <c r="AJ761" s="22" t="str">
        <f>VLOOKUP(exp_SILP!$Y761,'DATI CM'!$A$2:$F$28,2,FALSE)</f>
        <v>FLCSRN79S42L219X</v>
      </c>
    </row>
    <row r="762" ht="15.75" customHeight="1">
      <c r="A762" s="10" t="str">
        <f>IFERROR(VLOOKUP(exp_SILP!$W762,exp_utenti_P!D:D,1,FALSE),"_DA INSERIRE")</f>
        <v>CRSLDN74H60L219S</v>
      </c>
      <c r="B762" s="10" t="str">
        <f>IF(AND(exp_SILP!$S762="A.3 ORIENTAMENTO PROFESSIONALE",exp_SILP!$AD762="4.2"),"A.3 ORIENTAMENTO PROFESSIONALE (CARCERE)",
IF(AND(exp_SILP!$S762="A.3 ORIENTAMENTO PROFESSIONALE",exp_SILP!$AD762="."),"A.3 ORIENTAMENTO PROFESSIONALE (CARCERE)",
IF(AND(exp_SILP!$S762="A.4 CONSULENZA ORIENTATIVA",exp_SILP!$AD762="4.2"),"A.4 CONSULENZA ORIENTATIVA (CARCERE)",
IF(AND(exp_SILP!$S762="A.4 CONSULENZA ORIENTATIVA",exp_SILP!$AD762="."),"A.4 CONSULENZA ORIENTATIVA (CARCERE)",
IF(AND(exp_SILP!$S762="A.5 - LEP F1 - ACCOMPAGNAMENTO AL LAVORO",exp_SILP!$AD762="4.2"),"A.5 - LEP F1 - ACCOMPAGNAMENTO AL LAVORO (CARCERE)",
IF(AND(exp_SILP!$S762="A.5 - LEP F1 - ACCOMPAGNAMENTO AL LAVORO",exp_SILP!$AD762="."),"A.5 - LEP F1 - ACCOMPAGNAMENTO AL LAVORO (CARCERE)",
IF(AND(exp_SILP!$S762="A.5.2a - TUTORAGGIO TIROCINI",exp_SILP!$AD762="4.2"),"A.5.2a - TUTORAGGIO TIROCINI (CARCERE)",
exp_SILP!$S762)))))))</f>
        <v>A.4 CONSULENZA ORIENTATIVA (1-C)</v>
      </c>
      <c r="C762" s="11" t="str">
        <f>CONCATENATE(VLOOKUP(exp_SILP!$B762,'DATI COMMESSE'!$A$2:$F$25,4,FALSE)," - ", VLOOKUP(exp_SILP!$B762,'DATI COMMESSE'!$A$2:$F$25,2,FALSE)," - ",VLOOKUP(exp_SILP!$B762,'DATI COMMESSE'!$A$2:$F$25,3,FALSE))</f>
        <v>FRD - 22-02-5000 - 22-12-5002</v>
      </c>
      <c r="D762" s="11" t="str">
        <f>LEFT(exp_SILP!$R762,5)</f>
        <v>16:00</v>
      </c>
      <c r="E762" s="11" t="str">
        <f>RIGHT(exp_SILP!$R762,5)</f>
        <v>18:00</v>
      </c>
      <c r="F762" s="11">
        <f>IF(exp_SILP!$AG762&gt;=60,exp_SILP!$AG762/60,exp_SILP!$AG762)</f>
        <v>2</v>
      </c>
      <c r="G762" s="11" t="str">
        <f>VLOOKUP(exp_SILP!$Y762,'DATI CM'!$A$2:$F$28,2,FALSE)</f>
        <v>FLCSRN79S42L219X</v>
      </c>
      <c r="H762" s="11" t="str">
        <f>VLOOKUP(exp_SILP!$Y762,'DATI CM'!$A$2:$F$28,3,FALSE)</f>
        <v>A011</v>
      </c>
      <c r="I762" s="11" t="str">
        <f t="shared" si="1"/>
        <v>N</v>
      </c>
      <c r="J762" s="11" t="str">
        <f>VLOOKUP(exp_SILP!$Y762,'DATI CM'!$A$2:$F$28,4,FALSE)</f>
        <v>TORINO</v>
      </c>
      <c r="K762" s="12">
        <f>VLOOKUP(exp_SILP!$B762,'DATI COMMESSE'!$A$2:$F$25,5,FALSE)</f>
        <v>35.5</v>
      </c>
      <c r="L762" s="12">
        <f>IF(exp_SILP!$B762="A4.10 - LEP E - ORIENTAMENTO SPECIALISTICO SKILL GAP ANALYSIS - GRUPPO 3P",0,VLOOKUP(exp_SILP!$Y762,'DATI CM'!$A$2:$F$28,6,FALSE))</f>
        <v>25</v>
      </c>
      <c r="M762" s="12">
        <f>IFERROR(VLOOKUP(exp_SILP!$B762,'DATI CM'!$H$2:$I$16,2,FALSE)*exp_SILP!$F762,0)</f>
        <v>0</v>
      </c>
      <c r="N762" s="11" t="str">
        <f>VLOOKUP(exp_SILP!$B762,'DATI COMMESSE'!$A$2:$F$25,4,FALSE)</f>
        <v>FRD</v>
      </c>
      <c r="O762" s="13">
        <f>VLOOKUP(exp_SILP!$B762,'DATI COMMESSE'!$A$2:$F$25,5,FALSE)*exp_SILP!$F762</f>
        <v>71</v>
      </c>
      <c r="P762" s="11" t="str">
        <f>IF(MID(exp_SILP!$W762,10,2)&gt;"40","F","M")</f>
        <v>F</v>
      </c>
      <c r="Q762" s="27" t="s">
        <v>512</v>
      </c>
      <c r="R762" s="15" t="s">
        <v>148</v>
      </c>
      <c r="S762" s="15" t="s">
        <v>94</v>
      </c>
      <c r="T762" s="15" t="s">
        <v>58</v>
      </c>
      <c r="U762" s="15" t="s">
        <v>59</v>
      </c>
      <c r="V762" s="15" t="s">
        <v>1341</v>
      </c>
      <c r="W762" s="15" t="s">
        <v>1342</v>
      </c>
      <c r="X762" s="15" t="s">
        <v>1343</v>
      </c>
      <c r="Y762" s="15" t="s">
        <v>10</v>
      </c>
      <c r="Z762" s="15" t="s">
        <v>63</v>
      </c>
      <c r="AA762" s="15" t="s">
        <v>64</v>
      </c>
      <c r="AB762" s="15" t="s">
        <v>74</v>
      </c>
      <c r="AC762" s="15" t="s">
        <v>75</v>
      </c>
      <c r="AD762" s="15" t="s">
        <v>59</v>
      </c>
      <c r="AE762" s="15" t="s">
        <v>59</v>
      </c>
      <c r="AF762" s="15" t="s">
        <v>59</v>
      </c>
      <c r="AG762" s="28" t="s">
        <v>76</v>
      </c>
      <c r="AH762" s="15" t="s">
        <v>512</v>
      </c>
      <c r="AI762" s="15" t="s">
        <v>77</v>
      </c>
      <c r="AJ762" s="15" t="str">
        <f>VLOOKUP(exp_SILP!$Y762,'DATI CM'!$A$2:$F$28,2,FALSE)</f>
        <v>FLCSRN79S42L219X</v>
      </c>
    </row>
    <row r="763" ht="15.75" hidden="1" customHeight="1">
      <c r="A763" s="17" t="str">
        <f>IFERROR(VLOOKUP(exp_SILP!$W763,exp_utenti_P!D:D,1,FALSE),"_DA INSERIRE")</f>
        <v>MNTSRH76E27Z138U</v>
      </c>
      <c r="B763" s="17" t="str">
        <f>IF(AND(exp_SILP!$S763="A.3 ORIENTAMENTO PROFESSIONALE",exp_SILP!$AD763="4.2"),"A.3 ORIENTAMENTO PROFESSIONALE (CARCERE)",
IF(AND(exp_SILP!$S763="A.3 ORIENTAMENTO PROFESSIONALE",exp_SILP!$AD763="."),"A.3 ORIENTAMENTO PROFESSIONALE (CARCERE)",
IF(AND(exp_SILP!$S763="A.4 CONSULENZA ORIENTATIVA",exp_SILP!$AD763="4.2"),"A.4 CONSULENZA ORIENTATIVA (CARCERE)",
IF(AND(exp_SILP!$S763="A.4 CONSULENZA ORIENTATIVA",exp_SILP!$AD763="."),"A.4 CONSULENZA ORIENTATIVA (CARCERE)",
IF(AND(exp_SILP!$S763="A.5 - LEP F1 - ACCOMPAGNAMENTO AL LAVORO",exp_SILP!$AD763="4.2"),"A.5 - LEP F1 - ACCOMPAGNAMENTO AL LAVORO (CARCERE)",
IF(AND(exp_SILP!$S763="A.5 - LEP F1 - ACCOMPAGNAMENTO AL LAVORO",exp_SILP!$AD763="."),"A.5 - LEP F1 - ACCOMPAGNAMENTO AL LAVORO (CARCERE)",
IF(AND(exp_SILP!$S763="A.5.2a - TUTORAGGIO TIROCINI",exp_SILP!$AD763="4.2"),"A.5.2a - TUTORAGGIO TIROCINI (CARCERE)",
exp_SILP!$S763)))))))</f>
        <v>A.5 - LEP F1 - ACCOMPAGNAMENTO AL LAVORO</v>
      </c>
      <c r="C763" s="18" t="str">
        <f>CONCATENATE(VLOOKUP(exp_SILP!$B763,'DATI COMMESSE'!$A$2:$F$25,4,FALSE)," - ", VLOOKUP(exp_SILP!$B763,'DATI COMMESSE'!$A$2:$F$25,2,FALSE)," - ",VLOOKUP(exp_SILP!$B763,'DATI COMMESSE'!$A$2:$F$25,3,FALSE))</f>
        <v>GOL - 22-02-5000 - 22-12-5003</v>
      </c>
      <c r="D763" s="18" t="str">
        <f>LEFT(exp_SILP!$R763,5)</f>
        <v>12:00</v>
      </c>
      <c r="E763" s="18" t="str">
        <f>RIGHT(exp_SILP!$R763,5)</f>
        <v>13:00</v>
      </c>
      <c r="F763" s="18">
        <f>IF(exp_SILP!$AG763&gt;=60,exp_SILP!$AG763/60,exp_SILP!$AG763)</f>
        <v>1</v>
      </c>
      <c r="G763" s="18" t="str">
        <f>VLOOKUP(exp_SILP!$Y763,'DATI CM'!$A$2:$F$28,2,FALSE)</f>
        <v>PNFMRT85H50A859E</v>
      </c>
      <c r="H763" s="18" t="str">
        <f>VLOOKUP(exp_SILP!$Y763,'DATI CM'!$A$2:$F$28,3,FALSE)</f>
        <v>A011</v>
      </c>
      <c r="I763" s="18" t="str">
        <f t="shared" si="1"/>
        <v>N</v>
      </c>
      <c r="J763" s="18" t="str">
        <f>VLOOKUP(exp_SILP!$Y763,'DATI CM'!$A$2:$F$28,4,FALSE)</f>
        <v>BIELLA</v>
      </c>
      <c r="K763" s="19">
        <f>VLOOKUP(exp_SILP!$B763,'DATI COMMESSE'!$A$2:$F$25,5,FALSE)</f>
        <v>39.94</v>
      </c>
      <c r="L763" s="19">
        <f>IF(exp_SILP!$B763="A4.10 - LEP E - ORIENTAMENTO SPECIALISTICO SKILL GAP ANALYSIS - GRUPPO 3P",0,VLOOKUP(exp_SILP!$Y763,'DATI CM'!$A$2:$F$28,6,FALSE))</f>
        <v>25</v>
      </c>
      <c r="M763" s="19">
        <f>IFERROR(VLOOKUP(exp_SILP!$B763,'DATI CM'!$H$2:$I$16,2,FALSE)*exp_SILP!$F763,0)</f>
        <v>0</v>
      </c>
      <c r="N763" s="18" t="str">
        <f>VLOOKUP(exp_SILP!$B763,'DATI COMMESSE'!$A$2:$F$25,4,FALSE)</f>
        <v>GOL</v>
      </c>
      <c r="O763" s="20">
        <f>VLOOKUP(exp_SILP!$B763,'DATI COMMESSE'!$A$2:$F$25,5,FALSE)*exp_SILP!$F763</f>
        <v>39.94</v>
      </c>
      <c r="P763" s="18" t="str">
        <f>IF(MID(exp_SILP!$W763,10,2)&gt;"40","F","M")</f>
        <v>M</v>
      </c>
      <c r="Q763" s="24" t="s">
        <v>512</v>
      </c>
      <c r="R763" s="22" t="s">
        <v>102</v>
      </c>
      <c r="S763" s="22" t="s">
        <v>57</v>
      </c>
      <c r="T763" s="22" t="s">
        <v>58</v>
      </c>
      <c r="U763" s="22" t="s">
        <v>59</v>
      </c>
      <c r="V763" s="22" t="s">
        <v>85</v>
      </c>
      <c r="W763" s="22" t="s">
        <v>86</v>
      </c>
      <c r="X763" s="22" t="s">
        <v>87</v>
      </c>
      <c r="Y763" s="22" t="s">
        <v>15</v>
      </c>
      <c r="Z763" s="22" t="s">
        <v>63</v>
      </c>
      <c r="AA763" s="22" t="s">
        <v>64</v>
      </c>
      <c r="AB763" s="22" t="s">
        <v>65</v>
      </c>
      <c r="AC763" s="22" t="s">
        <v>66</v>
      </c>
      <c r="AD763" s="22" t="s">
        <v>59</v>
      </c>
      <c r="AE763" s="22" t="s">
        <v>59</v>
      </c>
      <c r="AF763" s="22" t="s">
        <v>59</v>
      </c>
      <c r="AG763" s="25" t="s">
        <v>67</v>
      </c>
      <c r="AH763" s="22" t="s">
        <v>512</v>
      </c>
      <c r="AI763" s="22" t="s">
        <v>68</v>
      </c>
      <c r="AJ763" s="22" t="str">
        <f>VLOOKUP(exp_SILP!$Y763,'DATI CM'!$A$2:$F$28,2,FALSE)</f>
        <v>PNFMRT85H50A859E</v>
      </c>
    </row>
    <row r="764" ht="15.75" hidden="1" customHeight="1">
      <c r="A764" s="10" t="str">
        <f>IFERROR(VLOOKUP(exp_SILP!$W764,exp_utenti_P!D:D,1,FALSE),"_DA INSERIRE")</f>
        <v>TRCPRC01H70Z129G</v>
      </c>
      <c r="B764" s="10" t="str">
        <f>IF(AND(exp_SILP!$S764="A.3 ORIENTAMENTO PROFESSIONALE",exp_SILP!$AD764="4.2"),"A.3 ORIENTAMENTO PROFESSIONALE (CARCERE)",
IF(AND(exp_SILP!$S764="A.3 ORIENTAMENTO PROFESSIONALE",exp_SILP!$AD764="."),"A.3 ORIENTAMENTO PROFESSIONALE (CARCERE)",
IF(AND(exp_SILP!$S764="A.4 CONSULENZA ORIENTATIVA",exp_SILP!$AD764="4.2"),"A.4 CONSULENZA ORIENTATIVA (CARCERE)",
IF(AND(exp_SILP!$S764="A.4 CONSULENZA ORIENTATIVA",exp_SILP!$AD764="."),"A.4 CONSULENZA ORIENTATIVA (CARCERE)",
IF(AND(exp_SILP!$S764="A.5 - LEP F1 - ACCOMPAGNAMENTO AL LAVORO",exp_SILP!$AD764="4.2"),"A.5 - LEP F1 - ACCOMPAGNAMENTO AL LAVORO (CARCERE)",
IF(AND(exp_SILP!$S764="A.5 - LEP F1 - ACCOMPAGNAMENTO AL LAVORO",exp_SILP!$AD764="."),"A.5 - LEP F1 - ACCOMPAGNAMENTO AL LAVORO (CARCERE)",
IF(AND(exp_SILP!$S764="A.5.2a - TUTORAGGIO TIROCINI",exp_SILP!$AD764="4.2"),"A.5.2a - TUTORAGGIO TIROCINI (CARCERE)",
exp_SILP!$S764)))))))</f>
        <v>A.5 - LEP F1 - ACCOMPAGNAMENTO AL LAVORO</v>
      </c>
      <c r="C764" s="11" t="str">
        <f>CONCATENATE(VLOOKUP(exp_SILP!$B764,'DATI COMMESSE'!$A$2:$F$25,4,FALSE)," - ", VLOOKUP(exp_SILP!$B764,'DATI COMMESSE'!$A$2:$F$25,2,FALSE)," - ",VLOOKUP(exp_SILP!$B764,'DATI COMMESSE'!$A$2:$F$25,3,FALSE))</f>
        <v>GOL - 22-02-5000 - 22-12-5003</v>
      </c>
      <c r="D764" s="11" t="str">
        <f>LEFT(exp_SILP!$R764,5)</f>
        <v>13:00</v>
      </c>
      <c r="E764" s="11" t="str">
        <f>RIGHT(exp_SILP!$R764,5)</f>
        <v>14:00</v>
      </c>
      <c r="F764" s="11">
        <f>IF(exp_SILP!$AG764&gt;=60,exp_SILP!$AG764/60,exp_SILP!$AG764)</f>
        <v>1</v>
      </c>
      <c r="G764" s="11" t="str">
        <f>VLOOKUP(exp_SILP!$Y764,'DATI CM'!$A$2:$F$28,2,FALSE)</f>
        <v>PNFMRT85H50A859E</v>
      </c>
      <c r="H764" s="11" t="str">
        <f>VLOOKUP(exp_SILP!$Y764,'DATI CM'!$A$2:$F$28,3,FALSE)</f>
        <v>A011</v>
      </c>
      <c r="I764" s="11" t="str">
        <f t="shared" si="1"/>
        <v>N</v>
      </c>
      <c r="J764" s="11" t="str">
        <f>VLOOKUP(exp_SILP!$Y764,'DATI CM'!$A$2:$F$28,4,FALSE)</f>
        <v>BIELLA</v>
      </c>
      <c r="K764" s="12">
        <f>VLOOKUP(exp_SILP!$B764,'DATI COMMESSE'!$A$2:$F$25,5,FALSE)</f>
        <v>39.94</v>
      </c>
      <c r="L764" s="12">
        <f>IF(exp_SILP!$B764="A4.10 - LEP E - ORIENTAMENTO SPECIALISTICO SKILL GAP ANALYSIS - GRUPPO 3P",0,VLOOKUP(exp_SILP!$Y764,'DATI CM'!$A$2:$F$28,6,FALSE))</f>
        <v>25</v>
      </c>
      <c r="M764" s="12">
        <f>IFERROR(VLOOKUP(exp_SILP!$B764,'DATI CM'!$H$2:$I$16,2,FALSE)*exp_SILP!$F764,0)</f>
        <v>0</v>
      </c>
      <c r="N764" s="11" t="str">
        <f>VLOOKUP(exp_SILP!$B764,'DATI COMMESSE'!$A$2:$F$25,4,FALSE)</f>
        <v>GOL</v>
      </c>
      <c r="O764" s="13">
        <f>VLOOKUP(exp_SILP!$B764,'DATI COMMESSE'!$A$2:$F$25,5,FALSE)*exp_SILP!$F764</f>
        <v>39.94</v>
      </c>
      <c r="P764" s="11" t="str">
        <f>IF(MID(exp_SILP!$W764,10,2)&gt;"40","F","M")</f>
        <v>F</v>
      </c>
      <c r="Q764" s="27" t="s">
        <v>512</v>
      </c>
      <c r="R764" s="15" t="s">
        <v>159</v>
      </c>
      <c r="S764" s="15" t="s">
        <v>57</v>
      </c>
      <c r="T764" s="15" t="s">
        <v>58</v>
      </c>
      <c r="U764" s="15" t="s">
        <v>59</v>
      </c>
      <c r="V764" s="15" t="s">
        <v>401</v>
      </c>
      <c r="W764" s="15" t="s">
        <v>402</v>
      </c>
      <c r="X764" s="15" t="s">
        <v>403</v>
      </c>
      <c r="Y764" s="15" t="s">
        <v>15</v>
      </c>
      <c r="Z764" s="15" t="s">
        <v>63</v>
      </c>
      <c r="AA764" s="15" t="s">
        <v>64</v>
      </c>
      <c r="AB764" s="15" t="s">
        <v>65</v>
      </c>
      <c r="AC764" s="15" t="s">
        <v>66</v>
      </c>
      <c r="AD764" s="15" t="s">
        <v>59</v>
      </c>
      <c r="AE764" s="15" t="s">
        <v>59</v>
      </c>
      <c r="AF764" s="15" t="s">
        <v>59</v>
      </c>
      <c r="AG764" s="28" t="s">
        <v>67</v>
      </c>
      <c r="AH764" s="15" t="s">
        <v>512</v>
      </c>
      <c r="AI764" s="15" t="s">
        <v>68</v>
      </c>
      <c r="AJ764" s="15" t="str">
        <f>VLOOKUP(exp_SILP!$Y764,'DATI CM'!$A$2:$F$28,2,FALSE)</f>
        <v>PNFMRT85H50A859E</v>
      </c>
    </row>
    <row r="765" ht="15.75" customHeight="1">
      <c r="A765" s="17" t="str">
        <f>IFERROR(VLOOKUP(exp_SILP!$W765,exp_utenti_P!D:D,1,FALSE),"_DA INSERIRE")</f>
        <v>MTAGRG64C06Z129P</v>
      </c>
      <c r="B765" s="17" t="str">
        <f>IF(AND(exp_SILP!$S765="A.3 ORIENTAMENTO PROFESSIONALE",exp_SILP!$AD765="4.2"),"A.3 ORIENTAMENTO PROFESSIONALE (CARCERE)",
IF(AND(exp_SILP!$S765="A.3 ORIENTAMENTO PROFESSIONALE",exp_SILP!$AD765="."),"A.3 ORIENTAMENTO PROFESSIONALE (CARCERE)",
IF(AND(exp_SILP!$S765="A.4 CONSULENZA ORIENTATIVA",exp_SILP!$AD765="4.2"),"A.4 CONSULENZA ORIENTATIVA (CARCERE)",
IF(AND(exp_SILP!$S765="A.4 CONSULENZA ORIENTATIVA",exp_SILP!$AD765="."),"A.4 CONSULENZA ORIENTATIVA (CARCERE)",
IF(AND(exp_SILP!$S765="A.5 - LEP F1 - ACCOMPAGNAMENTO AL LAVORO",exp_SILP!$AD765="4.2"),"A.5 - LEP F1 - ACCOMPAGNAMENTO AL LAVORO (CARCERE)",
IF(AND(exp_SILP!$S765="A.5 - LEP F1 - ACCOMPAGNAMENTO AL LAVORO",exp_SILP!$AD765="."),"A.5 - LEP F1 - ACCOMPAGNAMENTO AL LAVORO (CARCERE)",
IF(AND(exp_SILP!$S765="A.5.2a - TUTORAGGIO TIROCINI",exp_SILP!$AD765="4.2"),"A.5.2a - TUTORAGGIO TIROCINI (CARCERE)",
exp_SILP!$S765)))))))</f>
        <v>A.5.2a - TUTORAGGIO TIROCINI</v>
      </c>
      <c r="C765" s="18" t="str">
        <f>CONCATENATE(VLOOKUP(exp_SILP!$B765,'DATI COMMESSE'!$A$2:$F$25,4,FALSE)," - ", VLOOKUP(exp_SILP!$B765,'DATI COMMESSE'!$A$2:$F$25,2,FALSE)," - ",VLOOKUP(exp_SILP!$B765,'DATI COMMESSE'!$A$2:$F$25,3,FALSE))</f>
        <v>FRD - 22-02-5000 - 22-12-5002</v>
      </c>
      <c r="D765" s="18" t="str">
        <f>LEFT(exp_SILP!$R765,5)</f>
        <v>11:00</v>
      </c>
      <c r="E765" s="18" t="str">
        <f>RIGHT(exp_SILP!$R765,5)</f>
        <v>12:00</v>
      </c>
      <c r="F765" s="18">
        <f>IF(exp_SILP!$AG765&gt;=60,exp_SILP!$AG765/60,exp_SILP!$AG765)</f>
        <v>1</v>
      </c>
      <c r="G765" s="18" t="str">
        <f>VLOOKUP(exp_SILP!$Y765,'DATI CM'!$A$2:$F$28,2,FALSE)</f>
        <v>FLCSRN79S42L219X</v>
      </c>
      <c r="H765" s="18" t="str">
        <f>VLOOKUP(exp_SILP!$Y765,'DATI CM'!$A$2:$F$28,3,FALSE)</f>
        <v>A011</v>
      </c>
      <c r="I765" s="18" t="str">
        <f t="shared" si="1"/>
        <v>N</v>
      </c>
      <c r="J765" s="18" t="str">
        <f>VLOOKUP(exp_SILP!$Y765,'DATI CM'!$A$2:$F$28,4,FALSE)</f>
        <v>TORINO</v>
      </c>
      <c r="K765" s="19">
        <f>VLOOKUP(exp_SILP!$B765,'DATI COMMESSE'!$A$2:$F$25,5,FALSE)</f>
        <v>35.5</v>
      </c>
      <c r="L765" s="19">
        <f>IF(exp_SILP!$B765="A4.10 - LEP E - ORIENTAMENTO SPECIALISTICO SKILL GAP ANALYSIS - GRUPPO 3P",0,VLOOKUP(exp_SILP!$Y765,'DATI CM'!$A$2:$F$28,6,FALSE))</f>
        <v>25</v>
      </c>
      <c r="M765" s="19">
        <f>IFERROR(VLOOKUP(exp_SILP!$B765,'DATI CM'!$H$2:$I$16,2,FALSE)*exp_SILP!$F765,0)</f>
        <v>0</v>
      </c>
      <c r="N765" s="18" t="str">
        <f>VLOOKUP(exp_SILP!$B765,'DATI COMMESSE'!$A$2:$F$25,4,FALSE)</f>
        <v>FRD</v>
      </c>
      <c r="O765" s="20">
        <f>VLOOKUP(exp_SILP!$B765,'DATI COMMESSE'!$A$2:$F$25,5,FALSE)*exp_SILP!$F765</f>
        <v>35.5</v>
      </c>
      <c r="P765" s="18" t="str">
        <f>IF(MID(exp_SILP!$W765,10,2)&gt;"40","F","M")</f>
        <v>M</v>
      </c>
      <c r="Q765" s="24" t="s">
        <v>512</v>
      </c>
      <c r="R765" s="22" t="s">
        <v>278</v>
      </c>
      <c r="S765" s="22" t="s">
        <v>166</v>
      </c>
      <c r="T765" s="22" t="s">
        <v>58</v>
      </c>
      <c r="U765" s="22" t="s">
        <v>59</v>
      </c>
      <c r="V765" s="22" t="s">
        <v>95</v>
      </c>
      <c r="W765" s="22" t="s">
        <v>96</v>
      </c>
      <c r="X765" s="22" t="s">
        <v>97</v>
      </c>
      <c r="Y765" s="22" t="s">
        <v>10</v>
      </c>
      <c r="Z765" s="22" t="s">
        <v>63</v>
      </c>
      <c r="AA765" s="22" t="s">
        <v>64</v>
      </c>
      <c r="AB765" s="22" t="s">
        <v>74</v>
      </c>
      <c r="AC765" s="22" t="s">
        <v>75</v>
      </c>
      <c r="AD765" s="22" t="s">
        <v>59</v>
      </c>
      <c r="AE765" s="22" t="s">
        <v>59</v>
      </c>
      <c r="AF765" s="22" t="s">
        <v>59</v>
      </c>
      <c r="AG765" s="25" t="s">
        <v>67</v>
      </c>
      <c r="AH765" s="22" t="s">
        <v>512</v>
      </c>
      <c r="AI765" s="22" t="s">
        <v>77</v>
      </c>
      <c r="AJ765" s="22" t="str">
        <f>VLOOKUP(exp_SILP!$Y765,'DATI CM'!$A$2:$F$28,2,FALSE)</f>
        <v>FLCSRN79S42L219X</v>
      </c>
    </row>
    <row r="766" ht="15.75" customHeight="1">
      <c r="A766" s="10" t="str">
        <f>IFERROR(VLOOKUP(exp_SILP!$W766,exp_utenti_P!D:D,1,FALSE),"_DA INSERIRE")</f>
        <v>BRTJNY00R63L219O</v>
      </c>
      <c r="B766" s="10" t="str">
        <f>IF(AND(exp_SILP!$S766="A.3 ORIENTAMENTO PROFESSIONALE",exp_SILP!$AD766="4.2"),"A.3 ORIENTAMENTO PROFESSIONALE (CARCERE)",
IF(AND(exp_SILP!$S766="A.3 ORIENTAMENTO PROFESSIONALE",exp_SILP!$AD766="."),"A.3 ORIENTAMENTO PROFESSIONALE (CARCERE)",
IF(AND(exp_SILP!$S766="A.4 CONSULENZA ORIENTATIVA",exp_SILP!$AD766="4.2"),"A.4 CONSULENZA ORIENTATIVA (CARCERE)",
IF(AND(exp_SILP!$S766="A.4 CONSULENZA ORIENTATIVA",exp_SILP!$AD766="."),"A.4 CONSULENZA ORIENTATIVA (CARCERE)",
IF(AND(exp_SILP!$S766="A.5 - LEP F1 - ACCOMPAGNAMENTO AL LAVORO",exp_SILP!$AD766="4.2"),"A.5 - LEP F1 - ACCOMPAGNAMENTO AL LAVORO (CARCERE)",
IF(AND(exp_SILP!$S766="A.5 - LEP F1 - ACCOMPAGNAMENTO AL LAVORO",exp_SILP!$AD766="."),"A.5 - LEP F1 - ACCOMPAGNAMENTO AL LAVORO (CARCERE)",
IF(AND(exp_SILP!$S766="A.5.2a - TUTORAGGIO TIROCINI",exp_SILP!$AD766="4.2"),"A.5.2a - TUTORAGGIO TIROCINI (CARCERE)",
exp_SILP!$S766)))))))</f>
        <v>A.5.2a - TUTORAGGIO TIROCINI</v>
      </c>
      <c r="C766" s="11" t="str">
        <f>CONCATENATE(VLOOKUP(exp_SILP!$B766,'DATI COMMESSE'!$A$2:$F$25,4,FALSE)," - ", VLOOKUP(exp_SILP!$B766,'DATI COMMESSE'!$A$2:$F$25,2,FALSE)," - ",VLOOKUP(exp_SILP!$B766,'DATI COMMESSE'!$A$2:$F$25,3,FALSE))</f>
        <v>FRD - 22-02-5000 - 22-12-5002</v>
      </c>
      <c r="D766" s="11" t="str">
        <f>LEFT(exp_SILP!$R766,5)</f>
        <v>12:00</v>
      </c>
      <c r="E766" s="11" t="str">
        <f>RIGHT(exp_SILP!$R766,5)</f>
        <v>13:30</v>
      </c>
      <c r="F766" s="11">
        <f>IF(exp_SILP!$AG766&gt;=60,exp_SILP!$AG766/60,exp_SILP!$AG766)</f>
        <v>1.5</v>
      </c>
      <c r="G766" s="11" t="str">
        <f>VLOOKUP(exp_SILP!$Y766,'DATI CM'!$A$2:$F$28,2,FALSE)</f>
        <v>FLCSRN79S42L219X</v>
      </c>
      <c r="H766" s="11" t="str">
        <f>VLOOKUP(exp_SILP!$Y766,'DATI CM'!$A$2:$F$28,3,FALSE)</f>
        <v>A011</v>
      </c>
      <c r="I766" s="11" t="str">
        <f t="shared" si="1"/>
        <v>N</v>
      </c>
      <c r="J766" s="11" t="str">
        <f>VLOOKUP(exp_SILP!$Y766,'DATI CM'!$A$2:$F$28,4,FALSE)</f>
        <v>TORINO</v>
      </c>
      <c r="K766" s="12">
        <f>VLOOKUP(exp_SILP!$B766,'DATI COMMESSE'!$A$2:$F$25,5,FALSE)</f>
        <v>35.5</v>
      </c>
      <c r="L766" s="12">
        <f>IF(exp_SILP!$B766="A4.10 - LEP E - ORIENTAMENTO SPECIALISTICO SKILL GAP ANALYSIS - GRUPPO 3P",0,VLOOKUP(exp_SILP!$Y766,'DATI CM'!$A$2:$F$28,6,FALSE))</f>
        <v>25</v>
      </c>
      <c r="M766" s="12">
        <f>IFERROR(VLOOKUP(exp_SILP!$B766,'DATI CM'!$H$2:$I$16,2,FALSE)*exp_SILP!$F766,0)</f>
        <v>0</v>
      </c>
      <c r="N766" s="11" t="str">
        <f>VLOOKUP(exp_SILP!$B766,'DATI COMMESSE'!$A$2:$F$25,4,FALSE)</f>
        <v>FRD</v>
      </c>
      <c r="O766" s="13">
        <f>VLOOKUP(exp_SILP!$B766,'DATI COMMESSE'!$A$2:$F$25,5,FALSE)*exp_SILP!$F766</f>
        <v>53.25</v>
      </c>
      <c r="P766" s="11" t="str">
        <f>IF(MID(exp_SILP!$W766,10,2)&gt;"40","F","M")</f>
        <v>F</v>
      </c>
      <c r="Q766" s="27" t="s">
        <v>512</v>
      </c>
      <c r="R766" s="15" t="s">
        <v>1344</v>
      </c>
      <c r="S766" s="15" t="s">
        <v>166</v>
      </c>
      <c r="T766" s="15" t="s">
        <v>58</v>
      </c>
      <c r="U766" s="15" t="s">
        <v>59</v>
      </c>
      <c r="V766" s="15" t="s">
        <v>103</v>
      </c>
      <c r="W766" s="15" t="s">
        <v>104</v>
      </c>
      <c r="X766" s="15" t="s">
        <v>105</v>
      </c>
      <c r="Y766" s="15" t="s">
        <v>10</v>
      </c>
      <c r="Z766" s="15" t="s">
        <v>63</v>
      </c>
      <c r="AA766" s="15" t="s">
        <v>64</v>
      </c>
      <c r="AB766" s="15" t="s">
        <v>74</v>
      </c>
      <c r="AC766" s="15" t="s">
        <v>75</v>
      </c>
      <c r="AD766" s="15" t="s">
        <v>59</v>
      </c>
      <c r="AE766" s="15" t="s">
        <v>59</v>
      </c>
      <c r="AF766" s="15" t="s">
        <v>59</v>
      </c>
      <c r="AG766" s="28" t="s">
        <v>397</v>
      </c>
      <c r="AH766" s="15" t="s">
        <v>512</v>
      </c>
      <c r="AI766" s="15" t="s">
        <v>77</v>
      </c>
      <c r="AJ766" s="15" t="str">
        <f>VLOOKUP(exp_SILP!$Y766,'DATI CM'!$A$2:$F$28,2,FALSE)</f>
        <v>FLCSRN79S42L219X</v>
      </c>
    </row>
    <row r="767" ht="15.75" customHeight="1">
      <c r="A767" s="17" t="str">
        <f>IFERROR(VLOOKUP(exp_SILP!$W767,exp_utenti_P!D:D,1,FALSE),"_DA INSERIRE")</f>
        <v>GRSLMN99A01Z319P</v>
      </c>
      <c r="B767" s="17" t="str">
        <f>IF(AND(exp_SILP!$S767="A.3 ORIENTAMENTO PROFESSIONALE",exp_SILP!$AD767="4.2"),"A.3 ORIENTAMENTO PROFESSIONALE (CARCERE)",
IF(AND(exp_SILP!$S767="A.3 ORIENTAMENTO PROFESSIONALE",exp_SILP!$AD767="."),"A.3 ORIENTAMENTO PROFESSIONALE (CARCERE)",
IF(AND(exp_SILP!$S767="A.4 CONSULENZA ORIENTATIVA",exp_SILP!$AD767="4.2"),"A.4 CONSULENZA ORIENTATIVA (CARCERE)",
IF(AND(exp_SILP!$S767="A.4 CONSULENZA ORIENTATIVA",exp_SILP!$AD767="."),"A.4 CONSULENZA ORIENTATIVA (CARCERE)",
IF(AND(exp_SILP!$S767="A.5 - LEP F1 - ACCOMPAGNAMENTO AL LAVORO",exp_SILP!$AD767="4.2"),"A.5 - LEP F1 - ACCOMPAGNAMENTO AL LAVORO (CARCERE)",
IF(AND(exp_SILP!$S767="A.5 - LEP F1 - ACCOMPAGNAMENTO AL LAVORO",exp_SILP!$AD767="."),"A.5 - LEP F1 - ACCOMPAGNAMENTO AL LAVORO (CARCERE)",
IF(AND(exp_SILP!$S767="A.5.2a - TUTORAGGIO TIROCINI",exp_SILP!$AD767="4.2"),"A.5.2a - TUTORAGGIO TIROCINI (CARCERE)",
exp_SILP!$S767)))))))</f>
        <v>A4.10 - LEP E - ORIENTAMENTO SPECIALISTICO SKILL GAP ANALYSIS</v>
      </c>
      <c r="C767" s="18" t="str">
        <f>CONCATENATE(VLOOKUP(exp_SILP!$B767,'DATI COMMESSE'!$A$2:$F$25,4,FALSE)," - ", VLOOKUP(exp_SILP!$B767,'DATI COMMESSE'!$A$2:$F$25,2,FALSE)," - ",VLOOKUP(exp_SILP!$B767,'DATI COMMESSE'!$A$2:$F$25,3,FALSE))</f>
        <v>GOL - 22-02-5000 - 22-12-5003</v>
      </c>
      <c r="D767" s="18" t="str">
        <f>LEFT(exp_SILP!$R767,5)</f>
        <v>09:00</v>
      </c>
      <c r="E767" s="18" t="str">
        <f>RIGHT(exp_SILP!$R767,5)</f>
        <v>11:00</v>
      </c>
      <c r="F767" s="18">
        <f>IF(exp_SILP!$AG767&gt;=60,exp_SILP!$AG767/60,exp_SILP!$AG767)</f>
        <v>2</v>
      </c>
      <c r="G767" s="18" t="str">
        <f>VLOOKUP(exp_SILP!$Y767,'DATI CM'!$A$2:$F$28,2,FALSE)</f>
        <v>FLCSRN79S42L219X</v>
      </c>
      <c r="H767" s="18" t="str">
        <f>VLOOKUP(exp_SILP!$Y767,'DATI CM'!$A$2:$F$28,3,FALSE)</f>
        <v>A011</v>
      </c>
      <c r="I767" s="18" t="str">
        <f t="shared" si="1"/>
        <v>N</v>
      </c>
      <c r="J767" s="18" t="str">
        <f>VLOOKUP(exp_SILP!$Y767,'DATI CM'!$A$2:$F$28,4,FALSE)</f>
        <v>TORINO</v>
      </c>
      <c r="K767" s="19">
        <f>VLOOKUP(exp_SILP!$B767,'DATI COMMESSE'!$A$2:$F$25,5,FALSE)</f>
        <v>39.94</v>
      </c>
      <c r="L767" s="19">
        <f>IF(exp_SILP!$B767="A4.10 - LEP E - ORIENTAMENTO SPECIALISTICO SKILL GAP ANALYSIS - GRUPPO 3P",0,VLOOKUP(exp_SILP!$Y767,'DATI CM'!$A$2:$F$28,6,FALSE))</f>
        <v>25</v>
      </c>
      <c r="M767" s="19">
        <f>IFERROR(VLOOKUP(exp_SILP!$B767,'DATI CM'!$H$2:$I$16,2,FALSE)*exp_SILP!$F767,0)</f>
        <v>0</v>
      </c>
      <c r="N767" s="18" t="str">
        <f>VLOOKUP(exp_SILP!$B767,'DATI COMMESSE'!$A$2:$F$25,4,FALSE)</f>
        <v>GOL</v>
      </c>
      <c r="O767" s="20">
        <f>VLOOKUP(exp_SILP!$B767,'DATI COMMESSE'!$A$2:$F$25,5,FALSE)*exp_SILP!$F767</f>
        <v>79.88</v>
      </c>
      <c r="P767" s="18" t="str">
        <f>IF(MID(exp_SILP!$W767,10,2)&gt;"40","F","M")</f>
        <v>M</v>
      </c>
      <c r="Q767" s="24" t="s">
        <v>512</v>
      </c>
      <c r="R767" s="22" t="s">
        <v>223</v>
      </c>
      <c r="S767" s="22" t="s">
        <v>70</v>
      </c>
      <c r="T767" s="22" t="s">
        <v>58</v>
      </c>
      <c r="U767" s="22" t="s">
        <v>59</v>
      </c>
      <c r="V767" s="22" t="s">
        <v>1345</v>
      </c>
      <c r="W767" s="22" t="s">
        <v>1346</v>
      </c>
      <c r="X767" s="22" t="s">
        <v>1347</v>
      </c>
      <c r="Y767" s="22" t="s">
        <v>10</v>
      </c>
      <c r="Z767" s="22" t="s">
        <v>63</v>
      </c>
      <c r="AA767" s="22" t="s">
        <v>64</v>
      </c>
      <c r="AB767" s="22" t="s">
        <v>74</v>
      </c>
      <c r="AC767" s="22" t="s">
        <v>75</v>
      </c>
      <c r="AD767" s="22" t="s">
        <v>59</v>
      </c>
      <c r="AE767" s="22" t="s">
        <v>59</v>
      </c>
      <c r="AF767" s="22" t="s">
        <v>59</v>
      </c>
      <c r="AG767" s="25" t="s">
        <v>76</v>
      </c>
      <c r="AH767" s="22" t="s">
        <v>512</v>
      </c>
      <c r="AI767" s="22" t="s">
        <v>77</v>
      </c>
      <c r="AJ767" s="22" t="str">
        <f>VLOOKUP(exp_SILP!$Y767,'DATI CM'!$A$2:$F$28,2,FALSE)</f>
        <v>FLCSRN79S42L219X</v>
      </c>
    </row>
    <row r="768" ht="15.75" hidden="1" customHeight="1">
      <c r="A768" s="10" t="str">
        <f>IFERROR(VLOOKUP(exp_SILP!$W768,exp_utenti_P!D:D,1,FALSE),"_DA INSERIRE")</f>
        <v>BNCBHM77A01Z330F</v>
      </c>
      <c r="B768" s="10" t="str">
        <f>IF(AND(exp_SILP!$S768="A.3 ORIENTAMENTO PROFESSIONALE",exp_SILP!$AD768="4.2"),"A.3 ORIENTAMENTO PROFESSIONALE (CARCERE)",
IF(AND(exp_SILP!$S768="A.3 ORIENTAMENTO PROFESSIONALE",exp_SILP!$AD768="."),"A.3 ORIENTAMENTO PROFESSIONALE (CARCERE)",
IF(AND(exp_SILP!$S768="A.4 CONSULENZA ORIENTATIVA",exp_SILP!$AD768="4.2"),"A.4 CONSULENZA ORIENTATIVA (CARCERE)",
IF(AND(exp_SILP!$S768="A.4 CONSULENZA ORIENTATIVA",exp_SILP!$AD768="."),"A.4 CONSULENZA ORIENTATIVA (CARCERE)",
IF(AND(exp_SILP!$S768="A.5 - LEP F1 - ACCOMPAGNAMENTO AL LAVORO",exp_SILP!$AD768="4.2"),"A.5 - LEP F1 - ACCOMPAGNAMENTO AL LAVORO (CARCERE)",
IF(AND(exp_SILP!$S768="A.5 - LEP F1 - ACCOMPAGNAMENTO AL LAVORO",exp_SILP!$AD768="."),"A.5 - LEP F1 - ACCOMPAGNAMENTO AL LAVORO (CARCERE)",
IF(AND(exp_SILP!$S768="A.5.2a - TUTORAGGIO TIROCINI",exp_SILP!$AD768="4.2"),"A.5.2a - TUTORAGGIO TIROCINI (CARCERE)",
exp_SILP!$S768)))))))</f>
        <v>A.5 - LEP F1 - ACCOMPAGNAMENTO AL LAVORO</v>
      </c>
      <c r="C768" s="11" t="str">
        <f>CONCATENATE(VLOOKUP(exp_SILP!$B768,'DATI COMMESSE'!$A$2:$F$25,4,FALSE)," - ", VLOOKUP(exp_SILP!$B768,'DATI COMMESSE'!$A$2:$F$25,2,FALSE)," - ",VLOOKUP(exp_SILP!$B768,'DATI COMMESSE'!$A$2:$F$25,3,FALSE))</f>
        <v>GOL - 22-02-5000 - 22-12-5003</v>
      </c>
      <c r="D768" s="11" t="str">
        <f>LEFT(exp_SILP!$R768,5)</f>
        <v>14:00</v>
      </c>
      <c r="E768" s="11" t="str">
        <f>RIGHT(exp_SILP!$R768,5)</f>
        <v>16:00</v>
      </c>
      <c r="F768" s="11">
        <f>IF(exp_SILP!$AG768&gt;=60,exp_SILP!$AG768/60,exp_SILP!$AG768)</f>
        <v>2</v>
      </c>
      <c r="G768" s="11" t="str">
        <f>VLOOKUP(exp_SILP!$Y768,'DATI CM'!$A$2:$F$28,2,FALSE)</f>
        <v>TRZCST69B41F952V</v>
      </c>
      <c r="H768" s="11" t="str">
        <f>VLOOKUP(exp_SILP!$Y768,'DATI CM'!$A$2:$F$28,3,FALSE)</f>
        <v/>
      </c>
      <c r="I768" s="11" t="str">
        <f t="shared" si="1"/>
        <v>N</v>
      </c>
      <c r="J768" s="11" t="str">
        <f>VLOOKUP(exp_SILP!$Y768,'DATI CM'!$A$2:$F$28,4,FALSE)</f>
        <v/>
      </c>
      <c r="K768" s="12">
        <f>VLOOKUP(exp_SILP!$B768,'DATI COMMESSE'!$A$2:$F$25,5,FALSE)</f>
        <v>39.94</v>
      </c>
      <c r="L768" s="12" t="str">
        <f>IF(exp_SILP!$B768="A4.10 - LEP E - ORIENTAMENTO SPECIALISTICO SKILL GAP ANALYSIS - GRUPPO 3P",0,VLOOKUP(exp_SILP!$Y768,'DATI CM'!$A$2:$F$28,6,FALSE))</f>
        <v/>
      </c>
      <c r="M768" s="12">
        <f>IFERROR(VLOOKUP(exp_SILP!$B768,'DATI CM'!$H$2:$I$16,2,FALSE)*exp_SILP!$F768,0)</f>
        <v>0</v>
      </c>
      <c r="N768" s="11" t="str">
        <f>VLOOKUP(exp_SILP!$B768,'DATI COMMESSE'!$A$2:$F$25,4,FALSE)</f>
        <v>GOL</v>
      </c>
      <c r="O768" s="13">
        <f>VLOOKUP(exp_SILP!$B768,'DATI COMMESSE'!$A$2:$F$25,5,FALSE)*exp_SILP!$F768</f>
        <v>79.88</v>
      </c>
      <c r="P768" s="11" t="str">
        <f>IF(MID(exp_SILP!$W768,10,2)&gt;"40","F","M")</f>
        <v>M</v>
      </c>
      <c r="Q768" s="27" t="s">
        <v>679</v>
      </c>
      <c r="R768" s="15" t="s">
        <v>69</v>
      </c>
      <c r="S768" s="15" t="s">
        <v>57</v>
      </c>
      <c r="T768" s="15" t="s">
        <v>58</v>
      </c>
      <c r="U768" s="15" t="s">
        <v>59</v>
      </c>
      <c r="V768" s="15" t="s">
        <v>824</v>
      </c>
      <c r="W768" s="15" t="s">
        <v>825</v>
      </c>
      <c r="X768" s="15" t="s">
        <v>826</v>
      </c>
      <c r="Y768" s="15" t="s">
        <v>18</v>
      </c>
      <c r="Z768" s="15" t="s">
        <v>63</v>
      </c>
      <c r="AA768" s="15" t="s">
        <v>64</v>
      </c>
      <c r="AB768" s="15" t="s">
        <v>65</v>
      </c>
      <c r="AC768" s="15" t="s">
        <v>82</v>
      </c>
      <c r="AD768" s="15" t="s">
        <v>59</v>
      </c>
      <c r="AE768" s="15" t="s">
        <v>59</v>
      </c>
      <c r="AF768" s="15" t="s">
        <v>59</v>
      </c>
      <c r="AG768" s="28" t="s">
        <v>76</v>
      </c>
      <c r="AH768" s="15" t="s">
        <v>1019</v>
      </c>
      <c r="AI768" s="15" t="s">
        <v>83</v>
      </c>
      <c r="AJ768" s="15" t="str">
        <f>VLOOKUP(exp_SILP!$Y768,'DATI CM'!$A$2:$F$28,2,FALSE)</f>
        <v>TRZCST69B41F952V</v>
      </c>
    </row>
    <row r="769" ht="15.75" hidden="1" customHeight="1">
      <c r="A769" s="17" t="str">
        <f>IFERROR(VLOOKUP(exp_SILP!$W769,exp_utenti_P!D:D,1,FALSE),"_DA INSERIRE")</f>
        <v>VLPRCC63A01A662P</v>
      </c>
      <c r="B769" s="17" t="str">
        <f>IF(AND(exp_SILP!$S769="A.3 ORIENTAMENTO PROFESSIONALE",exp_SILP!$AD769="4.2"),"A.3 ORIENTAMENTO PROFESSIONALE (CARCERE)",
IF(AND(exp_SILP!$S769="A.3 ORIENTAMENTO PROFESSIONALE",exp_SILP!$AD769="."),"A.3 ORIENTAMENTO PROFESSIONALE (CARCERE)",
IF(AND(exp_SILP!$S769="A.4 CONSULENZA ORIENTATIVA",exp_SILP!$AD769="4.2"),"A.4 CONSULENZA ORIENTATIVA (CARCERE)",
IF(AND(exp_SILP!$S769="A.4 CONSULENZA ORIENTATIVA",exp_SILP!$AD769="."),"A.4 CONSULENZA ORIENTATIVA (CARCERE)",
IF(AND(exp_SILP!$S769="A.5 - LEP F1 - ACCOMPAGNAMENTO AL LAVORO",exp_SILP!$AD769="4.2"),"A.5 - LEP F1 - ACCOMPAGNAMENTO AL LAVORO (CARCERE)",
IF(AND(exp_SILP!$S769="A.5 - LEP F1 - ACCOMPAGNAMENTO AL LAVORO",exp_SILP!$AD769="."),"A.5 - LEP F1 - ACCOMPAGNAMENTO AL LAVORO (CARCERE)",
IF(AND(exp_SILP!$S769="A.5.2a - TUTORAGGIO TIROCINI",exp_SILP!$AD769="4.2"),"A.5.2a - TUTORAGGIO TIROCINI (CARCERE)",
exp_SILP!$S769)))))))</f>
        <v>A.5 - LEP F1 - ACCOMPAGNAMENTO AL LAVORO</v>
      </c>
      <c r="C769" s="18" t="str">
        <f>CONCATENATE(VLOOKUP(exp_SILP!$B769,'DATI COMMESSE'!$A$2:$F$25,4,FALSE)," - ", VLOOKUP(exp_SILP!$B769,'DATI COMMESSE'!$A$2:$F$25,2,FALSE)," - ",VLOOKUP(exp_SILP!$B769,'DATI COMMESSE'!$A$2:$F$25,3,FALSE))</f>
        <v>GOL - 22-02-5000 - 22-12-5003</v>
      </c>
      <c r="D769" s="18" t="str">
        <f>LEFT(exp_SILP!$R769,5)</f>
        <v>13:00</v>
      </c>
      <c r="E769" s="18" t="str">
        <f>RIGHT(exp_SILP!$R769,5)</f>
        <v>14:00</v>
      </c>
      <c r="F769" s="18">
        <f>IF(exp_SILP!$AG769&gt;=60,exp_SILP!$AG769/60,exp_SILP!$AG769)</f>
        <v>1</v>
      </c>
      <c r="G769" s="18" t="str">
        <f>VLOOKUP(exp_SILP!$Y769,'DATI CM'!$A$2:$F$28,2,FALSE)</f>
        <v>PNFMRT85H50A859E</v>
      </c>
      <c r="H769" s="18" t="str">
        <f>VLOOKUP(exp_SILP!$Y769,'DATI CM'!$A$2:$F$28,3,FALSE)</f>
        <v>A011</v>
      </c>
      <c r="I769" s="18" t="str">
        <f t="shared" si="1"/>
        <v>N</v>
      </c>
      <c r="J769" s="18" t="str">
        <f>VLOOKUP(exp_SILP!$Y769,'DATI CM'!$A$2:$F$28,4,FALSE)</f>
        <v>BIELLA</v>
      </c>
      <c r="K769" s="19">
        <f>VLOOKUP(exp_SILP!$B769,'DATI COMMESSE'!$A$2:$F$25,5,FALSE)</f>
        <v>39.94</v>
      </c>
      <c r="L769" s="19">
        <f>IF(exp_SILP!$B769="A4.10 - LEP E - ORIENTAMENTO SPECIALISTICO SKILL GAP ANALYSIS - GRUPPO 3P",0,VLOOKUP(exp_SILP!$Y769,'DATI CM'!$A$2:$F$28,6,FALSE))</f>
        <v>25</v>
      </c>
      <c r="M769" s="19">
        <f>IFERROR(VLOOKUP(exp_SILP!$B769,'DATI CM'!$H$2:$I$16,2,FALSE)*exp_SILP!$F769,0)</f>
        <v>0</v>
      </c>
      <c r="N769" s="18" t="str">
        <f>VLOOKUP(exp_SILP!$B769,'DATI COMMESSE'!$A$2:$F$25,4,FALSE)</f>
        <v>GOL</v>
      </c>
      <c r="O769" s="20">
        <f>VLOOKUP(exp_SILP!$B769,'DATI COMMESSE'!$A$2:$F$25,5,FALSE)*exp_SILP!$F769</f>
        <v>39.94</v>
      </c>
      <c r="P769" s="18" t="str">
        <f>IF(MID(exp_SILP!$W769,10,2)&gt;"40","F","M")</f>
        <v>M</v>
      </c>
      <c r="Q769" s="24" t="s">
        <v>679</v>
      </c>
      <c r="R769" s="22" t="s">
        <v>159</v>
      </c>
      <c r="S769" s="22" t="s">
        <v>57</v>
      </c>
      <c r="T769" s="22" t="s">
        <v>58</v>
      </c>
      <c r="U769" s="22" t="s">
        <v>59</v>
      </c>
      <c r="V769" s="22" t="s">
        <v>274</v>
      </c>
      <c r="W769" s="22" t="s">
        <v>275</v>
      </c>
      <c r="X769" s="22" t="s">
        <v>276</v>
      </c>
      <c r="Y769" s="22" t="s">
        <v>15</v>
      </c>
      <c r="Z769" s="22" t="s">
        <v>63</v>
      </c>
      <c r="AA769" s="22" t="s">
        <v>64</v>
      </c>
      <c r="AB769" s="22" t="s">
        <v>65</v>
      </c>
      <c r="AC769" s="22" t="s">
        <v>66</v>
      </c>
      <c r="AD769" s="22" t="s">
        <v>59</v>
      </c>
      <c r="AE769" s="22" t="s">
        <v>59</v>
      </c>
      <c r="AF769" s="22" t="s">
        <v>59</v>
      </c>
      <c r="AG769" s="25" t="s">
        <v>67</v>
      </c>
      <c r="AH769" s="22" t="s">
        <v>679</v>
      </c>
      <c r="AI769" s="22" t="s">
        <v>68</v>
      </c>
      <c r="AJ769" s="22" t="str">
        <f>VLOOKUP(exp_SILP!$Y769,'DATI CM'!$A$2:$F$28,2,FALSE)</f>
        <v>PNFMRT85H50A859E</v>
      </c>
    </row>
    <row r="770" ht="15.75" hidden="1" customHeight="1">
      <c r="A770" s="10" t="str">
        <f>IFERROR(VLOOKUP(exp_SILP!$W770,exp_utenti_P!D:D,1,FALSE),"_DA INSERIRE")</f>
        <v>MRNLSN03R11A859T</v>
      </c>
      <c r="B770" s="10" t="str">
        <f>IF(AND(exp_SILP!$S770="A.3 ORIENTAMENTO PROFESSIONALE",exp_SILP!$AD770="4.2"),"A.3 ORIENTAMENTO PROFESSIONALE (CARCERE)",
IF(AND(exp_SILP!$S770="A.3 ORIENTAMENTO PROFESSIONALE",exp_SILP!$AD770="."),"A.3 ORIENTAMENTO PROFESSIONALE (CARCERE)",
IF(AND(exp_SILP!$S770="A.4 CONSULENZA ORIENTATIVA",exp_SILP!$AD770="4.2"),"A.4 CONSULENZA ORIENTATIVA (CARCERE)",
IF(AND(exp_SILP!$S770="A.4 CONSULENZA ORIENTATIVA",exp_SILP!$AD770="."),"A.4 CONSULENZA ORIENTATIVA (CARCERE)",
IF(AND(exp_SILP!$S770="A.5 - LEP F1 - ACCOMPAGNAMENTO AL LAVORO",exp_SILP!$AD770="4.2"),"A.5 - LEP F1 - ACCOMPAGNAMENTO AL LAVORO (CARCERE)",
IF(AND(exp_SILP!$S770="A.5 - LEP F1 - ACCOMPAGNAMENTO AL LAVORO",exp_SILP!$AD770="."),"A.5 - LEP F1 - ACCOMPAGNAMENTO AL LAVORO (CARCERE)",
IF(AND(exp_SILP!$S770="A.5.2a - TUTORAGGIO TIROCINI",exp_SILP!$AD770="4.2"),"A.5.2a - TUTORAGGIO TIROCINI (CARCERE)",
exp_SILP!$S770)))))))</f>
        <v>A4.10 - LEP E - ORIENTAMENTO SPECIALISTICO SKILL GAP ANALYSIS</v>
      </c>
      <c r="C770" s="11" t="str">
        <f>CONCATENATE(VLOOKUP(exp_SILP!$B770,'DATI COMMESSE'!$A$2:$F$25,4,FALSE)," - ", VLOOKUP(exp_SILP!$B770,'DATI COMMESSE'!$A$2:$F$25,2,FALSE)," - ",VLOOKUP(exp_SILP!$B770,'DATI COMMESSE'!$A$2:$F$25,3,FALSE))</f>
        <v>GOL - 22-02-5000 - 22-12-5003</v>
      </c>
      <c r="D770" s="11" t="str">
        <f>LEFT(exp_SILP!$R770,5)</f>
        <v>16:00</v>
      </c>
      <c r="E770" s="11" t="str">
        <f>RIGHT(exp_SILP!$R770,5)</f>
        <v>17:00</v>
      </c>
      <c r="F770" s="11">
        <f>IF(exp_SILP!$AG770&gt;=60,exp_SILP!$AG770/60,exp_SILP!$AG770)</f>
        <v>1</v>
      </c>
      <c r="G770" s="11" t="str">
        <f>VLOOKUP(exp_SILP!$Y770,'DATI CM'!$A$2:$F$28,2,FALSE)</f>
        <v>CSSLTZ84H70A859W</v>
      </c>
      <c r="H770" s="11" t="str">
        <f>VLOOKUP(exp_SILP!$Y770,'DATI CM'!$A$2:$F$28,3,FALSE)</f>
        <v/>
      </c>
      <c r="I770" s="11" t="str">
        <f t="shared" si="1"/>
        <v>N</v>
      </c>
      <c r="J770" s="11" t="str">
        <f>VLOOKUP(exp_SILP!$Y770,'DATI CM'!$A$2:$F$28,4,FALSE)</f>
        <v/>
      </c>
      <c r="K770" s="12">
        <f>VLOOKUP(exp_SILP!$B770,'DATI COMMESSE'!$A$2:$F$25,5,FALSE)</f>
        <v>39.94</v>
      </c>
      <c r="L770" s="12" t="str">
        <f>IF(exp_SILP!$B770="A4.10 - LEP E - ORIENTAMENTO SPECIALISTICO SKILL GAP ANALYSIS - GRUPPO 3P",0,VLOOKUP(exp_SILP!$Y770,'DATI CM'!$A$2:$F$28,6,FALSE))</f>
        <v/>
      </c>
      <c r="M770" s="12">
        <f>IFERROR(VLOOKUP(exp_SILP!$B770,'DATI CM'!$H$2:$I$16,2,FALSE)*exp_SILP!$F770,0)</f>
        <v>0</v>
      </c>
      <c r="N770" s="11" t="str">
        <f>VLOOKUP(exp_SILP!$B770,'DATI COMMESSE'!$A$2:$F$25,4,FALSE)</f>
        <v>GOL</v>
      </c>
      <c r="O770" s="13">
        <f>VLOOKUP(exp_SILP!$B770,'DATI COMMESSE'!$A$2:$F$25,5,FALSE)*exp_SILP!$F770</f>
        <v>39.94</v>
      </c>
      <c r="P770" s="11" t="str">
        <f>IF(MID(exp_SILP!$W770,10,2)&gt;"40","F","M")</f>
        <v>M</v>
      </c>
      <c r="Q770" s="27" t="s">
        <v>679</v>
      </c>
      <c r="R770" s="15" t="s">
        <v>152</v>
      </c>
      <c r="S770" s="15" t="s">
        <v>70</v>
      </c>
      <c r="T770" s="15" t="s">
        <v>58</v>
      </c>
      <c r="U770" s="15" t="s">
        <v>59</v>
      </c>
      <c r="V770" s="15" t="s">
        <v>821</v>
      </c>
      <c r="W770" s="15" t="s">
        <v>822</v>
      </c>
      <c r="X770" s="15" t="s">
        <v>823</v>
      </c>
      <c r="Y770" s="15" t="s">
        <v>4</v>
      </c>
      <c r="Z770" s="15" t="s">
        <v>63</v>
      </c>
      <c r="AA770" s="15" t="s">
        <v>64</v>
      </c>
      <c r="AB770" s="15" t="s">
        <v>65</v>
      </c>
      <c r="AC770" s="15" t="s">
        <v>66</v>
      </c>
      <c r="AD770" s="15" t="s">
        <v>59</v>
      </c>
      <c r="AE770" s="15" t="s">
        <v>59</v>
      </c>
      <c r="AF770" s="15" t="s">
        <v>114</v>
      </c>
      <c r="AG770" s="28" t="s">
        <v>67</v>
      </c>
      <c r="AH770" s="15" t="s">
        <v>679</v>
      </c>
      <c r="AI770" s="15" t="s">
        <v>181</v>
      </c>
      <c r="AJ770" s="15" t="str">
        <f>VLOOKUP(exp_SILP!$Y770,'DATI CM'!$A$2:$F$28,2,FALSE)</f>
        <v>CSSLTZ84H70A859W</v>
      </c>
    </row>
    <row r="771" ht="15.75" hidden="1" customHeight="1">
      <c r="A771" s="17" t="str">
        <f>IFERROR(VLOOKUP(exp_SILP!$W771,exp_utenti_P!D:D,1,FALSE),"_DA INSERIRE")</f>
        <v>SGRSFN71H05L219A</v>
      </c>
      <c r="B771" s="17" t="str">
        <f>IF(AND(exp_SILP!$S771="A.3 ORIENTAMENTO PROFESSIONALE",exp_SILP!$AD771="4.2"),"A.3 ORIENTAMENTO PROFESSIONALE (CARCERE)",
IF(AND(exp_SILP!$S771="A.3 ORIENTAMENTO PROFESSIONALE",exp_SILP!$AD771="."),"A.3 ORIENTAMENTO PROFESSIONALE (CARCERE)",
IF(AND(exp_SILP!$S771="A.4 CONSULENZA ORIENTATIVA",exp_SILP!$AD771="4.2"),"A.4 CONSULENZA ORIENTATIVA (CARCERE)",
IF(AND(exp_SILP!$S771="A.4 CONSULENZA ORIENTATIVA",exp_SILP!$AD771="."),"A.4 CONSULENZA ORIENTATIVA (CARCERE)",
IF(AND(exp_SILP!$S771="A.5 - LEP F1 - ACCOMPAGNAMENTO AL LAVORO",exp_SILP!$AD771="4.2"),"A.5 - LEP F1 - ACCOMPAGNAMENTO AL LAVORO (CARCERE)",
IF(AND(exp_SILP!$S771="A.5 - LEP F1 - ACCOMPAGNAMENTO AL LAVORO",exp_SILP!$AD771="."),"A.5 - LEP F1 - ACCOMPAGNAMENTO AL LAVORO (CARCERE)",
IF(AND(exp_SILP!$S771="A.5.2a - TUTORAGGIO TIROCINI",exp_SILP!$AD771="4.2"),"A.5.2a - TUTORAGGIO TIROCINI (CARCERE)",
exp_SILP!$S771)))))))</f>
        <v>A4.10 - LEP E - ORIENTAMENTO SPECIALISTICO SKILL GAP ANALYSIS</v>
      </c>
      <c r="C771" s="18" t="str">
        <f>CONCATENATE(VLOOKUP(exp_SILP!$B771,'DATI COMMESSE'!$A$2:$F$25,4,FALSE)," - ", VLOOKUP(exp_SILP!$B771,'DATI COMMESSE'!$A$2:$F$25,2,FALSE)," - ",VLOOKUP(exp_SILP!$B771,'DATI COMMESSE'!$A$2:$F$25,3,FALSE))</f>
        <v>GOL - 22-02-5000 - 22-12-5003</v>
      </c>
      <c r="D771" s="18" t="str">
        <f>LEFT(exp_SILP!$R771,5)</f>
        <v>17:00</v>
      </c>
      <c r="E771" s="18" t="str">
        <f>RIGHT(exp_SILP!$R771,5)</f>
        <v>18:00</v>
      </c>
      <c r="F771" s="18">
        <f>IF(exp_SILP!$AG771&gt;=60,exp_SILP!$AG771/60,exp_SILP!$AG771)</f>
        <v>1</v>
      </c>
      <c r="G771" s="18" t="str">
        <f>VLOOKUP(exp_SILP!$Y771,'DATI CM'!$A$2:$F$28,2,FALSE)</f>
        <v>CSSLTZ84H70A859W</v>
      </c>
      <c r="H771" s="18" t="str">
        <f>VLOOKUP(exp_SILP!$Y771,'DATI CM'!$A$2:$F$28,3,FALSE)</f>
        <v/>
      </c>
      <c r="I771" s="18" t="str">
        <f t="shared" si="1"/>
        <v>N</v>
      </c>
      <c r="J771" s="18" t="str">
        <f>VLOOKUP(exp_SILP!$Y771,'DATI CM'!$A$2:$F$28,4,FALSE)</f>
        <v/>
      </c>
      <c r="K771" s="19">
        <f>VLOOKUP(exp_SILP!$B771,'DATI COMMESSE'!$A$2:$F$25,5,FALSE)</f>
        <v>39.94</v>
      </c>
      <c r="L771" s="19" t="str">
        <f>IF(exp_SILP!$B771="A4.10 - LEP E - ORIENTAMENTO SPECIALISTICO SKILL GAP ANALYSIS - GRUPPO 3P",0,VLOOKUP(exp_SILP!$Y771,'DATI CM'!$A$2:$F$28,6,FALSE))</f>
        <v/>
      </c>
      <c r="M771" s="19">
        <f>IFERROR(VLOOKUP(exp_SILP!$B771,'DATI CM'!$H$2:$I$16,2,FALSE)*exp_SILP!$F771,0)</f>
        <v>0</v>
      </c>
      <c r="N771" s="18" t="str">
        <f>VLOOKUP(exp_SILP!$B771,'DATI COMMESSE'!$A$2:$F$25,4,FALSE)</f>
        <v>GOL</v>
      </c>
      <c r="O771" s="20">
        <f>VLOOKUP(exp_SILP!$B771,'DATI COMMESSE'!$A$2:$F$25,5,FALSE)*exp_SILP!$F771</f>
        <v>39.94</v>
      </c>
      <c r="P771" s="18" t="str">
        <f>IF(MID(exp_SILP!$W771,10,2)&gt;"40","F","M")</f>
        <v>M</v>
      </c>
      <c r="Q771" s="24" t="s">
        <v>679</v>
      </c>
      <c r="R771" s="22" t="s">
        <v>93</v>
      </c>
      <c r="S771" s="22" t="s">
        <v>70</v>
      </c>
      <c r="T771" s="22" t="s">
        <v>58</v>
      </c>
      <c r="U771" s="22" t="s">
        <v>59</v>
      </c>
      <c r="V771" s="22" t="s">
        <v>182</v>
      </c>
      <c r="W771" s="22" t="s">
        <v>183</v>
      </c>
      <c r="X771" s="22" t="s">
        <v>184</v>
      </c>
      <c r="Y771" s="22" t="s">
        <v>4</v>
      </c>
      <c r="Z771" s="22" t="s">
        <v>63</v>
      </c>
      <c r="AA771" s="22" t="s">
        <v>64</v>
      </c>
      <c r="AB771" s="22" t="s">
        <v>65</v>
      </c>
      <c r="AC771" s="22" t="s">
        <v>66</v>
      </c>
      <c r="AD771" s="22" t="s">
        <v>59</v>
      </c>
      <c r="AE771" s="22" t="s">
        <v>59</v>
      </c>
      <c r="AF771" s="22" t="s">
        <v>114</v>
      </c>
      <c r="AG771" s="25" t="s">
        <v>67</v>
      </c>
      <c r="AH771" s="22" t="s">
        <v>679</v>
      </c>
      <c r="AI771" s="22" t="s">
        <v>181</v>
      </c>
      <c r="AJ771" s="22" t="str">
        <f>VLOOKUP(exp_SILP!$Y771,'DATI CM'!$A$2:$F$28,2,FALSE)</f>
        <v>CSSLTZ84H70A859W</v>
      </c>
    </row>
    <row r="772" ht="15.75" hidden="1" customHeight="1">
      <c r="A772" s="10" t="str">
        <f>IFERROR(VLOOKUP(exp_SILP!$W772,exp_utenti_P!D:D,1,FALSE),"_DA INSERIRE")</f>
        <v>PGLMRC92T07F952V</v>
      </c>
      <c r="B772" s="10" t="str">
        <f>IF(AND(exp_SILP!$S772="A.3 ORIENTAMENTO PROFESSIONALE",exp_SILP!$AD772="4.2"),"A.3 ORIENTAMENTO PROFESSIONALE (CARCERE)",
IF(AND(exp_SILP!$S772="A.3 ORIENTAMENTO PROFESSIONALE",exp_SILP!$AD772="."),"A.3 ORIENTAMENTO PROFESSIONALE (CARCERE)",
IF(AND(exp_SILP!$S772="A.4 CONSULENZA ORIENTATIVA",exp_SILP!$AD772="4.2"),"A.4 CONSULENZA ORIENTATIVA (CARCERE)",
IF(AND(exp_SILP!$S772="A.4 CONSULENZA ORIENTATIVA",exp_SILP!$AD772="."),"A.4 CONSULENZA ORIENTATIVA (CARCERE)",
IF(AND(exp_SILP!$S772="A.5 - LEP F1 - ACCOMPAGNAMENTO AL LAVORO",exp_SILP!$AD772="4.2"),"A.5 - LEP F1 - ACCOMPAGNAMENTO AL LAVORO (CARCERE)",
IF(AND(exp_SILP!$S772="A.5 - LEP F1 - ACCOMPAGNAMENTO AL LAVORO",exp_SILP!$AD772="."),"A.5 - LEP F1 - ACCOMPAGNAMENTO AL LAVORO (CARCERE)",
IF(AND(exp_SILP!$S772="A.5.2a - TUTORAGGIO TIROCINI",exp_SILP!$AD772="4.2"),"A.5.2a - TUTORAGGIO TIROCINI (CARCERE)",
exp_SILP!$S772)))))))</f>
        <v>A4.10 - LEP E - ORIENTAMENTO SPECIALISTICO SKILL GAP ANALYSIS</v>
      </c>
      <c r="C772" s="11" t="str">
        <f>CONCATENATE(VLOOKUP(exp_SILP!$B772,'DATI COMMESSE'!$A$2:$F$25,4,FALSE)," - ", VLOOKUP(exp_SILP!$B772,'DATI COMMESSE'!$A$2:$F$25,2,FALSE)," - ",VLOOKUP(exp_SILP!$B772,'DATI COMMESSE'!$A$2:$F$25,3,FALSE))</f>
        <v>GOL - 22-02-5000 - 22-12-5003</v>
      </c>
      <c r="D772" s="11" t="str">
        <f>LEFT(exp_SILP!$R772,5)</f>
        <v>12:00</v>
      </c>
      <c r="E772" s="11" t="str">
        <f>RIGHT(exp_SILP!$R772,5)</f>
        <v>13:00</v>
      </c>
      <c r="F772" s="11">
        <f>IF(exp_SILP!$AG772&gt;=60,exp_SILP!$AG772/60,exp_SILP!$AG772)</f>
        <v>1</v>
      </c>
      <c r="G772" s="11" t="str">
        <f>VLOOKUP(exp_SILP!$Y772,'DATI CM'!$A$2:$F$28,2,FALSE)</f>
        <v>TRZCST69B41F952V</v>
      </c>
      <c r="H772" s="11" t="str">
        <f>VLOOKUP(exp_SILP!$Y772,'DATI CM'!$A$2:$F$28,3,FALSE)</f>
        <v/>
      </c>
      <c r="I772" s="11" t="str">
        <f t="shared" si="1"/>
        <v>N</v>
      </c>
      <c r="J772" s="11" t="str">
        <f>VLOOKUP(exp_SILP!$Y772,'DATI CM'!$A$2:$F$28,4,FALSE)</f>
        <v/>
      </c>
      <c r="K772" s="12">
        <f>VLOOKUP(exp_SILP!$B772,'DATI COMMESSE'!$A$2:$F$25,5,FALSE)</f>
        <v>39.94</v>
      </c>
      <c r="L772" s="12" t="str">
        <f>IF(exp_SILP!$B772="A4.10 - LEP E - ORIENTAMENTO SPECIALISTICO SKILL GAP ANALYSIS - GRUPPO 3P",0,VLOOKUP(exp_SILP!$Y772,'DATI CM'!$A$2:$F$28,6,FALSE))</f>
        <v/>
      </c>
      <c r="M772" s="12">
        <f>IFERROR(VLOOKUP(exp_SILP!$B772,'DATI CM'!$H$2:$I$16,2,FALSE)*exp_SILP!$F772,0)</f>
        <v>0</v>
      </c>
      <c r="N772" s="11" t="str">
        <f>VLOOKUP(exp_SILP!$B772,'DATI COMMESSE'!$A$2:$F$25,4,FALSE)</f>
        <v>GOL</v>
      </c>
      <c r="O772" s="13">
        <f>VLOOKUP(exp_SILP!$B772,'DATI COMMESSE'!$A$2:$F$25,5,FALSE)*exp_SILP!$F772</f>
        <v>39.94</v>
      </c>
      <c r="P772" s="11" t="str">
        <f>IF(MID(exp_SILP!$W772,10,2)&gt;"40","F","M")</f>
        <v>M</v>
      </c>
      <c r="Q772" s="27" t="s">
        <v>679</v>
      </c>
      <c r="R772" s="15" t="s">
        <v>102</v>
      </c>
      <c r="S772" s="15" t="s">
        <v>70</v>
      </c>
      <c r="T772" s="15" t="s">
        <v>58</v>
      </c>
      <c r="U772" s="15" t="s">
        <v>59</v>
      </c>
      <c r="V772" s="15" t="s">
        <v>1075</v>
      </c>
      <c r="W772" s="15" t="s">
        <v>1076</v>
      </c>
      <c r="X772" s="15" t="s">
        <v>1077</v>
      </c>
      <c r="Y772" s="15" t="s">
        <v>18</v>
      </c>
      <c r="Z772" s="15" t="s">
        <v>63</v>
      </c>
      <c r="AA772" s="15" t="s">
        <v>64</v>
      </c>
      <c r="AB772" s="15" t="s">
        <v>65</v>
      </c>
      <c r="AC772" s="15" t="s">
        <v>82</v>
      </c>
      <c r="AD772" s="15" t="s">
        <v>59</v>
      </c>
      <c r="AE772" s="15" t="s">
        <v>59</v>
      </c>
      <c r="AF772" s="15" t="s">
        <v>114</v>
      </c>
      <c r="AG772" s="28" t="s">
        <v>67</v>
      </c>
      <c r="AH772" s="15" t="s">
        <v>1078</v>
      </c>
      <c r="AI772" s="15" t="s">
        <v>83</v>
      </c>
      <c r="AJ772" s="15" t="str">
        <f>VLOOKUP(exp_SILP!$Y772,'DATI CM'!$A$2:$F$28,2,FALSE)</f>
        <v>TRZCST69B41F952V</v>
      </c>
    </row>
    <row r="773" ht="15.75" hidden="1" customHeight="1">
      <c r="A773" s="17" t="str">
        <f>IFERROR(VLOOKUP(exp_SILP!$W773,exp_utenti_P!D:D,1,FALSE),"_DA INSERIRE")</f>
        <v>PGLMRC92T07F952V</v>
      </c>
      <c r="B773" s="17" t="str">
        <f>IF(AND(exp_SILP!$S773="A.3 ORIENTAMENTO PROFESSIONALE",exp_SILP!$AD773="4.2"),"A.3 ORIENTAMENTO PROFESSIONALE (CARCERE)",
IF(AND(exp_SILP!$S773="A.3 ORIENTAMENTO PROFESSIONALE",exp_SILP!$AD773="."),"A.3 ORIENTAMENTO PROFESSIONALE (CARCERE)",
IF(AND(exp_SILP!$S773="A.4 CONSULENZA ORIENTATIVA",exp_SILP!$AD773="4.2"),"A.4 CONSULENZA ORIENTATIVA (CARCERE)",
IF(AND(exp_SILP!$S773="A.4 CONSULENZA ORIENTATIVA",exp_SILP!$AD773="."),"A.4 CONSULENZA ORIENTATIVA (CARCERE)",
IF(AND(exp_SILP!$S773="A.5 - LEP F1 - ACCOMPAGNAMENTO AL LAVORO",exp_SILP!$AD773="4.2"),"A.5 - LEP F1 - ACCOMPAGNAMENTO AL LAVORO (CARCERE)",
IF(AND(exp_SILP!$S773="A.5 - LEP F1 - ACCOMPAGNAMENTO AL LAVORO",exp_SILP!$AD773="."),"A.5 - LEP F1 - ACCOMPAGNAMENTO AL LAVORO (CARCERE)",
IF(AND(exp_SILP!$S773="A.5.2a - TUTORAGGIO TIROCINI",exp_SILP!$AD773="4.2"),"A.5.2a - TUTORAGGIO TIROCINI (CARCERE)",
exp_SILP!$S773)))))))</f>
        <v>A4.10 - LEP E - ORIENTAMENTO SPECIALISTICO SKILL GAP ANALYSIS</v>
      </c>
      <c r="C773" s="18" t="str">
        <f>CONCATENATE(VLOOKUP(exp_SILP!$B773,'DATI COMMESSE'!$A$2:$F$25,4,FALSE)," - ", VLOOKUP(exp_SILP!$B773,'DATI COMMESSE'!$A$2:$F$25,2,FALSE)," - ",VLOOKUP(exp_SILP!$B773,'DATI COMMESSE'!$A$2:$F$25,3,FALSE))</f>
        <v>GOL - 22-02-5000 - 22-12-5003</v>
      </c>
      <c r="D773" s="18" t="str">
        <f>LEFT(exp_SILP!$R773,5)</f>
        <v>10:00</v>
      </c>
      <c r="E773" s="18" t="str">
        <f>RIGHT(exp_SILP!$R773,5)</f>
        <v>12:00</v>
      </c>
      <c r="F773" s="18">
        <f>IF(exp_SILP!$AG773&gt;=60,exp_SILP!$AG773/60,exp_SILP!$AG773)</f>
        <v>2</v>
      </c>
      <c r="G773" s="18" t="str">
        <f>VLOOKUP(exp_SILP!$Y773,'DATI CM'!$A$2:$F$28,2,FALSE)</f>
        <v>TRZCST69B41F952V</v>
      </c>
      <c r="H773" s="18" t="str">
        <f>VLOOKUP(exp_SILP!$Y773,'DATI CM'!$A$2:$F$28,3,FALSE)</f>
        <v/>
      </c>
      <c r="I773" s="18" t="str">
        <f t="shared" si="1"/>
        <v>N</v>
      </c>
      <c r="J773" s="18" t="str">
        <f>VLOOKUP(exp_SILP!$Y773,'DATI CM'!$A$2:$F$28,4,FALSE)</f>
        <v/>
      </c>
      <c r="K773" s="19">
        <f>VLOOKUP(exp_SILP!$B773,'DATI COMMESSE'!$A$2:$F$25,5,FALSE)</f>
        <v>39.94</v>
      </c>
      <c r="L773" s="19" t="str">
        <f>IF(exp_SILP!$B773="A4.10 - LEP E - ORIENTAMENTO SPECIALISTICO SKILL GAP ANALYSIS - GRUPPO 3P",0,VLOOKUP(exp_SILP!$Y773,'DATI CM'!$A$2:$F$28,6,FALSE))</f>
        <v/>
      </c>
      <c r="M773" s="19">
        <f>IFERROR(VLOOKUP(exp_SILP!$B773,'DATI CM'!$H$2:$I$16,2,FALSE)*exp_SILP!$F773,0)</f>
        <v>0</v>
      </c>
      <c r="N773" s="18" t="str">
        <f>VLOOKUP(exp_SILP!$B773,'DATI COMMESSE'!$A$2:$F$25,4,FALSE)</f>
        <v>GOL</v>
      </c>
      <c r="O773" s="20">
        <f>VLOOKUP(exp_SILP!$B773,'DATI COMMESSE'!$A$2:$F$25,5,FALSE)*exp_SILP!$F773</f>
        <v>79.88</v>
      </c>
      <c r="P773" s="18" t="str">
        <f>IF(MID(exp_SILP!$W773,10,2)&gt;"40","F","M")</f>
        <v>M</v>
      </c>
      <c r="Q773" s="24" t="s">
        <v>679</v>
      </c>
      <c r="R773" s="22" t="s">
        <v>199</v>
      </c>
      <c r="S773" s="22" t="s">
        <v>70</v>
      </c>
      <c r="T773" s="22" t="s">
        <v>58</v>
      </c>
      <c r="U773" s="22" t="s">
        <v>59</v>
      </c>
      <c r="V773" s="22" t="s">
        <v>1075</v>
      </c>
      <c r="W773" s="22" t="s">
        <v>1076</v>
      </c>
      <c r="X773" s="22" t="s">
        <v>1077</v>
      </c>
      <c r="Y773" s="22" t="s">
        <v>18</v>
      </c>
      <c r="Z773" s="22" t="s">
        <v>63</v>
      </c>
      <c r="AA773" s="22" t="s">
        <v>64</v>
      </c>
      <c r="AB773" s="22" t="s">
        <v>65</v>
      </c>
      <c r="AC773" s="22" t="s">
        <v>82</v>
      </c>
      <c r="AD773" s="22" t="s">
        <v>59</v>
      </c>
      <c r="AE773" s="22" t="s">
        <v>59</v>
      </c>
      <c r="AF773" s="22" t="s">
        <v>59</v>
      </c>
      <c r="AG773" s="25" t="s">
        <v>76</v>
      </c>
      <c r="AH773" s="22" t="s">
        <v>1078</v>
      </c>
      <c r="AI773" s="22" t="s">
        <v>83</v>
      </c>
      <c r="AJ773" s="22" t="str">
        <f>VLOOKUP(exp_SILP!$Y773,'DATI CM'!$A$2:$F$28,2,FALSE)</f>
        <v>TRZCST69B41F952V</v>
      </c>
    </row>
    <row r="774" ht="15.75" hidden="1" customHeight="1">
      <c r="A774" s="10" t="str">
        <f>IFERROR(VLOOKUP(exp_SILP!$W774,exp_utenti_P!D:D,1,FALSE),"_DA INSERIRE")</f>
        <v>CHCCRL98T13L750T</v>
      </c>
      <c r="B774" s="10" t="str">
        <f>IF(AND(exp_SILP!$S774="A.3 ORIENTAMENTO PROFESSIONALE",exp_SILP!$AD774="4.2"),"A.3 ORIENTAMENTO PROFESSIONALE (CARCERE)",
IF(AND(exp_SILP!$S774="A.3 ORIENTAMENTO PROFESSIONALE",exp_SILP!$AD774="."),"A.3 ORIENTAMENTO PROFESSIONALE (CARCERE)",
IF(AND(exp_SILP!$S774="A.4 CONSULENZA ORIENTATIVA",exp_SILP!$AD774="4.2"),"A.4 CONSULENZA ORIENTATIVA (CARCERE)",
IF(AND(exp_SILP!$S774="A.4 CONSULENZA ORIENTATIVA",exp_SILP!$AD774="."),"A.4 CONSULENZA ORIENTATIVA (CARCERE)",
IF(AND(exp_SILP!$S774="A.5 - LEP F1 - ACCOMPAGNAMENTO AL LAVORO",exp_SILP!$AD774="4.2"),"A.5 - LEP F1 - ACCOMPAGNAMENTO AL LAVORO (CARCERE)",
IF(AND(exp_SILP!$S774="A.5 - LEP F1 - ACCOMPAGNAMENTO AL LAVORO",exp_SILP!$AD774="."),"A.5 - LEP F1 - ACCOMPAGNAMENTO AL LAVORO (CARCERE)",
IF(AND(exp_SILP!$S774="A.5.2a - TUTORAGGIO TIROCINI",exp_SILP!$AD774="4.2"),"A.5.2a - TUTORAGGIO TIROCINI (CARCERE)",
exp_SILP!$S774)))))))</f>
        <v>A4.10 - LEP E - ORIENTAMENTO SPECIALISTICO SKILL GAP ANALYSIS - GRUPPO 3P</v>
      </c>
      <c r="C774" s="11" t="str">
        <f>CONCATENATE(VLOOKUP(exp_SILP!$B774,'DATI COMMESSE'!$A$2:$F$25,4,FALSE)," - ", VLOOKUP(exp_SILP!$B774,'DATI COMMESSE'!$A$2:$F$25,2,FALSE)," - ",VLOOKUP(exp_SILP!$B774,'DATI COMMESSE'!$A$2:$F$25,3,FALSE))</f>
        <v>GOL - 22-02-5000 - 22-12-5003</v>
      </c>
      <c r="D774" s="11" t="str">
        <f>LEFT(exp_SILP!$R774,5)</f>
        <v>14:00</v>
      </c>
      <c r="E774" s="11" t="str">
        <f>RIGHT(exp_SILP!$R774,5)</f>
        <v>15:00</v>
      </c>
      <c r="F774" s="11">
        <f>IF(exp_SILP!$AG774&gt;=60,exp_SILP!$AG774/60,exp_SILP!$AG774)</f>
        <v>1</v>
      </c>
      <c r="G774" s="11" t="str">
        <f>VLOOKUP(exp_SILP!$Y774,'DATI CM'!$A$2:$F$28,2,FALSE)</f>
        <v>PNFMRT85H50A859E</v>
      </c>
      <c r="H774" s="11" t="str">
        <f>VLOOKUP(exp_SILP!$Y774,'DATI CM'!$A$2:$F$28,3,FALSE)</f>
        <v>A011</v>
      </c>
      <c r="I774" s="11" t="str">
        <f t="shared" si="1"/>
        <v>N</v>
      </c>
      <c r="J774" s="11" t="str">
        <f>VLOOKUP(exp_SILP!$Y774,'DATI CM'!$A$2:$F$28,4,FALSE)</f>
        <v>BIELLA</v>
      </c>
      <c r="K774" s="12">
        <f>VLOOKUP(exp_SILP!$B774,'DATI COMMESSE'!$A$2:$F$25,5,FALSE)</f>
        <v>82.27</v>
      </c>
      <c r="L774" s="12">
        <f>IF(exp_SILP!$B774="A4.10 - LEP E - ORIENTAMENTO SPECIALISTICO SKILL GAP ANALYSIS - GRUPPO 3P",0,VLOOKUP(exp_SILP!$Y774,'DATI CM'!$A$2:$F$28,6,FALSE))</f>
        <v>0</v>
      </c>
      <c r="M774" s="12">
        <f>IFERROR(VLOOKUP(exp_SILP!$B774,'DATI CM'!$H$2:$I$16,2,FALSE)*exp_SILP!$F774,0)</f>
        <v>35</v>
      </c>
      <c r="N774" s="11" t="str">
        <f>VLOOKUP(exp_SILP!$B774,'DATI COMMESSE'!$A$2:$F$25,4,FALSE)</f>
        <v>GOL</v>
      </c>
      <c r="O774" s="13">
        <f>VLOOKUP(exp_SILP!$B774,'DATI COMMESSE'!$A$2:$F$25,5,FALSE)*exp_SILP!$F774</f>
        <v>82.27</v>
      </c>
      <c r="P774" s="11" t="str">
        <f>IF(MID(exp_SILP!$W774,10,2)&gt;"40","F","M")</f>
        <v>M</v>
      </c>
      <c r="Q774" s="27" t="s">
        <v>679</v>
      </c>
      <c r="R774" s="15" t="s">
        <v>56</v>
      </c>
      <c r="S774" s="15" t="s">
        <v>287</v>
      </c>
      <c r="T774" s="15" t="s">
        <v>58</v>
      </c>
      <c r="U774" s="15" t="s">
        <v>59</v>
      </c>
      <c r="V774" s="15" t="s">
        <v>468</v>
      </c>
      <c r="W774" s="15" t="s">
        <v>469</v>
      </c>
      <c r="X774" s="15" t="s">
        <v>470</v>
      </c>
      <c r="Y774" s="15" t="s">
        <v>15</v>
      </c>
      <c r="Z774" s="15" t="s">
        <v>63</v>
      </c>
      <c r="AA774" s="15" t="s">
        <v>64</v>
      </c>
      <c r="AB774" s="15" t="s">
        <v>65</v>
      </c>
      <c r="AC774" s="15" t="s">
        <v>66</v>
      </c>
      <c r="AD774" s="15" t="s">
        <v>59</v>
      </c>
      <c r="AE774" s="15" t="s">
        <v>59</v>
      </c>
      <c r="AF774" s="15" t="s">
        <v>59</v>
      </c>
      <c r="AG774" s="28" t="s">
        <v>67</v>
      </c>
      <c r="AH774" s="15" t="s">
        <v>1019</v>
      </c>
      <c r="AI774" s="15" t="s">
        <v>68</v>
      </c>
      <c r="AJ774" s="15" t="str">
        <f>VLOOKUP(exp_SILP!$Y774,'DATI CM'!$A$2:$F$28,2,FALSE)</f>
        <v>PNFMRT85H50A859E</v>
      </c>
    </row>
    <row r="775" ht="15.75" hidden="1" customHeight="1">
      <c r="A775" s="17" t="str">
        <f>IFERROR(VLOOKUP(exp_SILP!$W775,exp_utenti_P!D:D,1,FALSE),"_DA INSERIRE")</f>
        <v>VRNLRT71L06A859L</v>
      </c>
      <c r="B775" s="17" t="str">
        <f>IF(AND(exp_SILP!$S775="A.3 ORIENTAMENTO PROFESSIONALE",exp_SILP!$AD775="4.2"),"A.3 ORIENTAMENTO PROFESSIONALE (CARCERE)",
IF(AND(exp_SILP!$S775="A.3 ORIENTAMENTO PROFESSIONALE",exp_SILP!$AD775="."),"A.3 ORIENTAMENTO PROFESSIONALE (CARCERE)",
IF(AND(exp_SILP!$S775="A.4 CONSULENZA ORIENTATIVA",exp_SILP!$AD775="4.2"),"A.4 CONSULENZA ORIENTATIVA (CARCERE)",
IF(AND(exp_SILP!$S775="A.4 CONSULENZA ORIENTATIVA",exp_SILP!$AD775="."),"A.4 CONSULENZA ORIENTATIVA (CARCERE)",
IF(AND(exp_SILP!$S775="A.5 - LEP F1 - ACCOMPAGNAMENTO AL LAVORO",exp_SILP!$AD775="4.2"),"A.5 - LEP F1 - ACCOMPAGNAMENTO AL LAVORO (CARCERE)",
IF(AND(exp_SILP!$S775="A.5 - LEP F1 - ACCOMPAGNAMENTO AL LAVORO",exp_SILP!$AD775="."),"A.5 - LEP F1 - ACCOMPAGNAMENTO AL LAVORO (CARCERE)",
IF(AND(exp_SILP!$S775="A.5.2a - TUTORAGGIO TIROCINI",exp_SILP!$AD775="4.2"),"A.5.2a - TUTORAGGIO TIROCINI (CARCERE)",
exp_SILP!$S775)))))))</f>
        <v>A4.10 - LEP E - ORIENTAMENTO SPECIALISTICO SKILL GAP ANALYSIS - GRUPPO 3P</v>
      </c>
      <c r="C775" s="18" t="str">
        <f>CONCATENATE(VLOOKUP(exp_SILP!$B775,'DATI COMMESSE'!$A$2:$F$25,4,FALSE)," - ", VLOOKUP(exp_SILP!$B775,'DATI COMMESSE'!$A$2:$F$25,2,FALSE)," - ",VLOOKUP(exp_SILP!$B775,'DATI COMMESSE'!$A$2:$F$25,3,FALSE))</f>
        <v>GOL - 22-02-5000 - 22-12-5003</v>
      </c>
      <c r="D775" s="18" t="str">
        <f>LEFT(exp_SILP!$R775,5)</f>
        <v>14:00</v>
      </c>
      <c r="E775" s="18" t="str">
        <f>RIGHT(exp_SILP!$R775,5)</f>
        <v>15:00</v>
      </c>
      <c r="F775" s="18">
        <f>IF(exp_SILP!$AG775&gt;=60,exp_SILP!$AG775/60,exp_SILP!$AG775)</f>
        <v>1</v>
      </c>
      <c r="G775" s="18" t="str">
        <f>VLOOKUP(exp_SILP!$Y775,'DATI CM'!$A$2:$F$28,2,FALSE)</f>
        <v>PNFMRT85H50A859E</v>
      </c>
      <c r="H775" s="18" t="str">
        <f>VLOOKUP(exp_SILP!$Y775,'DATI CM'!$A$2:$F$28,3,FALSE)</f>
        <v>A011</v>
      </c>
      <c r="I775" s="18" t="str">
        <f t="shared" si="1"/>
        <v>N</v>
      </c>
      <c r="J775" s="18" t="str">
        <f>VLOOKUP(exp_SILP!$Y775,'DATI CM'!$A$2:$F$28,4,FALSE)</f>
        <v>BIELLA</v>
      </c>
      <c r="K775" s="19">
        <f>VLOOKUP(exp_SILP!$B775,'DATI COMMESSE'!$A$2:$F$25,5,FALSE)</f>
        <v>82.27</v>
      </c>
      <c r="L775" s="19">
        <f>IF(exp_SILP!$B775="A4.10 - LEP E - ORIENTAMENTO SPECIALISTICO SKILL GAP ANALYSIS - GRUPPO 3P",0,VLOOKUP(exp_SILP!$Y775,'DATI CM'!$A$2:$F$28,6,FALSE))</f>
        <v>0</v>
      </c>
      <c r="M775" s="19"/>
      <c r="N775" s="18" t="str">
        <f>VLOOKUP(exp_SILP!$B775,'DATI COMMESSE'!$A$2:$F$25,4,FALSE)</f>
        <v>GOL</v>
      </c>
      <c r="O775" s="20">
        <f>VLOOKUP(exp_SILP!$B775,'DATI COMMESSE'!$A$2:$F$25,5,FALSE)*exp_SILP!$F775</f>
        <v>82.27</v>
      </c>
      <c r="P775" s="18" t="str">
        <f>IF(MID(exp_SILP!$W775,10,2)&gt;"40","F","M")</f>
        <v>M</v>
      </c>
      <c r="Q775" s="24" t="s">
        <v>679</v>
      </c>
      <c r="R775" s="22" t="s">
        <v>56</v>
      </c>
      <c r="S775" s="22" t="s">
        <v>287</v>
      </c>
      <c r="T775" s="22" t="s">
        <v>58</v>
      </c>
      <c r="U775" s="22" t="s">
        <v>59</v>
      </c>
      <c r="V775" s="22" t="s">
        <v>1348</v>
      </c>
      <c r="W775" s="22" t="s">
        <v>1349</v>
      </c>
      <c r="X775" s="22" t="s">
        <v>1350</v>
      </c>
      <c r="Y775" s="22" t="s">
        <v>15</v>
      </c>
      <c r="Z775" s="22" t="s">
        <v>63</v>
      </c>
      <c r="AA775" s="22" t="s">
        <v>64</v>
      </c>
      <c r="AB775" s="22" t="s">
        <v>65</v>
      </c>
      <c r="AC775" s="22" t="s">
        <v>66</v>
      </c>
      <c r="AD775" s="22" t="s">
        <v>59</v>
      </c>
      <c r="AE775" s="22" t="s">
        <v>59</v>
      </c>
      <c r="AF775" s="22" t="s">
        <v>59</v>
      </c>
      <c r="AG775" s="25" t="s">
        <v>67</v>
      </c>
      <c r="AH775" s="22" t="s">
        <v>1351</v>
      </c>
      <c r="AI775" s="22" t="s">
        <v>68</v>
      </c>
      <c r="AJ775" s="22" t="str">
        <f>VLOOKUP(exp_SILP!$Y775,'DATI CM'!$A$2:$F$28,2,FALSE)</f>
        <v>PNFMRT85H50A859E</v>
      </c>
    </row>
    <row r="776" ht="15.75" hidden="1" customHeight="1">
      <c r="A776" s="10" t="str">
        <f>IFERROR(VLOOKUP(exp_SILP!$W776,exp_utenti_P!D:D,1,FALSE),"_DA INSERIRE")</f>
        <v>MRCRSL68T42G273V</v>
      </c>
      <c r="B776" s="10" t="str">
        <f>IF(AND(exp_SILP!$S776="A.3 ORIENTAMENTO PROFESSIONALE",exp_SILP!$AD776="4.2"),"A.3 ORIENTAMENTO PROFESSIONALE (CARCERE)",
IF(AND(exp_SILP!$S776="A.3 ORIENTAMENTO PROFESSIONALE",exp_SILP!$AD776="."),"A.3 ORIENTAMENTO PROFESSIONALE (CARCERE)",
IF(AND(exp_SILP!$S776="A.4 CONSULENZA ORIENTATIVA",exp_SILP!$AD776="4.2"),"A.4 CONSULENZA ORIENTATIVA (CARCERE)",
IF(AND(exp_SILP!$S776="A.4 CONSULENZA ORIENTATIVA",exp_SILP!$AD776="."),"A.4 CONSULENZA ORIENTATIVA (CARCERE)",
IF(AND(exp_SILP!$S776="A.5 - LEP F1 - ACCOMPAGNAMENTO AL LAVORO",exp_SILP!$AD776="4.2"),"A.5 - LEP F1 - ACCOMPAGNAMENTO AL LAVORO (CARCERE)",
IF(AND(exp_SILP!$S776="A.5 - LEP F1 - ACCOMPAGNAMENTO AL LAVORO",exp_SILP!$AD776="."),"A.5 - LEP F1 - ACCOMPAGNAMENTO AL LAVORO (CARCERE)",
IF(AND(exp_SILP!$S776="A.5.2a - TUTORAGGIO TIROCINI",exp_SILP!$AD776="4.2"),"A.5.2a - TUTORAGGIO TIROCINI (CARCERE)",
exp_SILP!$S776)))))))</f>
        <v>A4.10 - LEP E - ORIENTAMENTO SPECIALISTICO SKILL GAP ANALYSIS - GRUPPO 3P</v>
      </c>
      <c r="C776" s="11" t="str">
        <f>CONCATENATE(VLOOKUP(exp_SILP!$B776,'DATI COMMESSE'!$A$2:$F$25,4,FALSE)," - ", VLOOKUP(exp_SILP!$B776,'DATI COMMESSE'!$A$2:$F$25,2,FALSE)," - ",VLOOKUP(exp_SILP!$B776,'DATI COMMESSE'!$A$2:$F$25,3,FALSE))</f>
        <v>GOL - 22-02-5000 - 22-12-5003</v>
      </c>
      <c r="D776" s="11" t="str">
        <f>LEFT(exp_SILP!$R776,5)</f>
        <v>14:00</v>
      </c>
      <c r="E776" s="11" t="str">
        <f>RIGHT(exp_SILP!$R776,5)</f>
        <v>16:00</v>
      </c>
      <c r="F776" s="11">
        <f>IF(exp_SILP!$AG776&gt;=60,exp_SILP!$AG776/60,exp_SILP!$AG776)</f>
        <v>2</v>
      </c>
      <c r="G776" s="11" t="str">
        <f>VLOOKUP(exp_SILP!$Y776,'DATI CM'!$A$2:$F$28,2,FALSE)</f>
        <v>CSSLTZ84H70A859W</v>
      </c>
      <c r="H776" s="11" t="str">
        <f>VLOOKUP(exp_SILP!$Y776,'DATI CM'!$A$2:$F$28,3,FALSE)</f>
        <v/>
      </c>
      <c r="I776" s="11" t="str">
        <f t="shared" si="1"/>
        <v>N</v>
      </c>
      <c r="J776" s="11" t="str">
        <f>VLOOKUP(exp_SILP!$Y776,'DATI CM'!$A$2:$F$28,4,FALSE)</f>
        <v/>
      </c>
      <c r="K776" s="12">
        <f>VLOOKUP(exp_SILP!$B776,'DATI COMMESSE'!$A$2:$F$25,5,FALSE)</f>
        <v>82.27</v>
      </c>
      <c r="L776" s="12">
        <f>IF(exp_SILP!$B776="A4.10 - LEP E - ORIENTAMENTO SPECIALISTICO SKILL GAP ANALYSIS - GRUPPO 3P",0,VLOOKUP(exp_SILP!$Y776,'DATI CM'!$A$2:$F$28,6,FALSE))</f>
        <v>0</v>
      </c>
      <c r="M776" s="12">
        <f>IFERROR(VLOOKUP(exp_SILP!$B776,'DATI CM'!$H$2:$I$16,2,FALSE)*exp_SILP!$F776,0)</f>
        <v>70</v>
      </c>
      <c r="N776" s="11" t="str">
        <f>VLOOKUP(exp_SILP!$B776,'DATI COMMESSE'!$A$2:$F$25,4,FALSE)</f>
        <v>GOL</v>
      </c>
      <c r="O776" s="13">
        <f>VLOOKUP(exp_SILP!$B776,'DATI COMMESSE'!$A$2:$F$25,5,FALSE)*exp_SILP!$F776</f>
        <v>164.54</v>
      </c>
      <c r="P776" s="11" t="str">
        <f>IF(MID(exp_SILP!$W776,10,2)&gt;"40","F","M")</f>
        <v>F</v>
      </c>
      <c r="Q776" s="27" t="s">
        <v>679</v>
      </c>
      <c r="R776" s="15" t="s">
        <v>69</v>
      </c>
      <c r="S776" s="15" t="s">
        <v>287</v>
      </c>
      <c r="T776" s="15" t="s">
        <v>58</v>
      </c>
      <c r="U776" s="15" t="s">
        <v>59</v>
      </c>
      <c r="V776" s="15" t="s">
        <v>687</v>
      </c>
      <c r="W776" s="15" t="s">
        <v>688</v>
      </c>
      <c r="X776" s="15" t="s">
        <v>689</v>
      </c>
      <c r="Y776" s="15" t="s">
        <v>4</v>
      </c>
      <c r="Z776" s="15" t="s">
        <v>63</v>
      </c>
      <c r="AA776" s="15" t="s">
        <v>64</v>
      </c>
      <c r="AB776" s="15" t="s">
        <v>74</v>
      </c>
      <c r="AC776" s="15" t="s">
        <v>66</v>
      </c>
      <c r="AD776" s="15" t="s">
        <v>59</v>
      </c>
      <c r="AE776" s="15" t="s">
        <v>59</v>
      </c>
      <c r="AF776" s="15" t="s">
        <v>59</v>
      </c>
      <c r="AG776" s="28" t="s">
        <v>76</v>
      </c>
      <c r="AH776" s="15" t="s">
        <v>679</v>
      </c>
      <c r="AI776" s="15" t="s">
        <v>181</v>
      </c>
      <c r="AJ776" s="15" t="str">
        <f>VLOOKUP(exp_SILP!$Y776,'DATI CM'!$A$2:$F$28,2,FALSE)</f>
        <v>CSSLTZ84H70A859W</v>
      </c>
    </row>
    <row r="777" ht="15.75" hidden="1" customHeight="1">
      <c r="A777" s="17" t="str">
        <f>IFERROR(VLOOKUP(exp_SILP!$W777,exp_utenti_P!D:D,1,FALSE),"_DA INSERIRE")</f>
        <v>MRNMRC03E12G273R</v>
      </c>
      <c r="B777" s="17" t="str">
        <f>IF(AND(exp_SILP!$S777="A.3 ORIENTAMENTO PROFESSIONALE",exp_SILP!$AD777="4.2"),"A.3 ORIENTAMENTO PROFESSIONALE (CARCERE)",
IF(AND(exp_SILP!$S777="A.3 ORIENTAMENTO PROFESSIONALE",exp_SILP!$AD777="."),"A.3 ORIENTAMENTO PROFESSIONALE (CARCERE)",
IF(AND(exp_SILP!$S777="A.4 CONSULENZA ORIENTATIVA",exp_SILP!$AD777="4.2"),"A.4 CONSULENZA ORIENTATIVA (CARCERE)",
IF(AND(exp_SILP!$S777="A.4 CONSULENZA ORIENTATIVA",exp_SILP!$AD777="."),"A.4 CONSULENZA ORIENTATIVA (CARCERE)",
IF(AND(exp_SILP!$S777="A.5 - LEP F1 - ACCOMPAGNAMENTO AL LAVORO",exp_SILP!$AD777="4.2"),"A.5 - LEP F1 - ACCOMPAGNAMENTO AL LAVORO (CARCERE)",
IF(AND(exp_SILP!$S777="A.5 - LEP F1 - ACCOMPAGNAMENTO AL LAVORO",exp_SILP!$AD777="."),"A.5 - LEP F1 - ACCOMPAGNAMENTO AL LAVORO (CARCERE)",
IF(AND(exp_SILP!$S777="A.5.2a - TUTORAGGIO TIROCINI",exp_SILP!$AD777="4.2"),"A.5.2a - TUTORAGGIO TIROCINI (CARCERE)",
exp_SILP!$S777)))))))</f>
        <v>A4.10 - LEP E - ORIENTAMENTO SPECIALISTICO SKILL GAP ANALYSIS - GRUPPO 3P</v>
      </c>
      <c r="C777" s="18" t="str">
        <f>CONCATENATE(VLOOKUP(exp_SILP!$B777,'DATI COMMESSE'!$A$2:$F$25,4,FALSE)," - ", VLOOKUP(exp_SILP!$B777,'DATI COMMESSE'!$A$2:$F$25,2,FALSE)," - ",VLOOKUP(exp_SILP!$B777,'DATI COMMESSE'!$A$2:$F$25,3,FALSE))</f>
        <v>GOL - 22-02-5000 - 22-12-5003</v>
      </c>
      <c r="D777" s="18" t="str">
        <f>LEFT(exp_SILP!$R777,5)</f>
        <v>14:00</v>
      </c>
      <c r="E777" s="18" t="str">
        <f>RIGHT(exp_SILP!$R777,5)</f>
        <v>16:00</v>
      </c>
      <c r="F777" s="18">
        <f>IF(exp_SILP!$AG777&gt;=60,exp_SILP!$AG777/60,exp_SILP!$AG777)</f>
        <v>2</v>
      </c>
      <c r="G777" s="18" t="str">
        <f>VLOOKUP(exp_SILP!$Y777,'DATI CM'!$A$2:$F$28,2,FALSE)</f>
        <v>CSSLTZ84H70A859W</v>
      </c>
      <c r="H777" s="18" t="str">
        <f>VLOOKUP(exp_SILP!$Y777,'DATI CM'!$A$2:$F$28,3,FALSE)</f>
        <v/>
      </c>
      <c r="I777" s="18" t="str">
        <f t="shared" si="1"/>
        <v>N</v>
      </c>
      <c r="J777" s="18" t="str">
        <f>VLOOKUP(exp_SILP!$Y777,'DATI CM'!$A$2:$F$28,4,FALSE)</f>
        <v/>
      </c>
      <c r="K777" s="19">
        <f>VLOOKUP(exp_SILP!$B777,'DATI COMMESSE'!$A$2:$F$25,5,FALSE)</f>
        <v>82.27</v>
      </c>
      <c r="L777" s="19">
        <f>IF(exp_SILP!$B777="A4.10 - LEP E - ORIENTAMENTO SPECIALISTICO SKILL GAP ANALYSIS - GRUPPO 3P",0,VLOOKUP(exp_SILP!$Y777,'DATI CM'!$A$2:$F$28,6,FALSE))</f>
        <v>0</v>
      </c>
      <c r="M777" s="19"/>
      <c r="N777" s="18" t="str">
        <f>VLOOKUP(exp_SILP!$B777,'DATI COMMESSE'!$A$2:$F$25,4,FALSE)</f>
        <v>GOL</v>
      </c>
      <c r="O777" s="20">
        <f>VLOOKUP(exp_SILP!$B777,'DATI COMMESSE'!$A$2:$F$25,5,FALSE)*exp_SILP!$F777</f>
        <v>164.54</v>
      </c>
      <c r="P777" s="18" t="str">
        <f>IF(MID(exp_SILP!$W777,10,2)&gt;"40","F","M")</f>
        <v>M</v>
      </c>
      <c r="Q777" s="24" t="s">
        <v>679</v>
      </c>
      <c r="R777" s="22" t="s">
        <v>69</v>
      </c>
      <c r="S777" s="22" t="s">
        <v>287</v>
      </c>
      <c r="T777" s="22" t="s">
        <v>58</v>
      </c>
      <c r="U777" s="22" t="s">
        <v>59</v>
      </c>
      <c r="V777" s="22" t="s">
        <v>690</v>
      </c>
      <c r="W777" s="22" t="s">
        <v>691</v>
      </c>
      <c r="X777" s="22" t="s">
        <v>169</v>
      </c>
      <c r="Y777" s="22" t="s">
        <v>4</v>
      </c>
      <c r="Z777" s="22" t="s">
        <v>63</v>
      </c>
      <c r="AA777" s="22" t="s">
        <v>64</v>
      </c>
      <c r="AB777" s="22" t="s">
        <v>74</v>
      </c>
      <c r="AC777" s="22" t="s">
        <v>66</v>
      </c>
      <c r="AD777" s="22" t="s">
        <v>59</v>
      </c>
      <c r="AE777" s="22" t="s">
        <v>59</v>
      </c>
      <c r="AF777" s="22" t="s">
        <v>59</v>
      </c>
      <c r="AG777" s="25" t="s">
        <v>76</v>
      </c>
      <c r="AH777" s="22" t="s">
        <v>679</v>
      </c>
      <c r="AI777" s="22" t="s">
        <v>181</v>
      </c>
      <c r="AJ777" s="22" t="str">
        <f>VLOOKUP(exp_SILP!$Y777,'DATI CM'!$A$2:$F$28,2,FALSE)</f>
        <v>CSSLTZ84H70A859W</v>
      </c>
    </row>
    <row r="778" ht="15.75" customHeight="1">
      <c r="A778" s="10" t="str">
        <f>IFERROR(VLOOKUP(exp_SILP!$W778,exp_utenti_P!D:D,1,FALSE),"_DA INSERIRE")</f>
        <v>BGHDBR58D04Z600R</v>
      </c>
      <c r="B778" s="10" t="str">
        <f>IF(AND(exp_SILP!$S778="A.3 ORIENTAMENTO PROFESSIONALE",exp_SILP!$AD778="4.2"),"A.3 ORIENTAMENTO PROFESSIONALE (CARCERE)",
IF(AND(exp_SILP!$S778="A.3 ORIENTAMENTO PROFESSIONALE",exp_SILP!$AD778="."),"A.3 ORIENTAMENTO PROFESSIONALE (CARCERE)",
IF(AND(exp_SILP!$S778="A.4 CONSULENZA ORIENTATIVA",exp_SILP!$AD778="4.2"),"A.4 CONSULENZA ORIENTATIVA (CARCERE)",
IF(AND(exp_SILP!$S778="A.4 CONSULENZA ORIENTATIVA",exp_SILP!$AD778="."),"A.4 CONSULENZA ORIENTATIVA (CARCERE)",
IF(AND(exp_SILP!$S778="A.5 - LEP F1 - ACCOMPAGNAMENTO AL LAVORO",exp_SILP!$AD778="4.2"),"A.5 - LEP F1 - ACCOMPAGNAMENTO AL LAVORO (CARCERE)",
IF(AND(exp_SILP!$S778="A.5 - LEP F1 - ACCOMPAGNAMENTO AL LAVORO",exp_SILP!$AD778="."),"A.5 - LEP F1 - ACCOMPAGNAMENTO AL LAVORO (CARCERE)",
IF(AND(exp_SILP!$S778="A.5.2a - TUTORAGGIO TIROCINI",exp_SILP!$AD778="4.2"),"A.5.2a - TUTORAGGIO TIROCINI (CARCERE)",
exp_SILP!$S778)))))))</f>
        <v>A.5 - LEP F1 - ACCOMPAGNAMENTO AL LAVORO</v>
      </c>
      <c r="C778" s="11" t="str">
        <f>CONCATENATE(VLOOKUP(exp_SILP!$B778,'DATI COMMESSE'!$A$2:$F$25,4,FALSE)," - ", VLOOKUP(exp_SILP!$B778,'DATI COMMESSE'!$A$2:$F$25,2,FALSE)," - ",VLOOKUP(exp_SILP!$B778,'DATI COMMESSE'!$A$2:$F$25,3,FALSE))</f>
        <v>GOL - 22-02-5000 - 22-12-5003</v>
      </c>
      <c r="D778" s="11" t="str">
        <f>LEFT(exp_SILP!$R778,5)</f>
        <v>14:00</v>
      </c>
      <c r="E778" s="11" t="str">
        <f>RIGHT(exp_SILP!$R778,5)</f>
        <v>15:00</v>
      </c>
      <c r="F778" s="11">
        <f>IF(exp_SILP!$AG778&gt;=60,exp_SILP!$AG778/60,exp_SILP!$AG778)</f>
        <v>1</v>
      </c>
      <c r="G778" s="11" t="str">
        <f>VLOOKUP(exp_SILP!$Y778,'DATI CM'!$A$2:$F$28,2,FALSE)</f>
        <v>MNRCLD73B46G674U</v>
      </c>
      <c r="H778" s="11" t="str">
        <f>VLOOKUP(exp_SILP!$Y778,'DATI CM'!$A$2:$F$28,3,FALSE)</f>
        <v>A011</v>
      </c>
      <c r="I778" s="11" t="str">
        <f t="shared" si="1"/>
        <v>N</v>
      </c>
      <c r="J778" s="11" t="str">
        <f>VLOOKUP(exp_SILP!$Y778,'DATI CM'!$A$2:$F$28,4,FALSE)</f>
        <v>TORINO</v>
      </c>
      <c r="K778" s="12">
        <f>VLOOKUP(exp_SILP!$B778,'DATI COMMESSE'!$A$2:$F$25,5,FALSE)</f>
        <v>39.94</v>
      </c>
      <c r="L778" s="12">
        <f>IF(exp_SILP!$B778="A4.10 - LEP E - ORIENTAMENTO SPECIALISTICO SKILL GAP ANALYSIS - GRUPPO 3P",0,VLOOKUP(exp_SILP!$Y778,'DATI CM'!$A$2:$F$28,6,FALSE))</f>
        <v>25</v>
      </c>
      <c r="M778" s="12">
        <f>IFERROR(VLOOKUP(exp_SILP!$B778,'DATI CM'!$H$2:$I$16,2,FALSE)*exp_SILP!$F778,0)</f>
        <v>0</v>
      </c>
      <c r="N778" s="11" t="str">
        <f>VLOOKUP(exp_SILP!$B778,'DATI COMMESSE'!$A$2:$F$25,4,FALSE)</f>
        <v>GOL</v>
      </c>
      <c r="O778" s="13">
        <f>VLOOKUP(exp_SILP!$B778,'DATI COMMESSE'!$A$2:$F$25,5,FALSE)*exp_SILP!$F778</f>
        <v>39.94</v>
      </c>
      <c r="P778" s="11" t="str">
        <f>IF(MID(exp_SILP!$W778,10,2)&gt;"40","F","M")</f>
        <v>M</v>
      </c>
      <c r="Q778" s="27" t="s">
        <v>1289</v>
      </c>
      <c r="R778" s="15" t="s">
        <v>56</v>
      </c>
      <c r="S778" s="15" t="s">
        <v>57</v>
      </c>
      <c r="T778" s="15" t="s">
        <v>58</v>
      </c>
      <c r="U778" s="15" t="s">
        <v>59</v>
      </c>
      <c r="V778" s="15" t="s">
        <v>479</v>
      </c>
      <c r="W778" s="15" t="s">
        <v>480</v>
      </c>
      <c r="X778" s="15" t="s">
        <v>481</v>
      </c>
      <c r="Y778" s="15" t="s">
        <v>14</v>
      </c>
      <c r="Z778" s="15" t="s">
        <v>63</v>
      </c>
      <c r="AA778" s="15" t="s">
        <v>64</v>
      </c>
      <c r="AB778" s="15" t="s">
        <v>65</v>
      </c>
      <c r="AC778" s="15" t="s">
        <v>135</v>
      </c>
      <c r="AD778" s="15" t="s">
        <v>59</v>
      </c>
      <c r="AE778" s="15" t="s">
        <v>59</v>
      </c>
      <c r="AF778" s="15" t="s">
        <v>156</v>
      </c>
      <c r="AG778" s="28" t="s">
        <v>67</v>
      </c>
      <c r="AH778" s="15" t="s">
        <v>1214</v>
      </c>
      <c r="AI778" s="15" t="s">
        <v>158</v>
      </c>
      <c r="AJ778" s="15" t="str">
        <f>VLOOKUP(exp_SILP!$Y778,'DATI CM'!$A$2:$F$28,2,FALSE)</f>
        <v>MNRCLD73B46G674U</v>
      </c>
    </row>
    <row r="779" ht="15.75" customHeight="1">
      <c r="A779" s="17" t="str">
        <f>IFERROR(VLOOKUP(exp_SILP!$W779,exp_utenti_P!D:D,1,FALSE),"_DA INSERIRE")</f>
        <v>BGHDBR58D04Z600R</v>
      </c>
      <c r="B779" s="17" t="str">
        <f>IF(AND(exp_SILP!$S779="A.3 ORIENTAMENTO PROFESSIONALE",exp_SILP!$AD779="4.2"),"A.3 ORIENTAMENTO PROFESSIONALE (CARCERE)",
IF(AND(exp_SILP!$S779="A.3 ORIENTAMENTO PROFESSIONALE",exp_SILP!$AD779="."),"A.3 ORIENTAMENTO PROFESSIONALE (CARCERE)",
IF(AND(exp_SILP!$S779="A.4 CONSULENZA ORIENTATIVA",exp_SILP!$AD779="4.2"),"A.4 CONSULENZA ORIENTATIVA (CARCERE)",
IF(AND(exp_SILP!$S779="A.4 CONSULENZA ORIENTATIVA",exp_SILP!$AD779="."),"A.4 CONSULENZA ORIENTATIVA (CARCERE)",
IF(AND(exp_SILP!$S779="A.5 - LEP F1 - ACCOMPAGNAMENTO AL LAVORO",exp_SILP!$AD779="4.2"),"A.5 - LEP F1 - ACCOMPAGNAMENTO AL LAVORO (CARCERE)",
IF(AND(exp_SILP!$S779="A.5 - LEP F1 - ACCOMPAGNAMENTO AL LAVORO",exp_SILP!$AD779="."),"A.5 - LEP F1 - ACCOMPAGNAMENTO AL LAVORO (CARCERE)",
IF(AND(exp_SILP!$S779="A.5.2a - TUTORAGGIO TIROCINI",exp_SILP!$AD779="4.2"),"A.5.2a - TUTORAGGIO TIROCINI (CARCERE)",
exp_SILP!$S779)))))))</f>
        <v>A.5 - LEP F1 - ACCOMPAGNAMENTO AL LAVORO</v>
      </c>
      <c r="C779" s="18" t="str">
        <f>CONCATENATE(VLOOKUP(exp_SILP!$B779,'DATI COMMESSE'!$A$2:$F$25,4,FALSE)," - ", VLOOKUP(exp_SILP!$B779,'DATI COMMESSE'!$A$2:$F$25,2,FALSE)," - ",VLOOKUP(exp_SILP!$B779,'DATI COMMESSE'!$A$2:$F$25,3,FALSE))</f>
        <v>GOL - 22-02-5000 - 22-12-5003</v>
      </c>
      <c r="D779" s="18" t="str">
        <f>LEFT(exp_SILP!$R779,5)</f>
        <v>09:00</v>
      </c>
      <c r="E779" s="18" t="str">
        <f>RIGHT(exp_SILP!$R779,5)</f>
        <v>11:00</v>
      </c>
      <c r="F779" s="18">
        <f>IF(exp_SILP!$AG779&gt;=60,exp_SILP!$AG779/60,exp_SILP!$AG779)</f>
        <v>2</v>
      </c>
      <c r="G779" s="18" t="str">
        <f>VLOOKUP(exp_SILP!$Y779,'DATI CM'!$A$2:$F$28,2,FALSE)</f>
        <v>MNRCLD73B46G674U</v>
      </c>
      <c r="H779" s="18" t="str">
        <f>VLOOKUP(exp_SILP!$Y779,'DATI CM'!$A$2:$F$28,3,FALSE)</f>
        <v>A011</v>
      </c>
      <c r="I779" s="18" t="str">
        <f t="shared" si="1"/>
        <v>N</v>
      </c>
      <c r="J779" s="18" t="str">
        <f>VLOOKUP(exp_SILP!$Y779,'DATI CM'!$A$2:$F$28,4,FALSE)</f>
        <v>TORINO</v>
      </c>
      <c r="K779" s="19">
        <f>VLOOKUP(exp_SILP!$B779,'DATI COMMESSE'!$A$2:$F$25,5,FALSE)</f>
        <v>39.94</v>
      </c>
      <c r="L779" s="19">
        <f>IF(exp_SILP!$B779="A4.10 - LEP E - ORIENTAMENTO SPECIALISTICO SKILL GAP ANALYSIS - GRUPPO 3P",0,VLOOKUP(exp_SILP!$Y779,'DATI CM'!$A$2:$F$28,6,FALSE))</f>
        <v>25</v>
      </c>
      <c r="M779" s="19">
        <f>IFERROR(VLOOKUP(exp_SILP!$B779,'DATI CM'!$H$2:$I$16,2,FALSE)*exp_SILP!$F779,0)</f>
        <v>0</v>
      </c>
      <c r="N779" s="18" t="str">
        <f>VLOOKUP(exp_SILP!$B779,'DATI COMMESSE'!$A$2:$F$25,4,FALSE)</f>
        <v>GOL</v>
      </c>
      <c r="O779" s="20">
        <f>VLOOKUP(exp_SILP!$B779,'DATI COMMESSE'!$A$2:$F$25,5,FALSE)*exp_SILP!$F779</f>
        <v>79.88</v>
      </c>
      <c r="P779" s="18" t="str">
        <f>IF(MID(exp_SILP!$W779,10,2)&gt;"40","F","M")</f>
        <v>M</v>
      </c>
      <c r="Q779" s="24" t="s">
        <v>1289</v>
      </c>
      <c r="R779" s="22" t="s">
        <v>223</v>
      </c>
      <c r="S779" s="22" t="s">
        <v>57</v>
      </c>
      <c r="T779" s="22" t="s">
        <v>58</v>
      </c>
      <c r="U779" s="22" t="s">
        <v>59</v>
      </c>
      <c r="V779" s="22" t="s">
        <v>479</v>
      </c>
      <c r="W779" s="22" t="s">
        <v>480</v>
      </c>
      <c r="X779" s="22" t="s">
        <v>481</v>
      </c>
      <c r="Y779" s="22" t="s">
        <v>14</v>
      </c>
      <c r="Z779" s="22" t="s">
        <v>63</v>
      </c>
      <c r="AA779" s="22" t="s">
        <v>64</v>
      </c>
      <c r="AB779" s="22" t="s">
        <v>74</v>
      </c>
      <c r="AC779" s="22" t="s">
        <v>135</v>
      </c>
      <c r="AD779" s="22" t="s">
        <v>59</v>
      </c>
      <c r="AE779" s="22" t="s">
        <v>59</v>
      </c>
      <c r="AF779" s="22" t="s">
        <v>59</v>
      </c>
      <c r="AG779" s="25" t="s">
        <v>76</v>
      </c>
      <c r="AH779" s="22" t="s">
        <v>1289</v>
      </c>
      <c r="AI779" s="22" t="s">
        <v>158</v>
      </c>
      <c r="AJ779" s="22" t="str">
        <f>VLOOKUP(exp_SILP!$Y779,'DATI CM'!$A$2:$F$28,2,FALSE)</f>
        <v>MNRCLD73B46G674U</v>
      </c>
    </row>
    <row r="780" ht="15.75" customHeight="1">
      <c r="A780" s="10" t="str">
        <f>IFERROR(VLOOKUP(exp_SILP!$W780,exp_utenti_P!D:D,1,FALSE),"_DA INSERIRE")</f>
        <v>CRNVNT95H51L219G</v>
      </c>
      <c r="B780" s="10" t="str">
        <f>IF(AND(exp_SILP!$S780="A.3 ORIENTAMENTO PROFESSIONALE",exp_SILP!$AD780="4.2"),"A.3 ORIENTAMENTO PROFESSIONALE (CARCERE)",
IF(AND(exp_SILP!$S780="A.3 ORIENTAMENTO PROFESSIONALE",exp_SILP!$AD780="."),"A.3 ORIENTAMENTO PROFESSIONALE (CARCERE)",
IF(AND(exp_SILP!$S780="A.4 CONSULENZA ORIENTATIVA",exp_SILP!$AD780="4.2"),"A.4 CONSULENZA ORIENTATIVA (CARCERE)",
IF(AND(exp_SILP!$S780="A.4 CONSULENZA ORIENTATIVA",exp_SILP!$AD780="."),"A.4 CONSULENZA ORIENTATIVA (CARCERE)",
IF(AND(exp_SILP!$S780="A.5 - LEP F1 - ACCOMPAGNAMENTO AL LAVORO",exp_SILP!$AD780="4.2"),"A.5 - LEP F1 - ACCOMPAGNAMENTO AL LAVORO (CARCERE)",
IF(AND(exp_SILP!$S780="A.5 - LEP F1 - ACCOMPAGNAMENTO AL LAVORO",exp_SILP!$AD780="."),"A.5 - LEP F1 - ACCOMPAGNAMENTO AL LAVORO (CARCERE)",
IF(AND(exp_SILP!$S780="A.5.2a - TUTORAGGIO TIROCINI",exp_SILP!$AD780="4.2"),"A.5.2a - TUTORAGGIO TIROCINI (CARCERE)",
exp_SILP!$S780)))))))</f>
        <v>A.5 - LEP F1 - ACCOMPAGNAMENTO AL LAVORO</v>
      </c>
      <c r="C780" s="11" t="str">
        <f>CONCATENATE(VLOOKUP(exp_SILP!$B780,'DATI COMMESSE'!$A$2:$F$25,4,FALSE)," - ", VLOOKUP(exp_SILP!$B780,'DATI COMMESSE'!$A$2:$F$25,2,FALSE)," - ",VLOOKUP(exp_SILP!$B780,'DATI COMMESSE'!$A$2:$F$25,3,FALSE))</f>
        <v>GOL - 22-02-5000 - 22-12-5003</v>
      </c>
      <c r="D780" s="11" t="str">
        <f>LEFT(exp_SILP!$R780,5)</f>
        <v>16:00</v>
      </c>
      <c r="E780" s="11" t="str">
        <f>RIGHT(exp_SILP!$R780,5)</f>
        <v>17:00</v>
      </c>
      <c r="F780" s="11">
        <f>IF(exp_SILP!$AG780&gt;=60,exp_SILP!$AG780/60,exp_SILP!$AG780)</f>
        <v>1</v>
      </c>
      <c r="G780" s="11" t="str">
        <f>VLOOKUP(exp_SILP!$Y780,'DATI CM'!$A$2:$F$28,2,FALSE)</f>
        <v>MNRCLD73B46G674U</v>
      </c>
      <c r="H780" s="11" t="str">
        <f>VLOOKUP(exp_SILP!$Y780,'DATI CM'!$A$2:$F$28,3,FALSE)</f>
        <v>A011</v>
      </c>
      <c r="I780" s="11" t="str">
        <f t="shared" si="1"/>
        <v>N</v>
      </c>
      <c r="J780" s="11" t="str">
        <f>VLOOKUP(exp_SILP!$Y780,'DATI CM'!$A$2:$F$28,4,FALSE)</f>
        <v>TORINO</v>
      </c>
      <c r="K780" s="12">
        <f>VLOOKUP(exp_SILP!$B780,'DATI COMMESSE'!$A$2:$F$25,5,FALSE)</f>
        <v>39.94</v>
      </c>
      <c r="L780" s="12">
        <f>IF(exp_SILP!$B780="A4.10 - LEP E - ORIENTAMENTO SPECIALISTICO SKILL GAP ANALYSIS - GRUPPO 3P",0,VLOOKUP(exp_SILP!$Y780,'DATI CM'!$A$2:$F$28,6,FALSE))</f>
        <v>25</v>
      </c>
      <c r="M780" s="12">
        <f>IFERROR(VLOOKUP(exp_SILP!$B780,'DATI CM'!$H$2:$I$16,2,FALSE)*exp_SILP!$F780,0)</f>
        <v>0</v>
      </c>
      <c r="N780" s="11" t="str">
        <f>VLOOKUP(exp_SILP!$B780,'DATI COMMESSE'!$A$2:$F$25,4,FALSE)</f>
        <v>GOL</v>
      </c>
      <c r="O780" s="13">
        <f>VLOOKUP(exp_SILP!$B780,'DATI COMMESSE'!$A$2:$F$25,5,FALSE)*exp_SILP!$F780</f>
        <v>39.94</v>
      </c>
      <c r="P780" s="11" t="str">
        <f>IF(MID(exp_SILP!$W780,10,2)&gt;"40","F","M")</f>
        <v>F</v>
      </c>
      <c r="Q780" s="27" t="s">
        <v>1289</v>
      </c>
      <c r="R780" s="15" t="s">
        <v>152</v>
      </c>
      <c r="S780" s="15" t="s">
        <v>57</v>
      </c>
      <c r="T780" s="15" t="s">
        <v>58</v>
      </c>
      <c r="U780" s="15" t="s">
        <v>59</v>
      </c>
      <c r="V780" s="15" t="s">
        <v>706</v>
      </c>
      <c r="W780" s="15" t="s">
        <v>707</v>
      </c>
      <c r="X780" s="15" t="s">
        <v>708</v>
      </c>
      <c r="Y780" s="15" t="s">
        <v>14</v>
      </c>
      <c r="Z780" s="15" t="s">
        <v>63</v>
      </c>
      <c r="AA780" s="15" t="s">
        <v>64</v>
      </c>
      <c r="AB780" s="15" t="s">
        <v>65</v>
      </c>
      <c r="AC780" s="15" t="s">
        <v>135</v>
      </c>
      <c r="AD780" s="15" t="s">
        <v>59</v>
      </c>
      <c r="AE780" s="15" t="s">
        <v>59</v>
      </c>
      <c r="AF780" s="15" t="s">
        <v>156</v>
      </c>
      <c r="AG780" s="28" t="s">
        <v>67</v>
      </c>
      <c r="AH780" s="15" t="s">
        <v>1214</v>
      </c>
      <c r="AI780" s="15" t="s">
        <v>158</v>
      </c>
      <c r="AJ780" s="15" t="str">
        <f>VLOOKUP(exp_SILP!$Y780,'DATI CM'!$A$2:$F$28,2,FALSE)</f>
        <v>MNRCLD73B46G674U</v>
      </c>
    </row>
    <row r="781" ht="15.75" customHeight="1">
      <c r="A781" s="17" t="str">
        <f>IFERROR(VLOOKUP(exp_SILP!$W781,exp_utenti_P!D:D,1,FALSE),"_DA INSERIRE")</f>
        <v>FRNLND66P59Z613A</v>
      </c>
      <c r="B781" s="17" t="str">
        <f>IF(AND(exp_SILP!$S781="A.3 ORIENTAMENTO PROFESSIONALE",exp_SILP!$AD781="4.2"),"A.3 ORIENTAMENTO PROFESSIONALE (CARCERE)",
IF(AND(exp_SILP!$S781="A.3 ORIENTAMENTO PROFESSIONALE",exp_SILP!$AD781="."),"A.3 ORIENTAMENTO PROFESSIONALE (CARCERE)",
IF(AND(exp_SILP!$S781="A.4 CONSULENZA ORIENTATIVA",exp_SILP!$AD781="4.2"),"A.4 CONSULENZA ORIENTATIVA (CARCERE)",
IF(AND(exp_SILP!$S781="A.4 CONSULENZA ORIENTATIVA",exp_SILP!$AD781="."),"A.4 CONSULENZA ORIENTATIVA (CARCERE)",
IF(AND(exp_SILP!$S781="A.5 - LEP F1 - ACCOMPAGNAMENTO AL LAVORO",exp_SILP!$AD781="4.2"),"A.5 - LEP F1 - ACCOMPAGNAMENTO AL LAVORO (CARCERE)",
IF(AND(exp_SILP!$S781="A.5 - LEP F1 - ACCOMPAGNAMENTO AL LAVORO",exp_SILP!$AD781="."),"A.5 - LEP F1 - ACCOMPAGNAMENTO AL LAVORO (CARCERE)",
IF(AND(exp_SILP!$S781="A.5.2a - TUTORAGGIO TIROCINI",exp_SILP!$AD781="4.2"),"A.5.2a - TUTORAGGIO TIROCINI (CARCERE)",
exp_SILP!$S781)))))))</f>
        <v>A.5 - LEP F1 - ACCOMPAGNAMENTO AL LAVORO</v>
      </c>
      <c r="C781" s="18" t="str">
        <f>CONCATENATE(VLOOKUP(exp_SILP!$B781,'DATI COMMESSE'!$A$2:$F$25,4,FALSE)," - ", VLOOKUP(exp_SILP!$B781,'DATI COMMESSE'!$A$2:$F$25,2,FALSE)," - ",VLOOKUP(exp_SILP!$B781,'DATI COMMESSE'!$A$2:$F$25,3,FALSE))</f>
        <v>GOL - 22-02-5000 - 22-12-5003</v>
      </c>
      <c r="D781" s="18" t="str">
        <f>LEFT(exp_SILP!$R781,5)</f>
        <v>11:00</v>
      </c>
      <c r="E781" s="18" t="str">
        <f>RIGHT(exp_SILP!$R781,5)</f>
        <v>13:00</v>
      </c>
      <c r="F781" s="18">
        <f>IF(exp_SILP!$AG781&gt;=60,exp_SILP!$AG781/60,exp_SILP!$AG781)</f>
        <v>2</v>
      </c>
      <c r="G781" s="18" t="str">
        <f>VLOOKUP(exp_SILP!$Y781,'DATI CM'!$A$2:$F$28,2,FALSE)</f>
        <v>MNRCLD73B46G674U</v>
      </c>
      <c r="H781" s="18" t="str">
        <f>VLOOKUP(exp_SILP!$Y781,'DATI CM'!$A$2:$F$28,3,FALSE)</f>
        <v>A011</v>
      </c>
      <c r="I781" s="18" t="str">
        <f t="shared" si="1"/>
        <v>N</v>
      </c>
      <c r="J781" s="18" t="str">
        <f>VLOOKUP(exp_SILP!$Y781,'DATI CM'!$A$2:$F$28,4,FALSE)</f>
        <v>TORINO</v>
      </c>
      <c r="K781" s="19">
        <f>VLOOKUP(exp_SILP!$B781,'DATI COMMESSE'!$A$2:$F$25,5,FALSE)</f>
        <v>39.94</v>
      </c>
      <c r="L781" s="19">
        <f>IF(exp_SILP!$B781="A4.10 - LEP E - ORIENTAMENTO SPECIALISTICO SKILL GAP ANALYSIS - GRUPPO 3P",0,VLOOKUP(exp_SILP!$Y781,'DATI CM'!$A$2:$F$28,6,FALSE))</f>
        <v>25</v>
      </c>
      <c r="M781" s="19">
        <f>IFERROR(VLOOKUP(exp_SILP!$B781,'DATI CM'!$H$2:$I$16,2,FALSE)*exp_SILP!$F781,0)</f>
        <v>0</v>
      </c>
      <c r="N781" s="18" t="str">
        <f>VLOOKUP(exp_SILP!$B781,'DATI COMMESSE'!$A$2:$F$25,4,FALSE)</f>
        <v>GOL</v>
      </c>
      <c r="O781" s="20">
        <f>VLOOKUP(exp_SILP!$B781,'DATI COMMESSE'!$A$2:$F$25,5,FALSE)*exp_SILP!$F781</f>
        <v>79.88</v>
      </c>
      <c r="P781" s="18" t="str">
        <f>IF(MID(exp_SILP!$W781,10,2)&gt;"40","F","M")</f>
        <v>F</v>
      </c>
      <c r="Q781" s="24" t="s">
        <v>1289</v>
      </c>
      <c r="R781" s="22" t="s">
        <v>219</v>
      </c>
      <c r="S781" s="22" t="s">
        <v>57</v>
      </c>
      <c r="T781" s="22" t="s">
        <v>58</v>
      </c>
      <c r="U781" s="22" t="s">
        <v>59</v>
      </c>
      <c r="V781" s="22" t="s">
        <v>1297</v>
      </c>
      <c r="W781" s="22" t="s">
        <v>1298</v>
      </c>
      <c r="X781" s="22" t="s">
        <v>1299</v>
      </c>
      <c r="Y781" s="22" t="s">
        <v>14</v>
      </c>
      <c r="Z781" s="22" t="s">
        <v>63</v>
      </c>
      <c r="AA781" s="22" t="s">
        <v>64</v>
      </c>
      <c r="AB781" s="22" t="s">
        <v>74</v>
      </c>
      <c r="AC781" s="22" t="s">
        <v>135</v>
      </c>
      <c r="AD781" s="22" t="s">
        <v>59</v>
      </c>
      <c r="AE781" s="22" t="s">
        <v>59</v>
      </c>
      <c r="AF781" s="22" t="s">
        <v>59</v>
      </c>
      <c r="AG781" s="25" t="s">
        <v>76</v>
      </c>
      <c r="AH781" s="22" t="s">
        <v>1289</v>
      </c>
      <c r="AI781" s="22" t="s">
        <v>158</v>
      </c>
      <c r="AJ781" s="22" t="str">
        <f>VLOOKUP(exp_SILP!$Y781,'DATI CM'!$A$2:$F$28,2,FALSE)</f>
        <v>MNRCLD73B46G674U</v>
      </c>
    </row>
    <row r="782" ht="15.75" customHeight="1">
      <c r="A782" s="10" t="str">
        <f>IFERROR(VLOOKUP(exp_SILP!$W782,exp_utenti_P!D:D,1,FALSE),"_DA INSERIRE")</f>
        <v>SPVLSU77P70F335N</v>
      </c>
      <c r="B782" s="10" t="str">
        <f>IF(AND(exp_SILP!$S782="A.3 ORIENTAMENTO PROFESSIONALE",exp_SILP!$AD782="4.2"),"A.3 ORIENTAMENTO PROFESSIONALE (CARCERE)",
IF(AND(exp_SILP!$S782="A.3 ORIENTAMENTO PROFESSIONALE",exp_SILP!$AD782="."),"A.3 ORIENTAMENTO PROFESSIONALE (CARCERE)",
IF(AND(exp_SILP!$S782="A.4 CONSULENZA ORIENTATIVA",exp_SILP!$AD782="4.2"),"A.4 CONSULENZA ORIENTATIVA (CARCERE)",
IF(AND(exp_SILP!$S782="A.4 CONSULENZA ORIENTATIVA",exp_SILP!$AD782="."),"A.4 CONSULENZA ORIENTATIVA (CARCERE)",
IF(AND(exp_SILP!$S782="A.5 - LEP F1 - ACCOMPAGNAMENTO AL LAVORO",exp_SILP!$AD782="4.2"),"A.5 - LEP F1 - ACCOMPAGNAMENTO AL LAVORO (CARCERE)",
IF(AND(exp_SILP!$S782="A.5 - LEP F1 - ACCOMPAGNAMENTO AL LAVORO",exp_SILP!$AD782="."),"A.5 - LEP F1 - ACCOMPAGNAMENTO AL LAVORO (CARCERE)",
IF(AND(exp_SILP!$S782="A.5.2a - TUTORAGGIO TIROCINI",exp_SILP!$AD782="4.2"),"A.5.2a - TUTORAGGIO TIROCINI (CARCERE)",
exp_SILP!$S782)))))))</f>
        <v>A.5 - LEP F1 - ACCOMPAGNAMENTO AL LAVORO</v>
      </c>
      <c r="C782" s="11" t="str">
        <f>CONCATENATE(VLOOKUP(exp_SILP!$B782,'DATI COMMESSE'!$A$2:$F$25,4,FALSE)," - ", VLOOKUP(exp_SILP!$B782,'DATI COMMESSE'!$A$2:$F$25,2,FALSE)," - ",VLOOKUP(exp_SILP!$B782,'DATI COMMESSE'!$A$2:$F$25,3,FALSE))</f>
        <v>GOL - 22-02-5000 - 22-12-5003</v>
      </c>
      <c r="D782" s="11" t="str">
        <f>LEFT(exp_SILP!$R782,5)</f>
        <v>15:00</v>
      </c>
      <c r="E782" s="11" t="str">
        <f>RIGHT(exp_SILP!$R782,5)</f>
        <v>16:00</v>
      </c>
      <c r="F782" s="11">
        <f>IF(exp_SILP!$AG782&gt;=60,exp_SILP!$AG782/60,exp_SILP!$AG782)</f>
        <v>1</v>
      </c>
      <c r="G782" s="11" t="str">
        <f>VLOOKUP(exp_SILP!$Y782,'DATI CM'!$A$2:$F$28,2,FALSE)</f>
        <v>MNRCLD73B46G674U</v>
      </c>
      <c r="H782" s="11" t="str">
        <f>VLOOKUP(exp_SILP!$Y782,'DATI CM'!$A$2:$F$28,3,FALSE)</f>
        <v>A011</v>
      </c>
      <c r="I782" s="11" t="str">
        <f t="shared" si="1"/>
        <v>N</v>
      </c>
      <c r="J782" s="11" t="str">
        <f>VLOOKUP(exp_SILP!$Y782,'DATI CM'!$A$2:$F$28,4,FALSE)</f>
        <v>TORINO</v>
      </c>
      <c r="K782" s="12">
        <f>VLOOKUP(exp_SILP!$B782,'DATI COMMESSE'!$A$2:$F$25,5,FALSE)</f>
        <v>39.94</v>
      </c>
      <c r="L782" s="12">
        <f>IF(exp_SILP!$B782="A4.10 - LEP E - ORIENTAMENTO SPECIALISTICO SKILL GAP ANALYSIS - GRUPPO 3P",0,VLOOKUP(exp_SILP!$Y782,'DATI CM'!$A$2:$F$28,6,FALSE))</f>
        <v>25</v>
      </c>
      <c r="M782" s="12">
        <f>IFERROR(VLOOKUP(exp_SILP!$B782,'DATI CM'!$H$2:$I$16,2,FALSE)*exp_SILP!$F782,0)</f>
        <v>0</v>
      </c>
      <c r="N782" s="11" t="str">
        <f>VLOOKUP(exp_SILP!$B782,'DATI COMMESSE'!$A$2:$F$25,4,FALSE)</f>
        <v>GOL</v>
      </c>
      <c r="O782" s="13">
        <f>VLOOKUP(exp_SILP!$B782,'DATI COMMESSE'!$A$2:$F$25,5,FALSE)*exp_SILP!$F782</f>
        <v>39.94</v>
      </c>
      <c r="P782" s="11" t="str">
        <f>IF(MID(exp_SILP!$W782,10,2)&gt;"40","F","M")</f>
        <v>F</v>
      </c>
      <c r="Q782" s="27" t="s">
        <v>1289</v>
      </c>
      <c r="R782" s="15" t="s">
        <v>311</v>
      </c>
      <c r="S782" s="15" t="s">
        <v>57</v>
      </c>
      <c r="T782" s="15" t="s">
        <v>58</v>
      </c>
      <c r="U782" s="15" t="s">
        <v>59</v>
      </c>
      <c r="V782" s="15" t="s">
        <v>1218</v>
      </c>
      <c r="W782" s="15" t="s">
        <v>1219</v>
      </c>
      <c r="X782" s="15" t="s">
        <v>1220</v>
      </c>
      <c r="Y782" s="15" t="s">
        <v>14</v>
      </c>
      <c r="Z782" s="15" t="s">
        <v>63</v>
      </c>
      <c r="AA782" s="15" t="s">
        <v>64</v>
      </c>
      <c r="AB782" s="15" t="s">
        <v>65</v>
      </c>
      <c r="AC782" s="15" t="s">
        <v>135</v>
      </c>
      <c r="AD782" s="15" t="s">
        <v>59</v>
      </c>
      <c r="AE782" s="15" t="s">
        <v>59</v>
      </c>
      <c r="AF782" s="15" t="s">
        <v>156</v>
      </c>
      <c r="AG782" s="28" t="s">
        <v>67</v>
      </c>
      <c r="AH782" s="15" t="s">
        <v>1214</v>
      </c>
      <c r="AI782" s="15" t="s">
        <v>158</v>
      </c>
      <c r="AJ782" s="15" t="str">
        <f>VLOOKUP(exp_SILP!$Y782,'DATI CM'!$A$2:$F$28,2,FALSE)</f>
        <v>MNRCLD73B46G674U</v>
      </c>
    </row>
    <row r="783" ht="15.75" hidden="1" customHeight="1">
      <c r="A783" s="17" t="str">
        <f>IFERROR(VLOOKUP(exp_SILP!$W783,exp_utenti_P!D:D,1,FALSE),"_DA INSERIRE")</f>
        <v>VRNLRT71L06A859L</v>
      </c>
      <c r="B783" s="17" t="str">
        <f>IF(AND(exp_SILP!$S783="A.3 ORIENTAMENTO PROFESSIONALE",exp_SILP!$AD783="4.2"),"A.3 ORIENTAMENTO PROFESSIONALE (CARCERE)",
IF(AND(exp_SILP!$S783="A.3 ORIENTAMENTO PROFESSIONALE",exp_SILP!$AD783="."),"A.3 ORIENTAMENTO PROFESSIONALE (CARCERE)",
IF(AND(exp_SILP!$S783="A.4 CONSULENZA ORIENTATIVA",exp_SILP!$AD783="4.2"),"A.4 CONSULENZA ORIENTATIVA (CARCERE)",
IF(AND(exp_SILP!$S783="A.4 CONSULENZA ORIENTATIVA",exp_SILP!$AD783="."),"A.4 CONSULENZA ORIENTATIVA (CARCERE)",
IF(AND(exp_SILP!$S783="A.5 - LEP F1 - ACCOMPAGNAMENTO AL LAVORO",exp_SILP!$AD783="4.2"),"A.5 - LEP F1 - ACCOMPAGNAMENTO AL LAVORO (CARCERE)",
IF(AND(exp_SILP!$S783="A.5 - LEP F1 - ACCOMPAGNAMENTO AL LAVORO",exp_SILP!$AD783="."),"A.5 - LEP F1 - ACCOMPAGNAMENTO AL LAVORO (CARCERE)",
IF(AND(exp_SILP!$S783="A.5.2a - TUTORAGGIO TIROCINI",exp_SILP!$AD783="4.2"),"A.5.2a - TUTORAGGIO TIROCINI (CARCERE)",
exp_SILP!$S783)))))))</f>
        <v>A4.10 - LEP E - ORIENTAMENTO SPECIALISTICO SKILL GAP ANALYSIS</v>
      </c>
      <c r="C783" s="18" t="str">
        <f>CONCATENATE(VLOOKUP(exp_SILP!$B783,'DATI COMMESSE'!$A$2:$F$25,4,FALSE)," - ", VLOOKUP(exp_SILP!$B783,'DATI COMMESSE'!$A$2:$F$25,2,FALSE)," - ",VLOOKUP(exp_SILP!$B783,'DATI COMMESSE'!$A$2:$F$25,3,FALSE))</f>
        <v>GOL - 22-02-5000 - 22-12-5003</v>
      </c>
      <c r="D783" s="18" t="str">
        <f>LEFT(exp_SILP!$R783,5)</f>
        <v>14:00</v>
      </c>
      <c r="E783" s="18" t="str">
        <f>RIGHT(exp_SILP!$R783,5)</f>
        <v>15:00</v>
      </c>
      <c r="F783" s="18">
        <f>IF(exp_SILP!$AG783&gt;=60,exp_SILP!$AG783/60,exp_SILP!$AG783)</f>
        <v>1</v>
      </c>
      <c r="G783" s="18" t="str">
        <f>VLOOKUP(exp_SILP!$Y783,'DATI CM'!$A$2:$F$28,2,FALSE)</f>
        <v>PNFMRT85H50A859E</v>
      </c>
      <c r="H783" s="18" t="str">
        <f>VLOOKUP(exp_SILP!$Y783,'DATI CM'!$A$2:$F$28,3,FALSE)</f>
        <v>A011</v>
      </c>
      <c r="I783" s="18" t="str">
        <f t="shared" si="1"/>
        <v>N</v>
      </c>
      <c r="J783" s="18" t="str">
        <f>VLOOKUP(exp_SILP!$Y783,'DATI CM'!$A$2:$F$28,4,FALSE)</f>
        <v>BIELLA</v>
      </c>
      <c r="K783" s="19">
        <f>VLOOKUP(exp_SILP!$B783,'DATI COMMESSE'!$A$2:$F$25,5,FALSE)</f>
        <v>39.94</v>
      </c>
      <c r="L783" s="19">
        <f>IF(exp_SILP!$B783="A4.10 - LEP E - ORIENTAMENTO SPECIALISTICO SKILL GAP ANALYSIS - GRUPPO 3P",0,VLOOKUP(exp_SILP!$Y783,'DATI CM'!$A$2:$F$28,6,FALSE))</f>
        <v>25</v>
      </c>
      <c r="M783" s="19">
        <f>IFERROR(VLOOKUP(exp_SILP!$B783,'DATI CM'!$H$2:$I$16,2,FALSE)*exp_SILP!$F783,0)</f>
        <v>0</v>
      </c>
      <c r="N783" s="18" t="str">
        <f>VLOOKUP(exp_SILP!$B783,'DATI COMMESSE'!$A$2:$F$25,4,FALSE)</f>
        <v>GOL</v>
      </c>
      <c r="O783" s="20">
        <f>VLOOKUP(exp_SILP!$B783,'DATI COMMESSE'!$A$2:$F$25,5,FALSE)*exp_SILP!$F783</f>
        <v>39.94</v>
      </c>
      <c r="P783" s="18" t="str">
        <f>IF(MID(exp_SILP!$W783,10,2)&gt;"40","F","M")</f>
        <v>M</v>
      </c>
      <c r="Q783" s="24" t="s">
        <v>1289</v>
      </c>
      <c r="R783" s="22" t="s">
        <v>56</v>
      </c>
      <c r="S783" s="22" t="s">
        <v>70</v>
      </c>
      <c r="T783" s="22" t="s">
        <v>58</v>
      </c>
      <c r="U783" s="22" t="s">
        <v>59</v>
      </c>
      <c r="V783" s="22" t="s">
        <v>1348</v>
      </c>
      <c r="W783" s="22" t="s">
        <v>1349</v>
      </c>
      <c r="X783" s="22" t="s">
        <v>1350</v>
      </c>
      <c r="Y783" s="22" t="s">
        <v>15</v>
      </c>
      <c r="Z783" s="22" t="s">
        <v>63</v>
      </c>
      <c r="AA783" s="22" t="s">
        <v>64</v>
      </c>
      <c r="AB783" s="22" t="s">
        <v>65</v>
      </c>
      <c r="AC783" s="22" t="s">
        <v>66</v>
      </c>
      <c r="AD783" s="22" t="s">
        <v>59</v>
      </c>
      <c r="AE783" s="22" t="s">
        <v>59</v>
      </c>
      <c r="AF783" s="22" t="s">
        <v>59</v>
      </c>
      <c r="AG783" s="25" t="s">
        <v>67</v>
      </c>
      <c r="AH783" s="22" t="s">
        <v>1289</v>
      </c>
      <c r="AI783" s="22" t="s">
        <v>68</v>
      </c>
      <c r="AJ783" s="22" t="str">
        <f>VLOOKUP(exp_SILP!$Y783,'DATI CM'!$A$2:$F$28,2,FALSE)</f>
        <v>PNFMRT85H50A859E</v>
      </c>
    </row>
    <row r="784" ht="15.75" customHeight="1">
      <c r="A784" s="10" t="str">
        <f>IFERROR(VLOOKUP(exp_SILP!$W784,exp_utenti_P!D:D,1,FALSE),"_DA INSERIRE")</f>
        <v>PLTGDE67T29F205X</v>
      </c>
      <c r="B784" s="10" t="str">
        <f>IF(AND(exp_SILP!$S784="A.3 ORIENTAMENTO PROFESSIONALE",exp_SILP!$AD784="4.2"),"A.3 ORIENTAMENTO PROFESSIONALE (CARCERE)",
IF(AND(exp_SILP!$S784="A.3 ORIENTAMENTO PROFESSIONALE",exp_SILP!$AD784="."),"A.3 ORIENTAMENTO PROFESSIONALE (CARCERE)",
IF(AND(exp_SILP!$S784="A.4 CONSULENZA ORIENTATIVA",exp_SILP!$AD784="4.2"),"A.4 CONSULENZA ORIENTATIVA (CARCERE)",
IF(AND(exp_SILP!$S784="A.4 CONSULENZA ORIENTATIVA",exp_SILP!$AD784="."),"A.4 CONSULENZA ORIENTATIVA (CARCERE)",
IF(AND(exp_SILP!$S784="A.5 - LEP F1 - ACCOMPAGNAMENTO AL LAVORO",exp_SILP!$AD784="4.2"),"A.5 - LEP F1 - ACCOMPAGNAMENTO AL LAVORO (CARCERE)",
IF(AND(exp_SILP!$S784="A.5 - LEP F1 - ACCOMPAGNAMENTO AL LAVORO",exp_SILP!$AD784="."),"A.5 - LEP F1 - ACCOMPAGNAMENTO AL LAVORO (CARCERE)",
IF(AND(exp_SILP!$S784="A.5.2a - TUTORAGGIO TIROCINI",exp_SILP!$AD784="4.2"),"A.5.2a - TUTORAGGIO TIROCINI (CARCERE)",
exp_SILP!$S784)))))))</f>
        <v>A.4 CONSULENZA ORIENTATIVA (1-C)</v>
      </c>
      <c r="C784" s="11" t="str">
        <f>CONCATENATE(VLOOKUP(exp_SILP!$B784,'DATI COMMESSE'!$A$2:$F$25,4,FALSE)," - ", VLOOKUP(exp_SILP!$B784,'DATI COMMESSE'!$A$2:$F$25,2,FALSE)," - ",VLOOKUP(exp_SILP!$B784,'DATI COMMESSE'!$A$2:$F$25,3,FALSE))</f>
        <v>FRD - 22-02-5000 - 22-12-5002</v>
      </c>
      <c r="D784" s="11" t="str">
        <f>LEFT(exp_SILP!$R784,5)</f>
        <v>18:00</v>
      </c>
      <c r="E784" s="11" t="str">
        <f>RIGHT(exp_SILP!$R784,5)</f>
        <v>19:00</v>
      </c>
      <c r="F784" s="11">
        <f>IF(exp_SILP!$AG784&gt;=60,exp_SILP!$AG784/60,exp_SILP!$AG784)</f>
        <v>1</v>
      </c>
      <c r="G784" s="11" t="str">
        <f>VLOOKUP(exp_SILP!$Y784,'DATI CM'!$A$2:$F$28,2,FALSE)</f>
        <v>FLCSRN79S42L219X</v>
      </c>
      <c r="H784" s="11" t="str">
        <f>VLOOKUP(exp_SILP!$Y784,'DATI CM'!$A$2:$F$28,3,FALSE)</f>
        <v>A011</v>
      </c>
      <c r="I784" s="11" t="str">
        <f t="shared" si="1"/>
        <v>N</v>
      </c>
      <c r="J784" s="11" t="str">
        <f>VLOOKUP(exp_SILP!$Y784,'DATI CM'!$A$2:$F$28,4,FALSE)</f>
        <v>TORINO</v>
      </c>
      <c r="K784" s="12">
        <f>VLOOKUP(exp_SILP!$B784,'DATI COMMESSE'!$A$2:$F$25,5,FALSE)</f>
        <v>35.5</v>
      </c>
      <c r="L784" s="12">
        <f>IF(exp_SILP!$B784="A4.10 - LEP E - ORIENTAMENTO SPECIALISTICO SKILL GAP ANALYSIS - GRUPPO 3P",0,VLOOKUP(exp_SILP!$Y784,'DATI CM'!$A$2:$F$28,6,FALSE))</f>
        <v>25</v>
      </c>
      <c r="M784" s="12">
        <f>IFERROR(VLOOKUP(exp_SILP!$B784,'DATI CM'!$H$2:$I$16,2,FALSE)*exp_SILP!$F784,0)</f>
        <v>0</v>
      </c>
      <c r="N784" s="11" t="str">
        <f>VLOOKUP(exp_SILP!$B784,'DATI COMMESSE'!$A$2:$F$25,4,FALSE)</f>
        <v>FRD</v>
      </c>
      <c r="O784" s="13">
        <f>VLOOKUP(exp_SILP!$B784,'DATI COMMESSE'!$A$2:$F$25,5,FALSE)*exp_SILP!$F784</f>
        <v>35.5</v>
      </c>
      <c r="P784" s="11" t="str">
        <f>IF(MID(exp_SILP!$W784,10,2)&gt;"40","F","M")</f>
        <v>M</v>
      </c>
      <c r="Q784" s="27" t="s">
        <v>959</v>
      </c>
      <c r="R784" s="15" t="s">
        <v>230</v>
      </c>
      <c r="S784" s="15" t="s">
        <v>94</v>
      </c>
      <c r="T784" s="15" t="s">
        <v>58</v>
      </c>
      <c r="U784" s="15" t="s">
        <v>59</v>
      </c>
      <c r="V784" s="15" t="s">
        <v>348</v>
      </c>
      <c r="W784" s="15" t="s">
        <v>349</v>
      </c>
      <c r="X784" s="15" t="s">
        <v>350</v>
      </c>
      <c r="Y784" s="15" t="s">
        <v>10</v>
      </c>
      <c r="Z784" s="15" t="s">
        <v>63</v>
      </c>
      <c r="AA784" s="15" t="s">
        <v>64</v>
      </c>
      <c r="AB784" s="15" t="s">
        <v>65</v>
      </c>
      <c r="AC784" s="15" t="s">
        <v>75</v>
      </c>
      <c r="AD784" s="15" t="s">
        <v>59</v>
      </c>
      <c r="AE784" s="15" t="s">
        <v>59</v>
      </c>
      <c r="AF784" s="15" t="s">
        <v>211</v>
      </c>
      <c r="AG784" s="28" t="s">
        <v>67</v>
      </c>
      <c r="AH784" s="15" t="s">
        <v>845</v>
      </c>
      <c r="AI784" s="15" t="s">
        <v>77</v>
      </c>
      <c r="AJ784" s="15" t="str">
        <f>VLOOKUP(exp_SILP!$Y784,'DATI CM'!$A$2:$F$28,2,FALSE)</f>
        <v>FLCSRN79S42L219X</v>
      </c>
    </row>
    <row r="785" ht="15.75" customHeight="1">
      <c r="A785" s="17" t="str">
        <f>IFERROR(VLOOKUP(exp_SILP!$W785,exp_utenti_P!D:D,1,FALSE),"_DA INSERIRE")</f>
        <v>PLTGDE67T29F205X</v>
      </c>
      <c r="B785" s="17" t="str">
        <f>IF(AND(exp_SILP!$S785="A.3 ORIENTAMENTO PROFESSIONALE",exp_SILP!$AD785="4.2"),"A.3 ORIENTAMENTO PROFESSIONALE (CARCERE)",
IF(AND(exp_SILP!$S785="A.3 ORIENTAMENTO PROFESSIONALE",exp_SILP!$AD785="."),"A.3 ORIENTAMENTO PROFESSIONALE (CARCERE)",
IF(AND(exp_SILP!$S785="A.4 CONSULENZA ORIENTATIVA",exp_SILP!$AD785="4.2"),"A.4 CONSULENZA ORIENTATIVA (CARCERE)",
IF(AND(exp_SILP!$S785="A.4 CONSULENZA ORIENTATIVA",exp_SILP!$AD785="."),"A.4 CONSULENZA ORIENTATIVA (CARCERE)",
IF(AND(exp_SILP!$S785="A.5 - LEP F1 - ACCOMPAGNAMENTO AL LAVORO",exp_SILP!$AD785="4.2"),"A.5 - LEP F1 - ACCOMPAGNAMENTO AL LAVORO (CARCERE)",
IF(AND(exp_SILP!$S785="A.5 - LEP F1 - ACCOMPAGNAMENTO AL LAVORO",exp_SILP!$AD785="."),"A.5 - LEP F1 - ACCOMPAGNAMENTO AL LAVORO (CARCERE)",
IF(AND(exp_SILP!$S785="A.5.2a - TUTORAGGIO TIROCINI",exp_SILP!$AD785="4.2"),"A.5.2a - TUTORAGGIO TIROCINI (CARCERE)",
exp_SILP!$S785)))))))</f>
        <v>A.4 CONSULENZA ORIENTATIVA (1-C)</v>
      </c>
      <c r="C785" s="18" t="str">
        <f>CONCATENATE(VLOOKUP(exp_SILP!$B785,'DATI COMMESSE'!$A$2:$F$25,4,FALSE)," - ", VLOOKUP(exp_SILP!$B785,'DATI COMMESSE'!$A$2:$F$25,2,FALSE)," - ",VLOOKUP(exp_SILP!$B785,'DATI COMMESSE'!$A$2:$F$25,3,FALSE))</f>
        <v>FRD - 22-02-5000 - 22-12-5002</v>
      </c>
      <c r="D785" s="18" t="str">
        <f>LEFT(exp_SILP!$R785,5)</f>
        <v>17:00</v>
      </c>
      <c r="E785" s="18" t="str">
        <f>RIGHT(exp_SILP!$R785,5)</f>
        <v>18:00</v>
      </c>
      <c r="F785" s="18">
        <f>IF(exp_SILP!$AG785&gt;=60,exp_SILP!$AG785/60,exp_SILP!$AG785)</f>
        <v>1</v>
      </c>
      <c r="G785" s="18" t="str">
        <f>VLOOKUP(exp_SILP!$Y785,'DATI CM'!$A$2:$F$28,2,FALSE)</f>
        <v>FLCSRN79S42L219X</v>
      </c>
      <c r="H785" s="18" t="str">
        <f>VLOOKUP(exp_SILP!$Y785,'DATI CM'!$A$2:$F$28,3,FALSE)</f>
        <v>A011</v>
      </c>
      <c r="I785" s="18" t="str">
        <f t="shared" si="1"/>
        <v>N</v>
      </c>
      <c r="J785" s="18" t="str">
        <f>VLOOKUP(exp_SILP!$Y785,'DATI CM'!$A$2:$F$28,4,FALSE)</f>
        <v>TORINO</v>
      </c>
      <c r="K785" s="19">
        <f>VLOOKUP(exp_SILP!$B785,'DATI COMMESSE'!$A$2:$F$25,5,FALSE)</f>
        <v>35.5</v>
      </c>
      <c r="L785" s="19">
        <f>IF(exp_SILP!$B785="A4.10 - LEP E - ORIENTAMENTO SPECIALISTICO SKILL GAP ANALYSIS - GRUPPO 3P",0,VLOOKUP(exp_SILP!$Y785,'DATI CM'!$A$2:$F$28,6,FALSE))</f>
        <v>25</v>
      </c>
      <c r="M785" s="19">
        <f>IFERROR(VLOOKUP(exp_SILP!$B785,'DATI CM'!$H$2:$I$16,2,FALSE)*exp_SILP!$F785,0)</f>
        <v>0</v>
      </c>
      <c r="N785" s="18" t="str">
        <f>VLOOKUP(exp_SILP!$B785,'DATI COMMESSE'!$A$2:$F$25,4,FALSE)</f>
        <v>FRD</v>
      </c>
      <c r="O785" s="20">
        <f>VLOOKUP(exp_SILP!$B785,'DATI COMMESSE'!$A$2:$F$25,5,FALSE)*exp_SILP!$F785</f>
        <v>35.5</v>
      </c>
      <c r="P785" s="18" t="str">
        <f>IF(MID(exp_SILP!$W785,10,2)&gt;"40","F","M")</f>
        <v>M</v>
      </c>
      <c r="Q785" s="24" t="s">
        <v>959</v>
      </c>
      <c r="R785" s="22" t="s">
        <v>93</v>
      </c>
      <c r="S785" s="22" t="s">
        <v>94</v>
      </c>
      <c r="T785" s="22" t="s">
        <v>58</v>
      </c>
      <c r="U785" s="22" t="s">
        <v>59</v>
      </c>
      <c r="V785" s="22" t="s">
        <v>348</v>
      </c>
      <c r="W785" s="22" t="s">
        <v>349</v>
      </c>
      <c r="X785" s="22" t="s">
        <v>350</v>
      </c>
      <c r="Y785" s="22" t="s">
        <v>10</v>
      </c>
      <c r="Z785" s="22" t="s">
        <v>63</v>
      </c>
      <c r="AA785" s="22" t="s">
        <v>64</v>
      </c>
      <c r="AB785" s="22" t="s">
        <v>74</v>
      </c>
      <c r="AC785" s="22" t="s">
        <v>75</v>
      </c>
      <c r="AD785" s="22" t="s">
        <v>59</v>
      </c>
      <c r="AE785" s="22" t="s">
        <v>59</v>
      </c>
      <c r="AF785" s="22" t="s">
        <v>59</v>
      </c>
      <c r="AG785" s="25" t="s">
        <v>67</v>
      </c>
      <c r="AH785" s="22" t="s">
        <v>845</v>
      </c>
      <c r="AI785" s="22" t="s">
        <v>77</v>
      </c>
      <c r="AJ785" s="22" t="str">
        <f>VLOOKUP(exp_SILP!$Y785,'DATI CM'!$A$2:$F$28,2,FALSE)</f>
        <v>FLCSRN79S42L219X</v>
      </c>
    </row>
    <row r="786" ht="15.75" customHeight="1">
      <c r="A786" s="10" t="str">
        <f>IFERROR(VLOOKUP(exp_SILP!$W786,exp_utenti_P!D:D,1,FALSE),"_DA INSERIRE")</f>
        <v>NPLCST73M64L219H</v>
      </c>
      <c r="B786" s="10" t="str">
        <f>IF(AND(exp_SILP!$S786="A.3 ORIENTAMENTO PROFESSIONALE",exp_SILP!$AD786="4.2"),"A.3 ORIENTAMENTO PROFESSIONALE (CARCERE)",
IF(AND(exp_SILP!$S786="A.3 ORIENTAMENTO PROFESSIONALE",exp_SILP!$AD786="."),"A.3 ORIENTAMENTO PROFESSIONALE (CARCERE)",
IF(AND(exp_SILP!$S786="A.4 CONSULENZA ORIENTATIVA",exp_SILP!$AD786="4.2"),"A.4 CONSULENZA ORIENTATIVA (CARCERE)",
IF(AND(exp_SILP!$S786="A.4 CONSULENZA ORIENTATIVA",exp_SILP!$AD786="."),"A.4 CONSULENZA ORIENTATIVA (CARCERE)",
IF(AND(exp_SILP!$S786="A.5 - LEP F1 - ACCOMPAGNAMENTO AL LAVORO",exp_SILP!$AD786="4.2"),"A.5 - LEP F1 - ACCOMPAGNAMENTO AL LAVORO (CARCERE)",
IF(AND(exp_SILP!$S786="A.5 - LEP F1 - ACCOMPAGNAMENTO AL LAVORO",exp_SILP!$AD786="."),"A.5 - LEP F1 - ACCOMPAGNAMENTO AL LAVORO (CARCERE)",
IF(AND(exp_SILP!$S786="A.5.2a - TUTORAGGIO TIROCINI",exp_SILP!$AD786="4.2"),"A.5.2a - TUTORAGGIO TIROCINI (CARCERE)",
exp_SILP!$S786)))))))</f>
        <v>A.5 - LEP F1 - ACCOMPAGNAMENTO AL LAVORO</v>
      </c>
      <c r="C786" s="11" t="str">
        <f>CONCATENATE(VLOOKUP(exp_SILP!$B786,'DATI COMMESSE'!$A$2:$F$25,4,FALSE)," - ", VLOOKUP(exp_SILP!$B786,'DATI COMMESSE'!$A$2:$F$25,2,FALSE)," - ",VLOOKUP(exp_SILP!$B786,'DATI COMMESSE'!$A$2:$F$25,3,FALSE))</f>
        <v>GOL - 22-02-5000 - 22-12-5003</v>
      </c>
      <c r="D786" s="11" t="str">
        <f>LEFT(exp_SILP!$R786,5)</f>
        <v>16:00</v>
      </c>
      <c r="E786" s="11" t="str">
        <f>RIGHT(exp_SILP!$R786,5)</f>
        <v>17:00</v>
      </c>
      <c r="F786" s="11">
        <f>IF(exp_SILP!$AG786&gt;=60,exp_SILP!$AG786/60,exp_SILP!$AG786)</f>
        <v>1</v>
      </c>
      <c r="G786" s="11" t="str">
        <f>VLOOKUP(exp_SILP!$Y786,'DATI CM'!$A$2:$F$28,2,FALSE)</f>
        <v>FLCSRN79S42L219X</v>
      </c>
      <c r="H786" s="11" t="str">
        <f>VLOOKUP(exp_SILP!$Y786,'DATI CM'!$A$2:$F$28,3,FALSE)</f>
        <v>A011</v>
      </c>
      <c r="I786" s="11" t="str">
        <f t="shared" si="1"/>
        <v>N</v>
      </c>
      <c r="J786" s="11" t="str">
        <f>VLOOKUP(exp_SILP!$Y786,'DATI CM'!$A$2:$F$28,4,FALSE)</f>
        <v>TORINO</v>
      </c>
      <c r="K786" s="12">
        <f>VLOOKUP(exp_SILP!$B786,'DATI COMMESSE'!$A$2:$F$25,5,FALSE)</f>
        <v>39.94</v>
      </c>
      <c r="L786" s="12">
        <f>IF(exp_SILP!$B786="A4.10 - LEP E - ORIENTAMENTO SPECIALISTICO SKILL GAP ANALYSIS - GRUPPO 3P",0,VLOOKUP(exp_SILP!$Y786,'DATI CM'!$A$2:$F$28,6,FALSE))</f>
        <v>25</v>
      </c>
      <c r="M786" s="12">
        <f>IFERROR(VLOOKUP(exp_SILP!$B786,'DATI CM'!$H$2:$I$16,2,FALSE)*exp_SILP!$F786,0)</f>
        <v>0</v>
      </c>
      <c r="N786" s="11" t="str">
        <f>VLOOKUP(exp_SILP!$B786,'DATI COMMESSE'!$A$2:$F$25,4,FALSE)</f>
        <v>GOL</v>
      </c>
      <c r="O786" s="13">
        <f>VLOOKUP(exp_SILP!$B786,'DATI COMMESSE'!$A$2:$F$25,5,FALSE)*exp_SILP!$F786</f>
        <v>39.94</v>
      </c>
      <c r="P786" s="11" t="str">
        <f>IF(MID(exp_SILP!$W786,10,2)&gt;"40","F","M")</f>
        <v>F</v>
      </c>
      <c r="Q786" s="27" t="s">
        <v>959</v>
      </c>
      <c r="R786" s="15" t="s">
        <v>152</v>
      </c>
      <c r="S786" s="15" t="s">
        <v>57</v>
      </c>
      <c r="T786" s="15" t="s">
        <v>58</v>
      </c>
      <c r="U786" s="15" t="s">
        <v>59</v>
      </c>
      <c r="V786" s="15" t="s">
        <v>243</v>
      </c>
      <c r="W786" s="15" t="s">
        <v>244</v>
      </c>
      <c r="X786" s="15" t="s">
        <v>245</v>
      </c>
      <c r="Y786" s="15" t="s">
        <v>10</v>
      </c>
      <c r="Z786" s="15" t="s">
        <v>63</v>
      </c>
      <c r="AA786" s="15" t="s">
        <v>64</v>
      </c>
      <c r="AB786" s="15" t="s">
        <v>74</v>
      </c>
      <c r="AC786" s="15" t="s">
        <v>75</v>
      </c>
      <c r="AD786" s="15" t="s">
        <v>59</v>
      </c>
      <c r="AE786" s="15" t="s">
        <v>59</v>
      </c>
      <c r="AF786" s="15" t="s">
        <v>59</v>
      </c>
      <c r="AG786" s="28" t="s">
        <v>67</v>
      </c>
      <c r="AH786" s="15" t="s">
        <v>959</v>
      </c>
      <c r="AI786" s="15" t="s">
        <v>77</v>
      </c>
      <c r="AJ786" s="15" t="str">
        <f>VLOOKUP(exp_SILP!$Y786,'DATI CM'!$A$2:$F$28,2,FALSE)</f>
        <v>FLCSRN79S42L219X</v>
      </c>
    </row>
    <row r="787" ht="15.75" hidden="1" customHeight="1">
      <c r="A787" s="17" t="str">
        <f>IFERROR(VLOOKUP(exp_SILP!$W787,exp_utenti_P!D:D,1,FALSE),"_DA INSERIRE")</f>
        <v>LGBHND91H68Z330K</v>
      </c>
      <c r="B787" s="17" t="str">
        <f>IF(AND(exp_SILP!$S787="A.3 ORIENTAMENTO PROFESSIONALE",exp_SILP!$AD787="4.2"),"A.3 ORIENTAMENTO PROFESSIONALE (CARCERE)",
IF(AND(exp_SILP!$S787="A.3 ORIENTAMENTO PROFESSIONALE",exp_SILP!$AD787="."),"A.3 ORIENTAMENTO PROFESSIONALE (CARCERE)",
IF(AND(exp_SILP!$S787="A.4 CONSULENZA ORIENTATIVA",exp_SILP!$AD787="4.2"),"A.4 CONSULENZA ORIENTATIVA (CARCERE)",
IF(AND(exp_SILP!$S787="A.4 CONSULENZA ORIENTATIVA",exp_SILP!$AD787="."),"A.4 CONSULENZA ORIENTATIVA (CARCERE)",
IF(AND(exp_SILP!$S787="A.5 - LEP F1 - ACCOMPAGNAMENTO AL LAVORO",exp_SILP!$AD787="4.2"),"A.5 - LEP F1 - ACCOMPAGNAMENTO AL LAVORO (CARCERE)",
IF(AND(exp_SILP!$S787="A.5 - LEP F1 - ACCOMPAGNAMENTO AL LAVORO",exp_SILP!$AD787="."),"A.5 - LEP F1 - ACCOMPAGNAMENTO AL LAVORO (CARCERE)",
IF(AND(exp_SILP!$S787="A.5.2a - TUTORAGGIO TIROCINI",exp_SILP!$AD787="4.2"),"A.5.2a - TUTORAGGIO TIROCINI (CARCERE)",
exp_SILP!$S787)))))))</f>
        <v>A.5 - LEP F1 - ACCOMPAGNAMENTO AL LAVORO</v>
      </c>
      <c r="C787" s="18" t="str">
        <f>CONCATENATE(VLOOKUP(exp_SILP!$B787,'DATI COMMESSE'!$A$2:$F$25,4,FALSE)," - ", VLOOKUP(exp_SILP!$B787,'DATI COMMESSE'!$A$2:$F$25,2,FALSE)," - ",VLOOKUP(exp_SILP!$B787,'DATI COMMESSE'!$A$2:$F$25,3,FALSE))</f>
        <v>GOL - 22-02-5000 - 22-12-5003</v>
      </c>
      <c r="D787" s="18" t="str">
        <f>LEFT(exp_SILP!$R787,5)</f>
        <v>09:00</v>
      </c>
      <c r="E787" s="18" t="str">
        <f>RIGHT(exp_SILP!$R787,5)</f>
        <v>10:00</v>
      </c>
      <c r="F787" s="18">
        <f>IF(exp_SILP!$AG787&gt;=60,exp_SILP!$AG787/60,exp_SILP!$AG787)</f>
        <v>1</v>
      </c>
      <c r="G787" s="18" t="str">
        <f>VLOOKUP(exp_SILP!$Y787,'DATI CM'!$A$2:$F$28,2,FALSE)</f>
        <v>SPDPRZ67H55L219V</v>
      </c>
      <c r="H787" s="18" t="str">
        <f>VLOOKUP(exp_SILP!$Y787,'DATI CM'!$A$2:$F$28,3,FALSE)</f>
        <v>A010</v>
      </c>
      <c r="I787" s="18" t="str">
        <f t="shared" si="1"/>
        <v>N</v>
      </c>
      <c r="J787" s="18" t="str">
        <f>VLOOKUP(exp_SILP!$Y787,'DATI CM'!$A$2:$F$28,4,FALSE)</f>
        <v>TORINO</v>
      </c>
      <c r="K787" s="19">
        <f>VLOOKUP(exp_SILP!$B787,'DATI COMMESSE'!$A$2:$F$25,5,FALSE)</f>
        <v>39.94</v>
      </c>
      <c r="L787" s="19" t="str">
        <f>IF(exp_SILP!$B787="A4.10 - LEP E - ORIENTAMENTO SPECIALISTICO SKILL GAP ANALYSIS - GRUPPO 3P",0,VLOOKUP(exp_SILP!$Y787,'DATI CM'!$A$2:$F$28,6,FALSE))</f>
        <v/>
      </c>
      <c r="M787" s="19">
        <f>IFERROR(VLOOKUP(exp_SILP!$B787,'DATI CM'!$H$2:$I$16,2,FALSE)*exp_SILP!$F787,0)</f>
        <v>0</v>
      </c>
      <c r="N787" s="18" t="str">
        <f>VLOOKUP(exp_SILP!$B787,'DATI COMMESSE'!$A$2:$F$25,4,FALSE)</f>
        <v>GOL</v>
      </c>
      <c r="O787" s="20">
        <f>VLOOKUP(exp_SILP!$B787,'DATI COMMESSE'!$A$2:$F$25,5,FALSE)*exp_SILP!$F787</f>
        <v>39.94</v>
      </c>
      <c r="P787" s="18" t="str">
        <f>IF(MID(exp_SILP!$W787,10,2)&gt;"40","F","M")</f>
        <v>F</v>
      </c>
      <c r="Q787" s="24" t="s">
        <v>959</v>
      </c>
      <c r="R787" s="22" t="s">
        <v>203</v>
      </c>
      <c r="S787" s="22" t="s">
        <v>57</v>
      </c>
      <c r="T787" s="22" t="s">
        <v>58</v>
      </c>
      <c r="U787" s="22" t="s">
        <v>59</v>
      </c>
      <c r="V787" s="22" t="s">
        <v>806</v>
      </c>
      <c r="W787" s="22" t="s">
        <v>807</v>
      </c>
      <c r="X787" s="22" t="s">
        <v>808</v>
      </c>
      <c r="Y787" s="22" t="s">
        <v>17</v>
      </c>
      <c r="Z787" s="22" t="s">
        <v>63</v>
      </c>
      <c r="AA787" s="22" t="s">
        <v>64</v>
      </c>
      <c r="AB787" s="22" t="s">
        <v>65</v>
      </c>
      <c r="AC787" s="22" t="s">
        <v>135</v>
      </c>
      <c r="AD787" s="22" t="s">
        <v>59</v>
      </c>
      <c r="AE787" s="22" t="s">
        <v>59</v>
      </c>
      <c r="AF787" s="22" t="s">
        <v>431</v>
      </c>
      <c r="AG787" s="25" t="s">
        <v>67</v>
      </c>
      <c r="AH787" s="22" t="s">
        <v>845</v>
      </c>
      <c r="AI787" s="22" t="s">
        <v>137</v>
      </c>
      <c r="AJ787" s="22" t="str">
        <f>VLOOKUP(exp_SILP!$Y787,'DATI CM'!$A$2:$F$28,2,FALSE)</f>
        <v>SPDPRZ67H55L219V</v>
      </c>
    </row>
    <row r="788" ht="15.75" customHeight="1">
      <c r="A788" s="10" t="str">
        <f>IFERROR(VLOOKUP(exp_SILP!$W788,exp_utenti_P!D:D,1,FALSE),"_DA INSERIRE")</f>
        <v>PRGMSM79E21L219Q</v>
      </c>
      <c r="B788" s="10" t="str">
        <f>IF(AND(exp_SILP!$S788="A.3 ORIENTAMENTO PROFESSIONALE",exp_SILP!$AD788="4.2"),"A.3 ORIENTAMENTO PROFESSIONALE (CARCERE)",
IF(AND(exp_SILP!$S788="A.3 ORIENTAMENTO PROFESSIONALE",exp_SILP!$AD788="."),"A.3 ORIENTAMENTO PROFESSIONALE (CARCERE)",
IF(AND(exp_SILP!$S788="A.4 CONSULENZA ORIENTATIVA",exp_SILP!$AD788="4.2"),"A.4 CONSULENZA ORIENTATIVA (CARCERE)",
IF(AND(exp_SILP!$S788="A.4 CONSULENZA ORIENTATIVA",exp_SILP!$AD788="."),"A.4 CONSULENZA ORIENTATIVA (CARCERE)",
IF(AND(exp_SILP!$S788="A.5 - LEP F1 - ACCOMPAGNAMENTO AL LAVORO",exp_SILP!$AD788="4.2"),"A.5 - LEP F1 - ACCOMPAGNAMENTO AL LAVORO (CARCERE)",
IF(AND(exp_SILP!$S788="A.5 - LEP F1 - ACCOMPAGNAMENTO AL LAVORO",exp_SILP!$AD788="."),"A.5 - LEP F1 - ACCOMPAGNAMENTO AL LAVORO (CARCERE)",
IF(AND(exp_SILP!$S788="A.5.2a - TUTORAGGIO TIROCINI",exp_SILP!$AD788="4.2"),"A.5.2a - TUTORAGGIO TIROCINI (CARCERE)",
exp_SILP!$S788)))))))</f>
        <v>A.5 - LEP F1 - ACCOMPAGNAMENTO AL LAVORO</v>
      </c>
      <c r="C788" s="11" t="str">
        <f>CONCATENATE(VLOOKUP(exp_SILP!$B788,'DATI COMMESSE'!$A$2:$F$25,4,FALSE)," - ", VLOOKUP(exp_SILP!$B788,'DATI COMMESSE'!$A$2:$F$25,2,FALSE)," - ",VLOOKUP(exp_SILP!$B788,'DATI COMMESSE'!$A$2:$F$25,3,FALSE))</f>
        <v>GOL - 22-02-5000 - 22-12-5003</v>
      </c>
      <c r="D788" s="11" t="str">
        <f>LEFT(exp_SILP!$R788,5)</f>
        <v>12:30</v>
      </c>
      <c r="E788" s="11" t="str">
        <f>RIGHT(exp_SILP!$R788,5)</f>
        <v>13:30</v>
      </c>
      <c r="F788" s="11">
        <f>IF(exp_SILP!$AG788&gt;=60,exp_SILP!$AG788/60,exp_SILP!$AG788)</f>
        <v>1</v>
      </c>
      <c r="G788" s="11" t="str">
        <f>VLOOKUP(exp_SILP!$Y788,'DATI CM'!$A$2:$F$28,2,FALSE)</f>
        <v>FLCSRN79S42L219X</v>
      </c>
      <c r="H788" s="11" t="str">
        <f>VLOOKUP(exp_SILP!$Y788,'DATI CM'!$A$2:$F$28,3,FALSE)</f>
        <v>A011</v>
      </c>
      <c r="I788" s="11" t="str">
        <f t="shared" si="1"/>
        <v>N</v>
      </c>
      <c r="J788" s="11" t="str">
        <f>VLOOKUP(exp_SILP!$Y788,'DATI CM'!$A$2:$F$28,4,FALSE)</f>
        <v>TORINO</v>
      </c>
      <c r="K788" s="12">
        <f>VLOOKUP(exp_SILP!$B788,'DATI COMMESSE'!$A$2:$F$25,5,FALSE)</f>
        <v>39.94</v>
      </c>
      <c r="L788" s="12">
        <f>IF(exp_SILP!$B788="A4.10 - LEP E - ORIENTAMENTO SPECIALISTICO SKILL GAP ANALYSIS - GRUPPO 3P",0,VLOOKUP(exp_SILP!$Y788,'DATI CM'!$A$2:$F$28,6,FALSE))</f>
        <v>25</v>
      </c>
      <c r="M788" s="12">
        <f>IFERROR(VLOOKUP(exp_SILP!$B788,'DATI CM'!$H$2:$I$16,2,FALSE)*exp_SILP!$F788,0)</f>
        <v>0</v>
      </c>
      <c r="N788" s="11" t="str">
        <f>VLOOKUP(exp_SILP!$B788,'DATI COMMESSE'!$A$2:$F$25,4,FALSE)</f>
        <v>GOL</v>
      </c>
      <c r="O788" s="13">
        <f>VLOOKUP(exp_SILP!$B788,'DATI COMMESSE'!$A$2:$F$25,5,FALSE)*exp_SILP!$F788</f>
        <v>39.94</v>
      </c>
      <c r="P788" s="11" t="str">
        <f>IF(MID(exp_SILP!$W788,10,2)&gt;"40","F","M")</f>
        <v>M</v>
      </c>
      <c r="Q788" s="27" t="s">
        <v>959</v>
      </c>
      <c r="R788" s="15" t="s">
        <v>771</v>
      </c>
      <c r="S788" s="15" t="s">
        <v>57</v>
      </c>
      <c r="T788" s="15" t="s">
        <v>58</v>
      </c>
      <c r="U788" s="15" t="s">
        <v>59</v>
      </c>
      <c r="V788" s="15" t="s">
        <v>542</v>
      </c>
      <c r="W788" s="15" t="s">
        <v>543</v>
      </c>
      <c r="X788" s="15" t="s">
        <v>544</v>
      </c>
      <c r="Y788" s="15" t="s">
        <v>10</v>
      </c>
      <c r="Z788" s="15" t="s">
        <v>63</v>
      </c>
      <c r="AA788" s="15" t="s">
        <v>64</v>
      </c>
      <c r="AB788" s="15" t="s">
        <v>65</v>
      </c>
      <c r="AC788" s="15" t="s">
        <v>75</v>
      </c>
      <c r="AD788" s="15" t="s">
        <v>59</v>
      </c>
      <c r="AE788" s="15" t="s">
        <v>59</v>
      </c>
      <c r="AF788" s="15" t="s">
        <v>211</v>
      </c>
      <c r="AG788" s="28" t="s">
        <v>67</v>
      </c>
      <c r="AH788" s="15" t="s">
        <v>959</v>
      </c>
      <c r="AI788" s="15" t="s">
        <v>77</v>
      </c>
      <c r="AJ788" s="15" t="str">
        <f>VLOOKUP(exp_SILP!$Y788,'DATI CM'!$A$2:$F$28,2,FALSE)</f>
        <v>FLCSRN79S42L219X</v>
      </c>
    </row>
    <row r="789" ht="15.75" customHeight="1">
      <c r="A789" s="17" t="str">
        <f>IFERROR(VLOOKUP(exp_SILP!$W789,exp_utenti_P!D:D,1,FALSE),"_DA INSERIRE")</f>
        <v>PRGMSM79E21L219Q</v>
      </c>
      <c r="B789" s="17" t="str">
        <f>IF(AND(exp_SILP!$S789="A.3 ORIENTAMENTO PROFESSIONALE",exp_SILP!$AD789="4.2"),"A.3 ORIENTAMENTO PROFESSIONALE (CARCERE)",
IF(AND(exp_SILP!$S789="A.3 ORIENTAMENTO PROFESSIONALE",exp_SILP!$AD789="."),"A.3 ORIENTAMENTO PROFESSIONALE (CARCERE)",
IF(AND(exp_SILP!$S789="A.4 CONSULENZA ORIENTATIVA",exp_SILP!$AD789="4.2"),"A.4 CONSULENZA ORIENTATIVA (CARCERE)",
IF(AND(exp_SILP!$S789="A.4 CONSULENZA ORIENTATIVA",exp_SILP!$AD789="."),"A.4 CONSULENZA ORIENTATIVA (CARCERE)",
IF(AND(exp_SILP!$S789="A.5 - LEP F1 - ACCOMPAGNAMENTO AL LAVORO",exp_SILP!$AD789="4.2"),"A.5 - LEP F1 - ACCOMPAGNAMENTO AL LAVORO (CARCERE)",
IF(AND(exp_SILP!$S789="A.5 - LEP F1 - ACCOMPAGNAMENTO AL LAVORO",exp_SILP!$AD789="."),"A.5 - LEP F1 - ACCOMPAGNAMENTO AL LAVORO (CARCERE)",
IF(AND(exp_SILP!$S789="A.5.2a - TUTORAGGIO TIROCINI",exp_SILP!$AD789="4.2"),"A.5.2a - TUTORAGGIO TIROCINI (CARCERE)",
exp_SILP!$S789)))))))</f>
        <v>A.5 - LEP F1 - ACCOMPAGNAMENTO AL LAVORO</v>
      </c>
      <c r="C789" s="18" t="str">
        <f>CONCATENATE(VLOOKUP(exp_SILP!$B789,'DATI COMMESSE'!$A$2:$F$25,4,FALSE)," - ", VLOOKUP(exp_SILP!$B789,'DATI COMMESSE'!$A$2:$F$25,2,FALSE)," - ",VLOOKUP(exp_SILP!$B789,'DATI COMMESSE'!$A$2:$F$25,3,FALSE))</f>
        <v>GOL - 22-02-5000 - 22-12-5003</v>
      </c>
      <c r="D789" s="18" t="str">
        <f>LEFT(exp_SILP!$R789,5)</f>
        <v>09:00</v>
      </c>
      <c r="E789" s="18" t="str">
        <f>RIGHT(exp_SILP!$R789,5)</f>
        <v>10:30</v>
      </c>
      <c r="F789" s="18">
        <f>IF(exp_SILP!$AG789&gt;=60,exp_SILP!$AG789/60,exp_SILP!$AG789)</f>
        <v>1.5</v>
      </c>
      <c r="G789" s="18" t="str">
        <f>VLOOKUP(exp_SILP!$Y789,'DATI CM'!$A$2:$F$28,2,FALSE)</f>
        <v>FLCSRN79S42L219X</v>
      </c>
      <c r="H789" s="18" t="str">
        <f>VLOOKUP(exp_SILP!$Y789,'DATI CM'!$A$2:$F$28,3,FALSE)</f>
        <v>A011</v>
      </c>
      <c r="I789" s="18" t="str">
        <f t="shared" si="1"/>
        <v>N</v>
      </c>
      <c r="J789" s="18" t="str">
        <f>VLOOKUP(exp_SILP!$Y789,'DATI CM'!$A$2:$F$28,4,FALSE)</f>
        <v>TORINO</v>
      </c>
      <c r="K789" s="19">
        <f>VLOOKUP(exp_SILP!$B789,'DATI COMMESSE'!$A$2:$F$25,5,FALSE)</f>
        <v>39.94</v>
      </c>
      <c r="L789" s="19">
        <f>IF(exp_SILP!$B789="A4.10 - LEP E - ORIENTAMENTO SPECIALISTICO SKILL GAP ANALYSIS - GRUPPO 3P",0,VLOOKUP(exp_SILP!$Y789,'DATI CM'!$A$2:$F$28,6,FALSE))</f>
        <v>25</v>
      </c>
      <c r="M789" s="19">
        <f>IFERROR(VLOOKUP(exp_SILP!$B789,'DATI CM'!$H$2:$I$16,2,FALSE)*exp_SILP!$F789,0)</f>
        <v>0</v>
      </c>
      <c r="N789" s="18" t="str">
        <f>VLOOKUP(exp_SILP!$B789,'DATI COMMESSE'!$A$2:$F$25,4,FALSE)</f>
        <v>GOL</v>
      </c>
      <c r="O789" s="20">
        <f>VLOOKUP(exp_SILP!$B789,'DATI COMMESSE'!$A$2:$F$25,5,FALSE)*exp_SILP!$F789</f>
        <v>59.91</v>
      </c>
      <c r="P789" s="18" t="str">
        <f>IF(MID(exp_SILP!$W789,10,2)&gt;"40","F","M")</f>
        <v>M</v>
      </c>
      <c r="Q789" s="24" t="s">
        <v>959</v>
      </c>
      <c r="R789" s="22" t="s">
        <v>968</v>
      </c>
      <c r="S789" s="22" t="s">
        <v>57</v>
      </c>
      <c r="T789" s="22" t="s">
        <v>58</v>
      </c>
      <c r="U789" s="22" t="s">
        <v>59</v>
      </c>
      <c r="V789" s="22" t="s">
        <v>542</v>
      </c>
      <c r="W789" s="22" t="s">
        <v>543</v>
      </c>
      <c r="X789" s="22" t="s">
        <v>544</v>
      </c>
      <c r="Y789" s="22" t="s">
        <v>10</v>
      </c>
      <c r="Z789" s="22" t="s">
        <v>63</v>
      </c>
      <c r="AA789" s="22" t="s">
        <v>64</v>
      </c>
      <c r="AB789" s="22" t="s">
        <v>74</v>
      </c>
      <c r="AC789" s="22" t="s">
        <v>75</v>
      </c>
      <c r="AD789" s="22" t="s">
        <v>59</v>
      </c>
      <c r="AE789" s="22" t="s">
        <v>59</v>
      </c>
      <c r="AF789" s="22" t="s">
        <v>59</v>
      </c>
      <c r="AG789" s="25" t="s">
        <v>397</v>
      </c>
      <c r="AH789" s="22" t="s">
        <v>959</v>
      </c>
      <c r="AI789" s="22" t="s">
        <v>77</v>
      </c>
      <c r="AJ789" s="22" t="str">
        <f>VLOOKUP(exp_SILP!$Y789,'DATI CM'!$A$2:$F$28,2,FALSE)</f>
        <v>FLCSRN79S42L219X</v>
      </c>
    </row>
    <row r="790" ht="15.75" hidden="1" customHeight="1">
      <c r="A790" s="10" t="str">
        <f>IFERROR(VLOOKUP(exp_SILP!$W790,exp_utenti_P!D:D,1,FALSE),"_DA INSERIRE")</f>
        <v>SCHCHR90P52L219J</v>
      </c>
      <c r="B790" s="10" t="str">
        <f>IF(AND(exp_SILP!$S790="A.3 ORIENTAMENTO PROFESSIONALE",exp_SILP!$AD790="4.2"),"A.3 ORIENTAMENTO PROFESSIONALE (CARCERE)",
IF(AND(exp_SILP!$S790="A.3 ORIENTAMENTO PROFESSIONALE",exp_SILP!$AD790="."),"A.3 ORIENTAMENTO PROFESSIONALE (CARCERE)",
IF(AND(exp_SILP!$S790="A.4 CONSULENZA ORIENTATIVA",exp_SILP!$AD790="4.2"),"A.4 CONSULENZA ORIENTATIVA (CARCERE)",
IF(AND(exp_SILP!$S790="A.4 CONSULENZA ORIENTATIVA",exp_SILP!$AD790="."),"A.4 CONSULENZA ORIENTATIVA (CARCERE)",
IF(AND(exp_SILP!$S790="A.5 - LEP F1 - ACCOMPAGNAMENTO AL LAVORO",exp_SILP!$AD790="4.2"),"A.5 - LEP F1 - ACCOMPAGNAMENTO AL LAVORO (CARCERE)",
IF(AND(exp_SILP!$S790="A.5 - LEP F1 - ACCOMPAGNAMENTO AL LAVORO",exp_SILP!$AD790="."),"A.5 - LEP F1 - ACCOMPAGNAMENTO AL LAVORO (CARCERE)",
IF(AND(exp_SILP!$S790="A.5.2a - TUTORAGGIO TIROCINI",exp_SILP!$AD790="4.2"),"A.5.2a - TUTORAGGIO TIROCINI (CARCERE)",
exp_SILP!$S790)))))))</f>
        <v>A.5 - LEP F1 - ACCOMPAGNAMENTO AL LAVORO</v>
      </c>
      <c r="C790" s="11" t="str">
        <f>CONCATENATE(VLOOKUP(exp_SILP!$B790,'DATI COMMESSE'!$A$2:$F$25,4,FALSE)," - ", VLOOKUP(exp_SILP!$B790,'DATI COMMESSE'!$A$2:$F$25,2,FALSE)," - ",VLOOKUP(exp_SILP!$B790,'DATI COMMESSE'!$A$2:$F$25,3,FALSE))</f>
        <v>GOL - 22-02-5000 - 22-12-5003</v>
      </c>
      <c r="D790" s="11" t="str">
        <f>LEFT(exp_SILP!$R790,5)</f>
        <v>12:00</v>
      </c>
      <c r="E790" s="11" t="str">
        <f>RIGHT(exp_SILP!$R790,5)</f>
        <v>13:00</v>
      </c>
      <c r="F790" s="11">
        <f>IF(exp_SILP!$AG790&gt;=60,exp_SILP!$AG790/60,exp_SILP!$AG790)</f>
        <v>1</v>
      </c>
      <c r="G790" s="11" t="str">
        <f>VLOOKUP(exp_SILP!$Y790,'DATI CM'!$A$2:$F$28,2,FALSE)</f>
        <v>DNRSMN97E58L219U</v>
      </c>
      <c r="H790" s="11" t="str">
        <f>VLOOKUP(exp_SILP!$Y790,'DATI CM'!$A$2:$F$28,3,FALSE)</f>
        <v/>
      </c>
      <c r="I790" s="11" t="str">
        <f t="shared" si="1"/>
        <v>N</v>
      </c>
      <c r="J790" s="11" t="str">
        <f>VLOOKUP(exp_SILP!$Y790,'DATI CM'!$A$2:$F$28,4,FALSE)</f>
        <v/>
      </c>
      <c r="K790" s="12">
        <f>VLOOKUP(exp_SILP!$B790,'DATI COMMESSE'!$A$2:$F$25,5,FALSE)</f>
        <v>39.94</v>
      </c>
      <c r="L790" s="12" t="str">
        <f>IF(exp_SILP!$B790="A4.10 - LEP E - ORIENTAMENTO SPECIALISTICO SKILL GAP ANALYSIS - GRUPPO 3P",0,VLOOKUP(exp_SILP!$Y790,'DATI CM'!$A$2:$F$28,6,FALSE))</f>
        <v/>
      </c>
      <c r="M790" s="12">
        <f>IFERROR(VLOOKUP(exp_SILP!$B790,'DATI CM'!$H$2:$I$16,2,FALSE)*exp_SILP!$F790,0)</f>
        <v>0</v>
      </c>
      <c r="N790" s="11" t="str">
        <f>VLOOKUP(exp_SILP!$B790,'DATI COMMESSE'!$A$2:$F$25,4,FALSE)</f>
        <v>GOL</v>
      </c>
      <c r="O790" s="13">
        <f>VLOOKUP(exp_SILP!$B790,'DATI COMMESSE'!$A$2:$F$25,5,FALSE)*exp_SILP!$F790</f>
        <v>39.94</v>
      </c>
      <c r="P790" s="11" t="str">
        <f>IF(MID(exp_SILP!$W790,10,2)&gt;"40","F","M")</f>
        <v>F</v>
      </c>
      <c r="Q790" s="27" t="s">
        <v>959</v>
      </c>
      <c r="R790" s="15" t="s">
        <v>102</v>
      </c>
      <c r="S790" s="15" t="s">
        <v>57</v>
      </c>
      <c r="T790" s="15" t="s">
        <v>58</v>
      </c>
      <c r="U790" s="15" t="s">
        <v>59</v>
      </c>
      <c r="V790" s="15" t="s">
        <v>953</v>
      </c>
      <c r="W790" s="15" t="s">
        <v>954</v>
      </c>
      <c r="X790" s="15" t="s">
        <v>955</v>
      </c>
      <c r="Y790" s="15" t="s">
        <v>8</v>
      </c>
      <c r="Z790" s="15" t="s">
        <v>63</v>
      </c>
      <c r="AA790" s="15" t="s">
        <v>64</v>
      </c>
      <c r="AB790" s="15" t="s">
        <v>65</v>
      </c>
      <c r="AC790" s="15" t="s">
        <v>135</v>
      </c>
      <c r="AD790" s="15" t="s">
        <v>59</v>
      </c>
      <c r="AE790" s="15" t="s">
        <v>59</v>
      </c>
      <c r="AF790" s="15" t="s">
        <v>114</v>
      </c>
      <c r="AG790" s="28" t="s">
        <v>67</v>
      </c>
      <c r="AH790" s="15" t="s">
        <v>959</v>
      </c>
      <c r="AI790" s="15" t="s">
        <v>143</v>
      </c>
      <c r="AJ790" s="15" t="str">
        <f>VLOOKUP(exp_SILP!$Y790,'DATI CM'!$A$2:$F$28,2,FALSE)</f>
        <v>DNRSMN97E58L219U</v>
      </c>
    </row>
    <row r="791" ht="15.75" customHeight="1">
      <c r="A791" s="17" t="str">
        <f>IFERROR(VLOOKUP(exp_SILP!$W791,exp_utenti_P!D:D,1,FALSE),"_DA INSERIRE")</f>
        <v>SRRNDR93L11L219L</v>
      </c>
      <c r="B791" s="17" t="str">
        <f>IF(AND(exp_SILP!$S791="A.3 ORIENTAMENTO PROFESSIONALE",exp_SILP!$AD791="4.2"),"A.3 ORIENTAMENTO PROFESSIONALE (CARCERE)",
IF(AND(exp_SILP!$S791="A.3 ORIENTAMENTO PROFESSIONALE",exp_SILP!$AD791="."),"A.3 ORIENTAMENTO PROFESSIONALE (CARCERE)",
IF(AND(exp_SILP!$S791="A.4 CONSULENZA ORIENTATIVA",exp_SILP!$AD791="4.2"),"A.4 CONSULENZA ORIENTATIVA (CARCERE)",
IF(AND(exp_SILP!$S791="A.4 CONSULENZA ORIENTATIVA",exp_SILP!$AD791="."),"A.4 CONSULENZA ORIENTATIVA (CARCERE)",
IF(AND(exp_SILP!$S791="A.5 - LEP F1 - ACCOMPAGNAMENTO AL LAVORO",exp_SILP!$AD791="4.2"),"A.5 - LEP F1 - ACCOMPAGNAMENTO AL LAVORO (CARCERE)",
IF(AND(exp_SILP!$S791="A.5 - LEP F1 - ACCOMPAGNAMENTO AL LAVORO",exp_SILP!$AD791="."),"A.5 - LEP F1 - ACCOMPAGNAMENTO AL LAVORO (CARCERE)",
IF(AND(exp_SILP!$S791="A.5.2a - TUTORAGGIO TIROCINI",exp_SILP!$AD791="4.2"),"A.5.2a - TUTORAGGIO TIROCINI (CARCERE)",
exp_SILP!$S791)))))))</f>
        <v>A.5 - LEP F1 - ACCOMPAGNAMENTO AL LAVORO</v>
      </c>
      <c r="C791" s="18" t="str">
        <f>CONCATENATE(VLOOKUP(exp_SILP!$B791,'DATI COMMESSE'!$A$2:$F$25,4,FALSE)," - ", VLOOKUP(exp_SILP!$B791,'DATI COMMESSE'!$A$2:$F$25,2,FALSE)," - ",VLOOKUP(exp_SILP!$B791,'DATI COMMESSE'!$A$2:$F$25,3,FALSE))</f>
        <v>GOL - 22-02-5000 - 22-12-5003</v>
      </c>
      <c r="D791" s="18" t="str">
        <f>LEFT(exp_SILP!$R791,5)</f>
        <v>10:30</v>
      </c>
      <c r="E791" s="18" t="str">
        <f>RIGHT(exp_SILP!$R791,5)</f>
        <v>12:30</v>
      </c>
      <c r="F791" s="18">
        <f>IF(exp_SILP!$AG791&gt;=60,exp_SILP!$AG791/60,exp_SILP!$AG791)</f>
        <v>2</v>
      </c>
      <c r="G791" s="18" t="str">
        <f>VLOOKUP(exp_SILP!$Y791,'DATI CM'!$A$2:$F$28,2,FALSE)</f>
        <v>FLCSRN79S42L219X</v>
      </c>
      <c r="H791" s="18" t="str">
        <f>VLOOKUP(exp_SILP!$Y791,'DATI CM'!$A$2:$F$28,3,FALSE)</f>
        <v>A011</v>
      </c>
      <c r="I791" s="18" t="str">
        <f t="shared" si="1"/>
        <v>N</v>
      </c>
      <c r="J791" s="18" t="str">
        <f>VLOOKUP(exp_SILP!$Y791,'DATI CM'!$A$2:$F$28,4,FALSE)</f>
        <v>TORINO</v>
      </c>
      <c r="K791" s="19">
        <f>VLOOKUP(exp_SILP!$B791,'DATI COMMESSE'!$A$2:$F$25,5,FALSE)</f>
        <v>39.94</v>
      </c>
      <c r="L791" s="19">
        <f>IF(exp_SILP!$B791="A4.10 - LEP E - ORIENTAMENTO SPECIALISTICO SKILL GAP ANALYSIS - GRUPPO 3P",0,VLOOKUP(exp_SILP!$Y791,'DATI CM'!$A$2:$F$28,6,FALSE))</f>
        <v>25</v>
      </c>
      <c r="M791" s="19">
        <f>IFERROR(VLOOKUP(exp_SILP!$B791,'DATI CM'!$H$2:$I$16,2,FALSE)*exp_SILP!$F791,0)</f>
        <v>0</v>
      </c>
      <c r="N791" s="18" t="str">
        <f>VLOOKUP(exp_SILP!$B791,'DATI COMMESSE'!$A$2:$F$25,4,FALSE)</f>
        <v>GOL</v>
      </c>
      <c r="O791" s="20">
        <f>VLOOKUP(exp_SILP!$B791,'DATI COMMESSE'!$A$2:$F$25,5,FALSE)*exp_SILP!$F791</f>
        <v>79.88</v>
      </c>
      <c r="P791" s="18" t="str">
        <f>IF(MID(exp_SILP!$W791,10,2)&gt;"40","F","M")</f>
        <v>M</v>
      </c>
      <c r="Q791" s="24" t="s">
        <v>959</v>
      </c>
      <c r="R791" s="22" t="s">
        <v>502</v>
      </c>
      <c r="S791" s="22" t="s">
        <v>57</v>
      </c>
      <c r="T791" s="22" t="s">
        <v>58</v>
      </c>
      <c r="U791" s="22" t="s">
        <v>59</v>
      </c>
      <c r="V791" s="22" t="s">
        <v>943</v>
      </c>
      <c r="W791" s="22" t="s">
        <v>944</v>
      </c>
      <c r="X791" s="22" t="s">
        <v>945</v>
      </c>
      <c r="Y791" s="22" t="s">
        <v>10</v>
      </c>
      <c r="Z791" s="22" t="s">
        <v>63</v>
      </c>
      <c r="AA791" s="22" t="s">
        <v>64</v>
      </c>
      <c r="AB791" s="22" t="s">
        <v>74</v>
      </c>
      <c r="AC791" s="22" t="s">
        <v>75</v>
      </c>
      <c r="AD791" s="22" t="s">
        <v>59</v>
      </c>
      <c r="AE791" s="22" t="s">
        <v>59</v>
      </c>
      <c r="AF791" s="22" t="s">
        <v>59</v>
      </c>
      <c r="AG791" s="25" t="s">
        <v>76</v>
      </c>
      <c r="AH791" s="22" t="s">
        <v>959</v>
      </c>
      <c r="AI791" s="22" t="s">
        <v>77</v>
      </c>
      <c r="AJ791" s="22" t="str">
        <f>VLOOKUP(exp_SILP!$Y791,'DATI CM'!$A$2:$F$28,2,FALSE)</f>
        <v>FLCSRN79S42L219X</v>
      </c>
    </row>
    <row r="792" ht="15.75" hidden="1" customHeight="1">
      <c r="A792" s="10" t="str">
        <f>IFERROR(VLOOKUP(exp_SILP!$W792,exp_utenti_P!D:D,1,FALSE),"_DA INSERIRE")</f>
        <v>VAINMR71B60H355E</v>
      </c>
      <c r="B792" s="10" t="str">
        <f>IF(AND(exp_SILP!$S792="A.3 ORIENTAMENTO PROFESSIONALE",exp_SILP!$AD792="4.2"),"A.3 ORIENTAMENTO PROFESSIONALE (CARCERE)",
IF(AND(exp_SILP!$S792="A.3 ORIENTAMENTO PROFESSIONALE",exp_SILP!$AD792="."),"A.3 ORIENTAMENTO PROFESSIONALE (CARCERE)",
IF(AND(exp_SILP!$S792="A.4 CONSULENZA ORIENTATIVA",exp_SILP!$AD792="4.2"),"A.4 CONSULENZA ORIENTATIVA (CARCERE)",
IF(AND(exp_SILP!$S792="A.4 CONSULENZA ORIENTATIVA",exp_SILP!$AD792="."),"A.4 CONSULENZA ORIENTATIVA (CARCERE)",
IF(AND(exp_SILP!$S792="A.5 - LEP F1 - ACCOMPAGNAMENTO AL LAVORO",exp_SILP!$AD792="4.2"),"A.5 - LEP F1 - ACCOMPAGNAMENTO AL LAVORO (CARCERE)",
IF(AND(exp_SILP!$S792="A.5 - LEP F1 - ACCOMPAGNAMENTO AL LAVORO",exp_SILP!$AD792="."),"A.5 - LEP F1 - ACCOMPAGNAMENTO AL LAVORO (CARCERE)",
IF(AND(exp_SILP!$S792="A.5.2a - TUTORAGGIO TIROCINI",exp_SILP!$AD792="4.2"),"A.5.2a - TUTORAGGIO TIROCINI (CARCERE)",
exp_SILP!$S792)))))))</f>
        <v>A.5 - LEP F1 - ACCOMPAGNAMENTO AL LAVORO</v>
      </c>
      <c r="C792" s="11" t="str">
        <f>CONCATENATE(VLOOKUP(exp_SILP!$B792,'DATI COMMESSE'!$A$2:$F$25,4,FALSE)," - ", VLOOKUP(exp_SILP!$B792,'DATI COMMESSE'!$A$2:$F$25,2,FALSE)," - ",VLOOKUP(exp_SILP!$B792,'DATI COMMESSE'!$A$2:$F$25,3,FALSE))</f>
        <v>GOL - 22-02-5000 - 22-12-5003</v>
      </c>
      <c r="D792" s="11" t="str">
        <f>LEFT(exp_SILP!$R792,5)</f>
        <v>09:00</v>
      </c>
      <c r="E792" s="11" t="str">
        <f>RIGHT(exp_SILP!$R792,5)</f>
        <v>11:00</v>
      </c>
      <c r="F792" s="11">
        <f>IF(exp_SILP!$AG792&gt;=60,exp_SILP!$AG792/60,exp_SILP!$AG792)</f>
        <v>2</v>
      </c>
      <c r="G792" s="11" t="str">
        <f>VLOOKUP(exp_SILP!$Y792,'DATI CM'!$A$2:$F$28,2,FALSE)</f>
        <v>DNRSMN97E58L219U</v>
      </c>
      <c r="H792" s="11" t="str">
        <f>VLOOKUP(exp_SILP!$Y792,'DATI CM'!$A$2:$F$28,3,FALSE)</f>
        <v/>
      </c>
      <c r="I792" s="11" t="str">
        <f t="shared" si="1"/>
        <v>N</v>
      </c>
      <c r="J792" s="11" t="str">
        <f>VLOOKUP(exp_SILP!$Y792,'DATI CM'!$A$2:$F$28,4,FALSE)</f>
        <v/>
      </c>
      <c r="K792" s="12">
        <f>VLOOKUP(exp_SILP!$B792,'DATI COMMESSE'!$A$2:$F$25,5,FALSE)</f>
        <v>39.94</v>
      </c>
      <c r="L792" s="12" t="str">
        <f>IF(exp_SILP!$B792="A4.10 - LEP E - ORIENTAMENTO SPECIALISTICO SKILL GAP ANALYSIS - GRUPPO 3P",0,VLOOKUP(exp_SILP!$Y792,'DATI CM'!$A$2:$F$28,6,FALSE))</f>
        <v/>
      </c>
      <c r="M792" s="12">
        <f>IFERROR(VLOOKUP(exp_SILP!$B792,'DATI CM'!$H$2:$I$16,2,FALSE)*exp_SILP!$F792,0)</f>
        <v>0</v>
      </c>
      <c r="N792" s="11" t="str">
        <f>VLOOKUP(exp_SILP!$B792,'DATI COMMESSE'!$A$2:$F$25,4,FALSE)</f>
        <v>GOL</v>
      </c>
      <c r="O792" s="13">
        <f>VLOOKUP(exp_SILP!$B792,'DATI COMMESSE'!$A$2:$F$25,5,FALSE)*exp_SILP!$F792</f>
        <v>79.88</v>
      </c>
      <c r="P792" s="11" t="str">
        <f>IF(MID(exp_SILP!$W792,10,2)&gt;"40","F","M")</f>
        <v>F</v>
      </c>
      <c r="Q792" s="27" t="s">
        <v>959</v>
      </c>
      <c r="R792" s="15" t="s">
        <v>223</v>
      </c>
      <c r="S792" s="15" t="s">
        <v>57</v>
      </c>
      <c r="T792" s="15" t="s">
        <v>58</v>
      </c>
      <c r="U792" s="15" t="s">
        <v>59</v>
      </c>
      <c r="V792" s="15" t="s">
        <v>571</v>
      </c>
      <c r="W792" s="15" t="s">
        <v>572</v>
      </c>
      <c r="X792" s="15" t="s">
        <v>573</v>
      </c>
      <c r="Y792" s="15" t="s">
        <v>8</v>
      </c>
      <c r="Z792" s="15" t="s">
        <v>63</v>
      </c>
      <c r="AA792" s="15" t="s">
        <v>64</v>
      </c>
      <c r="AB792" s="15" t="s">
        <v>65</v>
      </c>
      <c r="AC792" s="15" t="s">
        <v>135</v>
      </c>
      <c r="AD792" s="15" t="s">
        <v>59</v>
      </c>
      <c r="AE792" s="15" t="s">
        <v>59</v>
      </c>
      <c r="AF792" s="15" t="s">
        <v>114</v>
      </c>
      <c r="AG792" s="28" t="s">
        <v>76</v>
      </c>
      <c r="AH792" s="15" t="s">
        <v>959</v>
      </c>
      <c r="AI792" s="15" t="s">
        <v>143</v>
      </c>
      <c r="AJ792" s="15" t="str">
        <f>VLOOKUP(exp_SILP!$Y792,'DATI CM'!$A$2:$F$28,2,FALSE)</f>
        <v>DNRSMN97E58L219U</v>
      </c>
    </row>
    <row r="793" ht="15.75" hidden="1" customHeight="1">
      <c r="A793" s="17" t="str">
        <f>IFERROR(VLOOKUP(exp_SILP!$W793,exp_utenti_P!D:D,1,FALSE),"_DA INSERIRE")</f>
        <v>ZVRMDN94R58Z129H</v>
      </c>
      <c r="B793" s="17" t="str">
        <f>IF(AND(exp_SILP!$S793="A.3 ORIENTAMENTO PROFESSIONALE",exp_SILP!$AD793="4.2"),"A.3 ORIENTAMENTO PROFESSIONALE (CARCERE)",
IF(AND(exp_SILP!$S793="A.3 ORIENTAMENTO PROFESSIONALE",exp_SILP!$AD793="."),"A.3 ORIENTAMENTO PROFESSIONALE (CARCERE)",
IF(AND(exp_SILP!$S793="A.4 CONSULENZA ORIENTATIVA",exp_SILP!$AD793="4.2"),"A.4 CONSULENZA ORIENTATIVA (CARCERE)",
IF(AND(exp_SILP!$S793="A.4 CONSULENZA ORIENTATIVA",exp_SILP!$AD793="."),"A.4 CONSULENZA ORIENTATIVA (CARCERE)",
IF(AND(exp_SILP!$S793="A.5 - LEP F1 - ACCOMPAGNAMENTO AL LAVORO",exp_SILP!$AD793="4.2"),"A.5 - LEP F1 - ACCOMPAGNAMENTO AL LAVORO (CARCERE)",
IF(AND(exp_SILP!$S793="A.5 - LEP F1 - ACCOMPAGNAMENTO AL LAVORO",exp_SILP!$AD793="."),"A.5 - LEP F1 - ACCOMPAGNAMENTO AL LAVORO (CARCERE)",
IF(AND(exp_SILP!$S793="A.5.2a - TUTORAGGIO TIROCINI",exp_SILP!$AD793="4.2"),"A.5.2a - TUTORAGGIO TIROCINI (CARCERE)",
exp_SILP!$S793)))))))</f>
        <v>A.5 - LEP F1 - ACCOMPAGNAMENTO AL LAVORO</v>
      </c>
      <c r="C793" s="18" t="str">
        <f>CONCATENATE(VLOOKUP(exp_SILP!$B793,'DATI COMMESSE'!$A$2:$F$25,4,FALSE)," - ", VLOOKUP(exp_SILP!$B793,'DATI COMMESSE'!$A$2:$F$25,2,FALSE)," - ",VLOOKUP(exp_SILP!$B793,'DATI COMMESSE'!$A$2:$F$25,3,FALSE))</f>
        <v>GOL - 22-02-5000 - 22-12-5003</v>
      </c>
      <c r="D793" s="18" t="str">
        <f>LEFT(exp_SILP!$R793,5)</f>
        <v>11:00</v>
      </c>
      <c r="E793" s="18" t="str">
        <f>RIGHT(exp_SILP!$R793,5)</f>
        <v>12:00</v>
      </c>
      <c r="F793" s="18">
        <f>IF(exp_SILP!$AG793&gt;=60,exp_SILP!$AG793/60,exp_SILP!$AG793)</f>
        <v>1</v>
      </c>
      <c r="G793" s="18" t="str">
        <f>VLOOKUP(exp_SILP!$Y793,'DATI CM'!$A$2:$F$28,2,FALSE)</f>
        <v>DNRSMN97E58L219U</v>
      </c>
      <c r="H793" s="18" t="str">
        <f>VLOOKUP(exp_SILP!$Y793,'DATI CM'!$A$2:$F$28,3,FALSE)</f>
        <v/>
      </c>
      <c r="I793" s="18" t="str">
        <f t="shared" si="1"/>
        <v>N</v>
      </c>
      <c r="J793" s="18" t="str">
        <f>VLOOKUP(exp_SILP!$Y793,'DATI CM'!$A$2:$F$28,4,FALSE)</f>
        <v/>
      </c>
      <c r="K793" s="19">
        <f>VLOOKUP(exp_SILP!$B793,'DATI COMMESSE'!$A$2:$F$25,5,FALSE)</f>
        <v>39.94</v>
      </c>
      <c r="L793" s="19" t="str">
        <f>IF(exp_SILP!$B793="A4.10 - LEP E - ORIENTAMENTO SPECIALISTICO SKILL GAP ANALYSIS - GRUPPO 3P",0,VLOOKUP(exp_SILP!$Y793,'DATI CM'!$A$2:$F$28,6,FALSE))</f>
        <v/>
      </c>
      <c r="M793" s="19">
        <f>IFERROR(VLOOKUP(exp_SILP!$B793,'DATI CM'!$H$2:$I$16,2,FALSE)*exp_SILP!$F793,0)</f>
        <v>0</v>
      </c>
      <c r="N793" s="18" t="str">
        <f>VLOOKUP(exp_SILP!$B793,'DATI COMMESSE'!$A$2:$F$25,4,FALSE)</f>
        <v>GOL</v>
      </c>
      <c r="O793" s="20">
        <f>VLOOKUP(exp_SILP!$B793,'DATI COMMESSE'!$A$2:$F$25,5,FALSE)*exp_SILP!$F793</f>
        <v>39.94</v>
      </c>
      <c r="P793" s="18" t="str">
        <f>IF(MID(exp_SILP!$W793,10,2)&gt;"40","F","M")</f>
        <v>F</v>
      </c>
      <c r="Q793" s="24" t="s">
        <v>959</v>
      </c>
      <c r="R793" s="22" t="s">
        <v>278</v>
      </c>
      <c r="S793" s="22" t="s">
        <v>57</v>
      </c>
      <c r="T793" s="22" t="s">
        <v>58</v>
      </c>
      <c r="U793" s="22" t="s">
        <v>59</v>
      </c>
      <c r="V793" s="22" t="s">
        <v>575</v>
      </c>
      <c r="W793" s="22" t="s">
        <v>576</v>
      </c>
      <c r="X793" s="22" t="s">
        <v>577</v>
      </c>
      <c r="Y793" s="22" t="s">
        <v>8</v>
      </c>
      <c r="Z793" s="22" t="s">
        <v>63</v>
      </c>
      <c r="AA793" s="22" t="s">
        <v>64</v>
      </c>
      <c r="AB793" s="22" t="s">
        <v>65</v>
      </c>
      <c r="AC793" s="22" t="s">
        <v>135</v>
      </c>
      <c r="AD793" s="22" t="s">
        <v>59</v>
      </c>
      <c r="AE793" s="22" t="s">
        <v>59</v>
      </c>
      <c r="AF793" s="22" t="s">
        <v>114</v>
      </c>
      <c r="AG793" s="25" t="s">
        <v>67</v>
      </c>
      <c r="AH793" s="22" t="s">
        <v>959</v>
      </c>
      <c r="AI793" s="22" t="s">
        <v>143</v>
      </c>
      <c r="AJ793" s="22" t="str">
        <f>VLOOKUP(exp_SILP!$Y793,'DATI CM'!$A$2:$F$28,2,FALSE)</f>
        <v>DNRSMN97E58L219U</v>
      </c>
    </row>
    <row r="794" ht="15.75" customHeight="1">
      <c r="A794" s="10" t="str">
        <f>IFERROR(VLOOKUP(exp_SILP!$W794,exp_utenti_P!D:D,1,FALSE),"_DA INSERIRE")</f>
        <v>MRTJRM86M12Z600M</v>
      </c>
      <c r="B794" s="10" t="str">
        <f>IF(AND(exp_SILP!$S794="A.3 ORIENTAMENTO PROFESSIONALE",exp_SILP!$AD794="4.2"),"A.3 ORIENTAMENTO PROFESSIONALE (CARCERE)",
IF(AND(exp_SILP!$S794="A.3 ORIENTAMENTO PROFESSIONALE",exp_SILP!$AD794="."),"A.3 ORIENTAMENTO PROFESSIONALE (CARCERE)",
IF(AND(exp_SILP!$S794="A.4 CONSULENZA ORIENTATIVA",exp_SILP!$AD794="4.2"),"A.4 CONSULENZA ORIENTATIVA (CARCERE)",
IF(AND(exp_SILP!$S794="A.4 CONSULENZA ORIENTATIVA",exp_SILP!$AD794="."),"A.4 CONSULENZA ORIENTATIVA (CARCERE)",
IF(AND(exp_SILP!$S794="A.5 - LEP F1 - ACCOMPAGNAMENTO AL LAVORO",exp_SILP!$AD794="4.2"),"A.5 - LEP F1 - ACCOMPAGNAMENTO AL LAVORO (CARCERE)",
IF(AND(exp_SILP!$S794="A.5 - LEP F1 - ACCOMPAGNAMENTO AL LAVORO",exp_SILP!$AD794="."),"A.5 - LEP F1 - ACCOMPAGNAMENTO AL LAVORO (CARCERE)",
IF(AND(exp_SILP!$S794="A.5.2a - TUTORAGGIO TIROCINI",exp_SILP!$AD794="4.2"),"A.5.2a - TUTORAGGIO TIROCINI (CARCERE)",
exp_SILP!$S794)))))))</f>
        <v>A.5.1 ATTIVAZIONE E RICERCA OPPORTUNITA' (1-C)</v>
      </c>
      <c r="C794" s="11" t="str">
        <f>CONCATENATE(VLOOKUP(exp_SILP!$B794,'DATI COMMESSE'!$A$2:$F$25,4,FALSE)," - ", VLOOKUP(exp_SILP!$B794,'DATI COMMESSE'!$A$2:$F$25,2,FALSE)," - ",VLOOKUP(exp_SILP!$B794,'DATI COMMESSE'!$A$2:$F$25,3,FALSE))</f>
        <v>FRD - 22-02-5000 - 22-12-5002</v>
      </c>
      <c r="D794" s="11" t="str">
        <f>LEFT(exp_SILP!$R794,5)</f>
        <v>14:00</v>
      </c>
      <c r="E794" s="11" t="str">
        <f>RIGHT(exp_SILP!$R794,5)</f>
        <v>16:00</v>
      </c>
      <c r="F794" s="11">
        <f>IF(exp_SILP!$AG794&gt;=60,exp_SILP!$AG794/60,exp_SILP!$AG794)</f>
        <v>2</v>
      </c>
      <c r="G794" s="11" t="str">
        <f>VLOOKUP(exp_SILP!$Y794,'DATI CM'!$A$2:$F$28,2,FALSE)</f>
        <v>FLCSRN79S42L219X</v>
      </c>
      <c r="H794" s="11" t="str">
        <f>VLOOKUP(exp_SILP!$Y794,'DATI CM'!$A$2:$F$28,3,FALSE)</f>
        <v>A011</v>
      </c>
      <c r="I794" s="11" t="str">
        <f t="shared" si="1"/>
        <v>N</v>
      </c>
      <c r="J794" s="11" t="str">
        <f>VLOOKUP(exp_SILP!$Y794,'DATI CM'!$A$2:$F$28,4,FALSE)</f>
        <v>TORINO</v>
      </c>
      <c r="K794" s="12">
        <f>VLOOKUP(exp_SILP!$B794,'DATI COMMESSE'!$A$2:$F$25,5,FALSE)</f>
        <v>35.5</v>
      </c>
      <c r="L794" s="12">
        <f>IF(exp_SILP!$B794="A4.10 - LEP E - ORIENTAMENTO SPECIALISTICO SKILL GAP ANALYSIS - GRUPPO 3P",0,VLOOKUP(exp_SILP!$Y794,'DATI CM'!$A$2:$F$28,6,FALSE))</f>
        <v>25</v>
      </c>
      <c r="M794" s="12">
        <f>IFERROR(VLOOKUP(exp_SILP!$B794,'DATI CM'!$H$2:$I$16,2,FALSE)*exp_SILP!$F794,0)</f>
        <v>0</v>
      </c>
      <c r="N794" s="11" t="str">
        <f>VLOOKUP(exp_SILP!$B794,'DATI COMMESSE'!$A$2:$F$25,4,FALSE)</f>
        <v>FRD</v>
      </c>
      <c r="O794" s="13">
        <f>VLOOKUP(exp_SILP!$B794,'DATI COMMESSE'!$A$2:$F$25,5,FALSE)*exp_SILP!$F794</f>
        <v>71</v>
      </c>
      <c r="P794" s="11" t="str">
        <f>IF(MID(exp_SILP!$W794,10,2)&gt;"40","F","M")</f>
        <v>M</v>
      </c>
      <c r="Q794" s="27" t="s">
        <v>959</v>
      </c>
      <c r="R794" s="15" t="s">
        <v>69</v>
      </c>
      <c r="S794" s="15" t="s">
        <v>160</v>
      </c>
      <c r="T794" s="15" t="s">
        <v>58</v>
      </c>
      <c r="U794" s="15" t="s">
        <v>59</v>
      </c>
      <c r="V794" s="15" t="s">
        <v>985</v>
      </c>
      <c r="W794" s="15" t="s">
        <v>986</v>
      </c>
      <c r="X794" s="15" t="s">
        <v>987</v>
      </c>
      <c r="Y794" s="15" t="s">
        <v>10</v>
      </c>
      <c r="Z794" s="15" t="s">
        <v>63</v>
      </c>
      <c r="AA794" s="15" t="s">
        <v>64</v>
      </c>
      <c r="AB794" s="15" t="s">
        <v>74</v>
      </c>
      <c r="AC794" s="15" t="s">
        <v>75</v>
      </c>
      <c r="AD794" s="15" t="s">
        <v>59</v>
      </c>
      <c r="AE794" s="15" t="s">
        <v>59</v>
      </c>
      <c r="AF794" s="15" t="s">
        <v>59</v>
      </c>
      <c r="AG794" s="28" t="s">
        <v>76</v>
      </c>
      <c r="AH794" s="15" t="s">
        <v>959</v>
      </c>
      <c r="AI794" s="15" t="s">
        <v>77</v>
      </c>
      <c r="AJ794" s="15" t="str">
        <f>VLOOKUP(exp_SILP!$Y794,'DATI CM'!$A$2:$F$28,2,FALSE)</f>
        <v>FLCSRN79S42L219X</v>
      </c>
    </row>
    <row r="795" ht="15.75" hidden="1" customHeight="1">
      <c r="A795" s="17" t="str">
        <f>IFERROR(VLOOKUP(exp_SILP!$W795,exp_utenti_P!D:D,1,FALSE),"_DA INSERIRE")</f>
        <v>FRRBBR68B48F952I</v>
      </c>
      <c r="B795" s="17" t="str">
        <f>IF(AND(exp_SILP!$S795="A.3 ORIENTAMENTO PROFESSIONALE",exp_SILP!$AD795="4.2"),"A.3 ORIENTAMENTO PROFESSIONALE (CARCERE)",
IF(AND(exp_SILP!$S795="A.3 ORIENTAMENTO PROFESSIONALE",exp_SILP!$AD795="."),"A.3 ORIENTAMENTO PROFESSIONALE (CARCERE)",
IF(AND(exp_SILP!$S795="A.4 CONSULENZA ORIENTATIVA",exp_SILP!$AD795="4.2"),"A.4 CONSULENZA ORIENTATIVA (CARCERE)",
IF(AND(exp_SILP!$S795="A.4 CONSULENZA ORIENTATIVA",exp_SILP!$AD795="."),"A.4 CONSULENZA ORIENTATIVA (CARCERE)",
IF(AND(exp_SILP!$S795="A.5 - LEP F1 - ACCOMPAGNAMENTO AL LAVORO",exp_SILP!$AD795="4.2"),"A.5 - LEP F1 - ACCOMPAGNAMENTO AL LAVORO (CARCERE)",
IF(AND(exp_SILP!$S795="A.5 - LEP F1 - ACCOMPAGNAMENTO AL LAVORO",exp_SILP!$AD795="."),"A.5 - LEP F1 - ACCOMPAGNAMENTO AL LAVORO (CARCERE)",
IF(AND(exp_SILP!$S795="A.5.2a - TUTORAGGIO TIROCINI",exp_SILP!$AD795="4.2"),"A.5.2a - TUTORAGGIO TIROCINI (CARCERE)",
exp_SILP!$S795)))))))</f>
        <v>A4.10 - LEP E - ORIENTAMENTO SPECIALISTICO SKILL GAP ANALYSIS</v>
      </c>
      <c r="C795" s="18" t="str">
        <f>CONCATENATE(VLOOKUP(exp_SILP!$B795,'DATI COMMESSE'!$A$2:$F$25,4,FALSE)," - ", VLOOKUP(exp_SILP!$B795,'DATI COMMESSE'!$A$2:$F$25,2,FALSE)," - ",VLOOKUP(exp_SILP!$B795,'DATI COMMESSE'!$A$2:$F$25,3,FALSE))</f>
        <v>GOL - 22-02-5000 - 22-12-5003</v>
      </c>
      <c r="D795" s="18" t="str">
        <f>LEFT(exp_SILP!$R795,5)</f>
        <v>14:00</v>
      </c>
      <c r="E795" s="18" t="str">
        <f>RIGHT(exp_SILP!$R795,5)</f>
        <v>16:00</v>
      </c>
      <c r="F795" s="18">
        <f>IF(exp_SILP!$AG795&gt;=60,exp_SILP!$AG795/60,exp_SILP!$AG795)</f>
        <v>2</v>
      </c>
      <c r="G795" s="18" t="str">
        <f>VLOOKUP(exp_SILP!$Y795,'DATI CM'!$A$2:$F$28,2,FALSE)</f>
        <v>RSCDAA66H43F952Q</v>
      </c>
      <c r="H795" s="18" t="str">
        <f>VLOOKUP(exp_SILP!$Y795,'DATI CM'!$A$2:$F$28,3,FALSE)</f>
        <v>A011</v>
      </c>
      <c r="I795" s="18" t="str">
        <f t="shared" si="1"/>
        <v>N</v>
      </c>
      <c r="J795" s="18" t="str">
        <f>VLOOKUP(exp_SILP!$Y795,'DATI CM'!$A$2:$F$28,4,FALSE)</f>
        <v>NO</v>
      </c>
      <c r="K795" s="19">
        <f>VLOOKUP(exp_SILP!$B795,'DATI COMMESSE'!$A$2:$F$25,5,FALSE)</f>
        <v>39.94</v>
      </c>
      <c r="L795" s="19">
        <f>IF(exp_SILP!$B795="A4.10 - LEP E - ORIENTAMENTO SPECIALISTICO SKILL GAP ANALYSIS - GRUPPO 3P",0,VLOOKUP(exp_SILP!$Y795,'DATI CM'!$A$2:$F$28,6,FALSE))</f>
        <v>25</v>
      </c>
      <c r="M795" s="19">
        <f>IFERROR(VLOOKUP(exp_SILP!$B795,'DATI CM'!$H$2:$I$16,2,FALSE)*exp_SILP!$F795,0)</f>
        <v>0</v>
      </c>
      <c r="N795" s="18" t="str">
        <f>VLOOKUP(exp_SILP!$B795,'DATI COMMESSE'!$A$2:$F$25,4,FALSE)</f>
        <v>GOL</v>
      </c>
      <c r="O795" s="20">
        <f>VLOOKUP(exp_SILP!$B795,'DATI COMMESSE'!$A$2:$F$25,5,FALSE)*exp_SILP!$F795</f>
        <v>79.88</v>
      </c>
      <c r="P795" s="18" t="str">
        <f>IF(MID(exp_SILP!$W795,10,2)&gt;"40","F","M")</f>
        <v>F</v>
      </c>
      <c r="Q795" s="24" t="s">
        <v>959</v>
      </c>
      <c r="R795" s="22" t="s">
        <v>69</v>
      </c>
      <c r="S795" s="22" t="s">
        <v>70</v>
      </c>
      <c r="T795" s="22" t="s">
        <v>58</v>
      </c>
      <c r="U795" s="22" t="s">
        <v>59</v>
      </c>
      <c r="V795" s="22" t="s">
        <v>1352</v>
      </c>
      <c r="W795" s="22" t="s">
        <v>1353</v>
      </c>
      <c r="X795" s="22" t="s">
        <v>1354</v>
      </c>
      <c r="Y795" s="22" t="s">
        <v>16</v>
      </c>
      <c r="Z795" s="22" t="s">
        <v>63</v>
      </c>
      <c r="AA795" s="22" t="s">
        <v>64</v>
      </c>
      <c r="AB795" s="22" t="s">
        <v>65</v>
      </c>
      <c r="AC795" s="22" t="s">
        <v>82</v>
      </c>
      <c r="AD795" s="22" t="s">
        <v>59</v>
      </c>
      <c r="AE795" s="22" t="s">
        <v>59</v>
      </c>
      <c r="AF795" s="22" t="s">
        <v>59</v>
      </c>
      <c r="AG795" s="25" t="s">
        <v>76</v>
      </c>
      <c r="AH795" s="22" t="s">
        <v>959</v>
      </c>
      <c r="AI795" s="22" t="s">
        <v>198</v>
      </c>
      <c r="AJ795" s="22" t="str">
        <f>VLOOKUP(exp_SILP!$Y795,'DATI CM'!$A$2:$F$28,2,FALSE)</f>
        <v>RSCDAA66H43F952Q</v>
      </c>
    </row>
    <row r="796" ht="15.75" hidden="1" customHeight="1">
      <c r="A796" s="10" t="str">
        <f>IFERROR(VLOOKUP(exp_SILP!$W796,exp_utenti_P!D:D,1,FALSE),"_DA INSERIRE")</f>
        <v>RDDSKH96M06Z249E</v>
      </c>
      <c r="B796" s="10" t="str">
        <f>IF(AND(exp_SILP!$S796="A.3 ORIENTAMENTO PROFESSIONALE",exp_SILP!$AD796="4.2"),"A.3 ORIENTAMENTO PROFESSIONALE (CARCERE)",
IF(AND(exp_SILP!$S796="A.3 ORIENTAMENTO PROFESSIONALE",exp_SILP!$AD796="."),"A.3 ORIENTAMENTO PROFESSIONALE (CARCERE)",
IF(AND(exp_SILP!$S796="A.4 CONSULENZA ORIENTATIVA",exp_SILP!$AD796="4.2"),"A.4 CONSULENZA ORIENTATIVA (CARCERE)",
IF(AND(exp_SILP!$S796="A.4 CONSULENZA ORIENTATIVA",exp_SILP!$AD796="."),"A.4 CONSULENZA ORIENTATIVA (CARCERE)",
IF(AND(exp_SILP!$S796="A.5 - LEP F1 - ACCOMPAGNAMENTO AL LAVORO",exp_SILP!$AD796="4.2"),"A.5 - LEP F1 - ACCOMPAGNAMENTO AL LAVORO (CARCERE)",
IF(AND(exp_SILP!$S796="A.5 - LEP F1 - ACCOMPAGNAMENTO AL LAVORO",exp_SILP!$AD796="."),"A.5 - LEP F1 - ACCOMPAGNAMENTO AL LAVORO (CARCERE)",
IF(AND(exp_SILP!$S796="A.5.2a - TUTORAGGIO TIROCINI",exp_SILP!$AD796="4.2"),"A.5.2a - TUTORAGGIO TIROCINI (CARCERE)",
exp_SILP!$S796)))))))</f>
        <v>A4.10 - LEP E - ORIENTAMENTO SPECIALISTICO SKILL GAP ANALYSIS</v>
      </c>
      <c r="C796" s="11" t="str">
        <f>CONCATENATE(VLOOKUP(exp_SILP!$B796,'DATI COMMESSE'!$A$2:$F$25,4,FALSE)," - ", VLOOKUP(exp_SILP!$B796,'DATI COMMESSE'!$A$2:$F$25,2,FALSE)," - ",VLOOKUP(exp_SILP!$B796,'DATI COMMESSE'!$A$2:$F$25,3,FALSE))</f>
        <v>GOL - 22-02-5000 - 22-12-5003</v>
      </c>
      <c r="D796" s="11" t="str">
        <f>LEFT(exp_SILP!$R796,5)</f>
        <v>16:00</v>
      </c>
      <c r="E796" s="11" t="str">
        <f>RIGHT(exp_SILP!$R796,5)</f>
        <v>18:00</v>
      </c>
      <c r="F796" s="11">
        <f>IF(exp_SILP!$AG796&gt;=60,exp_SILP!$AG796/60,exp_SILP!$AG796)</f>
        <v>2</v>
      </c>
      <c r="G796" s="11" t="str">
        <f>VLOOKUP(exp_SILP!$Y796,'DATI CM'!$A$2:$F$28,2,FALSE)</f>
        <v>RSCDAA66H43F952Q</v>
      </c>
      <c r="H796" s="11" t="str">
        <f>VLOOKUP(exp_SILP!$Y796,'DATI CM'!$A$2:$F$28,3,FALSE)</f>
        <v>A011</v>
      </c>
      <c r="I796" s="11" t="str">
        <f t="shared" si="1"/>
        <v>N</v>
      </c>
      <c r="J796" s="11" t="str">
        <f>VLOOKUP(exp_SILP!$Y796,'DATI CM'!$A$2:$F$28,4,FALSE)</f>
        <v>NO</v>
      </c>
      <c r="K796" s="12">
        <f>VLOOKUP(exp_SILP!$B796,'DATI COMMESSE'!$A$2:$F$25,5,FALSE)</f>
        <v>39.94</v>
      </c>
      <c r="L796" s="12">
        <f>IF(exp_SILP!$B796="A4.10 - LEP E - ORIENTAMENTO SPECIALISTICO SKILL GAP ANALYSIS - GRUPPO 3P",0,VLOOKUP(exp_SILP!$Y796,'DATI CM'!$A$2:$F$28,6,FALSE))</f>
        <v>25</v>
      </c>
      <c r="M796" s="12">
        <f>IFERROR(VLOOKUP(exp_SILP!$B796,'DATI CM'!$H$2:$I$16,2,FALSE)*exp_SILP!$F796,0)</f>
        <v>0</v>
      </c>
      <c r="N796" s="11" t="str">
        <f>VLOOKUP(exp_SILP!$B796,'DATI COMMESSE'!$A$2:$F$25,4,FALSE)</f>
        <v>GOL</v>
      </c>
      <c r="O796" s="13">
        <f>VLOOKUP(exp_SILP!$B796,'DATI COMMESSE'!$A$2:$F$25,5,FALSE)*exp_SILP!$F796</f>
        <v>79.88</v>
      </c>
      <c r="P796" s="11" t="str">
        <f>IF(MID(exp_SILP!$W796,10,2)&gt;"40","F","M")</f>
        <v>M</v>
      </c>
      <c r="Q796" s="27" t="s">
        <v>959</v>
      </c>
      <c r="R796" s="15" t="s">
        <v>148</v>
      </c>
      <c r="S796" s="15" t="s">
        <v>70</v>
      </c>
      <c r="T796" s="15" t="s">
        <v>58</v>
      </c>
      <c r="U796" s="15" t="s">
        <v>59</v>
      </c>
      <c r="V796" s="15" t="s">
        <v>1355</v>
      </c>
      <c r="W796" s="15" t="s">
        <v>1356</v>
      </c>
      <c r="X796" s="15" t="s">
        <v>1357</v>
      </c>
      <c r="Y796" s="15" t="s">
        <v>16</v>
      </c>
      <c r="Z796" s="15" t="s">
        <v>63</v>
      </c>
      <c r="AA796" s="15" t="s">
        <v>64</v>
      </c>
      <c r="AB796" s="15" t="s">
        <v>65</v>
      </c>
      <c r="AC796" s="15" t="s">
        <v>82</v>
      </c>
      <c r="AD796" s="15" t="s">
        <v>59</v>
      </c>
      <c r="AE796" s="15" t="s">
        <v>59</v>
      </c>
      <c r="AF796" s="15" t="s">
        <v>59</v>
      </c>
      <c r="AG796" s="28" t="s">
        <v>76</v>
      </c>
      <c r="AH796" s="15" t="s">
        <v>959</v>
      </c>
      <c r="AI796" s="15" t="s">
        <v>198</v>
      </c>
      <c r="AJ796" s="15" t="str">
        <f>VLOOKUP(exp_SILP!$Y796,'DATI CM'!$A$2:$F$28,2,FALSE)</f>
        <v>RSCDAA66H43F952Q</v>
      </c>
    </row>
    <row r="797" ht="15.75" hidden="1" customHeight="1">
      <c r="A797" s="17" t="str">
        <f>IFERROR(VLOOKUP(exp_SILP!$W797,exp_utenti_P!D:D,1,FALSE),"_DA INSERIRE")</f>
        <v>VRNLRT71L06A859L</v>
      </c>
      <c r="B797" s="17" t="str">
        <f>IF(AND(exp_SILP!$S797="A.3 ORIENTAMENTO PROFESSIONALE",exp_SILP!$AD797="4.2"),"A.3 ORIENTAMENTO PROFESSIONALE (CARCERE)",
IF(AND(exp_SILP!$S797="A.3 ORIENTAMENTO PROFESSIONALE",exp_SILP!$AD797="."),"A.3 ORIENTAMENTO PROFESSIONALE (CARCERE)",
IF(AND(exp_SILP!$S797="A.4 CONSULENZA ORIENTATIVA",exp_SILP!$AD797="4.2"),"A.4 CONSULENZA ORIENTATIVA (CARCERE)",
IF(AND(exp_SILP!$S797="A.4 CONSULENZA ORIENTATIVA",exp_SILP!$AD797="."),"A.4 CONSULENZA ORIENTATIVA (CARCERE)",
IF(AND(exp_SILP!$S797="A.5 - LEP F1 - ACCOMPAGNAMENTO AL LAVORO",exp_SILP!$AD797="4.2"),"A.5 - LEP F1 - ACCOMPAGNAMENTO AL LAVORO (CARCERE)",
IF(AND(exp_SILP!$S797="A.5 - LEP F1 - ACCOMPAGNAMENTO AL LAVORO",exp_SILP!$AD797="."),"A.5 - LEP F1 - ACCOMPAGNAMENTO AL LAVORO (CARCERE)",
IF(AND(exp_SILP!$S797="A.5.2a - TUTORAGGIO TIROCINI",exp_SILP!$AD797="4.2"),"A.5.2a - TUTORAGGIO TIROCINI (CARCERE)",
exp_SILP!$S797)))))))</f>
        <v>A4.10 - LEP E - ORIENTAMENTO SPECIALISTICO SKILL GAP ANALYSIS</v>
      </c>
      <c r="C797" s="18" t="str">
        <f>CONCATENATE(VLOOKUP(exp_SILP!$B797,'DATI COMMESSE'!$A$2:$F$25,4,FALSE)," - ", VLOOKUP(exp_SILP!$B797,'DATI COMMESSE'!$A$2:$F$25,2,FALSE)," - ",VLOOKUP(exp_SILP!$B797,'DATI COMMESSE'!$A$2:$F$25,3,FALSE))</f>
        <v>GOL - 22-02-5000 - 22-12-5003</v>
      </c>
      <c r="D797" s="18" t="str">
        <f>LEFT(exp_SILP!$R797,5)</f>
        <v>14:00</v>
      </c>
      <c r="E797" s="18" t="str">
        <f>RIGHT(exp_SILP!$R797,5)</f>
        <v>15:00</v>
      </c>
      <c r="F797" s="18">
        <f>IF(exp_SILP!$AG797&gt;=60,exp_SILP!$AG797/60,exp_SILP!$AG797)</f>
        <v>1</v>
      </c>
      <c r="G797" s="18" t="str">
        <f>VLOOKUP(exp_SILP!$Y797,'DATI CM'!$A$2:$F$28,2,FALSE)</f>
        <v>PNFMRT85H50A859E</v>
      </c>
      <c r="H797" s="18" t="str">
        <f>VLOOKUP(exp_SILP!$Y797,'DATI CM'!$A$2:$F$28,3,FALSE)</f>
        <v>A011</v>
      </c>
      <c r="I797" s="18" t="str">
        <f t="shared" si="1"/>
        <v>N</v>
      </c>
      <c r="J797" s="18" t="str">
        <f>VLOOKUP(exp_SILP!$Y797,'DATI CM'!$A$2:$F$28,4,FALSE)</f>
        <v>BIELLA</v>
      </c>
      <c r="K797" s="19">
        <f>VLOOKUP(exp_SILP!$B797,'DATI COMMESSE'!$A$2:$F$25,5,FALSE)</f>
        <v>39.94</v>
      </c>
      <c r="L797" s="19">
        <f>IF(exp_SILP!$B797="A4.10 - LEP E - ORIENTAMENTO SPECIALISTICO SKILL GAP ANALYSIS - GRUPPO 3P",0,VLOOKUP(exp_SILP!$Y797,'DATI CM'!$A$2:$F$28,6,FALSE))</f>
        <v>25</v>
      </c>
      <c r="M797" s="19">
        <f>IFERROR(VLOOKUP(exp_SILP!$B797,'DATI CM'!$H$2:$I$16,2,FALSE)*exp_SILP!$F797,0)</f>
        <v>0</v>
      </c>
      <c r="N797" s="18" t="str">
        <f>VLOOKUP(exp_SILP!$B797,'DATI COMMESSE'!$A$2:$F$25,4,FALSE)</f>
        <v>GOL</v>
      </c>
      <c r="O797" s="20">
        <f>VLOOKUP(exp_SILP!$B797,'DATI COMMESSE'!$A$2:$F$25,5,FALSE)*exp_SILP!$F797</f>
        <v>39.94</v>
      </c>
      <c r="P797" s="18" t="str">
        <f>IF(MID(exp_SILP!$W797,10,2)&gt;"40","F","M")</f>
        <v>M</v>
      </c>
      <c r="Q797" s="24" t="s">
        <v>959</v>
      </c>
      <c r="R797" s="22" t="s">
        <v>56</v>
      </c>
      <c r="S797" s="22" t="s">
        <v>70</v>
      </c>
      <c r="T797" s="22" t="s">
        <v>58</v>
      </c>
      <c r="U797" s="22" t="s">
        <v>59</v>
      </c>
      <c r="V797" s="22" t="s">
        <v>1348</v>
      </c>
      <c r="W797" s="22" t="s">
        <v>1349</v>
      </c>
      <c r="X797" s="22" t="s">
        <v>1350</v>
      </c>
      <c r="Y797" s="22" t="s">
        <v>15</v>
      </c>
      <c r="Z797" s="22" t="s">
        <v>63</v>
      </c>
      <c r="AA797" s="22" t="s">
        <v>64</v>
      </c>
      <c r="AB797" s="22" t="s">
        <v>65</v>
      </c>
      <c r="AC797" s="22" t="s">
        <v>66</v>
      </c>
      <c r="AD797" s="22" t="s">
        <v>59</v>
      </c>
      <c r="AE797" s="22" t="s">
        <v>59</v>
      </c>
      <c r="AF797" s="22" t="s">
        <v>59</v>
      </c>
      <c r="AG797" s="25" t="s">
        <v>67</v>
      </c>
      <c r="AH797" s="22" t="s">
        <v>959</v>
      </c>
      <c r="AI797" s="22" t="s">
        <v>68</v>
      </c>
      <c r="AJ797" s="22" t="str">
        <f>VLOOKUP(exp_SILP!$Y797,'DATI CM'!$A$2:$F$28,2,FALSE)</f>
        <v>PNFMRT85H50A859E</v>
      </c>
    </row>
    <row r="798" ht="15.75" customHeight="1">
      <c r="A798" s="10" t="str">
        <f>IFERROR(VLOOKUP(exp_SILP!$W798,exp_utenti_P!D:D,1,FALSE),"_DA INSERIRE")</f>
        <v>FLMBBR76L41L219Z</v>
      </c>
      <c r="B798" s="10" t="str">
        <f>IF(AND(exp_SILP!$S798="A.3 ORIENTAMENTO PROFESSIONALE",exp_SILP!$AD798="4.2"),"A.3 ORIENTAMENTO PROFESSIONALE (CARCERE)",
IF(AND(exp_SILP!$S798="A.3 ORIENTAMENTO PROFESSIONALE",exp_SILP!$AD798="."),"A.3 ORIENTAMENTO PROFESSIONALE (CARCERE)",
IF(AND(exp_SILP!$S798="A.4 CONSULENZA ORIENTATIVA",exp_SILP!$AD798="4.2"),"A.4 CONSULENZA ORIENTATIVA (CARCERE)",
IF(AND(exp_SILP!$S798="A.4 CONSULENZA ORIENTATIVA",exp_SILP!$AD798="."),"A.4 CONSULENZA ORIENTATIVA (CARCERE)",
IF(AND(exp_SILP!$S798="A.5 - LEP F1 - ACCOMPAGNAMENTO AL LAVORO",exp_SILP!$AD798="4.2"),"A.5 - LEP F1 - ACCOMPAGNAMENTO AL LAVORO (CARCERE)",
IF(AND(exp_SILP!$S798="A.5 - LEP F1 - ACCOMPAGNAMENTO AL LAVORO",exp_SILP!$AD798="."),"A.5 - LEP F1 - ACCOMPAGNAMENTO AL LAVORO (CARCERE)",
IF(AND(exp_SILP!$S798="A.5.2a - TUTORAGGIO TIROCINI",exp_SILP!$AD798="4.2"),"A.5.2a - TUTORAGGIO TIROCINI (CARCERE)",
exp_SILP!$S798)))))))</f>
        <v>A.5 - LEP F1 - ACCOMPAGNAMENTO AL LAVORO</v>
      </c>
      <c r="C798" s="11" t="str">
        <f>CONCATENATE(VLOOKUP(exp_SILP!$B798,'DATI COMMESSE'!$A$2:$F$25,4,FALSE)," - ", VLOOKUP(exp_SILP!$B798,'DATI COMMESSE'!$A$2:$F$25,2,FALSE)," - ",VLOOKUP(exp_SILP!$B798,'DATI COMMESSE'!$A$2:$F$25,3,FALSE))</f>
        <v>GOL - 22-02-5000 - 22-12-5003</v>
      </c>
      <c r="D798" s="11" t="str">
        <f>LEFT(exp_SILP!$R798,5)</f>
        <v>16:00</v>
      </c>
      <c r="E798" s="11" t="str">
        <f>RIGHT(exp_SILP!$R798,5)</f>
        <v>17:00</v>
      </c>
      <c r="F798" s="11">
        <f>IF(exp_SILP!$AG798&gt;=60,exp_SILP!$AG798/60,exp_SILP!$AG798)</f>
        <v>1</v>
      </c>
      <c r="G798" s="11" t="str">
        <f>VLOOKUP(exp_SILP!$Y798,'DATI CM'!$A$2:$F$28,2,FALSE)</f>
        <v>FLCSRN79S42L219X</v>
      </c>
      <c r="H798" s="11" t="str">
        <f>VLOOKUP(exp_SILP!$Y798,'DATI CM'!$A$2:$F$28,3,FALSE)</f>
        <v>A011</v>
      </c>
      <c r="I798" s="11" t="str">
        <f t="shared" si="1"/>
        <v>N</v>
      </c>
      <c r="J798" s="11" t="str">
        <f>VLOOKUP(exp_SILP!$Y798,'DATI CM'!$A$2:$F$28,4,FALSE)</f>
        <v>TORINO</v>
      </c>
      <c r="K798" s="12">
        <f>VLOOKUP(exp_SILP!$B798,'DATI COMMESSE'!$A$2:$F$25,5,FALSE)</f>
        <v>39.94</v>
      </c>
      <c r="L798" s="12">
        <f>IF(exp_SILP!$B798="A4.10 - LEP E - ORIENTAMENTO SPECIALISTICO SKILL GAP ANALYSIS - GRUPPO 3P",0,VLOOKUP(exp_SILP!$Y798,'DATI CM'!$A$2:$F$28,6,FALSE))</f>
        <v>25</v>
      </c>
      <c r="M798" s="12">
        <f>IFERROR(VLOOKUP(exp_SILP!$B798,'DATI CM'!$H$2:$I$16,2,FALSE)*exp_SILP!$F798,0)</f>
        <v>0</v>
      </c>
      <c r="N798" s="11" t="str">
        <f>VLOOKUP(exp_SILP!$B798,'DATI COMMESSE'!$A$2:$F$25,4,FALSE)</f>
        <v>GOL</v>
      </c>
      <c r="O798" s="13">
        <f>VLOOKUP(exp_SILP!$B798,'DATI COMMESSE'!$A$2:$F$25,5,FALSE)*exp_SILP!$F798</f>
        <v>39.94</v>
      </c>
      <c r="P798" s="11" t="str">
        <f>IF(MID(exp_SILP!$W798,10,2)&gt;"40","F","M")</f>
        <v>F</v>
      </c>
      <c r="Q798" s="27" t="s">
        <v>1300</v>
      </c>
      <c r="R798" s="15" t="s">
        <v>152</v>
      </c>
      <c r="S798" s="15" t="s">
        <v>57</v>
      </c>
      <c r="T798" s="15" t="s">
        <v>58</v>
      </c>
      <c r="U798" s="15" t="s">
        <v>59</v>
      </c>
      <c r="V798" s="15" t="s">
        <v>208</v>
      </c>
      <c r="W798" s="15" t="s">
        <v>209</v>
      </c>
      <c r="X798" s="15" t="s">
        <v>210</v>
      </c>
      <c r="Y798" s="15" t="s">
        <v>10</v>
      </c>
      <c r="Z798" s="15" t="s">
        <v>63</v>
      </c>
      <c r="AA798" s="15" t="s">
        <v>64</v>
      </c>
      <c r="AB798" s="15" t="s">
        <v>65</v>
      </c>
      <c r="AC798" s="15" t="s">
        <v>75</v>
      </c>
      <c r="AD798" s="15" t="s">
        <v>59</v>
      </c>
      <c r="AE798" s="15" t="s">
        <v>59</v>
      </c>
      <c r="AF798" s="15" t="s">
        <v>211</v>
      </c>
      <c r="AG798" s="28" t="s">
        <v>67</v>
      </c>
      <c r="AH798" s="15" t="s">
        <v>1304</v>
      </c>
      <c r="AI798" s="15" t="s">
        <v>77</v>
      </c>
      <c r="AJ798" s="15" t="str">
        <f>VLOOKUP(exp_SILP!$Y798,'DATI CM'!$A$2:$F$28,2,FALSE)</f>
        <v>FLCSRN79S42L219X</v>
      </c>
    </row>
    <row r="799" ht="15.75" hidden="1" customHeight="1">
      <c r="A799" s="17" t="str">
        <f>IFERROR(VLOOKUP(exp_SILP!$W799,exp_utenti_P!D:D,1,FALSE),"_DA INSERIRE")</f>
        <v>MJDLRT65T42Z100L</v>
      </c>
      <c r="B799" s="17" t="str">
        <f>IF(AND(exp_SILP!$S799="A.3 ORIENTAMENTO PROFESSIONALE",exp_SILP!$AD799="4.2"),"A.3 ORIENTAMENTO PROFESSIONALE (CARCERE)",
IF(AND(exp_SILP!$S799="A.3 ORIENTAMENTO PROFESSIONALE",exp_SILP!$AD799="."),"A.3 ORIENTAMENTO PROFESSIONALE (CARCERE)",
IF(AND(exp_SILP!$S799="A.4 CONSULENZA ORIENTATIVA",exp_SILP!$AD799="4.2"),"A.4 CONSULENZA ORIENTATIVA (CARCERE)",
IF(AND(exp_SILP!$S799="A.4 CONSULENZA ORIENTATIVA",exp_SILP!$AD799="."),"A.4 CONSULENZA ORIENTATIVA (CARCERE)",
IF(AND(exp_SILP!$S799="A.5 - LEP F1 - ACCOMPAGNAMENTO AL LAVORO",exp_SILP!$AD799="4.2"),"A.5 - LEP F1 - ACCOMPAGNAMENTO AL LAVORO (CARCERE)",
IF(AND(exp_SILP!$S799="A.5 - LEP F1 - ACCOMPAGNAMENTO AL LAVORO",exp_SILP!$AD799="."),"A.5 - LEP F1 - ACCOMPAGNAMENTO AL LAVORO (CARCERE)",
IF(AND(exp_SILP!$S799="A.5.2a - TUTORAGGIO TIROCINI",exp_SILP!$AD799="4.2"),"A.5.2a - TUTORAGGIO TIROCINI (CARCERE)",
exp_SILP!$S799)))))))</f>
        <v>A.5 - LEP F1 - ACCOMPAGNAMENTO AL LAVORO</v>
      </c>
      <c r="C799" s="18" t="str">
        <f>CONCATENATE(VLOOKUP(exp_SILP!$B799,'DATI COMMESSE'!$A$2:$F$25,4,FALSE)," - ", VLOOKUP(exp_SILP!$B799,'DATI COMMESSE'!$A$2:$F$25,2,FALSE)," - ",VLOOKUP(exp_SILP!$B799,'DATI COMMESSE'!$A$2:$F$25,3,FALSE))</f>
        <v>GOL - 22-02-5000 - 22-12-5003</v>
      </c>
      <c r="D799" s="18" t="str">
        <f>LEFT(exp_SILP!$R799,5)</f>
        <v>11:00</v>
      </c>
      <c r="E799" s="18" t="str">
        <f>RIGHT(exp_SILP!$R799,5)</f>
        <v>12:00</v>
      </c>
      <c r="F799" s="18">
        <f>IF(exp_SILP!$AG799&gt;=60,exp_SILP!$AG799/60,exp_SILP!$AG799)</f>
        <v>1</v>
      </c>
      <c r="G799" s="18" t="str">
        <f>VLOOKUP(exp_SILP!$Y799,'DATI CM'!$A$2:$F$28,2,FALSE)</f>
        <v>DRDSMN81D20D205B</v>
      </c>
      <c r="H799" s="18" t="str">
        <f>VLOOKUP(exp_SILP!$Y799,'DATI CM'!$A$2:$F$28,3,FALSE)</f>
        <v>A010</v>
      </c>
      <c r="I799" s="18" t="str">
        <f t="shared" si="1"/>
        <v>N</v>
      </c>
      <c r="J799" s="18" t="str">
        <f>VLOOKUP(exp_SILP!$Y799,'DATI CM'!$A$2:$F$28,4,FALSE)</f>
        <v>TORINO</v>
      </c>
      <c r="K799" s="19">
        <f>VLOOKUP(exp_SILP!$B799,'DATI COMMESSE'!$A$2:$F$25,5,FALSE)</f>
        <v>39.94</v>
      </c>
      <c r="L799" s="19" t="str">
        <f>IF(exp_SILP!$B799="A4.10 - LEP E - ORIENTAMENTO SPECIALISTICO SKILL GAP ANALYSIS - GRUPPO 3P",0,VLOOKUP(exp_SILP!$Y799,'DATI CM'!$A$2:$F$28,6,FALSE))</f>
        <v/>
      </c>
      <c r="M799" s="19">
        <f>IFERROR(VLOOKUP(exp_SILP!$B799,'DATI CM'!$H$2:$I$16,2,FALSE)*exp_SILP!$F799,0)</f>
        <v>0</v>
      </c>
      <c r="N799" s="18" t="str">
        <f>VLOOKUP(exp_SILP!$B799,'DATI COMMESSE'!$A$2:$F$25,4,FALSE)</f>
        <v>GOL</v>
      </c>
      <c r="O799" s="20">
        <f>VLOOKUP(exp_SILP!$B799,'DATI COMMESSE'!$A$2:$F$25,5,FALSE)*exp_SILP!$F799</f>
        <v>39.94</v>
      </c>
      <c r="P799" s="18" t="str">
        <f>IF(MID(exp_SILP!$W799,10,2)&gt;"40","F","M")</f>
        <v>F</v>
      </c>
      <c r="Q799" s="24" t="s">
        <v>1300</v>
      </c>
      <c r="R799" s="22" t="s">
        <v>278</v>
      </c>
      <c r="S799" s="22" t="s">
        <v>57</v>
      </c>
      <c r="T799" s="22" t="s">
        <v>58</v>
      </c>
      <c r="U799" s="22" t="s">
        <v>59</v>
      </c>
      <c r="V799" s="22" t="s">
        <v>387</v>
      </c>
      <c r="W799" s="22" t="s">
        <v>388</v>
      </c>
      <c r="X799" s="22" t="s">
        <v>389</v>
      </c>
      <c r="Y799" s="22" t="s">
        <v>7</v>
      </c>
      <c r="Z799" s="22" t="s">
        <v>63</v>
      </c>
      <c r="AA799" s="22" t="s">
        <v>64</v>
      </c>
      <c r="AB799" s="22" t="s">
        <v>65</v>
      </c>
      <c r="AC799" s="22" t="s">
        <v>135</v>
      </c>
      <c r="AD799" s="22" t="s">
        <v>59</v>
      </c>
      <c r="AE799" s="22" t="s">
        <v>59</v>
      </c>
      <c r="AF799" s="22" t="s">
        <v>114</v>
      </c>
      <c r="AG799" s="25" t="s">
        <v>67</v>
      </c>
      <c r="AH799" s="22" t="s">
        <v>1300</v>
      </c>
      <c r="AI799" s="22" t="s">
        <v>715</v>
      </c>
      <c r="AJ799" s="22" t="str">
        <f>VLOOKUP(exp_SILP!$Y799,'DATI CM'!$A$2:$F$28,2,FALSE)</f>
        <v>DRDSMN81D20D205B</v>
      </c>
    </row>
    <row r="800" ht="15.75" hidden="1" customHeight="1">
      <c r="A800" s="10" t="str">
        <f>IFERROR(VLOOKUP(exp_SILP!$W800,exp_utenti_P!D:D,1,FALSE),"_DA INSERIRE")</f>
        <v>MJDLRT65T42Z100L</v>
      </c>
      <c r="B800" s="10" t="str">
        <f>IF(AND(exp_SILP!$S800="A.3 ORIENTAMENTO PROFESSIONALE",exp_SILP!$AD800="4.2"),"A.3 ORIENTAMENTO PROFESSIONALE (CARCERE)",
IF(AND(exp_SILP!$S800="A.3 ORIENTAMENTO PROFESSIONALE",exp_SILP!$AD800="."),"A.3 ORIENTAMENTO PROFESSIONALE (CARCERE)",
IF(AND(exp_SILP!$S800="A.4 CONSULENZA ORIENTATIVA",exp_SILP!$AD800="4.2"),"A.4 CONSULENZA ORIENTATIVA (CARCERE)",
IF(AND(exp_SILP!$S800="A.4 CONSULENZA ORIENTATIVA",exp_SILP!$AD800="."),"A.4 CONSULENZA ORIENTATIVA (CARCERE)",
IF(AND(exp_SILP!$S800="A.5 - LEP F1 - ACCOMPAGNAMENTO AL LAVORO",exp_SILP!$AD800="4.2"),"A.5 - LEP F1 - ACCOMPAGNAMENTO AL LAVORO (CARCERE)",
IF(AND(exp_SILP!$S800="A.5 - LEP F1 - ACCOMPAGNAMENTO AL LAVORO",exp_SILP!$AD800="."),"A.5 - LEP F1 - ACCOMPAGNAMENTO AL LAVORO (CARCERE)",
IF(AND(exp_SILP!$S800="A.5.2a - TUTORAGGIO TIROCINI",exp_SILP!$AD800="4.2"),"A.5.2a - TUTORAGGIO TIROCINI (CARCERE)",
exp_SILP!$S800)))))))</f>
        <v>A.5 - LEP F1 - ACCOMPAGNAMENTO AL LAVORO</v>
      </c>
      <c r="C800" s="11" t="str">
        <f>CONCATENATE(VLOOKUP(exp_SILP!$B800,'DATI COMMESSE'!$A$2:$F$25,4,FALSE)," - ", VLOOKUP(exp_SILP!$B800,'DATI COMMESSE'!$A$2:$F$25,2,FALSE)," - ",VLOOKUP(exp_SILP!$B800,'DATI COMMESSE'!$A$2:$F$25,3,FALSE))</f>
        <v>GOL - 22-02-5000 - 22-12-5003</v>
      </c>
      <c r="D800" s="11" t="str">
        <f>LEFT(exp_SILP!$R800,5)</f>
        <v>09:00</v>
      </c>
      <c r="E800" s="11" t="str">
        <f>RIGHT(exp_SILP!$R800,5)</f>
        <v>11:00</v>
      </c>
      <c r="F800" s="11">
        <f>IF(exp_SILP!$AG800&gt;=60,exp_SILP!$AG800/60,exp_SILP!$AG800)</f>
        <v>2</v>
      </c>
      <c r="G800" s="11" t="str">
        <f>VLOOKUP(exp_SILP!$Y800,'DATI CM'!$A$2:$F$28,2,FALSE)</f>
        <v>DRDSMN81D20D205B</v>
      </c>
      <c r="H800" s="11" t="str">
        <f>VLOOKUP(exp_SILP!$Y800,'DATI CM'!$A$2:$F$28,3,FALSE)</f>
        <v>A010</v>
      </c>
      <c r="I800" s="11" t="str">
        <f t="shared" si="1"/>
        <v>N</v>
      </c>
      <c r="J800" s="11" t="str">
        <f>VLOOKUP(exp_SILP!$Y800,'DATI CM'!$A$2:$F$28,4,FALSE)</f>
        <v>TORINO</v>
      </c>
      <c r="K800" s="12">
        <f>VLOOKUP(exp_SILP!$B800,'DATI COMMESSE'!$A$2:$F$25,5,FALSE)</f>
        <v>39.94</v>
      </c>
      <c r="L800" s="12" t="str">
        <f>IF(exp_SILP!$B800="A4.10 - LEP E - ORIENTAMENTO SPECIALISTICO SKILL GAP ANALYSIS - GRUPPO 3P",0,VLOOKUP(exp_SILP!$Y800,'DATI CM'!$A$2:$F$28,6,FALSE))</f>
        <v/>
      </c>
      <c r="M800" s="12">
        <f>IFERROR(VLOOKUP(exp_SILP!$B800,'DATI CM'!$H$2:$I$16,2,FALSE)*exp_SILP!$F800,0)</f>
        <v>0</v>
      </c>
      <c r="N800" s="11" t="str">
        <f>VLOOKUP(exp_SILP!$B800,'DATI COMMESSE'!$A$2:$F$25,4,FALSE)</f>
        <v>GOL</v>
      </c>
      <c r="O800" s="13">
        <f>VLOOKUP(exp_SILP!$B800,'DATI COMMESSE'!$A$2:$F$25,5,FALSE)*exp_SILP!$F800</f>
        <v>79.88</v>
      </c>
      <c r="P800" s="11" t="str">
        <f>IF(MID(exp_SILP!$W800,10,2)&gt;"40","F","M")</f>
        <v>F</v>
      </c>
      <c r="Q800" s="27" t="s">
        <v>1300</v>
      </c>
      <c r="R800" s="15" t="s">
        <v>223</v>
      </c>
      <c r="S800" s="15" t="s">
        <v>57</v>
      </c>
      <c r="T800" s="15" t="s">
        <v>58</v>
      </c>
      <c r="U800" s="15" t="s">
        <v>59</v>
      </c>
      <c r="V800" s="15" t="s">
        <v>387</v>
      </c>
      <c r="W800" s="15" t="s">
        <v>388</v>
      </c>
      <c r="X800" s="15" t="s">
        <v>389</v>
      </c>
      <c r="Y800" s="15" t="s">
        <v>7</v>
      </c>
      <c r="Z800" s="15" t="s">
        <v>63</v>
      </c>
      <c r="AA800" s="15" t="s">
        <v>64</v>
      </c>
      <c r="AB800" s="15" t="s">
        <v>65</v>
      </c>
      <c r="AC800" s="15" t="s">
        <v>135</v>
      </c>
      <c r="AD800" s="15" t="s">
        <v>59</v>
      </c>
      <c r="AE800" s="15" t="s">
        <v>59</v>
      </c>
      <c r="AF800" s="15" t="s">
        <v>59</v>
      </c>
      <c r="AG800" s="28" t="s">
        <v>76</v>
      </c>
      <c r="AH800" s="15" t="s">
        <v>1300</v>
      </c>
      <c r="AI800" s="15" t="s">
        <v>715</v>
      </c>
      <c r="AJ800" s="15" t="str">
        <f>VLOOKUP(exp_SILP!$Y800,'DATI CM'!$A$2:$F$28,2,FALSE)</f>
        <v>DRDSMN81D20D205B</v>
      </c>
    </row>
    <row r="801" ht="15.75" hidden="1" customHeight="1">
      <c r="A801" s="17" t="str">
        <f>IFERROR(VLOOKUP(exp_SILP!$W801,exp_utenti_P!D:D,1,FALSE),"_DA INSERIRE")</f>
        <v>NDRNMR81D60Z602C</v>
      </c>
      <c r="B801" s="17" t="str">
        <f>IF(AND(exp_SILP!$S801="A.3 ORIENTAMENTO PROFESSIONALE",exp_SILP!$AD801="4.2"),"A.3 ORIENTAMENTO PROFESSIONALE (CARCERE)",
IF(AND(exp_SILP!$S801="A.3 ORIENTAMENTO PROFESSIONALE",exp_SILP!$AD801="."),"A.3 ORIENTAMENTO PROFESSIONALE (CARCERE)",
IF(AND(exp_SILP!$S801="A.4 CONSULENZA ORIENTATIVA",exp_SILP!$AD801="4.2"),"A.4 CONSULENZA ORIENTATIVA (CARCERE)",
IF(AND(exp_SILP!$S801="A.4 CONSULENZA ORIENTATIVA",exp_SILP!$AD801="."),"A.4 CONSULENZA ORIENTATIVA (CARCERE)",
IF(AND(exp_SILP!$S801="A.5 - LEP F1 - ACCOMPAGNAMENTO AL LAVORO",exp_SILP!$AD801="4.2"),"A.5 - LEP F1 - ACCOMPAGNAMENTO AL LAVORO (CARCERE)",
IF(AND(exp_SILP!$S801="A.5 - LEP F1 - ACCOMPAGNAMENTO AL LAVORO",exp_SILP!$AD801="."),"A.5 - LEP F1 - ACCOMPAGNAMENTO AL LAVORO (CARCERE)",
IF(AND(exp_SILP!$S801="A.5.2a - TUTORAGGIO TIROCINI",exp_SILP!$AD801="4.2"),"A.5.2a - TUTORAGGIO TIROCINI (CARCERE)",
exp_SILP!$S801)))))))</f>
        <v>A.5 - LEP F1 - ACCOMPAGNAMENTO AL LAVORO</v>
      </c>
      <c r="C801" s="18" t="str">
        <f>CONCATENATE(VLOOKUP(exp_SILP!$B801,'DATI COMMESSE'!$A$2:$F$25,4,FALSE)," - ", VLOOKUP(exp_SILP!$B801,'DATI COMMESSE'!$A$2:$F$25,2,FALSE)," - ",VLOOKUP(exp_SILP!$B801,'DATI COMMESSE'!$A$2:$F$25,3,FALSE))</f>
        <v>GOL - 22-02-5000 - 22-12-5003</v>
      </c>
      <c r="D801" s="18" t="str">
        <f>LEFT(exp_SILP!$R801,5)</f>
        <v>11:00</v>
      </c>
      <c r="E801" s="18" t="str">
        <f>RIGHT(exp_SILP!$R801,5)</f>
        <v>13:00</v>
      </c>
      <c r="F801" s="18">
        <f>IF(exp_SILP!$AG801&gt;=60,exp_SILP!$AG801/60,exp_SILP!$AG801)</f>
        <v>2</v>
      </c>
      <c r="G801" s="18" t="str">
        <f>VLOOKUP(exp_SILP!$Y801,'DATI CM'!$A$2:$F$28,2,FALSE)</f>
        <v>RSCDAA66H43F952Q</v>
      </c>
      <c r="H801" s="18" t="str">
        <f>VLOOKUP(exp_SILP!$Y801,'DATI CM'!$A$2:$F$28,3,FALSE)</f>
        <v>A011</v>
      </c>
      <c r="I801" s="18" t="str">
        <f t="shared" si="1"/>
        <v>N</v>
      </c>
      <c r="J801" s="18" t="str">
        <f>VLOOKUP(exp_SILP!$Y801,'DATI CM'!$A$2:$F$28,4,FALSE)</f>
        <v>NO</v>
      </c>
      <c r="K801" s="19">
        <f>VLOOKUP(exp_SILP!$B801,'DATI COMMESSE'!$A$2:$F$25,5,FALSE)</f>
        <v>39.94</v>
      </c>
      <c r="L801" s="19">
        <f>IF(exp_SILP!$B801="A4.10 - LEP E - ORIENTAMENTO SPECIALISTICO SKILL GAP ANALYSIS - GRUPPO 3P",0,VLOOKUP(exp_SILP!$Y801,'DATI CM'!$A$2:$F$28,6,FALSE))</f>
        <v>25</v>
      </c>
      <c r="M801" s="19">
        <f>IFERROR(VLOOKUP(exp_SILP!$B801,'DATI CM'!$H$2:$I$16,2,FALSE)*exp_SILP!$F801,0)</f>
        <v>0</v>
      </c>
      <c r="N801" s="18" t="str">
        <f>VLOOKUP(exp_SILP!$B801,'DATI COMMESSE'!$A$2:$F$25,4,FALSE)</f>
        <v>GOL</v>
      </c>
      <c r="O801" s="20">
        <f>VLOOKUP(exp_SILP!$B801,'DATI COMMESSE'!$A$2:$F$25,5,FALSE)*exp_SILP!$F801</f>
        <v>79.88</v>
      </c>
      <c r="P801" s="18" t="str">
        <f>IF(MID(exp_SILP!$W801,10,2)&gt;"40","F","M")</f>
        <v>F</v>
      </c>
      <c r="Q801" s="24" t="s">
        <v>1300</v>
      </c>
      <c r="R801" s="22" t="s">
        <v>219</v>
      </c>
      <c r="S801" s="22" t="s">
        <v>57</v>
      </c>
      <c r="T801" s="22" t="s">
        <v>58</v>
      </c>
      <c r="U801" s="22" t="s">
        <v>59</v>
      </c>
      <c r="V801" s="22" t="s">
        <v>1192</v>
      </c>
      <c r="W801" s="22" t="s">
        <v>1193</v>
      </c>
      <c r="X801" s="22" t="s">
        <v>1194</v>
      </c>
      <c r="Y801" s="22" t="s">
        <v>16</v>
      </c>
      <c r="Z801" s="22" t="s">
        <v>63</v>
      </c>
      <c r="AA801" s="22" t="s">
        <v>64</v>
      </c>
      <c r="AB801" s="22" t="s">
        <v>65</v>
      </c>
      <c r="AC801" s="22" t="s">
        <v>82</v>
      </c>
      <c r="AD801" s="22" t="s">
        <v>59</v>
      </c>
      <c r="AE801" s="22" t="s">
        <v>59</v>
      </c>
      <c r="AF801" s="22" t="s">
        <v>59</v>
      </c>
      <c r="AG801" s="25" t="s">
        <v>76</v>
      </c>
      <c r="AH801" s="22" t="s">
        <v>1300</v>
      </c>
      <c r="AI801" s="22" t="s">
        <v>198</v>
      </c>
      <c r="AJ801" s="22" t="str">
        <f>VLOOKUP(exp_SILP!$Y801,'DATI CM'!$A$2:$F$28,2,FALSE)</f>
        <v>RSCDAA66H43F952Q</v>
      </c>
    </row>
    <row r="802" ht="15.75" hidden="1" customHeight="1">
      <c r="A802" s="10" t="str">
        <f>IFERROR(VLOOKUP(exp_SILP!$W802,exp_utenti_P!D:D,1,FALSE),"_DA INSERIRE")</f>
        <v>TNHJLS70P04Z611P</v>
      </c>
      <c r="B802" s="10" t="str">
        <f>IF(AND(exp_SILP!$S802="A.3 ORIENTAMENTO PROFESSIONALE",exp_SILP!$AD802="4.2"),"A.3 ORIENTAMENTO PROFESSIONALE (CARCERE)",
IF(AND(exp_SILP!$S802="A.3 ORIENTAMENTO PROFESSIONALE",exp_SILP!$AD802="."),"A.3 ORIENTAMENTO PROFESSIONALE (CARCERE)",
IF(AND(exp_SILP!$S802="A.4 CONSULENZA ORIENTATIVA",exp_SILP!$AD802="4.2"),"A.4 CONSULENZA ORIENTATIVA (CARCERE)",
IF(AND(exp_SILP!$S802="A.4 CONSULENZA ORIENTATIVA",exp_SILP!$AD802="."),"A.4 CONSULENZA ORIENTATIVA (CARCERE)",
IF(AND(exp_SILP!$S802="A.5 - LEP F1 - ACCOMPAGNAMENTO AL LAVORO",exp_SILP!$AD802="4.2"),"A.5 - LEP F1 - ACCOMPAGNAMENTO AL LAVORO (CARCERE)",
IF(AND(exp_SILP!$S802="A.5 - LEP F1 - ACCOMPAGNAMENTO AL LAVORO",exp_SILP!$AD802="."),"A.5 - LEP F1 - ACCOMPAGNAMENTO AL LAVORO (CARCERE)",
IF(AND(exp_SILP!$S802="A.5.2a - TUTORAGGIO TIROCINI",exp_SILP!$AD802="4.2"),"A.5.2a - TUTORAGGIO TIROCINI (CARCERE)",
exp_SILP!$S802)))))))</f>
        <v>A.5 - LEP F1 - ACCOMPAGNAMENTO AL LAVORO</v>
      </c>
      <c r="C802" s="11" t="str">
        <f>CONCATENATE(VLOOKUP(exp_SILP!$B802,'DATI COMMESSE'!$A$2:$F$25,4,FALSE)," - ", VLOOKUP(exp_SILP!$B802,'DATI COMMESSE'!$A$2:$F$25,2,FALSE)," - ",VLOOKUP(exp_SILP!$B802,'DATI COMMESSE'!$A$2:$F$25,3,FALSE))</f>
        <v>GOL - 22-02-5000 - 22-12-5003</v>
      </c>
      <c r="D802" s="11" t="str">
        <f>LEFT(exp_SILP!$R802,5)</f>
        <v>16:00</v>
      </c>
      <c r="E802" s="11" t="str">
        <f>RIGHT(exp_SILP!$R802,5)</f>
        <v>17:00</v>
      </c>
      <c r="F802" s="11">
        <f>IF(exp_SILP!$AG802&gt;=60,exp_SILP!$AG802/60,exp_SILP!$AG802)</f>
        <v>1</v>
      </c>
      <c r="G802" s="11" t="str">
        <f>VLOOKUP(exp_SILP!$Y802,'DATI CM'!$A$2:$F$28,2,FALSE)</f>
        <v>RSCDAA66H43F952Q</v>
      </c>
      <c r="H802" s="11" t="str">
        <f>VLOOKUP(exp_SILP!$Y802,'DATI CM'!$A$2:$F$28,3,FALSE)</f>
        <v>A011</v>
      </c>
      <c r="I802" s="11" t="str">
        <f t="shared" si="1"/>
        <v>N</v>
      </c>
      <c r="J802" s="11" t="str">
        <f>VLOOKUP(exp_SILP!$Y802,'DATI CM'!$A$2:$F$28,4,FALSE)</f>
        <v>NO</v>
      </c>
      <c r="K802" s="12">
        <f>VLOOKUP(exp_SILP!$B802,'DATI COMMESSE'!$A$2:$F$25,5,FALSE)</f>
        <v>39.94</v>
      </c>
      <c r="L802" s="12">
        <f>IF(exp_SILP!$B802="A4.10 - LEP E - ORIENTAMENTO SPECIALISTICO SKILL GAP ANALYSIS - GRUPPO 3P",0,VLOOKUP(exp_SILP!$Y802,'DATI CM'!$A$2:$F$28,6,FALSE))</f>
        <v>25</v>
      </c>
      <c r="M802" s="12">
        <f>IFERROR(VLOOKUP(exp_SILP!$B802,'DATI CM'!$H$2:$I$16,2,FALSE)*exp_SILP!$F802,0)</f>
        <v>0</v>
      </c>
      <c r="N802" s="11" t="str">
        <f>VLOOKUP(exp_SILP!$B802,'DATI COMMESSE'!$A$2:$F$25,4,FALSE)</f>
        <v>GOL</v>
      </c>
      <c r="O802" s="13">
        <f>VLOOKUP(exp_SILP!$B802,'DATI COMMESSE'!$A$2:$F$25,5,FALSE)*exp_SILP!$F802</f>
        <v>39.94</v>
      </c>
      <c r="P802" s="11" t="str">
        <f>IF(MID(exp_SILP!$W802,10,2)&gt;"40","F","M")</f>
        <v>M</v>
      </c>
      <c r="Q802" s="27" t="s">
        <v>1300</v>
      </c>
      <c r="R802" s="15" t="s">
        <v>152</v>
      </c>
      <c r="S802" s="15" t="s">
        <v>57</v>
      </c>
      <c r="T802" s="15" t="s">
        <v>58</v>
      </c>
      <c r="U802" s="15" t="s">
        <v>59</v>
      </c>
      <c r="V802" s="15" t="s">
        <v>1067</v>
      </c>
      <c r="W802" s="15" t="s">
        <v>1068</v>
      </c>
      <c r="X802" s="15" t="s">
        <v>1069</v>
      </c>
      <c r="Y802" s="15" t="s">
        <v>16</v>
      </c>
      <c r="Z802" s="15" t="s">
        <v>63</v>
      </c>
      <c r="AA802" s="15" t="s">
        <v>64</v>
      </c>
      <c r="AB802" s="15" t="s">
        <v>65</v>
      </c>
      <c r="AC802" s="15" t="s">
        <v>82</v>
      </c>
      <c r="AD802" s="15" t="s">
        <v>59</v>
      </c>
      <c r="AE802" s="15" t="s">
        <v>59</v>
      </c>
      <c r="AF802" s="15" t="s">
        <v>59</v>
      </c>
      <c r="AG802" s="28" t="s">
        <v>67</v>
      </c>
      <c r="AH802" s="15" t="s">
        <v>1300</v>
      </c>
      <c r="AI802" s="15" t="s">
        <v>198</v>
      </c>
      <c r="AJ802" s="15" t="str">
        <f>VLOOKUP(exp_SILP!$Y802,'DATI CM'!$A$2:$F$28,2,FALSE)</f>
        <v>RSCDAA66H43F952Q</v>
      </c>
    </row>
    <row r="803" ht="15.75" hidden="1" customHeight="1">
      <c r="A803" s="17" t="str">
        <f>IFERROR(VLOOKUP(exp_SILP!$W803,exp_utenti_P!D:D,1,FALSE),"_DA INSERIRE")</f>
        <v>BROTDR80M63Z129N</v>
      </c>
      <c r="B803" s="17" t="str">
        <f>IF(AND(exp_SILP!$S803="A.3 ORIENTAMENTO PROFESSIONALE",exp_SILP!$AD803="4.2"),"A.3 ORIENTAMENTO PROFESSIONALE (CARCERE)",
IF(AND(exp_SILP!$S803="A.3 ORIENTAMENTO PROFESSIONALE",exp_SILP!$AD803="."),"A.3 ORIENTAMENTO PROFESSIONALE (CARCERE)",
IF(AND(exp_SILP!$S803="A.4 CONSULENZA ORIENTATIVA",exp_SILP!$AD803="4.2"),"A.4 CONSULENZA ORIENTATIVA (CARCERE)",
IF(AND(exp_SILP!$S803="A.4 CONSULENZA ORIENTATIVA",exp_SILP!$AD803="."),"A.4 CONSULENZA ORIENTATIVA (CARCERE)",
IF(AND(exp_SILP!$S803="A.5 - LEP F1 - ACCOMPAGNAMENTO AL LAVORO",exp_SILP!$AD803="4.2"),"A.5 - LEP F1 - ACCOMPAGNAMENTO AL LAVORO (CARCERE)",
IF(AND(exp_SILP!$S803="A.5 - LEP F1 - ACCOMPAGNAMENTO AL LAVORO",exp_SILP!$AD803="."),"A.5 - LEP F1 - ACCOMPAGNAMENTO AL LAVORO (CARCERE)",
IF(AND(exp_SILP!$S803="A.5.2a - TUTORAGGIO TIROCINI",exp_SILP!$AD803="4.2"),"A.5.2a - TUTORAGGIO TIROCINI (CARCERE)",
exp_SILP!$S803)))))))</f>
        <v>A4.10 - LEP E - ORIENTAMENTO SPECIALISTICO SKILL GAP ANALYSIS</v>
      </c>
      <c r="C803" s="18" t="str">
        <f>CONCATENATE(VLOOKUP(exp_SILP!$B803,'DATI COMMESSE'!$A$2:$F$25,4,FALSE)," - ", VLOOKUP(exp_SILP!$B803,'DATI COMMESSE'!$A$2:$F$25,2,FALSE)," - ",VLOOKUP(exp_SILP!$B803,'DATI COMMESSE'!$A$2:$F$25,3,FALSE))</f>
        <v>GOL - 22-02-5000 - 22-12-5003</v>
      </c>
      <c r="D803" s="18" t="str">
        <f>LEFT(exp_SILP!$R803,5)</f>
        <v>17:30</v>
      </c>
      <c r="E803" s="18" t="str">
        <f>RIGHT(exp_SILP!$R803,5)</f>
        <v>18:30</v>
      </c>
      <c r="F803" s="18">
        <f>IF(exp_SILP!$AG803&gt;=60,exp_SILP!$AG803/60,exp_SILP!$AG803)</f>
        <v>1</v>
      </c>
      <c r="G803" s="18" t="str">
        <f>VLOOKUP(exp_SILP!$Y803,'DATI CM'!$A$2:$F$28,2,FALSE)</f>
        <v>CSSLTZ84H70A859W</v>
      </c>
      <c r="H803" s="18" t="str">
        <f>VLOOKUP(exp_SILP!$Y803,'DATI CM'!$A$2:$F$28,3,FALSE)</f>
        <v/>
      </c>
      <c r="I803" s="18" t="str">
        <f t="shared" si="1"/>
        <v>N</v>
      </c>
      <c r="J803" s="18" t="str">
        <f>VLOOKUP(exp_SILP!$Y803,'DATI CM'!$A$2:$F$28,4,FALSE)</f>
        <v/>
      </c>
      <c r="K803" s="19">
        <f>VLOOKUP(exp_SILP!$B803,'DATI COMMESSE'!$A$2:$F$25,5,FALSE)</f>
        <v>39.94</v>
      </c>
      <c r="L803" s="19" t="str">
        <f>IF(exp_SILP!$B803="A4.10 - LEP E - ORIENTAMENTO SPECIALISTICO SKILL GAP ANALYSIS - GRUPPO 3P",0,VLOOKUP(exp_SILP!$Y803,'DATI CM'!$A$2:$F$28,6,FALSE))</f>
        <v/>
      </c>
      <c r="M803" s="19">
        <f>IFERROR(VLOOKUP(exp_SILP!$B803,'DATI CM'!$H$2:$I$16,2,FALSE)*exp_SILP!$F803,0)</f>
        <v>0</v>
      </c>
      <c r="N803" s="18" t="str">
        <f>VLOOKUP(exp_SILP!$B803,'DATI COMMESSE'!$A$2:$F$25,4,FALSE)</f>
        <v>GOL</v>
      </c>
      <c r="O803" s="20">
        <f>VLOOKUP(exp_SILP!$B803,'DATI COMMESSE'!$A$2:$F$25,5,FALSE)*exp_SILP!$F803</f>
        <v>39.94</v>
      </c>
      <c r="P803" s="18" t="str">
        <f>IF(MID(exp_SILP!$W803,10,2)&gt;"40","F","M")</f>
        <v>F</v>
      </c>
      <c r="Q803" s="24" t="s">
        <v>1300</v>
      </c>
      <c r="R803" s="22" t="s">
        <v>792</v>
      </c>
      <c r="S803" s="22" t="s">
        <v>70</v>
      </c>
      <c r="T803" s="22" t="s">
        <v>58</v>
      </c>
      <c r="U803" s="22" t="s">
        <v>59</v>
      </c>
      <c r="V803" s="22" t="s">
        <v>354</v>
      </c>
      <c r="W803" s="22" t="s">
        <v>355</v>
      </c>
      <c r="X803" s="22" t="s">
        <v>356</v>
      </c>
      <c r="Y803" s="22" t="s">
        <v>4</v>
      </c>
      <c r="Z803" s="22" t="s">
        <v>63</v>
      </c>
      <c r="AA803" s="22" t="s">
        <v>64</v>
      </c>
      <c r="AB803" s="22" t="s">
        <v>65</v>
      </c>
      <c r="AC803" s="22" t="s">
        <v>66</v>
      </c>
      <c r="AD803" s="22" t="s">
        <v>59</v>
      </c>
      <c r="AE803" s="22" t="s">
        <v>59</v>
      </c>
      <c r="AF803" s="22" t="s">
        <v>114</v>
      </c>
      <c r="AG803" s="25" t="s">
        <v>67</v>
      </c>
      <c r="AH803" s="22" t="s">
        <v>1300</v>
      </c>
      <c r="AI803" s="22" t="s">
        <v>181</v>
      </c>
      <c r="AJ803" s="22" t="str">
        <f>VLOOKUP(exp_SILP!$Y803,'DATI CM'!$A$2:$F$28,2,FALSE)</f>
        <v>CSSLTZ84H70A859W</v>
      </c>
    </row>
    <row r="804" ht="15.75" hidden="1" customHeight="1">
      <c r="A804" s="10" t="str">
        <f>IFERROR(VLOOKUP(exp_SILP!$W804,exp_utenti_P!D:D,1,FALSE),"_DA INSERIRE")</f>
        <v>BROTDR80M63Z129N</v>
      </c>
      <c r="B804" s="10" t="str">
        <f>IF(AND(exp_SILP!$S804="A.3 ORIENTAMENTO PROFESSIONALE",exp_SILP!$AD804="4.2"),"A.3 ORIENTAMENTO PROFESSIONALE (CARCERE)",
IF(AND(exp_SILP!$S804="A.3 ORIENTAMENTO PROFESSIONALE",exp_SILP!$AD804="."),"A.3 ORIENTAMENTO PROFESSIONALE (CARCERE)",
IF(AND(exp_SILP!$S804="A.4 CONSULENZA ORIENTATIVA",exp_SILP!$AD804="4.2"),"A.4 CONSULENZA ORIENTATIVA (CARCERE)",
IF(AND(exp_SILP!$S804="A.4 CONSULENZA ORIENTATIVA",exp_SILP!$AD804="."),"A.4 CONSULENZA ORIENTATIVA (CARCERE)",
IF(AND(exp_SILP!$S804="A.5 - LEP F1 - ACCOMPAGNAMENTO AL LAVORO",exp_SILP!$AD804="4.2"),"A.5 - LEP F1 - ACCOMPAGNAMENTO AL LAVORO (CARCERE)",
IF(AND(exp_SILP!$S804="A.5 - LEP F1 - ACCOMPAGNAMENTO AL LAVORO",exp_SILP!$AD804="."),"A.5 - LEP F1 - ACCOMPAGNAMENTO AL LAVORO (CARCERE)",
IF(AND(exp_SILP!$S804="A.5.2a - TUTORAGGIO TIROCINI",exp_SILP!$AD804="4.2"),"A.5.2a - TUTORAGGIO TIROCINI (CARCERE)",
exp_SILP!$S804)))))))</f>
        <v>A4.10 - LEP E - ORIENTAMENTO SPECIALISTICO SKILL GAP ANALYSIS</v>
      </c>
      <c r="C804" s="11" t="str">
        <f>CONCATENATE(VLOOKUP(exp_SILP!$B804,'DATI COMMESSE'!$A$2:$F$25,4,FALSE)," - ", VLOOKUP(exp_SILP!$B804,'DATI COMMESSE'!$A$2:$F$25,2,FALSE)," - ",VLOOKUP(exp_SILP!$B804,'DATI COMMESSE'!$A$2:$F$25,3,FALSE))</f>
        <v>GOL - 22-02-5000 - 22-12-5003</v>
      </c>
      <c r="D804" s="11" t="str">
        <f>LEFT(exp_SILP!$R804,5)</f>
        <v>16:30</v>
      </c>
      <c r="E804" s="11" t="str">
        <f>RIGHT(exp_SILP!$R804,5)</f>
        <v>17:30</v>
      </c>
      <c r="F804" s="11">
        <f>IF(exp_SILP!$AG804&gt;=60,exp_SILP!$AG804/60,exp_SILP!$AG804)</f>
        <v>1</v>
      </c>
      <c r="G804" s="11" t="str">
        <f>VLOOKUP(exp_SILP!$Y804,'DATI CM'!$A$2:$F$28,2,FALSE)</f>
        <v>CSSLTZ84H70A859W</v>
      </c>
      <c r="H804" s="11" t="str">
        <f>VLOOKUP(exp_SILP!$Y804,'DATI CM'!$A$2:$F$28,3,FALSE)</f>
        <v/>
      </c>
      <c r="I804" s="11" t="str">
        <f t="shared" si="1"/>
        <v>N</v>
      </c>
      <c r="J804" s="11" t="str">
        <f>VLOOKUP(exp_SILP!$Y804,'DATI CM'!$A$2:$F$28,4,FALSE)</f>
        <v/>
      </c>
      <c r="K804" s="12">
        <f>VLOOKUP(exp_SILP!$B804,'DATI COMMESSE'!$A$2:$F$25,5,FALSE)</f>
        <v>39.94</v>
      </c>
      <c r="L804" s="12" t="str">
        <f>IF(exp_SILP!$B804="A4.10 - LEP E - ORIENTAMENTO SPECIALISTICO SKILL GAP ANALYSIS - GRUPPO 3P",0,VLOOKUP(exp_SILP!$Y804,'DATI CM'!$A$2:$F$28,6,FALSE))</f>
        <v/>
      </c>
      <c r="M804" s="12">
        <f>IFERROR(VLOOKUP(exp_SILP!$B804,'DATI CM'!$H$2:$I$16,2,FALSE)*exp_SILP!$F804,0)</f>
        <v>0</v>
      </c>
      <c r="N804" s="11" t="str">
        <f>VLOOKUP(exp_SILP!$B804,'DATI COMMESSE'!$A$2:$F$25,4,FALSE)</f>
        <v>GOL</v>
      </c>
      <c r="O804" s="13">
        <f>VLOOKUP(exp_SILP!$B804,'DATI COMMESSE'!$A$2:$F$25,5,FALSE)*exp_SILP!$F804</f>
        <v>39.94</v>
      </c>
      <c r="P804" s="11" t="str">
        <f>IF(MID(exp_SILP!$W804,10,2)&gt;"40","F","M")</f>
        <v>F</v>
      </c>
      <c r="Q804" s="27" t="s">
        <v>1300</v>
      </c>
      <c r="R804" s="15" t="s">
        <v>110</v>
      </c>
      <c r="S804" s="15" t="s">
        <v>70</v>
      </c>
      <c r="T804" s="15" t="s">
        <v>58</v>
      </c>
      <c r="U804" s="15" t="s">
        <v>59</v>
      </c>
      <c r="V804" s="15" t="s">
        <v>354</v>
      </c>
      <c r="W804" s="15" t="s">
        <v>355</v>
      </c>
      <c r="X804" s="15" t="s">
        <v>356</v>
      </c>
      <c r="Y804" s="15" t="s">
        <v>4</v>
      </c>
      <c r="Z804" s="15" t="s">
        <v>63</v>
      </c>
      <c r="AA804" s="15" t="s">
        <v>64</v>
      </c>
      <c r="AB804" s="15" t="s">
        <v>74</v>
      </c>
      <c r="AC804" s="15" t="s">
        <v>66</v>
      </c>
      <c r="AD804" s="15" t="s">
        <v>59</v>
      </c>
      <c r="AE804" s="15" t="s">
        <v>59</v>
      </c>
      <c r="AF804" s="15" t="s">
        <v>59</v>
      </c>
      <c r="AG804" s="28" t="s">
        <v>67</v>
      </c>
      <c r="AH804" s="15" t="s">
        <v>1300</v>
      </c>
      <c r="AI804" s="15" t="s">
        <v>181</v>
      </c>
      <c r="AJ804" s="15" t="str">
        <f>VLOOKUP(exp_SILP!$Y804,'DATI CM'!$A$2:$F$28,2,FALSE)</f>
        <v>CSSLTZ84H70A859W</v>
      </c>
    </row>
    <row r="805" ht="15.75" hidden="1" customHeight="1">
      <c r="A805" s="17" t="str">
        <f>IFERROR(VLOOKUP(exp_SILP!$W805,exp_utenti_P!D:D,1,FALSE),"_DA INSERIRE")</f>
        <v>BNDMTT87P49Z129L</v>
      </c>
      <c r="B805" s="17" t="str">
        <f>IF(AND(exp_SILP!$S805="A.3 ORIENTAMENTO PROFESSIONALE",exp_SILP!$AD805="4.2"),"A.3 ORIENTAMENTO PROFESSIONALE (CARCERE)",
IF(AND(exp_SILP!$S805="A.3 ORIENTAMENTO PROFESSIONALE",exp_SILP!$AD805="."),"A.3 ORIENTAMENTO PROFESSIONALE (CARCERE)",
IF(AND(exp_SILP!$S805="A.4 CONSULENZA ORIENTATIVA",exp_SILP!$AD805="4.2"),"A.4 CONSULENZA ORIENTATIVA (CARCERE)",
IF(AND(exp_SILP!$S805="A.4 CONSULENZA ORIENTATIVA",exp_SILP!$AD805="."),"A.4 CONSULENZA ORIENTATIVA (CARCERE)",
IF(AND(exp_SILP!$S805="A.5 - LEP F1 - ACCOMPAGNAMENTO AL LAVORO",exp_SILP!$AD805="4.2"),"A.5 - LEP F1 - ACCOMPAGNAMENTO AL LAVORO (CARCERE)",
IF(AND(exp_SILP!$S805="A.5 - LEP F1 - ACCOMPAGNAMENTO AL LAVORO",exp_SILP!$AD805="."),"A.5 - LEP F1 - ACCOMPAGNAMENTO AL LAVORO (CARCERE)",
IF(AND(exp_SILP!$S805="A.5.2a - TUTORAGGIO TIROCINI",exp_SILP!$AD805="4.2"),"A.5.2a - TUTORAGGIO TIROCINI (CARCERE)",
exp_SILP!$S805)))))))</f>
        <v>A4.10 - LEP E - ORIENTAMENTO SPECIALISTICO SKILL GAP ANALYSIS</v>
      </c>
      <c r="C805" s="18" t="str">
        <f>CONCATENATE(VLOOKUP(exp_SILP!$B805,'DATI COMMESSE'!$A$2:$F$25,4,FALSE)," - ", VLOOKUP(exp_SILP!$B805,'DATI COMMESSE'!$A$2:$F$25,2,FALSE)," - ",VLOOKUP(exp_SILP!$B805,'DATI COMMESSE'!$A$2:$F$25,3,FALSE))</f>
        <v>GOL - 22-02-5000 - 22-12-5003</v>
      </c>
      <c r="D805" s="18" t="str">
        <f>LEFT(exp_SILP!$R805,5)</f>
        <v>14:00</v>
      </c>
      <c r="E805" s="18" t="str">
        <f>RIGHT(exp_SILP!$R805,5)</f>
        <v>15:00</v>
      </c>
      <c r="F805" s="18">
        <f>IF(exp_SILP!$AG805&gt;=60,exp_SILP!$AG805/60,exp_SILP!$AG805)</f>
        <v>1</v>
      </c>
      <c r="G805" s="18" t="str">
        <f>VLOOKUP(exp_SILP!$Y805,'DATI CM'!$A$2:$F$28,2,FALSE)</f>
        <v>RSCDAA66H43F952Q</v>
      </c>
      <c r="H805" s="18" t="str">
        <f>VLOOKUP(exp_SILP!$Y805,'DATI CM'!$A$2:$F$28,3,FALSE)</f>
        <v>A011</v>
      </c>
      <c r="I805" s="18" t="str">
        <f t="shared" si="1"/>
        <v>N</v>
      </c>
      <c r="J805" s="18" t="str">
        <f>VLOOKUP(exp_SILP!$Y805,'DATI CM'!$A$2:$F$28,4,FALSE)</f>
        <v>NO</v>
      </c>
      <c r="K805" s="19">
        <f>VLOOKUP(exp_SILP!$B805,'DATI COMMESSE'!$A$2:$F$25,5,FALSE)</f>
        <v>39.94</v>
      </c>
      <c r="L805" s="19">
        <f>IF(exp_SILP!$B805="A4.10 - LEP E - ORIENTAMENTO SPECIALISTICO SKILL GAP ANALYSIS - GRUPPO 3P",0,VLOOKUP(exp_SILP!$Y805,'DATI CM'!$A$2:$F$28,6,FALSE))</f>
        <v>25</v>
      </c>
      <c r="M805" s="19">
        <f>IFERROR(VLOOKUP(exp_SILP!$B805,'DATI CM'!$H$2:$I$16,2,FALSE)*exp_SILP!$F805,0)</f>
        <v>0</v>
      </c>
      <c r="N805" s="18" t="str">
        <f>VLOOKUP(exp_SILP!$B805,'DATI COMMESSE'!$A$2:$F$25,4,FALSE)</f>
        <v>GOL</v>
      </c>
      <c r="O805" s="20">
        <f>VLOOKUP(exp_SILP!$B805,'DATI COMMESSE'!$A$2:$F$25,5,FALSE)*exp_SILP!$F805</f>
        <v>39.94</v>
      </c>
      <c r="P805" s="18" t="str">
        <f>IF(MID(exp_SILP!$W805,10,2)&gt;"40","F","M")</f>
        <v>F</v>
      </c>
      <c r="Q805" s="24" t="s">
        <v>1300</v>
      </c>
      <c r="R805" s="22" t="s">
        <v>56</v>
      </c>
      <c r="S805" s="22" t="s">
        <v>70</v>
      </c>
      <c r="T805" s="22" t="s">
        <v>58</v>
      </c>
      <c r="U805" s="22" t="s">
        <v>59</v>
      </c>
      <c r="V805" s="22" t="s">
        <v>1358</v>
      </c>
      <c r="W805" s="22" t="s">
        <v>1359</v>
      </c>
      <c r="X805" s="22" t="s">
        <v>1360</v>
      </c>
      <c r="Y805" s="22" t="s">
        <v>16</v>
      </c>
      <c r="Z805" s="22" t="s">
        <v>63</v>
      </c>
      <c r="AA805" s="22" t="s">
        <v>64</v>
      </c>
      <c r="AB805" s="22" t="s">
        <v>65</v>
      </c>
      <c r="AC805" s="22" t="s">
        <v>82</v>
      </c>
      <c r="AD805" s="22" t="s">
        <v>59</v>
      </c>
      <c r="AE805" s="22" t="s">
        <v>59</v>
      </c>
      <c r="AF805" s="22" t="s">
        <v>59</v>
      </c>
      <c r="AG805" s="25" t="s">
        <v>67</v>
      </c>
      <c r="AH805" s="22" t="s">
        <v>1300</v>
      </c>
      <c r="AI805" s="22" t="s">
        <v>198</v>
      </c>
      <c r="AJ805" s="22" t="str">
        <f>VLOOKUP(exp_SILP!$Y805,'DATI CM'!$A$2:$F$28,2,FALSE)</f>
        <v>RSCDAA66H43F952Q</v>
      </c>
    </row>
    <row r="806" ht="15.75" customHeight="1">
      <c r="A806" s="10" t="str">
        <f>IFERROR(VLOOKUP(exp_SILP!$W806,exp_utenti_P!D:D,1,FALSE),"_DA INSERIRE")</f>
        <v>CCCMRA65A30L219R</v>
      </c>
      <c r="B806" s="10" t="str">
        <f>IF(AND(exp_SILP!$S806="A.3 ORIENTAMENTO PROFESSIONALE",exp_SILP!$AD806="4.2"),"A.3 ORIENTAMENTO PROFESSIONALE (CARCERE)",
IF(AND(exp_SILP!$S806="A.3 ORIENTAMENTO PROFESSIONALE",exp_SILP!$AD806="."),"A.3 ORIENTAMENTO PROFESSIONALE (CARCERE)",
IF(AND(exp_SILP!$S806="A.4 CONSULENZA ORIENTATIVA",exp_SILP!$AD806="4.2"),"A.4 CONSULENZA ORIENTATIVA (CARCERE)",
IF(AND(exp_SILP!$S806="A.4 CONSULENZA ORIENTATIVA",exp_SILP!$AD806="."),"A.4 CONSULENZA ORIENTATIVA (CARCERE)",
IF(AND(exp_SILP!$S806="A.5 - LEP F1 - ACCOMPAGNAMENTO AL LAVORO",exp_SILP!$AD806="4.2"),"A.5 - LEP F1 - ACCOMPAGNAMENTO AL LAVORO (CARCERE)",
IF(AND(exp_SILP!$S806="A.5 - LEP F1 - ACCOMPAGNAMENTO AL LAVORO",exp_SILP!$AD806="."),"A.5 - LEP F1 - ACCOMPAGNAMENTO AL LAVORO (CARCERE)",
IF(AND(exp_SILP!$S806="A.5.2a - TUTORAGGIO TIROCINI",exp_SILP!$AD806="4.2"),"A.5.2a - TUTORAGGIO TIROCINI (CARCERE)",
exp_SILP!$S806)))))))</f>
        <v>A4.10 - LEP E - ORIENTAMENTO SPECIALISTICO SKILL GAP ANALYSIS</v>
      </c>
      <c r="C806" s="11" t="str">
        <f>CONCATENATE(VLOOKUP(exp_SILP!$B806,'DATI COMMESSE'!$A$2:$F$25,4,FALSE)," - ", VLOOKUP(exp_SILP!$B806,'DATI COMMESSE'!$A$2:$F$25,2,FALSE)," - ",VLOOKUP(exp_SILP!$B806,'DATI COMMESSE'!$A$2:$F$25,3,FALSE))</f>
        <v>GOL - 22-02-5000 - 22-12-5003</v>
      </c>
      <c r="D806" s="11" t="str">
        <f>LEFT(exp_SILP!$R806,5)</f>
        <v>17:00</v>
      </c>
      <c r="E806" s="11" t="str">
        <f>RIGHT(exp_SILP!$R806,5)</f>
        <v>18:00</v>
      </c>
      <c r="F806" s="11">
        <f>IF(exp_SILP!$AG806&gt;=60,exp_SILP!$AG806/60,exp_SILP!$AG806)</f>
        <v>1</v>
      </c>
      <c r="G806" s="11" t="str">
        <f>VLOOKUP(exp_SILP!$Y806,'DATI CM'!$A$2:$F$28,2,FALSE)</f>
        <v>FLCSRN79S42L219X</v>
      </c>
      <c r="H806" s="11" t="str">
        <f>VLOOKUP(exp_SILP!$Y806,'DATI CM'!$A$2:$F$28,3,FALSE)</f>
        <v>A011</v>
      </c>
      <c r="I806" s="11" t="str">
        <f t="shared" si="1"/>
        <v>N</v>
      </c>
      <c r="J806" s="11" t="str">
        <f>VLOOKUP(exp_SILP!$Y806,'DATI CM'!$A$2:$F$28,4,FALSE)</f>
        <v>TORINO</v>
      </c>
      <c r="K806" s="12">
        <f>VLOOKUP(exp_SILP!$B806,'DATI COMMESSE'!$A$2:$F$25,5,FALSE)</f>
        <v>39.94</v>
      </c>
      <c r="L806" s="12">
        <f>IF(exp_SILP!$B806="A4.10 - LEP E - ORIENTAMENTO SPECIALISTICO SKILL GAP ANALYSIS - GRUPPO 3P",0,VLOOKUP(exp_SILP!$Y806,'DATI CM'!$A$2:$F$28,6,FALSE))</f>
        <v>25</v>
      </c>
      <c r="M806" s="12">
        <f>IFERROR(VLOOKUP(exp_SILP!$B806,'DATI CM'!$H$2:$I$16,2,FALSE)*exp_SILP!$F806,0)</f>
        <v>0</v>
      </c>
      <c r="N806" s="11" t="str">
        <f>VLOOKUP(exp_SILP!$B806,'DATI COMMESSE'!$A$2:$F$25,4,FALSE)</f>
        <v>GOL</v>
      </c>
      <c r="O806" s="13">
        <f>VLOOKUP(exp_SILP!$B806,'DATI COMMESSE'!$A$2:$F$25,5,FALSE)*exp_SILP!$F806</f>
        <v>39.94</v>
      </c>
      <c r="P806" s="11" t="str">
        <f>IF(MID(exp_SILP!$W806,10,2)&gt;"40","F","M")</f>
        <v>M</v>
      </c>
      <c r="Q806" s="27" t="s">
        <v>1300</v>
      </c>
      <c r="R806" s="15" t="s">
        <v>93</v>
      </c>
      <c r="S806" s="15" t="s">
        <v>70</v>
      </c>
      <c r="T806" s="15" t="s">
        <v>58</v>
      </c>
      <c r="U806" s="15" t="s">
        <v>59</v>
      </c>
      <c r="V806" s="15" t="s">
        <v>582</v>
      </c>
      <c r="W806" s="15" t="s">
        <v>583</v>
      </c>
      <c r="X806" s="15" t="s">
        <v>584</v>
      </c>
      <c r="Y806" s="15" t="s">
        <v>10</v>
      </c>
      <c r="Z806" s="15" t="s">
        <v>63</v>
      </c>
      <c r="AA806" s="15" t="s">
        <v>64</v>
      </c>
      <c r="AB806" s="15" t="s">
        <v>74</v>
      </c>
      <c r="AC806" s="15" t="s">
        <v>75</v>
      </c>
      <c r="AD806" s="15" t="s">
        <v>59</v>
      </c>
      <c r="AE806" s="15" t="s">
        <v>59</v>
      </c>
      <c r="AF806" s="15" t="s">
        <v>59</v>
      </c>
      <c r="AG806" s="28" t="s">
        <v>67</v>
      </c>
      <c r="AH806" s="15" t="s">
        <v>1304</v>
      </c>
      <c r="AI806" s="15" t="s">
        <v>77</v>
      </c>
      <c r="AJ806" s="15" t="str">
        <f>VLOOKUP(exp_SILP!$Y806,'DATI CM'!$A$2:$F$28,2,FALSE)</f>
        <v>FLCSRN79S42L219X</v>
      </c>
    </row>
    <row r="807" ht="15.75" hidden="1" customHeight="1">
      <c r="A807" s="17" t="str">
        <f>IFERROR(VLOOKUP(exp_SILP!$W807,exp_utenti_P!D:D,1,FALSE),"_DA INSERIRE")</f>
        <v>LZRMRY68B69Z138W</v>
      </c>
      <c r="B807" s="17" t="str">
        <f>IF(AND(exp_SILP!$S807="A.3 ORIENTAMENTO PROFESSIONALE",exp_SILP!$AD807="4.2"),"A.3 ORIENTAMENTO PROFESSIONALE (CARCERE)",
IF(AND(exp_SILP!$S807="A.3 ORIENTAMENTO PROFESSIONALE",exp_SILP!$AD807="."),"A.3 ORIENTAMENTO PROFESSIONALE (CARCERE)",
IF(AND(exp_SILP!$S807="A.4 CONSULENZA ORIENTATIVA",exp_SILP!$AD807="4.2"),"A.4 CONSULENZA ORIENTATIVA (CARCERE)",
IF(AND(exp_SILP!$S807="A.4 CONSULENZA ORIENTATIVA",exp_SILP!$AD807="."),"A.4 CONSULENZA ORIENTATIVA (CARCERE)",
IF(AND(exp_SILP!$S807="A.5 - LEP F1 - ACCOMPAGNAMENTO AL LAVORO",exp_SILP!$AD807="4.2"),"A.5 - LEP F1 - ACCOMPAGNAMENTO AL LAVORO (CARCERE)",
IF(AND(exp_SILP!$S807="A.5 - LEP F1 - ACCOMPAGNAMENTO AL LAVORO",exp_SILP!$AD807="."),"A.5 - LEP F1 - ACCOMPAGNAMENTO AL LAVORO (CARCERE)",
IF(AND(exp_SILP!$S807="A.5.2a - TUTORAGGIO TIROCINI",exp_SILP!$AD807="4.2"),"A.5.2a - TUTORAGGIO TIROCINI (CARCERE)",
exp_SILP!$S807)))))))</f>
        <v>A4.10 - LEP E - ORIENTAMENTO SPECIALISTICO SKILL GAP ANALYSIS</v>
      </c>
      <c r="C807" s="18" t="str">
        <f>CONCATENATE(VLOOKUP(exp_SILP!$B807,'DATI COMMESSE'!$A$2:$F$25,4,FALSE)," - ", VLOOKUP(exp_SILP!$B807,'DATI COMMESSE'!$A$2:$F$25,2,FALSE)," - ",VLOOKUP(exp_SILP!$B807,'DATI COMMESSE'!$A$2:$F$25,3,FALSE))</f>
        <v>GOL - 22-02-5000 - 22-12-5003</v>
      </c>
      <c r="D807" s="18" t="str">
        <f>LEFT(exp_SILP!$R807,5)</f>
        <v>09:00</v>
      </c>
      <c r="E807" s="18" t="str">
        <f>RIGHT(exp_SILP!$R807,5)</f>
        <v>10:00</v>
      </c>
      <c r="F807" s="18">
        <f>IF(exp_SILP!$AG807&gt;=60,exp_SILP!$AG807/60,exp_SILP!$AG807)</f>
        <v>1</v>
      </c>
      <c r="G807" s="18" t="str">
        <f>VLOOKUP(exp_SILP!$Y807,'DATI CM'!$A$2:$F$28,2,FALSE)</f>
        <v>RSCDAA66H43F952Q</v>
      </c>
      <c r="H807" s="18" t="str">
        <f>VLOOKUP(exp_SILP!$Y807,'DATI CM'!$A$2:$F$28,3,FALSE)</f>
        <v>A011</v>
      </c>
      <c r="I807" s="18" t="str">
        <f t="shared" si="1"/>
        <v>N</v>
      </c>
      <c r="J807" s="18" t="str">
        <f>VLOOKUP(exp_SILP!$Y807,'DATI CM'!$A$2:$F$28,4,FALSE)</f>
        <v>NO</v>
      </c>
      <c r="K807" s="19">
        <f>VLOOKUP(exp_SILP!$B807,'DATI COMMESSE'!$A$2:$F$25,5,FALSE)</f>
        <v>39.94</v>
      </c>
      <c r="L807" s="19">
        <f>IF(exp_SILP!$B807="A4.10 - LEP E - ORIENTAMENTO SPECIALISTICO SKILL GAP ANALYSIS - GRUPPO 3P",0,VLOOKUP(exp_SILP!$Y807,'DATI CM'!$A$2:$F$28,6,FALSE))</f>
        <v>25</v>
      </c>
      <c r="M807" s="19">
        <f>IFERROR(VLOOKUP(exp_SILP!$B807,'DATI CM'!$H$2:$I$16,2,FALSE)*exp_SILP!$F807,0)</f>
        <v>0</v>
      </c>
      <c r="N807" s="18" t="str">
        <f>VLOOKUP(exp_SILP!$B807,'DATI COMMESSE'!$A$2:$F$25,4,FALSE)</f>
        <v>GOL</v>
      </c>
      <c r="O807" s="20">
        <f>VLOOKUP(exp_SILP!$B807,'DATI COMMESSE'!$A$2:$F$25,5,FALSE)*exp_SILP!$F807</f>
        <v>39.94</v>
      </c>
      <c r="P807" s="18" t="str">
        <f>IF(MID(exp_SILP!$W807,10,2)&gt;"40","F","M")</f>
        <v>F</v>
      </c>
      <c r="Q807" s="24" t="s">
        <v>1300</v>
      </c>
      <c r="R807" s="22" t="s">
        <v>203</v>
      </c>
      <c r="S807" s="22" t="s">
        <v>70</v>
      </c>
      <c r="T807" s="22" t="s">
        <v>58</v>
      </c>
      <c r="U807" s="22" t="s">
        <v>59</v>
      </c>
      <c r="V807" s="22" t="s">
        <v>1361</v>
      </c>
      <c r="W807" s="22" t="s">
        <v>1362</v>
      </c>
      <c r="X807" s="22" t="s">
        <v>1363</v>
      </c>
      <c r="Y807" s="22" t="s">
        <v>16</v>
      </c>
      <c r="Z807" s="22" t="s">
        <v>63</v>
      </c>
      <c r="AA807" s="22" t="s">
        <v>64</v>
      </c>
      <c r="AB807" s="22" t="s">
        <v>65</v>
      </c>
      <c r="AC807" s="22" t="s">
        <v>82</v>
      </c>
      <c r="AD807" s="22" t="s">
        <v>59</v>
      </c>
      <c r="AE807" s="22" t="s">
        <v>59</v>
      </c>
      <c r="AF807" s="22" t="s">
        <v>59</v>
      </c>
      <c r="AG807" s="25" t="s">
        <v>67</v>
      </c>
      <c r="AH807" s="22" t="s">
        <v>1300</v>
      </c>
      <c r="AI807" s="22" t="s">
        <v>198</v>
      </c>
      <c r="AJ807" s="22" t="str">
        <f>VLOOKUP(exp_SILP!$Y807,'DATI CM'!$A$2:$F$28,2,FALSE)</f>
        <v>RSCDAA66H43F952Q</v>
      </c>
    </row>
    <row r="808" ht="15.75" hidden="1" customHeight="1">
      <c r="A808" s="10" t="str">
        <f>IFERROR(VLOOKUP(exp_SILP!$W808,exp_utenti_P!D:D,1,FALSE),"_DA INSERIRE")</f>
        <v>MZZPRZ72T47F952W</v>
      </c>
      <c r="B808" s="10" t="str">
        <f>IF(AND(exp_SILP!$S808="A.3 ORIENTAMENTO PROFESSIONALE",exp_SILP!$AD808="4.2"),"A.3 ORIENTAMENTO PROFESSIONALE (CARCERE)",
IF(AND(exp_SILP!$S808="A.3 ORIENTAMENTO PROFESSIONALE",exp_SILP!$AD808="."),"A.3 ORIENTAMENTO PROFESSIONALE (CARCERE)",
IF(AND(exp_SILP!$S808="A.4 CONSULENZA ORIENTATIVA",exp_SILP!$AD808="4.2"),"A.4 CONSULENZA ORIENTATIVA (CARCERE)",
IF(AND(exp_SILP!$S808="A.4 CONSULENZA ORIENTATIVA",exp_SILP!$AD808="."),"A.4 CONSULENZA ORIENTATIVA (CARCERE)",
IF(AND(exp_SILP!$S808="A.5 - LEP F1 - ACCOMPAGNAMENTO AL LAVORO",exp_SILP!$AD808="4.2"),"A.5 - LEP F1 - ACCOMPAGNAMENTO AL LAVORO (CARCERE)",
IF(AND(exp_SILP!$S808="A.5 - LEP F1 - ACCOMPAGNAMENTO AL LAVORO",exp_SILP!$AD808="."),"A.5 - LEP F1 - ACCOMPAGNAMENTO AL LAVORO (CARCERE)",
IF(AND(exp_SILP!$S808="A.5.2a - TUTORAGGIO TIROCINI",exp_SILP!$AD808="4.2"),"A.5.2a - TUTORAGGIO TIROCINI (CARCERE)",
exp_SILP!$S808)))))))</f>
        <v>A4.10 - LEP E - ORIENTAMENTO SPECIALISTICO SKILL GAP ANALYSIS</v>
      </c>
      <c r="C808" s="11" t="str">
        <f>CONCATENATE(VLOOKUP(exp_SILP!$B808,'DATI COMMESSE'!$A$2:$F$25,4,FALSE)," - ", VLOOKUP(exp_SILP!$B808,'DATI COMMESSE'!$A$2:$F$25,2,FALSE)," - ",VLOOKUP(exp_SILP!$B808,'DATI COMMESSE'!$A$2:$F$25,3,FALSE))</f>
        <v>GOL - 22-02-5000 - 22-12-5003</v>
      </c>
      <c r="D808" s="11" t="str">
        <f>LEFT(exp_SILP!$R808,5)</f>
        <v>15:00</v>
      </c>
      <c r="E808" s="11" t="str">
        <f>RIGHT(exp_SILP!$R808,5)</f>
        <v>16:00</v>
      </c>
      <c r="F808" s="11">
        <f>IF(exp_SILP!$AG808&gt;=60,exp_SILP!$AG808/60,exp_SILP!$AG808)</f>
        <v>1</v>
      </c>
      <c r="G808" s="11" t="str">
        <f>VLOOKUP(exp_SILP!$Y808,'DATI CM'!$A$2:$F$28,2,FALSE)</f>
        <v>RSCDAA66H43F952Q</v>
      </c>
      <c r="H808" s="11" t="str">
        <f>VLOOKUP(exp_SILP!$Y808,'DATI CM'!$A$2:$F$28,3,FALSE)</f>
        <v>A011</v>
      </c>
      <c r="I808" s="11" t="str">
        <f t="shared" si="1"/>
        <v>N</v>
      </c>
      <c r="J808" s="11" t="str">
        <f>VLOOKUP(exp_SILP!$Y808,'DATI CM'!$A$2:$F$28,4,FALSE)</f>
        <v>NO</v>
      </c>
      <c r="K808" s="12">
        <f>VLOOKUP(exp_SILP!$B808,'DATI COMMESSE'!$A$2:$F$25,5,FALSE)</f>
        <v>39.94</v>
      </c>
      <c r="L808" s="12">
        <f>IF(exp_SILP!$B808="A4.10 - LEP E - ORIENTAMENTO SPECIALISTICO SKILL GAP ANALYSIS - GRUPPO 3P",0,VLOOKUP(exp_SILP!$Y808,'DATI CM'!$A$2:$F$28,6,FALSE))</f>
        <v>25</v>
      </c>
      <c r="M808" s="12">
        <f>IFERROR(VLOOKUP(exp_SILP!$B808,'DATI CM'!$H$2:$I$16,2,FALSE)*exp_SILP!$F808,0)</f>
        <v>0</v>
      </c>
      <c r="N808" s="11" t="str">
        <f>VLOOKUP(exp_SILP!$B808,'DATI COMMESSE'!$A$2:$F$25,4,FALSE)</f>
        <v>GOL</v>
      </c>
      <c r="O808" s="13">
        <f>VLOOKUP(exp_SILP!$B808,'DATI COMMESSE'!$A$2:$F$25,5,FALSE)*exp_SILP!$F808</f>
        <v>39.94</v>
      </c>
      <c r="P808" s="11" t="str">
        <f>IF(MID(exp_SILP!$W808,10,2)&gt;"40","F","M")</f>
        <v>F</v>
      </c>
      <c r="Q808" s="27" t="s">
        <v>1300</v>
      </c>
      <c r="R808" s="15" t="s">
        <v>311</v>
      </c>
      <c r="S808" s="15" t="s">
        <v>70</v>
      </c>
      <c r="T808" s="15" t="s">
        <v>58</v>
      </c>
      <c r="U808" s="15" t="s">
        <v>59</v>
      </c>
      <c r="V808" s="15" t="s">
        <v>591</v>
      </c>
      <c r="W808" s="15" t="s">
        <v>592</v>
      </c>
      <c r="X808" s="15" t="s">
        <v>593</v>
      </c>
      <c r="Y808" s="15" t="s">
        <v>16</v>
      </c>
      <c r="Z808" s="15" t="s">
        <v>63</v>
      </c>
      <c r="AA808" s="15" t="s">
        <v>64</v>
      </c>
      <c r="AB808" s="15" t="s">
        <v>65</v>
      </c>
      <c r="AC808" s="15" t="s">
        <v>82</v>
      </c>
      <c r="AD808" s="15" t="s">
        <v>59</v>
      </c>
      <c r="AE808" s="15" t="s">
        <v>59</v>
      </c>
      <c r="AF808" s="15" t="s">
        <v>59</v>
      </c>
      <c r="AG808" s="28" t="s">
        <v>67</v>
      </c>
      <c r="AH808" s="15" t="s">
        <v>1300</v>
      </c>
      <c r="AI808" s="15" t="s">
        <v>198</v>
      </c>
      <c r="AJ808" s="15" t="str">
        <f>VLOOKUP(exp_SILP!$Y808,'DATI CM'!$A$2:$F$28,2,FALSE)</f>
        <v>RSCDAA66H43F952Q</v>
      </c>
    </row>
    <row r="809" ht="15.75" hidden="1" customHeight="1">
      <c r="A809" s="17" t="str">
        <f>IFERROR(VLOOKUP(exp_SILP!$W809,exp_utenti_P!D:D,1,FALSE),"_DA INSERIRE")</f>
        <v>RDDSKH96M06Z249E</v>
      </c>
      <c r="B809" s="17" t="str">
        <f>IF(AND(exp_SILP!$S809="A.3 ORIENTAMENTO PROFESSIONALE",exp_SILP!$AD809="4.2"),"A.3 ORIENTAMENTO PROFESSIONALE (CARCERE)",
IF(AND(exp_SILP!$S809="A.3 ORIENTAMENTO PROFESSIONALE",exp_SILP!$AD809="."),"A.3 ORIENTAMENTO PROFESSIONALE (CARCERE)",
IF(AND(exp_SILP!$S809="A.4 CONSULENZA ORIENTATIVA",exp_SILP!$AD809="4.2"),"A.4 CONSULENZA ORIENTATIVA (CARCERE)",
IF(AND(exp_SILP!$S809="A.4 CONSULENZA ORIENTATIVA",exp_SILP!$AD809="."),"A.4 CONSULENZA ORIENTATIVA (CARCERE)",
IF(AND(exp_SILP!$S809="A.5 - LEP F1 - ACCOMPAGNAMENTO AL LAVORO",exp_SILP!$AD809="4.2"),"A.5 - LEP F1 - ACCOMPAGNAMENTO AL LAVORO (CARCERE)",
IF(AND(exp_SILP!$S809="A.5 - LEP F1 - ACCOMPAGNAMENTO AL LAVORO",exp_SILP!$AD809="."),"A.5 - LEP F1 - ACCOMPAGNAMENTO AL LAVORO (CARCERE)",
IF(AND(exp_SILP!$S809="A.5.2a - TUTORAGGIO TIROCINI",exp_SILP!$AD809="4.2"),"A.5.2a - TUTORAGGIO TIROCINI (CARCERE)",
exp_SILP!$S809)))))))</f>
        <v>A4.10 - LEP E - ORIENTAMENTO SPECIALISTICO SKILL GAP ANALYSIS</v>
      </c>
      <c r="C809" s="18" t="str">
        <f>CONCATENATE(VLOOKUP(exp_SILP!$B809,'DATI COMMESSE'!$A$2:$F$25,4,FALSE)," - ", VLOOKUP(exp_SILP!$B809,'DATI COMMESSE'!$A$2:$F$25,2,FALSE)," - ",VLOOKUP(exp_SILP!$B809,'DATI COMMESSE'!$A$2:$F$25,3,FALSE))</f>
        <v>GOL - 22-02-5000 - 22-12-5003</v>
      </c>
      <c r="D809" s="18" t="str">
        <f>LEFT(exp_SILP!$R809,5)</f>
        <v>10:00</v>
      </c>
      <c r="E809" s="18" t="str">
        <f>RIGHT(exp_SILP!$R809,5)</f>
        <v>11:00</v>
      </c>
      <c r="F809" s="18">
        <f>IF(exp_SILP!$AG809&gt;=60,exp_SILP!$AG809/60,exp_SILP!$AG809)</f>
        <v>1</v>
      </c>
      <c r="G809" s="18" t="str">
        <f>VLOOKUP(exp_SILP!$Y809,'DATI CM'!$A$2:$F$28,2,FALSE)</f>
        <v>RSCDAA66H43F952Q</v>
      </c>
      <c r="H809" s="18" t="str">
        <f>VLOOKUP(exp_SILP!$Y809,'DATI CM'!$A$2:$F$28,3,FALSE)</f>
        <v>A011</v>
      </c>
      <c r="I809" s="18" t="str">
        <f t="shared" si="1"/>
        <v>N</v>
      </c>
      <c r="J809" s="18" t="str">
        <f>VLOOKUP(exp_SILP!$Y809,'DATI CM'!$A$2:$F$28,4,FALSE)</f>
        <v>NO</v>
      </c>
      <c r="K809" s="19">
        <f>VLOOKUP(exp_SILP!$B809,'DATI COMMESSE'!$A$2:$F$25,5,FALSE)</f>
        <v>39.94</v>
      </c>
      <c r="L809" s="19">
        <f>IF(exp_SILP!$B809="A4.10 - LEP E - ORIENTAMENTO SPECIALISTICO SKILL GAP ANALYSIS - GRUPPO 3P",0,VLOOKUP(exp_SILP!$Y809,'DATI CM'!$A$2:$F$28,6,FALSE))</f>
        <v>25</v>
      </c>
      <c r="M809" s="19">
        <f>IFERROR(VLOOKUP(exp_SILP!$B809,'DATI CM'!$H$2:$I$16,2,FALSE)*exp_SILP!$F809,0)</f>
        <v>0</v>
      </c>
      <c r="N809" s="18" t="str">
        <f>VLOOKUP(exp_SILP!$B809,'DATI COMMESSE'!$A$2:$F$25,4,FALSE)</f>
        <v>GOL</v>
      </c>
      <c r="O809" s="20">
        <f>VLOOKUP(exp_SILP!$B809,'DATI COMMESSE'!$A$2:$F$25,5,FALSE)*exp_SILP!$F809</f>
        <v>39.94</v>
      </c>
      <c r="P809" s="18" t="str">
        <f>IF(MID(exp_SILP!$W809,10,2)&gt;"40","F","M")</f>
        <v>M</v>
      </c>
      <c r="Q809" s="24" t="s">
        <v>1300</v>
      </c>
      <c r="R809" s="22" t="s">
        <v>139</v>
      </c>
      <c r="S809" s="22" t="s">
        <v>70</v>
      </c>
      <c r="T809" s="22" t="s">
        <v>58</v>
      </c>
      <c r="U809" s="22" t="s">
        <v>59</v>
      </c>
      <c r="V809" s="22" t="s">
        <v>1355</v>
      </c>
      <c r="W809" s="22" t="s">
        <v>1356</v>
      </c>
      <c r="X809" s="22" t="s">
        <v>1357</v>
      </c>
      <c r="Y809" s="22" t="s">
        <v>16</v>
      </c>
      <c r="Z809" s="22" t="s">
        <v>63</v>
      </c>
      <c r="AA809" s="22" t="s">
        <v>64</v>
      </c>
      <c r="AB809" s="22" t="s">
        <v>65</v>
      </c>
      <c r="AC809" s="22" t="s">
        <v>82</v>
      </c>
      <c r="AD809" s="22" t="s">
        <v>59</v>
      </c>
      <c r="AE809" s="22" t="s">
        <v>59</v>
      </c>
      <c r="AF809" s="22" t="s">
        <v>59</v>
      </c>
      <c r="AG809" s="25" t="s">
        <v>67</v>
      </c>
      <c r="AH809" s="22" t="s">
        <v>1300</v>
      </c>
      <c r="AI809" s="22" t="s">
        <v>198</v>
      </c>
      <c r="AJ809" s="22" t="str">
        <f>VLOOKUP(exp_SILP!$Y809,'DATI CM'!$A$2:$F$28,2,FALSE)</f>
        <v>RSCDAA66H43F952Q</v>
      </c>
    </row>
    <row r="810" ht="15.75" hidden="1" customHeight="1">
      <c r="A810" s="10" t="str">
        <f>IFERROR(VLOOKUP(exp_SILP!$W810,exp_utenti_P!D:D,1,FALSE),"_DA INSERIRE")</f>
        <v>CSTLNY82M13Z505I</v>
      </c>
      <c r="B810" s="10" t="str">
        <f>IF(AND(exp_SILP!$S810="A.3 ORIENTAMENTO PROFESSIONALE",exp_SILP!$AD810="4.2"),"A.3 ORIENTAMENTO PROFESSIONALE (CARCERE)",
IF(AND(exp_SILP!$S810="A.3 ORIENTAMENTO PROFESSIONALE",exp_SILP!$AD810="."),"A.3 ORIENTAMENTO PROFESSIONALE (CARCERE)",
IF(AND(exp_SILP!$S810="A.4 CONSULENZA ORIENTATIVA",exp_SILP!$AD810="4.2"),"A.4 CONSULENZA ORIENTATIVA (CARCERE)",
IF(AND(exp_SILP!$S810="A.4 CONSULENZA ORIENTATIVA",exp_SILP!$AD810="."),"A.4 CONSULENZA ORIENTATIVA (CARCERE)",
IF(AND(exp_SILP!$S810="A.5 - LEP F1 - ACCOMPAGNAMENTO AL LAVORO",exp_SILP!$AD810="4.2"),"A.5 - LEP F1 - ACCOMPAGNAMENTO AL LAVORO (CARCERE)",
IF(AND(exp_SILP!$S810="A.5 - LEP F1 - ACCOMPAGNAMENTO AL LAVORO",exp_SILP!$AD810="."),"A.5 - LEP F1 - ACCOMPAGNAMENTO AL LAVORO (CARCERE)",
IF(AND(exp_SILP!$S810="A.5.2a - TUTORAGGIO TIROCINI",exp_SILP!$AD810="4.2"),"A.5.2a - TUTORAGGIO TIROCINI (CARCERE)",
exp_SILP!$S810)))))))</f>
        <v>A4.10 - LEP E - ORIENTAMENTO SPECIALISTICO SKILL GAP ANALYSIS - GRUPPO 3P</v>
      </c>
      <c r="C810" s="11" t="str">
        <f>CONCATENATE(VLOOKUP(exp_SILP!$B810,'DATI COMMESSE'!$A$2:$F$25,4,FALSE)," - ", VLOOKUP(exp_SILP!$B810,'DATI COMMESSE'!$A$2:$F$25,2,FALSE)," - ",VLOOKUP(exp_SILP!$B810,'DATI COMMESSE'!$A$2:$F$25,3,FALSE))</f>
        <v>GOL - 22-02-5000 - 22-12-5003</v>
      </c>
      <c r="D810" s="11" t="str">
        <f>LEFT(exp_SILP!$R810,5)</f>
        <v>14:00</v>
      </c>
      <c r="E810" s="11" t="str">
        <f>RIGHT(exp_SILP!$R810,5)</f>
        <v>16:00</v>
      </c>
      <c r="F810" s="11">
        <f>IF(exp_SILP!$AG810&gt;=60,exp_SILP!$AG810/60,exp_SILP!$AG810)</f>
        <v>2</v>
      </c>
      <c r="G810" s="11" t="str">
        <f>VLOOKUP(exp_SILP!$Y810,'DATI CM'!$A$2:$F$28,2,FALSE)</f>
        <v>CSSLTZ84H70A859W</v>
      </c>
      <c r="H810" s="11" t="str">
        <f>VLOOKUP(exp_SILP!$Y810,'DATI CM'!$A$2:$F$28,3,FALSE)</f>
        <v/>
      </c>
      <c r="I810" s="11" t="str">
        <f t="shared" si="1"/>
        <v>N</v>
      </c>
      <c r="J810" s="11" t="str">
        <f>VLOOKUP(exp_SILP!$Y810,'DATI CM'!$A$2:$F$28,4,FALSE)</f>
        <v/>
      </c>
      <c r="K810" s="12">
        <f>VLOOKUP(exp_SILP!$B810,'DATI COMMESSE'!$A$2:$F$25,5,FALSE)</f>
        <v>82.27</v>
      </c>
      <c r="L810" s="12">
        <f>IF(exp_SILP!$B810="A4.10 - LEP E - ORIENTAMENTO SPECIALISTICO SKILL GAP ANALYSIS - GRUPPO 3P",0,VLOOKUP(exp_SILP!$Y810,'DATI CM'!$A$2:$F$28,6,FALSE))</f>
        <v>0</v>
      </c>
      <c r="M810" s="12">
        <f>IFERROR(VLOOKUP(exp_SILP!$B810,'DATI CM'!$H$2:$I$16,2,FALSE)*exp_SILP!$F810,0)</f>
        <v>70</v>
      </c>
      <c r="N810" s="11" t="str">
        <f>VLOOKUP(exp_SILP!$B810,'DATI COMMESSE'!$A$2:$F$25,4,FALSE)</f>
        <v>GOL</v>
      </c>
      <c r="O810" s="13">
        <f>VLOOKUP(exp_SILP!$B810,'DATI COMMESSE'!$A$2:$F$25,5,FALSE)*exp_SILP!$F810</f>
        <v>164.54</v>
      </c>
      <c r="P810" s="11" t="str">
        <f>IF(MID(exp_SILP!$W810,10,2)&gt;"40","F","M")</f>
        <v>M</v>
      </c>
      <c r="Q810" s="27" t="s">
        <v>1300</v>
      </c>
      <c r="R810" s="15" t="s">
        <v>69</v>
      </c>
      <c r="S810" s="15" t="s">
        <v>287</v>
      </c>
      <c r="T810" s="15" t="s">
        <v>58</v>
      </c>
      <c r="U810" s="15" t="s">
        <v>59</v>
      </c>
      <c r="V810" s="15" t="s">
        <v>351</v>
      </c>
      <c r="W810" s="15" t="s">
        <v>352</v>
      </c>
      <c r="X810" s="15" t="s">
        <v>353</v>
      </c>
      <c r="Y810" s="15" t="s">
        <v>4</v>
      </c>
      <c r="Z810" s="15" t="s">
        <v>63</v>
      </c>
      <c r="AA810" s="15" t="s">
        <v>64</v>
      </c>
      <c r="AB810" s="15" t="s">
        <v>74</v>
      </c>
      <c r="AC810" s="15" t="s">
        <v>66</v>
      </c>
      <c r="AD810" s="15" t="s">
        <v>59</v>
      </c>
      <c r="AE810" s="15" t="s">
        <v>59</v>
      </c>
      <c r="AF810" s="15" t="s">
        <v>59</v>
      </c>
      <c r="AG810" s="28" t="s">
        <v>76</v>
      </c>
      <c r="AH810" s="15" t="s">
        <v>889</v>
      </c>
      <c r="AI810" s="15" t="s">
        <v>181</v>
      </c>
      <c r="AJ810" s="15" t="str">
        <f>VLOOKUP(exp_SILP!$Y810,'DATI CM'!$A$2:$F$28,2,FALSE)</f>
        <v>CSSLTZ84H70A859W</v>
      </c>
    </row>
    <row r="811" ht="15.75" hidden="1" customHeight="1">
      <c r="A811" s="17" t="str">
        <f>IFERROR(VLOOKUP(exp_SILP!$W811,exp_utenti_P!D:D,1,FALSE),"_DA INSERIRE")</f>
        <v>BNSPTR64L18Z614I</v>
      </c>
      <c r="B811" s="17" t="str">
        <f>IF(AND(exp_SILP!$S811="A.3 ORIENTAMENTO PROFESSIONALE",exp_SILP!$AD811="4.2"),"A.3 ORIENTAMENTO PROFESSIONALE (CARCERE)",
IF(AND(exp_SILP!$S811="A.3 ORIENTAMENTO PROFESSIONALE",exp_SILP!$AD811="."),"A.3 ORIENTAMENTO PROFESSIONALE (CARCERE)",
IF(AND(exp_SILP!$S811="A.4 CONSULENZA ORIENTATIVA",exp_SILP!$AD811="4.2"),"A.4 CONSULENZA ORIENTATIVA (CARCERE)",
IF(AND(exp_SILP!$S811="A.4 CONSULENZA ORIENTATIVA",exp_SILP!$AD811="."),"A.4 CONSULENZA ORIENTATIVA (CARCERE)",
IF(AND(exp_SILP!$S811="A.5 - LEP F1 - ACCOMPAGNAMENTO AL LAVORO",exp_SILP!$AD811="4.2"),"A.5 - LEP F1 - ACCOMPAGNAMENTO AL LAVORO (CARCERE)",
IF(AND(exp_SILP!$S811="A.5 - LEP F1 - ACCOMPAGNAMENTO AL LAVORO",exp_SILP!$AD811="."),"A.5 - LEP F1 - ACCOMPAGNAMENTO AL LAVORO (CARCERE)",
IF(AND(exp_SILP!$S811="A.5.2a - TUTORAGGIO TIROCINI",exp_SILP!$AD811="4.2"),"A.5.2a - TUTORAGGIO TIROCINI (CARCERE)",
exp_SILP!$S811)))))))</f>
        <v>A.3 ORIENTAMENTO PROFESSIONALE</v>
      </c>
      <c r="C811" s="18" t="str">
        <f>CONCATENATE(VLOOKUP(exp_SILP!$B811,'DATI COMMESSE'!$A$2:$F$25,4,FALSE)," - ", VLOOKUP(exp_SILP!$B811,'DATI COMMESSE'!$A$2:$F$25,2,FALSE)," - ",VLOOKUP(exp_SILP!$B811,'DATI COMMESSE'!$A$2:$F$25,3,FALSE))</f>
        <v>FRD - 22-02-5000 - 22-12-5002</v>
      </c>
      <c r="D811" s="18" t="str">
        <f>LEFT(exp_SILP!$R811,5)</f>
        <v>09:00</v>
      </c>
      <c r="E811" s="18" t="str">
        <f>RIGHT(exp_SILP!$R811,5)</f>
        <v>11:00</v>
      </c>
      <c r="F811" s="18">
        <f>IF(exp_SILP!$AG811&gt;=60,exp_SILP!$AG811/60,exp_SILP!$AG811)</f>
        <v>2</v>
      </c>
      <c r="G811" s="18" t="str">
        <f>VLOOKUP(exp_SILP!$Y811,'DATI CM'!$A$2:$F$28,2,FALSE)</f>
        <v>RSCDAA66H43F952Q</v>
      </c>
      <c r="H811" s="18" t="str">
        <f>VLOOKUP(exp_SILP!$Y811,'DATI CM'!$A$2:$F$28,3,FALSE)</f>
        <v>A011</v>
      </c>
      <c r="I811" s="18" t="str">
        <f t="shared" si="1"/>
        <v>N</v>
      </c>
      <c r="J811" s="18" t="str">
        <f>VLOOKUP(exp_SILP!$Y811,'DATI CM'!$A$2:$F$28,4,FALSE)</f>
        <v>NO</v>
      </c>
      <c r="K811" s="19">
        <f>VLOOKUP(exp_SILP!$B811,'DATI COMMESSE'!$A$2:$F$25,5,FALSE)</f>
        <v>34</v>
      </c>
      <c r="L811" s="19">
        <f>IF(exp_SILP!$B811="A4.10 - LEP E - ORIENTAMENTO SPECIALISTICO SKILL GAP ANALYSIS - GRUPPO 3P",0,VLOOKUP(exp_SILP!$Y811,'DATI CM'!$A$2:$F$28,6,FALSE))</f>
        <v>25</v>
      </c>
      <c r="M811" s="19">
        <f>IFERROR(VLOOKUP(exp_SILP!$B811,'DATI CM'!$H$2:$I$16,2,FALSE)*exp_SILP!$F811,0)</f>
        <v>0</v>
      </c>
      <c r="N811" s="18" t="str">
        <f>VLOOKUP(exp_SILP!$B811,'DATI COMMESSE'!$A$2:$F$25,4,FALSE)</f>
        <v>FRD</v>
      </c>
      <c r="O811" s="20">
        <f>VLOOKUP(exp_SILP!$B811,'DATI COMMESSE'!$A$2:$F$25,5,FALSE)*exp_SILP!$F811</f>
        <v>68</v>
      </c>
      <c r="P811" s="18" t="str">
        <f>IF(MID(exp_SILP!$W811,10,2)&gt;"40","F","M")</f>
        <v>M</v>
      </c>
      <c r="Q811" s="24" t="s">
        <v>1083</v>
      </c>
      <c r="R811" s="22" t="s">
        <v>223</v>
      </c>
      <c r="S811" s="22" t="s">
        <v>423</v>
      </c>
      <c r="T811" s="22" t="s">
        <v>58</v>
      </c>
      <c r="U811" s="22" t="s">
        <v>59</v>
      </c>
      <c r="V811" s="22" t="s">
        <v>1364</v>
      </c>
      <c r="W811" s="22" t="s">
        <v>1365</v>
      </c>
      <c r="X811" s="22" t="s">
        <v>1366</v>
      </c>
      <c r="Y811" s="22" t="s">
        <v>16</v>
      </c>
      <c r="Z811" s="22" t="s">
        <v>63</v>
      </c>
      <c r="AA811" s="22" t="s">
        <v>64</v>
      </c>
      <c r="AB811" s="22" t="s">
        <v>65</v>
      </c>
      <c r="AC811" s="22" t="s">
        <v>82</v>
      </c>
      <c r="AD811" s="22" t="s">
        <v>59</v>
      </c>
      <c r="AE811" s="22" t="s">
        <v>59</v>
      </c>
      <c r="AF811" s="22" t="s">
        <v>59</v>
      </c>
      <c r="AG811" s="25" t="s">
        <v>76</v>
      </c>
      <c r="AH811" s="22" t="s">
        <v>1367</v>
      </c>
      <c r="AI811" s="22" t="s">
        <v>198</v>
      </c>
      <c r="AJ811" s="22" t="str">
        <f>VLOOKUP(exp_SILP!$Y811,'DATI CM'!$A$2:$F$28,2,FALSE)</f>
        <v>RSCDAA66H43F952Q</v>
      </c>
    </row>
    <row r="812" ht="15.75" hidden="1" customHeight="1">
      <c r="A812" s="10" t="str">
        <f>IFERROR(VLOOKUP(exp_SILP!$W812,exp_utenti_P!D:D,1,FALSE),"_DA INSERIRE")</f>
        <v>LGBHND91H68Z330K</v>
      </c>
      <c r="B812" s="10" t="str">
        <f>IF(AND(exp_SILP!$S812="A.3 ORIENTAMENTO PROFESSIONALE",exp_SILP!$AD812="4.2"),"A.3 ORIENTAMENTO PROFESSIONALE (CARCERE)",
IF(AND(exp_SILP!$S812="A.3 ORIENTAMENTO PROFESSIONALE",exp_SILP!$AD812="."),"A.3 ORIENTAMENTO PROFESSIONALE (CARCERE)",
IF(AND(exp_SILP!$S812="A.4 CONSULENZA ORIENTATIVA",exp_SILP!$AD812="4.2"),"A.4 CONSULENZA ORIENTATIVA (CARCERE)",
IF(AND(exp_SILP!$S812="A.4 CONSULENZA ORIENTATIVA",exp_SILP!$AD812="."),"A.4 CONSULENZA ORIENTATIVA (CARCERE)",
IF(AND(exp_SILP!$S812="A.5 - LEP F1 - ACCOMPAGNAMENTO AL LAVORO",exp_SILP!$AD812="4.2"),"A.5 - LEP F1 - ACCOMPAGNAMENTO AL LAVORO (CARCERE)",
IF(AND(exp_SILP!$S812="A.5 - LEP F1 - ACCOMPAGNAMENTO AL LAVORO",exp_SILP!$AD812="."),"A.5 - LEP F1 - ACCOMPAGNAMENTO AL LAVORO (CARCERE)",
IF(AND(exp_SILP!$S812="A.5.2a - TUTORAGGIO TIROCINI",exp_SILP!$AD812="4.2"),"A.5.2a - TUTORAGGIO TIROCINI (CARCERE)",
exp_SILP!$S812)))))))</f>
        <v>A.4 CONSULENZA ORIENTATIVA (1-C)</v>
      </c>
      <c r="C812" s="11" t="str">
        <f>CONCATENATE(VLOOKUP(exp_SILP!$B812,'DATI COMMESSE'!$A$2:$F$25,4,FALSE)," - ", VLOOKUP(exp_SILP!$B812,'DATI COMMESSE'!$A$2:$F$25,2,FALSE)," - ",VLOOKUP(exp_SILP!$B812,'DATI COMMESSE'!$A$2:$F$25,3,FALSE))</f>
        <v>FRD - 22-02-5000 - 22-12-5002</v>
      </c>
      <c r="D812" s="11" t="str">
        <f>LEFT(exp_SILP!$R812,5)</f>
        <v>10:00</v>
      </c>
      <c r="E812" s="11" t="str">
        <f>RIGHT(exp_SILP!$R812,5)</f>
        <v>13:00</v>
      </c>
      <c r="F812" s="11">
        <f>IF(exp_SILP!$AG812&gt;=60,exp_SILP!$AG812/60,exp_SILP!$AG812)</f>
        <v>3</v>
      </c>
      <c r="G812" s="11" t="str">
        <f>VLOOKUP(exp_SILP!$Y812,'DATI CM'!$A$2:$F$28,2,FALSE)</f>
        <v>SPDPRZ67H55L219V</v>
      </c>
      <c r="H812" s="11" t="str">
        <f>VLOOKUP(exp_SILP!$Y812,'DATI CM'!$A$2:$F$28,3,FALSE)</f>
        <v>A010</v>
      </c>
      <c r="I812" s="11" t="str">
        <f t="shared" si="1"/>
        <v>N</v>
      </c>
      <c r="J812" s="11" t="str">
        <f>VLOOKUP(exp_SILP!$Y812,'DATI CM'!$A$2:$F$28,4,FALSE)</f>
        <v>TORINO</v>
      </c>
      <c r="K812" s="12">
        <f>VLOOKUP(exp_SILP!$B812,'DATI COMMESSE'!$A$2:$F$25,5,FALSE)</f>
        <v>35.5</v>
      </c>
      <c r="L812" s="12" t="str">
        <f>IF(exp_SILP!$B812="A4.10 - LEP E - ORIENTAMENTO SPECIALISTICO SKILL GAP ANALYSIS - GRUPPO 3P",0,VLOOKUP(exp_SILP!$Y812,'DATI CM'!$A$2:$F$28,6,FALSE))</f>
        <v/>
      </c>
      <c r="M812" s="12">
        <f>IFERROR(VLOOKUP(exp_SILP!$B812,'DATI CM'!$H$2:$I$16,2,FALSE)*exp_SILP!$F812,0)</f>
        <v>0</v>
      </c>
      <c r="N812" s="11" t="str">
        <f>VLOOKUP(exp_SILP!$B812,'DATI COMMESSE'!$A$2:$F$25,4,FALSE)</f>
        <v>FRD</v>
      </c>
      <c r="O812" s="13">
        <f>VLOOKUP(exp_SILP!$B812,'DATI COMMESSE'!$A$2:$F$25,5,FALSE)*exp_SILP!$F812</f>
        <v>106.5</v>
      </c>
      <c r="P812" s="11" t="str">
        <f>IF(MID(exp_SILP!$W812,10,2)&gt;"40","F","M")</f>
        <v>F</v>
      </c>
      <c r="Q812" s="27" t="s">
        <v>1083</v>
      </c>
      <c r="R812" s="15" t="s">
        <v>164</v>
      </c>
      <c r="S812" s="15" t="s">
        <v>94</v>
      </c>
      <c r="T812" s="15" t="s">
        <v>58</v>
      </c>
      <c r="U812" s="15" t="s">
        <v>59</v>
      </c>
      <c r="V812" s="15" t="s">
        <v>806</v>
      </c>
      <c r="W812" s="15" t="s">
        <v>807</v>
      </c>
      <c r="X812" s="15" t="s">
        <v>808</v>
      </c>
      <c r="Y812" s="15" t="s">
        <v>17</v>
      </c>
      <c r="Z812" s="15" t="s">
        <v>63</v>
      </c>
      <c r="AA812" s="15" t="s">
        <v>64</v>
      </c>
      <c r="AB812" s="15" t="s">
        <v>65</v>
      </c>
      <c r="AC812" s="15" t="s">
        <v>135</v>
      </c>
      <c r="AD812" s="15" t="s">
        <v>59</v>
      </c>
      <c r="AE812" s="15" t="s">
        <v>59</v>
      </c>
      <c r="AF812" s="15" t="s">
        <v>59</v>
      </c>
      <c r="AG812" s="28" t="s">
        <v>101</v>
      </c>
      <c r="AH812" s="15" t="s">
        <v>1368</v>
      </c>
      <c r="AI812" s="15" t="s">
        <v>137</v>
      </c>
      <c r="AJ812" s="15" t="str">
        <f>VLOOKUP(exp_SILP!$Y812,'DATI CM'!$A$2:$F$28,2,FALSE)</f>
        <v>SPDPRZ67H55L219V</v>
      </c>
    </row>
    <row r="813" ht="15.75" hidden="1" customHeight="1">
      <c r="A813" s="17" t="str">
        <f>IFERROR(VLOOKUP(exp_SILP!$W813,exp_utenti_P!D:D,1,FALSE),"_DA INSERIRE")</f>
        <v>BLLBRC97R49F952T</v>
      </c>
      <c r="B813" s="17" t="str">
        <f>IF(AND(exp_SILP!$S813="A.3 ORIENTAMENTO PROFESSIONALE",exp_SILP!$AD813="4.2"),"A.3 ORIENTAMENTO PROFESSIONALE (CARCERE)",
IF(AND(exp_SILP!$S813="A.3 ORIENTAMENTO PROFESSIONALE",exp_SILP!$AD813="."),"A.3 ORIENTAMENTO PROFESSIONALE (CARCERE)",
IF(AND(exp_SILP!$S813="A.4 CONSULENZA ORIENTATIVA",exp_SILP!$AD813="4.2"),"A.4 CONSULENZA ORIENTATIVA (CARCERE)",
IF(AND(exp_SILP!$S813="A.4 CONSULENZA ORIENTATIVA",exp_SILP!$AD813="."),"A.4 CONSULENZA ORIENTATIVA (CARCERE)",
IF(AND(exp_SILP!$S813="A.5 - LEP F1 - ACCOMPAGNAMENTO AL LAVORO",exp_SILP!$AD813="4.2"),"A.5 - LEP F1 - ACCOMPAGNAMENTO AL LAVORO (CARCERE)",
IF(AND(exp_SILP!$S813="A.5 - LEP F1 - ACCOMPAGNAMENTO AL LAVORO",exp_SILP!$AD813="."),"A.5 - LEP F1 - ACCOMPAGNAMENTO AL LAVORO (CARCERE)",
IF(AND(exp_SILP!$S813="A.5.2a - TUTORAGGIO TIROCINI",exp_SILP!$AD813="4.2"),"A.5.2a - TUTORAGGIO TIROCINI (CARCERE)",
exp_SILP!$S813)))))))</f>
        <v>A.5 - LEP F1 - ACCOMPAGNAMENTO AL LAVORO</v>
      </c>
      <c r="C813" s="18" t="str">
        <f>CONCATENATE(VLOOKUP(exp_SILP!$B813,'DATI COMMESSE'!$A$2:$F$25,4,FALSE)," - ", VLOOKUP(exp_SILP!$B813,'DATI COMMESSE'!$A$2:$F$25,2,FALSE)," - ",VLOOKUP(exp_SILP!$B813,'DATI COMMESSE'!$A$2:$F$25,3,FALSE))</f>
        <v>GOL - 22-02-5000 - 22-12-5003</v>
      </c>
      <c r="D813" s="18" t="str">
        <f>LEFT(exp_SILP!$R813,5)</f>
        <v>11:00</v>
      </c>
      <c r="E813" s="18" t="str">
        <f>RIGHT(exp_SILP!$R813,5)</f>
        <v>12:00</v>
      </c>
      <c r="F813" s="18">
        <f>IF(exp_SILP!$AG813&gt;=60,exp_SILP!$AG813/60,exp_SILP!$AG813)</f>
        <v>1</v>
      </c>
      <c r="G813" s="18" t="str">
        <f>VLOOKUP(exp_SILP!$Y813,'DATI CM'!$A$2:$F$28,2,FALSE)</f>
        <v>RSCDAA66H43F952Q</v>
      </c>
      <c r="H813" s="18" t="str">
        <f>VLOOKUP(exp_SILP!$Y813,'DATI CM'!$A$2:$F$28,3,FALSE)</f>
        <v>A011</v>
      </c>
      <c r="I813" s="18" t="str">
        <f t="shared" si="1"/>
        <v>N</v>
      </c>
      <c r="J813" s="18" t="str">
        <f>VLOOKUP(exp_SILP!$Y813,'DATI CM'!$A$2:$F$28,4,FALSE)</f>
        <v>NO</v>
      </c>
      <c r="K813" s="19">
        <f>VLOOKUP(exp_SILP!$B813,'DATI COMMESSE'!$A$2:$F$25,5,FALSE)</f>
        <v>39.94</v>
      </c>
      <c r="L813" s="19">
        <f>IF(exp_SILP!$B813="A4.10 - LEP E - ORIENTAMENTO SPECIALISTICO SKILL GAP ANALYSIS - GRUPPO 3P",0,VLOOKUP(exp_SILP!$Y813,'DATI CM'!$A$2:$F$28,6,FALSE))</f>
        <v>25</v>
      </c>
      <c r="M813" s="19">
        <f>IFERROR(VLOOKUP(exp_SILP!$B813,'DATI CM'!$H$2:$I$16,2,FALSE)*exp_SILP!$F813,0)</f>
        <v>0</v>
      </c>
      <c r="N813" s="18" t="str">
        <f>VLOOKUP(exp_SILP!$B813,'DATI COMMESSE'!$A$2:$F$25,4,FALSE)</f>
        <v>GOL</v>
      </c>
      <c r="O813" s="20">
        <f>VLOOKUP(exp_SILP!$B813,'DATI COMMESSE'!$A$2:$F$25,5,FALSE)*exp_SILP!$F813</f>
        <v>39.94</v>
      </c>
      <c r="P813" s="18" t="str">
        <f>IF(MID(exp_SILP!$W813,10,2)&gt;"40","F","M")</f>
        <v>F</v>
      </c>
      <c r="Q813" s="24" t="s">
        <v>1083</v>
      </c>
      <c r="R813" s="22" t="s">
        <v>278</v>
      </c>
      <c r="S813" s="22" t="s">
        <v>57</v>
      </c>
      <c r="T813" s="22" t="s">
        <v>58</v>
      </c>
      <c r="U813" s="22" t="s">
        <v>59</v>
      </c>
      <c r="V813" s="22" t="s">
        <v>725</v>
      </c>
      <c r="W813" s="22" t="s">
        <v>726</v>
      </c>
      <c r="X813" s="22" t="s">
        <v>727</v>
      </c>
      <c r="Y813" s="22" t="s">
        <v>16</v>
      </c>
      <c r="Z813" s="22" t="s">
        <v>63</v>
      </c>
      <c r="AA813" s="22" t="s">
        <v>64</v>
      </c>
      <c r="AB813" s="22" t="s">
        <v>65</v>
      </c>
      <c r="AC813" s="22" t="s">
        <v>82</v>
      </c>
      <c r="AD813" s="22" t="s">
        <v>59</v>
      </c>
      <c r="AE813" s="22" t="s">
        <v>59</v>
      </c>
      <c r="AF813" s="22" t="s">
        <v>114</v>
      </c>
      <c r="AG813" s="25" t="s">
        <v>67</v>
      </c>
      <c r="AH813" s="22" t="s">
        <v>1083</v>
      </c>
      <c r="AI813" s="22" t="s">
        <v>198</v>
      </c>
      <c r="AJ813" s="22" t="str">
        <f>VLOOKUP(exp_SILP!$Y813,'DATI CM'!$A$2:$F$28,2,FALSE)</f>
        <v>RSCDAA66H43F952Q</v>
      </c>
    </row>
    <row r="814" ht="15.75" hidden="1" customHeight="1">
      <c r="A814" s="10" t="str">
        <f>IFERROR(VLOOKUP(exp_SILP!$W814,exp_utenti_P!D:D,1,FALSE),"_DA INSERIRE")</f>
        <v>PVEKST67M52Z104C</v>
      </c>
      <c r="B814" s="10" t="str">
        <f>IF(AND(exp_SILP!$S814="A.3 ORIENTAMENTO PROFESSIONALE",exp_SILP!$AD814="4.2"),"A.3 ORIENTAMENTO PROFESSIONALE (CARCERE)",
IF(AND(exp_SILP!$S814="A.3 ORIENTAMENTO PROFESSIONALE",exp_SILP!$AD814="."),"A.3 ORIENTAMENTO PROFESSIONALE (CARCERE)",
IF(AND(exp_SILP!$S814="A.4 CONSULENZA ORIENTATIVA",exp_SILP!$AD814="4.2"),"A.4 CONSULENZA ORIENTATIVA (CARCERE)",
IF(AND(exp_SILP!$S814="A.4 CONSULENZA ORIENTATIVA",exp_SILP!$AD814="."),"A.4 CONSULENZA ORIENTATIVA (CARCERE)",
IF(AND(exp_SILP!$S814="A.5 - LEP F1 - ACCOMPAGNAMENTO AL LAVORO",exp_SILP!$AD814="4.2"),"A.5 - LEP F1 - ACCOMPAGNAMENTO AL LAVORO (CARCERE)",
IF(AND(exp_SILP!$S814="A.5 - LEP F1 - ACCOMPAGNAMENTO AL LAVORO",exp_SILP!$AD814="."),"A.5 - LEP F1 - ACCOMPAGNAMENTO AL LAVORO (CARCERE)",
IF(AND(exp_SILP!$S814="A.5.2a - TUTORAGGIO TIROCINI",exp_SILP!$AD814="4.2"),"A.5.2a - TUTORAGGIO TIROCINI (CARCERE)",
exp_SILP!$S814)))))))</f>
        <v>A.5 - LEP F1 - ACCOMPAGNAMENTO AL LAVORO</v>
      </c>
      <c r="C814" s="11" t="str">
        <f>CONCATENATE(VLOOKUP(exp_SILP!$B814,'DATI COMMESSE'!$A$2:$F$25,4,FALSE)," - ", VLOOKUP(exp_SILP!$B814,'DATI COMMESSE'!$A$2:$F$25,2,FALSE)," - ",VLOOKUP(exp_SILP!$B814,'DATI COMMESSE'!$A$2:$F$25,3,FALSE))</f>
        <v>GOL - 22-02-5000 - 22-12-5003</v>
      </c>
      <c r="D814" s="11" t="str">
        <f>LEFT(exp_SILP!$R814,5)</f>
        <v>16:00</v>
      </c>
      <c r="E814" s="11" t="str">
        <f>RIGHT(exp_SILP!$R814,5)</f>
        <v>17:00</v>
      </c>
      <c r="F814" s="11">
        <f>IF(exp_SILP!$AG814&gt;=60,exp_SILP!$AG814/60,exp_SILP!$AG814)</f>
        <v>1</v>
      </c>
      <c r="G814" s="11" t="str">
        <f>VLOOKUP(exp_SILP!$Y814,'DATI CM'!$A$2:$F$28,2,FALSE)</f>
        <v>PNFMRT85H50A859E</v>
      </c>
      <c r="H814" s="11" t="str">
        <f>VLOOKUP(exp_SILP!$Y814,'DATI CM'!$A$2:$F$28,3,FALSE)</f>
        <v>A011</v>
      </c>
      <c r="I814" s="11" t="str">
        <f t="shared" si="1"/>
        <v>N</v>
      </c>
      <c r="J814" s="11" t="str">
        <f>VLOOKUP(exp_SILP!$Y814,'DATI CM'!$A$2:$F$28,4,FALSE)</f>
        <v>BIELLA</v>
      </c>
      <c r="K814" s="12">
        <f>VLOOKUP(exp_SILP!$B814,'DATI COMMESSE'!$A$2:$F$25,5,FALSE)</f>
        <v>39.94</v>
      </c>
      <c r="L814" s="12">
        <f>IF(exp_SILP!$B814="A4.10 - LEP E - ORIENTAMENTO SPECIALISTICO SKILL GAP ANALYSIS - GRUPPO 3P",0,VLOOKUP(exp_SILP!$Y814,'DATI CM'!$A$2:$F$28,6,FALSE))</f>
        <v>25</v>
      </c>
      <c r="M814" s="12">
        <f>IFERROR(VLOOKUP(exp_SILP!$B814,'DATI CM'!$H$2:$I$16,2,FALSE)*exp_SILP!$F814,0)</f>
        <v>0</v>
      </c>
      <c r="N814" s="11" t="str">
        <f>VLOOKUP(exp_SILP!$B814,'DATI COMMESSE'!$A$2:$F$25,4,FALSE)</f>
        <v>GOL</v>
      </c>
      <c r="O814" s="13">
        <f>VLOOKUP(exp_SILP!$B814,'DATI COMMESSE'!$A$2:$F$25,5,FALSE)*exp_SILP!$F814</f>
        <v>39.94</v>
      </c>
      <c r="P814" s="11" t="str">
        <f>IF(MID(exp_SILP!$W814,10,2)&gt;"40","F","M")</f>
        <v>F</v>
      </c>
      <c r="Q814" s="27" t="s">
        <v>1083</v>
      </c>
      <c r="R814" s="15" t="s">
        <v>152</v>
      </c>
      <c r="S814" s="15" t="s">
        <v>57</v>
      </c>
      <c r="T814" s="15" t="s">
        <v>58</v>
      </c>
      <c r="U814" s="15" t="s">
        <v>59</v>
      </c>
      <c r="V814" s="15" t="s">
        <v>519</v>
      </c>
      <c r="W814" s="15" t="s">
        <v>520</v>
      </c>
      <c r="X814" s="15" t="s">
        <v>521</v>
      </c>
      <c r="Y814" s="15" t="s">
        <v>15</v>
      </c>
      <c r="Z814" s="15" t="s">
        <v>63</v>
      </c>
      <c r="AA814" s="15" t="s">
        <v>64</v>
      </c>
      <c r="AB814" s="15" t="s">
        <v>65</v>
      </c>
      <c r="AC814" s="15" t="s">
        <v>66</v>
      </c>
      <c r="AD814" s="15" t="s">
        <v>59</v>
      </c>
      <c r="AE814" s="15" t="s">
        <v>59</v>
      </c>
      <c r="AF814" s="15" t="s">
        <v>59</v>
      </c>
      <c r="AG814" s="28" t="s">
        <v>67</v>
      </c>
      <c r="AH814" s="15" t="s">
        <v>881</v>
      </c>
      <c r="AI814" s="15" t="s">
        <v>68</v>
      </c>
      <c r="AJ814" s="15" t="str">
        <f>VLOOKUP(exp_SILP!$Y814,'DATI CM'!$A$2:$F$28,2,FALSE)</f>
        <v>PNFMRT85H50A859E</v>
      </c>
    </row>
    <row r="815" ht="15.75" customHeight="1">
      <c r="A815" s="17" t="str">
        <f>IFERROR(VLOOKUP(exp_SILP!$W815,exp_utenti_P!D:D,1,FALSE),"_DA INSERIRE")</f>
        <v>CRPNMO04E50C627W</v>
      </c>
      <c r="B815" s="17" t="str">
        <f>IF(AND(exp_SILP!$S815="A.3 ORIENTAMENTO PROFESSIONALE",exp_SILP!$AD815="4.2"),"A.3 ORIENTAMENTO PROFESSIONALE (CARCERE)",
IF(AND(exp_SILP!$S815="A.3 ORIENTAMENTO PROFESSIONALE",exp_SILP!$AD815="."),"A.3 ORIENTAMENTO PROFESSIONALE (CARCERE)",
IF(AND(exp_SILP!$S815="A.4 CONSULENZA ORIENTATIVA",exp_SILP!$AD815="4.2"),"A.4 CONSULENZA ORIENTATIVA (CARCERE)",
IF(AND(exp_SILP!$S815="A.4 CONSULENZA ORIENTATIVA",exp_SILP!$AD815="."),"A.4 CONSULENZA ORIENTATIVA (CARCERE)",
IF(AND(exp_SILP!$S815="A.5 - LEP F1 - ACCOMPAGNAMENTO AL LAVORO",exp_SILP!$AD815="4.2"),"A.5 - LEP F1 - ACCOMPAGNAMENTO AL LAVORO (CARCERE)",
IF(AND(exp_SILP!$S815="A.5 - LEP F1 - ACCOMPAGNAMENTO AL LAVORO",exp_SILP!$AD815="."),"A.5 - LEP F1 - ACCOMPAGNAMENTO AL LAVORO (CARCERE)",
IF(AND(exp_SILP!$S815="A.5.2a - TUTORAGGIO TIROCINI",exp_SILP!$AD815="4.2"),"A.5.2a - TUTORAGGIO TIROCINI (CARCERE)",
exp_SILP!$S815)))))))</f>
        <v>A4.10 - LEP E - ORIENTAMENTO SPECIALISTICO SKILL GAP ANALYSIS</v>
      </c>
      <c r="C815" s="18" t="str">
        <f>CONCATENATE(VLOOKUP(exp_SILP!$B815,'DATI COMMESSE'!$A$2:$F$25,4,FALSE)," - ", VLOOKUP(exp_SILP!$B815,'DATI COMMESSE'!$A$2:$F$25,2,FALSE)," - ",VLOOKUP(exp_SILP!$B815,'DATI COMMESSE'!$A$2:$F$25,3,FALSE))</f>
        <v>GOL - 22-02-5000 - 22-12-5003</v>
      </c>
      <c r="D815" s="18" t="str">
        <f>LEFT(exp_SILP!$R815,5)</f>
        <v>09:00</v>
      </c>
      <c r="E815" s="18" t="str">
        <f>RIGHT(exp_SILP!$R815,5)</f>
        <v>11:00</v>
      </c>
      <c r="F815" s="18">
        <f>IF(exp_SILP!$AG815&gt;=60,exp_SILP!$AG815/60,exp_SILP!$AG815)</f>
        <v>2</v>
      </c>
      <c r="G815" s="18" t="str">
        <f>VLOOKUP(exp_SILP!$Y815,'DATI CM'!$A$2:$F$28,2,FALSE)</f>
        <v>MNRCLD73B46G674U</v>
      </c>
      <c r="H815" s="18" t="str">
        <f>VLOOKUP(exp_SILP!$Y815,'DATI CM'!$A$2:$F$28,3,FALSE)</f>
        <v>A011</v>
      </c>
      <c r="I815" s="18" t="str">
        <f t="shared" si="1"/>
        <v>N</v>
      </c>
      <c r="J815" s="18" t="str">
        <f>VLOOKUP(exp_SILP!$Y815,'DATI CM'!$A$2:$F$28,4,FALSE)</f>
        <v>TORINO</v>
      </c>
      <c r="K815" s="19">
        <f>VLOOKUP(exp_SILP!$B815,'DATI COMMESSE'!$A$2:$F$25,5,FALSE)</f>
        <v>39.94</v>
      </c>
      <c r="L815" s="19">
        <f>IF(exp_SILP!$B815="A4.10 - LEP E - ORIENTAMENTO SPECIALISTICO SKILL GAP ANALYSIS - GRUPPO 3P",0,VLOOKUP(exp_SILP!$Y815,'DATI CM'!$A$2:$F$28,6,FALSE))</f>
        <v>25</v>
      </c>
      <c r="M815" s="19">
        <f>IFERROR(VLOOKUP(exp_SILP!$B815,'DATI CM'!$H$2:$I$16,2,FALSE)*exp_SILP!$F815,0)</f>
        <v>0</v>
      </c>
      <c r="N815" s="18" t="str">
        <f>VLOOKUP(exp_SILP!$B815,'DATI COMMESSE'!$A$2:$F$25,4,FALSE)</f>
        <v>GOL</v>
      </c>
      <c r="O815" s="20">
        <f>VLOOKUP(exp_SILP!$B815,'DATI COMMESSE'!$A$2:$F$25,5,FALSE)*exp_SILP!$F815</f>
        <v>79.88</v>
      </c>
      <c r="P815" s="18" t="str">
        <f>IF(MID(exp_SILP!$W815,10,2)&gt;"40","F","M")</f>
        <v>F</v>
      </c>
      <c r="Q815" s="24" t="s">
        <v>1083</v>
      </c>
      <c r="R815" s="22" t="s">
        <v>223</v>
      </c>
      <c r="S815" s="22" t="s">
        <v>70</v>
      </c>
      <c r="T815" s="22" t="s">
        <v>58</v>
      </c>
      <c r="U815" s="22" t="s">
        <v>59</v>
      </c>
      <c r="V815" s="22" t="s">
        <v>485</v>
      </c>
      <c r="W815" s="22" t="s">
        <v>486</v>
      </c>
      <c r="X815" s="22" t="s">
        <v>487</v>
      </c>
      <c r="Y815" s="22" t="s">
        <v>14</v>
      </c>
      <c r="Z815" s="22" t="s">
        <v>63</v>
      </c>
      <c r="AA815" s="22" t="s">
        <v>64</v>
      </c>
      <c r="AB815" s="22" t="s">
        <v>74</v>
      </c>
      <c r="AC815" s="22" t="s">
        <v>135</v>
      </c>
      <c r="AD815" s="22" t="s">
        <v>59</v>
      </c>
      <c r="AE815" s="22" t="s">
        <v>59</v>
      </c>
      <c r="AF815" s="22" t="s">
        <v>59</v>
      </c>
      <c r="AG815" s="25" t="s">
        <v>76</v>
      </c>
      <c r="AH815" s="22" t="s">
        <v>1083</v>
      </c>
      <c r="AI815" s="22" t="s">
        <v>158</v>
      </c>
      <c r="AJ815" s="22" t="str">
        <f>VLOOKUP(exp_SILP!$Y815,'DATI CM'!$A$2:$F$28,2,FALSE)</f>
        <v>MNRCLD73B46G674U</v>
      </c>
    </row>
    <row r="816" ht="15.75" customHeight="1">
      <c r="A816" s="10" t="str">
        <f>IFERROR(VLOOKUP(exp_SILP!$W816,exp_utenti_P!D:D,1,FALSE),"_DA INSERIRE")</f>
        <v>CSTLNM85L53Z604N</v>
      </c>
      <c r="B816" s="10" t="str">
        <f>IF(AND(exp_SILP!$S816="A.3 ORIENTAMENTO PROFESSIONALE",exp_SILP!$AD816="4.2"),"A.3 ORIENTAMENTO PROFESSIONALE (CARCERE)",
IF(AND(exp_SILP!$S816="A.3 ORIENTAMENTO PROFESSIONALE",exp_SILP!$AD816="."),"A.3 ORIENTAMENTO PROFESSIONALE (CARCERE)",
IF(AND(exp_SILP!$S816="A.4 CONSULENZA ORIENTATIVA",exp_SILP!$AD816="4.2"),"A.4 CONSULENZA ORIENTATIVA (CARCERE)",
IF(AND(exp_SILP!$S816="A.4 CONSULENZA ORIENTATIVA",exp_SILP!$AD816="."),"A.4 CONSULENZA ORIENTATIVA (CARCERE)",
IF(AND(exp_SILP!$S816="A.5 - LEP F1 - ACCOMPAGNAMENTO AL LAVORO",exp_SILP!$AD816="4.2"),"A.5 - LEP F1 - ACCOMPAGNAMENTO AL LAVORO (CARCERE)",
IF(AND(exp_SILP!$S816="A.5 - LEP F1 - ACCOMPAGNAMENTO AL LAVORO",exp_SILP!$AD816="."),"A.5 - LEP F1 - ACCOMPAGNAMENTO AL LAVORO (CARCERE)",
IF(AND(exp_SILP!$S816="A.5.2a - TUTORAGGIO TIROCINI",exp_SILP!$AD816="4.2"),"A.5.2a - TUTORAGGIO TIROCINI (CARCERE)",
exp_SILP!$S816)))))))</f>
        <v>A4.10 - LEP E - ORIENTAMENTO SPECIALISTICO SKILL GAP ANALYSIS</v>
      </c>
      <c r="C816" s="11" t="str">
        <f>CONCATENATE(VLOOKUP(exp_SILP!$B816,'DATI COMMESSE'!$A$2:$F$25,4,FALSE)," - ", VLOOKUP(exp_SILP!$B816,'DATI COMMESSE'!$A$2:$F$25,2,FALSE)," - ",VLOOKUP(exp_SILP!$B816,'DATI COMMESSE'!$A$2:$F$25,3,FALSE))</f>
        <v>GOL - 22-02-5000 - 22-12-5003</v>
      </c>
      <c r="D816" s="11" t="str">
        <f>LEFT(exp_SILP!$R816,5)</f>
        <v>14:00</v>
      </c>
      <c r="E816" s="11" t="str">
        <f>RIGHT(exp_SILP!$R816,5)</f>
        <v>16:00</v>
      </c>
      <c r="F816" s="11">
        <f>IF(exp_SILP!$AG816&gt;=60,exp_SILP!$AG816/60,exp_SILP!$AG816)</f>
        <v>2</v>
      </c>
      <c r="G816" s="11" t="str">
        <f>VLOOKUP(exp_SILP!$Y816,'DATI CM'!$A$2:$F$28,2,FALSE)</f>
        <v>MNRCLD73B46G674U</v>
      </c>
      <c r="H816" s="11" t="str">
        <f>VLOOKUP(exp_SILP!$Y816,'DATI CM'!$A$2:$F$28,3,FALSE)</f>
        <v>A011</v>
      </c>
      <c r="I816" s="11" t="str">
        <f t="shared" si="1"/>
        <v>N</v>
      </c>
      <c r="J816" s="11" t="str">
        <f>VLOOKUP(exp_SILP!$Y816,'DATI CM'!$A$2:$F$28,4,FALSE)</f>
        <v>TORINO</v>
      </c>
      <c r="K816" s="12">
        <f>VLOOKUP(exp_SILP!$B816,'DATI COMMESSE'!$A$2:$F$25,5,FALSE)</f>
        <v>39.94</v>
      </c>
      <c r="L816" s="12">
        <f>IF(exp_SILP!$B816="A4.10 - LEP E - ORIENTAMENTO SPECIALISTICO SKILL GAP ANALYSIS - GRUPPO 3P",0,VLOOKUP(exp_SILP!$Y816,'DATI CM'!$A$2:$F$28,6,FALSE))</f>
        <v>25</v>
      </c>
      <c r="M816" s="12">
        <f>IFERROR(VLOOKUP(exp_SILP!$B816,'DATI CM'!$H$2:$I$16,2,FALSE)*exp_SILP!$F816,0)</f>
        <v>0</v>
      </c>
      <c r="N816" s="11" t="str">
        <f>VLOOKUP(exp_SILP!$B816,'DATI COMMESSE'!$A$2:$F$25,4,FALSE)</f>
        <v>GOL</v>
      </c>
      <c r="O816" s="13">
        <f>VLOOKUP(exp_SILP!$B816,'DATI COMMESSE'!$A$2:$F$25,5,FALSE)*exp_SILP!$F816</f>
        <v>79.88</v>
      </c>
      <c r="P816" s="11" t="str">
        <f>IF(MID(exp_SILP!$W816,10,2)&gt;"40","F","M")</f>
        <v>F</v>
      </c>
      <c r="Q816" s="27" t="s">
        <v>1083</v>
      </c>
      <c r="R816" s="15" t="s">
        <v>69</v>
      </c>
      <c r="S816" s="15" t="s">
        <v>70</v>
      </c>
      <c r="T816" s="15" t="s">
        <v>58</v>
      </c>
      <c r="U816" s="15" t="s">
        <v>59</v>
      </c>
      <c r="V816" s="15" t="s">
        <v>1369</v>
      </c>
      <c r="W816" s="15" t="s">
        <v>1370</v>
      </c>
      <c r="X816" s="15" t="s">
        <v>1371</v>
      </c>
      <c r="Y816" s="15" t="s">
        <v>14</v>
      </c>
      <c r="Z816" s="15" t="s">
        <v>63</v>
      </c>
      <c r="AA816" s="15" t="s">
        <v>64</v>
      </c>
      <c r="AB816" s="15" t="s">
        <v>74</v>
      </c>
      <c r="AC816" s="15" t="s">
        <v>135</v>
      </c>
      <c r="AD816" s="15" t="s">
        <v>59</v>
      </c>
      <c r="AE816" s="15" t="s">
        <v>59</v>
      </c>
      <c r="AF816" s="15" t="s">
        <v>59</v>
      </c>
      <c r="AG816" s="28" t="s">
        <v>76</v>
      </c>
      <c r="AH816" s="15" t="s">
        <v>1367</v>
      </c>
      <c r="AI816" s="15" t="s">
        <v>158</v>
      </c>
      <c r="AJ816" s="15" t="str">
        <f>VLOOKUP(exp_SILP!$Y816,'DATI CM'!$A$2:$F$28,2,FALSE)</f>
        <v>MNRCLD73B46G674U</v>
      </c>
    </row>
    <row r="817" ht="15.75" customHeight="1">
      <c r="A817" s="17" t="str">
        <f>IFERROR(VLOOKUP(exp_SILP!$W817,exp_utenti_P!D:D,1,FALSE),"_DA INSERIRE")</f>
        <v>MTTMNC67R43L219I</v>
      </c>
      <c r="B817" s="17" t="str">
        <f>IF(AND(exp_SILP!$S817="A.3 ORIENTAMENTO PROFESSIONALE",exp_SILP!$AD817="4.2"),"A.3 ORIENTAMENTO PROFESSIONALE (CARCERE)",
IF(AND(exp_SILP!$S817="A.3 ORIENTAMENTO PROFESSIONALE",exp_SILP!$AD817="."),"A.3 ORIENTAMENTO PROFESSIONALE (CARCERE)",
IF(AND(exp_SILP!$S817="A.4 CONSULENZA ORIENTATIVA",exp_SILP!$AD817="4.2"),"A.4 CONSULENZA ORIENTATIVA (CARCERE)",
IF(AND(exp_SILP!$S817="A.4 CONSULENZA ORIENTATIVA",exp_SILP!$AD817="."),"A.4 CONSULENZA ORIENTATIVA (CARCERE)",
IF(AND(exp_SILP!$S817="A.5 - LEP F1 - ACCOMPAGNAMENTO AL LAVORO",exp_SILP!$AD817="4.2"),"A.5 - LEP F1 - ACCOMPAGNAMENTO AL LAVORO (CARCERE)",
IF(AND(exp_SILP!$S817="A.5 - LEP F1 - ACCOMPAGNAMENTO AL LAVORO",exp_SILP!$AD817="."),"A.5 - LEP F1 - ACCOMPAGNAMENTO AL LAVORO (CARCERE)",
IF(AND(exp_SILP!$S817="A.5.2a - TUTORAGGIO TIROCINI",exp_SILP!$AD817="4.2"),"A.5.2a - TUTORAGGIO TIROCINI (CARCERE)",
exp_SILP!$S817)))))))</f>
        <v>A4.10 - LEP E - ORIENTAMENTO SPECIALISTICO SKILL GAP ANALYSIS</v>
      </c>
      <c r="C817" s="18" t="str">
        <f>CONCATENATE(VLOOKUP(exp_SILP!$B817,'DATI COMMESSE'!$A$2:$F$25,4,FALSE)," - ", VLOOKUP(exp_SILP!$B817,'DATI COMMESSE'!$A$2:$F$25,2,FALSE)," - ",VLOOKUP(exp_SILP!$B817,'DATI COMMESSE'!$A$2:$F$25,3,FALSE))</f>
        <v>GOL - 22-02-5000 - 22-12-5003</v>
      </c>
      <c r="D817" s="18" t="str">
        <f>LEFT(exp_SILP!$R817,5)</f>
        <v>16:00</v>
      </c>
      <c r="E817" s="18" t="str">
        <f>RIGHT(exp_SILP!$R817,5)</f>
        <v>18:00</v>
      </c>
      <c r="F817" s="18">
        <f>IF(exp_SILP!$AG817&gt;=60,exp_SILP!$AG817/60,exp_SILP!$AG817)</f>
        <v>2</v>
      </c>
      <c r="G817" s="18" t="str">
        <f>VLOOKUP(exp_SILP!$Y817,'DATI CM'!$A$2:$F$28,2,FALSE)</f>
        <v>MNRCLD73B46G674U</v>
      </c>
      <c r="H817" s="18" t="str">
        <f>VLOOKUP(exp_SILP!$Y817,'DATI CM'!$A$2:$F$28,3,FALSE)</f>
        <v>A011</v>
      </c>
      <c r="I817" s="18" t="str">
        <f t="shared" si="1"/>
        <v>N</v>
      </c>
      <c r="J817" s="18" t="str">
        <f>VLOOKUP(exp_SILP!$Y817,'DATI CM'!$A$2:$F$28,4,FALSE)</f>
        <v>TORINO</v>
      </c>
      <c r="K817" s="19">
        <f>VLOOKUP(exp_SILP!$B817,'DATI COMMESSE'!$A$2:$F$25,5,FALSE)</f>
        <v>39.94</v>
      </c>
      <c r="L817" s="19">
        <f>IF(exp_SILP!$B817="A4.10 - LEP E - ORIENTAMENTO SPECIALISTICO SKILL GAP ANALYSIS - GRUPPO 3P",0,VLOOKUP(exp_SILP!$Y817,'DATI CM'!$A$2:$F$28,6,FALSE))</f>
        <v>25</v>
      </c>
      <c r="M817" s="19">
        <f>IFERROR(VLOOKUP(exp_SILP!$B817,'DATI CM'!$H$2:$I$16,2,FALSE)*exp_SILP!$F817,0)</f>
        <v>0</v>
      </c>
      <c r="N817" s="18" t="str">
        <f>VLOOKUP(exp_SILP!$B817,'DATI COMMESSE'!$A$2:$F$25,4,FALSE)</f>
        <v>GOL</v>
      </c>
      <c r="O817" s="20">
        <f>VLOOKUP(exp_SILP!$B817,'DATI COMMESSE'!$A$2:$F$25,5,FALSE)*exp_SILP!$F817</f>
        <v>79.88</v>
      </c>
      <c r="P817" s="18" t="str">
        <f>IF(MID(exp_SILP!$W817,10,2)&gt;"40","F","M")</f>
        <v>F</v>
      </c>
      <c r="Q817" s="24" t="s">
        <v>1083</v>
      </c>
      <c r="R817" s="22" t="s">
        <v>148</v>
      </c>
      <c r="S817" s="22" t="s">
        <v>70</v>
      </c>
      <c r="T817" s="22" t="s">
        <v>58</v>
      </c>
      <c r="U817" s="22" t="s">
        <v>59</v>
      </c>
      <c r="V817" s="22" t="s">
        <v>754</v>
      </c>
      <c r="W817" s="22" t="s">
        <v>755</v>
      </c>
      <c r="X817" s="22" t="s">
        <v>756</v>
      </c>
      <c r="Y817" s="22" t="s">
        <v>14</v>
      </c>
      <c r="Z817" s="22" t="s">
        <v>63</v>
      </c>
      <c r="AA817" s="22" t="s">
        <v>64</v>
      </c>
      <c r="AB817" s="22" t="s">
        <v>74</v>
      </c>
      <c r="AC817" s="22" t="s">
        <v>135</v>
      </c>
      <c r="AD817" s="22" t="s">
        <v>59</v>
      </c>
      <c r="AE817" s="22" t="s">
        <v>59</v>
      </c>
      <c r="AF817" s="22" t="s">
        <v>59</v>
      </c>
      <c r="AG817" s="25" t="s">
        <v>76</v>
      </c>
      <c r="AH817" s="22" t="s">
        <v>1083</v>
      </c>
      <c r="AI817" s="22" t="s">
        <v>158</v>
      </c>
      <c r="AJ817" s="22" t="str">
        <f>VLOOKUP(exp_SILP!$Y817,'DATI CM'!$A$2:$F$28,2,FALSE)</f>
        <v>MNRCLD73B46G674U</v>
      </c>
    </row>
    <row r="818" ht="15.75" hidden="1" customHeight="1">
      <c r="A818" s="10" t="str">
        <f>IFERROR(VLOOKUP(exp_SILP!$W818,exp_utenti_P!D:D,1,FALSE),"_DA INSERIRE")</f>
        <v>PGLCRS94T71A859C</v>
      </c>
      <c r="B818" s="10" t="str">
        <f>IF(AND(exp_SILP!$S818="A.3 ORIENTAMENTO PROFESSIONALE",exp_SILP!$AD818="4.2"),"A.3 ORIENTAMENTO PROFESSIONALE (CARCERE)",
IF(AND(exp_SILP!$S818="A.3 ORIENTAMENTO PROFESSIONALE",exp_SILP!$AD818="."),"A.3 ORIENTAMENTO PROFESSIONALE (CARCERE)",
IF(AND(exp_SILP!$S818="A.4 CONSULENZA ORIENTATIVA",exp_SILP!$AD818="4.2"),"A.4 CONSULENZA ORIENTATIVA (CARCERE)",
IF(AND(exp_SILP!$S818="A.4 CONSULENZA ORIENTATIVA",exp_SILP!$AD818="."),"A.4 CONSULENZA ORIENTATIVA (CARCERE)",
IF(AND(exp_SILP!$S818="A.5 - LEP F1 - ACCOMPAGNAMENTO AL LAVORO",exp_SILP!$AD818="4.2"),"A.5 - LEP F1 - ACCOMPAGNAMENTO AL LAVORO (CARCERE)",
IF(AND(exp_SILP!$S818="A.5 - LEP F1 - ACCOMPAGNAMENTO AL LAVORO",exp_SILP!$AD818="."),"A.5 - LEP F1 - ACCOMPAGNAMENTO AL LAVORO (CARCERE)",
IF(AND(exp_SILP!$S818="A.5.2a - TUTORAGGIO TIROCINI",exp_SILP!$AD818="4.2"),"A.5.2a - TUTORAGGIO TIROCINI (CARCERE)",
exp_SILP!$S818)))))))</f>
        <v>A4.10 - LEP E - ORIENTAMENTO SPECIALISTICO SKILL GAP ANALYSIS</v>
      </c>
      <c r="C818" s="11" t="str">
        <f>CONCATENATE(VLOOKUP(exp_SILP!$B818,'DATI COMMESSE'!$A$2:$F$25,4,FALSE)," - ", VLOOKUP(exp_SILP!$B818,'DATI COMMESSE'!$A$2:$F$25,2,FALSE)," - ",VLOOKUP(exp_SILP!$B818,'DATI COMMESSE'!$A$2:$F$25,3,FALSE))</f>
        <v>GOL - 22-02-5000 - 22-12-5003</v>
      </c>
      <c r="D818" s="11" t="str">
        <f>LEFT(exp_SILP!$R818,5)</f>
        <v>14:00</v>
      </c>
      <c r="E818" s="11" t="str">
        <f>RIGHT(exp_SILP!$R818,5)</f>
        <v>16:00</v>
      </c>
      <c r="F818" s="11">
        <f>IF(exp_SILP!$AG818&gt;=60,exp_SILP!$AG818/60,exp_SILP!$AG818)</f>
        <v>2</v>
      </c>
      <c r="G818" s="11" t="str">
        <f>VLOOKUP(exp_SILP!$Y818,'DATI CM'!$A$2:$F$28,2,FALSE)</f>
        <v>PNFMRT85H50A859E</v>
      </c>
      <c r="H818" s="11" t="str">
        <f>VLOOKUP(exp_SILP!$Y818,'DATI CM'!$A$2:$F$28,3,FALSE)</f>
        <v>A011</v>
      </c>
      <c r="I818" s="11" t="str">
        <f t="shared" si="1"/>
        <v>N</v>
      </c>
      <c r="J818" s="11" t="str">
        <f>VLOOKUP(exp_SILP!$Y818,'DATI CM'!$A$2:$F$28,4,FALSE)</f>
        <v>BIELLA</v>
      </c>
      <c r="K818" s="12">
        <f>VLOOKUP(exp_SILP!$B818,'DATI COMMESSE'!$A$2:$F$25,5,FALSE)</f>
        <v>39.94</v>
      </c>
      <c r="L818" s="12">
        <f>IF(exp_SILP!$B818="A4.10 - LEP E - ORIENTAMENTO SPECIALISTICO SKILL GAP ANALYSIS - GRUPPO 3P",0,VLOOKUP(exp_SILP!$Y818,'DATI CM'!$A$2:$F$28,6,FALSE))</f>
        <v>25</v>
      </c>
      <c r="M818" s="12">
        <f>IFERROR(VLOOKUP(exp_SILP!$B818,'DATI CM'!$H$2:$I$16,2,FALSE)*exp_SILP!$F818,0)</f>
        <v>0</v>
      </c>
      <c r="N818" s="11" t="str">
        <f>VLOOKUP(exp_SILP!$B818,'DATI COMMESSE'!$A$2:$F$25,4,FALSE)</f>
        <v>GOL</v>
      </c>
      <c r="O818" s="13">
        <f>VLOOKUP(exp_SILP!$B818,'DATI COMMESSE'!$A$2:$F$25,5,FALSE)*exp_SILP!$F818</f>
        <v>79.88</v>
      </c>
      <c r="P818" s="11" t="str">
        <f>IF(MID(exp_SILP!$W818,10,2)&gt;"40","F","M")</f>
        <v>F</v>
      </c>
      <c r="Q818" s="27" t="s">
        <v>1083</v>
      </c>
      <c r="R818" s="15" t="s">
        <v>69</v>
      </c>
      <c r="S818" s="15" t="s">
        <v>70</v>
      </c>
      <c r="T818" s="15" t="s">
        <v>58</v>
      </c>
      <c r="U818" s="15" t="s">
        <v>59</v>
      </c>
      <c r="V818" s="15" t="s">
        <v>865</v>
      </c>
      <c r="W818" s="15" t="s">
        <v>866</v>
      </c>
      <c r="X818" s="15" t="s">
        <v>867</v>
      </c>
      <c r="Y818" s="15" t="s">
        <v>15</v>
      </c>
      <c r="Z818" s="15" t="s">
        <v>63</v>
      </c>
      <c r="AA818" s="15" t="s">
        <v>64</v>
      </c>
      <c r="AB818" s="15" t="s">
        <v>65</v>
      </c>
      <c r="AC818" s="15" t="s">
        <v>66</v>
      </c>
      <c r="AD818" s="15" t="s">
        <v>59</v>
      </c>
      <c r="AE818" s="15" t="s">
        <v>59</v>
      </c>
      <c r="AF818" s="15" t="s">
        <v>59</v>
      </c>
      <c r="AG818" s="28" t="s">
        <v>76</v>
      </c>
      <c r="AH818" s="15" t="s">
        <v>207</v>
      </c>
      <c r="AI818" s="15" t="s">
        <v>68</v>
      </c>
      <c r="AJ818" s="15" t="str">
        <f>VLOOKUP(exp_SILP!$Y818,'DATI CM'!$A$2:$F$28,2,FALSE)</f>
        <v>PNFMRT85H50A859E</v>
      </c>
    </row>
    <row r="819" ht="15.75" hidden="1" customHeight="1">
      <c r="A819" s="17" t="str">
        <f>IFERROR(VLOOKUP(exp_SILP!$W819,exp_utenti_P!D:D,1,FALSE),"_DA INSERIRE")</f>
        <v>RTTCNZ63C59A859A</v>
      </c>
      <c r="B819" s="17" t="str">
        <f>IF(AND(exp_SILP!$S819="A.3 ORIENTAMENTO PROFESSIONALE",exp_SILP!$AD819="4.2"),"A.3 ORIENTAMENTO PROFESSIONALE (CARCERE)",
IF(AND(exp_SILP!$S819="A.3 ORIENTAMENTO PROFESSIONALE",exp_SILP!$AD819="."),"A.3 ORIENTAMENTO PROFESSIONALE (CARCERE)",
IF(AND(exp_SILP!$S819="A.4 CONSULENZA ORIENTATIVA",exp_SILP!$AD819="4.2"),"A.4 CONSULENZA ORIENTATIVA (CARCERE)",
IF(AND(exp_SILP!$S819="A.4 CONSULENZA ORIENTATIVA",exp_SILP!$AD819="."),"A.4 CONSULENZA ORIENTATIVA (CARCERE)",
IF(AND(exp_SILP!$S819="A.5 - LEP F1 - ACCOMPAGNAMENTO AL LAVORO",exp_SILP!$AD819="4.2"),"A.5 - LEP F1 - ACCOMPAGNAMENTO AL LAVORO (CARCERE)",
IF(AND(exp_SILP!$S819="A.5 - LEP F1 - ACCOMPAGNAMENTO AL LAVORO",exp_SILP!$AD819="."),"A.5 - LEP F1 - ACCOMPAGNAMENTO AL LAVORO (CARCERE)",
IF(AND(exp_SILP!$S819="A.5.2a - TUTORAGGIO TIROCINI",exp_SILP!$AD819="4.2"),"A.5.2a - TUTORAGGIO TIROCINI (CARCERE)",
exp_SILP!$S819)))))))</f>
        <v>A4.10 - LEP E - ORIENTAMENTO SPECIALISTICO SKILL GAP ANALYSIS</v>
      </c>
      <c r="C819" s="18" t="str">
        <f>CONCATENATE(VLOOKUP(exp_SILP!$B819,'DATI COMMESSE'!$A$2:$F$25,4,FALSE)," - ", VLOOKUP(exp_SILP!$B819,'DATI COMMESSE'!$A$2:$F$25,2,FALSE)," - ",VLOOKUP(exp_SILP!$B819,'DATI COMMESSE'!$A$2:$F$25,3,FALSE))</f>
        <v>GOL - 22-02-5000 - 22-12-5003</v>
      </c>
      <c r="D819" s="18" t="str">
        <f>LEFT(exp_SILP!$R819,5)</f>
        <v>12:00</v>
      </c>
      <c r="E819" s="18" t="str">
        <f>RIGHT(exp_SILP!$R819,5)</f>
        <v>14:00</v>
      </c>
      <c r="F819" s="18">
        <f>IF(exp_SILP!$AG819&gt;=60,exp_SILP!$AG819/60,exp_SILP!$AG819)</f>
        <v>2</v>
      </c>
      <c r="G819" s="18" t="str">
        <f>VLOOKUP(exp_SILP!$Y819,'DATI CM'!$A$2:$F$28,2,FALSE)</f>
        <v>PNFMRT85H50A859E</v>
      </c>
      <c r="H819" s="18" t="str">
        <f>VLOOKUP(exp_SILP!$Y819,'DATI CM'!$A$2:$F$28,3,FALSE)</f>
        <v>A011</v>
      </c>
      <c r="I819" s="18" t="str">
        <f t="shared" si="1"/>
        <v>N</v>
      </c>
      <c r="J819" s="18" t="str">
        <f>VLOOKUP(exp_SILP!$Y819,'DATI CM'!$A$2:$F$28,4,FALSE)</f>
        <v>BIELLA</v>
      </c>
      <c r="K819" s="19">
        <f>VLOOKUP(exp_SILP!$B819,'DATI COMMESSE'!$A$2:$F$25,5,FALSE)</f>
        <v>39.94</v>
      </c>
      <c r="L819" s="19">
        <f>IF(exp_SILP!$B819="A4.10 - LEP E - ORIENTAMENTO SPECIALISTICO SKILL GAP ANALYSIS - GRUPPO 3P",0,VLOOKUP(exp_SILP!$Y819,'DATI CM'!$A$2:$F$28,6,FALSE))</f>
        <v>25</v>
      </c>
      <c r="M819" s="19">
        <f>IFERROR(VLOOKUP(exp_SILP!$B819,'DATI CM'!$H$2:$I$16,2,FALSE)*exp_SILP!$F819,0)</f>
        <v>0</v>
      </c>
      <c r="N819" s="18" t="str">
        <f>VLOOKUP(exp_SILP!$B819,'DATI COMMESSE'!$A$2:$F$25,4,FALSE)</f>
        <v>GOL</v>
      </c>
      <c r="O819" s="20">
        <f>VLOOKUP(exp_SILP!$B819,'DATI COMMESSE'!$A$2:$F$25,5,FALSE)*exp_SILP!$F819</f>
        <v>79.88</v>
      </c>
      <c r="P819" s="18" t="str">
        <f>IF(MID(exp_SILP!$W819,10,2)&gt;"40","F","M")</f>
        <v>F</v>
      </c>
      <c r="Q819" s="24" t="s">
        <v>1083</v>
      </c>
      <c r="R819" s="22" t="s">
        <v>84</v>
      </c>
      <c r="S819" s="22" t="s">
        <v>70</v>
      </c>
      <c r="T819" s="22" t="s">
        <v>58</v>
      </c>
      <c r="U819" s="22" t="s">
        <v>59</v>
      </c>
      <c r="V819" s="22" t="s">
        <v>858</v>
      </c>
      <c r="W819" s="22" t="s">
        <v>859</v>
      </c>
      <c r="X819" s="22" t="s">
        <v>860</v>
      </c>
      <c r="Y819" s="22" t="s">
        <v>15</v>
      </c>
      <c r="Z819" s="22" t="s">
        <v>63</v>
      </c>
      <c r="AA819" s="22" t="s">
        <v>64</v>
      </c>
      <c r="AB819" s="22" t="s">
        <v>65</v>
      </c>
      <c r="AC819" s="22" t="s">
        <v>66</v>
      </c>
      <c r="AD819" s="22" t="s">
        <v>59</v>
      </c>
      <c r="AE819" s="22" t="s">
        <v>59</v>
      </c>
      <c r="AF819" s="22" t="s">
        <v>59</v>
      </c>
      <c r="AG819" s="25" t="s">
        <v>76</v>
      </c>
      <c r="AH819" s="22" t="s">
        <v>207</v>
      </c>
      <c r="AI819" s="22" t="s">
        <v>68</v>
      </c>
      <c r="AJ819" s="22" t="str">
        <f>VLOOKUP(exp_SILP!$Y819,'DATI CM'!$A$2:$F$28,2,FALSE)</f>
        <v>PNFMRT85H50A859E</v>
      </c>
    </row>
    <row r="820" ht="15.75" customHeight="1">
      <c r="A820" s="10" t="str">
        <f>IFERROR(VLOOKUP(exp_SILP!$W820,exp_utenti_P!D:D,1,FALSE),"_DA INSERIRE")</f>
        <v>SNGMDJ83T50Z311N</v>
      </c>
      <c r="B820" s="10" t="str">
        <f>IF(AND(exp_SILP!$S820="A.3 ORIENTAMENTO PROFESSIONALE",exp_SILP!$AD820="4.2"),"A.3 ORIENTAMENTO PROFESSIONALE (CARCERE)",
IF(AND(exp_SILP!$S820="A.3 ORIENTAMENTO PROFESSIONALE",exp_SILP!$AD820="."),"A.3 ORIENTAMENTO PROFESSIONALE (CARCERE)",
IF(AND(exp_SILP!$S820="A.4 CONSULENZA ORIENTATIVA",exp_SILP!$AD820="4.2"),"A.4 CONSULENZA ORIENTATIVA (CARCERE)",
IF(AND(exp_SILP!$S820="A.4 CONSULENZA ORIENTATIVA",exp_SILP!$AD820="."),"A.4 CONSULENZA ORIENTATIVA (CARCERE)",
IF(AND(exp_SILP!$S820="A.5 - LEP F1 - ACCOMPAGNAMENTO AL LAVORO",exp_SILP!$AD820="4.2"),"A.5 - LEP F1 - ACCOMPAGNAMENTO AL LAVORO (CARCERE)",
IF(AND(exp_SILP!$S820="A.5 - LEP F1 - ACCOMPAGNAMENTO AL LAVORO",exp_SILP!$AD820="."),"A.5 - LEP F1 - ACCOMPAGNAMENTO AL LAVORO (CARCERE)",
IF(AND(exp_SILP!$S820="A.5.2a - TUTORAGGIO TIROCINI",exp_SILP!$AD820="4.2"),"A.5.2a - TUTORAGGIO TIROCINI (CARCERE)",
exp_SILP!$S820)))))))</f>
        <v>A4.10 - LEP E - ORIENTAMENTO SPECIALISTICO SKILL GAP ANALYSIS</v>
      </c>
      <c r="C820" s="11" t="str">
        <f>CONCATENATE(VLOOKUP(exp_SILP!$B820,'DATI COMMESSE'!$A$2:$F$25,4,FALSE)," - ", VLOOKUP(exp_SILP!$B820,'DATI COMMESSE'!$A$2:$F$25,2,FALSE)," - ",VLOOKUP(exp_SILP!$B820,'DATI COMMESSE'!$A$2:$F$25,3,FALSE))</f>
        <v>GOL - 22-02-5000 - 22-12-5003</v>
      </c>
      <c r="D820" s="11" t="str">
        <f>LEFT(exp_SILP!$R820,5)</f>
        <v>12:00</v>
      </c>
      <c r="E820" s="11" t="str">
        <f>RIGHT(exp_SILP!$R820,5)</f>
        <v>13:00</v>
      </c>
      <c r="F820" s="11">
        <f>IF(exp_SILP!$AG820&gt;=60,exp_SILP!$AG820/60,exp_SILP!$AG820)</f>
        <v>1</v>
      </c>
      <c r="G820" s="11" t="str">
        <f>VLOOKUP(exp_SILP!$Y820,'DATI CM'!$A$2:$F$28,2,FALSE)</f>
        <v>MNRCLD73B46G674U</v>
      </c>
      <c r="H820" s="11" t="str">
        <f>VLOOKUP(exp_SILP!$Y820,'DATI CM'!$A$2:$F$28,3,FALSE)</f>
        <v>A011</v>
      </c>
      <c r="I820" s="11" t="str">
        <f t="shared" si="1"/>
        <v>N</v>
      </c>
      <c r="J820" s="11" t="str">
        <f>VLOOKUP(exp_SILP!$Y820,'DATI CM'!$A$2:$F$28,4,FALSE)</f>
        <v>TORINO</v>
      </c>
      <c r="K820" s="12">
        <f>VLOOKUP(exp_SILP!$B820,'DATI COMMESSE'!$A$2:$F$25,5,FALSE)</f>
        <v>39.94</v>
      </c>
      <c r="L820" s="12">
        <f>IF(exp_SILP!$B820="A4.10 - LEP E - ORIENTAMENTO SPECIALISTICO SKILL GAP ANALYSIS - GRUPPO 3P",0,VLOOKUP(exp_SILP!$Y820,'DATI CM'!$A$2:$F$28,6,FALSE))</f>
        <v>25</v>
      </c>
      <c r="M820" s="12">
        <f>IFERROR(VLOOKUP(exp_SILP!$B820,'DATI CM'!$H$2:$I$16,2,FALSE)*exp_SILP!$F820,0)</f>
        <v>0</v>
      </c>
      <c r="N820" s="11" t="str">
        <f>VLOOKUP(exp_SILP!$B820,'DATI COMMESSE'!$A$2:$F$25,4,FALSE)</f>
        <v>GOL</v>
      </c>
      <c r="O820" s="13">
        <f>VLOOKUP(exp_SILP!$B820,'DATI COMMESSE'!$A$2:$F$25,5,FALSE)*exp_SILP!$F820</f>
        <v>39.94</v>
      </c>
      <c r="P820" s="11" t="str">
        <f>IF(MID(exp_SILP!$W820,10,2)&gt;"40","F","M")</f>
        <v>F</v>
      </c>
      <c r="Q820" s="27" t="s">
        <v>1083</v>
      </c>
      <c r="R820" s="15" t="s">
        <v>102</v>
      </c>
      <c r="S820" s="15" t="s">
        <v>70</v>
      </c>
      <c r="T820" s="15" t="s">
        <v>58</v>
      </c>
      <c r="U820" s="15" t="s">
        <v>59</v>
      </c>
      <c r="V820" s="15" t="s">
        <v>896</v>
      </c>
      <c r="W820" s="15" t="s">
        <v>897</v>
      </c>
      <c r="X820" s="15" t="s">
        <v>898</v>
      </c>
      <c r="Y820" s="15" t="s">
        <v>14</v>
      </c>
      <c r="Z820" s="15" t="s">
        <v>63</v>
      </c>
      <c r="AA820" s="15" t="s">
        <v>64</v>
      </c>
      <c r="AB820" s="15" t="s">
        <v>74</v>
      </c>
      <c r="AC820" s="15" t="s">
        <v>135</v>
      </c>
      <c r="AD820" s="15" t="s">
        <v>59</v>
      </c>
      <c r="AE820" s="15" t="s">
        <v>59</v>
      </c>
      <c r="AF820" s="15" t="s">
        <v>59</v>
      </c>
      <c r="AG820" s="28" t="s">
        <v>67</v>
      </c>
      <c r="AH820" s="15" t="s">
        <v>1083</v>
      </c>
      <c r="AI820" s="15" t="s">
        <v>158</v>
      </c>
      <c r="AJ820" s="15" t="str">
        <f>VLOOKUP(exp_SILP!$Y820,'DATI CM'!$A$2:$F$28,2,FALSE)</f>
        <v>MNRCLD73B46G674U</v>
      </c>
    </row>
    <row r="821" ht="15.75" hidden="1" customHeight="1">
      <c r="A821" s="17" t="str">
        <f>IFERROR(VLOOKUP(exp_SILP!$W821,exp_utenti_P!D:D,1,FALSE),"_DA INSERIRE")</f>
        <v>VLNDNL67L54G019O</v>
      </c>
      <c r="B821" s="17" t="str">
        <f>IF(AND(exp_SILP!$S821="A.3 ORIENTAMENTO PROFESSIONALE",exp_SILP!$AD821="4.2"),"A.3 ORIENTAMENTO PROFESSIONALE (CARCERE)",
IF(AND(exp_SILP!$S821="A.3 ORIENTAMENTO PROFESSIONALE",exp_SILP!$AD821="."),"A.3 ORIENTAMENTO PROFESSIONALE (CARCERE)",
IF(AND(exp_SILP!$S821="A.4 CONSULENZA ORIENTATIVA",exp_SILP!$AD821="4.2"),"A.4 CONSULENZA ORIENTATIVA (CARCERE)",
IF(AND(exp_SILP!$S821="A.4 CONSULENZA ORIENTATIVA",exp_SILP!$AD821="."),"A.4 CONSULENZA ORIENTATIVA (CARCERE)",
IF(AND(exp_SILP!$S821="A.5 - LEP F1 - ACCOMPAGNAMENTO AL LAVORO",exp_SILP!$AD821="4.2"),"A.5 - LEP F1 - ACCOMPAGNAMENTO AL LAVORO (CARCERE)",
IF(AND(exp_SILP!$S821="A.5 - LEP F1 - ACCOMPAGNAMENTO AL LAVORO",exp_SILP!$AD821="."),"A.5 - LEP F1 - ACCOMPAGNAMENTO AL LAVORO (CARCERE)",
IF(AND(exp_SILP!$S821="A.5.2a - TUTORAGGIO TIROCINI",exp_SILP!$AD821="4.2"),"A.5.2a - TUTORAGGIO TIROCINI (CARCERE)",
exp_SILP!$S821)))))))</f>
        <v>A4.10 - LEP E - ORIENTAMENTO SPECIALISTICO SKILL GAP ANALYSIS</v>
      </c>
      <c r="C821" s="18" t="str">
        <f>CONCATENATE(VLOOKUP(exp_SILP!$B821,'DATI COMMESSE'!$A$2:$F$25,4,FALSE)," - ", VLOOKUP(exp_SILP!$B821,'DATI COMMESSE'!$A$2:$F$25,2,FALSE)," - ",VLOOKUP(exp_SILP!$B821,'DATI COMMESSE'!$A$2:$F$25,3,FALSE))</f>
        <v>GOL - 22-02-5000 - 22-12-5003</v>
      </c>
      <c r="D821" s="18" t="str">
        <f>LEFT(exp_SILP!$R821,5)</f>
        <v>12:00</v>
      </c>
      <c r="E821" s="18" t="str">
        <f>RIGHT(exp_SILP!$R821,5)</f>
        <v>13:00</v>
      </c>
      <c r="F821" s="18">
        <f>IF(exp_SILP!$AG821&gt;=60,exp_SILP!$AG821/60,exp_SILP!$AG821)</f>
        <v>1</v>
      </c>
      <c r="G821" s="18" t="str">
        <f>VLOOKUP(exp_SILP!$Y821,'DATI CM'!$A$2:$F$28,2,FALSE)</f>
        <v>RSCDAA66H43F952Q</v>
      </c>
      <c r="H821" s="18" t="str">
        <f>VLOOKUP(exp_SILP!$Y821,'DATI CM'!$A$2:$F$28,3,FALSE)</f>
        <v>A011</v>
      </c>
      <c r="I821" s="18" t="str">
        <f t="shared" si="1"/>
        <v>N</v>
      </c>
      <c r="J821" s="18" t="str">
        <f>VLOOKUP(exp_SILP!$Y821,'DATI CM'!$A$2:$F$28,4,FALSE)</f>
        <v>NO</v>
      </c>
      <c r="K821" s="19">
        <f>VLOOKUP(exp_SILP!$B821,'DATI COMMESSE'!$A$2:$F$25,5,FALSE)</f>
        <v>39.94</v>
      </c>
      <c r="L821" s="19">
        <f>IF(exp_SILP!$B821="A4.10 - LEP E - ORIENTAMENTO SPECIALISTICO SKILL GAP ANALYSIS - GRUPPO 3P",0,VLOOKUP(exp_SILP!$Y821,'DATI CM'!$A$2:$F$28,6,FALSE))</f>
        <v>25</v>
      </c>
      <c r="M821" s="19">
        <f>IFERROR(VLOOKUP(exp_SILP!$B821,'DATI CM'!$H$2:$I$16,2,FALSE)*exp_SILP!$F821,0)</f>
        <v>0</v>
      </c>
      <c r="N821" s="18" t="str">
        <f>VLOOKUP(exp_SILP!$B821,'DATI COMMESSE'!$A$2:$F$25,4,FALSE)</f>
        <v>GOL</v>
      </c>
      <c r="O821" s="20">
        <f>VLOOKUP(exp_SILP!$B821,'DATI COMMESSE'!$A$2:$F$25,5,FALSE)*exp_SILP!$F821</f>
        <v>39.94</v>
      </c>
      <c r="P821" s="18" t="str">
        <f>IF(MID(exp_SILP!$W821,10,2)&gt;"40","F","M")</f>
        <v>F</v>
      </c>
      <c r="Q821" s="24" t="s">
        <v>1083</v>
      </c>
      <c r="R821" s="22" t="s">
        <v>102</v>
      </c>
      <c r="S821" s="22" t="s">
        <v>70</v>
      </c>
      <c r="T821" s="22" t="s">
        <v>58</v>
      </c>
      <c r="U821" s="22" t="s">
        <v>59</v>
      </c>
      <c r="V821" s="22" t="s">
        <v>964</v>
      </c>
      <c r="W821" s="22" t="s">
        <v>965</v>
      </c>
      <c r="X821" s="22" t="s">
        <v>966</v>
      </c>
      <c r="Y821" s="22" t="s">
        <v>16</v>
      </c>
      <c r="Z821" s="22" t="s">
        <v>63</v>
      </c>
      <c r="AA821" s="22" t="s">
        <v>64</v>
      </c>
      <c r="AB821" s="22" t="s">
        <v>65</v>
      </c>
      <c r="AC821" s="22" t="s">
        <v>82</v>
      </c>
      <c r="AD821" s="22" t="s">
        <v>59</v>
      </c>
      <c r="AE821" s="22" t="s">
        <v>59</v>
      </c>
      <c r="AF821" s="22" t="s">
        <v>114</v>
      </c>
      <c r="AG821" s="25" t="s">
        <v>67</v>
      </c>
      <c r="AH821" s="22" t="s">
        <v>1083</v>
      </c>
      <c r="AI821" s="22" t="s">
        <v>198</v>
      </c>
      <c r="AJ821" s="22" t="str">
        <f>VLOOKUP(exp_SILP!$Y821,'DATI CM'!$A$2:$F$28,2,FALSE)</f>
        <v>RSCDAA66H43F952Q</v>
      </c>
    </row>
    <row r="822" ht="15.75" hidden="1" customHeight="1">
      <c r="A822" s="10" t="str">
        <f>IFERROR(VLOOKUP(exp_SILP!$W822,exp_utenti_P!D:D,1,FALSE),"_DA INSERIRE")</f>
        <v>CNFCST76T47F952C</v>
      </c>
      <c r="B822" s="10" t="str">
        <f>IF(AND(exp_SILP!$S822="A.3 ORIENTAMENTO PROFESSIONALE",exp_SILP!$AD822="4.2"),"A.3 ORIENTAMENTO PROFESSIONALE (CARCERE)",
IF(AND(exp_SILP!$S822="A.3 ORIENTAMENTO PROFESSIONALE",exp_SILP!$AD822="."),"A.3 ORIENTAMENTO PROFESSIONALE (CARCERE)",
IF(AND(exp_SILP!$S822="A.4 CONSULENZA ORIENTATIVA",exp_SILP!$AD822="4.2"),"A.4 CONSULENZA ORIENTATIVA (CARCERE)",
IF(AND(exp_SILP!$S822="A.4 CONSULENZA ORIENTATIVA",exp_SILP!$AD822="."),"A.4 CONSULENZA ORIENTATIVA (CARCERE)",
IF(AND(exp_SILP!$S822="A.5 - LEP F1 - ACCOMPAGNAMENTO AL LAVORO",exp_SILP!$AD822="4.2"),"A.5 - LEP F1 - ACCOMPAGNAMENTO AL LAVORO (CARCERE)",
IF(AND(exp_SILP!$S822="A.5 - LEP F1 - ACCOMPAGNAMENTO AL LAVORO",exp_SILP!$AD822="."),"A.5 - LEP F1 - ACCOMPAGNAMENTO AL LAVORO (CARCERE)",
IF(AND(exp_SILP!$S822="A.5.2a - TUTORAGGIO TIROCINI",exp_SILP!$AD822="4.2"),"A.5.2a - TUTORAGGIO TIROCINI (CARCERE)",
exp_SILP!$S822)))))))</f>
        <v>A.5 - LEP F1 - ACCOMPAGNAMENTO AL LAVORO</v>
      </c>
      <c r="C822" s="11" t="str">
        <f>CONCATENATE(VLOOKUP(exp_SILP!$B822,'DATI COMMESSE'!$A$2:$F$25,4,FALSE)," - ", VLOOKUP(exp_SILP!$B822,'DATI COMMESSE'!$A$2:$F$25,2,FALSE)," - ",VLOOKUP(exp_SILP!$B822,'DATI COMMESSE'!$A$2:$F$25,3,FALSE))</f>
        <v>GOL - 22-02-5000 - 22-12-5003</v>
      </c>
      <c r="D822" s="11" t="str">
        <f>LEFT(exp_SILP!$R822,5)</f>
        <v>17:00</v>
      </c>
      <c r="E822" s="11" t="str">
        <f>RIGHT(exp_SILP!$R822,5)</f>
        <v>18:00</v>
      </c>
      <c r="F822" s="11">
        <f>IF(exp_SILP!$AG822&gt;=60,exp_SILP!$AG822/60,exp_SILP!$AG822)</f>
        <v>1</v>
      </c>
      <c r="G822" s="11" t="str">
        <f>VLOOKUP(exp_SILP!$Y822,'DATI CM'!$A$2:$F$28,2,FALSE)</f>
        <v>RSCDAA66H43F952Q</v>
      </c>
      <c r="H822" s="11" t="str">
        <f>VLOOKUP(exp_SILP!$Y822,'DATI CM'!$A$2:$F$28,3,FALSE)</f>
        <v>A011</v>
      </c>
      <c r="I822" s="11" t="str">
        <f t="shared" si="1"/>
        <v>N</v>
      </c>
      <c r="J822" s="11" t="str">
        <f>VLOOKUP(exp_SILP!$Y822,'DATI CM'!$A$2:$F$28,4,FALSE)</f>
        <v>NO</v>
      </c>
      <c r="K822" s="12">
        <f>VLOOKUP(exp_SILP!$B822,'DATI COMMESSE'!$A$2:$F$25,5,FALSE)</f>
        <v>39.94</v>
      </c>
      <c r="L822" s="12">
        <f>IF(exp_SILP!$B822="A4.10 - LEP E - ORIENTAMENTO SPECIALISTICO SKILL GAP ANALYSIS - GRUPPO 3P",0,VLOOKUP(exp_SILP!$Y822,'DATI CM'!$A$2:$F$28,6,FALSE))</f>
        <v>25</v>
      </c>
      <c r="M822" s="12">
        <f>IFERROR(VLOOKUP(exp_SILP!$B822,'DATI CM'!$H$2:$I$16,2,FALSE)*exp_SILP!$F822,0)</f>
        <v>0</v>
      </c>
      <c r="N822" s="11" t="str">
        <f>VLOOKUP(exp_SILP!$B822,'DATI COMMESSE'!$A$2:$F$25,4,FALSE)</f>
        <v>GOL</v>
      </c>
      <c r="O822" s="13">
        <f>VLOOKUP(exp_SILP!$B822,'DATI COMMESSE'!$A$2:$F$25,5,FALSE)*exp_SILP!$F822</f>
        <v>39.94</v>
      </c>
      <c r="P822" s="11" t="str">
        <f>IF(MID(exp_SILP!$W822,10,2)&gt;"40","F","M")</f>
        <v>F</v>
      </c>
      <c r="Q822" s="27" t="s">
        <v>885</v>
      </c>
      <c r="R822" s="15" t="s">
        <v>93</v>
      </c>
      <c r="S822" s="15" t="s">
        <v>57</v>
      </c>
      <c r="T822" s="15" t="s">
        <v>58</v>
      </c>
      <c r="U822" s="15" t="s">
        <v>59</v>
      </c>
      <c r="V822" s="15" t="s">
        <v>961</v>
      </c>
      <c r="W822" s="15" t="s">
        <v>962</v>
      </c>
      <c r="X822" s="15" t="s">
        <v>963</v>
      </c>
      <c r="Y822" s="15" t="s">
        <v>16</v>
      </c>
      <c r="Z822" s="15" t="s">
        <v>63</v>
      </c>
      <c r="AA822" s="15" t="s">
        <v>64</v>
      </c>
      <c r="AB822" s="15" t="s">
        <v>65</v>
      </c>
      <c r="AC822" s="15" t="s">
        <v>82</v>
      </c>
      <c r="AD822" s="15" t="s">
        <v>59</v>
      </c>
      <c r="AE822" s="15" t="s">
        <v>59</v>
      </c>
      <c r="AF822" s="15" t="s">
        <v>114</v>
      </c>
      <c r="AG822" s="28" t="s">
        <v>67</v>
      </c>
      <c r="AH822" s="15" t="s">
        <v>197</v>
      </c>
      <c r="AI822" s="15" t="s">
        <v>198</v>
      </c>
      <c r="AJ822" s="15" t="str">
        <f>VLOOKUP(exp_SILP!$Y822,'DATI CM'!$A$2:$F$28,2,FALSE)</f>
        <v>RSCDAA66H43F952Q</v>
      </c>
    </row>
    <row r="823" ht="15.75" hidden="1" customHeight="1">
      <c r="A823" s="17" t="str">
        <f>IFERROR(VLOOKUP(exp_SILP!$W823,exp_utenti_P!D:D,1,FALSE),"_DA INSERIRE")</f>
        <v>CNFCST76T47F952C</v>
      </c>
      <c r="B823" s="17" t="str">
        <f>IF(AND(exp_SILP!$S823="A.3 ORIENTAMENTO PROFESSIONALE",exp_SILP!$AD823="4.2"),"A.3 ORIENTAMENTO PROFESSIONALE (CARCERE)",
IF(AND(exp_SILP!$S823="A.3 ORIENTAMENTO PROFESSIONALE",exp_SILP!$AD823="."),"A.3 ORIENTAMENTO PROFESSIONALE (CARCERE)",
IF(AND(exp_SILP!$S823="A.4 CONSULENZA ORIENTATIVA",exp_SILP!$AD823="4.2"),"A.4 CONSULENZA ORIENTATIVA (CARCERE)",
IF(AND(exp_SILP!$S823="A.4 CONSULENZA ORIENTATIVA",exp_SILP!$AD823="."),"A.4 CONSULENZA ORIENTATIVA (CARCERE)",
IF(AND(exp_SILP!$S823="A.5 - LEP F1 - ACCOMPAGNAMENTO AL LAVORO",exp_SILP!$AD823="4.2"),"A.5 - LEP F1 - ACCOMPAGNAMENTO AL LAVORO (CARCERE)",
IF(AND(exp_SILP!$S823="A.5 - LEP F1 - ACCOMPAGNAMENTO AL LAVORO",exp_SILP!$AD823="."),"A.5 - LEP F1 - ACCOMPAGNAMENTO AL LAVORO (CARCERE)",
IF(AND(exp_SILP!$S823="A.5.2a - TUTORAGGIO TIROCINI",exp_SILP!$AD823="4.2"),"A.5.2a - TUTORAGGIO TIROCINI (CARCERE)",
exp_SILP!$S823)))))))</f>
        <v>A.5 - LEP F1 - ACCOMPAGNAMENTO AL LAVORO</v>
      </c>
      <c r="C823" s="18" t="str">
        <f>CONCATENATE(VLOOKUP(exp_SILP!$B823,'DATI COMMESSE'!$A$2:$F$25,4,FALSE)," - ", VLOOKUP(exp_SILP!$B823,'DATI COMMESSE'!$A$2:$F$25,2,FALSE)," - ",VLOOKUP(exp_SILP!$B823,'DATI COMMESSE'!$A$2:$F$25,3,FALSE))</f>
        <v>GOL - 22-02-5000 - 22-12-5003</v>
      </c>
      <c r="D823" s="18" t="str">
        <f>LEFT(exp_SILP!$R823,5)</f>
        <v>09:00</v>
      </c>
      <c r="E823" s="18" t="str">
        <f>RIGHT(exp_SILP!$R823,5)</f>
        <v>11:00</v>
      </c>
      <c r="F823" s="18">
        <f>IF(exp_SILP!$AG823&gt;=60,exp_SILP!$AG823/60,exp_SILP!$AG823)</f>
        <v>2</v>
      </c>
      <c r="G823" s="18" t="str">
        <f>VLOOKUP(exp_SILP!$Y823,'DATI CM'!$A$2:$F$28,2,FALSE)</f>
        <v>RSCDAA66H43F952Q</v>
      </c>
      <c r="H823" s="18" t="str">
        <f>VLOOKUP(exp_SILP!$Y823,'DATI CM'!$A$2:$F$28,3,FALSE)</f>
        <v>A011</v>
      </c>
      <c r="I823" s="18" t="str">
        <f t="shared" si="1"/>
        <v>N</v>
      </c>
      <c r="J823" s="18" t="str">
        <f>VLOOKUP(exp_SILP!$Y823,'DATI CM'!$A$2:$F$28,4,FALSE)</f>
        <v>NO</v>
      </c>
      <c r="K823" s="19">
        <f>VLOOKUP(exp_SILP!$B823,'DATI COMMESSE'!$A$2:$F$25,5,FALSE)</f>
        <v>39.94</v>
      </c>
      <c r="L823" s="19">
        <f>IF(exp_SILP!$B823="A4.10 - LEP E - ORIENTAMENTO SPECIALISTICO SKILL GAP ANALYSIS - GRUPPO 3P",0,VLOOKUP(exp_SILP!$Y823,'DATI CM'!$A$2:$F$28,6,FALSE))</f>
        <v>25</v>
      </c>
      <c r="M823" s="19">
        <f>IFERROR(VLOOKUP(exp_SILP!$B823,'DATI CM'!$H$2:$I$16,2,FALSE)*exp_SILP!$F823,0)</f>
        <v>0</v>
      </c>
      <c r="N823" s="18" t="str">
        <f>VLOOKUP(exp_SILP!$B823,'DATI COMMESSE'!$A$2:$F$25,4,FALSE)</f>
        <v>GOL</v>
      </c>
      <c r="O823" s="20">
        <f>VLOOKUP(exp_SILP!$B823,'DATI COMMESSE'!$A$2:$F$25,5,FALSE)*exp_SILP!$F823</f>
        <v>79.88</v>
      </c>
      <c r="P823" s="18" t="str">
        <f>IF(MID(exp_SILP!$W823,10,2)&gt;"40","F","M")</f>
        <v>F</v>
      </c>
      <c r="Q823" s="24" t="s">
        <v>885</v>
      </c>
      <c r="R823" s="22" t="s">
        <v>223</v>
      </c>
      <c r="S823" s="22" t="s">
        <v>57</v>
      </c>
      <c r="T823" s="22" t="s">
        <v>58</v>
      </c>
      <c r="U823" s="22" t="s">
        <v>59</v>
      </c>
      <c r="V823" s="22" t="s">
        <v>961</v>
      </c>
      <c r="W823" s="22" t="s">
        <v>962</v>
      </c>
      <c r="X823" s="22" t="s">
        <v>963</v>
      </c>
      <c r="Y823" s="22" t="s">
        <v>16</v>
      </c>
      <c r="Z823" s="22" t="s">
        <v>63</v>
      </c>
      <c r="AA823" s="22" t="s">
        <v>64</v>
      </c>
      <c r="AB823" s="22" t="s">
        <v>65</v>
      </c>
      <c r="AC823" s="22" t="s">
        <v>82</v>
      </c>
      <c r="AD823" s="22" t="s">
        <v>59</v>
      </c>
      <c r="AE823" s="22" t="s">
        <v>59</v>
      </c>
      <c r="AF823" s="22" t="s">
        <v>59</v>
      </c>
      <c r="AG823" s="25" t="s">
        <v>76</v>
      </c>
      <c r="AH823" s="22" t="s">
        <v>197</v>
      </c>
      <c r="AI823" s="22" t="s">
        <v>198</v>
      </c>
      <c r="AJ823" s="22" t="str">
        <f>VLOOKUP(exp_SILP!$Y823,'DATI CM'!$A$2:$F$28,2,FALSE)</f>
        <v>RSCDAA66H43F952Q</v>
      </c>
    </row>
    <row r="824" ht="15.75" hidden="1" customHeight="1">
      <c r="A824" s="10" t="str">
        <f>IFERROR(VLOOKUP(exp_SILP!$W824,exp_utenti_P!D:D,1,FALSE),"_DA INSERIRE")</f>
        <v>DRDCST73R54F952M</v>
      </c>
      <c r="B824" s="10" t="str">
        <f>IF(AND(exp_SILP!$S824="A.3 ORIENTAMENTO PROFESSIONALE",exp_SILP!$AD824="4.2"),"A.3 ORIENTAMENTO PROFESSIONALE (CARCERE)",
IF(AND(exp_SILP!$S824="A.3 ORIENTAMENTO PROFESSIONALE",exp_SILP!$AD824="."),"A.3 ORIENTAMENTO PROFESSIONALE (CARCERE)",
IF(AND(exp_SILP!$S824="A.4 CONSULENZA ORIENTATIVA",exp_SILP!$AD824="4.2"),"A.4 CONSULENZA ORIENTATIVA (CARCERE)",
IF(AND(exp_SILP!$S824="A.4 CONSULENZA ORIENTATIVA",exp_SILP!$AD824="."),"A.4 CONSULENZA ORIENTATIVA (CARCERE)",
IF(AND(exp_SILP!$S824="A.5 - LEP F1 - ACCOMPAGNAMENTO AL LAVORO",exp_SILP!$AD824="4.2"),"A.5 - LEP F1 - ACCOMPAGNAMENTO AL LAVORO (CARCERE)",
IF(AND(exp_SILP!$S824="A.5 - LEP F1 - ACCOMPAGNAMENTO AL LAVORO",exp_SILP!$AD824="."),"A.5 - LEP F1 - ACCOMPAGNAMENTO AL LAVORO (CARCERE)",
IF(AND(exp_SILP!$S824="A.5.2a - TUTORAGGIO TIROCINI",exp_SILP!$AD824="4.2"),"A.5.2a - TUTORAGGIO TIROCINI (CARCERE)",
exp_SILP!$S824)))))))</f>
        <v>A.5 - LEP F1 - ACCOMPAGNAMENTO AL LAVORO</v>
      </c>
      <c r="C824" s="11" t="str">
        <f>CONCATENATE(VLOOKUP(exp_SILP!$B824,'DATI COMMESSE'!$A$2:$F$25,4,FALSE)," - ", VLOOKUP(exp_SILP!$B824,'DATI COMMESSE'!$A$2:$F$25,2,FALSE)," - ",VLOOKUP(exp_SILP!$B824,'DATI COMMESSE'!$A$2:$F$25,3,FALSE))</f>
        <v>GOL - 22-02-5000 - 22-12-5003</v>
      </c>
      <c r="D824" s="11" t="str">
        <f>LEFT(exp_SILP!$R824,5)</f>
        <v>16:00</v>
      </c>
      <c r="E824" s="11" t="str">
        <f>RIGHT(exp_SILP!$R824,5)</f>
        <v>17:00</v>
      </c>
      <c r="F824" s="11">
        <f>IF(exp_SILP!$AG824&gt;=60,exp_SILP!$AG824/60,exp_SILP!$AG824)</f>
        <v>1</v>
      </c>
      <c r="G824" s="11" t="str">
        <f>VLOOKUP(exp_SILP!$Y824,'DATI CM'!$A$2:$F$28,2,FALSE)</f>
        <v>RSCDAA66H43F952Q</v>
      </c>
      <c r="H824" s="11" t="str">
        <f>VLOOKUP(exp_SILP!$Y824,'DATI CM'!$A$2:$F$28,3,FALSE)</f>
        <v>A011</v>
      </c>
      <c r="I824" s="11" t="str">
        <f t="shared" si="1"/>
        <v>N</v>
      </c>
      <c r="J824" s="11" t="str">
        <f>VLOOKUP(exp_SILP!$Y824,'DATI CM'!$A$2:$F$28,4,FALSE)</f>
        <v>NO</v>
      </c>
      <c r="K824" s="12">
        <f>VLOOKUP(exp_SILP!$B824,'DATI COMMESSE'!$A$2:$F$25,5,FALSE)</f>
        <v>39.94</v>
      </c>
      <c r="L824" s="12">
        <f>IF(exp_SILP!$B824="A4.10 - LEP E - ORIENTAMENTO SPECIALISTICO SKILL GAP ANALYSIS - GRUPPO 3P",0,VLOOKUP(exp_SILP!$Y824,'DATI CM'!$A$2:$F$28,6,FALSE))</f>
        <v>25</v>
      </c>
      <c r="M824" s="12">
        <f>IFERROR(VLOOKUP(exp_SILP!$B824,'DATI CM'!$H$2:$I$16,2,FALSE)*exp_SILP!$F824,0)</f>
        <v>0</v>
      </c>
      <c r="N824" s="11" t="str">
        <f>VLOOKUP(exp_SILP!$B824,'DATI COMMESSE'!$A$2:$F$25,4,FALSE)</f>
        <v>GOL</v>
      </c>
      <c r="O824" s="13">
        <f>VLOOKUP(exp_SILP!$B824,'DATI COMMESSE'!$A$2:$F$25,5,FALSE)*exp_SILP!$F824</f>
        <v>39.94</v>
      </c>
      <c r="P824" s="11" t="str">
        <f>IF(MID(exp_SILP!$W824,10,2)&gt;"40","F","M")</f>
        <v>F</v>
      </c>
      <c r="Q824" s="27" t="s">
        <v>885</v>
      </c>
      <c r="R824" s="15" t="s">
        <v>152</v>
      </c>
      <c r="S824" s="15" t="s">
        <v>57</v>
      </c>
      <c r="T824" s="15" t="s">
        <v>58</v>
      </c>
      <c r="U824" s="15" t="s">
        <v>59</v>
      </c>
      <c r="V824" s="15" t="s">
        <v>194</v>
      </c>
      <c r="W824" s="15" t="s">
        <v>195</v>
      </c>
      <c r="X824" s="15" t="s">
        <v>196</v>
      </c>
      <c r="Y824" s="15" t="s">
        <v>16</v>
      </c>
      <c r="Z824" s="15" t="s">
        <v>63</v>
      </c>
      <c r="AA824" s="15" t="s">
        <v>64</v>
      </c>
      <c r="AB824" s="15" t="s">
        <v>65</v>
      </c>
      <c r="AC824" s="15" t="s">
        <v>82</v>
      </c>
      <c r="AD824" s="15" t="s">
        <v>59</v>
      </c>
      <c r="AE824" s="15" t="s">
        <v>59</v>
      </c>
      <c r="AF824" s="15" t="s">
        <v>114</v>
      </c>
      <c r="AG824" s="28" t="s">
        <v>67</v>
      </c>
      <c r="AH824" s="15" t="s">
        <v>197</v>
      </c>
      <c r="AI824" s="15" t="s">
        <v>198</v>
      </c>
      <c r="AJ824" s="15" t="str">
        <f>VLOOKUP(exp_SILP!$Y824,'DATI CM'!$A$2:$F$28,2,FALSE)</f>
        <v>RSCDAA66H43F952Q</v>
      </c>
    </row>
    <row r="825" ht="15.75" customHeight="1">
      <c r="A825" s="17" t="str">
        <f>IFERROR(VLOOKUP(exp_SILP!$W825,exp_utenti_P!D:D,1,FALSE),"_DA INSERIRE")</f>
        <v>NTNSRN66A45L219T</v>
      </c>
      <c r="B825" s="17" t="str">
        <f>IF(AND(exp_SILP!$S825="A.3 ORIENTAMENTO PROFESSIONALE",exp_SILP!$AD825="4.2"),"A.3 ORIENTAMENTO PROFESSIONALE (CARCERE)",
IF(AND(exp_SILP!$S825="A.3 ORIENTAMENTO PROFESSIONALE",exp_SILP!$AD825="."),"A.3 ORIENTAMENTO PROFESSIONALE (CARCERE)",
IF(AND(exp_SILP!$S825="A.4 CONSULENZA ORIENTATIVA",exp_SILP!$AD825="4.2"),"A.4 CONSULENZA ORIENTATIVA (CARCERE)",
IF(AND(exp_SILP!$S825="A.4 CONSULENZA ORIENTATIVA",exp_SILP!$AD825="."),"A.4 CONSULENZA ORIENTATIVA (CARCERE)",
IF(AND(exp_SILP!$S825="A.5 - LEP F1 - ACCOMPAGNAMENTO AL LAVORO",exp_SILP!$AD825="4.2"),"A.5 - LEP F1 - ACCOMPAGNAMENTO AL LAVORO (CARCERE)",
IF(AND(exp_SILP!$S825="A.5 - LEP F1 - ACCOMPAGNAMENTO AL LAVORO",exp_SILP!$AD825="."),"A.5 - LEP F1 - ACCOMPAGNAMENTO AL LAVORO (CARCERE)",
IF(AND(exp_SILP!$S825="A.5.2a - TUTORAGGIO TIROCINI",exp_SILP!$AD825="4.2"),"A.5.2a - TUTORAGGIO TIROCINI (CARCERE)",
exp_SILP!$S825)))))))</f>
        <v>A.5 - LEP F1 - ACCOMPAGNAMENTO AL LAVORO</v>
      </c>
      <c r="C825" s="18" t="str">
        <f>CONCATENATE(VLOOKUP(exp_SILP!$B825,'DATI COMMESSE'!$A$2:$F$25,4,FALSE)," - ", VLOOKUP(exp_SILP!$B825,'DATI COMMESSE'!$A$2:$F$25,2,FALSE)," - ",VLOOKUP(exp_SILP!$B825,'DATI COMMESSE'!$A$2:$F$25,3,FALSE))</f>
        <v>GOL - 22-02-5000 - 22-12-5003</v>
      </c>
      <c r="D825" s="18" t="str">
        <f>LEFT(exp_SILP!$R825,5)</f>
        <v>11:00</v>
      </c>
      <c r="E825" s="18" t="str">
        <f>RIGHT(exp_SILP!$R825,5)</f>
        <v>13:00</v>
      </c>
      <c r="F825" s="18">
        <f>IF(exp_SILP!$AG825&gt;=60,exp_SILP!$AG825/60,exp_SILP!$AG825)</f>
        <v>2</v>
      </c>
      <c r="G825" s="18" t="str">
        <f>VLOOKUP(exp_SILP!$Y825,'DATI CM'!$A$2:$F$28,2,FALSE)</f>
        <v>MNRCLD73B46G674U</v>
      </c>
      <c r="H825" s="18" t="str">
        <f>VLOOKUP(exp_SILP!$Y825,'DATI CM'!$A$2:$F$28,3,FALSE)</f>
        <v>A011</v>
      </c>
      <c r="I825" s="18" t="str">
        <f t="shared" si="1"/>
        <v>N</v>
      </c>
      <c r="J825" s="18" t="str">
        <f>VLOOKUP(exp_SILP!$Y825,'DATI CM'!$A$2:$F$28,4,FALSE)</f>
        <v>TORINO</v>
      </c>
      <c r="K825" s="19">
        <f>VLOOKUP(exp_SILP!$B825,'DATI COMMESSE'!$A$2:$F$25,5,FALSE)</f>
        <v>39.94</v>
      </c>
      <c r="L825" s="19">
        <f>IF(exp_SILP!$B825="A4.10 - LEP E - ORIENTAMENTO SPECIALISTICO SKILL GAP ANALYSIS - GRUPPO 3P",0,VLOOKUP(exp_SILP!$Y825,'DATI CM'!$A$2:$F$28,6,FALSE))</f>
        <v>25</v>
      </c>
      <c r="M825" s="19">
        <f>IFERROR(VLOOKUP(exp_SILP!$B825,'DATI CM'!$H$2:$I$16,2,FALSE)*exp_SILP!$F825,0)</f>
        <v>0</v>
      </c>
      <c r="N825" s="18" t="str">
        <f>VLOOKUP(exp_SILP!$B825,'DATI COMMESSE'!$A$2:$F$25,4,FALSE)</f>
        <v>GOL</v>
      </c>
      <c r="O825" s="20">
        <f>VLOOKUP(exp_SILP!$B825,'DATI COMMESSE'!$A$2:$F$25,5,FALSE)*exp_SILP!$F825</f>
        <v>79.88</v>
      </c>
      <c r="P825" s="18" t="str">
        <f>IF(MID(exp_SILP!$W825,10,2)&gt;"40","F","M")</f>
        <v>F</v>
      </c>
      <c r="Q825" s="24" t="s">
        <v>885</v>
      </c>
      <c r="R825" s="22" t="s">
        <v>219</v>
      </c>
      <c r="S825" s="22" t="s">
        <v>57</v>
      </c>
      <c r="T825" s="22" t="s">
        <v>58</v>
      </c>
      <c r="U825" s="22" t="s">
        <v>59</v>
      </c>
      <c r="V825" s="22" t="s">
        <v>1372</v>
      </c>
      <c r="W825" s="22" t="s">
        <v>1373</v>
      </c>
      <c r="X825" s="22" t="s">
        <v>1374</v>
      </c>
      <c r="Y825" s="22" t="s">
        <v>14</v>
      </c>
      <c r="Z825" s="22" t="s">
        <v>63</v>
      </c>
      <c r="AA825" s="22" t="s">
        <v>64</v>
      </c>
      <c r="AB825" s="22" t="s">
        <v>74</v>
      </c>
      <c r="AC825" s="22" t="s">
        <v>135</v>
      </c>
      <c r="AD825" s="22" t="s">
        <v>59</v>
      </c>
      <c r="AE825" s="22" t="s">
        <v>59</v>
      </c>
      <c r="AF825" s="22" t="s">
        <v>59</v>
      </c>
      <c r="AG825" s="25" t="s">
        <v>76</v>
      </c>
      <c r="AH825" s="22" t="s">
        <v>885</v>
      </c>
      <c r="AI825" s="22" t="s">
        <v>158</v>
      </c>
      <c r="AJ825" s="22" t="str">
        <f>VLOOKUP(exp_SILP!$Y825,'DATI CM'!$A$2:$F$28,2,FALSE)</f>
        <v>MNRCLD73B46G674U</v>
      </c>
    </row>
    <row r="826" ht="15.75" customHeight="1">
      <c r="A826" s="10" t="str">
        <f>IFERROR(VLOOKUP(exp_SILP!$W826,exp_utenti_P!D:D,1,FALSE),"_DA INSERIRE")</f>
        <v>SRRKLD71S29Z330N</v>
      </c>
      <c r="B826" s="10" t="str">
        <f>IF(AND(exp_SILP!$S826="A.3 ORIENTAMENTO PROFESSIONALE",exp_SILP!$AD826="4.2"),"A.3 ORIENTAMENTO PROFESSIONALE (CARCERE)",
IF(AND(exp_SILP!$S826="A.3 ORIENTAMENTO PROFESSIONALE",exp_SILP!$AD826="."),"A.3 ORIENTAMENTO PROFESSIONALE (CARCERE)",
IF(AND(exp_SILP!$S826="A.4 CONSULENZA ORIENTATIVA",exp_SILP!$AD826="4.2"),"A.4 CONSULENZA ORIENTATIVA (CARCERE)",
IF(AND(exp_SILP!$S826="A.4 CONSULENZA ORIENTATIVA",exp_SILP!$AD826="."),"A.4 CONSULENZA ORIENTATIVA (CARCERE)",
IF(AND(exp_SILP!$S826="A.5 - LEP F1 - ACCOMPAGNAMENTO AL LAVORO",exp_SILP!$AD826="4.2"),"A.5 - LEP F1 - ACCOMPAGNAMENTO AL LAVORO (CARCERE)",
IF(AND(exp_SILP!$S826="A.5 - LEP F1 - ACCOMPAGNAMENTO AL LAVORO",exp_SILP!$AD826="."),"A.5 - LEP F1 - ACCOMPAGNAMENTO AL LAVORO (CARCERE)",
IF(AND(exp_SILP!$S826="A.5.2a - TUTORAGGIO TIROCINI",exp_SILP!$AD826="4.2"),"A.5.2a - TUTORAGGIO TIROCINI (CARCERE)",
exp_SILP!$S826)))))))</f>
        <v>A.5 - LEP F1 - ACCOMPAGNAMENTO AL LAVORO</v>
      </c>
      <c r="C826" s="11" t="str">
        <f>CONCATENATE(VLOOKUP(exp_SILP!$B826,'DATI COMMESSE'!$A$2:$F$25,4,FALSE)," - ", VLOOKUP(exp_SILP!$B826,'DATI COMMESSE'!$A$2:$F$25,2,FALSE)," - ",VLOOKUP(exp_SILP!$B826,'DATI COMMESSE'!$A$2:$F$25,3,FALSE))</f>
        <v>GOL - 22-02-5000 - 22-12-5003</v>
      </c>
      <c r="D826" s="11" t="str">
        <f>LEFT(exp_SILP!$R826,5)</f>
        <v>11:30</v>
      </c>
      <c r="E826" s="11" t="str">
        <f>RIGHT(exp_SILP!$R826,5)</f>
        <v>13:30</v>
      </c>
      <c r="F826" s="11">
        <f>IF(exp_SILP!$AG826&gt;=60,exp_SILP!$AG826/60,exp_SILP!$AG826)</f>
        <v>2</v>
      </c>
      <c r="G826" s="11" t="str">
        <f>VLOOKUP(exp_SILP!$Y826,'DATI CM'!$A$2:$F$28,2,FALSE)</f>
        <v>FLCSRN79S42L219X</v>
      </c>
      <c r="H826" s="11" t="str">
        <f>VLOOKUP(exp_SILP!$Y826,'DATI CM'!$A$2:$F$28,3,FALSE)</f>
        <v>A011</v>
      </c>
      <c r="I826" s="11" t="str">
        <f t="shared" si="1"/>
        <v>N</v>
      </c>
      <c r="J826" s="11" t="str">
        <f>VLOOKUP(exp_SILP!$Y826,'DATI CM'!$A$2:$F$28,4,FALSE)</f>
        <v>TORINO</v>
      </c>
      <c r="K826" s="12">
        <f>VLOOKUP(exp_SILP!$B826,'DATI COMMESSE'!$A$2:$F$25,5,FALSE)</f>
        <v>39.94</v>
      </c>
      <c r="L826" s="12">
        <f>IF(exp_SILP!$B826="A4.10 - LEP E - ORIENTAMENTO SPECIALISTICO SKILL GAP ANALYSIS - GRUPPO 3P",0,VLOOKUP(exp_SILP!$Y826,'DATI CM'!$A$2:$F$28,6,FALSE))</f>
        <v>25</v>
      </c>
      <c r="M826" s="12">
        <f>IFERROR(VLOOKUP(exp_SILP!$B826,'DATI CM'!$H$2:$I$16,2,FALSE)*exp_SILP!$F826,0)</f>
        <v>0</v>
      </c>
      <c r="N826" s="11" t="str">
        <f>VLOOKUP(exp_SILP!$B826,'DATI COMMESSE'!$A$2:$F$25,4,FALSE)</f>
        <v>GOL</v>
      </c>
      <c r="O826" s="13">
        <f>VLOOKUP(exp_SILP!$B826,'DATI COMMESSE'!$A$2:$F$25,5,FALSE)*exp_SILP!$F826</f>
        <v>79.88</v>
      </c>
      <c r="P826" s="11" t="str">
        <f>IF(MID(exp_SILP!$W826,10,2)&gt;"40","F","M")</f>
        <v>M</v>
      </c>
      <c r="Q826" s="27" t="s">
        <v>885</v>
      </c>
      <c r="R826" s="15" t="s">
        <v>88</v>
      </c>
      <c r="S826" s="15" t="s">
        <v>57</v>
      </c>
      <c r="T826" s="15" t="s">
        <v>58</v>
      </c>
      <c r="U826" s="15" t="s">
        <v>59</v>
      </c>
      <c r="V826" s="15" t="s">
        <v>1242</v>
      </c>
      <c r="W826" s="15" t="s">
        <v>1243</v>
      </c>
      <c r="X826" s="15" t="s">
        <v>1244</v>
      </c>
      <c r="Y826" s="15" t="s">
        <v>10</v>
      </c>
      <c r="Z826" s="15" t="s">
        <v>63</v>
      </c>
      <c r="AA826" s="15" t="s">
        <v>64</v>
      </c>
      <c r="AB826" s="15" t="s">
        <v>74</v>
      </c>
      <c r="AC826" s="15" t="s">
        <v>75</v>
      </c>
      <c r="AD826" s="15" t="s">
        <v>59</v>
      </c>
      <c r="AE826" s="15" t="s">
        <v>59</v>
      </c>
      <c r="AF826" s="15" t="s">
        <v>59</v>
      </c>
      <c r="AG826" s="28" t="s">
        <v>76</v>
      </c>
      <c r="AH826" s="15" t="s">
        <v>885</v>
      </c>
      <c r="AI826" s="15" t="s">
        <v>77</v>
      </c>
      <c r="AJ826" s="15" t="str">
        <f>VLOOKUP(exp_SILP!$Y826,'DATI CM'!$A$2:$F$28,2,FALSE)</f>
        <v>FLCSRN79S42L219X</v>
      </c>
    </row>
    <row r="827" ht="15.75" customHeight="1">
      <c r="A827" s="17" t="str">
        <f>IFERROR(VLOOKUP(exp_SILP!$W827,exp_utenti_P!D:D,1,FALSE),"_DA INSERIRE")</f>
        <v>BRTJNY00R63L219O</v>
      </c>
      <c r="B827" s="17" t="str">
        <f>IF(AND(exp_SILP!$S827="A.3 ORIENTAMENTO PROFESSIONALE",exp_SILP!$AD827="4.2"),"A.3 ORIENTAMENTO PROFESSIONALE (CARCERE)",
IF(AND(exp_SILP!$S827="A.3 ORIENTAMENTO PROFESSIONALE",exp_SILP!$AD827="."),"A.3 ORIENTAMENTO PROFESSIONALE (CARCERE)",
IF(AND(exp_SILP!$S827="A.4 CONSULENZA ORIENTATIVA",exp_SILP!$AD827="4.2"),"A.4 CONSULENZA ORIENTATIVA (CARCERE)",
IF(AND(exp_SILP!$S827="A.4 CONSULENZA ORIENTATIVA",exp_SILP!$AD827="."),"A.4 CONSULENZA ORIENTATIVA (CARCERE)",
IF(AND(exp_SILP!$S827="A.5 - LEP F1 - ACCOMPAGNAMENTO AL LAVORO",exp_SILP!$AD827="4.2"),"A.5 - LEP F1 - ACCOMPAGNAMENTO AL LAVORO (CARCERE)",
IF(AND(exp_SILP!$S827="A.5 - LEP F1 - ACCOMPAGNAMENTO AL LAVORO",exp_SILP!$AD827="."),"A.5 - LEP F1 - ACCOMPAGNAMENTO AL LAVORO (CARCERE)",
IF(AND(exp_SILP!$S827="A.5.2a - TUTORAGGIO TIROCINI",exp_SILP!$AD827="4.2"),"A.5.2a - TUTORAGGIO TIROCINI (CARCERE)",
exp_SILP!$S827)))))))</f>
        <v>A.5.2a - TUTORAGGIO TIROCINI</v>
      </c>
      <c r="C827" s="18" t="str">
        <f>CONCATENATE(VLOOKUP(exp_SILP!$B827,'DATI COMMESSE'!$A$2:$F$25,4,FALSE)," - ", VLOOKUP(exp_SILP!$B827,'DATI COMMESSE'!$A$2:$F$25,2,FALSE)," - ",VLOOKUP(exp_SILP!$B827,'DATI COMMESSE'!$A$2:$F$25,3,FALSE))</f>
        <v>FRD - 22-02-5000 - 22-12-5002</v>
      </c>
      <c r="D827" s="18" t="str">
        <f>LEFT(exp_SILP!$R827,5)</f>
        <v>09:00</v>
      </c>
      <c r="E827" s="18" t="str">
        <f>RIGHT(exp_SILP!$R827,5)</f>
        <v>11:00</v>
      </c>
      <c r="F827" s="18">
        <f>IF(exp_SILP!$AG827&gt;=60,exp_SILP!$AG827/60,exp_SILP!$AG827)</f>
        <v>2</v>
      </c>
      <c r="G827" s="18" t="str">
        <f>VLOOKUP(exp_SILP!$Y827,'DATI CM'!$A$2:$F$28,2,FALSE)</f>
        <v>FLCSRN79S42L219X</v>
      </c>
      <c r="H827" s="18" t="str">
        <f>VLOOKUP(exp_SILP!$Y827,'DATI CM'!$A$2:$F$28,3,FALSE)</f>
        <v>A011</v>
      </c>
      <c r="I827" s="18" t="str">
        <f t="shared" si="1"/>
        <v>N</v>
      </c>
      <c r="J827" s="18" t="str">
        <f>VLOOKUP(exp_SILP!$Y827,'DATI CM'!$A$2:$F$28,4,FALSE)</f>
        <v>TORINO</v>
      </c>
      <c r="K827" s="19">
        <f>VLOOKUP(exp_SILP!$B827,'DATI COMMESSE'!$A$2:$F$25,5,FALSE)</f>
        <v>35.5</v>
      </c>
      <c r="L827" s="19">
        <f>IF(exp_SILP!$B827="A4.10 - LEP E - ORIENTAMENTO SPECIALISTICO SKILL GAP ANALYSIS - GRUPPO 3P",0,VLOOKUP(exp_SILP!$Y827,'DATI CM'!$A$2:$F$28,6,FALSE))</f>
        <v>25</v>
      </c>
      <c r="M827" s="19">
        <f>IFERROR(VLOOKUP(exp_SILP!$B827,'DATI CM'!$H$2:$I$16,2,FALSE)*exp_SILP!$F827,0)</f>
        <v>0</v>
      </c>
      <c r="N827" s="18" t="str">
        <f>VLOOKUP(exp_SILP!$B827,'DATI COMMESSE'!$A$2:$F$25,4,FALSE)</f>
        <v>FRD</v>
      </c>
      <c r="O827" s="20">
        <f>VLOOKUP(exp_SILP!$B827,'DATI COMMESSE'!$A$2:$F$25,5,FALSE)*exp_SILP!$F827</f>
        <v>71</v>
      </c>
      <c r="P827" s="18" t="str">
        <f>IF(MID(exp_SILP!$W827,10,2)&gt;"40","F","M")</f>
        <v>F</v>
      </c>
      <c r="Q827" s="24" t="s">
        <v>885</v>
      </c>
      <c r="R827" s="22" t="s">
        <v>223</v>
      </c>
      <c r="S827" s="22" t="s">
        <v>166</v>
      </c>
      <c r="T827" s="22" t="s">
        <v>58</v>
      </c>
      <c r="U827" s="22" t="s">
        <v>59</v>
      </c>
      <c r="V827" s="22" t="s">
        <v>103</v>
      </c>
      <c r="W827" s="22" t="s">
        <v>104</v>
      </c>
      <c r="X827" s="22" t="s">
        <v>105</v>
      </c>
      <c r="Y827" s="22" t="s">
        <v>10</v>
      </c>
      <c r="Z827" s="22" t="s">
        <v>63</v>
      </c>
      <c r="AA827" s="22" t="s">
        <v>64</v>
      </c>
      <c r="AB827" s="22" t="s">
        <v>74</v>
      </c>
      <c r="AC827" s="22" t="s">
        <v>75</v>
      </c>
      <c r="AD827" s="22" t="s">
        <v>177</v>
      </c>
      <c r="AE827" s="22" t="s">
        <v>59</v>
      </c>
      <c r="AF827" s="22" t="s">
        <v>177</v>
      </c>
      <c r="AG827" s="25" t="s">
        <v>76</v>
      </c>
      <c r="AH827" s="22" t="s">
        <v>885</v>
      </c>
      <c r="AI827" s="22" t="s">
        <v>77</v>
      </c>
      <c r="AJ827" s="22" t="str">
        <f>VLOOKUP(exp_SILP!$Y827,'DATI CM'!$A$2:$F$28,2,FALSE)</f>
        <v>FLCSRN79S42L219X</v>
      </c>
    </row>
    <row r="828" ht="15.75" customHeight="1">
      <c r="A828" s="10" t="str">
        <f>IFERROR(VLOOKUP(exp_SILP!$W828,exp_utenti_P!D:D,1,FALSE),"_DA INSERIRE")</f>
        <v>PLTGDE67T29F205X</v>
      </c>
      <c r="B828" s="10" t="str">
        <f>IF(AND(exp_SILP!$S828="A.3 ORIENTAMENTO PROFESSIONALE",exp_SILP!$AD828="4.2"),"A.3 ORIENTAMENTO PROFESSIONALE (CARCERE)",
IF(AND(exp_SILP!$S828="A.3 ORIENTAMENTO PROFESSIONALE",exp_SILP!$AD828="."),"A.3 ORIENTAMENTO PROFESSIONALE (CARCERE)",
IF(AND(exp_SILP!$S828="A.4 CONSULENZA ORIENTATIVA",exp_SILP!$AD828="4.2"),"A.4 CONSULENZA ORIENTATIVA (CARCERE)",
IF(AND(exp_SILP!$S828="A.4 CONSULENZA ORIENTATIVA",exp_SILP!$AD828="."),"A.4 CONSULENZA ORIENTATIVA (CARCERE)",
IF(AND(exp_SILP!$S828="A.5 - LEP F1 - ACCOMPAGNAMENTO AL LAVORO",exp_SILP!$AD828="4.2"),"A.5 - LEP F1 - ACCOMPAGNAMENTO AL LAVORO (CARCERE)",
IF(AND(exp_SILP!$S828="A.5 - LEP F1 - ACCOMPAGNAMENTO AL LAVORO",exp_SILP!$AD828="."),"A.5 - LEP F1 - ACCOMPAGNAMENTO AL LAVORO (CARCERE)",
IF(AND(exp_SILP!$S828="A.5.2a - TUTORAGGIO TIROCINI",exp_SILP!$AD828="4.2"),"A.5.2a - TUTORAGGIO TIROCINI (CARCERE)",
exp_SILP!$S828)))))))</f>
        <v>A.5.2a - TUTORAGGIO TIROCINI</v>
      </c>
      <c r="C828" s="11" t="str">
        <f>CONCATENATE(VLOOKUP(exp_SILP!$B828,'DATI COMMESSE'!$A$2:$F$25,4,FALSE)," - ", VLOOKUP(exp_SILP!$B828,'DATI COMMESSE'!$A$2:$F$25,2,FALSE)," - ",VLOOKUP(exp_SILP!$B828,'DATI COMMESSE'!$A$2:$F$25,3,FALSE))</f>
        <v>FRD - 22-02-5000 - 22-12-5002</v>
      </c>
      <c r="D828" s="11" t="str">
        <f>LEFT(exp_SILP!$R828,5)</f>
        <v>14:00</v>
      </c>
      <c r="E828" s="11" t="str">
        <f>RIGHT(exp_SILP!$R828,5)</f>
        <v>16:00</v>
      </c>
      <c r="F828" s="11">
        <f>IF(exp_SILP!$AG828&gt;=60,exp_SILP!$AG828/60,exp_SILP!$AG828)</f>
        <v>2</v>
      </c>
      <c r="G828" s="11" t="str">
        <f>VLOOKUP(exp_SILP!$Y828,'DATI CM'!$A$2:$F$28,2,FALSE)</f>
        <v>FLCSRN79S42L219X</v>
      </c>
      <c r="H828" s="11" t="str">
        <f>VLOOKUP(exp_SILP!$Y828,'DATI CM'!$A$2:$F$28,3,FALSE)</f>
        <v>A011</v>
      </c>
      <c r="I828" s="11" t="str">
        <f t="shared" si="1"/>
        <v>N</v>
      </c>
      <c r="J828" s="11" t="str">
        <f>VLOOKUP(exp_SILP!$Y828,'DATI CM'!$A$2:$F$28,4,FALSE)</f>
        <v>TORINO</v>
      </c>
      <c r="K828" s="12">
        <f>VLOOKUP(exp_SILP!$B828,'DATI COMMESSE'!$A$2:$F$25,5,FALSE)</f>
        <v>35.5</v>
      </c>
      <c r="L828" s="12">
        <f>IF(exp_SILP!$B828="A4.10 - LEP E - ORIENTAMENTO SPECIALISTICO SKILL GAP ANALYSIS - GRUPPO 3P",0,VLOOKUP(exp_SILP!$Y828,'DATI CM'!$A$2:$F$28,6,FALSE))</f>
        <v>25</v>
      </c>
      <c r="M828" s="12">
        <f>IFERROR(VLOOKUP(exp_SILP!$B828,'DATI CM'!$H$2:$I$16,2,FALSE)*exp_SILP!$F828,0)</f>
        <v>0</v>
      </c>
      <c r="N828" s="11" t="str">
        <f>VLOOKUP(exp_SILP!$B828,'DATI COMMESSE'!$A$2:$F$25,4,FALSE)</f>
        <v>FRD</v>
      </c>
      <c r="O828" s="13">
        <f>VLOOKUP(exp_SILP!$B828,'DATI COMMESSE'!$A$2:$F$25,5,FALSE)*exp_SILP!$F828</f>
        <v>71</v>
      </c>
      <c r="P828" s="11" t="str">
        <f>IF(MID(exp_SILP!$W828,10,2)&gt;"40","F","M")</f>
        <v>M</v>
      </c>
      <c r="Q828" s="27" t="s">
        <v>885</v>
      </c>
      <c r="R828" s="15" t="s">
        <v>69</v>
      </c>
      <c r="S828" s="15" t="s">
        <v>166</v>
      </c>
      <c r="T828" s="15" t="s">
        <v>58</v>
      </c>
      <c r="U828" s="15" t="s">
        <v>59</v>
      </c>
      <c r="V828" s="15" t="s">
        <v>348</v>
      </c>
      <c r="W828" s="15" t="s">
        <v>349</v>
      </c>
      <c r="X828" s="15" t="s">
        <v>350</v>
      </c>
      <c r="Y828" s="15" t="s">
        <v>10</v>
      </c>
      <c r="Z828" s="15" t="s">
        <v>63</v>
      </c>
      <c r="AA828" s="15" t="s">
        <v>64</v>
      </c>
      <c r="AB828" s="15" t="s">
        <v>74</v>
      </c>
      <c r="AC828" s="15" t="s">
        <v>75</v>
      </c>
      <c r="AD828" s="15" t="s">
        <v>177</v>
      </c>
      <c r="AE828" s="15" t="s">
        <v>59</v>
      </c>
      <c r="AF828" s="15" t="s">
        <v>177</v>
      </c>
      <c r="AG828" s="28" t="s">
        <v>76</v>
      </c>
      <c r="AH828" s="15" t="s">
        <v>885</v>
      </c>
      <c r="AI828" s="15" t="s">
        <v>77</v>
      </c>
      <c r="AJ828" s="15" t="str">
        <f>VLOOKUP(exp_SILP!$Y828,'DATI CM'!$A$2:$F$28,2,FALSE)</f>
        <v>FLCSRN79S42L219X</v>
      </c>
    </row>
    <row r="829" ht="15.75" customHeight="1">
      <c r="A829" s="17" t="str">
        <f>IFERROR(VLOOKUP(exp_SILP!$W829,exp_utenti_P!D:D,1,FALSE),"_DA INSERIRE")</f>
        <v>LZLFRD78R69Z611U</v>
      </c>
      <c r="B829" s="17" t="str">
        <f>IF(AND(exp_SILP!$S829="A.3 ORIENTAMENTO PROFESSIONALE",exp_SILP!$AD829="4.2"),"A.3 ORIENTAMENTO PROFESSIONALE (CARCERE)",
IF(AND(exp_SILP!$S829="A.3 ORIENTAMENTO PROFESSIONALE",exp_SILP!$AD829="."),"A.3 ORIENTAMENTO PROFESSIONALE (CARCERE)",
IF(AND(exp_SILP!$S829="A.4 CONSULENZA ORIENTATIVA",exp_SILP!$AD829="4.2"),"A.4 CONSULENZA ORIENTATIVA (CARCERE)",
IF(AND(exp_SILP!$S829="A.4 CONSULENZA ORIENTATIVA",exp_SILP!$AD829="."),"A.4 CONSULENZA ORIENTATIVA (CARCERE)",
IF(AND(exp_SILP!$S829="A.5 - LEP F1 - ACCOMPAGNAMENTO AL LAVORO",exp_SILP!$AD829="4.2"),"A.5 - LEP F1 - ACCOMPAGNAMENTO AL LAVORO (CARCERE)",
IF(AND(exp_SILP!$S829="A.5 - LEP F1 - ACCOMPAGNAMENTO AL LAVORO",exp_SILP!$AD829="."),"A.5 - LEP F1 - ACCOMPAGNAMENTO AL LAVORO (CARCERE)",
IF(AND(exp_SILP!$S829="A.5.2a - TUTORAGGIO TIROCINI",exp_SILP!$AD829="4.2"),"A.5.2a - TUTORAGGIO TIROCINI (CARCERE)",
exp_SILP!$S829)))))))</f>
        <v>A4.10 - LEP E - ORIENTAMENTO SPECIALISTICO SKILL GAP ANALYSIS</v>
      </c>
      <c r="C829" s="18" t="str">
        <f>CONCATENATE(VLOOKUP(exp_SILP!$B829,'DATI COMMESSE'!$A$2:$F$25,4,FALSE)," - ", VLOOKUP(exp_SILP!$B829,'DATI COMMESSE'!$A$2:$F$25,2,FALSE)," - ",VLOOKUP(exp_SILP!$B829,'DATI COMMESSE'!$A$2:$F$25,3,FALSE))</f>
        <v>GOL - 22-02-5000 - 22-12-5003</v>
      </c>
      <c r="D829" s="18" t="str">
        <f>LEFT(exp_SILP!$R829,5)</f>
        <v>17:00</v>
      </c>
      <c r="E829" s="18" t="str">
        <f>RIGHT(exp_SILP!$R829,5)</f>
        <v>18:00</v>
      </c>
      <c r="F829" s="18">
        <f>IF(exp_SILP!$AG829&gt;=60,exp_SILP!$AG829/60,exp_SILP!$AG829)</f>
        <v>1</v>
      </c>
      <c r="G829" s="18" t="str">
        <f>VLOOKUP(exp_SILP!$Y829,'DATI CM'!$A$2:$F$28,2,FALSE)</f>
        <v>MNRCLD73B46G674U</v>
      </c>
      <c r="H829" s="18" t="str">
        <f>VLOOKUP(exp_SILP!$Y829,'DATI CM'!$A$2:$F$28,3,FALSE)</f>
        <v>A011</v>
      </c>
      <c r="I829" s="18" t="str">
        <f t="shared" si="1"/>
        <v>N</v>
      </c>
      <c r="J829" s="18" t="str">
        <f>VLOOKUP(exp_SILP!$Y829,'DATI CM'!$A$2:$F$28,4,FALSE)</f>
        <v>TORINO</v>
      </c>
      <c r="K829" s="19">
        <f>VLOOKUP(exp_SILP!$B829,'DATI COMMESSE'!$A$2:$F$25,5,FALSE)</f>
        <v>39.94</v>
      </c>
      <c r="L829" s="19">
        <f>IF(exp_SILP!$B829="A4.10 - LEP E - ORIENTAMENTO SPECIALISTICO SKILL GAP ANALYSIS - GRUPPO 3P",0,VLOOKUP(exp_SILP!$Y829,'DATI CM'!$A$2:$F$28,6,FALSE))</f>
        <v>25</v>
      </c>
      <c r="M829" s="19">
        <f>IFERROR(VLOOKUP(exp_SILP!$B829,'DATI CM'!$H$2:$I$16,2,FALSE)*exp_SILP!$F829,0)</f>
        <v>0</v>
      </c>
      <c r="N829" s="18" t="str">
        <f>VLOOKUP(exp_SILP!$B829,'DATI COMMESSE'!$A$2:$F$25,4,FALSE)</f>
        <v>GOL</v>
      </c>
      <c r="O829" s="20">
        <f>VLOOKUP(exp_SILP!$B829,'DATI COMMESSE'!$A$2:$F$25,5,FALSE)*exp_SILP!$F829</f>
        <v>39.94</v>
      </c>
      <c r="P829" s="18" t="str">
        <f>IF(MID(exp_SILP!$W829,10,2)&gt;"40","F","M")</f>
        <v>F</v>
      </c>
      <c r="Q829" s="24" t="s">
        <v>885</v>
      </c>
      <c r="R829" s="22" t="s">
        <v>93</v>
      </c>
      <c r="S829" s="22" t="s">
        <v>70</v>
      </c>
      <c r="T829" s="22" t="s">
        <v>58</v>
      </c>
      <c r="U829" s="22" t="s">
        <v>59</v>
      </c>
      <c r="V829" s="22" t="s">
        <v>1375</v>
      </c>
      <c r="W829" s="22" t="s">
        <v>1376</v>
      </c>
      <c r="X829" s="22" t="s">
        <v>1377</v>
      </c>
      <c r="Y829" s="22" t="s">
        <v>14</v>
      </c>
      <c r="Z829" s="22" t="s">
        <v>63</v>
      </c>
      <c r="AA829" s="22" t="s">
        <v>64</v>
      </c>
      <c r="AB829" s="22" t="s">
        <v>65</v>
      </c>
      <c r="AC829" s="22" t="s">
        <v>135</v>
      </c>
      <c r="AD829" s="22" t="s">
        <v>59</v>
      </c>
      <c r="AE829" s="22" t="s">
        <v>59</v>
      </c>
      <c r="AF829" s="22" t="s">
        <v>156</v>
      </c>
      <c r="AG829" s="25" t="s">
        <v>67</v>
      </c>
      <c r="AH829" s="22" t="s">
        <v>1378</v>
      </c>
      <c r="AI829" s="22" t="s">
        <v>158</v>
      </c>
      <c r="AJ829" s="22" t="str">
        <f>VLOOKUP(exp_SILP!$Y829,'DATI CM'!$A$2:$F$28,2,FALSE)</f>
        <v>MNRCLD73B46G674U</v>
      </c>
    </row>
    <row r="830" ht="15.75" customHeight="1">
      <c r="A830" s="10" t="str">
        <f>IFERROR(VLOOKUP(exp_SILP!$W830,exp_utenti_P!D:D,1,FALSE),"_DA INSERIRE")</f>
        <v>LZLFRD78R69Z611U</v>
      </c>
      <c r="B830" s="10" t="str">
        <f>IF(AND(exp_SILP!$S830="A.3 ORIENTAMENTO PROFESSIONALE",exp_SILP!$AD830="4.2"),"A.3 ORIENTAMENTO PROFESSIONALE (CARCERE)",
IF(AND(exp_SILP!$S830="A.3 ORIENTAMENTO PROFESSIONALE",exp_SILP!$AD830="."),"A.3 ORIENTAMENTO PROFESSIONALE (CARCERE)",
IF(AND(exp_SILP!$S830="A.4 CONSULENZA ORIENTATIVA",exp_SILP!$AD830="4.2"),"A.4 CONSULENZA ORIENTATIVA (CARCERE)",
IF(AND(exp_SILP!$S830="A.4 CONSULENZA ORIENTATIVA",exp_SILP!$AD830="."),"A.4 CONSULENZA ORIENTATIVA (CARCERE)",
IF(AND(exp_SILP!$S830="A.5 - LEP F1 - ACCOMPAGNAMENTO AL LAVORO",exp_SILP!$AD830="4.2"),"A.5 - LEP F1 - ACCOMPAGNAMENTO AL LAVORO (CARCERE)",
IF(AND(exp_SILP!$S830="A.5 - LEP F1 - ACCOMPAGNAMENTO AL LAVORO",exp_SILP!$AD830="."),"A.5 - LEP F1 - ACCOMPAGNAMENTO AL LAVORO (CARCERE)",
IF(AND(exp_SILP!$S830="A.5.2a - TUTORAGGIO TIROCINI",exp_SILP!$AD830="4.2"),"A.5.2a - TUTORAGGIO TIROCINI (CARCERE)",
exp_SILP!$S830)))))))</f>
        <v>A4.10 - LEP E - ORIENTAMENTO SPECIALISTICO SKILL GAP ANALYSIS</v>
      </c>
      <c r="C830" s="11" t="str">
        <f>CONCATENATE(VLOOKUP(exp_SILP!$B830,'DATI COMMESSE'!$A$2:$F$25,4,FALSE)," - ", VLOOKUP(exp_SILP!$B830,'DATI COMMESSE'!$A$2:$F$25,2,FALSE)," - ",VLOOKUP(exp_SILP!$B830,'DATI COMMESSE'!$A$2:$F$25,3,FALSE))</f>
        <v>GOL - 22-02-5000 - 22-12-5003</v>
      </c>
      <c r="D830" s="11" t="str">
        <f>LEFT(exp_SILP!$R830,5)</f>
        <v>14:00</v>
      </c>
      <c r="E830" s="11" t="str">
        <f>RIGHT(exp_SILP!$R830,5)</f>
        <v>17:00</v>
      </c>
      <c r="F830" s="11">
        <f>IF(exp_SILP!$AG830&gt;=60,exp_SILP!$AG830/60,exp_SILP!$AG830)</f>
        <v>3</v>
      </c>
      <c r="G830" s="11" t="str">
        <f>VLOOKUP(exp_SILP!$Y830,'DATI CM'!$A$2:$F$28,2,FALSE)</f>
        <v>MNRCLD73B46G674U</v>
      </c>
      <c r="H830" s="11" t="str">
        <f>VLOOKUP(exp_SILP!$Y830,'DATI CM'!$A$2:$F$28,3,FALSE)</f>
        <v>A011</v>
      </c>
      <c r="I830" s="11" t="str">
        <f t="shared" si="1"/>
        <v>N</v>
      </c>
      <c r="J830" s="11" t="str">
        <f>VLOOKUP(exp_SILP!$Y830,'DATI CM'!$A$2:$F$28,4,FALSE)</f>
        <v>TORINO</v>
      </c>
      <c r="K830" s="12">
        <f>VLOOKUP(exp_SILP!$B830,'DATI COMMESSE'!$A$2:$F$25,5,FALSE)</f>
        <v>39.94</v>
      </c>
      <c r="L830" s="12">
        <f>IF(exp_SILP!$B830="A4.10 - LEP E - ORIENTAMENTO SPECIALISTICO SKILL GAP ANALYSIS - GRUPPO 3P",0,VLOOKUP(exp_SILP!$Y830,'DATI CM'!$A$2:$F$28,6,FALSE))</f>
        <v>25</v>
      </c>
      <c r="M830" s="12">
        <f>IFERROR(VLOOKUP(exp_SILP!$B830,'DATI CM'!$H$2:$I$16,2,FALSE)*exp_SILP!$F830,0)</f>
        <v>0</v>
      </c>
      <c r="N830" s="11" t="str">
        <f>VLOOKUP(exp_SILP!$B830,'DATI COMMESSE'!$A$2:$F$25,4,FALSE)</f>
        <v>GOL</v>
      </c>
      <c r="O830" s="13">
        <f>VLOOKUP(exp_SILP!$B830,'DATI COMMESSE'!$A$2:$F$25,5,FALSE)*exp_SILP!$F830</f>
        <v>119.82</v>
      </c>
      <c r="P830" s="11" t="str">
        <f>IF(MID(exp_SILP!$W830,10,2)&gt;"40","F","M")</f>
        <v>F</v>
      </c>
      <c r="Q830" s="27" t="s">
        <v>885</v>
      </c>
      <c r="R830" s="15" t="s">
        <v>100</v>
      </c>
      <c r="S830" s="15" t="s">
        <v>70</v>
      </c>
      <c r="T830" s="15" t="s">
        <v>58</v>
      </c>
      <c r="U830" s="15" t="s">
        <v>59</v>
      </c>
      <c r="V830" s="15" t="s">
        <v>1375</v>
      </c>
      <c r="W830" s="15" t="s">
        <v>1376</v>
      </c>
      <c r="X830" s="15" t="s">
        <v>1377</v>
      </c>
      <c r="Y830" s="15" t="s">
        <v>14</v>
      </c>
      <c r="Z830" s="15" t="s">
        <v>63</v>
      </c>
      <c r="AA830" s="15" t="s">
        <v>64</v>
      </c>
      <c r="AB830" s="15" t="s">
        <v>74</v>
      </c>
      <c r="AC830" s="15" t="s">
        <v>135</v>
      </c>
      <c r="AD830" s="15" t="s">
        <v>59</v>
      </c>
      <c r="AE830" s="15" t="s">
        <v>59</v>
      </c>
      <c r="AF830" s="15" t="s">
        <v>59</v>
      </c>
      <c r="AG830" s="28" t="s">
        <v>101</v>
      </c>
      <c r="AH830" s="15" t="s">
        <v>885</v>
      </c>
      <c r="AI830" s="15" t="s">
        <v>158</v>
      </c>
      <c r="AJ830" s="15" t="str">
        <f>VLOOKUP(exp_SILP!$Y830,'DATI CM'!$A$2:$F$28,2,FALSE)</f>
        <v>MNRCLD73B46G674U</v>
      </c>
    </row>
    <row r="831" ht="15.75" customHeight="1">
      <c r="A831" s="17" t="str">
        <f>IFERROR(VLOOKUP(exp_SILP!$W831,exp_utenti_P!D:D,1,FALSE),"_DA INSERIRE")</f>
        <v>RLNGLI03E60L219L</v>
      </c>
      <c r="B831" s="17" t="str">
        <f>IF(AND(exp_SILP!$S831="A.3 ORIENTAMENTO PROFESSIONALE",exp_SILP!$AD831="4.2"),"A.3 ORIENTAMENTO PROFESSIONALE (CARCERE)",
IF(AND(exp_SILP!$S831="A.3 ORIENTAMENTO PROFESSIONALE",exp_SILP!$AD831="."),"A.3 ORIENTAMENTO PROFESSIONALE (CARCERE)",
IF(AND(exp_SILP!$S831="A.4 CONSULENZA ORIENTATIVA",exp_SILP!$AD831="4.2"),"A.4 CONSULENZA ORIENTATIVA (CARCERE)",
IF(AND(exp_SILP!$S831="A.4 CONSULENZA ORIENTATIVA",exp_SILP!$AD831="."),"A.4 CONSULENZA ORIENTATIVA (CARCERE)",
IF(AND(exp_SILP!$S831="A.5 - LEP F1 - ACCOMPAGNAMENTO AL LAVORO",exp_SILP!$AD831="4.2"),"A.5 - LEP F1 - ACCOMPAGNAMENTO AL LAVORO (CARCERE)",
IF(AND(exp_SILP!$S831="A.5 - LEP F1 - ACCOMPAGNAMENTO AL LAVORO",exp_SILP!$AD831="."),"A.5 - LEP F1 - ACCOMPAGNAMENTO AL LAVORO (CARCERE)",
IF(AND(exp_SILP!$S831="A.5.2a - TUTORAGGIO TIROCINI",exp_SILP!$AD831="4.2"),"A.5.2a - TUTORAGGIO TIROCINI (CARCERE)",
exp_SILP!$S831)))))))</f>
        <v>A4.10 - LEP E - ORIENTAMENTO SPECIALISTICO SKILL GAP ANALYSIS</v>
      </c>
      <c r="C831" s="18" t="str">
        <f>CONCATENATE(VLOOKUP(exp_SILP!$B831,'DATI COMMESSE'!$A$2:$F$25,4,FALSE)," - ", VLOOKUP(exp_SILP!$B831,'DATI COMMESSE'!$A$2:$F$25,2,FALSE)," - ",VLOOKUP(exp_SILP!$B831,'DATI COMMESSE'!$A$2:$F$25,3,FALSE))</f>
        <v>GOL - 22-02-5000 - 22-12-5003</v>
      </c>
      <c r="D831" s="18" t="str">
        <f>LEFT(exp_SILP!$R831,5)</f>
        <v>10:00</v>
      </c>
      <c r="E831" s="18" t="str">
        <f>RIGHT(exp_SILP!$R831,5)</f>
        <v>11:00</v>
      </c>
      <c r="F831" s="18">
        <f>IF(exp_SILP!$AG831&gt;=60,exp_SILP!$AG831/60,exp_SILP!$AG831)</f>
        <v>1</v>
      </c>
      <c r="G831" s="18" t="str">
        <f>VLOOKUP(exp_SILP!$Y831,'DATI CM'!$A$2:$F$28,2,FALSE)</f>
        <v>MNRCLD73B46G674U</v>
      </c>
      <c r="H831" s="18" t="str">
        <f>VLOOKUP(exp_SILP!$Y831,'DATI CM'!$A$2:$F$28,3,FALSE)</f>
        <v>A011</v>
      </c>
      <c r="I831" s="18" t="str">
        <f t="shared" si="1"/>
        <v>N</v>
      </c>
      <c r="J831" s="18" t="str">
        <f>VLOOKUP(exp_SILP!$Y831,'DATI CM'!$A$2:$F$28,4,FALSE)</f>
        <v>TORINO</v>
      </c>
      <c r="K831" s="19">
        <f>VLOOKUP(exp_SILP!$B831,'DATI COMMESSE'!$A$2:$F$25,5,FALSE)</f>
        <v>39.94</v>
      </c>
      <c r="L831" s="19">
        <f>IF(exp_SILP!$B831="A4.10 - LEP E - ORIENTAMENTO SPECIALISTICO SKILL GAP ANALYSIS - GRUPPO 3P",0,VLOOKUP(exp_SILP!$Y831,'DATI CM'!$A$2:$F$28,6,FALSE))</f>
        <v>25</v>
      </c>
      <c r="M831" s="19">
        <f>IFERROR(VLOOKUP(exp_SILP!$B831,'DATI CM'!$H$2:$I$16,2,FALSE)*exp_SILP!$F831,0)</f>
        <v>0</v>
      </c>
      <c r="N831" s="18" t="str">
        <f>VLOOKUP(exp_SILP!$B831,'DATI COMMESSE'!$A$2:$F$25,4,FALSE)</f>
        <v>GOL</v>
      </c>
      <c r="O831" s="20">
        <f>VLOOKUP(exp_SILP!$B831,'DATI COMMESSE'!$A$2:$F$25,5,FALSE)*exp_SILP!$F831</f>
        <v>39.94</v>
      </c>
      <c r="P831" s="18" t="str">
        <f>IF(MID(exp_SILP!$W831,10,2)&gt;"40","F","M")</f>
        <v>F</v>
      </c>
      <c r="Q831" s="24" t="s">
        <v>885</v>
      </c>
      <c r="R831" s="22" t="s">
        <v>139</v>
      </c>
      <c r="S831" s="22" t="s">
        <v>70</v>
      </c>
      <c r="T831" s="22" t="s">
        <v>58</v>
      </c>
      <c r="U831" s="22" t="s">
        <v>59</v>
      </c>
      <c r="V831" s="22" t="s">
        <v>1253</v>
      </c>
      <c r="W831" s="22" t="s">
        <v>1254</v>
      </c>
      <c r="X831" s="22" t="s">
        <v>1255</v>
      </c>
      <c r="Y831" s="22" t="s">
        <v>14</v>
      </c>
      <c r="Z831" s="22" t="s">
        <v>63</v>
      </c>
      <c r="AA831" s="22" t="s">
        <v>64</v>
      </c>
      <c r="AB831" s="22" t="s">
        <v>65</v>
      </c>
      <c r="AC831" s="22" t="s">
        <v>135</v>
      </c>
      <c r="AD831" s="22" t="s">
        <v>59</v>
      </c>
      <c r="AE831" s="22" t="s">
        <v>59</v>
      </c>
      <c r="AF831" s="22" t="s">
        <v>156</v>
      </c>
      <c r="AG831" s="25" t="s">
        <v>67</v>
      </c>
      <c r="AH831" s="22" t="s">
        <v>885</v>
      </c>
      <c r="AI831" s="22" t="s">
        <v>158</v>
      </c>
      <c r="AJ831" s="22" t="str">
        <f>VLOOKUP(exp_SILP!$Y831,'DATI CM'!$A$2:$F$28,2,FALSE)</f>
        <v>MNRCLD73B46G674U</v>
      </c>
    </row>
    <row r="832" ht="15.75" customHeight="1">
      <c r="A832" s="10" t="str">
        <f>IFERROR(VLOOKUP(exp_SILP!$W832,exp_utenti_P!D:D,1,FALSE),"_DA INSERIRE")</f>
        <v>SNGMDJ83T50Z311N</v>
      </c>
      <c r="B832" s="10" t="str">
        <f>IF(AND(exp_SILP!$S832="A.3 ORIENTAMENTO PROFESSIONALE",exp_SILP!$AD832="4.2"),"A.3 ORIENTAMENTO PROFESSIONALE (CARCERE)",
IF(AND(exp_SILP!$S832="A.3 ORIENTAMENTO PROFESSIONALE",exp_SILP!$AD832="."),"A.3 ORIENTAMENTO PROFESSIONALE (CARCERE)",
IF(AND(exp_SILP!$S832="A.4 CONSULENZA ORIENTATIVA",exp_SILP!$AD832="4.2"),"A.4 CONSULENZA ORIENTATIVA (CARCERE)",
IF(AND(exp_SILP!$S832="A.4 CONSULENZA ORIENTATIVA",exp_SILP!$AD832="."),"A.4 CONSULENZA ORIENTATIVA (CARCERE)",
IF(AND(exp_SILP!$S832="A.5 - LEP F1 - ACCOMPAGNAMENTO AL LAVORO",exp_SILP!$AD832="4.2"),"A.5 - LEP F1 - ACCOMPAGNAMENTO AL LAVORO (CARCERE)",
IF(AND(exp_SILP!$S832="A.5 - LEP F1 - ACCOMPAGNAMENTO AL LAVORO",exp_SILP!$AD832="."),"A.5 - LEP F1 - ACCOMPAGNAMENTO AL LAVORO (CARCERE)",
IF(AND(exp_SILP!$S832="A.5.2a - TUTORAGGIO TIROCINI",exp_SILP!$AD832="4.2"),"A.5.2a - TUTORAGGIO TIROCINI (CARCERE)",
exp_SILP!$S832)))))))</f>
        <v>A4.10 - LEP E - ORIENTAMENTO SPECIALISTICO SKILL GAP ANALYSIS</v>
      </c>
      <c r="C832" s="11" t="str">
        <f>CONCATENATE(VLOOKUP(exp_SILP!$B832,'DATI COMMESSE'!$A$2:$F$25,4,FALSE)," - ", VLOOKUP(exp_SILP!$B832,'DATI COMMESSE'!$A$2:$F$25,2,FALSE)," - ",VLOOKUP(exp_SILP!$B832,'DATI COMMESSE'!$A$2:$F$25,3,FALSE))</f>
        <v>GOL - 22-02-5000 - 22-12-5003</v>
      </c>
      <c r="D832" s="11" t="str">
        <f>LEFT(exp_SILP!$R832,5)</f>
        <v>09:00</v>
      </c>
      <c r="E832" s="11" t="str">
        <f>RIGHT(exp_SILP!$R832,5)</f>
        <v>10:00</v>
      </c>
      <c r="F832" s="11">
        <f>IF(exp_SILP!$AG832&gt;=60,exp_SILP!$AG832/60,exp_SILP!$AG832)</f>
        <v>1</v>
      </c>
      <c r="G832" s="11" t="str">
        <f>VLOOKUP(exp_SILP!$Y832,'DATI CM'!$A$2:$F$28,2,FALSE)</f>
        <v>MNRCLD73B46G674U</v>
      </c>
      <c r="H832" s="11" t="str">
        <f>VLOOKUP(exp_SILP!$Y832,'DATI CM'!$A$2:$F$28,3,FALSE)</f>
        <v>A011</v>
      </c>
      <c r="I832" s="11" t="str">
        <f t="shared" si="1"/>
        <v>N</v>
      </c>
      <c r="J832" s="11" t="str">
        <f>VLOOKUP(exp_SILP!$Y832,'DATI CM'!$A$2:$F$28,4,FALSE)</f>
        <v>TORINO</v>
      </c>
      <c r="K832" s="12">
        <f>VLOOKUP(exp_SILP!$B832,'DATI COMMESSE'!$A$2:$F$25,5,FALSE)</f>
        <v>39.94</v>
      </c>
      <c r="L832" s="12">
        <f>IF(exp_SILP!$B832="A4.10 - LEP E - ORIENTAMENTO SPECIALISTICO SKILL GAP ANALYSIS - GRUPPO 3P",0,VLOOKUP(exp_SILP!$Y832,'DATI CM'!$A$2:$F$28,6,FALSE))</f>
        <v>25</v>
      </c>
      <c r="M832" s="12">
        <f>IFERROR(VLOOKUP(exp_SILP!$B832,'DATI CM'!$H$2:$I$16,2,FALSE)*exp_SILP!$F832,0)</f>
        <v>0</v>
      </c>
      <c r="N832" s="11" t="str">
        <f>VLOOKUP(exp_SILP!$B832,'DATI COMMESSE'!$A$2:$F$25,4,FALSE)</f>
        <v>GOL</v>
      </c>
      <c r="O832" s="13">
        <f>VLOOKUP(exp_SILP!$B832,'DATI COMMESSE'!$A$2:$F$25,5,FALSE)*exp_SILP!$F832</f>
        <v>39.94</v>
      </c>
      <c r="P832" s="11" t="str">
        <f>IF(MID(exp_SILP!$W832,10,2)&gt;"40","F","M")</f>
        <v>F</v>
      </c>
      <c r="Q832" s="27" t="s">
        <v>885</v>
      </c>
      <c r="R832" s="15" t="s">
        <v>203</v>
      </c>
      <c r="S832" s="15" t="s">
        <v>70</v>
      </c>
      <c r="T832" s="15" t="s">
        <v>58</v>
      </c>
      <c r="U832" s="15" t="s">
        <v>59</v>
      </c>
      <c r="V832" s="15" t="s">
        <v>896</v>
      </c>
      <c r="W832" s="15" t="s">
        <v>897</v>
      </c>
      <c r="X832" s="15" t="s">
        <v>898</v>
      </c>
      <c r="Y832" s="15" t="s">
        <v>14</v>
      </c>
      <c r="Z832" s="15" t="s">
        <v>63</v>
      </c>
      <c r="AA832" s="15" t="s">
        <v>64</v>
      </c>
      <c r="AB832" s="15" t="s">
        <v>65</v>
      </c>
      <c r="AC832" s="15" t="s">
        <v>135</v>
      </c>
      <c r="AD832" s="15" t="s">
        <v>59</v>
      </c>
      <c r="AE832" s="15" t="s">
        <v>59</v>
      </c>
      <c r="AF832" s="15" t="s">
        <v>156</v>
      </c>
      <c r="AG832" s="28" t="s">
        <v>67</v>
      </c>
      <c r="AH832" s="15" t="s">
        <v>885</v>
      </c>
      <c r="AI832" s="15" t="s">
        <v>158</v>
      </c>
      <c r="AJ832" s="15" t="str">
        <f>VLOOKUP(exp_SILP!$Y832,'DATI CM'!$A$2:$F$28,2,FALSE)</f>
        <v>MNRCLD73B46G674U</v>
      </c>
    </row>
    <row r="833" ht="15.75" customHeight="1">
      <c r="A833" s="17" t="str">
        <f>IFERROR(VLOOKUP(exp_SILP!$W833,exp_utenti_P!D:D,1,FALSE),"_DA INSERIRE")</f>
        <v>SPDMRT92T54L219G</v>
      </c>
      <c r="B833" s="17" t="str">
        <f>IF(AND(exp_SILP!$S833="A.3 ORIENTAMENTO PROFESSIONALE",exp_SILP!$AD833="4.2"),"A.3 ORIENTAMENTO PROFESSIONALE (CARCERE)",
IF(AND(exp_SILP!$S833="A.3 ORIENTAMENTO PROFESSIONALE",exp_SILP!$AD833="."),"A.3 ORIENTAMENTO PROFESSIONALE (CARCERE)",
IF(AND(exp_SILP!$S833="A.4 CONSULENZA ORIENTATIVA",exp_SILP!$AD833="4.2"),"A.4 CONSULENZA ORIENTATIVA (CARCERE)",
IF(AND(exp_SILP!$S833="A.4 CONSULENZA ORIENTATIVA",exp_SILP!$AD833="."),"A.4 CONSULENZA ORIENTATIVA (CARCERE)",
IF(AND(exp_SILP!$S833="A.5 - LEP F1 - ACCOMPAGNAMENTO AL LAVORO",exp_SILP!$AD833="4.2"),"A.5 - LEP F1 - ACCOMPAGNAMENTO AL LAVORO (CARCERE)",
IF(AND(exp_SILP!$S833="A.5 - LEP F1 - ACCOMPAGNAMENTO AL LAVORO",exp_SILP!$AD833="."),"A.5 - LEP F1 - ACCOMPAGNAMENTO AL LAVORO (CARCERE)",
IF(AND(exp_SILP!$S833="A.5.2a - TUTORAGGIO TIROCINI",exp_SILP!$AD833="4.2"),"A.5.2a - TUTORAGGIO TIROCINI (CARCERE)",
exp_SILP!$S833)))))))</f>
        <v>A.5.1 ATTIVAZIONE E RICERCA OPPORTUNITA' (1-C)</v>
      </c>
      <c r="C833" s="18" t="str">
        <f>CONCATENATE(VLOOKUP(exp_SILP!$B833,'DATI COMMESSE'!$A$2:$F$25,4,FALSE)," - ", VLOOKUP(exp_SILP!$B833,'DATI COMMESSE'!$A$2:$F$25,2,FALSE)," - ",VLOOKUP(exp_SILP!$B833,'DATI COMMESSE'!$A$2:$F$25,3,FALSE))</f>
        <v>FRD - 22-02-5000 - 22-12-5002</v>
      </c>
      <c r="D833" s="18" t="str">
        <f>LEFT(exp_SILP!$R833,5)</f>
        <v>09:00</v>
      </c>
      <c r="E833" s="18" t="str">
        <f>RIGHT(exp_SILP!$R833,5)</f>
        <v>13:00</v>
      </c>
      <c r="F833" s="18">
        <f>IF(exp_SILP!$AG833&gt;=60,exp_SILP!$AG833/60,exp_SILP!$AG833)</f>
        <v>4</v>
      </c>
      <c r="G833" s="18" t="str">
        <f>VLOOKUP(exp_SILP!$Y833,'DATI CM'!$A$2:$F$28,2,FALSE)</f>
        <v>FLCSRN79S42L219X</v>
      </c>
      <c r="H833" s="18" t="str">
        <f>VLOOKUP(exp_SILP!$Y833,'DATI CM'!$A$2:$F$28,3,FALSE)</f>
        <v>A011</v>
      </c>
      <c r="I833" s="18" t="str">
        <f t="shared" si="1"/>
        <v>N</v>
      </c>
      <c r="J833" s="18" t="str">
        <f>VLOOKUP(exp_SILP!$Y833,'DATI CM'!$A$2:$F$28,4,FALSE)</f>
        <v>TORINO</v>
      </c>
      <c r="K833" s="19">
        <f>VLOOKUP(exp_SILP!$B833,'DATI COMMESSE'!$A$2:$F$25,5,FALSE)</f>
        <v>35.5</v>
      </c>
      <c r="L833" s="19">
        <f>IF(exp_SILP!$B833="A4.10 - LEP E - ORIENTAMENTO SPECIALISTICO SKILL GAP ANALYSIS - GRUPPO 3P",0,VLOOKUP(exp_SILP!$Y833,'DATI CM'!$A$2:$F$28,6,FALSE))</f>
        <v>25</v>
      </c>
      <c r="M833" s="19">
        <f>IFERROR(VLOOKUP(exp_SILP!$B833,'DATI CM'!$H$2:$I$16,2,FALSE)*exp_SILP!$F833,0)</f>
        <v>0</v>
      </c>
      <c r="N833" s="18" t="str">
        <f>VLOOKUP(exp_SILP!$B833,'DATI COMMESSE'!$A$2:$F$25,4,FALSE)</f>
        <v>FRD</v>
      </c>
      <c r="O833" s="20">
        <f>VLOOKUP(exp_SILP!$B833,'DATI COMMESSE'!$A$2:$F$25,5,FALSE)*exp_SILP!$F833</f>
        <v>142</v>
      </c>
      <c r="P833" s="18" t="str">
        <f>IF(MID(exp_SILP!$W833,10,2)&gt;"40","F","M")</f>
        <v>F</v>
      </c>
      <c r="Q833" s="21" t="s">
        <v>1274</v>
      </c>
      <c r="R833" s="22" t="s">
        <v>574</v>
      </c>
      <c r="S833" s="22" t="s">
        <v>160</v>
      </c>
      <c r="T833" s="22" t="s">
        <v>58</v>
      </c>
      <c r="U833" s="22" t="s">
        <v>59</v>
      </c>
      <c r="V833" s="22" t="s">
        <v>1178</v>
      </c>
      <c r="W833" s="22" t="s">
        <v>1179</v>
      </c>
      <c r="X833" s="22" t="s">
        <v>1180</v>
      </c>
      <c r="Y833" s="22" t="s">
        <v>10</v>
      </c>
      <c r="Z833" s="22" t="s">
        <v>63</v>
      </c>
      <c r="AA833" s="22" t="s">
        <v>64</v>
      </c>
      <c r="AB833" s="22" t="s">
        <v>74</v>
      </c>
      <c r="AC833" s="22" t="s">
        <v>75</v>
      </c>
      <c r="AD833" s="22" t="s">
        <v>59</v>
      </c>
      <c r="AE833" s="22" t="s">
        <v>59</v>
      </c>
      <c r="AF833" s="22" t="s">
        <v>59</v>
      </c>
      <c r="AG833" s="22" t="s">
        <v>136</v>
      </c>
      <c r="AH833" s="22" t="s">
        <v>1185</v>
      </c>
      <c r="AI833" s="22" t="s">
        <v>77</v>
      </c>
      <c r="AJ833" s="22" t="str">
        <f>VLOOKUP(exp_SILP!$Y833,'DATI CM'!$A$2:$F$28,2,FALSE)</f>
        <v>FLCSRN79S42L219X</v>
      </c>
    </row>
    <row r="834" ht="15.75" hidden="1" customHeight="1">
      <c r="A834" s="10" t="str">
        <f>IFERROR(VLOOKUP(exp_SILP!$W834,exp_utenti_P!D:D,1,FALSE),"_DA INSERIRE")</f>
        <v>MPRVNT84P63F839G</v>
      </c>
      <c r="B834" s="10" t="str">
        <f>IF(AND(exp_SILP!$S834="A.3 ORIENTAMENTO PROFESSIONALE",exp_SILP!$AD834="4.2"),"A.3 ORIENTAMENTO PROFESSIONALE (CARCERE)",
IF(AND(exp_SILP!$S834="A.3 ORIENTAMENTO PROFESSIONALE",exp_SILP!$AD834="."),"A.3 ORIENTAMENTO PROFESSIONALE (CARCERE)",
IF(AND(exp_SILP!$S834="A.4 CONSULENZA ORIENTATIVA",exp_SILP!$AD834="4.2"),"A.4 CONSULENZA ORIENTATIVA (CARCERE)",
IF(AND(exp_SILP!$S834="A.4 CONSULENZA ORIENTATIVA",exp_SILP!$AD834="."),"A.4 CONSULENZA ORIENTATIVA (CARCERE)",
IF(AND(exp_SILP!$S834="A.5 - LEP F1 - ACCOMPAGNAMENTO AL LAVORO",exp_SILP!$AD834="4.2"),"A.5 - LEP F1 - ACCOMPAGNAMENTO AL LAVORO (CARCERE)",
IF(AND(exp_SILP!$S834="A.5 - LEP F1 - ACCOMPAGNAMENTO AL LAVORO",exp_SILP!$AD834="."),"A.5 - LEP F1 - ACCOMPAGNAMENTO AL LAVORO (CARCERE)",
IF(AND(exp_SILP!$S834="A.5.2a - TUTORAGGIO TIROCINI",exp_SILP!$AD834="4.2"),"A.5.2a - TUTORAGGIO TIROCINI (CARCERE)",
exp_SILP!$S834)))))))</f>
        <v>A.5.1 ATTIVAZIONE E RICERCA OPPORTUNITA' (1-C)</v>
      </c>
      <c r="C834" s="11" t="str">
        <f>CONCATENATE(VLOOKUP(exp_SILP!$B834,'DATI COMMESSE'!$A$2:$F$25,4,FALSE)," - ", VLOOKUP(exp_SILP!$B834,'DATI COMMESSE'!$A$2:$F$25,2,FALSE)," - ",VLOOKUP(exp_SILP!$B834,'DATI COMMESSE'!$A$2:$F$25,3,FALSE))</f>
        <v>FRD - 22-02-5000 - 22-12-5002</v>
      </c>
      <c r="D834" s="11" t="str">
        <f>LEFT(exp_SILP!$R834,5)</f>
        <v>09:30</v>
      </c>
      <c r="E834" s="11" t="str">
        <f>RIGHT(exp_SILP!$R834,5)</f>
        <v>12:30</v>
      </c>
      <c r="F834" s="11">
        <f>IF(exp_SILP!$AG834&gt;=60,exp_SILP!$AG834/60,exp_SILP!$AG834)</f>
        <v>3</v>
      </c>
      <c r="G834" s="11" t="str">
        <f>VLOOKUP(exp_SILP!$Y834,'DATI CM'!$A$2:$F$28,2,FALSE)</f>
        <v>TRZCST69B41F952V</v>
      </c>
      <c r="H834" s="11" t="str">
        <f>VLOOKUP(exp_SILP!$Y834,'DATI CM'!$A$2:$F$28,3,FALSE)</f>
        <v/>
      </c>
      <c r="I834" s="11" t="str">
        <f t="shared" si="1"/>
        <v>N</v>
      </c>
      <c r="J834" s="11" t="str">
        <f>VLOOKUP(exp_SILP!$Y834,'DATI CM'!$A$2:$F$28,4,FALSE)</f>
        <v/>
      </c>
      <c r="K834" s="12">
        <f>VLOOKUP(exp_SILP!$B834,'DATI COMMESSE'!$A$2:$F$25,5,FALSE)</f>
        <v>35.5</v>
      </c>
      <c r="L834" s="12" t="str">
        <f>IF(exp_SILP!$B834="A4.10 - LEP E - ORIENTAMENTO SPECIALISTICO SKILL GAP ANALYSIS - GRUPPO 3P",0,VLOOKUP(exp_SILP!$Y834,'DATI CM'!$A$2:$F$28,6,FALSE))</f>
        <v/>
      </c>
      <c r="M834" s="12">
        <f>IFERROR(VLOOKUP(exp_SILP!$B834,'DATI CM'!$H$2:$I$16,2,FALSE)*exp_SILP!$F834,0)</f>
        <v>0</v>
      </c>
      <c r="N834" s="11" t="str">
        <f>VLOOKUP(exp_SILP!$B834,'DATI COMMESSE'!$A$2:$F$25,4,FALSE)</f>
        <v>FRD</v>
      </c>
      <c r="O834" s="13">
        <f>VLOOKUP(exp_SILP!$B834,'DATI COMMESSE'!$A$2:$F$25,5,FALSE)*exp_SILP!$F834</f>
        <v>106.5</v>
      </c>
      <c r="P834" s="11" t="str">
        <f>IF(MID(exp_SILP!$W834,10,2)&gt;"40","F","M")</f>
        <v>F</v>
      </c>
      <c r="Q834" s="14" t="s">
        <v>1041</v>
      </c>
      <c r="R834" s="15" t="s">
        <v>126</v>
      </c>
      <c r="S834" s="15" t="s">
        <v>160</v>
      </c>
      <c r="T834" s="15" t="s">
        <v>58</v>
      </c>
      <c r="U834" s="15" t="s">
        <v>59</v>
      </c>
      <c r="V834" s="15" t="s">
        <v>779</v>
      </c>
      <c r="W834" s="15" t="s">
        <v>780</v>
      </c>
      <c r="X834" s="15" t="s">
        <v>781</v>
      </c>
      <c r="Y834" s="15" t="s">
        <v>18</v>
      </c>
      <c r="Z834" s="15" t="s">
        <v>63</v>
      </c>
      <c r="AA834" s="15" t="s">
        <v>64</v>
      </c>
      <c r="AB834" s="15" t="s">
        <v>65</v>
      </c>
      <c r="AC834" s="15" t="s">
        <v>82</v>
      </c>
      <c r="AD834" s="15" t="s">
        <v>59</v>
      </c>
      <c r="AE834" s="15" t="s">
        <v>59</v>
      </c>
      <c r="AF834" s="15" t="s">
        <v>59</v>
      </c>
      <c r="AG834" s="15" t="s">
        <v>101</v>
      </c>
      <c r="AH834" s="15" t="s">
        <v>1041</v>
      </c>
      <c r="AI834" s="15" t="s">
        <v>83</v>
      </c>
      <c r="AJ834" s="15" t="str">
        <f>VLOOKUP(exp_SILP!$Y834,'DATI CM'!$A$2:$F$28,2,FALSE)</f>
        <v>TRZCST69B41F952V</v>
      </c>
    </row>
    <row r="835" ht="15.75" customHeight="1">
      <c r="A835" s="17" t="str">
        <f>IFERROR(VLOOKUP(exp_SILP!$W835,exp_utenti_P!D:D,1,FALSE),"_DA INSERIRE")</f>
        <v>BBALNE87H68Z140F</v>
      </c>
      <c r="B835" s="17" t="str">
        <f>IF(AND(exp_SILP!$S835="A.3 ORIENTAMENTO PROFESSIONALE",exp_SILP!$AD835="4.2"),"A.3 ORIENTAMENTO PROFESSIONALE (CARCERE)",
IF(AND(exp_SILP!$S835="A.3 ORIENTAMENTO PROFESSIONALE",exp_SILP!$AD835="."),"A.3 ORIENTAMENTO PROFESSIONALE (CARCERE)",
IF(AND(exp_SILP!$S835="A.4 CONSULENZA ORIENTATIVA",exp_SILP!$AD835="4.2"),"A.4 CONSULENZA ORIENTATIVA (CARCERE)",
IF(AND(exp_SILP!$S835="A.4 CONSULENZA ORIENTATIVA",exp_SILP!$AD835="."),"A.4 CONSULENZA ORIENTATIVA (CARCERE)",
IF(AND(exp_SILP!$S835="A.5 - LEP F1 - ACCOMPAGNAMENTO AL LAVORO",exp_SILP!$AD835="4.2"),"A.5 - LEP F1 - ACCOMPAGNAMENTO AL LAVORO (CARCERE)",
IF(AND(exp_SILP!$S835="A.5 - LEP F1 - ACCOMPAGNAMENTO AL LAVORO",exp_SILP!$AD835="."),"A.5 - LEP F1 - ACCOMPAGNAMENTO AL LAVORO (CARCERE)",
IF(AND(exp_SILP!$S835="A.5.2a - TUTORAGGIO TIROCINI",exp_SILP!$AD835="4.2"),"A.5.2a - TUTORAGGIO TIROCINI (CARCERE)",
exp_SILP!$S835)))))))</f>
        <v>A4.10 - LEP E - ORIENTAMENTO SPECIALISTICO SKILL GAP ANALYSIS</v>
      </c>
      <c r="C835" s="18" t="str">
        <f>CONCATENATE(VLOOKUP(exp_SILP!$B835,'DATI COMMESSE'!$A$2:$F$25,4,FALSE)," - ", VLOOKUP(exp_SILP!$B835,'DATI COMMESSE'!$A$2:$F$25,2,FALSE)," - ",VLOOKUP(exp_SILP!$B835,'DATI COMMESSE'!$A$2:$F$25,3,FALSE))</f>
        <v>GOL - 22-02-5000 - 22-12-5003</v>
      </c>
      <c r="D835" s="18" t="str">
        <f>LEFT(exp_SILP!$R835,5)</f>
        <v>13:30</v>
      </c>
      <c r="E835" s="18" t="str">
        <f>RIGHT(exp_SILP!$R835,5)</f>
        <v>14:30</v>
      </c>
      <c r="F835" s="18">
        <f>IF(exp_SILP!$AG835&gt;=60,exp_SILP!$AG835/60,exp_SILP!$AG835)</f>
        <v>1</v>
      </c>
      <c r="G835" s="18" t="str">
        <f>VLOOKUP(exp_SILP!$Y835,'DATI CM'!$A$2:$F$28,2,FALSE)</f>
        <v>MNRCLD73B46G674U</v>
      </c>
      <c r="H835" s="18" t="str">
        <f>VLOOKUP(exp_SILP!$Y835,'DATI CM'!$A$2:$F$28,3,FALSE)</f>
        <v>A011</v>
      </c>
      <c r="I835" s="18" t="str">
        <f t="shared" si="1"/>
        <v>N</v>
      </c>
      <c r="J835" s="18" t="str">
        <f>VLOOKUP(exp_SILP!$Y835,'DATI CM'!$A$2:$F$28,4,FALSE)</f>
        <v>TORINO</v>
      </c>
      <c r="K835" s="19">
        <f>VLOOKUP(exp_SILP!$B835,'DATI COMMESSE'!$A$2:$F$25,5,FALSE)</f>
        <v>39.94</v>
      </c>
      <c r="L835" s="19">
        <f>IF(exp_SILP!$B835="A4.10 - LEP E - ORIENTAMENTO SPECIALISTICO SKILL GAP ANALYSIS - GRUPPO 3P",0,VLOOKUP(exp_SILP!$Y835,'DATI CM'!$A$2:$F$28,6,FALSE))</f>
        <v>25</v>
      </c>
      <c r="M835" s="19">
        <f>IFERROR(VLOOKUP(exp_SILP!$B835,'DATI CM'!$H$2:$I$16,2,FALSE)*exp_SILP!$F835,0)</f>
        <v>0</v>
      </c>
      <c r="N835" s="18" t="str">
        <f>VLOOKUP(exp_SILP!$B835,'DATI COMMESSE'!$A$2:$F$25,4,FALSE)</f>
        <v>GOL</v>
      </c>
      <c r="O835" s="20">
        <f>VLOOKUP(exp_SILP!$B835,'DATI COMMESSE'!$A$2:$F$25,5,FALSE)*exp_SILP!$F835</f>
        <v>39.94</v>
      </c>
      <c r="P835" s="18" t="str">
        <f>IF(MID(exp_SILP!$W835,10,2)&gt;"40","F","M")</f>
        <v>F</v>
      </c>
      <c r="Q835" s="21" t="s">
        <v>1041</v>
      </c>
      <c r="R835" s="22" t="s">
        <v>172</v>
      </c>
      <c r="S835" s="22" t="s">
        <v>70</v>
      </c>
      <c r="T835" s="22" t="s">
        <v>58</v>
      </c>
      <c r="U835" s="22" t="s">
        <v>59</v>
      </c>
      <c r="V835" s="22" t="s">
        <v>1379</v>
      </c>
      <c r="W835" s="22" t="s">
        <v>1380</v>
      </c>
      <c r="X835" s="22" t="s">
        <v>1381</v>
      </c>
      <c r="Y835" s="22" t="s">
        <v>14</v>
      </c>
      <c r="Z835" s="22" t="s">
        <v>63</v>
      </c>
      <c r="AA835" s="22" t="s">
        <v>64</v>
      </c>
      <c r="AB835" s="22" t="s">
        <v>65</v>
      </c>
      <c r="AC835" s="22" t="s">
        <v>135</v>
      </c>
      <c r="AD835" s="22" t="s">
        <v>59</v>
      </c>
      <c r="AE835" s="22" t="s">
        <v>59</v>
      </c>
      <c r="AF835" s="22" t="s">
        <v>156</v>
      </c>
      <c r="AG835" s="22" t="s">
        <v>67</v>
      </c>
      <c r="AH835" s="22" t="s">
        <v>1041</v>
      </c>
      <c r="AI835" s="22" t="s">
        <v>158</v>
      </c>
      <c r="AJ835" s="22" t="str">
        <f>VLOOKUP(exp_SILP!$Y835,'DATI CM'!$A$2:$F$28,2,FALSE)</f>
        <v>MNRCLD73B46G674U</v>
      </c>
    </row>
    <row r="836" ht="15.75" customHeight="1">
      <c r="A836" s="10" t="str">
        <f>IFERROR(VLOOKUP(exp_SILP!$W836,exp_utenti_P!D:D,1,FALSE),"_DA INSERIRE")</f>
        <v>CVNGPP74P69L219D</v>
      </c>
      <c r="B836" s="10" t="str">
        <f>IF(AND(exp_SILP!$S836="A.3 ORIENTAMENTO PROFESSIONALE",exp_SILP!$AD836="4.2"),"A.3 ORIENTAMENTO PROFESSIONALE (CARCERE)",
IF(AND(exp_SILP!$S836="A.3 ORIENTAMENTO PROFESSIONALE",exp_SILP!$AD836="."),"A.3 ORIENTAMENTO PROFESSIONALE (CARCERE)",
IF(AND(exp_SILP!$S836="A.4 CONSULENZA ORIENTATIVA",exp_SILP!$AD836="4.2"),"A.4 CONSULENZA ORIENTATIVA (CARCERE)",
IF(AND(exp_SILP!$S836="A.4 CONSULENZA ORIENTATIVA",exp_SILP!$AD836="."),"A.4 CONSULENZA ORIENTATIVA (CARCERE)",
IF(AND(exp_SILP!$S836="A.5 - LEP F1 - ACCOMPAGNAMENTO AL LAVORO",exp_SILP!$AD836="4.2"),"A.5 - LEP F1 - ACCOMPAGNAMENTO AL LAVORO (CARCERE)",
IF(AND(exp_SILP!$S836="A.5 - LEP F1 - ACCOMPAGNAMENTO AL LAVORO",exp_SILP!$AD836="."),"A.5 - LEP F1 - ACCOMPAGNAMENTO AL LAVORO (CARCERE)",
IF(AND(exp_SILP!$S836="A.5.2a - TUTORAGGIO TIROCINI",exp_SILP!$AD836="4.2"),"A.5.2a - TUTORAGGIO TIROCINI (CARCERE)",
exp_SILP!$S836)))))))</f>
        <v>A4.10 - LEP E - ORIENTAMENTO SPECIALISTICO SKILL GAP ANALYSIS</v>
      </c>
      <c r="C836" s="11" t="str">
        <f>CONCATENATE(VLOOKUP(exp_SILP!$B836,'DATI COMMESSE'!$A$2:$F$25,4,FALSE)," - ", VLOOKUP(exp_SILP!$B836,'DATI COMMESSE'!$A$2:$F$25,2,FALSE)," - ",VLOOKUP(exp_SILP!$B836,'DATI COMMESSE'!$A$2:$F$25,3,FALSE))</f>
        <v>GOL - 22-02-5000 - 22-12-5003</v>
      </c>
      <c r="D836" s="11" t="str">
        <f>LEFT(exp_SILP!$R836,5)</f>
        <v>12:00</v>
      </c>
      <c r="E836" s="11" t="str">
        <f>RIGHT(exp_SILP!$R836,5)</f>
        <v>13:00</v>
      </c>
      <c r="F836" s="11">
        <f>IF(exp_SILP!$AG836&gt;=60,exp_SILP!$AG836/60,exp_SILP!$AG836)</f>
        <v>1</v>
      </c>
      <c r="G836" s="11" t="str">
        <f>VLOOKUP(exp_SILP!$Y836,'DATI CM'!$A$2:$F$28,2,FALSE)</f>
        <v>MNRCLD73B46G674U</v>
      </c>
      <c r="H836" s="11" t="str">
        <f>VLOOKUP(exp_SILP!$Y836,'DATI CM'!$A$2:$F$28,3,FALSE)</f>
        <v>A011</v>
      </c>
      <c r="I836" s="11" t="str">
        <f t="shared" si="1"/>
        <v>N</v>
      </c>
      <c r="J836" s="11" t="str">
        <f>VLOOKUP(exp_SILP!$Y836,'DATI CM'!$A$2:$F$28,4,FALSE)</f>
        <v>TORINO</v>
      </c>
      <c r="K836" s="12">
        <f>VLOOKUP(exp_SILP!$B836,'DATI COMMESSE'!$A$2:$F$25,5,FALSE)</f>
        <v>39.94</v>
      </c>
      <c r="L836" s="12">
        <f>IF(exp_SILP!$B836="A4.10 - LEP E - ORIENTAMENTO SPECIALISTICO SKILL GAP ANALYSIS - GRUPPO 3P",0,VLOOKUP(exp_SILP!$Y836,'DATI CM'!$A$2:$F$28,6,FALSE))</f>
        <v>25</v>
      </c>
      <c r="M836" s="12">
        <f>IFERROR(VLOOKUP(exp_SILP!$B836,'DATI CM'!$H$2:$I$16,2,FALSE)*exp_SILP!$F836,0)</f>
        <v>0</v>
      </c>
      <c r="N836" s="11" t="str">
        <f>VLOOKUP(exp_SILP!$B836,'DATI COMMESSE'!$A$2:$F$25,4,FALSE)</f>
        <v>GOL</v>
      </c>
      <c r="O836" s="13">
        <f>VLOOKUP(exp_SILP!$B836,'DATI COMMESSE'!$A$2:$F$25,5,FALSE)*exp_SILP!$F836</f>
        <v>39.94</v>
      </c>
      <c r="P836" s="11" t="str">
        <f>IF(MID(exp_SILP!$W836,10,2)&gt;"40","F","M")</f>
        <v>F</v>
      </c>
      <c r="Q836" s="14" t="s">
        <v>1041</v>
      </c>
      <c r="R836" s="15" t="s">
        <v>102</v>
      </c>
      <c r="S836" s="15" t="s">
        <v>70</v>
      </c>
      <c r="T836" s="15" t="s">
        <v>58</v>
      </c>
      <c r="U836" s="15" t="s">
        <v>59</v>
      </c>
      <c r="V836" s="15" t="s">
        <v>1049</v>
      </c>
      <c r="W836" s="15" t="s">
        <v>1050</v>
      </c>
      <c r="X836" s="15" t="s">
        <v>1051</v>
      </c>
      <c r="Y836" s="15" t="s">
        <v>14</v>
      </c>
      <c r="Z836" s="15" t="s">
        <v>63</v>
      </c>
      <c r="AA836" s="15" t="s">
        <v>64</v>
      </c>
      <c r="AB836" s="15" t="s">
        <v>65</v>
      </c>
      <c r="AC836" s="15" t="s">
        <v>135</v>
      </c>
      <c r="AD836" s="15" t="s">
        <v>59</v>
      </c>
      <c r="AE836" s="15" t="s">
        <v>59</v>
      </c>
      <c r="AF836" s="15" t="s">
        <v>156</v>
      </c>
      <c r="AG836" s="15" t="s">
        <v>67</v>
      </c>
      <c r="AH836" s="15" t="s">
        <v>1041</v>
      </c>
      <c r="AI836" s="15" t="s">
        <v>158</v>
      </c>
      <c r="AJ836" s="15" t="str">
        <f>VLOOKUP(exp_SILP!$Y836,'DATI CM'!$A$2:$F$28,2,FALSE)</f>
        <v>MNRCLD73B46G674U</v>
      </c>
    </row>
    <row r="837" ht="15.75" customHeight="1">
      <c r="A837" s="17" t="str">
        <f>IFERROR(VLOOKUP(exp_SILP!$W837,exp_utenti_P!D:D,1,FALSE),"_DA INSERIRE")</f>
        <v>CVNGPP74P69L219D</v>
      </c>
      <c r="B837" s="17" t="str">
        <f>IF(AND(exp_SILP!$S837="A.3 ORIENTAMENTO PROFESSIONALE",exp_SILP!$AD837="4.2"),"A.3 ORIENTAMENTO PROFESSIONALE (CARCERE)",
IF(AND(exp_SILP!$S837="A.3 ORIENTAMENTO PROFESSIONALE",exp_SILP!$AD837="."),"A.3 ORIENTAMENTO PROFESSIONALE (CARCERE)",
IF(AND(exp_SILP!$S837="A.4 CONSULENZA ORIENTATIVA",exp_SILP!$AD837="4.2"),"A.4 CONSULENZA ORIENTATIVA (CARCERE)",
IF(AND(exp_SILP!$S837="A.4 CONSULENZA ORIENTATIVA",exp_SILP!$AD837="."),"A.4 CONSULENZA ORIENTATIVA (CARCERE)",
IF(AND(exp_SILP!$S837="A.5 - LEP F1 - ACCOMPAGNAMENTO AL LAVORO",exp_SILP!$AD837="4.2"),"A.5 - LEP F1 - ACCOMPAGNAMENTO AL LAVORO (CARCERE)",
IF(AND(exp_SILP!$S837="A.5 - LEP F1 - ACCOMPAGNAMENTO AL LAVORO",exp_SILP!$AD837="."),"A.5 - LEP F1 - ACCOMPAGNAMENTO AL LAVORO (CARCERE)",
IF(AND(exp_SILP!$S837="A.5.2a - TUTORAGGIO TIROCINI",exp_SILP!$AD837="4.2"),"A.5.2a - TUTORAGGIO TIROCINI (CARCERE)",
exp_SILP!$S837)))))))</f>
        <v>A4.10 - LEP E - ORIENTAMENTO SPECIALISTICO SKILL GAP ANALYSIS</v>
      </c>
      <c r="C837" s="18" t="str">
        <f>CONCATENATE(VLOOKUP(exp_SILP!$B837,'DATI COMMESSE'!$A$2:$F$25,4,FALSE)," - ", VLOOKUP(exp_SILP!$B837,'DATI COMMESSE'!$A$2:$F$25,2,FALSE)," - ",VLOOKUP(exp_SILP!$B837,'DATI COMMESSE'!$A$2:$F$25,3,FALSE))</f>
        <v>GOL - 22-02-5000 - 22-12-5003</v>
      </c>
      <c r="D837" s="18" t="str">
        <f>LEFT(exp_SILP!$R837,5)</f>
        <v>09:00</v>
      </c>
      <c r="E837" s="18" t="str">
        <f>RIGHT(exp_SILP!$R837,5)</f>
        <v>12:00</v>
      </c>
      <c r="F837" s="18">
        <f>IF(exp_SILP!$AG837&gt;=60,exp_SILP!$AG837/60,exp_SILP!$AG837)</f>
        <v>3</v>
      </c>
      <c r="G837" s="18" t="str">
        <f>VLOOKUP(exp_SILP!$Y837,'DATI CM'!$A$2:$F$28,2,FALSE)</f>
        <v>MNRCLD73B46G674U</v>
      </c>
      <c r="H837" s="18" t="str">
        <f>VLOOKUP(exp_SILP!$Y837,'DATI CM'!$A$2:$F$28,3,FALSE)</f>
        <v>A011</v>
      </c>
      <c r="I837" s="18" t="str">
        <f t="shared" si="1"/>
        <v>N</v>
      </c>
      <c r="J837" s="18" t="str">
        <f>VLOOKUP(exp_SILP!$Y837,'DATI CM'!$A$2:$F$28,4,FALSE)</f>
        <v>TORINO</v>
      </c>
      <c r="K837" s="19">
        <f>VLOOKUP(exp_SILP!$B837,'DATI COMMESSE'!$A$2:$F$25,5,FALSE)</f>
        <v>39.94</v>
      </c>
      <c r="L837" s="19">
        <f>IF(exp_SILP!$B837="A4.10 - LEP E - ORIENTAMENTO SPECIALISTICO SKILL GAP ANALYSIS - GRUPPO 3P",0,VLOOKUP(exp_SILP!$Y837,'DATI CM'!$A$2:$F$28,6,FALSE))</f>
        <v>25</v>
      </c>
      <c r="M837" s="19">
        <f>IFERROR(VLOOKUP(exp_SILP!$B837,'DATI CM'!$H$2:$I$16,2,FALSE)*exp_SILP!$F837,0)</f>
        <v>0</v>
      </c>
      <c r="N837" s="18" t="str">
        <f>VLOOKUP(exp_SILP!$B837,'DATI COMMESSE'!$A$2:$F$25,4,FALSE)</f>
        <v>GOL</v>
      </c>
      <c r="O837" s="20">
        <f>VLOOKUP(exp_SILP!$B837,'DATI COMMESSE'!$A$2:$F$25,5,FALSE)*exp_SILP!$F837</f>
        <v>119.82</v>
      </c>
      <c r="P837" s="18" t="str">
        <f>IF(MID(exp_SILP!$W837,10,2)&gt;"40","F","M")</f>
        <v>F</v>
      </c>
      <c r="Q837" s="21" t="s">
        <v>1041</v>
      </c>
      <c r="R837" s="22" t="s">
        <v>106</v>
      </c>
      <c r="S837" s="22" t="s">
        <v>70</v>
      </c>
      <c r="T837" s="22" t="s">
        <v>58</v>
      </c>
      <c r="U837" s="22" t="s">
        <v>59</v>
      </c>
      <c r="V837" s="22" t="s">
        <v>1049</v>
      </c>
      <c r="W837" s="22" t="s">
        <v>1050</v>
      </c>
      <c r="X837" s="22" t="s">
        <v>1051</v>
      </c>
      <c r="Y837" s="22" t="s">
        <v>14</v>
      </c>
      <c r="Z837" s="22" t="s">
        <v>63</v>
      </c>
      <c r="AA837" s="22" t="s">
        <v>64</v>
      </c>
      <c r="AB837" s="22" t="s">
        <v>74</v>
      </c>
      <c r="AC837" s="22" t="s">
        <v>135</v>
      </c>
      <c r="AD837" s="22" t="s">
        <v>59</v>
      </c>
      <c r="AE837" s="22" t="s">
        <v>59</v>
      </c>
      <c r="AF837" s="22" t="s">
        <v>59</v>
      </c>
      <c r="AG837" s="22" t="s">
        <v>101</v>
      </c>
      <c r="AH837" s="22" t="s">
        <v>1041</v>
      </c>
      <c r="AI837" s="22" t="s">
        <v>158</v>
      </c>
      <c r="AJ837" s="22" t="str">
        <f>VLOOKUP(exp_SILP!$Y837,'DATI CM'!$A$2:$F$28,2,FALSE)</f>
        <v>MNRCLD73B46G674U</v>
      </c>
    </row>
    <row r="838" ht="15.75" hidden="1" customHeight="1">
      <c r="A838" s="10" t="str">
        <f>IFERROR(VLOOKUP(exp_SILP!$W838,exp_utenti_P!D:D,1,FALSE),"_DA INSERIRE")</f>
        <v>FFLFNC66B52A859V</v>
      </c>
      <c r="B838" s="10" t="str">
        <f>IF(AND(exp_SILP!$S838="A.3 ORIENTAMENTO PROFESSIONALE",exp_SILP!$AD838="4.2"),"A.3 ORIENTAMENTO PROFESSIONALE (CARCERE)",
IF(AND(exp_SILP!$S838="A.3 ORIENTAMENTO PROFESSIONALE",exp_SILP!$AD838="."),"A.3 ORIENTAMENTO PROFESSIONALE (CARCERE)",
IF(AND(exp_SILP!$S838="A.4 CONSULENZA ORIENTATIVA",exp_SILP!$AD838="4.2"),"A.4 CONSULENZA ORIENTATIVA (CARCERE)",
IF(AND(exp_SILP!$S838="A.4 CONSULENZA ORIENTATIVA",exp_SILP!$AD838="."),"A.4 CONSULENZA ORIENTATIVA (CARCERE)",
IF(AND(exp_SILP!$S838="A.5 - LEP F1 - ACCOMPAGNAMENTO AL LAVORO",exp_SILP!$AD838="4.2"),"A.5 - LEP F1 - ACCOMPAGNAMENTO AL LAVORO (CARCERE)",
IF(AND(exp_SILP!$S838="A.5 - LEP F1 - ACCOMPAGNAMENTO AL LAVORO",exp_SILP!$AD838="."),"A.5 - LEP F1 - ACCOMPAGNAMENTO AL LAVORO (CARCERE)",
IF(AND(exp_SILP!$S838="A.5.2a - TUTORAGGIO TIROCINI",exp_SILP!$AD838="4.2"),"A.5.2a - TUTORAGGIO TIROCINI (CARCERE)",
exp_SILP!$S838)))))))</f>
        <v>A4.10 - LEP E - ORIENTAMENTO SPECIALISTICO SKILL GAP ANALYSIS</v>
      </c>
      <c r="C838" s="11" t="str">
        <f>CONCATENATE(VLOOKUP(exp_SILP!$B838,'DATI COMMESSE'!$A$2:$F$25,4,FALSE)," - ", VLOOKUP(exp_SILP!$B838,'DATI COMMESSE'!$A$2:$F$25,2,FALSE)," - ",VLOOKUP(exp_SILP!$B838,'DATI COMMESSE'!$A$2:$F$25,3,FALSE))</f>
        <v>GOL - 22-02-5000 - 22-12-5003</v>
      </c>
      <c r="D838" s="11" t="str">
        <f>LEFT(exp_SILP!$R838,5)</f>
        <v>15:00</v>
      </c>
      <c r="E838" s="11" t="str">
        <f>RIGHT(exp_SILP!$R838,5)</f>
        <v>17:00</v>
      </c>
      <c r="F838" s="11">
        <f>IF(exp_SILP!$AG838&gt;=60,exp_SILP!$AG838/60,exp_SILP!$AG838)</f>
        <v>2</v>
      </c>
      <c r="G838" s="11" t="str">
        <f>VLOOKUP(exp_SILP!$Y838,'DATI CM'!$A$2:$F$28,2,FALSE)</f>
        <v>PNFMRT85H50A859E</v>
      </c>
      <c r="H838" s="11" t="str">
        <f>VLOOKUP(exp_SILP!$Y838,'DATI CM'!$A$2:$F$28,3,FALSE)</f>
        <v>A011</v>
      </c>
      <c r="I838" s="11" t="str">
        <f t="shared" si="1"/>
        <v>N</v>
      </c>
      <c r="J838" s="11" t="str">
        <f>VLOOKUP(exp_SILP!$Y838,'DATI CM'!$A$2:$F$28,4,FALSE)</f>
        <v>BIELLA</v>
      </c>
      <c r="K838" s="12">
        <f>VLOOKUP(exp_SILP!$B838,'DATI COMMESSE'!$A$2:$F$25,5,FALSE)</f>
        <v>39.94</v>
      </c>
      <c r="L838" s="12">
        <f>IF(exp_SILP!$B838="A4.10 - LEP E - ORIENTAMENTO SPECIALISTICO SKILL GAP ANALYSIS - GRUPPO 3P",0,VLOOKUP(exp_SILP!$Y838,'DATI CM'!$A$2:$F$28,6,FALSE))</f>
        <v>25</v>
      </c>
      <c r="M838" s="12">
        <f>IFERROR(VLOOKUP(exp_SILP!$B838,'DATI CM'!$H$2:$I$16,2,FALSE)*exp_SILP!$F838,0)</f>
        <v>0</v>
      </c>
      <c r="N838" s="11" t="str">
        <f>VLOOKUP(exp_SILP!$B838,'DATI COMMESSE'!$A$2:$F$25,4,FALSE)</f>
        <v>GOL</v>
      </c>
      <c r="O838" s="13">
        <f>VLOOKUP(exp_SILP!$B838,'DATI COMMESSE'!$A$2:$F$25,5,FALSE)*exp_SILP!$F838</f>
        <v>79.88</v>
      </c>
      <c r="P838" s="11" t="str">
        <f>IF(MID(exp_SILP!$W838,10,2)&gt;"40","F","M")</f>
        <v>F</v>
      </c>
      <c r="Q838" s="14" t="s">
        <v>1041</v>
      </c>
      <c r="R838" s="15" t="s">
        <v>144</v>
      </c>
      <c r="S838" s="15" t="s">
        <v>70</v>
      </c>
      <c r="T838" s="15" t="s">
        <v>58</v>
      </c>
      <c r="U838" s="15" t="s">
        <v>59</v>
      </c>
      <c r="V838" s="15" t="s">
        <v>384</v>
      </c>
      <c r="W838" s="15" t="s">
        <v>385</v>
      </c>
      <c r="X838" s="15" t="s">
        <v>386</v>
      </c>
      <c r="Y838" s="15" t="s">
        <v>15</v>
      </c>
      <c r="Z838" s="15" t="s">
        <v>63</v>
      </c>
      <c r="AA838" s="15" t="s">
        <v>64</v>
      </c>
      <c r="AB838" s="15" t="s">
        <v>65</v>
      </c>
      <c r="AC838" s="15" t="s">
        <v>66</v>
      </c>
      <c r="AD838" s="15" t="s">
        <v>59</v>
      </c>
      <c r="AE838" s="15" t="s">
        <v>59</v>
      </c>
      <c r="AF838" s="15" t="s">
        <v>59</v>
      </c>
      <c r="AG838" s="15" t="s">
        <v>76</v>
      </c>
      <c r="AH838" s="15" t="s">
        <v>1382</v>
      </c>
      <c r="AI838" s="15" t="s">
        <v>68</v>
      </c>
      <c r="AJ838" s="15" t="str">
        <f>VLOOKUP(exp_SILP!$Y838,'DATI CM'!$A$2:$F$28,2,FALSE)</f>
        <v>PNFMRT85H50A859E</v>
      </c>
    </row>
    <row r="839" ht="15.75" hidden="1" customHeight="1">
      <c r="A839" s="17" t="str">
        <f>IFERROR(VLOOKUP(exp_SILP!$W839,exp_utenti_P!D:D,1,FALSE),"_DA INSERIRE")</f>
        <v>HMDJBR97L01Z236M</v>
      </c>
      <c r="B839" s="17" t="str">
        <f>IF(AND(exp_SILP!$S839="A.3 ORIENTAMENTO PROFESSIONALE",exp_SILP!$AD839="4.2"),"A.3 ORIENTAMENTO PROFESSIONALE (CARCERE)",
IF(AND(exp_SILP!$S839="A.3 ORIENTAMENTO PROFESSIONALE",exp_SILP!$AD839="."),"A.3 ORIENTAMENTO PROFESSIONALE (CARCERE)",
IF(AND(exp_SILP!$S839="A.4 CONSULENZA ORIENTATIVA",exp_SILP!$AD839="4.2"),"A.4 CONSULENZA ORIENTATIVA (CARCERE)",
IF(AND(exp_SILP!$S839="A.4 CONSULENZA ORIENTATIVA",exp_SILP!$AD839="."),"A.4 CONSULENZA ORIENTATIVA (CARCERE)",
IF(AND(exp_SILP!$S839="A.5 - LEP F1 - ACCOMPAGNAMENTO AL LAVORO",exp_SILP!$AD839="4.2"),"A.5 - LEP F1 - ACCOMPAGNAMENTO AL LAVORO (CARCERE)",
IF(AND(exp_SILP!$S839="A.5 - LEP F1 - ACCOMPAGNAMENTO AL LAVORO",exp_SILP!$AD839="."),"A.5 - LEP F1 - ACCOMPAGNAMENTO AL LAVORO (CARCERE)",
IF(AND(exp_SILP!$S839="A.5.2a - TUTORAGGIO TIROCINI",exp_SILP!$AD839="4.2"),"A.5.2a - TUTORAGGIO TIROCINI (CARCERE)",
exp_SILP!$S839)))))))</f>
        <v>A4.10 - LEP E - ORIENTAMENTO SPECIALISTICO SKILL GAP ANALYSIS</v>
      </c>
      <c r="C839" s="18" t="str">
        <f>CONCATENATE(VLOOKUP(exp_SILP!$B839,'DATI COMMESSE'!$A$2:$F$25,4,FALSE)," - ", VLOOKUP(exp_SILP!$B839,'DATI COMMESSE'!$A$2:$F$25,2,FALSE)," - ",VLOOKUP(exp_SILP!$B839,'DATI COMMESSE'!$A$2:$F$25,3,FALSE))</f>
        <v>GOL - 22-02-5000 - 22-12-5003</v>
      </c>
      <c r="D839" s="18" t="str">
        <f>LEFT(exp_SILP!$R839,5)</f>
        <v>15:30</v>
      </c>
      <c r="E839" s="18" t="str">
        <f>RIGHT(exp_SILP!$R839,5)</f>
        <v>17:30</v>
      </c>
      <c r="F839" s="18">
        <f>IF(exp_SILP!$AG839&gt;=60,exp_SILP!$AG839/60,exp_SILP!$AG839)</f>
        <v>2</v>
      </c>
      <c r="G839" s="18" t="str">
        <f>VLOOKUP(exp_SILP!$Y839,'DATI CM'!$A$2:$F$28,2,FALSE)</f>
        <v>TRZCST69B41F952V</v>
      </c>
      <c r="H839" s="18" t="str">
        <f>VLOOKUP(exp_SILP!$Y839,'DATI CM'!$A$2:$F$28,3,FALSE)</f>
        <v/>
      </c>
      <c r="I839" s="18" t="str">
        <f t="shared" si="1"/>
        <v>N</v>
      </c>
      <c r="J839" s="18" t="str">
        <f>VLOOKUP(exp_SILP!$Y839,'DATI CM'!$A$2:$F$28,4,FALSE)</f>
        <v/>
      </c>
      <c r="K839" s="19">
        <f>VLOOKUP(exp_SILP!$B839,'DATI COMMESSE'!$A$2:$F$25,5,FALSE)</f>
        <v>39.94</v>
      </c>
      <c r="L839" s="19" t="str">
        <f>IF(exp_SILP!$B839="A4.10 - LEP E - ORIENTAMENTO SPECIALISTICO SKILL GAP ANALYSIS - GRUPPO 3P",0,VLOOKUP(exp_SILP!$Y839,'DATI CM'!$A$2:$F$28,6,FALSE))</f>
        <v/>
      </c>
      <c r="M839" s="19">
        <f>IFERROR(VLOOKUP(exp_SILP!$B839,'DATI CM'!$H$2:$I$16,2,FALSE)*exp_SILP!$F839,0)</f>
        <v>0</v>
      </c>
      <c r="N839" s="18" t="str">
        <f>VLOOKUP(exp_SILP!$B839,'DATI COMMESSE'!$A$2:$F$25,4,FALSE)</f>
        <v>GOL</v>
      </c>
      <c r="O839" s="20">
        <f>VLOOKUP(exp_SILP!$B839,'DATI COMMESSE'!$A$2:$F$25,5,FALSE)*exp_SILP!$F839</f>
        <v>79.88</v>
      </c>
      <c r="P839" s="18" t="str">
        <f>IF(MID(exp_SILP!$W839,10,2)&gt;"40","F","M")</f>
        <v>M</v>
      </c>
      <c r="Q839" s="21" t="s">
        <v>1041</v>
      </c>
      <c r="R839" s="22" t="s">
        <v>453</v>
      </c>
      <c r="S839" s="22" t="s">
        <v>70</v>
      </c>
      <c r="T839" s="22" t="s">
        <v>58</v>
      </c>
      <c r="U839" s="22" t="s">
        <v>59</v>
      </c>
      <c r="V839" s="22" t="s">
        <v>1115</v>
      </c>
      <c r="W839" s="22" t="s">
        <v>1116</v>
      </c>
      <c r="X839" s="22" t="s">
        <v>1117</v>
      </c>
      <c r="Y839" s="22" t="s">
        <v>18</v>
      </c>
      <c r="Z839" s="22" t="s">
        <v>63</v>
      </c>
      <c r="AA839" s="22" t="s">
        <v>64</v>
      </c>
      <c r="AB839" s="22" t="s">
        <v>65</v>
      </c>
      <c r="AC839" s="22" t="s">
        <v>82</v>
      </c>
      <c r="AD839" s="22" t="s">
        <v>59</v>
      </c>
      <c r="AE839" s="22" t="s">
        <v>59</v>
      </c>
      <c r="AF839" s="22" t="s">
        <v>59</v>
      </c>
      <c r="AG839" s="22" t="s">
        <v>76</v>
      </c>
      <c r="AH839" s="22" t="s">
        <v>1041</v>
      </c>
      <c r="AI839" s="22" t="s">
        <v>83</v>
      </c>
      <c r="AJ839" s="22" t="str">
        <f>VLOOKUP(exp_SILP!$Y839,'DATI CM'!$A$2:$F$28,2,FALSE)</f>
        <v>TRZCST69B41F952V</v>
      </c>
    </row>
    <row r="840" ht="15.75" hidden="1" customHeight="1">
      <c r="A840" s="10" t="str">
        <f>IFERROR(VLOOKUP(exp_SILP!$W840,exp_utenti_P!D:D,1,FALSE),"_DA INSERIRE")</f>
        <v>MNTSRH76E27Z138U</v>
      </c>
      <c r="B840" s="10" t="str">
        <f>IF(AND(exp_SILP!$S840="A.3 ORIENTAMENTO PROFESSIONALE",exp_SILP!$AD840="4.2"),"A.3 ORIENTAMENTO PROFESSIONALE (CARCERE)",
IF(AND(exp_SILP!$S840="A.3 ORIENTAMENTO PROFESSIONALE",exp_SILP!$AD840="."),"A.3 ORIENTAMENTO PROFESSIONALE (CARCERE)",
IF(AND(exp_SILP!$S840="A.4 CONSULENZA ORIENTATIVA",exp_SILP!$AD840="4.2"),"A.4 CONSULENZA ORIENTATIVA (CARCERE)",
IF(AND(exp_SILP!$S840="A.4 CONSULENZA ORIENTATIVA",exp_SILP!$AD840="."),"A.4 CONSULENZA ORIENTATIVA (CARCERE)",
IF(AND(exp_SILP!$S840="A.5 - LEP F1 - ACCOMPAGNAMENTO AL LAVORO",exp_SILP!$AD840="4.2"),"A.5 - LEP F1 - ACCOMPAGNAMENTO AL LAVORO (CARCERE)",
IF(AND(exp_SILP!$S840="A.5 - LEP F1 - ACCOMPAGNAMENTO AL LAVORO",exp_SILP!$AD840="."),"A.5 - LEP F1 - ACCOMPAGNAMENTO AL LAVORO (CARCERE)",
IF(AND(exp_SILP!$S840="A.5.2a - TUTORAGGIO TIROCINI",exp_SILP!$AD840="4.2"),"A.5.2a - TUTORAGGIO TIROCINI (CARCERE)",
exp_SILP!$S840)))))))</f>
        <v>A4.10 - LEP E - ORIENTAMENTO SPECIALISTICO SKILL GAP ANALYSIS</v>
      </c>
      <c r="C840" s="11" t="str">
        <f>CONCATENATE(VLOOKUP(exp_SILP!$B840,'DATI COMMESSE'!$A$2:$F$25,4,FALSE)," - ", VLOOKUP(exp_SILP!$B840,'DATI COMMESSE'!$A$2:$F$25,2,FALSE)," - ",VLOOKUP(exp_SILP!$B840,'DATI COMMESSE'!$A$2:$F$25,3,FALSE))</f>
        <v>GOL - 22-02-5000 - 22-12-5003</v>
      </c>
      <c r="D840" s="11" t="str">
        <f>LEFT(exp_SILP!$R840,5)</f>
        <v>11:00</v>
      </c>
      <c r="E840" s="11" t="str">
        <f>RIGHT(exp_SILP!$R840,5)</f>
        <v>13:00</v>
      </c>
      <c r="F840" s="11">
        <f>IF(exp_SILP!$AG840&gt;=60,exp_SILP!$AG840/60,exp_SILP!$AG840)</f>
        <v>2</v>
      </c>
      <c r="G840" s="11" t="str">
        <f>VLOOKUP(exp_SILP!$Y840,'DATI CM'!$A$2:$F$28,2,FALSE)</f>
        <v>PNFMRT85H50A859E</v>
      </c>
      <c r="H840" s="11" t="str">
        <f>VLOOKUP(exp_SILP!$Y840,'DATI CM'!$A$2:$F$28,3,FALSE)</f>
        <v>A011</v>
      </c>
      <c r="I840" s="11" t="str">
        <f t="shared" si="1"/>
        <v>N</v>
      </c>
      <c r="J840" s="11" t="str">
        <f>VLOOKUP(exp_SILP!$Y840,'DATI CM'!$A$2:$F$28,4,FALSE)</f>
        <v>BIELLA</v>
      </c>
      <c r="K840" s="12">
        <f>VLOOKUP(exp_SILP!$B840,'DATI COMMESSE'!$A$2:$F$25,5,FALSE)</f>
        <v>39.94</v>
      </c>
      <c r="L840" s="12">
        <f>IF(exp_SILP!$B840="A4.10 - LEP E - ORIENTAMENTO SPECIALISTICO SKILL GAP ANALYSIS - GRUPPO 3P",0,VLOOKUP(exp_SILP!$Y840,'DATI CM'!$A$2:$F$28,6,FALSE))</f>
        <v>25</v>
      </c>
      <c r="M840" s="12">
        <f>IFERROR(VLOOKUP(exp_SILP!$B840,'DATI CM'!$H$2:$I$16,2,FALSE)*exp_SILP!$F840,0)</f>
        <v>0</v>
      </c>
      <c r="N840" s="11" t="str">
        <f>VLOOKUP(exp_SILP!$B840,'DATI COMMESSE'!$A$2:$F$25,4,FALSE)</f>
        <v>GOL</v>
      </c>
      <c r="O840" s="13">
        <f>VLOOKUP(exp_SILP!$B840,'DATI COMMESSE'!$A$2:$F$25,5,FALSE)*exp_SILP!$F840</f>
        <v>79.88</v>
      </c>
      <c r="P840" s="11" t="str">
        <f>IF(MID(exp_SILP!$W840,10,2)&gt;"40","F","M")</f>
        <v>M</v>
      </c>
      <c r="Q840" s="14" t="s">
        <v>1041</v>
      </c>
      <c r="R840" s="15" t="s">
        <v>219</v>
      </c>
      <c r="S840" s="15" t="s">
        <v>70</v>
      </c>
      <c r="T840" s="15" t="s">
        <v>58</v>
      </c>
      <c r="U840" s="15" t="s">
        <v>59</v>
      </c>
      <c r="V840" s="15" t="s">
        <v>85</v>
      </c>
      <c r="W840" s="15" t="s">
        <v>86</v>
      </c>
      <c r="X840" s="15" t="s">
        <v>87</v>
      </c>
      <c r="Y840" s="15" t="s">
        <v>15</v>
      </c>
      <c r="Z840" s="15" t="s">
        <v>63</v>
      </c>
      <c r="AA840" s="15" t="s">
        <v>64</v>
      </c>
      <c r="AB840" s="15" t="s">
        <v>65</v>
      </c>
      <c r="AC840" s="15" t="s">
        <v>66</v>
      </c>
      <c r="AD840" s="15" t="s">
        <v>59</v>
      </c>
      <c r="AE840" s="15" t="s">
        <v>59</v>
      </c>
      <c r="AF840" s="15" t="s">
        <v>59</v>
      </c>
      <c r="AG840" s="15" t="s">
        <v>76</v>
      </c>
      <c r="AH840" s="15" t="s">
        <v>1041</v>
      </c>
      <c r="AI840" s="15" t="s">
        <v>68</v>
      </c>
      <c r="AJ840" s="15" t="str">
        <f>VLOOKUP(exp_SILP!$Y840,'DATI CM'!$A$2:$F$28,2,FALSE)</f>
        <v>PNFMRT85H50A859E</v>
      </c>
    </row>
    <row r="841" ht="15.75" hidden="1" customHeight="1">
      <c r="A841" s="17" t="str">
        <f>IFERROR(VLOOKUP(exp_SILP!$W841,exp_utenti_P!D:D,1,FALSE),"_DA INSERIRE")</f>
        <v>STRMNC75T52D872X</v>
      </c>
      <c r="B841" s="17" t="str">
        <f>IF(AND(exp_SILP!$S841="A.3 ORIENTAMENTO PROFESSIONALE",exp_SILP!$AD841="4.2"),"A.3 ORIENTAMENTO PROFESSIONALE (CARCERE)",
IF(AND(exp_SILP!$S841="A.3 ORIENTAMENTO PROFESSIONALE",exp_SILP!$AD841="."),"A.3 ORIENTAMENTO PROFESSIONALE (CARCERE)",
IF(AND(exp_SILP!$S841="A.4 CONSULENZA ORIENTATIVA",exp_SILP!$AD841="4.2"),"A.4 CONSULENZA ORIENTATIVA (CARCERE)",
IF(AND(exp_SILP!$S841="A.4 CONSULENZA ORIENTATIVA",exp_SILP!$AD841="."),"A.4 CONSULENZA ORIENTATIVA (CARCERE)",
IF(AND(exp_SILP!$S841="A.5 - LEP F1 - ACCOMPAGNAMENTO AL LAVORO",exp_SILP!$AD841="4.2"),"A.5 - LEP F1 - ACCOMPAGNAMENTO AL LAVORO (CARCERE)",
IF(AND(exp_SILP!$S841="A.5 - LEP F1 - ACCOMPAGNAMENTO AL LAVORO",exp_SILP!$AD841="."),"A.5 - LEP F1 - ACCOMPAGNAMENTO AL LAVORO (CARCERE)",
IF(AND(exp_SILP!$S841="A.5.2a - TUTORAGGIO TIROCINI",exp_SILP!$AD841="4.2"),"A.5.2a - TUTORAGGIO TIROCINI (CARCERE)",
exp_SILP!$S841)))))))</f>
        <v>A4.10 - LEP E - ORIENTAMENTO SPECIALISTICO SKILL GAP ANALYSIS</v>
      </c>
      <c r="C841" s="18" t="str">
        <f>CONCATENATE(VLOOKUP(exp_SILP!$B841,'DATI COMMESSE'!$A$2:$F$25,4,FALSE)," - ", VLOOKUP(exp_SILP!$B841,'DATI COMMESSE'!$A$2:$F$25,2,FALSE)," - ",VLOOKUP(exp_SILP!$B841,'DATI COMMESSE'!$A$2:$F$25,3,FALSE))</f>
        <v>GOL - 22-02-5000 - 22-12-5003</v>
      </c>
      <c r="D841" s="18" t="str">
        <f>LEFT(exp_SILP!$R841,5)</f>
        <v>14:30</v>
      </c>
      <c r="E841" s="18" t="str">
        <f>RIGHT(exp_SILP!$R841,5)</f>
        <v>15:30</v>
      </c>
      <c r="F841" s="18">
        <f>IF(exp_SILP!$AG841&gt;=60,exp_SILP!$AG841/60,exp_SILP!$AG841)</f>
        <v>1</v>
      </c>
      <c r="G841" s="18" t="str">
        <f>VLOOKUP(exp_SILP!$Y841,'DATI CM'!$A$2:$F$28,2,FALSE)</f>
        <v>TRZCST69B41F952V</v>
      </c>
      <c r="H841" s="18" t="str">
        <f>VLOOKUP(exp_SILP!$Y841,'DATI CM'!$A$2:$F$28,3,FALSE)</f>
        <v/>
      </c>
      <c r="I841" s="18" t="str">
        <f t="shared" si="1"/>
        <v>N</v>
      </c>
      <c r="J841" s="18" t="str">
        <f>VLOOKUP(exp_SILP!$Y841,'DATI CM'!$A$2:$F$28,4,FALSE)</f>
        <v/>
      </c>
      <c r="K841" s="19">
        <f>VLOOKUP(exp_SILP!$B841,'DATI COMMESSE'!$A$2:$F$25,5,FALSE)</f>
        <v>39.94</v>
      </c>
      <c r="L841" s="19" t="str">
        <f>IF(exp_SILP!$B841="A4.10 - LEP E - ORIENTAMENTO SPECIALISTICO SKILL GAP ANALYSIS - GRUPPO 3P",0,VLOOKUP(exp_SILP!$Y841,'DATI CM'!$A$2:$F$28,6,FALSE))</f>
        <v/>
      </c>
      <c r="M841" s="19">
        <f>IFERROR(VLOOKUP(exp_SILP!$B841,'DATI CM'!$H$2:$I$16,2,FALSE)*exp_SILP!$F841,0)</f>
        <v>0</v>
      </c>
      <c r="N841" s="18" t="str">
        <f>VLOOKUP(exp_SILP!$B841,'DATI COMMESSE'!$A$2:$F$25,4,FALSE)</f>
        <v>GOL</v>
      </c>
      <c r="O841" s="20">
        <f>VLOOKUP(exp_SILP!$B841,'DATI COMMESSE'!$A$2:$F$25,5,FALSE)*exp_SILP!$F841</f>
        <v>39.94</v>
      </c>
      <c r="P841" s="18" t="str">
        <f>IF(MID(exp_SILP!$W841,10,2)&gt;"40","F","M")</f>
        <v>F</v>
      </c>
      <c r="Q841" s="21" t="s">
        <v>1041</v>
      </c>
      <c r="R841" s="22" t="s">
        <v>121</v>
      </c>
      <c r="S841" s="22" t="s">
        <v>70</v>
      </c>
      <c r="T841" s="22" t="s">
        <v>58</v>
      </c>
      <c r="U841" s="22" t="s">
        <v>59</v>
      </c>
      <c r="V841" s="22" t="s">
        <v>785</v>
      </c>
      <c r="W841" s="22" t="s">
        <v>786</v>
      </c>
      <c r="X841" s="22" t="s">
        <v>787</v>
      </c>
      <c r="Y841" s="22" t="s">
        <v>18</v>
      </c>
      <c r="Z841" s="22" t="s">
        <v>63</v>
      </c>
      <c r="AA841" s="22" t="s">
        <v>64</v>
      </c>
      <c r="AB841" s="22" t="s">
        <v>65</v>
      </c>
      <c r="AC841" s="22" t="s">
        <v>82</v>
      </c>
      <c r="AD841" s="22" t="s">
        <v>59</v>
      </c>
      <c r="AE841" s="22" t="s">
        <v>59</v>
      </c>
      <c r="AF841" s="22" t="s">
        <v>114</v>
      </c>
      <c r="AG841" s="22" t="s">
        <v>67</v>
      </c>
      <c r="AH841" s="22" t="s">
        <v>1129</v>
      </c>
      <c r="AI841" s="22" t="s">
        <v>83</v>
      </c>
      <c r="AJ841" s="22" t="str">
        <f>VLOOKUP(exp_SILP!$Y841,'DATI CM'!$A$2:$F$28,2,FALSE)</f>
        <v>TRZCST69B41F952V</v>
      </c>
    </row>
    <row r="842" ht="15.75" hidden="1" customHeight="1">
      <c r="A842" s="10" t="str">
        <f>IFERROR(VLOOKUP(exp_SILP!$W842,exp_utenti_P!D:D,1,FALSE),"_DA INSERIRE")</f>
        <v>STRMNC75T52D872X</v>
      </c>
      <c r="B842" s="10" t="str">
        <f>IF(AND(exp_SILP!$S842="A.3 ORIENTAMENTO PROFESSIONALE",exp_SILP!$AD842="4.2"),"A.3 ORIENTAMENTO PROFESSIONALE (CARCERE)",
IF(AND(exp_SILP!$S842="A.3 ORIENTAMENTO PROFESSIONALE",exp_SILP!$AD842="."),"A.3 ORIENTAMENTO PROFESSIONALE (CARCERE)",
IF(AND(exp_SILP!$S842="A.4 CONSULENZA ORIENTATIVA",exp_SILP!$AD842="4.2"),"A.4 CONSULENZA ORIENTATIVA (CARCERE)",
IF(AND(exp_SILP!$S842="A.4 CONSULENZA ORIENTATIVA",exp_SILP!$AD842="."),"A.4 CONSULENZA ORIENTATIVA (CARCERE)",
IF(AND(exp_SILP!$S842="A.5 - LEP F1 - ACCOMPAGNAMENTO AL LAVORO",exp_SILP!$AD842="4.2"),"A.5 - LEP F1 - ACCOMPAGNAMENTO AL LAVORO (CARCERE)",
IF(AND(exp_SILP!$S842="A.5 - LEP F1 - ACCOMPAGNAMENTO AL LAVORO",exp_SILP!$AD842="."),"A.5 - LEP F1 - ACCOMPAGNAMENTO AL LAVORO (CARCERE)",
IF(AND(exp_SILP!$S842="A.5.2a - TUTORAGGIO TIROCINI",exp_SILP!$AD842="4.2"),"A.5.2a - TUTORAGGIO TIROCINI (CARCERE)",
exp_SILP!$S842)))))))</f>
        <v>A4.10 - LEP E - ORIENTAMENTO SPECIALISTICO SKILL GAP ANALYSIS</v>
      </c>
      <c r="C842" s="11" t="str">
        <f>CONCATENATE(VLOOKUP(exp_SILP!$B842,'DATI COMMESSE'!$A$2:$F$25,4,FALSE)," - ", VLOOKUP(exp_SILP!$B842,'DATI COMMESSE'!$A$2:$F$25,2,FALSE)," - ",VLOOKUP(exp_SILP!$B842,'DATI COMMESSE'!$A$2:$F$25,3,FALSE))</f>
        <v>GOL - 22-02-5000 - 22-12-5003</v>
      </c>
      <c r="D842" s="11" t="str">
        <f>LEFT(exp_SILP!$R842,5)</f>
        <v>12:30</v>
      </c>
      <c r="E842" s="11" t="str">
        <f>RIGHT(exp_SILP!$R842,5)</f>
        <v>14:30</v>
      </c>
      <c r="F842" s="11">
        <f>IF(exp_SILP!$AG842&gt;=60,exp_SILP!$AG842/60,exp_SILP!$AG842)</f>
        <v>2</v>
      </c>
      <c r="G842" s="11" t="str">
        <f>VLOOKUP(exp_SILP!$Y842,'DATI CM'!$A$2:$F$28,2,FALSE)</f>
        <v>TRZCST69B41F952V</v>
      </c>
      <c r="H842" s="11" t="str">
        <f>VLOOKUP(exp_SILP!$Y842,'DATI CM'!$A$2:$F$28,3,FALSE)</f>
        <v/>
      </c>
      <c r="I842" s="11" t="str">
        <f t="shared" si="1"/>
        <v>N</v>
      </c>
      <c r="J842" s="11" t="str">
        <f>VLOOKUP(exp_SILP!$Y842,'DATI CM'!$A$2:$F$28,4,FALSE)</f>
        <v/>
      </c>
      <c r="K842" s="12">
        <f>VLOOKUP(exp_SILP!$B842,'DATI COMMESSE'!$A$2:$F$25,5,FALSE)</f>
        <v>39.94</v>
      </c>
      <c r="L842" s="12" t="str">
        <f>IF(exp_SILP!$B842="A4.10 - LEP E - ORIENTAMENTO SPECIALISTICO SKILL GAP ANALYSIS - GRUPPO 3P",0,VLOOKUP(exp_SILP!$Y842,'DATI CM'!$A$2:$F$28,6,FALSE))</f>
        <v/>
      </c>
      <c r="M842" s="12">
        <f>IFERROR(VLOOKUP(exp_SILP!$B842,'DATI CM'!$H$2:$I$16,2,FALSE)*exp_SILP!$F842,0)</f>
        <v>0</v>
      </c>
      <c r="N842" s="11" t="str">
        <f>VLOOKUP(exp_SILP!$B842,'DATI COMMESSE'!$A$2:$F$25,4,FALSE)</f>
        <v>GOL</v>
      </c>
      <c r="O842" s="13">
        <f>VLOOKUP(exp_SILP!$B842,'DATI COMMESSE'!$A$2:$F$25,5,FALSE)*exp_SILP!$F842</f>
        <v>79.88</v>
      </c>
      <c r="P842" s="11" t="str">
        <f>IF(MID(exp_SILP!$W842,10,2)&gt;"40","F","M")</f>
        <v>F</v>
      </c>
      <c r="Q842" s="14" t="s">
        <v>1041</v>
      </c>
      <c r="R842" s="15" t="s">
        <v>127</v>
      </c>
      <c r="S842" s="15" t="s">
        <v>70</v>
      </c>
      <c r="T842" s="15" t="s">
        <v>58</v>
      </c>
      <c r="U842" s="15" t="s">
        <v>59</v>
      </c>
      <c r="V842" s="15" t="s">
        <v>785</v>
      </c>
      <c r="W842" s="15" t="s">
        <v>786</v>
      </c>
      <c r="X842" s="15" t="s">
        <v>787</v>
      </c>
      <c r="Y842" s="15" t="s">
        <v>18</v>
      </c>
      <c r="Z842" s="15" t="s">
        <v>63</v>
      </c>
      <c r="AA842" s="15" t="s">
        <v>64</v>
      </c>
      <c r="AB842" s="15" t="s">
        <v>65</v>
      </c>
      <c r="AC842" s="15" t="s">
        <v>82</v>
      </c>
      <c r="AD842" s="15" t="s">
        <v>59</v>
      </c>
      <c r="AE842" s="15" t="s">
        <v>59</v>
      </c>
      <c r="AF842" s="15" t="s">
        <v>59</v>
      </c>
      <c r="AG842" s="15" t="s">
        <v>76</v>
      </c>
      <c r="AH842" s="15" t="s">
        <v>1041</v>
      </c>
      <c r="AI842" s="15" t="s">
        <v>83</v>
      </c>
      <c r="AJ842" s="15" t="str">
        <f>VLOOKUP(exp_SILP!$Y842,'DATI CM'!$A$2:$F$28,2,FALSE)</f>
        <v>TRZCST69B41F952V</v>
      </c>
    </row>
    <row r="843" ht="15.75" hidden="1" customHeight="1">
      <c r="A843" s="17" t="str">
        <f>IFERROR(VLOOKUP(exp_SILP!$W843,exp_utenti_P!D:D,1,FALSE),"_DA INSERIRE")</f>
        <v>XVRLTA68T71Z602M</v>
      </c>
      <c r="B843" s="17" t="str">
        <f>IF(AND(exp_SILP!$S843="A.3 ORIENTAMENTO PROFESSIONALE",exp_SILP!$AD843="4.2"),"A.3 ORIENTAMENTO PROFESSIONALE (CARCERE)",
IF(AND(exp_SILP!$S843="A.3 ORIENTAMENTO PROFESSIONALE",exp_SILP!$AD843="."),"A.3 ORIENTAMENTO PROFESSIONALE (CARCERE)",
IF(AND(exp_SILP!$S843="A.4 CONSULENZA ORIENTATIVA",exp_SILP!$AD843="4.2"),"A.4 CONSULENZA ORIENTATIVA (CARCERE)",
IF(AND(exp_SILP!$S843="A.4 CONSULENZA ORIENTATIVA",exp_SILP!$AD843="."),"A.4 CONSULENZA ORIENTATIVA (CARCERE)",
IF(AND(exp_SILP!$S843="A.5 - LEP F1 - ACCOMPAGNAMENTO AL LAVORO",exp_SILP!$AD843="4.2"),"A.5 - LEP F1 - ACCOMPAGNAMENTO AL LAVORO (CARCERE)",
IF(AND(exp_SILP!$S843="A.5 - LEP F1 - ACCOMPAGNAMENTO AL LAVORO",exp_SILP!$AD843="."),"A.5 - LEP F1 - ACCOMPAGNAMENTO AL LAVORO (CARCERE)",
IF(AND(exp_SILP!$S843="A.5.2a - TUTORAGGIO TIROCINI",exp_SILP!$AD843="4.2"),"A.5.2a - TUTORAGGIO TIROCINI (CARCERE)",
exp_SILP!$S843)))))))</f>
        <v>A4.10 - LEP E - ORIENTAMENTO SPECIALISTICO SKILL GAP ANALYSIS</v>
      </c>
      <c r="C843" s="18" t="str">
        <f>CONCATENATE(VLOOKUP(exp_SILP!$B843,'DATI COMMESSE'!$A$2:$F$25,4,FALSE)," - ", VLOOKUP(exp_SILP!$B843,'DATI COMMESSE'!$A$2:$F$25,2,FALSE)," - ",VLOOKUP(exp_SILP!$B843,'DATI COMMESSE'!$A$2:$F$25,3,FALSE))</f>
        <v>GOL - 22-02-5000 - 22-12-5003</v>
      </c>
      <c r="D843" s="18" t="str">
        <f>LEFT(exp_SILP!$R843,5)</f>
        <v>13:00</v>
      </c>
      <c r="E843" s="18" t="str">
        <f>RIGHT(exp_SILP!$R843,5)</f>
        <v>15:00</v>
      </c>
      <c r="F843" s="18">
        <f>IF(exp_SILP!$AG843&gt;=60,exp_SILP!$AG843/60,exp_SILP!$AG843)</f>
        <v>2</v>
      </c>
      <c r="G843" s="18" t="str">
        <f>VLOOKUP(exp_SILP!$Y843,'DATI CM'!$A$2:$F$28,2,FALSE)</f>
        <v>PNFMRT85H50A859E</v>
      </c>
      <c r="H843" s="18" t="str">
        <f>VLOOKUP(exp_SILP!$Y843,'DATI CM'!$A$2:$F$28,3,FALSE)</f>
        <v>A011</v>
      </c>
      <c r="I843" s="18" t="str">
        <f t="shared" si="1"/>
        <v>N</v>
      </c>
      <c r="J843" s="18" t="str">
        <f>VLOOKUP(exp_SILP!$Y843,'DATI CM'!$A$2:$F$28,4,FALSE)</f>
        <v>BIELLA</v>
      </c>
      <c r="K843" s="19">
        <f>VLOOKUP(exp_SILP!$B843,'DATI COMMESSE'!$A$2:$F$25,5,FALSE)</f>
        <v>39.94</v>
      </c>
      <c r="L843" s="19">
        <f>IF(exp_SILP!$B843="A4.10 - LEP E - ORIENTAMENTO SPECIALISTICO SKILL GAP ANALYSIS - GRUPPO 3P",0,VLOOKUP(exp_SILP!$Y843,'DATI CM'!$A$2:$F$28,6,FALSE))</f>
        <v>25</v>
      </c>
      <c r="M843" s="19">
        <f>IFERROR(VLOOKUP(exp_SILP!$B843,'DATI CM'!$H$2:$I$16,2,FALSE)*exp_SILP!$F843,0)</f>
        <v>0</v>
      </c>
      <c r="N843" s="18" t="str">
        <f>VLOOKUP(exp_SILP!$B843,'DATI COMMESSE'!$A$2:$F$25,4,FALSE)</f>
        <v>GOL</v>
      </c>
      <c r="O843" s="20">
        <f>VLOOKUP(exp_SILP!$B843,'DATI COMMESSE'!$A$2:$F$25,5,FALSE)*exp_SILP!$F843</f>
        <v>79.88</v>
      </c>
      <c r="P843" s="18" t="str">
        <f>IF(MID(exp_SILP!$W843,10,2)&gt;"40","F","M")</f>
        <v>F</v>
      </c>
      <c r="Q843" s="21" t="s">
        <v>1041</v>
      </c>
      <c r="R843" s="22" t="s">
        <v>193</v>
      </c>
      <c r="S843" s="22" t="s">
        <v>70</v>
      </c>
      <c r="T843" s="22" t="s">
        <v>58</v>
      </c>
      <c r="U843" s="22" t="s">
        <v>59</v>
      </c>
      <c r="V843" s="22" t="s">
        <v>1383</v>
      </c>
      <c r="W843" s="22" t="s">
        <v>1384</v>
      </c>
      <c r="X843" s="22" t="s">
        <v>1385</v>
      </c>
      <c r="Y843" s="22" t="s">
        <v>15</v>
      </c>
      <c r="Z843" s="22" t="s">
        <v>63</v>
      </c>
      <c r="AA843" s="22" t="s">
        <v>64</v>
      </c>
      <c r="AB843" s="22" t="s">
        <v>65</v>
      </c>
      <c r="AC843" s="22" t="s">
        <v>66</v>
      </c>
      <c r="AD843" s="22" t="s">
        <v>59</v>
      </c>
      <c r="AE843" s="22" t="s">
        <v>59</v>
      </c>
      <c r="AF843" s="22" t="s">
        <v>59</v>
      </c>
      <c r="AG843" s="22" t="s">
        <v>76</v>
      </c>
      <c r="AH843" s="22" t="s">
        <v>1041</v>
      </c>
      <c r="AI843" s="22" t="s">
        <v>68</v>
      </c>
      <c r="AJ843" s="22" t="str">
        <f>VLOOKUP(exp_SILP!$Y843,'DATI CM'!$A$2:$F$28,2,FALSE)</f>
        <v>PNFMRT85H50A859E</v>
      </c>
    </row>
    <row r="844" ht="15.75" customHeight="1">
      <c r="A844" s="10" t="str">
        <f>IFERROR(VLOOKUP(exp_SILP!$W844,exp_utenti_P!D:D,1,FALSE),"_DA INSERIRE")</f>
        <v>MRZGPP65M28E047L</v>
      </c>
      <c r="B844" s="10" t="str">
        <f>IF(AND(exp_SILP!$S844="A.3 ORIENTAMENTO PROFESSIONALE",exp_SILP!$AD844="4.2"),"A.3 ORIENTAMENTO PROFESSIONALE (CARCERE)",
IF(AND(exp_SILP!$S844="A.3 ORIENTAMENTO PROFESSIONALE",exp_SILP!$AD844="."),"A.3 ORIENTAMENTO PROFESSIONALE (CARCERE)",
IF(AND(exp_SILP!$S844="A.4 CONSULENZA ORIENTATIVA",exp_SILP!$AD844="4.2"),"A.4 CONSULENZA ORIENTATIVA (CARCERE)",
IF(AND(exp_SILP!$S844="A.4 CONSULENZA ORIENTATIVA",exp_SILP!$AD844="."),"A.4 CONSULENZA ORIENTATIVA (CARCERE)",
IF(AND(exp_SILP!$S844="A.5 - LEP F1 - ACCOMPAGNAMENTO AL LAVORO",exp_SILP!$AD844="4.2"),"A.5 - LEP F1 - ACCOMPAGNAMENTO AL LAVORO (CARCERE)",
IF(AND(exp_SILP!$S844="A.5 - LEP F1 - ACCOMPAGNAMENTO AL LAVORO",exp_SILP!$AD844="."),"A.5 - LEP F1 - ACCOMPAGNAMENTO AL LAVORO (CARCERE)",
IF(AND(exp_SILP!$S844="A.5.2a - TUTORAGGIO TIROCINI",exp_SILP!$AD844="4.2"),"A.5.2a - TUTORAGGIO TIROCINI (CARCERE)",
exp_SILP!$S844)))))))</f>
        <v>A.4 CONSULENZA ORIENTATIVA (1-C)</v>
      </c>
      <c r="C844" s="11" t="str">
        <f>CONCATENATE(VLOOKUP(exp_SILP!$B844,'DATI COMMESSE'!$A$2:$F$25,4,FALSE)," - ", VLOOKUP(exp_SILP!$B844,'DATI COMMESSE'!$A$2:$F$25,2,FALSE)," - ",VLOOKUP(exp_SILP!$B844,'DATI COMMESSE'!$A$2:$F$25,3,FALSE))</f>
        <v>FRD - 22-02-5000 - 22-12-5002</v>
      </c>
      <c r="D844" s="11" t="str">
        <f>LEFT(exp_SILP!$R844,5)</f>
        <v>13:00</v>
      </c>
      <c r="E844" s="11" t="str">
        <f>RIGHT(exp_SILP!$R844,5)</f>
        <v>14:00</v>
      </c>
      <c r="F844" s="11">
        <f>IF(exp_SILP!$AG844&gt;=60,exp_SILP!$AG844/60,exp_SILP!$AG844)</f>
        <v>1</v>
      </c>
      <c r="G844" s="11" t="str">
        <f>VLOOKUP(exp_SILP!$Y844,'DATI CM'!$A$2:$F$28,2,FALSE)</f>
        <v>MNRCLD73B46G674U</v>
      </c>
      <c r="H844" s="11" t="str">
        <f>VLOOKUP(exp_SILP!$Y844,'DATI CM'!$A$2:$F$28,3,FALSE)</f>
        <v>A011</v>
      </c>
      <c r="I844" s="11" t="str">
        <f t="shared" si="1"/>
        <v>N</v>
      </c>
      <c r="J844" s="11" t="str">
        <f>VLOOKUP(exp_SILP!$Y844,'DATI CM'!$A$2:$F$28,4,FALSE)</f>
        <v>TORINO</v>
      </c>
      <c r="K844" s="12">
        <f>VLOOKUP(exp_SILP!$B844,'DATI COMMESSE'!$A$2:$F$25,5,FALSE)</f>
        <v>35.5</v>
      </c>
      <c r="L844" s="12">
        <f>IF(exp_SILP!$B844="A4.10 - LEP E - ORIENTAMENTO SPECIALISTICO SKILL GAP ANALYSIS - GRUPPO 3P",0,VLOOKUP(exp_SILP!$Y844,'DATI CM'!$A$2:$F$28,6,FALSE))</f>
        <v>25</v>
      </c>
      <c r="M844" s="12">
        <f>IFERROR(VLOOKUP(exp_SILP!$B844,'DATI CM'!$H$2:$I$16,2,FALSE)*exp_SILP!$F844,0)</f>
        <v>0</v>
      </c>
      <c r="N844" s="11" t="str">
        <f>VLOOKUP(exp_SILP!$B844,'DATI COMMESSE'!$A$2:$F$25,4,FALSE)</f>
        <v>FRD</v>
      </c>
      <c r="O844" s="13">
        <f>VLOOKUP(exp_SILP!$B844,'DATI COMMESSE'!$A$2:$F$25,5,FALSE)*exp_SILP!$F844</f>
        <v>35.5</v>
      </c>
      <c r="P844" s="11" t="str">
        <f>IF(MID(exp_SILP!$W844,10,2)&gt;"40","F","M")</f>
        <v>M</v>
      </c>
      <c r="Q844" s="27" t="s">
        <v>1055</v>
      </c>
      <c r="R844" s="15" t="s">
        <v>159</v>
      </c>
      <c r="S844" s="15" t="s">
        <v>94</v>
      </c>
      <c r="T844" s="15" t="s">
        <v>58</v>
      </c>
      <c r="U844" s="15" t="s">
        <v>59</v>
      </c>
      <c r="V844" s="15" t="s">
        <v>305</v>
      </c>
      <c r="W844" s="15" t="s">
        <v>306</v>
      </c>
      <c r="X844" s="15" t="s">
        <v>307</v>
      </c>
      <c r="Y844" s="15" t="s">
        <v>14</v>
      </c>
      <c r="Z844" s="15" t="s">
        <v>63</v>
      </c>
      <c r="AA844" s="15" t="s">
        <v>64</v>
      </c>
      <c r="AB844" s="15" t="s">
        <v>65</v>
      </c>
      <c r="AC844" s="15" t="s">
        <v>135</v>
      </c>
      <c r="AD844" s="15" t="s">
        <v>59</v>
      </c>
      <c r="AE844" s="15" t="s">
        <v>59</v>
      </c>
      <c r="AF844" s="15" t="s">
        <v>156</v>
      </c>
      <c r="AG844" s="28" t="s">
        <v>67</v>
      </c>
      <c r="AH844" s="15" t="s">
        <v>1055</v>
      </c>
      <c r="AI844" s="15" t="s">
        <v>158</v>
      </c>
      <c r="AJ844" s="15" t="str">
        <f>VLOOKUP(exp_SILP!$Y844,'DATI CM'!$A$2:$F$28,2,FALSE)</f>
        <v>MNRCLD73B46G674U</v>
      </c>
    </row>
    <row r="845" ht="15.75" customHeight="1">
      <c r="A845" s="17" t="str">
        <f>IFERROR(VLOOKUP(exp_SILP!$W845,exp_utenti_P!D:D,1,FALSE),"_DA INSERIRE")</f>
        <v>MRZGPP65M28E047L</v>
      </c>
      <c r="B845" s="17" t="str">
        <f>IF(AND(exp_SILP!$S845="A.3 ORIENTAMENTO PROFESSIONALE",exp_SILP!$AD845="4.2"),"A.3 ORIENTAMENTO PROFESSIONALE (CARCERE)",
IF(AND(exp_SILP!$S845="A.3 ORIENTAMENTO PROFESSIONALE",exp_SILP!$AD845="."),"A.3 ORIENTAMENTO PROFESSIONALE (CARCERE)",
IF(AND(exp_SILP!$S845="A.4 CONSULENZA ORIENTATIVA",exp_SILP!$AD845="4.2"),"A.4 CONSULENZA ORIENTATIVA (CARCERE)",
IF(AND(exp_SILP!$S845="A.4 CONSULENZA ORIENTATIVA",exp_SILP!$AD845="."),"A.4 CONSULENZA ORIENTATIVA (CARCERE)",
IF(AND(exp_SILP!$S845="A.5 - LEP F1 - ACCOMPAGNAMENTO AL LAVORO",exp_SILP!$AD845="4.2"),"A.5 - LEP F1 - ACCOMPAGNAMENTO AL LAVORO (CARCERE)",
IF(AND(exp_SILP!$S845="A.5 - LEP F1 - ACCOMPAGNAMENTO AL LAVORO",exp_SILP!$AD845="."),"A.5 - LEP F1 - ACCOMPAGNAMENTO AL LAVORO (CARCERE)",
IF(AND(exp_SILP!$S845="A.5.2a - TUTORAGGIO TIROCINI",exp_SILP!$AD845="4.2"),"A.5.2a - TUTORAGGIO TIROCINI (CARCERE)",
exp_SILP!$S845)))))))</f>
        <v>A.4 CONSULENZA ORIENTATIVA (1-C)</v>
      </c>
      <c r="C845" s="18" t="str">
        <f>CONCATENATE(VLOOKUP(exp_SILP!$B845,'DATI COMMESSE'!$A$2:$F$25,4,FALSE)," - ", VLOOKUP(exp_SILP!$B845,'DATI COMMESSE'!$A$2:$F$25,2,FALSE)," - ",VLOOKUP(exp_SILP!$B845,'DATI COMMESSE'!$A$2:$F$25,3,FALSE))</f>
        <v>FRD - 22-02-5000 - 22-12-5002</v>
      </c>
      <c r="D845" s="18" t="str">
        <f>LEFT(exp_SILP!$R845,5)</f>
        <v>11:00</v>
      </c>
      <c r="E845" s="18" t="str">
        <f>RIGHT(exp_SILP!$R845,5)</f>
        <v>13:00</v>
      </c>
      <c r="F845" s="18">
        <f>IF(exp_SILP!$AG845&gt;=60,exp_SILP!$AG845/60,exp_SILP!$AG845)</f>
        <v>2</v>
      </c>
      <c r="G845" s="18" t="str">
        <f>VLOOKUP(exp_SILP!$Y845,'DATI CM'!$A$2:$F$28,2,FALSE)</f>
        <v>MNRCLD73B46G674U</v>
      </c>
      <c r="H845" s="18" t="str">
        <f>VLOOKUP(exp_SILP!$Y845,'DATI CM'!$A$2:$F$28,3,FALSE)</f>
        <v>A011</v>
      </c>
      <c r="I845" s="18" t="str">
        <f t="shared" si="1"/>
        <v>N</v>
      </c>
      <c r="J845" s="18" t="str">
        <f>VLOOKUP(exp_SILP!$Y845,'DATI CM'!$A$2:$F$28,4,FALSE)</f>
        <v>TORINO</v>
      </c>
      <c r="K845" s="19">
        <f>VLOOKUP(exp_SILP!$B845,'DATI COMMESSE'!$A$2:$F$25,5,FALSE)</f>
        <v>35.5</v>
      </c>
      <c r="L845" s="19">
        <f>IF(exp_SILP!$B845="A4.10 - LEP E - ORIENTAMENTO SPECIALISTICO SKILL GAP ANALYSIS - GRUPPO 3P",0,VLOOKUP(exp_SILP!$Y845,'DATI CM'!$A$2:$F$28,6,FALSE))</f>
        <v>25</v>
      </c>
      <c r="M845" s="19">
        <f>IFERROR(VLOOKUP(exp_SILP!$B845,'DATI CM'!$H$2:$I$16,2,FALSE)*exp_SILP!$F845,0)</f>
        <v>0</v>
      </c>
      <c r="N845" s="18" t="str">
        <f>VLOOKUP(exp_SILP!$B845,'DATI COMMESSE'!$A$2:$F$25,4,FALSE)</f>
        <v>FRD</v>
      </c>
      <c r="O845" s="20">
        <f>VLOOKUP(exp_SILP!$B845,'DATI COMMESSE'!$A$2:$F$25,5,FALSE)*exp_SILP!$F845</f>
        <v>71</v>
      </c>
      <c r="P845" s="18" t="str">
        <f>IF(MID(exp_SILP!$W845,10,2)&gt;"40","F","M")</f>
        <v>M</v>
      </c>
      <c r="Q845" s="24" t="s">
        <v>1055</v>
      </c>
      <c r="R845" s="22" t="s">
        <v>219</v>
      </c>
      <c r="S845" s="22" t="s">
        <v>94</v>
      </c>
      <c r="T845" s="22" t="s">
        <v>58</v>
      </c>
      <c r="U845" s="22" t="s">
        <v>59</v>
      </c>
      <c r="V845" s="22" t="s">
        <v>305</v>
      </c>
      <c r="W845" s="22" t="s">
        <v>306</v>
      </c>
      <c r="X845" s="22" t="s">
        <v>307</v>
      </c>
      <c r="Y845" s="22" t="s">
        <v>14</v>
      </c>
      <c r="Z845" s="22" t="s">
        <v>63</v>
      </c>
      <c r="AA845" s="22" t="s">
        <v>64</v>
      </c>
      <c r="AB845" s="22" t="s">
        <v>74</v>
      </c>
      <c r="AC845" s="22" t="s">
        <v>135</v>
      </c>
      <c r="AD845" s="22" t="s">
        <v>59</v>
      </c>
      <c r="AE845" s="22" t="s">
        <v>59</v>
      </c>
      <c r="AF845" s="22" t="s">
        <v>59</v>
      </c>
      <c r="AG845" s="25" t="s">
        <v>76</v>
      </c>
      <c r="AH845" s="22" t="s">
        <v>1055</v>
      </c>
      <c r="AI845" s="22" t="s">
        <v>158</v>
      </c>
      <c r="AJ845" s="22" t="str">
        <f>VLOOKUP(exp_SILP!$Y845,'DATI CM'!$A$2:$F$28,2,FALSE)</f>
        <v>MNRCLD73B46G674U</v>
      </c>
    </row>
    <row r="846" ht="15.75" customHeight="1">
      <c r="A846" s="10" t="str">
        <f>IFERROR(VLOOKUP(exp_SILP!$W846,exp_utenti_P!D:D,1,FALSE),"_DA INSERIRE")</f>
        <v>GBKHTR91P30Z335D</v>
      </c>
      <c r="B846" s="10" t="str">
        <f>IF(AND(exp_SILP!$S846="A.3 ORIENTAMENTO PROFESSIONALE",exp_SILP!$AD846="4.2"),"A.3 ORIENTAMENTO PROFESSIONALE (CARCERE)",
IF(AND(exp_SILP!$S846="A.3 ORIENTAMENTO PROFESSIONALE",exp_SILP!$AD846="."),"A.3 ORIENTAMENTO PROFESSIONALE (CARCERE)",
IF(AND(exp_SILP!$S846="A.4 CONSULENZA ORIENTATIVA",exp_SILP!$AD846="4.2"),"A.4 CONSULENZA ORIENTATIVA (CARCERE)",
IF(AND(exp_SILP!$S846="A.4 CONSULENZA ORIENTATIVA",exp_SILP!$AD846="."),"A.4 CONSULENZA ORIENTATIVA (CARCERE)",
IF(AND(exp_SILP!$S846="A.5 - LEP F1 - ACCOMPAGNAMENTO AL LAVORO",exp_SILP!$AD846="4.2"),"A.5 - LEP F1 - ACCOMPAGNAMENTO AL LAVORO (CARCERE)",
IF(AND(exp_SILP!$S846="A.5 - LEP F1 - ACCOMPAGNAMENTO AL LAVORO",exp_SILP!$AD846="."),"A.5 - LEP F1 - ACCOMPAGNAMENTO AL LAVORO (CARCERE)",
IF(AND(exp_SILP!$S846="A.5.2a - TUTORAGGIO TIROCINI",exp_SILP!$AD846="4.2"),"A.5.2a - TUTORAGGIO TIROCINI (CARCERE)",
exp_SILP!$S846)))))))</f>
        <v>A4.10 - LEP E - ORIENTAMENTO SPECIALISTICO SKILL GAP ANALYSIS</v>
      </c>
      <c r="C846" s="11" t="str">
        <f>CONCATENATE(VLOOKUP(exp_SILP!$B846,'DATI COMMESSE'!$A$2:$F$25,4,FALSE)," - ", VLOOKUP(exp_SILP!$B846,'DATI COMMESSE'!$A$2:$F$25,2,FALSE)," - ",VLOOKUP(exp_SILP!$B846,'DATI COMMESSE'!$A$2:$F$25,3,FALSE))</f>
        <v>GOL - 22-02-5000 - 22-12-5003</v>
      </c>
      <c r="D846" s="11" t="str">
        <f>LEFT(exp_SILP!$R846,5)</f>
        <v>17:00</v>
      </c>
      <c r="E846" s="11" t="str">
        <f>RIGHT(exp_SILP!$R846,5)</f>
        <v>18:00</v>
      </c>
      <c r="F846" s="11">
        <f>IF(exp_SILP!$AG846&gt;=60,exp_SILP!$AG846/60,exp_SILP!$AG846)</f>
        <v>1</v>
      </c>
      <c r="G846" s="11" t="str">
        <f>VLOOKUP(exp_SILP!$Y846,'DATI CM'!$A$2:$F$28,2,FALSE)</f>
        <v>MNRCLD73B46G674U</v>
      </c>
      <c r="H846" s="11" t="str">
        <f>VLOOKUP(exp_SILP!$Y846,'DATI CM'!$A$2:$F$28,3,FALSE)</f>
        <v>A011</v>
      </c>
      <c r="I846" s="11" t="str">
        <f t="shared" si="1"/>
        <v>N</v>
      </c>
      <c r="J846" s="11" t="str">
        <f>VLOOKUP(exp_SILP!$Y846,'DATI CM'!$A$2:$F$28,4,FALSE)</f>
        <v>TORINO</v>
      </c>
      <c r="K846" s="12">
        <f>VLOOKUP(exp_SILP!$B846,'DATI COMMESSE'!$A$2:$F$25,5,FALSE)</f>
        <v>39.94</v>
      </c>
      <c r="L846" s="12">
        <f>IF(exp_SILP!$B846="A4.10 - LEP E - ORIENTAMENTO SPECIALISTICO SKILL GAP ANALYSIS - GRUPPO 3P",0,VLOOKUP(exp_SILP!$Y846,'DATI CM'!$A$2:$F$28,6,FALSE))</f>
        <v>25</v>
      </c>
      <c r="M846" s="12">
        <f>IFERROR(VLOOKUP(exp_SILP!$B846,'DATI CM'!$H$2:$I$16,2,FALSE)*exp_SILP!$F846,0)</f>
        <v>0</v>
      </c>
      <c r="N846" s="11" t="str">
        <f>VLOOKUP(exp_SILP!$B846,'DATI COMMESSE'!$A$2:$F$25,4,FALSE)</f>
        <v>GOL</v>
      </c>
      <c r="O846" s="13">
        <f>VLOOKUP(exp_SILP!$B846,'DATI COMMESSE'!$A$2:$F$25,5,FALSE)*exp_SILP!$F846</f>
        <v>39.94</v>
      </c>
      <c r="P846" s="11" t="str">
        <f>IF(MID(exp_SILP!$W846,10,2)&gt;"40","F","M")</f>
        <v>M</v>
      </c>
      <c r="Q846" s="27" t="s">
        <v>1055</v>
      </c>
      <c r="R846" s="15" t="s">
        <v>93</v>
      </c>
      <c r="S846" s="15" t="s">
        <v>70</v>
      </c>
      <c r="T846" s="15" t="s">
        <v>58</v>
      </c>
      <c r="U846" s="15" t="s">
        <v>59</v>
      </c>
      <c r="V846" s="15" t="s">
        <v>509</v>
      </c>
      <c r="W846" s="15" t="s">
        <v>510</v>
      </c>
      <c r="X846" s="15" t="s">
        <v>511</v>
      </c>
      <c r="Y846" s="15" t="s">
        <v>14</v>
      </c>
      <c r="Z846" s="15" t="s">
        <v>63</v>
      </c>
      <c r="AA846" s="15" t="s">
        <v>64</v>
      </c>
      <c r="AB846" s="15" t="s">
        <v>65</v>
      </c>
      <c r="AC846" s="15" t="s">
        <v>135</v>
      </c>
      <c r="AD846" s="15" t="s">
        <v>59</v>
      </c>
      <c r="AE846" s="15" t="s">
        <v>59</v>
      </c>
      <c r="AF846" s="15" t="s">
        <v>156</v>
      </c>
      <c r="AG846" s="28" t="s">
        <v>67</v>
      </c>
      <c r="AH846" s="15" t="s">
        <v>1130</v>
      </c>
      <c r="AI846" s="15" t="s">
        <v>158</v>
      </c>
      <c r="AJ846" s="15" t="str">
        <f>VLOOKUP(exp_SILP!$Y846,'DATI CM'!$A$2:$F$28,2,FALSE)</f>
        <v>MNRCLD73B46G674U</v>
      </c>
    </row>
    <row r="847" ht="15.75" customHeight="1">
      <c r="A847" s="17" t="str">
        <f>IFERROR(VLOOKUP(exp_SILP!$W847,exp_utenti_P!D:D,1,FALSE),"_DA INSERIRE")</f>
        <v>GBKHTR91P30Z335D</v>
      </c>
      <c r="B847" s="17" t="str">
        <f>IF(AND(exp_SILP!$S847="A.3 ORIENTAMENTO PROFESSIONALE",exp_SILP!$AD847="4.2"),"A.3 ORIENTAMENTO PROFESSIONALE (CARCERE)",
IF(AND(exp_SILP!$S847="A.3 ORIENTAMENTO PROFESSIONALE",exp_SILP!$AD847="."),"A.3 ORIENTAMENTO PROFESSIONALE (CARCERE)",
IF(AND(exp_SILP!$S847="A.4 CONSULENZA ORIENTATIVA",exp_SILP!$AD847="4.2"),"A.4 CONSULENZA ORIENTATIVA (CARCERE)",
IF(AND(exp_SILP!$S847="A.4 CONSULENZA ORIENTATIVA",exp_SILP!$AD847="."),"A.4 CONSULENZA ORIENTATIVA (CARCERE)",
IF(AND(exp_SILP!$S847="A.5 - LEP F1 - ACCOMPAGNAMENTO AL LAVORO",exp_SILP!$AD847="4.2"),"A.5 - LEP F1 - ACCOMPAGNAMENTO AL LAVORO (CARCERE)",
IF(AND(exp_SILP!$S847="A.5 - LEP F1 - ACCOMPAGNAMENTO AL LAVORO",exp_SILP!$AD847="."),"A.5 - LEP F1 - ACCOMPAGNAMENTO AL LAVORO (CARCERE)",
IF(AND(exp_SILP!$S847="A.5.2a - TUTORAGGIO TIROCINI",exp_SILP!$AD847="4.2"),"A.5.2a - TUTORAGGIO TIROCINI (CARCERE)",
exp_SILP!$S847)))))))</f>
        <v>A4.10 - LEP E - ORIENTAMENTO SPECIALISTICO SKILL GAP ANALYSIS</v>
      </c>
      <c r="C847" s="18" t="str">
        <f>CONCATENATE(VLOOKUP(exp_SILP!$B847,'DATI COMMESSE'!$A$2:$F$25,4,FALSE)," - ", VLOOKUP(exp_SILP!$B847,'DATI COMMESSE'!$A$2:$F$25,2,FALSE)," - ",VLOOKUP(exp_SILP!$B847,'DATI COMMESSE'!$A$2:$F$25,3,FALSE))</f>
        <v>GOL - 22-02-5000 - 22-12-5003</v>
      </c>
      <c r="D847" s="18" t="str">
        <f>LEFT(exp_SILP!$R847,5)</f>
        <v>14:00</v>
      </c>
      <c r="E847" s="18" t="str">
        <f>RIGHT(exp_SILP!$R847,5)</f>
        <v>17:00</v>
      </c>
      <c r="F847" s="18">
        <f>IF(exp_SILP!$AG847&gt;=60,exp_SILP!$AG847/60,exp_SILP!$AG847)</f>
        <v>3</v>
      </c>
      <c r="G847" s="18" t="str">
        <f>VLOOKUP(exp_SILP!$Y847,'DATI CM'!$A$2:$F$28,2,FALSE)</f>
        <v>MNRCLD73B46G674U</v>
      </c>
      <c r="H847" s="18" t="str">
        <f>VLOOKUP(exp_SILP!$Y847,'DATI CM'!$A$2:$F$28,3,FALSE)</f>
        <v>A011</v>
      </c>
      <c r="I847" s="18" t="str">
        <f t="shared" si="1"/>
        <v>N</v>
      </c>
      <c r="J847" s="18" t="str">
        <f>VLOOKUP(exp_SILP!$Y847,'DATI CM'!$A$2:$F$28,4,FALSE)</f>
        <v>TORINO</v>
      </c>
      <c r="K847" s="19">
        <f>VLOOKUP(exp_SILP!$B847,'DATI COMMESSE'!$A$2:$F$25,5,FALSE)</f>
        <v>39.94</v>
      </c>
      <c r="L847" s="19">
        <f>IF(exp_SILP!$B847="A4.10 - LEP E - ORIENTAMENTO SPECIALISTICO SKILL GAP ANALYSIS - GRUPPO 3P",0,VLOOKUP(exp_SILP!$Y847,'DATI CM'!$A$2:$F$28,6,FALSE))</f>
        <v>25</v>
      </c>
      <c r="M847" s="19">
        <f>IFERROR(VLOOKUP(exp_SILP!$B847,'DATI CM'!$H$2:$I$16,2,FALSE)*exp_SILP!$F847,0)</f>
        <v>0</v>
      </c>
      <c r="N847" s="18" t="str">
        <f>VLOOKUP(exp_SILP!$B847,'DATI COMMESSE'!$A$2:$F$25,4,FALSE)</f>
        <v>GOL</v>
      </c>
      <c r="O847" s="20">
        <f>VLOOKUP(exp_SILP!$B847,'DATI COMMESSE'!$A$2:$F$25,5,FALSE)*exp_SILP!$F847</f>
        <v>119.82</v>
      </c>
      <c r="P847" s="18" t="str">
        <f>IF(MID(exp_SILP!$W847,10,2)&gt;"40","F","M")</f>
        <v>M</v>
      </c>
      <c r="Q847" s="24" t="s">
        <v>1055</v>
      </c>
      <c r="R847" s="22" t="s">
        <v>100</v>
      </c>
      <c r="S847" s="22" t="s">
        <v>70</v>
      </c>
      <c r="T847" s="22" t="s">
        <v>58</v>
      </c>
      <c r="U847" s="22" t="s">
        <v>59</v>
      </c>
      <c r="V847" s="22" t="s">
        <v>509</v>
      </c>
      <c r="W847" s="22" t="s">
        <v>510</v>
      </c>
      <c r="X847" s="22" t="s">
        <v>511</v>
      </c>
      <c r="Y847" s="22" t="s">
        <v>14</v>
      </c>
      <c r="Z847" s="22" t="s">
        <v>63</v>
      </c>
      <c r="AA847" s="22" t="s">
        <v>64</v>
      </c>
      <c r="AB847" s="22" t="s">
        <v>74</v>
      </c>
      <c r="AC847" s="22" t="s">
        <v>135</v>
      </c>
      <c r="AD847" s="22" t="s">
        <v>59</v>
      </c>
      <c r="AE847" s="22" t="s">
        <v>59</v>
      </c>
      <c r="AF847" s="22" t="s">
        <v>59</v>
      </c>
      <c r="AG847" s="25" t="s">
        <v>101</v>
      </c>
      <c r="AH847" s="22" t="s">
        <v>1055</v>
      </c>
      <c r="AI847" s="22" t="s">
        <v>158</v>
      </c>
      <c r="AJ847" s="22" t="str">
        <f>VLOOKUP(exp_SILP!$Y847,'DATI CM'!$A$2:$F$28,2,FALSE)</f>
        <v>MNRCLD73B46G674U</v>
      </c>
    </row>
    <row r="848" ht="15.75" hidden="1" customHeight="1">
      <c r="A848" s="10" t="str">
        <f>IFERROR(VLOOKUP(exp_SILP!$W848,exp_utenti_P!D:D,1,FALSE),"_DA INSERIRE")</f>
        <v>SSSBHM91R04Z329K</v>
      </c>
      <c r="B848" s="10" t="str">
        <f>IF(AND(exp_SILP!$S848="A.3 ORIENTAMENTO PROFESSIONALE",exp_SILP!$AD848="4.2"),"A.3 ORIENTAMENTO PROFESSIONALE (CARCERE)",
IF(AND(exp_SILP!$S848="A.3 ORIENTAMENTO PROFESSIONALE",exp_SILP!$AD848="."),"A.3 ORIENTAMENTO PROFESSIONALE (CARCERE)",
IF(AND(exp_SILP!$S848="A.4 CONSULENZA ORIENTATIVA",exp_SILP!$AD848="4.2"),"A.4 CONSULENZA ORIENTATIVA (CARCERE)",
IF(AND(exp_SILP!$S848="A.4 CONSULENZA ORIENTATIVA",exp_SILP!$AD848="."),"A.4 CONSULENZA ORIENTATIVA (CARCERE)",
IF(AND(exp_SILP!$S848="A.5 - LEP F1 - ACCOMPAGNAMENTO AL LAVORO",exp_SILP!$AD848="4.2"),"A.5 - LEP F1 - ACCOMPAGNAMENTO AL LAVORO (CARCERE)",
IF(AND(exp_SILP!$S848="A.5 - LEP F1 - ACCOMPAGNAMENTO AL LAVORO",exp_SILP!$AD848="."),"A.5 - LEP F1 - ACCOMPAGNAMENTO AL LAVORO (CARCERE)",
IF(AND(exp_SILP!$S848="A.5.2a - TUTORAGGIO TIROCINI",exp_SILP!$AD848="4.2"),"A.5.2a - TUTORAGGIO TIROCINI (CARCERE)",
exp_SILP!$S848)))))))</f>
        <v>A4.10 - LEP E - ORIENTAMENTO SPECIALISTICO SKILL GAP ANALYSIS</v>
      </c>
      <c r="C848" s="11" t="str">
        <f>CONCATENATE(VLOOKUP(exp_SILP!$B848,'DATI COMMESSE'!$A$2:$F$25,4,FALSE)," - ", VLOOKUP(exp_SILP!$B848,'DATI COMMESSE'!$A$2:$F$25,2,FALSE)," - ",VLOOKUP(exp_SILP!$B848,'DATI COMMESSE'!$A$2:$F$25,3,FALSE))</f>
        <v>GOL - 22-02-5000 - 22-12-5003</v>
      </c>
      <c r="D848" s="11" t="str">
        <f>LEFT(exp_SILP!$R848,5)</f>
        <v>11:00</v>
      </c>
      <c r="E848" s="11" t="str">
        <f>RIGHT(exp_SILP!$R848,5)</f>
        <v>13:00</v>
      </c>
      <c r="F848" s="11">
        <f>IF(exp_SILP!$AG848&gt;=60,exp_SILP!$AG848/60,exp_SILP!$AG848)</f>
        <v>2</v>
      </c>
      <c r="G848" s="11" t="str">
        <f>VLOOKUP(exp_SILP!$Y848,'DATI CM'!$A$2:$F$28,2,FALSE)</f>
        <v>SPDPRZ67H55L219V</v>
      </c>
      <c r="H848" s="11" t="str">
        <f>VLOOKUP(exp_SILP!$Y848,'DATI CM'!$A$2:$F$28,3,FALSE)</f>
        <v>A010</v>
      </c>
      <c r="I848" s="11" t="str">
        <f t="shared" si="1"/>
        <v>N</v>
      </c>
      <c r="J848" s="11" t="str">
        <f>VLOOKUP(exp_SILP!$Y848,'DATI CM'!$A$2:$F$28,4,FALSE)</f>
        <v>TORINO</v>
      </c>
      <c r="K848" s="12">
        <f>VLOOKUP(exp_SILP!$B848,'DATI COMMESSE'!$A$2:$F$25,5,FALSE)</f>
        <v>39.94</v>
      </c>
      <c r="L848" s="12" t="str">
        <f>IF(exp_SILP!$B848="A4.10 - LEP E - ORIENTAMENTO SPECIALISTICO SKILL GAP ANALYSIS - GRUPPO 3P",0,VLOOKUP(exp_SILP!$Y848,'DATI CM'!$A$2:$F$28,6,FALSE))</f>
        <v/>
      </c>
      <c r="M848" s="12">
        <f>IFERROR(VLOOKUP(exp_SILP!$B848,'DATI CM'!$H$2:$I$16,2,FALSE)*exp_SILP!$F848,0)</f>
        <v>0</v>
      </c>
      <c r="N848" s="11" t="str">
        <f>VLOOKUP(exp_SILP!$B848,'DATI COMMESSE'!$A$2:$F$25,4,FALSE)</f>
        <v>GOL</v>
      </c>
      <c r="O848" s="13">
        <f>VLOOKUP(exp_SILP!$B848,'DATI COMMESSE'!$A$2:$F$25,5,FALSE)*exp_SILP!$F848</f>
        <v>79.88</v>
      </c>
      <c r="P848" s="11" t="str">
        <f>IF(MID(exp_SILP!$W848,10,2)&gt;"40","F","M")</f>
        <v>M</v>
      </c>
      <c r="Q848" s="27" t="s">
        <v>1055</v>
      </c>
      <c r="R848" s="15" t="s">
        <v>219</v>
      </c>
      <c r="S848" s="15" t="s">
        <v>70</v>
      </c>
      <c r="T848" s="15" t="s">
        <v>58</v>
      </c>
      <c r="U848" s="15" t="s">
        <v>59</v>
      </c>
      <c r="V848" s="15" t="s">
        <v>794</v>
      </c>
      <c r="W848" s="15" t="s">
        <v>795</v>
      </c>
      <c r="X848" s="15" t="s">
        <v>796</v>
      </c>
      <c r="Y848" s="15" t="s">
        <v>17</v>
      </c>
      <c r="Z848" s="15" t="s">
        <v>63</v>
      </c>
      <c r="AA848" s="15" t="s">
        <v>64</v>
      </c>
      <c r="AB848" s="15" t="s">
        <v>65</v>
      </c>
      <c r="AC848" s="15" t="s">
        <v>135</v>
      </c>
      <c r="AD848" s="15" t="s">
        <v>59</v>
      </c>
      <c r="AE848" s="15" t="s">
        <v>59</v>
      </c>
      <c r="AF848" s="15" t="s">
        <v>59</v>
      </c>
      <c r="AG848" s="28" t="s">
        <v>76</v>
      </c>
      <c r="AH848" s="15" t="s">
        <v>1055</v>
      </c>
      <c r="AI848" s="15" t="s">
        <v>137</v>
      </c>
      <c r="AJ848" s="15" t="str">
        <f>VLOOKUP(exp_SILP!$Y848,'DATI CM'!$A$2:$F$28,2,FALSE)</f>
        <v>SPDPRZ67H55L219V</v>
      </c>
    </row>
    <row r="849" ht="15.75" hidden="1" customHeight="1">
      <c r="A849" s="17" t="str">
        <f>IFERROR(VLOOKUP(exp_SILP!$W849,exp_utenti_P!D:D,1,FALSE),"_DA INSERIRE")</f>
        <v>BLSRRT80A25L219K</v>
      </c>
      <c r="B849" s="17" t="str">
        <f>IF(AND(exp_SILP!$S849="A.3 ORIENTAMENTO PROFESSIONALE",exp_SILP!$AD849="4.2"),"A.3 ORIENTAMENTO PROFESSIONALE (CARCERE)",
IF(AND(exp_SILP!$S849="A.3 ORIENTAMENTO PROFESSIONALE",exp_SILP!$AD849="."),"A.3 ORIENTAMENTO PROFESSIONALE (CARCERE)",
IF(AND(exp_SILP!$S849="A.4 CONSULENZA ORIENTATIVA",exp_SILP!$AD849="4.2"),"A.4 CONSULENZA ORIENTATIVA (CARCERE)",
IF(AND(exp_SILP!$S849="A.4 CONSULENZA ORIENTATIVA",exp_SILP!$AD849="."),"A.4 CONSULENZA ORIENTATIVA (CARCERE)",
IF(AND(exp_SILP!$S849="A.5 - LEP F1 - ACCOMPAGNAMENTO AL LAVORO",exp_SILP!$AD849="4.2"),"A.5 - LEP F1 - ACCOMPAGNAMENTO AL LAVORO (CARCERE)",
IF(AND(exp_SILP!$S849="A.5 - LEP F1 - ACCOMPAGNAMENTO AL LAVORO",exp_SILP!$AD849="."),"A.5 - LEP F1 - ACCOMPAGNAMENTO AL LAVORO (CARCERE)",
IF(AND(exp_SILP!$S849="A.5.2a - TUTORAGGIO TIROCINI",exp_SILP!$AD849="4.2"),"A.5.2a - TUTORAGGIO TIROCINI (CARCERE)",
exp_SILP!$S849)))))))</f>
        <v>A4.10 - LEP E - ORIENTAMENTO SPECIALISTICO SKILL GAP ANALYSIS</v>
      </c>
      <c r="C849" s="18" t="str">
        <f>CONCATENATE(VLOOKUP(exp_SILP!$B849,'DATI COMMESSE'!$A$2:$F$25,4,FALSE)," - ", VLOOKUP(exp_SILP!$B849,'DATI COMMESSE'!$A$2:$F$25,2,FALSE)," - ",VLOOKUP(exp_SILP!$B849,'DATI COMMESSE'!$A$2:$F$25,3,FALSE))</f>
        <v>GOL - 22-02-5000 - 22-12-5003</v>
      </c>
      <c r="D849" s="18" t="str">
        <f>LEFT(exp_SILP!$R849,5)</f>
        <v>17:00</v>
      </c>
      <c r="E849" s="18" t="str">
        <f>RIGHT(exp_SILP!$R849,5)</f>
        <v>18:00</v>
      </c>
      <c r="F849" s="18">
        <f>IF(exp_SILP!$AG849&gt;=60,exp_SILP!$AG849/60,exp_SILP!$AG849)</f>
        <v>1</v>
      </c>
      <c r="G849" s="18" t="str">
        <f>VLOOKUP(exp_SILP!$Y849,'DATI CM'!$A$2:$F$28,2,FALSE)</f>
        <v>DNRSMN97E58L219U</v>
      </c>
      <c r="H849" s="18" t="str">
        <f>VLOOKUP(exp_SILP!$Y849,'DATI CM'!$A$2:$F$28,3,FALSE)</f>
        <v/>
      </c>
      <c r="I849" s="18" t="str">
        <f t="shared" si="1"/>
        <v>N</v>
      </c>
      <c r="J849" s="18" t="str">
        <f>VLOOKUP(exp_SILP!$Y849,'DATI CM'!$A$2:$F$28,4,FALSE)</f>
        <v/>
      </c>
      <c r="K849" s="19">
        <f>VLOOKUP(exp_SILP!$B849,'DATI COMMESSE'!$A$2:$F$25,5,FALSE)</f>
        <v>39.94</v>
      </c>
      <c r="L849" s="19" t="str">
        <f>IF(exp_SILP!$B849="A4.10 - LEP E - ORIENTAMENTO SPECIALISTICO SKILL GAP ANALYSIS - GRUPPO 3P",0,VLOOKUP(exp_SILP!$Y849,'DATI CM'!$A$2:$F$28,6,FALSE))</f>
        <v/>
      </c>
      <c r="M849" s="19">
        <f>IFERROR(VLOOKUP(exp_SILP!$B849,'DATI CM'!$H$2:$I$16,2,FALSE)*exp_SILP!$F849,0)</f>
        <v>0</v>
      </c>
      <c r="N849" s="18" t="str">
        <f>VLOOKUP(exp_SILP!$B849,'DATI COMMESSE'!$A$2:$F$25,4,FALSE)</f>
        <v>GOL</v>
      </c>
      <c r="O849" s="20">
        <f>VLOOKUP(exp_SILP!$B849,'DATI COMMESSE'!$A$2:$F$25,5,FALSE)*exp_SILP!$F849</f>
        <v>39.94</v>
      </c>
      <c r="P849" s="18" t="str">
        <f>IF(MID(exp_SILP!$W849,10,2)&gt;"40","F","M")</f>
        <v>M</v>
      </c>
      <c r="Q849" s="24" t="s">
        <v>1055</v>
      </c>
      <c r="R849" s="22" t="s">
        <v>93</v>
      </c>
      <c r="S849" s="22" t="s">
        <v>70</v>
      </c>
      <c r="T849" s="22" t="s">
        <v>58</v>
      </c>
      <c r="U849" s="22" t="s">
        <v>59</v>
      </c>
      <c r="V849" s="22" t="s">
        <v>145</v>
      </c>
      <c r="W849" s="22" t="s">
        <v>146</v>
      </c>
      <c r="X849" s="22" t="s">
        <v>147</v>
      </c>
      <c r="Y849" s="22" t="s">
        <v>8</v>
      </c>
      <c r="Z849" s="22" t="s">
        <v>63</v>
      </c>
      <c r="AA849" s="22" t="s">
        <v>64</v>
      </c>
      <c r="AB849" s="22" t="s">
        <v>65</v>
      </c>
      <c r="AC849" s="22" t="s">
        <v>135</v>
      </c>
      <c r="AD849" s="22" t="s">
        <v>59</v>
      </c>
      <c r="AE849" s="22" t="s">
        <v>59</v>
      </c>
      <c r="AF849" s="22" t="s">
        <v>114</v>
      </c>
      <c r="AG849" s="25" t="s">
        <v>67</v>
      </c>
      <c r="AH849" s="22" t="s">
        <v>1386</v>
      </c>
      <c r="AI849" s="22" t="s">
        <v>143</v>
      </c>
      <c r="AJ849" s="22" t="str">
        <f>VLOOKUP(exp_SILP!$Y849,'DATI CM'!$A$2:$F$28,2,FALSE)</f>
        <v>DNRSMN97E58L219U</v>
      </c>
    </row>
    <row r="850" ht="15.75" hidden="1" customHeight="1">
      <c r="A850" s="10" t="str">
        <f>IFERROR(VLOOKUP(exp_SILP!$W850,exp_utenti_P!D:D,1,FALSE),"_DA INSERIRE")</f>
        <v>BLSRRT80A25L219K</v>
      </c>
      <c r="B850" s="10" t="str">
        <f>IF(AND(exp_SILP!$S850="A.3 ORIENTAMENTO PROFESSIONALE",exp_SILP!$AD850="4.2"),"A.3 ORIENTAMENTO PROFESSIONALE (CARCERE)",
IF(AND(exp_SILP!$S850="A.3 ORIENTAMENTO PROFESSIONALE",exp_SILP!$AD850="."),"A.3 ORIENTAMENTO PROFESSIONALE (CARCERE)",
IF(AND(exp_SILP!$S850="A.4 CONSULENZA ORIENTATIVA",exp_SILP!$AD850="4.2"),"A.4 CONSULENZA ORIENTATIVA (CARCERE)",
IF(AND(exp_SILP!$S850="A.4 CONSULENZA ORIENTATIVA",exp_SILP!$AD850="."),"A.4 CONSULENZA ORIENTATIVA (CARCERE)",
IF(AND(exp_SILP!$S850="A.5 - LEP F1 - ACCOMPAGNAMENTO AL LAVORO",exp_SILP!$AD850="4.2"),"A.5 - LEP F1 - ACCOMPAGNAMENTO AL LAVORO (CARCERE)",
IF(AND(exp_SILP!$S850="A.5 - LEP F1 - ACCOMPAGNAMENTO AL LAVORO",exp_SILP!$AD850="."),"A.5 - LEP F1 - ACCOMPAGNAMENTO AL LAVORO (CARCERE)",
IF(AND(exp_SILP!$S850="A.5.2a - TUTORAGGIO TIROCINI",exp_SILP!$AD850="4.2"),"A.5.2a - TUTORAGGIO TIROCINI (CARCERE)",
exp_SILP!$S850)))))))</f>
        <v>A4.10 - LEP E - ORIENTAMENTO SPECIALISTICO SKILL GAP ANALYSIS</v>
      </c>
      <c r="C850" s="11" t="str">
        <f>CONCATENATE(VLOOKUP(exp_SILP!$B850,'DATI COMMESSE'!$A$2:$F$25,4,FALSE)," - ", VLOOKUP(exp_SILP!$B850,'DATI COMMESSE'!$A$2:$F$25,2,FALSE)," - ",VLOOKUP(exp_SILP!$B850,'DATI COMMESSE'!$A$2:$F$25,3,FALSE))</f>
        <v>GOL - 22-02-5000 - 22-12-5003</v>
      </c>
      <c r="D850" s="11" t="str">
        <f>LEFT(exp_SILP!$R850,5)</f>
        <v>14:00</v>
      </c>
      <c r="E850" s="11" t="str">
        <f>RIGHT(exp_SILP!$R850,5)</f>
        <v>17:00</v>
      </c>
      <c r="F850" s="11">
        <f>IF(exp_SILP!$AG850&gt;=60,exp_SILP!$AG850/60,exp_SILP!$AG850)</f>
        <v>3</v>
      </c>
      <c r="G850" s="11" t="str">
        <f>VLOOKUP(exp_SILP!$Y850,'DATI CM'!$A$2:$F$28,2,FALSE)</f>
        <v>DNRSMN97E58L219U</v>
      </c>
      <c r="H850" s="11" t="str">
        <f>VLOOKUP(exp_SILP!$Y850,'DATI CM'!$A$2:$F$28,3,FALSE)</f>
        <v/>
      </c>
      <c r="I850" s="11" t="str">
        <f t="shared" si="1"/>
        <v>N</v>
      </c>
      <c r="J850" s="11" t="str">
        <f>VLOOKUP(exp_SILP!$Y850,'DATI CM'!$A$2:$F$28,4,FALSE)</f>
        <v/>
      </c>
      <c r="K850" s="12">
        <f>VLOOKUP(exp_SILP!$B850,'DATI COMMESSE'!$A$2:$F$25,5,FALSE)</f>
        <v>39.94</v>
      </c>
      <c r="L850" s="12" t="str">
        <f>IF(exp_SILP!$B850="A4.10 - LEP E - ORIENTAMENTO SPECIALISTICO SKILL GAP ANALYSIS - GRUPPO 3P",0,VLOOKUP(exp_SILP!$Y850,'DATI CM'!$A$2:$F$28,6,FALSE))</f>
        <v/>
      </c>
      <c r="M850" s="12">
        <f>IFERROR(VLOOKUP(exp_SILP!$B850,'DATI CM'!$H$2:$I$16,2,FALSE)*exp_SILP!$F850,0)</f>
        <v>0</v>
      </c>
      <c r="N850" s="11" t="str">
        <f>VLOOKUP(exp_SILP!$B850,'DATI COMMESSE'!$A$2:$F$25,4,FALSE)</f>
        <v>GOL</v>
      </c>
      <c r="O850" s="13">
        <f>VLOOKUP(exp_SILP!$B850,'DATI COMMESSE'!$A$2:$F$25,5,FALSE)*exp_SILP!$F850</f>
        <v>119.82</v>
      </c>
      <c r="P850" s="11" t="str">
        <f>IF(MID(exp_SILP!$W850,10,2)&gt;"40","F","M")</f>
        <v>M</v>
      </c>
      <c r="Q850" s="27" t="s">
        <v>1055</v>
      </c>
      <c r="R850" s="15" t="s">
        <v>100</v>
      </c>
      <c r="S850" s="15" t="s">
        <v>70</v>
      </c>
      <c r="T850" s="15" t="s">
        <v>58</v>
      </c>
      <c r="U850" s="15" t="s">
        <v>59</v>
      </c>
      <c r="V850" s="15" t="s">
        <v>145</v>
      </c>
      <c r="W850" s="15" t="s">
        <v>146</v>
      </c>
      <c r="X850" s="15" t="s">
        <v>147</v>
      </c>
      <c r="Y850" s="15" t="s">
        <v>8</v>
      </c>
      <c r="Z850" s="15" t="s">
        <v>63</v>
      </c>
      <c r="AA850" s="15" t="s">
        <v>64</v>
      </c>
      <c r="AB850" s="15" t="s">
        <v>65</v>
      </c>
      <c r="AC850" s="15" t="s">
        <v>135</v>
      </c>
      <c r="AD850" s="15" t="s">
        <v>59</v>
      </c>
      <c r="AE850" s="15" t="s">
        <v>59</v>
      </c>
      <c r="AF850" s="15" t="s">
        <v>59</v>
      </c>
      <c r="AG850" s="28" t="s">
        <v>101</v>
      </c>
      <c r="AH850" s="15" t="s">
        <v>1055</v>
      </c>
      <c r="AI850" s="15" t="s">
        <v>143</v>
      </c>
      <c r="AJ850" s="15" t="str">
        <f>VLOOKUP(exp_SILP!$Y850,'DATI CM'!$A$2:$F$28,2,FALSE)</f>
        <v>DNRSMN97E58L219U</v>
      </c>
    </row>
    <row r="851" ht="15.75" hidden="1" customHeight="1">
      <c r="A851" s="17" t="str">
        <f>IFERROR(VLOOKUP(exp_SILP!$W851,exp_utenti_P!D:D,1,FALSE),"_DA INSERIRE")</f>
        <v>LROLSE85A47L727W</v>
      </c>
      <c r="B851" s="17" t="str">
        <f>IF(AND(exp_SILP!$S851="A.3 ORIENTAMENTO PROFESSIONALE",exp_SILP!$AD851="4.2"),"A.3 ORIENTAMENTO PROFESSIONALE (CARCERE)",
IF(AND(exp_SILP!$S851="A.3 ORIENTAMENTO PROFESSIONALE",exp_SILP!$AD851="."),"A.3 ORIENTAMENTO PROFESSIONALE (CARCERE)",
IF(AND(exp_SILP!$S851="A.4 CONSULENZA ORIENTATIVA",exp_SILP!$AD851="4.2"),"A.4 CONSULENZA ORIENTATIVA (CARCERE)",
IF(AND(exp_SILP!$S851="A.4 CONSULENZA ORIENTATIVA",exp_SILP!$AD851="."),"A.4 CONSULENZA ORIENTATIVA (CARCERE)",
IF(AND(exp_SILP!$S851="A.5 - LEP F1 - ACCOMPAGNAMENTO AL LAVORO",exp_SILP!$AD851="4.2"),"A.5 - LEP F1 - ACCOMPAGNAMENTO AL LAVORO (CARCERE)",
IF(AND(exp_SILP!$S851="A.5 - LEP F1 - ACCOMPAGNAMENTO AL LAVORO",exp_SILP!$AD851="."),"A.5 - LEP F1 - ACCOMPAGNAMENTO AL LAVORO (CARCERE)",
IF(AND(exp_SILP!$S851="A.5.2a - TUTORAGGIO TIROCINI",exp_SILP!$AD851="4.2"),"A.5.2a - TUTORAGGIO TIROCINI (CARCERE)",
exp_SILP!$S851)))))))</f>
        <v>A4.10 - LEP E - ORIENTAMENTO SPECIALISTICO SKILL GAP ANALYSIS</v>
      </c>
      <c r="C851" s="18" t="str">
        <f>CONCATENATE(VLOOKUP(exp_SILP!$B851,'DATI COMMESSE'!$A$2:$F$25,4,FALSE)," - ", VLOOKUP(exp_SILP!$B851,'DATI COMMESSE'!$A$2:$F$25,2,FALSE)," - ",VLOOKUP(exp_SILP!$B851,'DATI COMMESSE'!$A$2:$F$25,3,FALSE))</f>
        <v>GOL - 22-02-5000 - 22-12-5003</v>
      </c>
      <c r="D851" s="18" t="str">
        <f>LEFT(exp_SILP!$R851,5)</f>
        <v>09:00</v>
      </c>
      <c r="E851" s="18" t="str">
        <f>RIGHT(exp_SILP!$R851,5)</f>
        <v>11:00</v>
      </c>
      <c r="F851" s="18">
        <f>IF(exp_SILP!$AG851&gt;=60,exp_SILP!$AG851/60,exp_SILP!$AG851)</f>
        <v>2</v>
      </c>
      <c r="G851" s="18" t="str">
        <f>VLOOKUP(exp_SILP!$Y851,'DATI CM'!$A$2:$F$28,2,FALSE)</f>
        <v>MGGMTT78H09L219D</v>
      </c>
      <c r="H851" s="18" t="str">
        <f>VLOOKUP(exp_SILP!$Y851,'DATI CM'!$A$2:$F$28,3,FALSE)</f>
        <v/>
      </c>
      <c r="I851" s="18" t="str">
        <f t="shared" si="1"/>
        <v>N</v>
      </c>
      <c r="J851" s="18" t="str">
        <f>VLOOKUP(exp_SILP!$Y851,'DATI CM'!$A$2:$F$28,4,FALSE)</f>
        <v/>
      </c>
      <c r="K851" s="19">
        <f>VLOOKUP(exp_SILP!$B851,'DATI COMMESSE'!$A$2:$F$25,5,FALSE)</f>
        <v>39.94</v>
      </c>
      <c r="L851" s="19" t="str">
        <f>IF(exp_SILP!$B851="A4.10 - LEP E - ORIENTAMENTO SPECIALISTICO SKILL GAP ANALYSIS - GRUPPO 3P",0,VLOOKUP(exp_SILP!$Y851,'DATI CM'!$A$2:$F$28,6,FALSE))</f>
        <v/>
      </c>
      <c r="M851" s="19">
        <f>IFERROR(VLOOKUP(exp_SILP!$B851,'DATI CM'!$H$2:$I$16,2,FALSE)*exp_SILP!$F851,0)</f>
        <v>0</v>
      </c>
      <c r="N851" s="18" t="str">
        <f>VLOOKUP(exp_SILP!$B851,'DATI COMMESSE'!$A$2:$F$25,4,FALSE)</f>
        <v>GOL</v>
      </c>
      <c r="O851" s="20">
        <f>VLOOKUP(exp_SILP!$B851,'DATI COMMESSE'!$A$2:$F$25,5,FALSE)*exp_SILP!$F851</f>
        <v>79.88</v>
      </c>
      <c r="P851" s="18" t="str">
        <f>IF(MID(exp_SILP!$W851,10,2)&gt;"40","F","M")</f>
        <v>F</v>
      </c>
      <c r="Q851" s="24" t="s">
        <v>1055</v>
      </c>
      <c r="R851" s="22" t="s">
        <v>223</v>
      </c>
      <c r="S851" s="22" t="s">
        <v>70</v>
      </c>
      <c r="T851" s="22" t="s">
        <v>58</v>
      </c>
      <c r="U851" s="22" t="s">
        <v>59</v>
      </c>
      <c r="V851" s="22" t="s">
        <v>1052</v>
      </c>
      <c r="W851" s="22" t="s">
        <v>1053</v>
      </c>
      <c r="X851" s="22" t="s">
        <v>1054</v>
      </c>
      <c r="Y851" s="22" t="s">
        <v>12</v>
      </c>
      <c r="Z851" s="22" t="s">
        <v>63</v>
      </c>
      <c r="AA851" s="22" t="s">
        <v>64</v>
      </c>
      <c r="AB851" s="22" t="s">
        <v>65</v>
      </c>
      <c r="AC851" s="22" t="s">
        <v>135</v>
      </c>
      <c r="AD851" s="22" t="s">
        <v>59</v>
      </c>
      <c r="AE851" s="22" t="s">
        <v>59</v>
      </c>
      <c r="AF851" s="22" t="s">
        <v>59</v>
      </c>
      <c r="AG851" s="25" t="s">
        <v>76</v>
      </c>
      <c r="AH851" s="22" t="s">
        <v>1055</v>
      </c>
      <c r="AI851" s="22" t="s">
        <v>926</v>
      </c>
      <c r="AJ851" s="22" t="str">
        <f>VLOOKUP(exp_SILP!$Y851,'DATI CM'!$A$2:$F$28,2,FALSE)</f>
        <v>MGGMTT78H09L219D</v>
      </c>
    </row>
    <row r="852" ht="15.75" hidden="1" customHeight="1">
      <c r="A852" s="10" t="str">
        <f>IFERROR(VLOOKUP(exp_SILP!$W852,exp_utenti_P!D:D,1,FALSE),"_DA INSERIRE")</f>
        <v>MYKVTL86P21Z138L</v>
      </c>
      <c r="B852" s="10" t="str">
        <f>IF(AND(exp_SILP!$S852="A.3 ORIENTAMENTO PROFESSIONALE",exp_SILP!$AD852="4.2"),"A.3 ORIENTAMENTO PROFESSIONALE (CARCERE)",
IF(AND(exp_SILP!$S852="A.3 ORIENTAMENTO PROFESSIONALE",exp_SILP!$AD852="."),"A.3 ORIENTAMENTO PROFESSIONALE (CARCERE)",
IF(AND(exp_SILP!$S852="A.4 CONSULENZA ORIENTATIVA",exp_SILP!$AD852="4.2"),"A.4 CONSULENZA ORIENTATIVA (CARCERE)",
IF(AND(exp_SILP!$S852="A.4 CONSULENZA ORIENTATIVA",exp_SILP!$AD852="."),"A.4 CONSULENZA ORIENTATIVA (CARCERE)",
IF(AND(exp_SILP!$S852="A.5 - LEP F1 - ACCOMPAGNAMENTO AL LAVORO",exp_SILP!$AD852="4.2"),"A.5 - LEP F1 - ACCOMPAGNAMENTO AL LAVORO (CARCERE)",
IF(AND(exp_SILP!$S852="A.5 - LEP F1 - ACCOMPAGNAMENTO AL LAVORO",exp_SILP!$AD852="."),"A.5 - LEP F1 - ACCOMPAGNAMENTO AL LAVORO (CARCERE)",
IF(AND(exp_SILP!$S852="A.5.2a - TUTORAGGIO TIROCINI",exp_SILP!$AD852="4.2"),"A.5.2a - TUTORAGGIO TIROCINI (CARCERE)",
exp_SILP!$S852)))))))</f>
        <v>A4.10 - LEP E - ORIENTAMENTO SPECIALISTICO SKILL GAP ANALYSIS</v>
      </c>
      <c r="C852" s="11" t="str">
        <f>CONCATENATE(VLOOKUP(exp_SILP!$B852,'DATI COMMESSE'!$A$2:$F$25,4,FALSE)," - ", VLOOKUP(exp_SILP!$B852,'DATI COMMESSE'!$A$2:$F$25,2,FALSE)," - ",VLOOKUP(exp_SILP!$B852,'DATI COMMESSE'!$A$2:$F$25,3,FALSE))</f>
        <v>GOL - 22-02-5000 - 22-12-5003</v>
      </c>
      <c r="D852" s="11" t="str">
        <f>LEFT(exp_SILP!$R852,5)</f>
        <v>12:00</v>
      </c>
      <c r="E852" s="11" t="str">
        <f>RIGHT(exp_SILP!$R852,5)</f>
        <v>14:00</v>
      </c>
      <c r="F852" s="11">
        <f>IF(exp_SILP!$AG852&gt;=60,exp_SILP!$AG852/60,exp_SILP!$AG852)</f>
        <v>2</v>
      </c>
      <c r="G852" s="11" t="str">
        <f>VLOOKUP(exp_SILP!$Y852,'DATI CM'!$A$2:$F$28,2,FALSE)</f>
        <v>TRZCST69B41F952V</v>
      </c>
      <c r="H852" s="11" t="str">
        <f>VLOOKUP(exp_SILP!$Y852,'DATI CM'!$A$2:$F$28,3,FALSE)</f>
        <v/>
      </c>
      <c r="I852" s="11" t="str">
        <f t="shared" si="1"/>
        <v>N</v>
      </c>
      <c r="J852" s="11" t="str">
        <f>VLOOKUP(exp_SILP!$Y852,'DATI CM'!$A$2:$F$28,4,FALSE)</f>
        <v/>
      </c>
      <c r="K852" s="12">
        <f>VLOOKUP(exp_SILP!$B852,'DATI COMMESSE'!$A$2:$F$25,5,FALSE)</f>
        <v>39.94</v>
      </c>
      <c r="L852" s="12" t="str">
        <f>IF(exp_SILP!$B852="A4.10 - LEP E - ORIENTAMENTO SPECIALISTICO SKILL GAP ANALYSIS - GRUPPO 3P",0,VLOOKUP(exp_SILP!$Y852,'DATI CM'!$A$2:$F$28,6,FALSE))</f>
        <v/>
      </c>
      <c r="M852" s="12">
        <f>IFERROR(VLOOKUP(exp_SILP!$B852,'DATI CM'!$H$2:$I$16,2,FALSE)*exp_SILP!$F852,0)</f>
        <v>0</v>
      </c>
      <c r="N852" s="11" t="str">
        <f>VLOOKUP(exp_SILP!$B852,'DATI COMMESSE'!$A$2:$F$25,4,FALSE)</f>
        <v>GOL</v>
      </c>
      <c r="O852" s="13">
        <f>VLOOKUP(exp_SILP!$B852,'DATI COMMESSE'!$A$2:$F$25,5,FALSE)*exp_SILP!$F852</f>
        <v>79.88</v>
      </c>
      <c r="P852" s="11" t="str">
        <f>IF(MID(exp_SILP!$W852,10,2)&gt;"40","F","M")</f>
        <v>M</v>
      </c>
      <c r="Q852" s="27" t="s">
        <v>1055</v>
      </c>
      <c r="R852" s="15" t="s">
        <v>84</v>
      </c>
      <c r="S852" s="15" t="s">
        <v>70</v>
      </c>
      <c r="T852" s="15" t="s">
        <v>58</v>
      </c>
      <c r="U852" s="15" t="s">
        <v>59</v>
      </c>
      <c r="V852" s="15" t="s">
        <v>1387</v>
      </c>
      <c r="W852" s="15" t="s">
        <v>1388</v>
      </c>
      <c r="X852" s="15" t="s">
        <v>1389</v>
      </c>
      <c r="Y852" s="15" t="s">
        <v>18</v>
      </c>
      <c r="Z852" s="15" t="s">
        <v>63</v>
      </c>
      <c r="AA852" s="15" t="s">
        <v>64</v>
      </c>
      <c r="AB852" s="15" t="s">
        <v>65</v>
      </c>
      <c r="AC852" s="15" t="s">
        <v>82</v>
      </c>
      <c r="AD852" s="15" t="s">
        <v>59</v>
      </c>
      <c r="AE852" s="15" t="s">
        <v>59</v>
      </c>
      <c r="AF852" s="15" t="s">
        <v>59</v>
      </c>
      <c r="AG852" s="28" t="s">
        <v>76</v>
      </c>
      <c r="AH852" s="15" t="s">
        <v>1055</v>
      </c>
      <c r="AI852" s="15" t="s">
        <v>83</v>
      </c>
      <c r="AJ852" s="15" t="str">
        <f>VLOOKUP(exp_SILP!$Y852,'DATI CM'!$A$2:$F$28,2,FALSE)</f>
        <v>TRZCST69B41F952V</v>
      </c>
    </row>
    <row r="853" ht="15.75" hidden="1" customHeight="1">
      <c r="A853" s="17" t="str">
        <f>IFERROR(VLOOKUP(exp_SILP!$W853,exp_utenti_P!D:D,1,FALSE),"_DA INSERIRE")</f>
        <v>SRGLRA69E55F205H</v>
      </c>
      <c r="B853" s="17" t="str">
        <f>IF(AND(exp_SILP!$S853="A.3 ORIENTAMENTO PROFESSIONALE",exp_SILP!$AD853="4.2"),"A.3 ORIENTAMENTO PROFESSIONALE (CARCERE)",
IF(AND(exp_SILP!$S853="A.3 ORIENTAMENTO PROFESSIONALE",exp_SILP!$AD853="."),"A.3 ORIENTAMENTO PROFESSIONALE (CARCERE)",
IF(AND(exp_SILP!$S853="A.4 CONSULENZA ORIENTATIVA",exp_SILP!$AD853="4.2"),"A.4 CONSULENZA ORIENTATIVA (CARCERE)",
IF(AND(exp_SILP!$S853="A.4 CONSULENZA ORIENTATIVA",exp_SILP!$AD853="."),"A.4 CONSULENZA ORIENTATIVA (CARCERE)",
IF(AND(exp_SILP!$S853="A.5 - LEP F1 - ACCOMPAGNAMENTO AL LAVORO",exp_SILP!$AD853="4.2"),"A.5 - LEP F1 - ACCOMPAGNAMENTO AL LAVORO (CARCERE)",
IF(AND(exp_SILP!$S853="A.5 - LEP F1 - ACCOMPAGNAMENTO AL LAVORO",exp_SILP!$AD853="."),"A.5 - LEP F1 - ACCOMPAGNAMENTO AL LAVORO (CARCERE)",
IF(AND(exp_SILP!$S853="A.5.2a - TUTORAGGIO TIROCINI",exp_SILP!$AD853="4.2"),"A.5.2a - TUTORAGGIO TIROCINI (CARCERE)",
exp_SILP!$S853)))))))</f>
        <v>A4.10 - LEP E - ORIENTAMENTO SPECIALISTICO SKILL GAP ANALYSIS</v>
      </c>
      <c r="C853" s="18" t="str">
        <f>CONCATENATE(VLOOKUP(exp_SILP!$B853,'DATI COMMESSE'!$A$2:$F$25,4,FALSE)," - ", VLOOKUP(exp_SILP!$B853,'DATI COMMESSE'!$A$2:$F$25,2,FALSE)," - ",VLOOKUP(exp_SILP!$B853,'DATI COMMESSE'!$A$2:$F$25,3,FALSE))</f>
        <v>GOL - 22-02-5000 - 22-12-5003</v>
      </c>
      <c r="D853" s="18" t="str">
        <f>LEFT(exp_SILP!$R853,5)</f>
        <v>10:00</v>
      </c>
      <c r="E853" s="18" t="str">
        <f>RIGHT(exp_SILP!$R853,5)</f>
        <v>12:00</v>
      </c>
      <c r="F853" s="18">
        <f>IF(exp_SILP!$AG853&gt;=60,exp_SILP!$AG853/60,exp_SILP!$AG853)</f>
        <v>2</v>
      </c>
      <c r="G853" s="18" t="str">
        <f>VLOOKUP(exp_SILP!$Y853,'DATI CM'!$A$2:$F$28,2,FALSE)</f>
        <v>TRZCST69B41F952V</v>
      </c>
      <c r="H853" s="18" t="str">
        <f>VLOOKUP(exp_SILP!$Y853,'DATI CM'!$A$2:$F$28,3,FALSE)</f>
        <v/>
      </c>
      <c r="I853" s="18" t="str">
        <f t="shared" si="1"/>
        <v>N</v>
      </c>
      <c r="J853" s="18" t="str">
        <f>VLOOKUP(exp_SILP!$Y853,'DATI CM'!$A$2:$F$28,4,FALSE)</f>
        <v/>
      </c>
      <c r="K853" s="19">
        <f>VLOOKUP(exp_SILP!$B853,'DATI COMMESSE'!$A$2:$F$25,5,FALSE)</f>
        <v>39.94</v>
      </c>
      <c r="L853" s="19" t="str">
        <f>IF(exp_SILP!$B853="A4.10 - LEP E - ORIENTAMENTO SPECIALISTICO SKILL GAP ANALYSIS - GRUPPO 3P",0,VLOOKUP(exp_SILP!$Y853,'DATI CM'!$A$2:$F$28,6,FALSE))</f>
        <v/>
      </c>
      <c r="M853" s="19">
        <f>IFERROR(VLOOKUP(exp_SILP!$B853,'DATI CM'!$H$2:$I$16,2,FALSE)*exp_SILP!$F853,0)</f>
        <v>0</v>
      </c>
      <c r="N853" s="18" t="str">
        <f>VLOOKUP(exp_SILP!$B853,'DATI COMMESSE'!$A$2:$F$25,4,FALSE)</f>
        <v>GOL</v>
      </c>
      <c r="O853" s="20">
        <f>VLOOKUP(exp_SILP!$B853,'DATI COMMESSE'!$A$2:$F$25,5,FALSE)*exp_SILP!$F853</f>
        <v>79.88</v>
      </c>
      <c r="P853" s="18" t="str">
        <f>IF(MID(exp_SILP!$W853,10,2)&gt;"40","F","M")</f>
        <v>F</v>
      </c>
      <c r="Q853" s="24" t="s">
        <v>1055</v>
      </c>
      <c r="R853" s="22" t="s">
        <v>199</v>
      </c>
      <c r="S853" s="22" t="s">
        <v>70</v>
      </c>
      <c r="T853" s="22" t="s">
        <v>58</v>
      </c>
      <c r="U853" s="22" t="s">
        <v>59</v>
      </c>
      <c r="V853" s="22" t="s">
        <v>1012</v>
      </c>
      <c r="W853" s="22" t="s">
        <v>1013</v>
      </c>
      <c r="X853" s="22" t="s">
        <v>1014</v>
      </c>
      <c r="Y853" s="22" t="s">
        <v>18</v>
      </c>
      <c r="Z853" s="22" t="s">
        <v>63</v>
      </c>
      <c r="AA853" s="22" t="s">
        <v>64</v>
      </c>
      <c r="AB853" s="22" t="s">
        <v>65</v>
      </c>
      <c r="AC853" s="22" t="s">
        <v>82</v>
      </c>
      <c r="AD853" s="22" t="s">
        <v>59</v>
      </c>
      <c r="AE853" s="22" t="s">
        <v>59</v>
      </c>
      <c r="AF853" s="22" t="s">
        <v>59</v>
      </c>
      <c r="AG853" s="25" t="s">
        <v>76</v>
      </c>
      <c r="AH853" s="22" t="s">
        <v>1055</v>
      </c>
      <c r="AI853" s="22" t="s">
        <v>83</v>
      </c>
      <c r="AJ853" s="22" t="str">
        <f>VLOOKUP(exp_SILP!$Y853,'DATI CM'!$A$2:$F$28,2,FALSE)</f>
        <v>TRZCST69B41F952V</v>
      </c>
    </row>
    <row r="854" ht="15.75" hidden="1" customHeight="1">
      <c r="A854" s="10" t="str">
        <f>IFERROR(VLOOKUP(exp_SILP!$W854,exp_utenti_P!D:D,1,FALSE),"_DA INSERIRE")</f>
        <v>HLMLHO57L57Z154R</v>
      </c>
      <c r="B854" s="10" t="str">
        <f>IF(AND(exp_SILP!$S854="A.3 ORIENTAMENTO PROFESSIONALE",exp_SILP!$AD854="4.2"),"A.3 ORIENTAMENTO PROFESSIONALE (CARCERE)",
IF(AND(exp_SILP!$S854="A.3 ORIENTAMENTO PROFESSIONALE",exp_SILP!$AD854="."),"A.3 ORIENTAMENTO PROFESSIONALE (CARCERE)",
IF(AND(exp_SILP!$S854="A.4 CONSULENZA ORIENTATIVA",exp_SILP!$AD854="4.2"),"A.4 CONSULENZA ORIENTATIVA (CARCERE)",
IF(AND(exp_SILP!$S854="A.4 CONSULENZA ORIENTATIVA",exp_SILP!$AD854="."),"A.4 CONSULENZA ORIENTATIVA (CARCERE)",
IF(AND(exp_SILP!$S854="A.5 - LEP F1 - ACCOMPAGNAMENTO AL LAVORO",exp_SILP!$AD854="4.2"),"A.5 - LEP F1 - ACCOMPAGNAMENTO AL LAVORO (CARCERE)",
IF(AND(exp_SILP!$S854="A.5 - LEP F1 - ACCOMPAGNAMENTO AL LAVORO",exp_SILP!$AD854="."),"A.5 - LEP F1 - ACCOMPAGNAMENTO AL LAVORO (CARCERE)",
IF(AND(exp_SILP!$S854="A.5.2a - TUTORAGGIO TIROCINI",exp_SILP!$AD854="4.2"),"A.5.2a - TUTORAGGIO TIROCINI (CARCERE)",
exp_SILP!$S854)))))))</f>
        <v>A.3 ORIENTAMENTO PROFESSIONALE</v>
      </c>
      <c r="C854" s="11" t="str">
        <f>CONCATENATE(VLOOKUP(exp_SILP!$B854,'DATI COMMESSE'!$A$2:$F$25,4,FALSE)," - ", VLOOKUP(exp_SILP!$B854,'DATI COMMESSE'!$A$2:$F$25,2,FALSE)," - ",VLOOKUP(exp_SILP!$B854,'DATI COMMESSE'!$A$2:$F$25,3,FALSE))</f>
        <v>FRD - 22-02-5000 - 22-12-5002</v>
      </c>
      <c r="D854" s="11" t="str">
        <f>LEFT(exp_SILP!$R854,5)</f>
        <v>14:00</v>
      </c>
      <c r="E854" s="11" t="str">
        <f>RIGHT(exp_SILP!$R854,5)</f>
        <v>16:00</v>
      </c>
      <c r="F854" s="11">
        <f>IF(exp_SILP!$AG854&gt;=60,exp_SILP!$AG854/60,exp_SILP!$AG854)</f>
        <v>2</v>
      </c>
      <c r="G854" s="11" t="str">
        <f>VLOOKUP(exp_SILP!$Y854,'DATI CM'!$A$2:$F$28,2,FALSE)</f>
        <v>TRZCST69B41F952V</v>
      </c>
      <c r="H854" s="11" t="str">
        <f>VLOOKUP(exp_SILP!$Y854,'DATI CM'!$A$2:$F$28,3,FALSE)</f>
        <v/>
      </c>
      <c r="I854" s="11" t="str">
        <f t="shared" si="1"/>
        <v>N</v>
      </c>
      <c r="J854" s="11" t="str">
        <f>VLOOKUP(exp_SILP!$Y854,'DATI CM'!$A$2:$F$28,4,FALSE)</f>
        <v/>
      </c>
      <c r="K854" s="12">
        <f>VLOOKUP(exp_SILP!$B854,'DATI COMMESSE'!$A$2:$F$25,5,FALSE)</f>
        <v>34</v>
      </c>
      <c r="L854" s="12" t="str">
        <f>IF(exp_SILP!$B854="A4.10 - LEP E - ORIENTAMENTO SPECIALISTICO SKILL GAP ANALYSIS - GRUPPO 3P",0,VLOOKUP(exp_SILP!$Y854,'DATI CM'!$A$2:$F$28,6,FALSE))</f>
        <v/>
      </c>
      <c r="M854" s="12">
        <f>IFERROR(VLOOKUP(exp_SILP!$B854,'DATI CM'!$H$2:$I$16,2,FALSE)*exp_SILP!$F854,0)</f>
        <v>0</v>
      </c>
      <c r="N854" s="11" t="str">
        <f>VLOOKUP(exp_SILP!$B854,'DATI COMMESSE'!$A$2:$F$25,4,FALSE)</f>
        <v>FRD</v>
      </c>
      <c r="O854" s="13">
        <f>VLOOKUP(exp_SILP!$B854,'DATI COMMESSE'!$A$2:$F$25,5,FALSE)*exp_SILP!$F854</f>
        <v>68</v>
      </c>
      <c r="P854" s="11" t="str">
        <f>IF(MID(exp_SILP!$W854,10,2)&gt;"40","F","M")</f>
        <v>F</v>
      </c>
      <c r="Q854" s="27" t="s">
        <v>647</v>
      </c>
      <c r="R854" s="15" t="s">
        <v>69</v>
      </c>
      <c r="S854" s="15" t="s">
        <v>423</v>
      </c>
      <c r="T854" s="15" t="s">
        <v>58</v>
      </c>
      <c r="U854" s="15" t="s">
        <v>59</v>
      </c>
      <c r="V854" s="15" t="s">
        <v>661</v>
      </c>
      <c r="W854" s="15" t="s">
        <v>662</v>
      </c>
      <c r="X854" s="15" t="s">
        <v>663</v>
      </c>
      <c r="Y854" s="15" t="s">
        <v>18</v>
      </c>
      <c r="Z854" s="15" t="s">
        <v>63</v>
      </c>
      <c r="AA854" s="15" t="s">
        <v>64</v>
      </c>
      <c r="AB854" s="15" t="s">
        <v>65</v>
      </c>
      <c r="AC854" s="15" t="s">
        <v>82</v>
      </c>
      <c r="AD854" s="15" t="s">
        <v>59</v>
      </c>
      <c r="AE854" s="15" t="s">
        <v>59</v>
      </c>
      <c r="AF854" s="15" t="s">
        <v>59</v>
      </c>
      <c r="AG854" s="28" t="s">
        <v>76</v>
      </c>
      <c r="AH854" s="15" t="s">
        <v>647</v>
      </c>
      <c r="AI854" s="15" t="s">
        <v>83</v>
      </c>
      <c r="AJ854" s="15" t="str">
        <f>VLOOKUP(exp_SILP!$Y854,'DATI CM'!$A$2:$F$28,2,FALSE)</f>
        <v>TRZCST69B41F952V</v>
      </c>
    </row>
    <row r="855" ht="15.75" hidden="1" customHeight="1">
      <c r="A855" s="17" t="str">
        <f>IFERROR(VLOOKUP(exp_SILP!$W855,exp_utenti_P!D:D,1,FALSE),"_DA INSERIRE")</f>
        <v>HLMLHO57L57Z154R</v>
      </c>
      <c r="B855" s="17" t="str">
        <f>IF(AND(exp_SILP!$S855="A.3 ORIENTAMENTO PROFESSIONALE",exp_SILP!$AD855="4.2"),"A.3 ORIENTAMENTO PROFESSIONALE (CARCERE)",
IF(AND(exp_SILP!$S855="A.3 ORIENTAMENTO PROFESSIONALE",exp_SILP!$AD855="."),"A.3 ORIENTAMENTO PROFESSIONALE (CARCERE)",
IF(AND(exp_SILP!$S855="A.4 CONSULENZA ORIENTATIVA",exp_SILP!$AD855="4.2"),"A.4 CONSULENZA ORIENTATIVA (CARCERE)",
IF(AND(exp_SILP!$S855="A.4 CONSULENZA ORIENTATIVA",exp_SILP!$AD855="."),"A.4 CONSULENZA ORIENTATIVA (CARCERE)",
IF(AND(exp_SILP!$S855="A.5 - LEP F1 - ACCOMPAGNAMENTO AL LAVORO",exp_SILP!$AD855="4.2"),"A.5 - LEP F1 - ACCOMPAGNAMENTO AL LAVORO (CARCERE)",
IF(AND(exp_SILP!$S855="A.5 - LEP F1 - ACCOMPAGNAMENTO AL LAVORO",exp_SILP!$AD855="."),"A.5 - LEP F1 - ACCOMPAGNAMENTO AL LAVORO (CARCERE)",
IF(AND(exp_SILP!$S855="A.5.2a - TUTORAGGIO TIROCINI",exp_SILP!$AD855="4.2"),"A.5.2a - TUTORAGGIO TIROCINI (CARCERE)",
exp_SILP!$S855)))))))</f>
        <v>A.4 CONSULENZA ORIENTATIVA (1-C)</v>
      </c>
      <c r="C855" s="18" t="str">
        <f>CONCATENATE(VLOOKUP(exp_SILP!$B855,'DATI COMMESSE'!$A$2:$F$25,4,FALSE)," - ", VLOOKUP(exp_SILP!$B855,'DATI COMMESSE'!$A$2:$F$25,2,FALSE)," - ",VLOOKUP(exp_SILP!$B855,'DATI COMMESSE'!$A$2:$F$25,3,FALSE))</f>
        <v>FRD - 22-02-5000 - 22-12-5002</v>
      </c>
      <c r="D855" s="18" t="str">
        <f>LEFT(exp_SILP!$R855,5)</f>
        <v>16:00</v>
      </c>
      <c r="E855" s="18" t="str">
        <f>RIGHT(exp_SILP!$R855,5)</f>
        <v>17:00</v>
      </c>
      <c r="F855" s="18">
        <f>IF(exp_SILP!$AG855&gt;=60,exp_SILP!$AG855/60,exp_SILP!$AG855)</f>
        <v>1</v>
      </c>
      <c r="G855" s="18" t="str">
        <f>VLOOKUP(exp_SILP!$Y855,'DATI CM'!$A$2:$F$28,2,FALSE)</f>
        <v>TRZCST69B41F952V</v>
      </c>
      <c r="H855" s="18" t="str">
        <f>VLOOKUP(exp_SILP!$Y855,'DATI CM'!$A$2:$F$28,3,FALSE)</f>
        <v/>
      </c>
      <c r="I855" s="18" t="str">
        <f t="shared" si="1"/>
        <v>N</v>
      </c>
      <c r="J855" s="18" t="str">
        <f>VLOOKUP(exp_SILP!$Y855,'DATI CM'!$A$2:$F$28,4,FALSE)</f>
        <v/>
      </c>
      <c r="K855" s="19">
        <f>VLOOKUP(exp_SILP!$B855,'DATI COMMESSE'!$A$2:$F$25,5,FALSE)</f>
        <v>35.5</v>
      </c>
      <c r="L855" s="19" t="str">
        <f>IF(exp_SILP!$B855="A4.10 - LEP E - ORIENTAMENTO SPECIALISTICO SKILL GAP ANALYSIS - GRUPPO 3P",0,VLOOKUP(exp_SILP!$Y855,'DATI CM'!$A$2:$F$28,6,FALSE))</f>
        <v/>
      </c>
      <c r="M855" s="19">
        <f>IFERROR(VLOOKUP(exp_SILP!$B855,'DATI CM'!$H$2:$I$16,2,FALSE)*exp_SILP!$F855,0)</f>
        <v>0</v>
      </c>
      <c r="N855" s="18" t="str">
        <f>VLOOKUP(exp_SILP!$B855,'DATI COMMESSE'!$A$2:$F$25,4,FALSE)</f>
        <v>FRD</v>
      </c>
      <c r="O855" s="20">
        <f>VLOOKUP(exp_SILP!$B855,'DATI COMMESSE'!$A$2:$F$25,5,FALSE)*exp_SILP!$F855</f>
        <v>35.5</v>
      </c>
      <c r="P855" s="18" t="str">
        <f>IF(MID(exp_SILP!$W855,10,2)&gt;"40","F","M")</f>
        <v>F</v>
      </c>
      <c r="Q855" s="24" t="s">
        <v>647</v>
      </c>
      <c r="R855" s="22" t="s">
        <v>152</v>
      </c>
      <c r="S855" s="22" t="s">
        <v>94</v>
      </c>
      <c r="T855" s="22" t="s">
        <v>58</v>
      </c>
      <c r="U855" s="22" t="s">
        <v>59</v>
      </c>
      <c r="V855" s="22" t="s">
        <v>661</v>
      </c>
      <c r="W855" s="22" t="s">
        <v>662</v>
      </c>
      <c r="X855" s="22" t="s">
        <v>663</v>
      </c>
      <c r="Y855" s="22" t="s">
        <v>18</v>
      </c>
      <c r="Z855" s="22" t="s">
        <v>63</v>
      </c>
      <c r="AA855" s="22" t="s">
        <v>64</v>
      </c>
      <c r="AB855" s="22" t="s">
        <v>65</v>
      </c>
      <c r="AC855" s="22" t="s">
        <v>82</v>
      </c>
      <c r="AD855" s="22" t="s">
        <v>59</v>
      </c>
      <c r="AE855" s="22" t="s">
        <v>59</v>
      </c>
      <c r="AF855" s="22" t="s">
        <v>59</v>
      </c>
      <c r="AG855" s="25" t="s">
        <v>67</v>
      </c>
      <c r="AH855" s="22" t="s">
        <v>522</v>
      </c>
      <c r="AI855" s="22" t="s">
        <v>83</v>
      </c>
      <c r="AJ855" s="22" t="str">
        <f>VLOOKUP(exp_SILP!$Y855,'DATI CM'!$A$2:$F$28,2,FALSE)</f>
        <v>TRZCST69B41F952V</v>
      </c>
    </row>
    <row r="856" ht="15.75" customHeight="1">
      <c r="A856" s="10" t="str">
        <f>IFERROR(VLOOKUP(exp_SILP!$W856,exp_utenti_P!D:D,1,FALSE),"_DA INSERIRE")</f>
        <v>DRMMMD99H22Z317X</v>
      </c>
      <c r="B856" s="10" t="str">
        <f>IF(AND(exp_SILP!$S856="A.3 ORIENTAMENTO PROFESSIONALE",exp_SILP!$AD856="4.2"),"A.3 ORIENTAMENTO PROFESSIONALE (CARCERE)",
IF(AND(exp_SILP!$S856="A.3 ORIENTAMENTO PROFESSIONALE",exp_SILP!$AD856="."),"A.3 ORIENTAMENTO PROFESSIONALE (CARCERE)",
IF(AND(exp_SILP!$S856="A.4 CONSULENZA ORIENTATIVA",exp_SILP!$AD856="4.2"),"A.4 CONSULENZA ORIENTATIVA (CARCERE)",
IF(AND(exp_SILP!$S856="A.4 CONSULENZA ORIENTATIVA",exp_SILP!$AD856="."),"A.4 CONSULENZA ORIENTATIVA (CARCERE)",
IF(AND(exp_SILP!$S856="A.5 - LEP F1 - ACCOMPAGNAMENTO AL LAVORO",exp_SILP!$AD856="4.2"),"A.5 - LEP F1 - ACCOMPAGNAMENTO AL LAVORO (CARCERE)",
IF(AND(exp_SILP!$S856="A.5 - LEP F1 - ACCOMPAGNAMENTO AL LAVORO",exp_SILP!$AD856="."),"A.5 - LEP F1 - ACCOMPAGNAMENTO AL LAVORO (CARCERE)",
IF(AND(exp_SILP!$S856="A.5.2a - TUTORAGGIO TIROCINI",exp_SILP!$AD856="4.2"),"A.5.2a - TUTORAGGIO TIROCINI (CARCERE)",
exp_SILP!$S856)))))))</f>
        <v>A4.10 - LEP E - ORIENTAMENTO SPECIALISTICO SKILL GAP ANALYSIS</v>
      </c>
      <c r="C856" s="11" t="str">
        <f>CONCATENATE(VLOOKUP(exp_SILP!$B856,'DATI COMMESSE'!$A$2:$F$25,4,FALSE)," - ", VLOOKUP(exp_SILP!$B856,'DATI COMMESSE'!$A$2:$F$25,2,FALSE)," - ",VLOOKUP(exp_SILP!$B856,'DATI COMMESSE'!$A$2:$F$25,3,FALSE))</f>
        <v>GOL - 22-02-5000 - 22-12-5003</v>
      </c>
      <c r="D856" s="11" t="str">
        <f>LEFT(exp_SILP!$R856,5)</f>
        <v>14:00</v>
      </c>
      <c r="E856" s="11" t="str">
        <f>RIGHT(exp_SILP!$R856,5)</f>
        <v>17:00</v>
      </c>
      <c r="F856" s="11">
        <f>IF(exp_SILP!$AG856&gt;=60,exp_SILP!$AG856/60,exp_SILP!$AG856)</f>
        <v>3</v>
      </c>
      <c r="G856" s="11" t="str">
        <f>VLOOKUP(exp_SILP!$Y856,'DATI CM'!$A$2:$F$28,2,FALSE)</f>
        <v>MNRCLD73B46G674U</v>
      </c>
      <c r="H856" s="11" t="str">
        <f>VLOOKUP(exp_SILP!$Y856,'DATI CM'!$A$2:$F$28,3,FALSE)</f>
        <v>A011</v>
      </c>
      <c r="I856" s="11" t="str">
        <f t="shared" si="1"/>
        <v>N</v>
      </c>
      <c r="J856" s="11" t="str">
        <f>VLOOKUP(exp_SILP!$Y856,'DATI CM'!$A$2:$F$28,4,FALSE)</f>
        <v>TORINO</v>
      </c>
      <c r="K856" s="12">
        <f>VLOOKUP(exp_SILP!$B856,'DATI COMMESSE'!$A$2:$F$25,5,FALSE)</f>
        <v>39.94</v>
      </c>
      <c r="L856" s="12">
        <f>IF(exp_SILP!$B856="A4.10 - LEP E - ORIENTAMENTO SPECIALISTICO SKILL GAP ANALYSIS - GRUPPO 3P",0,VLOOKUP(exp_SILP!$Y856,'DATI CM'!$A$2:$F$28,6,FALSE))</f>
        <v>25</v>
      </c>
      <c r="M856" s="12">
        <f>IFERROR(VLOOKUP(exp_SILP!$B856,'DATI CM'!$H$2:$I$16,2,FALSE)*exp_SILP!$F856,0)</f>
        <v>0</v>
      </c>
      <c r="N856" s="11" t="str">
        <f>VLOOKUP(exp_SILP!$B856,'DATI COMMESSE'!$A$2:$F$25,4,FALSE)</f>
        <v>GOL</v>
      </c>
      <c r="O856" s="13">
        <f>VLOOKUP(exp_SILP!$B856,'DATI COMMESSE'!$A$2:$F$25,5,FALSE)*exp_SILP!$F856</f>
        <v>119.82</v>
      </c>
      <c r="P856" s="11" t="str">
        <f>IF(MID(exp_SILP!$W856,10,2)&gt;"40","F","M")</f>
        <v>M</v>
      </c>
      <c r="Q856" s="27" t="s">
        <v>647</v>
      </c>
      <c r="R856" s="15" t="s">
        <v>100</v>
      </c>
      <c r="S856" s="15" t="s">
        <v>70</v>
      </c>
      <c r="T856" s="15" t="s">
        <v>58</v>
      </c>
      <c r="U856" s="15" t="s">
        <v>59</v>
      </c>
      <c r="V856" s="15" t="s">
        <v>1201</v>
      </c>
      <c r="W856" s="15" t="s">
        <v>1202</v>
      </c>
      <c r="X856" s="15" t="s">
        <v>1203</v>
      </c>
      <c r="Y856" s="15" t="s">
        <v>14</v>
      </c>
      <c r="Z856" s="15" t="s">
        <v>63</v>
      </c>
      <c r="AA856" s="15" t="s">
        <v>64</v>
      </c>
      <c r="AB856" s="15" t="s">
        <v>74</v>
      </c>
      <c r="AC856" s="15" t="s">
        <v>135</v>
      </c>
      <c r="AD856" s="15" t="s">
        <v>59</v>
      </c>
      <c r="AE856" s="15" t="s">
        <v>59</v>
      </c>
      <c r="AF856" s="15" t="s">
        <v>59</v>
      </c>
      <c r="AG856" s="28" t="s">
        <v>101</v>
      </c>
      <c r="AH856" s="15" t="s">
        <v>1390</v>
      </c>
      <c r="AI856" s="15" t="s">
        <v>158</v>
      </c>
      <c r="AJ856" s="15" t="str">
        <f>VLOOKUP(exp_SILP!$Y856,'DATI CM'!$A$2:$F$28,2,FALSE)</f>
        <v>MNRCLD73B46G674U</v>
      </c>
    </row>
    <row r="857" ht="15.75" hidden="1" customHeight="1">
      <c r="A857" s="17" t="str">
        <f>IFERROR(VLOOKUP(exp_SILP!$W857,exp_utenti_P!D:D,1,FALSE),"_DA INSERIRE")</f>
        <v>NLNSGS03A43F952Y</v>
      </c>
      <c r="B857" s="17" t="str">
        <f>IF(AND(exp_SILP!$S857="A.3 ORIENTAMENTO PROFESSIONALE",exp_SILP!$AD857="4.2"),"A.3 ORIENTAMENTO PROFESSIONALE (CARCERE)",
IF(AND(exp_SILP!$S857="A.3 ORIENTAMENTO PROFESSIONALE",exp_SILP!$AD857="."),"A.3 ORIENTAMENTO PROFESSIONALE (CARCERE)",
IF(AND(exp_SILP!$S857="A.4 CONSULENZA ORIENTATIVA",exp_SILP!$AD857="4.2"),"A.4 CONSULENZA ORIENTATIVA (CARCERE)",
IF(AND(exp_SILP!$S857="A.4 CONSULENZA ORIENTATIVA",exp_SILP!$AD857="."),"A.4 CONSULENZA ORIENTATIVA (CARCERE)",
IF(AND(exp_SILP!$S857="A.5 - LEP F1 - ACCOMPAGNAMENTO AL LAVORO",exp_SILP!$AD857="4.2"),"A.5 - LEP F1 - ACCOMPAGNAMENTO AL LAVORO (CARCERE)",
IF(AND(exp_SILP!$S857="A.5 - LEP F1 - ACCOMPAGNAMENTO AL LAVORO",exp_SILP!$AD857="."),"A.5 - LEP F1 - ACCOMPAGNAMENTO AL LAVORO (CARCERE)",
IF(AND(exp_SILP!$S857="A.5.2a - TUTORAGGIO TIROCINI",exp_SILP!$AD857="4.2"),"A.5.2a - TUTORAGGIO TIROCINI (CARCERE)",
exp_SILP!$S857)))))))</f>
        <v>A4.10 - LEP E - ORIENTAMENTO SPECIALISTICO SKILL GAP ANALYSIS</v>
      </c>
      <c r="C857" s="18" t="str">
        <f>CONCATENATE(VLOOKUP(exp_SILP!$B857,'DATI COMMESSE'!$A$2:$F$25,4,FALSE)," - ", VLOOKUP(exp_SILP!$B857,'DATI COMMESSE'!$A$2:$F$25,2,FALSE)," - ",VLOOKUP(exp_SILP!$B857,'DATI COMMESSE'!$A$2:$F$25,3,FALSE))</f>
        <v>GOL - 22-02-5000 - 22-12-5003</v>
      </c>
      <c r="D857" s="18" t="str">
        <f>LEFT(exp_SILP!$R857,5)</f>
        <v>12:00</v>
      </c>
      <c r="E857" s="18" t="str">
        <f>RIGHT(exp_SILP!$R857,5)</f>
        <v>14:00</v>
      </c>
      <c r="F857" s="18">
        <f>IF(exp_SILP!$AG857&gt;=60,exp_SILP!$AG857/60,exp_SILP!$AG857)</f>
        <v>2</v>
      </c>
      <c r="G857" s="18" t="str">
        <f>VLOOKUP(exp_SILP!$Y857,'DATI CM'!$A$2:$F$28,2,FALSE)</f>
        <v>TRZCST69B41F952V</v>
      </c>
      <c r="H857" s="18" t="str">
        <f>VLOOKUP(exp_SILP!$Y857,'DATI CM'!$A$2:$F$28,3,FALSE)</f>
        <v/>
      </c>
      <c r="I857" s="18" t="str">
        <f t="shared" si="1"/>
        <v>N</v>
      </c>
      <c r="J857" s="18" t="str">
        <f>VLOOKUP(exp_SILP!$Y857,'DATI CM'!$A$2:$F$28,4,FALSE)</f>
        <v/>
      </c>
      <c r="K857" s="19">
        <f>VLOOKUP(exp_SILP!$B857,'DATI COMMESSE'!$A$2:$F$25,5,FALSE)</f>
        <v>39.94</v>
      </c>
      <c r="L857" s="19" t="str">
        <f>IF(exp_SILP!$B857="A4.10 - LEP E - ORIENTAMENTO SPECIALISTICO SKILL GAP ANALYSIS - GRUPPO 3P",0,VLOOKUP(exp_SILP!$Y857,'DATI CM'!$A$2:$F$28,6,FALSE))</f>
        <v/>
      </c>
      <c r="M857" s="19">
        <f>IFERROR(VLOOKUP(exp_SILP!$B857,'DATI CM'!$H$2:$I$16,2,FALSE)*exp_SILP!$F857,0)</f>
        <v>0</v>
      </c>
      <c r="N857" s="18" t="str">
        <f>VLOOKUP(exp_SILP!$B857,'DATI COMMESSE'!$A$2:$F$25,4,FALSE)</f>
        <v>GOL</v>
      </c>
      <c r="O857" s="20">
        <f>VLOOKUP(exp_SILP!$B857,'DATI COMMESSE'!$A$2:$F$25,5,FALSE)*exp_SILP!$F857</f>
        <v>79.88</v>
      </c>
      <c r="P857" s="18" t="str">
        <f>IF(MID(exp_SILP!$W857,10,2)&gt;"40","F","M")</f>
        <v>F</v>
      </c>
      <c r="Q857" s="24" t="s">
        <v>647</v>
      </c>
      <c r="R857" s="22" t="s">
        <v>84</v>
      </c>
      <c r="S857" s="22" t="s">
        <v>70</v>
      </c>
      <c r="T857" s="22" t="s">
        <v>58</v>
      </c>
      <c r="U857" s="22" t="s">
        <v>59</v>
      </c>
      <c r="V857" s="22" t="s">
        <v>644</v>
      </c>
      <c r="W857" s="22" t="s">
        <v>645</v>
      </c>
      <c r="X857" s="22" t="s">
        <v>646</v>
      </c>
      <c r="Y857" s="22" t="s">
        <v>18</v>
      </c>
      <c r="Z857" s="22" t="s">
        <v>63</v>
      </c>
      <c r="AA857" s="22" t="s">
        <v>64</v>
      </c>
      <c r="AB857" s="22" t="s">
        <v>65</v>
      </c>
      <c r="AC857" s="22" t="s">
        <v>82</v>
      </c>
      <c r="AD857" s="22" t="s">
        <v>59</v>
      </c>
      <c r="AE857" s="22" t="s">
        <v>59</v>
      </c>
      <c r="AF857" s="22" t="s">
        <v>59</v>
      </c>
      <c r="AG857" s="25" t="s">
        <v>76</v>
      </c>
      <c r="AH857" s="22" t="s">
        <v>647</v>
      </c>
      <c r="AI857" s="22" t="s">
        <v>83</v>
      </c>
      <c r="AJ857" s="22" t="str">
        <f>VLOOKUP(exp_SILP!$Y857,'DATI CM'!$A$2:$F$28,2,FALSE)</f>
        <v>TRZCST69B41F952V</v>
      </c>
    </row>
    <row r="858" ht="15.75" hidden="1" customHeight="1">
      <c r="A858" s="10" t="str">
        <f>IFERROR(VLOOKUP(exp_SILP!$W858,exp_utenti_P!D:D,1,FALSE),"_DA INSERIRE")</f>
        <v>PLAMLN67B57Z302V</v>
      </c>
      <c r="B858" s="10" t="str">
        <f>IF(AND(exp_SILP!$S858="A.3 ORIENTAMENTO PROFESSIONALE",exp_SILP!$AD858="4.2"),"A.3 ORIENTAMENTO PROFESSIONALE (CARCERE)",
IF(AND(exp_SILP!$S858="A.3 ORIENTAMENTO PROFESSIONALE",exp_SILP!$AD858="."),"A.3 ORIENTAMENTO PROFESSIONALE (CARCERE)",
IF(AND(exp_SILP!$S858="A.4 CONSULENZA ORIENTATIVA",exp_SILP!$AD858="4.2"),"A.4 CONSULENZA ORIENTATIVA (CARCERE)",
IF(AND(exp_SILP!$S858="A.4 CONSULENZA ORIENTATIVA",exp_SILP!$AD858="."),"A.4 CONSULENZA ORIENTATIVA (CARCERE)",
IF(AND(exp_SILP!$S858="A.5 - LEP F1 - ACCOMPAGNAMENTO AL LAVORO",exp_SILP!$AD858="4.2"),"A.5 - LEP F1 - ACCOMPAGNAMENTO AL LAVORO (CARCERE)",
IF(AND(exp_SILP!$S858="A.5 - LEP F1 - ACCOMPAGNAMENTO AL LAVORO",exp_SILP!$AD858="."),"A.5 - LEP F1 - ACCOMPAGNAMENTO AL LAVORO (CARCERE)",
IF(AND(exp_SILP!$S858="A.5.2a - TUTORAGGIO TIROCINI",exp_SILP!$AD858="4.2"),"A.5.2a - TUTORAGGIO TIROCINI (CARCERE)",
exp_SILP!$S858)))))))</f>
        <v>A4.10 - LEP E - ORIENTAMENTO SPECIALISTICO SKILL GAP ANALYSIS</v>
      </c>
      <c r="C858" s="11" t="str">
        <f>CONCATENATE(VLOOKUP(exp_SILP!$B858,'DATI COMMESSE'!$A$2:$F$25,4,FALSE)," - ", VLOOKUP(exp_SILP!$B858,'DATI COMMESSE'!$A$2:$F$25,2,FALSE)," - ",VLOOKUP(exp_SILP!$B858,'DATI COMMESSE'!$A$2:$F$25,3,FALSE))</f>
        <v>GOL - 22-02-5000 - 22-12-5003</v>
      </c>
      <c r="D858" s="11" t="str">
        <f>LEFT(exp_SILP!$R858,5)</f>
        <v>09:00</v>
      </c>
      <c r="E858" s="11" t="str">
        <f>RIGHT(exp_SILP!$R858,5)</f>
        <v>12:00</v>
      </c>
      <c r="F858" s="11">
        <f>IF(exp_SILP!$AG858&gt;=60,exp_SILP!$AG858/60,exp_SILP!$AG858)</f>
        <v>3</v>
      </c>
      <c r="G858" s="11" t="str">
        <f>VLOOKUP(exp_SILP!$Y858,'DATI CM'!$A$2:$F$28,2,FALSE)</f>
        <v>TRZCST69B41F952V</v>
      </c>
      <c r="H858" s="11" t="str">
        <f>VLOOKUP(exp_SILP!$Y858,'DATI CM'!$A$2:$F$28,3,FALSE)</f>
        <v/>
      </c>
      <c r="I858" s="11" t="str">
        <f t="shared" si="1"/>
        <v>N</v>
      </c>
      <c r="J858" s="11" t="str">
        <f>VLOOKUP(exp_SILP!$Y858,'DATI CM'!$A$2:$F$28,4,FALSE)</f>
        <v/>
      </c>
      <c r="K858" s="12">
        <f>VLOOKUP(exp_SILP!$B858,'DATI COMMESSE'!$A$2:$F$25,5,FALSE)</f>
        <v>39.94</v>
      </c>
      <c r="L858" s="12" t="str">
        <f>IF(exp_SILP!$B858="A4.10 - LEP E - ORIENTAMENTO SPECIALISTICO SKILL GAP ANALYSIS - GRUPPO 3P",0,VLOOKUP(exp_SILP!$Y858,'DATI CM'!$A$2:$F$28,6,FALSE))</f>
        <v/>
      </c>
      <c r="M858" s="12">
        <f>IFERROR(VLOOKUP(exp_SILP!$B858,'DATI CM'!$H$2:$I$16,2,FALSE)*exp_SILP!$F858,0)</f>
        <v>0</v>
      </c>
      <c r="N858" s="11" t="str">
        <f>VLOOKUP(exp_SILP!$B858,'DATI COMMESSE'!$A$2:$F$25,4,FALSE)</f>
        <v>GOL</v>
      </c>
      <c r="O858" s="13">
        <f>VLOOKUP(exp_SILP!$B858,'DATI COMMESSE'!$A$2:$F$25,5,FALSE)*exp_SILP!$F858</f>
        <v>119.82</v>
      </c>
      <c r="P858" s="11" t="str">
        <f>IF(MID(exp_SILP!$W858,10,2)&gt;"40","F","M")</f>
        <v>F</v>
      </c>
      <c r="Q858" s="27" t="s">
        <v>647</v>
      </c>
      <c r="R858" s="15" t="s">
        <v>106</v>
      </c>
      <c r="S858" s="15" t="s">
        <v>70</v>
      </c>
      <c r="T858" s="15" t="s">
        <v>58</v>
      </c>
      <c r="U858" s="15" t="s">
        <v>59</v>
      </c>
      <c r="V858" s="15" t="s">
        <v>648</v>
      </c>
      <c r="W858" s="15" t="s">
        <v>649</v>
      </c>
      <c r="X858" s="15" t="s">
        <v>650</v>
      </c>
      <c r="Y858" s="15" t="s">
        <v>18</v>
      </c>
      <c r="Z858" s="15" t="s">
        <v>63</v>
      </c>
      <c r="AA858" s="15" t="s">
        <v>64</v>
      </c>
      <c r="AB858" s="15" t="s">
        <v>65</v>
      </c>
      <c r="AC858" s="15" t="s">
        <v>82</v>
      </c>
      <c r="AD858" s="15" t="s">
        <v>59</v>
      </c>
      <c r="AE858" s="15" t="s">
        <v>59</v>
      </c>
      <c r="AF858" s="15" t="s">
        <v>59</v>
      </c>
      <c r="AG858" s="28" t="s">
        <v>101</v>
      </c>
      <c r="AH858" s="15" t="s">
        <v>647</v>
      </c>
      <c r="AI858" s="15" t="s">
        <v>83</v>
      </c>
      <c r="AJ858" s="15" t="str">
        <f>VLOOKUP(exp_SILP!$Y858,'DATI CM'!$A$2:$F$28,2,FALSE)</f>
        <v>TRZCST69B41F952V</v>
      </c>
    </row>
    <row r="859" ht="15.75" hidden="1" customHeight="1">
      <c r="A859" s="17" t="str">
        <f>IFERROR(VLOOKUP(exp_SILP!$W859,exp_utenti_P!D:D,1,FALSE),"_DA INSERIRE")</f>
        <v>RCPSMN73B63F839N</v>
      </c>
      <c r="B859" s="17" t="str">
        <f>IF(AND(exp_SILP!$S859="A.3 ORIENTAMENTO PROFESSIONALE",exp_SILP!$AD859="4.2"),"A.3 ORIENTAMENTO PROFESSIONALE (CARCERE)",
IF(AND(exp_SILP!$S859="A.3 ORIENTAMENTO PROFESSIONALE",exp_SILP!$AD859="."),"A.3 ORIENTAMENTO PROFESSIONALE (CARCERE)",
IF(AND(exp_SILP!$S859="A.4 CONSULENZA ORIENTATIVA",exp_SILP!$AD859="4.2"),"A.4 CONSULENZA ORIENTATIVA (CARCERE)",
IF(AND(exp_SILP!$S859="A.4 CONSULENZA ORIENTATIVA",exp_SILP!$AD859="."),"A.4 CONSULENZA ORIENTATIVA (CARCERE)",
IF(AND(exp_SILP!$S859="A.5 - LEP F1 - ACCOMPAGNAMENTO AL LAVORO",exp_SILP!$AD859="4.2"),"A.5 - LEP F1 - ACCOMPAGNAMENTO AL LAVORO (CARCERE)",
IF(AND(exp_SILP!$S859="A.5 - LEP F1 - ACCOMPAGNAMENTO AL LAVORO",exp_SILP!$AD859="."),"A.5 - LEP F1 - ACCOMPAGNAMENTO AL LAVORO (CARCERE)",
IF(AND(exp_SILP!$S859="A.5.2a - TUTORAGGIO TIROCINI",exp_SILP!$AD859="4.2"),"A.5.2a - TUTORAGGIO TIROCINI (CARCERE)",
exp_SILP!$S859)))))))</f>
        <v>A4.10 - LEP E - ORIENTAMENTO SPECIALISTICO SKILL GAP ANALYSIS</v>
      </c>
      <c r="C859" s="18" t="str">
        <f>CONCATENATE(VLOOKUP(exp_SILP!$B859,'DATI COMMESSE'!$A$2:$F$25,4,FALSE)," - ", VLOOKUP(exp_SILP!$B859,'DATI COMMESSE'!$A$2:$F$25,2,FALSE)," - ",VLOOKUP(exp_SILP!$B859,'DATI COMMESSE'!$A$2:$F$25,3,FALSE))</f>
        <v>GOL - 22-02-5000 - 22-12-5003</v>
      </c>
      <c r="D859" s="18" t="str">
        <f>LEFT(exp_SILP!$R859,5)</f>
        <v>13:00</v>
      </c>
      <c r="E859" s="18" t="str">
        <f>RIGHT(exp_SILP!$R859,5)</f>
        <v>14:00</v>
      </c>
      <c r="F859" s="18">
        <f>IF(exp_SILP!$AG859&gt;=60,exp_SILP!$AG859/60,exp_SILP!$AG859)</f>
        <v>1</v>
      </c>
      <c r="G859" s="18" t="str">
        <f>VLOOKUP(exp_SILP!$Y859,'DATI CM'!$A$2:$F$28,2,FALSE)</f>
        <v>PNFMRT85H50A859E</v>
      </c>
      <c r="H859" s="18" t="str">
        <f>VLOOKUP(exp_SILP!$Y859,'DATI CM'!$A$2:$F$28,3,FALSE)</f>
        <v>A011</v>
      </c>
      <c r="I859" s="18" t="str">
        <f t="shared" si="1"/>
        <v>N</v>
      </c>
      <c r="J859" s="18" t="str">
        <f>VLOOKUP(exp_SILP!$Y859,'DATI CM'!$A$2:$F$28,4,FALSE)</f>
        <v>BIELLA</v>
      </c>
      <c r="K859" s="19">
        <f>VLOOKUP(exp_SILP!$B859,'DATI COMMESSE'!$A$2:$F$25,5,FALSE)</f>
        <v>39.94</v>
      </c>
      <c r="L859" s="19">
        <f>IF(exp_SILP!$B859="A4.10 - LEP E - ORIENTAMENTO SPECIALISTICO SKILL GAP ANALYSIS - GRUPPO 3P",0,VLOOKUP(exp_SILP!$Y859,'DATI CM'!$A$2:$F$28,6,FALSE))</f>
        <v>25</v>
      </c>
      <c r="M859" s="19">
        <f>IFERROR(VLOOKUP(exp_SILP!$B859,'DATI CM'!$H$2:$I$16,2,FALSE)*exp_SILP!$F859,0)</f>
        <v>0</v>
      </c>
      <c r="N859" s="18" t="str">
        <f>VLOOKUP(exp_SILP!$B859,'DATI COMMESSE'!$A$2:$F$25,4,FALSE)</f>
        <v>GOL</v>
      </c>
      <c r="O859" s="20">
        <f>VLOOKUP(exp_SILP!$B859,'DATI COMMESSE'!$A$2:$F$25,5,FALSE)*exp_SILP!$F859</f>
        <v>39.94</v>
      </c>
      <c r="P859" s="18" t="str">
        <f>IF(MID(exp_SILP!$W859,10,2)&gt;"40","F","M")</f>
        <v>F</v>
      </c>
      <c r="Q859" s="24" t="s">
        <v>1391</v>
      </c>
      <c r="R859" s="22" t="s">
        <v>159</v>
      </c>
      <c r="S859" s="22" t="s">
        <v>70</v>
      </c>
      <c r="T859" s="22" t="s">
        <v>58</v>
      </c>
      <c r="U859" s="22" t="s">
        <v>59</v>
      </c>
      <c r="V859" s="22" t="s">
        <v>459</v>
      </c>
      <c r="W859" s="22" t="s">
        <v>460</v>
      </c>
      <c r="X859" s="22" t="s">
        <v>461</v>
      </c>
      <c r="Y859" s="22" t="s">
        <v>15</v>
      </c>
      <c r="Z859" s="22" t="s">
        <v>63</v>
      </c>
      <c r="AA859" s="22" t="s">
        <v>64</v>
      </c>
      <c r="AB859" s="22" t="s">
        <v>65</v>
      </c>
      <c r="AC859" s="22" t="s">
        <v>66</v>
      </c>
      <c r="AD859" s="22" t="s">
        <v>59</v>
      </c>
      <c r="AE859" s="22" t="s">
        <v>59</v>
      </c>
      <c r="AF859" s="22" t="s">
        <v>59</v>
      </c>
      <c r="AG859" s="25" t="s">
        <v>67</v>
      </c>
      <c r="AH859" s="22" t="s">
        <v>1391</v>
      </c>
      <c r="AI859" s="22" t="s">
        <v>68</v>
      </c>
      <c r="AJ859" s="22" t="str">
        <f>VLOOKUP(exp_SILP!$Y859,'DATI CM'!$A$2:$F$28,2,FALSE)</f>
        <v>PNFMRT85H50A859E</v>
      </c>
    </row>
    <row r="860" ht="15.75" hidden="1" customHeight="1">
      <c r="A860" s="10" t="str">
        <f>IFERROR(VLOOKUP(exp_SILP!$W860,exp_utenti_P!D:D,1,FALSE),"_DA INSERIRE")</f>
        <v>YNGPLN85D46Z316A</v>
      </c>
      <c r="B860" s="10" t="str">
        <f>IF(AND(exp_SILP!$S860="A.3 ORIENTAMENTO PROFESSIONALE",exp_SILP!$AD860="4.2"),"A.3 ORIENTAMENTO PROFESSIONALE (CARCERE)",
IF(AND(exp_SILP!$S860="A.3 ORIENTAMENTO PROFESSIONALE",exp_SILP!$AD860="."),"A.3 ORIENTAMENTO PROFESSIONALE (CARCERE)",
IF(AND(exp_SILP!$S860="A.4 CONSULENZA ORIENTATIVA",exp_SILP!$AD860="4.2"),"A.4 CONSULENZA ORIENTATIVA (CARCERE)",
IF(AND(exp_SILP!$S860="A.4 CONSULENZA ORIENTATIVA",exp_SILP!$AD860="."),"A.4 CONSULENZA ORIENTATIVA (CARCERE)",
IF(AND(exp_SILP!$S860="A.5 - LEP F1 - ACCOMPAGNAMENTO AL LAVORO",exp_SILP!$AD860="4.2"),"A.5 - LEP F1 - ACCOMPAGNAMENTO AL LAVORO (CARCERE)",
IF(AND(exp_SILP!$S860="A.5 - LEP F1 - ACCOMPAGNAMENTO AL LAVORO",exp_SILP!$AD860="."),"A.5 - LEP F1 - ACCOMPAGNAMENTO AL LAVORO (CARCERE)",
IF(AND(exp_SILP!$S860="A.5.2a - TUTORAGGIO TIROCINI",exp_SILP!$AD860="4.2"),"A.5.2a - TUTORAGGIO TIROCINI (CARCERE)",
exp_SILP!$S860)))))))</f>
        <v>A.5 - LEP F1 - ACCOMPAGNAMENTO AL LAVORO</v>
      </c>
      <c r="C860" s="11" t="str">
        <f>CONCATENATE(VLOOKUP(exp_SILP!$B860,'DATI COMMESSE'!$A$2:$F$25,4,FALSE)," - ", VLOOKUP(exp_SILP!$B860,'DATI COMMESSE'!$A$2:$F$25,2,FALSE)," - ",VLOOKUP(exp_SILP!$B860,'DATI COMMESSE'!$A$2:$F$25,3,FALSE))</f>
        <v>GOL - 22-02-5000 - 22-12-5003</v>
      </c>
      <c r="D860" s="11" t="str">
        <f>LEFT(exp_SILP!$R860,5)</f>
        <v>16:00</v>
      </c>
      <c r="E860" s="11" t="str">
        <f>RIGHT(exp_SILP!$R860,5)</f>
        <v>17:00</v>
      </c>
      <c r="F860" s="11">
        <f>IF(exp_SILP!$AG860&gt;=60,exp_SILP!$AG860/60,exp_SILP!$AG860)</f>
        <v>1</v>
      </c>
      <c r="G860" s="11" t="str">
        <f>VLOOKUP(exp_SILP!$Y860,'DATI CM'!$A$2:$F$28,2,FALSE)</f>
        <v>SPDPRZ67H55L219V</v>
      </c>
      <c r="H860" s="11" t="str">
        <f>VLOOKUP(exp_SILP!$Y860,'DATI CM'!$A$2:$F$28,3,FALSE)</f>
        <v>A010</v>
      </c>
      <c r="I860" s="11" t="str">
        <f t="shared" si="1"/>
        <v>N</v>
      </c>
      <c r="J860" s="11" t="str">
        <f>VLOOKUP(exp_SILP!$Y860,'DATI CM'!$A$2:$F$28,4,FALSE)</f>
        <v>TORINO</v>
      </c>
      <c r="K860" s="12">
        <f>VLOOKUP(exp_SILP!$B860,'DATI COMMESSE'!$A$2:$F$25,5,FALSE)</f>
        <v>39.94</v>
      </c>
      <c r="L860" s="12" t="str">
        <f>IF(exp_SILP!$B860="A4.10 - LEP E - ORIENTAMENTO SPECIALISTICO SKILL GAP ANALYSIS - GRUPPO 3P",0,VLOOKUP(exp_SILP!$Y860,'DATI CM'!$A$2:$F$28,6,FALSE))</f>
        <v/>
      </c>
      <c r="M860" s="12">
        <f>IFERROR(VLOOKUP(exp_SILP!$B860,'DATI CM'!$H$2:$I$16,2,FALSE)*exp_SILP!$F860,0)</f>
        <v>0</v>
      </c>
      <c r="N860" s="11" t="str">
        <f>VLOOKUP(exp_SILP!$B860,'DATI COMMESSE'!$A$2:$F$25,4,FALSE)</f>
        <v>GOL</v>
      </c>
      <c r="O860" s="13">
        <f>VLOOKUP(exp_SILP!$B860,'DATI COMMESSE'!$A$2:$F$25,5,FALSE)*exp_SILP!$F860</f>
        <v>39.94</v>
      </c>
      <c r="P860" s="11" t="str">
        <f>IF(MID(exp_SILP!$W860,10,2)&gt;"40","F","M")</f>
        <v>F</v>
      </c>
      <c r="Q860" s="27" t="s">
        <v>1392</v>
      </c>
      <c r="R860" s="15" t="s">
        <v>152</v>
      </c>
      <c r="S860" s="15" t="s">
        <v>57</v>
      </c>
      <c r="T860" s="15" t="s">
        <v>58</v>
      </c>
      <c r="U860" s="15" t="s">
        <v>59</v>
      </c>
      <c r="V860" s="15" t="s">
        <v>1290</v>
      </c>
      <c r="W860" s="15" t="s">
        <v>1291</v>
      </c>
      <c r="X860" s="15" t="s">
        <v>1292</v>
      </c>
      <c r="Y860" s="15" t="s">
        <v>17</v>
      </c>
      <c r="Z860" s="15" t="s">
        <v>63</v>
      </c>
      <c r="AA860" s="15" t="s">
        <v>64</v>
      </c>
      <c r="AB860" s="15" t="s">
        <v>65</v>
      </c>
      <c r="AC860" s="15" t="s">
        <v>135</v>
      </c>
      <c r="AD860" s="15" t="s">
        <v>59</v>
      </c>
      <c r="AE860" s="15" t="s">
        <v>59</v>
      </c>
      <c r="AF860" s="15" t="s">
        <v>59</v>
      </c>
      <c r="AG860" s="28" t="s">
        <v>67</v>
      </c>
      <c r="AH860" s="15" t="s">
        <v>1392</v>
      </c>
      <c r="AI860" s="15" t="s">
        <v>137</v>
      </c>
      <c r="AJ860" s="15" t="str">
        <f>VLOOKUP(exp_SILP!$Y860,'DATI CM'!$A$2:$F$28,2,FALSE)</f>
        <v>SPDPRZ67H55L219V</v>
      </c>
    </row>
    <row r="861" ht="15.75" customHeight="1">
      <c r="A861" s="17" t="str">
        <f>IFERROR(VLOOKUP(exp_SILP!$W861,exp_utenti_P!D:D,1,FALSE),"_DA INSERIRE")</f>
        <v>TPNJYD84D06Z611P</v>
      </c>
      <c r="B861" s="17" t="str">
        <f>IF(AND(exp_SILP!$S861="A.3 ORIENTAMENTO PROFESSIONALE",exp_SILP!$AD861="4.2"),"A.3 ORIENTAMENTO PROFESSIONALE (CARCERE)",
IF(AND(exp_SILP!$S861="A.3 ORIENTAMENTO PROFESSIONALE",exp_SILP!$AD861="."),"A.3 ORIENTAMENTO PROFESSIONALE (CARCERE)",
IF(AND(exp_SILP!$S861="A.4 CONSULENZA ORIENTATIVA",exp_SILP!$AD861="4.2"),"A.4 CONSULENZA ORIENTATIVA (CARCERE)",
IF(AND(exp_SILP!$S861="A.4 CONSULENZA ORIENTATIVA",exp_SILP!$AD861="."),"A.4 CONSULENZA ORIENTATIVA (CARCERE)",
IF(AND(exp_SILP!$S861="A.5 - LEP F1 - ACCOMPAGNAMENTO AL LAVORO",exp_SILP!$AD861="4.2"),"A.5 - LEP F1 - ACCOMPAGNAMENTO AL LAVORO (CARCERE)",
IF(AND(exp_SILP!$S861="A.5 - LEP F1 - ACCOMPAGNAMENTO AL LAVORO",exp_SILP!$AD861="."),"A.5 - LEP F1 - ACCOMPAGNAMENTO AL LAVORO (CARCERE)",
IF(AND(exp_SILP!$S861="A.5.2a - TUTORAGGIO TIROCINI",exp_SILP!$AD861="4.2"),"A.5.2a - TUTORAGGIO TIROCINI (CARCERE)",
exp_SILP!$S861)))))))</f>
        <v>A.5.6 - LEP F2 - TUTORAGGIO TIROCINI</v>
      </c>
      <c r="C861" s="18" t="str">
        <f>CONCATENATE(VLOOKUP(exp_SILP!$B861,'DATI COMMESSE'!$A$2:$F$25,4,FALSE)," - ", VLOOKUP(exp_SILP!$B861,'DATI COMMESSE'!$A$2:$F$25,2,FALSE)," - ",VLOOKUP(exp_SILP!$B861,'DATI COMMESSE'!$A$2:$F$25,3,FALSE))</f>
        <v>GOL - 22-02-5000 - 22-12-5003</v>
      </c>
      <c r="D861" s="18" t="str">
        <f>LEFT(exp_SILP!$R861,5)</f>
        <v>08:30</v>
      </c>
      <c r="E861" s="18" t="str">
        <f>RIGHT(exp_SILP!$R861,5)</f>
        <v>10:00</v>
      </c>
      <c r="F861" s="18">
        <f>IF(exp_SILP!$AG861&gt;=60,exp_SILP!$AG861/60,exp_SILP!$AG861)</f>
        <v>1.5</v>
      </c>
      <c r="G861" s="18" t="str">
        <f>VLOOKUP(exp_SILP!$Y861,'DATI CM'!$A$2:$F$28,2,FALSE)</f>
        <v>FLCSRN79S42L219X</v>
      </c>
      <c r="H861" s="18" t="str">
        <f>VLOOKUP(exp_SILP!$Y861,'DATI CM'!$A$2:$F$28,3,FALSE)</f>
        <v>A011</v>
      </c>
      <c r="I861" s="18" t="str">
        <f t="shared" si="1"/>
        <v>N</v>
      </c>
      <c r="J861" s="18" t="str">
        <f>VLOOKUP(exp_SILP!$Y861,'DATI CM'!$A$2:$F$28,4,FALSE)</f>
        <v>TORINO</v>
      </c>
      <c r="K861" s="19">
        <f>VLOOKUP(exp_SILP!$B861,'DATI COMMESSE'!$A$2:$F$25,5,FALSE)</f>
        <v>39.94</v>
      </c>
      <c r="L861" s="19">
        <f>IF(exp_SILP!$B861="A4.10 - LEP E - ORIENTAMENTO SPECIALISTICO SKILL GAP ANALYSIS - GRUPPO 3P",0,VLOOKUP(exp_SILP!$Y861,'DATI CM'!$A$2:$F$28,6,FALSE))</f>
        <v>25</v>
      </c>
      <c r="M861" s="19">
        <f>IFERROR(VLOOKUP(exp_SILP!$B861,'DATI CM'!$H$2:$I$16,2,FALSE)*exp_SILP!$F861,0)</f>
        <v>0</v>
      </c>
      <c r="N861" s="18" t="str">
        <f>VLOOKUP(exp_SILP!$B861,'DATI COMMESSE'!$A$2:$F$25,4,FALSE)</f>
        <v>GOL</v>
      </c>
      <c r="O861" s="20">
        <f>VLOOKUP(exp_SILP!$B861,'DATI COMMESSE'!$A$2:$F$25,5,FALSE)*exp_SILP!$F861</f>
        <v>59.91</v>
      </c>
      <c r="P861" s="18" t="str">
        <f>IF(MID(exp_SILP!$W861,10,2)&gt;"40","F","M")</f>
        <v>M</v>
      </c>
      <c r="Q861" s="24" t="s">
        <v>1392</v>
      </c>
      <c r="R861" s="22" t="s">
        <v>1393</v>
      </c>
      <c r="S861" s="22" t="s">
        <v>173</v>
      </c>
      <c r="T861" s="22" t="s">
        <v>58</v>
      </c>
      <c r="U861" s="22" t="s">
        <v>59</v>
      </c>
      <c r="V861" s="22" t="s">
        <v>174</v>
      </c>
      <c r="W861" s="22" t="s">
        <v>175</v>
      </c>
      <c r="X861" s="22" t="s">
        <v>176</v>
      </c>
      <c r="Y861" s="22" t="s">
        <v>10</v>
      </c>
      <c r="Z861" s="22" t="s">
        <v>63</v>
      </c>
      <c r="AA861" s="22" t="s">
        <v>64</v>
      </c>
      <c r="AB861" s="22" t="s">
        <v>74</v>
      </c>
      <c r="AC861" s="22" t="s">
        <v>75</v>
      </c>
      <c r="AD861" s="22" t="s">
        <v>177</v>
      </c>
      <c r="AE861" s="22" t="s">
        <v>59</v>
      </c>
      <c r="AF861" s="22" t="s">
        <v>407</v>
      </c>
      <c r="AG861" s="25" t="s">
        <v>397</v>
      </c>
      <c r="AH861" s="22" t="s">
        <v>1283</v>
      </c>
      <c r="AI861" s="22" t="s">
        <v>77</v>
      </c>
      <c r="AJ861" s="22" t="str">
        <f>VLOOKUP(exp_SILP!$Y861,'DATI CM'!$A$2:$F$28,2,FALSE)</f>
        <v>FLCSRN79S42L219X</v>
      </c>
    </row>
    <row r="862" ht="15.75" hidden="1" customHeight="1">
      <c r="A862" s="10" t="str">
        <f>IFERROR(VLOOKUP(exp_SILP!$W862,exp_utenti_P!D:D,1,FALSE),"_DA INSERIRE")</f>
        <v>HNNMYN94C65Z336Q</v>
      </c>
      <c r="B862" s="10" t="str">
        <f>IF(AND(exp_SILP!$S862="A.3 ORIENTAMENTO PROFESSIONALE",exp_SILP!$AD862="4.2"),"A.3 ORIENTAMENTO PROFESSIONALE (CARCERE)",
IF(AND(exp_SILP!$S862="A.3 ORIENTAMENTO PROFESSIONALE",exp_SILP!$AD862="."),"A.3 ORIENTAMENTO PROFESSIONALE (CARCERE)",
IF(AND(exp_SILP!$S862="A.4 CONSULENZA ORIENTATIVA",exp_SILP!$AD862="4.2"),"A.4 CONSULENZA ORIENTATIVA (CARCERE)",
IF(AND(exp_SILP!$S862="A.4 CONSULENZA ORIENTATIVA",exp_SILP!$AD862="."),"A.4 CONSULENZA ORIENTATIVA (CARCERE)",
IF(AND(exp_SILP!$S862="A.5 - LEP F1 - ACCOMPAGNAMENTO AL LAVORO",exp_SILP!$AD862="4.2"),"A.5 - LEP F1 - ACCOMPAGNAMENTO AL LAVORO (CARCERE)",
IF(AND(exp_SILP!$S862="A.5 - LEP F1 - ACCOMPAGNAMENTO AL LAVORO",exp_SILP!$AD862="."),"A.5 - LEP F1 - ACCOMPAGNAMENTO AL LAVORO (CARCERE)",
IF(AND(exp_SILP!$S862="A.5.2a - TUTORAGGIO TIROCINI",exp_SILP!$AD862="4.2"),"A.5.2a - TUTORAGGIO TIROCINI (CARCERE)",
exp_SILP!$S862)))))))</f>
        <v>A4.10 - LEP E - ORIENTAMENTO SPECIALISTICO SKILL GAP ANALYSIS</v>
      </c>
      <c r="C862" s="11" t="str">
        <f>CONCATENATE(VLOOKUP(exp_SILP!$B862,'DATI COMMESSE'!$A$2:$F$25,4,FALSE)," - ", VLOOKUP(exp_SILP!$B862,'DATI COMMESSE'!$A$2:$F$25,2,FALSE)," - ",VLOOKUP(exp_SILP!$B862,'DATI COMMESSE'!$A$2:$F$25,3,FALSE))</f>
        <v>GOL - 22-02-5000 - 22-12-5003</v>
      </c>
      <c r="D862" s="11" t="str">
        <f>LEFT(exp_SILP!$R862,5)</f>
        <v>14:00</v>
      </c>
      <c r="E862" s="11" t="str">
        <f>RIGHT(exp_SILP!$R862,5)</f>
        <v>16:00</v>
      </c>
      <c r="F862" s="11">
        <f>IF(exp_SILP!$AG862&gt;=60,exp_SILP!$AG862/60,exp_SILP!$AG862)</f>
        <v>2</v>
      </c>
      <c r="G862" s="11" t="str">
        <f>VLOOKUP(exp_SILP!$Y862,'DATI CM'!$A$2:$F$28,2,FALSE)</f>
        <v>TRZCST69B41F952V</v>
      </c>
      <c r="H862" s="11" t="str">
        <f>VLOOKUP(exp_SILP!$Y862,'DATI CM'!$A$2:$F$28,3,FALSE)</f>
        <v/>
      </c>
      <c r="I862" s="11" t="str">
        <f t="shared" si="1"/>
        <v>N</v>
      </c>
      <c r="J862" s="11" t="str">
        <f>VLOOKUP(exp_SILP!$Y862,'DATI CM'!$A$2:$F$28,4,FALSE)</f>
        <v/>
      </c>
      <c r="K862" s="12">
        <f>VLOOKUP(exp_SILP!$B862,'DATI COMMESSE'!$A$2:$F$25,5,FALSE)</f>
        <v>39.94</v>
      </c>
      <c r="L862" s="12" t="str">
        <f>IF(exp_SILP!$B862="A4.10 - LEP E - ORIENTAMENTO SPECIALISTICO SKILL GAP ANALYSIS - GRUPPO 3P",0,VLOOKUP(exp_SILP!$Y862,'DATI CM'!$A$2:$F$28,6,FALSE))</f>
        <v/>
      </c>
      <c r="M862" s="12">
        <f>IFERROR(VLOOKUP(exp_SILP!$B862,'DATI CM'!$H$2:$I$16,2,FALSE)*exp_SILP!$F862,0)</f>
        <v>0</v>
      </c>
      <c r="N862" s="11" t="str">
        <f>VLOOKUP(exp_SILP!$B862,'DATI COMMESSE'!$A$2:$F$25,4,FALSE)</f>
        <v>GOL</v>
      </c>
      <c r="O862" s="13">
        <f>VLOOKUP(exp_SILP!$B862,'DATI COMMESSE'!$A$2:$F$25,5,FALSE)*exp_SILP!$F862</f>
        <v>79.88</v>
      </c>
      <c r="P862" s="11" t="str">
        <f>IF(MID(exp_SILP!$W862,10,2)&gt;"40","F","M")</f>
        <v>F</v>
      </c>
      <c r="Q862" s="27" t="s">
        <v>1392</v>
      </c>
      <c r="R862" s="15" t="s">
        <v>69</v>
      </c>
      <c r="S862" s="15" t="s">
        <v>70</v>
      </c>
      <c r="T862" s="15" t="s">
        <v>58</v>
      </c>
      <c r="U862" s="15" t="s">
        <v>59</v>
      </c>
      <c r="V862" s="15" t="s">
        <v>554</v>
      </c>
      <c r="W862" s="15" t="s">
        <v>555</v>
      </c>
      <c r="X862" s="15" t="s">
        <v>556</v>
      </c>
      <c r="Y862" s="15" t="s">
        <v>18</v>
      </c>
      <c r="Z862" s="15" t="s">
        <v>63</v>
      </c>
      <c r="AA862" s="15" t="s">
        <v>64</v>
      </c>
      <c r="AB862" s="15" t="s">
        <v>65</v>
      </c>
      <c r="AC862" s="15" t="s">
        <v>82</v>
      </c>
      <c r="AD862" s="15" t="s">
        <v>59</v>
      </c>
      <c r="AE862" s="15" t="s">
        <v>59</v>
      </c>
      <c r="AF862" s="15" t="s">
        <v>59</v>
      </c>
      <c r="AG862" s="28" t="s">
        <v>76</v>
      </c>
      <c r="AH862" s="15" t="s">
        <v>304</v>
      </c>
      <c r="AI862" s="15" t="s">
        <v>83</v>
      </c>
      <c r="AJ862" s="15" t="str">
        <f>VLOOKUP(exp_SILP!$Y862,'DATI CM'!$A$2:$F$28,2,FALSE)</f>
        <v>TRZCST69B41F952V</v>
      </c>
    </row>
    <row r="863" ht="15.75" hidden="1" customHeight="1">
      <c r="A863" s="17" t="str">
        <f>IFERROR(VLOOKUP(exp_SILP!$W863,exp_utenti_P!D:D,1,FALSE),"_DA INSERIRE")</f>
        <v>DLLLGN94E61C665H</v>
      </c>
      <c r="B863" s="17" t="str">
        <f>IF(AND(exp_SILP!$S863="A.3 ORIENTAMENTO PROFESSIONALE",exp_SILP!$AD863="4.2"),"A.3 ORIENTAMENTO PROFESSIONALE (CARCERE)",
IF(AND(exp_SILP!$S863="A.3 ORIENTAMENTO PROFESSIONALE",exp_SILP!$AD863="."),"A.3 ORIENTAMENTO PROFESSIONALE (CARCERE)",
IF(AND(exp_SILP!$S863="A.4 CONSULENZA ORIENTATIVA",exp_SILP!$AD863="4.2"),"A.4 CONSULENZA ORIENTATIVA (CARCERE)",
IF(AND(exp_SILP!$S863="A.4 CONSULENZA ORIENTATIVA",exp_SILP!$AD863="."),"A.4 CONSULENZA ORIENTATIVA (CARCERE)",
IF(AND(exp_SILP!$S863="A.5 - LEP F1 - ACCOMPAGNAMENTO AL LAVORO",exp_SILP!$AD863="4.2"),"A.5 - LEP F1 - ACCOMPAGNAMENTO AL LAVORO (CARCERE)",
IF(AND(exp_SILP!$S863="A.5 - LEP F1 - ACCOMPAGNAMENTO AL LAVORO",exp_SILP!$AD863="."),"A.5 - LEP F1 - ACCOMPAGNAMENTO AL LAVORO (CARCERE)",
IF(AND(exp_SILP!$S863="A.5.2a - TUTORAGGIO TIROCINI",exp_SILP!$AD863="4.2"),"A.5.2a - TUTORAGGIO TIROCINI (CARCERE)",
exp_SILP!$S863)))))))</f>
        <v>A4.10 - LEP E - ORIENTAMENTO SPECIALISTICO SKILL GAP ANALYSIS</v>
      </c>
      <c r="C863" s="18" t="str">
        <f>CONCATENATE(VLOOKUP(exp_SILP!$B863,'DATI COMMESSE'!$A$2:$F$25,4,FALSE)," - ", VLOOKUP(exp_SILP!$B863,'DATI COMMESSE'!$A$2:$F$25,2,FALSE)," - ",VLOOKUP(exp_SILP!$B863,'DATI COMMESSE'!$A$2:$F$25,3,FALSE))</f>
        <v>GOL - 22-02-5000 - 22-12-5003</v>
      </c>
      <c r="D863" s="18" t="str">
        <f>LEFT(exp_SILP!$R863,5)</f>
        <v>09:30</v>
      </c>
      <c r="E863" s="18" t="str">
        <f>RIGHT(exp_SILP!$R863,5)</f>
        <v>11:30</v>
      </c>
      <c r="F863" s="18">
        <f>IF(exp_SILP!$AG863&gt;=60,exp_SILP!$AG863/60,exp_SILP!$AG863)</f>
        <v>2</v>
      </c>
      <c r="G863" s="18" t="str">
        <f>VLOOKUP(exp_SILP!$Y863,'DATI CM'!$A$2:$F$28,2,FALSE)</f>
        <v>TRZCST69B41F952V</v>
      </c>
      <c r="H863" s="18" t="str">
        <f>VLOOKUP(exp_SILP!$Y863,'DATI CM'!$A$2:$F$28,3,FALSE)</f>
        <v/>
      </c>
      <c r="I863" s="18" t="str">
        <f t="shared" si="1"/>
        <v>N</v>
      </c>
      <c r="J863" s="18" t="str">
        <f>VLOOKUP(exp_SILP!$Y863,'DATI CM'!$A$2:$F$28,4,FALSE)</f>
        <v/>
      </c>
      <c r="K863" s="19">
        <f>VLOOKUP(exp_SILP!$B863,'DATI COMMESSE'!$A$2:$F$25,5,FALSE)</f>
        <v>39.94</v>
      </c>
      <c r="L863" s="19" t="str">
        <f>IF(exp_SILP!$B863="A4.10 - LEP E - ORIENTAMENTO SPECIALISTICO SKILL GAP ANALYSIS - GRUPPO 3P",0,VLOOKUP(exp_SILP!$Y863,'DATI CM'!$A$2:$F$28,6,FALSE))</f>
        <v/>
      </c>
      <c r="M863" s="19">
        <f>IFERROR(VLOOKUP(exp_SILP!$B863,'DATI CM'!$H$2:$I$16,2,FALSE)*exp_SILP!$F863,0)</f>
        <v>0</v>
      </c>
      <c r="N863" s="18" t="str">
        <f>VLOOKUP(exp_SILP!$B863,'DATI COMMESSE'!$A$2:$F$25,4,FALSE)</f>
        <v>GOL</v>
      </c>
      <c r="O863" s="20">
        <f>VLOOKUP(exp_SILP!$B863,'DATI COMMESSE'!$A$2:$F$25,5,FALSE)*exp_SILP!$F863</f>
        <v>79.88</v>
      </c>
      <c r="P863" s="18" t="str">
        <f>IF(MID(exp_SILP!$W863,10,2)&gt;"40","F","M")</f>
        <v>F</v>
      </c>
      <c r="Q863" s="24" t="s">
        <v>1392</v>
      </c>
      <c r="R863" s="22" t="s">
        <v>78</v>
      </c>
      <c r="S863" s="22" t="s">
        <v>70</v>
      </c>
      <c r="T863" s="22" t="s">
        <v>58</v>
      </c>
      <c r="U863" s="22" t="s">
        <v>59</v>
      </c>
      <c r="V863" s="22" t="s">
        <v>719</v>
      </c>
      <c r="W863" s="22" t="s">
        <v>720</v>
      </c>
      <c r="X863" s="22" t="s">
        <v>721</v>
      </c>
      <c r="Y863" s="22" t="s">
        <v>18</v>
      </c>
      <c r="Z863" s="22" t="s">
        <v>63</v>
      </c>
      <c r="AA863" s="22" t="s">
        <v>64</v>
      </c>
      <c r="AB863" s="22" t="s">
        <v>65</v>
      </c>
      <c r="AC863" s="22" t="s">
        <v>82</v>
      </c>
      <c r="AD863" s="22" t="s">
        <v>59</v>
      </c>
      <c r="AE863" s="22" t="s">
        <v>59</v>
      </c>
      <c r="AF863" s="22" t="s">
        <v>59</v>
      </c>
      <c r="AG863" s="25" t="s">
        <v>76</v>
      </c>
      <c r="AH863" s="22" t="s">
        <v>1222</v>
      </c>
      <c r="AI863" s="22" t="s">
        <v>83</v>
      </c>
      <c r="AJ863" s="22" t="str">
        <f>VLOOKUP(exp_SILP!$Y863,'DATI CM'!$A$2:$F$28,2,FALSE)</f>
        <v>TRZCST69B41F952V</v>
      </c>
    </row>
    <row r="864" ht="15.75" hidden="1" customHeight="1">
      <c r="A864" s="10" t="str">
        <f>IFERROR(VLOOKUP(exp_SILP!$W864,exp_utenti_P!D:D,1,FALSE),"_DA INSERIRE")</f>
        <v>HYHMSB87E44Z611Q</v>
      </c>
      <c r="B864" s="10" t="str">
        <f>IF(AND(exp_SILP!$S864="A.3 ORIENTAMENTO PROFESSIONALE",exp_SILP!$AD864="4.2"),"A.3 ORIENTAMENTO PROFESSIONALE (CARCERE)",
IF(AND(exp_SILP!$S864="A.3 ORIENTAMENTO PROFESSIONALE",exp_SILP!$AD864="."),"A.3 ORIENTAMENTO PROFESSIONALE (CARCERE)",
IF(AND(exp_SILP!$S864="A.4 CONSULENZA ORIENTATIVA",exp_SILP!$AD864="4.2"),"A.4 CONSULENZA ORIENTATIVA (CARCERE)",
IF(AND(exp_SILP!$S864="A.4 CONSULENZA ORIENTATIVA",exp_SILP!$AD864="."),"A.4 CONSULENZA ORIENTATIVA (CARCERE)",
IF(AND(exp_SILP!$S864="A.5 - LEP F1 - ACCOMPAGNAMENTO AL LAVORO",exp_SILP!$AD864="4.2"),"A.5 - LEP F1 - ACCOMPAGNAMENTO AL LAVORO (CARCERE)",
IF(AND(exp_SILP!$S864="A.5 - LEP F1 - ACCOMPAGNAMENTO AL LAVORO",exp_SILP!$AD864="."),"A.5 - LEP F1 - ACCOMPAGNAMENTO AL LAVORO (CARCERE)",
IF(AND(exp_SILP!$S864="A.5.2a - TUTORAGGIO TIROCINI",exp_SILP!$AD864="4.2"),"A.5.2a - TUTORAGGIO TIROCINI (CARCERE)",
exp_SILP!$S864)))))))</f>
        <v>A4.10 - LEP E - ORIENTAMENTO SPECIALISTICO SKILL GAP ANALYSIS</v>
      </c>
      <c r="C864" s="11" t="str">
        <f>CONCATENATE(VLOOKUP(exp_SILP!$B864,'DATI COMMESSE'!$A$2:$F$25,4,FALSE)," - ", VLOOKUP(exp_SILP!$B864,'DATI COMMESSE'!$A$2:$F$25,2,FALSE)," - ",VLOOKUP(exp_SILP!$B864,'DATI COMMESSE'!$A$2:$F$25,3,FALSE))</f>
        <v>GOL - 22-02-5000 - 22-12-5003</v>
      </c>
      <c r="D864" s="11" t="str">
        <f>LEFT(exp_SILP!$R864,5)</f>
        <v>11:30</v>
      </c>
      <c r="E864" s="11" t="str">
        <f>RIGHT(exp_SILP!$R864,5)</f>
        <v>13:30</v>
      </c>
      <c r="F864" s="11">
        <f>IF(exp_SILP!$AG864&gt;=60,exp_SILP!$AG864/60,exp_SILP!$AG864)</f>
        <v>2</v>
      </c>
      <c r="G864" s="11" t="str">
        <f>VLOOKUP(exp_SILP!$Y864,'DATI CM'!$A$2:$F$28,2,FALSE)</f>
        <v>TRZCST69B41F952V</v>
      </c>
      <c r="H864" s="11" t="str">
        <f>VLOOKUP(exp_SILP!$Y864,'DATI CM'!$A$2:$F$28,3,FALSE)</f>
        <v/>
      </c>
      <c r="I864" s="11" t="str">
        <f t="shared" si="1"/>
        <v>N</v>
      </c>
      <c r="J864" s="11" t="str">
        <f>VLOOKUP(exp_SILP!$Y864,'DATI CM'!$A$2:$F$28,4,FALSE)</f>
        <v/>
      </c>
      <c r="K864" s="12">
        <f>VLOOKUP(exp_SILP!$B864,'DATI COMMESSE'!$A$2:$F$25,5,FALSE)</f>
        <v>39.94</v>
      </c>
      <c r="L864" s="12" t="str">
        <f>IF(exp_SILP!$B864="A4.10 - LEP E - ORIENTAMENTO SPECIALISTICO SKILL GAP ANALYSIS - GRUPPO 3P",0,VLOOKUP(exp_SILP!$Y864,'DATI CM'!$A$2:$F$28,6,FALSE))</f>
        <v/>
      </c>
      <c r="M864" s="12">
        <f>IFERROR(VLOOKUP(exp_SILP!$B864,'DATI CM'!$H$2:$I$16,2,FALSE)*exp_SILP!$F864,0)</f>
        <v>0</v>
      </c>
      <c r="N864" s="11" t="str">
        <f>VLOOKUP(exp_SILP!$B864,'DATI COMMESSE'!$A$2:$F$25,4,FALSE)</f>
        <v>GOL</v>
      </c>
      <c r="O864" s="13">
        <f>VLOOKUP(exp_SILP!$B864,'DATI COMMESSE'!$A$2:$F$25,5,FALSE)*exp_SILP!$F864</f>
        <v>79.88</v>
      </c>
      <c r="P864" s="11" t="str">
        <f>IF(MID(exp_SILP!$W864,10,2)&gt;"40","F","M")</f>
        <v>F</v>
      </c>
      <c r="Q864" s="27" t="s">
        <v>1392</v>
      </c>
      <c r="R864" s="15" t="s">
        <v>88</v>
      </c>
      <c r="S864" s="15" t="s">
        <v>70</v>
      </c>
      <c r="T864" s="15" t="s">
        <v>58</v>
      </c>
      <c r="U864" s="15" t="s">
        <v>59</v>
      </c>
      <c r="V864" s="15" t="s">
        <v>1215</v>
      </c>
      <c r="W864" s="15" t="s">
        <v>1216</v>
      </c>
      <c r="X864" s="15" t="s">
        <v>1217</v>
      </c>
      <c r="Y864" s="15" t="s">
        <v>18</v>
      </c>
      <c r="Z864" s="15" t="s">
        <v>63</v>
      </c>
      <c r="AA864" s="15" t="s">
        <v>64</v>
      </c>
      <c r="AB864" s="15" t="s">
        <v>65</v>
      </c>
      <c r="AC864" s="15" t="s">
        <v>82</v>
      </c>
      <c r="AD864" s="15" t="s">
        <v>59</v>
      </c>
      <c r="AE864" s="15" t="s">
        <v>59</v>
      </c>
      <c r="AF864" s="15" t="s">
        <v>59</v>
      </c>
      <c r="AG864" s="28" t="s">
        <v>76</v>
      </c>
      <c r="AH864" s="15" t="s">
        <v>1222</v>
      </c>
      <c r="AI864" s="15" t="s">
        <v>83</v>
      </c>
      <c r="AJ864" s="15" t="str">
        <f>VLOOKUP(exp_SILP!$Y864,'DATI CM'!$A$2:$F$28,2,FALSE)</f>
        <v>TRZCST69B41F952V</v>
      </c>
    </row>
    <row r="865" ht="15.75" hidden="1" customHeight="1">
      <c r="A865" s="17" t="str">
        <f>IFERROR(VLOOKUP(exp_SILP!$W865,exp_utenti_P!D:D,1,FALSE),"_DA INSERIRE")</f>
        <v>SCHNRC64D55A859N</v>
      </c>
      <c r="B865" s="17" t="str">
        <f>IF(AND(exp_SILP!$S865="A.3 ORIENTAMENTO PROFESSIONALE",exp_SILP!$AD865="4.2"),"A.3 ORIENTAMENTO PROFESSIONALE (CARCERE)",
IF(AND(exp_SILP!$S865="A.3 ORIENTAMENTO PROFESSIONALE",exp_SILP!$AD865="."),"A.3 ORIENTAMENTO PROFESSIONALE (CARCERE)",
IF(AND(exp_SILP!$S865="A.4 CONSULENZA ORIENTATIVA",exp_SILP!$AD865="4.2"),"A.4 CONSULENZA ORIENTATIVA (CARCERE)",
IF(AND(exp_SILP!$S865="A.4 CONSULENZA ORIENTATIVA",exp_SILP!$AD865="."),"A.4 CONSULENZA ORIENTATIVA (CARCERE)",
IF(AND(exp_SILP!$S865="A.5 - LEP F1 - ACCOMPAGNAMENTO AL LAVORO",exp_SILP!$AD865="4.2"),"A.5 - LEP F1 - ACCOMPAGNAMENTO AL LAVORO (CARCERE)",
IF(AND(exp_SILP!$S865="A.5 - LEP F1 - ACCOMPAGNAMENTO AL LAVORO",exp_SILP!$AD865="."),"A.5 - LEP F1 - ACCOMPAGNAMENTO AL LAVORO (CARCERE)",
IF(AND(exp_SILP!$S865="A.5.2a - TUTORAGGIO TIROCINI",exp_SILP!$AD865="4.2"),"A.5.2a - TUTORAGGIO TIROCINI (CARCERE)",
exp_SILP!$S865)))))))</f>
        <v>A.5 - LEP F1 - ACCOMPAGNAMENTO AL LAVORO</v>
      </c>
      <c r="C865" s="18" t="str">
        <f>CONCATENATE(VLOOKUP(exp_SILP!$B865,'DATI COMMESSE'!$A$2:$F$25,4,FALSE)," - ", VLOOKUP(exp_SILP!$B865,'DATI COMMESSE'!$A$2:$F$25,2,FALSE)," - ",VLOOKUP(exp_SILP!$B865,'DATI COMMESSE'!$A$2:$F$25,3,FALSE))</f>
        <v>GOL - 22-02-5000 - 22-12-5003</v>
      </c>
      <c r="D865" s="18" t="str">
        <f>LEFT(exp_SILP!$R865,5)</f>
        <v>14:00</v>
      </c>
      <c r="E865" s="18" t="str">
        <f>RIGHT(exp_SILP!$R865,5)</f>
        <v>15:00</v>
      </c>
      <c r="F865" s="18">
        <f>IF(exp_SILP!$AG865&gt;=60,exp_SILP!$AG865/60,exp_SILP!$AG865)</f>
        <v>1</v>
      </c>
      <c r="G865" s="18" t="str">
        <f>VLOOKUP(exp_SILP!$Y865,'DATI CM'!$A$2:$F$28,2,FALSE)</f>
        <v>PNFMRT85H50A859E</v>
      </c>
      <c r="H865" s="18" t="str">
        <f>VLOOKUP(exp_SILP!$Y865,'DATI CM'!$A$2:$F$28,3,FALSE)</f>
        <v>A011</v>
      </c>
      <c r="I865" s="18" t="str">
        <f t="shared" si="1"/>
        <v>N</v>
      </c>
      <c r="J865" s="18" t="str">
        <f>VLOOKUP(exp_SILP!$Y865,'DATI CM'!$A$2:$F$28,4,FALSE)</f>
        <v>BIELLA</v>
      </c>
      <c r="K865" s="19">
        <f>VLOOKUP(exp_SILP!$B865,'DATI COMMESSE'!$A$2:$F$25,5,FALSE)</f>
        <v>39.94</v>
      </c>
      <c r="L865" s="19">
        <f>IF(exp_SILP!$B865="A4.10 - LEP E - ORIENTAMENTO SPECIALISTICO SKILL GAP ANALYSIS - GRUPPO 3P",0,VLOOKUP(exp_SILP!$Y865,'DATI CM'!$A$2:$F$28,6,FALSE))</f>
        <v>25</v>
      </c>
      <c r="M865" s="19">
        <f>IFERROR(VLOOKUP(exp_SILP!$B865,'DATI CM'!$H$2:$I$16,2,FALSE)*exp_SILP!$F865,0)</f>
        <v>0</v>
      </c>
      <c r="N865" s="18" t="str">
        <f>VLOOKUP(exp_SILP!$B865,'DATI COMMESSE'!$A$2:$F$25,4,FALSE)</f>
        <v>GOL</v>
      </c>
      <c r="O865" s="20">
        <f>VLOOKUP(exp_SILP!$B865,'DATI COMMESSE'!$A$2:$F$25,5,FALSE)*exp_SILP!$F865</f>
        <v>39.94</v>
      </c>
      <c r="P865" s="18" t="str">
        <f>IF(MID(exp_SILP!$W865,10,2)&gt;"40","F","M")</f>
        <v>F</v>
      </c>
      <c r="Q865" s="24" t="s">
        <v>845</v>
      </c>
      <c r="R865" s="22" t="s">
        <v>56</v>
      </c>
      <c r="S865" s="22" t="s">
        <v>57</v>
      </c>
      <c r="T865" s="22" t="s">
        <v>58</v>
      </c>
      <c r="U865" s="22" t="s">
        <v>59</v>
      </c>
      <c r="V865" s="22" t="s">
        <v>312</v>
      </c>
      <c r="W865" s="22" t="s">
        <v>313</v>
      </c>
      <c r="X865" s="22" t="s">
        <v>314</v>
      </c>
      <c r="Y865" s="22" t="s">
        <v>15</v>
      </c>
      <c r="Z865" s="22" t="s">
        <v>63</v>
      </c>
      <c r="AA865" s="22" t="s">
        <v>64</v>
      </c>
      <c r="AB865" s="22" t="s">
        <v>65</v>
      </c>
      <c r="AC865" s="22" t="s">
        <v>66</v>
      </c>
      <c r="AD865" s="22" t="s">
        <v>59</v>
      </c>
      <c r="AE865" s="22" t="s">
        <v>59</v>
      </c>
      <c r="AF865" s="22" t="s">
        <v>59</v>
      </c>
      <c r="AG865" s="25" t="s">
        <v>67</v>
      </c>
      <c r="AH865" s="22" t="s">
        <v>845</v>
      </c>
      <c r="AI865" s="22" t="s">
        <v>68</v>
      </c>
      <c r="AJ865" s="22" t="str">
        <f>VLOOKUP(exp_SILP!$Y865,'DATI CM'!$A$2:$F$28,2,FALSE)</f>
        <v>PNFMRT85H50A859E</v>
      </c>
    </row>
    <row r="866" ht="15.75" hidden="1" customHeight="1">
      <c r="A866" s="10" t="str">
        <f>IFERROR(VLOOKUP(exp_SILP!$W866,exp_utenti_P!D:D,1,FALSE),"_DA INSERIRE")</f>
        <v>CFFTZN75C63A859H</v>
      </c>
      <c r="B866" s="10" t="str">
        <f>IF(AND(exp_SILP!$S866="A.3 ORIENTAMENTO PROFESSIONALE",exp_SILP!$AD866="4.2"),"A.3 ORIENTAMENTO PROFESSIONALE (CARCERE)",
IF(AND(exp_SILP!$S866="A.3 ORIENTAMENTO PROFESSIONALE",exp_SILP!$AD866="."),"A.3 ORIENTAMENTO PROFESSIONALE (CARCERE)",
IF(AND(exp_SILP!$S866="A.4 CONSULENZA ORIENTATIVA",exp_SILP!$AD866="4.2"),"A.4 CONSULENZA ORIENTATIVA (CARCERE)",
IF(AND(exp_SILP!$S866="A.4 CONSULENZA ORIENTATIVA",exp_SILP!$AD866="."),"A.4 CONSULENZA ORIENTATIVA (CARCERE)",
IF(AND(exp_SILP!$S866="A.5 - LEP F1 - ACCOMPAGNAMENTO AL LAVORO",exp_SILP!$AD866="4.2"),"A.5 - LEP F1 - ACCOMPAGNAMENTO AL LAVORO (CARCERE)",
IF(AND(exp_SILP!$S866="A.5 - LEP F1 - ACCOMPAGNAMENTO AL LAVORO",exp_SILP!$AD866="."),"A.5 - LEP F1 - ACCOMPAGNAMENTO AL LAVORO (CARCERE)",
IF(AND(exp_SILP!$S866="A.5.2a - TUTORAGGIO TIROCINI",exp_SILP!$AD866="4.2"),"A.5.2a - TUTORAGGIO TIROCINI (CARCERE)",
exp_SILP!$S866)))))))</f>
        <v>A.5 - LEP F1 - ACCOMPAGNAMENTO AL LAVORO</v>
      </c>
      <c r="C866" s="11" t="str">
        <f>CONCATENATE(VLOOKUP(exp_SILP!$B866,'DATI COMMESSE'!$A$2:$F$25,4,FALSE)," - ", VLOOKUP(exp_SILP!$B866,'DATI COMMESSE'!$A$2:$F$25,2,FALSE)," - ",VLOOKUP(exp_SILP!$B866,'DATI COMMESSE'!$A$2:$F$25,3,FALSE))</f>
        <v>GOL - 22-02-5000 - 22-12-5003</v>
      </c>
      <c r="D866" s="11" t="str">
        <f>LEFT(exp_SILP!$R866,5)</f>
        <v>13:00</v>
      </c>
      <c r="E866" s="11" t="str">
        <f>RIGHT(exp_SILP!$R866,5)</f>
        <v>14:00</v>
      </c>
      <c r="F866" s="11">
        <f>IF(exp_SILP!$AG866&gt;=60,exp_SILP!$AG866/60,exp_SILP!$AG866)</f>
        <v>1</v>
      </c>
      <c r="G866" s="11" t="str">
        <f>VLOOKUP(exp_SILP!$Y866,'DATI CM'!$A$2:$F$28,2,FALSE)</f>
        <v>PNFMRT85H50A859E</v>
      </c>
      <c r="H866" s="11" t="str">
        <f>VLOOKUP(exp_SILP!$Y866,'DATI CM'!$A$2:$F$28,3,FALSE)</f>
        <v>A011</v>
      </c>
      <c r="I866" s="11" t="str">
        <f t="shared" si="1"/>
        <v>N</v>
      </c>
      <c r="J866" s="11" t="str">
        <f>VLOOKUP(exp_SILP!$Y866,'DATI CM'!$A$2:$F$28,4,FALSE)</f>
        <v>BIELLA</v>
      </c>
      <c r="K866" s="12">
        <f>VLOOKUP(exp_SILP!$B866,'DATI COMMESSE'!$A$2:$F$25,5,FALSE)</f>
        <v>39.94</v>
      </c>
      <c r="L866" s="12">
        <f>IF(exp_SILP!$B866="A4.10 - LEP E - ORIENTAMENTO SPECIALISTICO SKILL GAP ANALYSIS - GRUPPO 3P",0,VLOOKUP(exp_SILP!$Y866,'DATI CM'!$A$2:$F$28,6,FALSE))</f>
        <v>25</v>
      </c>
      <c r="M866" s="12">
        <f>IFERROR(VLOOKUP(exp_SILP!$B866,'DATI CM'!$H$2:$I$16,2,FALSE)*exp_SILP!$F866,0)</f>
        <v>0</v>
      </c>
      <c r="N866" s="11" t="str">
        <f>VLOOKUP(exp_SILP!$B866,'DATI COMMESSE'!$A$2:$F$25,4,FALSE)</f>
        <v>GOL</v>
      </c>
      <c r="O866" s="13">
        <f>VLOOKUP(exp_SILP!$B866,'DATI COMMESSE'!$A$2:$F$25,5,FALSE)*exp_SILP!$F866</f>
        <v>39.94</v>
      </c>
      <c r="P866" s="11" t="str">
        <f>IF(MID(exp_SILP!$W866,10,2)&gt;"40","F","M")</f>
        <v>F</v>
      </c>
      <c r="Q866" s="27" t="s">
        <v>845</v>
      </c>
      <c r="R866" s="15" t="s">
        <v>159</v>
      </c>
      <c r="S866" s="15" t="s">
        <v>57</v>
      </c>
      <c r="T866" s="15" t="s">
        <v>58</v>
      </c>
      <c r="U866" s="15" t="s">
        <v>59</v>
      </c>
      <c r="V866" s="15" t="s">
        <v>513</v>
      </c>
      <c r="W866" s="15" t="s">
        <v>514</v>
      </c>
      <c r="X866" s="15" t="s">
        <v>515</v>
      </c>
      <c r="Y866" s="15" t="s">
        <v>15</v>
      </c>
      <c r="Z866" s="15" t="s">
        <v>63</v>
      </c>
      <c r="AA866" s="15" t="s">
        <v>64</v>
      </c>
      <c r="AB866" s="15" t="s">
        <v>65</v>
      </c>
      <c r="AC866" s="15" t="s">
        <v>66</v>
      </c>
      <c r="AD866" s="15" t="s">
        <v>59</v>
      </c>
      <c r="AE866" s="15" t="s">
        <v>59</v>
      </c>
      <c r="AF866" s="15" t="s">
        <v>59</v>
      </c>
      <c r="AG866" s="28" t="s">
        <v>67</v>
      </c>
      <c r="AH866" s="15" t="s">
        <v>845</v>
      </c>
      <c r="AI866" s="15" t="s">
        <v>68</v>
      </c>
      <c r="AJ866" s="15" t="str">
        <f>VLOOKUP(exp_SILP!$Y866,'DATI CM'!$A$2:$F$28,2,FALSE)</f>
        <v>PNFMRT85H50A859E</v>
      </c>
    </row>
    <row r="867" ht="15.75" customHeight="1">
      <c r="A867" s="17" t="str">
        <f>IFERROR(VLOOKUP(exp_SILP!$W867,exp_utenti_P!D:D,1,FALSE),"_DA INSERIRE")</f>
        <v>RQRNMR73P62Z611Z</v>
      </c>
      <c r="B867" s="17" t="str">
        <f>IF(AND(exp_SILP!$S867="A.3 ORIENTAMENTO PROFESSIONALE",exp_SILP!$AD867="4.2"),"A.3 ORIENTAMENTO PROFESSIONALE (CARCERE)",
IF(AND(exp_SILP!$S867="A.3 ORIENTAMENTO PROFESSIONALE",exp_SILP!$AD867="."),"A.3 ORIENTAMENTO PROFESSIONALE (CARCERE)",
IF(AND(exp_SILP!$S867="A.4 CONSULENZA ORIENTATIVA",exp_SILP!$AD867="4.2"),"A.4 CONSULENZA ORIENTATIVA (CARCERE)",
IF(AND(exp_SILP!$S867="A.4 CONSULENZA ORIENTATIVA",exp_SILP!$AD867="."),"A.4 CONSULENZA ORIENTATIVA (CARCERE)",
IF(AND(exp_SILP!$S867="A.5 - LEP F1 - ACCOMPAGNAMENTO AL LAVORO",exp_SILP!$AD867="4.2"),"A.5 - LEP F1 - ACCOMPAGNAMENTO AL LAVORO (CARCERE)",
IF(AND(exp_SILP!$S867="A.5 - LEP F1 - ACCOMPAGNAMENTO AL LAVORO",exp_SILP!$AD867="."),"A.5 - LEP F1 - ACCOMPAGNAMENTO AL LAVORO (CARCERE)",
IF(AND(exp_SILP!$S867="A.5.2a - TUTORAGGIO TIROCINI",exp_SILP!$AD867="4.2"),"A.5.2a - TUTORAGGIO TIROCINI (CARCERE)",
exp_SILP!$S867)))))))</f>
        <v>A.5 - LEP F1 - ACCOMPAGNAMENTO AL LAVORO</v>
      </c>
      <c r="C867" s="18" t="str">
        <f>CONCATENATE(VLOOKUP(exp_SILP!$B867,'DATI COMMESSE'!$A$2:$F$25,4,FALSE)," - ", VLOOKUP(exp_SILP!$B867,'DATI COMMESSE'!$A$2:$F$25,2,FALSE)," - ",VLOOKUP(exp_SILP!$B867,'DATI COMMESSE'!$A$2:$F$25,3,FALSE))</f>
        <v>GOL - 22-02-5000 - 22-12-5003</v>
      </c>
      <c r="D867" s="18" t="str">
        <f>LEFT(exp_SILP!$R867,5)</f>
        <v>14:00</v>
      </c>
      <c r="E867" s="18" t="str">
        <f>RIGHT(exp_SILP!$R867,5)</f>
        <v>15:00</v>
      </c>
      <c r="F867" s="18">
        <f>IF(exp_SILP!$AG867&gt;=60,exp_SILP!$AG867/60,exp_SILP!$AG867)</f>
        <v>1</v>
      </c>
      <c r="G867" s="18" t="str">
        <f>VLOOKUP(exp_SILP!$Y867,'DATI CM'!$A$2:$F$28,2,FALSE)</f>
        <v>FLCSRN79S42L219X</v>
      </c>
      <c r="H867" s="18" t="str">
        <f>VLOOKUP(exp_SILP!$Y867,'DATI CM'!$A$2:$F$28,3,FALSE)</f>
        <v>A011</v>
      </c>
      <c r="I867" s="18" t="str">
        <f t="shared" si="1"/>
        <v>N</v>
      </c>
      <c r="J867" s="18" t="str">
        <f>VLOOKUP(exp_SILP!$Y867,'DATI CM'!$A$2:$F$28,4,FALSE)</f>
        <v>TORINO</v>
      </c>
      <c r="K867" s="19">
        <f>VLOOKUP(exp_SILP!$B867,'DATI COMMESSE'!$A$2:$F$25,5,FALSE)</f>
        <v>39.94</v>
      </c>
      <c r="L867" s="19">
        <f>IF(exp_SILP!$B867="A4.10 - LEP E - ORIENTAMENTO SPECIALISTICO SKILL GAP ANALYSIS - GRUPPO 3P",0,VLOOKUP(exp_SILP!$Y867,'DATI CM'!$A$2:$F$28,6,FALSE))</f>
        <v>25</v>
      </c>
      <c r="M867" s="19">
        <f>IFERROR(VLOOKUP(exp_SILP!$B867,'DATI CM'!$H$2:$I$16,2,FALSE)*exp_SILP!$F867,0)</f>
        <v>0</v>
      </c>
      <c r="N867" s="18" t="str">
        <f>VLOOKUP(exp_SILP!$B867,'DATI COMMESSE'!$A$2:$F$25,4,FALSE)</f>
        <v>GOL</v>
      </c>
      <c r="O867" s="20">
        <f>VLOOKUP(exp_SILP!$B867,'DATI COMMESSE'!$A$2:$F$25,5,FALSE)*exp_SILP!$F867</f>
        <v>39.94</v>
      </c>
      <c r="P867" s="18" t="str">
        <f>IF(MID(exp_SILP!$W867,10,2)&gt;"40","F","M")</f>
        <v>F</v>
      </c>
      <c r="Q867" s="24" t="s">
        <v>845</v>
      </c>
      <c r="R867" s="22" t="s">
        <v>56</v>
      </c>
      <c r="S867" s="22" t="s">
        <v>57</v>
      </c>
      <c r="T867" s="22" t="s">
        <v>58</v>
      </c>
      <c r="U867" s="22" t="s">
        <v>59</v>
      </c>
      <c r="V867" s="22" t="s">
        <v>1025</v>
      </c>
      <c r="W867" s="22" t="s">
        <v>1026</v>
      </c>
      <c r="X867" s="22" t="s">
        <v>1027</v>
      </c>
      <c r="Y867" s="22" t="s">
        <v>10</v>
      </c>
      <c r="Z867" s="22" t="s">
        <v>63</v>
      </c>
      <c r="AA867" s="22" t="s">
        <v>64</v>
      </c>
      <c r="AB867" s="22" t="s">
        <v>65</v>
      </c>
      <c r="AC867" s="22" t="s">
        <v>75</v>
      </c>
      <c r="AD867" s="22" t="s">
        <v>59</v>
      </c>
      <c r="AE867" s="22" t="s">
        <v>59</v>
      </c>
      <c r="AF867" s="22" t="s">
        <v>211</v>
      </c>
      <c r="AG867" s="25" t="s">
        <v>67</v>
      </c>
      <c r="AH867" s="22" t="s">
        <v>845</v>
      </c>
      <c r="AI867" s="22" t="s">
        <v>77</v>
      </c>
      <c r="AJ867" s="22" t="str">
        <f>VLOOKUP(exp_SILP!$Y867,'DATI CM'!$A$2:$F$28,2,FALSE)</f>
        <v>FLCSRN79S42L219X</v>
      </c>
    </row>
    <row r="868" ht="15.75" customHeight="1">
      <c r="A868" s="10" t="str">
        <f>IFERROR(VLOOKUP(exp_SILP!$W868,exp_utenti_P!D:D,1,FALSE),"_DA INSERIRE")</f>
        <v>RQRNMR73P62Z611Z</v>
      </c>
      <c r="B868" s="10" t="str">
        <f>IF(AND(exp_SILP!$S868="A.3 ORIENTAMENTO PROFESSIONALE",exp_SILP!$AD868="4.2"),"A.3 ORIENTAMENTO PROFESSIONALE (CARCERE)",
IF(AND(exp_SILP!$S868="A.3 ORIENTAMENTO PROFESSIONALE",exp_SILP!$AD868="."),"A.3 ORIENTAMENTO PROFESSIONALE (CARCERE)",
IF(AND(exp_SILP!$S868="A.4 CONSULENZA ORIENTATIVA",exp_SILP!$AD868="4.2"),"A.4 CONSULENZA ORIENTATIVA (CARCERE)",
IF(AND(exp_SILP!$S868="A.4 CONSULENZA ORIENTATIVA",exp_SILP!$AD868="."),"A.4 CONSULENZA ORIENTATIVA (CARCERE)",
IF(AND(exp_SILP!$S868="A.5 - LEP F1 - ACCOMPAGNAMENTO AL LAVORO",exp_SILP!$AD868="4.2"),"A.5 - LEP F1 - ACCOMPAGNAMENTO AL LAVORO (CARCERE)",
IF(AND(exp_SILP!$S868="A.5 - LEP F1 - ACCOMPAGNAMENTO AL LAVORO",exp_SILP!$AD868="."),"A.5 - LEP F1 - ACCOMPAGNAMENTO AL LAVORO (CARCERE)",
IF(AND(exp_SILP!$S868="A.5.2a - TUTORAGGIO TIROCINI",exp_SILP!$AD868="4.2"),"A.5.2a - TUTORAGGIO TIROCINI (CARCERE)",
exp_SILP!$S868)))))))</f>
        <v>A.5 - LEP F1 - ACCOMPAGNAMENTO AL LAVORO</v>
      </c>
      <c r="C868" s="11" t="str">
        <f>CONCATENATE(VLOOKUP(exp_SILP!$B868,'DATI COMMESSE'!$A$2:$F$25,4,FALSE)," - ", VLOOKUP(exp_SILP!$B868,'DATI COMMESSE'!$A$2:$F$25,2,FALSE)," - ",VLOOKUP(exp_SILP!$B868,'DATI COMMESSE'!$A$2:$F$25,3,FALSE))</f>
        <v>GOL - 22-02-5000 - 22-12-5003</v>
      </c>
      <c r="D868" s="11" t="str">
        <f>LEFT(exp_SILP!$R868,5)</f>
        <v>10:30</v>
      </c>
      <c r="E868" s="11" t="str">
        <f>RIGHT(exp_SILP!$R868,5)</f>
        <v>13:30</v>
      </c>
      <c r="F868" s="11">
        <f>IF(exp_SILP!$AG868&gt;=60,exp_SILP!$AG868/60,exp_SILP!$AG868)</f>
        <v>3</v>
      </c>
      <c r="G868" s="11" t="str">
        <f>VLOOKUP(exp_SILP!$Y868,'DATI CM'!$A$2:$F$28,2,FALSE)</f>
        <v>FLCSRN79S42L219X</v>
      </c>
      <c r="H868" s="11" t="str">
        <f>VLOOKUP(exp_SILP!$Y868,'DATI CM'!$A$2:$F$28,3,FALSE)</f>
        <v>A011</v>
      </c>
      <c r="I868" s="11" t="str">
        <f t="shared" si="1"/>
        <v>N</v>
      </c>
      <c r="J868" s="11" t="str">
        <f>VLOOKUP(exp_SILP!$Y868,'DATI CM'!$A$2:$F$28,4,FALSE)</f>
        <v>TORINO</v>
      </c>
      <c r="K868" s="12">
        <f>VLOOKUP(exp_SILP!$B868,'DATI COMMESSE'!$A$2:$F$25,5,FALSE)</f>
        <v>39.94</v>
      </c>
      <c r="L868" s="12">
        <f>IF(exp_SILP!$B868="A4.10 - LEP E - ORIENTAMENTO SPECIALISTICO SKILL GAP ANALYSIS - GRUPPO 3P",0,VLOOKUP(exp_SILP!$Y868,'DATI CM'!$A$2:$F$28,6,FALSE))</f>
        <v>25</v>
      </c>
      <c r="M868" s="12">
        <f>IFERROR(VLOOKUP(exp_SILP!$B868,'DATI CM'!$H$2:$I$16,2,FALSE)*exp_SILP!$F868,0)</f>
        <v>0</v>
      </c>
      <c r="N868" s="11" t="str">
        <f>VLOOKUP(exp_SILP!$B868,'DATI COMMESSE'!$A$2:$F$25,4,FALSE)</f>
        <v>GOL</v>
      </c>
      <c r="O868" s="13">
        <f>VLOOKUP(exp_SILP!$B868,'DATI COMMESSE'!$A$2:$F$25,5,FALSE)*exp_SILP!$F868</f>
        <v>119.82</v>
      </c>
      <c r="P868" s="11" t="str">
        <f>IF(MID(exp_SILP!$W868,10,2)&gt;"40","F","M")</f>
        <v>F</v>
      </c>
      <c r="Q868" s="27" t="s">
        <v>845</v>
      </c>
      <c r="R868" s="15" t="s">
        <v>1394</v>
      </c>
      <c r="S868" s="15" t="s">
        <v>57</v>
      </c>
      <c r="T868" s="15" t="s">
        <v>58</v>
      </c>
      <c r="U868" s="15" t="s">
        <v>59</v>
      </c>
      <c r="V868" s="15" t="s">
        <v>1025</v>
      </c>
      <c r="W868" s="15" t="s">
        <v>1026</v>
      </c>
      <c r="X868" s="15" t="s">
        <v>1027</v>
      </c>
      <c r="Y868" s="15" t="s">
        <v>10</v>
      </c>
      <c r="Z868" s="15" t="s">
        <v>63</v>
      </c>
      <c r="AA868" s="15" t="s">
        <v>64</v>
      </c>
      <c r="AB868" s="15" t="s">
        <v>74</v>
      </c>
      <c r="AC868" s="15" t="s">
        <v>75</v>
      </c>
      <c r="AD868" s="15" t="s">
        <v>59</v>
      </c>
      <c r="AE868" s="15" t="s">
        <v>59</v>
      </c>
      <c r="AF868" s="15" t="s">
        <v>59</v>
      </c>
      <c r="AG868" s="28" t="s">
        <v>101</v>
      </c>
      <c r="AH868" s="15" t="s">
        <v>845</v>
      </c>
      <c r="AI868" s="15" t="s">
        <v>77</v>
      </c>
      <c r="AJ868" s="15" t="str">
        <f>VLOOKUP(exp_SILP!$Y868,'DATI CM'!$A$2:$F$28,2,FALSE)</f>
        <v>FLCSRN79S42L219X</v>
      </c>
    </row>
    <row r="869" ht="15.75" customHeight="1">
      <c r="A869" s="17" t="str">
        <f>IFERROR(VLOOKUP(exp_SILP!$W869,exp_utenti_P!D:D,1,FALSE),"_DA INSERIRE")</f>
        <v>PLTGDE67T29F205X</v>
      </c>
      <c r="B869" s="17" t="str">
        <f>IF(AND(exp_SILP!$S869="A.3 ORIENTAMENTO PROFESSIONALE",exp_SILP!$AD869="4.2"),"A.3 ORIENTAMENTO PROFESSIONALE (CARCERE)",
IF(AND(exp_SILP!$S869="A.3 ORIENTAMENTO PROFESSIONALE",exp_SILP!$AD869="."),"A.3 ORIENTAMENTO PROFESSIONALE (CARCERE)",
IF(AND(exp_SILP!$S869="A.4 CONSULENZA ORIENTATIVA",exp_SILP!$AD869="4.2"),"A.4 CONSULENZA ORIENTATIVA (CARCERE)",
IF(AND(exp_SILP!$S869="A.4 CONSULENZA ORIENTATIVA",exp_SILP!$AD869="."),"A.4 CONSULENZA ORIENTATIVA (CARCERE)",
IF(AND(exp_SILP!$S869="A.5 - LEP F1 - ACCOMPAGNAMENTO AL LAVORO",exp_SILP!$AD869="4.2"),"A.5 - LEP F1 - ACCOMPAGNAMENTO AL LAVORO (CARCERE)",
IF(AND(exp_SILP!$S869="A.5 - LEP F1 - ACCOMPAGNAMENTO AL LAVORO",exp_SILP!$AD869="."),"A.5 - LEP F1 - ACCOMPAGNAMENTO AL LAVORO (CARCERE)",
IF(AND(exp_SILP!$S869="A.5.2a - TUTORAGGIO TIROCINI",exp_SILP!$AD869="4.2"),"A.5.2a - TUTORAGGIO TIROCINI (CARCERE)",
exp_SILP!$S869)))))))</f>
        <v>A.5.1 ATTIVAZIONE E RICERCA OPPORTUNITA' (1-C)</v>
      </c>
      <c r="C869" s="18" t="str">
        <f>CONCATENATE(VLOOKUP(exp_SILP!$B869,'DATI COMMESSE'!$A$2:$F$25,4,FALSE)," - ", VLOOKUP(exp_SILP!$B869,'DATI COMMESSE'!$A$2:$F$25,2,FALSE)," - ",VLOOKUP(exp_SILP!$B869,'DATI COMMESSE'!$A$2:$F$25,3,FALSE))</f>
        <v>FRD - 22-02-5000 - 22-12-5002</v>
      </c>
      <c r="D869" s="18" t="str">
        <f>LEFT(exp_SILP!$R869,5)</f>
        <v>18:00</v>
      </c>
      <c r="E869" s="18" t="str">
        <f>RIGHT(exp_SILP!$R869,5)</f>
        <v>19:00</v>
      </c>
      <c r="F869" s="18">
        <f>IF(exp_SILP!$AG869&gt;=60,exp_SILP!$AG869/60,exp_SILP!$AG869)</f>
        <v>1</v>
      </c>
      <c r="G869" s="18" t="str">
        <f>VLOOKUP(exp_SILP!$Y869,'DATI CM'!$A$2:$F$28,2,FALSE)</f>
        <v>FLCSRN79S42L219X</v>
      </c>
      <c r="H869" s="18" t="str">
        <f>VLOOKUP(exp_SILP!$Y869,'DATI CM'!$A$2:$F$28,3,FALSE)</f>
        <v>A011</v>
      </c>
      <c r="I869" s="18" t="str">
        <f t="shared" si="1"/>
        <v>N</v>
      </c>
      <c r="J869" s="18" t="str">
        <f>VLOOKUP(exp_SILP!$Y869,'DATI CM'!$A$2:$F$28,4,FALSE)</f>
        <v>TORINO</v>
      </c>
      <c r="K869" s="19">
        <f>VLOOKUP(exp_SILP!$B869,'DATI COMMESSE'!$A$2:$F$25,5,FALSE)</f>
        <v>35.5</v>
      </c>
      <c r="L869" s="19">
        <f>IF(exp_SILP!$B869="A4.10 - LEP E - ORIENTAMENTO SPECIALISTICO SKILL GAP ANALYSIS - GRUPPO 3P",0,VLOOKUP(exp_SILP!$Y869,'DATI CM'!$A$2:$F$28,6,FALSE))</f>
        <v>25</v>
      </c>
      <c r="M869" s="19">
        <f>IFERROR(VLOOKUP(exp_SILP!$B869,'DATI CM'!$H$2:$I$16,2,FALSE)*exp_SILP!$F869,0)</f>
        <v>0</v>
      </c>
      <c r="N869" s="18" t="str">
        <f>VLOOKUP(exp_SILP!$B869,'DATI COMMESSE'!$A$2:$F$25,4,FALSE)</f>
        <v>FRD</v>
      </c>
      <c r="O869" s="20">
        <f>VLOOKUP(exp_SILP!$B869,'DATI COMMESSE'!$A$2:$F$25,5,FALSE)*exp_SILP!$F869</f>
        <v>35.5</v>
      </c>
      <c r="P869" s="18" t="str">
        <f>IF(MID(exp_SILP!$W869,10,2)&gt;"40","F","M")</f>
        <v>M</v>
      </c>
      <c r="Q869" s="24" t="s">
        <v>845</v>
      </c>
      <c r="R869" s="22" t="s">
        <v>230</v>
      </c>
      <c r="S869" s="22" t="s">
        <v>160</v>
      </c>
      <c r="T869" s="22" t="s">
        <v>58</v>
      </c>
      <c r="U869" s="22" t="s">
        <v>59</v>
      </c>
      <c r="V869" s="22" t="s">
        <v>348</v>
      </c>
      <c r="W869" s="22" t="s">
        <v>349</v>
      </c>
      <c r="X869" s="22" t="s">
        <v>350</v>
      </c>
      <c r="Y869" s="22" t="s">
        <v>10</v>
      </c>
      <c r="Z869" s="22" t="s">
        <v>63</v>
      </c>
      <c r="AA869" s="22" t="s">
        <v>64</v>
      </c>
      <c r="AB869" s="22" t="s">
        <v>65</v>
      </c>
      <c r="AC869" s="22" t="s">
        <v>75</v>
      </c>
      <c r="AD869" s="22" t="s">
        <v>59</v>
      </c>
      <c r="AE869" s="22" t="s">
        <v>59</v>
      </c>
      <c r="AF869" s="22" t="s">
        <v>211</v>
      </c>
      <c r="AG869" s="25" t="s">
        <v>67</v>
      </c>
      <c r="AH869" s="22" t="s">
        <v>1395</v>
      </c>
      <c r="AI869" s="22" t="s">
        <v>77</v>
      </c>
      <c r="AJ869" s="22" t="str">
        <f>VLOOKUP(exp_SILP!$Y869,'DATI CM'!$A$2:$F$28,2,FALSE)</f>
        <v>FLCSRN79S42L219X</v>
      </c>
    </row>
    <row r="870" ht="15.75" customHeight="1">
      <c r="A870" s="10" t="str">
        <f>IFERROR(VLOOKUP(exp_SILP!$W870,exp_utenti_P!D:D,1,FALSE),"_DA INSERIRE")</f>
        <v>PLTGDE67T29F205X</v>
      </c>
      <c r="B870" s="10" t="str">
        <f>IF(AND(exp_SILP!$S870="A.3 ORIENTAMENTO PROFESSIONALE",exp_SILP!$AD870="4.2"),"A.3 ORIENTAMENTO PROFESSIONALE (CARCERE)",
IF(AND(exp_SILP!$S870="A.3 ORIENTAMENTO PROFESSIONALE",exp_SILP!$AD870="."),"A.3 ORIENTAMENTO PROFESSIONALE (CARCERE)",
IF(AND(exp_SILP!$S870="A.4 CONSULENZA ORIENTATIVA",exp_SILP!$AD870="4.2"),"A.4 CONSULENZA ORIENTATIVA (CARCERE)",
IF(AND(exp_SILP!$S870="A.4 CONSULENZA ORIENTATIVA",exp_SILP!$AD870="."),"A.4 CONSULENZA ORIENTATIVA (CARCERE)",
IF(AND(exp_SILP!$S870="A.5 - LEP F1 - ACCOMPAGNAMENTO AL LAVORO",exp_SILP!$AD870="4.2"),"A.5 - LEP F1 - ACCOMPAGNAMENTO AL LAVORO (CARCERE)",
IF(AND(exp_SILP!$S870="A.5 - LEP F1 - ACCOMPAGNAMENTO AL LAVORO",exp_SILP!$AD870="."),"A.5 - LEP F1 - ACCOMPAGNAMENTO AL LAVORO (CARCERE)",
IF(AND(exp_SILP!$S870="A.5.2a - TUTORAGGIO TIROCINI",exp_SILP!$AD870="4.2"),"A.5.2a - TUTORAGGIO TIROCINI (CARCERE)",
exp_SILP!$S870)))))))</f>
        <v>A.5.1 ATTIVAZIONE E RICERCA OPPORTUNITA' (1-C)</v>
      </c>
      <c r="C870" s="11" t="str">
        <f>CONCATENATE(VLOOKUP(exp_SILP!$B870,'DATI COMMESSE'!$A$2:$F$25,4,FALSE)," - ", VLOOKUP(exp_SILP!$B870,'DATI COMMESSE'!$A$2:$F$25,2,FALSE)," - ",VLOOKUP(exp_SILP!$B870,'DATI COMMESSE'!$A$2:$F$25,3,FALSE))</f>
        <v>FRD - 22-02-5000 - 22-12-5002</v>
      </c>
      <c r="D870" s="11" t="str">
        <f>LEFT(exp_SILP!$R870,5)</f>
        <v>15:00</v>
      </c>
      <c r="E870" s="11" t="str">
        <f>RIGHT(exp_SILP!$R870,5)</f>
        <v>18:00</v>
      </c>
      <c r="F870" s="11">
        <f>IF(exp_SILP!$AG870&gt;=60,exp_SILP!$AG870/60,exp_SILP!$AG870)</f>
        <v>3</v>
      </c>
      <c r="G870" s="11" t="str">
        <f>VLOOKUP(exp_SILP!$Y870,'DATI CM'!$A$2:$F$28,2,FALSE)</f>
        <v>FLCSRN79S42L219X</v>
      </c>
      <c r="H870" s="11" t="str">
        <f>VLOOKUP(exp_SILP!$Y870,'DATI CM'!$A$2:$F$28,3,FALSE)</f>
        <v>A011</v>
      </c>
      <c r="I870" s="11" t="str">
        <f t="shared" si="1"/>
        <v>N</v>
      </c>
      <c r="J870" s="11" t="str">
        <f>VLOOKUP(exp_SILP!$Y870,'DATI CM'!$A$2:$F$28,4,FALSE)</f>
        <v>TORINO</v>
      </c>
      <c r="K870" s="12">
        <f>VLOOKUP(exp_SILP!$B870,'DATI COMMESSE'!$A$2:$F$25,5,FALSE)</f>
        <v>35.5</v>
      </c>
      <c r="L870" s="12">
        <f>IF(exp_SILP!$B870="A4.10 - LEP E - ORIENTAMENTO SPECIALISTICO SKILL GAP ANALYSIS - GRUPPO 3P",0,VLOOKUP(exp_SILP!$Y870,'DATI CM'!$A$2:$F$28,6,FALSE))</f>
        <v>25</v>
      </c>
      <c r="M870" s="12">
        <f>IFERROR(VLOOKUP(exp_SILP!$B870,'DATI CM'!$H$2:$I$16,2,FALSE)*exp_SILP!$F870,0)</f>
        <v>0</v>
      </c>
      <c r="N870" s="11" t="str">
        <f>VLOOKUP(exp_SILP!$B870,'DATI COMMESSE'!$A$2:$F$25,4,FALSE)</f>
        <v>FRD</v>
      </c>
      <c r="O870" s="13">
        <f>VLOOKUP(exp_SILP!$B870,'DATI COMMESSE'!$A$2:$F$25,5,FALSE)*exp_SILP!$F870</f>
        <v>106.5</v>
      </c>
      <c r="P870" s="11" t="str">
        <f>IF(MID(exp_SILP!$W870,10,2)&gt;"40","F","M")</f>
        <v>M</v>
      </c>
      <c r="Q870" s="27" t="s">
        <v>845</v>
      </c>
      <c r="R870" s="15" t="s">
        <v>234</v>
      </c>
      <c r="S870" s="15" t="s">
        <v>160</v>
      </c>
      <c r="T870" s="15" t="s">
        <v>58</v>
      </c>
      <c r="U870" s="15" t="s">
        <v>59</v>
      </c>
      <c r="V870" s="15" t="s">
        <v>348</v>
      </c>
      <c r="W870" s="15" t="s">
        <v>349</v>
      </c>
      <c r="X870" s="15" t="s">
        <v>350</v>
      </c>
      <c r="Y870" s="15" t="s">
        <v>10</v>
      </c>
      <c r="Z870" s="15" t="s">
        <v>63</v>
      </c>
      <c r="AA870" s="15" t="s">
        <v>64</v>
      </c>
      <c r="AB870" s="15" t="s">
        <v>74</v>
      </c>
      <c r="AC870" s="15" t="s">
        <v>75</v>
      </c>
      <c r="AD870" s="15" t="s">
        <v>59</v>
      </c>
      <c r="AE870" s="15" t="s">
        <v>59</v>
      </c>
      <c r="AF870" s="15" t="s">
        <v>59</v>
      </c>
      <c r="AG870" s="28" t="s">
        <v>101</v>
      </c>
      <c r="AH870" s="15" t="s">
        <v>1395</v>
      </c>
      <c r="AI870" s="15" t="s">
        <v>77</v>
      </c>
      <c r="AJ870" s="15" t="str">
        <f>VLOOKUP(exp_SILP!$Y870,'DATI CM'!$A$2:$F$28,2,FALSE)</f>
        <v>FLCSRN79S42L219X</v>
      </c>
    </row>
    <row r="871" ht="15.75" hidden="1" customHeight="1">
      <c r="A871" s="17" t="str">
        <f>IFERROR(VLOOKUP(exp_SILP!$W871,exp_utenti_P!D:D,1,FALSE),"_DA INSERIRE")</f>
        <v>DMBSNO77R62F952U</v>
      </c>
      <c r="B871" s="17" t="str">
        <f>IF(AND(exp_SILP!$S871="A.3 ORIENTAMENTO PROFESSIONALE",exp_SILP!$AD871="4.2"),"A.3 ORIENTAMENTO PROFESSIONALE (CARCERE)",
IF(AND(exp_SILP!$S871="A.3 ORIENTAMENTO PROFESSIONALE",exp_SILP!$AD871="."),"A.3 ORIENTAMENTO PROFESSIONALE (CARCERE)",
IF(AND(exp_SILP!$S871="A.4 CONSULENZA ORIENTATIVA",exp_SILP!$AD871="4.2"),"A.4 CONSULENZA ORIENTATIVA (CARCERE)",
IF(AND(exp_SILP!$S871="A.4 CONSULENZA ORIENTATIVA",exp_SILP!$AD871="."),"A.4 CONSULENZA ORIENTATIVA (CARCERE)",
IF(AND(exp_SILP!$S871="A.5 - LEP F1 - ACCOMPAGNAMENTO AL LAVORO",exp_SILP!$AD871="4.2"),"A.5 - LEP F1 - ACCOMPAGNAMENTO AL LAVORO (CARCERE)",
IF(AND(exp_SILP!$S871="A.5 - LEP F1 - ACCOMPAGNAMENTO AL LAVORO",exp_SILP!$AD871="."),"A.5 - LEP F1 - ACCOMPAGNAMENTO AL LAVORO (CARCERE)",
IF(AND(exp_SILP!$S871="A.5.2a - TUTORAGGIO TIROCINI",exp_SILP!$AD871="4.2"),"A.5.2a - TUTORAGGIO TIROCINI (CARCERE)",
exp_SILP!$S871)))))))</f>
        <v>A4.10 - LEP E - ORIENTAMENTO SPECIALISTICO SKILL GAP ANALYSIS</v>
      </c>
      <c r="C871" s="18" t="str">
        <f>CONCATENATE(VLOOKUP(exp_SILP!$B871,'DATI COMMESSE'!$A$2:$F$25,4,FALSE)," - ", VLOOKUP(exp_SILP!$B871,'DATI COMMESSE'!$A$2:$F$25,2,FALSE)," - ",VLOOKUP(exp_SILP!$B871,'DATI COMMESSE'!$A$2:$F$25,3,FALSE))</f>
        <v>GOL - 22-02-5000 - 22-12-5003</v>
      </c>
      <c r="D871" s="18" t="str">
        <f>LEFT(exp_SILP!$R871,5)</f>
        <v>14:00</v>
      </c>
      <c r="E871" s="18" t="str">
        <f>RIGHT(exp_SILP!$R871,5)</f>
        <v>16:00</v>
      </c>
      <c r="F871" s="18">
        <f>IF(exp_SILP!$AG871&gt;=60,exp_SILP!$AG871/60,exp_SILP!$AG871)</f>
        <v>2</v>
      </c>
      <c r="G871" s="18" t="str">
        <f>VLOOKUP(exp_SILP!$Y871,'DATI CM'!$A$2:$F$28,2,FALSE)</f>
        <v>RSCDAA66H43F952Q</v>
      </c>
      <c r="H871" s="18" t="str">
        <f>VLOOKUP(exp_SILP!$Y871,'DATI CM'!$A$2:$F$28,3,FALSE)</f>
        <v>A011</v>
      </c>
      <c r="I871" s="18" t="str">
        <f t="shared" si="1"/>
        <v>N</v>
      </c>
      <c r="J871" s="18" t="str">
        <f>VLOOKUP(exp_SILP!$Y871,'DATI CM'!$A$2:$F$28,4,FALSE)</f>
        <v>NO</v>
      </c>
      <c r="K871" s="19">
        <f>VLOOKUP(exp_SILP!$B871,'DATI COMMESSE'!$A$2:$F$25,5,FALSE)</f>
        <v>39.94</v>
      </c>
      <c r="L871" s="19">
        <f>IF(exp_SILP!$B871="A4.10 - LEP E - ORIENTAMENTO SPECIALISTICO SKILL GAP ANALYSIS - GRUPPO 3P",0,VLOOKUP(exp_SILP!$Y871,'DATI CM'!$A$2:$F$28,6,FALSE))</f>
        <v>25</v>
      </c>
      <c r="M871" s="19">
        <f>IFERROR(VLOOKUP(exp_SILP!$B871,'DATI CM'!$H$2:$I$16,2,FALSE)*exp_SILP!$F871,0)</f>
        <v>0</v>
      </c>
      <c r="N871" s="18" t="str">
        <f>VLOOKUP(exp_SILP!$B871,'DATI COMMESSE'!$A$2:$F$25,4,FALSE)</f>
        <v>GOL</v>
      </c>
      <c r="O871" s="20">
        <f>VLOOKUP(exp_SILP!$B871,'DATI COMMESSE'!$A$2:$F$25,5,FALSE)*exp_SILP!$F871</f>
        <v>79.88</v>
      </c>
      <c r="P871" s="18" t="str">
        <f>IF(MID(exp_SILP!$W871,10,2)&gt;"40","F","M")</f>
        <v>F</v>
      </c>
      <c r="Q871" s="24" t="s">
        <v>845</v>
      </c>
      <c r="R871" s="22" t="s">
        <v>69</v>
      </c>
      <c r="S871" s="22" t="s">
        <v>70</v>
      </c>
      <c r="T871" s="22" t="s">
        <v>58</v>
      </c>
      <c r="U871" s="22" t="s">
        <v>59</v>
      </c>
      <c r="V871" s="22" t="s">
        <v>750</v>
      </c>
      <c r="W871" s="22" t="s">
        <v>751</v>
      </c>
      <c r="X871" s="22" t="s">
        <v>752</v>
      </c>
      <c r="Y871" s="22" t="s">
        <v>16</v>
      </c>
      <c r="Z871" s="22" t="s">
        <v>63</v>
      </c>
      <c r="AA871" s="22" t="s">
        <v>64</v>
      </c>
      <c r="AB871" s="22" t="s">
        <v>65</v>
      </c>
      <c r="AC871" s="22" t="s">
        <v>82</v>
      </c>
      <c r="AD871" s="22" t="s">
        <v>59</v>
      </c>
      <c r="AE871" s="22" t="s">
        <v>59</v>
      </c>
      <c r="AF871" s="22" t="s">
        <v>59</v>
      </c>
      <c r="AG871" s="25" t="s">
        <v>76</v>
      </c>
      <c r="AH871" s="22" t="s">
        <v>845</v>
      </c>
      <c r="AI871" s="22" t="s">
        <v>198</v>
      </c>
      <c r="AJ871" s="22" t="str">
        <f>VLOOKUP(exp_SILP!$Y871,'DATI CM'!$A$2:$F$28,2,FALSE)</f>
        <v>RSCDAA66H43F952Q</v>
      </c>
    </row>
    <row r="872" ht="15.75" hidden="1" customHeight="1">
      <c r="A872" s="10" t="str">
        <f>IFERROR(VLOOKUP(exp_SILP!$W872,exp_utenti_P!D:D,1,FALSE),"_DA INSERIRE")</f>
        <v>MIAHLL99A10Z249H</v>
      </c>
      <c r="B872" s="10" t="str">
        <f>IF(AND(exp_SILP!$S872="A.3 ORIENTAMENTO PROFESSIONALE",exp_SILP!$AD872="4.2"),"A.3 ORIENTAMENTO PROFESSIONALE (CARCERE)",
IF(AND(exp_SILP!$S872="A.3 ORIENTAMENTO PROFESSIONALE",exp_SILP!$AD872="."),"A.3 ORIENTAMENTO PROFESSIONALE (CARCERE)",
IF(AND(exp_SILP!$S872="A.4 CONSULENZA ORIENTATIVA",exp_SILP!$AD872="4.2"),"A.4 CONSULENZA ORIENTATIVA (CARCERE)",
IF(AND(exp_SILP!$S872="A.4 CONSULENZA ORIENTATIVA",exp_SILP!$AD872="."),"A.4 CONSULENZA ORIENTATIVA (CARCERE)",
IF(AND(exp_SILP!$S872="A.5 - LEP F1 - ACCOMPAGNAMENTO AL LAVORO",exp_SILP!$AD872="4.2"),"A.5 - LEP F1 - ACCOMPAGNAMENTO AL LAVORO (CARCERE)",
IF(AND(exp_SILP!$S872="A.5 - LEP F1 - ACCOMPAGNAMENTO AL LAVORO",exp_SILP!$AD872="."),"A.5 - LEP F1 - ACCOMPAGNAMENTO AL LAVORO (CARCERE)",
IF(AND(exp_SILP!$S872="A.5.2a - TUTORAGGIO TIROCINI",exp_SILP!$AD872="4.2"),"A.5.2a - TUTORAGGIO TIROCINI (CARCERE)",
exp_SILP!$S872)))))))</f>
        <v>A4.10 - LEP E - ORIENTAMENTO SPECIALISTICO SKILL GAP ANALYSIS</v>
      </c>
      <c r="C872" s="11" t="str">
        <f>CONCATENATE(VLOOKUP(exp_SILP!$B872,'DATI COMMESSE'!$A$2:$F$25,4,FALSE)," - ", VLOOKUP(exp_SILP!$B872,'DATI COMMESSE'!$A$2:$F$25,2,FALSE)," - ",VLOOKUP(exp_SILP!$B872,'DATI COMMESSE'!$A$2:$F$25,3,FALSE))</f>
        <v>GOL - 22-02-5000 - 22-12-5003</v>
      </c>
      <c r="D872" s="11" t="str">
        <f>LEFT(exp_SILP!$R872,5)</f>
        <v>09:00</v>
      </c>
      <c r="E872" s="11" t="str">
        <f>RIGHT(exp_SILP!$R872,5)</f>
        <v>11:00</v>
      </c>
      <c r="F872" s="11">
        <f>IF(exp_SILP!$AG872&gt;=60,exp_SILP!$AG872/60,exp_SILP!$AG872)</f>
        <v>2</v>
      </c>
      <c r="G872" s="11" t="str">
        <f>VLOOKUP(exp_SILP!$Y872,'DATI CM'!$A$2:$F$28,2,FALSE)</f>
        <v>RSCDAA66H43F952Q</v>
      </c>
      <c r="H872" s="11" t="str">
        <f>VLOOKUP(exp_SILP!$Y872,'DATI CM'!$A$2:$F$28,3,FALSE)</f>
        <v>A011</v>
      </c>
      <c r="I872" s="11" t="str">
        <f t="shared" si="1"/>
        <v>N</v>
      </c>
      <c r="J872" s="11" t="str">
        <f>VLOOKUP(exp_SILP!$Y872,'DATI CM'!$A$2:$F$28,4,FALSE)</f>
        <v>NO</v>
      </c>
      <c r="K872" s="12">
        <f>VLOOKUP(exp_SILP!$B872,'DATI COMMESSE'!$A$2:$F$25,5,FALSE)</f>
        <v>39.94</v>
      </c>
      <c r="L872" s="12">
        <f>IF(exp_SILP!$B872="A4.10 - LEP E - ORIENTAMENTO SPECIALISTICO SKILL GAP ANALYSIS - GRUPPO 3P",0,VLOOKUP(exp_SILP!$Y872,'DATI CM'!$A$2:$F$28,6,FALSE))</f>
        <v>25</v>
      </c>
      <c r="M872" s="12">
        <f>IFERROR(VLOOKUP(exp_SILP!$B872,'DATI CM'!$H$2:$I$16,2,FALSE)*exp_SILP!$F872,0)</f>
        <v>0</v>
      </c>
      <c r="N872" s="11" t="str">
        <f>VLOOKUP(exp_SILP!$B872,'DATI COMMESSE'!$A$2:$F$25,4,FALSE)</f>
        <v>GOL</v>
      </c>
      <c r="O872" s="13">
        <f>VLOOKUP(exp_SILP!$B872,'DATI COMMESSE'!$A$2:$F$25,5,FALSE)*exp_SILP!$F872</f>
        <v>79.88</v>
      </c>
      <c r="P872" s="11" t="str">
        <f>IF(MID(exp_SILP!$W872,10,2)&gt;"40","F","M")</f>
        <v>M</v>
      </c>
      <c r="Q872" s="27" t="s">
        <v>845</v>
      </c>
      <c r="R872" s="15" t="s">
        <v>223</v>
      </c>
      <c r="S872" s="15" t="s">
        <v>70</v>
      </c>
      <c r="T872" s="15" t="s">
        <v>58</v>
      </c>
      <c r="U872" s="15" t="s">
        <v>59</v>
      </c>
      <c r="V872" s="15" t="s">
        <v>335</v>
      </c>
      <c r="W872" s="15" t="s">
        <v>336</v>
      </c>
      <c r="X872" s="15" t="s">
        <v>337</v>
      </c>
      <c r="Y872" s="15" t="s">
        <v>16</v>
      </c>
      <c r="Z872" s="15" t="s">
        <v>63</v>
      </c>
      <c r="AA872" s="15" t="s">
        <v>64</v>
      </c>
      <c r="AB872" s="15" t="s">
        <v>65</v>
      </c>
      <c r="AC872" s="15" t="s">
        <v>82</v>
      </c>
      <c r="AD872" s="15" t="s">
        <v>59</v>
      </c>
      <c r="AE872" s="15" t="s">
        <v>59</v>
      </c>
      <c r="AF872" s="15" t="s">
        <v>59</v>
      </c>
      <c r="AG872" s="28" t="s">
        <v>76</v>
      </c>
      <c r="AH872" s="15" t="s">
        <v>845</v>
      </c>
      <c r="AI872" s="15" t="s">
        <v>198</v>
      </c>
      <c r="AJ872" s="15" t="str">
        <f>VLOOKUP(exp_SILP!$Y872,'DATI CM'!$A$2:$F$28,2,FALSE)</f>
        <v>RSCDAA66H43F952Q</v>
      </c>
    </row>
    <row r="873" ht="15.75" hidden="1" customHeight="1">
      <c r="A873" s="17" t="str">
        <f>IFERROR(VLOOKUP(exp_SILP!$W873,exp_utenti_P!D:D,1,FALSE),"_DA INSERIRE")</f>
        <v>MTBMSJ91T31Z249I</v>
      </c>
      <c r="B873" s="17" t="str">
        <f>IF(AND(exp_SILP!$S873="A.3 ORIENTAMENTO PROFESSIONALE",exp_SILP!$AD873="4.2"),"A.3 ORIENTAMENTO PROFESSIONALE (CARCERE)",
IF(AND(exp_SILP!$S873="A.3 ORIENTAMENTO PROFESSIONALE",exp_SILP!$AD873="."),"A.3 ORIENTAMENTO PROFESSIONALE (CARCERE)",
IF(AND(exp_SILP!$S873="A.4 CONSULENZA ORIENTATIVA",exp_SILP!$AD873="4.2"),"A.4 CONSULENZA ORIENTATIVA (CARCERE)",
IF(AND(exp_SILP!$S873="A.4 CONSULENZA ORIENTATIVA",exp_SILP!$AD873="."),"A.4 CONSULENZA ORIENTATIVA (CARCERE)",
IF(AND(exp_SILP!$S873="A.5 - LEP F1 - ACCOMPAGNAMENTO AL LAVORO",exp_SILP!$AD873="4.2"),"A.5 - LEP F1 - ACCOMPAGNAMENTO AL LAVORO (CARCERE)",
IF(AND(exp_SILP!$S873="A.5 - LEP F1 - ACCOMPAGNAMENTO AL LAVORO",exp_SILP!$AD873="."),"A.5 - LEP F1 - ACCOMPAGNAMENTO AL LAVORO (CARCERE)",
IF(AND(exp_SILP!$S873="A.5.2a - TUTORAGGIO TIROCINI",exp_SILP!$AD873="4.2"),"A.5.2a - TUTORAGGIO TIROCINI (CARCERE)",
exp_SILP!$S873)))))))</f>
        <v>A4.10 - LEP E - ORIENTAMENTO SPECIALISTICO SKILL GAP ANALYSIS</v>
      </c>
      <c r="C873" s="18" t="str">
        <f>CONCATENATE(VLOOKUP(exp_SILP!$B873,'DATI COMMESSE'!$A$2:$F$25,4,FALSE)," - ", VLOOKUP(exp_SILP!$B873,'DATI COMMESSE'!$A$2:$F$25,2,FALSE)," - ",VLOOKUP(exp_SILP!$B873,'DATI COMMESSE'!$A$2:$F$25,3,FALSE))</f>
        <v>GOL - 22-02-5000 - 22-12-5003</v>
      </c>
      <c r="D873" s="18" t="str">
        <f>LEFT(exp_SILP!$R873,5)</f>
        <v>11:00</v>
      </c>
      <c r="E873" s="18" t="str">
        <f>RIGHT(exp_SILP!$R873,5)</f>
        <v>13:00</v>
      </c>
      <c r="F873" s="18">
        <f>IF(exp_SILP!$AG873&gt;=60,exp_SILP!$AG873/60,exp_SILP!$AG873)</f>
        <v>2</v>
      </c>
      <c r="G873" s="18" t="str">
        <f>VLOOKUP(exp_SILP!$Y873,'DATI CM'!$A$2:$F$28,2,FALSE)</f>
        <v>RSCDAA66H43F952Q</v>
      </c>
      <c r="H873" s="18" t="str">
        <f>VLOOKUP(exp_SILP!$Y873,'DATI CM'!$A$2:$F$28,3,FALSE)</f>
        <v>A011</v>
      </c>
      <c r="I873" s="18" t="str">
        <f t="shared" si="1"/>
        <v>N</v>
      </c>
      <c r="J873" s="18" t="str">
        <f>VLOOKUP(exp_SILP!$Y873,'DATI CM'!$A$2:$F$28,4,FALSE)</f>
        <v>NO</v>
      </c>
      <c r="K873" s="19">
        <f>VLOOKUP(exp_SILP!$B873,'DATI COMMESSE'!$A$2:$F$25,5,FALSE)</f>
        <v>39.94</v>
      </c>
      <c r="L873" s="19">
        <f>IF(exp_SILP!$B873="A4.10 - LEP E - ORIENTAMENTO SPECIALISTICO SKILL GAP ANALYSIS - GRUPPO 3P",0,VLOOKUP(exp_SILP!$Y873,'DATI CM'!$A$2:$F$28,6,FALSE))</f>
        <v>25</v>
      </c>
      <c r="M873" s="19">
        <f>IFERROR(VLOOKUP(exp_SILP!$B873,'DATI CM'!$H$2:$I$16,2,FALSE)*exp_SILP!$F873,0)</f>
        <v>0</v>
      </c>
      <c r="N873" s="18" t="str">
        <f>VLOOKUP(exp_SILP!$B873,'DATI COMMESSE'!$A$2:$F$25,4,FALSE)</f>
        <v>GOL</v>
      </c>
      <c r="O873" s="20">
        <f>VLOOKUP(exp_SILP!$B873,'DATI COMMESSE'!$A$2:$F$25,5,FALSE)*exp_SILP!$F873</f>
        <v>79.88</v>
      </c>
      <c r="P873" s="18" t="str">
        <f>IF(MID(exp_SILP!$W873,10,2)&gt;"40","F","M")</f>
        <v>M</v>
      </c>
      <c r="Q873" s="24" t="s">
        <v>845</v>
      </c>
      <c r="R873" s="22" t="s">
        <v>219</v>
      </c>
      <c r="S873" s="22" t="s">
        <v>70</v>
      </c>
      <c r="T873" s="22" t="s">
        <v>58</v>
      </c>
      <c r="U873" s="22" t="s">
        <v>59</v>
      </c>
      <c r="V873" s="22" t="s">
        <v>339</v>
      </c>
      <c r="W873" s="22" t="s">
        <v>340</v>
      </c>
      <c r="X873" s="22" t="s">
        <v>341</v>
      </c>
      <c r="Y873" s="22" t="s">
        <v>16</v>
      </c>
      <c r="Z873" s="22" t="s">
        <v>63</v>
      </c>
      <c r="AA873" s="22" t="s">
        <v>64</v>
      </c>
      <c r="AB873" s="22" t="s">
        <v>65</v>
      </c>
      <c r="AC873" s="22" t="s">
        <v>82</v>
      </c>
      <c r="AD873" s="22" t="s">
        <v>59</v>
      </c>
      <c r="AE873" s="22" t="s">
        <v>59</v>
      </c>
      <c r="AF873" s="22" t="s">
        <v>59</v>
      </c>
      <c r="AG873" s="25" t="s">
        <v>76</v>
      </c>
      <c r="AH873" s="22" t="s">
        <v>845</v>
      </c>
      <c r="AI873" s="22" t="s">
        <v>198</v>
      </c>
      <c r="AJ873" s="22" t="str">
        <f>VLOOKUP(exp_SILP!$Y873,'DATI CM'!$A$2:$F$28,2,FALSE)</f>
        <v>RSCDAA66H43F952Q</v>
      </c>
    </row>
    <row r="874" ht="15.75" hidden="1" customHeight="1">
      <c r="A874" s="10" t="str">
        <f>IFERROR(VLOOKUP(exp_SILP!$W874,exp_utenti_P!D:D,1,FALSE),"_DA INSERIRE")</f>
        <v>FRCLNI62D68Z129P</v>
      </c>
      <c r="B874" s="10" t="str">
        <f>IF(AND(exp_SILP!$S874="A.3 ORIENTAMENTO PROFESSIONALE",exp_SILP!$AD874="4.2"),"A.3 ORIENTAMENTO PROFESSIONALE (CARCERE)",
IF(AND(exp_SILP!$S874="A.3 ORIENTAMENTO PROFESSIONALE",exp_SILP!$AD874="."),"A.3 ORIENTAMENTO PROFESSIONALE (CARCERE)",
IF(AND(exp_SILP!$S874="A.4 CONSULENZA ORIENTATIVA",exp_SILP!$AD874="4.2"),"A.4 CONSULENZA ORIENTATIVA (CARCERE)",
IF(AND(exp_SILP!$S874="A.4 CONSULENZA ORIENTATIVA",exp_SILP!$AD874="."),"A.4 CONSULENZA ORIENTATIVA (CARCERE)",
IF(AND(exp_SILP!$S874="A.5 - LEP F1 - ACCOMPAGNAMENTO AL LAVORO",exp_SILP!$AD874="4.2"),"A.5 - LEP F1 - ACCOMPAGNAMENTO AL LAVORO (CARCERE)",
IF(AND(exp_SILP!$S874="A.5 - LEP F1 - ACCOMPAGNAMENTO AL LAVORO",exp_SILP!$AD874="."),"A.5 - LEP F1 - ACCOMPAGNAMENTO AL LAVORO (CARCERE)",
IF(AND(exp_SILP!$S874="A.5.2a - TUTORAGGIO TIROCINI",exp_SILP!$AD874="4.2"),"A.5.2a - TUTORAGGIO TIROCINI (CARCERE)",
exp_SILP!$S874)))))))</f>
        <v>A.5 - LEP F1 - ACCOMPAGNAMENTO AL LAVORO</v>
      </c>
      <c r="C874" s="11" t="str">
        <f>CONCATENATE(VLOOKUP(exp_SILP!$B874,'DATI COMMESSE'!$A$2:$F$25,4,FALSE)," - ", VLOOKUP(exp_SILP!$B874,'DATI COMMESSE'!$A$2:$F$25,2,FALSE)," - ",VLOOKUP(exp_SILP!$B874,'DATI COMMESSE'!$A$2:$F$25,3,FALSE))</f>
        <v>GOL - 22-02-5000 - 22-12-5003</v>
      </c>
      <c r="D874" s="11" t="str">
        <f>LEFT(exp_SILP!$R874,5)</f>
        <v>11:00</v>
      </c>
      <c r="E874" s="11" t="str">
        <f>RIGHT(exp_SILP!$R874,5)</f>
        <v>13:00</v>
      </c>
      <c r="F874" s="11">
        <f>IF(exp_SILP!$AG874&gt;=60,exp_SILP!$AG874/60,exp_SILP!$AG874)</f>
        <v>2</v>
      </c>
      <c r="G874" s="11" t="str">
        <f>VLOOKUP(exp_SILP!$Y874,'DATI CM'!$A$2:$F$28,2,FALSE)</f>
        <v>RSCDAA66H43F952Q</v>
      </c>
      <c r="H874" s="11" t="str">
        <f>VLOOKUP(exp_SILP!$Y874,'DATI CM'!$A$2:$F$28,3,FALSE)</f>
        <v>A011</v>
      </c>
      <c r="I874" s="11" t="str">
        <f t="shared" si="1"/>
        <v>N</v>
      </c>
      <c r="J874" s="11" t="str">
        <f>VLOOKUP(exp_SILP!$Y874,'DATI CM'!$A$2:$F$28,4,FALSE)</f>
        <v>NO</v>
      </c>
      <c r="K874" s="12">
        <f>VLOOKUP(exp_SILP!$B874,'DATI COMMESSE'!$A$2:$F$25,5,FALSE)</f>
        <v>39.94</v>
      </c>
      <c r="L874" s="12">
        <f>IF(exp_SILP!$B874="A4.10 - LEP E - ORIENTAMENTO SPECIALISTICO SKILL GAP ANALYSIS - GRUPPO 3P",0,VLOOKUP(exp_SILP!$Y874,'DATI CM'!$A$2:$F$28,6,FALSE))</f>
        <v>25</v>
      </c>
      <c r="M874" s="12">
        <f>IFERROR(VLOOKUP(exp_SILP!$B874,'DATI CM'!$H$2:$I$16,2,FALSE)*exp_SILP!$F874,0)</f>
        <v>0</v>
      </c>
      <c r="N874" s="11" t="str">
        <f>VLOOKUP(exp_SILP!$B874,'DATI COMMESSE'!$A$2:$F$25,4,FALSE)</f>
        <v>GOL</v>
      </c>
      <c r="O874" s="13">
        <f>VLOOKUP(exp_SILP!$B874,'DATI COMMESSE'!$A$2:$F$25,5,FALSE)*exp_SILP!$F874</f>
        <v>79.88</v>
      </c>
      <c r="P874" s="11" t="str">
        <f>IF(MID(exp_SILP!$W874,10,2)&gt;"40","F","M")</f>
        <v>F</v>
      </c>
      <c r="Q874" s="27" t="s">
        <v>1368</v>
      </c>
      <c r="R874" s="15" t="s">
        <v>219</v>
      </c>
      <c r="S874" s="15" t="s">
        <v>57</v>
      </c>
      <c r="T874" s="15" t="s">
        <v>58</v>
      </c>
      <c r="U874" s="15" t="s">
        <v>59</v>
      </c>
      <c r="V874" s="15" t="s">
        <v>1232</v>
      </c>
      <c r="W874" s="15" t="s">
        <v>1233</v>
      </c>
      <c r="X874" s="15" t="s">
        <v>1234</v>
      </c>
      <c r="Y874" s="15" t="s">
        <v>16</v>
      </c>
      <c r="Z874" s="15" t="s">
        <v>63</v>
      </c>
      <c r="AA874" s="15" t="s">
        <v>64</v>
      </c>
      <c r="AB874" s="15" t="s">
        <v>65</v>
      </c>
      <c r="AC874" s="15" t="s">
        <v>82</v>
      </c>
      <c r="AD874" s="15" t="s">
        <v>59</v>
      </c>
      <c r="AE874" s="15" t="s">
        <v>59</v>
      </c>
      <c r="AF874" s="15" t="s">
        <v>59</v>
      </c>
      <c r="AG874" s="28" t="s">
        <v>76</v>
      </c>
      <c r="AH874" s="15" t="s">
        <v>1368</v>
      </c>
      <c r="AI874" s="15" t="s">
        <v>198</v>
      </c>
      <c r="AJ874" s="15" t="str">
        <f>VLOOKUP(exp_SILP!$Y874,'DATI CM'!$A$2:$F$28,2,FALSE)</f>
        <v>RSCDAA66H43F952Q</v>
      </c>
    </row>
    <row r="875" ht="15.75" hidden="1" customHeight="1">
      <c r="A875" s="17" t="str">
        <f>IFERROR(VLOOKUP(exp_SILP!$W875,exp_utenti_P!D:D,1,FALSE),"_DA INSERIRE")</f>
        <v>DLGMRN96M49A859Z</v>
      </c>
      <c r="B875" s="17" t="str">
        <f>IF(AND(exp_SILP!$S875="A.3 ORIENTAMENTO PROFESSIONALE",exp_SILP!$AD875="4.2"),"A.3 ORIENTAMENTO PROFESSIONALE (CARCERE)",
IF(AND(exp_SILP!$S875="A.3 ORIENTAMENTO PROFESSIONALE",exp_SILP!$AD875="."),"A.3 ORIENTAMENTO PROFESSIONALE (CARCERE)",
IF(AND(exp_SILP!$S875="A.4 CONSULENZA ORIENTATIVA",exp_SILP!$AD875="4.2"),"A.4 CONSULENZA ORIENTATIVA (CARCERE)",
IF(AND(exp_SILP!$S875="A.4 CONSULENZA ORIENTATIVA",exp_SILP!$AD875="."),"A.4 CONSULENZA ORIENTATIVA (CARCERE)",
IF(AND(exp_SILP!$S875="A.5 - LEP F1 - ACCOMPAGNAMENTO AL LAVORO",exp_SILP!$AD875="4.2"),"A.5 - LEP F1 - ACCOMPAGNAMENTO AL LAVORO (CARCERE)",
IF(AND(exp_SILP!$S875="A.5 - LEP F1 - ACCOMPAGNAMENTO AL LAVORO",exp_SILP!$AD875="."),"A.5 - LEP F1 - ACCOMPAGNAMENTO AL LAVORO (CARCERE)",
IF(AND(exp_SILP!$S875="A.5.2a - TUTORAGGIO TIROCINI",exp_SILP!$AD875="4.2"),"A.5.2a - TUTORAGGIO TIROCINI (CARCERE)",
exp_SILP!$S875)))))))</f>
        <v>A4.10 - LEP E - ORIENTAMENTO SPECIALISTICO SKILL GAP ANALYSIS</v>
      </c>
      <c r="C875" s="18" t="str">
        <f>CONCATENATE(VLOOKUP(exp_SILP!$B875,'DATI COMMESSE'!$A$2:$F$25,4,FALSE)," - ", VLOOKUP(exp_SILP!$B875,'DATI COMMESSE'!$A$2:$F$25,2,FALSE)," - ",VLOOKUP(exp_SILP!$B875,'DATI COMMESSE'!$A$2:$F$25,3,FALSE))</f>
        <v>GOL - 22-02-5000 - 22-12-5003</v>
      </c>
      <c r="D875" s="18" t="str">
        <f>LEFT(exp_SILP!$R875,5)</f>
        <v>10:00</v>
      </c>
      <c r="E875" s="18" t="str">
        <f>RIGHT(exp_SILP!$R875,5)</f>
        <v>12:00</v>
      </c>
      <c r="F875" s="18">
        <f>IF(exp_SILP!$AG875&gt;=60,exp_SILP!$AG875/60,exp_SILP!$AG875)</f>
        <v>2</v>
      </c>
      <c r="G875" s="18" t="str">
        <f>VLOOKUP(exp_SILP!$Y875,'DATI CM'!$A$2:$F$28,2,FALSE)</f>
        <v>PNFMRT85H50A859E</v>
      </c>
      <c r="H875" s="18" t="str">
        <f>VLOOKUP(exp_SILP!$Y875,'DATI CM'!$A$2:$F$28,3,FALSE)</f>
        <v>A011</v>
      </c>
      <c r="I875" s="18" t="str">
        <f t="shared" si="1"/>
        <v>N</v>
      </c>
      <c r="J875" s="18" t="str">
        <f>VLOOKUP(exp_SILP!$Y875,'DATI CM'!$A$2:$F$28,4,FALSE)</f>
        <v>BIELLA</v>
      </c>
      <c r="K875" s="19">
        <f>VLOOKUP(exp_SILP!$B875,'DATI COMMESSE'!$A$2:$F$25,5,FALSE)</f>
        <v>39.94</v>
      </c>
      <c r="L875" s="19">
        <f>IF(exp_SILP!$B875="A4.10 - LEP E - ORIENTAMENTO SPECIALISTICO SKILL GAP ANALYSIS - GRUPPO 3P",0,VLOOKUP(exp_SILP!$Y875,'DATI CM'!$A$2:$F$28,6,FALSE))</f>
        <v>25</v>
      </c>
      <c r="M875" s="19">
        <f>IFERROR(VLOOKUP(exp_SILP!$B875,'DATI CM'!$H$2:$I$16,2,FALSE)*exp_SILP!$F875,0)</f>
        <v>0</v>
      </c>
      <c r="N875" s="18" t="str">
        <f>VLOOKUP(exp_SILP!$B875,'DATI COMMESSE'!$A$2:$F$25,4,FALSE)</f>
        <v>GOL</v>
      </c>
      <c r="O875" s="20">
        <f>VLOOKUP(exp_SILP!$B875,'DATI COMMESSE'!$A$2:$F$25,5,FALSE)*exp_SILP!$F875</f>
        <v>79.88</v>
      </c>
      <c r="P875" s="18" t="str">
        <f>IF(MID(exp_SILP!$W875,10,2)&gt;"40","F","M")</f>
        <v>F</v>
      </c>
      <c r="Q875" s="24" t="s">
        <v>1368</v>
      </c>
      <c r="R875" s="22" t="s">
        <v>199</v>
      </c>
      <c r="S875" s="22" t="s">
        <v>70</v>
      </c>
      <c r="T875" s="22" t="s">
        <v>58</v>
      </c>
      <c r="U875" s="22" t="s">
        <v>59</v>
      </c>
      <c r="V875" s="22" t="s">
        <v>213</v>
      </c>
      <c r="W875" s="22" t="s">
        <v>214</v>
      </c>
      <c r="X875" s="22" t="s">
        <v>215</v>
      </c>
      <c r="Y875" s="22" t="s">
        <v>15</v>
      </c>
      <c r="Z875" s="22" t="s">
        <v>63</v>
      </c>
      <c r="AA875" s="22" t="s">
        <v>64</v>
      </c>
      <c r="AB875" s="22" t="s">
        <v>65</v>
      </c>
      <c r="AC875" s="22" t="s">
        <v>66</v>
      </c>
      <c r="AD875" s="22" t="s">
        <v>59</v>
      </c>
      <c r="AE875" s="22" t="s">
        <v>59</v>
      </c>
      <c r="AF875" s="22" t="s">
        <v>59</v>
      </c>
      <c r="AG875" s="25" t="s">
        <v>76</v>
      </c>
      <c r="AH875" s="22" t="s">
        <v>881</v>
      </c>
      <c r="AI875" s="22" t="s">
        <v>68</v>
      </c>
      <c r="AJ875" s="22" t="str">
        <f>VLOOKUP(exp_SILP!$Y875,'DATI CM'!$A$2:$F$28,2,FALSE)</f>
        <v>PNFMRT85H50A859E</v>
      </c>
    </row>
    <row r="876" ht="15.75" hidden="1" customHeight="1">
      <c r="A876" s="10" t="str">
        <f>IFERROR(VLOOKUP(exp_SILP!$W876,exp_utenti_P!D:D,1,FALSE),"_DA INSERIRE")</f>
        <v>TLPLSN83B66F205A</v>
      </c>
      <c r="B876" s="10" t="str">
        <f>IF(AND(exp_SILP!$S876="A.3 ORIENTAMENTO PROFESSIONALE",exp_SILP!$AD876="4.2"),"A.3 ORIENTAMENTO PROFESSIONALE (CARCERE)",
IF(AND(exp_SILP!$S876="A.3 ORIENTAMENTO PROFESSIONALE",exp_SILP!$AD876="."),"A.3 ORIENTAMENTO PROFESSIONALE (CARCERE)",
IF(AND(exp_SILP!$S876="A.4 CONSULENZA ORIENTATIVA",exp_SILP!$AD876="4.2"),"A.4 CONSULENZA ORIENTATIVA (CARCERE)",
IF(AND(exp_SILP!$S876="A.4 CONSULENZA ORIENTATIVA",exp_SILP!$AD876="."),"A.4 CONSULENZA ORIENTATIVA (CARCERE)",
IF(AND(exp_SILP!$S876="A.5 - LEP F1 - ACCOMPAGNAMENTO AL LAVORO",exp_SILP!$AD876="4.2"),"A.5 - LEP F1 - ACCOMPAGNAMENTO AL LAVORO (CARCERE)",
IF(AND(exp_SILP!$S876="A.5 - LEP F1 - ACCOMPAGNAMENTO AL LAVORO",exp_SILP!$AD876="."),"A.5 - LEP F1 - ACCOMPAGNAMENTO AL LAVORO (CARCERE)",
IF(AND(exp_SILP!$S876="A.5.2a - TUTORAGGIO TIROCINI",exp_SILP!$AD876="4.2"),"A.5.2a - TUTORAGGIO TIROCINI (CARCERE)",
exp_SILP!$S876)))))))</f>
        <v>A4.10 - LEP E - ORIENTAMENTO SPECIALISTICO SKILL GAP ANALYSIS</v>
      </c>
      <c r="C876" s="11" t="str">
        <f>CONCATENATE(VLOOKUP(exp_SILP!$B876,'DATI COMMESSE'!$A$2:$F$25,4,FALSE)," - ", VLOOKUP(exp_SILP!$B876,'DATI COMMESSE'!$A$2:$F$25,2,FALSE)," - ",VLOOKUP(exp_SILP!$B876,'DATI COMMESSE'!$A$2:$F$25,3,FALSE))</f>
        <v>GOL - 22-02-5000 - 22-12-5003</v>
      </c>
      <c r="D876" s="11" t="str">
        <f>LEFT(exp_SILP!$R876,5)</f>
        <v>13:00</v>
      </c>
      <c r="E876" s="11" t="str">
        <f>RIGHT(exp_SILP!$R876,5)</f>
        <v>15:00</v>
      </c>
      <c r="F876" s="11">
        <f>IF(exp_SILP!$AG876&gt;=60,exp_SILP!$AG876/60,exp_SILP!$AG876)</f>
        <v>2</v>
      </c>
      <c r="G876" s="11" t="str">
        <f>VLOOKUP(exp_SILP!$Y876,'DATI CM'!$A$2:$F$28,2,FALSE)</f>
        <v>RSCDAA66H43F952Q</v>
      </c>
      <c r="H876" s="11" t="str">
        <f>VLOOKUP(exp_SILP!$Y876,'DATI CM'!$A$2:$F$28,3,FALSE)</f>
        <v>A011</v>
      </c>
      <c r="I876" s="11" t="str">
        <f t="shared" si="1"/>
        <v>N</v>
      </c>
      <c r="J876" s="11" t="str">
        <f>VLOOKUP(exp_SILP!$Y876,'DATI CM'!$A$2:$F$28,4,FALSE)</f>
        <v>NO</v>
      </c>
      <c r="K876" s="12">
        <f>VLOOKUP(exp_SILP!$B876,'DATI COMMESSE'!$A$2:$F$25,5,FALSE)</f>
        <v>39.94</v>
      </c>
      <c r="L876" s="12">
        <f>IF(exp_SILP!$B876="A4.10 - LEP E - ORIENTAMENTO SPECIALISTICO SKILL GAP ANALYSIS - GRUPPO 3P",0,VLOOKUP(exp_SILP!$Y876,'DATI CM'!$A$2:$F$28,6,FALSE))</f>
        <v>25</v>
      </c>
      <c r="M876" s="12">
        <f>IFERROR(VLOOKUP(exp_SILP!$B876,'DATI CM'!$H$2:$I$16,2,FALSE)*exp_SILP!$F876,0)</f>
        <v>0</v>
      </c>
      <c r="N876" s="11" t="str">
        <f>VLOOKUP(exp_SILP!$B876,'DATI COMMESSE'!$A$2:$F$25,4,FALSE)</f>
        <v>GOL</v>
      </c>
      <c r="O876" s="13">
        <f>VLOOKUP(exp_SILP!$B876,'DATI COMMESSE'!$A$2:$F$25,5,FALSE)*exp_SILP!$F876</f>
        <v>79.88</v>
      </c>
      <c r="P876" s="11" t="str">
        <f>IF(MID(exp_SILP!$W876,10,2)&gt;"40","F","M")</f>
        <v>F</v>
      </c>
      <c r="Q876" s="32" t="s">
        <v>1368</v>
      </c>
      <c r="R876" s="16" t="s">
        <v>193</v>
      </c>
      <c r="S876" s="16" t="s">
        <v>70</v>
      </c>
      <c r="T876" s="16" t="s">
        <v>58</v>
      </c>
      <c r="U876" s="16" t="s">
        <v>59</v>
      </c>
      <c r="V876" s="16" t="s">
        <v>1396</v>
      </c>
      <c r="W876" s="16" t="s">
        <v>1397</v>
      </c>
      <c r="X876" s="16" t="s">
        <v>1398</v>
      </c>
      <c r="Y876" s="16" t="s">
        <v>16</v>
      </c>
      <c r="Z876" s="16" t="s">
        <v>63</v>
      </c>
      <c r="AA876" s="16" t="s">
        <v>64</v>
      </c>
      <c r="AB876" s="16" t="s">
        <v>65</v>
      </c>
      <c r="AC876" s="16" t="s">
        <v>82</v>
      </c>
      <c r="AD876" s="16" t="s">
        <v>59</v>
      </c>
      <c r="AE876" s="16" t="s">
        <v>59</v>
      </c>
      <c r="AF876" s="16" t="s">
        <v>59</v>
      </c>
      <c r="AG876" s="33" t="s">
        <v>76</v>
      </c>
      <c r="AH876" s="16" t="s">
        <v>1368</v>
      </c>
      <c r="AI876" s="16" t="s">
        <v>198</v>
      </c>
      <c r="AJ876" s="16" t="str">
        <f>VLOOKUP(exp_SILP!$Y876,'DATI CM'!$A$2:$F$28,2,FALSE)</f>
        <v>RSCDAA66H43F952Q</v>
      </c>
    </row>
    <row r="877" ht="15.75" hidden="1" customHeight="1">
      <c r="A877" s="17" t="str">
        <f>IFERROR(VLOOKUP(exp_SILP!$W877,exp_utenti_P!D:D,1,FALSE),"_DA INSERIRE")</f>
        <v>BRTGPP70H08Z112J</v>
      </c>
      <c r="B877" s="17" t="str">
        <f>IF(AND(exp_SILP!$S877="A.3 ORIENTAMENTO PROFESSIONALE",exp_SILP!$AD877="4.2"),"A.3 ORIENTAMENTO PROFESSIONALE (CARCERE)",
IF(AND(exp_SILP!$S877="A.3 ORIENTAMENTO PROFESSIONALE",exp_SILP!$AD877="."),"A.3 ORIENTAMENTO PROFESSIONALE (CARCERE)",
IF(AND(exp_SILP!$S877="A.4 CONSULENZA ORIENTATIVA",exp_SILP!$AD877="4.2"),"A.4 CONSULENZA ORIENTATIVA (CARCERE)",
IF(AND(exp_SILP!$S877="A.4 CONSULENZA ORIENTATIVA",exp_SILP!$AD877="."),"A.4 CONSULENZA ORIENTATIVA (CARCERE)",
IF(AND(exp_SILP!$S877="A.5 - LEP F1 - ACCOMPAGNAMENTO AL LAVORO",exp_SILP!$AD877="4.2"),"A.5 - LEP F1 - ACCOMPAGNAMENTO AL LAVORO (CARCERE)",
IF(AND(exp_SILP!$S877="A.5 - LEP F1 - ACCOMPAGNAMENTO AL LAVORO",exp_SILP!$AD877="."),"A.5 - LEP F1 - ACCOMPAGNAMENTO AL LAVORO (CARCERE)",
IF(AND(exp_SILP!$S877="A.5.2a - TUTORAGGIO TIROCINI",exp_SILP!$AD877="4.2"),"A.5.2a - TUTORAGGIO TIROCINI (CARCERE)",
exp_SILP!$S877)))))))</f>
        <v>A4.10 - LEP E - ORIENTAMENTO SPECIALISTICO SKILL GAP ANALYSIS</v>
      </c>
      <c r="C877" s="18" t="str">
        <f>CONCATENATE(VLOOKUP(exp_SILP!$B877,'DATI COMMESSE'!$A$2:$F$25,4,FALSE)," - ", VLOOKUP(exp_SILP!$B877,'DATI COMMESSE'!$A$2:$F$25,2,FALSE)," - ",VLOOKUP(exp_SILP!$B877,'DATI COMMESSE'!$A$2:$F$25,3,FALSE))</f>
        <v>GOL - 22-02-5000 - 22-12-5003</v>
      </c>
      <c r="D877" s="18" t="str">
        <f>LEFT(exp_SILP!$R877,5)</f>
        <v>11:00</v>
      </c>
      <c r="E877" s="18" t="str">
        <f>RIGHT(exp_SILP!$R877,5)</f>
        <v>13:00</v>
      </c>
      <c r="F877" s="18">
        <f>IF(exp_SILP!$AG877&gt;=60,exp_SILP!$AG877/60,exp_SILP!$AG877)</f>
        <v>2</v>
      </c>
      <c r="G877" s="18" t="str">
        <f>VLOOKUP(exp_SILP!$Y877,'DATI CM'!$A$2:$F$28,2,FALSE)</f>
        <v>CRCMGR68A64L219S</v>
      </c>
      <c r="H877" s="18" t="str">
        <f>VLOOKUP(exp_SILP!$Y877,'DATI CM'!$A$2:$F$28,3,FALSE)</f>
        <v>A011</v>
      </c>
      <c r="I877" s="18" t="str">
        <f t="shared" si="1"/>
        <v>N</v>
      </c>
      <c r="J877" s="18" t="str">
        <f>VLOOKUP(exp_SILP!$Y877,'DATI CM'!$A$2:$F$28,4,FALSE)</f>
        <v>TORINO</v>
      </c>
      <c r="K877" s="19">
        <f>VLOOKUP(exp_SILP!$B877,'DATI COMMESSE'!$A$2:$F$25,5,FALSE)</f>
        <v>39.94</v>
      </c>
      <c r="L877" s="19">
        <f>IF(exp_SILP!$B877="A4.10 - LEP E - ORIENTAMENTO SPECIALISTICO SKILL GAP ANALYSIS - GRUPPO 3P",0,VLOOKUP(exp_SILP!$Y877,'DATI CM'!$A$2:$F$28,6,FALSE))</f>
        <v>27</v>
      </c>
      <c r="M877" s="19">
        <f>IFERROR(VLOOKUP(exp_SILP!$B877,'DATI CM'!$H$2:$I$16,2,FALSE)*exp_SILP!$F877,0)</f>
        <v>0</v>
      </c>
      <c r="N877" s="18" t="str">
        <f>VLOOKUP(exp_SILP!$B877,'DATI COMMESSE'!$A$2:$F$25,4,FALSE)</f>
        <v>GOL</v>
      </c>
      <c r="O877" s="20">
        <f>VLOOKUP(exp_SILP!$B877,'DATI COMMESSE'!$A$2:$F$25,5,FALSE)*exp_SILP!$F877</f>
        <v>79.88</v>
      </c>
      <c r="P877" s="18" t="str">
        <f>IF(MID(exp_SILP!$W877,10,2)&gt;"40","F","M")</f>
        <v>M</v>
      </c>
      <c r="Q877" s="24" t="s">
        <v>1368</v>
      </c>
      <c r="R877" s="22" t="s">
        <v>219</v>
      </c>
      <c r="S877" s="22" t="s">
        <v>70</v>
      </c>
      <c r="T877" s="22" t="s">
        <v>58</v>
      </c>
      <c r="U877" s="22" t="s">
        <v>59</v>
      </c>
      <c r="V877" s="22" t="s">
        <v>758</v>
      </c>
      <c r="W877" s="22" t="s">
        <v>759</v>
      </c>
      <c r="X877" s="22" t="s">
        <v>760</v>
      </c>
      <c r="Y877" s="22" t="s">
        <v>5</v>
      </c>
      <c r="Z877" s="22" t="s">
        <v>63</v>
      </c>
      <c r="AA877" s="22" t="s">
        <v>64</v>
      </c>
      <c r="AB877" s="22" t="s">
        <v>65</v>
      </c>
      <c r="AC877" s="22" t="s">
        <v>135</v>
      </c>
      <c r="AD877" s="22" t="s">
        <v>59</v>
      </c>
      <c r="AE877" s="22" t="s">
        <v>59</v>
      </c>
      <c r="AF877" s="22" t="s">
        <v>59</v>
      </c>
      <c r="AG877" s="25" t="s">
        <v>76</v>
      </c>
      <c r="AH877" s="22" t="s">
        <v>1368</v>
      </c>
      <c r="AI877" s="22" t="s">
        <v>238</v>
      </c>
      <c r="AJ877" s="22" t="str">
        <f>VLOOKUP(exp_SILP!$Y877,'DATI CM'!$A$2:$F$28,2,FALSE)</f>
        <v>CRCMGR68A64L219S</v>
      </c>
    </row>
    <row r="878" ht="15.75" hidden="1" customHeight="1">
      <c r="A878" s="10" t="str">
        <f>IFERROR(VLOOKUP(exp_SILP!$W878,exp_utenti_P!D:D,1,FALSE),"_DA INSERIRE")</f>
        <v>BYALSN66A20L219U</v>
      </c>
      <c r="B878" s="10" t="str">
        <f>IF(AND(exp_SILP!$S878="A.3 ORIENTAMENTO PROFESSIONALE",exp_SILP!$AD878="4.2"),"A.3 ORIENTAMENTO PROFESSIONALE (CARCERE)",
IF(AND(exp_SILP!$S878="A.3 ORIENTAMENTO PROFESSIONALE",exp_SILP!$AD878="."),"A.3 ORIENTAMENTO PROFESSIONALE (CARCERE)",
IF(AND(exp_SILP!$S878="A.4 CONSULENZA ORIENTATIVA",exp_SILP!$AD878="4.2"),"A.4 CONSULENZA ORIENTATIVA (CARCERE)",
IF(AND(exp_SILP!$S878="A.4 CONSULENZA ORIENTATIVA",exp_SILP!$AD878="."),"A.4 CONSULENZA ORIENTATIVA (CARCERE)",
IF(AND(exp_SILP!$S878="A.5 - LEP F1 - ACCOMPAGNAMENTO AL LAVORO",exp_SILP!$AD878="4.2"),"A.5 - LEP F1 - ACCOMPAGNAMENTO AL LAVORO (CARCERE)",
IF(AND(exp_SILP!$S878="A.5 - LEP F1 - ACCOMPAGNAMENTO AL LAVORO",exp_SILP!$AD878="."),"A.5 - LEP F1 - ACCOMPAGNAMENTO AL LAVORO (CARCERE)",
IF(AND(exp_SILP!$S878="A.5.2a - TUTORAGGIO TIROCINI",exp_SILP!$AD878="4.2"),"A.5.2a - TUTORAGGIO TIROCINI (CARCERE)",
exp_SILP!$S878)))))))</f>
        <v>A4.10 - LEP E - ORIENTAMENTO SPECIALISTICO SKILL GAP ANALYSIS</v>
      </c>
      <c r="C878" s="11" t="str">
        <f>CONCATENATE(VLOOKUP(exp_SILP!$B878,'DATI COMMESSE'!$A$2:$F$25,4,FALSE)," - ", VLOOKUP(exp_SILP!$B878,'DATI COMMESSE'!$A$2:$F$25,2,FALSE)," - ",VLOOKUP(exp_SILP!$B878,'DATI COMMESSE'!$A$2:$F$25,3,FALSE))</f>
        <v>GOL - 22-02-5000 - 22-12-5003</v>
      </c>
      <c r="D878" s="11" t="str">
        <f>LEFT(exp_SILP!$R878,5)</f>
        <v>11:00</v>
      </c>
      <c r="E878" s="11" t="str">
        <f>RIGHT(exp_SILP!$R878,5)</f>
        <v>13:00</v>
      </c>
      <c r="F878" s="11">
        <f>IF(exp_SILP!$AG878&gt;=60,exp_SILP!$AG878/60,exp_SILP!$AG878)</f>
        <v>2</v>
      </c>
      <c r="G878" s="11" t="str">
        <f>VLOOKUP(exp_SILP!$Y878,'DATI CM'!$A$2:$F$28,2,FALSE)</f>
        <v>SPDPRZ67H55L219V</v>
      </c>
      <c r="H878" s="11" t="str">
        <f>VLOOKUP(exp_SILP!$Y878,'DATI CM'!$A$2:$F$28,3,FALSE)</f>
        <v>A010</v>
      </c>
      <c r="I878" s="11" t="str">
        <f t="shared" si="1"/>
        <v>N</v>
      </c>
      <c r="J878" s="11" t="str">
        <f>VLOOKUP(exp_SILP!$Y878,'DATI CM'!$A$2:$F$28,4,FALSE)</f>
        <v>TORINO</v>
      </c>
      <c r="K878" s="12">
        <f>VLOOKUP(exp_SILP!$B878,'DATI COMMESSE'!$A$2:$F$25,5,FALSE)</f>
        <v>39.94</v>
      </c>
      <c r="L878" s="12" t="str">
        <f>IF(exp_SILP!$B878="A4.10 - LEP E - ORIENTAMENTO SPECIALISTICO SKILL GAP ANALYSIS - GRUPPO 3P",0,VLOOKUP(exp_SILP!$Y878,'DATI CM'!$A$2:$F$28,6,FALSE))</f>
        <v/>
      </c>
      <c r="M878" s="12">
        <f>IFERROR(VLOOKUP(exp_SILP!$B878,'DATI CM'!$H$2:$I$16,2,FALSE)*exp_SILP!$F878,0)</f>
        <v>0</v>
      </c>
      <c r="N878" s="11" t="str">
        <f>VLOOKUP(exp_SILP!$B878,'DATI COMMESSE'!$A$2:$F$25,4,FALSE)</f>
        <v>GOL</v>
      </c>
      <c r="O878" s="13">
        <f>VLOOKUP(exp_SILP!$B878,'DATI COMMESSE'!$A$2:$F$25,5,FALSE)*exp_SILP!$F878</f>
        <v>79.88</v>
      </c>
      <c r="P878" s="11" t="str">
        <f>IF(MID(exp_SILP!$W878,10,2)&gt;"40","F","M")</f>
        <v>M</v>
      </c>
      <c r="Q878" s="27" t="s">
        <v>1368</v>
      </c>
      <c r="R878" s="15" t="s">
        <v>219</v>
      </c>
      <c r="S878" s="15" t="s">
        <v>70</v>
      </c>
      <c r="T878" s="15" t="s">
        <v>58</v>
      </c>
      <c r="U878" s="15" t="s">
        <v>59</v>
      </c>
      <c r="V878" s="15" t="s">
        <v>498</v>
      </c>
      <c r="W878" s="15" t="s">
        <v>499</v>
      </c>
      <c r="X878" s="15" t="s">
        <v>500</v>
      </c>
      <c r="Y878" s="15" t="s">
        <v>17</v>
      </c>
      <c r="Z878" s="15" t="s">
        <v>63</v>
      </c>
      <c r="AA878" s="15" t="s">
        <v>64</v>
      </c>
      <c r="AB878" s="15" t="s">
        <v>65</v>
      </c>
      <c r="AC878" s="15" t="s">
        <v>135</v>
      </c>
      <c r="AD878" s="15" t="s">
        <v>59</v>
      </c>
      <c r="AE878" s="15" t="s">
        <v>59</v>
      </c>
      <c r="AF878" s="15" t="s">
        <v>59</v>
      </c>
      <c r="AG878" s="28" t="s">
        <v>76</v>
      </c>
      <c r="AH878" s="15" t="s">
        <v>1368</v>
      </c>
      <c r="AI878" s="15" t="s">
        <v>137</v>
      </c>
      <c r="AJ878" s="15" t="str">
        <f>VLOOKUP(exp_SILP!$Y878,'DATI CM'!$A$2:$F$28,2,FALSE)</f>
        <v>SPDPRZ67H55L219V</v>
      </c>
    </row>
    <row r="879" ht="15.75" customHeight="1">
      <c r="A879" s="17" t="str">
        <f>IFERROR(VLOOKUP(exp_SILP!$W879,exp_utenti_P!D:D,1,FALSE),"_DA INSERIRE")</f>
        <v>CRTMME98R58L219N</v>
      </c>
      <c r="B879" s="17" t="str">
        <f>IF(AND(exp_SILP!$S879="A.3 ORIENTAMENTO PROFESSIONALE",exp_SILP!$AD879="4.2"),"A.3 ORIENTAMENTO PROFESSIONALE (CARCERE)",
IF(AND(exp_SILP!$S879="A.3 ORIENTAMENTO PROFESSIONALE",exp_SILP!$AD879="."),"A.3 ORIENTAMENTO PROFESSIONALE (CARCERE)",
IF(AND(exp_SILP!$S879="A.4 CONSULENZA ORIENTATIVA",exp_SILP!$AD879="4.2"),"A.4 CONSULENZA ORIENTATIVA (CARCERE)",
IF(AND(exp_SILP!$S879="A.4 CONSULENZA ORIENTATIVA",exp_SILP!$AD879="."),"A.4 CONSULENZA ORIENTATIVA (CARCERE)",
IF(AND(exp_SILP!$S879="A.5 - LEP F1 - ACCOMPAGNAMENTO AL LAVORO",exp_SILP!$AD879="4.2"),"A.5 - LEP F1 - ACCOMPAGNAMENTO AL LAVORO (CARCERE)",
IF(AND(exp_SILP!$S879="A.5 - LEP F1 - ACCOMPAGNAMENTO AL LAVORO",exp_SILP!$AD879="."),"A.5 - LEP F1 - ACCOMPAGNAMENTO AL LAVORO (CARCERE)",
IF(AND(exp_SILP!$S879="A.5.2a - TUTORAGGIO TIROCINI",exp_SILP!$AD879="4.2"),"A.5.2a - TUTORAGGIO TIROCINI (CARCERE)",
exp_SILP!$S879)))))))</f>
        <v>A4.10 - LEP E - ORIENTAMENTO SPECIALISTICO SKILL GAP ANALYSIS</v>
      </c>
      <c r="C879" s="18" t="str">
        <f>CONCATENATE(VLOOKUP(exp_SILP!$B879,'DATI COMMESSE'!$A$2:$F$25,4,FALSE)," - ", VLOOKUP(exp_SILP!$B879,'DATI COMMESSE'!$A$2:$F$25,2,FALSE)," - ",VLOOKUP(exp_SILP!$B879,'DATI COMMESSE'!$A$2:$F$25,3,FALSE))</f>
        <v>GOL - 22-02-5000 - 22-12-5003</v>
      </c>
      <c r="D879" s="18" t="str">
        <f>LEFT(exp_SILP!$R879,5)</f>
        <v>11:00</v>
      </c>
      <c r="E879" s="18" t="str">
        <f>RIGHT(exp_SILP!$R879,5)</f>
        <v>13:00</v>
      </c>
      <c r="F879" s="18">
        <f>IF(exp_SILP!$AG879&gt;=60,exp_SILP!$AG879/60,exp_SILP!$AG879)</f>
        <v>2</v>
      </c>
      <c r="G879" s="18" t="str">
        <f>VLOOKUP(exp_SILP!$Y879,'DATI CM'!$A$2:$F$28,2,FALSE)</f>
        <v>MNRCLD73B46G674U</v>
      </c>
      <c r="H879" s="18" t="str">
        <f>VLOOKUP(exp_SILP!$Y879,'DATI CM'!$A$2:$F$28,3,FALSE)</f>
        <v>A011</v>
      </c>
      <c r="I879" s="18" t="str">
        <f t="shared" si="1"/>
        <v>N</v>
      </c>
      <c r="J879" s="18" t="str">
        <f>VLOOKUP(exp_SILP!$Y879,'DATI CM'!$A$2:$F$28,4,FALSE)</f>
        <v>TORINO</v>
      </c>
      <c r="K879" s="19">
        <f>VLOOKUP(exp_SILP!$B879,'DATI COMMESSE'!$A$2:$F$25,5,FALSE)</f>
        <v>39.94</v>
      </c>
      <c r="L879" s="19">
        <f>IF(exp_SILP!$B879="A4.10 - LEP E - ORIENTAMENTO SPECIALISTICO SKILL GAP ANALYSIS - GRUPPO 3P",0,VLOOKUP(exp_SILP!$Y879,'DATI CM'!$A$2:$F$28,6,FALSE))</f>
        <v>25</v>
      </c>
      <c r="M879" s="19">
        <f>IFERROR(VLOOKUP(exp_SILP!$B879,'DATI CM'!$H$2:$I$16,2,FALSE)*exp_SILP!$F879,0)</f>
        <v>0</v>
      </c>
      <c r="N879" s="18" t="str">
        <f>VLOOKUP(exp_SILP!$B879,'DATI COMMESSE'!$A$2:$F$25,4,FALSE)</f>
        <v>GOL</v>
      </c>
      <c r="O879" s="20">
        <f>VLOOKUP(exp_SILP!$B879,'DATI COMMESSE'!$A$2:$F$25,5,FALSE)*exp_SILP!$F879</f>
        <v>79.88</v>
      </c>
      <c r="P879" s="18" t="str">
        <f>IF(MID(exp_SILP!$W879,10,2)&gt;"40","F","M")</f>
        <v>F</v>
      </c>
      <c r="Q879" s="24" t="s">
        <v>1368</v>
      </c>
      <c r="R879" s="22" t="s">
        <v>219</v>
      </c>
      <c r="S879" s="22" t="s">
        <v>70</v>
      </c>
      <c r="T879" s="22" t="s">
        <v>58</v>
      </c>
      <c r="U879" s="22" t="s">
        <v>59</v>
      </c>
      <c r="V879" s="22" t="s">
        <v>1399</v>
      </c>
      <c r="W879" s="22" t="s">
        <v>1400</v>
      </c>
      <c r="X879" s="22" t="s">
        <v>1401</v>
      </c>
      <c r="Y879" s="22" t="s">
        <v>14</v>
      </c>
      <c r="Z879" s="22" t="s">
        <v>63</v>
      </c>
      <c r="AA879" s="22" t="s">
        <v>64</v>
      </c>
      <c r="AB879" s="22" t="s">
        <v>74</v>
      </c>
      <c r="AC879" s="22" t="s">
        <v>135</v>
      </c>
      <c r="AD879" s="22" t="s">
        <v>59</v>
      </c>
      <c r="AE879" s="22" t="s">
        <v>59</v>
      </c>
      <c r="AF879" s="22" t="s">
        <v>59</v>
      </c>
      <c r="AG879" s="25" t="s">
        <v>76</v>
      </c>
      <c r="AH879" s="22" t="s">
        <v>1368</v>
      </c>
      <c r="AI879" s="22" t="s">
        <v>158</v>
      </c>
      <c r="AJ879" s="22" t="str">
        <f>VLOOKUP(exp_SILP!$Y879,'DATI CM'!$A$2:$F$28,2,FALSE)</f>
        <v>MNRCLD73B46G674U</v>
      </c>
    </row>
    <row r="880" ht="15.75" hidden="1" customHeight="1">
      <c r="A880" s="10" t="str">
        <f>IFERROR(VLOOKUP(exp_SILP!$W880,exp_utenti_P!D:D,1,FALSE),"_DA INSERIRE")</f>
        <v>DMCLND95E53B428G</v>
      </c>
      <c r="B880" s="10" t="str">
        <f>IF(AND(exp_SILP!$S880="A.3 ORIENTAMENTO PROFESSIONALE",exp_SILP!$AD880="4.2"),"A.3 ORIENTAMENTO PROFESSIONALE (CARCERE)",
IF(AND(exp_SILP!$S880="A.3 ORIENTAMENTO PROFESSIONALE",exp_SILP!$AD880="."),"A.3 ORIENTAMENTO PROFESSIONALE (CARCERE)",
IF(AND(exp_SILP!$S880="A.4 CONSULENZA ORIENTATIVA",exp_SILP!$AD880="4.2"),"A.4 CONSULENZA ORIENTATIVA (CARCERE)",
IF(AND(exp_SILP!$S880="A.4 CONSULENZA ORIENTATIVA",exp_SILP!$AD880="."),"A.4 CONSULENZA ORIENTATIVA (CARCERE)",
IF(AND(exp_SILP!$S880="A.5 - LEP F1 - ACCOMPAGNAMENTO AL LAVORO",exp_SILP!$AD880="4.2"),"A.5 - LEP F1 - ACCOMPAGNAMENTO AL LAVORO (CARCERE)",
IF(AND(exp_SILP!$S880="A.5 - LEP F1 - ACCOMPAGNAMENTO AL LAVORO",exp_SILP!$AD880="."),"A.5 - LEP F1 - ACCOMPAGNAMENTO AL LAVORO (CARCERE)",
IF(AND(exp_SILP!$S880="A.5.2a - TUTORAGGIO TIROCINI",exp_SILP!$AD880="4.2"),"A.5.2a - TUTORAGGIO TIROCINI (CARCERE)",
exp_SILP!$S880)))))))</f>
        <v>A4.10 - LEP E - ORIENTAMENTO SPECIALISTICO SKILL GAP ANALYSIS</v>
      </c>
      <c r="C880" s="11" t="str">
        <f>CONCATENATE(VLOOKUP(exp_SILP!$B880,'DATI COMMESSE'!$A$2:$F$25,4,FALSE)," - ", VLOOKUP(exp_SILP!$B880,'DATI COMMESSE'!$A$2:$F$25,2,FALSE)," - ",VLOOKUP(exp_SILP!$B880,'DATI COMMESSE'!$A$2:$F$25,3,FALSE))</f>
        <v>GOL - 22-02-5000 - 22-12-5003</v>
      </c>
      <c r="D880" s="11" t="str">
        <f>LEFT(exp_SILP!$R880,5)</f>
        <v>15:00</v>
      </c>
      <c r="E880" s="11" t="str">
        <f>RIGHT(exp_SILP!$R880,5)</f>
        <v>16:00</v>
      </c>
      <c r="F880" s="11">
        <f>IF(exp_SILP!$AG880&gt;=60,exp_SILP!$AG880/60,exp_SILP!$AG880)</f>
        <v>1</v>
      </c>
      <c r="G880" s="11" t="str">
        <f>VLOOKUP(exp_SILP!$Y880,'DATI CM'!$A$2:$F$28,2,FALSE)</f>
        <v>RSCDAA66H43F952Q</v>
      </c>
      <c r="H880" s="11" t="str">
        <f>VLOOKUP(exp_SILP!$Y880,'DATI CM'!$A$2:$F$28,3,FALSE)</f>
        <v>A011</v>
      </c>
      <c r="I880" s="11" t="str">
        <f t="shared" si="1"/>
        <v>N</v>
      </c>
      <c r="J880" s="11" t="str">
        <f>VLOOKUP(exp_SILP!$Y880,'DATI CM'!$A$2:$F$28,4,FALSE)</f>
        <v>NO</v>
      </c>
      <c r="K880" s="12">
        <f>VLOOKUP(exp_SILP!$B880,'DATI COMMESSE'!$A$2:$F$25,5,FALSE)</f>
        <v>39.94</v>
      </c>
      <c r="L880" s="12">
        <f>IF(exp_SILP!$B880="A4.10 - LEP E - ORIENTAMENTO SPECIALISTICO SKILL GAP ANALYSIS - GRUPPO 3P",0,VLOOKUP(exp_SILP!$Y880,'DATI CM'!$A$2:$F$28,6,FALSE))</f>
        <v>25</v>
      </c>
      <c r="M880" s="12">
        <f>IFERROR(VLOOKUP(exp_SILP!$B880,'DATI CM'!$H$2:$I$16,2,FALSE)*exp_SILP!$F880,0)</f>
        <v>0</v>
      </c>
      <c r="N880" s="11" t="str">
        <f>VLOOKUP(exp_SILP!$B880,'DATI COMMESSE'!$A$2:$F$25,4,FALSE)</f>
        <v>GOL</v>
      </c>
      <c r="O880" s="13">
        <f>VLOOKUP(exp_SILP!$B880,'DATI COMMESSE'!$A$2:$F$25,5,FALSE)*exp_SILP!$F880</f>
        <v>39.94</v>
      </c>
      <c r="P880" s="11" t="str">
        <f>IF(MID(exp_SILP!$W880,10,2)&gt;"40","F","M")</f>
        <v>F</v>
      </c>
      <c r="Q880" s="27" t="s">
        <v>1368</v>
      </c>
      <c r="R880" s="15" t="s">
        <v>311</v>
      </c>
      <c r="S880" s="15" t="s">
        <v>70</v>
      </c>
      <c r="T880" s="15" t="s">
        <v>58</v>
      </c>
      <c r="U880" s="15" t="s">
        <v>59</v>
      </c>
      <c r="V880" s="15" t="s">
        <v>585</v>
      </c>
      <c r="W880" s="15" t="s">
        <v>586</v>
      </c>
      <c r="X880" s="15" t="s">
        <v>587</v>
      </c>
      <c r="Y880" s="15" t="s">
        <v>16</v>
      </c>
      <c r="Z880" s="15" t="s">
        <v>63</v>
      </c>
      <c r="AA880" s="15" t="s">
        <v>64</v>
      </c>
      <c r="AB880" s="15" t="s">
        <v>65</v>
      </c>
      <c r="AC880" s="15" t="s">
        <v>82</v>
      </c>
      <c r="AD880" s="15" t="s">
        <v>59</v>
      </c>
      <c r="AE880" s="15" t="s">
        <v>59</v>
      </c>
      <c r="AF880" s="15" t="s">
        <v>114</v>
      </c>
      <c r="AG880" s="28" t="s">
        <v>67</v>
      </c>
      <c r="AH880" s="15" t="s">
        <v>1368</v>
      </c>
      <c r="AI880" s="15" t="s">
        <v>198</v>
      </c>
      <c r="AJ880" s="15" t="str">
        <f>VLOOKUP(exp_SILP!$Y880,'DATI CM'!$A$2:$F$28,2,FALSE)</f>
        <v>RSCDAA66H43F952Q</v>
      </c>
    </row>
    <row r="881" ht="15.75" customHeight="1">
      <c r="A881" s="17" t="str">
        <f>IFERROR(VLOOKUP(exp_SILP!$W881,exp_utenti_P!D:D,1,FALSE),"_DA INSERIRE")</f>
        <v>FRSSMR96A53L219R</v>
      </c>
      <c r="B881" s="17" t="str">
        <f>IF(AND(exp_SILP!$S881="A.3 ORIENTAMENTO PROFESSIONALE",exp_SILP!$AD881="4.2"),"A.3 ORIENTAMENTO PROFESSIONALE (CARCERE)",
IF(AND(exp_SILP!$S881="A.3 ORIENTAMENTO PROFESSIONALE",exp_SILP!$AD881="."),"A.3 ORIENTAMENTO PROFESSIONALE (CARCERE)",
IF(AND(exp_SILP!$S881="A.4 CONSULENZA ORIENTATIVA",exp_SILP!$AD881="4.2"),"A.4 CONSULENZA ORIENTATIVA (CARCERE)",
IF(AND(exp_SILP!$S881="A.4 CONSULENZA ORIENTATIVA",exp_SILP!$AD881="."),"A.4 CONSULENZA ORIENTATIVA (CARCERE)",
IF(AND(exp_SILP!$S881="A.5 - LEP F1 - ACCOMPAGNAMENTO AL LAVORO",exp_SILP!$AD881="4.2"),"A.5 - LEP F1 - ACCOMPAGNAMENTO AL LAVORO (CARCERE)",
IF(AND(exp_SILP!$S881="A.5 - LEP F1 - ACCOMPAGNAMENTO AL LAVORO",exp_SILP!$AD881="."),"A.5 - LEP F1 - ACCOMPAGNAMENTO AL LAVORO (CARCERE)",
IF(AND(exp_SILP!$S881="A.5.2a - TUTORAGGIO TIROCINI",exp_SILP!$AD881="4.2"),"A.5.2a - TUTORAGGIO TIROCINI (CARCERE)",
exp_SILP!$S881)))))))</f>
        <v>A4.10 - LEP E - ORIENTAMENTO SPECIALISTICO SKILL GAP ANALYSIS</v>
      </c>
      <c r="C881" s="18" t="str">
        <f>CONCATENATE(VLOOKUP(exp_SILP!$B881,'DATI COMMESSE'!$A$2:$F$25,4,FALSE)," - ", VLOOKUP(exp_SILP!$B881,'DATI COMMESSE'!$A$2:$F$25,2,FALSE)," - ",VLOOKUP(exp_SILP!$B881,'DATI COMMESSE'!$A$2:$F$25,3,FALSE))</f>
        <v>GOL - 22-02-5000 - 22-12-5003</v>
      </c>
      <c r="D881" s="18" t="str">
        <f>LEFT(exp_SILP!$R881,5)</f>
        <v>09:00</v>
      </c>
      <c r="E881" s="18" t="str">
        <f>RIGHT(exp_SILP!$R881,5)</f>
        <v>11:00</v>
      </c>
      <c r="F881" s="18">
        <f>IF(exp_SILP!$AG881&gt;=60,exp_SILP!$AG881/60,exp_SILP!$AG881)</f>
        <v>2</v>
      </c>
      <c r="G881" s="18" t="str">
        <f>VLOOKUP(exp_SILP!$Y881,'DATI CM'!$A$2:$F$28,2,FALSE)</f>
        <v>MNRCLD73B46G674U</v>
      </c>
      <c r="H881" s="18" t="str">
        <f>VLOOKUP(exp_SILP!$Y881,'DATI CM'!$A$2:$F$28,3,FALSE)</f>
        <v>A011</v>
      </c>
      <c r="I881" s="18" t="str">
        <f t="shared" si="1"/>
        <v>N</v>
      </c>
      <c r="J881" s="18" t="str">
        <f>VLOOKUP(exp_SILP!$Y881,'DATI CM'!$A$2:$F$28,4,FALSE)</f>
        <v>TORINO</v>
      </c>
      <c r="K881" s="19">
        <f>VLOOKUP(exp_SILP!$B881,'DATI COMMESSE'!$A$2:$F$25,5,FALSE)</f>
        <v>39.94</v>
      </c>
      <c r="L881" s="19">
        <f>IF(exp_SILP!$B881="A4.10 - LEP E - ORIENTAMENTO SPECIALISTICO SKILL GAP ANALYSIS - GRUPPO 3P",0,VLOOKUP(exp_SILP!$Y881,'DATI CM'!$A$2:$F$28,6,FALSE))</f>
        <v>25</v>
      </c>
      <c r="M881" s="19">
        <f>IFERROR(VLOOKUP(exp_SILP!$B881,'DATI CM'!$H$2:$I$16,2,FALSE)*exp_SILP!$F881,0)</f>
        <v>0</v>
      </c>
      <c r="N881" s="18" t="str">
        <f>VLOOKUP(exp_SILP!$B881,'DATI COMMESSE'!$A$2:$F$25,4,FALSE)</f>
        <v>GOL</v>
      </c>
      <c r="O881" s="20">
        <f>VLOOKUP(exp_SILP!$B881,'DATI COMMESSE'!$A$2:$F$25,5,FALSE)*exp_SILP!$F881</f>
        <v>79.88</v>
      </c>
      <c r="P881" s="18" t="str">
        <f>IF(MID(exp_SILP!$W881,10,2)&gt;"40","F","M")</f>
        <v>F</v>
      </c>
      <c r="Q881" s="24" t="s">
        <v>1368</v>
      </c>
      <c r="R881" s="22" t="s">
        <v>223</v>
      </c>
      <c r="S881" s="22" t="s">
        <v>70</v>
      </c>
      <c r="T881" s="22" t="s">
        <v>58</v>
      </c>
      <c r="U881" s="22" t="s">
        <v>59</v>
      </c>
      <c r="V881" s="22" t="s">
        <v>1402</v>
      </c>
      <c r="W881" s="22" t="s">
        <v>1403</v>
      </c>
      <c r="X881" s="22" t="s">
        <v>1404</v>
      </c>
      <c r="Y881" s="22" t="s">
        <v>14</v>
      </c>
      <c r="Z881" s="22" t="s">
        <v>63</v>
      </c>
      <c r="AA881" s="22" t="s">
        <v>64</v>
      </c>
      <c r="AB881" s="22" t="s">
        <v>74</v>
      </c>
      <c r="AC881" s="22" t="s">
        <v>135</v>
      </c>
      <c r="AD881" s="22" t="s">
        <v>59</v>
      </c>
      <c r="AE881" s="22" t="s">
        <v>59</v>
      </c>
      <c r="AF881" s="22" t="s">
        <v>59</v>
      </c>
      <c r="AG881" s="25" t="s">
        <v>76</v>
      </c>
      <c r="AH881" s="22" t="s">
        <v>1368</v>
      </c>
      <c r="AI881" s="22" t="s">
        <v>158</v>
      </c>
      <c r="AJ881" s="22" t="str">
        <f>VLOOKUP(exp_SILP!$Y881,'DATI CM'!$A$2:$F$28,2,FALSE)</f>
        <v>MNRCLD73B46G674U</v>
      </c>
    </row>
    <row r="882" ht="15.75" customHeight="1">
      <c r="A882" s="10" t="str">
        <f>IFERROR(VLOOKUP(exp_SILP!$W882,exp_utenti_P!D:D,1,FALSE),"_DA INSERIRE")</f>
        <v>GHRHDH81A01Z352K</v>
      </c>
      <c r="B882" s="10" t="str">
        <f>IF(AND(exp_SILP!$S882="A.3 ORIENTAMENTO PROFESSIONALE",exp_SILP!$AD882="4.2"),"A.3 ORIENTAMENTO PROFESSIONALE (CARCERE)",
IF(AND(exp_SILP!$S882="A.3 ORIENTAMENTO PROFESSIONALE",exp_SILP!$AD882="."),"A.3 ORIENTAMENTO PROFESSIONALE (CARCERE)",
IF(AND(exp_SILP!$S882="A.4 CONSULENZA ORIENTATIVA",exp_SILP!$AD882="4.2"),"A.4 CONSULENZA ORIENTATIVA (CARCERE)",
IF(AND(exp_SILP!$S882="A.4 CONSULENZA ORIENTATIVA",exp_SILP!$AD882="."),"A.4 CONSULENZA ORIENTATIVA (CARCERE)",
IF(AND(exp_SILP!$S882="A.5 - LEP F1 - ACCOMPAGNAMENTO AL LAVORO",exp_SILP!$AD882="4.2"),"A.5 - LEP F1 - ACCOMPAGNAMENTO AL LAVORO (CARCERE)",
IF(AND(exp_SILP!$S882="A.5 - LEP F1 - ACCOMPAGNAMENTO AL LAVORO",exp_SILP!$AD882="."),"A.5 - LEP F1 - ACCOMPAGNAMENTO AL LAVORO (CARCERE)",
IF(AND(exp_SILP!$S882="A.5.2a - TUTORAGGIO TIROCINI",exp_SILP!$AD882="4.2"),"A.5.2a - TUTORAGGIO TIROCINI (CARCERE)",
exp_SILP!$S882)))))))</f>
        <v>A4.10 - LEP E - ORIENTAMENTO SPECIALISTICO SKILL GAP ANALYSIS</v>
      </c>
      <c r="C882" s="11" t="str">
        <f>CONCATENATE(VLOOKUP(exp_SILP!$B882,'DATI COMMESSE'!$A$2:$F$25,4,FALSE)," - ", VLOOKUP(exp_SILP!$B882,'DATI COMMESSE'!$A$2:$F$25,2,FALSE)," - ",VLOOKUP(exp_SILP!$B882,'DATI COMMESSE'!$A$2:$F$25,3,FALSE))</f>
        <v>GOL - 22-02-5000 - 22-12-5003</v>
      </c>
      <c r="D882" s="11" t="str">
        <f>LEFT(exp_SILP!$R882,5)</f>
        <v>17:00</v>
      </c>
      <c r="E882" s="11" t="str">
        <f>RIGHT(exp_SILP!$R882,5)</f>
        <v>18:00</v>
      </c>
      <c r="F882" s="11">
        <f>IF(exp_SILP!$AG882&gt;=60,exp_SILP!$AG882/60,exp_SILP!$AG882)</f>
        <v>1</v>
      </c>
      <c r="G882" s="11" t="str">
        <f>VLOOKUP(exp_SILP!$Y882,'DATI CM'!$A$2:$F$28,2,FALSE)</f>
        <v>MNRCLD73B46G674U</v>
      </c>
      <c r="H882" s="11" t="str">
        <f>VLOOKUP(exp_SILP!$Y882,'DATI CM'!$A$2:$F$28,3,FALSE)</f>
        <v>A011</v>
      </c>
      <c r="I882" s="11" t="str">
        <f t="shared" si="1"/>
        <v>N</v>
      </c>
      <c r="J882" s="11" t="str">
        <f>VLOOKUP(exp_SILP!$Y882,'DATI CM'!$A$2:$F$28,4,FALSE)</f>
        <v>TORINO</v>
      </c>
      <c r="K882" s="12">
        <f>VLOOKUP(exp_SILP!$B882,'DATI COMMESSE'!$A$2:$F$25,5,FALSE)</f>
        <v>39.94</v>
      </c>
      <c r="L882" s="12">
        <f>IF(exp_SILP!$B882="A4.10 - LEP E - ORIENTAMENTO SPECIALISTICO SKILL GAP ANALYSIS - GRUPPO 3P",0,VLOOKUP(exp_SILP!$Y882,'DATI CM'!$A$2:$F$28,6,FALSE))</f>
        <v>25</v>
      </c>
      <c r="M882" s="12">
        <f>IFERROR(VLOOKUP(exp_SILP!$B882,'DATI CM'!$H$2:$I$16,2,FALSE)*exp_SILP!$F882,0)</f>
        <v>0</v>
      </c>
      <c r="N882" s="11" t="str">
        <f>VLOOKUP(exp_SILP!$B882,'DATI COMMESSE'!$A$2:$F$25,4,FALSE)</f>
        <v>GOL</v>
      </c>
      <c r="O882" s="13">
        <f>VLOOKUP(exp_SILP!$B882,'DATI COMMESSE'!$A$2:$F$25,5,FALSE)*exp_SILP!$F882</f>
        <v>39.94</v>
      </c>
      <c r="P882" s="11" t="str">
        <f>IF(MID(exp_SILP!$W882,10,2)&gt;"40","F","M")</f>
        <v>M</v>
      </c>
      <c r="Q882" s="27" t="s">
        <v>1368</v>
      </c>
      <c r="R882" s="15" t="s">
        <v>93</v>
      </c>
      <c r="S882" s="15" t="s">
        <v>70</v>
      </c>
      <c r="T882" s="15" t="s">
        <v>58</v>
      </c>
      <c r="U882" s="15" t="s">
        <v>59</v>
      </c>
      <c r="V882" s="15" t="s">
        <v>878</v>
      </c>
      <c r="W882" s="15" t="s">
        <v>879</v>
      </c>
      <c r="X882" s="15" t="s">
        <v>880</v>
      </c>
      <c r="Y882" s="15" t="s">
        <v>14</v>
      </c>
      <c r="Z882" s="15" t="s">
        <v>63</v>
      </c>
      <c r="AA882" s="15" t="s">
        <v>64</v>
      </c>
      <c r="AB882" s="15" t="s">
        <v>74</v>
      </c>
      <c r="AC882" s="15" t="s">
        <v>135</v>
      </c>
      <c r="AD882" s="15" t="s">
        <v>59</v>
      </c>
      <c r="AE882" s="15" t="s">
        <v>59</v>
      </c>
      <c r="AF882" s="15" t="s">
        <v>59</v>
      </c>
      <c r="AG882" s="28" t="s">
        <v>67</v>
      </c>
      <c r="AH882" s="15" t="s">
        <v>1367</v>
      </c>
      <c r="AI882" s="15" t="s">
        <v>158</v>
      </c>
      <c r="AJ882" s="15" t="str">
        <f>VLOOKUP(exp_SILP!$Y882,'DATI CM'!$A$2:$F$28,2,FALSE)</f>
        <v>MNRCLD73B46G674U</v>
      </c>
    </row>
    <row r="883" ht="15.75" hidden="1" customHeight="1">
      <c r="A883" s="17" t="str">
        <f>IFERROR(VLOOKUP(exp_SILP!$W883,exp_utenti_P!D:D,1,FALSE),"_DA INSERIRE")</f>
        <v>LGNLMM73R48Z611H</v>
      </c>
      <c r="B883" s="17" t="str">
        <f>IF(AND(exp_SILP!$S883="A.3 ORIENTAMENTO PROFESSIONALE",exp_SILP!$AD883="4.2"),"A.3 ORIENTAMENTO PROFESSIONALE (CARCERE)",
IF(AND(exp_SILP!$S883="A.3 ORIENTAMENTO PROFESSIONALE",exp_SILP!$AD883="."),"A.3 ORIENTAMENTO PROFESSIONALE (CARCERE)",
IF(AND(exp_SILP!$S883="A.4 CONSULENZA ORIENTATIVA",exp_SILP!$AD883="4.2"),"A.4 CONSULENZA ORIENTATIVA (CARCERE)",
IF(AND(exp_SILP!$S883="A.4 CONSULENZA ORIENTATIVA",exp_SILP!$AD883="."),"A.4 CONSULENZA ORIENTATIVA (CARCERE)",
IF(AND(exp_SILP!$S883="A.5 - LEP F1 - ACCOMPAGNAMENTO AL LAVORO",exp_SILP!$AD883="4.2"),"A.5 - LEP F1 - ACCOMPAGNAMENTO AL LAVORO (CARCERE)",
IF(AND(exp_SILP!$S883="A.5 - LEP F1 - ACCOMPAGNAMENTO AL LAVORO",exp_SILP!$AD883="."),"A.5 - LEP F1 - ACCOMPAGNAMENTO AL LAVORO (CARCERE)",
IF(AND(exp_SILP!$S883="A.5.2a - TUTORAGGIO TIROCINI",exp_SILP!$AD883="4.2"),"A.5.2a - TUTORAGGIO TIROCINI (CARCERE)",
exp_SILP!$S883)))))))</f>
        <v>A4.10 - LEP E - ORIENTAMENTO SPECIALISTICO SKILL GAP ANALYSIS</v>
      </c>
      <c r="C883" s="18" t="str">
        <f>CONCATENATE(VLOOKUP(exp_SILP!$B883,'DATI COMMESSE'!$A$2:$F$25,4,FALSE)," - ", VLOOKUP(exp_SILP!$B883,'DATI COMMESSE'!$A$2:$F$25,2,FALSE)," - ",VLOOKUP(exp_SILP!$B883,'DATI COMMESSE'!$A$2:$F$25,3,FALSE))</f>
        <v>GOL - 22-02-5000 - 22-12-5003</v>
      </c>
      <c r="D883" s="18" t="str">
        <f>LEFT(exp_SILP!$R883,5)</f>
        <v>14:00</v>
      </c>
      <c r="E883" s="18" t="str">
        <f>RIGHT(exp_SILP!$R883,5)</f>
        <v>16:00</v>
      </c>
      <c r="F883" s="18">
        <f>IF(exp_SILP!$AG883&gt;=60,exp_SILP!$AG883/60,exp_SILP!$AG883)</f>
        <v>2</v>
      </c>
      <c r="G883" s="18" t="str">
        <f>VLOOKUP(exp_SILP!$Y883,'DATI CM'!$A$2:$F$28,2,FALSE)</f>
        <v>PNFMRT85H50A859E</v>
      </c>
      <c r="H883" s="18" t="str">
        <f>VLOOKUP(exp_SILP!$Y883,'DATI CM'!$A$2:$F$28,3,FALSE)</f>
        <v>A011</v>
      </c>
      <c r="I883" s="18" t="str">
        <f t="shared" si="1"/>
        <v>N</v>
      </c>
      <c r="J883" s="18" t="str">
        <f>VLOOKUP(exp_SILP!$Y883,'DATI CM'!$A$2:$F$28,4,FALSE)</f>
        <v>BIELLA</v>
      </c>
      <c r="K883" s="19">
        <f>VLOOKUP(exp_SILP!$B883,'DATI COMMESSE'!$A$2:$F$25,5,FALSE)</f>
        <v>39.94</v>
      </c>
      <c r="L883" s="19">
        <f>IF(exp_SILP!$B883="A4.10 - LEP E - ORIENTAMENTO SPECIALISTICO SKILL GAP ANALYSIS - GRUPPO 3P",0,VLOOKUP(exp_SILP!$Y883,'DATI CM'!$A$2:$F$28,6,FALSE))</f>
        <v>25</v>
      </c>
      <c r="M883" s="19">
        <f>IFERROR(VLOOKUP(exp_SILP!$B883,'DATI CM'!$H$2:$I$16,2,FALSE)*exp_SILP!$F883,0)</f>
        <v>0</v>
      </c>
      <c r="N883" s="18" t="str">
        <f>VLOOKUP(exp_SILP!$B883,'DATI COMMESSE'!$A$2:$F$25,4,FALSE)</f>
        <v>GOL</v>
      </c>
      <c r="O883" s="20">
        <f>VLOOKUP(exp_SILP!$B883,'DATI COMMESSE'!$A$2:$F$25,5,FALSE)*exp_SILP!$F883</f>
        <v>79.88</v>
      </c>
      <c r="P883" s="18" t="str">
        <f>IF(MID(exp_SILP!$W883,10,2)&gt;"40","F","M")</f>
        <v>F</v>
      </c>
      <c r="Q883" s="24" t="s">
        <v>1368</v>
      </c>
      <c r="R883" s="22" t="s">
        <v>69</v>
      </c>
      <c r="S883" s="22" t="s">
        <v>70</v>
      </c>
      <c r="T883" s="22" t="s">
        <v>58</v>
      </c>
      <c r="U883" s="22" t="s">
        <v>59</v>
      </c>
      <c r="V883" s="22" t="s">
        <v>1405</v>
      </c>
      <c r="W883" s="22" t="s">
        <v>1406</v>
      </c>
      <c r="X883" s="22" t="s">
        <v>1407</v>
      </c>
      <c r="Y883" s="22" t="s">
        <v>15</v>
      </c>
      <c r="Z883" s="22" t="s">
        <v>63</v>
      </c>
      <c r="AA883" s="22" t="s">
        <v>64</v>
      </c>
      <c r="AB883" s="22" t="s">
        <v>65</v>
      </c>
      <c r="AC883" s="22" t="s">
        <v>66</v>
      </c>
      <c r="AD883" s="22" t="s">
        <v>59</v>
      </c>
      <c r="AE883" s="22" t="s">
        <v>59</v>
      </c>
      <c r="AF883" s="22" t="s">
        <v>59</v>
      </c>
      <c r="AG883" s="25" t="s">
        <v>76</v>
      </c>
      <c r="AH883" s="22" t="s">
        <v>1408</v>
      </c>
      <c r="AI883" s="22" t="s">
        <v>68</v>
      </c>
      <c r="AJ883" s="22" t="str">
        <f>VLOOKUP(exp_SILP!$Y883,'DATI CM'!$A$2:$F$28,2,FALSE)</f>
        <v>PNFMRT85H50A859E</v>
      </c>
    </row>
    <row r="884" ht="15.75" hidden="1" customHeight="1">
      <c r="A884" s="10" t="str">
        <f>IFERROR(VLOOKUP(exp_SILP!$W884,exp_utenti_P!D:D,1,FALSE),"_DA INSERIRE")</f>
        <v>RBDNNT68A57F251Z</v>
      </c>
      <c r="B884" s="10" t="str">
        <f>IF(AND(exp_SILP!$S884="A.3 ORIENTAMENTO PROFESSIONALE",exp_SILP!$AD884="4.2"),"A.3 ORIENTAMENTO PROFESSIONALE (CARCERE)",
IF(AND(exp_SILP!$S884="A.3 ORIENTAMENTO PROFESSIONALE",exp_SILP!$AD884="."),"A.3 ORIENTAMENTO PROFESSIONALE (CARCERE)",
IF(AND(exp_SILP!$S884="A.4 CONSULENZA ORIENTATIVA",exp_SILP!$AD884="4.2"),"A.4 CONSULENZA ORIENTATIVA (CARCERE)",
IF(AND(exp_SILP!$S884="A.4 CONSULENZA ORIENTATIVA",exp_SILP!$AD884="."),"A.4 CONSULENZA ORIENTATIVA (CARCERE)",
IF(AND(exp_SILP!$S884="A.5 - LEP F1 - ACCOMPAGNAMENTO AL LAVORO",exp_SILP!$AD884="4.2"),"A.5 - LEP F1 - ACCOMPAGNAMENTO AL LAVORO (CARCERE)",
IF(AND(exp_SILP!$S884="A.5 - LEP F1 - ACCOMPAGNAMENTO AL LAVORO",exp_SILP!$AD884="."),"A.5 - LEP F1 - ACCOMPAGNAMENTO AL LAVORO (CARCERE)",
IF(AND(exp_SILP!$S884="A.5.2a - TUTORAGGIO TIROCINI",exp_SILP!$AD884="4.2"),"A.5.2a - TUTORAGGIO TIROCINI (CARCERE)",
exp_SILP!$S884)))))))</f>
        <v>A4.10 - LEP E - ORIENTAMENTO SPECIALISTICO SKILL GAP ANALYSIS</v>
      </c>
      <c r="C884" s="11" t="str">
        <f>CONCATENATE(VLOOKUP(exp_SILP!$B884,'DATI COMMESSE'!$A$2:$F$25,4,FALSE)," - ", VLOOKUP(exp_SILP!$B884,'DATI COMMESSE'!$A$2:$F$25,2,FALSE)," - ",VLOOKUP(exp_SILP!$B884,'DATI COMMESSE'!$A$2:$F$25,3,FALSE))</f>
        <v>GOL - 22-02-5000 - 22-12-5003</v>
      </c>
      <c r="D884" s="11" t="str">
        <f>LEFT(exp_SILP!$R884,5)</f>
        <v>09:00</v>
      </c>
      <c r="E884" s="11" t="str">
        <f>RIGHT(exp_SILP!$R884,5)</f>
        <v>11:00</v>
      </c>
      <c r="F884" s="11">
        <f>IF(exp_SILP!$AG884&gt;=60,exp_SILP!$AG884/60,exp_SILP!$AG884)</f>
        <v>2</v>
      </c>
      <c r="G884" s="11" t="str">
        <f>VLOOKUP(exp_SILP!$Y884,'DATI CM'!$A$2:$F$28,2,FALSE)</f>
        <v>SPDPRZ67H55L219V</v>
      </c>
      <c r="H884" s="11" t="str">
        <f>VLOOKUP(exp_SILP!$Y884,'DATI CM'!$A$2:$F$28,3,FALSE)</f>
        <v>A010</v>
      </c>
      <c r="I884" s="11" t="str">
        <f t="shared" si="1"/>
        <v>N</v>
      </c>
      <c r="J884" s="11" t="str">
        <f>VLOOKUP(exp_SILP!$Y884,'DATI CM'!$A$2:$F$28,4,FALSE)</f>
        <v>TORINO</v>
      </c>
      <c r="K884" s="12">
        <f>VLOOKUP(exp_SILP!$B884,'DATI COMMESSE'!$A$2:$F$25,5,FALSE)</f>
        <v>39.94</v>
      </c>
      <c r="L884" s="12" t="str">
        <f>IF(exp_SILP!$B884="A4.10 - LEP E - ORIENTAMENTO SPECIALISTICO SKILL GAP ANALYSIS - GRUPPO 3P",0,VLOOKUP(exp_SILP!$Y884,'DATI CM'!$A$2:$F$28,6,FALSE))</f>
        <v/>
      </c>
      <c r="M884" s="12">
        <f>IFERROR(VLOOKUP(exp_SILP!$B884,'DATI CM'!$H$2:$I$16,2,FALSE)*exp_SILP!$F884,0)</f>
        <v>0</v>
      </c>
      <c r="N884" s="11" t="str">
        <f>VLOOKUP(exp_SILP!$B884,'DATI COMMESSE'!$A$2:$F$25,4,FALSE)</f>
        <v>GOL</v>
      </c>
      <c r="O884" s="13">
        <f>VLOOKUP(exp_SILP!$B884,'DATI COMMESSE'!$A$2:$F$25,5,FALSE)*exp_SILP!$F884</f>
        <v>79.88</v>
      </c>
      <c r="P884" s="11" t="str">
        <f>IF(MID(exp_SILP!$W884,10,2)&gt;"40","F","M")</f>
        <v>F</v>
      </c>
      <c r="Q884" s="27" t="s">
        <v>1368</v>
      </c>
      <c r="R884" s="15" t="s">
        <v>223</v>
      </c>
      <c r="S884" s="15" t="s">
        <v>70</v>
      </c>
      <c r="T884" s="15" t="s">
        <v>58</v>
      </c>
      <c r="U884" s="15" t="s">
        <v>59</v>
      </c>
      <c r="V884" s="15" t="s">
        <v>1409</v>
      </c>
      <c r="W884" s="15" t="s">
        <v>1410</v>
      </c>
      <c r="X884" s="15" t="s">
        <v>1411</v>
      </c>
      <c r="Y884" s="15" t="s">
        <v>17</v>
      </c>
      <c r="Z884" s="15" t="s">
        <v>63</v>
      </c>
      <c r="AA884" s="15" t="s">
        <v>64</v>
      </c>
      <c r="AB884" s="15" t="s">
        <v>65</v>
      </c>
      <c r="AC884" s="15" t="s">
        <v>135</v>
      </c>
      <c r="AD884" s="15" t="s">
        <v>59</v>
      </c>
      <c r="AE884" s="15" t="s">
        <v>59</v>
      </c>
      <c r="AF884" s="15" t="s">
        <v>59</v>
      </c>
      <c r="AG884" s="28" t="s">
        <v>76</v>
      </c>
      <c r="AH884" s="15" t="s">
        <v>1368</v>
      </c>
      <c r="AI884" s="15" t="s">
        <v>137</v>
      </c>
      <c r="AJ884" s="15" t="str">
        <f>VLOOKUP(exp_SILP!$Y884,'DATI CM'!$A$2:$F$28,2,FALSE)</f>
        <v>SPDPRZ67H55L219V</v>
      </c>
    </row>
    <row r="885" ht="15.75" customHeight="1">
      <c r="A885" s="17" t="str">
        <f>IFERROR(VLOOKUP(exp_SILP!$W885,exp_utenti_P!D:D,1,FALSE),"_DA INSERIRE")</f>
        <v>SMRTNA81M66E986W</v>
      </c>
      <c r="B885" s="17" t="str">
        <f>IF(AND(exp_SILP!$S885="A.3 ORIENTAMENTO PROFESSIONALE",exp_SILP!$AD885="4.2"),"A.3 ORIENTAMENTO PROFESSIONALE (CARCERE)",
IF(AND(exp_SILP!$S885="A.3 ORIENTAMENTO PROFESSIONALE",exp_SILP!$AD885="."),"A.3 ORIENTAMENTO PROFESSIONALE (CARCERE)",
IF(AND(exp_SILP!$S885="A.4 CONSULENZA ORIENTATIVA",exp_SILP!$AD885="4.2"),"A.4 CONSULENZA ORIENTATIVA (CARCERE)",
IF(AND(exp_SILP!$S885="A.4 CONSULENZA ORIENTATIVA",exp_SILP!$AD885="."),"A.4 CONSULENZA ORIENTATIVA (CARCERE)",
IF(AND(exp_SILP!$S885="A.5 - LEP F1 - ACCOMPAGNAMENTO AL LAVORO",exp_SILP!$AD885="4.2"),"A.5 - LEP F1 - ACCOMPAGNAMENTO AL LAVORO (CARCERE)",
IF(AND(exp_SILP!$S885="A.5 - LEP F1 - ACCOMPAGNAMENTO AL LAVORO",exp_SILP!$AD885="."),"A.5 - LEP F1 - ACCOMPAGNAMENTO AL LAVORO (CARCERE)",
IF(AND(exp_SILP!$S885="A.5.2a - TUTORAGGIO TIROCINI",exp_SILP!$AD885="4.2"),"A.5.2a - TUTORAGGIO TIROCINI (CARCERE)",
exp_SILP!$S885)))))))</f>
        <v>A4.10 - LEP E - ORIENTAMENTO SPECIALISTICO SKILL GAP ANALYSIS</v>
      </c>
      <c r="C885" s="18" t="str">
        <f>CONCATENATE(VLOOKUP(exp_SILP!$B885,'DATI COMMESSE'!$A$2:$F$25,4,FALSE)," - ", VLOOKUP(exp_SILP!$B885,'DATI COMMESSE'!$A$2:$F$25,2,FALSE)," - ",VLOOKUP(exp_SILP!$B885,'DATI COMMESSE'!$A$2:$F$25,3,FALSE))</f>
        <v>GOL - 22-02-5000 - 22-12-5003</v>
      </c>
      <c r="D885" s="18" t="str">
        <f>LEFT(exp_SILP!$R885,5)</f>
        <v>14:00</v>
      </c>
      <c r="E885" s="18" t="str">
        <f>RIGHT(exp_SILP!$R885,5)</f>
        <v>17:00</v>
      </c>
      <c r="F885" s="18">
        <f>IF(exp_SILP!$AG885&gt;=60,exp_SILP!$AG885/60,exp_SILP!$AG885)</f>
        <v>3</v>
      </c>
      <c r="G885" s="18" t="str">
        <f>VLOOKUP(exp_SILP!$Y885,'DATI CM'!$A$2:$F$28,2,FALSE)</f>
        <v>MNRCLD73B46G674U</v>
      </c>
      <c r="H885" s="18" t="str">
        <f>VLOOKUP(exp_SILP!$Y885,'DATI CM'!$A$2:$F$28,3,FALSE)</f>
        <v>A011</v>
      </c>
      <c r="I885" s="18" t="str">
        <f t="shared" si="1"/>
        <v>N</v>
      </c>
      <c r="J885" s="18" t="str">
        <f>VLOOKUP(exp_SILP!$Y885,'DATI CM'!$A$2:$F$28,4,FALSE)</f>
        <v>TORINO</v>
      </c>
      <c r="K885" s="19">
        <f>VLOOKUP(exp_SILP!$B885,'DATI COMMESSE'!$A$2:$F$25,5,FALSE)</f>
        <v>39.94</v>
      </c>
      <c r="L885" s="19">
        <f>IF(exp_SILP!$B885="A4.10 - LEP E - ORIENTAMENTO SPECIALISTICO SKILL GAP ANALYSIS - GRUPPO 3P",0,VLOOKUP(exp_SILP!$Y885,'DATI CM'!$A$2:$F$28,6,FALSE))</f>
        <v>25</v>
      </c>
      <c r="M885" s="19">
        <f>IFERROR(VLOOKUP(exp_SILP!$B885,'DATI CM'!$H$2:$I$16,2,FALSE)*exp_SILP!$F885,0)</f>
        <v>0</v>
      </c>
      <c r="N885" s="18" t="str">
        <f>VLOOKUP(exp_SILP!$B885,'DATI COMMESSE'!$A$2:$F$25,4,FALSE)</f>
        <v>GOL</v>
      </c>
      <c r="O885" s="20">
        <f>VLOOKUP(exp_SILP!$B885,'DATI COMMESSE'!$A$2:$F$25,5,FALSE)*exp_SILP!$F885</f>
        <v>119.82</v>
      </c>
      <c r="P885" s="18" t="str">
        <f>IF(MID(exp_SILP!$W885,10,2)&gt;"40","F","M")</f>
        <v>F</v>
      </c>
      <c r="Q885" s="24" t="s">
        <v>1368</v>
      </c>
      <c r="R885" s="22" t="s">
        <v>100</v>
      </c>
      <c r="S885" s="22" t="s">
        <v>70</v>
      </c>
      <c r="T885" s="22" t="s">
        <v>58</v>
      </c>
      <c r="U885" s="22" t="s">
        <v>59</v>
      </c>
      <c r="V885" s="22" t="s">
        <v>370</v>
      </c>
      <c r="W885" s="22" t="s">
        <v>371</v>
      </c>
      <c r="X885" s="22" t="s">
        <v>372</v>
      </c>
      <c r="Y885" s="22" t="s">
        <v>14</v>
      </c>
      <c r="Z885" s="22" t="s">
        <v>63</v>
      </c>
      <c r="AA885" s="22" t="s">
        <v>64</v>
      </c>
      <c r="AB885" s="22" t="s">
        <v>74</v>
      </c>
      <c r="AC885" s="22" t="s">
        <v>135</v>
      </c>
      <c r="AD885" s="22" t="s">
        <v>59</v>
      </c>
      <c r="AE885" s="22" t="s">
        <v>59</v>
      </c>
      <c r="AF885" s="22" t="s">
        <v>59</v>
      </c>
      <c r="AG885" s="25" t="s">
        <v>101</v>
      </c>
      <c r="AH885" s="22" t="s">
        <v>1367</v>
      </c>
      <c r="AI885" s="22" t="s">
        <v>158</v>
      </c>
      <c r="AJ885" s="22" t="str">
        <f>VLOOKUP(exp_SILP!$Y885,'DATI CM'!$A$2:$F$28,2,FALSE)</f>
        <v>MNRCLD73B46G674U</v>
      </c>
    </row>
    <row r="886" ht="15.75" hidden="1" customHeight="1">
      <c r="A886" s="10" t="str">
        <f>IFERROR(VLOOKUP(exp_SILP!$W886,exp_utenti_P!D:D,1,FALSE),"_DA INSERIRE")</f>
        <v>TRVCHR99R44F952I</v>
      </c>
      <c r="B886" s="10" t="str">
        <f>IF(AND(exp_SILP!$S886="A.3 ORIENTAMENTO PROFESSIONALE",exp_SILP!$AD886="4.2"),"A.3 ORIENTAMENTO PROFESSIONALE (CARCERE)",
IF(AND(exp_SILP!$S886="A.3 ORIENTAMENTO PROFESSIONALE",exp_SILP!$AD886="."),"A.3 ORIENTAMENTO PROFESSIONALE (CARCERE)",
IF(AND(exp_SILP!$S886="A.4 CONSULENZA ORIENTATIVA",exp_SILP!$AD886="4.2"),"A.4 CONSULENZA ORIENTATIVA (CARCERE)",
IF(AND(exp_SILP!$S886="A.4 CONSULENZA ORIENTATIVA",exp_SILP!$AD886="."),"A.4 CONSULENZA ORIENTATIVA (CARCERE)",
IF(AND(exp_SILP!$S886="A.5 - LEP F1 - ACCOMPAGNAMENTO AL LAVORO",exp_SILP!$AD886="4.2"),"A.5 - LEP F1 - ACCOMPAGNAMENTO AL LAVORO (CARCERE)",
IF(AND(exp_SILP!$S886="A.5 - LEP F1 - ACCOMPAGNAMENTO AL LAVORO",exp_SILP!$AD886="."),"A.5 - LEP F1 - ACCOMPAGNAMENTO AL LAVORO (CARCERE)",
IF(AND(exp_SILP!$S886="A.5.2a - TUTORAGGIO TIROCINI",exp_SILP!$AD886="4.2"),"A.5.2a - TUTORAGGIO TIROCINI (CARCERE)",
exp_SILP!$S886)))))))</f>
        <v>A4.10 - LEP E - ORIENTAMENTO SPECIALISTICO SKILL GAP ANALYSIS</v>
      </c>
      <c r="C886" s="11" t="str">
        <f>CONCATENATE(VLOOKUP(exp_SILP!$B886,'DATI COMMESSE'!$A$2:$F$25,4,FALSE)," - ", VLOOKUP(exp_SILP!$B886,'DATI COMMESSE'!$A$2:$F$25,2,FALSE)," - ",VLOOKUP(exp_SILP!$B886,'DATI COMMESSE'!$A$2:$F$25,3,FALSE))</f>
        <v>GOL - 22-02-5000 - 22-12-5003</v>
      </c>
      <c r="D886" s="11" t="str">
        <f>LEFT(exp_SILP!$R886,5)</f>
        <v>09:00</v>
      </c>
      <c r="E886" s="11" t="str">
        <f>RIGHT(exp_SILP!$R886,5)</f>
        <v>11:00</v>
      </c>
      <c r="F886" s="11">
        <f>IF(exp_SILP!$AG886&gt;=60,exp_SILP!$AG886/60,exp_SILP!$AG886)</f>
        <v>2</v>
      </c>
      <c r="G886" s="11" t="str">
        <f>VLOOKUP(exp_SILP!$Y886,'DATI CM'!$A$2:$F$28,2,FALSE)</f>
        <v>RSCDAA66H43F952Q</v>
      </c>
      <c r="H886" s="11" t="str">
        <f>VLOOKUP(exp_SILP!$Y886,'DATI CM'!$A$2:$F$28,3,FALSE)</f>
        <v>A011</v>
      </c>
      <c r="I886" s="11" t="str">
        <f t="shared" si="1"/>
        <v>N</v>
      </c>
      <c r="J886" s="11" t="str">
        <f>VLOOKUP(exp_SILP!$Y886,'DATI CM'!$A$2:$F$28,4,FALSE)</f>
        <v>NO</v>
      </c>
      <c r="K886" s="12">
        <f>VLOOKUP(exp_SILP!$B886,'DATI COMMESSE'!$A$2:$F$25,5,FALSE)</f>
        <v>39.94</v>
      </c>
      <c r="L886" s="12">
        <f>IF(exp_SILP!$B886="A4.10 - LEP E - ORIENTAMENTO SPECIALISTICO SKILL GAP ANALYSIS - GRUPPO 3P",0,VLOOKUP(exp_SILP!$Y886,'DATI CM'!$A$2:$F$28,6,FALSE))</f>
        <v>25</v>
      </c>
      <c r="M886" s="12">
        <f>IFERROR(VLOOKUP(exp_SILP!$B886,'DATI CM'!$H$2:$I$16,2,FALSE)*exp_SILP!$F886,0)</f>
        <v>0</v>
      </c>
      <c r="N886" s="11" t="str">
        <f>VLOOKUP(exp_SILP!$B886,'DATI COMMESSE'!$A$2:$F$25,4,FALSE)</f>
        <v>GOL</v>
      </c>
      <c r="O886" s="13">
        <f>VLOOKUP(exp_SILP!$B886,'DATI COMMESSE'!$A$2:$F$25,5,FALSE)*exp_SILP!$F886</f>
        <v>79.88</v>
      </c>
      <c r="P886" s="11" t="str">
        <f>IF(MID(exp_SILP!$W886,10,2)&gt;"40","F","M")</f>
        <v>F</v>
      </c>
      <c r="Q886" s="27" t="s">
        <v>1368</v>
      </c>
      <c r="R886" s="15" t="s">
        <v>223</v>
      </c>
      <c r="S886" s="15" t="s">
        <v>70</v>
      </c>
      <c r="T886" s="15" t="s">
        <v>58</v>
      </c>
      <c r="U886" s="15" t="s">
        <v>59</v>
      </c>
      <c r="V886" s="15" t="s">
        <v>908</v>
      </c>
      <c r="W886" s="15" t="s">
        <v>909</v>
      </c>
      <c r="X886" s="15" t="s">
        <v>910</v>
      </c>
      <c r="Y886" s="15" t="s">
        <v>16</v>
      </c>
      <c r="Z886" s="15" t="s">
        <v>63</v>
      </c>
      <c r="AA886" s="15" t="s">
        <v>64</v>
      </c>
      <c r="AB886" s="15" t="s">
        <v>65</v>
      </c>
      <c r="AC886" s="15" t="s">
        <v>82</v>
      </c>
      <c r="AD886" s="15" t="s">
        <v>59</v>
      </c>
      <c r="AE886" s="15" t="s">
        <v>59</v>
      </c>
      <c r="AF886" s="15" t="s">
        <v>59</v>
      </c>
      <c r="AG886" s="28" t="s">
        <v>76</v>
      </c>
      <c r="AH886" s="15" t="s">
        <v>1368</v>
      </c>
      <c r="AI886" s="15" t="s">
        <v>198</v>
      </c>
      <c r="AJ886" s="15" t="str">
        <f>VLOOKUP(exp_SILP!$Y886,'DATI CM'!$A$2:$F$28,2,FALSE)</f>
        <v>RSCDAA66H43F952Q</v>
      </c>
    </row>
    <row r="887" ht="15.75" hidden="1" customHeight="1">
      <c r="A887" s="17" t="str">
        <f>IFERROR(VLOOKUP(exp_SILP!$W887,exp_utenti_P!D:D,1,FALSE),"_DA INSERIRE")</f>
        <v>VLLTMR81A61A859V</v>
      </c>
      <c r="B887" s="17" t="str">
        <f>IF(AND(exp_SILP!$S887="A.3 ORIENTAMENTO PROFESSIONALE",exp_SILP!$AD887="4.2"),"A.3 ORIENTAMENTO PROFESSIONALE (CARCERE)",
IF(AND(exp_SILP!$S887="A.3 ORIENTAMENTO PROFESSIONALE",exp_SILP!$AD887="."),"A.3 ORIENTAMENTO PROFESSIONALE (CARCERE)",
IF(AND(exp_SILP!$S887="A.4 CONSULENZA ORIENTATIVA",exp_SILP!$AD887="4.2"),"A.4 CONSULENZA ORIENTATIVA (CARCERE)",
IF(AND(exp_SILP!$S887="A.4 CONSULENZA ORIENTATIVA",exp_SILP!$AD887="."),"A.4 CONSULENZA ORIENTATIVA (CARCERE)",
IF(AND(exp_SILP!$S887="A.5 - LEP F1 - ACCOMPAGNAMENTO AL LAVORO",exp_SILP!$AD887="4.2"),"A.5 - LEP F1 - ACCOMPAGNAMENTO AL LAVORO (CARCERE)",
IF(AND(exp_SILP!$S887="A.5 - LEP F1 - ACCOMPAGNAMENTO AL LAVORO",exp_SILP!$AD887="."),"A.5 - LEP F1 - ACCOMPAGNAMENTO AL LAVORO (CARCERE)",
IF(AND(exp_SILP!$S887="A.5.2a - TUTORAGGIO TIROCINI",exp_SILP!$AD887="4.2"),"A.5.2a - TUTORAGGIO TIROCINI (CARCERE)",
exp_SILP!$S887)))))))</f>
        <v>A4.10 - LEP E - ORIENTAMENTO SPECIALISTICO SKILL GAP ANALYSIS</v>
      </c>
      <c r="C887" s="18" t="str">
        <f>CONCATENATE(VLOOKUP(exp_SILP!$B887,'DATI COMMESSE'!$A$2:$F$25,4,FALSE)," - ", VLOOKUP(exp_SILP!$B887,'DATI COMMESSE'!$A$2:$F$25,2,FALSE)," - ",VLOOKUP(exp_SILP!$B887,'DATI COMMESSE'!$A$2:$F$25,3,FALSE))</f>
        <v>GOL - 22-02-5000 - 22-12-5003</v>
      </c>
      <c r="D887" s="18" t="str">
        <f>LEFT(exp_SILP!$R887,5)</f>
        <v>12:00</v>
      </c>
      <c r="E887" s="18" t="str">
        <f>RIGHT(exp_SILP!$R887,5)</f>
        <v>14:00</v>
      </c>
      <c r="F887" s="18">
        <f>IF(exp_SILP!$AG887&gt;=60,exp_SILP!$AG887/60,exp_SILP!$AG887)</f>
        <v>2</v>
      </c>
      <c r="G887" s="18" t="str">
        <f>VLOOKUP(exp_SILP!$Y887,'DATI CM'!$A$2:$F$28,2,FALSE)</f>
        <v>PNFMRT85H50A859E</v>
      </c>
      <c r="H887" s="18" t="str">
        <f>VLOOKUP(exp_SILP!$Y887,'DATI CM'!$A$2:$F$28,3,FALSE)</f>
        <v>A011</v>
      </c>
      <c r="I887" s="18" t="str">
        <f t="shared" si="1"/>
        <v>N</v>
      </c>
      <c r="J887" s="18" t="str">
        <f>VLOOKUP(exp_SILP!$Y887,'DATI CM'!$A$2:$F$28,4,FALSE)</f>
        <v>BIELLA</v>
      </c>
      <c r="K887" s="19">
        <f>VLOOKUP(exp_SILP!$B887,'DATI COMMESSE'!$A$2:$F$25,5,FALSE)</f>
        <v>39.94</v>
      </c>
      <c r="L887" s="19">
        <f>IF(exp_SILP!$B887="A4.10 - LEP E - ORIENTAMENTO SPECIALISTICO SKILL GAP ANALYSIS - GRUPPO 3P",0,VLOOKUP(exp_SILP!$Y887,'DATI CM'!$A$2:$F$28,6,FALSE))</f>
        <v>25</v>
      </c>
      <c r="M887" s="19">
        <f>IFERROR(VLOOKUP(exp_SILP!$B887,'DATI CM'!$H$2:$I$16,2,FALSE)*exp_SILP!$F887,0)</f>
        <v>0</v>
      </c>
      <c r="N887" s="18" t="str">
        <f>VLOOKUP(exp_SILP!$B887,'DATI COMMESSE'!$A$2:$F$25,4,FALSE)</f>
        <v>GOL</v>
      </c>
      <c r="O887" s="20">
        <f>VLOOKUP(exp_SILP!$B887,'DATI COMMESSE'!$A$2:$F$25,5,FALSE)*exp_SILP!$F887</f>
        <v>79.88</v>
      </c>
      <c r="P887" s="18" t="str">
        <f>IF(MID(exp_SILP!$W887,10,2)&gt;"40","F","M")</f>
        <v>F</v>
      </c>
      <c r="Q887" s="24" t="s">
        <v>1368</v>
      </c>
      <c r="R887" s="22" t="s">
        <v>84</v>
      </c>
      <c r="S887" s="22" t="s">
        <v>70</v>
      </c>
      <c r="T887" s="22" t="s">
        <v>58</v>
      </c>
      <c r="U887" s="22" t="s">
        <v>59</v>
      </c>
      <c r="V887" s="22" t="s">
        <v>1412</v>
      </c>
      <c r="W887" s="22" t="s">
        <v>1413</v>
      </c>
      <c r="X887" s="22" t="s">
        <v>1414</v>
      </c>
      <c r="Y887" s="22" t="s">
        <v>15</v>
      </c>
      <c r="Z887" s="22" t="s">
        <v>63</v>
      </c>
      <c r="AA887" s="22" t="s">
        <v>64</v>
      </c>
      <c r="AB887" s="22" t="s">
        <v>65</v>
      </c>
      <c r="AC887" s="22" t="s">
        <v>66</v>
      </c>
      <c r="AD887" s="22" t="s">
        <v>59</v>
      </c>
      <c r="AE887" s="22" t="s">
        <v>59</v>
      </c>
      <c r="AF887" s="22" t="s">
        <v>59</v>
      </c>
      <c r="AG887" s="25" t="s">
        <v>76</v>
      </c>
      <c r="AH887" s="22" t="s">
        <v>207</v>
      </c>
      <c r="AI887" s="22" t="s">
        <v>68</v>
      </c>
      <c r="AJ887" s="22" t="str">
        <f>VLOOKUP(exp_SILP!$Y887,'DATI CM'!$A$2:$F$28,2,FALSE)</f>
        <v>PNFMRT85H50A859E</v>
      </c>
    </row>
    <row r="888" ht="15.75" hidden="1" customHeight="1">
      <c r="A888" s="10" t="str">
        <f>IFERROR(VLOOKUP(exp_SILP!$W888,exp_utenti_P!D:D,1,FALSE),"_DA INSERIRE")</f>
        <v>CLBBRM86R10Z329X</v>
      </c>
      <c r="B888" s="10" t="str">
        <f>IF(AND(exp_SILP!$S888="A.3 ORIENTAMENTO PROFESSIONALE",exp_SILP!$AD888="4.2"),"A.3 ORIENTAMENTO PROFESSIONALE (CARCERE)",
IF(AND(exp_SILP!$S888="A.3 ORIENTAMENTO PROFESSIONALE",exp_SILP!$AD888="."),"A.3 ORIENTAMENTO PROFESSIONALE (CARCERE)",
IF(AND(exp_SILP!$S888="A.4 CONSULENZA ORIENTATIVA",exp_SILP!$AD888="4.2"),"A.4 CONSULENZA ORIENTATIVA (CARCERE)",
IF(AND(exp_SILP!$S888="A.4 CONSULENZA ORIENTATIVA",exp_SILP!$AD888="."),"A.4 CONSULENZA ORIENTATIVA (CARCERE)",
IF(AND(exp_SILP!$S888="A.5 - LEP F1 - ACCOMPAGNAMENTO AL LAVORO",exp_SILP!$AD888="4.2"),"A.5 - LEP F1 - ACCOMPAGNAMENTO AL LAVORO (CARCERE)",
IF(AND(exp_SILP!$S888="A.5 - LEP F1 - ACCOMPAGNAMENTO AL LAVORO",exp_SILP!$AD888="."),"A.5 - LEP F1 - ACCOMPAGNAMENTO AL LAVORO (CARCERE)",
IF(AND(exp_SILP!$S888="A.5.2a - TUTORAGGIO TIROCINI",exp_SILP!$AD888="4.2"),"A.5.2a - TUTORAGGIO TIROCINI (CARCERE)",
exp_SILP!$S888)))))))</f>
        <v>A4.10 - LEP E - ORIENTAMENTO SPECIALISTICO SKILL GAP ANALYSIS - GRUPPO 3P</v>
      </c>
      <c r="C888" s="11" t="str">
        <f>CONCATENATE(VLOOKUP(exp_SILP!$B888,'DATI COMMESSE'!$A$2:$F$25,4,FALSE)," - ", VLOOKUP(exp_SILP!$B888,'DATI COMMESSE'!$A$2:$F$25,2,FALSE)," - ",VLOOKUP(exp_SILP!$B888,'DATI COMMESSE'!$A$2:$F$25,3,FALSE))</f>
        <v>GOL - 22-02-5000 - 22-12-5003</v>
      </c>
      <c r="D888" s="11" t="str">
        <f>LEFT(exp_SILP!$R888,5)</f>
        <v>14:00</v>
      </c>
      <c r="E888" s="11" t="str">
        <f>RIGHT(exp_SILP!$R888,5)</f>
        <v>15:00</v>
      </c>
      <c r="F888" s="11">
        <f>IF(exp_SILP!$AG888&gt;=60,exp_SILP!$AG888/60,exp_SILP!$AG888)</f>
        <v>1</v>
      </c>
      <c r="G888" s="11" t="str">
        <f>VLOOKUP(exp_SILP!$Y888,'DATI CM'!$A$2:$F$28,2,FALSE)</f>
        <v>CSSLTZ84H70A859W</v>
      </c>
      <c r="H888" s="11" t="str">
        <f>VLOOKUP(exp_SILP!$Y888,'DATI CM'!$A$2:$F$28,3,FALSE)</f>
        <v/>
      </c>
      <c r="I888" s="11" t="str">
        <f t="shared" si="1"/>
        <v>N</v>
      </c>
      <c r="J888" s="11" t="str">
        <f>VLOOKUP(exp_SILP!$Y888,'DATI CM'!$A$2:$F$28,4,FALSE)</f>
        <v/>
      </c>
      <c r="K888" s="12">
        <f>VLOOKUP(exp_SILP!$B888,'DATI COMMESSE'!$A$2:$F$25,5,FALSE)</f>
        <v>82.27</v>
      </c>
      <c r="L888" s="12">
        <f>IF(exp_SILP!$B888="A4.10 - LEP E - ORIENTAMENTO SPECIALISTICO SKILL GAP ANALYSIS - GRUPPO 3P",0,VLOOKUP(exp_SILP!$Y888,'DATI CM'!$A$2:$F$28,6,FALSE))</f>
        <v>0</v>
      </c>
      <c r="M888" s="12">
        <f>IFERROR(VLOOKUP(exp_SILP!$B888,'DATI CM'!$H$2:$I$16,2,FALSE)*exp_SILP!$F888,0)</f>
        <v>35</v>
      </c>
      <c r="N888" s="11" t="str">
        <f>VLOOKUP(exp_SILP!$B888,'DATI COMMESSE'!$A$2:$F$25,4,FALSE)</f>
        <v>GOL</v>
      </c>
      <c r="O888" s="13">
        <f>VLOOKUP(exp_SILP!$B888,'DATI COMMESSE'!$A$2:$F$25,5,FALSE)*exp_SILP!$F888</f>
        <v>82.27</v>
      </c>
      <c r="P888" s="11" t="str">
        <f>IF(MID(exp_SILP!$W888,10,2)&gt;"40","F","M")</f>
        <v>M</v>
      </c>
      <c r="Q888" s="27" t="s">
        <v>1368</v>
      </c>
      <c r="R888" s="15" t="s">
        <v>56</v>
      </c>
      <c r="S888" s="15" t="s">
        <v>287</v>
      </c>
      <c r="T888" s="15" t="s">
        <v>58</v>
      </c>
      <c r="U888" s="15" t="s">
        <v>59</v>
      </c>
      <c r="V888" s="15" t="s">
        <v>1415</v>
      </c>
      <c r="W888" s="15" t="s">
        <v>1416</v>
      </c>
      <c r="X888" s="15" t="s">
        <v>1417</v>
      </c>
      <c r="Y888" s="15" t="s">
        <v>4</v>
      </c>
      <c r="Z888" s="15" t="s">
        <v>63</v>
      </c>
      <c r="AA888" s="15" t="s">
        <v>64</v>
      </c>
      <c r="AB888" s="15" t="s">
        <v>74</v>
      </c>
      <c r="AC888" s="15" t="s">
        <v>1418</v>
      </c>
      <c r="AD888" s="15" t="s">
        <v>59</v>
      </c>
      <c r="AE888" s="15" t="s">
        <v>59</v>
      </c>
      <c r="AF888" s="15" t="s">
        <v>59</v>
      </c>
      <c r="AG888" s="28" t="s">
        <v>67</v>
      </c>
      <c r="AH888" s="15" t="s">
        <v>1368</v>
      </c>
      <c r="AI888" s="15" t="s">
        <v>181</v>
      </c>
      <c r="AJ888" s="15" t="str">
        <f>VLOOKUP(exp_SILP!$Y888,'DATI CM'!$A$2:$F$28,2,FALSE)</f>
        <v>CSSLTZ84H70A859W</v>
      </c>
    </row>
    <row r="889" ht="15.75" hidden="1" customHeight="1">
      <c r="A889" s="17" t="str">
        <f>IFERROR(VLOOKUP(exp_SILP!$W889,exp_utenti_P!D:D,1,FALSE),"_DA INSERIRE")</f>
        <v>QGLBRN68D63F205A</v>
      </c>
      <c r="B889" s="17" t="str">
        <f>IF(AND(exp_SILP!$S889="A.3 ORIENTAMENTO PROFESSIONALE",exp_SILP!$AD889="4.2"),"A.3 ORIENTAMENTO PROFESSIONALE (CARCERE)",
IF(AND(exp_SILP!$S889="A.3 ORIENTAMENTO PROFESSIONALE",exp_SILP!$AD889="."),"A.3 ORIENTAMENTO PROFESSIONALE (CARCERE)",
IF(AND(exp_SILP!$S889="A.4 CONSULENZA ORIENTATIVA",exp_SILP!$AD889="4.2"),"A.4 CONSULENZA ORIENTATIVA (CARCERE)",
IF(AND(exp_SILP!$S889="A.4 CONSULENZA ORIENTATIVA",exp_SILP!$AD889="."),"A.4 CONSULENZA ORIENTATIVA (CARCERE)",
IF(AND(exp_SILP!$S889="A.5 - LEP F1 - ACCOMPAGNAMENTO AL LAVORO",exp_SILP!$AD889="4.2"),"A.5 - LEP F1 - ACCOMPAGNAMENTO AL LAVORO (CARCERE)",
IF(AND(exp_SILP!$S889="A.5 - LEP F1 - ACCOMPAGNAMENTO AL LAVORO",exp_SILP!$AD889="."),"A.5 - LEP F1 - ACCOMPAGNAMENTO AL LAVORO (CARCERE)",
IF(AND(exp_SILP!$S889="A.5.2a - TUTORAGGIO TIROCINI",exp_SILP!$AD889="4.2"),"A.5.2a - TUTORAGGIO TIROCINI (CARCERE)",
exp_SILP!$S889)))))))</f>
        <v>A4.10 - LEP E - ORIENTAMENTO SPECIALISTICO SKILL GAP ANALYSIS - GRUPPO 3P</v>
      </c>
      <c r="C889" s="18" t="str">
        <f>CONCATENATE(VLOOKUP(exp_SILP!$B889,'DATI COMMESSE'!$A$2:$F$25,4,FALSE)," - ", VLOOKUP(exp_SILP!$B889,'DATI COMMESSE'!$A$2:$F$25,2,FALSE)," - ",VLOOKUP(exp_SILP!$B889,'DATI COMMESSE'!$A$2:$F$25,3,FALSE))</f>
        <v>GOL - 22-02-5000 - 22-12-5003</v>
      </c>
      <c r="D889" s="18" t="str">
        <f>LEFT(exp_SILP!$R889,5)</f>
        <v>14:00</v>
      </c>
      <c r="E889" s="18" t="str">
        <f>RIGHT(exp_SILP!$R889,5)</f>
        <v>15:00</v>
      </c>
      <c r="F889" s="18">
        <f>IF(exp_SILP!$AG889&gt;=60,exp_SILP!$AG889/60,exp_SILP!$AG889)</f>
        <v>1</v>
      </c>
      <c r="G889" s="18" t="str">
        <f>VLOOKUP(exp_SILP!$Y889,'DATI CM'!$A$2:$F$28,2,FALSE)</f>
        <v>CSSLTZ84H70A859W</v>
      </c>
      <c r="H889" s="18" t="str">
        <f>VLOOKUP(exp_SILP!$Y889,'DATI CM'!$A$2:$F$28,3,FALSE)</f>
        <v/>
      </c>
      <c r="I889" s="18" t="str">
        <f t="shared" si="1"/>
        <v>N</v>
      </c>
      <c r="J889" s="18" t="str">
        <f>VLOOKUP(exp_SILP!$Y889,'DATI CM'!$A$2:$F$28,4,FALSE)</f>
        <v/>
      </c>
      <c r="K889" s="19">
        <f>VLOOKUP(exp_SILP!$B889,'DATI COMMESSE'!$A$2:$F$25,5,FALSE)</f>
        <v>82.27</v>
      </c>
      <c r="L889" s="19">
        <f>IF(exp_SILP!$B889="A4.10 - LEP E - ORIENTAMENTO SPECIALISTICO SKILL GAP ANALYSIS - GRUPPO 3P",0,VLOOKUP(exp_SILP!$Y889,'DATI CM'!$A$2:$F$28,6,FALSE))</f>
        <v>0</v>
      </c>
      <c r="M889" s="19"/>
      <c r="N889" s="18" t="str">
        <f>VLOOKUP(exp_SILP!$B889,'DATI COMMESSE'!$A$2:$F$25,4,FALSE)</f>
        <v>GOL</v>
      </c>
      <c r="O889" s="20">
        <f>VLOOKUP(exp_SILP!$B889,'DATI COMMESSE'!$A$2:$F$25,5,FALSE)*exp_SILP!$F889</f>
        <v>82.27</v>
      </c>
      <c r="P889" s="18" t="str">
        <f>IF(MID(exp_SILP!$W889,10,2)&gt;"40","F","M")</f>
        <v>F</v>
      </c>
      <c r="Q889" s="24" t="s">
        <v>1368</v>
      </c>
      <c r="R889" s="22" t="s">
        <v>56</v>
      </c>
      <c r="S889" s="22" t="s">
        <v>287</v>
      </c>
      <c r="T889" s="22" t="s">
        <v>58</v>
      </c>
      <c r="U889" s="22" t="s">
        <v>59</v>
      </c>
      <c r="V889" s="22" t="s">
        <v>1419</v>
      </c>
      <c r="W889" s="22" t="s">
        <v>1420</v>
      </c>
      <c r="X889" s="22" t="s">
        <v>1421</v>
      </c>
      <c r="Y889" s="22" t="s">
        <v>4</v>
      </c>
      <c r="Z889" s="22" t="s">
        <v>63</v>
      </c>
      <c r="AA889" s="22" t="s">
        <v>64</v>
      </c>
      <c r="AB889" s="22" t="s">
        <v>74</v>
      </c>
      <c r="AC889" s="22" t="s">
        <v>66</v>
      </c>
      <c r="AD889" s="22" t="s">
        <v>59</v>
      </c>
      <c r="AE889" s="22" t="s">
        <v>59</v>
      </c>
      <c r="AF889" s="22" t="s">
        <v>59</v>
      </c>
      <c r="AG889" s="25" t="s">
        <v>67</v>
      </c>
      <c r="AH889" s="22" t="s">
        <v>1368</v>
      </c>
      <c r="AI889" s="22" t="s">
        <v>181</v>
      </c>
      <c r="AJ889" s="22" t="str">
        <f>VLOOKUP(exp_SILP!$Y889,'DATI CM'!$A$2:$F$28,2,FALSE)</f>
        <v>CSSLTZ84H70A859W</v>
      </c>
    </row>
    <row r="890" ht="15.75" hidden="1" customHeight="1">
      <c r="A890" s="10" t="str">
        <f>IFERROR(VLOOKUP(exp_SILP!$W890,exp_utenti_P!D:D,1,FALSE),"_DA INSERIRE")</f>
        <v>MSCMNL76T43B354Y</v>
      </c>
      <c r="B890" s="10" t="str">
        <f>IF(AND(exp_SILP!$S890="A.3 ORIENTAMENTO PROFESSIONALE",exp_SILP!$AD890="4.2"),"A.3 ORIENTAMENTO PROFESSIONALE (CARCERE)",
IF(AND(exp_SILP!$S890="A.3 ORIENTAMENTO PROFESSIONALE",exp_SILP!$AD890="."),"A.3 ORIENTAMENTO PROFESSIONALE (CARCERE)",
IF(AND(exp_SILP!$S890="A.4 CONSULENZA ORIENTATIVA",exp_SILP!$AD890="4.2"),"A.4 CONSULENZA ORIENTATIVA (CARCERE)",
IF(AND(exp_SILP!$S890="A.4 CONSULENZA ORIENTATIVA",exp_SILP!$AD890="."),"A.4 CONSULENZA ORIENTATIVA (CARCERE)",
IF(AND(exp_SILP!$S890="A.5 - LEP F1 - ACCOMPAGNAMENTO AL LAVORO",exp_SILP!$AD890="4.2"),"A.5 - LEP F1 - ACCOMPAGNAMENTO AL LAVORO (CARCERE)",
IF(AND(exp_SILP!$S890="A.5 - LEP F1 - ACCOMPAGNAMENTO AL LAVORO",exp_SILP!$AD890="."),"A.5 - LEP F1 - ACCOMPAGNAMENTO AL LAVORO (CARCERE)",
IF(AND(exp_SILP!$S890="A.5.2a - TUTORAGGIO TIROCINI",exp_SILP!$AD890="4.2"),"A.5.2a - TUTORAGGIO TIROCINI (CARCERE)",
exp_SILP!$S890)))))))</f>
        <v>A4.10 - LEP E - ORIENTAMENTO SPECIALISTICO SKILL GAP ANALYSIS - GRUPPO 3P</v>
      </c>
      <c r="C890" s="11" t="str">
        <f>CONCATENATE(VLOOKUP(exp_SILP!$B890,'DATI COMMESSE'!$A$2:$F$25,4,FALSE)," - ", VLOOKUP(exp_SILP!$B890,'DATI COMMESSE'!$A$2:$F$25,2,FALSE)," - ",VLOOKUP(exp_SILP!$B890,'DATI COMMESSE'!$A$2:$F$25,3,FALSE))</f>
        <v>GOL - 22-02-5000 - 22-12-5003</v>
      </c>
      <c r="D890" s="11" t="str">
        <f>LEFT(exp_SILP!$R890,5)</f>
        <v>15:00</v>
      </c>
      <c r="E890" s="11" t="str">
        <f>RIGHT(exp_SILP!$R890,5)</f>
        <v>17:00</v>
      </c>
      <c r="F890" s="11">
        <f>IF(exp_SILP!$AG890&gt;=60,exp_SILP!$AG890/60,exp_SILP!$AG890)</f>
        <v>2</v>
      </c>
      <c r="G890" s="11" t="str">
        <f>VLOOKUP(exp_SILP!$Y890,'DATI CM'!$A$2:$F$28,2,FALSE)</f>
        <v>CSSLTZ84H70A859W</v>
      </c>
      <c r="H890" s="11" t="str">
        <f>VLOOKUP(exp_SILP!$Y890,'DATI CM'!$A$2:$F$28,3,FALSE)</f>
        <v/>
      </c>
      <c r="I890" s="11" t="str">
        <f t="shared" si="1"/>
        <v>N</v>
      </c>
      <c r="J890" s="11" t="str">
        <f>VLOOKUP(exp_SILP!$Y890,'DATI CM'!$A$2:$F$28,4,FALSE)</f>
        <v/>
      </c>
      <c r="K890" s="12">
        <f>VLOOKUP(exp_SILP!$B890,'DATI COMMESSE'!$A$2:$F$25,5,FALSE)</f>
        <v>82.27</v>
      </c>
      <c r="L890" s="12">
        <f>IF(exp_SILP!$B890="A4.10 - LEP E - ORIENTAMENTO SPECIALISTICO SKILL GAP ANALYSIS - GRUPPO 3P",0,VLOOKUP(exp_SILP!$Y890,'DATI CM'!$A$2:$F$28,6,FALSE))</f>
        <v>0</v>
      </c>
      <c r="M890" s="12">
        <f>IFERROR(VLOOKUP(exp_SILP!$B890,'DATI CM'!$H$2:$I$16,2,FALSE)*exp_SILP!$F890,0)</f>
        <v>70</v>
      </c>
      <c r="N890" s="11" t="str">
        <f>VLOOKUP(exp_SILP!$B890,'DATI COMMESSE'!$A$2:$F$25,4,FALSE)</f>
        <v>GOL</v>
      </c>
      <c r="O890" s="13">
        <f>VLOOKUP(exp_SILP!$B890,'DATI COMMESSE'!$A$2:$F$25,5,FALSE)*exp_SILP!$F890</f>
        <v>164.54</v>
      </c>
      <c r="P890" s="11" t="str">
        <f>IF(MID(exp_SILP!$W890,10,2)&gt;"40","F","M")</f>
        <v>F</v>
      </c>
      <c r="Q890" s="27" t="s">
        <v>1368</v>
      </c>
      <c r="R890" s="15" t="s">
        <v>144</v>
      </c>
      <c r="S890" s="15" t="s">
        <v>287</v>
      </c>
      <c r="T890" s="15" t="s">
        <v>58</v>
      </c>
      <c r="U890" s="15" t="s">
        <v>59</v>
      </c>
      <c r="V890" s="15" t="s">
        <v>1422</v>
      </c>
      <c r="W890" s="15" t="s">
        <v>1423</v>
      </c>
      <c r="X890" s="15" t="s">
        <v>1424</v>
      </c>
      <c r="Y890" s="15" t="s">
        <v>4</v>
      </c>
      <c r="Z890" s="15" t="s">
        <v>63</v>
      </c>
      <c r="AA890" s="15" t="s">
        <v>64</v>
      </c>
      <c r="AB890" s="15" t="s">
        <v>74</v>
      </c>
      <c r="AC890" s="15" t="s">
        <v>66</v>
      </c>
      <c r="AD890" s="15" t="s">
        <v>59</v>
      </c>
      <c r="AE890" s="15" t="s">
        <v>59</v>
      </c>
      <c r="AF890" s="15" t="s">
        <v>59</v>
      </c>
      <c r="AG890" s="28" t="s">
        <v>76</v>
      </c>
      <c r="AH890" s="15" t="s">
        <v>1368</v>
      </c>
      <c r="AI890" s="15" t="s">
        <v>181</v>
      </c>
      <c r="AJ890" s="15" t="str">
        <f>VLOOKUP(exp_SILP!$Y890,'DATI CM'!$A$2:$F$28,2,FALSE)</f>
        <v>CSSLTZ84H70A859W</v>
      </c>
    </row>
    <row r="891" ht="15.75" hidden="1" customHeight="1">
      <c r="A891" s="17" t="str">
        <f>IFERROR(VLOOKUP(exp_SILP!$W891,exp_utenti_P!D:D,1,FALSE),"_DA INSERIRE")</f>
        <v>SRIMVT94C44A859V</v>
      </c>
      <c r="B891" s="17" t="str">
        <f>IF(AND(exp_SILP!$S891="A.3 ORIENTAMENTO PROFESSIONALE",exp_SILP!$AD891="4.2"),"A.3 ORIENTAMENTO PROFESSIONALE (CARCERE)",
IF(AND(exp_SILP!$S891="A.3 ORIENTAMENTO PROFESSIONALE",exp_SILP!$AD891="."),"A.3 ORIENTAMENTO PROFESSIONALE (CARCERE)",
IF(AND(exp_SILP!$S891="A.4 CONSULENZA ORIENTATIVA",exp_SILP!$AD891="4.2"),"A.4 CONSULENZA ORIENTATIVA (CARCERE)",
IF(AND(exp_SILP!$S891="A.4 CONSULENZA ORIENTATIVA",exp_SILP!$AD891="."),"A.4 CONSULENZA ORIENTATIVA (CARCERE)",
IF(AND(exp_SILP!$S891="A.5 - LEP F1 - ACCOMPAGNAMENTO AL LAVORO",exp_SILP!$AD891="4.2"),"A.5 - LEP F1 - ACCOMPAGNAMENTO AL LAVORO (CARCERE)",
IF(AND(exp_SILP!$S891="A.5 - LEP F1 - ACCOMPAGNAMENTO AL LAVORO",exp_SILP!$AD891="."),"A.5 - LEP F1 - ACCOMPAGNAMENTO AL LAVORO (CARCERE)",
IF(AND(exp_SILP!$S891="A.5.2a - TUTORAGGIO TIROCINI",exp_SILP!$AD891="4.2"),"A.5.2a - TUTORAGGIO TIROCINI (CARCERE)",
exp_SILP!$S891)))))))</f>
        <v>A4.10 - LEP E - ORIENTAMENTO SPECIALISTICO SKILL GAP ANALYSIS - GRUPPO 3P</v>
      </c>
      <c r="C891" s="18" t="str">
        <f>CONCATENATE(VLOOKUP(exp_SILP!$B891,'DATI COMMESSE'!$A$2:$F$25,4,FALSE)," - ", VLOOKUP(exp_SILP!$B891,'DATI COMMESSE'!$A$2:$F$25,2,FALSE)," - ",VLOOKUP(exp_SILP!$B891,'DATI COMMESSE'!$A$2:$F$25,3,FALSE))</f>
        <v>GOL - 22-02-5000 - 22-12-5003</v>
      </c>
      <c r="D891" s="18" t="str">
        <f>LEFT(exp_SILP!$R891,5)</f>
        <v>15:00</v>
      </c>
      <c r="E891" s="18" t="str">
        <f>RIGHT(exp_SILP!$R891,5)</f>
        <v>17:00</v>
      </c>
      <c r="F891" s="18">
        <f>IF(exp_SILP!$AG891&gt;=60,exp_SILP!$AG891/60,exp_SILP!$AG891)</f>
        <v>2</v>
      </c>
      <c r="G891" s="18" t="str">
        <f>VLOOKUP(exp_SILP!$Y891,'DATI CM'!$A$2:$F$28,2,FALSE)</f>
        <v>CSSLTZ84H70A859W</v>
      </c>
      <c r="H891" s="18" t="str">
        <f>VLOOKUP(exp_SILP!$Y891,'DATI CM'!$A$2:$F$28,3,FALSE)</f>
        <v/>
      </c>
      <c r="I891" s="18" t="str">
        <f t="shared" si="1"/>
        <v>N</v>
      </c>
      <c r="J891" s="18" t="str">
        <f>VLOOKUP(exp_SILP!$Y891,'DATI CM'!$A$2:$F$28,4,FALSE)</f>
        <v/>
      </c>
      <c r="K891" s="19">
        <f>VLOOKUP(exp_SILP!$B891,'DATI COMMESSE'!$A$2:$F$25,5,FALSE)</f>
        <v>82.27</v>
      </c>
      <c r="L891" s="19">
        <f>IF(exp_SILP!$B891="A4.10 - LEP E - ORIENTAMENTO SPECIALISTICO SKILL GAP ANALYSIS - GRUPPO 3P",0,VLOOKUP(exp_SILP!$Y891,'DATI CM'!$A$2:$F$28,6,FALSE))</f>
        <v>0</v>
      </c>
      <c r="M891" s="19"/>
      <c r="N891" s="18" t="str">
        <f>VLOOKUP(exp_SILP!$B891,'DATI COMMESSE'!$A$2:$F$25,4,FALSE)</f>
        <v>GOL</v>
      </c>
      <c r="O891" s="20">
        <f>VLOOKUP(exp_SILP!$B891,'DATI COMMESSE'!$A$2:$F$25,5,FALSE)*exp_SILP!$F891</f>
        <v>164.54</v>
      </c>
      <c r="P891" s="18" t="str">
        <f>IF(MID(exp_SILP!$W891,10,2)&gt;"40","F","M")</f>
        <v>F</v>
      </c>
      <c r="Q891" s="24" t="s">
        <v>1368</v>
      </c>
      <c r="R891" s="22" t="s">
        <v>144</v>
      </c>
      <c r="S891" s="22" t="s">
        <v>287</v>
      </c>
      <c r="T891" s="22" t="s">
        <v>58</v>
      </c>
      <c r="U891" s="22" t="s">
        <v>59</v>
      </c>
      <c r="V891" s="22" t="s">
        <v>1425</v>
      </c>
      <c r="W891" s="22" t="s">
        <v>1426</v>
      </c>
      <c r="X891" s="22" t="s">
        <v>1427</v>
      </c>
      <c r="Y891" s="22" t="s">
        <v>4</v>
      </c>
      <c r="Z891" s="22" t="s">
        <v>63</v>
      </c>
      <c r="AA891" s="22" t="s">
        <v>64</v>
      </c>
      <c r="AB891" s="22" t="s">
        <v>74</v>
      </c>
      <c r="AC891" s="22" t="s">
        <v>1418</v>
      </c>
      <c r="AD891" s="22" t="s">
        <v>59</v>
      </c>
      <c r="AE891" s="22" t="s">
        <v>59</v>
      </c>
      <c r="AF891" s="22" t="s">
        <v>59</v>
      </c>
      <c r="AG891" s="25" t="s">
        <v>76</v>
      </c>
      <c r="AH891" s="22" t="s">
        <v>1368</v>
      </c>
      <c r="AI891" s="22" t="s">
        <v>181</v>
      </c>
      <c r="AJ891" s="22" t="str">
        <f>VLOOKUP(exp_SILP!$Y891,'DATI CM'!$A$2:$F$28,2,FALSE)</f>
        <v>CSSLTZ84H70A859W</v>
      </c>
    </row>
    <row r="892" ht="15.75" hidden="1" customHeight="1">
      <c r="A892" s="10" t="str">
        <f>IFERROR(VLOOKUP(exp_SILP!$W892,exp_utenti_P!D:D,1,FALSE),"_DA INSERIRE")</f>
        <v>GNCCLL88R54Z602O</v>
      </c>
      <c r="B892" s="10" t="str">
        <f>IF(AND(exp_SILP!$S892="A.3 ORIENTAMENTO PROFESSIONALE",exp_SILP!$AD892="4.2"),"A.3 ORIENTAMENTO PROFESSIONALE (CARCERE)",
IF(AND(exp_SILP!$S892="A.3 ORIENTAMENTO PROFESSIONALE",exp_SILP!$AD892="."),"A.3 ORIENTAMENTO PROFESSIONALE (CARCERE)",
IF(AND(exp_SILP!$S892="A.4 CONSULENZA ORIENTATIVA",exp_SILP!$AD892="4.2"),"A.4 CONSULENZA ORIENTATIVA (CARCERE)",
IF(AND(exp_SILP!$S892="A.4 CONSULENZA ORIENTATIVA",exp_SILP!$AD892="."),"A.4 CONSULENZA ORIENTATIVA (CARCERE)",
IF(AND(exp_SILP!$S892="A.5 - LEP F1 - ACCOMPAGNAMENTO AL LAVORO",exp_SILP!$AD892="4.2"),"A.5 - LEP F1 - ACCOMPAGNAMENTO AL LAVORO (CARCERE)",
IF(AND(exp_SILP!$S892="A.5 - LEP F1 - ACCOMPAGNAMENTO AL LAVORO",exp_SILP!$AD892="."),"A.5 - LEP F1 - ACCOMPAGNAMENTO AL LAVORO (CARCERE)",
IF(AND(exp_SILP!$S892="A.5.2a - TUTORAGGIO TIROCINI",exp_SILP!$AD892="4.2"),"A.5.2a - TUTORAGGIO TIROCINI (CARCERE)",
exp_SILP!$S892)))))))</f>
        <v>A.5 - LEP F1 - ACCOMPAGNAMENTO AL LAVORO</v>
      </c>
      <c r="C892" s="11" t="str">
        <f>CONCATENATE(VLOOKUP(exp_SILP!$B892,'DATI COMMESSE'!$A$2:$F$25,4,FALSE)," - ", VLOOKUP(exp_SILP!$B892,'DATI COMMESSE'!$A$2:$F$25,2,FALSE)," - ",VLOOKUP(exp_SILP!$B892,'DATI COMMESSE'!$A$2:$F$25,3,FALSE))</f>
        <v>GOL - 22-02-5000 - 22-12-5003</v>
      </c>
      <c r="D892" s="11" t="str">
        <f>LEFT(exp_SILP!$R892,5)</f>
        <v>16:00</v>
      </c>
      <c r="E892" s="11" t="str">
        <f>RIGHT(exp_SILP!$R892,5)</f>
        <v>18:00</v>
      </c>
      <c r="F892" s="11">
        <f>IF(exp_SILP!$AG892&gt;=60,exp_SILP!$AG892/60,exp_SILP!$AG892)</f>
        <v>2</v>
      </c>
      <c r="G892" s="11" t="str">
        <f>VLOOKUP(exp_SILP!$Y892,'DATI CM'!$A$2:$F$28,2,FALSE)</f>
        <v>DRDSMN81D20D205B</v>
      </c>
      <c r="H892" s="11" t="str">
        <f>VLOOKUP(exp_SILP!$Y892,'DATI CM'!$A$2:$F$28,3,FALSE)</f>
        <v>A010</v>
      </c>
      <c r="I892" s="11" t="str">
        <f t="shared" si="1"/>
        <v>N</v>
      </c>
      <c r="J892" s="11" t="str">
        <f>VLOOKUP(exp_SILP!$Y892,'DATI CM'!$A$2:$F$28,4,FALSE)</f>
        <v>TORINO</v>
      </c>
      <c r="K892" s="12">
        <f>VLOOKUP(exp_SILP!$B892,'DATI COMMESSE'!$A$2:$F$25,5,FALSE)</f>
        <v>39.94</v>
      </c>
      <c r="L892" s="12" t="str">
        <f>IF(exp_SILP!$B892="A4.10 - LEP E - ORIENTAMENTO SPECIALISTICO SKILL GAP ANALYSIS - GRUPPO 3P",0,VLOOKUP(exp_SILP!$Y892,'DATI CM'!$A$2:$F$28,6,FALSE))</f>
        <v/>
      </c>
      <c r="M892" s="12">
        <f>IFERROR(VLOOKUP(exp_SILP!$B892,'DATI CM'!$H$2:$I$16,2,FALSE)*exp_SILP!$F892,0)</f>
        <v>0</v>
      </c>
      <c r="N892" s="11" t="str">
        <f>VLOOKUP(exp_SILP!$B892,'DATI COMMESSE'!$A$2:$F$25,4,FALSE)</f>
        <v>GOL</v>
      </c>
      <c r="O892" s="13">
        <f>VLOOKUP(exp_SILP!$B892,'DATI COMMESSE'!$A$2:$F$25,5,FALSE)*exp_SILP!$F892</f>
        <v>79.88</v>
      </c>
      <c r="P892" s="11" t="str">
        <f>IF(MID(exp_SILP!$W892,10,2)&gt;"40","F","M")</f>
        <v>F</v>
      </c>
      <c r="Q892" s="27" t="s">
        <v>1378</v>
      </c>
      <c r="R892" s="15" t="s">
        <v>148</v>
      </c>
      <c r="S892" s="15" t="s">
        <v>57</v>
      </c>
      <c r="T892" s="15" t="s">
        <v>58</v>
      </c>
      <c r="U892" s="15" t="s">
        <v>59</v>
      </c>
      <c r="V892" s="15" t="s">
        <v>1428</v>
      </c>
      <c r="W892" s="15" t="s">
        <v>1429</v>
      </c>
      <c r="X892" s="15" t="s">
        <v>1430</v>
      </c>
      <c r="Y892" s="15" t="s">
        <v>7</v>
      </c>
      <c r="Z892" s="15" t="s">
        <v>63</v>
      </c>
      <c r="AA892" s="15" t="s">
        <v>64</v>
      </c>
      <c r="AB892" s="15" t="s">
        <v>65</v>
      </c>
      <c r="AC892" s="15" t="s">
        <v>135</v>
      </c>
      <c r="AD892" s="15" t="s">
        <v>59</v>
      </c>
      <c r="AE892" s="15" t="s">
        <v>59</v>
      </c>
      <c r="AF892" s="15" t="s">
        <v>59</v>
      </c>
      <c r="AG892" s="28" t="s">
        <v>76</v>
      </c>
      <c r="AH892" s="15" t="s">
        <v>1431</v>
      </c>
      <c r="AI892" s="15" t="s">
        <v>238</v>
      </c>
      <c r="AJ892" s="15" t="str">
        <f>VLOOKUP(exp_SILP!$Y892,'DATI CM'!$A$2:$F$28,2,FALSE)</f>
        <v>DRDSMN81D20D205B</v>
      </c>
    </row>
    <row r="893" ht="15.75" customHeight="1">
      <c r="A893" s="17" t="str">
        <f>IFERROR(VLOOKUP(exp_SILP!$W893,exp_utenti_P!D:D,1,FALSE),"_DA INSERIRE")</f>
        <v>PLZMNG81R46F258A</v>
      </c>
      <c r="B893" s="17" t="str">
        <f>IF(AND(exp_SILP!$S893="A.3 ORIENTAMENTO PROFESSIONALE",exp_SILP!$AD893="4.2"),"A.3 ORIENTAMENTO PROFESSIONALE (CARCERE)",
IF(AND(exp_SILP!$S893="A.3 ORIENTAMENTO PROFESSIONALE",exp_SILP!$AD893="."),"A.3 ORIENTAMENTO PROFESSIONALE (CARCERE)",
IF(AND(exp_SILP!$S893="A.4 CONSULENZA ORIENTATIVA",exp_SILP!$AD893="4.2"),"A.4 CONSULENZA ORIENTATIVA (CARCERE)",
IF(AND(exp_SILP!$S893="A.4 CONSULENZA ORIENTATIVA",exp_SILP!$AD893="."),"A.4 CONSULENZA ORIENTATIVA (CARCERE)",
IF(AND(exp_SILP!$S893="A.5 - LEP F1 - ACCOMPAGNAMENTO AL LAVORO",exp_SILP!$AD893="4.2"),"A.5 - LEP F1 - ACCOMPAGNAMENTO AL LAVORO (CARCERE)",
IF(AND(exp_SILP!$S893="A.5 - LEP F1 - ACCOMPAGNAMENTO AL LAVORO",exp_SILP!$AD893="."),"A.5 - LEP F1 - ACCOMPAGNAMENTO AL LAVORO (CARCERE)",
IF(AND(exp_SILP!$S893="A.5.2a - TUTORAGGIO TIROCINI",exp_SILP!$AD893="4.2"),"A.5.2a - TUTORAGGIO TIROCINI (CARCERE)",
exp_SILP!$S893)))))))</f>
        <v>A.5 - LEP F1 - ACCOMPAGNAMENTO AL LAVORO</v>
      </c>
      <c r="C893" s="18" t="str">
        <f>CONCATENATE(VLOOKUP(exp_SILP!$B893,'DATI COMMESSE'!$A$2:$F$25,4,FALSE)," - ", VLOOKUP(exp_SILP!$B893,'DATI COMMESSE'!$A$2:$F$25,2,FALSE)," - ",VLOOKUP(exp_SILP!$B893,'DATI COMMESSE'!$A$2:$F$25,3,FALSE))</f>
        <v>GOL - 22-02-5000 - 22-12-5003</v>
      </c>
      <c r="D893" s="18" t="str">
        <f>LEFT(exp_SILP!$R893,5)</f>
        <v>10:00</v>
      </c>
      <c r="E893" s="18" t="str">
        <f>RIGHT(exp_SILP!$R893,5)</f>
        <v>12:00</v>
      </c>
      <c r="F893" s="18">
        <f>IF(exp_SILP!$AG893&gt;=60,exp_SILP!$AG893/60,exp_SILP!$AG893)</f>
        <v>2</v>
      </c>
      <c r="G893" s="18" t="str">
        <f>VLOOKUP(exp_SILP!$Y893,'DATI CM'!$A$2:$F$28,2,FALSE)</f>
        <v>FLCSRN79S42L219X</v>
      </c>
      <c r="H893" s="18" t="str">
        <f>VLOOKUP(exp_SILP!$Y893,'DATI CM'!$A$2:$F$28,3,FALSE)</f>
        <v>A011</v>
      </c>
      <c r="I893" s="18" t="str">
        <f t="shared" si="1"/>
        <v>N</v>
      </c>
      <c r="J893" s="18" t="str">
        <f>VLOOKUP(exp_SILP!$Y893,'DATI CM'!$A$2:$F$28,4,FALSE)</f>
        <v>TORINO</v>
      </c>
      <c r="K893" s="19">
        <f>VLOOKUP(exp_SILP!$B893,'DATI COMMESSE'!$A$2:$F$25,5,FALSE)</f>
        <v>39.94</v>
      </c>
      <c r="L893" s="19">
        <f>IF(exp_SILP!$B893="A4.10 - LEP E - ORIENTAMENTO SPECIALISTICO SKILL GAP ANALYSIS - GRUPPO 3P",0,VLOOKUP(exp_SILP!$Y893,'DATI CM'!$A$2:$F$28,6,FALSE))</f>
        <v>25</v>
      </c>
      <c r="M893" s="19">
        <f>IFERROR(VLOOKUP(exp_SILP!$B893,'DATI CM'!$H$2:$I$16,2,FALSE)*exp_SILP!$F893,0)</f>
        <v>0</v>
      </c>
      <c r="N893" s="18" t="str">
        <f>VLOOKUP(exp_SILP!$B893,'DATI COMMESSE'!$A$2:$F$25,4,FALSE)</f>
        <v>GOL</v>
      </c>
      <c r="O893" s="20">
        <f>VLOOKUP(exp_SILP!$B893,'DATI COMMESSE'!$A$2:$F$25,5,FALSE)*exp_SILP!$F893</f>
        <v>79.88</v>
      </c>
      <c r="P893" s="18" t="str">
        <f>IF(MID(exp_SILP!$W893,10,2)&gt;"40","F","M")</f>
        <v>F</v>
      </c>
      <c r="Q893" s="24" t="s">
        <v>1378</v>
      </c>
      <c r="R893" s="22" t="s">
        <v>199</v>
      </c>
      <c r="S893" s="22" t="s">
        <v>57</v>
      </c>
      <c r="T893" s="22" t="s">
        <v>58</v>
      </c>
      <c r="U893" s="22" t="s">
        <v>59</v>
      </c>
      <c r="V893" s="22" t="s">
        <v>1079</v>
      </c>
      <c r="W893" s="22" t="s">
        <v>1080</v>
      </c>
      <c r="X893" s="22" t="s">
        <v>1081</v>
      </c>
      <c r="Y893" s="22" t="s">
        <v>10</v>
      </c>
      <c r="Z893" s="22" t="s">
        <v>63</v>
      </c>
      <c r="AA893" s="22" t="s">
        <v>64</v>
      </c>
      <c r="AB893" s="22" t="s">
        <v>74</v>
      </c>
      <c r="AC893" s="22" t="s">
        <v>75</v>
      </c>
      <c r="AD893" s="22" t="s">
        <v>59</v>
      </c>
      <c r="AE893" s="22" t="s">
        <v>59</v>
      </c>
      <c r="AF893" s="22" t="s">
        <v>59</v>
      </c>
      <c r="AG893" s="25" t="s">
        <v>76</v>
      </c>
      <c r="AH893" s="22" t="s">
        <v>1378</v>
      </c>
      <c r="AI893" s="22" t="s">
        <v>77</v>
      </c>
      <c r="AJ893" s="22" t="str">
        <f>VLOOKUP(exp_SILP!$Y893,'DATI CM'!$A$2:$F$28,2,FALSE)</f>
        <v>FLCSRN79S42L219X</v>
      </c>
    </row>
    <row r="894" ht="15.75" hidden="1" customHeight="1">
      <c r="A894" s="10" t="str">
        <f>IFERROR(VLOOKUP(exp_SILP!$W894,exp_utenti_P!D:D,1,FALSE),"_DA INSERIRE")</f>
        <v>DMSJMG95P10Z131T</v>
      </c>
      <c r="B894" s="10" t="str">
        <f>IF(AND(exp_SILP!$S894="A.3 ORIENTAMENTO PROFESSIONALE",exp_SILP!$AD894="4.2"),"A.3 ORIENTAMENTO PROFESSIONALE (CARCERE)",
IF(AND(exp_SILP!$S894="A.3 ORIENTAMENTO PROFESSIONALE",exp_SILP!$AD894="."),"A.3 ORIENTAMENTO PROFESSIONALE (CARCERE)",
IF(AND(exp_SILP!$S894="A.4 CONSULENZA ORIENTATIVA",exp_SILP!$AD894="4.2"),"A.4 CONSULENZA ORIENTATIVA (CARCERE)",
IF(AND(exp_SILP!$S894="A.4 CONSULENZA ORIENTATIVA",exp_SILP!$AD894="."),"A.4 CONSULENZA ORIENTATIVA (CARCERE)",
IF(AND(exp_SILP!$S894="A.5 - LEP F1 - ACCOMPAGNAMENTO AL LAVORO",exp_SILP!$AD894="4.2"),"A.5 - LEP F1 - ACCOMPAGNAMENTO AL LAVORO (CARCERE)",
IF(AND(exp_SILP!$S894="A.5 - LEP F1 - ACCOMPAGNAMENTO AL LAVORO",exp_SILP!$AD894="."),"A.5 - LEP F1 - ACCOMPAGNAMENTO AL LAVORO (CARCERE)",
IF(AND(exp_SILP!$S894="A.5.2a - TUTORAGGIO TIROCINI",exp_SILP!$AD894="4.2"),"A.5.2a - TUTORAGGIO TIROCINI (CARCERE)",
exp_SILP!$S894)))))))</f>
        <v>A4.10 - LEP E - ORIENTAMENTO SPECIALISTICO SKILL GAP ANALYSIS</v>
      </c>
      <c r="C894" s="11" t="str">
        <f>CONCATENATE(VLOOKUP(exp_SILP!$B894,'DATI COMMESSE'!$A$2:$F$25,4,FALSE)," - ", VLOOKUP(exp_SILP!$B894,'DATI COMMESSE'!$A$2:$F$25,2,FALSE)," - ",VLOOKUP(exp_SILP!$B894,'DATI COMMESSE'!$A$2:$F$25,3,FALSE))</f>
        <v>GOL - 22-02-5000 - 22-12-5003</v>
      </c>
      <c r="D894" s="11" t="str">
        <f>LEFT(exp_SILP!$R894,5)</f>
        <v>17:00</v>
      </c>
      <c r="E894" s="11" t="str">
        <f>RIGHT(exp_SILP!$R894,5)</f>
        <v>18:00</v>
      </c>
      <c r="F894" s="11">
        <f>IF(exp_SILP!$AG894&gt;=60,exp_SILP!$AG894/60,exp_SILP!$AG894)</f>
        <v>1</v>
      </c>
      <c r="G894" s="11" t="str">
        <f>VLOOKUP(exp_SILP!$Y894,'DATI CM'!$A$2:$F$28,2,FALSE)</f>
        <v>PNFMRT85H50A859E</v>
      </c>
      <c r="H894" s="11" t="str">
        <f>VLOOKUP(exp_SILP!$Y894,'DATI CM'!$A$2:$F$28,3,FALSE)</f>
        <v>A011</v>
      </c>
      <c r="I894" s="11" t="str">
        <f t="shared" si="1"/>
        <v>N</v>
      </c>
      <c r="J894" s="11" t="str">
        <f>VLOOKUP(exp_SILP!$Y894,'DATI CM'!$A$2:$F$28,4,FALSE)</f>
        <v>BIELLA</v>
      </c>
      <c r="K894" s="12">
        <f>VLOOKUP(exp_SILP!$B894,'DATI COMMESSE'!$A$2:$F$25,5,FALSE)</f>
        <v>39.94</v>
      </c>
      <c r="L894" s="12">
        <f>IF(exp_SILP!$B894="A4.10 - LEP E - ORIENTAMENTO SPECIALISTICO SKILL GAP ANALYSIS - GRUPPO 3P",0,VLOOKUP(exp_SILP!$Y894,'DATI CM'!$A$2:$F$28,6,FALSE))</f>
        <v>25</v>
      </c>
      <c r="M894" s="12">
        <f>IFERROR(VLOOKUP(exp_SILP!$B894,'DATI CM'!$H$2:$I$16,2,FALSE)*exp_SILP!$F894,0)</f>
        <v>0</v>
      </c>
      <c r="N894" s="11" t="str">
        <f>VLOOKUP(exp_SILP!$B894,'DATI COMMESSE'!$A$2:$F$25,4,FALSE)</f>
        <v>GOL</v>
      </c>
      <c r="O894" s="13">
        <f>VLOOKUP(exp_SILP!$B894,'DATI COMMESSE'!$A$2:$F$25,5,FALSE)*exp_SILP!$F894</f>
        <v>39.94</v>
      </c>
      <c r="P894" s="11" t="str">
        <f>IF(MID(exp_SILP!$W894,10,2)&gt;"40","F","M")</f>
        <v>M</v>
      </c>
      <c r="Q894" s="27" t="s">
        <v>1378</v>
      </c>
      <c r="R894" s="15" t="s">
        <v>93</v>
      </c>
      <c r="S894" s="15" t="s">
        <v>70</v>
      </c>
      <c r="T894" s="15" t="s">
        <v>58</v>
      </c>
      <c r="U894" s="15" t="s">
        <v>59</v>
      </c>
      <c r="V894" s="15" t="s">
        <v>1432</v>
      </c>
      <c r="W894" s="15" t="s">
        <v>1433</v>
      </c>
      <c r="X894" s="15" t="s">
        <v>1434</v>
      </c>
      <c r="Y894" s="15" t="s">
        <v>15</v>
      </c>
      <c r="Z894" s="15" t="s">
        <v>63</v>
      </c>
      <c r="AA894" s="15" t="s">
        <v>64</v>
      </c>
      <c r="AB894" s="15" t="s">
        <v>65</v>
      </c>
      <c r="AC894" s="15" t="s">
        <v>66</v>
      </c>
      <c r="AD894" s="15" t="s">
        <v>59</v>
      </c>
      <c r="AE894" s="15" t="s">
        <v>59</v>
      </c>
      <c r="AF894" s="15" t="s">
        <v>59</v>
      </c>
      <c r="AG894" s="28" t="s">
        <v>67</v>
      </c>
      <c r="AH894" s="15" t="s">
        <v>1435</v>
      </c>
      <c r="AI894" s="15" t="s">
        <v>68</v>
      </c>
      <c r="AJ894" s="15" t="str">
        <f>VLOOKUP(exp_SILP!$Y894,'DATI CM'!$A$2:$F$28,2,FALSE)</f>
        <v>PNFMRT85H50A859E</v>
      </c>
    </row>
    <row r="895" ht="15.75" customHeight="1">
      <c r="A895" s="17" t="str">
        <f>IFERROR(VLOOKUP(exp_SILP!$W895,exp_utenti_P!D:D,1,FALSE),"_DA INSERIRE")</f>
        <v>FRRGLI80P45L219D</v>
      </c>
      <c r="B895" s="17" t="str">
        <f>IF(AND(exp_SILP!$S895="A.3 ORIENTAMENTO PROFESSIONALE",exp_SILP!$AD895="4.2"),"A.3 ORIENTAMENTO PROFESSIONALE (CARCERE)",
IF(AND(exp_SILP!$S895="A.3 ORIENTAMENTO PROFESSIONALE",exp_SILP!$AD895="."),"A.3 ORIENTAMENTO PROFESSIONALE (CARCERE)",
IF(AND(exp_SILP!$S895="A.4 CONSULENZA ORIENTATIVA",exp_SILP!$AD895="4.2"),"A.4 CONSULENZA ORIENTATIVA (CARCERE)",
IF(AND(exp_SILP!$S895="A.4 CONSULENZA ORIENTATIVA",exp_SILP!$AD895="."),"A.4 CONSULENZA ORIENTATIVA (CARCERE)",
IF(AND(exp_SILP!$S895="A.5 - LEP F1 - ACCOMPAGNAMENTO AL LAVORO",exp_SILP!$AD895="4.2"),"A.5 - LEP F1 - ACCOMPAGNAMENTO AL LAVORO (CARCERE)",
IF(AND(exp_SILP!$S895="A.5 - LEP F1 - ACCOMPAGNAMENTO AL LAVORO",exp_SILP!$AD895="."),"A.5 - LEP F1 - ACCOMPAGNAMENTO AL LAVORO (CARCERE)",
IF(AND(exp_SILP!$S895="A.5.2a - TUTORAGGIO TIROCINI",exp_SILP!$AD895="4.2"),"A.5.2a - TUTORAGGIO TIROCINI (CARCERE)",
exp_SILP!$S895)))))))</f>
        <v>A4.10 - LEP E - ORIENTAMENTO SPECIALISTICO SKILL GAP ANALYSIS</v>
      </c>
      <c r="C895" s="18" t="str">
        <f>CONCATENATE(VLOOKUP(exp_SILP!$B895,'DATI COMMESSE'!$A$2:$F$25,4,FALSE)," - ", VLOOKUP(exp_SILP!$B895,'DATI COMMESSE'!$A$2:$F$25,2,FALSE)," - ",VLOOKUP(exp_SILP!$B895,'DATI COMMESSE'!$A$2:$F$25,3,FALSE))</f>
        <v>GOL - 22-02-5000 - 22-12-5003</v>
      </c>
      <c r="D895" s="18" t="str">
        <f>LEFT(exp_SILP!$R895,5)</f>
        <v>09:00</v>
      </c>
      <c r="E895" s="18" t="str">
        <f>RIGHT(exp_SILP!$R895,5)</f>
        <v>10:00</v>
      </c>
      <c r="F895" s="18">
        <f>IF(exp_SILP!$AG895&gt;=60,exp_SILP!$AG895/60,exp_SILP!$AG895)</f>
        <v>1</v>
      </c>
      <c r="G895" s="18" t="str">
        <f>VLOOKUP(exp_SILP!$Y895,'DATI CM'!$A$2:$F$28,2,FALSE)</f>
        <v>FLCSRN79S42L219X</v>
      </c>
      <c r="H895" s="18" t="str">
        <f>VLOOKUP(exp_SILP!$Y895,'DATI CM'!$A$2:$F$28,3,FALSE)</f>
        <v>A011</v>
      </c>
      <c r="I895" s="18" t="str">
        <f t="shared" si="1"/>
        <v>N</v>
      </c>
      <c r="J895" s="18" t="str">
        <f>VLOOKUP(exp_SILP!$Y895,'DATI CM'!$A$2:$F$28,4,FALSE)</f>
        <v>TORINO</v>
      </c>
      <c r="K895" s="19">
        <f>VLOOKUP(exp_SILP!$B895,'DATI COMMESSE'!$A$2:$F$25,5,FALSE)</f>
        <v>39.94</v>
      </c>
      <c r="L895" s="19">
        <f>IF(exp_SILP!$B895="A4.10 - LEP E - ORIENTAMENTO SPECIALISTICO SKILL GAP ANALYSIS - GRUPPO 3P",0,VLOOKUP(exp_SILP!$Y895,'DATI CM'!$A$2:$F$28,6,FALSE))</f>
        <v>25</v>
      </c>
      <c r="M895" s="19">
        <f>IFERROR(VLOOKUP(exp_SILP!$B895,'DATI CM'!$H$2:$I$16,2,FALSE)*exp_SILP!$F895,0)</f>
        <v>0</v>
      </c>
      <c r="N895" s="18" t="str">
        <f>VLOOKUP(exp_SILP!$B895,'DATI COMMESSE'!$A$2:$F$25,4,FALSE)</f>
        <v>GOL</v>
      </c>
      <c r="O895" s="20">
        <f>VLOOKUP(exp_SILP!$B895,'DATI COMMESSE'!$A$2:$F$25,5,FALSE)*exp_SILP!$F895</f>
        <v>39.94</v>
      </c>
      <c r="P895" s="18" t="str">
        <f>IF(MID(exp_SILP!$W895,10,2)&gt;"40","F","M")</f>
        <v>F</v>
      </c>
      <c r="Q895" s="24" t="s">
        <v>1378</v>
      </c>
      <c r="R895" s="22" t="s">
        <v>203</v>
      </c>
      <c r="S895" s="22" t="s">
        <v>70</v>
      </c>
      <c r="T895" s="22" t="s">
        <v>58</v>
      </c>
      <c r="U895" s="22" t="s">
        <v>59</v>
      </c>
      <c r="V895" s="22" t="s">
        <v>1088</v>
      </c>
      <c r="W895" s="22" t="s">
        <v>1089</v>
      </c>
      <c r="X895" s="22" t="s">
        <v>1090</v>
      </c>
      <c r="Y895" s="22" t="s">
        <v>10</v>
      </c>
      <c r="Z895" s="22" t="s">
        <v>63</v>
      </c>
      <c r="AA895" s="22" t="s">
        <v>64</v>
      </c>
      <c r="AB895" s="22" t="s">
        <v>74</v>
      </c>
      <c r="AC895" s="22" t="s">
        <v>75</v>
      </c>
      <c r="AD895" s="22" t="s">
        <v>59</v>
      </c>
      <c r="AE895" s="22" t="s">
        <v>59</v>
      </c>
      <c r="AF895" s="22" t="s">
        <v>59</v>
      </c>
      <c r="AG895" s="25" t="s">
        <v>67</v>
      </c>
      <c r="AH895" s="22" t="s">
        <v>1378</v>
      </c>
      <c r="AI895" s="22" t="s">
        <v>77</v>
      </c>
      <c r="AJ895" s="22" t="str">
        <f>VLOOKUP(exp_SILP!$Y895,'DATI CM'!$A$2:$F$28,2,FALSE)</f>
        <v>FLCSRN79S42L219X</v>
      </c>
    </row>
    <row r="896" ht="15.75" customHeight="1">
      <c r="A896" s="10" t="str">
        <f>IFERROR(VLOOKUP(exp_SILP!$W896,exp_utenti_P!D:D,1,FALSE),"_DA INSERIRE")</f>
        <v>FSESMW90S61Z335D</v>
      </c>
      <c r="B896" s="10" t="str">
        <f>IF(AND(exp_SILP!$S896="A.3 ORIENTAMENTO PROFESSIONALE",exp_SILP!$AD896="4.2"),"A.3 ORIENTAMENTO PROFESSIONALE (CARCERE)",
IF(AND(exp_SILP!$S896="A.3 ORIENTAMENTO PROFESSIONALE",exp_SILP!$AD896="."),"A.3 ORIENTAMENTO PROFESSIONALE (CARCERE)",
IF(AND(exp_SILP!$S896="A.4 CONSULENZA ORIENTATIVA",exp_SILP!$AD896="4.2"),"A.4 CONSULENZA ORIENTATIVA (CARCERE)",
IF(AND(exp_SILP!$S896="A.4 CONSULENZA ORIENTATIVA",exp_SILP!$AD896="."),"A.4 CONSULENZA ORIENTATIVA (CARCERE)",
IF(AND(exp_SILP!$S896="A.5 - LEP F1 - ACCOMPAGNAMENTO AL LAVORO",exp_SILP!$AD896="4.2"),"A.5 - LEP F1 - ACCOMPAGNAMENTO AL LAVORO (CARCERE)",
IF(AND(exp_SILP!$S896="A.5 - LEP F1 - ACCOMPAGNAMENTO AL LAVORO",exp_SILP!$AD896="."),"A.5 - LEP F1 - ACCOMPAGNAMENTO AL LAVORO (CARCERE)",
IF(AND(exp_SILP!$S896="A.5.2a - TUTORAGGIO TIROCINI",exp_SILP!$AD896="4.2"),"A.5.2a - TUTORAGGIO TIROCINI (CARCERE)",
exp_SILP!$S896)))))))</f>
        <v>A4.10 - LEP E - ORIENTAMENTO SPECIALISTICO SKILL GAP ANALYSIS</v>
      </c>
      <c r="C896" s="11" t="str">
        <f>CONCATENATE(VLOOKUP(exp_SILP!$B896,'DATI COMMESSE'!$A$2:$F$25,4,FALSE)," - ", VLOOKUP(exp_SILP!$B896,'DATI COMMESSE'!$A$2:$F$25,2,FALSE)," - ",VLOOKUP(exp_SILP!$B896,'DATI COMMESSE'!$A$2:$F$25,3,FALSE))</f>
        <v>GOL - 22-02-5000 - 22-12-5003</v>
      </c>
      <c r="D896" s="11" t="str">
        <f>LEFT(exp_SILP!$R896,5)</f>
        <v>14:00</v>
      </c>
      <c r="E896" s="11" t="str">
        <f>RIGHT(exp_SILP!$R896,5)</f>
        <v>16:00</v>
      </c>
      <c r="F896" s="11">
        <f>IF(exp_SILP!$AG896&gt;=60,exp_SILP!$AG896/60,exp_SILP!$AG896)</f>
        <v>2</v>
      </c>
      <c r="G896" s="11" t="str">
        <f>VLOOKUP(exp_SILP!$Y896,'DATI CM'!$A$2:$F$28,2,FALSE)</f>
        <v>MNRCLD73B46G674U</v>
      </c>
      <c r="H896" s="11" t="str">
        <f>VLOOKUP(exp_SILP!$Y896,'DATI CM'!$A$2:$F$28,3,FALSE)</f>
        <v>A011</v>
      </c>
      <c r="I896" s="11" t="str">
        <f t="shared" si="1"/>
        <v>N</v>
      </c>
      <c r="J896" s="11" t="str">
        <f>VLOOKUP(exp_SILP!$Y896,'DATI CM'!$A$2:$F$28,4,FALSE)</f>
        <v>TORINO</v>
      </c>
      <c r="K896" s="12">
        <f>VLOOKUP(exp_SILP!$B896,'DATI COMMESSE'!$A$2:$F$25,5,FALSE)</f>
        <v>39.94</v>
      </c>
      <c r="L896" s="12">
        <f>IF(exp_SILP!$B896="A4.10 - LEP E - ORIENTAMENTO SPECIALISTICO SKILL GAP ANALYSIS - GRUPPO 3P",0,VLOOKUP(exp_SILP!$Y896,'DATI CM'!$A$2:$F$28,6,FALSE))</f>
        <v>25</v>
      </c>
      <c r="M896" s="12">
        <f>IFERROR(VLOOKUP(exp_SILP!$B896,'DATI CM'!$H$2:$I$16,2,FALSE)*exp_SILP!$F896,0)</f>
        <v>0</v>
      </c>
      <c r="N896" s="11" t="str">
        <f>VLOOKUP(exp_SILP!$B896,'DATI COMMESSE'!$A$2:$F$25,4,FALSE)</f>
        <v>GOL</v>
      </c>
      <c r="O896" s="13">
        <f>VLOOKUP(exp_SILP!$B896,'DATI COMMESSE'!$A$2:$F$25,5,FALSE)*exp_SILP!$F896</f>
        <v>79.88</v>
      </c>
      <c r="P896" s="11" t="str">
        <f>IF(MID(exp_SILP!$W896,10,2)&gt;"40","F","M")</f>
        <v>F</v>
      </c>
      <c r="Q896" s="27" t="s">
        <v>1378</v>
      </c>
      <c r="R896" s="15" t="s">
        <v>69</v>
      </c>
      <c r="S896" s="15" t="s">
        <v>70</v>
      </c>
      <c r="T896" s="15" t="s">
        <v>58</v>
      </c>
      <c r="U896" s="15" t="s">
        <v>59</v>
      </c>
      <c r="V896" s="15" t="s">
        <v>1436</v>
      </c>
      <c r="W896" s="15" t="s">
        <v>1437</v>
      </c>
      <c r="X896" s="15" t="s">
        <v>1438</v>
      </c>
      <c r="Y896" s="15" t="s">
        <v>14</v>
      </c>
      <c r="Z896" s="15" t="s">
        <v>63</v>
      </c>
      <c r="AA896" s="15" t="s">
        <v>64</v>
      </c>
      <c r="AB896" s="15" t="s">
        <v>74</v>
      </c>
      <c r="AC896" s="15" t="s">
        <v>135</v>
      </c>
      <c r="AD896" s="15" t="s">
        <v>59</v>
      </c>
      <c r="AE896" s="15" t="s">
        <v>59</v>
      </c>
      <c r="AF896" s="15" t="s">
        <v>59</v>
      </c>
      <c r="AG896" s="28" t="s">
        <v>76</v>
      </c>
      <c r="AH896" s="15" t="s">
        <v>1378</v>
      </c>
      <c r="AI896" s="15" t="s">
        <v>158</v>
      </c>
      <c r="AJ896" s="15" t="str">
        <f>VLOOKUP(exp_SILP!$Y896,'DATI CM'!$A$2:$F$28,2,FALSE)</f>
        <v>MNRCLD73B46G674U</v>
      </c>
    </row>
    <row r="897" ht="15.75" customHeight="1">
      <c r="A897" s="17" t="str">
        <f>IFERROR(VLOOKUP(exp_SILP!$W897,exp_utenti_P!D:D,1,FALSE),"_DA INSERIRE")</f>
        <v>KSSNLR90A67Z336F</v>
      </c>
      <c r="B897" s="17" t="str">
        <f>IF(AND(exp_SILP!$S897="A.3 ORIENTAMENTO PROFESSIONALE",exp_SILP!$AD897="4.2"),"A.3 ORIENTAMENTO PROFESSIONALE (CARCERE)",
IF(AND(exp_SILP!$S897="A.3 ORIENTAMENTO PROFESSIONALE",exp_SILP!$AD897="."),"A.3 ORIENTAMENTO PROFESSIONALE (CARCERE)",
IF(AND(exp_SILP!$S897="A.4 CONSULENZA ORIENTATIVA",exp_SILP!$AD897="4.2"),"A.4 CONSULENZA ORIENTATIVA (CARCERE)",
IF(AND(exp_SILP!$S897="A.4 CONSULENZA ORIENTATIVA",exp_SILP!$AD897="."),"A.4 CONSULENZA ORIENTATIVA (CARCERE)",
IF(AND(exp_SILP!$S897="A.5 - LEP F1 - ACCOMPAGNAMENTO AL LAVORO",exp_SILP!$AD897="4.2"),"A.5 - LEP F1 - ACCOMPAGNAMENTO AL LAVORO (CARCERE)",
IF(AND(exp_SILP!$S897="A.5 - LEP F1 - ACCOMPAGNAMENTO AL LAVORO",exp_SILP!$AD897="."),"A.5 - LEP F1 - ACCOMPAGNAMENTO AL LAVORO (CARCERE)",
IF(AND(exp_SILP!$S897="A.5.2a - TUTORAGGIO TIROCINI",exp_SILP!$AD897="4.2"),"A.5.2a - TUTORAGGIO TIROCINI (CARCERE)",
exp_SILP!$S897)))))))</f>
        <v>A4.10 - LEP E - ORIENTAMENTO SPECIALISTICO SKILL GAP ANALYSIS</v>
      </c>
      <c r="C897" s="18" t="str">
        <f>CONCATENATE(VLOOKUP(exp_SILP!$B897,'DATI COMMESSE'!$A$2:$F$25,4,FALSE)," - ", VLOOKUP(exp_SILP!$B897,'DATI COMMESSE'!$A$2:$F$25,2,FALSE)," - ",VLOOKUP(exp_SILP!$B897,'DATI COMMESSE'!$A$2:$F$25,3,FALSE))</f>
        <v>GOL - 22-02-5000 - 22-12-5003</v>
      </c>
      <c r="D897" s="18" t="str">
        <f>LEFT(exp_SILP!$R897,5)</f>
        <v>12:00</v>
      </c>
      <c r="E897" s="18" t="str">
        <f>RIGHT(exp_SILP!$R897,5)</f>
        <v>14:00</v>
      </c>
      <c r="F897" s="18">
        <f>IF(exp_SILP!$AG897&gt;=60,exp_SILP!$AG897/60,exp_SILP!$AG897)</f>
        <v>2</v>
      </c>
      <c r="G897" s="18" t="str">
        <f>VLOOKUP(exp_SILP!$Y897,'DATI CM'!$A$2:$F$28,2,FALSE)</f>
        <v>FLCSRN79S42L219X</v>
      </c>
      <c r="H897" s="18" t="str">
        <f>VLOOKUP(exp_SILP!$Y897,'DATI CM'!$A$2:$F$28,3,FALSE)</f>
        <v>A011</v>
      </c>
      <c r="I897" s="18" t="str">
        <f t="shared" si="1"/>
        <v>N</v>
      </c>
      <c r="J897" s="18" t="str">
        <f>VLOOKUP(exp_SILP!$Y897,'DATI CM'!$A$2:$F$28,4,FALSE)</f>
        <v>TORINO</v>
      </c>
      <c r="K897" s="19">
        <f>VLOOKUP(exp_SILP!$B897,'DATI COMMESSE'!$A$2:$F$25,5,FALSE)</f>
        <v>39.94</v>
      </c>
      <c r="L897" s="19">
        <f>IF(exp_SILP!$B897="A4.10 - LEP E - ORIENTAMENTO SPECIALISTICO SKILL GAP ANALYSIS - GRUPPO 3P",0,VLOOKUP(exp_SILP!$Y897,'DATI CM'!$A$2:$F$28,6,FALSE))</f>
        <v>25</v>
      </c>
      <c r="M897" s="19">
        <f>IFERROR(VLOOKUP(exp_SILP!$B897,'DATI CM'!$H$2:$I$16,2,FALSE)*exp_SILP!$F897,0)</f>
        <v>0</v>
      </c>
      <c r="N897" s="18" t="str">
        <f>VLOOKUP(exp_SILP!$B897,'DATI COMMESSE'!$A$2:$F$25,4,FALSE)</f>
        <v>GOL</v>
      </c>
      <c r="O897" s="20">
        <f>VLOOKUP(exp_SILP!$B897,'DATI COMMESSE'!$A$2:$F$25,5,FALSE)*exp_SILP!$F897</f>
        <v>79.88</v>
      </c>
      <c r="P897" s="18" t="str">
        <f>IF(MID(exp_SILP!$W897,10,2)&gt;"40","F","M")</f>
        <v>F</v>
      </c>
      <c r="Q897" s="24" t="s">
        <v>1378</v>
      </c>
      <c r="R897" s="22" t="s">
        <v>84</v>
      </c>
      <c r="S897" s="22" t="s">
        <v>70</v>
      </c>
      <c r="T897" s="22" t="s">
        <v>58</v>
      </c>
      <c r="U897" s="22" t="s">
        <v>59</v>
      </c>
      <c r="V897" s="22" t="s">
        <v>1439</v>
      </c>
      <c r="W897" s="22" t="s">
        <v>1440</v>
      </c>
      <c r="X897" s="22" t="s">
        <v>1441</v>
      </c>
      <c r="Y897" s="22" t="s">
        <v>10</v>
      </c>
      <c r="Z897" s="22" t="s">
        <v>63</v>
      </c>
      <c r="AA897" s="22" t="s">
        <v>64</v>
      </c>
      <c r="AB897" s="22" t="s">
        <v>74</v>
      </c>
      <c r="AC897" s="22" t="s">
        <v>75</v>
      </c>
      <c r="AD897" s="22" t="s">
        <v>59</v>
      </c>
      <c r="AE897" s="22" t="s">
        <v>59</v>
      </c>
      <c r="AF897" s="22" t="s">
        <v>59</v>
      </c>
      <c r="AG897" s="25" t="s">
        <v>76</v>
      </c>
      <c r="AH897" s="22" t="s">
        <v>1378</v>
      </c>
      <c r="AI897" s="22" t="s">
        <v>77</v>
      </c>
      <c r="AJ897" s="22" t="str">
        <f>VLOOKUP(exp_SILP!$Y897,'DATI CM'!$A$2:$F$28,2,FALSE)</f>
        <v>FLCSRN79S42L219X</v>
      </c>
    </row>
    <row r="898" ht="15.75" customHeight="1">
      <c r="A898" s="10" t="str">
        <f>IFERROR(VLOOKUP(exp_SILP!$W898,exp_utenti_P!D:D,1,FALSE),"_DA INSERIRE")</f>
        <v>LGZVCN64H07C352O</v>
      </c>
      <c r="B898" s="10" t="str">
        <f>IF(AND(exp_SILP!$S898="A.3 ORIENTAMENTO PROFESSIONALE",exp_SILP!$AD898="4.2"),"A.3 ORIENTAMENTO PROFESSIONALE (CARCERE)",
IF(AND(exp_SILP!$S898="A.3 ORIENTAMENTO PROFESSIONALE",exp_SILP!$AD898="."),"A.3 ORIENTAMENTO PROFESSIONALE (CARCERE)",
IF(AND(exp_SILP!$S898="A.4 CONSULENZA ORIENTATIVA",exp_SILP!$AD898="4.2"),"A.4 CONSULENZA ORIENTATIVA (CARCERE)",
IF(AND(exp_SILP!$S898="A.4 CONSULENZA ORIENTATIVA",exp_SILP!$AD898="."),"A.4 CONSULENZA ORIENTATIVA (CARCERE)",
IF(AND(exp_SILP!$S898="A.5 - LEP F1 - ACCOMPAGNAMENTO AL LAVORO",exp_SILP!$AD898="4.2"),"A.5 - LEP F1 - ACCOMPAGNAMENTO AL LAVORO (CARCERE)",
IF(AND(exp_SILP!$S898="A.5 - LEP F1 - ACCOMPAGNAMENTO AL LAVORO",exp_SILP!$AD898="."),"A.5 - LEP F1 - ACCOMPAGNAMENTO AL LAVORO (CARCERE)",
IF(AND(exp_SILP!$S898="A.5.2a - TUTORAGGIO TIROCINI",exp_SILP!$AD898="4.2"),"A.5.2a - TUTORAGGIO TIROCINI (CARCERE)",
exp_SILP!$S898)))))))</f>
        <v>A4.10 - LEP E - ORIENTAMENTO SPECIALISTICO SKILL GAP ANALYSIS</v>
      </c>
      <c r="C898" s="11" t="str">
        <f>CONCATENATE(VLOOKUP(exp_SILP!$B898,'DATI COMMESSE'!$A$2:$F$25,4,FALSE)," - ", VLOOKUP(exp_SILP!$B898,'DATI COMMESSE'!$A$2:$F$25,2,FALSE)," - ",VLOOKUP(exp_SILP!$B898,'DATI COMMESSE'!$A$2:$F$25,3,FALSE))</f>
        <v>GOL - 22-02-5000 - 22-12-5003</v>
      </c>
      <c r="D898" s="11" t="str">
        <f>LEFT(exp_SILP!$R898,5)</f>
        <v>14:30</v>
      </c>
      <c r="E898" s="11" t="str">
        <f>RIGHT(exp_SILP!$R898,5)</f>
        <v>16:30</v>
      </c>
      <c r="F898" s="11">
        <f>IF(exp_SILP!$AG898&gt;=60,exp_SILP!$AG898/60,exp_SILP!$AG898)</f>
        <v>2</v>
      </c>
      <c r="G898" s="11" t="str">
        <f>VLOOKUP(exp_SILP!$Y898,'DATI CM'!$A$2:$F$28,2,FALSE)</f>
        <v>FLCSRN79S42L219X</v>
      </c>
      <c r="H898" s="11" t="str">
        <f>VLOOKUP(exp_SILP!$Y898,'DATI CM'!$A$2:$F$28,3,FALSE)</f>
        <v>A011</v>
      </c>
      <c r="I898" s="11" t="str">
        <f t="shared" si="1"/>
        <v>N</v>
      </c>
      <c r="J898" s="11" t="str">
        <f>VLOOKUP(exp_SILP!$Y898,'DATI CM'!$A$2:$F$28,4,FALSE)</f>
        <v>TORINO</v>
      </c>
      <c r="K898" s="12">
        <f>VLOOKUP(exp_SILP!$B898,'DATI COMMESSE'!$A$2:$F$25,5,FALSE)</f>
        <v>39.94</v>
      </c>
      <c r="L898" s="12">
        <f>IF(exp_SILP!$B898="A4.10 - LEP E - ORIENTAMENTO SPECIALISTICO SKILL GAP ANALYSIS - GRUPPO 3P",0,VLOOKUP(exp_SILP!$Y898,'DATI CM'!$A$2:$F$28,6,FALSE))</f>
        <v>25</v>
      </c>
      <c r="M898" s="12">
        <f>IFERROR(VLOOKUP(exp_SILP!$B898,'DATI CM'!$H$2:$I$16,2,FALSE)*exp_SILP!$F898,0)</f>
        <v>0</v>
      </c>
      <c r="N898" s="11" t="str">
        <f>VLOOKUP(exp_SILP!$B898,'DATI COMMESSE'!$A$2:$F$25,4,FALSE)</f>
        <v>GOL</v>
      </c>
      <c r="O898" s="13">
        <f>VLOOKUP(exp_SILP!$B898,'DATI COMMESSE'!$A$2:$F$25,5,FALSE)*exp_SILP!$F898</f>
        <v>79.88</v>
      </c>
      <c r="P898" s="11" t="str">
        <f>IF(MID(exp_SILP!$W898,10,2)&gt;"40","F","M")</f>
        <v>M</v>
      </c>
      <c r="Q898" s="27" t="s">
        <v>1378</v>
      </c>
      <c r="R898" s="15" t="s">
        <v>545</v>
      </c>
      <c r="S898" s="15" t="s">
        <v>70</v>
      </c>
      <c r="T898" s="15" t="s">
        <v>58</v>
      </c>
      <c r="U898" s="15" t="s">
        <v>59</v>
      </c>
      <c r="V898" s="15" t="s">
        <v>1442</v>
      </c>
      <c r="W898" s="15" t="s">
        <v>1443</v>
      </c>
      <c r="X898" s="15" t="s">
        <v>1444</v>
      </c>
      <c r="Y898" s="15" t="s">
        <v>10</v>
      </c>
      <c r="Z898" s="15" t="s">
        <v>63</v>
      </c>
      <c r="AA898" s="15" t="s">
        <v>64</v>
      </c>
      <c r="AB898" s="15" t="s">
        <v>74</v>
      </c>
      <c r="AC898" s="15" t="s">
        <v>75</v>
      </c>
      <c r="AD898" s="15" t="s">
        <v>59</v>
      </c>
      <c r="AE898" s="15" t="s">
        <v>59</v>
      </c>
      <c r="AF898" s="15" t="s">
        <v>59</v>
      </c>
      <c r="AG898" s="28" t="s">
        <v>76</v>
      </c>
      <c r="AH898" s="15" t="s">
        <v>1378</v>
      </c>
      <c r="AI898" s="15" t="s">
        <v>77</v>
      </c>
      <c r="AJ898" s="15" t="str">
        <f>VLOOKUP(exp_SILP!$Y898,'DATI CM'!$A$2:$F$28,2,FALSE)</f>
        <v>FLCSRN79S42L219X</v>
      </c>
    </row>
    <row r="899" ht="15.75" customHeight="1">
      <c r="A899" s="17" t="str">
        <f>IFERROR(VLOOKUP(exp_SILP!$W899,exp_utenti_P!D:D,1,FALSE),"_DA INSERIRE")</f>
        <v>SPRCNZ75P55L219H</v>
      </c>
      <c r="B899" s="17" t="str">
        <f>IF(AND(exp_SILP!$S899="A.3 ORIENTAMENTO PROFESSIONALE",exp_SILP!$AD899="4.2"),"A.3 ORIENTAMENTO PROFESSIONALE (CARCERE)",
IF(AND(exp_SILP!$S899="A.3 ORIENTAMENTO PROFESSIONALE",exp_SILP!$AD899="."),"A.3 ORIENTAMENTO PROFESSIONALE (CARCERE)",
IF(AND(exp_SILP!$S899="A.4 CONSULENZA ORIENTATIVA",exp_SILP!$AD899="4.2"),"A.4 CONSULENZA ORIENTATIVA (CARCERE)",
IF(AND(exp_SILP!$S899="A.4 CONSULENZA ORIENTATIVA",exp_SILP!$AD899="."),"A.4 CONSULENZA ORIENTATIVA (CARCERE)",
IF(AND(exp_SILP!$S899="A.5 - LEP F1 - ACCOMPAGNAMENTO AL LAVORO",exp_SILP!$AD899="4.2"),"A.5 - LEP F1 - ACCOMPAGNAMENTO AL LAVORO (CARCERE)",
IF(AND(exp_SILP!$S899="A.5 - LEP F1 - ACCOMPAGNAMENTO AL LAVORO",exp_SILP!$AD899="."),"A.5 - LEP F1 - ACCOMPAGNAMENTO AL LAVORO (CARCERE)",
IF(AND(exp_SILP!$S899="A.5.2a - TUTORAGGIO TIROCINI",exp_SILP!$AD899="4.2"),"A.5.2a - TUTORAGGIO TIROCINI (CARCERE)",
exp_SILP!$S899)))))))</f>
        <v>A4.10 - LEP E - ORIENTAMENTO SPECIALISTICO SKILL GAP ANALYSIS</v>
      </c>
      <c r="C899" s="18" t="str">
        <f>CONCATENATE(VLOOKUP(exp_SILP!$B899,'DATI COMMESSE'!$A$2:$F$25,4,FALSE)," - ", VLOOKUP(exp_SILP!$B899,'DATI COMMESSE'!$A$2:$F$25,2,FALSE)," - ",VLOOKUP(exp_SILP!$B899,'DATI COMMESSE'!$A$2:$F$25,3,FALSE))</f>
        <v>GOL - 22-02-5000 - 22-12-5003</v>
      </c>
      <c r="D899" s="18" t="str">
        <f>LEFT(exp_SILP!$R899,5)</f>
        <v>16:00</v>
      </c>
      <c r="E899" s="18" t="str">
        <f>RIGHT(exp_SILP!$R899,5)</f>
        <v>18:00</v>
      </c>
      <c r="F899" s="18">
        <f>IF(exp_SILP!$AG899&gt;=60,exp_SILP!$AG899/60,exp_SILP!$AG899)</f>
        <v>2</v>
      </c>
      <c r="G899" s="18" t="str">
        <f>VLOOKUP(exp_SILP!$Y899,'DATI CM'!$A$2:$F$28,2,FALSE)</f>
        <v>MNRCLD73B46G674U</v>
      </c>
      <c r="H899" s="18" t="str">
        <f>VLOOKUP(exp_SILP!$Y899,'DATI CM'!$A$2:$F$28,3,FALSE)</f>
        <v>A011</v>
      </c>
      <c r="I899" s="18" t="str">
        <f t="shared" si="1"/>
        <v>N</v>
      </c>
      <c r="J899" s="18" t="str">
        <f>VLOOKUP(exp_SILP!$Y899,'DATI CM'!$A$2:$F$28,4,FALSE)</f>
        <v>TORINO</v>
      </c>
      <c r="K899" s="19">
        <f>VLOOKUP(exp_SILP!$B899,'DATI COMMESSE'!$A$2:$F$25,5,FALSE)</f>
        <v>39.94</v>
      </c>
      <c r="L899" s="19">
        <f>IF(exp_SILP!$B899="A4.10 - LEP E - ORIENTAMENTO SPECIALISTICO SKILL GAP ANALYSIS - GRUPPO 3P",0,VLOOKUP(exp_SILP!$Y899,'DATI CM'!$A$2:$F$28,6,FALSE))</f>
        <v>25</v>
      </c>
      <c r="M899" s="19">
        <f>IFERROR(VLOOKUP(exp_SILP!$B899,'DATI CM'!$H$2:$I$16,2,FALSE)*exp_SILP!$F899,0)</f>
        <v>0</v>
      </c>
      <c r="N899" s="18" t="str">
        <f>VLOOKUP(exp_SILP!$B899,'DATI COMMESSE'!$A$2:$F$25,4,FALSE)</f>
        <v>GOL</v>
      </c>
      <c r="O899" s="20">
        <f>VLOOKUP(exp_SILP!$B899,'DATI COMMESSE'!$A$2:$F$25,5,FALSE)*exp_SILP!$F899</f>
        <v>79.88</v>
      </c>
      <c r="P899" s="18" t="str">
        <f>IF(MID(exp_SILP!$W899,10,2)&gt;"40","F","M")</f>
        <v>F</v>
      </c>
      <c r="Q899" s="24" t="s">
        <v>1378</v>
      </c>
      <c r="R899" s="22" t="s">
        <v>148</v>
      </c>
      <c r="S899" s="22" t="s">
        <v>70</v>
      </c>
      <c r="T899" s="22" t="s">
        <v>58</v>
      </c>
      <c r="U899" s="22" t="s">
        <v>59</v>
      </c>
      <c r="V899" s="22" t="s">
        <v>1445</v>
      </c>
      <c r="W899" s="22" t="s">
        <v>1446</v>
      </c>
      <c r="X899" s="22" t="s">
        <v>1447</v>
      </c>
      <c r="Y899" s="22" t="s">
        <v>14</v>
      </c>
      <c r="Z899" s="22" t="s">
        <v>63</v>
      </c>
      <c r="AA899" s="22" t="s">
        <v>64</v>
      </c>
      <c r="AB899" s="22" t="s">
        <v>74</v>
      </c>
      <c r="AC899" s="22" t="s">
        <v>135</v>
      </c>
      <c r="AD899" s="22" t="s">
        <v>59</v>
      </c>
      <c r="AE899" s="22" t="s">
        <v>59</v>
      </c>
      <c r="AF899" s="22" t="s">
        <v>59</v>
      </c>
      <c r="AG899" s="25" t="s">
        <v>76</v>
      </c>
      <c r="AH899" s="22" t="s">
        <v>1378</v>
      </c>
      <c r="AI899" s="22" t="s">
        <v>158</v>
      </c>
      <c r="AJ899" s="22" t="str">
        <f>VLOOKUP(exp_SILP!$Y899,'DATI CM'!$A$2:$F$28,2,FALSE)</f>
        <v>MNRCLD73B46G674U</v>
      </c>
    </row>
    <row r="900" ht="15.75" hidden="1" customHeight="1">
      <c r="A900" s="10" t="str">
        <f>IFERROR(VLOOKUP(exp_SILP!$W900,exp_utenti_P!D:D,1,FALSE),"_DA INSERIRE")</f>
        <v>MPRVNT84P63F839G</v>
      </c>
      <c r="B900" s="10" t="str">
        <f>IF(AND(exp_SILP!$S900="A.3 ORIENTAMENTO PROFESSIONALE",exp_SILP!$AD900="4.2"),"A.3 ORIENTAMENTO PROFESSIONALE (CARCERE)",
IF(AND(exp_SILP!$S900="A.3 ORIENTAMENTO PROFESSIONALE",exp_SILP!$AD900="."),"A.3 ORIENTAMENTO PROFESSIONALE (CARCERE)",
IF(AND(exp_SILP!$S900="A.4 CONSULENZA ORIENTATIVA",exp_SILP!$AD900="4.2"),"A.4 CONSULENZA ORIENTATIVA (CARCERE)",
IF(AND(exp_SILP!$S900="A.4 CONSULENZA ORIENTATIVA",exp_SILP!$AD900="."),"A.4 CONSULENZA ORIENTATIVA (CARCERE)",
IF(AND(exp_SILP!$S900="A.5 - LEP F1 - ACCOMPAGNAMENTO AL LAVORO",exp_SILP!$AD900="4.2"),"A.5 - LEP F1 - ACCOMPAGNAMENTO AL LAVORO (CARCERE)",
IF(AND(exp_SILP!$S900="A.5 - LEP F1 - ACCOMPAGNAMENTO AL LAVORO",exp_SILP!$AD900="."),"A.5 - LEP F1 - ACCOMPAGNAMENTO AL LAVORO (CARCERE)",
IF(AND(exp_SILP!$S900="A.5.2a - TUTORAGGIO TIROCINI",exp_SILP!$AD900="4.2"),"A.5.2a - TUTORAGGIO TIROCINI (CARCERE)",
exp_SILP!$S900)))))))</f>
        <v>A.4 CONSULENZA ORIENTATIVA (1-C)</v>
      </c>
      <c r="C900" s="11" t="str">
        <f>CONCATENATE(VLOOKUP(exp_SILP!$B900,'DATI COMMESSE'!$A$2:$F$25,4,FALSE)," - ", VLOOKUP(exp_SILP!$B900,'DATI COMMESSE'!$A$2:$F$25,2,FALSE)," - ",VLOOKUP(exp_SILP!$B900,'DATI COMMESSE'!$A$2:$F$25,3,FALSE))</f>
        <v>FRD - 22-02-5000 - 22-12-5002</v>
      </c>
      <c r="D900" s="11" t="str">
        <f>LEFT(exp_SILP!$R900,5)</f>
        <v>16:00</v>
      </c>
      <c r="E900" s="11" t="str">
        <f>RIGHT(exp_SILP!$R900,5)</f>
        <v>17:00</v>
      </c>
      <c r="F900" s="11">
        <f>IF(exp_SILP!$AG900&gt;=60,exp_SILP!$AG900/60,exp_SILP!$AG900)</f>
        <v>1</v>
      </c>
      <c r="G900" s="11" t="str">
        <f>VLOOKUP(exp_SILP!$Y900,'DATI CM'!$A$2:$F$28,2,FALSE)</f>
        <v>TRZCST69B41F952V</v>
      </c>
      <c r="H900" s="11" t="str">
        <f>VLOOKUP(exp_SILP!$Y900,'DATI CM'!$A$2:$F$28,3,FALSE)</f>
        <v/>
      </c>
      <c r="I900" s="11" t="str">
        <f t="shared" si="1"/>
        <v>N</v>
      </c>
      <c r="J900" s="11" t="str">
        <f>VLOOKUP(exp_SILP!$Y900,'DATI CM'!$A$2:$F$28,4,FALSE)</f>
        <v/>
      </c>
      <c r="K900" s="12">
        <f>VLOOKUP(exp_SILP!$B900,'DATI COMMESSE'!$A$2:$F$25,5,FALSE)</f>
        <v>35.5</v>
      </c>
      <c r="L900" s="12" t="str">
        <f>IF(exp_SILP!$B900="A4.10 - LEP E - ORIENTAMENTO SPECIALISTICO SKILL GAP ANALYSIS - GRUPPO 3P",0,VLOOKUP(exp_SILP!$Y900,'DATI CM'!$A$2:$F$28,6,FALSE))</f>
        <v/>
      </c>
      <c r="M900" s="12">
        <f>IFERROR(VLOOKUP(exp_SILP!$B900,'DATI CM'!$H$2:$I$16,2,FALSE)*exp_SILP!$F900,0)</f>
        <v>0</v>
      </c>
      <c r="N900" s="11" t="str">
        <f>VLOOKUP(exp_SILP!$B900,'DATI COMMESSE'!$A$2:$F$25,4,FALSE)</f>
        <v>FRD</v>
      </c>
      <c r="O900" s="13">
        <f>VLOOKUP(exp_SILP!$B900,'DATI COMMESSE'!$A$2:$F$25,5,FALSE)*exp_SILP!$F900</f>
        <v>35.5</v>
      </c>
      <c r="P900" s="11" t="str">
        <f>IF(MID(exp_SILP!$W900,10,2)&gt;"40","F","M")</f>
        <v>F</v>
      </c>
      <c r="Q900" s="14" t="s">
        <v>995</v>
      </c>
      <c r="R900" s="15" t="s">
        <v>152</v>
      </c>
      <c r="S900" s="15" t="s">
        <v>94</v>
      </c>
      <c r="T900" s="15" t="s">
        <v>58</v>
      </c>
      <c r="U900" s="15" t="s">
        <v>59</v>
      </c>
      <c r="V900" s="15" t="s">
        <v>779</v>
      </c>
      <c r="W900" s="15" t="s">
        <v>780</v>
      </c>
      <c r="X900" s="15" t="s">
        <v>781</v>
      </c>
      <c r="Y900" s="15" t="s">
        <v>18</v>
      </c>
      <c r="Z900" s="15" t="s">
        <v>63</v>
      </c>
      <c r="AA900" s="15" t="s">
        <v>64</v>
      </c>
      <c r="AB900" s="15" t="s">
        <v>65</v>
      </c>
      <c r="AC900" s="15" t="s">
        <v>82</v>
      </c>
      <c r="AD900" s="15" t="s">
        <v>59</v>
      </c>
      <c r="AE900" s="15" t="s">
        <v>59</v>
      </c>
      <c r="AF900" s="15" t="s">
        <v>59</v>
      </c>
      <c r="AG900" s="15" t="s">
        <v>67</v>
      </c>
      <c r="AH900" s="15" t="s">
        <v>1129</v>
      </c>
      <c r="AI900" s="15" t="s">
        <v>83</v>
      </c>
      <c r="AJ900" s="15" t="str">
        <f>VLOOKUP(exp_SILP!$Y900,'DATI CM'!$A$2:$F$28,2,FALSE)</f>
        <v>TRZCST69B41F952V</v>
      </c>
    </row>
    <row r="901" ht="15.75" hidden="1" customHeight="1">
      <c r="A901" s="17" t="str">
        <f>IFERROR(VLOOKUP(exp_SILP!$W901,exp_utenti_P!D:D,1,FALSE),"_DA INSERIRE")</f>
        <v>MPRVNT84P63F839G</v>
      </c>
      <c r="B901" s="17" t="str">
        <f>IF(AND(exp_SILP!$S901="A.3 ORIENTAMENTO PROFESSIONALE",exp_SILP!$AD901="4.2"),"A.3 ORIENTAMENTO PROFESSIONALE (CARCERE)",
IF(AND(exp_SILP!$S901="A.3 ORIENTAMENTO PROFESSIONALE",exp_SILP!$AD901="."),"A.3 ORIENTAMENTO PROFESSIONALE (CARCERE)",
IF(AND(exp_SILP!$S901="A.4 CONSULENZA ORIENTATIVA",exp_SILP!$AD901="4.2"),"A.4 CONSULENZA ORIENTATIVA (CARCERE)",
IF(AND(exp_SILP!$S901="A.4 CONSULENZA ORIENTATIVA",exp_SILP!$AD901="."),"A.4 CONSULENZA ORIENTATIVA (CARCERE)",
IF(AND(exp_SILP!$S901="A.5 - LEP F1 - ACCOMPAGNAMENTO AL LAVORO",exp_SILP!$AD901="4.2"),"A.5 - LEP F1 - ACCOMPAGNAMENTO AL LAVORO (CARCERE)",
IF(AND(exp_SILP!$S901="A.5 - LEP F1 - ACCOMPAGNAMENTO AL LAVORO",exp_SILP!$AD901="."),"A.5 - LEP F1 - ACCOMPAGNAMENTO AL LAVORO (CARCERE)",
IF(AND(exp_SILP!$S901="A.5.2a - TUTORAGGIO TIROCINI",exp_SILP!$AD901="4.2"),"A.5.2a - TUTORAGGIO TIROCINI (CARCERE)",
exp_SILP!$S901)))))))</f>
        <v>A.5.1 ATTIVAZIONE E RICERCA OPPORTUNITA' (1-C)</v>
      </c>
      <c r="C901" s="18" t="str">
        <f>CONCATENATE(VLOOKUP(exp_SILP!$B901,'DATI COMMESSE'!$A$2:$F$25,4,FALSE)," - ", VLOOKUP(exp_SILP!$B901,'DATI COMMESSE'!$A$2:$F$25,2,FALSE)," - ",VLOOKUP(exp_SILP!$B901,'DATI COMMESSE'!$A$2:$F$25,3,FALSE))</f>
        <v>FRD - 22-02-5000 - 22-12-5002</v>
      </c>
      <c r="D901" s="18" t="str">
        <f>LEFT(exp_SILP!$R901,5)</f>
        <v>17:00</v>
      </c>
      <c r="E901" s="18" t="str">
        <f>RIGHT(exp_SILP!$R901,5)</f>
        <v>18:00</v>
      </c>
      <c r="F901" s="18">
        <f>IF(exp_SILP!$AG901&gt;=60,exp_SILP!$AG901/60,exp_SILP!$AG901)</f>
        <v>1</v>
      </c>
      <c r="G901" s="18" t="str">
        <f>VLOOKUP(exp_SILP!$Y901,'DATI CM'!$A$2:$F$28,2,FALSE)</f>
        <v>TRZCST69B41F952V</v>
      </c>
      <c r="H901" s="18" t="str">
        <f>VLOOKUP(exp_SILP!$Y901,'DATI CM'!$A$2:$F$28,3,FALSE)</f>
        <v/>
      </c>
      <c r="I901" s="18" t="str">
        <f t="shared" si="1"/>
        <v>N</v>
      </c>
      <c r="J901" s="18" t="str">
        <f>VLOOKUP(exp_SILP!$Y901,'DATI CM'!$A$2:$F$28,4,FALSE)</f>
        <v/>
      </c>
      <c r="K901" s="19">
        <f>VLOOKUP(exp_SILP!$B901,'DATI COMMESSE'!$A$2:$F$25,5,FALSE)</f>
        <v>35.5</v>
      </c>
      <c r="L901" s="19" t="str">
        <f>IF(exp_SILP!$B901="A4.10 - LEP E - ORIENTAMENTO SPECIALISTICO SKILL GAP ANALYSIS - GRUPPO 3P",0,VLOOKUP(exp_SILP!$Y901,'DATI CM'!$A$2:$F$28,6,FALSE))</f>
        <v/>
      </c>
      <c r="M901" s="19">
        <f>IFERROR(VLOOKUP(exp_SILP!$B901,'DATI CM'!$H$2:$I$16,2,FALSE)*exp_SILP!$F901,0)</f>
        <v>0</v>
      </c>
      <c r="N901" s="18" t="str">
        <f>VLOOKUP(exp_SILP!$B901,'DATI COMMESSE'!$A$2:$F$25,4,FALSE)</f>
        <v>FRD</v>
      </c>
      <c r="O901" s="20">
        <f>VLOOKUP(exp_SILP!$B901,'DATI COMMESSE'!$A$2:$F$25,5,FALSE)*exp_SILP!$F901</f>
        <v>35.5</v>
      </c>
      <c r="P901" s="18" t="str">
        <f>IF(MID(exp_SILP!$W901,10,2)&gt;"40","F","M")</f>
        <v>F</v>
      </c>
      <c r="Q901" s="21" t="s">
        <v>995</v>
      </c>
      <c r="R901" s="22" t="s">
        <v>93</v>
      </c>
      <c r="S901" s="22" t="s">
        <v>160</v>
      </c>
      <c r="T901" s="22" t="s">
        <v>58</v>
      </c>
      <c r="U901" s="22" t="s">
        <v>59</v>
      </c>
      <c r="V901" s="22" t="s">
        <v>779</v>
      </c>
      <c r="W901" s="22" t="s">
        <v>780</v>
      </c>
      <c r="X901" s="22" t="s">
        <v>781</v>
      </c>
      <c r="Y901" s="22" t="s">
        <v>18</v>
      </c>
      <c r="Z901" s="22" t="s">
        <v>63</v>
      </c>
      <c r="AA901" s="22" t="s">
        <v>64</v>
      </c>
      <c r="AB901" s="22" t="s">
        <v>65</v>
      </c>
      <c r="AC901" s="22" t="s">
        <v>82</v>
      </c>
      <c r="AD901" s="22" t="s">
        <v>59</v>
      </c>
      <c r="AE901" s="22" t="s">
        <v>59</v>
      </c>
      <c r="AF901" s="22" t="s">
        <v>59</v>
      </c>
      <c r="AG901" s="22" t="s">
        <v>67</v>
      </c>
      <c r="AH901" s="22" t="s">
        <v>1129</v>
      </c>
      <c r="AI901" s="22" t="s">
        <v>83</v>
      </c>
      <c r="AJ901" s="22" t="str">
        <f>VLOOKUP(exp_SILP!$Y901,'DATI CM'!$A$2:$F$28,2,FALSE)</f>
        <v>TRZCST69B41F952V</v>
      </c>
    </row>
    <row r="902" ht="15.75" customHeight="1">
      <c r="A902" s="10" t="str">
        <f>IFERROR(VLOOKUP(exp_SILP!$W902,exp_utenti_P!D:D,1,FALSE),"_DA INSERIRE")</f>
        <v>STRGRY71L08C627Y</v>
      </c>
      <c r="B902" s="10" t="str">
        <f>IF(AND(exp_SILP!$S902="A.3 ORIENTAMENTO PROFESSIONALE",exp_SILP!$AD902="4.2"),"A.3 ORIENTAMENTO PROFESSIONALE (CARCERE)",
IF(AND(exp_SILP!$S902="A.3 ORIENTAMENTO PROFESSIONALE",exp_SILP!$AD902="."),"A.3 ORIENTAMENTO PROFESSIONALE (CARCERE)",
IF(AND(exp_SILP!$S902="A.4 CONSULENZA ORIENTATIVA",exp_SILP!$AD902="4.2"),"A.4 CONSULENZA ORIENTATIVA (CARCERE)",
IF(AND(exp_SILP!$S902="A.4 CONSULENZA ORIENTATIVA",exp_SILP!$AD902="."),"A.4 CONSULENZA ORIENTATIVA (CARCERE)",
IF(AND(exp_SILP!$S902="A.5 - LEP F1 - ACCOMPAGNAMENTO AL LAVORO",exp_SILP!$AD902="4.2"),"A.5 - LEP F1 - ACCOMPAGNAMENTO AL LAVORO (CARCERE)",
IF(AND(exp_SILP!$S902="A.5 - LEP F1 - ACCOMPAGNAMENTO AL LAVORO",exp_SILP!$AD902="."),"A.5 - LEP F1 - ACCOMPAGNAMENTO AL LAVORO (CARCERE)",
IF(AND(exp_SILP!$S902="A.5.2a - TUTORAGGIO TIROCINI",exp_SILP!$AD902="4.2"),"A.5.2a - TUTORAGGIO TIROCINI (CARCERE)",
exp_SILP!$S902)))))))</f>
        <v>A4.10 - LEP E - ORIENTAMENTO SPECIALISTICO SKILL GAP ANALYSIS</v>
      </c>
      <c r="C902" s="11" t="str">
        <f>CONCATENATE(VLOOKUP(exp_SILP!$B902,'DATI COMMESSE'!$A$2:$F$25,4,FALSE)," - ", VLOOKUP(exp_SILP!$B902,'DATI COMMESSE'!$A$2:$F$25,2,FALSE)," - ",VLOOKUP(exp_SILP!$B902,'DATI COMMESSE'!$A$2:$F$25,3,FALSE))</f>
        <v>GOL - 22-02-5000 - 22-12-5003</v>
      </c>
      <c r="D902" s="11" t="str">
        <f>LEFT(exp_SILP!$R902,5)</f>
        <v>09:00</v>
      </c>
      <c r="E902" s="11" t="str">
        <f>RIGHT(exp_SILP!$R902,5)</f>
        <v>10:00</v>
      </c>
      <c r="F902" s="11">
        <f>IF(exp_SILP!$AG902&gt;=60,exp_SILP!$AG902/60,exp_SILP!$AG902)</f>
        <v>1</v>
      </c>
      <c r="G902" s="11" t="str">
        <f>VLOOKUP(exp_SILP!$Y902,'DATI CM'!$A$2:$F$28,2,FALSE)</f>
        <v>FLCSRN79S42L219X</v>
      </c>
      <c r="H902" s="11" t="str">
        <f>VLOOKUP(exp_SILP!$Y902,'DATI CM'!$A$2:$F$28,3,FALSE)</f>
        <v>A011</v>
      </c>
      <c r="I902" s="11" t="str">
        <f t="shared" si="1"/>
        <v>N</v>
      </c>
      <c r="J902" s="11" t="str">
        <f>VLOOKUP(exp_SILP!$Y902,'DATI CM'!$A$2:$F$28,4,FALSE)</f>
        <v>TORINO</v>
      </c>
      <c r="K902" s="12">
        <f>VLOOKUP(exp_SILP!$B902,'DATI COMMESSE'!$A$2:$F$25,5,FALSE)</f>
        <v>39.94</v>
      </c>
      <c r="L902" s="12">
        <f>IF(exp_SILP!$B902="A4.10 - LEP E - ORIENTAMENTO SPECIALISTICO SKILL GAP ANALYSIS - GRUPPO 3P",0,VLOOKUP(exp_SILP!$Y902,'DATI CM'!$A$2:$F$28,6,FALSE))</f>
        <v>25</v>
      </c>
      <c r="M902" s="12">
        <f>IFERROR(VLOOKUP(exp_SILP!$B902,'DATI CM'!$H$2:$I$16,2,FALSE)*exp_SILP!$F902,0)</f>
        <v>0</v>
      </c>
      <c r="N902" s="11" t="str">
        <f>VLOOKUP(exp_SILP!$B902,'DATI COMMESSE'!$A$2:$F$25,4,FALSE)</f>
        <v>GOL</v>
      </c>
      <c r="O902" s="13">
        <f>VLOOKUP(exp_SILP!$B902,'DATI COMMESSE'!$A$2:$F$25,5,FALSE)*exp_SILP!$F902</f>
        <v>39.94</v>
      </c>
      <c r="P902" s="11" t="str">
        <f>IF(MID(exp_SILP!$W902,10,2)&gt;"40","F","M")</f>
        <v>M</v>
      </c>
      <c r="Q902" s="14" t="s">
        <v>995</v>
      </c>
      <c r="R902" s="15" t="s">
        <v>203</v>
      </c>
      <c r="S902" s="15" t="s">
        <v>70</v>
      </c>
      <c r="T902" s="15" t="s">
        <v>58</v>
      </c>
      <c r="U902" s="15" t="s">
        <v>59</v>
      </c>
      <c r="V902" s="15" t="s">
        <v>107</v>
      </c>
      <c r="W902" s="15" t="s">
        <v>108</v>
      </c>
      <c r="X902" s="15" t="s">
        <v>109</v>
      </c>
      <c r="Y902" s="15" t="s">
        <v>10</v>
      </c>
      <c r="Z902" s="15" t="s">
        <v>63</v>
      </c>
      <c r="AA902" s="15" t="s">
        <v>64</v>
      </c>
      <c r="AB902" s="15" t="s">
        <v>74</v>
      </c>
      <c r="AC902" s="15" t="s">
        <v>75</v>
      </c>
      <c r="AD902" s="15" t="s">
        <v>59</v>
      </c>
      <c r="AE902" s="15" t="s">
        <v>59</v>
      </c>
      <c r="AF902" s="15" t="s">
        <v>59</v>
      </c>
      <c r="AG902" s="15" t="s">
        <v>67</v>
      </c>
      <c r="AH902" s="15" t="s">
        <v>1382</v>
      </c>
      <c r="AI902" s="15" t="s">
        <v>77</v>
      </c>
      <c r="AJ902" s="15" t="str">
        <f>VLOOKUP(exp_SILP!$Y902,'DATI CM'!$A$2:$F$28,2,FALSE)</f>
        <v>FLCSRN79S42L219X</v>
      </c>
    </row>
    <row r="903" ht="15.75" hidden="1" customHeight="1">
      <c r="A903" s="17" t="str">
        <f>IFERROR(VLOOKUP(exp_SILP!$W903,exp_utenti_P!D:D,1,FALSE),"_DA INSERIRE")</f>
        <v>RVLSRN73P24Z611R</v>
      </c>
      <c r="B903" s="17" t="str">
        <f>IF(AND(exp_SILP!$S903="A.3 ORIENTAMENTO PROFESSIONALE",exp_SILP!$AD903="4.2"),"A.3 ORIENTAMENTO PROFESSIONALE (CARCERE)",
IF(AND(exp_SILP!$S903="A.3 ORIENTAMENTO PROFESSIONALE",exp_SILP!$AD903="."),"A.3 ORIENTAMENTO PROFESSIONALE (CARCERE)",
IF(AND(exp_SILP!$S903="A.4 CONSULENZA ORIENTATIVA",exp_SILP!$AD903="4.2"),"A.4 CONSULENZA ORIENTATIVA (CARCERE)",
IF(AND(exp_SILP!$S903="A.4 CONSULENZA ORIENTATIVA",exp_SILP!$AD903="."),"A.4 CONSULENZA ORIENTATIVA (CARCERE)",
IF(AND(exp_SILP!$S903="A.5 - LEP F1 - ACCOMPAGNAMENTO AL LAVORO",exp_SILP!$AD903="4.2"),"A.5 - LEP F1 - ACCOMPAGNAMENTO AL LAVORO (CARCERE)",
IF(AND(exp_SILP!$S903="A.5 - LEP F1 - ACCOMPAGNAMENTO AL LAVORO",exp_SILP!$AD903="."),"A.5 - LEP F1 - ACCOMPAGNAMENTO AL LAVORO (CARCERE)",
IF(AND(exp_SILP!$S903="A.5.2a - TUTORAGGIO TIROCINI",exp_SILP!$AD903="4.2"),"A.5.2a - TUTORAGGIO TIROCINI (CARCERE)",
exp_SILP!$S903)))))))</f>
        <v>A4.10 - LEP E - ORIENTAMENTO SPECIALISTICO SKILL GAP ANALYSIS</v>
      </c>
      <c r="C903" s="18" t="str">
        <f>CONCATENATE(VLOOKUP(exp_SILP!$B903,'DATI COMMESSE'!$A$2:$F$25,4,FALSE)," - ", VLOOKUP(exp_SILP!$B903,'DATI COMMESSE'!$A$2:$F$25,2,FALSE)," - ",VLOOKUP(exp_SILP!$B903,'DATI COMMESSE'!$A$2:$F$25,3,FALSE))</f>
        <v>GOL - 22-02-5000 - 22-12-5003</v>
      </c>
      <c r="D903" s="18" t="str">
        <f>LEFT(exp_SILP!$R903,5)</f>
        <v>14:00</v>
      </c>
      <c r="E903" s="18" t="str">
        <f>RIGHT(exp_SILP!$R903,5)</f>
        <v>15:00</v>
      </c>
      <c r="F903" s="18">
        <f>IF(exp_SILP!$AG903&gt;=60,exp_SILP!$AG903/60,exp_SILP!$AG903)</f>
        <v>1</v>
      </c>
      <c r="G903" s="18" t="str">
        <f>VLOOKUP(exp_SILP!$Y903,'DATI CM'!$A$2:$F$28,2,FALSE)</f>
        <v>SPDPRZ67H55L219V</v>
      </c>
      <c r="H903" s="18" t="str">
        <f>VLOOKUP(exp_SILP!$Y903,'DATI CM'!$A$2:$F$28,3,FALSE)</f>
        <v>A010</v>
      </c>
      <c r="I903" s="18" t="str">
        <f t="shared" si="1"/>
        <v>N</v>
      </c>
      <c r="J903" s="18" t="str">
        <f>VLOOKUP(exp_SILP!$Y903,'DATI CM'!$A$2:$F$28,4,FALSE)</f>
        <v>TORINO</v>
      </c>
      <c r="K903" s="19">
        <f>VLOOKUP(exp_SILP!$B903,'DATI COMMESSE'!$A$2:$F$25,5,FALSE)</f>
        <v>39.94</v>
      </c>
      <c r="L903" s="19" t="str">
        <f>IF(exp_SILP!$B903="A4.10 - LEP E - ORIENTAMENTO SPECIALISTICO SKILL GAP ANALYSIS - GRUPPO 3P",0,VLOOKUP(exp_SILP!$Y903,'DATI CM'!$A$2:$F$28,6,FALSE))</f>
        <v/>
      </c>
      <c r="M903" s="19">
        <f>IFERROR(VLOOKUP(exp_SILP!$B903,'DATI CM'!$H$2:$I$16,2,FALSE)*exp_SILP!$F903,0)</f>
        <v>0</v>
      </c>
      <c r="N903" s="18" t="str">
        <f>VLOOKUP(exp_SILP!$B903,'DATI COMMESSE'!$A$2:$F$25,4,FALSE)</f>
        <v>GOL</v>
      </c>
      <c r="O903" s="20">
        <f>VLOOKUP(exp_SILP!$B903,'DATI COMMESSE'!$A$2:$F$25,5,FALSE)*exp_SILP!$F903</f>
        <v>39.94</v>
      </c>
      <c r="P903" s="18" t="str">
        <f>IF(MID(exp_SILP!$W903,10,2)&gt;"40","F","M")</f>
        <v>M</v>
      </c>
      <c r="Q903" s="21" t="s">
        <v>995</v>
      </c>
      <c r="R903" s="22" t="s">
        <v>56</v>
      </c>
      <c r="S903" s="22" t="s">
        <v>70</v>
      </c>
      <c r="T903" s="22" t="s">
        <v>58</v>
      </c>
      <c r="U903" s="22" t="s">
        <v>59</v>
      </c>
      <c r="V903" s="22" t="s">
        <v>1120</v>
      </c>
      <c r="W903" s="22" t="s">
        <v>1121</v>
      </c>
      <c r="X903" s="22" t="s">
        <v>1122</v>
      </c>
      <c r="Y903" s="22" t="s">
        <v>17</v>
      </c>
      <c r="Z903" s="22" t="s">
        <v>63</v>
      </c>
      <c r="AA903" s="22" t="s">
        <v>64</v>
      </c>
      <c r="AB903" s="22" t="s">
        <v>65</v>
      </c>
      <c r="AC903" s="22" t="s">
        <v>135</v>
      </c>
      <c r="AD903" s="22" t="s">
        <v>59</v>
      </c>
      <c r="AE903" s="22" t="s">
        <v>59</v>
      </c>
      <c r="AF903" s="22" t="s">
        <v>114</v>
      </c>
      <c r="AG903" s="22" t="s">
        <v>67</v>
      </c>
      <c r="AH903" s="22" t="s">
        <v>995</v>
      </c>
      <c r="AI903" s="22" t="s">
        <v>137</v>
      </c>
      <c r="AJ903" s="22" t="str">
        <f>VLOOKUP(exp_SILP!$Y903,'DATI CM'!$A$2:$F$28,2,FALSE)</f>
        <v>SPDPRZ67H55L219V</v>
      </c>
    </row>
    <row r="904" ht="15.75" hidden="1" customHeight="1">
      <c r="A904" s="10" t="str">
        <f>IFERROR(VLOOKUP(exp_SILP!$W904,exp_utenti_P!D:D,1,FALSE),"_DA INSERIRE")</f>
        <v>DRFMNG78R48Z129X</v>
      </c>
      <c r="B904" s="10" t="str">
        <f>IF(AND(exp_SILP!$S904="A.3 ORIENTAMENTO PROFESSIONALE",exp_SILP!$AD904="4.2"),"A.3 ORIENTAMENTO PROFESSIONALE (CARCERE)",
IF(AND(exp_SILP!$S904="A.3 ORIENTAMENTO PROFESSIONALE",exp_SILP!$AD904="."),"A.3 ORIENTAMENTO PROFESSIONALE (CARCERE)",
IF(AND(exp_SILP!$S904="A.4 CONSULENZA ORIENTATIVA",exp_SILP!$AD904="4.2"),"A.4 CONSULENZA ORIENTATIVA (CARCERE)",
IF(AND(exp_SILP!$S904="A.4 CONSULENZA ORIENTATIVA",exp_SILP!$AD904="."),"A.4 CONSULENZA ORIENTATIVA (CARCERE)",
IF(AND(exp_SILP!$S904="A.5 - LEP F1 - ACCOMPAGNAMENTO AL LAVORO",exp_SILP!$AD904="4.2"),"A.5 - LEP F1 - ACCOMPAGNAMENTO AL LAVORO (CARCERE)",
IF(AND(exp_SILP!$S904="A.5 - LEP F1 - ACCOMPAGNAMENTO AL LAVORO",exp_SILP!$AD904="."),"A.5 - LEP F1 - ACCOMPAGNAMENTO AL LAVORO (CARCERE)",
IF(AND(exp_SILP!$S904="A.5.2a - TUTORAGGIO TIROCINI",exp_SILP!$AD904="4.2"),"A.5.2a - TUTORAGGIO TIROCINI (CARCERE)",
exp_SILP!$S904)))))))</f>
        <v>A4.10 - LEP E - ORIENTAMENTO SPECIALISTICO SKILL GAP ANALYSIS</v>
      </c>
      <c r="C904" s="11" t="str">
        <f>CONCATENATE(VLOOKUP(exp_SILP!$B904,'DATI COMMESSE'!$A$2:$F$25,4,FALSE)," - ", VLOOKUP(exp_SILP!$B904,'DATI COMMESSE'!$A$2:$F$25,2,FALSE)," - ",VLOOKUP(exp_SILP!$B904,'DATI COMMESSE'!$A$2:$F$25,3,FALSE))</f>
        <v>GOL - 22-02-5000 - 22-12-5003</v>
      </c>
      <c r="D904" s="11" t="str">
        <f>LEFT(exp_SILP!$R904,5)</f>
        <v>17:00</v>
      </c>
      <c r="E904" s="11" t="str">
        <f>RIGHT(exp_SILP!$R904,5)</f>
        <v>18:00</v>
      </c>
      <c r="F904" s="11">
        <f>IF(exp_SILP!$AG904&gt;=60,exp_SILP!$AG904/60,exp_SILP!$AG904)</f>
        <v>1</v>
      </c>
      <c r="G904" s="11" t="str">
        <f>VLOOKUP(exp_SILP!$Y904,'DATI CM'!$A$2:$F$28,2,FALSE)</f>
        <v>PNFMRT85H50A859E</v>
      </c>
      <c r="H904" s="11" t="str">
        <f>VLOOKUP(exp_SILP!$Y904,'DATI CM'!$A$2:$F$28,3,FALSE)</f>
        <v>A011</v>
      </c>
      <c r="I904" s="11" t="str">
        <f t="shared" si="1"/>
        <v>N</v>
      </c>
      <c r="J904" s="11" t="str">
        <f>VLOOKUP(exp_SILP!$Y904,'DATI CM'!$A$2:$F$28,4,FALSE)</f>
        <v>BIELLA</v>
      </c>
      <c r="K904" s="12">
        <f>VLOOKUP(exp_SILP!$B904,'DATI COMMESSE'!$A$2:$F$25,5,FALSE)</f>
        <v>39.94</v>
      </c>
      <c r="L904" s="12">
        <f>IF(exp_SILP!$B904="A4.10 - LEP E - ORIENTAMENTO SPECIALISTICO SKILL GAP ANALYSIS - GRUPPO 3P",0,VLOOKUP(exp_SILP!$Y904,'DATI CM'!$A$2:$F$28,6,FALSE))</f>
        <v>25</v>
      </c>
      <c r="M904" s="12">
        <f>IFERROR(VLOOKUP(exp_SILP!$B904,'DATI CM'!$H$2:$I$16,2,FALSE)*exp_SILP!$F904,0)</f>
        <v>0</v>
      </c>
      <c r="N904" s="11" t="str">
        <f>VLOOKUP(exp_SILP!$B904,'DATI COMMESSE'!$A$2:$F$25,4,FALSE)</f>
        <v>GOL</v>
      </c>
      <c r="O904" s="13">
        <f>VLOOKUP(exp_SILP!$B904,'DATI COMMESSE'!$A$2:$F$25,5,FALSE)*exp_SILP!$F904</f>
        <v>39.94</v>
      </c>
      <c r="P904" s="11" t="str">
        <f>IF(MID(exp_SILP!$W904,10,2)&gt;"40","F","M")</f>
        <v>F</v>
      </c>
      <c r="Q904" s="14" t="s">
        <v>995</v>
      </c>
      <c r="R904" s="15" t="s">
        <v>93</v>
      </c>
      <c r="S904" s="15" t="s">
        <v>70</v>
      </c>
      <c r="T904" s="15" t="s">
        <v>58</v>
      </c>
      <c r="U904" s="15" t="s">
        <v>59</v>
      </c>
      <c r="V904" s="15" t="s">
        <v>1126</v>
      </c>
      <c r="W904" s="15" t="s">
        <v>1127</v>
      </c>
      <c r="X904" s="15" t="s">
        <v>1128</v>
      </c>
      <c r="Y904" s="15" t="s">
        <v>15</v>
      </c>
      <c r="Z904" s="15" t="s">
        <v>63</v>
      </c>
      <c r="AA904" s="15" t="s">
        <v>64</v>
      </c>
      <c r="AB904" s="15" t="s">
        <v>65</v>
      </c>
      <c r="AC904" s="15" t="s">
        <v>66</v>
      </c>
      <c r="AD904" s="15" t="s">
        <v>59</v>
      </c>
      <c r="AE904" s="15" t="s">
        <v>59</v>
      </c>
      <c r="AF904" s="15" t="s">
        <v>59</v>
      </c>
      <c r="AG904" s="15" t="s">
        <v>67</v>
      </c>
      <c r="AH904" s="15" t="s">
        <v>1382</v>
      </c>
      <c r="AI904" s="15" t="s">
        <v>68</v>
      </c>
      <c r="AJ904" s="15" t="str">
        <f>VLOOKUP(exp_SILP!$Y904,'DATI CM'!$A$2:$F$28,2,FALSE)</f>
        <v>PNFMRT85H50A859E</v>
      </c>
    </row>
    <row r="905" ht="15.75" customHeight="1">
      <c r="A905" s="17" t="str">
        <f>IFERROR(VLOOKUP(exp_SILP!$W905,exp_utenti_P!D:D,1,FALSE),"_DA INSERIRE")</f>
        <v>FRTLRI79M43L219I</v>
      </c>
      <c r="B905" s="17" t="str">
        <f>IF(AND(exp_SILP!$S905="A.3 ORIENTAMENTO PROFESSIONALE",exp_SILP!$AD905="4.2"),"A.3 ORIENTAMENTO PROFESSIONALE (CARCERE)",
IF(AND(exp_SILP!$S905="A.3 ORIENTAMENTO PROFESSIONALE",exp_SILP!$AD905="."),"A.3 ORIENTAMENTO PROFESSIONALE (CARCERE)",
IF(AND(exp_SILP!$S905="A.4 CONSULENZA ORIENTATIVA",exp_SILP!$AD905="4.2"),"A.4 CONSULENZA ORIENTATIVA (CARCERE)",
IF(AND(exp_SILP!$S905="A.4 CONSULENZA ORIENTATIVA",exp_SILP!$AD905="."),"A.4 CONSULENZA ORIENTATIVA (CARCERE)",
IF(AND(exp_SILP!$S905="A.5 - LEP F1 - ACCOMPAGNAMENTO AL LAVORO",exp_SILP!$AD905="4.2"),"A.5 - LEP F1 - ACCOMPAGNAMENTO AL LAVORO (CARCERE)",
IF(AND(exp_SILP!$S905="A.5 - LEP F1 - ACCOMPAGNAMENTO AL LAVORO",exp_SILP!$AD905="."),"A.5 - LEP F1 - ACCOMPAGNAMENTO AL LAVORO (CARCERE)",
IF(AND(exp_SILP!$S905="A.5.2a - TUTORAGGIO TIROCINI",exp_SILP!$AD905="4.2"),"A.5.2a - TUTORAGGIO TIROCINI (CARCERE)",
exp_SILP!$S905)))))))</f>
        <v>A4.10 - LEP E - ORIENTAMENTO SPECIALISTICO SKILL GAP ANALYSIS</v>
      </c>
      <c r="C905" s="18" t="str">
        <f>CONCATENATE(VLOOKUP(exp_SILP!$B905,'DATI COMMESSE'!$A$2:$F$25,4,FALSE)," - ", VLOOKUP(exp_SILP!$B905,'DATI COMMESSE'!$A$2:$F$25,2,FALSE)," - ",VLOOKUP(exp_SILP!$B905,'DATI COMMESSE'!$A$2:$F$25,3,FALSE))</f>
        <v>GOL - 22-02-5000 - 22-12-5003</v>
      </c>
      <c r="D905" s="18" t="str">
        <f>LEFT(exp_SILP!$R905,5)</f>
        <v>11:00</v>
      </c>
      <c r="E905" s="18" t="str">
        <f>RIGHT(exp_SILP!$R905,5)</f>
        <v>12:00</v>
      </c>
      <c r="F905" s="18">
        <f>IF(exp_SILP!$AG905&gt;=60,exp_SILP!$AG905/60,exp_SILP!$AG905)</f>
        <v>1</v>
      </c>
      <c r="G905" s="18" t="str">
        <f>VLOOKUP(exp_SILP!$Y905,'DATI CM'!$A$2:$F$28,2,FALSE)</f>
        <v>FLCSRN79S42L219X</v>
      </c>
      <c r="H905" s="18" t="str">
        <f>VLOOKUP(exp_SILP!$Y905,'DATI CM'!$A$2:$F$28,3,FALSE)</f>
        <v>A011</v>
      </c>
      <c r="I905" s="18" t="str">
        <f t="shared" si="1"/>
        <v>N</v>
      </c>
      <c r="J905" s="18" t="str">
        <f>VLOOKUP(exp_SILP!$Y905,'DATI CM'!$A$2:$F$28,4,FALSE)</f>
        <v>TORINO</v>
      </c>
      <c r="K905" s="19">
        <f>VLOOKUP(exp_SILP!$B905,'DATI COMMESSE'!$A$2:$F$25,5,FALSE)</f>
        <v>39.94</v>
      </c>
      <c r="L905" s="19">
        <f>IF(exp_SILP!$B905="A4.10 - LEP E - ORIENTAMENTO SPECIALISTICO SKILL GAP ANALYSIS - GRUPPO 3P",0,VLOOKUP(exp_SILP!$Y905,'DATI CM'!$A$2:$F$28,6,FALSE))</f>
        <v>25</v>
      </c>
      <c r="M905" s="19">
        <f>IFERROR(VLOOKUP(exp_SILP!$B905,'DATI CM'!$H$2:$I$16,2,FALSE)*exp_SILP!$F905,0)</f>
        <v>0</v>
      </c>
      <c r="N905" s="18" t="str">
        <f>VLOOKUP(exp_SILP!$B905,'DATI COMMESSE'!$A$2:$F$25,4,FALSE)</f>
        <v>GOL</v>
      </c>
      <c r="O905" s="20">
        <f>VLOOKUP(exp_SILP!$B905,'DATI COMMESSE'!$A$2:$F$25,5,FALSE)*exp_SILP!$F905</f>
        <v>39.94</v>
      </c>
      <c r="P905" s="18" t="str">
        <f>IF(MID(exp_SILP!$W905,10,2)&gt;"40","F","M")</f>
        <v>F</v>
      </c>
      <c r="Q905" s="21" t="s">
        <v>995</v>
      </c>
      <c r="R905" s="22" t="s">
        <v>278</v>
      </c>
      <c r="S905" s="22" t="s">
        <v>70</v>
      </c>
      <c r="T905" s="22" t="s">
        <v>58</v>
      </c>
      <c r="U905" s="22" t="s">
        <v>59</v>
      </c>
      <c r="V905" s="22" t="s">
        <v>265</v>
      </c>
      <c r="W905" s="22" t="s">
        <v>266</v>
      </c>
      <c r="X905" s="22" t="s">
        <v>267</v>
      </c>
      <c r="Y905" s="22" t="s">
        <v>10</v>
      </c>
      <c r="Z905" s="22" t="s">
        <v>63</v>
      </c>
      <c r="AA905" s="22" t="s">
        <v>64</v>
      </c>
      <c r="AB905" s="22" t="s">
        <v>65</v>
      </c>
      <c r="AC905" s="22" t="s">
        <v>75</v>
      </c>
      <c r="AD905" s="22" t="s">
        <v>59</v>
      </c>
      <c r="AE905" s="22" t="s">
        <v>59</v>
      </c>
      <c r="AF905" s="22" t="s">
        <v>114</v>
      </c>
      <c r="AG905" s="22" t="s">
        <v>67</v>
      </c>
      <c r="AH905" s="22" t="s">
        <v>995</v>
      </c>
      <c r="AI905" s="22" t="s">
        <v>77</v>
      </c>
      <c r="AJ905" s="22" t="str">
        <f>VLOOKUP(exp_SILP!$Y905,'DATI CM'!$A$2:$F$28,2,FALSE)</f>
        <v>FLCSRN79S42L219X</v>
      </c>
    </row>
    <row r="906" ht="15.75" hidden="1" customHeight="1">
      <c r="A906" s="10" t="str">
        <f>IFERROR(VLOOKUP(exp_SILP!$W906,exp_utenti_P!D:D,1,FALSE),"_DA INSERIRE")</f>
        <v>LEIGLC70M01F952G</v>
      </c>
      <c r="B906" s="10" t="str">
        <f>IF(AND(exp_SILP!$S906="A.3 ORIENTAMENTO PROFESSIONALE",exp_SILP!$AD906="4.2"),"A.3 ORIENTAMENTO PROFESSIONALE (CARCERE)",
IF(AND(exp_SILP!$S906="A.3 ORIENTAMENTO PROFESSIONALE",exp_SILP!$AD906="."),"A.3 ORIENTAMENTO PROFESSIONALE (CARCERE)",
IF(AND(exp_SILP!$S906="A.4 CONSULENZA ORIENTATIVA",exp_SILP!$AD906="4.2"),"A.4 CONSULENZA ORIENTATIVA (CARCERE)",
IF(AND(exp_SILP!$S906="A.4 CONSULENZA ORIENTATIVA",exp_SILP!$AD906="."),"A.4 CONSULENZA ORIENTATIVA (CARCERE)",
IF(AND(exp_SILP!$S906="A.5 - LEP F1 - ACCOMPAGNAMENTO AL LAVORO",exp_SILP!$AD906="4.2"),"A.5 - LEP F1 - ACCOMPAGNAMENTO AL LAVORO (CARCERE)",
IF(AND(exp_SILP!$S906="A.5 - LEP F1 - ACCOMPAGNAMENTO AL LAVORO",exp_SILP!$AD906="."),"A.5 - LEP F1 - ACCOMPAGNAMENTO AL LAVORO (CARCERE)",
IF(AND(exp_SILP!$S906="A.5.2a - TUTORAGGIO TIROCINI",exp_SILP!$AD906="4.2"),"A.5.2a - TUTORAGGIO TIROCINI (CARCERE)",
exp_SILP!$S906)))))))</f>
        <v>A4.10 - LEP E - ORIENTAMENTO SPECIALISTICO SKILL GAP ANALYSIS</v>
      </c>
      <c r="C906" s="11" t="str">
        <f>CONCATENATE(VLOOKUP(exp_SILP!$B906,'DATI COMMESSE'!$A$2:$F$25,4,FALSE)," - ", VLOOKUP(exp_SILP!$B906,'DATI COMMESSE'!$A$2:$F$25,2,FALSE)," - ",VLOOKUP(exp_SILP!$B906,'DATI COMMESSE'!$A$2:$F$25,3,FALSE))</f>
        <v>GOL - 22-02-5000 - 22-12-5003</v>
      </c>
      <c r="D906" s="11" t="str">
        <f>LEFT(exp_SILP!$R906,5)</f>
        <v>14:00</v>
      </c>
      <c r="E906" s="11" t="str">
        <f>RIGHT(exp_SILP!$R906,5)</f>
        <v>15:00</v>
      </c>
      <c r="F906" s="11">
        <f>IF(exp_SILP!$AG906&gt;=60,exp_SILP!$AG906/60,exp_SILP!$AG906)</f>
        <v>1</v>
      </c>
      <c r="G906" s="11" t="str">
        <f>VLOOKUP(exp_SILP!$Y906,'DATI CM'!$A$2:$F$28,2,FALSE)</f>
        <v>TRZCST69B41F952V</v>
      </c>
      <c r="H906" s="11" t="str">
        <f>VLOOKUP(exp_SILP!$Y906,'DATI CM'!$A$2:$F$28,3,FALSE)</f>
        <v/>
      </c>
      <c r="I906" s="11" t="str">
        <f t="shared" si="1"/>
        <v>N</v>
      </c>
      <c r="J906" s="11" t="str">
        <f>VLOOKUP(exp_SILP!$Y906,'DATI CM'!$A$2:$F$28,4,FALSE)</f>
        <v/>
      </c>
      <c r="K906" s="12">
        <f>VLOOKUP(exp_SILP!$B906,'DATI COMMESSE'!$A$2:$F$25,5,FALSE)</f>
        <v>39.94</v>
      </c>
      <c r="L906" s="12" t="str">
        <f>IF(exp_SILP!$B906="A4.10 - LEP E - ORIENTAMENTO SPECIALISTICO SKILL GAP ANALYSIS - GRUPPO 3P",0,VLOOKUP(exp_SILP!$Y906,'DATI CM'!$A$2:$F$28,6,FALSE))</f>
        <v/>
      </c>
      <c r="M906" s="12">
        <f>IFERROR(VLOOKUP(exp_SILP!$B906,'DATI CM'!$H$2:$I$16,2,FALSE)*exp_SILP!$F906,0)</f>
        <v>0</v>
      </c>
      <c r="N906" s="11" t="str">
        <f>VLOOKUP(exp_SILP!$B906,'DATI COMMESSE'!$A$2:$F$25,4,FALSE)</f>
        <v>GOL</v>
      </c>
      <c r="O906" s="13">
        <f>VLOOKUP(exp_SILP!$B906,'DATI COMMESSE'!$A$2:$F$25,5,FALSE)*exp_SILP!$F906</f>
        <v>39.94</v>
      </c>
      <c r="P906" s="11" t="str">
        <f>IF(MID(exp_SILP!$W906,10,2)&gt;"40","F","M")</f>
        <v>M</v>
      </c>
      <c r="Q906" s="14" t="s">
        <v>995</v>
      </c>
      <c r="R906" s="15" t="s">
        <v>56</v>
      </c>
      <c r="S906" s="15" t="s">
        <v>70</v>
      </c>
      <c r="T906" s="15" t="s">
        <v>58</v>
      </c>
      <c r="U906" s="15" t="s">
        <v>59</v>
      </c>
      <c r="V906" s="15" t="s">
        <v>128</v>
      </c>
      <c r="W906" s="15" t="s">
        <v>129</v>
      </c>
      <c r="X906" s="15" t="s">
        <v>130</v>
      </c>
      <c r="Y906" s="15" t="s">
        <v>18</v>
      </c>
      <c r="Z906" s="15" t="s">
        <v>63</v>
      </c>
      <c r="AA906" s="15" t="s">
        <v>64</v>
      </c>
      <c r="AB906" s="15" t="s">
        <v>65</v>
      </c>
      <c r="AC906" s="15" t="s">
        <v>82</v>
      </c>
      <c r="AD906" s="15" t="s">
        <v>59</v>
      </c>
      <c r="AE906" s="15" t="s">
        <v>59</v>
      </c>
      <c r="AF906" s="15" t="s">
        <v>59</v>
      </c>
      <c r="AG906" s="15" t="s">
        <v>67</v>
      </c>
      <c r="AH906" s="15" t="s">
        <v>1129</v>
      </c>
      <c r="AI906" s="15" t="s">
        <v>83</v>
      </c>
      <c r="AJ906" s="15" t="str">
        <f>VLOOKUP(exp_SILP!$Y906,'DATI CM'!$A$2:$F$28,2,FALSE)</f>
        <v>TRZCST69B41F952V</v>
      </c>
    </row>
    <row r="907" ht="15.75" hidden="1" customHeight="1">
      <c r="A907" s="17" t="str">
        <f>IFERROR(VLOOKUP(exp_SILP!$W907,exp_utenti_P!D:D,1,FALSE),"_DA INSERIRE")</f>
        <v>LEIGLC70M01F952G</v>
      </c>
      <c r="B907" s="17" t="str">
        <f>IF(AND(exp_SILP!$S907="A.3 ORIENTAMENTO PROFESSIONALE",exp_SILP!$AD907="4.2"),"A.3 ORIENTAMENTO PROFESSIONALE (CARCERE)",
IF(AND(exp_SILP!$S907="A.3 ORIENTAMENTO PROFESSIONALE",exp_SILP!$AD907="."),"A.3 ORIENTAMENTO PROFESSIONALE (CARCERE)",
IF(AND(exp_SILP!$S907="A.4 CONSULENZA ORIENTATIVA",exp_SILP!$AD907="4.2"),"A.4 CONSULENZA ORIENTATIVA (CARCERE)",
IF(AND(exp_SILP!$S907="A.4 CONSULENZA ORIENTATIVA",exp_SILP!$AD907="."),"A.4 CONSULENZA ORIENTATIVA (CARCERE)",
IF(AND(exp_SILP!$S907="A.5 - LEP F1 - ACCOMPAGNAMENTO AL LAVORO",exp_SILP!$AD907="4.2"),"A.5 - LEP F1 - ACCOMPAGNAMENTO AL LAVORO (CARCERE)",
IF(AND(exp_SILP!$S907="A.5 - LEP F1 - ACCOMPAGNAMENTO AL LAVORO",exp_SILP!$AD907="."),"A.5 - LEP F1 - ACCOMPAGNAMENTO AL LAVORO (CARCERE)",
IF(AND(exp_SILP!$S907="A.5.2a - TUTORAGGIO TIROCINI",exp_SILP!$AD907="4.2"),"A.5.2a - TUTORAGGIO TIROCINI (CARCERE)",
exp_SILP!$S907)))))))</f>
        <v>A4.10 - LEP E - ORIENTAMENTO SPECIALISTICO SKILL GAP ANALYSIS</v>
      </c>
      <c r="C907" s="18" t="str">
        <f>CONCATENATE(VLOOKUP(exp_SILP!$B907,'DATI COMMESSE'!$A$2:$F$25,4,FALSE)," - ", VLOOKUP(exp_SILP!$B907,'DATI COMMESSE'!$A$2:$F$25,2,FALSE)," - ",VLOOKUP(exp_SILP!$B907,'DATI COMMESSE'!$A$2:$F$25,3,FALSE))</f>
        <v>GOL - 22-02-5000 - 22-12-5003</v>
      </c>
      <c r="D907" s="18" t="str">
        <f>LEFT(exp_SILP!$R907,5)</f>
        <v>11:30</v>
      </c>
      <c r="E907" s="18" t="str">
        <f>RIGHT(exp_SILP!$R907,5)</f>
        <v>13:30</v>
      </c>
      <c r="F907" s="18">
        <f>IF(exp_SILP!$AG907&gt;=60,exp_SILP!$AG907/60,exp_SILP!$AG907)</f>
        <v>2</v>
      </c>
      <c r="G907" s="18" t="str">
        <f>VLOOKUP(exp_SILP!$Y907,'DATI CM'!$A$2:$F$28,2,FALSE)</f>
        <v>TRZCST69B41F952V</v>
      </c>
      <c r="H907" s="18" t="str">
        <f>VLOOKUP(exp_SILP!$Y907,'DATI CM'!$A$2:$F$28,3,FALSE)</f>
        <v/>
      </c>
      <c r="I907" s="18" t="str">
        <f t="shared" si="1"/>
        <v>N</v>
      </c>
      <c r="J907" s="18" t="str">
        <f>VLOOKUP(exp_SILP!$Y907,'DATI CM'!$A$2:$F$28,4,FALSE)</f>
        <v/>
      </c>
      <c r="K907" s="19">
        <f>VLOOKUP(exp_SILP!$B907,'DATI COMMESSE'!$A$2:$F$25,5,FALSE)</f>
        <v>39.94</v>
      </c>
      <c r="L907" s="19" t="str">
        <f>IF(exp_SILP!$B907="A4.10 - LEP E - ORIENTAMENTO SPECIALISTICO SKILL GAP ANALYSIS - GRUPPO 3P",0,VLOOKUP(exp_SILP!$Y907,'DATI CM'!$A$2:$F$28,6,FALSE))</f>
        <v/>
      </c>
      <c r="M907" s="19">
        <f>IFERROR(VLOOKUP(exp_SILP!$B907,'DATI CM'!$H$2:$I$16,2,FALSE)*exp_SILP!$F907,0)</f>
        <v>0</v>
      </c>
      <c r="N907" s="18" t="str">
        <f>VLOOKUP(exp_SILP!$B907,'DATI COMMESSE'!$A$2:$F$25,4,FALSE)</f>
        <v>GOL</v>
      </c>
      <c r="O907" s="20">
        <f>VLOOKUP(exp_SILP!$B907,'DATI COMMESSE'!$A$2:$F$25,5,FALSE)*exp_SILP!$F907</f>
        <v>79.88</v>
      </c>
      <c r="P907" s="18" t="str">
        <f>IF(MID(exp_SILP!$W907,10,2)&gt;"40","F","M")</f>
        <v>M</v>
      </c>
      <c r="Q907" s="21" t="s">
        <v>995</v>
      </c>
      <c r="R907" s="22" t="s">
        <v>88</v>
      </c>
      <c r="S907" s="22" t="s">
        <v>70</v>
      </c>
      <c r="T907" s="22" t="s">
        <v>58</v>
      </c>
      <c r="U907" s="22" t="s">
        <v>59</v>
      </c>
      <c r="V907" s="22" t="s">
        <v>128</v>
      </c>
      <c r="W907" s="22" t="s">
        <v>129</v>
      </c>
      <c r="X907" s="22" t="s">
        <v>130</v>
      </c>
      <c r="Y907" s="22" t="s">
        <v>18</v>
      </c>
      <c r="Z907" s="22" t="s">
        <v>63</v>
      </c>
      <c r="AA907" s="22" t="s">
        <v>64</v>
      </c>
      <c r="AB907" s="22" t="s">
        <v>65</v>
      </c>
      <c r="AC907" s="22" t="s">
        <v>82</v>
      </c>
      <c r="AD907" s="22" t="s">
        <v>59</v>
      </c>
      <c r="AE907" s="22" t="s">
        <v>59</v>
      </c>
      <c r="AF907" s="22" t="s">
        <v>59</v>
      </c>
      <c r="AG907" s="22" t="s">
        <v>76</v>
      </c>
      <c r="AH907" s="22" t="s">
        <v>995</v>
      </c>
      <c r="AI907" s="22" t="s">
        <v>83</v>
      </c>
      <c r="AJ907" s="22" t="str">
        <f>VLOOKUP(exp_SILP!$Y907,'DATI CM'!$A$2:$F$28,2,FALSE)</f>
        <v>TRZCST69B41F952V</v>
      </c>
    </row>
    <row r="908" ht="15.75" hidden="1" customHeight="1">
      <c r="A908" s="10" t="str">
        <f>IFERROR(VLOOKUP(exp_SILP!$W908,exp_utenti_P!D:D,1,FALSE),"_DA INSERIRE")</f>
        <v>LGBHND91H68Z330K</v>
      </c>
      <c r="B908" s="10" t="str">
        <f>IF(AND(exp_SILP!$S908="A.3 ORIENTAMENTO PROFESSIONALE",exp_SILP!$AD908="4.2"),"A.3 ORIENTAMENTO PROFESSIONALE (CARCERE)",
IF(AND(exp_SILP!$S908="A.3 ORIENTAMENTO PROFESSIONALE",exp_SILP!$AD908="."),"A.3 ORIENTAMENTO PROFESSIONALE (CARCERE)",
IF(AND(exp_SILP!$S908="A.4 CONSULENZA ORIENTATIVA",exp_SILP!$AD908="4.2"),"A.4 CONSULENZA ORIENTATIVA (CARCERE)",
IF(AND(exp_SILP!$S908="A.4 CONSULENZA ORIENTATIVA",exp_SILP!$AD908="."),"A.4 CONSULENZA ORIENTATIVA (CARCERE)",
IF(AND(exp_SILP!$S908="A.5 - LEP F1 - ACCOMPAGNAMENTO AL LAVORO",exp_SILP!$AD908="4.2"),"A.5 - LEP F1 - ACCOMPAGNAMENTO AL LAVORO (CARCERE)",
IF(AND(exp_SILP!$S908="A.5 - LEP F1 - ACCOMPAGNAMENTO AL LAVORO",exp_SILP!$AD908="."),"A.5 - LEP F1 - ACCOMPAGNAMENTO AL LAVORO (CARCERE)",
IF(AND(exp_SILP!$S908="A.5.2a - TUTORAGGIO TIROCINI",exp_SILP!$AD908="4.2"),"A.5.2a - TUTORAGGIO TIROCINI (CARCERE)",
exp_SILP!$S908)))))))</f>
        <v>A4.10 - LEP E - ORIENTAMENTO SPECIALISTICO SKILL GAP ANALYSIS</v>
      </c>
      <c r="C908" s="11" t="str">
        <f>CONCATENATE(VLOOKUP(exp_SILP!$B908,'DATI COMMESSE'!$A$2:$F$25,4,FALSE)," - ", VLOOKUP(exp_SILP!$B908,'DATI COMMESSE'!$A$2:$F$25,2,FALSE)," - ",VLOOKUP(exp_SILP!$B908,'DATI COMMESSE'!$A$2:$F$25,3,FALSE))</f>
        <v>GOL - 22-02-5000 - 22-12-5003</v>
      </c>
      <c r="D908" s="11" t="str">
        <f>LEFT(exp_SILP!$R908,5)</f>
        <v>15:00</v>
      </c>
      <c r="E908" s="11" t="str">
        <f>RIGHT(exp_SILP!$R908,5)</f>
        <v>16:00</v>
      </c>
      <c r="F908" s="11">
        <f>IF(exp_SILP!$AG908&gt;=60,exp_SILP!$AG908/60,exp_SILP!$AG908)</f>
        <v>1</v>
      </c>
      <c r="G908" s="11" t="str">
        <f>VLOOKUP(exp_SILP!$Y908,'DATI CM'!$A$2:$F$28,2,FALSE)</f>
        <v>SPDPRZ67H55L219V</v>
      </c>
      <c r="H908" s="11" t="str">
        <f>VLOOKUP(exp_SILP!$Y908,'DATI CM'!$A$2:$F$28,3,FALSE)</f>
        <v>A010</v>
      </c>
      <c r="I908" s="11" t="str">
        <f t="shared" si="1"/>
        <v>N</v>
      </c>
      <c r="J908" s="11" t="str">
        <f>VLOOKUP(exp_SILP!$Y908,'DATI CM'!$A$2:$F$28,4,FALSE)</f>
        <v>TORINO</v>
      </c>
      <c r="K908" s="12">
        <f>VLOOKUP(exp_SILP!$B908,'DATI COMMESSE'!$A$2:$F$25,5,FALSE)</f>
        <v>39.94</v>
      </c>
      <c r="L908" s="12" t="str">
        <f>IF(exp_SILP!$B908="A4.10 - LEP E - ORIENTAMENTO SPECIALISTICO SKILL GAP ANALYSIS - GRUPPO 3P",0,VLOOKUP(exp_SILP!$Y908,'DATI CM'!$A$2:$F$28,6,FALSE))</f>
        <v/>
      </c>
      <c r="M908" s="12">
        <f>IFERROR(VLOOKUP(exp_SILP!$B908,'DATI CM'!$H$2:$I$16,2,FALSE)*exp_SILP!$F908,0)</f>
        <v>0</v>
      </c>
      <c r="N908" s="11" t="str">
        <f>VLOOKUP(exp_SILP!$B908,'DATI COMMESSE'!$A$2:$F$25,4,FALSE)</f>
        <v>GOL</v>
      </c>
      <c r="O908" s="13">
        <f>VLOOKUP(exp_SILP!$B908,'DATI COMMESSE'!$A$2:$F$25,5,FALSE)*exp_SILP!$F908</f>
        <v>39.94</v>
      </c>
      <c r="P908" s="11" t="str">
        <f>IF(MID(exp_SILP!$W908,10,2)&gt;"40","F","M")</f>
        <v>F</v>
      </c>
      <c r="Q908" s="14" t="s">
        <v>995</v>
      </c>
      <c r="R908" s="15" t="s">
        <v>311</v>
      </c>
      <c r="S908" s="15" t="s">
        <v>70</v>
      </c>
      <c r="T908" s="15" t="s">
        <v>58</v>
      </c>
      <c r="U908" s="15" t="s">
        <v>59</v>
      </c>
      <c r="V908" s="15" t="s">
        <v>806</v>
      </c>
      <c r="W908" s="15" t="s">
        <v>807</v>
      </c>
      <c r="X908" s="15" t="s">
        <v>808</v>
      </c>
      <c r="Y908" s="15" t="s">
        <v>17</v>
      </c>
      <c r="Z908" s="15" t="s">
        <v>63</v>
      </c>
      <c r="AA908" s="15" t="s">
        <v>64</v>
      </c>
      <c r="AB908" s="15" t="s">
        <v>65</v>
      </c>
      <c r="AC908" s="15" t="s">
        <v>135</v>
      </c>
      <c r="AD908" s="15" t="s">
        <v>59</v>
      </c>
      <c r="AE908" s="15" t="s">
        <v>59</v>
      </c>
      <c r="AF908" s="15" t="s">
        <v>114</v>
      </c>
      <c r="AG908" s="15" t="s">
        <v>67</v>
      </c>
      <c r="AH908" s="15" t="s">
        <v>1119</v>
      </c>
      <c r="AI908" s="15" t="s">
        <v>137</v>
      </c>
      <c r="AJ908" s="15" t="str">
        <f>VLOOKUP(exp_SILP!$Y908,'DATI CM'!$A$2:$F$28,2,FALSE)</f>
        <v>SPDPRZ67H55L219V</v>
      </c>
    </row>
    <row r="909" ht="15.75" hidden="1" customHeight="1">
      <c r="A909" s="17" t="str">
        <f>IFERROR(VLOOKUP(exp_SILP!$W909,exp_utenti_P!D:D,1,FALSE),"_DA INSERIRE")</f>
        <v>NDRNMR81D60Z602C</v>
      </c>
      <c r="B909" s="17" t="str">
        <f>IF(AND(exp_SILP!$S909="A.3 ORIENTAMENTO PROFESSIONALE",exp_SILP!$AD909="4.2"),"A.3 ORIENTAMENTO PROFESSIONALE (CARCERE)",
IF(AND(exp_SILP!$S909="A.3 ORIENTAMENTO PROFESSIONALE",exp_SILP!$AD909="."),"A.3 ORIENTAMENTO PROFESSIONALE (CARCERE)",
IF(AND(exp_SILP!$S909="A.4 CONSULENZA ORIENTATIVA",exp_SILP!$AD909="4.2"),"A.4 CONSULENZA ORIENTATIVA (CARCERE)",
IF(AND(exp_SILP!$S909="A.4 CONSULENZA ORIENTATIVA",exp_SILP!$AD909="."),"A.4 CONSULENZA ORIENTATIVA (CARCERE)",
IF(AND(exp_SILP!$S909="A.5 - LEP F1 - ACCOMPAGNAMENTO AL LAVORO",exp_SILP!$AD909="4.2"),"A.5 - LEP F1 - ACCOMPAGNAMENTO AL LAVORO (CARCERE)",
IF(AND(exp_SILP!$S909="A.5 - LEP F1 - ACCOMPAGNAMENTO AL LAVORO",exp_SILP!$AD909="."),"A.5 - LEP F1 - ACCOMPAGNAMENTO AL LAVORO (CARCERE)",
IF(AND(exp_SILP!$S909="A.5.2a - TUTORAGGIO TIROCINI",exp_SILP!$AD909="4.2"),"A.5.2a - TUTORAGGIO TIROCINI (CARCERE)",
exp_SILP!$S909)))))))</f>
        <v>A4.10 - LEP E - ORIENTAMENTO SPECIALISTICO SKILL GAP ANALYSIS</v>
      </c>
      <c r="C909" s="18" t="str">
        <f>CONCATENATE(VLOOKUP(exp_SILP!$B909,'DATI COMMESSE'!$A$2:$F$25,4,FALSE)," - ", VLOOKUP(exp_SILP!$B909,'DATI COMMESSE'!$A$2:$F$25,2,FALSE)," - ",VLOOKUP(exp_SILP!$B909,'DATI COMMESSE'!$A$2:$F$25,3,FALSE))</f>
        <v>GOL - 22-02-5000 - 22-12-5003</v>
      </c>
      <c r="D909" s="18" t="str">
        <f>LEFT(exp_SILP!$R909,5)</f>
        <v>09:30</v>
      </c>
      <c r="E909" s="18" t="str">
        <f>RIGHT(exp_SILP!$R909,5)</f>
        <v>11:30</v>
      </c>
      <c r="F909" s="18">
        <f>IF(exp_SILP!$AG909&gt;=60,exp_SILP!$AG909/60,exp_SILP!$AG909)</f>
        <v>2</v>
      </c>
      <c r="G909" s="18" t="str">
        <f>VLOOKUP(exp_SILP!$Y909,'DATI CM'!$A$2:$F$28,2,FALSE)</f>
        <v>TRZCST69B41F952V</v>
      </c>
      <c r="H909" s="18" t="str">
        <f>VLOOKUP(exp_SILP!$Y909,'DATI CM'!$A$2:$F$28,3,FALSE)</f>
        <v/>
      </c>
      <c r="I909" s="18" t="str">
        <f t="shared" si="1"/>
        <v>N</v>
      </c>
      <c r="J909" s="18" t="str">
        <f>VLOOKUP(exp_SILP!$Y909,'DATI CM'!$A$2:$F$28,4,FALSE)</f>
        <v/>
      </c>
      <c r="K909" s="19">
        <f>VLOOKUP(exp_SILP!$B909,'DATI COMMESSE'!$A$2:$F$25,5,FALSE)</f>
        <v>39.94</v>
      </c>
      <c r="L909" s="19" t="str">
        <f>IF(exp_SILP!$B909="A4.10 - LEP E - ORIENTAMENTO SPECIALISTICO SKILL GAP ANALYSIS - GRUPPO 3P",0,VLOOKUP(exp_SILP!$Y909,'DATI CM'!$A$2:$F$28,6,FALSE))</f>
        <v/>
      </c>
      <c r="M909" s="19">
        <f>IFERROR(VLOOKUP(exp_SILP!$B909,'DATI CM'!$H$2:$I$16,2,FALSE)*exp_SILP!$F909,0)</f>
        <v>0</v>
      </c>
      <c r="N909" s="18" t="str">
        <f>VLOOKUP(exp_SILP!$B909,'DATI COMMESSE'!$A$2:$F$25,4,FALSE)</f>
        <v>GOL</v>
      </c>
      <c r="O909" s="20">
        <f>VLOOKUP(exp_SILP!$B909,'DATI COMMESSE'!$A$2:$F$25,5,FALSE)*exp_SILP!$F909</f>
        <v>79.88</v>
      </c>
      <c r="P909" s="18" t="str">
        <f>IF(MID(exp_SILP!$W909,10,2)&gt;"40","F","M")</f>
        <v>F</v>
      </c>
      <c r="Q909" s="21" t="s">
        <v>995</v>
      </c>
      <c r="R909" s="22" t="s">
        <v>78</v>
      </c>
      <c r="S909" s="22" t="s">
        <v>70</v>
      </c>
      <c r="T909" s="22" t="s">
        <v>58</v>
      </c>
      <c r="U909" s="22" t="s">
        <v>59</v>
      </c>
      <c r="V909" s="22" t="s">
        <v>1192</v>
      </c>
      <c r="W909" s="22" t="s">
        <v>1193</v>
      </c>
      <c r="X909" s="22" t="s">
        <v>1194</v>
      </c>
      <c r="Y909" s="22" t="s">
        <v>18</v>
      </c>
      <c r="Z909" s="22" t="s">
        <v>63</v>
      </c>
      <c r="AA909" s="22" t="s">
        <v>64</v>
      </c>
      <c r="AB909" s="22" t="s">
        <v>65</v>
      </c>
      <c r="AC909" s="22" t="s">
        <v>82</v>
      </c>
      <c r="AD909" s="22" t="s">
        <v>59</v>
      </c>
      <c r="AE909" s="22" t="s">
        <v>59</v>
      </c>
      <c r="AF909" s="22" t="s">
        <v>59</v>
      </c>
      <c r="AG909" s="22" t="s">
        <v>76</v>
      </c>
      <c r="AH909" s="22" t="s">
        <v>995</v>
      </c>
      <c r="AI909" s="22" t="s">
        <v>83</v>
      </c>
      <c r="AJ909" s="22" t="str">
        <f>VLOOKUP(exp_SILP!$Y909,'DATI CM'!$A$2:$F$28,2,FALSE)</f>
        <v>TRZCST69B41F952V</v>
      </c>
    </row>
    <row r="910" ht="15.75" hidden="1" customHeight="1">
      <c r="A910" s="10" t="str">
        <f>IFERROR(VLOOKUP(exp_SILP!$W910,exp_utenti_P!D:D,1,FALSE),"_DA INSERIRE")</f>
        <v>PZZMRZ73D67A859J</v>
      </c>
      <c r="B910" s="10" t="str">
        <f>IF(AND(exp_SILP!$S910="A.3 ORIENTAMENTO PROFESSIONALE",exp_SILP!$AD910="4.2"),"A.3 ORIENTAMENTO PROFESSIONALE (CARCERE)",
IF(AND(exp_SILP!$S910="A.3 ORIENTAMENTO PROFESSIONALE",exp_SILP!$AD910="."),"A.3 ORIENTAMENTO PROFESSIONALE (CARCERE)",
IF(AND(exp_SILP!$S910="A.4 CONSULENZA ORIENTATIVA",exp_SILP!$AD910="4.2"),"A.4 CONSULENZA ORIENTATIVA (CARCERE)",
IF(AND(exp_SILP!$S910="A.4 CONSULENZA ORIENTATIVA",exp_SILP!$AD910="."),"A.4 CONSULENZA ORIENTATIVA (CARCERE)",
IF(AND(exp_SILP!$S910="A.5 - LEP F1 - ACCOMPAGNAMENTO AL LAVORO",exp_SILP!$AD910="4.2"),"A.5 - LEP F1 - ACCOMPAGNAMENTO AL LAVORO (CARCERE)",
IF(AND(exp_SILP!$S910="A.5 - LEP F1 - ACCOMPAGNAMENTO AL LAVORO",exp_SILP!$AD910="."),"A.5 - LEP F1 - ACCOMPAGNAMENTO AL LAVORO (CARCERE)",
IF(AND(exp_SILP!$S910="A.5.2a - TUTORAGGIO TIROCINI",exp_SILP!$AD910="4.2"),"A.5.2a - TUTORAGGIO TIROCINI (CARCERE)",
exp_SILP!$S910)))))))</f>
        <v>A4.10 - LEP E - ORIENTAMENTO SPECIALISTICO SKILL GAP ANALYSIS</v>
      </c>
      <c r="C910" s="11" t="str">
        <f>CONCATENATE(VLOOKUP(exp_SILP!$B910,'DATI COMMESSE'!$A$2:$F$25,4,FALSE)," - ", VLOOKUP(exp_SILP!$B910,'DATI COMMESSE'!$A$2:$F$25,2,FALSE)," - ",VLOOKUP(exp_SILP!$B910,'DATI COMMESSE'!$A$2:$F$25,3,FALSE))</f>
        <v>GOL - 22-02-5000 - 22-12-5003</v>
      </c>
      <c r="D910" s="11" t="str">
        <f>LEFT(exp_SILP!$R910,5)</f>
        <v>12:00</v>
      </c>
      <c r="E910" s="11" t="str">
        <f>RIGHT(exp_SILP!$R910,5)</f>
        <v>14:00</v>
      </c>
      <c r="F910" s="11">
        <f>IF(exp_SILP!$AG910&gt;=60,exp_SILP!$AG910/60,exp_SILP!$AG910)</f>
        <v>2</v>
      </c>
      <c r="G910" s="11" t="str">
        <f>VLOOKUP(exp_SILP!$Y910,'DATI CM'!$A$2:$F$28,2,FALSE)</f>
        <v>PNFMRT85H50A859E</v>
      </c>
      <c r="H910" s="11" t="str">
        <f>VLOOKUP(exp_SILP!$Y910,'DATI CM'!$A$2:$F$28,3,FALSE)</f>
        <v>A011</v>
      </c>
      <c r="I910" s="11" t="str">
        <f t="shared" si="1"/>
        <v>N</v>
      </c>
      <c r="J910" s="11" t="str">
        <f>VLOOKUP(exp_SILP!$Y910,'DATI CM'!$A$2:$F$28,4,FALSE)</f>
        <v>BIELLA</v>
      </c>
      <c r="K910" s="12">
        <f>VLOOKUP(exp_SILP!$B910,'DATI COMMESSE'!$A$2:$F$25,5,FALSE)</f>
        <v>39.94</v>
      </c>
      <c r="L910" s="12">
        <f>IF(exp_SILP!$B910="A4.10 - LEP E - ORIENTAMENTO SPECIALISTICO SKILL GAP ANALYSIS - GRUPPO 3P",0,VLOOKUP(exp_SILP!$Y910,'DATI CM'!$A$2:$F$28,6,FALSE))</f>
        <v>25</v>
      </c>
      <c r="M910" s="12">
        <f>IFERROR(VLOOKUP(exp_SILP!$B910,'DATI CM'!$H$2:$I$16,2,FALSE)*exp_SILP!$F910,0)</f>
        <v>0</v>
      </c>
      <c r="N910" s="11" t="str">
        <f>VLOOKUP(exp_SILP!$B910,'DATI COMMESSE'!$A$2:$F$25,4,FALSE)</f>
        <v>GOL</v>
      </c>
      <c r="O910" s="13">
        <f>VLOOKUP(exp_SILP!$B910,'DATI COMMESSE'!$A$2:$F$25,5,FALSE)*exp_SILP!$F910</f>
        <v>79.88</v>
      </c>
      <c r="P910" s="11" t="str">
        <f>IF(MID(exp_SILP!$W910,10,2)&gt;"40","F","M")</f>
        <v>F</v>
      </c>
      <c r="Q910" s="14" t="s">
        <v>995</v>
      </c>
      <c r="R910" s="15" t="s">
        <v>84</v>
      </c>
      <c r="S910" s="15" t="s">
        <v>70</v>
      </c>
      <c r="T910" s="15" t="s">
        <v>58</v>
      </c>
      <c r="U910" s="15" t="s">
        <v>59</v>
      </c>
      <c r="V910" s="15" t="s">
        <v>1448</v>
      </c>
      <c r="W910" s="15" t="s">
        <v>1449</v>
      </c>
      <c r="X910" s="15" t="s">
        <v>1450</v>
      </c>
      <c r="Y910" s="15" t="s">
        <v>15</v>
      </c>
      <c r="Z910" s="15" t="s">
        <v>63</v>
      </c>
      <c r="AA910" s="15" t="s">
        <v>64</v>
      </c>
      <c r="AB910" s="15" t="s">
        <v>65</v>
      </c>
      <c r="AC910" s="15" t="s">
        <v>66</v>
      </c>
      <c r="AD910" s="15" t="s">
        <v>59</v>
      </c>
      <c r="AE910" s="15" t="s">
        <v>59</v>
      </c>
      <c r="AF910" s="15" t="s">
        <v>59</v>
      </c>
      <c r="AG910" s="15" t="s">
        <v>76</v>
      </c>
      <c r="AH910" s="15" t="s">
        <v>995</v>
      </c>
      <c r="AI910" s="15" t="s">
        <v>68</v>
      </c>
      <c r="AJ910" s="15" t="str">
        <f>VLOOKUP(exp_SILP!$Y910,'DATI CM'!$A$2:$F$28,2,FALSE)</f>
        <v>PNFMRT85H50A859E</v>
      </c>
    </row>
    <row r="911" ht="15.75" hidden="1" customHeight="1">
      <c r="A911" s="17" t="str">
        <f>IFERROR(VLOOKUP(exp_SILP!$W911,exp_utenti_P!D:D,1,FALSE),"_DA INSERIRE")</f>
        <v>TNZGNN63B18A859Q</v>
      </c>
      <c r="B911" s="17" t="str">
        <f>IF(AND(exp_SILP!$S911="A.3 ORIENTAMENTO PROFESSIONALE",exp_SILP!$AD911="4.2"),"A.3 ORIENTAMENTO PROFESSIONALE (CARCERE)",
IF(AND(exp_SILP!$S911="A.3 ORIENTAMENTO PROFESSIONALE",exp_SILP!$AD911="."),"A.3 ORIENTAMENTO PROFESSIONALE (CARCERE)",
IF(AND(exp_SILP!$S911="A.4 CONSULENZA ORIENTATIVA",exp_SILP!$AD911="4.2"),"A.4 CONSULENZA ORIENTATIVA (CARCERE)",
IF(AND(exp_SILP!$S911="A.4 CONSULENZA ORIENTATIVA",exp_SILP!$AD911="."),"A.4 CONSULENZA ORIENTATIVA (CARCERE)",
IF(AND(exp_SILP!$S911="A.5 - LEP F1 - ACCOMPAGNAMENTO AL LAVORO",exp_SILP!$AD911="4.2"),"A.5 - LEP F1 - ACCOMPAGNAMENTO AL LAVORO (CARCERE)",
IF(AND(exp_SILP!$S911="A.5 - LEP F1 - ACCOMPAGNAMENTO AL LAVORO",exp_SILP!$AD911="."),"A.5 - LEP F1 - ACCOMPAGNAMENTO AL LAVORO (CARCERE)",
IF(AND(exp_SILP!$S911="A.5.2a - TUTORAGGIO TIROCINI",exp_SILP!$AD911="4.2"),"A.5.2a - TUTORAGGIO TIROCINI (CARCERE)",
exp_SILP!$S911)))))))</f>
        <v>A4.10 - LEP E - ORIENTAMENTO SPECIALISTICO SKILL GAP ANALYSIS</v>
      </c>
      <c r="C911" s="18" t="str">
        <f>CONCATENATE(VLOOKUP(exp_SILP!$B911,'DATI COMMESSE'!$A$2:$F$25,4,FALSE)," - ", VLOOKUP(exp_SILP!$B911,'DATI COMMESSE'!$A$2:$F$25,2,FALSE)," - ",VLOOKUP(exp_SILP!$B911,'DATI COMMESSE'!$A$2:$F$25,3,FALSE))</f>
        <v>GOL - 22-02-5000 - 22-12-5003</v>
      </c>
      <c r="D911" s="18" t="str">
        <f>LEFT(exp_SILP!$R911,5)</f>
        <v>14:00</v>
      </c>
      <c r="E911" s="18" t="str">
        <f>RIGHT(exp_SILP!$R911,5)</f>
        <v>16:00</v>
      </c>
      <c r="F911" s="18">
        <f>IF(exp_SILP!$AG911&gt;=60,exp_SILP!$AG911/60,exp_SILP!$AG911)</f>
        <v>2</v>
      </c>
      <c r="G911" s="18" t="str">
        <f>VLOOKUP(exp_SILP!$Y911,'DATI CM'!$A$2:$F$28,2,FALSE)</f>
        <v>PNFMRT85H50A859E</v>
      </c>
      <c r="H911" s="18" t="str">
        <f>VLOOKUP(exp_SILP!$Y911,'DATI CM'!$A$2:$F$28,3,FALSE)</f>
        <v>A011</v>
      </c>
      <c r="I911" s="18" t="str">
        <f t="shared" si="1"/>
        <v>N</v>
      </c>
      <c r="J911" s="18" t="str">
        <f>VLOOKUP(exp_SILP!$Y911,'DATI CM'!$A$2:$F$28,4,FALSE)</f>
        <v>BIELLA</v>
      </c>
      <c r="K911" s="19">
        <f>VLOOKUP(exp_SILP!$B911,'DATI COMMESSE'!$A$2:$F$25,5,FALSE)</f>
        <v>39.94</v>
      </c>
      <c r="L911" s="19">
        <f>IF(exp_SILP!$B911="A4.10 - LEP E - ORIENTAMENTO SPECIALISTICO SKILL GAP ANALYSIS - GRUPPO 3P",0,VLOOKUP(exp_SILP!$Y911,'DATI CM'!$A$2:$F$28,6,FALSE))</f>
        <v>25</v>
      </c>
      <c r="M911" s="19">
        <f>IFERROR(VLOOKUP(exp_SILP!$B911,'DATI CM'!$H$2:$I$16,2,FALSE)*exp_SILP!$F911,0)</f>
        <v>0</v>
      </c>
      <c r="N911" s="18" t="str">
        <f>VLOOKUP(exp_SILP!$B911,'DATI COMMESSE'!$A$2:$F$25,4,FALSE)</f>
        <v>GOL</v>
      </c>
      <c r="O911" s="20">
        <f>VLOOKUP(exp_SILP!$B911,'DATI COMMESSE'!$A$2:$F$25,5,FALSE)*exp_SILP!$F911</f>
        <v>79.88</v>
      </c>
      <c r="P911" s="18" t="str">
        <f>IF(MID(exp_SILP!$W911,10,2)&gt;"40","F","M")</f>
        <v>M</v>
      </c>
      <c r="Q911" s="21" t="s">
        <v>995</v>
      </c>
      <c r="R911" s="22" t="s">
        <v>69</v>
      </c>
      <c r="S911" s="22" t="s">
        <v>70</v>
      </c>
      <c r="T911" s="22" t="s">
        <v>58</v>
      </c>
      <c r="U911" s="22" t="s">
        <v>59</v>
      </c>
      <c r="V911" s="22" t="s">
        <v>734</v>
      </c>
      <c r="W911" s="22" t="s">
        <v>735</v>
      </c>
      <c r="X911" s="22" t="s">
        <v>736</v>
      </c>
      <c r="Y911" s="22" t="s">
        <v>15</v>
      </c>
      <c r="Z911" s="22" t="s">
        <v>63</v>
      </c>
      <c r="AA911" s="22" t="s">
        <v>64</v>
      </c>
      <c r="AB911" s="22" t="s">
        <v>65</v>
      </c>
      <c r="AC911" s="22" t="s">
        <v>66</v>
      </c>
      <c r="AD911" s="22" t="s">
        <v>59</v>
      </c>
      <c r="AE911" s="22" t="s">
        <v>59</v>
      </c>
      <c r="AF911" s="22" t="s">
        <v>59</v>
      </c>
      <c r="AG911" s="22" t="s">
        <v>76</v>
      </c>
      <c r="AH911" s="22" t="s">
        <v>92</v>
      </c>
      <c r="AI911" s="22" t="s">
        <v>68</v>
      </c>
      <c r="AJ911" s="22" t="str">
        <f>VLOOKUP(exp_SILP!$Y911,'DATI CM'!$A$2:$F$28,2,FALSE)</f>
        <v>PNFMRT85H50A859E</v>
      </c>
    </row>
    <row r="912" ht="15.75" customHeight="1">
      <c r="A912" s="10" t="str">
        <f>IFERROR(VLOOKUP(exp_SILP!$W912,exp_utenti_P!D:D,1,FALSE),"_DA INSERIRE")</f>
        <v>BRTJNY00R63L219O</v>
      </c>
      <c r="B912" s="10" t="str">
        <f>IF(AND(exp_SILP!$S912="A.3 ORIENTAMENTO PROFESSIONALE",exp_SILP!$AD912="4.2"),"A.3 ORIENTAMENTO PROFESSIONALE (CARCERE)",
IF(AND(exp_SILP!$S912="A.3 ORIENTAMENTO PROFESSIONALE",exp_SILP!$AD912="."),"A.3 ORIENTAMENTO PROFESSIONALE (CARCERE)",
IF(AND(exp_SILP!$S912="A.4 CONSULENZA ORIENTATIVA",exp_SILP!$AD912="4.2"),"A.4 CONSULENZA ORIENTATIVA (CARCERE)",
IF(AND(exp_SILP!$S912="A.4 CONSULENZA ORIENTATIVA",exp_SILP!$AD912="."),"A.4 CONSULENZA ORIENTATIVA (CARCERE)",
IF(AND(exp_SILP!$S912="A.5 - LEP F1 - ACCOMPAGNAMENTO AL LAVORO",exp_SILP!$AD912="4.2"),"A.5 - LEP F1 - ACCOMPAGNAMENTO AL LAVORO (CARCERE)",
IF(AND(exp_SILP!$S912="A.5 - LEP F1 - ACCOMPAGNAMENTO AL LAVORO",exp_SILP!$AD912="."),"A.5 - LEP F1 - ACCOMPAGNAMENTO AL LAVORO (CARCERE)",
IF(AND(exp_SILP!$S912="A.5.2a - TUTORAGGIO TIROCINI",exp_SILP!$AD912="4.2"),"A.5.2a - TUTORAGGIO TIROCINI (CARCERE)",
exp_SILP!$S912)))))))</f>
        <v>A.4 CONSULENZA ORIENTATIVA (1-C)</v>
      </c>
      <c r="C912" s="11" t="str">
        <f>CONCATENATE(VLOOKUP(exp_SILP!$B912,'DATI COMMESSE'!$A$2:$F$25,4,FALSE)," - ", VLOOKUP(exp_SILP!$B912,'DATI COMMESSE'!$A$2:$F$25,2,FALSE)," - ",VLOOKUP(exp_SILP!$B912,'DATI COMMESSE'!$A$2:$F$25,3,FALSE))</f>
        <v>FRD - 22-02-5000 - 22-12-5002</v>
      </c>
      <c r="D912" s="11" t="str">
        <f>LEFT(exp_SILP!$R912,5)</f>
        <v>14:00</v>
      </c>
      <c r="E912" s="11" t="str">
        <f>RIGHT(exp_SILP!$R912,5)</f>
        <v>17:00</v>
      </c>
      <c r="F912" s="11">
        <f>IF(exp_SILP!$AG912&gt;=60,exp_SILP!$AG912/60,exp_SILP!$AG912)</f>
        <v>3</v>
      </c>
      <c r="G912" s="11" t="str">
        <f>VLOOKUP(exp_SILP!$Y912,'DATI CM'!$A$2:$F$28,2,FALSE)</f>
        <v>FLCSRN79S42L219X</v>
      </c>
      <c r="H912" s="11" t="str">
        <f>VLOOKUP(exp_SILP!$Y912,'DATI CM'!$A$2:$F$28,3,FALSE)</f>
        <v>A011</v>
      </c>
      <c r="I912" s="11" t="str">
        <f t="shared" si="1"/>
        <v>N</v>
      </c>
      <c r="J912" s="11" t="str">
        <f>VLOOKUP(exp_SILP!$Y912,'DATI CM'!$A$2:$F$28,4,FALSE)</f>
        <v>TORINO</v>
      </c>
      <c r="K912" s="12">
        <f>VLOOKUP(exp_SILP!$B912,'DATI COMMESSE'!$A$2:$F$25,5,FALSE)</f>
        <v>35.5</v>
      </c>
      <c r="L912" s="12">
        <f>IF(exp_SILP!$B912="A4.10 - LEP E - ORIENTAMENTO SPECIALISTICO SKILL GAP ANALYSIS - GRUPPO 3P",0,VLOOKUP(exp_SILP!$Y912,'DATI CM'!$A$2:$F$28,6,FALSE))</f>
        <v>25</v>
      </c>
      <c r="M912" s="12">
        <f>IFERROR(VLOOKUP(exp_SILP!$B912,'DATI CM'!$H$2:$I$16,2,FALSE)*exp_SILP!$F912,0)</f>
        <v>0</v>
      </c>
      <c r="N912" s="11" t="str">
        <f>VLOOKUP(exp_SILP!$B912,'DATI COMMESSE'!$A$2:$F$25,4,FALSE)</f>
        <v>FRD</v>
      </c>
      <c r="O912" s="13">
        <f>VLOOKUP(exp_SILP!$B912,'DATI COMMESSE'!$A$2:$F$25,5,FALSE)*exp_SILP!$F912</f>
        <v>106.5</v>
      </c>
      <c r="P912" s="11" t="str">
        <f>IF(MID(exp_SILP!$W912,10,2)&gt;"40","F","M")</f>
        <v>F</v>
      </c>
      <c r="Q912" s="27" t="s">
        <v>1386</v>
      </c>
      <c r="R912" s="15" t="s">
        <v>100</v>
      </c>
      <c r="S912" s="15" t="s">
        <v>94</v>
      </c>
      <c r="T912" s="15" t="s">
        <v>58</v>
      </c>
      <c r="U912" s="15" t="s">
        <v>59</v>
      </c>
      <c r="V912" s="15" t="s">
        <v>103</v>
      </c>
      <c r="W912" s="15" t="s">
        <v>104</v>
      </c>
      <c r="X912" s="15" t="s">
        <v>105</v>
      </c>
      <c r="Y912" s="15" t="s">
        <v>10</v>
      </c>
      <c r="Z912" s="15" t="s">
        <v>63</v>
      </c>
      <c r="AA912" s="15" t="s">
        <v>64</v>
      </c>
      <c r="AB912" s="15" t="s">
        <v>74</v>
      </c>
      <c r="AC912" s="15" t="s">
        <v>75</v>
      </c>
      <c r="AD912" s="15" t="s">
        <v>59</v>
      </c>
      <c r="AE912" s="15" t="s">
        <v>59</v>
      </c>
      <c r="AF912" s="15" t="s">
        <v>59</v>
      </c>
      <c r="AG912" s="28" t="s">
        <v>101</v>
      </c>
      <c r="AH912" s="15" t="s">
        <v>408</v>
      </c>
      <c r="AI912" s="15" t="s">
        <v>77</v>
      </c>
      <c r="AJ912" s="15" t="str">
        <f>VLOOKUP(exp_SILP!$Y912,'DATI CM'!$A$2:$F$28,2,FALSE)</f>
        <v>FLCSRN79S42L219X</v>
      </c>
    </row>
    <row r="913" ht="15.75" hidden="1" customHeight="1">
      <c r="A913" s="17" t="str">
        <f>IFERROR(VLOOKUP(exp_SILP!$W913,exp_utenti_P!D:D,1,FALSE),"_DA INSERIRE")</f>
        <v>CNTLCN62L23I158T</v>
      </c>
      <c r="B913" s="17" t="str">
        <f>IF(AND(exp_SILP!$S913="A.3 ORIENTAMENTO PROFESSIONALE",exp_SILP!$AD913="4.2"),"A.3 ORIENTAMENTO PROFESSIONALE (CARCERE)",
IF(AND(exp_SILP!$S913="A.3 ORIENTAMENTO PROFESSIONALE",exp_SILP!$AD913="."),"A.3 ORIENTAMENTO PROFESSIONALE (CARCERE)",
IF(AND(exp_SILP!$S913="A.4 CONSULENZA ORIENTATIVA",exp_SILP!$AD913="4.2"),"A.4 CONSULENZA ORIENTATIVA (CARCERE)",
IF(AND(exp_SILP!$S913="A.4 CONSULENZA ORIENTATIVA",exp_SILP!$AD913="."),"A.4 CONSULENZA ORIENTATIVA (CARCERE)",
IF(AND(exp_SILP!$S913="A.5 - LEP F1 - ACCOMPAGNAMENTO AL LAVORO",exp_SILP!$AD913="4.2"),"A.5 - LEP F1 - ACCOMPAGNAMENTO AL LAVORO (CARCERE)",
IF(AND(exp_SILP!$S913="A.5 - LEP F1 - ACCOMPAGNAMENTO AL LAVORO",exp_SILP!$AD913="."),"A.5 - LEP F1 - ACCOMPAGNAMENTO AL LAVORO (CARCERE)",
IF(AND(exp_SILP!$S913="A.5.2a - TUTORAGGIO TIROCINI",exp_SILP!$AD913="4.2"),"A.5.2a - TUTORAGGIO TIROCINI (CARCERE)",
exp_SILP!$S913)))))))</f>
        <v>A.5 - LEP F1 - ACCOMPAGNAMENTO AL LAVORO</v>
      </c>
      <c r="C913" s="18" t="str">
        <f>CONCATENATE(VLOOKUP(exp_SILP!$B913,'DATI COMMESSE'!$A$2:$F$25,4,FALSE)," - ", VLOOKUP(exp_SILP!$B913,'DATI COMMESSE'!$A$2:$F$25,2,FALSE)," - ",VLOOKUP(exp_SILP!$B913,'DATI COMMESSE'!$A$2:$F$25,3,FALSE))</f>
        <v>GOL - 22-02-5000 - 22-12-5003</v>
      </c>
      <c r="D913" s="18" t="str">
        <f>LEFT(exp_SILP!$R913,5)</f>
        <v>14:00</v>
      </c>
      <c r="E913" s="18" t="str">
        <f>RIGHT(exp_SILP!$R913,5)</f>
        <v>15:00</v>
      </c>
      <c r="F913" s="18">
        <f>IF(exp_SILP!$AG913&gt;=60,exp_SILP!$AG913/60,exp_SILP!$AG913)</f>
        <v>1</v>
      </c>
      <c r="G913" s="18" t="str">
        <f>VLOOKUP(exp_SILP!$Y913,'DATI CM'!$A$2:$F$28,2,FALSE)</f>
        <v>GNGGNN70A65L219B</v>
      </c>
      <c r="H913" s="18" t="str">
        <f>VLOOKUP(exp_SILP!$Y913,'DATI CM'!$A$2:$F$28,3,FALSE)</f>
        <v/>
      </c>
      <c r="I913" s="18" t="str">
        <f t="shared" si="1"/>
        <v>N</v>
      </c>
      <c r="J913" s="18" t="str">
        <f>VLOOKUP(exp_SILP!$Y913,'DATI CM'!$A$2:$F$28,4,FALSE)</f>
        <v/>
      </c>
      <c r="K913" s="19">
        <f>VLOOKUP(exp_SILP!$B913,'DATI COMMESSE'!$A$2:$F$25,5,FALSE)</f>
        <v>39.94</v>
      </c>
      <c r="L913" s="19" t="str">
        <f>IF(exp_SILP!$B913="A4.10 - LEP E - ORIENTAMENTO SPECIALISTICO SKILL GAP ANALYSIS - GRUPPO 3P",0,VLOOKUP(exp_SILP!$Y913,'DATI CM'!$A$2:$F$28,6,FALSE))</f>
        <v/>
      </c>
      <c r="M913" s="19">
        <f>IFERROR(VLOOKUP(exp_SILP!$B913,'DATI CM'!$H$2:$I$16,2,FALSE)*exp_SILP!$F913,0)</f>
        <v>0</v>
      </c>
      <c r="N913" s="18" t="str">
        <f>VLOOKUP(exp_SILP!$B913,'DATI COMMESSE'!$A$2:$F$25,4,FALSE)</f>
        <v>GOL</v>
      </c>
      <c r="O913" s="20">
        <f>VLOOKUP(exp_SILP!$B913,'DATI COMMESSE'!$A$2:$F$25,5,FALSE)*exp_SILP!$F913</f>
        <v>39.94</v>
      </c>
      <c r="P913" s="18" t="str">
        <f>IF(MID(exp_SILP!$W913,10,2)&gt;"40","F","M")</f>
        <v>M</v>
      </c>
      <c r="Q913" s="24" t="s">
        <v>1386</v>
      </c>
      <c r="R913" s="22" t="s">
        <v>56</v>
      </c>
      <c r="S913" s="22" t="s">
        <v>57</v>
      </c>
      <c r="T913" s="22" t="s">
        <v>58</v>
      </c>
      <c r="U913" s="22" t="s">
        <v>59</v>
      </c>
      <c r="V913" s="22" t="s">
        <v>394</v>
      </c>
      <c r="W913" s="22" t="s">
        <v>395</v>
      </c>
      <c r="X913" s="22" t="s">
        <v>396</v>
      </c>
      <c r="Y913" s="22" t="s">
        <v>11</v>
      </c>
      <c r="Z913" s="22" t="s">
        <v>63</v>
      </c>
      <c r="AA913" s="22" t="s">
        <v>64</v>
      </c>
      <c r="AB913" s="22" t="s">
        <v>65</v>
      </c>
      <c r="AC913" s="22" t="s">
        <v>135</v>
      </c>
      <c r="AD913" s="22" t="s">
        <v>59</v>
      </c>
      <c r="AE913" s="22" t="s">
        <v>59</v>
      </c>
      <c r="AF913" s="22" t="s">
        <v>59</v>
      </c>
      <c r="AG913" s="25" t="s">
        <v>67</v>
      </c>
      <c r="AH913" s="22" t="s">
        <v>1386</v>
      </c>
      <c r="AI913" s="22" t="s">
        <v>383</v>
      </c>
      <c r="AJ913" s="22" t="str">
        <f>VLOOKUP(exp_SILP!$Y913,'DATI CM'!$A$2:$F$28,2,FALSE)</f>
        <v>GNGGNN70A65L219B</v>
      </c>
    </row>
    <row r="914" ht="15.75" hidden="1" customHeight="1">
      <c r="A914" s="10" t="str">
        <f>IFERROR(VLOOKUP(exp_SILP!$W914,exp_utenti_P!D:D,1,FALSE),"_DA INSERIRE")</f>
        <v>RLNGPP59H45H369E</v>
      </c>
      <c r="B914" s="10" t="str">
        <f>IF(AND(exp_SILP!$S914="A.3 ORIENTAMENTO PROFESSIONALE",exp_SILP!$AD914="4.2"),"A.3 ORIENTAMENTO PROFESSIONALE (CARCERE)",
IF(AND(exp_SILP!$S914="A.3 ORIENTAMENTO PROFESSIONALE",exp_SILP!$AD914="."),"A.3 ORIENTAMENTO PROFESSIONALE (CARCERE)",
IF(AND(exp_SILP!$S914="A.4 CONSULENZA ORIENTATIVA",exp_SILP!$AD914="4.2"),"A.4 CONSULENZA ORIENTATIVA (CARCERE)",
IF(AND(exp_SILP!$S914="A.4 CONSULENZA ORIENTATIVA",exp_SILP!$AD914="."),"A.4 CONSULENZA ORIENTATIVA (CARCERE)",
IF(AND(exp_SILP!$S914="A.5 - LEP F1 - ACCOMPAGNAMENTO AL LAVORO",exp_SILP!$AD914="4.2"),"A.5 - LEP F1 - ACCOMPAGNAMENTO AL LAVORO (CARCERE)",
IF(AND(exp_SILP!$S914="A.5 - LEP F1 - ACCOMPAGNAMENTO AL LAVORO",exp_SILP!$AD914="."),"A.5 - LEP F1 - ACCOMPAGNAMENTO AL LAVORO (CARCERE)",
IF(AND(exp_SILP!$S914="A.5.2a - TUTORAGGIO TIROCINI",exp_SILP!$AD914="4.2"),"A.5.2a - TUTORAGGIO TIROCINI (CARCERE)",
exp_SILP!$S914)))))))</f>
        <v>A.5 - LEP F1 - ACCOMPAGNAMENTO AL LAVORO</v>
      </c>
      <c r="C914" s="11" t="str">
        <f>CONCATENATE(VLOOKUP(exp_SILP!$B914,'DATI COMMESSE'!$A$2:$F$25,4,FALSE)," - ", VLOOKUP(exp_SILP!$B914,'DATI COMMESSE'!$A$2:$F$25,2,FALSE)," - ",VLOOKUP(exp_SILP!$B914,'DATI COMMESSE'!$A$2:$F$25,3,FALSE))</f>
        <v>GOL - 22-02-5000 - 22-12-5003</v>
      </c>
      <c r="D914" s="11" t="str">
        <f>LEFT(exp_SILP!$R914,5)</f>
        <v>11:00</v>
      </c>
      <c r="E914" s="11" t="str">
        <f>RIGHT(exp_SILP!$R914,5)</f>
        <v>13:00</v>
      </c>
      <c r="F914" s="11">
        <f>IF(exp_SILP!$AG914&gt;=60,exp_SILP!$AG914/60,exp_SILP!$AG914)</f>
        <v>2</v>
      </c>
      <c r="G914" s="11" t="str">
        <f>VLOOKUP(exp_SILP!$Y914,'DATI CM'!$A$2:$F$28,2,FALSE)</f>
        <v>TRZCST69B41F952V</v>
      </c>
      <c r="H914" s="11" t="str">
        <f>VLOOKUP(exp_SILP!$Y914,'DATI CM'!$A$2:$F$28,3,FALSE)</f>
        <v/>
      </c>
      <c r="I914" s="11" t="str">
        <f t="shared" si="1"/>
        <v>N</v>
      </c>
      <c r="J914" s="11" t="str">
        <f>VLOOKUP(exp_SILP!$Y914,'DATI CM'!$A$2:$F$28,4,FALSE)</f>
        <v/>
      </c>
      <c r="K914" s="12">
        <f>VLOOKUP(exp_SILP!$B914,'DATI COMMESSE'!$A$2:$F$25,5,FALSE)</f>
        <v>39.94</v>
      </c>
      <c r="L914" s="12" t="str">
        <f>IF(exp_SILP!$B914="A4.10 - LEP E - ORIENTAMENTO SPECIALISTICO SKILL GAP ANALYSIS - GRUPPO 3P",0,VLOOKUP(exp_SILP!$Y914,'DATI CM'!$A$2:$F$28,6,FALSE))</f>
        <v/>
      </c>
      <c r="M914" s="12">
        <f>IFERROR(VLOOKUP(exp_SILP!$B914,'DATI CM'!$H$2:$I$16,2,FALSE)*exp_SILP!$F914,0)</f>
        <v>0</v>
      </c>
      <c r="N914" s="11" t="str">
        <f>VLOOKUP(exp_SILP!$B914,'DATI COMMESSE'!$A$2:$F$25,4,FALSE)</f>
        <v>GOL</v>
      </c>
      <c r="O914" s="13">
        <f>VLOOKUP(exp_SILP!$B914,'DATI COMMESSE'!$A$2:$F$25,5,FALSE)*exp_SILP!$F914</f>
        <v>79.88</v>
      </c>
      <c r="P914" s="11" t="str">
        <f>IF(MID(exp_SILP!$W914,10,2)&gt;"40","F","M")</f>
        <v>F</v>
      </c>
      <c r="Q914" s="27" t="s">
        <v>1386</v>
      </c>
      <c r="R914" s="15" t="s">
        <v>219</v>
      </c>
      <c r="S914" s="15" t="s">
        <v>57</v>
      </c>
      <c r="T914" s="15" t="s">
        <v>58</v>
      </c>
      <c r="U914" s="15" t="s">
        <v>59</v>
      </c>
      <c r="V914" s="15" t="s">
        <v>257</v>
      </c>
      <c r="W914" s="15" t="s">
        <v>258</v>
      </c>
      <c r="X914" s="15" t="s">
        <v>259</v>
      </c>
      <c r="Y914" s="15" t="s">
        <v>18</v>
      </c>
      <c r="Z914" s="15" t="s">
        <v>63</v>
      </c>
      <c r="AA914" s="15" t="s">
        <v>64</v>
      </c>
      <c r="AB914" s="15" t="s">
        <v>65</v>
      </c>
      <c r="AC914" s="15" t="s">
        <v>82</v>
      </c>
      <c r="AD914" s="15" t="s">
        <v>59</v>
      </c>
      <c r="AE914" s="15" t="s">
        <v>59</v>
      </c>
      <c r="AF914" s="15" t="s">
        <v>59</v>
      </c>
      <c r="AG914" s="28" t="s">
        <v>76</v>
      </c>
      <c r="AH914" s="15" t="s">
        <v>1386</v>
      </c>
      <c r="AI914" s="15" t="s">
        <v>83</v>
      </c>
      <c r="AJ914" s="15" t="str">
        <f>VLOOKUP(exp_SILP!$Y914,'DATI CM'!$A$2:$F$28,2,FALSE)</f>
        <v>TRZCST69B41F952V</v>
      </c>
    </row>
    <row r="915" ht="15.75" customHeight="1">
      <c r="A915" s="17" t="str">
        <f>IFERROR(VLOOKUP(exp_SILP!$W915,exp_utenti_P!D:D,1,FALSE),"_DA INSERIRE")</f>
        <v>BRTJNY00R63L219O</v>
      </c>
      <c r="B915" s="17" t="str">
        <f>IF(AND(exp_SILP!$S915="A.3 ORIENTAMENTO PROFESSIONALE",exp_SILP!$AD915="4.2"),"A.3 ORIENTAMENTO PROFESSIONALE (CARCERE)",
IF(AND(exp_SILP!$S915="A.3 ORIENTAMENTO PROFESSIONALE",exp_SILP!$AD915="."),"A.3 ORIENTAMENTO PROFESSIONALE (CARCERE)",
IF(AND(exp_SILP!$S915="A.4 CONSULENZA ORIENTATIVA",exp_SILP!$AD915="4.2"),"A.4 CONSULENZA ORIENTATIVA (CARCERE)",
IF(AND(exp_SILP!$S915="A.4 CONSULENZA ORIENTATIVA",exp_SILP!$AD915="."),"A.4 CONSULENZA ORIENTATIVA (CARCERE)",
IF(AND(exp_SILP!$S915="A.5 - LEP F1 - ACCOMPAGNAMENTO AL LAVORO",exp_SILP!$AD915="4.2"),"A.5 - LEP F1 - ACCOMPAGNAMENTO AL LAVORO (CARCERE)",
IF(AND(exp_SILP!$S915="A.5 - LEP F1 - ACCOMPAGNAMENTO AL LAVORO",exp_SILP!$AD915="."),"A.5 - LEP F1 - ACCOMPAGNAMENTO AL LAVORO (CARCERE)",
IF(AND(exp_SILP!$S915="A.5.2a - TUTORAGGIO TIROCINI",exp_SILP!$AD915="4.2"),"A.5.2a - TUTORAGGIO TIROCINI (CARCERE)",
exp_SILP!$S915)))))))</f>
        <v>A.5.1 ATTIVAZIONE E RICERCA OPPORTUNITA' (1-C)</v>
      </c>
      <c r="C915" s="18" t="str">
        <f>CONCATENATE(VLOOKUP(exp_SILP!$B915,'DATI COMMESSE'!$A$2:$F$25,4,FALSE)," - ", VLOOKUP(exp_SILP!$B915,'DATI COMMESSE'!$A$2:$F$25,2,FALSE)," - ",VLOOKUP(exp_SILP!$B915,'DATI COMMESSE'!$A$2:$F$25,3,FALSE))</f>
        <v>FRD - 22-02-5000 - 22-12-5002</v>
      </c>
      <c r="D915" s="18" t="str">
        <f>LEFT(exp_SILP!$R915,5)</f>
        <v>17:00</v>
      </c>
      <c r="E915" s="18" t="str">
        <f>RIGHT(exp_SILP!$R915,5)</f>
        <v>18:00</v>
      </c>
      <c r="F915" s="18">
        <f>IF(exp_SILP!$AG915&gt;=60,exp_SILP!$AG915/60,exp_SILP!$AG915)</f>
        <v>1</v>
      </c>
      <c r="G915" s="18" t="str">
        <f>VLOOKUP(exp_SILP!$Y915,'DATI CM'!$A$2:$F$28,2,FALSE)</f>
        <v>FLCSRN79S42L219X</v>
      </c>
      <c r="H915" s="18" t="str">
        <f>VLOOKUP(exp_SILP!$Y915,'DATI CM'!$A$2:$F$28,3,FALSE)</f>
        <v>A011</v>
      </c>
      <c r="I915" s="18" t="str">
        <f t="shared" si="1"/>
        <v>N</v>
      </c>
      <c r="J915" s="18" t="str">
        <f>VLOOKUP(exp_SILP!$Y915,'DATI CM'!$A$2:$F$28,4,FALSE)</f>
        <v>TORINO</v>
      </c>
      <c r="K915" s="19">
        <f>VLOOKUP(exp_SILP!$B915,'DATI COMMESSE'!$A$2:$F$25,5,FALSE)</f>
        <v>35.5</v>
      </c>
      <c r="L915" s="19">
        <f>IF(exp_SILP!$B915="A4.10 - LEP E - ORIENTAMENTO SPECIALISTICO SKILL GAP ANALYSIS - GRUPPO 3P",0,VLOOKUP(exp_SILP!$Y915,'DATI CM'!$A$2:$F$28,6,FALSE))</f>
        <v>25</v>
      </c>
      <c r="M915" s="19">
        <f>IFERROR(VLOOKUP(exp_SILP!$B915,'DATI CM'!$H$2:$I$16,2,FALSE)*exp_SILP!$F915,0)</f>
        <v>0</v>
      </c>
      <c r="N915" s="18" t="str">
        <f>VLOOKUP(exp_SILP!$B915,'DATI COMMESSE'!$A$2:$F$25,4,FALSE)</f>
        <v>FRD</v>
      </c>
      <c r="O915" s="20">
        <f>VLOOKUP(exp_SILP!$B915,'DATI COMMESSE'!$A$2:$F$25,5,FALSE)*exp_SILP!$F915</f>
        <v>35.5</v>
      </c>
      <c r="P915" s="18" t="str">
        <f>IF(MID(exp_SILP!$W915,10,2)&gt;"40","F","M")</f>
        <v>F</v>
      </c>
      <c r="Q915" s="24" t="s">
        <v>1386</v>
      </c>
      <c r="R915" s="22" t="s">
        <v>93</v>
      </c>
      <c r="S915" s="22" t="s">
        <v>160</v>
      </c>
      <c r="T915" s="22" t="s">
        <v>58</v>
      </c>
      <c r="U915" s="22" t="s">
        <v>59</v>
      </c>
      <c r="V915" s="22" t="s">
        <v>103</v>
      </c>
      <c r="W915" s="22" t="s">
        <v>104</v>
      </c>
      <c r="X915" s="22" t="s">
        <v>105</v>
      </c>
      <c r="Y915" s="22" t="s">
        <v>10</v>
      </c>
      <c r="Z915" s="22" t="s">
        <v>63</v>
      </c>
      <c r="AA915" s="22" t="s">
        <v>64</v>
      </c>
      <c r="AB915" s="22" t="s">
        <v>65</v>
      </c>
      <c r="AC915" s="22" t="s">
        <v>75</v>
      </c>
      <c r="AD915" s="22" t="s">
        <v>59</v>
      </c>
      <c r="AE915" s="22" t="s">
        <v>59</v>
      </c>
      <c r="AF915" s="22" t="s">
        <v>114</v>
      </c>
      <c r="AG915" s="25" t="s">
        <v>67</v>
      </c>
      <c r="AH915" s="22" t="s">
        <v>408</v>
      </c>
      <c r="AI915" s="22" t="s">
        <v>77</v>
      </c>
      <c r="AJ915" s="22" t="str">
        <f>VLOOKUP(exp_SILP!$Y915,'DATI CM'!$A$2:$F$28,2,FALSE)</f>
        <v>FLCSRN79S42L219X</v>
      </c>
    </row>
    <row r="916" ht="15.75" customHeight="1">
      <c r="A916" s="10" t="str">
        <f>IFERROR(VLOOKUP(exp_SILP!$W916,exp_utenti_P!D:D,1,FALSE),"_DA INSERIRE")</f>
        <v>MJDJGN97M10Z100P</v>
      </c>
      <c r="B916" s="10" t="str">
        <f>IF(AND(exp_SILP!$S916="A.3 ORIENTAMENTO PROFESSIONALE",exp_SILP!$AD916="4.2"),"A.3 ORIENTAMENTO PROFESSIONALE (CARCERE)",
IF(AND(exp_SILP!$S916="A.3 ORIENTAMENTO PROFESSIONALE",exp_SILP!$AD916="."),"A.3 ORIENTAMENTO PROFESSIONALE (CARCERE)",
IF(AND(exp_SILP!$S916="A.4 CONSULENZA ORIENTATIVA",exp_SILP!$AD916="4.2"),"A.4 CONSULENZA ORIENTATIVA (CARCERE)",
IF(AND(exp_SILP!$S916="A.4 CONSULENZA ORIENTATIVA",exp_SILP!$AD916="."),"A.4 CONSULENZA ORIENTATIVA (CARCERE)",
IF(AND(exp_SILP!$S916="A.5 - LEP F1 - ACCOMPAGNAMENTO AL LAVORO",exp_SILP!$AD916="4.2"),"A.5 - LEP F1 - ACCOMPAGNAMENTO AL LAVORO (CARCERE)",
IF(AND(exp_SILP!$S916="A.5 - LEP F1 - ACCOMPAGNAMENTO AL LAVORO",exp_SILP!$AD916="."),"A.5 - LEP F1 - ACCOMPAGNAMENTO AL LAVORO (CARCERE)",
IF(AND(exp_SILP!$S916="A.5.2a - TUTORAGGIO TIROCINI",exp_SILP!$AD916="4.2"),"A.5.2a - TUTORAGGIO TIROCINI (CARCERE)",
exp_SILP!$S916)))))))</f>
        <v>A4.10 - LEP E - ORIENTAMENTO SPECIALISTICO SKILL GAP ANALYSIS</v>
      </c>
      <c r="C916" s="11" t="str">
        <f>CONCATENATE(VLOOKUP(exp_SILP!$B916,'DATI COMMESSE'!$A$2:$F$25,4,FALSE)," - ", VLOOKUP(exp_SILP!$B916,'DATI COMMESSE'!$A$2:$F$25,2,FALSE)," - ",VLOOKUP(exp_SILP!$B916,'DATI COMMESSE'!$A$2:$F$25,3,FALSE))</f>
        <v>GOL - 22-02-5000 - 22-12-5003</v>
      </c>
      <c r="D916" s="11" t="str">
        <f>LEFT(exp_SILP!$R916,5)</f>
        <v>18:00</v>
      </c>
      <c r="E916" s="11" t="str">
        <f>RIGHT(exp_SILP!$R916,5)</f>
        <v>19:00</v>
      </c>
      <c r="F916" s="11">
        <f>IF(exp_SILP!$AG916&gt;=60,exp_SILP!$AG916/60,exp_SILP!$AG916)</f>
        <v>1</v>
      </c>
      <c r="G916" s="11" t="str">
        <f>VLOOKUP(exp_SILP!$Y916,'DATI CM'!$A$2:$F$28,2,FALSE)</f>
        <v>FLCSRN79S42L219X</v>
      </c>
      <c r="H916" s="11" t="str">
        <f>VLOOKUP(exp_SILP!$Y916,'DATI CM'!$A$2:$F$28,3,FALSE)</f>
        <v>A011</v>
      </c>
      <c r="I916" s="11" t="str">
        <f t="shared" si="1"/>
        <v>N</v>
      </c>
      <c r="J916" s="11" t="str">
        <f>VLOOKUP(exp_SILP!$Y916,'DATI CM'!$A$2:$F$28,4,FALSE)</f>
        <v>TORINO</v>
      </c>
      <c r="K916" s="12">
        <f>VLOOKUP(exp_SILP!$B916,'DATI COMMESSE'!$A$2:$F$25,5,FALSE)</f>
        <v>39.94</v>
      </c>
      <c r="L916" s="12">
        <f>IF(exp_SILP!$B916="A4.10 - LEP E - ORIENTAMENTO SPECIALISTICO SKILL GAP ANALYSIS - GRUPPO 3P",0,VLOOKUP(exp_SILP!$Y916,'DATI CM'!$A$2:$F$28,6,FALSE))</f>
        <v>25</v>
      </c>
      <c r="M916" s="12">
        <f>IFERROR(VLOOKUP(exp_SILP!$B916,'DATI CM'!$H$2:$I$16,2,FALSE)*exp_SILP!$F916,0)</f>
        <v>0</v>
      </c>
      <c r="N916" s="11" t="str">
        <f>VLOOKUP(exp_SILP!$B916,'DATI COMMESSE'!$A$2:$F$25,4,FALSE)</f>
        <v>GOL</v>
      </c>
      <c r="O916" s="13">
        <f>VLOOKUP(exp_SILP!$B916,'DATI COMMESSE'!$A$2:$F$25,5,FALSE)*exp_SILP!$F916</f>
        <v>39.94</v>
      </c>
      <c r="P916" s="11" t="str">
        <f>IF(MID(exp_SILP!$W916,10,2)&gt;"40","F","M")</f>
        <v>M</v>
      </c>
      <c r="Q916" s="27" t="s">
        <v>1386</v>
      </c>
      <c r="R916" s="15" t="s">
        <v>230</v>
      </c>
      <c r="S916" s="15" t="s">
        <v>70</v>
      </c>
      <c r="T916" s="15" t="s">
        <v>58</v>
      </c>
      <c r="U916" s="15" t="s">
        <v>59</v>
      </c>
      <c r="V916" s="15" t="s">
        <v>1451</v>
      </c>
      <c r="W916" s="15" t="s">
        <v>1452</v>
      </c>
      <c r="X916" s="15" t="s">
        <v>1453</v>
      </c>
      <c r="Y916" s="15" t="s">
        <v>10</v>
      </c>
      <c r="Z916" s="15" t="s">
        <v>63</v>
      </c>
      <c r="AA916" s="15" t="s">
        <v>64</v>
      </c>
      <c r="AB916" s="15" t="s">
        <v>74</v>
      </c>
      <c r="AC916" s="15" t="s">
        <v>75</v>
      </c>
      <c r="AD916" s="15" t="s">
        <v>59</v>
      </c>
      <c r="AE916" s="15" t="s">
        <v>59</v>
      </c>
      <c r="AF916" s="15" t="s">
        <v>114</v>
      </c>
      <c r="AG916" s="28" t="s">
        <v>67</v>
      </c>
      <c r="AH916" s="15" t="s">
        <v>1454</v>
      </c>
      <c r="AI916" s="15" t="s">
        <v>77</v>
      </c>
      <c r="AJ916" s="15" t="str">
        <f>VLOOKUP(exp_SILP!$Y916,'DATI CM'!$A$2:$F$28,2,FALSE)</f>
        <v>FLCSRN79S42L219X</v>
      </c>
    </row>
    <row r="917" ht="15.75" customHeight="1">
      <c r="A917" s="17" t="str">
        <f>IFERROR(VLOOKUP(exp_SILP!$W917,exp_utenti_P!D:D,1,FALSE),"_DA INSERIRE")</f>
        <v>MJDJGN97M10Z100P</v>
      </c>
      <c r="B917" s="17" t="str">
        <f>IF(AND(exp_SILP!$S917="A.3 ORIENTAMENTO PROFESSIONALE",exp_SILP!$AD917="4.2"),"A.3 ORIENTAMENTO PROFESSIONALE (CARCERE)",
IF(AND(exp_SILP!$S917="A.3 ORIENTAMENTO PROFESSIONALE",exp_SILP!$AD917="."),"A.3 ORIENTAMENTO PROFESSIONALE (CARCERE)",
IF(AND(exp_SILP!$S917="A.4 CONSULENZA ORIENTATIVA",exp_SILP!$AD917="4.2"),"A.4 CONSULENZA ORIENTATIVA (CARCERE)",
IF(AND(exp_SILP!$S917="A.4 CONSULENZA ORIENTATIVA",exp_SILP!$AD917="."),"A.4 CONSULENZA ORIENTATIVA (CARCERE)",
IF(AND(exp_SILP!$S917="A.5 - LEP F1 - ACCOMPAGNAMENTO AL LAVORO",exp_SILP!$AD917="4.2"),"A.5 - LEP F1 - ACCOMPAGNAMENTO AL LAVORO (CARCERE)",
IF(AND(exp_SILP!$S917="A.5 - LEP F1 - ACCOMPAGNAMENTO AL LAVORO",exp_SILP!$AD917="."),"A.5 - LEP F1 - ACCOMPAGNAMENTO AL LAVORO (CARCERE)",
IF(AND(exp_SILP!$S917="A.5.2a - TUTORAGGIO TIROCINI",exp_SILP!$AD917="4.2"),"A.5.2a - TUTORAGGIO TIROCINI (CARCERE)",
exp_SILP!$S917)))))))</f>
        <v>A4.10 - LEP E - ORIENTAMENTO SPECIALISTICO SKILL GAP ANALYSIS</v>
      </c>
      <c r="C917" s="18" t="str">
        <f>CONCATENATE(VLOOKUP(exp_SILP!$B917,'DATI COMMESSE'!$A$2:$F$25,4,FALSE)," - ", VLOOKUP(exp_SILP!$B917,'DATI COMMESSE'!$A$2:$F$25,2,FALSE)," - ",VLOOKUP(exp_SILP!$B917,'DATI COMMESSE'!$A$2:$F$25,3,FALSE))</f>
        <v>GOL - 22-02-5000 - 22-12-5003</v>
      </c>
      <c r="D917" s="18" t="str">
        <f>LEFT(exp_SILP!$R917,5)</f>
        <v>10:00</v>
      </c>
      <c r="E917" s="18" t="str">
        <f>RIGHT(exp_SILP!$R917,5)</f>
        <v>13:00</v>
      </c>
      <c r="F917" s="18">
        <f>IF(exp_SILP!$AG917&gt;=60,exp_SILP!$AG917/60,exp_SILP!$AG917)</f>
        <v>3</v>
      </c>
      <c r="G917" s="18" t="str">
        <f>VLOOKUP(exp_SILP!$Y917,'DATI CM'!$A$2:$F$28,2,FALSE)</f>
        <v>FLCSRN79S42L219X</v>
      </c>
      <c r="H917" s="18" t="str">
        <f>VLOOKUP(exp_SILP!$Y917,'DATI CM'!$A$2:$F$28,3,FALSE)</f>
        <v>A011</v>
      </c>
      <c r="I917" s="18" t="str">
        <f t="shared" si="1"/>
        <v>N</v>
      </c>
      <c r="J917" s="18" t="str">
        <f>VLOOKUP(exp_SILP!$Y917,'DATI CM'!$A$2:$F$28,4,FALSE)</f>
        <v>TORINO</v>
      </c>
      <c r="K917" s="19">
        <f>VLOOKUP(exp_SILP!$B917,'DATI COMMESSE'!$A$2:$F$25,5,FALSE)</f>
        <v>39.94</v>
      </c>
      <c r="L917" s="19">
        <f>IF(exp_SILP!$B917="A4.10 - LEP E - ORIENTAMENTO SPECIALISTICO SKILL GAP ANALYSIS - GRUPPO 3P",0,VLOOKUP(exp_SILP!$Y917,'DATI CM'!$A$2:$F$28,6,FALSE))</f>
        <v>25</v>
      </c>
      <c r="M917" s="19">
        <f>IFERROR(VLOOKUP(exp_SILP!$B917,'DATI CM'!$H$2:$I$16,2,FALSE)*exp_SILP!$F917,0)</f>
        <v>0</v>
      </c>
      <c r="N917" s="18" t="str">
        <f>VLOOKUP(exp_SILP!$B917,'DATI COMMESSE'!$A$2:$F$25,4,FALSE)</f>
        <v>GOL</v>
      </c>
      <c r="O917" s="20">
        <f>VLOOKUP(exp_SILP!$B917,'DATI COMMESSE'!$A$2:$F$25,5,FALSE)*exp_SILP!$F917</f>
        <v>119.82</v>
      </c>
      <c r="P917" s="18" t="str">
        <f>IF(MID(exp_SILP!$W917,10,2)&gt;"40","F","M")</f>
        <v>M</v>
      </c>
      <c r="Q917" s="24" t="s">
        <v>1386</v>
      </c>
      <c r="R917" s="22" t="s">
        <v>164</v>
      </c>
      <c r="S917" s="22" t="s">
        <v>70</v>
      </c>
      <c r="T917" s="22" t="s">
        <v>58</v>
      </c>
      <c r="U917" s="22" t="s">
        <v>59</v>
      </c>
      <c r="V917" s="22" t="s">
        <v>1451</v>
      </c>
      <c r="W917" s="22" t="s">
        <v>1452</v>
      </c>
      <c r="X917" s="22" t="s">
        <v>1453</v>
      </c>
      <c r="Y917" s="22" t="s">
        <v>10</v>
      </c>
      <c r="Z917" s="22" t="s">
        <v>63</v>
      </c>
      <c r="AA917" s="22" t="s">
        <v>64</v>
      </c>
      <c r="AB917" s="22" t="s">
        <v>74</v>
      </c>
      <c r="AC917" s="22" t="s">
        <v>75</v>
      </c>
      <c r="AD917" s="22" t="s">
        <v>59</v>
      </c>
      <c r="AE917" s="22" t="s">
        <v>59</v>
      </c>
      <c r="AF917" s="22" t="s">
        <v>59</v>
      </c>
      <c r="AG917" s="25" t="s">
        <v>101</v>
      </c>
      <c r="AH917" s="22" t="s">
        <v>1386</v>
      </c>
      <c r="AI917" s="22" t="s">
        <v>77</v>
      </c>
      <c r="AJ917" s="22" t="str">
        <f>VLOOKUP(exp_SILP!$Y917,'DATI CM'!$A$2:$F$28,2,FALSE)</f>
        <v>FLCSRN79S42L219X</v>
      </c>
    </row>
    <row r="918" ht="15.75" customHeight="1">
      <c r="A918" s="10" t="str">
        <f>IFERROR(VLOOKUP(exp_SILP!$W918,exp_utenti_P!D:D,1,FALSE),"_DA INSERIRE")</f>
        <v>GLLGLC68P10L219E</v>
      </c>
      <c r="B918" s="10" t="str">
        <f>IF(AND(exp_SILP!$S918="A.3 ORIENTAMENTO PROFESSIONALE",exp_SILP!$AD918="4.2"),"A.3 ORIENTAMENTO PROFESSIONALE (CARCERE)",
IF(AND(exp_SILP!$S918="A.3 ORIENTAMENTO PROFESSIONALE",exp_SILP!$AD918="."),"A.3 ORIENTAMENTO PROFESSIONALE (CARCERE)",
IF(AND(exp_SILP!$S918="A.4 CONSULENZA ORIENTATIVA",exp_SILP!$AD918="4.2"),"A.4 CONSULENZA ORIENTATIVA (CARCERE)",
IF(AND(exp_SILP!$S918="A.4 CONSULENZA ORIENTATIVA",exp_SILP!$AD918="."),"A.4 CONSULENZA ORIENTATIVA (CARCERE)",
IF(AND(exp_SILP!$S918="A.5 - LEP F1 - ACCOMPAGNAMENTO AL LAVORO",exp_SILP!$AD918="4.2"),"A.5 - LEP F1 - ACCOMPAGNAMENTO AL LAVORO (CARCERE)",
IF(AND(exp_SILP!$S918="A.5 - LEP F1 - ACCOMPAGNAMENTO AL LAVORO",exp_SILP!$AD918="."),"A.5 - LEP F1 - ACCOMPAGNAMENTO AL LAVORO (CARCERE)",
IF(AND(exp_SILP!$S918="A.5.2a - TUTORAGGIO TIROCINI",exp_SILP!$AD918="4.2"),"A.5.2a - TUTORAGGIO TIROCINI (CARCERE)",
exp_SILP!$S918)))))))</f>
        <v>A4.10 - LEP E - ORIENTAMENTO SPECIALISTICO SKILL GAP ANALYSIS</v>
      </c>
      <c r="C918" s="11" t="str">
        <f>CONCATENATE(VLOOKUP(exp_SILP!$B918,'DATI COMMESSE'!$A$2:$F$25,4,FALSE)," - ", VLOOKUP(exp_SILP!$B918,'DATI COMMESSE'!$A$2:$F$25,2,FALSE)," - ",VLOOKUP(exp_SILP!$B918,'DATI COMMESSE'!$A$2:$F$25,3,FALSE))</f>
        <v>GOL - 22-02-5000 - 22-12-5003</v>
      </c>
      <c r="D918" s="11" t="str">
        <f>LEFT(exp_SILP!$R918,5)</f>
        <v>09:00</v>
      </c>
      <c r="E918" s="11" t="str">
        <f>RIGHT(exp_SILP!$R918,5)</f>
        <v>10:00</v>
      </c>
      <c r="F918" s="11">
        <f>IF(exp_SILP!$AG918&gt;=60,exp_SILP!$AG918/60,exp_SILP!$AG918)</f>
        <v>1</v>
      </c>
      <c r="G918" s="11" t="str">
        <f>VLOOKUP(exp_SILP!$Y918,'DATI CM'!$A$2:$F$28,2,FALSE)</f>
        <v>FLCSRN79S42L219X</v>
      </c>
      <c r="H918" s="11" t="str">
        <f>VLOOKUP(exp_SILP!$Y918,'DATI CM'!$A$2:$F$28,3,FALSE)</f>
        <v>A011</v>
      </c>
      <c r="I918" s="11" t="str">
        <f t="shared" si="1"/>
        <v>N</v>
      </c>
      <c r="J918" s="11" t="str">
        <f>VLOOKUP(exp_SILP!$Y918,'DATI CM'!$A$2:$F$28,4,FALSE)</f>
        <v>TORINO</v>
      </c>
      <c r="K918" s="12">
        <f>VLOOKUP(exp_SILP!$B918,'DATI COMMESSE'!$A$2:$F$25,5,FALSE)</f>
        <v>39.94</v>
      </c>
      <c r="L918" s="12">
        <f>IF(exp_SILP!$B918="A4.10 - LEP E - ORIENTAMENTO SPECIALISTICO SKILL GAP ANALYSIS - GRUPPO 3P",0,VLOOKUP(exp_SILP!$Y918,'DATI CM'!$A$2:$F$28,6,FALSE))</f>
        <v>25</v>
      </c>
      <c r="M918" s="12">
        <f>IFERROR(VLOOKUP(exp_SILP!$B918,'DATI CM'!$H$2:$I$16,2,FALSE)*exp_SILP!$F918,0)</f>
        <v>0</v>
      </c>
      <c r="N918" s="11" t="str">
        <f>VLOOKUP(exp_SILP!$B918,'DATI COMMESSE'!$A$2:$F$25,4,FALSE)</f>
        <v>GOL</v>
      </c>
      <c r="O918" s="13">
        <f>VLOOKUP(exp_SILP!$B918,'DATI COMMESSE'!$A$2:$F$25,5,FALSE)*exp_SILP!$F918</f>
        <v>39.94</v>
      </c>
      <c r="P918" s="11" t="str">
        <f>IF(MID(exp_SILP!$W918,10,2)&gt;"40","F","M")</f>
        <v>M</v>
      </c>
      <c r="Q918" s="27" t="s">
        <v>1386</v>
      </c>
      <c r="R918" s="15" t="s">
        <v>203</v>
      </c>
      <c r="S918" s="15" t="s">
        <v>70</v>
      </c>
      <c r="T918" s="15" t="s">
        <v>58</v>
      </c>
      <c r="U918" s="15" t="s">
        <v>59</v>
      </c>
      <c r="V918" s="15" t="s">
        <v>71</v>
      </c>
      <c r="W918" s="15" t="s">
        <v>72</v>
      </c>
      <c r="X918" s="15" t="s">
        <v>73</v>
      </c>
      <c r="Y918" s="15" t="s">
        <v>10</v>
      </c>
      <c r="Z918" s="15" t="s">
        <v>63</v>
      </c>
      <c r="AA918" s="15" t="s">
        <v>64</v>
      </c>
      <c r="AB918" s="15" t="s">
        <v>74</v>
      </c>
      <c r="AC918" s="15" t="s">
        <v>75</v>
      </c>
      <c r="AD918" s="15" t="s">
        <v>59</v>
      </c>
      <c r="AE918" s="15" t="s">
        <v>59</v>
      </c>
      <c r="AF918" s="15" t="s">
        <v>59</v>
      </c>
      <c r="AG918" s="28" t="s">
        <v>67</v>
      </c>
      <c r="AH918" s="15" t="s">
        <v>1386</v>
      </c>
      <c r="AI918" s="15" t="s">
        <v>77</v>
      </c>
      <c r="AJ918" s="15" t="str">
        <f>VLOOKUP(exp_SILP!$Y918,'DATI CM'!$A$2:$F$28,2,FALSE)</f>
        <v>FLCSRN79S42L219X</v>
      </c>
    </row>
    <row r="919" ht="15.75" customHeight="1">
      <c r="A919" s="17" t="str">
        <f>IFERROR(VLOOKUP(exp_SILP!$W919,exp_utenti_P!D:D,1,FALSE),"_DA INSERIRE")</f>
        <v>GLLGLC68P10L219E</v>
      </c>
      <c r="B919" s="17" t="str">
        <f>IF(AND(exp_SILP!$S919="A.3 ORIENTAMENTO PROFESSIONALE",exp_SILP!$AD919="4.2"),"A.3 ORIENTAMENTO PROFESSIONALE (CARCERE)",
IF(AND(exp_SILP!$S919="A.3 ORIENTAMENTO PROFESSIONALE",exp_SILP!$AD919="."),"A.3 ORIENTAMENTO PROFESSIONALE (CARCERE)",
IF(AND(exp_SILP!$S919="A.4 CONSULENZA ORIENTATIVA",exp_SILP!$AD919="4.2"),"A.4 CONSULENZA ORIENTATIVA (CARCERE)",
IF(AND(exp_SILP!$S919="A.4 CONSULENZA ORIENTATIVA",exp_SILP!$AD919="."),"A.4 CONSULENZA ORIENTATIVA (CARCERE)",
IF(AND(exp_SILP!$S919="A.5 - LEP F1 - ACCOMPAGNAMENTO AL LAVORO",exp_SILP!$AD919="4.2"),"A.5 - LEP F1 - ACCOMPAGNAMENTO AL LAVORO (CARCERE)",
IF(AND(exp_SILP!$S919="A.5 - LEP F1 - ACCOMPAGNAMENTO AL LAVORO",exp_SILP!$AD919="."),"A.5 - LEP F1 - ACCOMPAGNAMENTO AL LAVORO (CARCERE)",
IF(AND(exp_SILP!$S919="A.5.2a - TUTORAGGIO TIROCINI",exp_SILP!$AD919="4.2"),"A.5.2a - TUTORAGGIO TIROCINI (CARCERE)",
exp_SILP!$S919)))))))</f>
        <v>A4.10 - LEP E - ORIENTAMENTO SPECIALISTICO SKILL GAP ANALYSIS</v>
      </c>
      <c r="C919" s="18" t="str">
        <f>CONCATENATE(VLOOKUP(exp_SILP!$B919,'DATI COMMESSE'!$A$2:$F$25,4,FALSE)," - ", VLOOKUP(exp_SILP!$B919,'DATI COMMESSE'!$A$2:$F$25,2,FALSE)," - ",VLOOKUP(exp_SILP!$B919,'DATI COMMESSE'!$A$2:$F$25,3,FALSE))</f>
        <v>GOL - 22-02-5000 - 22-12-5003</v>
      </c>
      <c r="D919" s="18" t="str">
        <f>LEFT(exp_SILP!$R919,5)</f>
        <v>08:00</v>
      </c>
      <c r="E919" s="18" t="str">
        <f>RIGHT(exp_SILP!$R919,5)</f>
        <v>09:00</v>
      </c>
      <c r="F919" s="18">
        <f>IF(exp_SILP!$AG919&gt;=60,exp_SILP!$AG919/60,exp_SILP!$AG919)</f>
        <v>1</v>
      </c>
      <c r="G919" s="18" t="str">
        <f>VLOOKUP(exp_SILP!$Y919,'DATI CM'!$A$2:$F$28,2,FALSE)</f>
        <v>FLCSRN79S42L219X</v>
      </c>
      <c r="H919" s="18" t="str">
        <f>VLOOKUP(exp_SILP!$Y919,'DATI CM'!$A$2:$F$28,3,FALSE)</f>
        <v>A011</v>
      </c>
      <c r="I919" s="18" t="str">
        <f t="shared" si="1"/>
        <v>N</v>
      </c>
      <c r="J919" s="18" t="str">
        <f>VLOOKUP(exp_SILP!$Y919,'DATI CM'!$A$2:$F$28,4,FALSE)</f>
        <v>TORINO</v>
      </c>
      <c r="K919" s="19">
        <f>VLOOKUP(exp_SILP!$B919,'DATI COMMESSE'!$A$2:$F$25,5,FALSE)</f>
        <v>39.94</v>
      </c>
      <c r="L919" s="19">
        <f>IF(exp_SILP!$B919="A4.10 - LEP E - ORIENTAMENTO SPECIALISTICO SKILL GAP ANALYSIS - GRUPPO 3P",0,VLOOKUP(exp_SILP!$Y919,'DATI CM'!$A$2:$F$28,6,FALSE))</f>
        <v>25</v>
      </c>
      <c r="M919" s="19">
        <f>IFERROR(VLOOKUP(exp_SILP!$B919,'DATI CM'!$H$2:$I$16,2,FALSE)*exp_SILP!$F919,0)</f>
        <v>0</v>
      </c>
      <c r="N919" s="18" t="str">
        <f>VLOOKUP(exp_SILP!$B919,'DATI COMMESSE'!$A$2:$F$25,4,FALSE)</f>
        <v>GOL</v>
      </c>
      <c r="O919" s="20">
        <f>VLOOKUP(exp_SILP!$B919,'DATI COMMESSE'!$A$2:$F$25,5,FALSE)*exp_SILP!$F919</f>
        <v>39.94</v>
      </c>
      <c r="P919" s="18" t="str">
        <f>IF(MID(exp_SILP!$W919,10,2)&gt;"40","F","M")</f>
        <v>M</v>
      </c>
      <c r="Q919" s="24" t="s">
        <v>1386</v>
      </c>
      <c r="R919" s="22" t="s">
        <v>165</v>
      </c>
      <c r="S919" s="22" t="s">
        <v>70</v>
      </c>
      <c r="T919" s="22" t="s">
        <v>58</v>
      </c>
      <c r="U919" s="22" t="s">
        <v>59</v>
      </c>
      <c r="V919" s="22" t="s">
        <v>71</v>
      </c>
      <c r="W919" s="22" t="s">
        <v>72</v>
      </c>
      <c r="X919" s="22" t="s">
        <v>73</v>
      </c>
      <c r="Y919" s="22" t="s">
        <v>10</v>
      </c>
      <c r="Z919" s="22" t="s">
        <v>63</v>
      </c>
      <c r="AA919" s="22" t="s">
        <v>64</v>
      </c>
      <c r="AB919" s="22" t="s">
        <v>65</v>
      </c>
      <c r="AC919" s="22" t="s">
        <v>75</v>
      </c>
      <c r="AD919" s="22" t="s">
        <v>59</v>
      </c>
      <c r="AE919" s="22" t="s">
        <v>59</v>
      </c>
      <c r="AF919" s="22" t="s">
        <v>114</v>
      </c>
      <c r="AG919" s="25" t="s">
        <v>67</v>
      </c>
      <c r="AH919" s="22" t="s">
        <v>1386</v>
      </c>
      <c r="AI919" s="22" t="s">
        <v>77</v>
      </c>
      <c r="AJ919" s="22" t="str">
        <f>VLOOKUP(exp_SILP!$Y919,'DATI CM'!$A$2:$F$28,2,FALSE)</f>
        <v>FLCSRN79S42L219X</v>
      </c>
    </row>
    <row r="920" ht="15.75" hidden="1" customHeight="1">
      <c r="A920" s="10" t="str">
        <f>IFERROR(VLOOKUP(exp_SILP!$W920,exp_utenti_P!D:D,1,FALSE),"_DA INSERIRE")</f>
        <v>GNCCLL88R54Z602O</v>
      </c>
      <c r="B920" s="10" t="str">
        <f>IF(AND(exp_SILP!$S920="A.3 ORIENTAMENTO PROFESSIONALE",exp_SILP!$AD920="4.2"),"A.3 ORIENTAMENTO PROFESSIONALE (CARCERE)",
IF(AND(exp_SILP!$S920="A.3 ORIENTAMENTO PROFESSIONALE",exp_SILP!$AD920="."),"A.3 ORIENTAMENTO PROFESSIONALE (CARCERE)",
IF(AND(exp_SILP!$S920="A.4 CONSULENZA ORIENTATIVA",exp_SILP!$AD920="4.2"),"A.4 CONSULENZA ORIENTATIVA (CARCERE)",
IF(AND(exp_SILP!$S920="A.4 CONSULENZA ORIENTATIVA",exp_SILP!$AD920="."),"A.4 CONSULENZA ORIENTATIVA (CARCERE)",
IF(AND(exp_SILP!$S920="A.5 - LEP F1 - ACCOMPAGNAMENTO AL LAVORO",exp_SILP!$AD920="4.2"),"A.5 - LEP F1 - ACCOMPAGNAMENTO AL LAVORO (CARCERE)",
IF(AND(exp_SILP!$S920="A.5 - LEP F1 - ACCOMPAGNAMENTO AL LAVORO",exp_SILP!$AD920="."),"A.5 - LEP F1 - ACCOMPAGNAMENTO AL LAVORO (CARCERE)",
IF(AND(exp_SILP!$S920="A.5.2a - TUTORAGGIO TIROCINI",exp_SILP!$AD920="4.2"),"A.5.2a - TUTORAGGIO TIROCINI (CARCERE)",
exp_SILP!$S920)))))))</f>
        <v>A4.10 - LEP E - ORIENTAMENTO SPECIALISTICO SKILL GAP ANALYSIS - GRUPPO 3P</v>
      </c>
      <c r="C920" s="11" t="str">
        <f>CONCATENATE(VLOOKUP(exp_SILP!$B920,'DATI COMMESSE'!$A$2:$F$25,4,FALSE)," - ", VLOOKUP(exp_SILP!$B920,'DATI COMMESSE'!$A$2:$F$25,2,FALSE)," - ",VLOOKUP(exp_SILP!$B920,'DATI COMMESSE'!$A$2:$F$25,3,FALSE))</f>
        <v>GOL - 22-02-5000 - 22-12-5003</v>
      </c>
      <c r="D920" s="11" t="str">
        <f>LEFT(exp_SILP!$R920,5)</f>
        <v>14:00</v>
      </c>
      <c r="E920" s="11" t="str">
        <f>RIGHT(exp_SILP!$R920,5)</f>
        <v>16:00</v>
      </c>
      <c r="F920" s="11">
        <f>IF(exp_SILP!$AG920&gt;=60,exp_SILP!$AG920/60,exp_SILP!$AG920)</f>
        <v>2</v>
      </c>
      <c r="G920" s="11" t="str">
        <f>VLOOKUP(exp_SILP!$Y920,'DATI CM'!$A$2:$F$28,2,FALSE)</f>
        <v>DNRSMN97E58L219U</v>
      </c>
      <c r="H920" s="11" t="str">
        <f>VLOOKUP(exp_SILP!$Y920,'DATI CM'!$A$2:$F$28,3,FALSE)</f>
        <v/>
      </c>
      <c r="I920" s="11" t="str">
        <f t="shared" si="1"/>
        <v>N</v>
      </c>
      <c r="J920" s="11" t="str">
        <f>VLOOKUP(exp_SILP!$Y920,'DATI CM'!$A$2:$F$28,4,FALSE)</f>
        <v/>
      </c>
      <c r="K920" s="12">
        <f>VLOOKUP(exp_SILP!$B920,'DATI COMMESSE'!$A$2:$F$25,5,FALSE)</f>
        <v>82.27</v>
      </c>
      <c r="L920" s="12">
        <f>IF(exp_SILP!$B920="A4.10 - LEP E - ORIENTAMENTO SPECIALISTICO SKILL GAP ANALYSIS - GRUPPO 3P",0,VLOOKUP(exp_SILP!$Y920,'DATI CM'!$A$2:$F$28,6,FALSE))</f>
        <v>0</v>
      </c>
      <c r="M920" s="12">
        <f>IFERROR(VLOOKUP(exp_SILP!$B920,'DATI CM'!$H$2:$I$16,2,FALSE)*exp_SILP!$F920,0)</f>
        <v>70</v>
      </c>
      <c r="N920" s="11" t="str">
        <f>VLOOKUP(exp_SILP!$B920,'DATI COMMESSE'!$A$2:$F$25,4,FALSE)</f>
        <v>GOL</v>
      </c>
      <c r="O920" s="13">
        <f>VLOOKUP(exp_SILP!$B920,'DATI COMMESSE'!$A$2:$F$25,5,FALSE)*exp_SILP!$F920</f>
        <v>164.54</v>
      </c>
      <c r="P920" s="11" t="str">
        <f>IF(MID(exp_SILP!$W920,10,2)&gt;"40","F","M")</f>
        <v>F</v>
      </c>
      <c r="Q920" s="27" t="s">
        <v>1386</v>
      </c>
      <c r="R920" s="15" t="s">
        <v>69</v>
      </c>
      <c r="S920" s="15" t="s">
        <v>287</v>
      </c>
      <c r="T920" s="15" t="s">
        <v>58</v>
      </c>
      <c r="U920" s="15" t="s">
        <v>59</v>
      </c>
      <c r="V920" s="15" t="s">
        <v>1428</v>
      </c>
      <c r="W920" s="15" t="s">
        <v>1429</v>
      </c>
      <c r="X920" s="15" t="s">
        <v>1430</v>
      </c>
      <c r="Y920" s="15" t="s">
        <v>8</v>
      </c>
      <c r="Z920" s="15" t="s">
        <v>63</v>
      </c>
      <c r="AA920" s="15" t="s">
        <v>64</v>
      </c>
      <c r="AB920" s="15" t="s">
        <v>65</v>
      </c>
      <c r="AC920" s="15" t="s">
        <v>135</v>
      </c>
      <c r="AD920" s="15" t="s">
        <v>59</v>
      </c>
      <c r="AE920" s="15" t="s">
        <v>59</v>
      </c>
      <c r="AF920" s="15" t="s">
        <v>59</v>
      </c>
      <c r="AG920" s="28" t="s">
        <v>76</v>
      </c>
      <c r="AH920" s="15" t="s">
        <v>1386</v>
      </c>
      <c r="AI920" s="15" t="s">
        <v>143</v>
      </c>
      <c r="AJ920" s="15" t="str">
        <f>VLOOKUP(exp_SILP!$Y920,'DATI CM'!$A$2:$F$28,2,FALSE)</f>
        <v>DNRSMN97E58L219U</v>
      </c>
    </row>
    <row r="921" ht="15.75" hidden="1" customHeight="1">
      <c r="A921" s="17" t="str">
        <f>IFERROR(VLOOKUP(exp_SILP!$W921,exp_utenti_P!D:D,1,FALSE),"_DA INSERIRE")</f>
        <v>ZVRMDN94R58Z129H</v>
      </c>
      <c r="B921" s="17" t="str">
        <f>IF(AND(exp_SILP!$S921="A.3 ORIENTAMENTO PROFESSIONALE",exp_SILP!$AD921="4.2"),"A.3 ORIENTAMENTO PROFESSIONALE (CARCERE)",
IF(AND(exp_SILP!$S921="A.3 ORIENTAMENTO PROFESSIONALE",exp_SILP!$AD921="."),"A.3 ORIENTAMENTO PROFESSIONALE (CARCERE)",
IF(AND(exp_SILP!$S921="A.4 CONSULENZA ORIENTATIVA",exp_SILP!$AD921="4.2"),"A.4 CONSULENZA ORIENTATIVA (CARCERE)",
IF(AND(exp_SILP!$S921="A.4 CONSULENZA ORIENTATIVA",exp_SILP!$AD921="."),"A.4 CONSULENZA ORIENTATIVA (CARCERE)",
IF(AND(exp_SILP!$S921="A.5 - LEP F1 - ACCOMPAGNAMENTO AL LAVORO",exp_SILP!$AD921="4.2"),"A.5 - LEP F1 - ACCOMPAGNAMENTO AL LAVORO (CARCERE)",
IF(AND(exp_SILP!$S921="A.5 - LEP F1 - ACCOMPAGNAMENTO AL LAVORO",exp_SILP!$AD921="."),"A.5 - LEP F1 - ACCOMPAGNAMENTO AL LAVORO (CARCERE)",
IF(AND(exp_SILP!$S921="A.5.2a - TUTORAGGIO TIROCINI",exp_SILP!$AD921="4.2"),"A.5.2a - TUTORAGGIO TIROCINI (CARCERE)",
exp_SILP!$S921)))))))</f>
        <v>A4.10 - LEP E - ORIENTAMENTO SPECIALISTICO SKILL GAP ANALYSIS - GRUPPO 3P</v>
      </c>
      <c r="C921" s="18" t="str">
        <f>CONCATENATE(VLOOKUP(exp_SILP!$B921,'DATI COMMESSE'!$A$2:$F$25,4,FALSE)," - ", VLOOKUP(exp_SILP!$B921,'DATI COMMESSE'!$A$2:$F$25,2,FALSE)," - ",VLOOKUP(exp_SILP!$B921,'DATI COMMESSE'!$A$2:$F$25,3,FALSE))</f>
        <v>GOL - 22-02-5000 - 22-12-5003</v>
      </c>
      <c r="D921" s="18" t="str">
        <f>LEFT(exp_SILP!$R921,5)</f>
        <v>14:00</v>
      </c>
      <c r="E921" s="18" t="str">
        <f>RIGHT(exp_SILP!$R921,5)</f>
        <v>16:00</v>
      </c>
      <c r="F921" s="18">
        <f>IF(exp_SILP!$AG921&gt;=60,exp_SILP!$AG921/60,exp_SILP!$AG921)</f>
        <v>2</v>
      </c>
      <c r="G921" s="18" t="str">
        <f>VLOOKUP(exp_SILP!$Y921,'DATI CM'!$A$2:$F$28,2,FALSE)</f>
        <v>DNRSMN97E58L219U</v>
      </c>
      <c r="H921" s="18" t="str">
        <f>VLOOKUP(exp_SILP!$Y921,'DATI CM'!$A$2:$F$28,3,FALSE)</f>
        <v/>
      </c>
      <c r="I921" s="18" t="str">
        <f t="shared" si="1"/>
        <v>N</v>
      </c>
      <c r="J921" s="18" t="str">
        <f>VLOOKUP(exp_SILP!$Y921,'DATI CM'!$A$2:$F$28,4,FALSE)</f>
        <v/>
      </c>
      <c r="K921" s="19">
        <f>VLOOKUP(exp_SILP!$B921,'DATI COMMESSE'!$A$2:$F$25,5,FALSE)</f>
        <v>82.27</v>
      </c>
      <c r="L921" s="19">
        <f>IF(exp_SILP!$B921="A4.10 - LEP E - ORIENTAMENTO SPECIALISTICO SKILL GAP ANALYSIS - GRUPPO 3P",0,VLOOKUP(exp_SILP!$Y921,'DATI CM'!$A$2:$F$28,6,FALSE))</f>
        <v>0</v>
      </c>
      <c r="M921" s="19"/>
      <c r="N921" s="18" t="str">
        <f>VLOOKUP(exp_SILP!$B921,'DATI COMMESSE'!$A$2:$F$25,4,FALSE)</f>
        <v>GOL</v>
      </c>
      <c r="O921" s="20">
        <f>VLOOKUP(exp_SILP!$B921,'DATI COMMESSE'!$A$2:$F$25,5,FALSE)*exp_SILP!$F921</f>
        <v>164.54</v>
      </c>
      <c r="P921" s="18" t="str">
        <f>IF(MID(exp_SILP!$W921,10,2)&gt;"40","F","M")</f>
        <v>F</v>
      </c>
      <c r="Q921" s="24" t="s">
        <v>1386</v>
      </c>
      <c r="R921" s="22" t="s">
        <v>69</v>
      </c>
      <c r="S921" s="22" t="s">
        <v>287</v>
      </c>
      <c r="T921" s="22" t="s">
        <v>58</v>
      </c>
      <c r="U921" s="22" t="s">
        <v>59</v>
      </c>
      <c r="V921" s="22" t="s">
        <v>575</v>
      </c>
      <c r="W921" s="22" t="s">
        <v>576</v>
      </c>
      <c r="X921" s="22" t="s">
        <v>577</v>
      </c>
      <c r="Y921" s="22" t="s">
        <v>8</v>
      </c>
      <c r="Z921" s="22" t="s">
        <v>63</v>
      </c>
      <c r="AA921" s="22" t="s">
        <v>64</v>
      </c>
      <c r="AB921" s="22" t="s">
        <v>65</v>
      </c>
      <c r="AC921" s="22" t="s">
        <v>135</v>
      </c>
      <c r="AD921" s="22" t="s">
        <v>59</v>
      </c>
      <c r="AE921" s="22" t="s">
        <v>59</v>
      </c>
      <c r="AF921" s="22" t="s">
        <v>59</v>
      </c>
      <c r="AG921" s="25" t="s">
        <v>76</v>
      </c>
      <c r="AH921" s="22" t="s">
        <v>1386</v>
      </c>
      <c r="AI921" s="22" t="s">
        <v>143</v>
      </c>
      <c r="AJ921" s="22" t="str">
        <f>VLOOKUP(exp_SILP!$Y921,'DATI CM'!$A$2:$F$28,2,FALSE)</f>
        <v>DNRSMN97E58L219U</v>
      </c>
    </row>
    <row r="922" ht="15.75" customHeight="1">
      <c r="A922" s="10" t="str">
        <f>IFERROR(VLOOKUP(exp_SILP!$W922,exp_utenti_P!D:D,1,FALSE),"_DA INSERIRE")</f>
        <v>BGHDBR58D04Z600R</v>
      </c>
      <c r="B922" s="10" t="str">
        <f>IF(AND(exp_SILP!$S922="A.3 ORIENTAMENTO PROFESSIONALE",exp_SILP!$AD922="4.2"),"A.3 ORIENTAMENTO PROFESSIONALE (CARCERE)",
IF(AND(exp_SILP!$S922="A.3 ORIENTAMENTO PROFESSIONALE",exp_SILP!$AD922="."),"A.3 ORIENTAMENTO PROFESSIONALE (CARCERE)",
IF(AND(exp_SILP!$S922="A.4 CONSULENZA ORIENTATIVA",exp_SILP!$AD922="4.2"),"A.4 CONSULENZA ORIENTATIVA (CARCERE)",
IF(AND(exp_SILP!$S922="A.4 CONSULENZA ORIENTATIVA",exp_SILP!$AD922="."),"A.4 CONSULENZA ORIENTATIVA (CARCERE)",
IF(AND(exp_SILP!$S922="A.5 - LEP F1 - ACCOMPAGNAMENTO AL LAVORO",exp_SILP!$AD922="4.2"),"A.5 - LEP F1 - ACCOMPAGNAMENTO AL LAVORO (CARCERE)",
IF(AND(exp_SILP!$S922="A.5 - LEP F1 - ACCOMPAGNAMENTO AL LAVORO",exp_SILP!$AD922="."),"A.5 - LEP F1 - ACCOMPAGNAMENTO AL LAVORO (CARCERE)",
IF(AND(exp_SILP!$S922="A.5.2a - TUTORAGGIO TIROCINI",exp_SILP!$AD922="4.2"),"A.5.2a - TUTORAGGIO TIROCINI (CARCERE)",
exp_SILP!$S922)))))))</f>
        <v>A.5 - LEP F1 - ACCOMPAGNAMENTO AL LAVORO</v>
      </c>
      <c r="C922" s="11" t="str">
        <f>CONCATENATE(VLOOKUP(exp_SILP!$B922,'DATI COMMESSE'!$A$2:$F$25,4,FALSE)," - ", VLOOKUP(exp_SILP!$B922,'DATI COMMESSE'!$A$2:$F$25,2,FALSE)," - ",VLOOKUP(exp_SILP!$B922,'DATI COMMESSE'!$A$2:$F$25,3,FALSE))</f>
        <v>GOL - 22-02-5000 - 22-12-5003</v>
      </c>
      <c r="D922" s="11" t="str">
        <f>LEFT(exp_SILP!$R922,5)</f>
        <v>17:00</v>
      </c>
      <c r="E922" s="11" t="str">
        <f>RIGHT(exp_SILP!$R922,5)</f>
        <v>18:00</v>
      </c>
      <c r="F922" s="11">
        <f>IF(exp_SILP!$AG922&gt;=60,exp_SILP!$AG922/60,exp_SILP!$AG922)</f>
        <v>1</v>
      </c>
      <c r="G922" s="11" t="str">
        <f>VLOOKUP(exp_SILP!$Y922,'DATI CM'!$A$2:$F$28,2,FALSE)</f>
        <v>MNRCLD73B46G674U</v>
      </c>
      <c r="H922" s="11" t="str">
        <f>VLOOKUP(exp_SILP!$Y922,'DATI CM'!$A$2:$F$28,3,FALSE)</f>
        <v>A011</v>
      </c>
      <c r="I922" s="11" t="str">
        <f t="shared" si="1"/>
        <v>N</v>
      </c>
      <c r="J922" s="11" t="str">
        <f>VLOOKUP(exp_SILP!$Y922,'DATI CM'!$A$2:$F$28,4,FALSE)</f>
        <v>TORINO</v>
      </c>
      <c r="K922" s="12">
        <f>VLOOKUP(exp_SILP!$B922,'DATI COMMESSE'!$A$2:$F$25,5,FALSE)</f>
        <v>39.94</v>
      </c>
      <c r="L922" s="12">
        <f>IF(exp_SILP!$B922="A4.10 - LEP E - ORIENTAMENTO SPECIALISTICO SKILL GAP ANALYSIS - GRUPPO 3P",0,VLOOKUP(exp_SILP!$Y922,'DATI CM'!$A$2:$F$28,6,FALSE))</f>
        <v>25</v>
      </c>
      <c r="M922" s="12">
        <f>IFERROR(VLOOKUP(exp_SILP!$B922,'DATI CM'!$H$2:$I$16,2,FALSE)*exp_SILP!$F922,0)</f>
        <v>0</v>
      </c>
      <c r="N922" s="11" t="str">
        <f>VLOOKUP(exp_SILP!$B922,'DATI COMMESSE'!$A$2:$F$25,4,FALSE)</f>
        <v>GOL</v>
      </c>
      <c r="O922" s="13">
        <f>VLOOKUP(exp_SILP!$B922,'DATI COMMESSE'!$A$2:$F$25,5,FALSE)*exp_SILP!$F922</f>
        <v>39.94</v>
      </c>
      <c r="P922" s="11" t="str">
        <f>IF(MID(exp_SILP!$W922,10,2)&gt;"40","F","M")</f>
        <v>M</v>
      </c>
      <c r="Q922" s="27" t="s">
        <v>664</v>
      </c>
      <c r="R922" s="15" t="s">
        <v>93</v>
      </c>
      <c r="S922" s="15" t="s">
        <v>57</v>
      </c>
      <c r="T922" s="15" t="s">
        <v>58</v>
      </c>
      <c r="U922" s="15" t="s">
        <v>59</v>
      </c>
      <c r="V922" s="15" t="s">
        <v>479</v>
      </c>
      <c r="W922" s="15" t="s">
        <v>480</v>
      </c>
      <c r="X922" s="15" t="s">
        <v>481</v>
      </c>
      <c r="Y922" s="15" t="s">
        <v>14</v>
      </c>
      <c r="Z922" s="15" t="s">
        <v>63</v>
      </c>
      <c r="AA922" s="15" t="s">
        <v>64</v>
      </c>
      <c r="AB922" s="15" t="s">
        <v>65</v>
      </c>
      <c r="AC922" s="15" t="s">
        <v>135</v>
      </c>
      <c r="AD922" s="15" t="s">
        <v>59</v>
      </c>
      <c r="AE922" s="15" t="s">
        <v>59</v>
      </c>
      <c r="AF922" s="15" t="s">
        <v>156</v>
      </c>
      <c r="AG922" s="28" t="s">
        <v>67</v>
      </c>
      <c r="AH922" s="15" t="s">
        <v>1455</v>
      </c>
      <c r="AI922" s="15" t="s">
        <v>158</v>
      </c>
      <c r="AJ922" s="15" t="str">
        <f>VLOOKUP(exp_SILP!$Y922,'DATI CM'!$A$2:$F$28,2,FALSE)</f>
        <v>MNRCLD73B46G674U</v>
      </c>
    </row>
    <row r="923" ht="15.75" customHeight="1">
      <c r="A923" s="17" t="str">
        <f>IFERROR(VLOOKUP(exp_SILP!$W923,exp_utenti_P!D:D,1,FALSE),"_DA INSERIRE")</f>
        <v>BGHDBR58D04Z600R</v>
      </c>
      <c r="B923" s="17" t="str">
        <f>IF(AND(exp_SILP!$S923="A.3 ORIENTAMENTO PROFESSIONALE",exp_SILP!$AD923="4.2"),"A.3 ORIENTAMENTO PROFESSIONALE (CARCERE)",
IF(AND(exp_SILP!$S923="A.3 ORIENTAMENTO PROFESSIONALE",exp_SILP!$AD923="."),"A.3 ORIENTAMENTO PROFESSIONALE (CARCERE)",
IF(AND(exp_SILP!$S923="A.4 CONSULENZA ORIENTATIVA",exp_SILP!$AD923="4.2"),"A.4 CONSULENZA ORIENTATIVA (CARCERE)",
IF(AND(exp_SILP!$S923="A.4 CONSULENZA ORIENTATIVA",exp_SILP!$AD923="."),"A.4 CONSULENZA ORIENTATIVA (CARCERE)",
IF(AND(exp_SILP!$S923="A.5 - LEP F1 - ACCOMPAGNAMENTO AL LAVORO",exp_SILP!$AD923="4.2"),"A.5 - LEP F1 - ACCOMPAGNAMENTO AL LAVORO (CARCERE)",
IF(AND(exp_SILP!$S923="A.5 - LEP F1 - ACCOMPAGNAMENTO AL LAVORO",exp_SILP!$AD923="."),"A.5 - LEP F1 - ACCOMPAGNAMENTO AL LAVORO (CARCERE)",
IF(AND(exp_SILP!$S923="A.5.2a - TUTORAGGIO TIROCINI",exp_SILP!$AD923="4.2"),"A.5.2a - TUTORAGGIO TIROCINI (CARCERE)",
exp_SILP!$S923)))))))</f>
        <v>A.5 - LEP F1 - ACCOMPAGNAMENTO AL LAVORO</v>
      </c>
      <c r="C923" s="18" t="str">
        <f>CONCATENATE(VLOOKUP(exp_SILP!$B923,'DATI COMMESSE'!$A$2:$F$25,4,FALSE)," - ", VLOOKUP(exp_SILP!$B923,'DATI COMMESSE'!$A$2:$F$25,2,FALSE)," - ",VLOOKUP(exp_SILP!$B923,'DATI COMMESSE'!$A$2:$F$25,3,FALSE))</f>
        <v>GOL - 22-02-5000 - 22-12-5003</v>
      </c>
      <c r="D923" s="18" t="str">
        <f>LEFT(exp_SILP!$R923,5)</f>
        <v>14:00</v>
      </c>
      <c r="E923" s="18" t="str">
        <f>RIGHT(exp_SILP!$R923,5)</f>
        <v>17:00</v>
      </c>
      <c r="F923" s="18">
        <f>IF(exp_SILP!$AG923&gt;=60,exp_SILP!$AG923/60,exp_SILP!$AG923)</f>
        <v>3</v>
      </c>
      <c r="G923" s="18" t="str">
        <f>VLOOKUP(exp_SILP!$Y923,'DATI CM'!$A$2:$F$28,2,FALSE)</f>
        <v>MNRCLD73B46G674U</v>
      </c>
      <c r="H923" s="18" t="str">
        <f>VLOOKUP(exp_SILP!$Y923,'DATI CM'!$A$2:$F$28,3,FALSE)</f>
        <v>A011</v>
      </c>
      <c r="I923" s="18" t="str">
        <f t="shared" si="1"/>
        <v>N</v>
      </c>
      <c r="J923" s="18" t="str">
        <f>VLOOKUP(exp_SILP!$Y923,'DATI CM'!$A$2:$F$28,4,FALSE)</f>
        <v>TORINO</v>
      </c>
      <c r="K923" s="19">
        <f>VLOOKUP(exp_SILP!$B923,'DATI COMMESSE'!$A$2:$F$25,5,FALSE)</f>
        <v>39.94</v>
      </c>
      <c r="L923" s="19">
        <f>IF(exp_SILP!$B923="A4.10 - LEP E - ORIENTAMENTO SPECIALISTICO SKILL GAP ANALYSIS - GRUPPO 3P",0,VLOOKUP(exp_SILP!$Y923,'DATI CM'!$A$2:$F$28,6,FALSE))</f>
        <v>25</v>
      </c>
      <c r="M923" s="19">
        <f>IFERROR(VLOOKUP(exp_SILP!$B923,'DATI CM'!$H$2:$I$16,2,FALSE)*exp_SILP!$F923,0)</f>
        <v>0</v>
      </c>
      <c r="N923" s="18" t="str">
        <f>VLOOKUP(exp_SILP!$B923,'DATI COMMESSE'!$A$2:$F$25,4,FALSE)</f>
        <v>GOL</v>
      </c>
      <c r="O923" s="20">
        <f>VLOOKUP(exp_SILP!$B923,'DATI COMMESSE'!$A$2:$F$25,5,FALSE)*exp_SILP!$F923</f>
        <v>119.82</v>
      </c>
      <c r="P923" s="18" t="str">
        <f>IF(MID(exp_SILP!$W923,10,2)&gt;"40","F","M")</f>
        <v>M</v>
      </c>
      <c r="Q923" s="24" t="s">
        <v>664</v>
      </c>
      <c r="R923" s="22" t="s">
        <v>100</v>
      </c>
      <c r="S923" s="22" t="s">
        <v>57</v>
      </c>
      <c r="T923" s="22" t="s">
        <v>58</v>
      </c>
      <c r="U923" s="22" t="s">
        <v>59</v>
      </c>
      <c r="V923" s="22" t="s">
        <v>479</v>
      </c>
      <c r="W923" s="22" t="s">
        <v>480</v>
      </c>
      <c r="X923" s="22" t="s">
        <v>481</v>
      </c>
      <c r="Y923" s="22" t="s">
        <v>14</v>
      </c>
      <c r="Z923" s="22" t="s">
        <v>63</v>
      </c>
      <c r="AA923" s="22" t="s">
        <v>64</v>
      </c>
      <c r="AB923" s="22" t="s">
        <v>74</v>
      </c>
      <c r="AC923" s="22" t="s">
        <v>135</v>
      </c>
      <c r="AD923" s="22" t="s">
        <v>59</v>
      </c>
      <c r="AE923" s="22" t="s">
        <v>59</v>
      </c>
      <c r="AF923" s="22" t="s">
        <v>59</v>
      </c>
      <c r="AG923" s="25" t="s">
        <v>101</v>
      </c>
      <c r="AH923" s="22" t="s">
        <v>664</v>
      </c>
      <c r="AI923" s="22" t="s">
        <v>158</v>
      </c>
      <c r="AJ923" s="22" t="str">
        <f>VLOOKUP(exp_SILP!$Y923,'DATI CM'!$A$2:$F$28,2,FALSE)</f>
        <v>MNRCLD73B46G674U</v>
      </c>
    </row>
    <row r="924" ht="15.75" hidden="1" customHeight="1">
      <c r="A924" s="10" t="str">
        <f>IFERROR(VLOOKUP(exp_SILP!$W924,exp_utenti_P!D:D,1,FALSE),"_DA INSERIRE")</f>
        <v>BLSRRT80A25L219K</v>
      </c>
      <c r="B924" s="10" t="str">
        <f>IF(AND(exp_SILP!$S924="A.3 ORIENTAMENTO PROFESSIONALE",exp_SILP!$AD924="4.2"),"A.3 ORIENTAMENTO PROFESSIONALE (CARCERE)",
IF(AND(exp_SILP!$S924="A.3 ORIENTAMENTO PROFESSIONALE",exp_SILP!$AD924="."),"A.3 ORIENTAMENTO PROFESSIONALE (CARCERE)",
IF(AND(exp_SILP!$S924="A.4 CONSULENZA ORIENTATIVA",exp_SILP!$AD924="4.2"),"A.4 CONSULENZA ORIENTATIVA (CARCERE)",
IF(AND(exp_SILP!$S924="A.4 CONSULENZA ORIENTATIVA",exp_SILP!$AD924="."),"A.4 CONSULENZA ORIENTATIVA (CARCERE)",
IF(AND(exp_SILP!$S924="A.5 - LEP F1 - ACCOMPAGNAMENTO AL LAVORO",exp_SILP!$AD924="4.2"),"A.5 - LEP F1 - ACCOMPAGNAMENTO AL LAVORO (CARCERE)",
IF(AND(exp_SILP!$S924="A.5 - LEP F1 - ACCOMPAGNAMENTO AL LAVORO",exp_SILP!$AD924="."),"A.5 - LEP F1 - ACCOMPAGNAMENTO AL LAVORO (CARCERE)",
IF(AND(exp_SILP!$S924="A.5.2a - TUTORAGGIO TIROCINI",exp_SILP!$AD924="4.2"),"A.5.2a - TUTORAGGIO TIROCINI (CARCERE)",
exp_SILP!$S924)))))))</f>
        <v>A.5 - LEP F1 - ACCOMPAGNAMENTO AL LAVORO</v>
      </c>
      <c r="C924" s="11" t="str">
        <f>CONCATENATE(VLOOKUP(exp_SILP!$B924,'DATI COMMESSE'!$A$2:$F$25,4,FALSE)," - ", VLOOKUP(exp_SILP!$B924,'DATI COMMESSE'!$A$2:$F$25,2,FALSE)," - ",VLOOKUP(exp_SILP!$B924,'DATI COMMESSE'!$A$2:$F$25,3,FALSE))</f>
        <v>GOL - 22-02-5000 - 22-12-5003</v>
      </c>
      <c r="D924" s="11" t="str">
        <f>LEFT(exp_SILP!$R924,5)</f>
        <v>12:00</v>
      </c>
      <c r="E924" s="11" t="str">
        <f>RIGHT(exp_SILP!$R924,5)</f>
        <v>13:00</v>
      </c>
      <c r="F924" s="11">
        <f>IF(exp_SILP!$AG924&gt;=60,exp_SILP!$AG924/60,exp_SILP!$AG924)</f>
        <v>1</v>
      </c>
      <c r="G924" s="11" t="str">
        <f>VLOOKUP(exp_SILP!$Y924,'DATI CM'!$A$2:$F$28,2,FALSE)</f>
        <v>DNRSMN97E58L219U</v>
      </c>
      <c r="H924" s="11" t="str">
        <f>VLOOKUP(exp_SILP!$Y924,'DATI CM'!$A$2:$F$28,3,FALSE)</f>
        <v/>
      </c>
      <c r="I924" s="11" t="str">
        <f t="shared" si="1"/>
        <v>N</v>
      </c>
      <c r="J924" s="11" t="str">
        <f>VLOOKUP(exp_SILP!$Y924,'DATI CM'!$A$2:$F$28,4,FALSE)</f>
        <v/>
      </c>
      <c r="K924" s="12">
        <f>VLOOKUP(exp_SILP!$B924,'DATI COMMESSE'!$A$2:$F$25,5,FALSE)</f>
        <v>39.94</v>
      </c>
      <c r="L924" s="12" t="str">
        <f>IF(exp_SILP!$B924="A4.10 - LEP E - ORIENTAMENTO SPECIALISTICO SKILL GAP ANALYSIS - GRUPPO 3P",0,VLOOKUP(exp_SILP!$Y924,'DATI CM'!$A$2:$F$28,6,FALSE))</f>
        <v/>
      </c>
      <c r="M924" s="12">
        <f>IFERROR(VLOOKUP(exp_SILP!$B924,'DATI CM'!$H$2:$I$16,2,FALSE)*exp_SILP!$F924,0)</f>
        <v>0</v>
      </c>
      <c r="N924" s="11" t="str">
        <f>VLOOKUP(exp_SILP!$B924,'DATI COMMESSE'!$A$2:$F$25,4,FALSE)</f>
        <v>GOL</v>
      </c>
      <c r="O924" s="13">
        <f>VLOOKUP(exp_SILP!$B924,'DATI COMMESSE'!$A$2:$F$25,5,FALSE)*exp_SILP!$F924</f>
        <v>39.94</v>
      </c>
      <c r="P924" s="11" t="str">
        <f>IF(MID(exp_SILP!$W924,10,2)&gt;"40","F","M")</f>
        <v>M</v>
      </c>
      <c r="Q924" s="27" t="s">
        <v>664</v>
      </c>
      <c r="R924" s="15" t="s">
        <v>102</v>
      </c>
      <c r="S924" s="15" t="s">
        <v>57</v>
      </c>
      <c r="T924" s="15" t="s">
        <v>58</v>
      </c>
      <c r="U924" s="15" t="s">
        <v>59</v>
      </c>
      <c r="V924" s="15" t="s">
        <v>145</v>
      </c>
      <c r="W924" s="15" t="s">
        <v>146</v>
      </c>
      <c r="X924" s="15" t="s">
        <v>147</v>
      </c>
      <c r="Y924" s="15" t="s">
        <v>8</v>
      </c>
      <c r="Z924" s="15" t="s">
        <v>63</v>
      </c>
      <c r="AA924" s="15" t="s">
        <v>64</v>
      </c>
      <c r="AB924" s="15" t="s">
        <v>65</v>
      </c>
      <c r="AC924" s="15" t="s">
        <v>135</v>
      </c>
      <c r="AD924" s="15" t="s">
        <v>59</v>
      </c>
      <c r="AE924" s="15" t="s">
        <v>59</v>
      </c>
      <c r="AF924" s="15" t="s">
        <v>114</v>
      </c>
      <c r="AG924" s="28" t="s">
        <v>67</v>
      </c>
      <c r="AH924" s="15" t="s">
        <v>664</v>
      </c>
      <c r="AI924" s="15" t="s">
        <v>143</v>
      </c>
      <c r="AJ924" s="15" t="str">
        <f>VLOOKUP(exp_SILP!$Y924,'DATI CM'!$A$2:$F$28,2,FALSE)</f>
        <v>DNRSMN97E58L219U</v>
      </c>
    </row>
    <row r="925" ht="15.75" customHeight="1">
      <c r="A925" s="17" t="str">
        <f>IFERROR(VLOOKUP(exp_SILP!$W925,exp_utenti_P!D:D,1,FALSE),"_DA INSERIRE")</f>
        <v>PLLDTL66L48L013K</v>
      </c>
      <c r="B925" s="17" t="str">
        <f>IF(AND(exp_SILP!$S925="A.3 ORIENTAMENTO PROFESSIONALE",exp_SILP!$AD925="4.2"),"A.3 ORIENTAMENTO PROFESSIONALE (CARCERE)",
IF(AND(exp_SILP!$S925="A.3 ORIENTAMENTO PROFESSIONALE",exp_SILP!$AD925="."),"A.3 ORIENTAMENTO PROFESSIONALE (CARCERE)",
IF(AND(exp_SILP!$S925="A.4 CONSULENZA ORIENTATIVA",exp_SILP!$AD925="4.2"),"A.4 CONSULENZA ORIENTATIVA (CARCERE)",
IF(AND(exp_SILP!$S925="A.4 CONSULENZA ORIENTATIVA",exp_SILP!$AD925="."),"A.4 CONSULENZA ORIENTATIVA (CARCERE)",
IF(AND(exp_SILP!$S925="A.5 - LEP F1 - ACCOMPAGNAMENTO AL LAVORO",exp_SILP!$AD925="4.2"),"A.5 - LEP F1 - ACCOMPAGNAMENTO AL LAVORO (CARCERE)",
IF(AND(exp_SILP!$S925="A.5 - LEP F1 - ACCOMPAGNAMENTO AL LAVORO",exp_SILP!$AD925="."),"A.5 - LEP F1 - ACCOMPAGNAMENTO AL LAVORO (CARCERE)",
IF(AND(exp_SILP!$S925="A.5.2a - TUTORAGGIO TIROCINI",exp_SILP!$AD925="4.2"),"A.5.2a - TUTORAGGIO TIROCINI (CARCERE)",
exp_SILP!$S925)))))))</f>
        <v>A.5.1 ATTIVAZIONE E RICERCA OPPORTUNITA' (1-C)</v>
      </c>
      <c r="C925" s="18" t="str">
        <f>CONCATENATE(VLOOKUP(exp_SILP!$B925,'DATI COMMESSE'!$A$2:$F$25,4,FALSE)," - ", VLOOKUP(exp_SILP!$B925,'DATI COMMESSE'!$A$2:$F$25,2,FALSE)," - ",VLOOKUP(exp_SILP!$B925,'DATI COMMESSE'!$A$2:$F$25,3,FALSE))</f>
        <v>FRD - 22-02-5000 - 22-12-5002</v>
      </c>
      <c r="D925" s="18" t="str">
        <f>LEFT(exp_SILP!$R925,5)</f>
        <v>09:00</v>
      </c>
      <c r="E925" s="18" t="str">
        <f>RIGHT(exp_SILP!$R925,5)</f>
        <v>11:00</v>
      </c>
      <c r="F925" s="18">
        <f>IF(exp_SILP!$AG925&gt;=60,exp_SILP!$AG925/60,exp_SILP!$AG925)</f>
        <v>2</v>
      </c>
      <c r="G925" s="18" t="str">
        <f>VLOOKUP(exp_SILP!$Y925,'DATI CM'!$A$2:$F$28,2,FALSE)</f>
        <v>MNRCLD73B46G674U</v>
      </c>
      <c r="H925" s="18" t="str">
        <f>VLOOKUP(exp_SILP!$Y925,'DATI CM'!$A$2:$F$28,3,FALSE)</f>
        <v>A011</v>
      </c>
      <c r="I925" s="18" t="str">
        <f t="shared" si="1"/>
        <v>N</v>
      </c>
      <c r="J925" s="18" t="str">
        <f>VLOOKUP(exp_SILP!$Y925,'DATI CM'!$A$2:$F$28,4,FALSE)</f>
        <v>TORINO</v>
      </c>
      <c r="K925" s="19">
        <f>VLOOKUP(exp_SILP!$B925,'DATI COMMESSE'!$A$2:$F$25,5,FALSE)</f>
        <v>35.5</v>
      </c>
      <c r="L925" s="19">
        <f>IF(exp_SILP!$B925="A4.10 - LEP E - ORIENTAMENTO SPECIALISTICO SKILL GAP ANALYSIS - GRUPPO 3P",0,VLOOKUP(exp_SILP!$Y925,'DATI CM'!$A$2:$F$28,6,FALSE))</f>
        <v>25</v>
      </c>
      <c r="M925" s="19">
        <f>IFERROR(VLOOKUP(exp_SILP!$B925,'DATI CM'!$H$2:$I$16,2,FALSE)*exp_SILP!$F925,0)</f>
        <v>0</v>
      </c>
      <c r="N925" s="18" t="str">
        <f>VLOOKUP(exp_SILP!$B925,'DATI COMMESSE'!$A$2:$F$25,4,FALSE)</f>
        <v>FRD</v>
      </c>
      <c r="O925" s="20">
        <f>VLOOKUP(exp_SILP!$B925,'DATI COMMESSE'!$A$2:$F$25,5,FALSE)*exp_SILP!$F925</f>
        <v>71</v>
      </c>
      <c r="P925" s="18" t="str">
        <f>IF(MID(exp_SILP!$W925,10,2)&gt;"40","F","M")</f>
        <v>F</v>
      </c>
      <c r="Q925" s="24" t="s">
        <v>664</v>
      </c>
      <c r="R925" s="22" t="s">
        <v>223</v>
      </c>
      <c r="S925" s="22" t="s">
        <v>160</v>
      </c>
      <c r="T925" s="22" t="s">
        <v>58</v>
      </c>
      <c r="U925" s="22" t="s">
        <v>59</v>
      </c>
      <c r="V925" s="22" t="s">
        <v>658</v>
      </c>
      <c r="W925" s="22" t="s">
        <v>659</v>
      </c>
      <c r="X925" s="22" t="s">
        <v>660</v>
      </c>
      <c r="Y925" s="22" t="s">
        <v>14</v>
      </c>
      <c r="Z925" s="22" t="s">
        <v>63</v>
      </c>
      <c r="AA925" s="22" t="s">
        <v>64</v>
      </c>
      <c r="AB925" s="22" t="s">
        <v>552</v>
      </c>
      <c r="AC925" s="22" t="s">
        <v>135</v>
      </c>
      <c r="AD925" s="22" t="s">
        <v>59</v>
      </c>
      <c r="AE925" s="22" t="s">
        <v>59</v>
      </c>
      <c r="AF925" s="22" t="s">
        <v>59</v>
      </c>
      <c r="AG925" s="25" t="s">
        <v>76</v>
      </c>
      <c r="AH925" s="22" t="s">
        <v>664</v>
      </c>
      <c r="AI925" s="22" t="s">
        <v>158</v>
      </c>
      <c r="AJ925" s="22" t="str">
        <f>VLOOKUP(exp_SILP!$Y925,'DATI CM'!$A$2:$F$28,2,FALSE)</f>
        <v>MNRCLD73B46G674U</v>
      </c>
    </row>
    <row r="926" ht="15.75" hidden="1" customHeight="1">
      <c r="A926" s="10" t="str">
        <f>IFERROR(VLOOKUP(exp_SILP!$W926,exp_utenti_P!D:D,1,FALSE),"_DA INSERIRE")</f>
        <v>NROGML62T31Z348Q</v>
      </c>
      <c r="B926" s="10" t="str">
        <f>IF(AND(exp_SILP!$S926="A.3 ORIENTAMENTO PROFESSIONALE",exp_SILP!$AD926="4.2"),"A.3 ORIENTAMENTO PROFESSIONALE (CARCERE)",
IF(AND(exp_SILP!$S926="A.3 ORIENTAMENTO PROFESSIONALE",exp_SILP!$AD926="."),"A.3 ORIENTAMENTO PROFESSIONALE (CARCERE)",
IF(AND(exp_SILP!$S926="A.4 CONSULENZA ORIENTATIVA",exp_SILP!$AD926="4.2"),"A.4 CONSULENZA ORIENTATIVA (CARCERE)",
IF(AND(exp_SILP!$S926="A.4 CONSULENZA ORIENTATIVA",exp_SILP!$AD926="."),"A.4 CONSULENZA ORIENTATIVA (CARCERE)",
IF(AND(exp_SILP!$S926="A.5 - LEP F1 - ACCOMPAGNAMENTO AL LAVORO",exp_SILP!$AD926="4.2"),"A.5 - LEP F1 - ACCOMPAGNAMENTO AL LAVORO (CARCERE)",
IF(AND(exp_SILP!$S926="A.5 - LEP F1 - ACCOMPAGNAMENTO AL LAVORO",exp_SILP!$AD926="."),"A.5 - LEP F1 - ACCOMPAGNAMENTO AL LAVORO (CARCERE)",
IF(AND(exp_SILP!$S926="A.5.2a - TUTORAGGIO TIROCINI",exp_SILP!$AD926="4.2"),"A.5.2a - TUTORAGGIO TIROCINI (CARCERE)",
exp_SILP!$S926)))))))</f>
        <v>A4.10 - LEP E - ORIENTAMENTO SPECIALISTICO SKILL GAP ANALYSIS</v>
      </c>
      <c r="C926" s="11" t="str">
        <f>CONCATENATE(VLOOKUP(exp_SILP!$B926,'DATI COMMESSE'!$A$2:$F$25,4,FALSE)," - ", VLOOKUP(exp_SILP!$B926,'DATI COMMESSE'!$A$2:$F$25,2,FALSE)," - ",VLOOKUP(exp_SILP!$B926,'DATI COMMESSE'!$A$2:$F$25,3,FALSE))</f>
        <v>GOL - 22-02-5000 - 22-12-5003</v>
      </c>
      <c r="D926" s="11" t="str">
        <f>LEFT(exp_SILP!$R926,5)</f>
        <v>09:00</v>
      </c>
      <c r="E926" s="11" t="str">
        <f>RIGHT(exp_SILP!$R926,5)</f>
        <v>12:00</v>
      </c>
      <c r="F926" s="11">
        <f>IF(exp_SILP!$AG926&gt;=60,exp_SILP!$AG926/60,exp_SILP!$AG926)</f>
        <v>3</v>
      </c>
      <c r="G926" s="11" t="str">
        <f>VLOOKUP(exp_SILP!$Y926,'DATI CM'!$A$2:$F$28,2,FALSE)</f>
        <v>SPDPRZ67H55L219V</v>
      </c>
      <c r="H926" s="11" t="str">
        <f>VLOOKUP(exp_SILP!$Y926,'DATI CM'!$A$2:$F$28,3,FALSE)</f>
        <v>A010</v>
      </c>
      <c r="I926" s="11" t="str">
        <f t="shared" si="1"/>
        <v>N</v>
      </c>
      <c r="J926" s="11" t="str">
        <f>VLOOKUP(exp_SILP!$Y926,'DATI CM'!$A$2:$F$28,4,FALSE)</f>
        <v>TORINO</v>
      </c>
      <c r="K926" s="12">
        <f>VLOOKUP(exp_SILP!$B926,'DATI COMMESSE'!$A$2:$F$25,5,FALSE)</f>
        <v>39.94</v>
      </c>
      <c r="L926" s="12" t="str">
        <f>IF(exp_SILP!$B926="A4.10 - LEP E - ORIENTAMENTO SPECIALISTICO SKILL GAP ANALYSIS - GRUPPO 3P",0,VLOOKUP(exp_SILP!$Y926,'DATI CM'!$A$2:$F$28,6,FALSE))</f>
        <v/>
      </c>
      <c r="M926" s="12">
        <f>IFERROR(VLOOKUP(exp_SILP!$B926,'DATI CM'!$H$2:$I$16,2,FALSE)*exp_SILP!$F926,0)</f>
        <v>0</v>
      </c>
      <c r="N926" s="11" t="str">
        <f>VLOOKUP(exp_SILP!$B926,'DATI COMMESSE'!$A$2:$F$25,4,FALSE)</f>
        <v>GOL</v>
      </c>
      <c r="O926" s="13">
        <f>VLOOKUP(exp_SILP!$B926,'DATI COMMESSE'!$A$2:$F$25,5,FALSE)*exp_SILP!$F926</f>
        <v>119.82</v>
      </c>
      <c r="P926" s="11" t="str">
        <f>IF(MID(exp_SILP!$W926,10,2)&gt;"40","F","M")</f>
        <v>M</v>
      </c>
      <c r="Q926" s="27" t="s">
        <v>664</v>
      </c>
      <c r="R926" s="15" t="s">
        <v>106</v>
      </c>
      <c r="S926" s="15" t="s">
        <v>70</v>
      </c>
      <c r="T926" s="15" t="s">
        <v>58</v>
      </c>
      <c r="U926" s="15" t="s">
        <v>59</v>
      </c>
      <c r="V926" s="15" t="s">
        <v>446</v>
      </c>
      <c r="W926" s="15" t="s">
        <v>447</v>
      </c>
      <c r="X926" s="15" t="s">
        <v>448</v>
      </c>
      <c r="Y926" s="15" t="s">
        <v>17</v>
      </c>
      <c r="Z926" s="15" t="s">
        <v>63</v>
      </c>
      <c r="AA926" s="15" t="s">
        <v>64</v>
      </c>
      <c r="AB926" s="15" t="s">
        <v>65</v>
      </c>
      <c r="AC926" s="15" t="s">
        <v>135</v>
      </c>
      <c r="AD926" s="15" t="s">
        <v>59</v>
      </c>
      <c r="AE926" s="15" t="s">
        <v>59</v>
      </c>
      <c r="AF926" s="15" t="s">
        <v>59</v>
      </c>
      <c r="AG926" s="28" t="s">
        <v>101</v>
      </c>
      <c r="AH926" s="15" t="s">
        <v>664</v>
      </c>
      <c r="AI926" s="15" t="s">
        <v>137</v>
      </c>
      <c r="AJ926" s="15" t="str">
        <f>VLOOKUP(exp_SILP!$Y926,'DATI CM'!$A$2:$F$28,2,FALSE)</f>
        <v>SPDPRZ67H55L219V</v>
      </c>
    </row>
    <row r="927" ht="15.75" customHeight="1">
      <c r="A927" s="17" t="str">
        <f>IFERROR(VLOOKUP(exp_SILP!$W927,exp_utenti_P!D:D,1,FALSE),"_DA INSERIRE")</f>
        <v>CRNVNT95H51L219G</v>
      </c>
      <c r="B927" s="17" t="str">
        <f>IF(AND(exp_SILP!$S927="A.3 ORIENTAMENTO PROFESSIONALE",exp_SILP!$AD927="4.2"),"A.3 ORIENTAMENTO PROFESSIONALE (CARCERE)",
IF(AND(exp_SILP!$S927="A.3 ORIENTAMENTO PROFESSIONALE",exp_SILP!$AD927="."),"A.3 ORIENTAMENTO PROFESSIONALE (CARCERE)",
IF(AND(exp_SILP!$S927="A.4 CONSULENZA ORIENTATIVA",exp_SILP!$AD927="4.2"),"A.4 CONSULENZA ORIENTATIVA (CARCERE)",
IF(AND(exp_SILP!$S927="A.4 CONSULENZA ORIENTATIVA",exp_SILP!$AD927="."),"A.4 CONSULENZA ORIENTATIVA (CARCERE)",
IF(AND(exp_SILP!$S927="A.5 - LEP F1 - ACCOMPAGNAMENTO AL LAVORO",exp_SILP!$AD927="4.2"),"A.5 - LEP F1 - ACCOMPAGNAMENTO AL LAVORO (CARCERE)",
IF(AND(exp_SILP!$S927="A.5 - LEP F1 - ACCOMPAGNAMENTO AL LAVORO",exp_SILP!$AD927="."),"A.5 - LEP F1 - ACCOMPAGNAMENTO AL LAVORO (CARCERE)",
IF(AND(exp_SILP!$S927="A.5.2a - TUTORAGGIO TIROCINI",exp_SILP!$AD927="4.2"),"A.5.2a - TUTORAGGIO TIROCINI (CARCERE)",
exp_SILP!$S927)))))))</f>
        <v>A4.10 - LEP E - ORIENTAMENTO SPECIALISTICO SKILL GAP ANALYSIS</v>
      </c>
      <c r="C927" s="18" t="str">
        <f>CONCATENATE(VLOOKUP(exp_SILP!$B927,'DATI COMMESSE'!$A$2:$F$25,4,FALSE)," - ", VLOOKUP(exp_SILP!$B927,'DATI COMMESSE'!$A$2:$F$25,2,FALSE)," - ",VLOOKUP(exp_SILP!$B927,'DATI COMMESSE'!$A$2:$F$25,3,FALSE))</f>
        <v>GOL - 22-02-5000 - 22-12-5003</v>
      </c>
      <c r="D927" s="18" t="str">
        <f>LEFT(exp_SILP!$R927,5)</f>
        <v>12:00</v>
      </c>
      <c r="E927" s="18" t="str">
        <f>RIGHT(exp_SILP!$R927,5)</f>
        <v>14:00</v>
      </c>
      <c r="F927" s="18">
        <f>IF(exp_SILP!$AG927&gt;=60,exp_SILP!$AG927/60,exp_SILP!$AG927)</f>
        <v>2</v>
      </c>
      <c r="G927" s="18" t="str">
        <f>VLOOKUP(exp_SILP!$Y927,'DATI CM'!$A$2:$F$28,2,FALSE)</f>
        <v>MNRCLD73B46G674U</v>
      </c>
      <c r="H927" s="18" t="str">
        <f>VLOOKUP(exp_SILP!$Y927,'DATI CM'!$A$2:$F$28,3,FALSE)</f>
        <v>A011</v>
      </c>
      <c r="I927" s="18" t="str">
        <f t="shared" si="1"/>
        <v>N</v>
      </c>
      <c r="J927" s="18" t="str">
        <f>VLOOKUP(exp_SILP!$Y927,'DATI CM'!$A$2:$F$28,4,FALSE)</f>
        <v>TORINO</v>
      </c>
      <c r="K927" s="19">
        <f>VLOOKUP(exp_SILP!$B927,'DATI COMMESSE'!$A$2:$F$25,5,FALSE)</f>
        <v>39.94</v>
      </c>
      <c r="L927" s="19">
        <f>IF(exp_SILP!$B927="A4.10 - LEP E - ORIENTAMENTO SPECIALISTICO SKILL GAP ANALYSIS - GRUPPO 3P",0,VLOOKUP(exp_SILP!$Y927,'DATI CM'!$A$2:$F$28,6,FALSE))</f>
        <v>25</v>
      </c>
      <c r="M927" s="19">
        <f>IFERROR(VLOOKUP(exp_SILP!$B927,'DATI CM'!$H$2:$I$16,2,FALSE)*exp_SILP!$F927,0)</f>
        <v>0</v>
      </c>
      <c r="N927" s="18" t="str">
        <f>VLOOKUP(exp_SILP!$B927,'DATI COMMESSE'!$A$2:$F$25,4,FALSE)</f>
        <v>GOL</v>
      </c>
      <c r="O927" s="20">
        <f>VLOOKUP(exp_SILP!$B927,'DATI COMMESSE'!$A$2:$F$25,5,FALSE)*exp_SILP!$F927</f>
        <v>79.88</v>
      </c>
      <c r="P927" s="18" t="str">
        <f>IF(MID(exp_SILP!$W927,10,2)&gt;"40","F","M")</f>
        <v>F</v>
      </c>
      <c r="Q927" s="24" t="s">
        <v>664</v>
      </c>
      <c r="R927" s="22" t="s">
        <v>84</v>
      </c>
      <c r="S927" s="22" t="s">
        <v>70</v>
      </c>
      <c r="T927" s="22" t="s">
        <v>58</v>
      </c>
      <c r="U927" s="22" t="s">
        <v>59</v>
      </c>
      <c r="V927" s="22" t="s">
        <v>706</v>
      </c>
      <c r="W927" s="22" t="s">
        <v>707</v>
      </c>
      <c r="X927" s="22" t="s">
        <v>708</v>
      </c>
      <c r="Y927" s="22" t="s">
        <v>14</v>
      </c>
      <c r="Z927" s="22" t="s">
        <v>63</v>
      </c>
      <c r="AA927" s="22" t="s">
        <v>64</v>
      </c>
      <c r="AB927" s="22" t="s">
        <v>74</v>
      </c>
      <c r="AC927" s="22" t="s">
        <v>135</v>
      </c>
      <c r="AD927" s="22" t="s">
        <v>59</v>
      </c>
      <c r="AE927" s="22" t="s">
        <v>59</v>
      </c>
      <c r="AF927" s="22" t="s">
        <v>59</v>
      </c>
      <c r="AG927" s="25" t="s">
        <v>76</v>
      </c>
      <c r="AH927" s="22" t="s">
        <v>664</v>
      </c>
      <c r="AI927" s="22" t="s">
        <v>158</v>
      </c>
      <c r="AJ927" s="22" t="str">
        <f>VLOOKUP(exp_SILP!$Y927,'DATI CM'!$A$2:$F$28,2,FALSE)</f>
        <v>MNRCLD73B46G674U</v>
      </c>
    </row>
    <row r="928" ht="15.75" hidden="1" customHeight="1">
      <c r="A928" s="10" t="str">
        <f>IFERROR(VLOOKUP(exp_SILP!$W928,exp_utenti_P!D:D,1,FALSE),"_DA INSERIRE")</f>
        <v>GRRMLN81P57Z504F</v>
      </c>
      <c r="B928" s="10" t="str">
        <f>IF(AND(exp_SILP!$S928="A.3 ORIENTAMENTO PROFESSIONALE",exp_SILP!$AD928="4.2"),"A.3 ORIENTAMENTO PROFESSIONALE (CARCERE)",
IF(AND(exp_SILP!$S928="A.3 ORIENTAMENTO PROFESSIONALE",exp_SILP!$AD928="."),"A.3 ORIENTAMENTO PROFESSIONALE (CARCERE)",
IF(AND(exp_SILP!$S928="A.4 CONSULENZA ORIENTATIVA",exp_SILP!$AD928="4.2"),"A.4 CONSULENZA ORIENTATIVA (CARCERE)",
IF(AND(exp_SILP!$S928="A.4 CONSULENZA ORIENTATIVA",exp_SILP!$AD928="."),"A.4 CONSULENZA ORIENTATIVA (CARCERE)",
IF(AND(exp_SILP!$S928="A.5 - LEP F1 - ACCOMPAGNAMENTO AL LAVORO",exp_SILP!$AD928="4.2"),"A.5 - LEP F1 - ACCOMPAGNAMENTO AL LAVORO (CARCERE)",
IF(AND(exp_SILP!$S928="A.5 - LEP F1 - ACCOMPAGNAMENTO AL LAVORO",exp_SILP!$AD928="."),"A.5 - LEP F1 - ACCOMPAGNAMENTO AL LAVORO (CARCERE)",
IF(AND(exp_SILP!$S928="A.5.2a - TUTORAGGIO TIROCINI",exp_SILP!$AD928="4.2"),"A.5.2a - TUTORAGGIO TIROCINI (CARCERE)",
exp_SILP!$S928)))))))</f>
        <v>A4.10 - LEP E - ORIENTAMENTO SPECIALISTICO SKILL GAP ANALYSIS</v>
      </c>
      <c r="C928" s="11" t="str">
        <f>CONCATENATE(VLOOKUP(exp_SILP!$B928,'DATI COMMESSE'!$A$2:$F$25,4,FALSE)," - ", VLOOKUP(exp_SILP!$B928,'DATI COMMESSE'!$A$2:$F$25,2,FALSE)," - ",VLOOKUP(exp_SILP!$B928,'DATI COMMESSE'!$A$2:$F$25,3,FALSE))</f>
        <v>GOL - 22-02-5000 - 22-12-5003</v>
      </c>
      <c r="D928" s="11" t="str">
        <f>LEFT(exp_SILP!$R928,5)</f>
        <v>13:00</v>
      </c>
      <c r="E928" s="11" t="str">
        <f>RIGHT(exp_SILP!$R928,5)</f>
        <v>14:00</v>
      </c>
      <c r="F928" s="11">
        <f>IF(exp_SILP!$AG928&gt;=60,exp_SILP!$AG928/60,exp_SILP!$AG928)</f>
        <v>1</v>
      </c>
      <c r="G928" s="11" t="str">
        <f>VLOOKUP(exp_SILP!$Y928,'DATI CM'!$A$2:$F$28,2,FALSE)</f>
        <v>PNFMRT85H50A859E</v>
      </c>
      <c r="H928" s="11" t="str">
        <f>VLOOKUP(exp_SILP!$Y928,'DATI CM'!$A$2:$F$28,3,FALSE)</f>
        <v>A011</v>
      </c>
      <c r="I928" s="11" t="str">
        <f t="shared" si="1"/>
        <v>N</v>
      </c>
      <c r="J928" s="11" t="str">
        <f>VLOOKUP(exp_SILP!$Y928,'DATI CM'!$A$2:$F$28,4,FALSE)</f>
        <v>BIELLA</v>
      </c>
      <c r="K928" s="12">
        <f>VLOOKUP(exp_SILP!$B928,'DATI COMMESSE'!$A$2:$F$25,5,FALSE)</f>
        <v>39.94</v>
      </c>
      <c r="L928" s="12">
        <f>IF(exp_SILP!$B928="A4.10 - LEP E - ORIENTAMENTO SPECIALISTICO SKILL GAP ANALYSIS - GRUPPO 3P",0,VLOOKUP(exp_SILP!$Y928,'DATI CM'!$A$2:$F$28,6,FALSE))</f>
        <v>25</v>
      </c>
      <c r="M928" s="12">
        <f>IFERROR(VLOOKUP(exp_SILP!$B928,'DATI CM'!$H$2:$I$16,2,FALSE)*exp_SILP!$F928,0)</f>
        <v>0</v>
      </c>
      <c r="N928" s="11" t="str">
        <f>VLOOKUP(exp_SILP!$B928,'DATI COMMESSE'!$A$2:$F$25,4,FALSE)</f>
        <v>GOL</v>
      </c>
      <c r="O928" s="13">
        <f>VLOOKUP(exp_SILP!$B928,'DATI COMMESSE'!$A$2:$F$25,5,FALSE)*exp_SILP!$F928</f>
        <v>39.94</v>
      </c>
      <c r="P928" s="11" t="str">
        <f>IF(MID(exp_SILP!$W928,10,2)&gt;"40","F","M")</f>
        <v>F</v>
      </c>
      <c r="Q928" s="27" t="s">
        <v>664</v>
      </c>
      <c r="R928" s="15" t="s">
        <v>159</v>
      </c>
      <c r="S928" s="15" t="s">
        <v>70</v>
      </c>
      <c r="T928" s="15" t="s">
        <v>58</v>
      </c>
      <c r="U928" s="15" t="s">
        <v>59</v>
      </c>
      <c r="V928" s="15" t="s">
        <v>1016</v>
      </c>
      <c r="W928" s="15" t="s">
        <v>1017</v>
      </c>
      <c r="X928" s="15" t="s">
        <v>1018</v>
      </c>
      <c r="Y928" s="15" t="s">
        <v>15</v>
      </c>
      <c r="Z928" s="15" t="s">
        <v>63</v>
      </c>
      <c r="AA928" s="15" t="s">
        <v>64</v>
      </c>
      <c r="AB928" s="15" t="s">
        <v>65</v>
      </c>
      <c r="AC928" s="15" t="s">
        <v>66</v>
      </c>
      <c r="AD928" s="15" t="s">
        <v>59</v>
      </c>
      <c r="AE928" s="15" t="s">
        <v>59</v>
      </c>
      <c r="AF928" s="15" t="s">
        <v>59</v>
      </c>
      <c r="AG928" s="28" t="s">
        <v>67</v>
      </c>
      <c r="AH928" s="15" t="s">
        <v>664</v>
      </c>
      <c r="AI928" s="15" t="s">
        <v>68</v>
      </c>
      <c r="AJ928" s="15" t="str">
        <f>VLOOKUP(exp_SILP!$Y928,'DATI CM'!$A$2:$F$28,2,FALSE)</f>
        <v>PNFMRT85H50A859E</v>
      </c>
    </row>
    <row r="929" ht="15.75" hidden="1" customHeight="1">
      <c r="A929" s="17" t="str">
        <f>IFERROR(VLOOKUP(exp_SILP!$W929,exp_utenti_P!D:D,1,FALSE),"_DA INSERIRE")</f>
        <v>BNCDLM80L07L219L</v>
      </c>
      <c r="B929" s="17" t="str">
        <f>IF(AND(exp_SILP!$S929="A.3 ORIENTAMENTO PROFESSIONALE",exp_SILP!$AD929="4.2"),"A.3 ORIENTAMENTO PROFESSIONALE (CARCERE)",
IF(AND(exp_SILP!$S929="A.3 ORIENTAMENTO PROFESSIONALE",exp_SILP!$AD929="."),"A.3 ORIENTAMENTO PROFESSIONALE (CARCERE)",
IF(AND(exp_SILP!$S929="A.4 CONSULENZA ORIENTATIVA",exp_SILP!$AD929="4.2"),"A.4 CONSULENZA ORIENTATIVA (CARCERE)",
IF(AND(exp_SILP!$S929="A.4 CONSULENZA ORIENTATIVA",exp_SILP!$AD929="."),"A.4 CONSULENZA ORIENTATIVA (CARCERE)",
IF(AND(exp_SILP!$S929="A.5 - LEP F1 - ACCOMPAGNAMENTO AL LAVORO",exp_SILP!$AD929="4.2"),"A.5 - LEP F1 - ACCOMPAGNAMENTO AL LAVORO (CARCERE)",
IF(AND(exp_SILP!$S929="A.5 - LEP F1 - ACCOMPAGNAMENTO AL LAVORO",exp_SILP!$AD929="."),"A.5 - LEP F1 - ACCOMPAGNAMENTO AL LAVORO (CARCERE)",
IF(AND(exp_SILP!$S929="A.5.2a - TUTORAGGIO TIROCINI",exp_SILP!$AD929="4.2"),"A.5.2a - TUTORAGGIO TIROCINI (CARCERE)",
exp_SILP!$S929)))))))</f>
        <v>A.5 - LEP F1 - ACCOMPAGNAMENTO AL LAVORO</v>
      </c>
      <c r="C929" s="18" t="str">
        <f>CONCATENATE(VLOOKUP(exp_SILP!$B929,'DATI COMMESSE'!$A$2:$F$25,4,FALSE)," - ", VLOOKUP(exp_SILP!$B929,'DATI COMMESSE'!$A$2:$F$25,2,FALSE)," - ",VLOOKUP(exp_SILP!$B929,'DATI COMMESSE'!$A$2:$F$25,3,FALSE))</f>
        <v>GOL - 22-02-5000 - 22-12-5003</v>
      </c>
      <c r="D929" s="18" t="str">
        <f>LEFT(exp_SILP!$R929,5)</f>
        <v>11:00</v>
      </c>
      <c r="E929" s="18" t="str">
        <f>RIGHT(exp_SILP!$R929,5)</f>
        <v>12:00</v>
      </c>
      <c r="F929" s="18">
        <f>IF(exp_SILP!$AG929&gt;=60,exp_SILP!$AG929/60,exp_SILP!$AG929)</f>
        <v>1</v>
      </c>
      <c r="G929" s="18" t="str">
        <f>VLOOKUP(exp_SILP!$Y929,'DATI CM'!$A$2:$F$28,2,FALSE)</f>
        <v>DNRSMN97E58L219U</v>
      </c>
      <c r="H929" s="18" t="str">
        <f>VLOOKUP(exp_SILP!$Y929,'DATI CM'!$A$2:$F$28,3,FALSE)</f>
        <v/>
      </c>
      <c r="I929" s="18" t="str">
        <f t="shared" si="1"/>
        <v>N</v>
      </c>
      <c r="J929" s="18" t="str">
        <f>VLOOKUP(exp_SILP!$Y929,'DATI CM'!$A$2:$F$28,4,FALSE)</f>
        <v/>
      </c>
      <c r="K929" s="19">
        <f>VLOOKUP(exp_SILP!$B929,'DATI COMMESSE'!$A$2:$F$25,5,FALSE)</f>
        <v>39.94</v>
      </c>
      <c r="L929" s="19" t="str">
        <f>IF(exp_SILP!$B929="A4.10 - LEP E - ORIENTAMENTO SPECIALISTICO SKILL GAP ANALYSIS - GRUPPO 3P",0,VLOOKUP(exp_SILP!$Y929,'DATI CM'!$A$2:$F$28,6,FALSE))</f>
        <v/>
      </c>
      <c r="M929" s="19">
        <f>IFERROR(VLOOKUP(exp_SILP!$B929,'DATI CM'!$H$2:$I$16,2,FALSE)*exp_SILP!$F929,0)</f>
        <v>0</v>
      </c>
      <c r="N929" s="18" t="str">
        <f>VLOOKUP(exp_SILP!$B929,'DATI COMMESSE'!$A$2:$F$25,4,FALSE)</f>
        <v>GOL</v>
      </c>
      <c r="O929" s="20">
        <f>VLOOKUP(exp_SILP!$B929,'DATI COMMESSE'!$A$2:$F$25,5,FALSE)*exp_SILP!$F929</f>
        <v>39.94</v>
      </c>
      <c r="P929" s="18" t="str">
        <f>IF(MID(exp_SILP!$W929,10,2)&gt;"40","F","M")</f>
        <v>M</v>
      </c>
      <c r="Q929" s="24" t="s">
        <v>1078</v>
      </c>
      <c r="R929" s="22" t="s">
        <v>278</v>
      </c>
      <c r="S929" s="22" t="s">
        <v>57</v>
      </c>
      <c r="T929" s="22" t="s">
        <v>58</v>
      </c>
      <c r="U929" s="22" t="s">
        <v>59</v>
      </c>
      <c r="V929" s="22" t="s">
        <v>140</v>
      </c>
      <c r="W929" s="22" t="s">
        <v>141</v>
      </c>
      <c r="X929" s="22" t="s">
        <v>142</v>
      </c>
      <c r="Y929" s="22" t="s">
        <v>8</v>
      </c>
      <c r="Z929" s="22" t="s">
        <v>63</v>
      </c>
      <c r="AA929" s="22" t="s">
        <v>64</v>
      </c>
      <c r="AB929" s="22" t="s">
        <v>65</v>
      </c>
      <c r="AC929" s="22" t="s">
        <v>135</v>
      </c>
      <c r="AD929" s="22" t="s">
        <v>59</v>
      </c>
      <c r="AE929" s="22" t="s">
        <v>59</v>
      </c>
      <c r="AF929" s="22" t="s">
        <v>114</v>
      </c>
      <c r="AG929" s="25" t="s">
        <v>67</v>
      </c>
      <c r="AH929" s="22" t="s">
        <v>1078</v>
      </c>
      <c r="AI929" s="22" t="s">
        <v>143</v>
      </c>
      <c r="AJ929" s="22" t="str">
        <f>VLOOKUP(exp_SILP!$Y929,'DATI CM'!$A$2:$F$28,2,FALSE)</f>
        <v>DNRSMN97E58L219U</v>
      </c>
    </row>
    <row r="930" ht="15.75" hidden="1" customHeight="1">
      <c r="A930" s="10" t="str">
        <f>IFERROR(VLOOKUP(exp_SILP!$W930,exp_utenti_P!D:D,1,FALSE),"_DA INSERIRE")</f>
        <v>BNCDLM80L07L219L</v>
      </c>
      <c r="B930" s="10" t="str">
        <f>IF(AND(exp_SILP!$S930="A.3 ORIENTAMENTO PROFESSIONALE",exp_SILP!$AD930="4.2"),"A.3 ORIENTAMENTO PROFESSIONALE (CARCERE)",
IF(AND(exp_SILP!$S930="A.3 ORIENTAMENTO PROFESSIONALE",exp_SILP!$AD930="."),"A.3 ORIENTAMENTO PROFESSIONALE (CARCERE)",
IF(AND(exp_SILP!$S930="A.4 CONSULENZA ORIENTATIVA",exp_SILP!$AD930="4.2"),"A.4 CONSULENZA ORIENTATIVA (CARCERE)",
IF(AND(exp_SILP!$S930="A.4 CONSULENZA ORIENTATIVA",exp_SILP!$AD930="."),"A.4 CONSULENZA ORIENTATIVA (CARCERE)",
IF(AND(exp_SILP!$S930="A.5 - LEP F1 - ACCOMPAGNAMENTO AL LAVORO",exp_SILP!$AD930="4.2"),"A.5 - LEP F1 - ACCOMPAGNAMENTO AL LAVORO (CARCERE)",
IF(AND(exp_SILP!$S930="A.5 - LEP F1 - ACCOMPAGNAMENTO AL LAVORO",exp_SILP!$AD930="."),"A.5 - LEP F1 - ACCOMPAGNAMENTO AL LAVORO (CARCERE)",
IF(AND(exp_SILP!$S930="A.5.2a - TUTORAGGIO TIROCINI",exp_SILP!$AD930="4.2"),"A.5.2a - TUTORAGGIO TIROCINI (CARCERE)",
exp_SILP!$S930)))))))</f>
        <v>A.5 - LEP F1 - ACCOMPAGNAMENTO AL LAVORO</v>
      </c>
      <c r="C930" s="11" t="str">
        <f>CONCATENATE(VLOOKUP(exp_SILP!$B930,'DATI COMMESSE'!$A$2:$F$25,4,FALSE)," - ", VLOOKUP(exp_SILP!$B930,'DATI COMMESSE'!$A$2:$F$25,2,FALSE)," - ",VLOOKUP(exp_SILP!$B930,'DATI COMMESSE'!$A$2:$F$25,3,FALSE))</f>
        <v>GOL - 22-02-5000 - 22-12-5003</v>
      </c>
      <c r="D930" s="11" t="str">
        <f>LEFT(exp_SILP!$R930,5)</f>
        <v>09:00</v>
      </c>
      <c r="E930" s="11" t="str">
        <f>RIGHT(exp_SILP!$R930,5)</f>
        <v>11:00</v>
      </c>
      <c r="F930" s="11">
        <f>IF(exp_SILP!$AG930&gt;=60,exp_SILP!$AG930/60,exp_SILP!$AG930)</f>
        <v>2</v>
      </c>
      <c r="G930" s="11" t="str">
        <f>VLOOKUP(exp_SILP!$Y930,'DATI CM'!$A$2:$F$28,2,FALSE)</f>
        <v>DNRSMN97E58L219U</v>
      </c>
      <c r="H930" s="11" t="str">
        <f>VLOOKUP(exp_SILP!$Y930,'DATI CM'!$A$2:$F$28,3,FALSE)</f>
        <v/>
      </c>
      <c r="I930" s="11" t="str">
        <f t="shared" si="1"/>
        <v>N</v>
      </c>
      <c r="J930" s="11" t="str">
        <f>VLOOKUP(exp_SILP!$Y930,'DATI CM'!$A$2:$F$28,4,FALSE)</f>
        <v/>
      </c>
      <c r="K930" s="12">
        <f>VLOOKUP(exp_SILP!$B930,'DATI COMMESSE'!$A$2:$F$25,5,FALSE)</f>
        <v>39.94</v>
      </c>
      <c r="L930" s="12" t="str">
        <f>IF(exp_SILP!$B930="A4.10 - LEP E - ORIENTAMENTO SPECIALISTICO SKILL GAP ANALYSIS - GRUPPO 3P",0,VLOOKUP(exp_SILP!$Y930,'DATI CM'!$A$2:$F$28,6,FALSE))</f>
        <v/>
      </c>
      <c r="M930" s="12">
        <f>IFERROR(VLOOKUP(exp_SILP!$B930,'DATI CM'!$H$2:$I$16,2,FALSE)*exp_SILP!$F930,0)</f>
        <v>0</v>
      </c>
      <c r="N930" s="11" t="str">
        <f>VLOOKUP(exp_SILP!$B930,'DATI COMMESSE'!$A$2:$F$25,4,FALSE)</f>
        <v>GOL</v>
      </c>
      <c r="O930" s="13">
        <f>VLOOKUP(exp_SILP!$B930,'DATI COMMESSE'!$A$2:$F$25,5,FALSE)*exp_SILP!$F930</f>
        <v>79.88</v>
      </c>
      <c r="P930" s="11" t="str">
        <f>IF(MID(exp_SILP!$W930,10,2)&gt;"40","F","M")</f>
        <v>M</v>
      </c>
      <c r="Q930" s="27" t="s">
        <v>1078</v>
      </c>
      <c r="R930" s="15" t="s">
        <v>223</v>
      </c>
      <c r="S930" s="15" t="s">
        <v>57</v>
      </c>
      <c r="T930" s="15" t="s">
        <v>58</v>
      </c>
      <c r="U930" s="15" t="s">
        <v>59</v>
      </c>
      <c r="V930" s="15" t="s">
        <v>140</v>
      </c>
      <c r="W930" s="15" t="s">
        <v>141</v>
      </c>
      <c r="X930" s="15" t="s">
        <v>142</v>
      </c>
      <c r="Y930" s="15" t="s">
        <v>8</v>
      </c>
      <c r="Z930" s="15" t="s">
        <v>63</v>
      </c>
      <c r="AA930" s="15" t="s">
        <v>64</v>
      </c>
      <c r="AB930" s="15" t="s">
        <v>65</v>
      </c>
      <c r="AC930" s="15" t="s">
        <v>135</v>
      </c>
      <c r="AD930" s="15" t="s">
        <v>59</v>
      </c>
      <c r="AE930" s="15" t="s">
        <v>59</v>
      </c>
      <c r="AF930" s="15" t="s">
        <v>59</v>
      </c>
      <c r="AG930" s="28" t="s">
        <v>76</v>
      </c>
      <c r="AH930" s="15" t="s">
        <v>1078</v>
      </c>
      <c r="AI930" s="15" t="s">
        <v>143</v>
      </c>
      <c r="AJ930" s="15" t="str">
        <f>VLOOKUP(exp_SILP!$Y930,'DATI CM'!$A$2:$F$28,2,FALSE)</f>
        <v>DNRSMN97E58L219U</v>
      </c>
    </row>
    <row r="931" ht="15.75" hidden="1" customHeight="1">
      <c r="A931" s="17" t="str">
        <f>IFERROR(VLOOKUP(exp_SILP!$W931,exp_utenti_P!D:D,1,FALSE),"_DA INSERIRE")</f>
        <v>CRGRSN63B57F952Z</v>
      </c>
      <c r="B931" s="17" t="str">
        <f>IF(AND(exp_SILP!$S931="A.3 ORIENTAMENTO PROFESSIONALE",exp_SILP!$AD931="4.2"),"A.3 ORIENTAMENTO PROFESSIONALE (CARCERE)",
IF(AND(exp_SILP!$S931="A.3 ORIENTAMENTO PROFESSIONALE",exp_SILP!$AD931="."),"A.3 ORIENTAMENTO PROFESSIONALE (CARCERE)",
IF(AND(exp_SILP!$S931="A.4 CONSULENZA ORIENTATIVA",exp_SILP!$AD931="4.2"),"A.4 CONSULENZA ORIENTATIVA (CARCERE)",
IF(AND(exp_SILP!$S931="A.4 CONSULENZA ORIENTATIVA",exp_SILP!$AD931="."),"A.4 CONSULENZA ORIENTATIVA (CARCERE)",
IF(AND(exp_SILP!$S931="A.5 - LEP F1 - ACCOMPAGNAMENTO AL LAVORO",exp_SILP!$AD931="4.2"),"A.5 - LEP F1 - ACCOMPAGNAMENTO AL LAVORO (CARCERE)",
IF(AND(exp_SILP!$S931="A.5 - LEP F1 - ACCOMPAGNAMENTO AL LAVORO",exp_SILP!$AD931="."),"A.5 - LEP F1 - ACCOMPAGNAMENTO AL LAVORO (CARCERE)",
IF(AND(exp_SILP!$S931="A.5.2a - TUTORAGGIO TIROCINI",exp_SILP!$AD931="4.2"),"A.5.2a - TUTORAGGIO TIROCINI (CARCERE)",
exp_SILP!$S931)))))))</f>
        <v>A.5 - LEP F1 - ACCOMPAGNAMENTO AL LAVORO</v>
      </c>
      <c r="C931" s="18" t="str">
        <f>CONCATENATE(VLOOKUP(exp_SILP!$B931,'DATI COMMESSE'!$A$2:$F$25,4,FALSE)," - ", VLOOKUP(exp_SILP!$B931,'DATI COMMESSE'!$A$2:$F$25,2,FALSE)," - ",VLOOKUP(exp_SILP!$B931,'DATI COMMESSE'!$A$2:$F$25,3,FALSE))</f>
        <v>GOL - 22-02-5000 - 22-12-5003</v>
      </c>
      <c r="D931" s="18" t="str">
        <f>LEFT(exp_SILP!$R931,5)</f>
        <v>16:00</v>
      </c>
      <c r="E931" s="18" t="str">
        <f>RIGHT(exp_SILP!$R931,5)</f>
        <v>18:00</v>
      </c>
      <c r="F931" s="18">
        <f>IF(exp_SILP!$AG931&gt;=60,exp_SILP!$AG931/60,exp_SILP!$AG931)</f>
        <v>2</v>
      </c>
      <c r="G931" s="18" t="str">
        <f>VLOOKUP(exp_SILP!$Y931,'DATI CM'!$A$2:$F$28,2,FALSE)</f>
        <v>TRZCST69B41F952V</v>
      </c>
      <c r="H931" s="18" t="str">
        <f>VLOOKUP(exp_SILP!$Y931,'DATI CM'!$A$2:$F$28,3,FALSE)</f>
        <v/>
      </c>
      <c r="I931" s="18" t="str">
        <f t="shared" si="1"/>
        <v>N</v>
      </c>
      <c r="J931" s="18" t="str">
        <f>VLOOKUP(exp_SILP!$Y931,'DATI CM'!$A$2:$F$28,4,FALSE)</f>
        <v/>
      </c>
      <c r="K931" s="19">
        <f>VLOOKUP(exp_SILP!$B931,'DATI COMMESSE'!$A$2:$F$25,5,FALSE)</f>
        <v>39.94</v>
      </c>
      <c r="L931" s="19" t="str">
        <f>IF(exp_SILP!$B931="A4.10 - LEP E - ORIENTAMENTO SPECIALISTICO SKILL GAP ANALYSIS - GRUPPO 3P",0,VLOOKUP(exp_SILP!$Y931,'DATI CM'!$A$2:$F$28,6,FALSE))</f>
        <v/>
      </c>
      <c r="M931" s="19">
        <f>IFERROR(VLOOKUP(exp_SILP!$B931,'DATI CM'!$H$2:$I$16,2,FALSE)*exp_SILP!$F931,0)</f>
        <v>0</v>
      </c>
      <c r="N931" s="18" t="str">
        <f>VLOOKUP(exp_SILP!$B931,'DATI COMMESSE'!$A$2:$F$25,4,FALSE)</f>
        <v>GOL</v>
      </c>
      <c r="O931" s="20">
        <f>VLOOKUP(exp_SILP!$B931,'DATI COMMESSE'!$A$2:$F$25,5,FALSE)*exp_SILP!$F931</f>
        <v>79.88</v>
      </c>
      <c r="P931" s="18" t="str">
        <f>IF(MID(exp_SILP!$W931,10,2)&gt;"40","F","M")</f>
        <v>F</v>
      </c>
      <c r="Q931" s="24" t="s">
        <v>1078</v>
      </c>
      <c r="R931" s="22" t="s">
        <v>148</v>
      </c>
      <c r="S931" s="22" t="s">
        <v>57</v>
      </c>
      <c r="T931" s="22" t="s">
        <v>58</v>
      </c>
      <c r="U931" s="22" t="s">
        <v>59</v>
      </c>
      <c r="V931" s="22" t="s">
        <v>946</v>
      </c>
      <c r="W931" s="22" t="s">
        <v>947</v>
      </c>
      <c r="X931" s="22" t="s">
        <v>948</v>
      </c>
      <c r="Y931" s="22" t="s">
        <v>18</v>
      </c>
      <c r="Z931" s="22" t="s">
        <v>63</v>
      </c>
      <c r="AA931" s="22" t="s">
        <v>64</v>
      </c>
      <c r="AB931" s="22" t="s">
        <v>65</v>
      </c>
      <c r="AC931" s="22" t="s">
        <v>82</v>
      </c>
      <c r="AD931" s="22" t="s">
        <v>59</v>
      </c>
      <c r="AE931" s="22" t="s">
        <v>59</v>
      </c>
      <c r="AF931" s="22" t="s">
        <v>59</v>
      </c>
      <c r="AG931" s="25" t="s">
        <v>76</v>
      </c>
      <c r="AH931" s="22" t="s">
        <v>1019</v>
      </c>
      <c r="AI931" s="22" t="s">
        <v>83</v>
      </c>
      <c r="AJ931" s="22" t="str">
        <f>VLOOKUP(exp_SILP!$Y931,'DATI CM'!$A$2:$F$28,2,FALSE)</f>
        <v>TRZCST69B41F952V</v>
      </c>
    </row>
    <row r="932" ht="15.75" hidden="1" customHeight="1">
      <c r="A932" s="10" t="str">
        <f>IFERROR(VLOOKUP(exp_SILP!$W932,exp_utenti_P!D:D,1,FALSE),"_DA INSERIRE")</f>
        <v>BNCBHM77A01Z330F</v>
      </c>
      <c r="B932" s="10" t="str">
        <f>IF(AND(exp_SILP!$S932="A.3 ORIENTAMENTO PROFESSIONALE",exp_SILP!$AD932="4.2"),"A.3 ORIENTAMENTO PROFESSIONALE (CARCERE)",
IF(AND(exp_SILP!$S932="A.3 ORIENTAMENTO PROFESSIONALE",exp_SILP!$AD932="."),"A.3 ORIENTAMENTO PROFESSIONALE (CARCERE)",
IF(AND(exp_SILP!$S932="A.4 CONSULENZA ORIENTATIVA",exp_SILP!$AD932="4.2"),"A.4 CONSULENZA ORIENTATIVA (CARCERE)",
IF(AND(exp_SILP!$S932="A.4 CONSULENZA ORIENTATIVA",exp_SILP!$AD932="."),"A.4 CONSULENZA ORIENTATIVA (CARCERE)",
IF(AND(exp_SILP!$S932="A.5 - LEP F1 - ACCOMPAGNAMENTO AL LAVORO",exp_SILP!$AD932="4.2"),"A.5 - LEP F1 - ACCOMPAGNAMENTO AL LAVORO (CARCERE)",
IF(AND(exp_SILP!$S932="A.5 - LEP F1 - ACCOMPAGNAMENTO AL LAVORO",exp_SILP!$AD932="."),"A.5 - LEP F1 - ACCOMPAGNAMENTO AL LAVORO (CARCERE)",
IF(AND(exp_SILP!$S932="A.5.2a - TUTORAGGIO TIROCINI",exp_SILP!$AD932="4.2"),"A.5.2a - TUTORAGGIO TIROCINI (CARCERE)",
exp_SILP!$S932)))))))</f>
        <v>A.5 - LEP F1 - ACCOMPAGNAMENTO AL LAVORO</v>
      </c>
      <c r="C932" s="11" t="str">
        <f>CONCATENATE(VLOOKUP(exp_SILP!$B932,'DATI COMMESSE'!$A$2:$F$25,4,FALSE)," - ", VLOOKUP(exp_SILP!$B932,'DATI COMMESSE'!$A$2:$F$25,2,FALSE)," - ",VLOOKUP(exp_SILP!$B932,'DATI COMMESSE'!$A$2:$F$25,3,FALSE))</f>
        <v>GOL - 22-02-5000 - 22-12-5003</v>
      </c>
      <c r="D932" s="11" t="str">
        <f>LEFT(exp_SILP!$R932,5)</f>
        <v>14:00</v>
      </c>
      <c r="E932" s="11" t="str">
        <f>RIGHT(exp_SILP!$R932,5)</f>
        <v>16:00</v>
      </c>
      <c r="F932" s="11">
        <f>IF(exp_SILP!$AG932&gt;=60,exp_SILP!$AG932/60,exp_SILP!$AG932)</f>
        <v>2</v>
      </c>
      <c r="G932" s="11" t="str">
        <f>VLOOKUP(exp_SILP!$Y932,'DATI CM'!$A$2:$F$28,2,FALSE)</f>
        <v>TRZCST69B41F952V</v>
      </c>
      <c r="H932" s="11" t="str">
        <f>VLOOKUP(exp_SILP!$Y932,'DATI CM'!$A$2:$F$28,3,FALSE)</f>
        <v/>
      </c>
      <c r="I932" s="11" t="str">
        <f t="shared" si="1"/>
        <v>N</v>
      </c>
      <c r="J932" s="11" t="str">
        <f>VLOOKUP(exp_SILP!$Y932,'DATI CM'!$A$2:$F$28,4,FALSE)</f>
        <v/>
      </c>
      <c r="K932" s="12">
        <f>VLOOKUP(exp_SILP!$B932,'DATI COMMESSE'!$A$2:$F$25,5,FALSE)</f>
        <v>39.94</v>
      </c>
      <c r="L932" s="12" t="str">
        <f>IF(exp_SILP!$B932="A4.10 - LEP E - ORIENTAMENTO SPECIALISTICO SKILL GAP ANALYSIS - GRUPPO 3P",0,VLOOKUP(exp_SILP!$Y932,'DATI CM'!$A$2:$F$28,6,FALSE))</f>
        <v/>
      </c>
      <c r="M932" s="12">
        <f>IFERROR(VLOOKUP(exp_SILP!$B932,'DATI CM'!$H$2:$I$16,2,FALSE)*exp_SILP!$F932,0)</f>
        <v>0</v>
      </c>
      <c r="N932" s="11" t="str">
        <f>VLOOKUP(exp_SILP!$B932,'DATI COMMESSE'!$A$2:$F$25,4,FALSE)</f>
        <v>GOL</v>
      </c>
      <c r="O932" s="13">
        <f>VLOOKUP(exp_SILP!$B932,'DATI COMMESSE'!$A$2:$F$25,5,FALSE)*exp_SILP!$F932</f>
        <v>79.88</v>
      </c>
      <c r="P932" s="11" t="str">
        <f>IF(MID(exp_SILP!$W932,10,2)&gt;"40","F","M")</f>
        <v>M</v>
      </c>
      <c r="Q932" s="27" t="s">
        <v>1078</v>
      </c>
      <c r="R932" s="15" t="s">
        <v>69</v>
      </c>
      <c r="S932" s="15" t="s">
        <v>57</v>
      </c>
      <c r="T932" s="15" t="s">
        <v>58</v>
      </c>
      <c r="U932" s="15" t="s">
        <v>59</v>
      </c>
      <c r="V932" s="15" t="s">
        <v>824</v>
      </c>
      <c r="W932" s="15" t="s">
        <v>825</v>
      </c>
      <c r="X932" s="15" t="s">
        <v>826</v>
      </c>
      <c r="Y932" s="15" t="s">
        <v>18</v>
      </c>
      <c r="Z932" s="15" t="s">
        <v>63</v>
      </c>
      <c r="AA932" s="15" t="s">
        <v>64</v>
      </c>
      <c r="AB932" s="15" t="s">
        <v>65</v>
      </c>
      <c r="AC932" s="15" t="s">
        <v>82</v>
      </c>
      <c r="AD932" s="15" t="s">
        <v>59</v>
      </c>
      <c r="AE932" s="15" t="s">
        <v>59</v>
      </c>
      <c r="AF932" s="15" t="s">
        <v>59</v>
      </c>
      <c r="AG932" s="28" t="s">
        <v>76</v>
      </c>
      <c r="AH932" s="15" t="s">
        <v>1019</v>
      </c>
      <c r="AI932" s="15" t="s">
        <v>83</v>
      </c>
      <c r="AJ932" s="15" t="str">
        <f>VLOOKUP(exp_SILP!$Y932,'DATI CM'!$A$2:$F$28,2,FALSE)</f>
        <v>TRZCST69B41F952V</v>
      </c>
    </row>
    <row r="933" ht="15.75" hidden="1" customHeight="1">
      <c r="A933" s="17" t="str">
        <f>IFERROR(VLOOKUP(exp_SILP!$W933,exp_utenti_P!D:D,1,FALSE),"_DA INSERIRE")</f>
        <v>CDUDDV82B23L219T</v>
      </c>
      <c r="B933" s="17" t="str">
        <f>IF(AND(exp_SILP!$S933="A.3 ORIENTAMENTO PROFESSIONALE",exp_SILP!$AD933="4.2"),"A.3 ORIENTAMENTO PROFESSIONALE (CARCERE)",
IF(AND(exp_SILP!$S933="A.3 ORIENTAMENTO PROFESSIONALE",exp_SILP!$AD933="."),"A.3 ORIENTAMENTO PROFESSIONALE (CARCERE)",
IF(AND(exp_SILP!$S933="A.4 CONSULENZA ORIENTATIVA",exp_SILP!$AD933="4.2"),"A.4 CONSULENZA ORIENTATIVA (CARCERE)",
IF(AND(exp_SILP!$S933="A.4 CONSULENZA ORIENTATIVA",exp_SILP!$AD933="."),"A.4 CONSULENZA ORIENTATIVA (CARCERE)",
IF(AND(exp_SILP!$S933="A.5 - LEP F1 - ACCOMPAGNAMENTO AL LAVORO",exp_SILP!$AD933="4.2"),"A.5 - LEP F1 - ACCOMPAGNAMENTO AL LAVORO (CARCERE)",
IF(AND(exp_SILP!$S933="A.5 - LEP F1 - ACCOMPAGNAMENTO AL LAVORO",exp_SILP!$AD933="."),"A.5 - LEP F1 - ACCOMPAGNAMENTO AL LAVORO (CARCERE)",
IF(AND(exp_SILP!$S933="A.5.2a - TUTORAGGIO TIROCINI",exp_SILP!$AD933="4.2"),"A.5.2a - TUTORAGGIO TIROCINI (CARCERE)",
exp_SILP!$S933)))))))</f>
        <v>A.5 - LEP F1 - ACCOMPAGNAMENTO AL LAVORO</v>
      </c>
      <c r="C933" s="18" t="str">
        <f>CONCATENATE(VLOOKUP(exp_SILP!$B933,'DATI COMMESSE'!$A$2:$F$25,4,FALSE)," - ", VLOOKUP(exp_SILP!$B933,'DATI COMMESSE'!$A$2:$F$25,2,FALSE)," - ",VLOOKUP(exp_SILP!$B933,'DATI COMMESSE'!$A$2:$F$25,3,FALSE))</f>
        <v>GOL - 22-02-5000 - 22-12-5003</v>
      </c>
      <c r="D933" s="18" t="str">
        <f>LEFT(exp_SILP!$R933,5)</f>
        <v>09:00</v>
      </c>
      <c r="E933" s="18" t="str">
        <f>RIGHT(exp_SILP!$R933,5)</f>
        <v>11:00</v>
      </c>
      <c r="F933" s="18">
        <f>IF(exp_SILP!$AG933&gt;=60,exp_SILP!$AG933/60,exp_SILP!$AG933)</f>
        <v>2</v>
      </c>
      <c r="G933" s="18" t="str">
        <f>VLOOKUP(exp_SILP!$Y933,'DATI CM'!$A$2:$F$28,2,FALSE)</f>
        <v>MGGMTT78H09L219D</v>
      </c>
      <c r="H933" s="18" t="str">
        <f>VLOOKUP(exp_SILP!$Y933,'DATI CM'!$A$2:$F$28,3,FALSE)</f>
        <v/>
      </c>
      <c r="I933" s="18" t="str">
        <f t="shared" si="1"/>
        <v>N</v>
      </c>
      <c r="J933" s="18" t="str">
        <f>VLOOKUP(exp_SILP!$Y933,'DATI CM'!$A$2:$F$28,4,FALSE)</f>
        <v/>
      </c>
      <c r="K933" s="19">
        <f>VLOOKUP(exp_SILP!$B933,'DATI COMMESSE'!$A$2:$F$25,5,FALSE)</f>
        <v>39.94</v>
      </c>
      <c r="L933" s="19" t="str">
        <f>IF(exp_SILP!$B933="A4.10 - LEP E - ORIENTAMENTO SPECIALISTICO SKILL GAP ANALYSIS - GRUPPO 3P",0,VLOOKUP(exp_SILP!$Y933,'DATI CM'!$A$2:$F$28,6,FALSE))</f>
        <v/>
      </c>
      <c r="M933" s="19">
        <f>IFERROR(VLOOKUP(exp_SILP!$B933,'DATI CM'!$H$2:$I$16,2,FALSE)*exp_SILP!$F933,0)</f>
        <v>0</v>
      </c>
      <c r="N933" s="18" t="str">
        <f>VLOOKUP(exp_SILP!$B933,'DATI COMMESSE'!$A$2:$F$25,4,FALSE)</f>
        <v>GOL</v>
      </c>
      <c r="O933" s="20">
        <f>VLOOKUP(exp_SILP!$B933,'DATI COMMESSE'!$A$2:$F$25,5,FALSE)*exp_SILP!$F933</f>
        <v>79.88</v>
      </c>
      <c r="P933" s="18" t="str">
        <f>IF(MID(exp_SILP!$W933,10,2)&gt;"40","F","M")</f>
        <v>M</v>
      </c>
      <c r="Q933" s="24" t="s">
        <v>1456</v>
      </c>
      <c r="R933" s="22" t="s">
        <v>223</v>
      </c>
      <c r="S933" s="22" t="s">
        <v>57</v>
      </c>
      <c r="T933" s="22" t="s">
        <v>58</v>
      </c>
      <c r="U933" s="22" t="s">
        <v>59</v>
      </c>
      <c r="V933" s="22" t="s">
        <v>930</v>
      </c>
      <c r="W933" s="22" t="s">
        <v>931</v>
      </c>
      <c r="X933" s="22" t="s">
        <v>932</v>
      </c>
      <c r="Y933" s="22" t="s">
        <v>12</v>
      </c>
      <c r="Z933" s="22" t="s">
        <v>63</v>
      </c>
      <c r="AA933" s="22" t="s">
        <v>64</v>
      </c>
      <c r="AB933" s="22" t="s">
        <v>65</v>
      </c>
      <c r="AC933" s="22" t="s">
        <v>135</v>
      </c>
      <c r="AD933" s="22" t="s">
        <v>59</v>
      </c>
      <c r="AE933" s="22" t="s">
        <v>59</v>
      </c>
      <c r="AF933" s="22" t="s">
        <v>59</v>
      </c>
      <c r="AG933" s="25" t="s">
        <v>76</v>
      </c>
      <c r="AH933" s="22" t="s">
        <v>1456</v>
      </c>
      <c r="AI933" s="22" t="s">
        <v>926</v>
      </c>
      <c r="AJ933" s="22" t="str">
        <f>VLOOKUP(exp_SILP!$Y933,'DATI CM'!$A$2:$F$28,2,FALSE)</f>
        <v>MGGMTT78H09L219D</v>
      </c>
    </row>
    <row r="934" ht="15.75" hidden="1" customHeight="1">
      <c r="A934" s="10" t="str">
        <f>IFERROR(VLOOKUP(exp_SILP!$W934,exp_utenti_P!D:D,1,FALSE),"_DA INSERIRE")</f>
        <v>VRCMNT83B42C514J</v>
      </c>
      <c r="B934" s="10" t="str">
        <f>IF(AND(exp_SILP!$S934="A.3 ORIENTAMENTO PROFESSIONALE",exp_SILP!$AD934="4.2"),"A.3 ORIENTAMENTO PROFESSIONALE (CARCERE)",
IF(AND(exp_SILP!$S934="A.3 ORIENTAMENTO PROFESSIONALE",exp_SILP!$AD934="."),"A.3 ORIENTAMENTO PROFESSIONALE (CARCERE)",
IF(AND(exp_SILP!$S934="A.4 CONSULENZA ORIENTATIVA",exp_SILP!$AD934="4.2"),"A.4 CONSULENZA ORIENTATIVA (CARCERE)",
IF(AND(exp_SILP!$S934="A.4 CONSULENZA ORIENTATIVA",exp_SILP!$AD934="."),"A.4 CONSULENZA ORIENTATIVA (CARCERE)",
IF(AND(exp_SILP!$S934="A.5 - LEP F1 - ACCOMPAGNAMENTO AL LAVORO",exp_SILP!$AD934="4.2"),"A.5 - LEP F1 - ACCOMPAGNAMENTO AL LAVORO (CARCERE)",
IF(AND(exp_SILP!$S934="A.5 - LEP F1 - ACCOMPAGNAMENTO AL LAVORO",exp_SILP!$AD934="."),"A.5 - LEP F1 - ACCOMPAGNAMENTO AL LAVORO (CARCERE)",
IF(AND(exp_SILP!$S934="A.5.2a - TUTORAGGIO TIROCINI",exp_SILP!$AD934="4.2"),"A.5.2a - TUTORAGGIO TIROCINI (CARCERE)",
exp_SILP!$S934)))))))</f>
        <v>A.5 - LEP F1 - ACCOMPAGNAMENTO AL LAVORO</v>
      </c>
      <c r="C934" s="11" t="str">
        <f>CONCATENATE(VLOOKUP(exp_SILP!$B934,'DATI COMMESSE'!$A$2:$F$25,4,FALSE)," - ", VLOOKUP(exp_SILP!$B934,'DATI COMMESSE'!$A$2:$F$25,2,FALSE)," - ",VLOOKUP(exp_SILP!$B934,'DATI COMMESSE'!$A$2:$F$25,3,FALSE))</f>
        <v>GOL - 22-02-5000 - 22-12-5003</v>
      </c>
      <c r="D934" s="11" t="str">
        <f>LEFT(exp_SILP!$R934,5)</f>
        <v>14:00</v>
      </c>
      <c r="E934" s="11" t="str">
        <f>RIGHT(exp_SILP!$R934,5)</f>
        <v>17:00</v>
      </c>
      <c r="F934" s="11">
        <f>IF(exp_SILP!$AG934&gt;=60,exp_SILP!$AG934/60,exp_SILP!$AG934)</f>
        <v>3</v>
      </c>
      <c r="G934" s="11" t="str">
        <f>VLOOKUP(exp_SILP!$Y934,'DATI CM'!$A$2:$F$28,2,FALSE)</f>
        <v>SPDPRZ67H55L219V</v>
      </c>
      <c r="H934" s="11" t="str">
        <f>VLOOKUP(exp_SILP!$Y934,'DATI CM'!$A$2:$F$28,3,FALSE)</f>
        <v>A010</v>
      </c>
      <c r="I934" s="11" t="str">
        <f t="shared" si="1"/>
        <v>N</v>
      </c>
      <c r="J934" s="11" t="str">
        <f>VLOOKUP(exp_SILP!$Y934,'DATI CM'!$A$2:$F$28,4,FALSE)</f>
        <v>TORINO</v>
      </c>
      <c r="K934" s="12">
        <f>VLOOKUP(exp_SILP!$B934,'DATI COMMESSE'!$A$2:$F$25,5,FALSE)</f>
        <v>39.94</v>
      </c>
      <c r="L934" s="12" t="str">
        <f>IF(exp_SILP!$B934="A4.10 - LEP E - ORIENTAMENTO SPECIALISTICO SKILL GAP ANALYSIS - GRUPPO 3P",0,VLOOKUP(exp_SILP!$Y934,'DATI CM'!$A$2:$F$28,6,FALSE))</f>
        <v/>
      </c>
      <c r="M934" s="12">
        <f>IFERROR(VLOOKUP(exp_SILP!$B934,'DATI CM'!$H$2:$I$16,2,FALSE)*exp_SILP!$F934,0)</f>
        <v>0</v>
      </c>
      <c r="N934" s="11" t="str">
        <f>VLOOKUP(exp_SILP!$B934,'DATI COMMESSE'!$A$2:$F$25,4,FALSE)</f>
        <v>GOL</v>
      </c>
      <c r="O934" s="13">
        <f>VLOOKUP(exp_SILP!$B934,'DATI COMMESSE'!$A$2:$F$25,5,FALSE)*exp_SILP!$F934</f>
        <v>119.82</v>
      </c>
      <c r="P934" s="11" t="str">
        <f>IF(MID(exp_SILP!$W934,10,2)&gt;"40","F","M")</f>
        <v>F</v>
      </c>
      <c r="Q934" s="27" t="s">
        <v>1456</v>
      </c>
      <c r="R934" s="15" t="s">
        <v>100</v>
      </c>
      <c r="S934" s="15" t="s">
        <v>57</v>
      </c>
      <c r="T934" s="15" t="s">
        <v>58</v>
      </c>
      <c r="U934" s="15" t="s">
        <v>59</v>
      </c>
      <c r="V934" s="15" t="s">
        <v>1006</v>
      </c>
      <c r="W934" s="15" t="s">
        <v>1007</v>
      </c>
      <c r="X934" s="15" t="s">
        <v>1008</v>
      </c>
      <c r="Y934" s="15" t="s">
        <v>17</v>
      </c>
      <c r="Z934" s="15" t="s">
        <v>63</v>
      </c>
      <c r="AA934" s="15" t="s">
        <v>64</v>
      </c>
      <c r="AB934" s="15" t="s">
        <v>65</v>
      </c>
      <c r="AC934" s="15" t="s">
        <v>135</v>
      </c>
      <c r="AD934" s="15" t="s">
        <v>59</v>
      </c>
      <c r="AE934" s="15" t="s">
        <v>59</v>
      </c>
      <c r="AF934" s="15" t="s">
        <v>59</v>
      </c>
      <c r="AG934" s="28" t="s">
        <v>101</v>
      </c>
      <c r="AH934" s="15" t="s">
        <v>1456</v>
      </c>
      <c r="AI934" s="15" t="s">
        <v>137</v>
      </c>
      <c r="AJ934" s="15" t="str">
        <f>VLOOKUP(exp_SILP!$Y934,'DATI CM'!$A$2:$F$28,2,FALSE)</f>
        <v>SPDPRZ67H55L219V</v>
      </c>
    </row>
    <row r="935" ht="15.75" hidden="1" customHeight="1">
      <c r="A935" s="17" t="str">
        <f>IFERROR(VLOOKUP(exp_SILP!$W935,exp_utenti_P!D:D,1,FALSE),"_DA INSERIRE")</f>
        <v>BIERRT80P53L219D</v>
      </c>
      <c r="B935" s="17" t="str">
        <f>IF(AND(exp_SILP!$S935="A.3 ORIENTAMENTO PROFESSIONALE",exp_SILP!$AD935="4.2"),"A.3 ORIENTAMENTO PROFESSIONALE (CARCERE)",
IF(AND(exp_SILP!$S935="A.3 ORIENTAMENTO PROFESSIONALE",exp_SILP!$AD935="."),"A.3 ORIENTAMENTO PROFESSIONALE (CARCERE)",
IF(AND(exp_SILP!$S935="A.4 CONSULENZA ORIENTATIVA",exp_SILP!$AD935="4.2"),"A.4 CONSULENZA ORIENTATIVA (CARCERE)",
IF(AND(exp_SILP!$S935="A.4 CONSULENZA ORIENTATIVA",exp_SILP!$AD935="."),"A.4 CONSULENZA ORIENTATIVA (CARCERE)",
IF(AND(exp_SILP!$S935="A.5 - LEP F1 - ACCOMPAGNAMENTO AL LAVORO",exp_SILP!$AD935="4.2"),"A.5 - LEP F1 - ACCOMPAGNAMENTO AL LAVORO (CARCERE)",
IF(AND(exp_SILP!$S935="A.5 - LEP F1 - ACCOMPAGNAMENTO AL LAVORO",exp_SILP!$AD935="."),"A.5 - LEP F1 - ACCOMPAGNAMENTO AL LAVORO (CARCERE)",
IF(AND(exp_SILP!$S935="A.5.2a - TUTORAGGIO TIROCINI",exp_SILP!$AD935="4.2"),"A.5.2a - TUTORAGGIO TIROCINI (CARCERE)",
exp_SILP!$S935)))))))</f>
        <v>A.5 - LEP F1 - ACCOMPAGNAMENTO AL LAVORO</v>
      </c>
      <c r="C935" s="18" t="str">
        <f>CONCATENATE(VLOOKUP(exp_SILP!$B935,'DATI COMMESSE'!$A$2:$F$25,4,FALSE)," - ", VLOOKUP(exp_SILP!$B935,'DATI COMMESSE'!$A$2:$F$25,2,FALSE)," - ",VLOOKUP(exp_SILP!$B935,'DATI COMMESSE'!$A$2:$F$25,3,FALSE))</f>
        <v>GOL - 22-02-5000 - 22-12-5003</v>
      </c>
      <c r="D935" s="18" t="str">
        <f>LEFT(exp_SILP!$R935,5)</f>
        <v>09:00</v>
      </c>
      <c r="E935" s="18" t="str">
        <f>RIGHT(exp_SILP!$R935,5)</f>
        <v>12:00</v>
      </c>
      <c r="F935" s="18">
        <f>IF(exp_SILP!$AG935&gt;=60,exp_SILP!$AG935/60,exp_SILP!$AG935)</f>
        <v>3</v>
      </c>
      <c r="G935" s="18" t="str">
        <f>VLOOKUP(exp_SILP!$Y935,'DATI CM'!$A$2:$F$28,2,FALSE)</f>
        <v>SPDPRZ67H55L219V</v>
      </c>
      <c r="H935" s="18" t="str">
        <f>VLOOKUP(exp_SILP!$Y935,'DATI CM'!$A$2:$F$28,3,FALSE)</f>
        <v>A010</v>
      </c>
      <c r="I935" s="18" t="str">
        <f t="shared" si="1"/>
        <v>N</v>
      </c>
      <c r="J935" s="18" t="str">
        <f>VLOOKUP(exp_SILP!$Y935,'DATI CM'!$A$2:$F$28,4,FALSE)</f>
        <v>TORINO</v>
      </c>
      <c r="K935" s="19">
        <f>VLOOKUP(exp_SILP!$B935,'DATI COMMESSE'!$A$2:$F$25,5,FALSE)</f>
        <v>39.94</v>
      </c>
      <c r="L935" s="19" t="str">
        <f>IF(exp_SILP!$B935="A4.10 - LEP E - ORIENTAMENTO SPECIALISTICO SKILL GAP ANALYSIS - GRUPPO 3P",0,VLOOKUP(exp_SILP!$Y935,'DATI CM'!$A$2:$F$28,6,FALSE))</f>
        <v/>
      </c>
      <c r="M935" s="19">
        <f>IFERROR(VLOOKUP(exp_SILP!$B935,'DATI CM'!$H$2:$I$16,2,FALSE)*exp_SILP!$F935,0)</f>
        <v>0</v>
      </c>
      <c r="N935" s="18" t="str">
        <f>VLOOKUP(exp_SILP!$B935,'DATI COMMESSE'!$A$2:$F$25,4,FALSE)</f>
        <v>GOL</v>
      </c>
      <c r="O935" s="20">
        <f>VLOOKUP(exp_SILP!$B935,'DATI COMMESSE'!$A$2:$F$25,5,FALSE)*exp_SILP!$F935</f>
        <v>119.82</v>
      </c>
      <c r="P935" s="18" t="str">
        <f>IF(MID(exp_SILP!$W935,10,2)&gt;"40","F","M")</f>
        <v>F</v>
      </c>
      <c r="Q935" s="24" t="s">
        <v>1456</v>
      </c>
      <c r="R935" s="22" t="s">
        <v>106</v>
      </c>
      <c r="S935" s="22" t="s">
        <v>57</v>
      </c>
      <c r="T935" s="22" t="s">
        <v>58</v>
      </c>
      <c r="U935" s="22" t="s">
        <v>59</v>
      </c>
      <c r="V935" s="22" t="s">
        <v>1457</v>
      </c>
      <c r="W935" s="22" t="s">
        <v>1458</v>
      </c>
      <c r="X935" s="22" t="s">
        <v>1459</v>
      </c>
      <c r="Y935" s="22" t="s">
        <v>17</v>
      </c>
      <c r="Z935" s="22" t="s">
        <v>63</v>
      </c>
      <c r="AA935" s="22" t="s">
        <v>64</v>
      </c>
      <c r="AB935" s="22" t="s">
        <v>65</v>
      </c>
      <c r="AC935" s="22" t="s">
        <v>135</v>
      </c>
      <c r="AD935" s="22" t="s">
        <v>59</v>
      </c>
      <c r="AE935" s="22" t="s">
        <v>59</v>
      </c>
      <c r="AF935" s="22" t="s">
        <v>59</v>
      </c>
      <c r="AG935" s="25" t="s">
        <v>101</v>
      </c>
      <c r="AH935" s="22" t="s">
        <v>1456</v>
      </c>
      <c r="AI935" s="22" t="s">
        <v>137</v>
      </c>
      <c r="AJ935" s="22" t="str">
        <f>VLOOKUP(exp_SILP!$Y935,'DATI CM'!$A$2:$F$28,2,FALSE)</f>
        <v>SPDPRZ67H55L219V</v>
      </c>
    </row>
    <row r="936" ht="15.75" hidden="1" customHeight="1">
      <c r="A936" s="10" t="str">
        <f>IFERROR(VLOOKUP(exp_SILP!$W936,exp_utenti_P!D:D,1,FALSE),"_DA INSERIRE")</f>
        <v>BRNFTH84H65Z330C</v>
      </c>
      <c r="B936" s="10" t="str">
        <f>IF(AND(exp_SILP!$S936="A.3 ORIENTAMENTO PROFESSIONALE",exp_SILP!$AD936="4.2"),"A.3 ORIENTAMENTO PROFESSIONALE (CARCERE)",
IF(AND(exp_SILP!$S936="A.3 ORIENTAMENTO PROFESSIONALE",exp_SILP!$AD936="."),"A.3 ORIENTAMENTO PROFESSIONALE (CARCERE)",
IF(AND(exp_SILP!$S936="A.4 CONSULENZA ORIENTATIVA",exp_SILP!$AD936="4.2"),"A.4 CONSULENZA ORIENTATIVA (CARCERE)",
IF(AND(exp_SILP!$S936="A.4 CONSULENZA ORIENTATIVA",exp_SILP!$AD936="."),"A.4 CONSULENZA ORIENTATIVA (CARCERE)",
IF(AND(exp_SILP!$S936="A.5 - LEP F1 - ACCOMPAGNAMENTO AL LAVORO",exp_SILP!$AD936="4.2"),"A.5 - LEP F1 - ACCOMPAGNAMENTO AL LAVORO (CARCERE)",
IF(AND(exp_SILP!$S936="A.5 - LEP F1 - ACCOMPAGNAMENTO AL LAVORO",exp_SILP!$AD936="."),"A.5 - LEP F1 - ACCOMPAGNAMENTO AL LAVORO (CARCERE)",
IF(AND(exp_SILP!$S936="A.5.2a - TUTORAGGIO TIROCINI",exp_SILP!$AD936="4.2"),"A.5.2a - TUTORAGGIO TIROCINI (CARCERE)",
exp_SILP!$S936)))))))</f>
        <v>A.5 - LEP F1 - ACCOMPAGNAMENTO AL LAVORO</v>
      </c>
      <c r="C936" s="11" t="str">
        <f>CONCATENATE(VLOOKUP(exp_SILP!$B936,'DATI COMMESSE'!$A$2:$F$25,4,FALSE)," - ", VLOOKUP(exp_SILP!$B936,'DATI COMMESSE'!$A$2:$F$25,2,FALSE)," - ",VLOOKUP(exp_SILP!$B936,'DATI COMMESSE'!$A$2:$F$25,3,FALSE))</f>
        <v>GOL - 22-02-5000 - 22-12-5003</v>
      </c>
      <c r="D936" s="11" t="str">
        <f>LEFT(exp_SILP!$R936,5)</f>
        <v>11:00</v>
      </c>
      <c r="E936" s="11" t="str">
        <f>RIGHT(exp_SILP!$R936,5)</f>
        <v>13:00</v>
      </c>
      <c r="F936" s="11">
        <f>IF(exp_SILP!$AG936&gt;=60,exp_SILP!$AG936/60,exp_SILP!$AG936)</f>
        <v>2</v>
      </c>
      <c r="G936" s="11" t="str">
        <f>VLOOKUP(exp_SILP!$Y936,'DATI CM'!$A$2:$F$28,2,FALSE)</f>
        <v>MGGMTT78H09L219D</v>
      </c>
      <c r="H936" s="11" t="str">
        <f>VLOOKUP(exp_SILP!$Y936,'DATI CM'!$A$2:$F$28,3,FALSE)</f>
        <v/>
      </c>
      <c r="I936" s="11" t="str">
        <f t="shared" si="1"/>
        <v>N</v>
      </c>
      <c r="J936" s="11" t="str">
        <f>VLOOKUP(exp_SILP!$Y936,'DATI CM'!$A$2:$F$28,4,FALSE)</f>
        <v/>
      </c>
      <c r="K936" s="12">
        <f>VLOOKUP(exp_SILP!$B936,'DATI COMMESSE'!$A$2:$F$25,5,FALSE)</f>
        <v>39.94</v>
      </c>
      <c r="L936" s="12" t="str">
        <f>IF(exp_SILP!$B936="A4.10 - LEP E - ORIENTAMENTO SPECIALISTICO SKILL GAP ANALYSIS - GRUPPO 3P",0,VLOOKUP(exp_SILP!$Y936,'DATI CM'!$A$2:$F$28,6,FALSE))</f>
        <v/>
      </c>
      <c r="M936" s="12">
        <f>IFERROR(VLOOKUP(exp_SILP!$B936,'DATI CM'!$H$2:$I$16,2,FALSE)*exp_SILP!$F936,0)</f>
        <v>0</v>
      </c>
      <c r="N936" s="11" t="str">
        <f>VLOOKUP(exp_SILP!$B936,'DATI COMMESSE'!$A$2:$F$25,4,FALSE)</f>
        <v>GOL</v>
      </c>
      <c r="O936" s="13">
        <f>VLOOKUP(exp_SILP!$B936,'DATI COMMESSE'!$A$2:$F$25,5,FALSE)*exp_SILP!$F936</f>
        <v>79.88</v>
      </c>
      <c r="P936" s="11" t="str">
        <f>IF(MID(exp_SILP!$W936,10,2)&gt;"40","F","M")</f>
        <v>F</v>
      </c>
      <c r="Q936" s="27" t="s">
        <v>1456</v>
      </c>
      <c r="R936" s="15" t="s">
        <v>219</v>
      </c>
      <c r="S936" s="15" t="s">
        <v>57</v>
      </c>
      <c r="T936" s="15" t="s">
        <v>58</v>
      </c>
      <c r="U936" s="15" t="s">
        <v>59</v>
      </c>
      <c r="V936" s="15" t="s">
        <v>1460</v>
      </c>
      <c r="W936" s="15" t="s">
        <v>1461</v>
      </c>
      <c r="X936" s="15" t="s">
        <v>1462</v>
      </c>
      <c r="Y936" s="15" t="s">
        <v>12</v>
      </c>
      <c r="Z936" s="15" t="s">
        <v>63</v>
      </c>
      <c r="AA936" s="15" t="s">
        <v>64</v>
      </c>
      <c r="AB936" s="15" t="s">
        <v>65</v>
      </c>
      <c r="AC936" s="15" t="s">
        <v>135</v>
      </c>
      <c r="AD936" s="15" t="s">
        <v>59</v>
      </c>
      <c r="AE936" s="15" t="s">
        <v>59</v>
      </c>
      <c r="AF936" s="15" t="s">
        <v>59</v>
      </c>
      <c r="AG936" s="28" t="s">
        <v>76</v>
      </c>
      <c r="AH936" s="15" t="s">
        <v>1456</v>
      </c>
      <c r="AI936" s="15" t="s">
        <v>926</v>
      </c>
      <c r="AJ936" s="15" t="str">
        <f>VLOOKUP(exp_SILP!$Y936,'DATI CM'!$A$2:$F$28,2,FALSE)</f>
        <v>MGGMTT78H09L219D</v>
      </c>
    </row>
    <row r="937" ht="15.75" hidden="1" customHeight="1">
      <c r="A937" s="17" t="str">
        <f>IFERROR(VLOOKUP(exp_SILP!$W937,exp_utenti_P!D:D,1,FALSE),"_DA INSERIRE")</f>
        <v>MJDLRT65T42Z100L</v>
      </c>
      <c r="B937" s="17" t="str">
        <f>IF(AND(exp_SILP!$S937="A.3 ORIENTAMENTO PROFESSIONALE",exp_SILP!$AD937="4.2"),"A.3 ORIENTAMENTO PROFESSIONALE (CARCERE)",
IF(AND(exp_SILP!$S937="A.3 ORIENTAMENTO PROFESSIONALE",exp_SILP!$AD937="."),"A.3 ORIENTAMENTO PROFESSIONALE (CARCERE)",
IF(AND(exp_SILP!$S937="A.4 CONSULENZA ORIENTATIVA",exp_SILP!$AD937="4.2"),"A.4 CONSULENZA ORIENTATIVA (CARCERE)",
IF(AND(exp_SILP!$S937="A.4 CONSULENZA ORIENTATIVA",exp_SILP!$AD937="."),"A.4 CONSULENZA ORIENTATIVA (CARCERE)",
IF(AND(exp_SILP!$S937="A.5 - LEP F1 - ACCOMPAGNAMENTO AL LAVORO",exp_SILP!$AD937="4.2"),"A.5 - LEP F1 - ACCOMPAGNAMENTO AL LAVORO (CARCERE)",
IF(AND(exp_SILP!$S937="A.5 - LEP F1 - ACCOMPAGNAMENTO AL LAVORO",exp_SILP!$AD937="."),"A.5 - LEP F1 - ACCOMPAGNAMENTO AL LAVORO (CARCERE)",
IF(AND(exp_SILP!$S937="A.5.2a - TUTORAGGIO TIROCINI",exp_SILP!$AD937="4.2"),"A.5.2a - TUTORAGGIO TIROCINI (CARCERE)",
exp_SILP!$S937)))))))</f>
        <v>A.5 - LEP F1 - ACCOMPAGNAMENTO AL LAVORO</v>
      </c>
      <c r="C937" s="18" t="str">
        <f>CONCATENATE(VLOOKUP(exp_SILP!$B937,'DATI COMMESSE'!$A$2:$F$25,4,FALSE)," - ", VLOOKUP(exp_SILP!$B937,'DATI COMMESSE'!$A$2:$F$25,2,FALSE)," - ",VLOOKUP(exp_SILP!$B937,'DATI COMMESSE'!$A$2:$F$25,3,FALSE))</f>
        <v>GOL - 22-02-5000 - 22-12-5003</v>
      </c>
      <c r="D937" s="18" t="str">
        <f>LEFT(exp_SILP!$R937,5)</f>
        <v>16:00</v>
      </c>
      <c r="E937" s="18" t="str">
        <f>RIGHT(exp_SILP!$R937,5)</f>
        <v>17:00</v>
      </c>
      <c r="F937" s="18">
        <f>IF(exp_SILP!$AG937&gt;=60,exp_SILP!$AG937/60,exp_SILP!$AG937)</f>
        <v>1</v>
      </c>
      <c r="G937" s="18" t="str">
        <f>VLOOKUP(exp_SILP!$Y937,'DATI CM'!$A$2:$F$28,2,FALSE)</f>
        <v>DRDSMN81D20D205B</v>
      </c>
      <c r="H937" s="18" t="str">
        <f>VLOOKUP(exp_SILP!$Y937,'DATI CM'!$A$2:$F$28,3,FALSE)</f>
        <v>A010</v>
      </c>
      <c r="I937" s="18" t="str">
        <f t="shared" si="1"/>
        <v>N</v>
      </c>
      <c r="J937" s="18" t="str">
        <f>VLOOKUP(exp_SILP!$Y937,'DATI CM'!$A$2:$F$28,4,FALSE)</f>
        <v>TORINO</v>
      </c>
      <c r="K937" s="19">
        <f>VLOOKUP(exp_SILP!$B937,'DATI COMMESSE'!$A$2:$F$25,5,FALSE)</f>
        <v>39.94</v>
      </c>
      <c r="L937" s="19" t="str">
        <f>IF(exp_SILP!$B937="A4.10 - LEP E - ORIENTAMENTO SPECIALISTICO SKILL GAP ANALYSIS - GRUPPO 3P",0,VLOOKUP(exp_SILP!$Y937,'DATI CM'!$A$2:$F$28,6,FALSE))</f>
        <v/>
      </c>
      <c r="M937" s="19">
        <f>IFERROR(VLOOKUP(exp_SILP!$B937,'DATI CM'!$H$2:$I$16,2,FALSE)*exp_SILP!$F937,0)</f>
        <v>0</v>
      </c>
      <c r="N937" s="18" t="str">
        <f>VLOOKUP(exp_SILP!$B937,'DATI COMMESSE'!$A$2:$F$25,4,FALSE)</f>
        <v>GOL</v>
      </c>
      <c r="O937" s="20">
        <f>VLOOKUP(exp_SILP!$B937,'DATI COMMESSE'!$A$2:$F$25,5,FALSE)*exp_SILP!$F937</f>
        <v>39.94</v>
      </c>
      <c r="P937" s="18" t="str">
        <f>IF(MID(exp_SILP!$W937,10,2)&gt;"40","F","M")</f>
        <v>F</v>
      </c>
      <c r="Q937" s="24" t="s">
        <v>1456</v>
      </c>
      <c r="R937" s="22" t="s">
        <v>152</v>
      </c>
      <c r="S937" s="22" t="s">
        <v>57</v>
      </c>
      <c r="T937" s="22" t="s">
        <v>58</v>
      </c>
      <c r="U937" s="22" t="s">
        <v>59</v>
      </c>
      <c r="V937" s="22" t="s">
        <v>387</v>
      </c>
      <c r="W937" s="22" t="s">
        <v>388</v>
      </c>
      <c r="X937" s="22" t="s">
        <v>389</v>
      </c>
      <c r="Y937" s="22" t="s">
        <v>7</v>
      </c>
      <c r="Z937" s="22" t="s">
        <v>63</v>
      </c>
      <c r="AA937" s="22" t="s">
        <v>64</v>
      </c>
      <c r="AB937" s="22" t="s">
        <v>65</v>
      </c>
      <c r="AC937" s="22" t="s">
        <v>135</v>
      </c>
      <c r="AD937" s="22" t="s">
        <v>59</v>
      </c>
      <c r="AE937" s="22" t="s">
        <v>59</v>
      </c>
      <c r="AF937" s="22" t="s">
        <v>59</v>
      </c>
      <c r="AG937" s="25" t="s">
        <v>67</v>
      </c>
      <c r="AH937" s="22" t="s">
        <v>1456</v>
      </c>
      <c r="AI937" s="22" t="s">
        <v>715</v>
      </c>
      <c r="AJ937" s="22" t="str">
        <f>VLOOKUP(exp_SILP!$Y937,'DATI CM'!$A$2:$F$28,2,FALSE)</f>
        <v>DRDSMN81D20D205B</v>
      </c>
    </row>
    <row r="938" ht="15.75" hidden="1" customHeight="1">
      <c r="A938" s="10" t="str">
        <f>IFERROR(VLOOKUP(exp_SILP!$W938,exp_utenti_P!D:D,1,FALSE),"_DA INSERIRE")</f>
        <v>MJDLRT65T42Z100L</v>
      </c>
      <c r="B938" s="10" t="str">
        <f>IF(AND(exp_SILP!$S938="A.3 ORIENTAMENTO PROFESSIONALE",exp_SILP!$AD938="4.2"),"A.3 ORIENTAMENTO PROFESSIONALE (CARCERE)",
IF(AND(exp_SILP!$S938="A.3 ORIENTAMENTO PROFESSIONALE",exp_SILP!$AD938="."),"A.3 ORIENTAMENTO PROFESSIONALE (CARCERE)",
IF(AND(exp_SILP!$S938="A.4 CONSULENZA ORIENTATIVA",exp_SILP!$AD938="4.2"),"A.4 CONSULENZA ORIENTATIVA (CARCERE)",
IF(AND(exp_SILP!$S938="A.4 CONSULENZA ORIENTATIVA",exp_SILP!$AD938="."),"A.4 CONSULENZA ORIENTATIVA (CARCERE)",
IF(AND(exp_SILP!$S938="A.5 - LEP F1 - ACCOMPAGNAMENTO AL LAVORO",exp_SILP!$AD938="4.2"),"A.5 - LEP F1 - ACCOMPAGNAMENTO AL LAVORO (CARCERE)",
IF(AND(exp_SILP!$S938="A.5 - LEP F1 - ACCOMPAGNAMENTO AL LAVORO",exp_SILP!$AD938="."),"A.5 - LEP F1 - ACCOMPAGNAMENTO AL LAVORO (CARCERE)",
IF(AND(exp_SILP!$S938="A.5.2a - TUTORAGGIO TIROCINI",exp_SILP!$AD938="4.2"),"A.5.2a - TUTORAGGIO TIROCINI (CARCERE)",
exp_SILP!$S938)))))))</f>
        <v>A.5 - LEP F1 - ACCOMPAGNAMENTO AL LAVORO</v>
      </c>
      <c r="C938" s="11" t="str">
        <f>CONCATENATE(VLOOKUP(exp_SILP!$B938,'DATI COMMESSE'!$A$2:$F$25,4,FALSE)," - ", VLOOKUP(exp_SILP!$B938,'DATI COMMESSE'!$A$2:$F$25,2,FALSE)," - ",VLOOKUP(exp_SILP!$B938,'DATI COMMESSE'!$A$2:$F$25,3,FALSE))</f>
        <v>GOL - 22-02-5000 - 22-12-5003</v>
      </c>
      <c r="D938" s="11" t="str">
        <f>LEFT(exp_SILP!$R938,5)</f>
        <v>14:00</v>
      </c>
      <c r="E938" s="11" t="str">
        <f>RIGHT(exp_SILP!$R938,5)</f>
        <v>16:00</v>
      </c>
      <c r="F938" s="11">
        <f>IF(exp_SILP!$AG938&gt;=60,exp_SILP!$AG938/60,exp_SILP!$AG938)</f>
        <v>2</v>
      </c>
      <c r="G938" s="11" t="str">
        <f>VLOOKUP(exp_SILP!$Y938,'DATI CM'!$A$2:$F$28,2,FALSE)</f>
        <v>DRDSMN81D20D205B</v>
      </c>
      <c r="H938" s="11" t="str">
        <f>VLOOKUP(exp_SILP!$Y938,'DATI CM'!$A$2:$F$28,3,FALSE)</f>
        <v>A010</v>
      </c>
      <c r="I938" s="11" t="str">
        <f t="shared" si="1"/>
        <v>N</v>
      </c>
      <c r="J938" s="11" t="str">
        <f>VLOOKUP(exp_SILP!$Y938,'DATI CM'!$A$2:$F$28,4,FALSE)</f>
        <v>TORINO</v>
      </c>
      <c r="K938" s="12">
        <f>VLOOKUP(exp_SILP!$B938,'DATI COMMESSE'!$A$2:$F$25,5,FALSE)</f>
        <v>39.94</v>
      </c>
      <c r="L938" s="12" t="str">
        <f>IF(exp_SILP!$B938="A4.10 - LEP E - ORIENTAMENTO SPECIALISTICO SKILL GAP ANALYSIS - GRUPPO 3P",0,VLOOKUP(exp_SILP!$Y938,'DATI CM'!$A$2:$F$28,6,FALSE))</f>
        <v/>
      </c>
      <c r="M938" s="12">
        <f>IFERROR(VLOOKUP(exp_SILP!$B938,'DATI CM'!$H$2:$I$16,2,FALSE)*exp_SILP!$F938,0)</f>
        <v>0</v>
      </c>
      <c r="N938" s="11" t="str">
        <f>VLOOKUP(exp_SILP!$B938,'DATI COMMESSE'!$A$2:$F$25,4,FALSE)</f>
        <v>GOL</v>
      </c>
      <c r="O938" s="13">
        <f>VLOOKUP(exp_SILP!$B938,'DATI COMMESSE'!$A$2:$F$25,5,FALSE)*exp_SILP!$F938</f>
        <v>79.88</v>
      </c>
      <c r="P938" s="11" t="str">
        <f>IF(MID(exp_SILP!$W938,10,2)&gt;"40","F","M")</f>
        <v>F</v>
      </c>
      <c r="Q938" s="27" t="s">
        <v>1456</v>
      </c>
      <c r="R938" s="15" t="s">
        <v>69</v>
      </c>
      <c r="S938" s="15" t="s">
        <v>57</v>
      </c>
      <c r="T938" s="15" t="s">
        <v>58</v>
      </c>
      <c r="U938" s="15" t="s">
        <v>59</v>
      </c>
      <c r="V938" s="15" t="s">
        <v>387</v>
      </c>
      <c r="W938" s="15" t="s">
        <v>388</v>
      </c>
      <c r="X938" s="15" t="s">
        <v>389</v>
      </c>
      <c r="Y938" s="15" t="s">
        <v>7</v>
      </c>
      <c r="Z938" s="15" t="s">
        <v>63</v>
      </c>
      <c r="AA938" s="15" t="s">
        <v>64</v>
      </c>
      <c r="AB938" s="15" t="s">
        <v>65</v>
      </c>
      <c r="AC938" s="15" t="s">
        <v>135</v>
      </c>
      <c r="AD938" s="15" t="s">
        <v>59</v>
      </c>
      <c r="AE938" s="15" t="s">
        <v>59</v>
      </c>
      <c r="AF938" s="15" t="s">
        <v>59</v>
      </c>
      <c r="AG938" s="28" t="s">
        <v>76</v>
      </c>
      <c r="AH938" s="15" t="s">
        <v>1456</v>
      </c>
      <c r="AI938" s="15" t="s">
        <v>715</v>
      </c>
      <c r="AJ938" s="15" t="str">
        <f>VLOOKUP(exp_SILP!$Y938,'DATI CM'!$A$2:$F$28,2,FALSE)</f>
        <v>DRDSMN81D20D205B</v>
      </c>
    </row>
    <row r="939" ht="15.75" customHeight="1">
      <c r="A939" s="17" t="str">
        <f>IFERROR(VLOOKUP(exp_SILP!$W939,exp_utenti_P!D:D,1,FALSE),"_DA INSERIRE")</f>
        <v>VRRNMR72R58L219Q</v>
      </c>
      <c r="B939" s="17" t="str">
        <f>IF(AND(exp_SILP!$S939="A.3 ORIENTAMENTO PROFESSIONALE",exp_SILP!$AD939="4.2"),"A.3 ORIENTAMENTO PROFESSIONALE (CARCERE)",
IF(AND(exp_SILP!$S939="A.3 ORIENTAMENTO PROFESSIONALE",exp_SILP!$AD939="."),"A.3 ORIENTAMENTO PROFESSIONALE (CARCERE)",
IF(AND(exp_SILP!$S939="A.4 CONSULENZA ORIENTATIVA",exp_SILP!$AD939="4.2"),"A.4 CONSULENZA ORIENTATIVA (CARCERE)",
IF(AND(exp_SILP!$S939="A.4 CONSULENZA ORIENTATIVA",exp_SILP!$AD939="."),"A.4 CONSULENZA ORIENTATIVA (CARCERE)",
IF(AND(exp_SILP!$S939="A.5 - LEP F1 - ACCOMPAGNAMENTO AL LAVORO",exp_SILP!$AD939="4.2"),"A.5 - LEP F1 - ACCOMPAGNAMENTO AL LAVORO (CARCERE)",
IF(AND(exp_SILP!$S939="A.5 - LEP F1 - ACCOMPAGNAMENTO AL LAVORO",exp_SILP!$AD939="."),"A.5 - LEP F1 - ACCOMPAGNAMENTO AL LAVORO (CARCERE)",
IF(AND(exp_SILP!$S939="A.5.2a - TUTORAGGIO TIROCINI",exp_SILP!$AD939="4.2"),"A.5.2a - TUTORAGGIO TIROCINI (CARCERE)",
exp_SILP!$S939)))))))</f>
        <v>A.5.1 ATTIVAZIONE E RICERCA OPPORTUNITA' (1-C)</v>
      </c>
      <c r="C939" s="18" t="str">
        <f>CONCATENATE(VLOOKUP(exp_SILP!$B939,'DATI COMMESSE'!$A$2:$F$25,4,FALSE)," - ", VLOOKUP(exp_SILP!$B939,'DATI COMMESSE'!$A$2:$F$25,2,FALSE)," - ",VLOOKUP(exp_SILP!$B939,'DATI COMMESSE'!$A$2:$F$25,3,FALSE))</f>
        <v>FRD - 22-02-5000 - 22-12-5002</v>
      </c>
      <c r="D939" s="18" t="str">
        <f>LEFT(exp_SILP!$R939,5)</f>
        <v>14:00</v>
      </c>
      <c r="E939" s="18" t="str">
        <f>RIGHT(exp_SILP!$R939,5)</f>
        <v>15:00</v>
      </c>
      <c r="F939" s="18">
        <f>IF(exp_SILP!$AG939&gt;=60,exp_SILP!$AG939/60,exp_SILP!$AG939)</f>
        <v>1</v>
      </c>
      <c r="G939" s="18" t="str">
        <f>VLOOKUP(exp_SILP!$Y939,'DATI CM'!$A$2:$F$28,2,FALSE)</f>
        <v>FLCSRN79S42L219X</v>
      </c>
      <c r="H939" s="18" t="str">
        <f>VLOOKUP(exp_SILP!$Y939,'DATI CM'!$A$2:$F$28,3,FALSE)</f>
        <v>A011</v>
      </c>
      <c r="I939" s="18" t="str">
        <f t="shared" si="1"/>
        <v>N</v>
      </c>
      <c r="J939" s="18" t="str">
        <f>VLOOKUP(exp_SILP!$Y939,'DATI CM'!$A$2:$F$28,4,FALSE)</f>
        <v>TORINO</v>
      </c>
      <c r="K939" s="19">
        <f>VLOOKUP(exp_SILP!$B939,'DATI COMMESSE'!$A$2:$F$25,5,FALSE)</f>
        <v>35.5</v>
      </c>
      <c r="L939" s="19">
        <f>IF(exp_SILP!$B939="A4.10 - LEP E - ORIENTAMENTO SPECIALISTICO SKILL GAP ANALYSIS - GRUPPO 3P",0,VLOOKUP(exp_SILP!$Y939,'DATI CM'!$A$2:$F$28,6,FALSE))</f>
        <v>25</v>
      </c>
      <c r="M939" s="19">
        <f>IFERROR(VLOOKUP(exp_SILP!$B939,'DATI CM'!$H$2:$I$16,2,FALSE)*exp_SILP!$F939,0)</f>
        <v>0</v>
      </c>
      <c r="N939" s="18" t="str">
        <f>VLOOKUP(exp_SILP!$B939,'DATI COMMESSE'!$A$2:$F$25,4,FALSE)</f>
        <v>FRD</v>
      </c>
      <c r="O939" s="20">
        <f>VLOOKUP(exp_SILP!$B939,'DATI COMMESSE'!$A$2:$F$25,5,FALSE)*exp_SILP!$F939</f>
        <v>35.5</v>
      </c>
      <c r="P939" s="18" t="str">
        <f>IF(MID(exp_SILP!$W939,10,2)&gt;"40","F","M")</f>
        <v>F</v>
      </c>
      <c r="Q939" s="24" t="s">
        <v>1456</v>
      </c>
      <c r="R939" s="22" t="s">
        <v>56</v>
      </c>
      <c r="S939" s="22" t="s">
        <v>160</v>
      </c>
      <c r="T939" s="22" t="s">
        <v>58</v>
      </c>
      <c r="U939" s="22" t="s">
        <v>59</v>
      </c>
      <c r="V939" s="22" t="s">
        <v>1463</v>
      </c>
      <c r="W939" s="22" t="s">
        <v>1464</v>
      </c>
      <c r="X939" s="22" t="s">
        <v>1465</v>
      </c>
      <c r="Y939" s="22" t="s">
        <v>10</v>
      </c>
      <c r="Z939" s="22" t="s">
        <v>63</v>
      </c>
      <c r="AA939" s="22" t="s">
        <v>64</v>
      </c>
      <c r="AB939" s="22" t="s">
        <v>65</v>
      </c>
      <c r="AC939" s="22" t="s">
        <v>75</v>
      </c>
      <c r="AD939" s="22" t="s">
        <v>59</v>
      </c>
      <c r="AE939" s="22" t="s">
        <v>59</v>
      </c>
      <c r="AF939" s="22" t="s">
        <v>211</v>
      </c>
      <c r="AG939" s="25" t="s">
        <v>67</v>
      </c>
      <c r="AH939" s="22" t="s">
        <v>1466</v>
      </c>
      <c r="AI939" s="22" t="s">
        <v>77</v>
      </c>
      <c r="AJ939" s="22" t="str">
        <f>VLOOKUP(exp_SILP!$Y939,'DATI CM'!$A$2:$F$28,2,FALSE)</f>
        <v>FLCSRN79S42L219X</v>
      </c>
    </row>
    <row r="940" ht="15.75" customHeight="1">
      <c r="A940" s="10" t="str">
        <f>IFERROR(VLOOKUP(exp_SILP!$W940,exp_utenti_P!D:D,1,FALSE),"_DA INSERIRE")</f>
        <v>VRRNMR72R58L219Q</v>
      </c>
      <c r="B940" s="10" t="str">
        <f>IF(AND(exp_SILP!$S940="A.3 ORIENTAMENTO PROFESSIONALE",exp_SILP!$AD940="4.2"),"A.3 ORIENTAMENTO PROFESSIONALE (CARCERE)",
IF(AND(exp_SILP!$S940="A.3 ORIENTAMENTO PROFESSIONALE",exp_SILP!$AD940="."),"A.3 ORIENTAMENTO PROFESSIONALE (CARCERE)",
IF(AND(exp_SILP!$S940="A.4 CONSULENZA ORIENTATIVA",exp_SILP!$AD940="4.2"),"A.4 CONSULENZA ORIENTATIVA (CARCERE)",
IF(AND(exp_SILP!$S940="A.4 CONSULENZA ORIENTATIVA",exp_SILP!$AD940="."),"A.4 CONSULENZA ORIENTATIVA (CARCERE)",
IF(AND(exp_SILP!$S940="A.5 - LEP F1 - ACCOMPAGNAMENTO AL LAVORO",exp_SILP!$AD940="4.2"),"A.5 - LEP F1 - ACCOMPAGNAMENTO AL LAVORO (CARCERE)",
IF(AND(exp_SILP!$S940="A.5 - LEP F1 - ACCOMPAGNAMENTO AL LAVORO",exp_SILP!$AD940="."),"A.5 - LEP F1 - ACCOMPAGNAMENTO AL LAVORO (CARCERE)",
IF(AND(exp_SILP!$S940="A.5.2a - TUTORAGGIO TIROCINI",exp_SILP!$AD940="4.2"),"A.5.2a - TUTORAGGIO TIROCINI (CARCERE)",
exp_SILP!$S940)))))))</f>
        <v>A.5.1 ATTIVAZIONE E RICERCA OPPORTUNITA' (1-C)</v>
      </c>
      <c r="C940" s="11" t="str">
        <f>CONCATENATE(VLOOKUP(exp_SILP!$B940,'DATI COMMESSE'!$A$2:$F$25,4,FALSE)," - ", VLOOKUP(exp_SILP!$B940,'DATI COMMESSE'!$A$2:$F$25,2,FALSE)," - ",VLOOKUP(exp_SILP!$B940,'DATI COMMESSE'!$A$2:$F$25,3,FALSE))</f>
        <v>FRD - 22-02-5000 - 22-12-5002</v>
      </c>
      <c r="D940" s="11" t="str">
        <f>LEFT(exp_SILP!$R940,5)</f>
        <v>11:00</v>
      </c>
      <c r="E940" s="11" t="str">
        <f>RIGHT(exp_SILP!$R940,5)</f>
        <v>14:00</v>
      </c>
      <c r="F940" s="11">
        <f>IF(exp_SILP!$AG940&gt;=60,exp_SILP!$AG940/60,exp_SILP!$AG940)</f>
        <v>3</v>
      </c>
      <c r="G940" s="11" t="str">
        <f>VLOOKUP(exp_SILP!$Y940,'DATI CM'!$A$2:$F$28,2,FALSE)</f>
        <v>FLCSRN79S42L219X</v>
      </c>
      <c r="H940" s="11" t="str">
        <f>VLOOKUP(exp_SILP!$Y940,'DATI CM'!$A$2:$F$28,3,FALSE)</f>
        <v>A011</v>
      </c>
      <c r="I940" s="11" t="str">
        <f t="shared" si="1"/>
        <v>N</v>
      </c>
      <c r="J940" s="11" t="str">
        <f>VLOOKUP(exp_SILP!$Y940,'DATI CM'!$A$2:$F$28,4,FALSE)</f>
        <v>TORINO</v>
      </c>
      <c r="K940" s="12">
        <f>VLOOKUP(exp_SILP!$B940,'DATI COMMESSE'!$A$2:$F$25,5,FALSE)</f>
        <v>35.5</v>
      </c>
      <c r="L940" s="12">
        <f>IF(exp_SILP!$B940="A4.10 - LEP E - ORIENTAMENTO SPECIALISTICO SKILL GAP ANALYSIS - GRUPPO 3P",0,VLOOKUP(exp_SILP!$Y940,'DATI CM'!$A$2:$F$28,6,FALSE))</f>
        <v>25</v>
      </c>
      <c r="M940" s="12">
        <f>IFERROR(VLOOKUP(exp_SILP!$B940,'DATI CM'!$H$2:$I$16,2,FALSE)*exp_SILP!$F940,0)</f>
        <v>0</v>
      </c>
      <c r="N940" s="11" t="str">
        <f>VLOOKUP(exp_SILP!$B940,'DATI COMMESSE'!$A$2:$F$25,4,FALSE)</f>
        <v>FRD</v>
      </c>
      <c r="O940" s="13">
        <f>VLOOKUP(exp_SILP!$B940,'DATI COMMESSE'!$A$2:$F$25,5,FALSE)*exp_SILP!$F940</f>
        <v>106.5</v>
      </c>
      <c r="P940" s="11" t="str">
        <f>IF(MID(exp_SILP!$W940,10,2)&gt;"40","F","M")</f>
        <v>F</v>
      </c>
      <c r="Q940" s="27" t="s">
        <v>1456</v>
      </c>
      <c r="R940" s="15" t="s">
        <v>427</v>
      </c>
      <c r="S940" s="15" t="s">
        <v>160</v>
      </c>
      <c r="T940" s="15" t="s">
        <v>58</v>
      </c>
      <c r="U940" s="15" t="s">
        <v>59</v>
      </c>
      <c r="V940" s="15" t="s">
        <v>1463</v>
      </c>
      <c r="W940" s="15" t="s">
        <v>1464</v>
      </c>
      <c r="X940" s="15" t="s">
        <v>1465</v>
      </c>
      <c r="Y940" s="15" t="s">
        <v>10</v>
      </c>
      <c r="Z940" s="15" t="s">
        <v>63</v>
      </c>
      <c r="AA940" s="15" t="s">
        <v>64</v>
      </c>
      <c r="AB940" s="15" t="s">
        <v>74</v>
      </c>
      <c r="AC940" s="15" t="s">
        <v>75</v>
      </c>
      <c r="AD940" s="15" t="s">
        <v>59</v>
      </c>
      <c r="AE940" s="15" t="s">
        <v>59</v>
      </c>
      <c r="AF940" s="15" t="s">
        <v>59</v>
      </c>
      <c r="AG940" s="28" t="s">
        <v>101</v>
      </c>
      <c r="AH940" s="15" t="s">
        <v>1466</v>
      </c>
      <c r="AI940" s="15" t="s">
        <v>77</v>
      </c>
      <c r="AJ940" s="15" t="str">
        <f>VLOOKUP(exp_SILP!$Y940,'DATI CM'!$A$2:$F$28,2,FALSE)</f>
        <v>FLCSRN79S42L219X</v>
      </c>
    </row>
    <row r="941" ht="15.75" hidden="1" customHeight="1">
      <c r="A941" s="17" t="str">
        <f>IFERROR(VLOOKUP(exp_SILP!$W941,exp_utenti_P!D:D,1,FALSE),"_DA INSERIRE")</f>
        <v>MHMBHM66T13Z335I</v>
      </c>
      <c r="B941" s="17" t="str">
        <f>IF(AND(exp_SILP!$S941="A.3 ORIENTAMENTO PROFESSIONALE",exp_SILP!$AD941="4.2"),"A.3 ORIENTAMENTO PROFESSIONALE (CARCERE)",
IF(AND(exp_SILP!$S941="A.3 ORIENTAMENTO PROFESSIONALE",exp_SILP!$AD941="."),"A.3 ORIENTAMENTO PROFESSIONALE (CARCERE)",
IF(AND(exp_SILP!$S941="A.4 CONSULENZA ORIENTATIVA",exp_SILP!$AD941="4.2"),"A.4 CONSULENZA ORIENTATIVA (CARCERE)",
IF(AND(exp_SILP!$S941="A.4 CONSULENZA ORIENTATIVA",exp_SILP!$AD941="."),"A.4 CONSULENZA ORIENTATIVA (CARCERE)",
IF(AND(exp_SILP!$S941="A.5 - LEP F1 - ACCOMPAGNAMENTO AL LAVORO",exp_SILP!$AD941="4.2"),"A.5 - LEP F1 - ACCOMPAGNAMENTO AL LAVORO (CARCERE)",
IF(AND(exp_SILP!$S941="A.5 - LEP F1 - ACCOMPAGNAMENTO AL LAVORO",exp_SILP!$AD941="."),"A.5 - LEP F1 - ACCOMPAGNAMENTO AL LAVORO (CARCERE)",
IF(AND(exp_SILP!$S941="A.5.2a - TUTORAGGIO TIROCINI",exp_SILP!$AD941="4.2"),"A.5.2a - TUTORAGGIO TIROCINI (CARCERE)",
exp_SILP!$S941)))))))</f>
        <v>A4.10 - LEP E - ORIENTAMENTO SPECIALISTICO SKILL GAP ANALYSIS</v>
      </c>
      <c r="C941" s="18" t="str">
        <f>CONCATENATE(VLOOKUP(exp_SILP!$B941,'DATI COMMESSE'!$A$2:$F$25,4,FALSE)," - ", VLOOKUP(exp_SILP!$B941,'DATI COMMESSE'!$A$2:$F$25,2,FALSE)," - ",VLOOKUP(exp_SILP!$B941,'DATI COMMESSE'!$A$2:$F$25,3,FALSE))</f>
        <v>GOL - 22-02-5000 - 22-12-5003</v>
      </c>
      <c r="D941" s="18" t="str">
        <f>LEFT(exp_SILP!$R941,5)</f>
        <v>09:00</v>
      </c>
      <c r="E941" s="18" t="str">
        <f>RIGHT(exp_SILP!$R941,5)</f>
        <v>11:00</v>
      </c>
      <c r="F941" s="18">
        <f>IF(exp_SILP!$AG941&gt;=60,exp_SILP!$AG941/60,exp_SILP!$AG941)</f>
        <v>2</v>
      </c>
      <c r="G941" s="18" t="str">
        <f>VLOOKUP(exp_SILP!$Y941,'DATI CM'!$A$2:$F$28,2,FALSE)</f>
        <v>DRDSMN81D20D205B</v>
      </c>
      <c r="H941" s="18" t="str">
        <f>VLOOKUP(exp_SILP!$Y941,'DATI CM'!$A$2:$F$28,3,FALSE)</f>
        <v>A010</v>
      </c>
      <c r="I941" s="18" t="str">
        <f t="shared" si="1"/>
        <v>N</v>
      </c>
      <c r="J941" s="18" t="str">
        <f>VLOOKUP(exp_SILP!$Y941,'DATI CM'!$A$2:$F$28,4,FALSE)</f>
        <v>TORINO</v>
      </c>
      <c r="K941" s="19">
        <f>VLOOKUP(exp_SILP!$B941,'DATI COMMESSE'!$A$2:$F$25,5,FALSE)</f>
        <v>39.94</v>
      </c>
      <c r="L941" s="19" t="str">
        <f>IF(exp_SILP!$B941="A4.10 - LEP E - ORIENTAMENTO SPECIALISTICO SKILL GAP ANALYSIS - GRUPPO 3P",0,VLOOKUP(exp_SILP!$Y941,'DATI CM'!$A$2:$F$28,6,FALSE))</f>
        <v/>
      </c>
      <c r="M941" s="19">
        <f>IFERROR(VLOOKUP(exp_SILP!$B941,'DATI CM'!$H$2:$I$16,2,FALSE)*exp_SILP!$F941,0)</f>
        <v>0</v>
      </c>
      <c r="N941" s="18" t="str">
        <f>VLOOKUP(exp_SILP!$B941,'DATI COMMESSE'!$A$2:$F$25,4,FALSE)</f>
        <v>GOL</v>
      </c>
      <c r="O941" s="20">
        <f>VLOOKUP(exp_SILP!$B941,'DATI COMMESSE'!$A$2:$F$25,5,FALSE)*exp_SILP!$F941</f>
        <v>79.88</v>
      </c>
      <c r="P941" s="18" t="str">
        <f>IF(MID(exp_SILP!$W941,10,2)&gt;"40","F","M")</f>
        <v>M</v>
      </c>
      <c r="Q941" s="24" t="s">
        <v>1456</v>
      </c>
      <c r="R941" s="22" t="s">
        <v>223</v>
      </c>
      <c r="S941" s="22" t="s">
        <v>70</v>
      </c>
      <c r="T941" s="22" t="s">
        <v>58</v>
      </c>
      <c r="U941" s="22" t="s">
        <v>59</v>
      </c>
      <c r="V941" s="22" t="s">
        <v>1467</v>
      </c>
      <c r="W941" s="22" t="s">
        <v>1468</v>
      </c>
      <c r="X941" s="22" t="s">
        <v>1469</v>
      </c>
      <c r="Y941" s="22" t="s">
        <v>7</v>
      </c>
      <c r="Z941" s="22" t="s">
        <v>63</v>
      </c>
      <c r="AA941" s="22" t="s">
        <v>64</v>
      </c>
      <c r="AB941" s="22" t="s">
        <v>65</v>
      </c>
      <c r="AC941" s="22" t="s">
        <v>135</v>
      </c>
      <c r="AD941" s="22" t="s">
        <v>59</v>
      </c>
      <c r="AE941" s="22" t="s">
        <v>59</v>
      </c>
      <c r="AF941" s="22" t="s">
        <v>59</v>
      </c>
      <c r="AG941" s="25" t="s">
        <v>76</v>
      </c>
      <c r="AH941" s="22" t="s">
        <v>1456</v>
      </c>
      <c r="AI941" s="22" t="s">
        <v>715</v>
      </c>
      <c r="AJ941" s="22" t="str">
        <f>VLOOKUP(exp_SILP!$Y941,'DATI CM'!$A$2:$F$28,2,FALSE)</f>
        <v>DRDSMN81D20D205B</v>
      </c>
    </row>
    <row r="942" ht="15.75" hidden="1" customHeight="1">
      <c r="A942" s="10" t="str">
        <f>IFERROR(VLOOKUP(exp_SILP!$W942,exp_utenti_P!D:D,1,FALSE),"_DA INSERIRE")</f>
        <v>SLMMSF88L11Z249B</v>
      </c>
      <c r="B942" s="10" t="str">
        <f>IF(AND(exp_SILP!$S942="A.3 ORIENTAMENTO PROFESSIONALE",exp_SILP!$AD942="4.2"),"A.3 ORIENTAMENTO PROFESSIONALE (CARCERE)",
IF(AND(exp_SILP!$S942="A.3 ORIENTAMENTO PROFESSIONALE",exp_SILP!$AD942="."),"A.3 ORIENTAMENTO PROFESSIONALE (CARCERE)",
IF(AND(exp_SILP!$S942="A.4 CONSULENZA ORIENTATIVA",exp_SILP!$AD942="4.2"),"A.4 CONSULENZA ORIENTATIVA (CARCERE)",
IF(AND(exp_SILP!$S942="A.4 CONSULENZA ORIENTATIVA",exp_SILP!$AD942="."),"A.4 CONSULENZA ORIENTATIVA (CARCERE)",
IF(AND(exp_SILP!$S942="A.5 - LEP F1 - ACCOMPAGNAMENTO AL LAVORO",exp_SILP!$AD942="4.2"),"A.5 - LEP F1 - ACCOMPAGNAMENTO AL LAVORO (CARCERE)",
IF(AND(exp_SILP!$S942="A.5 - LEP F1 - ACCOMPAGNAMENTO AL LAVORO",exp_SILP!$AD942="."),"A.5 - LEP F1 - ACCOMPAGNAMENTO AL LAVORO (CARCERE)",
IF(AND(exp_SILP!$S942="A.5.2a - TUTORAGGIO TIROCINI",exp_SILP!$AD942="4.2"),"A.5.2a - TUTORAGGIO TIROCINI (CARCERE)",
exp_SILP!$S942)))))))</f>
        <v>A4.10 - LEP E - ORIENTAMENTO SPECIALISTICO SKILL GAP ANALYSIS</v>
      </c>
      <c r="C942" s="11" t="str">
        <f>CONCATENATE(VLOOKUP(exp_SILP!$B942,'DATI COMMESSE'!$A$2:$F$25,4,FALSE)," - ", VLOOKUP(exp_SILP!$B942,'DATI COMMESSE'!$A$2:$F$25,2,FALSE)," - ",VLOOKUP(exp_SILP!$B942,'DATI COMMESSE'!$A$2:$F$25,3,FALSE))</f>
        <v>GOL - 22-02-5000 - 22-12-5003</v>
      </c>
      <c r="D942" s="11" t="str">
        <f>LEFT(exp_SILP!$R942,5)</f>
        <v>11:00</v>
      </c>
      <c r="E942" s="11" t="str">
        <f>RIGHT(exp_SILP!$R942,5)</f>
        <v>13:00</v>
      </c>
      <c r="F942" s="11">
        <f>IF(exp_SILP!$AG942&gt;=60,exp_SILP!$AG942/60,exp_SILP!$AG942)</f>
        <v>2</v>
      </c>
      <c r="G942" s="11" t="str">
        <f>VLOOKUP(exp_SILP!$Y942,'DATI CM'!$A$2:$F$28,2,FALSE)</f>
        <v>RSCDAA66H43F952Q</v>
      </c>
      <c r="H942" s="11" t="str">
        <f>VLOOKUP(exp_SILP!$Y942,'DATI CM'!$A$2:$F$28,3,FALSE)</f>
        <v>A011</v>
      </c>
      <c r="I942" s="11" t="str">
        <f t="shared" si="1"/>
        <v>N</v>
      </c>
      <c r="J942" s="11" t="str">
        <f>VLOOKUP(exp_SILP!$Y942,'DATI CM'!$A$2:$F$28,4,FALSE)</f>
        <v>NO</v>
      </c>
      <c r="K942" s="12">
        <f>VLOOKUP(exp_SILP!$B942,'DATI COMMESSE'!$A$2:$F$25,5,FALSE)</f>
        <v>39.94</v>
      </c>
      <c r="L942" s="12">
        <f>IF(exp_SILP!$B942="A4.10 - LEP E - ORIENTAMENTO SPECIALISTICO SKILL GAP ANALYSIS - GRUPPO 3P",0,VLOOKUP(exp_SILP!$Y942,'DATI CM'!$A$2:$F$28,6,FALSE))</f>
        <v>25</v>
      </c>
      <c r="M942" s="12">
        <f>IFERROR(VLOOKUP(exp_SILP!$B942,'DATI CM'!$H$2:$I$16,2,FALSE)*exp_SILP!$F942,0)</f>
        <v>0</v>
      </c>
      <c r="N942" s="11" t="str">
        <f>VLOOKUP(exp_SILP!$B942,'DATI COMMESSE'!$A$2:$F$25,4,FALSE)</f>
        <v>GOL</v>
      </c>
      <c r="O942" s="13">
        <f>VLOOKUP(exp_SILP!$B942,'DATI COMMESSE'!$A$2:$F$25,5,FALSE)*exp_SILP!$F942</f>
        <v>79.88</v>
      </c>
      <c r="P942" s="11" t="str">
        <f>IF(MID(exp_SILP!$W942,10,2)&gt;"40","F","M")</f>
        <v>M</v>
      </c>
      <c r="Q942" s="27" t="s">
        <v>1456</v>
      </c>
      <c r="R942" s="15" t="s">
        <v>219</v>
      </c>
      <c r="S942" s="15" t="s">
        <v>70</v>
      </c>
      <c r="T942" s="15" t="s">
        <v>58</v>
      </c>
      <c r="U942" s="15" t="s">
        <v>59</v>
      </c>
      <c r="V942" s="15" t="s">
        <v>1470</v>
      </c>
      <c r="W942" s="15" t="s">
        <v>1471</v>
      </c>
      <c r="X942" s="15" t="s">
        <v>1472</v>
      </c>
      <c r="Y942" s="15" t="s">
        <v>16</v>
      </c>
      <c r="Z942" s="15" t="s">
        <v>63</v>
      </c>
      <c r="AA942" s="15" t="s">
        <v>64</v>
      </c>
      <c r="AB942" s="15" t="s">
        <v>65</v>
      </c>
      <c r="AC942" s="15" t="s">
        <v>82</v>
      </c>
      <c r="AD942" s="15" t="s">
        <v>59</v>
      </c>
      <c r="AE942" s="15" t="s">
        <v>59</v>
      </c>
      <c r="AF942" s="15" t="s">
        <v>59</v>
      </c>
      <c r="AG942" s="28" t="s">
        <v>76</v>
      </c>
      <c r="AH942" s="15" t="s">
        <v>1456</v>
      </c>
      <c r="AI942" s="15" t="s">
        <v>198</v>
      </c>
      <c r="AJ942" s="15" t="str">
        <f>VLOOKUP(exp_SILP!$Y942,'DATI CM'!$A$2:$F$28,2,FALSE)</f>
        <v>RSCDAA66H43F952Q</v>
      </c>
    </row>
    <row r="943" ht="15.75" hidden="1" customHeight="1">
      <c r="A943" s="17" t="str">
        <f>IFERROR(VLOOKUP(exp_SILP!$W943,exp_utenti_P!D:D,1,FALSE),"_DA INSERIRE")</f>
        <v>GLPMSM68D15F952P</v>
      </c>
      <c r="B943" s="17" t="str">
        <f>IF(AND(exp_SILP!$S943="A.3 ORIENTAMENTO PROFESSIONALE",exp_SILP!$AD943="4.2"),"A.3 ORIENTAMENTO PROFESSIONALE (CARCERE)",
IF(AND(exp_SILP!$S943="A.3 ORIENTAMENTO PROFESSIONALE",exp_SILP!$AD943="."),"A.3 ORIENTAMENTO PROFESSIONALE (CARCERE)",
IF(AND(exp_SILP!$S943="A.4 CONSULENZA ORIENTATIVA",exp_SILP!$AD943="4.2"),"A.4 CONSULENZA ORIENTATIVA (CARCERE)",
IF(AND(exp_SILP!$S943="A.4 CONSULENZA ORIENTATIVA",exp_SILP!$AD943="."),"A.4 CONSULENZA ORIENTATIVA (CARCERE)",
IF(AND(exp_SILP!$S943="A.5 - LEP F1 - ACCOMPAGNAMENTO AL LAVORO",exp_SILP!$AD943="4.2"),"A.5 - LEP F1 - ACCOMPAGNAMENTO AL LAVORO (CARCERE)",
IF(AND(exp_SILP!$S943="A.5 - LEP F1 - ACCOMPAGNAMENTO AL LAVORO",exp_SILP!$AD943="."),"A.5 - LEP F1 - ACCOMPAGNAMENTO AL LAVORO (CARCERE)",
IF(AND(exp_SILP!$S943="A.5.2a - TUTORAGGIO TIROCINI",exp_SILP!$AD943="4.2"),"A.5.2a - TUTORAGGIO TIROCINI (CARCERE)",
exp_SILP!$S943)))))))</f>
        <v>A4.10 - LEP E - ORIENTAMENTO SPECIALISTICO SKILL GAP ANALYSIS</v>
      </c>
      <c r="C943" s="18" t="str">
        <f>CONCATENATE(VLOOKUP(exp_SILP!$B943,'DATI COMMESSE'!$A$2:$F$25,4,FALSE)," - ", VLOOKUP(exp_SILP!$B943,'DATI COMMESSE'!$A$2:$F$25,2,FALSE)," - ",VLOOKUP(exp_SILP!$B943,'DATI COMMESSE'!$A$2:$F$25,3,FALSE))</f>
        <v>GOL - 22-02-5000 - 22-12-5003</v>
      </c>
      <c r="D943" s="18" t="str">
        <f>LEFT(exp_SILP!$R943,5)</f>
        <v>09:00</v>
      </c>
      <c r="E943" s="18" t="str">
        <f>RIGHT(exp_SILP!$R943,5)</f>
        <v>11:00</v>
      </c>
      <c r="F943" s="18">
        <f>IF(exp_SILP!$AG943&gt;=60,exp_SILP!$AG943/60,exp_SILP!$AG943)</f>
        <v>2</v>
      </c>
      <c r="G943" s="18" t="str">
        <f>VLOOKUP(exp_SILP!$Y943,'DATI CM'!$A$2:$F$28,2,FALSE)</f>
        <v>RSCDAA66H43F952Q</v>
      </c>
      <c r="H943" s="18" t="str">
        <f>VLOOKUP(exp_SILP!$Y943,'DATI CM'!$A$2:$F$28,3,FALSE)</f>
        <v>A011</v>
      </c>
      <c r="I943" s="18" t="str">
        <f t="shared" si="1"/>
        <v>N</v>
      </c>
      <c r="J943" s="18" t="str">
        <f>VLOOKUP(exp_SILP!$Y943,'DATI CM'!$A$2:$F$28,4,FALSE)</f>
        <v>NO</v>
      </c>
      <c r="K943" s="19">
        <f>VLOOKUP(exp_SILP!$B943,'DATI COMMESSE'!$A$2:$F$25,5,FALSE)</f>
        <v>39.94</v>
      </c>
      <c r="L943" s="19">
        <f>IF(exp_SILP!$B943="A4.10 - LEP E - ORIENTAMENTO SPECIALISTICO SKILL GAP ANALYSIS - GRUPPO 3P",0,VLOOKUP(exp_SILP!$Y943,'DATI CM'!$A$2:$F$28,6,FALSE))</f>
        <v>25</v>
      </c>
      <c r="M943" s="19">
        <f>IFERROR(VLOOKUP(exp_SILP!$B943,'DATI CM'!$H$2:$I$16,2,FALSE)*exp_SILP!$F943,0)</f>
        <v>0</v>
      </c>
      <c r="N943" s="18" t="str">
        <f>VLOOKUP(exp_SILP!$B943,'DATI COMMESSE'!$A$2:$F$25,4,FALSE)</f>
        <v>GOL</v>
      </c>
      <c r="O943" s="20">
        <f>VLOOKUP(exp_SILP!$B943,'DATI COMMESSE'!$A$2:$F$25,5,FALSE)*exp_SILP!$F943</f>
        <v>79.88</v>
      </c>
      <c r="P943" s="18" t="str">
        <f>IF(MID(exp_SILP!$W943,10,2)&gt;"40","F","M")</f>
        <v>M</v>
      </c>
      <c r="Q943" s="24" t="s">
        <v>1456</v>
      </c>
      <c r="R943" s="22" t="s">
        <v>223</v>
      </c>
      <c r="S943" s="22" t="s">
        <v>70</v>
      </c>
      <c r="T943" s="22" t="s">
        <v>58</v>
      </c>
      <c r="U943" s="22" t="s">
        <v>59</v>
      </c>
      <c r="V943" s="22" t="s">
        <v>488</v>
      </c>
      <c r="W943" s="22" t="s">
        <v>489</v>
      </c>
      <c r="X943" s="22" t="s">
        <v>490</v>
      </c>
      <c r="Y943" s="22" t="s">
        <v>16</v>
      </c>
      <c r="Z943" s="22" t="s">
        <v>63</v>
      </c>
      <c r="AA943" s="22" t="s">
        <v>64</v>
      </c>
      <c r="AB943" s="22" t="s">
        <v>65</v>
      </c>
      <c r="AC943" s="22" t="s">
        <v>82</v>
      </c>
      <c r="AD943" s="22" t="s">
        <v>59</v>
      </c>
      <c r="AE943" s="22" t="s">
        <v>59</v>
      </c>
      <c r="AF943" s="22" t="s">
        <v>59</v>
      </c>
      <c r="AG943" s="25" t="s">
        <v>76</v>
      </c>
      <c r="AH943" s="22" t="s">
        <v>1456</v>
      </c>
      <c r="AI943" s="22" t="s">
        <v>198</v>
      </c>
      <c r="AJ943" s="22" t="str">
        <f>VLOOKUP(exp_SILP!$Y943,'DATI CM'!$A$2:$F$28,2,FALSE)</f>
        <v>RSCDAA66H43F952Q</v>
      </c>
    </row>
    <row r="944" ht="15.75" hidden="1" customHeight="1">
      <c r="A944" s="10" t="str">
        <f>IFERROR(VLOOKUP(exp_SILP!$W944,exp_utenti_P!D:D,1,FALSE),"_DA INSERIRE")</f>
        <v>CNTLCN62L23I158T</v>
      </c>
      <c r="B944" s="10" t="str">
        <f>IF(AND(exp_SILP!$S944="A.3 ORIENTAMENTO PROFESSIONALE",exp_SILP!$AD944="4.2"),"A.3 ORIENTAMENTO PROFESSIONALE (CARCERE)",
IF(AND(exp_SILP!$S944="A.3 ORIENTAMENTO PROFESSIONALE",exp_SILP!$AD944="."),"A.3 ORIENTAMENTO PROFESSIONALE (CARCERE)",
IF(AND(exp_SILP!$S944="A.4 CONSULENZA ORIENTATIVA",exp_SILP!$AD944="4.2"),"A.4 CONSULENZA ORIENTATIVA (CARCERE)",
IF(AND(exp_SILP!$S944="A.4 CONSULENZA ORIENTATIVA",exp_SILP!$AD944="."),"A.4 CONSULENZA ORIENTATIVA (CARCERE)",
IF(AND(exp_SILP!$S944="A.5 - LEP F1 - ACCOMPAGNAMENTO AL LAVORO",exp_SILP!$AD944="4.2"),"A.5 - LEP F1 - ACCOMPAGNAMENTO AL LAVORO (CARCERE)",
IF(AND(exp_SILP!$S944="A.5 - LEP F1 - ACCOMPAGNAMENTO AL LAVORO",exp_SILP!$AD944="."),"A.5 - LEP F1 - ACCOMPAGNAMENTO AL LAVORO (CARCERE)",
IF(AND(exp_SILP!$S944="A.5.2a - TUTORAGGIO TIROCINI",exp_SILP!$AD944="4.2"),"A.5.2a - TUTORAGGIO TIROCINI (CARCERE)",
exp_SILP!$S944)))))))</f>
        <v>A.5 - LEP F1 - ACCOMPAGNAMENTO AL LAVORO</v>
      </c>
      <c r="C944" s="11" t="str">
        <f>CONCATENATE(VLOOKUP(exp_SILP!$B944,'DATI COMMESSE'!$A$2:$F$25,4,FALSE)," - ", VLOOKUP(exp_SILP!$B944,'DATI COMMESSE'!$A$2:$F$25,2,FALSE)," - ",VLOOKUP(exp_SILP!$B944,'DATI COMMESSE'!$A$2:$F$25,3,FALSE))</f>
        <v>GOL - 22-02-5000 - 22-12-5003</v>
      </c>
      <c r="D944" s="11" t="str">
        <f>LEFT(exp_SILP!$R944,5)</f>
        <v>14:00</v>
      </c>
      <c r="E944" s="11" t="str">
        <f>RIGHT(exp_SILP!$R944,5)</f>
        <v>17:00</v>
      </c>
      <c r="F944" s="11">
        <f>IF(exp_SILP!$AG944&gt;=60,exp_SILP!$AG944/60,exp_SILP!$AG944)</f>
        <v>3</v>
      </c>
      <c r="G944" s="11" t="str">
        <f>VLOOKUP(exp_SILP!$Y944,'DATI CM'!$A$2:$F$28,2,FALSE)</f>
        <v>SPDPRZ67H55L219V</v>
      </c>
      <c r="H944" s="11" t="str">
        <f>VLOOKUP(exp_SILP!$Y944,'DATI CM'!$A$2:$F$28,3,FALSE)</f>
        <v>A010</v>
      </c>
      <c r="I944" s="11" t="str">
        <f t="shared" si="1"/>
        <v>N</v>
      </c>
      <c r="J944" s="11" t="str">
        <f>VLOOKUP(exp_SILP!$Y944,'DATI CM'!$A$2:$F$28,4,FALSE)</f>
        <v>TORINO</v>
      </c>
      <c r="K944" s="12">
        <f>VLOOKUP(exp_SILP!$B944,'DATI COMMESSE'!$A$2:$F$25,5,FALSE)</f>
        <v>39.94</v>
      </c>
      <c r="L944" s="12" t="str">
        <f>IF(exp_SILP!$B944="A4.10 - LEP E - ORIENTAMENTO SPECIALISTICO SKILL GAP ANALYSIS - GRUPPO 3P",0,VLOOKUP(exp_SILP!$Y944,'DATI CM'!$A$2:$F$28,6,FALSE))</f>
        <v/>
      </c>
      <c r="M944" s="12">
        <f>IFERROR(VLOOKUP(exp_SILP!$B944,'DATI CM'!$H$2:$I$16,2,FALSE)*exp_SILP!$F944,0)</f>
        <v>0</v>
      </c>
      <c r="N944" s="11" t="str">
        <f>VLOOKUP(exp_SILP!$B944,'DATI COMMESSE'!$A$2:$F$25,4,FALSE)</f>
        <v>GOL</v>
      </c>
      <c r="O944" s="13">
        <f>VLOOKUP(exp_SILP!$B944,'DATI COMMESSE'!$A$2:$F$25,5,FALSE)*exp_SILP!$F944</f>
        <v>119.82</v>
      </c>
      <c r="P944" s="11" t="str">
        <f>IF(MID(exp_SILP!$W944,10,2)&gt;"40","F","M")</f>
        <v>M</v>
      </c>
      <c r="Q944" s="27" t="s">
        <v>1246</v>
      </c>
      <c r="R944" s="15" t="s">
        <v>100</v>
      </c>
      <c r="S944" s="15" t="s">
        <v>57</v>
      </c>
      <c r="T944" s="15" t="s">
        <v>58</v>
      </c>
      <c r="U944" s="15" t="s">
        <v>59</v>
      </c>
      <c r="V944" s="15" t="s">
        <v>394</v>
      </c>
      <c r="W944" s="15" t="s">
        <v>395</v>
      </c>
      <c r="X944" s="15" t="s">
        <v>396</v>
      </c>
      <c r="Y944" s="15" t="s">
        <v>17</v>
      </c>
      <c r="Z944" s="15" t="s">
        <v>63</v>
      </c>
      <c r="AA944" s="15" t="s">
        <v>64</v>
      </c>
      <c r="AB944" s="15" t="s">
        <v>65</v>
      </c>
      <c r="AC944" s="15" t="s">
        <v>135</v>
      </c>
      <c r="AD944" s="15" t="s">
        <v>59</v>
      </c>
      <c r="AE944" s="15" t="s">
        <v>59</v>
      </c>
      <c r="AF944" s="15" t="s">
        <v>59</v>
      </c>
      <c r="AG944" s="28" t="s">
        <v>101</v>
      </c>
      <c r="AH944" s="15" t="s">
        <v>1246</v>
      </c>
      <c r="AI944" s="15" t="s">
        <v>137</v>
      </c>
      <c r="AJ944" s="15" t="str">
        <f>VLOOKUP(exp_SILP!$Y944,'DATI CM'!$A$2:$F$28,2,FALSE)</f>
        <v>SPDPRZ67H55L219V</v>
      </c>
    </row>
    <row r="945" ht="15.75" hidden="1" customHeight="1">
      <c r="A945" s="17" t="str">
        <f>IFERROR(VLOOKUP(exp_SILP!$W945,exp_utenti_P!D:D,1,FALSE),"_DA INSERIRE")</f>
        <v>CHCCRL98T13L750T</v>
      </c>
      <c r="B945" s="17" t="str">
        <f>IF(AND(exp_SILP!$S945="A.3 ORIENTAMENTO PROFESSIONALE",exp_SILP!$AD945="4.2"),"A.3 ORIENTAMENTO PROFESSIONALE (CARCERE)",
IF(AND(exp_SILP!$S945="A.3 ORIENTAMENTO PROFESSIONALE",exp_SILP!$AD945="."),"A.3 ORIENTAMENTO PROFESSIONALE (CARCERE)",
IF(AND(exp_SILP!$S945="A.4 CONSULENZA ORIENTATIVA",exp_SILP!$AD945="4.2"),"A.4 CONSULENZA ORIENTATIVA (CARCERE)",
IF(AND(exp_SILP!$S945="A.4 CONSULENZA ORIENTATIVA",exp_SILP!$AD945="."),"A.4 CONSULENZA ORIENTATIVA (CARCERE)",
IF(AND(exp_SILP!$S945="A.5 - LEP F1 - ACCOMPAGNAMENTO AL LAVORO",exp_SILP!$AD945="4.2"),"A.5 - LEP F1 - ACCOMPAGNAMENTO AL LAVORO (CARCERE)",
IF(AND(exp_SILP!$S945="A.5 - LEP F1 - ACCOMPAGNAMENTO AL LAVORO",exp_SILP!$AD945="."),"A.5 - LEP F1 - ACCOMPAGNAMENTO AL LAVORO (CARCERE)",
IF(AND(exp_SILP!$S945="A.5.2a - TUTORAGGIO TIROCINI",exp_SILP!$AD945="4.2"),"A.5.2a - TUTORAGGIO TIROCINI (CARCERE)",
exp_SILP!$S945)))))))</f>
        <v>A.5 - LEP F1 - ACCOMPAGNAMENTO AL LAVORO</v>
      </c>
      <c r="C945" s="18" t="str">
        <f>CONCATENATE(VLOOKUP(exp_SILP!$B945,'DATI COMMESSE'!$A$2:$F$25,4,FALSE)," - ", VLOOKUP(exp_SILP!$B945,'DATI COMMESSE'!$A$2:$F$25,2,FALSE)," - ",VLOOKUP(exp_SILP!$B945,'DATI COMMESSE'!$A$2:$F$25,3,FALSE))</f>
        <v>GOL - 22-02-5000 - 22-12-5003</v>
      </c>
      <c r="D945" s="18" t="str">
        <f>LEFT(exp_SILP!$R945,5)</f>
        <v>13:00</v>
      </c>
      <c r="E945" s="18" t="str">
        <f>RIGHT(exp_SILP!$R945,5)</f>
        <v>15:00</v>
      </c>
      <c r="F945" s="18">
        <f>IF(exp_SILP!$AG945&gt;=60,exp_SILP!$AG945/60,exp_SILP!$AG945)</f>
        <v>2</v>
      </c>
      <c r="G945" s="18" t="str">
        <f>VLOOKUP(exp_SILP!$Y945,'DATI CM'!$A$2:$F$28,2,FALSE)</f>
        <v>PNFMRT85H50A859E</v>
      </c>
      <c r="H945" s="18" t="str">
        <f>VLOOKUP(exp_SILP!$Y945,'DATI CM'!$A$2:$F$28,3,FALSE)</f>
        <v>A011</v>
      </c>
      <c r="I945" s="18" t="str">
        <f t="shared" si="1"/>
        <v>N</v>
      </c>
      <c r="J945" s="18" t="str">
        <f>VLOOKUP(exp_SILP!$Y945,'DATI CM'!$A$2:$F$28,4,FALSE)</f>
        <v>BIELLA</v>
      </c>
      <c r="K945" s="19">
        <f>VLOOKUP(exp_SILP!$B945,'DATI COMMESSE'!$A$2:$F$25,5,FALSE)</f>
        <v>39.94</v>
      </c>
      <c r="L945" s="19">
        <f>IF(exp_SILP!$B945="A4.10 - LEP E - ORIENTAMENTO SPECIALISTICO SKILL GAP ANALYSIS - GRUPPO 3P",0,VLOOKUP(exp_SILP!$Y945,'DATI CM'!$A$2:$F$28,6,FALSE))</f>
        <v>25</v>
      </c>
      <c r="M945" s="19">
        <f>IFERROR(VLOOKUP(exp_SILP!$B945,'DATI CM'!$H$2:$I$16,2,FALSE)*exp_SILP!$F945,0)</f>
        <v>0</v>
      </c>
      <c r="N945" s="18" t="str">
        <f>VLOOKUP(exp_SILP!$B945,'DATI COMMESSE'!$A$2:$F$25,4,FALSE)</f>
        <v>GOL</v>
      </c>
      <c r="O945" s="20">
        <f>VLOOKUP(exp_SILP!$B945,'DATI COMMESSE'!$A$2:$F$25,5,FALSE)*exp_SILP!$F945</f>
        <v>79.88</v>
      </c>
      <c r="P945" s="18" t="str">
        <f>IF(MID(exp_SILP!$W945,10,2)&gt;"40","F","M")</f>
        <v>M</v>
      </c>
      <c r="Q945" s="24" t="s">
        <v>1246</v>
      </c>
      <c r="R945" s="22" t="s">
        <v>193</v>
      </c>
      <c r="S945" s="22" t="s">
        <v>57</v>
      </c>
      <c r="T945" s="22" t="s">
        <v>58</v>
      </c>
      <c r="U945" s="22" t="s">
        <v>59</v>
      </c>
      <c r="V945" s="22" t="s">
        <v>468</v>
      </c>
      <c r="W945" s="22" t="s">
        <v>469</v>
      </c>
      <c r="X945" s="22" t="s">
        <v>470</v>
      </c>
      <c r="Y945" s="22" t="s">
        <v>15</v>
      </c>
      <c r="Z945" s="22" t="s">
        <v>63</v>
      </c>
      <c r="AA945" s="22" t="s">
        <v>64</v>
      </c>
      <c r="AB945" s="22" t="s">
        <v>65</v>
      </c>
      <c r="AC945" s="22" t="s">
        <v>66</v>
      </c>
      <c r="AD945" s="22" t="s">
        <v>59</v>
      </c>
      <c r="AE945" s="22" t="s">
        <v>59</v>
      </c>
      <c r="AF945" s="22" t="s">
        <v>59</v>
      </c>
      <c r="AG945" s="25" t="s">
        <v>76</v>
      </c>
      <c r="AH945" s="22" t="s">
        <v>1246</v>
      </c>
      <c r="AI945" s="22" t="s">
        <v>68</v>
      </c>
      <c r="AJ945" s="22" t="str">
        <f>VLOOKUP(exp_SILP!$Y945,'DATI CM'!$A$2:$F$28,2,FALSE)</f>
        <v>PNFMRT85H50A859E</v>
      </c>
    </row>
    <row r="946" ht="15.75" hidden="1" customHeight="1">
      <c r="A946" s="10" t="str">
        <f>IFERROR(VLOOKUP(exp_SILP!$W946,exp_utenti_P!D:D,1,FALSE),"_DA INSERIRE")</f>
        <v>KSHMBL97E25Z249L</v>
      </c>
      <c r="B946" s="10" t="str">
        <f>IF(AND(exp_SILP!$S946="A.3 ORIENTAMENTO PROFESSIONALE",exp_SILP!$AD946="4.2"),"A.3 ORIENTAMENTO PROFESSIONALE (CARCERE)",
IF(AND(exp_SILP!$S946="A.3 ORIENTAMENTO PROFESSIONALE",exp_SILP!$AD946="."),"A.3 ORIENTAMENTO PROFESSIONALE (CARCERE)",
IF(AND(exp_SILP!$S946="A.4 CONSULENZA ORIENTATIVA",exp_SILP!$AD946="4.2"),"A.4 CONSULENZA ORIENTATIVA (CARCERE)",
IF(AND(exp_SILP!$S946="A.4 CONSULENZA ORIENTATIVA",exp_SILP!$AD946="."),"A.4 CONSULENZA ORIENTATIVA (CARCERE)",
IF(AND(exp_SILP!$S946="A.5 - LEP F1 - ACCOMPAGNAMENTO AL LAVORO",exp_SILP!$AD946="4.2"),"A.5 - LEP F1 - ACCOMPAGNAMENTO AL LAVORO (CARCERE)",
IF(AND(exp_SILP!$S946="A.5 - LEP F1 - ACCOMPAGNAMENTO AL LAVORO",exp_SILP!$AD946="."),"A.5 - LEP F1 - ACCOMPAGNAMENTO AL LAVORO (CARCERE)",
IF(AND(exp_SILP!$S946="A.5.2a - TUTORAGGIO TIROCINI",exp_SILP!$AD946="4.2"),"A.5.2a - TUTORAGGIO TIROCINI (CARCERE)",
exp_SILP!$S946)))))))</f>
        <v>A.5 - LEP F1 - ACCOMPAGNAMENTO AL LAVORO</v>
      </c>
      <c r="C946" s="11" t="str">
        <f>CONCATENATE(VLOOKUP(exp_SILP!$B946,'DATI COMMESSE'!$A$2:$F$25,4,FALSE)," - ", VLOOKUP(exp_SILP!$B946,'DATI COMMESSE'!$A$2:$F$25,2,FALSE)," - ",VLOOKUP(exp_SILP!$B946,'DATI COMMESSE'!$A$2:$F$25,3,FALSE))</f>
        <v>GOL - 22-02-5000 - 22-12-5003</v>
      </c>
      <c r="D946" s="11" t="str">
        <f>LEFT(exp_SILP!$R946,5)</f>
        <v>12:00</v>
      </c>
      <c r="E946" s="11" t="str">
        <f>RIGHT(exp_SILP!$R946,5)</f>
        <v>13:00</v>
      </c>
      <c r="F946" s="11">
        <f>IF(exp_SILP!$AG946&gt;=60,exp_SILP!$AG946/60,exp_SILP!$AG946)</f>
        <v>1</v>
      </c>
      <c r="G946" s="11" t="str">
        <f>VLOOKUP(exp_SILP!$Y946,'DATI CM'!$A$2:$F$28,2,FALSE)</f>
        <v>RSCDAA66H43F952Q</v>
      </c>
      <c r="H946" s="11" t="str">
        <f>VLOOKUP(exp_SILP!$Y946,'DATI CM'!$A$2:$F$28,3,FALSE)</f>
        <v>A011</v>
      </c>
      <c r="I946" s="11" t="str">
        <f t="shared" si="1"/>
        <v>N</v>
      </c>
      <c r="J946" s="11" t="str">
        <f>VLOOKUP(exp_SILP!$Y946,'DATI CM'!$A$2:$F$28,4,FALSE)</f>
        <v>NO</v>
      </c>
      <c r="K946" s="12">
        <f>VLOOKUP(exp_SILP!$B946,'DATI COMMESSE'!$A$2:$F$25,5,FALSE)</f>
        <v>39.94</v>
      </c>
      <c r="L946" s="12">
        <f>IF(exp_SILP!$B946="A4.10 - LEP E - ORIENTAMENTO SPECIALISTICO SKILL GAP ANALYSIS - GRUPPO 3P",0,VLOOKUP(exp_SILP!$Y946,'DATI CM'!$A$2:$F$28,6,FALSE))</f>
        <v>25</v>
      </c>
      <c r="M946" s="12">
        <f>IFERROR(VLOOKUP(exp_SILP!$B946,'DATI CM'!$H$2:$I$16,2,FALSE)*exp_SILP!$F946,0)</f>
        <v>0</v>
      </c>
      <c r="N946" s="11" t="str">
        <f>VLOOKUP(exp_SILP!$B946,'DATI COMMESSE'!$A$2:$F$25,4,FALSE)</f>
        <v>GOL</v>
      </c>
      <c r="O946" s="13">
        <f>VLOOKUP(exp_SILP!$B946,'DATI COMMESSE'!$A$2:$F$25,5,FALSE)*exp_SILP!$F946</f>
        <v>39.94</v>
      </c>
      <c r="P946" s="11" t="str">
        <f>IF(MID(exp_SILP!$W946,10,2)&gt;"40","F","M")</f>
        <v>M</v>
      </c>
      <c r="Q946" s="27" t="s">
        <v>1246</v>
      </c>
      <c r="R946" s="15" t="s">
        <v>102</v>
      </c>
      <c r="S946" s="15" t="s">
        <v>57</v>
      </c>
      <c r="T946" s="15" t="s">
        <v>58</v>
      </c>
      <c r="U946" s="15" t="s">
        <v>59</v>
      </c>
      <c r="V946" s="15" t="s">
        <v>1235</v>
      </c>
      <c r="W946" s="15" t="s">
        <v>1236</v>
      </c>
      <c r="X946" s="15" t="s">
        <v>1237</v>
      </c>
      <c r="Y946" s="15" t="s">
        <v>16</v>
      </c>
      <c r="Z946" s="15" t="s">
        <v>63</v>
      </c>
      <c r="AA946" s="15" t="s">
        <v>64</v>
      </c>
      <c r="AB946" s="15" t="s">
        <v>65</v>
      </c>
      <c r="AC946" s="15" t="s">
        <v>82</v>
      </c>
      <c r="AD946" s="15" t="s">
        <v>59</v>
      </c>
      <c r="AE946" s="15" t="s">
        <v>59</v>
      </c>
      <c r="AF946" s="15" t="s">
        <v>59</v>
      </c>
      <c r="AG946" s="28" t="s">
        <v>67</v>
      </c>
      <c r="AH946" s="15" t="s">
        <v>1246</v>
      </c>
      <c r="AI946" s="15" t="s">
        <v>198</v>
      </c>
      <c r="AJ946" s="15" t="str">
        <f>VLOOKUP(exp_SILP!$Y946,'DATI CM'!$A$2:$F$28,2,FALSE)</f>
        <v>RSCDAA66H43F952Q</v>
      </c>
    </row>
    <row r="947" ht="15.75" hidden="1" customHeight="1">
      <c r="A947" s="17" t="str">
        <f>IFERROR(VLOOKUP(exp_SILP!$W947,exp_utenti_P!D:D,1,FALSE),"_DA INSERIRE")</f>
        <v>SGRNNA74D43L109A</v>
      </c>
      <c r="B947" s="17" t="str">
        <f>IF(AND(exp_SILP!$S947="A.3 ORIENTAMENTO PROFESSIONALE",exp_SILP!$AD947="4.2"),"A.3 ORIENTAMENTO PROFESSIONALE (CARCERE)",
IF(AND(exp_SILP!$S947="A.3 ORIENTAMENTO PROFESSIONALE",exp_SILP!$AD947="."),"A.3 ORIENTAMENTO PROFESSIONALE (CARCERE)",
IF(AND(exp_SILP!$S947="A.4 CONSULENZA ORIENTATIVA",exp_SILP!$AD947="4.2"),"A.4 CONSULENZA ORIENTATIVA (CARCERE)",
IF(AND(exp_SILP!$S947="A.4 CONSULENZA ORIENTATIVA",exp_SILP!$AD947="."),"A.4 CONSULENZA ORIENTATIVA (CARCERE)",
IF(AND(exp_SILP!$S947="A.5 - LEP F1 - ACCOMPAGNAMENTO AL LAVORO",exp_SILP!$AD947="4.2"),"A.5 - LEP F1 - ACCOMPAGNAMENTO AL LAVORO (CARCERE)",
IF(AND(exp_SILP!$S947="A.5 - LEP F1 - ACCOMPAGNAMENTO AL LAVORO",exp_SILP!$AD947="."),"A.5 - LEP F1 - ACCOMPAGNAMENTO AL LAVORO (CARCERE)",
IF(AND(exp_SILP!$S947="A.5.2a - TUTORAGGIO TIROCINI",exp_SILP!$AD947="4.2"),"A.5.2a - TUTORAGGIO TIROCINI (CARCERE)",
exp_SILP!$S947)))))))</f>
        <v>A4.10 - LEP E - ORIENTAMENTO SPECIALISTICO SKILL GAP ANALYSIS</v>
      </c>
      <c r="C947" s="18" t="str">
        <f>CONCATENATE(VLOOKUP(exp_SILP!$B947,'DATI COMMESSE'!$A$2:$F$25,4,FALSE)," - ", VLOOKUP(exp_SILP!$B947,'DATI COMMESSE'!$A$2:$F$25,2,FALSE)," - ",VLOOKUP(exp_SILP!$B947,'DATI COMMESSE'!$A$2:$F$25,3,FALSE))</f>
        <v>GOL - 22-02-5000 - 22-12-5003</v>
      </c>
      <c r="D947" s="18" t="str">
        <f>LEFT(exp_SILP!$R947,5)</f>
        <v>11:00</v>
      </c>
      <c r="E947" s="18" t="str">
        <f>RIGHT(exp_SILP!$R947,5)</f>
        <v>13:00</v>
      </c>
      <c r="F947" s="18">
        <f>IF(exp_SILP!$AG947&gt;=60,exp_SILP!$AG947/60,exp_SILP!$AG947)</f>
        <v>2</v>
      </c>
      <c r="G947" s="18" t="str">
        <f>VLOOKUP(exp_SILP!$Y947,'DATI CM'!$A$2:$F$28,2,FALSE)</f>
        <v>SPDPRZ67H55L219V</v>
      </c>
      <c r="H947" s="18" t="str">
        <f>VLOOKUP(exp_SILP!$Y947,'DATI CM'!$A$2:$F$28,3,FALSE)</f>
        <v>A010</v>
      </c>
      <c r="I947" s="18" t="str">
        <f t="shared" si="1"/>
        <v>N</v>
      </c>
      <c r="J947" s="18" t="str">
        <f>VLOOKUP(exp_SILP!$Y947,'DATI CM'!$A$2:$F$28,4,FALSE)</f>
        <v>TORINO</v>
      </c>
      <c r="K947" s="19">
        <f>VLOOKUP(exp_SILP!$B947,'DATI COMMESSE'!$A$2:$F$25,5,FALSE)</f>
        <v>39.94</v>
      </c>
      <c r="L947" s="19" t="str">
        <f>IF(exp_SILP!$B947="A4.10 - LEP E - ORIENTAMENTO SPECIALISTICO SKILL GAP ANALYSIS - GRUPPO 3P",0,VLOOKUP(exp_SILP!$Y947,'DATI CM'!$A$2:$F$28,6,FALSE))</f>
        <v/>
      </c>
      <c r="M947" s="19">
        <f>IFERROR(VLOOKUP(exp_SILP!$B947,'DATI CM'!$H$2:$I$16,2,FALSE)*exp_SILP!$F947,0)</f>
        <v>0</v>
      </c>
      <c r="N947" s="18" t="str">
        <f>VLOOKUP(exp_SILP!$B947,'DATI COMMESSE'!$A$2:$F$25,4,FALSE)</f>
        <v>GOL</v>
      </c>
      <c r="O947" s="20">
        <f>VLOOKUP(exp_SILP!$B947,'DATI COMMESSE'!$A$2:$F$25,5,FALSE)*exp_SILP!$F947</f>
        <v>79.88</v>
      </c>
      <c r="P947" s="18" t="str">
        <f>IF(MID(exp_SILP!$W947,10,2)&gt;"40","F","M")</f>
        <v>F</v>
      </c>
      <c r="Q947" s="24" t="s">
        <v>1246</v>
      </c>
      <c r="R947" s="22" t="s">
        <v>219</v>
      </c>
      <c r="S947" s="22" t="s">
        <v>70</v>
      </c>
      <c r="T947" s="22" t="s">
        <v>58</v>
      </c>
      <c r="U947" s="22" t="s">
        <v>59</v>
      </c>
      <c r="V947" s="22" t="s">
        <v>1473</v>
      </c>
      <c r="W947" s="22" t="s">
        <v>1474</v>
      </c>
      <c r="X947" s="22" t="s">
        <v>1475</v>
      </c>
      <c r="Y947" s="22" t="s">
        <v>17</v>
      </c>
      <c r="Z947" s="22" t="s">
        <v>63</v>
      </c>
      <c r="AA947" s="22" t="s">
        <v>64</v>
      </c>
      <c r="AB947" s="22" t="s">
        <v>65</v>
      </c>
      <c r="AC947" s="22" t="s">
        <v>135</v>
      </c>
      <c r="AD947" s="22" t="s">
        <v>59</v>
      </c>
      <c r="AE947" s="22" t="s">
        <v>59</v>
      </c>
      <c r="AF947" s="22" t="s">
        <v>59</v>
      </c>
      <c r="AG947" s="25" t="s">
        <v>76</v>
      </c>
      <c r="AH947" s="22" t="s">
        <v>881</v>
      </c>
      <c r="AI947" s="22" t="s">
        <v>137</v>
      </c>
      <c r="AJ947" s="22" t="str">
        <f>VLOOKUP(exp_SILP!$Y947,'DATI CM'!$A$2:$F$28,2,FALSE)</f>
        <v>SPDPRZ67H55L219V</v>
      </c>
    </row>
    <row r="948" ht="15.75" customHeight="1">
      <c r="A948" s="10" t="str">
        <f>IFERROR(VLOOKUP(exp_SILP!$W948,exp_utenti_P!D:D,1,FALSE),"_DA INSERIRE")</f>
        <v>CRNMRN98E46Z129Y</v>
      </c>
      <c r="B948" s="10" t="str">
        <f>IF(AND(exp_SILP!$S948="A.3 ORIENTAMENTO PROFESSIONALE",exp_SILP!$AD948="4.2"),"A.3 ORIENTAMENTO PROFESSIONALE (CARCERE)",
IF(AND(exp_SILP!$S948="A.3 ORIENTAMENTO PROFESSIONALE",exp_SILP!$AD948="."),"A.3 ORIENTAMENTO PROFESSIONALE (CARCERE)",
IF(AND(exp_SILP!$S948="A.4 CONSULENZA ORIENTATIVA",exp_SILP!$AD948="4.2"),"A.4 CONSULENZA ORIENTATIVA (CARCERE)",
IF(AND(exp_SILP!$S948="A.4 CONSULENZA ORIENTATIVA",exp_SILP!$AD948="."),"A.4 CONSULENZA ORIENTATIVA (CARCERE)",
IF(AND(exp_SILP!$S948="A.5 - LEP F1 - ACCOMPAGNAMENTO AL LAVORO",exp_SILP!$AD948="4.2"),"A.5 - LEP F1 - ACCOMPAGNAMENTO AL LAVORO (CARCERE)",
IF(AND(exp_SILP!$S948="A.5 - LEP F1 - ACCOMPAGNAMENTO AL LAVORO",exp_SILP!$AD948="."),"A.5 - LEP F1 - ACCOMPAGNAMENTO AL LAVORO (CARCERE)",
IF(AND(exp_SILP!$S948="A.5.2a - TUTORAGGIO TIROCINI",exp_SILP!$AD948="4.2"),"A.5.2a - TUTORAGGIO TIROCINI (CARCERE)",
exp_SILP!$S948)))))))</f>
        <v>A4.10 - LEP E - ORIENTAMENTO SPECIALISTICO SKILL GAP ANALYSIS</v>
      </c>
      <c r="C948" s="11" t="str">
        <f>CONCATENATE(VLOOKUP(exp_SILP!$B948,'DATI COMMESSE'!$A$2:$F$25,4,FALSE)," - ", VLOOKUP(exp_SILP!$B948,'DATI COMMESSE'!$A$2:$F$25,2,FALSE)," - ",VLOOKUP(exp_SILP!$B948,'DATI COMMESSE'!$A$2:$F$25,3,FALSE))</f>
        <v>GOL - 22-02-5000 - 22-12-5003</v>
      </c>
      <c r="D948" s="11" t="str">
        <f>LEFT(exp_SILP!$R948,5)</f>
        <v>11:00</v>
      </c>
      <c r="E948" s="11" t="str">
        <f>RIGHT(exp_SILP!$R948,5)</f>
        <v>13:00</v>
      </c>
      <c r="F948" s="11">
        <f>IF(exp_SILP!$AG948&gt;=60,exp_SILP!$AG948/60,exp_SILP!$AG948)</f>
        <v>2</v>
      </c>
      <c r="G948" s="11" t="str">
        <f>VLOOKUP(exp_SILP!$Y948,'DATI CM'!$A$2:$F$28,2,FALSE)</f>
        <v>FLCSRN79S42L219X</v>
      </c>
      <c r="H948" s="11" t="str">
        <f>VLOOKUP(exp_SILP!$Y948,'DATI CM'!$A$2:$F$28,3,FALSE)</f>
        <v>A011</v>
      </c>
      <c r="I948" s="11" t="str">
        <f t="shared" si="1"/>
        <v>N</v>
      </c>
      <c r="J948" s="11" t="str">
        <f>VLOOKUP(exp_SILP!$Y948,'DATI CM'!$A$2:$F$28,4,FALSE)</f>
        <v>TORINO</v>
      </c>
      <c r="K948" s="12">
        <f>VLOOKUP(exp_SILP!$B948,'DATI COMMESSE'!$A$2:$F$25,5,FALSE)</f>
        <v>39.94</v>
      </c>
      <c r="L948" s="12">
        <f>IF(exp_SILP!$B948="A4.10 - LEP E - ORIENTAMENTO SPECIALISTICO SKILL GAP ANALYSIS - GRUPPO 3P",0,VLOOKUP(exp_SILP!$Y948,'DATI CM'!$A$2:$F$28,6,FALSE))</f>
        <v>25</v>
      </c>
      <c r="M948" s="12">
        <f>IFERROR(VLOOKUP(exp_SILP!$B948,'DATI CM'!$H$2:$I$16,2,FALSE)*exp_SILP!$F948,0)</f>
        <v>0</v>
      </c>
      <c r="N948" s="11" t="str">
        <f>VLOOKUP(exp_SILP!$B948,'DATI COMMESSE'!$A$2:$F$25,4,FALSE)</f>
        <v>GOL</v>
      </c>
      <c r="O948" s="13">
        <f>VLOOKUP(exp_SILP!$B948,'DATI COMMESSE'!$A$2:$F$25,5,FALSE)*exp_SILP!$F948</f>
        <v>79.88</v>
      </c>
      <c r="P948" s="11" t="str">
        <f>IF(MID(exp_SILP!$W948,10,2)&gt;"40","F","M")</f>
        <v>F</v>
      </c>
      <c r="Q948" s="27" t="s">
        <v>1246</v>
      </c>
      <c r="R948" s="15" t="s">
        <v>219</v>
      </c>
      <c r="S948" s="15" t="s">
        <v>70</v>
      </c>
      <c r="T948" s="15" t="s">
        <v>58</v>
      </c>
      <c r="U948" s="15" t="s">
        <v>59</v>
      </c>
      <c r="V948" s="15" t="s">
        <v>1476</v>
      </c>
      <c r="W948" s="15" t="s">
        <v>1477</v>
      </c>
      <c r="X948" s="15" t="s">
        <v>1478</v>
      </c>
      <c r="Y948" s="15" t="s">
        <v>10</v>
      </c>
      <c r="Z948" s="15" t="s">
        <v>63</v>
      </c>
      <c r="AA948" s="15" t="s">
        <v>64</v>
      </c>
      <c r="AB948" s="15" t="s">
        <v>74</v>
      </c>
      <c r="AC948" s="15" t="s">
        <v>75</v>
      </c>
      <c r="AD948" s="15" t="s">
        <v>59</v>
      </c>
      <c r="AE948" s="15" t="s">
        <v>59</v>
      </c>
      <c r="AF948" s="15" t="s">
        <v>59</v>
      </c>
      <c r="AG948" s="28" t="s">
        <v>76</v>
      </c>
      <c r="AH948" s="15" t="s">
        <v>1246</v>
      </c>
      <c r="AI948" s="15" t="s">
        <v>77</v>
      </c>
      <c r="AJ948" s="15" t="str">
        <f>VLOOKUP(exp_SILP!$Y948,'DATI CM'!$A$2:$F$28,2,FALSE)</f>
        <v>FLCSRN79S42L219X</v>
      </c>
    </row>
    <row r="949" ht="15.75" hidden="1" customHeight="1">
      <c r="A949" s="17" t="str">
        <f>IFERROR(VLOOKUP(exp_SILP!$W949,exp_utenti_P!D:D,1,FALSE),"_DA INSERIRE")</f>
        <v>FRRVCN63P57F952A</v>
      </c>
      <c r="B949" s="17" t="str">
        <f>IF(AND(exp_SILP!$S949="A.3 ORIENTAMENTO PROFESSIONALE",exp_SILP!$AD949="4.2"),"A.3 ORIENTAMENTO PROFESSIONALE (CARCERE)",
IF(AND(exp_SILP!$S949="A.3 ORIENTAMENTO PROFESSIONALE",exp_SILP!$AD949="."),"A.3 ORIENTAMENTO PROFESSIONALE (CARCERE)",
IF(AND(exp_SILP!$S949="A.4 CONSULENZA ORIENTATIVA",exp_SILP!$AD949="4.2"),"A.4 CONSULENZA ORIENTATIVA (CARCERE)",
IF(AND(exp_SILP!$S949="A.4 CONSULENZA ORIENTATIVA",exp_SILP!$AD949="."),"A.4 CONSULENZA ORIENTATIVA (CARCERE)",
IF(AND(exp_SILP!$S949="A.5 - LEP F1 - ACCOMPAGNAMENTO AL LAVORO",exp_SILP!$AD949="4.2"),"A.5 - LEP F1 - ACCOMPAGNAMENTO AL LAVORO (CARCERE)",
IF(AND(exp_SILP!$S949="A.5 - LEP F1 - ACCOMPAGNAMENTO AL LAVORO",exp_SILP!$AD949="."),"A.5 - LEP F1 - ACCOMPAGNAMENTO AL LAVORO (CARCERE)",
IF(AND(exp_SILP!$S949="A.5.2a - TUTORAGGIO TIROCINI",exp_SILP!$AD949="4.2"),"A.5.2a - TUTORAGGIO TIROCINI (CARCERE)",
exp_SILP!$S949)))))))</f>
        <v>A4.10 - LEP E - ORIENTAMENTO SPECIALISTICO SKILL GAP ANALYSIS</v>
      </c>
      <c r="C949" s="18" t="str">
        <f>CONCATENATE(VLOOKUP(exp_SILP!$B949,'DATI COMMESSE'!$A$2:$F$25,4,FALSE)," - ", VLOOKUP(exp_SILP!$B949,'DATI COMMESSE'!$A$2:$F$25,2,FALSE)," - ",VLOOKUP(exp_SILP!$B949,'DATI COMMESSE'!$A$2:$F$25,3,FALSE))</f>
        <v>GOL - 22-02-5000 - 22-12-5003</v>
      </c>
      <c r="D949" s="18" t="str">
        <f>LEFT(exp_SILP!$R949,5)</f>
        <v>16:00</v>
      </c>
      <c r="E949" s="18" t="str">
        <f>RIGHT(exp_SILP!$R949,5)</f>
        <v>18:00</v>
      </c>
      <c r="F949" s="18">
        <f>IF(exp_SILP!$AG949&gt;=60,exp_SILP!$AG949/60,exp_SILP!$AG949)</f>
        <v>2</v>
      </c>
      <c r="G949" s="18" t="str">
        <f>VLOOKUP(exp_SILP!$Y949,'DATI CM'!$A$2:$F$28,2,FALSE)</f>
        <v>RSCDAA66H43F952Q</v>
      </c>
      <c r="H949" s="18" t="str">
        <f>VLOOKUP(exp_SILP!$Y949,'DATI CM'!$A$2:$F$28,3,FALSE)</f>
        <v>A011</v>
      </c>
      <c r="I949" s="18" t="str">
        <f t="shared" si="1"/>
        <v>N</v>
      </c>
      <c r="J949" s="18" t="str">
        <f>VLOOKUP(exp_SILP!$Y949,'DATI CM'!$A$2:$F$28,4,FALSE)</f>
        <v>NO</v>
      </c>
      <c r="K949" s="19">
        <f>VLOOKUP(exp_SILP!$B949,'DATI COMMESSE'!$A$2:$F$25,5,FALSE)</f>
        <v>39.94</v>
      </c>
      <c r="L949" s="19">
        <f>IF(exp_SILP!$B949="A4.10 - LEP E - ORIENTAMENTO SPECIALISTICO SKILL GAP ANALYSIS - GRUPPO 3P",0,VLOOKUP(exp_SILP!$Y949,'DATI CM'!$A$2:$F$28,6,FALSE))</f>
        <v>25</v>
      </c>
      <c r="M949" s="19">
        <f>IFERROR(VLOOKUP(exp_SILP!$B949,'DATI CM'!$H$2:$I$16,2,FALSE)*exp_SILP!$F949,0)</f>
        <v>0</v>
      </c>
      <c r="N949" s="18" t="str">
        <f>VLOOKUP(exp_SILP!$B949,'DATI COMMESSE'!$A$2:$F$25,4,FALSE)</f>
        <v>GOL</v>
      </c>
      <c r="O949" s="20">
        <f>VLOOKUP(exp_SILP!$B949,'DATI COMMESSE'!$A$2:$F$25,5,FALSE)*exp_SILP!$F949</f>
        <v>79.88</v>
      </c>
      <c r="P949" s="18" t="str">
        <f>IF(MID(exp_SILP!$W949,10,2)&gt;"40","F","M")</f>
        <v>F</v>
      </c>
      <c r="Q949" s="24" t="s">
        <v>1246</v>
      </c>
      <c r="R949" s="22" t="s">
        <v>148</v>
      </c>
      <c r="S949" s="22" t="s">
        <v>70</v>
      </c>
      <c r="T949" s="22" t="s">
        <v>58</v>
      </c>
      <c r="U949" s="22" t="s">
        <v>59</v>
      </c>
      <c r="V949" s="22" t="s">
        <v>363</v>
      </c>
      <c r="W949" s="22" t="s">
        <v>364</v>
      </c>
      <c r="X949" s="22" t="s">
        <v>365</v>
      </c>
      <c r="Y949" s="22" t="s">
        <v>16</v>
      </c>
      <c r="Z949" s="22" t="s">
        <v>63</v>
      </c>
      <c r="AA949" s="22" t="s">
        <v>64</v>
      </c>
      <c r="AB949" s="22" t="s">
        <v>65</v>
      </c>
      <c r="AC949" s="22" t="s">
        <v>82</v>
      </c>
      <c r="AD949" s="22" t="s">
        <v>59</v>
      </c>
      <c r="AE949" s="22" t="s">
        <v>59</v>
      </c>
      <c r="AF949" s="22" t="s">
        <v>59</v>
      </c>
      <c r="AG949" s="25" t="s">
        <v>76</v>
      </c>
      <c r="AH949" s="22" t="s">
        <v>1246</v>
      </c>
      <c r="AI949" s="22" t="s">
        <v>198</v>
      </c>
      <c r="AJ949" s="22" t="str">
        <f>VLOOKUP(exp_SILP!$Y949,'DATI CM'!$A$2:$F$28,2,FALSE)</f>
        <v>RSCDAA66H43F952Q</v>
      </c>
    </row>
    <row r="950" ht="15.75" customHeight="1">
      <c r="A950" s="10" t="str">
        <f>IFERROR(VLOOKUP(exp_SILP!$W950,exp_utenti_P!D:D,1,FALSE),"_DA INSERIRE")</f>
        <v>SLDVTR96A46Z611O</v>
      </c>
      <c r="B950" s="10" t="str">
        <f>IF(AND(exp_SILP!$S950="A.3 ORIENTAMENTO PROFESSIONALE",exp_SILP!$AD950="4.2"),"A.3 ORIENTAMENTO PROFESSIONALE (CARCERE)",
IF(AND(exp_SILP!$S950="A.3 ORIENTAMENTO PROFESSIONALE",exp_SILP!$AD950="."),"A.3 ORIENTAMENTO PROFESSIONALE (CARCERE)",
IF(AND(exp_SILP!$S950="A.4 CONSULENZA ORIENTATIVA",exp_SILP!$AD950="4.2"),"A.4 CONSULENZA ORIENTATIVA (CARCERE)",
IF(AND(exp_SILP!$S950="A.4 CONSULENZA ORIENTATIVA",exp_SILP!$AD950="."),"A.4 CONSULENZA ORIENTATIVA (CARCERE)",
IF(AND(exp_SILP!$S950="A.5 - LEP F1 - ACCOMPAGNAMENTO AL LAVORO",exp_SILP!$AD950="4.2"),"A.5 - LEP F1 - ACCOMPAGNAMENTO AL LAVORO (CARCERE)",
IF(AND(exp_SILP!$S950="A.5 - LEP F1 - ACCOMPAGNAMENTO AL LAVORO",exp_SILP!$AD950="."),"A.5 - LEP F1 - ACCOMPAGNAMENTO AL LAVORO (CARCERE)",
IF(AND(exp_SILP!$S950="A.5.2a - TUTORAGGIO TIROCINI",exp_SILP!$AD950="4.2"),"A.5.2a - TUTORAGGIO TIROCINI (CARCERE)",
exp_SILP!$S950)))))))</f>
        <v>A4.10 - LEP E - ORIENTAMENTO SPECIALISTICO SKILL GAP ANALYSIS</v>
      </c>
      <c r="C950" s="11" t="str">
        <f>CONCATENATE(VLOOKUP(exp_SILP!$B950,'DATI COMMESSE'!$A$2:$F$25,4,FALSE)," - ", VLOOKUP(exp_SILP!$B950,'DATI COMMESSE'!$A$2:$F$25,2,FALSE)," - ",VLOOKUP(exp_SILP!$B950,'DATI COMMESSE'!$A$2:$F$25,3,FALSE))</f>
        <v>GOL - 22-02-5000 - 22-12-5003</v>
      </c>
      <c r="D950" s="11" t="str">
        <f>LEFT(exp_SILP!$R950,5)</f>
        <v>18:30</v>
      </c>
      <c r="E950" s="11" t="str">
        <f>RIGHT(exp_SILP!$R950,5)</f>
        <v>19:30</v>
      </c>
      <c r="F950" s="11">
        <f>IF(exp_SILP!$AG950&gt;=60,exp_SILP!$AG950/60,exp_SILP!$AG950)</f>
        <v>1</v>
      </c>
      <c r="G950" s="11" t="str">
        <f>VLOOKUP(exp_SILP!$Y950,'DATI CM'!$A$2:$F$28,2,FALSE)</f>
        <v>FLCSRN79S42L219X</v>
      </c>
      <c r="H950" s="11" t="str">
        <f>VLOOKUP(exp_SILP!$Y950,'DATI CM'!$A$2:$F$28,3,FALSE)</f>
        <v>A011</v>
      </c>
      <c r="I950" s="11" t="str">
        <f t="shared" si="1"/>
        <v>N</v>
      </c>
      <c r="J950" s="11" t="str">
        <f>VLOOKUP(exp_SILP!$Y950,'DATI CM'!$A$2:$F$28,4,FALSE)</f>
        <v>TORINO</v>
      </c>
      <c r="K950" s="12">
        <f>VLOOKUP(exp_SILP!$B950,'DATI COMMESSE'!$A$2:$F$25,5,FALSE)</f>
        <v>39.94</v>
      </c>
      <c r="L950" s="12">
        <f>IF(exp_SILP!$B950="A4.10 - LEP E - ORIENTAMENTO SPECIALISTICO SKILL GAP ANALYSIS - GRUPPO 3P",0,VLOOKUP(exp_SILP!$Y950,'DATI CM'!$A$2:$F$28,6,FALSE))</f>
        <v>25</v>
      </c>
      <c r="M950" s="12">
        <f>IFERROR(VLOOKUP(exp_SILP!$B950,'DATI CM'!$H$2:$I$16,2,FALSE)*exp_SILP!$F950,0)</f>
        <v>0</v>
      </c>
      <c r="N950" s="11" t="str">
        <f>VLOOKUP(exp_SILP!$B950,'DATI COMMESSE'!$A$2:$F$25,4,FALSE)</f>
        <v>GOL</v>
      </c>
      <c r="O950" s="13">
        <f>VLOOKUP(exp_SILP!$B950,'DATI COMMESSE'!$A$2:$F$25,5,FALSE)*exp_SILP!$F950</f>
        <v>39.94</v>
      </c>
      <c r="P950" s="11" t="str">
        <f>IF(MID(exp_SILP!$W950,10,2)&gt;"40","F","M")</f>
        <v>F</v>
      </c>
      <c r="Q950" s="27" t="s">
        <v>1246</v>
      </c>
      <c r="R950" s="15" t="s">
        <v>1032</v>
      </c>
      <c r="S950" s="15" t="s">
        <v>70</v>
      </c>
      <c r="T950" s="15" t="s">
        <v>58</v>
      </c>
      <c r="U950" s="15" t="s">
        <v>59</v>
      </c>
      <c r="V950" s="15" t="s">
        <v>1029</v>
      </c>
      <c r="W950" s="15" t="s">
        <v>1030</v>
      </c>
      <c r="X950" s="15" t="s">
        <v>1031</v>
      </c>
      <c r="Y950" s="15" t="s">
        <v>10</v>
      </c>
      <c r="Z950" s="15" t="s">
        <v>63</v>
      </c>
      <c r="AA950" s="15" t="s">
        <v>64</v>
      </c>
      <c r="AB950" s="15" t="s">
        <v>65</v>
      </c>
      <c r="AC950" s="15" t="s">
        <v>75</v>
      </c>
      <c r="AD950" s="15" t="s">
        <v>59</v>
      </c>
      <c r="AE950" s="15" t="s">
        <v>59</v>
      </c>
      <c r="AF950" s="15" t="s">
        <v>114</v>
      </c>
      <c r="AG950" s="28" t="s">
        <v>67</v>
      </c>
      <c r="AH950" s="15" t="s">
        <v>1367</v>
      </c>
      <c r="AI950" s="15" t="s">
        <v>77</v>
      </c>
      <c r="AJ950" s="15" t="str">
        <f>VLOOKUP(exp_SILP!$Y950,'DATI CM'!$A$2:$F$28,2,FALSE)</f>
        <v>FLCSRN79S42L219X</v>
      </c>
    </row>
    <row r="951" ht="15.75" customHeight="1">
      <c r="A951" s="17" t="str">
        <f>IFERROR(VLOOKUP(exp_SILP!$W951,exp_utenti_P!D:D,1,FALSE),"_DA INSERIRE")</f>
        <v>SLDVTR96A46Z611O</v>
      </c>
      <c r="B951" s="17" t="str">
        <f>IF(AND(exp_SILP!$S951="A.3 ORIENTAMENTO PROFESSIONALE",exp_SILP!$AD951="4.2"),"A.3 ORIENTAMENTO PROFESSIONALE (CARCERE)",
IF(AND(exp_SILP!$S951="A.3 ORIENTAMENTO PROFESSIONALE",exp_SILP!$AD951="."),"A.3 ORIENTAMENTO PROFESSIONALE (CARCERE)",
IF(AND(exp_SILP!$S951="A.4 CONSULENZA ORIENTATIVA",exp_SILP!$AD951="4.2"),"A.4 CONSULENZA ORIENTATIVA (CARCERE)",
IF(AND(exp_SILP!$S951="A.4 CONSULENZA ORIENTATIVA",exp_SILP!$AD951="."),"A.4 CONSULENZA ORIENTATIVA (CARCERE)",
IF(AND(exp_SILP!$S951="A.5 - LEP F1 - ACCOMPAGNAMENTO AL LAVORO",exp_SILP!$AD951="4.2"),"A.5 - LEP F1 - ACCOMPAGNAMENTO AL LAVORO (CARCERE)",
IF(AND(exp_SILP!$S951="A.5 - LEP F1 - ACCOMPAGNAMENTO AL LAVORO",exp_SILP!$AD951="."),"A.5 - LEP F1 - ACCOMPAGNAMENTO AL LAVORO (CARCERE)",
IF(AND(exp_SILP!$S951="A.5.2a - TUTORAGGIO TIROCINI",exp_SILP!$AD951="4.2"),"A.5.2a - TUTORAGGIO TIROCINI (CARCERE)",
exp_SILP!$S951)))))))</f>
        <v>A4.10 - LEP E - ORIENTAMENTO SPECIALISTICO SKILL GAP ANALYSIS</v>
      </c>
      <c r="C951" s="18" t="str">
        <f>CONCATENATE(VLOOKUP(exp_SILP!$B951,'DATI COMMESSE'!$A$2:$F$25,4,FALSE)," - ", VLOOKUP(exp_SILP!$B951,'DATI COMMESSE'!$A$2:$F$25,2,FALSE)," - ",VLOOKUP(exp_SILP!$B951,'DATI COMMESSE'!$A$2:$F$25,3,FALSE))</f>
        <v>GOL - 22-02-5000 - 22-12-5003</v>
      </c>
      <c r="D951" s="18" t="str">
        <f>LEFT(exp_SILP!$R951,5)</f>
        <v>13:30</v>
      </c>
      <c r="E951" s="18" t="str">
        <f>RIGHT(exp_SILP!$R951,5)</f>
        <v>16:30</v>
      </c>
      <c r="F951" s="18">
        <f>IF(exp_SILP!$AG951&gt;=60,exp_SILP!$AG951/60,exp_SILP!$AG951)</f>
        <v>3</v>
      </c>
      <c r="G951" s="18" t="str">
        <f>VLOOKUP(exp_SILP!$Y951,'DATI CM'!$A$2:$F$28,2,FALSE)</f>
        <v>FLCSRN79S42L219X</v>
      </c>
      <c r="H951" s="18" t="str">
        <f>VLOOKUP(exp_SILP!$Y951,'DATI CM'!$A$2:$F$28,3,FALSE)</f>
        <v>A011</v>
      </c>
      <c r="I951" s="18" t="str">
        <f t="shared" si="1"/>
        <v>N</v>
      </c>
      <c r="J951" s="18" t="str">
        <f>VLOOKUP(exp_SILP!$Y951,'DATI CM'!$A$2:$F$28,4,FALSE)</f>
        <v>TORINO</v>
      </c>
      <c r="K951" s="19">
        <f>VLOOKUP(exp_SILP!$B951,'DATI COMMESSE'!$A$2:$F$25,5,FALSE)</f>
        <v>39.94</v>
      </c>
      <c r="L951" s="19">
        <f>IF(exp_SILP!$B951="A4.10 - LEP E - ORIENTAMENTO SPECIALISTICO SKILL GAP ANALYSIS - GRUPPO 3P",0,VLOOKUP(exp_SILP!$Y951,'DATI CM'!$A$2:$F$28,6,FALSE))</f>
        <v>25</v>
      </c>
      <c r="M951" s="19">
        <f>IFERROR(VLOOKUP(exp_SILP!$B951,'DATI CM'!$H$2:$I$16,2,FALSE)*exp_SILP!$F951,0)</f>
        <v>0</v>
      </c>
      <c r="N951" s="18" t="str">
        <f>VLOOKUP(exp_SILP!$B951,'DATI COMMESSE'!$A$2:$F$25,4,FALSE)</f>
        <v>GOL</v>
      </c>
      <c r="O951" s="20">
        <f>VLOOKUP(exp_SILP!$B951,'DATI COMMESSE'!$A$2:$F$25,5,FALSE)*exp_SILP!$F951</f>
        <v>119.82</v>
      </c>
      <c r="P951" s="18" t="str">
        <f>IF(MID(exp_SILP!$W951,10,2)&gt;"40","F","M")</f>
        <v>F</v>
      </c>
      <c r="Q951" s="24" t="s">
        <v>1246</v>
      </c>
      <c r="R951" s="22" t="s">
        <v>1479</v>
      </c>
      <c r="S951" s="22" t="s">
        <v>70</v>
      </c>
      <c r="T951" s="22" t="s">
        <v>58</v>
      </c>
      <c r="U951" s="22" t="s">
        <v>59</v>
      </c>
      <c r="V951" s="22" t="s">
        <v>1029</v>
      </c>
      <c r="W951" s="22" t="s">
        <v>1030</v>
      </c>
      <c r="X951" s="22" t="s">
        <v>1031</v>
      </c>
      <c r="Y951" s="22" t="s">
        <v>10</v>
      </c>
      <c r="Z951" s="22" t="s">
        <v>63</v>
      </c>
      <c r="AA951" s="22" t="s">
        <v>64</v>
      </c>
      <c r="AB951" s="22" t="s">
        <v>74</v>
      </c>
      <c r="AC951" s="22" t="s">
        <v>75</v>
      </c>
      <c r="AD951" s="22" t="s">
        <v>59</v>
      </c>
      <c r="AE951" s="22" t="s">
        <v>59</v>
      </c>
      <c r="AF951" s="22" t="s">
        <v>59</v>
      </c>
      <c r="AG951" s="25" t="s">
        <v>101</v>
      </c>
      <c r="AH951" s="22" t="s">
        <v>1246</v>
      </c>
      <c r="AI951" s="22" t="s">
        <v>77</v>
      </c>
      <c r="AJ951" s="22" t="str">
        <f>VLOOKUP(exp_SILP!$Y951,'DATI CM'!$A$2:$F$28,2,FALSE)</f>
        <v>FLCSRN79S42L219X</v>
      </c>
    </row>
    <row r="952" ht="15.75" customHeight="1">
      <c r="A952" s="10" t="str">
        <f>IFERROR(VLOOKUP(exp_SILP!$W952,exp_utenti_P!D:D,1,FALSE),"_DA INSERIRE")</f>
        <v>SMPNRM99B60Z129P</v>
      </c>
      <c r="B952" s="10" t="str">
        <f>IF(AND(exp_SILP!$S952="A.3 ORIENTAMENTO PROFESSIONALE",exp_SILP!$AD952="4.2"),"A.3 ORIENTAMENTO PROFESSIONALE (CARCERE)",
IF(AND(exp_SILP!$S952="A.3 ORIENTAMENTO PROFESSIONALE",exp_SILP!$AD952="."),"A.3 ORIENTAMENTO PROFESSIONALE (CARCERE)",
IF(AND(exp_SILP!$S952="A.4 CONSULENZA ORIENTATIVA",exp_SILP!$AD952="4.2"),"A.4 CONSULENZA ORIENTATIVA (CARCERE)",
IF(AND(exp_SILP!$S952="A.4 CONSULENZA ORIENTATIVA",exp_SILP!$AD952="."),"A.4 CONSULENZA ORIENTATIVA (CARCERE)",
IF(AND(exp_SILP!$S952="A.5 - LEP F1 - ACCOMPAGNAMENTO AL LAVORO",exp_SILP!$AD952="4.2"),"A.5 - LEP F1 - ACCOMPAGNAMENTO AL LAVORO (CARCERE)",
IF(AND(exp_SILP!$S952="A.5 - LEP F1 - ACCOMPAGNAMENTO AL LAVORO",exp_SILP!$AD952="."),"A.5 - LEP F1 - ACCOMPAGNAMENTO AL LAVORO (CARCERE)",
IF(AND(exp_SILP!$S952="A.5.2a - TUTORAGGIO TIROCINI",exp_SILP!$AD952="4.2"),"A.5.2a - TUTORAGGIO TIROCINI (CARCERE)",
exp_SILP!$S952)))))))</f>
        <v>A4.10 - LEP E - ORIENTAMENTO SPECIALISTICO SKILL GAP ANALYSIS</v>
      </c>
      <c r="C952" s="11" t="str">
        <f>CONCATENATE(VLOOKUP(exp_SILP!$B952,'DATI COMMESSE'!$A$2:$F$25,4,FALSE)," - ", VLOOKUP(exp_SILP!$B952,'DATI COMMESSE'!$A$2:$F$25,2,FALSE)," - ",VLOOKUP(exp_SILP!$B952,'DATI COMMESSE'!$A$2:$F$25,3,FALSE))</f>
        <v>GOL - 22-02-5000 - 22-12-5003</v>
      </c>
      <c r="D952" s="11" t="str">
        <f>LEFT(exp_SILP!$R952,5)</f>
        <v>16:30</v>
      </c>
      <c r="E952" s="11" t="str">
        <f>RIGHT(exp_SILP!$R952,5)</f>
        <v>18:30</v>
      </c>
      <c r="F952" s="11">
        <f>IF(exp_SILP!$AG952&gt;=60,exp_SILP!$AG952/60,exp_SILP!$AG952)</f>
        <v>2</v>
      </c>
      <c r="G952" s="11" t="str">
        <f>VLOOKUP(exp_SILP!$Y952,'DATI CM'!$A$2:$F$28,2,FALSE)</f>
        <v>FLCSRN79S42L219X</v>
      </c>
      <c r="H952" s="11" t="str">
        <f>VLOOKUP(exp_SILP!$Y952,'DATI CM'!$A$2:$F$28,3,FALSE)</f>
        <v>A011</v>
      </c>
      <c r="I952" s="11" t="str">
        <f t="shared" si="1"/>
        <v>N</v>
      </c>
      <c r="J952" s="11" t="str">
        <f>VLOOKUP(exp_SILP!$Y952,'DATI CM'!$A$2:$F$28,4,FALSE)</f>
        <v>TORINO</v>
      </c>
      <c r="K952" s="12">
        <f>VLOOKUP(exp_SILP!$B952,'DATI COMMESSE'!$A$2:$F$25,5,FALSE)</f>
        <v>39.94</v>
      </c>
      <c r="L952" s="12">
        <f>IF(exp_SILP!$B952="A4.10 - LEP E - ORIENTAMENTO SPECIALISTICO SKILL GAP ANALYSIS - GRUPPO 3P",0,VLOOKUP(exp_SILP!$Y952,'DATI CM'!$A$2:$F$28,6,FALSE))</f>
        <v>25</v>
      </c>
      <c r="M952" s="12">
        <f>IFERROR(VLOOKUP(exp_SILP!$B952,'DATI CM'!$H$2:$I$16,2,FALSE)*exp_SILP!$F952,0)</f>
        <v>0</v>
      </c>
      <c r="N952" s="11" t="str">
        <f>VLOOKUP(exp_SILP!$B952,'DATI COMMESSE'!$A$2:$F$25,4,FALSE)</f>
        <v>GOL</v>
      </c>
      <c r="O952" s="13">
        <f>VLOOKUP(exp_SILP!$B952,'DATI COMMESSE'!$A$2:$F$25,5,FALSE)*exp_SILP!$F952</f>
        <v>79.88</v>
      </c>
      <c r="P952" s="11" t="str">
        <f>IF(MID(exp_SILP!$W952,10,2)&gt;"40","F","M")</f>
        <v>F</v>
      </c>
      <c r="Q952" s="27" t="s">
        <v>1246</v>
      </c>
      <c r="R952" s="15" t="s">
        <v>680</v>
      </c>
      <c r="S952" s="15" t="s">
        <v>70</v>
      </c>
      <c r="T952" s="15" t="s">
        <v>58</v>
      </c>
      <c r="U952" s="15" t="s">
        <v>59</v>
      </c>
      <c r="V952" s="15" t="s">
        <v>893</v>
      </c>
      <c r="W952" s="15" t="s">
        <v>894</v>
      </c>
      <c r="X952" s="15" t="s">
        <v>895</v>
      </c>
      <c r="Y952" s="15" t="s">
        <v>10</v>
      </c>
      <c r="Z952" s="15" t="s">
        <v>63</v>
      </c>
      <c r="AA952" s="15" t="s">
        <v>64</v>
      </c>
      <c r="AB952" s="15" t="s">
        <v>74</v>
      </c>
      <c r="AC952" s="15" t="s">
        <v>75</v>
      </c>
      <c r="AD952" s="15" t="s">
        <v>59</v>
      </c>
      <c r="AE952" s="15" t="s">
        <v>59</v>
      </c>
      <c r="AF952" s="15" t="s">
        <v>59</v>
      </c>
      <c r="AG952" s="28" t="s">
        <v>76</v>
      </c>
      <c r="AH952" s="15" t="s">
        <v>1367</v>
      </c>
      <c r="AI952" s="15" t="s">
        <v>77</v>
      </c>
      <c r="AJ952" s="15" t="str">
        <f>VLOOKUP(exp_SILP!$Y952,'DATI CM'!$A$2:$F$28,2,FALSE)</f>
        <v>FLCSRN79S42L219X</v>
      </c>
    </row>
    <row r="953" ht="15.75" hidden="1" customHeight="1">
      <c r="A953" s="17" t="str">
        <f>IFERROR(VLOOKUP(exp_SILP!$W953,exp_utenti_P!D:D,1,FALSE),"_DA INSERIRE")</f>
        <v>ZBDKDR73C23Z229W</v>
      </c>
      <c r="B953" s="17" t="str">
        <f>IF(AND(exp_SILP!$S953="A.3 ORIENTAMENTO PROFESSIONALE",exp_SILP!$AD953="4.2"),"A.3 ORIENTAMENTO PROFESSIONALE (CARCERE)",
IF(AND(exp_SILP!$S953="A.3 ORIENTAMENTO PROFESSIONALE",exp_SILP!$AD953="."),"A.3 ORIENTAMENTO PROFESSIONALE (CARCERE)",
IF(AND(exp_SILP!$S953="A.4 CONSULENZA ORIENTATIVA",exp_SILP!$AD953="4.2"),"A.4 CONSULENZA ORIENTATIVA (CARCERE)",
IF(AND(exp_SILP!$S953="A.4 CONSULENZA ORIENTATIVA",exp_SILP!$AD953="."),"A.4 CONSULENZA ORIENTATIVA (CARCERE)",
IF(AND(exp_SILP!$S953="A.5 - LEP F1 - ACCOMPAGNAMENTO AL LAVORO",exp_SILP!$AD953="4.2"),"A.5 - LEP F1 - ACCOMPAGNAMENTO AL LAVORO (CARCERE)",
IF(AND(exp_SILP!$S953="A.5 - LEP F1 - ACCOMPAGNAMENTO AL LAVORO",exp_SILP!$AD953="."),"A.5 - LEP F1 - ACCOMPAGNAMENTO AL LAVORO (CARCERE)",
IF(AND(exp_SILP!$S953="A.5.2a - TUTORAGGIO TIROCINI",exp_SILP!$AD953="4.2"),"A.5.2a - TUTORAGGIO TIROCINI (CARCERE)",
exp_SILP!$S953)))))))</f>
        <v>A4.10 - LEP E - ORIENTAMENTO SPECIALISTICO SKILL GAP ANALYSIS</v>
      </c>
      <c r="C953" s="18" t="str">
        <f>CONCATENATE(VLOOKUP(exp_SILP!$B953,'DATI COMMESSE'!$A$2:$F$25,4,FALSE)," - ", VLOOKUP(exp_SILP!$B953,'DATI COMMESSE'!$A$2:$F$25,2,FALSE)," - ",VLOOKUP(exp_SILP!$B953,'DATI COMMESSE'!$A$2:$F$25,3,FALSE))</f>
        <v>GOL - 22-02-5000 - 22-12-5003</v>
      </c>
      <c r="D953" s="18" t="str">
        <f>LEFT(exp_SILP!$R953,5)</f>
        <v>11:00</v>
      </c>
      <c r="E953" s="18" t="str">
        <f>RIGHT(exp_SILP!$R953,5)</f>
        <v>12:00</v>
      </c>
      <c r="F953" s="18">
        <f>IF(exp_SILP!$AG953&gt;=60,exp_SILP!$AG953/60,exp_SILP!$AG953)</f>
        <v>1</v>
      </c>
      <c r="G953" s="18" t="str">
        <f>VLOOKUP(exp_SILP!$Y953,'DATI CM'!$A$2:$F$28,2,FALSE)</f>
        <v>RSCDAA66H43F952Q</v>
      </c>
      <c r="H953" s="18" t="str">
        <f>VLOOKUP(exp_SILP!$Y953,'DATI CM'!$A$2:$F$28,3,FALSE)</f>
        <v>A011</v>
      </c>
      <c r="I953" s="18" t="str">
        <f t="shared" si="1"/>
        <v>N</v>
      </c>
      <c r="J953" s="18" t="str">
        <f>VLOOKUP(exp_SILP!$Y953,'DATI CM'!$A$2:$F$28,4,FALSE)</f>
        <v>NO</v>
      </c>
      <c r="K953" s="19">
        <f>VLOOKUP(exp_SILP!$B953,'DATI COMMESSE'!$A$2:$F$25,5,FALSE)</f>
        <v>39.94</v>
      </c>
      <c r="L953" s="19">
        <f>IF(exp_SILP!$B953="A4.10 - LEP E - ORIENTAMENTO SPECIALISTICO SKILL GAP ANALYSIS - GRUPPO 3P",0,VLOOKUP(exp_SILP!$Y953,'DATI CM'!$A$2:$F$28,6,FALSE))</f>
        <v>25</v>
      </c>
      <c r="M953" s="19">
        <f>IFERROR(VLOOKUP(exp_SILP!$B953,'DATI CM'!$H$2:$I$16,2,FALSE)*exp_SILP!$F953,0)</f>
        <v>0</v>
      </c>
      <c r="N953" s="18" t="str">
        <f>VLOOKUP(exp_SILP!$B953,'DATI COMMESSE'!$A$2:$F$25,4,FALSE)</f>
        <v>GOL</v>
      </c>
      <c r="O953" s="20">
        <f>VLOOKUP(exp_SILP!$B953,'DATI COMMESSE'!$A$2:$F$25,5,FALSE)*exp_SILP!$F953</f>
        <v>39.94</v>
      </c>
      <c r="P953" s="18" t="str">
        <f>IF(MID(exp_SILP!$W953,10,2)&gt;"40","F","M")</f>
        <v>M</v>
      </c>
      <c r="Q953" s="24" t="s">
        <v>1246</v>
      </c>
      <c r="R953" s="22" t="s">
        <v>278</v>
      </c>
      <c r="S953" s="22" t="s">
        <v>70</v>
      </c>
      <c r="T953" s="22" t="s">
        <v>58</v>
      </c>
      <c r="U953" s="22" t="s">
        <v>59</v>
      </c>
      <c r="V953" s="22" t="s">
        <v>376</v>
      </c>
      <c r="W953" s="22" t="s">
        <v>377</v>
      </c>
      <c r="X953" s="22" t="s">
        <v>378</v>
      </c>
      <c r="Y953" s="22" t="s">
        <v>16</v>
      </c>
      <c r="Z953" s="22" t="s">
        <v>63</v>
      </c>
      <c r="AA953" s="22" t="s">
        <v>64</v>
      </c>
      <c r="AB953" s="22" t="s">
        <v>65</v>
      </c>
      <c r="AC953" s="22" t="s">
        <v>82</v>
      </c>
      <c r="AD953" s="22" t="s">
        <v>59</v>
      </c>
      <c r="AE953" s="22" t="s">
        <v>59</v>
      </c>
      <c r="AF953" s="22" t="s">
        <v>114</v>
      </c>
      <c r="AG953" s="25" t="s">
        <v>67</v>
      </c>
      <c r="AH953" s="22" t="s">
        <v>1246</v>
      </c>
      <c r="AI953" s="22" t="s">
        <v>198</v>
      </c>
      <c r="AJ953" s="22" t="str">
        <f>VLOOKUP(exp_SILP!$Y953,'DATI CM'!$A$2:$F$28,2,FALSE)</f>
        <v>RSCDAA66H43F952Q</v>
      </c>
    </row>
    <row r="954" ht="15.75" hidden="1" customHeight="1">
      <c r="A954" s="10" t="str">
        <f>IFERROR(VLOOKUP(exp_SILP!$W954,exp_utenti_P!D:D,1,FALSE),"_DA INSERIRE")</f>
        <v>ZBDKDR73C23Z229W</v>
      </c>
      <c r="B954" s="10" t="str">
        <f>IF(AND(exp_SILP!$S954="A.3 ORIENTAMENTO PROFESSIONALE",exp_SILP!$AD954="4.2"),"A.3 ORIENTAMENTO PROFESSIONALE (CARCERE)",
IF(AND(exp_SILP!$S954="A.3 ORIENTAMENTO PROFESSIONALE",exp_SILP!$AD954="."),"A.3 ORIENTAMENTO PROFESSIONALE (CARCERE)",
IF(AND(exp_SILP!$S954="A.4 CONSULENZA ORIENTATIVA",exp_SILP!$AD954="4.2"),"A.4 CONSULENZA ORIENTATIVA (CARCERE)",
IF(AND(exp_SILP!$S954="A.4 CONSULENZA ORIENTATIVA",exp_SILP!$AD954="."),"A.4 CONSULENZA ORIENTATIVA (CARCERE)",
IF(AND(exp_SILP!$S954="A.5 - LEP F1 - ACCOMPAGNAMENTO AL LAVORO",exp_SILP!$AD954="4.2"),"A.5 - LEP F1 - ACCOMPAGNAMENTO AL LAVORO (CARCERE)",
IF(AND(exp_SILP!$S954="A.5 - LEP F1 - ACCOMPAGNAMENTO AL LAVORO",exp_SILP!$AD954="."),"A.5 - LEP F1 - ACCOMPAGNAMENTO AL LAVORO (CARCERE)",
IF(AND(exp_SILP!$S954="A.5.2a - TUTORAGGIO TIROCINI",exp_SILP!$AD954="4.2"),"A.5.2a - TUTORAGGIO TIROCINI (CARCERE)",
exp_SILP!$S954)))))))</f>
        <v>A4.10 - LEP E - ORIENTAMENTO SPECIALISTICO SKILL GAP ANALYSIS</v>
      </c>
      <c r="C954" s="11" t="str">
        <f>CONCATENATE(VLOOKUP(exp_SILP!$B954,'DATI COMMESSE'!$A$2:$F$25,4,FALSE)," - ", VLOOKUP(exp_SILP!$B954,'DATI COMMESSE'!$A$2:$F$25,2,FALSE)," - ",VLOOKUP(exp_SILP!$B954,'DATI COMMESSE'!$A$2:$F$25,3,FALSE))</f>
        <v>GOL - 22-02-5000 - 22-12-5003</v>
      </c>
      <c r="D954" s="11" t="str">
        <f>LEFT(exp_SILP!$R954,5)</f>
        <v>09:00</v>
      </c>
      <c r="E954" s="11" t="str">
        <f>RIGHT(exp_SILP!$R954,5)</f>
        <v>11:00</v>
      </c>
      <c r="F954" s="11">
        <f>IF(exp_SILP!$AG954&gt;=60,exp_SILP!$AG954/60,exp_SILP!$AG954)</f>
        <v>2</v>
      </c>
      <c r="G954" s="11" t="str">
        <f>VLOOKUP(exp_SILP!$Y954,'DATI CM'!$A$2:$F$28,2,FALSE)</f>
        <v>RSCDAA66H43F952Q</v>
      </c>
      <c r="H954" s="11" t="str">
        <f>VLOOKUP(exp_SILP!$Y954,'DATI CM'!$A$2:$F$28,3,FALSE)</f>
        <v>A011</v>
      </c>
      <c r="I954" s="11" t="str">
        <f t="shared" si="1"/>
        <v>N</v>
      </c>
      <c r="J954" s="11" t="str">
        <f>VLOOKUP(exp_SILP!$Y954,'DATI CM'!$A$2:$F$28,4,FALSE)</f>
        <v>NO</v>
      </c>
      <c r="K954" s="12">
        <f>VLOOKUP(exp_SILP!$B954,'DATI COMMESSE'!$A$2:$F$25,5,FALSE)</f>
        <v>39.94</v>
      </c>
      <c r="L954" s="12">
        <f>IF(exp_SILP!$B954="A4.10 - LEP E - ORIENTAMENTO SPECIALISTICO SKILL GAP ANALYSIS - GRUPPO 3P",0,VLOOKUP(exp_SILP!$Y954,'DATI CM'!$A$2:$F$28,6,FALSE))</f>
        <v>25</v>
      </c>
      <c r="M954" s="12">
        <f>IFERROR(VLOOKUP(exp_SILP!$B954,'DATI CM'!$H$2:$I$16,2,FALSE)*exp_SILP!$F954,0)</f>
        <v>0</v>
      </c>
      <c r="N954" s="11" t="str">
        <f>VLOOKUP(exp_SILP!$B954,'DATI COMMESSE'!$A$2:$F$25,4,FALSE)</f>
        <v>GOL</v>
      </c>
      <c r="O954" s="13">
        <f>VLOOKUP(exp_SILP!$B954,'DATI COMMESSE'!$A$2:$F$25,5,FALSE)*exp_SILP!$F954</f>
        <v>79.88</v>
      </c>
      <c r="P954" s="11" t="str">
        <f>IF(MID(exp_SILP!$W954,10,2)&gt;"40","F","M")</f>
        <v>M</v>
      </c>
      <c r="Q954" s="27" t="s">
        <v>1246</v>
      </c>
      <c r="R954" s="15" t="s">
        <v>223</v>
      </c>
      <c r="S954" s="15" t="s">
        <v>70</v>
      </c>
      <c r="T954" s="15" t="s">
        <v>58</v>
      </c>
      <c r="U954" s="15" t="s">
        <v>59</v>
      </c>
      <c r="V954" s="15" t="s">
        <v>376</v>
      </c>
      <c r="W954" s="15" t="s">
        <v>377</v>
      </c>
      <c r="X954" s="15" t="s">
        <v>378</v>
      </c>
      <c r="Y954" s="15" t="s">
        <v>16</v>
      </c>
      <c r="Z954" s="15" t="s">
        <v>63</v>
      </c>
      <c r="AA954" s="15" t="s">
        <v>64</v>
      </c>
      <c r="AB954" s="15" t="s">
        <v>65</v>
      </c>
      <c r="AC954" s="15" t="s">
        <v>82</v>
      </c>
      <c r="AD954" s="15" t="s">
        <v>59</v>
      </c>
      <c r="AE954" s="15" t="s">
        <v>59</v>
      </c>
      <c r="AF954" s="15" t="s">
        <v>59</v>
      </c>
      <c r="AG954" s="28" t="s">
        <v>76</v>
      </c>
      <c r="AH954" s="15" t="s">
        <v>1246</v>
      </c>
      <c r="AI954" s="15" t="s">
        <v>198</v>
      </c>
      <c r="AJ954" s="15" t="str">
        <f>VLOOKUP(exp_SILP!$Y954,'DATI CM'!$A$2:$F$28,2,FALSE)</f>
        <v>RSCDAA66H43F952Q</v>
      </c>
    </row>
    <row r="955" ht="15.75" hidden="1" customHeight="1">
      <c r="A955" s="17" t="str">
        <f>IFERROR(VLOOKUP(exp_SILP!$W955,exp_utenti_P!D:D,1,FALSE),"_DA INSERIRE")</f>
        <v>ZLNRRT68L67D872A</v>
      </c>
      <c r="B955" s="17" t="str">
        <f>IF(AND(exp_SILP!$S955="A.3 ORIENTAMENTO PROFESSIONALE",exp_SILP!$AD955="4.2"),"A.3 ORIENTAMENTO PROFESSIONALE (CARCERE)",
IF(AND(exp_SILP!$S955="A.3 ORIENTAMENTO PROFESSIONALE",exp_SILP!$AD955="."),"A.3 ORIENTAMENTO PROFESSIONALE (CARCERE)",
IF(AND(exp_SILP!$S955="A.4 CONSULENZA ORIENTATIVA",exp_SILP!$AD955="4.2"),"A.4 CONSULENZA ORIENTATIVA (CARCERE)",
IF(AND(exp_SILP!$S955="A.4 CONSULENZA ORIENTATIVA",exp_SILP!$AD955="."),"A.4 CONSULENZA ORIENTATIVA (CARCERE)",
IF(AND(exp_SILP!$S955="A.5 - LEP F1 - ACCOMPAGNAMENTO AL LAVORO",exp_SILP!$AD955="4.2"),"A.5 - LEP F1 - ACCOMPAGNAMENTO AL LAVORO (CARCERE)",
IF(AND(exp_SILP!$S955="A.5 - LEP F1 - ACCOMPAGNAMENTO AL LAVORO",exp_SILP!$AD955="."),"A.5 - LEP F1 - ACCOMPAGNAMENTO AL LAVORO (CARCERE)",
IF(AND(exp_SILP!$S955="A.5.2a - TUTORAGGIO TIROCINI",exp_SILP!$AD955="4.2"),"A.5.2a - TUTORAGGIO TIROCINI (CARCERE)",
exp_SILP!$S955)))))))</f>
        <v>A4.10 - LEP E - ORIENTAMENTO SPECIALISTICO SKILL GAP ANALYSIS</v>
      </c>
      <c r="C955" s="18" t="str">
        <f>CONCATENATE(VLOOKUP(exp_SILP!$B955,'DATI COMMESSE'!$A$2:$F$25,4,FALSE)," - ", VLOOKUP(exp_SILP!$B955,'DATI COMMESSE'!$A$2:$F$25,2,FALSE)," - ",VLOOKUP(exp_SILP!$B955,'DATI COMMESSE'!$A$2:$F$25,3,FALSE))</f>
        <v>GOL - 22-02-5000 - 22-12-5003</v>
      </c>
      <c r="D955" s="18" t="str">
        <f>LEFT(exp_SILP!$R955,5)</f>
        <v>14:00</v>
      </c>
      <c r="E955" s="18" t="str">
        <f>RIGHT(exp_SILP!$R955,5)</f>
        <v>16:00</v>
      </c>
      <c r="F955" s="18">
        <f>IF(exp_SILP!$AG955&gt;=60,exp_SILP!$AG955/60,exp_SILP!$AG955)</f>
        <v>2</v>
      </c>
      <c r="G955" s="18" t="str">
        <f>VLOOKUP(exp_SILP!$Y955,'DATI CM'!$A$2:$F$28,2,FALSE)</f>
        <v>RSCDAA66H43F952Q</v>
      </c>
      <c r="H955" s="18" t="str">
        <f>VLOOKUP(exp_SILP!$Y955,'DATI CM'!$A$2:$F$28,3,FALSE)</f>
        <v>A011</v>
      </c>
      <c r="I955" s="18" t="str">
        <f t="shared" si="1"/>
        <v>N</v>
      </c>
      <c r="J955" s="18" t="str">
        <f>VLOOKUP(exp_SILP!$Y955,'DATI CM'!$A$2:$F$28,4,FALSE)</f>
        <v>NO</v>
      </c>
      <c r="K955" s="19">
        <f>VLOOKUP(exp_SILP!$B955,'DATI COMMESSE'!$A$2:$F$25,5,FALSE)</f>
        <v>39.94</v>
      </c>
      <c r="L955" s="19">
        <f>IF(exp_SILP!$B955="A4.10 - LEP E - ORIENTAMENTO SPECIALISTICO SKILL GAP ANALYSIS - GRUPPO 3P",0,VLOOKUP(exp_SILP!$Y955,'DATI CM'!$A$2:$F$28,6,FALSE))</f>
        <v>25</v>
      </c>
      <c r="M955" s="19">
        <f>IFERROR(VLOOKUP(exp_SILP!$B955,'DATI CM'!$H$2:$I$16,2,FALSE)*exp_SILP!$F955,0)</f>
        <v>0</v>
      </c>
      <c r="N955" s="18" t="str">
        <f>VLOOKUP(exp_SILP!$B955,'DATI COMMESSE'!$A$2:$F$25,4,FALSE)</f>
        <v>GOL</v>
      </c>
      <c r="O955" s="20">
        <f>VLOOKUP(exp_SILP!$B955,'DATI COMMESSE'!$A$2:$F$25,5,FALSE)*exp_SILP!$F955</f>
        <v>79.88</v>
      </c>
      <c r="P955" s="18" t="str">
        <f>IF(MID(exp_SILP!$W955,10,2)&gt;"40","F","M")</f>
        <v>F</v>
      </c>
      <c r="Q955" s="24" t="s">
        <v>1246</v>
      </c>
      <c r="R955" s="22" t="s">
        <v>69</v>
      </c>
      <c r="S955" s="22" t="s">
        <v>70</v>
      </c>
      <c r="T955" s="22" t="s">
        <v>58</v>
      </c>
      <c r="U955" s="22" t="s">
        <v>59</v>
      </c>
      <c r="V955" s="22" t="s">
        <v>1319</v>
      </c>
      <c r="W955" s="22" t="s">
        <v>1320</v>
      </c>
      <c r="X955" s="22" t="s">
        <v>1321</v>
      </c>
      <c r="Y955" s="22" t="s">
        <v>16</v>
      </c>
      <c r="Z955" s="22" t="s">
        <v>63</v>
      </c>
      <c r="AA955" s="22" t="s">
        <v>64</v>
      </c>
      <c r="AB955" s="22" t="s">
        <v>65</v>
      </c>
      <c r="AC955" s="22" t="s">
        <v>82</v>
      </c>
      <c r="AD955" s="22" t="s">
        <v>59</v>
      </c>
      <c r="AE955" s="22" t="s">
        <v>59</v>
      </c>
      <c r="AF955" s="22" t="s">
        <v>59</v>
      </c>
      <c r="AG955" s="25" t="s">
        <v>76</v>
      </c>
      <c r="AH955" s="22" t="s">
        <v>197</v>
      </c>
      <c r="AI955" s="22" t="s">
        <v>198</v>
      </c>
      <c r="AJ955" s="22" t="str">
        <f>VLOOKUP(exp_SILP!$Y955,'DATI CM'!$A$2:$F$28,2,FALSE)</f>
        <v>RSCDAA66H43F952Q</v>
      </c>
    </row>
    <row r="956" ht="15.75" hidden="1" customHeight="1">
      <c r="A956" s="10" t="str">
        <f>IFERROR(VLOOKUP(exp_SILP!$W956,exp_utenti_P!D:D,1,FALSE),"_DA INSERIRE")</f>
        <v>GNCCLL88R54Z602O</v>
      </c>
      <c r="B956" s="10" t="str">
        <f>IF(AND(exp_SILP!$S956="A.3 ORIENTAMENTO PROFESSIONALE",exp_SILP!$AD956="4.2"),"A.3 ORIENTAMENTO PROFESSIONALE (CARCERE)",
IF(AND(exp_SILP!$S956="A.3 ORIENTAMENTO PROFESSIONALE",exp_SILP!$AD956="."),"A.3 ORIENTAMENTO PROFESSIONALE (CARCERE)",
IF(AND(exp_SILP!$S956="A.4 CONSULENZA ORIENTATIVA",exp_SILP!$AD956="4.2"),"A.4 CONSULENZA ORIENTATIVA (CARCERE)",
IF(AND(exp_SILP!$S956="A.4 CONSULENZA ORIENTATIVA",exp_SILP!$AD956="."),"A.4 CONSULENZA ORIENTATIVA (CARCERE)",
IF(AND(exp_SILP!$S956="A.5 - LEP F1 - ACCOMPAGNAMENTO AL LAVORO",exp_SILP!$AD956="4.2"),"A.5 - LEP F1 - ACCOMPAGNAMENTO AL LAVORO (CARCERE)",
IF(AND(exp_SILP!$S956="A.5 - LEP F1 - ACCOMPAGNAMENTO AL LAVORO",exp_SILP!$AD956="."),"A.5 - LEP F1 - ACCOMPAGNAMENTO AL LAVORO (CARCERE)",
IF(AND(exp_SILP!$S956="A.5.2a - TUTORAGGIO TIROCINI",exp_SILP!$AD956="4.2"),"A.5.2a - TUTORAGGIO TIROCINI (CARCERE)",
exp_SILP!$S956)))))))</f>
        <v>A.5 - LEP F1 - ACCOMPAGNAMENTO AL LAVORO</v>
      </c>
      <c r="C956" s="11" t="str">
        <f>CONCATENATE(VLOOKUP(exp_SILP!$B956,'DATI COMMESSE'!$A$2:$F$25,4,FALSE)," - ", VLOOKUP(exp_SILP!$B956,'DATI COMMESSE'!$A$2:$F$25,2,FALSE)," - ",VLOOKUP(exp_SILP!$B956,'DATI COMMESSE'!$A$2:$F$25,3,FALSE))</f>
        <v>GOL - 22-02-5000 - 22-12-5003</v>
      </c>
      <c r="D956" s="11" t="str">
        <f>LEFT(exp_SILP!$R956,5)</f>
        <v>14:00</v>
      </c>
      <c r="E956" s="11" t="str">
        <f>RIGHT(exp_SILP!$R956,5)</f>
        <v>15:00</v>
      </c>
      <c r="F956" s="11">
        <f>IF(exp_SILP!$AG956&gt;=60,exp_SILP!$AG956/60,exp_SILP!$AG956)</f>
        <v>1</v>
      </c>
      <c r="G956" s="11" t="str">
        <f>VLOOKUP(exp_SILP!$Y956,'DATI CM'!$A$2:$F$28,2,FALSE)</f>
        <v>DRDSMN81D20D205B</v>
      </c>
      <c r="H956" s="11" t="str">
        <f>VLOOKUP(exp_SILP!$Y956,'DATI CM'!$A$2:$F$28,3,FALSE)</f>
        <v>A010</v>
      </c>
      <c r="I956" s="11" t="str">
        <f t="shared" si="1"/>
        <v>N</v>
      </c>
      <c r="J956" s="11" t="str">
        <f>VLOOKUP(exp_SILP!$Y956,'DATI CM'!$A$2:$F$28,4,FALSE)</f>
        <v>TORINO</v>
      </c>
      <c r="K956" s="12">
        <f>VLOOKUP(exp_SILP!$B956,'DATI COMMESSE'!$A$2:$F$25,5,FALSE)</f>
        <v>39.94</v>
      </c>
      <c r="L956" s="12" t="str">
        <f>IF(exp_SILP!$B956="A4.10 - LEP E - ORIENTAMENTO SPECIALISTICO SKILL GAP ANALYSIS - GRUPPO 3P",0,VLOOKUP(exp_SILP!$Y956,'DATI CM'!$A$2:$F$28,6,FALSE))</f>
        <v/>
      </c>
      <c r="M956" s="12">
        <f>IFERROR(VLOOKUP(exp_SILP!$B956,'DATI CM'!$H$2:$I$16,2,FALSE)*exp_SILP!$F956,0)</f>
        <v>0</v>
      </c>
      <c r="N956" s="11" t="str">
        <f>VLOOKUP(exp_SILP!$B956,'DATI COMMESSE'!$A$2:$F$25,4,FALSE)</f>
        <v>GOL</v>
      </c>
      <c r="O956" s="13">
        <f>VLOOKUP(exp_SILP!$B956,'DATI COMMESSE'!$A$2:$F$25,5,FALSE)*exp_SILP!$F956</f>
        <v>39.94</v>
      </c>
      <c r="P956" s="11" t="str">
        <f>IF(MID(exp_SILP!$W956,10,2)&gt;"40","F","M")</f>
        <v>F</v>
      </c>
      <c r="Q956" s="27" t="s">
        <v>1431</v>
      </c>
      <c r="R956" s="15" t="s">
        <v>56</v>
      </c>
      <c r="S956" s="15" t="s">
        <v>57</v>
      </c>
      <c r="T956" s="15" t="s">
        <v>58</v>
      </c>
      <c r="U956" s="15" t="s">
        <v>59</v>
      </c>
      <c r="V956" s="15" t="s">
        <v>1428</v>
      </c>
      <c r="W956" s="15" t="s">
        <v>1429</v>
      </c>
      <c r="X956" s="15" t="s">
        <v>1430</v>
      </c>
      <c r="Y956" s="15" t="s">
        <v>7</v>
      </c>
      <c r="Z956" s="15" t="s">
        <v>63</v>
      </c>
      <c r="AA956" s="15" t="s">
        <v>64</v>
      </c>
      <c r="AB956" s="15" t="s">
        <v>65</v>
      </c>
      <c r="AC956" s="15" t="s">
        <v>135</v>
      </c>
      <c r="AD956" s="15" t="s">
        <v>59</v>
      </c>
      <c r="AE956" s="15" t="s">
        <v>59</v>
      </c>
      <c r="AF956" s="15" t="s">
        <v>114</v>
      </c>
      <c r="AG956" s="28" t="s">
        <v>67</v>
      </c>
      <c r="AH956" s="15" t="s">
        <v>1431</v>
      </c>
      <c r="AI956" s="15" t="s">
        <v>238</v>
      </c>
      <c r="AJ956" s="15" t="str">
        <f>VLOOKUP(exp_SILP!$Y956,'DATI CM'!$A$2:$F$28,2,FALSE)</f>
        <v>DRDSMN81D20D205B</v>
      </c>
    </row>
    <row r="957" ht="15.75" hidden="1" customHeight="1">
      <c r="A957" s="17" t="str">
        <f>IFERROR(VLOOKUP(exp_SILP!$W957,exp_utenti_P!D:D,1,FALSE),"_DA INSERIRE")</f>
        <v>GNCCLL88R54Z602O</v>
      </c>
      <c r="B957" s="17" t="str">
        <f>IF(AND(exp_SILP!$S957="A.3 ORIENTAMENTO PROFESSIONALE",exp_SILP!$AD957="4.2"),"A.3 ORIENTAMENTO PROFESSIONALE (CARCERE)",
IF(AND(exp_SILP!$S957="A.3 ORIENTAMENTO PROFESSIONALE",exp_SILP!$AD957="."),"A.3 ORIENTAMENTO PROFESSIONALE (CARCERE)",
IF(AND(exp_SILP!$S957="A.4 CONSULENZA ORIENTATIVA",exp_SILP!$AD957="4.2"),"A.4 CONSULENZA ORIENTATIVA (CARCERE)",
IF(AND(exp_SILP!$S957="A.4 CONSULENZA ORIENTATIVA",exp_SILP!$AD957="."),"A.4 CONSULENZA ORIENTATIVA (CARCERE)",
IF(AND(exp_SILP!$S957="A.5 - LEP F1 - ACCOMPAGNAMENTO AL LAVORO",exp_SILP!$AD957="4.2"),"A.5 - LEP F1 - ACCOMPAGNAMENTO AL LAVORO (CARCERE)",
IF(AND(exp_SILP!$S957="A.5 - LEP F1 - ACCOMPAGNAMENTO AL LAVORO",exp_SILP!$AD957="."),"A.5 - LEP F1 - ACCOMPAGNAMENTO AL LAVORO (CARCERE)",
IF(AND(exp_SILP!$S957="A.5.2a - TUTORAGGIO TIROCINI",exp_SILP!$AD957="4.2"),"A.5.2a - TUTORAGGIO TIROCINI (CARCERE)",
exp_SILP!$S957)))))))</f>
        <v>A.5 - LEP F1 - ACCOMPAGNAMENTO AL LAVORO</v>
      </c>
      <c r="C957" s="18" t="str">
        <f>CONCATENATE(VLOOKUP(exp_SILP!$B957,'DATI COMMESSE'!$A$2:$F$25,4,FALSE)," - ", VLOOKUP(exp_SILP!$B957,'DATI COMMESSE'!$A$2:$F$25,2,FALSE)," - ",VLOOKUP(exp_SILP!$B957,'DATI COMMESSE'!$A$2:$F$25,3,FALSE))</f>
        <v>GOL - 22-02-5000 - 22-12-5003</v>
      </c>
      <c r="D957" s="18" t="str">
        <f>LEFT(exp_SILP!$R957,5)</f>
        <v>10:00</v>
      </c>
      <c r="E957" s="18" t="str">
        <f>RIGHT(exp_SILP!$R957,5)</f>
        <v>13:00</v>
      </c>
      <c r="F957" s="18">
        <f>IF(exp_SILP!$AG957&gt;=60,exp_SILP!$AG957/60,exp_SILP!$AG957)</f>
        <v>3</v>
      </c>
      <c r="G957" s="18" t="str">
        <f>VLOOKUP(exp_SILP!$Y957,'DATI CM'!$A$2:$F$28,2,FALSE)</f>
        <v>DRDSMN81D20D205B</v>
      </c>
      <c r="H957" s="18" t="str">
        <f>VLOOKUP(exp_SILP!$Y957,'DATI CM'!$A$2:$F$28,3,FALSE)</f>
        <v>A010</v>
      </c>
      <c r="I957" s="18" t="str">
        <f t="shared" si="1"/>
        <v>N</v>
      </c>
      <c r="J957" s="18" t="str">
        <f>VLOOKUP(exp_SILP!$Y957,'DATI CM'!$A$2:$F$28,4,FALSE)</f>
        <v>TORINO</v>
      </c>
      <c r="K957" s="19">
        <f>VLOOKUP(exp_SILP!$B957,'DATI COMMESSE'!$A$2:$F$25,5,FALSE)</f>
        <v>39.94</v>
      </c>
      <c r="L957" s="19" t="str">
        <f>IF(exp_SILP!$B957="A4.10 - LEP E - ORIENTAMENTO SPECIALISTICO SKILL GAP ANALYSIS - GRUPPO 3P",0,VLOOKUP(exp_SILP!$Y957,'DATI CM'!$A$2:$F$28,6,FALSE))</f>
        <v/>
      </c>
      <c r="M957" s="19">
        <f>IFERROR(VLOOKUP(exp_SILP!$B957,'DATI CM'!$H$2:$I$16,2,FALSE)*exp_SILP!$F957,0)</f>
        <v>0</v>
      </c>
      <c r="N957" s="18" t="str">
        <f>VLOOKUP(exp_SILP!$B957,'DATI COMMESSE'!$A$2:$F$25,4,FALSE)</f>
        <v>GOL</v>
      </c>
      <c r="O957" s="20">
        <f>VLOOKUP(exp_SILP!$B957,'DATI COMMESSE'!$A$2:$F$25,5,FALSE)*exp_SILP!$F957</f>
        <v>119.82</v>
      </c>
      <c r="P957" s="18" t="str">
        <f>IF(MID(exp_SILP!$W957,10,2)&gt;"40","F","M")</f>
        <v>F</v>
      </c>
      <c r="Q957" s="24" t="s">
        <v>1431</v>
      </c>
      <c r="R957" s="22" t="s">
        <v>164</v>
      </c>
      <c r="S957" s="22" t="s">
        <v>57</v>
      </c>
      <c r="T957" s="22" t="s">
        <v>58</v>
      </c>
      <c r="U957" s="22" t="s">
        <v>59</v>
      </c>
      <c r="V957" s="22" t="s">
        <v>1428</v>
      </c>
      <c r="W957" s="22" t="s">
        <v>1429</v>
      </c>
      <c r="X957" s="22" t="s">
        <v>1430</v>
      </c>
      <c r="Y957" s="22" t="s">
        <v>7</v>
      </c>
      <c r="Z957" s="22" t="s">
        <v>63</v>
      </c>
      <c r="AA957" s="22" t="s">
        <v>64</v>
      </c>
      <c r="AB957" s="22" t="s">
        <v>65</v>
      </c>
      <c r="AC957" s="22" t="s">
        <v>135</v>
      </c>
      <c r="AD957" s="22" t="s">
        <v>59</v>
      </c>
      <c r="AE957" s="22" t="s">
        <v>59</v>
      </c>
      <c r="AF957" s="22" t="s">
        <v>59</v>
      </c>
      <c r="AG957" s="25" t="s">
        <v>101</v>
      </c>
      <c r="AH957" s="22" t="s">
        <v>1431</v>
      </c>
      <c r="AI957" s="22" t="s">
        <v>238</v>
      </c>
      <c r="AJ957" s="22" t="str">
        <f>VLOOKUP(exp_SILP!$Y957,'DATI CM'!$A$2:$F$28,2,FALSE)</f>
        <v>DRDSMN81D20D205B</v>
      </c>
    </row>
    <row r="958" ht="15.75" hidden="1" customHeight="1">
      <c r="A958" s="10" t="str">
        <f>IFERROR(VLOOKUP(exp_SILP!$W958,exp_utenti_P!D:D,1,FALSE),"_DA INSERIRE")</f>
        <v>BHALSS83D20Z344W</v>
      </c>
      <c r="B958" s="10" t="str">
        <f>IF(AND(exp_SILP!$S958="A.3 ORIENTAMENTO PROFESSIONALE",exp_SILP!$AD958="4.2"),"A.3 ORIENTAMENTO PROFESSIONALE (CARCERE)",
IF(AND(exp_SILP!$S958="A.3 ORIENTAMENTO PROFESSIONALE",exp_SILP!$AD958="."),"A.3 ORIENTAMENTO PROFESSIONALE (CARCERE)",
IF(AND(exp_SILP!$S958="A.4 CONSULENZA ORIENTATIVA",exp_SILP!$AD958="4.2"),"A.4 CONSULENZA ORIENTATIVA (CARCERE)",
IF(AND(exp_SILP!$S958="A.4 CONSULENZA ORIENTATIVA",exp_SILP!$AD958="."),"A.4 CONSULENZA ORIENTATIVA (CARCERE)",
IF(AND(exp_SILP!$S958="A.5 - LEP F1 - ACCOMPAGNAMENTO AL LAVORO",exp_SILP!$AD958="4.2"),"A.5 - LEP F1 - ACCOMPAGNAMENTO AL LAVORO (CARCERE)",
IF(AND(exp_SILP!$S958="A.5 - LEP F1 - ACCOMPAGNAMENTO AL LAVORO",exp_SILP!$AD958="."),"A.5 - LEP F1 - ACCOMPAGNAMENTO AL LAVORO (CARCERE)",
IF(AND(exp_SILP!$S958="A.5.2a - TUTORAGGIO TIROCINI",exp_SILP!$AD958="4.2"),"A.5.2a - TUTORAGGIO TIROCINI (CARCERE)",
exp_SILP!$S958)))))))</f>
        <v>A4.10 - LEP E - ORIENTAMENTO SPECIALISTICO SKILL GAP ANALYSIS</v>
      </c>
      <c r="C958" s="11" t="str">
        <f>CONCATENATE(VLOOKUP(exp_SILP!$B958,'DATI COMMESSE'!$A$2:$F$25,4,FALSE)," - ", VLOOKUP(exp_SILP!$B958,'DATI COMMESSE'!$A$2:$F$25,2,FALSE)," - ",VLOOKUP(exp_SILP!$B958,'DATI COMMESSE'!$A$2:$F$25,3,FALSE))</f>
        <v>GOL - 22-02-5000 - 22-12-5003</v>
      </c>
      <c r="D958" s="11" t="str">
        <f>LEFT(exp_SILP!$R958,5)</f>
        <v>10:00</v>
      </c>
      <c r="E958" s="11" t="str">
        <f>RIGHT(exp_SILP!$R958,5)</f>
        <v>13:00</v>
      </c>
      <c r="F958" s="11">
        <f>IF(exp_SILP!$AG958&gt;=60,exp_SILP!$AG958/60,exp_SILP!$AG958)</f>
        <v>3</v>
      </c>
      <c r="G958" s="11" t="str">
        <f>VLOOKUP(exp_SILP!$Y958,'DATI CM'!$A$2:$F$28,2,FALSE)</f>
        <v>CRCMGR68A64L219S</v>
      </c>
      <c r="H958" s="11" t="str">
        <f>VLOOKUP(exp_SILP!$Y958,'DATI CM'!$A$2:$F$28,3,FALSE)</f>
        <v>A011</v>
      </c>
      <c r="I958" s="11" t="str">
        <f t="shared" si="1"/>
        <v>N</v>
      </c>
      <c r="J958" s="11" t="str">
        <f>VLOOKUP(exp_SILP!$Y958,'DATI CM'!$A$2:$F$28,4,FALSE)</f>
        <v>TORINO</v>
      </c>
      <c r="K958" s="12">
        <f>VLOOKUP(exp_SILP!$B958,'DATI COMMESSE'!$A$2:$F$25,5,FALSE)</f>
        <v>39.94</v>
      </c>
      <c r="L958" s="12">
        <f>IF(exp_SILP!$B958="A4.10 - LEP E - ORIENTAMENTO SPECIALISTICO SKILL GAP ANALYSIS - GRUPPO 3P",0,VLOOKUP(exp_SILP!$Y958,'DATI CM'!$A$2:$F$28,6,FALSE))</f>
        <v>27</v>
      </c>
      <c r="M958" s="12">
        <f>IFERROR(VLOOKUP(exp_SILP!$B958,'DATI CM'!$H$2:$I$16,2,FALSE)*exp_SILP!$F958,0)</f>
        <v>0</v>
      </c>
      <c r="N958" s="11" t="str">
        <f>VLOOKUP(exp_SILP!$B958,'DATI COMMESSE'!$A$2:$F$25,4,FALSE)</f>
        <v>GOL</v>
      </c>
      <c r="O958" s="13">
        <f>VLOOKUP(exp_SILP!$B958,'DATI COMMESSE'!$A$2:$F$25,5,FALSE)*exp_SILP!$F958</f>
        <v>119.82</v>
      </c>
      <c r="P958" s="11" t="str">
        <f>IF(MID(exp_SILP!$W958,10,2)&gt;"40","F","M")</f>
        <v>M</v>
      </c>
      <c r="Q958" s="27" t="s">
        <v>1431</v>
      </c>
      <c r="R958" s="15" t="s">
        <v>164</v>
      </c>
      <c r="S958" s="15" t="s">
        <v>70</v>
      </c>
      <c r="T958" s="15" t="s">
        <v>58</v>
      </c>
      <c r="U958" s="15" t="s">
        <v>59</v>
      </c>
      <c r="V958" s="15" t="s">
        <v>1480</v>
      </c>
      <c r="W958" s="15" t="s">
        <v>1481</v>
      </c>
      <c r="X958" s="15" t="s">
        <v>1482</v>
      </c>
      <c r="Y958" s="15" t="s">
        <v>5</v>
      </c>
      <c r="Z958" s="15" t="s">
        <v>63</v>
      </c>
      <c r="AA958" s="15" t="s">
        <v>64</v>
      </c>
      <c r="AB958" s="15" t="s">
        <v>65</v>
      </c>
      <c r="AC958" s="15" t="s">
        <v>135</v>
      </c>
      <c r="AD958" s="15" t="s">
        <v>59</v>
      </c>
      <c r="AE958" s="15" t="s">
        <v>59</v>
      </c>
      <c r="AF958" s="15" t="s">
        <v>59</v>
      </c>
      <c r="AG958" s="28" t="s">
        <v>101</v>
      </c>
      <c r="AH958" s="15" t="s">
        <v>1431</v>
      </c>
      <c r="AI958" s="15" t="s">
        <v>238</v>
      </c>
      <c r="AJ958" s="15" t="str">
        <f>VLOOKUP(exp_SILP!$Y958,'DATI CM'!$A$2:$F$28,2,FALSE)</f>
        <v>CRCMGR68A64L219S</v>
      </c>
    </row>
    <row r="959" ht="15.75" hidden="1" customHeight="1">
      <c r="A959" s="17" t="str">
        <f>IFERROR(VLOOKUP(exp_SILP!$W959,exp_utenti_P!D:D,1,FALSE),"_DA INSERIRE")</f>
        <v>DMSJMG95P10Z131T</v>
      </c>
      <c r="B959" s="17" t="str">
        <f>IF(AND(exp_SILP!$S959="A.3 ORIENTAMENTO PROFESSIONALE",exp_SILP!$AD959="4.2"),"A.3 ORIENTAMENTO PROFESSIONALE (CARCERE)",
IF(AND(exp_SILP!$S959="A.3 ORIENTAMENTO PROFESSIONALE",exp_SILP!$AD959="."),"A.3 ORIENTAMENTO PROFESSIONALE (CARCERE)",
IF(AND(exp_SILP!$S959="A.4 CONSULENZA ORIENTATIVA",exp_SILP!$AD959="4.2"),"A.4 CONSULENZA ORIENTATIVA (CARCERE)",
IF(AND(exp_SILP!$S959="A.4 CONSULENZA ORIENTATIVA",exp_SILP!$AD959="."),"A.4 CONSULENZA ORIENTATIVA (CARCERE)",
IF(AND(exp_SILP!$S959="A.5 - LEP F1 - ACCOMPAGNAMENTO AL LAVORO",exp_SILP!$AD959="4.2"),"A.5 - LEP F1 - ACCOMPAGNAMENTO AL LAVORO (CARCERE)",
IF(AND(exp_SILP!$S959="A.5 - LEP F1 - ACCOMPAGNAMENTO AL LAVORO",exp_SILP!$AD959="."),"A.5 - LEP F1 - ACCOMPAGNAMENTO AL LAVORO (CARCERE)",
IF(AND(exp_SILP!$S959="A.5.2a - TUTORAGGIO TIROCINI",exp_SILP!$AD959="4.2"),"A.5.2a - TUTORAGGIO TIROCINI (CARCERE)",
exp_SILP!$S959)))))))</f>
        <v>A4.10 - LEP E - ORIENTAMENTO SPECIALISTICO SKILL GAP ANALYSIS</v>
      </c>
      <c r="C959" s="18" t="str">
        <f>CONCATENATE(VLOOKUP(exp_SILP!$B959,'DATI COMMESSE'!$A$2:$F$25,4,FALSE)," - ", VLOOKUP(exp_SILP!$B959,'DATI COMMESSE'!$A$2:$F$25,2,FALSE)," - ",VLOOKUP(exp_SILP!$B959,'DATI COMMESSE'!$A$2:$F$25,3,FALSE))</f>
        <v>GOL - 22-02-5000 - 22-12-5003</v>
      </c>
      <c r="D959" s="18" t="str">
        <f>LEFT(exp_SILP!$R959,5)</f>
        <v>08:00</v>
      </c>
      <c r="E959" s="18" t="str">
        <f>RIGHT(exp_SILP!$R959,5)</f>
        <v>10:00</v>
      </c>
      <c r="F959" s="18">
        <f>IF(exp_SILP!$AG959&gt;=60,exp_SILP!$AG959/60,exp_SILP!$AG959)</f>
        <v>2</v>
      </c>
      <c r="G959" s="18" t="str">
        <f>VLOOKUP(exp_SILP!$Y959,'DATI CM'!$A$2:$F$28,2,FALSE)</f>
        <v>PNFMRT85H50A859E</v>
      </c>
      <c r="H959" s="18" t="str">
        <f>VLOOKUP(exp_SILP!$Y959,'DATI CM'!$A$2:$F$28,3,FALSE)</f>
        <v>A011</v>
      </c>
      <c r="I959" s="18" t="str">
        <f t="shared" si="1"/>
        <v>N</v>
      </c>
      <c r="J959" s="18" t="str">
        <f>VLOOKUP(exp_SILP!$Y959,'DATI CM'!$A$2:$F$28,4,FALSE)</f>
        <v>BIELLA</v>
      </c>
      <c r="K959" s="19">
        <f>VLOOKUP(exp_SILP!$B959,'DATI COMMESSE'!$A$2:$F$25,5,FALSE)</f>
        <v>39.94</v>
      </c>
      <c r="L959" s="19">
        <f>IF(exp_SILP!$B959="A4.10 - LEP E - ORIENTAMENTO SPECIALISTICO SKILL GAP ANALYSIS - GRUPPO 3P",0,VLOOKUP(exp_SILP!$Y959,'DATI CM'!$A$2:$F$28,6,FALSE))</f>
        <v>25</v>
      </c>
      <c r="M959" s="19">
        <f>IFERROR(VLOOKUP(exp_SILP!$B959,'DATI CM'!$H$2:$I$16,2,FALSE)*exp_SILP!$F959,0)</f>
        <v>0</v>
      </c>
      <c r="N959" s="18" t="str">
        <f>VLOOKUP(exp_SILP!$B959,'DATI COMMESSE'!$A$2:$F$25,4,FALSE)</f>
        <v>GOL</v>
      </c>
      <c r="O959" s="20">
        <f>VLOOKUP(exp_SILP!$B959,'DATI COMMESSE'!$A$2:$F$25,5,FALSE)*exp_SILP!$F959</f>
        <v>79.88</v>
      </c>
      <c r="P959" s="18" t="str">
        <f>IF(MID(exp_SILP!$W959,10,2)&gt;"40","F","M")</f>
        <v>M</v>
      </c>
      <c r="Q959" s="24" t="s">
        <v>1431</v>
      </c>
      <c r="R959" s="22" t="s">
        <v>286</v>
      </c>
      <c r="S959" s="22" t="s">
        <v>70</v>
      </c>
      <c r="T959" s="22" t="s">
        <v>58</v>
      </c>
      <c r="U959" s="22" t="s">
        <v>59</v>
      </c>
      <c r="V959" s="22" t="s">
        <v>1432</v>
      </c>
      <c r="W959" s="22" t="s">
        <v>1433</v>
      </c>
      <c r="X959" s="22" t="s">
        <v>1434</v>
      </c>
      <c r="Y959" s="22" t="s">
        <v>15</v>
      </c>
      <c r="Z959" s="22" t="s">
        <v>63</v>
      </c>
      <c r="AA959" s="22" t="s">
        <v>64</v>
      </c>
      <c r="AB959" s="22" t="s">
        <v>65</v>
      </c>
      <c r="AC959" s="22" t="s">
        <v>66</v>
      </c>
      <c r="AD959" s="22" t="s">
        <v>59</v>
      </c>
      <c r="AE959" s="22" t="s">
        <v>59</v>
      </c>
      <c r="AF959" s="22" t="s">
        <v>59</v>
      </c>
      <c r="AG959" s="25" t="s">
        <v>76</v>
      </c>
      <c r="AH959" s="22" t="s">
        <v>1435</v>
      </c>
      <c r="AI959" s="22" t="s">
        <v>68</v>
      </c>
      <c r="AJ959" s="22" t="str">
        <f>VLOOKUP(exp_SILP!$Y959,'DATI CM'!$A$2:$F$28,2,FALSE)</f>
        <v>PNFMRT85H50A859E</v>
      </c>
    </row>
    <row r="960" ht="15.75" hidden="1" customHeight="1">
      <c r="A960" s="10" t="str">
        <f>IFERROR(VLOOKUP(exp_SILP!$W960,exp_utenti_P!D:D,1,FALSE),"_DA INSERIRE")</f>
        <v>TMBLBT78D43L219H</v>
      </c>
      <c r="B960" s="10" t="str">
        <f>IF(AND(exp_SILP!$S960="A.3 ORIENTAMENTO PROFESSIONALE",exp_SILP!$AD960="4.2"),"A.3 ORIENTAMENTO PROFESSIONALE (CARCERE)",
IF(AND(exp_SILP!$S960="A.3 ORIENTAMENTO PROFESSIONALE",exp_SILP!$AD960="."),"A.3 ORIENTAMENTO PROFESSIONALE (CARCERE)",
IF(AND(exp_SILP!$S960="A.4 CONSULENZA ORIENTATIVA",exp_SILP!$AD960="4.2"),"A.4 CONSULENZA ORIENTATIVA (CARCERE)",
IF(AND(exp_SILP!$S960="A.4 CONSULENZA ORIENTATIVA",exp_SILP!$AD960="."),"A.4 CONSULENZA ORIENTATIVA (CARCERE)",
IF(AND(exp_SILP!$S960="A.5 - LEP F1 - ACCOMPAGNAMENTO AL LAVORO",exp_SILP!$AD960="4.2"),"A.5 - LEP F1 - ACCOMPAGNAMENTO AL LAVORO (CARCERE)",
IF(AND(exp_SILP!$S960="A.5 - LEP F1 - ACCOMPAGNAMENTO AL LAVORO",exp_SILP!$AD960="."),"A.5 - LEP F1 - ACCOMPAGNAMENTO AL LAVORO (CARCERE)",
IF(AND(exp_SILP!$S960="A.5.2a - TUTORAGGIO TIROCINI",exp_SILP!$AD960="4.2"),"A.5.2a - TUTORAGGIO TIROCINI (CARCERE)",
exp_SILP!$S960)))))))</f>
        <v>A4.10 - LEP E - ORIENTAMENTO SPECIALISTICO SKILL GAP ANALYSIS</v>
      </c>
      <c r="C960" s="11" t="str">
        <f>CONCATENATE(VLOOKUP(exp_SILP!$B960,'DATI COMMESSE'!$A$2:$F$25,4,FALSE)," - ", VLOOKUP(exp_SILP!$B960,'DATI COMMESSE'!$A$2:$F$25,2,FALSE)," - ",VLOOKUP(exp_SILP!$B960,'DATI COMMESSE'!$A$2:$F$25,3,FALSE))</f>
        <v>GOL - 22-02-5000 - 22-12-5003</v>
      </c>
      <c r="D960" s="11" t="str">
        <f>LEFT(exp_SILP!$R960,5)</f>
        <v>16:00</v>
      </c>
      <c r="E960" s="11" t="str">
        <f>RIGHT(exp_SILP!$R960,5)</f>
        <v>17:00</v>
      </c>
      <c r="F960" s="11">
        <f>IF(exp_SILP!$AG960&gt;=60,exp_SILP!$AG960/60,exp_SILP!$AG960)</f>
        <v>1</v>
      </c>
      <c r="G960" s="11" t="str">
        <f>VLOOKUP(exp_SILP!$Y960,'DATI CM'!$A$2:$F$28,2,FALSE)</f>
        <v>CRCMGR68A64L219S</v>
      </c>
      <c r="H960" s="11" t="str">
        <f>VLOOKUP(exp_SILP!$Y960,'DATI CM'!$A$2:$F$28,3,FALSE)</f>
        <v>A011</v>
      </c>
      <c r="I960" s="11" t="str">
        <f t="shared" si="1"/>
        <v>N</v>
      </c>
      <c r="J960" s="11" t="str">
        <f>VLOOKUP(exp_SILP!$Y960,'DATI CM'!$A$2:$F$28,4,FALSE)</f>
        <v>TORINO</v>
      </c>
      <c r="K960" s="12">
        <f>VLOOKUP(exp_SILP!$B960,'DATI COMMESSE'!$A$2:$F$25,5,FALSE)</f>
        <v>39.94</v>
      </c>
      <c r="L960" s="12">
        <f>IF(exp_SILP!$B960="A4.10 - LEP E - ORIENTAMENTO SPECIALISTICO SKILL GAP ANALYSIS - GRUPPO 3P",0,VLOOKUP(exp_SILP!$Y960,'DATI CM'!$A$2:$F$28,6,FALSE))</f>
        <v>27</v>
      </c>
      <c r="M960" s="12">
        <f>IFERROR(VLOOKUP(exp_SILP!$B960,'DATI CM'!$H$2:$I$16,2,FALSE)*exp_SILP!$F960,0)</f>
        <v>0</v>
      </c>
      <c r="N960" s="11" t="str">
        <f>VLOOKUP(exp_SILP!$B960,'DATI COMMESSE'!$A$2:$F$25,4,FALSE)</f>
        <v>GOL</v>
      </c>
      <c r="O960" s="13">
        <f>VLOOKUP(exp_SILP!$B960,'DATI COMMESSE'!$A$2:$F$25,5,FALSE)*exp_SILP!$F960</f>
        <v>39.94</v>
      </c>
      <c r="P960" s="11" t="str">
        <f>IF(MID(exp_SILP!$W960,10,2)&gt;"40","F","M")</f>
        <v>F</v>
      </c>
      <c r="Q960" s="27" t="s">
        <v>1431</v>
      </c>
      <c r="R960" s="15" t="s">
        <v>152</v>
      </c>
      <c r="S960" s="15" t="s">
        <v>70</v>
      </c>
      <c r="T960" s="15" t="s">
        <v>58</v>
      </c>
      <c r="U960" s="15" t="s">
        <v>59</v>
      </c>
      <c r="V960" s="15" t="s">
        <v>1313</v>
      </c>
      <c r="W960" s="15" t="s">
        <v>1314</v>
      </c>
      <c r="X960" s="15" t="s">
        <v>1315</v>
      </c>
      <c r="Y960" s="15" t="s">
        <v>5</v>
      </c>
      <c r="Z960" s="15" t="s">
        <v>63</v>
      </c>
      <c r="AA960" s="15" t="s">
        <v>64</v>
      </c>
      <c r="AB960" s="15" t="s">
        <v>65</v>
      </c>
      <c r="AC960" s="15" t="s">
        <v>135</v>
      </c>
      <c r="AD960" s="15" t="s">
        <v>59</v>
      </c>
      <c r="AE960" s="15" t="s">
        <v>59</v>
      </c>
      <c r="AF960" s="15" t="s">
        <v>114</v>
      </c>
      <c r="AG960" s="28" t="s">
        <v>67</v>
      </c>
      <c r="AH960" s="15" t="s">
        <v>1431</v>
      </c>
      <c r="AI960" s="15" t="s">
        <v>238</v>
      </c>
      <c r="AJ960" s="15" t="str">
        <f>VLOOKUP(exp_SILP!$Y960,'DATI CM'!$A$2:$F$28,2,FALSE)</f>
        <v>CRCMGR68A64L219S</v>
      </c>
    </row>
    <row r="961" ht="15.75" hidden="1" customHeight="1">
      <c r="A961" s="17" t="str">
        <f>IFERROR(VLOOKUP(exp_SILP!$W961,exp_utenti_P!D:D,1,FALSE),"_DA INSERIRE")</f>
        <v>TMBLBT78D43L219H</v>
      </c>
      <c r="B961" s="17" t="str">
        <f>IF(AND(exp_SILP!$S961="A.3 ORIENTAMENTO PROFESSIONALE",exp_SILP!$AD961="4.2"),"A.3 ORIENTAMENTO PROFESSIONALE (CARCERE)",
IF(AND(exp_SILP!$S961="A.3 ORIENTAMENTO PROFESSIONALE",exp_SILP!$AD961="."),"A.3 ORIENTAMENTO PROFESSIONALE (CARCERE)",
IF(AND(exp_SILP!$S961="A.4 CONSULENZA ORIENTATIVA",exp_SILP!$AD961="4.2"),"A.4 CONSULENZA ORIENTATIVA (CARCERE)",
IF(AND(exp_SILP!$S961="A.4 CONSULENZA ORIENTATIVA",exp_SILP!$AD961="."),"A.4 CONSULENZA ORIENTATIVA (CARCERE)",
IF(AND(exp_SILP!$S961="A.5 - LEP F1 - ACCOMPAGNAMENTO AL LAVORO",exp_SILP!$AD961="4.2"),"A.5 - LEP F1 - ACCOMPAGNAMENTO AL LAVORO (CARCERE)",
IF(AND(exp_SILP!$S961="A.5 - LEP F1 - ACCOMPAGNAMENTO AL LAVORO",exp_SILP!$AD961="."),"A.5 - LEP F1 - ACCOMPAGNAMENTO AL LAVORO (CARCERE)",
IF(AND(exp_SILP!$S961="A.5.2a - TUTORAGGIO TIROCINI",exp_SILP!$AD961="4.2"),"A.5.2a - TUTORAGGIO TIROCINI (CARCERE)",
exp_SILP!$S961)))))))</f>
        <v>A4.10 - LEP E - ORIENTAMENTO SPECIALISTICO SKILL GAP ANALYSIS</v>
      </c>
      <c r="C961" s="18" t="str">
        <f>CONCATENATE(VLOOKUP(exp_SILP!$B961,'DATI COMMESSE'!$A$2:$F$25,4,FALSE)," - ", VLOOKUP(exp_SILP!$B961,'DATI COMMESSE'!$A$2:$F$25,2,FALSE)," - ",VLOOKUP(exp_SILP!$B961,'DATI COMMESSE'!$A$2:$F$25,3,FALSE))</f>
        <v>GOL - 22-02-5000 - 22-12-5003</v>
      </c>
      <c r="D961" s="18" t="str">
        <f>LEFT(exp_SILP!$R961,5)</f>
        <v>14:00</v>
      </c>
      <c r="E961" s="18" t="str">
        <f>RIGHT(exp_SILP!$R961,5)</f>
        <v>16:00</v>
      </c>
      <c r="F961" s="18">
        <f>IF(exp_SILP!$AG961&gt;=60,exp_SILP!$AG961/60,exp_SILP!$AG961)</f>
        <v>2</v>
      </c>
      <c r="G961" s="18" t="str">
        <f>VLOOKUP(exp_SILP!$Y961,'DATI CM'!$A$2:$F$28,2,FALSE)</f>
        <v>CRCMGR68A64L219S</v>
      </c>
      <c r="H961" s="18" t="str">
        <f>VLOOKUP(exp_SILP!$Y961,'DATI CM'!$A$2:$F$28,3,FALSE)</f>
        <v>A011</v>
      </c>
      <c r="I961" s="18" t="str">
        <f t="shared" si="1"/>
        <v>N</v>
      </c>
      <c r="J961" s="18" t="str">
        <f>VLOOKUP(exp_SILP!$Y961,'DATI CM'!$A$2:$F$28,4,FALSE)</f>
        <v>TORINO</v>
      </c>
      <c r="K961" s="19">
        <f>VLOOKUP(exp_SILP!$B961,'DATI COMMESSE'!$A$2:$F$25,5,FALSE)</f>
        <v>39.94</v>
      </c>
      <c r="L961" s="19">
        <f>IF(exp_SILP!$B961="A4.10 - LEP E - ORIENTAMENTO SPECIALISTICO SKILL GAP ANALYSIS - GRUPPO 3P",0,VLOOKUP(exp_SILP!$Y961,'DATI CM'!$A$2:$F$28,6,FALSE))</f>
        <v>27</v>
      </c>
      <c r="M961" s="19">
        <f>IFERROR(VLOOKUP(exp_SILP!$B961,'DATI CM'!$H$2:$I$16,2,FALSE)*exp_SILP!$F961,0)</f>
        <v>0</v>
      </c>
      <c r="N961" s="18" t="str">
        <f>VLOOKUP(exp_SILP!$B961,'DATI COMMESSE'!$A$2:$F$25,4,FALSE)</f>
        <v>GOL</v>
      </c>
      <c r="O961" s="20">
        <f>VLOOKUP(exp_SILP!$B961,'DATI COMMESSE'!$A$2:$F$25,5,FALSE)*exp_SILP!$F961</f>
        <v>79.88</v>
      </c>
      <c r="P961" s="18" t="str">
        <f>IF(MID(exp_SILP!$W961,10,2)&gt;"40","F","M")</f>
        <v>F</v>
      </c>
      <c r="Q961" s="24" t="s">
        <v>1431</v>
      </c>
      <c r="R961" s="22" t="s">
        <v>69</v>
      </c>
      <c r="S961" s="22" t="s">
        <v>70</v>
      </c>
      <c r="T961" s="22" t="s">
        <v>58</v>
      </c>
      <c r="U961" s="22" t="s">
        <v>59</v>
      </c>
      <c r="V961" s="22" t="s">
        <v>1313</v>
      </c>
      <c r="W961" s="22" t="s">
        <v>1314</v>
      </c>
      <c r="X961" s="22" t="s">
        <v>1315</v>
      </c>
      <c r="Y961" s="22" t="s">
        <v>5</v>
      </c>
      <c r="Z961" s="22" t="s">
        <v>63</v>
      </c>
      <c r="AA961" s="22" t="s">
        <v>64</v>
      </c>
      <c r="AB961" s="22" t="s">
        <v>65</v>
      </c>
      <c r="AC961" s="22" t="s">
        <v>135</v>
      </c>
      <c r="AD961" s="22" t="s">
        <v>59</v>
      </c>
      <c r="AE961" s="22" t="s">
        <v>59</v>
      </c>
      <c r="AF961" s="22" t="s">
        <v>59</v>
      </c>
      <c r="AG961" s="25" t="s">
        <v>76</v>
      </c>
      <c r="AH961" s="22" t="s">
        <v>1431</v>
      </c>
      <c r="AI961" s="22" t="s">
        <v>238</v>
      </c>
      <c r="AJ961" s="22" t="str">
        <f>VLOOKUP(exp_SILP!$Y961,'DATI CM'!$A$2:$F$28,2,FALSE)</f>
        <v>CRCMGR68A64L219S</v>
      </c>
    </row>
    <row r="962" ht="15.75" hidden="1" customHeight="1">
      <c r="A962" s="10" t="str">
        <f>IFERROR(VLOOKUP(exp_SILP!$W962,exp_utenti_P!D:D,1,FALSE),"_DA INSERIRE")</f>
        <v>HRVCCL74A63Z134E</v>
      </c>
      <c r="B962" s="10" t="str">
        <f>IF(AND(exp_SILP!$S962="A.3 ORIENTAMENTO PROFESSIONALE",exp_SILP!$AD962="4.2"),"A.3 ORIENTAMENTO PROFESSIONALE (CARCERE)",
IF(AND(exp_SILP!$S962="A.3 ORIENTAMENTO PROFESSIONALE",exp_SILP!$AD962="."),"A.3 ORIENTAMENTO PROFESSIONALE (CARCERE)",
IF(AND(exp_SILP!$S962="A.4 CONSULENZA ORIENTATIVA",exp_SILP!$AD962="4.2"),"A.4 CONSULENZA ORIENTATIVA (CARCERE)",
IF(AND(exp_SILP!$S962="A.4 CONSULENZA ORIENTATIVA",exp_SILP!$AD962="."),"A.4 CONSULENZA ORIENTATIVA (CARCERE)",
IF(AND(exp_SILP!$S962="A.5 - LEP F1 - ACCOMPAGNAMENTO AL LAVORO",exp_SILP!$AD962="4.2"),"A.5 - LEP F1 - ACCOMPAGNAMENTO AL LAVORO (CARCERE)",
IF(AND(exp_SILP!$S962="A.5 - LEP F1 - ACCOMPAGNAMENTO AL LAVORO",exp_SILP!$AD962="."),"A.5 - LEP F1 - ACCOMPAGNAMENTO AL LAVORO (CARCERE)",
IF(AND(exp_SILP!$S962="A.5.2a - TUTORAGGIO TIROCINI",exp_SILP!$AD962="4.2"),"A.5.2a - TUTORAGGIO TIROCINI (CARCERE)",
exp_SILP!$S962)))))))</f>
        <v>A4.10 - LEP E - ORIENTAMENTO SPECIALISTICO SKILL GAP ANALYSIS</v>
      </c>
      <c r="C962" s="11" t="str">
        <f>CONCATENATE(VLOOKUP(exp_SILP!$B962,'DATI COMMESSE'!$A$2:$F$25,4,FALSE)," - ", VLOOKUP(exp_SILP!$B962,'DATI COMMESSE'!$A$2:$F$25,2,FALSE)," - ",VLOOKUP(exp_SILP!$B962,'DATI COMMESSE'!$A$2:$F$25,3,FALSE))</f>
        <v>GOL - 22-02-5000 - 22-12-5003</v>
      </c>
      <c r="D962" s="11" t="str">
        <f>LEFT(exp_SILP!$R962,5)</f>
        <v>11:00</v>
      </c>
      <c r="E962" s="11" t="str">
        <f>RIGHT(exp_SILP!$R962,5)</f>
        <v>13:00</v>
      </c>
      <c r="F962" s="11">
        <f>IF(exp_SILP!$AG962&gt;=60,exp_SILP!$AG962/60,exp_SILP!$AG962)</f>
        <v>2</v>
      </c>
      <c r="G962" s="11" t="str">
        <f>VLOOKUP(exp_SILP!$Y962,'DATI CM'!$A$2:$F$28,2,FALSE)</f>
        <v>SPDPRZ67H55L219V</v>
      </c>
      <c r="H962" s="11" t="str">
        <f>VLOOKUP(exp_SILP!$Y962,'DATI CM'!$A$2:$F$28,3,FALSE)</f>
        <v>A010</v>
      </c>
      <c r="I962" s="11" t="str">
        <f t="shared" si="1"/>
        <v>N</v>
      </c>
      <c r="J962" s="11" t="str">
        <f>VLOOKUP(exp_SILP!$Y962,'DATI CM'!$A$2:$F$28,4,FALSE)</f>
        <v>TORINO</v>
      </c>
      <c r="K962" s="12">
        <f>VLOOKUP(exp_SILP!$B962,'DATI COMMESSE'!$A$2:$F$25,5,FALSE)</f>
        <v>39.94</v>
      </c>
      <c r="L962" s="12" t="str">
        <f>IF(exp_SILP!$B962="A4.10 - LEP E - ORIENTAMENTO SPECIALISTICO SKILL GAP ANALYSIS - GRUPPO 3P",0,VLOOKUP(exp_SILP!$Y962,'DATI CM'!$A$2:$F$28,6,FALSE))</f>
        <v/>
      </c>
      <c r="M962" s="12">
        <f>IFERROR(VLOOKUP(exp_SILP!$B962,'DATI CM'!$H$2:$I$16,2,FALSE)*exp_SILP!$F962,0)</f>
        <v>0</v>
      </c>
      <c r="N962" s="11" t="str">
        <f>VLOOKUP(exp_SILP!$B962,'DATI COMMESSE'!$A$2:$F$25,4,FALSE)</f>
        <v>GOL</v>
      </c>
      <c r="O962" s="13">
        <f>VLOOKUP(exp_SILP!$B962,'DATI COMMESSE'!$A$2:$F$25,5,FALSE)*exp_SILP!$F962</f>
        <v>79.88</v>
      </c>
      <c r="P962" s="11" t="str">
        <f>IF(MID(exp_SILP!$W962,10,2)&gt;"40","F","M")</f>
        <v>F</v>
      </c>
      <c r="Q962" s="14" t="s">
        <v>1483</v>
      </c>
      <c r="R962" s="15" t="s">
        <v>219</v>
      </c>
      <c r="S962" s="15" t="s">
        <v>70</v>
      </c>
      <c r="T962" s="15" t="s">
        <v>58</v>
      </c>
      <c r="U962" s="15" t="s">
        <v>59</v>
      </c>
      <c r="V962" s="15" t="s">
        <v>696</v>
      </c>
      <c r="W962" s="15" t="s">
        <v>697</v>
      </c>
      <c r="X962" s="15" t="s">
        <v>698</v>
      </c>
      <c r="Y962" s="15" t="s">
        <v>17</v>
      </c>
      <c r="Z962" s="15" t="s">
        <v>63</v>
      </c>
      <c r="AA962" s="15" t="s">
        <v>64</v>
      </c>
      <c r="AB962" s="15" t="s">
        <v>74</v>
      </c>
      <c r="AC962" s="15" t="s">
        <v>135</v>
      </c>
      <c r="AD962" s="15" t="s">
        <v>59</v>
      </c>
      <c r="AE962" s="15" t="s">
        <v>59</v>
      </c>
      <c r="AF962" s="15" t="s">
        <v>59</v>
      </c>
      <c r="AG962" s="15" t="s">
        <v>76</v>
      </c>
      <c r="AH962" s="15" t="s">
        <v>1483</v>
      </c>
      <c r="AI962" s="15" t="s">
        <v>137</v>
      </c>
      <c r="AJ962" s="15" t="str">
        <f>VLOOKUP(exp_SILP!$Y962,'DATI CM'!$A$2:$F$28,2,FALSE)</f>
        <v>SPDPRZ67H55L219V</v>
      </c>
    </row>
    <row r="963" ht="15.75" hidden="1" customHeight="1">
      <c r="A963" s="17" t="str">
        <f>IFERROR(VLOOKUP(exp_SILP!$W963,exp_utenti_P!D:D,1,FALSE),"_DA INSERIRE")</f>
        <v>BBJLTF87D65Z330K</v>
      </c>
      <c r="B963" s="17" t="str">
        <f>IF(AND(exp_SILP!$S963="A.3 ORIENTAMENTO PROFESSIONALE",exp_SILP!$AD963="4.2"),"A.3 ORIENTAMENTO PROFESSIONALE (CARCERE)",
IF(AND(exp_SILP!$S963="A.3 ORIENTAMENTO PROFESSIONALE",exp_SILP!$AD963="."),"A.3 ORIENTAMENTO PROFESSIONALE (CARCERE)",
IF(AND(exp_SILP!$S963="A.4 CONSULENZA ORIENTATIVA",exp_SILP!$AD963="4.2"),"A.4 CONSULENZA ORIENTATIVA (CARCERE)",
IF(AND(exp_SILP!$S963="A.4 CONSULENZA ORIENTATIVA",exp_SILP!$AD963="."),"A.4 CONSULENZA ORIENTATIVA (CARCERE)",
IF(AND(exp_SILP!$S963="A.5 - LEP F1 - ACCOMPAGNAMENTO AL LAVORO",exp_SILP!$AD963="4.2"),"A.5 - LEP F1 - ACCOMPAGNAMENTO AL LAVORO (CARCERE)",
IF(AND(exp_SILP!$S963="A.5 - LEP F1 - ACCOMPAGNAMENTO AL LAVORO",exp_SILP!$AD963="."),"A.5 - LEP F1 - ACCOMPAGNAMENTO AL LAVORO (CARCERE)",
IF(AND(exp_SILP!$S963="A.5.2a - TUTORAGGIO TIROCINI",exp_SILP!$AD963="4.2"),"A.5.2a - TUTORAGGIO TIROCINI (CARCERE)",
exp_SILP!$S963)))))))</f>
        <v>A4.10 - LEP E - ORIENTAMENTO SPECIALISTICO SKILL GAP ANALYSIS</v>
      </c>
      <c r="C963" s="18" t="str">
        <f>CONCATENATE(VLOOKUP(exp_SILP!$B963,'DATI COMMESSE'!$A$2:$F$25,4,FALSE)," - ", VLOOKUP(exp_SILP!$B963,'DATI COMMESSE'!$A$2:$F$25,2,FALSE)," - ",VLOOKUP(exp_SILP!$B963,'DATI COMMESSE'!$A$2:$F$25,3,FALSE))</f>
        <v>GOL - 22-02-5000 - 22-12-5003</v>
      </c>
      <c r="D963" s="18" t="str">
        <f>LEFT(exp_SILP!$R963,5)</f>
        <v>09:30</v>
      </c>
      <c r="E963" s="18" t="str">
        <f>RIGHT(exp_SILP!$R963,5)</f>
        <v>11:30</v>
      </c>
      <c r="F963" s="18">
        <f>IF(exp_SILP!$AG963&gt;=60,exp_SILP!$AG963/60,exp_SILP!$AG963)</f>
        <v>2</v>
      </c>
      <c r="G963" s="18" t="str">
        <f>VLOOKUP(exp_SILP!$Y963,'DATI CM'!$A$2:$F$28,2,FALSE)</f>
        <v>TRZCST69B41F952V</v>
      </c>
      <c r="H963" s="18" t="str">
        <f>VLOOKUP(exp_SILP!$Y963,'DATI CM'!$A$2:$F$28,3,FALSE)</f>
        <v/>
      </c>
      <c r="I963" s="18" t="str">
        <f t="shared" si="1"/>
        <v>N</v>
      </c>
      <c r="J963" s="18" t="str">
        <f>VLOOKUP(exp_SILP!$Y963,'DATI CM'!$A$2:$F$28,4,FALSE)</f>
        <v/>
      </c>
      <c r="K963" s="19">
        <f>VLOOKUP(exp_SILP!$B963,'DATI COMMESSE'!$A$2:$F$25,5,FALSE)</f>
        <v>39.94</v>
      </c>
      <c r="L963" s="19" t="str">
        <f>IF(exp_SILP!$B963="A4.10 - LEP E - ORIENTAMENTO SPECIALISTICO SKILL GAP ANALYSIS - GRUPPO 3P",0,VLOOKUP(exp_SILP!$Y963,'DATI CM'!$A$2:$F$28,6,FALSE))</f>
        <v/>
      </c>
      <c r="M963" s="19">
        <f>IFERROR(VLOOKUP(exp_SILP!$B963,'DATI CM'!$H$2:$I$16,2,FALSE)*exp_SILP!$F963,0)</f>
        <v>0</v>
      </c>
      <c r="N963" s="18" t="str">
        <f>VLOOKUP(exp_SILP!$B963,'DATI COMMESSE'!$A$2:$F$25,4,FALSE)</f>
        <v>GOL</v>
      </c>
      <c r="O963" s="20">
        <f>VLOOKUP(exp_SILP!$B963,'DATI COMMESSE'!$A$2:$F$25,5,FALSE)*exp_SILP!$F963</f>
        <v>79.88</v>
      </c>
      <c r="P963" s="18" t="str">
        <f>IF(MID(exp_SILP!$W963,10,2)&gt;"40","F","M")</f>
        <v>F</v>
      </c>
      <c r="Q963" s="21" t="s">
        <v>1483</v>
      </c>
      <c r="R963" s="22" t="s">
        <v>78</v>
      </c>
      <c r="S963" s="22" t="s">
        <v>70</v>
      </c>
      <c r="T963" s="22" t="s">
        <v>58</v>
      </c>
      <c r="U963" s="22" t="s">
        <v>59</v>
      </c>
      <c r="V963" s="22" t="s">
        <v>1484</v>
      </c>
      <c r="W963" s="22" t="s">
        <v>1485</v>
      </c>
      <c r="X963" s="22" t="s">
        <v>1486</v>
      </c>
      <c r="Y963" s="22" t="s">
        <v>18</v>
      </c>
      <c r="Z963" s="22" t="s">
        <v>63</v>
      </c>
      <c r="AA963" s="22" t="s">
        <v>64</v>
      </c>
      <c r="AB963" s="22" t="s">
        <v>65</v>
      </c>
      <c r="AC963" s="22" t="s">
        <v>82</v>
      </c>
      <c r="AD963" s="22" t="s">
        <v>59</v>
      </c>
      <c r="AE963" s="22" t="s">
        <v>59</v>
      </c>
      <c r="AF963" s="22" t="s">
        <v>59</v>
      </c>
      <c r="AG963" s="22" t="s">
        <v>76</v>
      </c>
      <c r="AH963" s="22" t="s">
        <v>1483</v>
      </c>
      <c r="AI963" s="22" t="s">
        <v>83</v>
      </c>
      <c r="AJ963" s="22" t="str">
        <f>VLOOKUP(exp_SILP!$Y963,'DATI CM'!$A$2:$F$28,2,FALSE)</f>
        <v>TRZCST69B41F952V</v>
      </c>
    </row>
    <row r="964" ht="15.75" hidden="1" customHeight="1">
      <c r="A964" s="10" t="str">
        <f>IFERROR(VLOOKUP(exp_SILP!$W964,exp_utenti_P!D:D,1,FALSE),"_DA INSERIRE")</f>
        <v>TRCJLA91D45F952B</v>
      </c>
      <c r="B964" s="10" t="str">
        <f>IF(AND(exp_SILP!$S964="A.3 ORIENTAMENTO PROFESSIONALE",exp_SILP!$AD964="4.2"),"A.3 ORIENTAMENTO PROFESSIONALE (CARCERE)",
IF(AND(exp_SILP!$S964="A.3 ORIENTAMENTO PROFESSIONALE",exp_SILP!$AD964="."),"A.3 ORIENTAMENTO PROFESSIONALE (CARCERE)",
IF(AND(exp_SILP!$S964="A.4 CONSULENZA ORIENTATIVA",exp_SILP!$AD964="4.2"),"A.4 CONSULENZA ORIENTATIVA (CARCERE)",
IF(AND(exp_SILP!$S964="A.4 CONSULENZA ORIENTATIVA",exp_SILP!$AD964="."),"A.4 CONSULENZA ORIENTATIVA (CARCERE)",
IF(AND(exp_SILP!$S964="A.5 - LEP F1 - ACCOMPAGNAMENTO AL LAVORO",exp_SILP!$AD964="4.2"),"A.5 - LEP F1 - ACCOMPAGNAMENTO AL LAVORO (CARCERE)",
IF(AND(exp_SILP!$S964="A.5 - LEP F1 - ACCOMPAGNAMENTO AL LAVORO",exp_SILP!$AD964="."),"A.5 - LEP F1 - ACCOMPAGNAMENTO AL LAVORO (CARCERE)",
IF(AND(exp_SILP!$S964="A.5.2a - TUTORAGGIO TIROCINI",exp_SILP!$AD964="4.2"),"A.5.2a - TUTORAGGIO TIROCINI (CARCERE)",
exp_SILP!$S964)))))))</f>
        <v>A4.10 - LEP E - ORIENTAMENTO SPECIALISTICO SKILL GAP ANALYSIS</v>
      </c>
      <c r="C964" s="11" t="str">
        <f>CONCATENATE(VLOOKUP(exp_SILP!$B964,'DATI COMMESSE'!$A$2:$F$25,4,FALSE)," - ", VLOOKUP(exp_SILP!$B964,'DATI COMMESSE'!$A$2:$F$25,2,FALSE)," - ",VLOOKUP(exp_SILP!$B964,'DATI COMMESSE'!$A$2:$F$25,3,FALSE))</f>
        <v>GOL - 22-02-5000 - 22-12-5003</v>
      </c>
      <c r="D964" s="11" t="str">
        <f>LEFT(exp_SILP!$R964,5)</f>
        <v>14:30</v>
      </c>
      <c r="E964" s="11" t="str">
        <f>RIGHT(exp_SILP!$R964,5)</f>
        <v>16:30</v>
      </c>
      <c r="F964" s="11">
        <f>IF(exp_SILP!$AG964&gt;=60,exp_SILP!$AG964/60,exp_SILP!$AG964)</f>
        <v>2</v>
      </c>
      <c r="G964" s="11" t="str">
        <f>VLOOKUP(exp_SILP!$Y964,'DATI CM'!$A$2:$F$28,2,FALSE)</f>
        <v>TRZCST69B41F952V</v>
      </c>
      <c r="H964" s="11" t="str">
        <f>VLOOKUP(exp_SILP!$Y964,'DATI CM'!$A$2:$F$28,3,FALSE)</f>
        <v/>
      </c>
      <c r="I964" s="11" t="str">
        <f t="shared" si="1"/>
        <v>N</v>
      </c>
      <c r="J964" s="11" t="str">
        <f>VLOOKUP(exp_SILP!$Y964,'DATI CM'!$A$2:$F$28,4,FALSE)</f>
        <v/>
      </c>
      <c r="K964" s="12">
        <f>VLOOKUP(exp_SILP!$B964,'DATI COMMESSE'!$A$2:$F$25,5,FALSE)</f>
        <v>39.94</v>
      </c>
      <c r="L964" s="12" t="str">
        <f>IF(exp_SILP!$B964="A4.10 - LEP E - ORIENTAMENTO SPECIALISTICO SKILL GAP ANALYSIS - GRUPPO 3P",0,VLOOKUP(exp_SILP!$Y964,'DATI CM'!$A$2:$F$28,6,FALSE))</f>
        <v/>
      </c>
      <c r="M964" s="12">
        <f>IFERROR(VLOOKUP(exp_SILP!$B964,'DATI CM'!$H$2:$I$16,2,FALSE)*exp_SILP!$F964,0)</f>
        <v>0</v>
      </c>
      <c r="N964" s="11" t="str">
        <f>VLOOKUP(exp_SILP!$B964,'DATI COMMESSE'!$A$2:$F$25,4,FALSE)</f>
        <v>GOL</v>
      </c>
      <c r="O964" s="13">
        <f>VLOOKUP(exp_SILP!$B964,'DATI COMMESSE'!$A$2:$F$25,5,FALSE)*exp_SILP!$F964</f>
        <v>79.88</v>
      </c>
      <c r="P964" s="11" t="str">
        <f>IF(MID(exp_SILP!$W964,10,2)&gt;"40","F","M")</f>
        <v>F</v>
      </c>
      <c r="Q964" s="14" t="s">
        <v>1483</v>
      </c>
      <c r="R964" s="15" t="s">
        <v>545</v>
      </c>
      <c r="S964" s="15" t="s">
        <v>70</v>
      </c>
      <c r="T964" s="15" t="s">
        <v>58</v>
      </c>
      <c r="U964" s="15" t="s">
        <v>59</v>
      </c>
      <c r="V964" s="15" t="s">
        <v>261</v>
      </c>
      <c r="W964" s="15" t="s">
        <v>262</v>
      </c>
      <c r="X964" s="15" t="s">
        <v>263</v>
      </c>
      <c r="Y964" s="15" t="s">
        <v>18</v>
      </c>
      <c r="Z964" s="15" t="s">
        <v>63</v>
      </c>
      <c r="AA964" s="15" t="s">
        <v>64</v>
      </c>
      <c r="AB964" s="15" t="s">
        <v>65</v>
      </c>
      <c r="AC964" s="15" t="s">
        <v>82</v>
      </c>
      <c r="AD964" s="15" t="s">
        <v>59</v>
      </c>
      <c r="AE964" s="15" t="s">
        <v>59</v>
      </c>
      <c r="AF964" s="15" t="s">
        <v>59</v>
      </c>
      <c r="AG964" s="15" t="s">
        <v>76</v>
      </c>
      <c r="AH964" s="15" t="s">
        <v>1483</v>
      </c>
      <c r="AI964" s="15" t="s">
        <v>83</v>
      </c>
      <c r="AJ964" s="15" t="str">
        <f>VLOOKUP(exp_SILP!$Y964,'DATI CM'!$A$2:$F$28,2,FALSE)</f>
        <v>TRZCST69B41F952V</v>
      </c>
    </row>
    <row r="965" ht="15.75" hidden="1" customHeight="1">
      <c r="A965" s="17" t="str">
        <f>IFERROR(VLOOKUP(exp_SILP!$W965,exp_utenti_P!D:D,1,FALSE),"_DA INSERIRE")</f>
        <v>TCCMRZ67E14F952N</v>
      </c>
      <c r="B965" s="17" t="str">
        <f>IF(AND(exp_SILP!$S965="A.3 ORIENTAMENTO PROFESSIONALE",exp_SILP!$AD965="4.2"),"A.3 ORIENTAMENTO PROFESSIONALE (CARCERE)",
IF(AND(exp_SILP!$S965="A.3 ORIENTAMENTO PROFESSIONALE",exp_SILP!$AD965="."),"A.3 ORIENTAMENTO PROFESSIONALE (CARCERE)",
IF(AND(exp_SILP!$S965="A.4 CONSULENZA ORIENTATIVA",exp_SILP!$AD965="4.2"),"A.4 CONSULENZA ORIENTATIVA (CARCERE)",
IF(AND(exp_SILP!$S965="A.4 CONSULENZA ORIENTATIVA",exp_SILP!$AD965="."),"A.4 CONSULENZA ORIENTATIVA (CARCERE)",
IF(AND(exp_SILP!$S965="A.5 - LEP F1 - ACCOMPAGNAMENTO AL LAVORO",exp_SILP!$AD965="4.2"),"A.5 - LEP F1 - ACCOMPAGNAMENTO AL LAVORO (CARCERE)",
IF(AND(exp_SILP!$S965="A.5 - LEP F1 - ACCOMPAGNAMENTO AL LAVORO",exp_SILP!$AD965="."),"A.5 - LEP F1 - ACCOMPAGNAMENTO AL LAVORO (CARCERE)",
IF(AND(exp_SILP!$S965="A.5.2a - TUTORAGGIO TIROCINI",exp_SILP!$AD965="4.2"),"A.5.2a - TUTORAGGIO TIROCINI (CARCERE)",
exp_SILP!$S965)))))))</f>
        <v>A4.10 - LEP E - ORIENTAMENTO SPECIALISTICO SKILL GAP ANALYSIS</v>
      </c>
      <c r="C965" s="18" t="str">
        <f>CONCATENATE(VLOOKUP(exp_SILP!$B965,'DATI COMMESSE'!$A$2:$F$25,4,FALSE)," - ", VLOOKUP(exp_SILP!$B965,'DATI COMMESSE'!$A$2:$F$25,2,FALSE)," - ",VLOOKUP(exp_SILP!$B965,'DATI COMMESSE'!$A$2:$F$25,3,FALSE))</f>
        <v>GOL - 22-02-5000 - 22-12-5003</v>
      </c>
      <c r="D965" s="18" t="str">
        <f>LEFT(exp_SILP!$R965,5)</f>
        <v>13:30</v>
      </c>
      <c r="E965" s="18" t="str">
        <f>RIGHT(exp_SILP!$R965,5)</f>
        <v>14:30</v>
      </c>
      <c r="F965" s="18">
        <f>IF(exp_SILP!$AG965&gt;=60,exp_SILP!$AG965/60,exp_SILP!$AG965)</f>
        <v>1</v>
      </c>
      <c r="G965" s="18" t="str">
        <f>VLOOKUP(exp_SILP!$Y965,'DATI CM'!$A$2:$F$28,2,FALSE)</f>
        <v>TRZCST69B41F952V</v>
      </c>
      <c r="H965" s="18" t="str">
        <f>VLOOKUP(exp_SILP!$Y965,'DATI CM'!$A$2:$F$28,3,FALSE)</f>
        <v/>
      </c>
      <c r="I965" s="18" t="str">
        <f t="shared" si="1"/>
        <v>N</v>
      </c>
      <c r="J965" s="18" t="str">
        <f>VLOOKUP(exp_SILP!$Y965,'DATI CM'!$A$2:$F$28,4,FALSE)</f>
        <v/>
      </c>
      <c r="K965" s="19">
        <f>VLOOKUP(exp_SILP!$B965,'DATI COMMESSE'!$A$2:$F$25,5,FALSE)</f>
        <v>39.94</v>
      </c>
      <c r="L965" s="19" t="str">
        <f>IF(exp_SILP!$B965="A4.10 - LEP E - ORIENTAMENTO SPECIALISTICO SKILL GAP ANALYSIS - GRUPPO 3P",0,VLOOKUP(exp_SILP!$Y965,'DATI CM'!$A$2:$F$28,6,FALSE))</f>
        <v/>
      </c>
      <c r="M965" s="19">
        <f>IFERROR(VLOOKUP(exp_SILP!$B965,'DATI CM'!$H$2:$I$16,2,FALSE)*exp_SILP!$F965,0)</f>
        <v>0</v>
      </c>
      <c r="N965" s="18" t="str">
        <f>VLOOKUP(exp_SILP!$B965,'DATI COMMESSE'!$A$2:$F$25,4,FALSE)</f>
        <v>GOL</v>
      </c>
      <c r="O965" s="20">
        <f>VLOOKUP(exp_SILP!$B965,'DATI COMMESSE'!$A$2:$F$25,5,FALSE)*exp_SILP!$F965</f>
        <v>39.94</v>
      </c>
      <c r="P965" s="18" t="str">
        <f>IF(MID(exp_SILP!$W965,10,2)&gt;"40","F","M")</f>
        <v>M</v>
      </c>
      <c r="Q965" s="21" t="s">
        <v>1483</v>
      </c>
      <c r="R965" s="22" t="s">
        <v>172</v>
      </c>
      <c r="S965" s="22" t="s">
        <v>70</v>
      </c>
      <c r="T965" s="22" t="s">
        <v>58</v>
      </c>
      <c r="U965" s="22" t="s">
        <v>59</v>
      </c>
      <c r="V965" s="22" t="s">
        <v>728</v>
      </c>
      <c r="W965" s="22" t="s">
        <v>729</v>
      </c>
      <c r="X965" s="22" t="s">
        <v>730</v>
      </c>
      <c r="Y965" s="22" t="s">
        <v>18</v>
      </c>
      <c r="Z965" s="22" t="s">
        <v>63</v>
      </c>
      <c r="AA965" s="22" t="s">
        <v>64</v>
      </c>
      <c r="AB965" s="22" t="s">
        <v>65</v>
      </c>
      <c r="AC965" s="22" t="s">
        <v>82</v>
      </c>
      <c r="AD965" s="22" t="s">
        <v>59</v>
      </c>
      <c r="AE965" s="22" t="s">
        <v>59</v>
      </c>
      <c r="AF965" s="22" t="s">
        <v>114</v>
      </c>
      <c r="AG965" s="22" t="s">
        <v>67</v>
      </c>
      <c r="AH965" s="22" t="s">
        <v>1483</v>
      </c>
      <c r="AI965" s="22" t="s">
        <v>83</v>
      </c>
      <c r="AJ965" s="22" t="str">
        <f>VLOOKUP(exp_SILP!$Y965,'DATI CM'!$A$2:$F$28,2,FALSE)</f>
        <v>TRZCST69B41F952V</v>
      </c>
    </row>
    <row r="966" ht="15.75" hidden="1" customHeight="1">
      <c r="A966" s="10" t="str">
        <f>IFERROR(VLOOKUP(exp_SILP!$W966,exp_utenti_P!D:D,1,FALSE),"_DA INSERIRE")</f>
        <v>TCCMRZ67E14F952N</v>
      </c>
      <c r="B966" s="10" t="str">
        <f>IF(AND(exp_SILP!$S966="A.3 ORIENTAMENTO PROFESSIONALE",exp_SILP!$AD966="4.2"),"A.3 ORIENTAMENTO PROFESSIONALE (CARCERE)",
IF(AND(exp_SILP!$S966="A.3 ORIENTAMENTO PROFESSIONALE",exp_SILP!$AD966="."),"A.3 ORIENTAMENTO PROFESSIONALE (CARCERE)",
IF(AND(exp_SILP!$S966="A.4 CONSULENZA ORIENTATIVA",exp_SILP!$AD966="4.2"),"A.4 CONSULENZA ORIENTATIVA (CARCERE)",
IF(AND(exp_SILP!$S966="A.4 CONSULENZA ORIENTATIVA",exp_SILP!$AD966="."),"A.4 CONSULENZA ORIENTATIVA (CARCERE)",
IF(AND(exp_SILP!$S966="A.5 - LEP F1 - ACCOMPAGNAMENTO AL LAVORO",exp_SILP!$AD966="4.2"),"A.5 - LEP F1 - ACCOMPAGNAMENTO AL LAVORO (CARCERE)",
IF(AND(exp_SILP!$S966="A.5 - LEP F1 - ACCOMPAGNAMENTO AL LAVORO",exp_SILP!$AD966="."),"A.5 - LEP F1 - ACCOMPAGNAMENTO AL LAVORO (CARCERE)",
IF(AND(exp_SILP!$S966="A.5.2a - TUTORAGGIO TIROCINI",exp_SILP!$AD966="4.2"),"A.5.2a - TUTORAGGIO TIROCINI (CARCERE)",
exp_SILP!$S966)))))))</f>
        <v>A4.10 - LEP E - ORIENTAMENTO SPECIALISTICO SKILL GAP ANALYSIS</v>
      </c>
      <c r="C966" s="11" t="str">
        <f>CONCATENATE(VLOOKUP(exp_SILP!$B966,'DATI COMMESSE'!$A$2:$F$25,4,FALSE)," - ", VLOOKUP(exp_SILP!$B966,'DATI COMMESSE'!$A$2:$F$25,2,FALSE)," - ",VLOOKUP(exp_SILP!$B966,'DATI COMMESSE'!$A$2:$F$25,3,FALSE))</f>
        <v>GOL - 22-02-5000 - 22-12-5003</v>
      </c>
      <c r="D966" s="11" t="str">
        <f>LEFT(exp_SILP!$R966,5)</f>
        <v>12:30</v>
      </c>
      <c r="E966" s="11" t="str">
        <f>RIGHT(exp_SILP!$R966,5)</f>
        <v>13:30</v>
      </c>
      <c r="F966" s="11">
        <f>IF(exp_SILP!$AG966&gt;=60,exp_SILP!$AG966/60,exp_SILP!$AG966)</f>
        <v>1</v>
      </c>
      <c r="G966" s="11" t="str">
        <f>VLOOKUP(exp_SILP!$Y966,'DATI CM'!$A$2:$F$28,2,FALSE)</f>
        <v>TRZCST69B41F952V</v>
      </c>
      <c r="H966" s="11" t="str">
        <f>VLOOKUP(exp_SILP!$Y966,'DATI CM'!$A$2:$F$28,3,FALSE)</f>
        <v/>
      </c>
      <c r="I966" s="11" t="str">
        <f t="shared" si="1"/>
        <v>N</v>
      </c>
      <c r="J966" s="11" t="str">
        <f>VLOOKUP(exp_SILP!$Y966,'DATI CM'!$A$2:$F$28,4,FALSE)</f>
        <v/>
      </c>
      <c r="K966" s="12">
        <f>VLOOKUP(exp_SILP!$B966,'DATI COMMESSE'!$A$2:$F$25,5,FALSE)</f>
        <v>39.94</v>
      </c>
      <c r="L966" s="12" t="str">
        <f>IF(exp_SILP!$B966="A4.10 - LEP E - ORIENTAMENTO SPECIALISTICO SKILL GAP ANALYSIS - GRUPPO 3P",0,VLOOKUP(exp_SILP!$Y966,'DATI CM'!$A$2:$F$28,6,FALSE))</f>
        <v/>
      </c>
      <c r="M966" s="12">
        <f>IFERROR(VLOOKUP(exp_SILP!$B966,'DATI CM'!$H$2:$I$16,2,FALSE)*exp_SILP!$F966,0)</f>
        <v>0</v>
      </c>
      <c r="N966" s="11" t="str">
        <f>VLOOKUP(exp_SILP!$B966,'DATI COMMESSE'!$A$2:$F$25,4,FALSE)</f>
        <v>GOL</v>
      </c>
      <c r="O966" s="13">
        <f>VLOOKUP(exp_SILP!$B966,'DATI COMMESSE'!$A$2:$F$25,5,FALSE)*exp_SILP!$F966</f>
        <v>39.94</v>
      </c>
      <c r="P966" s="11" t="str">
        <f>IF(MID(exp_SILP!$W966,10,2)&gt;"40","F","M")</f>
        <v>M</v>
      </c>
      <c r="Q966" s="14" t="s">
        <v>1483</v>
      </c>
      <c r="R966" s="15" t="s">
        <v>771</v>
      </c>
      <c r="S966" s="15" t="s">
        <v>70</v>
      </c>
      <c r="T966" s="15" t="s">
        <v>58</v>
      </c>
      <c r="U966" s="15" t="s">
        <v>59</v>
      </c>
      <c r="V966" s="15" t="s">
        <v>728</v>
      </c>
      <c r="W966" s="15" t="s">
        <v>729</v>
      </c>
      <c r="X966" s="15" t="s">
        <v>730</v>
      </c>
      <c r="Y966" s="15" t="s">
        <v>18</v>
      </c>
      <c r="Z966" s="15" t="s">
        <v>63</v>
      </c>
      <c r="AA966" s="15" t="s">
        <v>64</v>
      </c>
      <c r="AB966" s="15" t="s">
        <v>65</v>
      </c>
      <c r="AC966" s="15" t="s">
        <v>82</v>
      </c>
      <c r="AD966" s="15" t="s">
        <v>59</v>
      </c>
      <c r="AE966" s="15" t="s">
        <v>59</v>
      </c>
      <c r="AF966" s="15" t="s">
        <v>59</v>
      </c>
      <c r="AG966" s="15" t="s">
        <v>67</v>
      </c>
      <c r="AH966" s="15" t="s">
        <v>1483</v>
      </c>
      <c r="AI966" s="15" t="s">
        <v>83</v>
      </c>
      <c r="AJ966" s="15" t="str">
        <f>VLOOKUP(exp_SILP!$Y966,'DATI CM'!$A$2:$F$28,2,FALSE)</f>
        <v>TRZCST69B41F952V</v>
      </c>
    </row>
    <row r="967" ht="15.75" hidden="1" customHeight="1">
      <c r="A967" s="17" t="str">
        <f>IFERROR(VLOOKUP(exp_SILP!$W967,exp_utenti_P!D:D,1,FALSE),"_DA INSERIRE")</f>
        <v>TCCMRZ67E14F952N</v>
      </c>
      <c r="B967" s="17" t="str">
        <f>IF(AND(exp_SILP!$S967="A.3 ORIENTAMENTO PROFESSIONALE",exp_SILP!$AD967="4.2"),"A.3 ORIENTAMENTO PROFESSIONALE (CARCERE)",
IF(AND(exp_SILP!$S967="A.3 ORIENTAMENTO PROFESSIONALE",exp_SILP!$AD967="."),"A.3 ORIENTAMENTO PROFESSIONALE (CARCERE)",
IF(AND(exp_SILP!$S967="A.4 CONSULENZA ORIENTATIVA",exp_SILP!$AD967="4.2"),"A.4 CONSULENZA ORIENTATIVA (CARCERE)",
IF(AND(exp_SILP!$S967="A.4 CONSULENZA ORIENTATIVA",exp_SILP!$AD967="."),"A.4 CONSULENZA ORIENTATIVA (CARCERE)",
IF(AND(exp_SILP!$S967="A.5 - LEP F1 - ACCOMPAGNAMENTO AL LAVORO",exp_SILP!$AD967="4.2"),"A.5 - LEP F1 - ACCOMPAGNAMENTO AL LAVORO (CARCERE)",
IF(AND(exp_SILP!$S967="A.5 - LEP F1 - ACCOMPAGNAMENTO AL LAVORO",exp_SILP!$AD967="."),"A.5 - LEP F1 - ACCOMPAGNAMENTO AL LAVORO (CARCERE)",
IF(AND(exp_SILP!$S967="A.5.2a - TUTORAGGIO TIROCINI",exp_SILP!$AD967="4.2"),"A.5.2a - TUTORAGGIO TIROCINI (CARCERE)",
exp_SILP!$S967)))))))</f>
        <v>A4.10 - LEP E - ORIENTAMENTO SPECIALISTICO SKILL GAP ANALYSIS</v>
      </c>
      <c r="C967" s="18" t="str">
        <f>CONCATENATE(VLOOKUP(exp_SILP!$B967,'DATI COMMESSE'!$A$2:$F$25,4,FALSE)," - ", VLOOKUP(exp_SILP!$B967,'DATI COMMESSE'!$A$2:$F$25,2,FALSE)," - ",VLOOKUP(exp_SILP!$B967,'DATI COMMESSE'!$A$2:$F$25,3,FALSE))</f>
        <v>GOL - 22-02-5000 - 22-12-5003</v>
      </c>
      <c r="D967" s="18" t="str">
        <f>LEFT(exp_SILP!$R967,5)</f>
        <v>11:30</v>
      </c>
      <c r="E967" s="18" t="str">
        <f>RIGHT(exp_SILP!$R967,5)</f>
        <v>12:30</v>
      </c>
      <c r="F967" s="18">
        <f>IF(exp_SILP!$AG967&gt;=60,exp_SILP!$AG967/60,exp_SILP!$AG967)</f>
        <v>1</v>
      </c>
      <c r="G967" s="18" t="str">
        <f>VLOOKUP(exp_SILP!$Y967,'DATI CM'!$A$2:$F$28,2,FALSE)</f>
        <v>TRZCST69B41F952V</v>
      </c>
      <c r="H967" s="18" t="str">
        <f>VLOOKUP(exp_SILP!$Y967,'DATI CM'!$A$2:$F$28,3,FALSE)</f>
        <v/>
      </c>
      <c r="I967" s="18" t="str">
        <f t="shared" si="1"/>
        <v>N</v>
      </c>
      <c r="J967" s="18" t="str">
        <f>VLOOKUP(exp_SILP!$Y967,'DATI CM'!$A$2:$F$28,4,FALSE)</f>
        <v/>
      </c>
      <c r="K967" s="19">
        <f>VLOOKUP(exp_SILP!$B967,'DATI COMMESSE'!$A$2:$F$25,5,FALSE)</f>
        <v>39.94</v>
      </c>
      <c r="L967" s="19" t="str">
        <f>IF(exp_SILP!$B967="A4.10 - LEP E - ORIENTAMENTO SPECIALISTICO SKILL GAP ANALYSIS - GRUPPO 3P",0,VLOOKUP(exp_SILP!$Y967,'DATI CM'!$A$2:$F$28,6,FALSE))</f>
        <v/>
      </c>
      <c r="M967" s="19">
        <f>IFERROR(VLOOKUP(exp_SILP!$B967,'DATI CM'!$H$2:$I$16,2,FALSE)*exp_SILP!$F967,0)</f>
        <v>0</v>
      </c>
      <c r="N967" s="18" t="str">
        <f>VLOOKUP(exp_SILP!$B967,'DATI COMMESSE'!$A$2:$F$25,4,FALSE)</f>
        <v>GOL</v>
      </c>
      <c r="O967" s="20">
        <f>VLOOKUP(exp_SILP!$B967,'DATI COMMESSE'!$A$2:$F$25,5,FALSE)*exp_SILP!$F967</f>
        <v>39.94</v>
      </c>
      <c r="P967" s="18" t="str">
        <f>IF(MID(exp_SILP!$W967,10,2)&gt;"40","F","M")</f>
        <v>M</v>
      </c>
      <c r="Q967" s="21" t="s">
        <v>1483</v>
      </c>
      <c r="R967" s="22" t="s">
        <v>700</v>
      </c>
      <c r="S967" s="22" t="s">
        <v>70</v>
      </c>
      <c r="T967" s="22" t="s">
        <v>58</v>
      </c>
      <c r="U967" s="22" t="s">
        <v>59</v>
      </c>
      <c r="V967" s="22" t="s">
        <v>728</v>
      </c>
      <c r="W967" s="22" t="s">
        <v>729</v>
      </c>
      <c r="X967" s="22" t="s">
        <v>730</v>
      </c>
      <c r="Y967" s="22" t="s">
        <v>18</v>
      </c>
      <c r="Z967" s="22" t="s">
        <v>63</v>
      </c>
      <c r="AA967" s="22" t="s">
        <v>64</v>
      </c>
      <c r="AB967" s="22" t="s">
        <v>65</v>
      </c>
      <c r="AC967" s="22" t="s">
        <v>82</v>
      </c>
      <c r="AD967" s="22" t="s">
        <v>59</v>
      </c>
      <c r="AE967" s="22" t="s">
        <v>59</v>
      </c>
      <c r="AF967" s="22" t="s">
        <v>59</v>
      </c>
      <c r="AG967" s="22" t="s">
        <v>67</v>
      </c>
      <c r="AH967" s="22" t="s">
        <v>1483</v>
      </c>
      <c r="AI967" s="22" t="s">
        <v>83</v>
      </c>
      <c r="AJ967" s="22" t="str">
        <f>VLOOKUP(exp_SILP!$Y967,'DATI CM'!$A$2:$F$28,2,FALSE)</f>
        <v>TRZCST69B41F952V</v>
      </c>
    </row>
    <row r="968" ht="15.75" customHeight="1">
      <c r="A968" s="10" t="str">
        <f>IFERROR(VLOOKUP(exp_SILP!$W968,exp_utenti_P!D:D,1,FALSE),"_DA INSERIRE")</f>
        <v>MRTJRM86M12Z600M</v>
      </c>
      <c r="B968" s="10" t="str">
        <f>IF(AND(exp_SILP!$S968="A.3 ORIENTAMENTO PROFESSIONALE",exp_SILP!$AD968="4.2"),"A.3 ORIENTAMENTO PROFESSIONALE (CARCERE)",
IF(AND(exp_SILP!$S968="A.3 ORIENTAMENTO PROFESSIONALE",exp_SILP!$AD968="."),"A.3 ORIENTAMENTO PROFESSIONALE (CARCERE)",
IF(AND(exp_SILP!$S968="A.4 CONSULENZA ORIENTATIVA",exp_SILP!$AD968="4.2"),"A.4 CONSULENZA ORIENTATIVA (CARCERE)",
IF(AND(exp_SILP!$S968="A.4 CONSULENZA ORIENTATIVA",exp_SILP!$AD968="."),"A.4 CONSULENZA ORIENTATIVA (CARCERE)",
IF(AND(exp_SILP!$S968="A.5 - LEP F1 - ACCOMPAGNAMENTO AL LAVORO",exp_SILP!$AD968="4.2"),"A.5 - LEP F1 - ACCOMPAGNAMENTO AL LAVORO (CARCERE)",
IF(AND(exp_SILP!$S968="A.5 - LEP F1 - ACCOMPAGNAMENTO AL LAVORO",exp_SILP!$AD968="."),"A.5 - LEP F1 - ACCOMPAGNAMENTO AL LAVORO (CARCERE)",
IF(AND(exp_SILP!$S968="A.5.2a - TUTORAGGIO TIROCINI",exp_SILP!$AD968="4.2"),"A.5.2a - TUTORAGGIO TIROCINI (CARCERE)",
exp_SILP!$S968)))))))</f>
        <v>A.4 CONSULENZA ORIENTATIVA (1-C)</v>
      </c>
      <c r="C968" s="11" t="str">
        <f>CONCATENATE(VLOOKUP(exp_SILP!$B968,'DATI COMMESSE'!$A$2:$F$25,4,FALSE)," - ", VLOOKUP(exp_SILP!$B968,'DATI COMMESSE'!$A$2:$F$25,2,FALSE)," - ",VLOOKUP(exp_SILP!$B968,'DATI COMMESSE'!$A$2:$F$25,3,FALSE))</f>
        <v>FRD - 22-02-5000 - 22-12-5002</v>
      </c>
      <c r="D968" s="11" t="str">
        <f>LEFT(exp_SILP!$R968,5)</f>
        <v>09:00</v>
      </c>
      <c r="E968" s="11" t="str">
        <f>RIGHT(exp_SILP!$R968,5)</f>
        <v>13:00</v>
      </c>
      <c r="F968" s="11">
        <f>IF(exp_SILP!$AG968&gt;=60,exp_SILP!$AG968/60,exp_SILP!$AG968)</f>
        <v>4</v>
      </c>
      <c r="G968" s="11" t="str">
        <f>VLOOKUP(exp_SILP!$Y968,'DATI CM'!$A$2:$F$28,2,FALSE)</f>
        <v>FLCSRN79S42L219X</v>
      </c>
      <c r="H968" s="11" t="str">
        <f>VLOOKUP(exp_SILP!$Y968,'DATI CM'!$A$2:$F$28,3,FALSE)</f>
        <v>A011</v>
      </c>
      <c r="I968" s="11" t="str">
        <f t="shared" si="1"/>
        <v>N</v>
      </c>
      <c r="J968" s="11" t="str">
        <f>VLOOKUP(exp_SILP!$Y968,'DATI CM'!$A$2:$F$28,4,FALSE)</f>
        <v>TORINO</v>
      </c>
      <c r="K968" s="12">
        <f>VLOOKUP(exp_SILP!$B968,'DATI COMMESSE'!$A$2:$F$25,5,FALSE)</f>
        <v>35.5</v>
      </c>
      <c r="L968" s="12">
        <f>IF(exp_SILP!$B968="A4.10 - LEP E - ORIENTAMENTO SPECIALISTICO SKILL GAP ANALYSIS - GRUPPO 3P",0,VLOOKUP(exp_SILP!$Y968,'DATI CM'!$A$2:$F$28,6,FALSE))</f>
        <v>25</v>
      </c>
      <c r="M968" s="12">
        <f>IFERROR(VLOOKUP(exp_SILP!$B968,'DATI CM'!$H$2:$I$16,2,FALSE)*exp_SILP!$F968,0)</f>
        <v>0</v>
      </c>
      <c r="N968" s="11" t="str">
        <f>VLOOKUP(exp_SILP!$B968,'DATI COMMESSE'!$A$2:$F$25,4,FALSE)</f>
        <v>FRD</v>
      </c>
      <c r="O968" s="13">
        <f>VLOOKUP(exp_SILP!$B968,'DATI COMMESSE'!$A$2:$F$25,5,FALSE)*exp_SILP!$F968</f>
        <v>142</v>
      </c>
      <c r="P968" s="11" t="str">
        <f>IF(MID(exp_SILP!$W968,10,2)&gt;"40","F","M")</f>
        <v>M</v>
      </c>
      <c r="Q968" s="14" t="s">
        <v>1119</v>
      </c>
      <c r="R968" s="15" t="s">
        <v>574</v>
      </c>
      <c r="S968" s="15" t="s">
        <v>94</v>
      </c>
      <c r="T968" s="15" t="s">
        <v>58</v>
      </c>
      <c r="U968" s="15" t="s">
        <v>59</v>
      </c>
      <c r="V968" s="15" t="s">
        <v>985</v>
      </c>
      <c r="W968" s="15" t="s">
        <v>986</v>
      </c>
      <c r="X968" s="15" t="s">
        <v>987</v>
      </c>
      <c r="Y968" s="15" t="s">
        <v>10</v>
      </c>
      <c r="Z968" s="15" t="s">
        <v>63</v>
      </c>
      <c r="AA968" s="15" t="s">
        <v>64</v>
      </c>
      <c r="AB968" s="15" t="s">
        <v>74</v>
      </c>
      <c r="AC968" s="15" t="s">
        <v>75</v>
      </c>
      <c r="AD968" s="15" t="s">
        <v>59</v>
      </c>
      <c r="AE968" s="15" t="s">
        <v>59</v>
      </c>
      <c r="AF968" s="15" t="s">
        <v>59</v>
      </c>
      <c r="AG968" s="15" t="s">
        <v>136</v>
      </c>
      <c r="AH968" s="15" t="s">
        <v>1119</v>
      </c>
      <c r="AI968" s="15" t="s">
        <v>77</v>
      </c>
      <c r="AJ968" s="15" t="str">
        <f>VLOOKUP(exp_SILP!$Y968,'DATI CM'!$A$2:$F$28,2,FALSE)</f>
        <v>FLCSRN79S42L219X</v>
      </c>
    </row>
    <row r="969" ht="15.75" customHeight="1">
      <c r="A969" s="17" t="str">
        <f>IFERROR(VLOOKUP(exp_SILP!$W969,exp_utenti_P!D:D,1,FALSE),"_DA INSERIRE")</f>
        <v>DNOFLX80S01Z335M</v>
      </c>
      <c r="B969" s="17" t="str">
        <f>IF(AND(exp_SILP!$S969="A.3 ORIENTAMENTO PROFESSIONALE",exp_SILP!$AD969="4.2"),"A.3 ORIENTAMENTO PROFESSIONALE (CARCERE)",
IF(AND(exp_SILP!$S969="A.3 ORIENTAMENTO PROFESSIONALE",exp_SILP!$AD969="."),"A.3 ORIENTAMENTO PROFESSIONALE (CARCERE)",
IF(AND(exp_SILP!$S969="A.4 CONSULENZA ORIENTATIVA",exp_SILP!$AD969="4.2"),"A.4 CONSULENZA ORIENTATIVA (CARCERE)",
IF(AND(exp_SILP!$S969="A.4 CONSULENZA ORIENTATIVA",exp_SILP!$AD969="."),"A.4 CONSULENZA ORIENTATIVA (CARCERE)",
IF(AND(exp_SILP!$S969="A.5 - LEP F1 - ACCOMPAGNAMENTO AL LAVORO",exp_SILP!$AD969="4.2"),"A.5 - LEP F1 - ACCOMPAGNAMENTO AL LAVORO (CARCERE)",
IF(AND(exp_SILP!$S969="A.5 - LEP F1 - ACCOMPAGNAMENTO AL LAVORO",exp_SILP!$AD969="."),"A.5 - LEP F1 - ACCOMPAGNAMENTO AL LAVORO (CARCERE)",
IF(AND(exp_SILP!$S969="A.5.2a - TUTORAGGIO TIROCINI",exp_SILP!$AD969="4.2"),"A.5.2a - TUTORAGGIO TIROCINI (CARCERE)",
exp_SILP!$S969)))))))</f>
        <v>A.5.2 TUTORAGGIO TIROCINI O ACCOMPAGNAMENTO IN ITINERE NEGLI INSERIMENTI LAVORATIVI</v>
      </c>
      <c r="C969" s="18" t="str">
        <f>CONCATENATE(VLOOKUP(exp_SILP!$B969,'DATI COMMESSE'!$A$2:$F$25,4,FALSE)," - ", VLOOKUP(exp_SILP!$B969,'DATI COMMESSE'!$A$2:$F$25,2,FALSE)," - ",VLOOKUP(exp_SILP!$B969,'DATI COMMESSE'!$A$2:$F$25,3,FALSE))</f>
        <v> -  - </v>
      </c>
      <c r="D969" s="18" t="str">
        <f>LEFT(exp_SILP!$R969,5)</f>
        <v>15:30</v>
      </c>
      <c r="E969" s="18" t="str">
        <f>RIGHT(exp_SILP!$R969,5)</f>
        <v>16:30</v>
      </c>
      <c r="F969" s="18">
        <f>IF(exp_SILP!$AG969&gt;=60,exp_SILP!$AG969/60,exp_SILP!$AG969)</f>
        <v>1</v>
      </c>
      <c r="G969" s="18" t="str">
        <f>VLOOKUP(exp_SILP!$Y969,'DATI CM'!$A$2:$F$28,2,FALSE)</f>
        <v>FLCSRN79S42L219X</v>
      </c>
      <c r="H969" s="18" t="str">
        <f>VLOOKUP(exp_SILP!$Y969,'DATI CM'!$A$2:$F$28,3,FALSE)</f>
        <v>A011</v>
      </c>
      <c r="I969" s="18" t="str">
        <f t="shared" si="1"/>
        <v>N</v>
      </c>
      <c r="J969" s="18" t="str">
        <f>VLOOKUP(exp_SILP!$Y969,'DATI CM'!$A$2:$F$28,4,FALSE)</f>
        <v>TORINO</v>
      </c>
      <c r="K969" s="19" t="str">
        <f>VLOOKUP(exp_SILP!$B969,'DATI COMMESSE'!$A$2:$F$25,5,FALSE)</f>
        <v/>
      </c>
      <c r="L969" s="19">
        <f>IF(exp_SILP!$B969="A4.10 - LEP E - ORIENTAMENTO SPECIALISTICO SKILL GAP ANALYSIS - GRUPPO 3P",0,VLOOKUP(exp_SILP!$Y969,'DATI CM'!$A$2:$F$28,6,FALSE))</f>
        <v>25</v>
      </c>
      <c r="M969" s="19">
        <f>IFERROR(VLOOKUP(exp_SILP!$B969,'DATI CM'!$H$2:$I$16,2,FALSE)*exp_SILP!$F969,0)</f>
        <v>0</v>
      </c>
      <c r="N969" s="18" t="str">
        <f>VLOOKUP(exp_SILP!$B969,'DATI COMMESSE'!$A$2:$F$25,4,FALSE)</f>
        <v/>
      </c>
      <c r="O969" s="20">
        <f>VLOOKUP(exp_SILP!$B969,'DATI COMMESSE'!$A$2:$F$25,5,FALSE)*exp_SILP!$F969</f>
        <v>0</v>
      </c>
      <c r="P969" s="18" t="str">
        <f>IF(MID(exp_SILP!$W969,10,2)&gt;"40","F","M")</f>
        <v>M</v>
      </c>
      <c r="Q969" s="21" t="s">
        <v>1119</v>
      </c>
      <c r="R969" s="22" t="s">
        <v>116</v>
      </c>
      <c r="S969" s="22" t="s">
        <v>562</v>
      </c>
      <c r="T969" s="22" t="s">
        <v>58</v>
      </c>
      <c r="U969" s="22" t="s">
        <v>59</v>
      </c>
      <c r="V969" s="22" t="s">
        <v>632</v>
      </c>
      <c r="W969" s="22" t="s">
        <v>633</v>
      </c>
      <c r="X969" s="22" t="s">
        <v>634</v>
      </c>
      <c r="Y969" s="22" t="s">
        <v>10</v>
      </c>
      <c r="Z969" s="22" t="s">
        <v>63</v>
      </c>
      <c r="AA969" s="22" t="s">
        <v>64</v>
      </c>
      <c r="AB969" s="22" t="s">
        <v>74</v>
      </c>
      <c r="AC969" s="22" t="s">
        <v>75</v>
      </c>
      <c r="AD969" s="22" t="s">
        <v>59</v>
      </c>
      <c r="AE969" s="22" t="s">
        <v>59</v>
      </c>
      <c r="AF969" s="22" t="s">
        <v>59</v>
      </c>
      <c r="AG969" s="22" t="s">
        <v>67</v>
      </c>
      <c r="AH969" s="22" t="s">
        <v>1119</v>
      </c>
      <c r="AI969" s="22" t="s">
        <v>77</v>
      </c>
      <c r="AJ969" s="22" t="str">
        <f>VLOOKUP(exp_SILP!$Y969,'DATI CM'!$A$2:$F$28,2,FALSE)</f>
        <v>FLCSRN79S42L219X</v>
      </c>
    </row>
    <row r="970" ht="15.75" hidden="1" customHeight="1">
      <c r="A970" s="10" t="str">
        <f>IFERROR(VLOOKUP(exp_SILP!$W970,exp_utenti_P!D:D,1,FALSE),"_DA INSERIRE")</f>
        <v>SLUDND83H21Z100C</v>
      </c>
      <c r="B970" s="10" t="str">
        <f>IF(AND(exp_SILP!$S970="A.3 ORIENTAMENTO PROFESSIONALE",exp_SILP!$AD970="4.2"),"A.3 ORIENTAMENTO PROFESSIONALE (CARCERE)",
IF(AND(exp_SILP!$S970="A.3 ORIENTAMENTO PROFESSIONALE",exp_SILP!$AD970="."),"A.3 ORIENTAMENTO PROFESSIONALE (CARCERE)",
IF(AND(exp_SILP!$S970="A.4 CONSULENZA ORIENTATIVA",exp_SILP!$AD970="4.2"),"A.4 CONSULENZA ORIENTATIVA (CARCERE)",
IF(AND(exp_SILP!$S970="A.4 CONSULENZA ORIENTATIVA",exp_SILP!$AD970="."),"A.4 CONSULENZA ORIENTATIVA (CARCERE)",
IF(AND(exp_SILP!$S970="A.5 - LEP F1 - ACCOMPAGNAMENTO AL LAVORO",exp_SILP!$AD970="4.2"),"A.5 - LEP F1 - ACCOMPAGNAMENTO AL LAVORO (CARCERE)",
IF(AND(exp_SILP!$S970="A.5 - LEP F1 - ACCOMPAGNAMENTO AL LAVORO",exp_SILP!$AD970="."),"A.5 - LEP F1 - ACCOMPAGNAMENTO AL LAVORO (CARCERE)",
IF(AND(exp_SILP!$S970="A.5.2a - TUTORAGGIO TIROCINI",exp_SILP!$AD970="4.2"),"A.5.2a - TUTORAGGIO TIROCINI (CARCERE)",
exp_SILP!$S970)))))))</f>
        <v>A4.10 - LEP E - ORIENTAMENTO SPECIALISTICO SKILL GAP ANALYSIS</v>
      </c>
      <c r="C970" s="11" t="str">
        <f>CONCATENATE(VLOOKUP(exp_SILP!$B970,'DATI COMMESSE'!$A$2:$F$25,4,FALSE)," - ", VLOOKUP(exp_SILP!$B970,'DATI COMMESSE'!$A$2:$F$25,2,FALSE)," - ",VLOOKUP(exp_SILP!$B970,'DATI COMMESSE'!$A$2:$F$25,3,FALSE))</f>
        <v>GOL - 22-02-5000 - 22-12-5003</v>
      </c>
      <c r="D970" s="11" t="str">
        <f>LEFT(exp_SILP!$R970,5)</f>
        <v>12:00</v>
      </c>
      <c r="E970" s="11" t="str">
        <f>RIGHT(exp_SILP!$R970,5)</f>
        <v>13:00</v>
      </c>
      <c r="F970" s="11">
        <f>IF(exp_SILP!$AG970&gt;=60,exp_SILP!$AG970/60,exp_SILP!$AG970)</f>
        <v>1</v>
      </c>
      <c r="G970" s="11" t="str">
        <f>VLOOKUP(exp_SILP!$Y970,'DATI CM'!$A$2:$F$28,2,FALSE)</f>
        <v>TRZCST69B41F952V</v>
      </c>
      <c r="H970" s="11" t="str">
        <f>VLOOKUP(exp_SILP!$Y970,'DATI CM'!$A$2:$F$28,3,FALSE)</f>
        <v/>
      </c>
      <c r="I970" s="11" t="str">
        <f t="shared" si="1"/>
        <v>N</v>
      </c>
      <c r="J970" s="11" t="str">
        <f>VLOOKUP(exp_SILP!$Y970,'DATI CM'!$A$2:$F$28,4,FALSE)</f>
        <v/>
      </c>
      <c r="K970" s="12">
        <f>VLOOKUP(exp_SILP!$B970,'DATI COMMESSE'!$A$2:$F$25,5,FALSE)</f>
        <v>39.94</v>
      </c>
      <c r="L970" s="12" t="str">
        <f>IF(exp_SILP!$B970="A4.10 - LEP E - ORIENTAMENTO SPECIALISTICO SKILL GAP ANALYSIS - GRUPPO 3P",0,VLOOKUP(exp_SILP!$Y970,'DATI CM'!$A$2:$F$28,6,FALSE))</f>
        <v/>
      </c>
      <c r="M970" s="12">
        <f>IFERROR(VLOOKUP(exp_SILP!$B970,'DATI CM'!$H$2:$I$16,2,FALSE)*exp_SILP!$F970,0)</f>
        <v>0</v>
      </c>
      <c r="N970" s="11" t="str">
        <f>VLOOKUP(exp_SILP!$B970,'DATI COMMESSE'!$A$2:$F$25,4,FALSE)</f>
        <v>GOL</v>
      </c>
      <c r="O970" s="13">
        <f>VLOOKUP(exp_SILP!$B970,'DATI COMMESSE'!$A$2:$F$25,5,FALSE)*exp_SILP!$F970</f>
        <v>39.94</v>
      </c>
      <c r="P970" s="11" t="str">
        <f>IF(MID(exp_SILP!$W970,10,2)&gt;"40","F","M")</f>
        <v>M</v>
      </c>
      <c r="Q970" s="14" t="s">
        <v>1119</v>
      </c>
      <c r="R970" s="15" t="s">
        <v>102</v>
      </c>
      <c r="S970" s="15" t="s">
        <v>70</v>
      </c>
      <c r="T970" s="15" t="s">
        <v>58</v>
      </c>
      <c r="U970" s="15" t="s">
        <v>59</v>
      </c>
      <c r="V970" s="15" t="s">
        <v>1131</v>
      </c>
      <c r="W970" s="15" t="s">
        <v>1132</v>
      </c>
      <c r="X970" s="15" t="s">
        <v>1133</v>
      </c>
      <c r="Y970" s="15" t="s">
        <v>18</v>
      </c>
      <c r="Z970" s="15" t="s">
        <v>63</v>
      </c>
      <c r="AA970" s="15" t="s">
        <v>64</v>
      </c>
      <c r="AB970" s="15" t="s">
        <v>65</v>
      </c>
      <c r="AC970" s="15" t="s">
        <v>82</v>
      </c>
      <c r="AD970" s="15" t="s">
        <v>59</v>
      </c>
      <c r="AE970" s="15" t="s">
        <v>59</v>
      </c>
      <c r="AF970" s="15" t="s">
        <v>59</v>
      </c>
      <c r="AG970" s="15" t="s">
        <v>67</v>
      </c>
      <c r="AH970" s="15" t="s">
        <v>1119</v>
      </c>
      <c r="AI970" s="15" t="s">
        <v>83</v>
      </c>
      <c r="AJ970" s="15" t="str">
        <f>VLOOKUP(exp_SILP!$Y970,'DATI CM'!$A$2:$F$28,2,FALSE)</f>
        <v>TRZCST69B41F952V</v>
      </c>
    </row>
    <row r="971" ht="15.75" hidden="1" customHeight="1">
      <c r="A971" s="17" t="str">
        <f>IFERROR(VLOOKUP(exp_SILP!$W971,exp_utenti_P!D:D,1,FALSE),"_DA INSERIRE")</f>
        <v>SLUDND83H21Z100C</v>
      </c>
      <c r="B971" s="17" t="str">
        <f>IF(AND(exp_SILP!$S971="A.3 ORIENTAMENTO PROFESSIONALE",exp_SILP!$AD971="4.2"),"A.3 ORIENTAMENTO PROFESSIONALE (CARCERE)",
IF(AND(exp_SILP!$S971="A.3 ORIENTAMENTO PROFESSIONALE",exp_SILP!$AD971="."),"A.3 ORIENTAMENTO PROFESSIONALE (CARCERE)",
IF(AND(exp_SILP!$S971="A.4 CONSULENZA ORIENTATIVA",exp_SILP!$AD971="4.2"),"A.4 CONSULENZA ORIENTATIVA (CARCERE)",
IF(AND(exp_SILP!$S971="A.4 CONSULENZA ORIENTATIVA",exp_SILP!$AD971="."),"A.4 CONSULENZA ORIENTATIVA (CARCERE)",
IF(AND(exp_SILP!$S971="A.5 - LEP F1 - ACCOMPAGNAMENTO AL LAVORO",exp_SILP!$AD971="4.2"),"A.5 - LEP F1 - ACCOMPAGNAMENTO AL LAVORO (CARCERE)",
IF(AND(exp_SILP!$S971="A.5 - LEP F1 - ACCOMPAGNAMENTO AL LAVORO",exp_SILP!$AD971="."),"A.5 - LEP F1 - ACCOMPAGNAMENTO AL LAVORO (CARCERE)",
IF(AND(exp_SILP!$S971="A.5.2a - TUTORAGGIO TIROCINI",exp_SILP!$AD971="4.2"),"A.5.2a - TUTORAGGIO TIROCINI (CARCERE)",
exp_SILP!$S971)))))))</f>
        <v>A4.10 - LEP E - ORIENTAMENTO SPECIALISTICO SKILL GAP ANALYSIS</v>
      </c>
      <c r="C971" s="18" t="str">
        <f>CONCATENATE(VLOOKUP(exp_SILP!$B971,'DATI COMMESSE'!$A$2:$F$25,4,FALSE)," - ", VLOOKUP(exp_SILP!$B971,'DATI COMMESSE'!$A$2:$F$25,2,FALSE)," - ",VLOOKUP(exp_SILP!$B971,'DATI COMMESSE'!$A$2:$F$25,3,FALSE))</f>
        <v>GOL - 22-02-5000 - 22-12-5003</v>
      </c>
      <c r="D971" s="18" t="str">
        <f>LEFT(exp_SILP!$R971,5)</f>
        <v>10:00</v>
      </c>
      <c r="E971" s="18" t="str">
        <f>RIGHT(exp_SILP!$R971,5)</f>
        <v>12:00</v>
      </c>
      <c r="F971" s="18">
        <f>IF(exp_SILP!$AG971&gt;=60,exp_SILP!$AG971/60,exp_SILP!$AG971)</f>
        <v>2</v>
      </c>
      <c r="G971" s="18" t="str">
        <f>VLOOKUP(exp_SILP!$Y971,'DATI CM'!$A$2:$F$28,2,FALSE)</f>
        <v>TRZCST69B41F952V</v>
      </c>
      <c r="H971" s="18" t="str">
        <f>VLOOKUP(exp_SILP!$Y971,'DATI CM'!$A$2:$F$28,3,FALSE)</f>
        <v/>
      </c>
      <c r="I971" s="18" t="str">
        <f t="shared" si="1"/>
        <v>N</v>
      </c>
      <c r="J971" s="18" t="str">
        <f>VLOOKUP(exp_SILP!$Y971,'DATI CM'!$A$2:$F$28,4,FALSE)</f>
        <v/>
      </c>
      <c r="K971" s="19">
        <f>VLOOKUP(exp_SILP!$B971,'DATI COMMESSE'!$A$2:$F$25,5,FALSE)</f>
        <v>39.94</v>
      </c>
      <c r="L971" s="19" t="str">
        <f>IF(exp_SILP!$B971="A4.10 - LEP E - ORIENTAMENTO SPECIALISTICO SKILL GAP ANALYSIS - GRUPPO 3P",0,VLOOKUP(exp_SILP!$Y971,'DATI CM'!$A$2:$F$28,6,FALSE))</f>
        <v/>
      </c>
      <c r="M971" s="19">
        <f>IFERROR(VLOOKUP(exp_SILP!$B971,'DATI CM'!$H$2:$I$16,2,FALSE)*exp_SILP!$F971,0)</f>
        <v>0</v>
      </c>
      <c r="N971" s="18" t="str">
        <f>VLOOKUP(exp_SILP!$B971,'DATI COMMESSE'!$A$2:$F$25,4,FALSE)</f>
        <v>GOL</v>
      </c>
      <c r="O971" s="20">
        <f>VLOOKUP(exp_SILP!$B971,'DATI COMMESSE'!$A$2:$F$25,5,FALSE)*exp_SILP!$F971</f>
        <v>79.88</v>
      </c>
      <c r="P971" s="18" t="str">
        <f>IF(MID(exp_SILP!$W971,10,2)&gt;"40","F","M")</f>
        <v>M</v>
      </c>
      <c r="Q971" s="21" t="s">
        <v>1119</v>
      </c>
      <c r="R971" s="22" t="s">
        <v>199</v>
      </c>
      <c r="S971" s="22" t="s">
        <v>70</v>
      </c>
      <c r="T971" s="22" t="s">
        <v>58</v>
      </c>
      <c r="U971" s="22" t="s">
        <v>59</v>
      </c>
      <c r="V971" s="22" t="s">
        <v>1131</v>
      </c>
      <c r="W971" s="22" t="s">
        <v>1132</v>
      </c>
      <c r="X971" s="22" t="s">
        <v>1133</v>
      </c>
      <c r="Y971" s="22" t="s">
        <v>18</v>
      </c>
      <c r="Z971" s="22" t="s">
        <v>63</v>
      </c>
      <c r="AA971" s="22" t="s">
        <v>64</v>
      </c>
      <c r="AB971" s="22" t="s">
        <v>65</v>
      </c>
      <c r="AC971" s="22" t="s">
        <v>82</v>
      </c>
      <c r="AD971" s="22" t="s">
        <v>59</v>
      </c>
      <c r="AE971" s="22" t="s">
        <v>59</v>
      </c>
      <c r="AF971" s="22" t="s">
        <v>59</v>
      </c>
      <c r="AG971" s="22" t="s">
        <v>76</v>
      </c>
      <c r="AH971" s="22" t="s">
        <v>1119</v>
      </c>
      <c r="AI971" s="22" t="s">
        <v>83</v>
      </c>
      <c r="AJ971" s="22" t="str">
        <f>VLOOKUP(exp_SILP!$Y971,'DATI CM'!$A$2:$F$28,2,FALSE)</f>
        <v>TRZCST69B41F952V</v>
      </c>
    </row>
    <row r="972" ht="15.75" hidden="1" customHeight="1">
      <c r="A972" s="10" t="str">
        <f>IFERROR(VLOOKUP(exp_SILP!$W972,exp_utenti_P!D:D,1,FALSE),"_DA INSERIRE")</f>
        <v>CCISFI61C23Z129N</v>
      </c>
      <c r="B972" s="10" t="str">
        <f>IF(AND(exp_SILP!$S972="A.3 ORIENTAMENTO PROFESSIONALE",exp_SILP!$AD972="4.2"),"A.3 ORIENTAMENTO PROFESSIONALE (CARCERE)",
IF(AND(exp_SILP!$S972="A.3 ORIENTAMENTO PROFESSIONALE",exp_SILP!$AD972="."),"A.3 ORIENTAMENTO PROFESSIONALE (CARCERE)",
IF(AND(exp_SILP!$S972="A.4 CONSULENZA ORIENTATIVA",exp_SILP!$AD972="4.2"),"A.4 CONSULENZA ORIENTATIVA (CARCERE)",
IF(AND(exp_SILP!$S972="A.4 CONSULENZA ORIENTATIVA",exp_SILP!$AD972="."),"A.4 CONSULENZA ORIENTATIVA (CARCERE)",
IF(AND(exp_SILP!$S972="A.5 - LEP F1 - ACCOMPAGNAMENTO AL LAVORO",exp_SILP!$AD972="4.2"),"A.5 - LEP F1 - ACCOMPAGNAMENTO AL LAVORO (CARCERE)",
IF(AND(exp_SILP!$S972="A.5 - LEP F1 - ACCOMPAGNAMENTO AL LAVORO",exp_SILP!$AD972="."),"A.5 - LEP F1 - ACCOMPAGNAMENTO AL LAVORO (CARCERE)",
IF(AND(exp_SILP!$S972="A.5.2a - TUTORAGGIO TIROCINI",exp_SILP!$AD972="4.2"),"A.5.2a - TUTORAGGIO TIROCINI (CARCERE)",
exp_SILP!$S972)))))))</f>
        <v>A4.10 - LEP E - ORIENTAMENTO SPECIALISTICO SKILL GAP ANALYSIS</v>
      </c>
      <c r="C972" s="11" t="str">
        <f>CONCATENATE(VLOOKUP(exp_SILP!$B972,'DATI COMMESSE'!$A$2:$F$25,4,FALSE)," - ", VLOOKUP(exp_SILP!$B972,'DATI COMMESSE'!$A$2:$F$25,2,FALSE)," - ",VLOOKUP(exp_SILP!$B972,'DATI COMMESSE'!$A$2:$F$25,3,FALSE))</f>
        <v>GOL - 22-02-5000 - 22-12-5003</v>
      </c>
      <c r="D972" s="11" t="str">
        <f>LEFT(exp_SILP!$R972,5)</f>
        <v>13:00</v>
      </c>
      <c r="E972" s="11" t="str">
        <f>RIGHT(exp_SILP!$R972,5)</f>
        <v>15:00</v>
      </c>
      <c r="F972" s="11">
        <f>IF(exp_SILP!$AG972&gt;=60,exp_SILP!$AG972/60,exp_SILP!$AG972)</f>
        <v>2</v>
      </c>
      <c r="G972" s="11" t="str">
        <f>VLOOKUP(exp_SILP!$Y972,'DATI CM'!$A$2:$F$28,2,FALSE)</f>
        <v>PNFMRT85H50A859E</v>
      </c>
      <c r="H972" s="11" t="str">
        <f>VLOOKUP(exp_SILP!$Y972,'DATI CM'!$A$2:$F$28,3,FALSE)</f>
        <v>A011</v>
      </c>
      <c r="I972" s="11" t="str">
        <f t="shared" si="1"/>
        <v>N</v>
      </c>
      <c r="J972" s="11" t="str">
        <f>VLOOKUP(exp_SILP!$Y972,'DATI CM'!$A$2:$F$28,4,FALSE)</f>
        <v>BIELLA</v>
      </c>
      <c r="K972" s="12">
        <f>VLOOKUP(exp_SILP!$B972,'DATI COMMESSE'!$A$2:$F$25,5,FALSE)</f>
        <v>39.94</v>
      </c>
      <c r="L972" s="12">
        <f>IF(exp_SILP!$B972="A4.10 - LEP E - ORIENTAMENTO SPECIALISTICO SKILL GAP ANALYSIS - GRUPPO 3P",0,VLOOKUP(exp_SILP!$Y972,'DATI CM'!$A$2:$F$28,6,FALSE))</f>
        <v>25</v>
      </c>
      <c r="M972" s="12">
        <f>IFERROR(VLOOKUP(exp_SILP!$B972,'DATI CM'!$H$2:$I$16,2,FALSE)*exp_SILP!$F972,0)</f>
        <v>0</v>
      </c>
      <c r="N972" s="11" t="str">
        <f>VLOOKUP(exp_SILP!$B972,'DATI COMMESSE'!$A$2:$F$25,4,FALSE)</f>
        <v>GOL</v>
      </c>
      <c r="O972" s="13">
        <f>VLOOKUP(exp_SILP!$B972,'DATI COMMESSE'!$A$2:$F$25,5,FALSE)*exp_SILP!$F972</f>
        <v>79.88</v>
      </c>
      <c r="P972" s="11" t="str">
        <f>IF(MID(exp_SILP!$W972,10,2)&gt;"40","F","M")</f>
        <v>M</v>
      </c>
      <c r="Q972" s="14" t="s">
        <v>1119</v>
      </c>
      <c r="R972" s="15" t="s">
        <v>193</v>
      </c>
      <c r="S972" s="15" t="s">
        <v>70</v>
      </c>
      <c r="T972" s="15" t="s">
        <v>58</v>
      </c>
      <c r="U972" s="15" t="s">
        <v>59</v>
      </c>
      <c r="V972" s="15" t="s">
        <v>301</v>
      </c>
      <c r="W972" s="15" t="s">
        <v>302</v>
      </c>
      <c r="X972" s="15" t="s">
        <v>303</v>
      </c>
      <c r="Y972" s="15" t="s">
        <v>15</v>
      </c>
      <c r="Z972" s="15" t="s">
        <v>63</v>
      </c>
      <c r="AA972" s="15" t="s">
        <v>64</v>
      </c>
      <c r="AB972" s="15" t="s">
        <v>65</v>
      </c>
      <c r="AC972" s="15" t="s">
        <v>66</v>
      </c>
      <c r="AD972" s="15" t="s">
        <v>59</v>
      </c>
      <c r="AE972" s="15" t="s">
        <v>59</v>
      </c>
      <c r="AF972" s="15" t="s">
        <v>59</v>
      </c>
      <c r="AG972" s="15" t="s">
        <v>76</v>
      </c>
      <c r="AH972" s="15" t="s">
        <v>260</v>
      </c>
      <c r="AI972" s="15" t="s">
        <v>68</v>
      </c>
      <c r="AJ972" s="15" t="str">
        <f>VLOOKUP(exp_SILP!$Y972,'DATI CM'!$A$2:$F$28,2,FALSE)</f>
        <v>PNFMRT85H50A859E</v>
      </c>
    </row>
    <row r="973" ht="15.75" hidden="1" customHeight="1">
      <c r="A973" s="17" t="str">
        <f>IFERROR(VLOOKUP(exp_SILP!$W973,exp_utenti_P!D:D,1,FALSE),"_DA INSERIRE")</f>
        <v>CMPMHL86T22F205Z</v>
      </c>
      <c r="B973" s="17" t="str">
        <f>IF(AND(exp_SILP!$S973="A.3 ORIENTAMENTO PROFESSIONALE",exp_SILP!$AD973="4.2"),"A.3 ORIENTAMENTO PROFESSIONALE (CARCERE)",
IF(AND(exp_SILP!$S973="A.3 ORIENTAMENTO PROFESSIONALE",exp_SILP!$AD973="."),"A.3 ORIENTAMENTO PROFESSIONALE (CARCERE)",
IF(AND(exp_SILP!$S973="A.4 CONSULENZA ORIENTATIVA",exp_SILP!$AD973="4.2"),"A.4 CONSULENZA ORIENTATIVA (CARCERE)",
IF(AND(exp_SILP!$S973="A.4 CONSULENZA ORIENTATIVA",exp_SILP!$AD973="."),"A.4 CONSULENZA ORIENTATIVA (CARCERE)",
IF(AND(exp_SILP!$S973="A.5 - LEP F1 - ACCOMPAGNAMENTO AL LAVORO",exp_SILP!$AD973="4.2"),"A.5 - LEP F1 - ACCOMPAGNAMENTO AL LAVORO (CARCERE)",
IF(AND(exp_SILP!$S973="A.5 - LEP F1 - ACCOMPAGNAMENTO AL LAVORO",exp_SILP!$AD973="."),"A.5 - LEP F1 - ACCOMPAGNAMENTO AL LAVORO (CARCERE)",
IF(AND(exp_SILP!$S973="A.5.2a - TUTORAGGIO TIROCINI",exp_SILP!$AD973="4.2"),"A.5.2a - TUTORAGGIO TIROCINI (CARCERE)",
exp_SILP!$S973)))))))</f>
        <v>A4.10 - LEP E - ORIENTAMENTO SPECIALISTICO SKILL GAP ANALYSIS</v>
      </c>
      <c r="C973" s="18" t="str">
        <f>CONCATENATE(VLOOKUP(exp_SILP!$B973,'DATI COMMESSE'!$A$2:$F$25,4,FALSE)," - ", VLOOKUP(exp_SILP!$B973,'DATI COMMESSE'!$A$2:$F$25,2,FALSE)," - ",VLOOKUP(exp_SILP!$B973,'DATI COMMESSE'!$A$2:$F$25,3,FALSE))</f>
        <v>GOL - 22-02-5000 - 22-12-5003</v>
      </c>
      <c r="D973" s="18" t="str">
        <f>LEFT(exp_SILP!$R973,5)</f>
        <v>16:00</v>
      </c>
      <c r="E973" s="18" t="str">
        <f>RIGHT(exp_SILP!$R973,5)</f>
        <v>18:00</v>
      </c>
      <c r="F973" s="18">
        <f>IF(exp_SILP!$AG973&gt;=60,exp_SILP!$AG973/60,exp_SILP!$AG973)</f>
        <v>2</v>
      </c>
      <c r="G973" s="18" t="str">
        <f>VLOOKUP(exp_SILP!$Y973,'DATI CM'!$A$2:$F$28,2,FALSE)</f>
        <v>TRZCST69B41F952V</v>
      </c>
      <c r="H973" s="18" t="str">
        <f>VLOOKUP(exp_SILP!$Y973,'DATI CM'!$A$2:$F$28,3,FALSE)</f>
        <v/>
      </c>
      <c r="I973" s="18" t="str">
        <f t="shared" si="1"/>
        <v>N</v>
      </c>
      <c r="J973" s="18" t="str">
        <f>VLOOKUP(exp_SILP!$Y973,'DATI CM'!$A$2:$F$28,4,FALSE)</f>
        <v/>
      </c>
      <c r="K973" s="19">
        <f>VLOOKUP(exp_SILP!$B973,'DATI COMMESSE'!$A$2:$F$25,5,FALSE)</f>
        <v>39.94</v>
      </c>
      <c r="L973" s="19" t="str">
        <f>IF(exp_SILP!$B973="A4.10 - LEP E - ORIENTAMENTO SPECIALISTICO SKILL GAP ANALYSIS - GRUPPO 3P",0,VLOOKUP(exp_SILP!$Y973,'DATI CM'!$A$2:$F$28,6,FALSE))</f>
        <v/>
      </c>
      <c r="M973" s="19">
        <f>IFERROR(VLOOKUP(exp_SILP!$B973,'DATI CM'!$H$2:$I$16,2,FALSE)*exp_SILP!$F973,0)</f>
        <v>0</v>
      </c>
      <c r="N973" s="18" t="str">
        <f>VLOOKUP(exp_SILP!$B973,'DATI COMMESSE'!$A$2:$F$25,4,FALSE)</f>
        <v>GOL</v>
      </c>
      <c r="O973" s="20">
        <f>VLOOKUP(exp_SILP!$B973,'DATI COMMESSE'!$A$2:$F$25,5,FALSE)*exp_SILP!$F973</f>
        <v>79.88</v>
      </c>
      <c r="P973" s="18" t="str">
        <f>IF(MID(exp_SILP!$W973,10,2)&gt;"40","F","M")</f>
        <v>M</v>
      </c>
      <c r="Q973" s="21" t="s">
        <v>1119</v>
      </c>
      <c r="R973" s="22" t="s">
        <v>148</v>
      </c>
      <c r="S973" s="22" t="s">
        <v>70</v>
      </c>
      <c r="T973" s="22" t="s">
        <v>58</v>
      </c>
      <c r="U973" s="22" t="s">
        <v>59</v>
      </c>
      <c r="V973" s="22" t="s">
        <v>927</v>
      </c>
      <c r="W973" s="22" t="s">
        <v>928</v>
      </c>
      <c r="X973" s="22" t="s">
        <v>929</v>
      </c>
      <c r="Y973" s="22" t="s">
        <v>18</v>
      </c>
      <c r="Z973" s="22" t="s">
        <v>63</v>
      </c>
      <c r="AA973" s="22" t="s">
        <v>64</v>
      </c>
      <c r="AB973" s="22" t="s">
        <v>65</v>
      </c>
      <c r="AC973" s="22" t="s">
        <v>82</v>
      </c>
      <c r="AD973" s="22" t="s">
        <v>59</v>
      </c>
      <c r="AE973" s="22" t="s">
        <v>59</v>
      </c>
      <c r="AF973" s="22" t="s">
        <v>59</v>
      </c>
      <c r="AG973" s="22" t="s">
        <v>76</v>
      </c>
      <c r="AH973" s="22" t="s">
        <v>1129</v>
      </c>
      <c r="AI973" s="22" t="s">
        <v>83</v>
      </c>
      <c r="AJ973" s="22" t="str">
        <f>VLOOKUP(exp_SILP!$Y973,'DATI CM'!$A$2:$F$28,2,FALSE)</f>
        <v>TRZCST69B41F952V</v>
      </c>
    </row>
    <row r="974" ht="15.75" hidden="1" customHeight="1">
      <c r="A974" s="10" t="str">
        <f>IFERROR(VLOOKUP(exp_SILP!$W974,exp_utenti_P!D:D,1,FALSE),"_DA INSERIRE")</f>
        <v>CMPMHL86T22F205Z</v>
      </c>
      <c r="B974" s="10" t="str">
        <f>IF(AND(exp_SILP!$S974="A.3 ORIENTAMENTO PROFESSIONALE",exp_SILP!$AD974="4.2"),"A.3 ORIENTAMENTO PROFESSIONALE (CARCERE)",
IF(AND(exp_SILP!$S974="A.3 ORIENTAMENTO PROFESSIONALE",exp_SILP!$AD974="."),"A.3 ORIENTAMENTO PROFESSIONALE (CARCERE)",
IF(AND(exp_SILP!$S974="A.4 CONSULENZA ORIENTATIVA",exp_SILP!$AD974="4.2"),"A.4 CONSULENZA ORIENTATIVA (CARCERE)",
IF(AND(exp_SILP!$S974="A.4 CONSULENZA ORIENTATIVA",exp_SILP!$AD974="."),"A.4 CONSULENZA ORIENTATIVA (CARCERE)",
IF(AND(exp_SILP!$S974="A.5 - LEP F1 - ACCOMPAGNAMENTO AL LAVORO",exp_SILP!$AD974="4.2"),"A.5 - LEP F1 - ACCOMPAGNAMENTO AL LAVORO (CARCERE)",
IF(AND(exp_SILP!$S974="A.5 - LEP F1 - ACCOMPAGNAMENTO AL LAVORO",exp_SILP!$AD974="."),"A.5 - LEP F1 - ACCOMPAGNAMENTO AL LAVORO (CARCERE)",
IF(AND(exp_SILP!$S974="A.5.2a - TUTORAGGIO TIROCINI",exp_SILP!$AD974="4.2"),"A.5.2a - TUTORAGGIO TIROCINI (CARCERE)",
exp_SILP!$S974)))))))</f>
        <v>A4.10 - LEP E - ORIENTAMENTO SPECIALISTICO SKILL GAP ANALYSIS</v>
      </c>
      <c r="C974" s="11" t="str">
        <f>CONCATENATE(VLOOKUP(exp_SILP!$B974,'DATI COMMESSE'!$A$2:$F$25,4,FALSE)," - ", VLOOKUP(exp_SILP!$B974,'DATI COMMESSE'!$A$2:$F$25,2,FALSE)," - ",VLOOKUP(exp_SILP!$B974,'DATI COMMESSE'!$A$2:$F$25,3,FALSE))</f>
        <v>GOL - 22-02-5000 - 22-12-5003</v>
      </c>
      <c r="D974" s="11" t="str">
        <f>LEFT(exp_SILP!$R974,5)</f>
        <v>14:00</v>
      </c>
      <c r="E974" s="11" t="str">
        <f>RIGHT(exp_SILP!$R974,5)</f>
        <v>16:00</v>
      </c>
      <c r="F974" s="11">
        <f>IF(exp_SILP!$AG974&gt;=60,exp_SILP!$AG974/60,exp_SILP!$AG974)</f>
        <v>2</v>
      </c>
      <c r="G974" s="11" t="str">
        <f>VLOOKUP(exp_SILP!$Y974,'DATI CM'!$A$2:$F$28,2,FALSE)</f>
        <v>TRZCST69B41F952V</v>
      </c>
      <c r="H974" s="11" t="str">
        <f>VLOOKUP(exp_SILP!$Y974,'DATI CM'!$A$2:$F$28,3,FALSE)</f>
        <v/>
      </c>
      <c r="I974" s="11" t="str">
        <f t="shared" si="1"/>
        <v>N</v>
      </c>
      <c r="J974" s="11" t="str">
        <f>VLOOKUP(exp_SILP!$Y974,'DATI CM'!$A$2:$F$28,4,FALSE)</f>
        <v/>
      </c>
      <c r="K974" s="12">
        <f>VLOOKUP(exp_SILP!$B974,'DATI COMMESSE'!$A$2:$F$25,5,FALSE)</f>
        <v>39.94</v>
      </c>
      <c r="L974" s="12" t="str">
        <f>IF(exp_SILP!$B974="A4.10 - LEP E - ORIENTAMENTO SPECIALISTICO SKILL GAP ANALYSIS - GRUPPO 3P",0,VLOOKUP(exp_SILP!$Y974,'DATI CM'!$A$2:$F$28,6,FALSE))</f>
        <v/>
      </c>
      <c r="M974" s="12">
        <f>IFERROR(VLOOKUP(exp_SILP!$B974,'DATI CM'!$H$2:$I$16,2,FALSE)*exp_SILP!$F974,0)</f>
        <v>0</v>
      </c>
      <c r="N974" s="11" t="str">
        <f>VLOOKUP(exp_SILP!$B974,'DATI COMMESSE'!$A$2:$F$25,4,FALSE)</f>
        <v>GOL</v>
      </c>
      <c r="O974" s="13">
        <f>VLOOKUP(exp_SILP!$B974,'DATI COMMESSE'!$A$2:$F$25,5,FALSE)*exp_SILP!$F974</f>
        <v>79.88</v>
      </c>
      <c r="P974" s="11" t="str">
        <f>IF(MID(exp_SILP!$W974,10,2)&gt;"40","F","M")</f>
        <v>M</v>
      </c>
      <c r="Q974" s="14" t="s">
        <v>1119</v>
      </c>
      <c r="R974" s="15" t="s">
        <v>69</v>
      </c>
      <c r="S974" s="15" t="s">
        <v>70</v>
      </c>
      <c r="T974" s="15" t="s">
        <v>58</v>
      </c>
      <c r="U974" s="15" t="s">
        <v>59</v>
      </c>
      <c r="V974" s="15" t="s">
        <v>927</v>
      </c>
      <c r="W974" s="15" t="s">
        <v>928</v>
      </c>
      <c r="X974" s="15" t="s">
        <v>929</v>
      </c>
      <c r="Y974" s="15" t="s">
        <v>18</v>
      </c>
      <c r="Z974" s="15" t="s">
        <v>63</v>
      </c>
      <c r="AA974" s="15" t="s">
        <v>64</v>
      </c>
      <c r="AB974" s="15" t="s">
        <v>65</v>
      </c>
      <c r="AC974" s="15" t="s">
        <v>82</v>
      </c>
      <c r="AD974" s="15" t="s">
        <v>59</v>
      </c>
      <c r="AE974" s="15" t="s">
        <v>59</v>
      </c>
      <c r="AF974" s="15" t="s">
        <v>59</v>
      </c>
      <c r="AG974" s="15" t="s">
        <v>76</v>
      </c>
      <c r="AH974" s="15" t="s">
        <v>1119</v>
      </c>
      <c r="AI974" s="15" t="s">
        <v>83</v>
      </c>
      <c r="AJ974" s="15" t="str">
        <f>VLOOKUP(exp_SILP!$Y974,'DATI CM'!$A$2:$F$28,2,FALSE)</f>
        <v>TRZCST69B41F952V</v>
      </c>
    </row>
    <row r="975" ht="15.75" hidden="1" customHeight="1">
      <c r="A975" s="17" t="str">
        <f>IFERROR(VLOOKUP(exp_SILP!$W975,exp_utenti_P!D:D,1,FALSE),"_DA INSERIRE")</f>
        <v>FRNGPP76S12A859E</v>
      </c>
      <c r="B975" s="17" t="str">
        <f>IF(AND(exp_SILP!$S975="A.3 ORIENTAMENTO PROFESSIONALE",exp_SILP!$AD975="4.2"),"A.3 ORIENTAMENTO PROFESSIONALE (CARCERE)",
IF(AND(exp_SILP!$S975="A.3 ORIENTAMENTO PROFESSIONALE",exp_SILP!$AD975="."),"A.3 ORIENTAMENTO PROFESSIONALE (CARCERE)",
IF(AND(exp_SILP!$S975="A.4 CONSULENZA ORIENTATIVA",exp_SILP!$AD975="4.2"),"A.4 CONSULENZA ORIENTATIVA (CARCERE)",
IF(AND(exp_SILP!$S975="A.4 CONSULENZA ORIENTATIVA",exp_SILP!$AD975="."),"A.4 CONSULENZA ORIENTATIVA (CARCERE)",
IF(AND(exp_SILP!$S975="A.5 - LEP F1 - ACCOMPAGNAMENTO AL LAVORO",exp_SILP!$AD975="4.2"),"A.5 - LEP F1 - ACCOMPAGNAMENTO AL LAVORO (CARCERE)",
IF(AND(exp_SILP!$S975="A.5 - LEP F1 - ACCOMPAGNAMENTO AL LAVORO",exp_SILP!$AD975="."),"A.5 - LEP F1 - ACCOMPAGNAMENTO AL LAVORO (CARCERE)",
IF(AND(exp_SILP!$S975="A.5.2a - TUTORAGGIO TIROCINI",exp_SILP!$AD975="4.2"),"A.5.2a - TUTORAGGIO TIROCINI (CARCERE)",
exp_SILP!$S975)))))))</f>
        <v>A4.10 - LEP E - ORIENTAMENTO SPECIALISTICO SKILL GAP ANALYSIS</v>
      </c>
      <c r="C975" s="18" t="str">
        <f>CONCATENATE(VLOOKUP(exp_SILP!$B975,'DATI COMMESSE'!$A$2:$F$25,4,FALSE)," - ", VLOOKUP(exp_SILP!$B975,'DATI COMMESSE'!$A$2:$F$25,2,FALSE)," - ",VLOOKUP(exp_SILP!$B975,'DATI COMMESSE'!$A$2:$F$25,3,FALSE))</f>
        <v>GOL - 22-02-5000 - 22-12-5003</v>
      </c>
      <c r="D975" s="18" t="str">
        <f>LEFT(exp_SILP!$R975,5)</f>
        <v>12:00</v>
      </c>
      <c r="E975" s="18" t="str">
        <f>RIGHT(exp_SILP!$R975,5)</f>
        <v>13:00</v>
      </c>
      <c r="F975" s="18">
        <f>IF(exp_SILP!$AG975&gt;=60,exp_SILP!$AG975/60,exp_SILP!$AG975)</f>
        <v>1</v>
      </c>
      <c r="G975" s="18" t="str">
        <f>VLOOKUP(exp_SILP!$Y975,'DATI CM'!$A$2:$F$28,2,FALSE)</f>
        <v>PNFMRT85H50A859E</v>
      </c>
      <c r="H975" s="18" t="str">
        <f>VLOOKUP(exp_SILP!$Y975,'DATI CM'!$A$2:$F$28,3,FALSE)</f>
        <v>A011</v>
      </c>
      <c r="I975" s="18" t="str">
        <f t="shared" si="1"/>
        <v>N</v>
      </c>
      <c r="J975" s="18" t="str">
        <f>VLOOKUP(exp_SILP!$Y975,'DATI CM'!$A$2:$F$28,4,FALSE)</f>
        <v>BIELLA</v>
      </c>
      <c r="K975" s="19">
        <f>VLOOKUP(exp_SILP!$B975,'DATI COMMESSE'!$A$2:$F$25,5,FALSE)</f>
        <v>39.94</v>
      </c>
      <c r="L975" s="19">
        <f>IF(exp_SILP!$B975="A4.10 - LEP E - ORIENTAMENTO SPECIALISTICO SKILL GAP ANALYSIS - GRUPPO 3P",0,VLOOKUP(exp_SILP!$Y975,'DATI CM'!$A$2:$F$28,6,FALSE))</f>
        <v>25</v>
      </c>
      <c r="M975" s="19">
        <f>IFERROR(VLOOKUP(exp_SILP!$B975,'DATI CM'!$H$2:$I$16,2,FALSE)*exp_SILP!$F975,0)</f>
        <v>0</v>
      </c>
      <c r="N975" s="18" t="str">
        <f>VLOOKUP(exp_SILP!$B975,'DATI COMMESSE'!$A$2:$F$25,4,FALSE)</f>
        <v>GOL</v>
      </c>
      <c r="O975" s="20">
        <f>VLOOKUP(exp_SILP!$B975,'DATI COMMESSE'!$A$2:$F$25,5,FALSE)*exp_SILP!$F975</f>
        <v>39.94</v>
      </c>
      <c r="P975" s="18" t="str">
        <f>IF(MID(exp_SILP!$W975,10,2)&gt;"40","F","M")</f>
        <v>M</v>
      </c>
      <c r="Q975" s="21" t="s">
        <v>1119</v>
      </c>
      <c r="R975" s="22" t="s">
        <v>102</v>
      </c>
      <c r="S975" s="22" t="s">
        <v>70</v>
      </c>
      <c r="T975" s="22" t="s">
        <v>58</v>
      </c>
      <c r="U975" s="22" t="s">
        <v>59</v>
      </c>
      <c r="V975" s="22" t="s">
        <v>282</v>
      </c>
      <c r="W975" s="22" t="s">
        <v>283</v>
      </c>
      <c r="X975" s="22" t="s">
        <v>284</v>
      </c>
      <c r="Y975" s="22" t="s">
        <v>15</v>
      </c>
      <c r="Z975" s="22" t="s">
        <v>63</v>
      </c>
      <c r="AA975" s="22" t="s">
        <v>64</v>
      </c>
      <c r="AB975" s="22" t="s">
        <v>65</v>
      </c>
      <c r="AC975" s="22" t="s">
        <v>66</v>
      </c>
      <c r="AD975" s="22" t="s">
        <v>59</v>
      </c>
      <c r="AE975" s="22" t="s">
        <v>59</v>
      </c>
      <c r="AF975" s="22" t="s">
        <v>59</v>
      </c>
      <c r="AG975" s="22" t="s">
        <v>67</v>
      </c>
      <c r="AH975" s="22" t="s">
        <v>1119</v>
      </c>
      <c r="AI975" s="22" t="s">
        <v>68</v>
      </c>
      <c r="AJ975" s="22" t="str">
        <f>VLOOKUP(exp_SILP!$Y975,'DATI CM'!$A$2:$F$28,2,FALSE)</f>
        <v>PNFMRT85H50A859E</v>
      </c>
    </row>
    <row r="976" ht="15.75" hidden="1" customHeight="1">
      <c r="A976" s="10" t="str">
        <f>IFERROR(VLOOKUP(exp_SILP!$W976,exp_utenti_P!D:D,1,FALSE),"_DA INSERIRE")</f>
        <v>FZZNMR64B59L219K</v>
      </c>
      <c r="B976" s="10" t="str">
        <f>IF(AND(exp_SILP!$S976="A.3 ORIENTAMENTO PROFESSIONALE",exp_SILP!$AD976="4.2"),"A.3 ORIENTAMENTO PROFESSIONALE (CARCERE)",
IF(AND(exp_SILP!$S976="A.3 ORIENTAMENTO PROFESSIONALE",exp_SILP!$AD976="."),"A.3 ORIENTAMENTO PROFESSIONALE (CARCERE)",
IF(AND(exp_SILP!$S976="A.4 CONSULENZA ORIENTATIVA",exp_SILP!$AD976="4.2"),"A.4 CONSULENZA ORIENTATIVA (CARCERE)",
IF(AND(exp_SILP!$S976="A.4 CONSULENZA ORIENTATIVA",exp_SILP!$AD976="."),"A.4 CONSULENZA ORIENTATIVA (CARCERE)",
IF(AND(exp_SILP!$S976="A.5 - LEP F1 - ACCOMPAGNAMENTO AL LAVORO",exp_SILP!$AD976="4.2"),"A.5 - LEP F1 - ACCOMPAGNAMENTO AL LAVORO (CARCERE)",
IF(AND(exp_SILP!$S976="A.5 - LEP F1 - ACCOMPAGNAMENTO AL LAVORO",exp_SILP!$AD976="."),"A.5 - LEP F1 - ACCOMPAGNAMENTO AL LAVORO (CARCERE)",
IF(AND(exp_SILP!$S976="A.5.2a - TUTORAGGIO TIROCINI",exp_SILP!$AD976="4.2"),"A.5.2a - TUTORAGGIO TIROCINI (CARCERE)",
exp_SILP!$S976)))))))</f>
        <v>A4.10 - LEP E - ORIENTAMENTO SPECIALISTICO SKILL GAP ANALYSIS</v>
      </c>
      <c r="C976" s="11" t="str">
        <f>CONCATENATE(VLOOKUP(exp_SILP!$B976,'DATI COMMESSE'!$A$2:$F$25,4,FALSE)," - ", VLOOKUP(exp_SILP!$B976,'DATI COMMESSE'!$A$2:$F$25,2,FALSE)," - ",VLOOKUP(exp_SILP!$B976,'DATI COMMESSE'!$A$2:$F$25,3,FALSE))</f>
        <v>GOL - 22-02-5000 - 22-12-5003</v>
      </c>
      <c r="D976" s="11" t="str">
        <f>LEFT(exp_SILP!$R976,5)</f>
        <v>09:00</v>
      </c>
      <c r="E976" s="11" t="str">
        <f>RIGHT(exp_SILP!$R976,5)</f>
        <v>13:00</v>
      </c>
      <c r="F976" s="11">
        <f>IF(exp_SILP!$AG976&gt;=60,exp_SILP!$AG976/60,exp_SILP!$AG976)</f>
        <v>4</v>
      </c>
      <c r="G976" s="11" t="str">
        <f>VLOOKUP(exp_SILP!$Y976,'DATI CM'!$A$2:$F$28,2,FALSE)</f>
        <v>SPDPRZ67H55L219V</v>
      </c>
      <c r="H976" s="11" t="str">
        <f>VLOOKUP(exp_SILP!$Y976,'DATI CM'!$A$2:$F$28,3,FALSE)</f>
        <v>A010</v>
      </c>
      <c r="I976" s="11" t="str">
        <f t="shared" si="1"/>
        <v>N</v>
      </c>
      <c r="J976" s="11" t="str">
        <f>VLOOKUP(exp_SILP!$Y976,'DATI CM'!$A$2:$F$28,4,FALSE)</f>
        <v>TORINO</v>
      </c>
      <c r="K976" s="12">
        <f>VLOOKUP(exp_SILP!$B976,'DATI COMMESSE'!$A$2:$F$25,5,FALSE)</f>
        <v>39.94</v>
      </c>
      <c r="L976" s="12" t="str">
        <f>IF(exp_SILP!$B976="A4.10 - LEP E - ORIENTAMENTO SPECIALISTICO SKILL GAP ANALYSIS - GRUPPO 3P",0,VLOOKUP(exp_SILP!$Y976,'DATI CM'!$A$2:$F$28,6,FALSE))</f>
        <v/>
      </c>
      <c r="M976" s="12">
        <f>IFERROR(VLOOKUP(exp_SILP!$B976,'DATI CM'!$H$2:$I$16,2,FALSE)*exp_SILP!$F976,0)</f>
        <v>0</v>
      </c>
      <c r="N976" s="11" t="str">
        <f>VLOOKUP(exp_SILP!$B976,'DATI COMMESSE'!$A$2:$F$25,4,FALSE)</f>
        <v>GOL</v>
      </c>
      <c r="O976" s="13">
        <f>VLOOKUP(exp_SILP!$B976,'DATI COMMESSE'!$A$2:$F$25,5,FALSE)*exp_SILP!$F976</f>
        <v>159.76</v>
      </c>
      <c r="P976" s="11" t="str">
        <f>IF(MID(exp_SILP!$W976,10,2)&gt;"40","F","M")</f>
        <v>F</v>
      </c>
      <c r="Q976" s="14" t="s">
        <v>1119</v>
      </c>
      <c r="R976" s="15" t="s">
        <v>574</v>
      </c>
      <c r="S976" s="15" t="s">
        <v>70</v>
      </c>
      <c r="T976" s="15" t="s">
        <v>58</v>
      </c>
      <c r="U976" s="15" t="s">
        <v>59</v>
      </c>
      <c r="V976" s="15" t="s">
        <v>996</v>
      </c>
      <c r="W976" s="15" t="s">
        <v>997</v>
      </c>
      <c r="X976" s="15" t="s">
        <v>998</v>
      </c>
      <c r="Y976" s="15" t="s">
        <v>17</v>
      </c>
      <c r="Z976" s="15" t="s">
        <v>63</v>
      </c>
      <c r="AA976" s="15" t="s">
        <v>64</v>
      </c>
      <c r="AB976" s="15" t="s">
        <v>65</v>
      </c>
      <c r="AC976" s="15" t="s">
        <v>135</v>
      </c>
      <c r="AD976" s="15" t="s">
        <v>59</v>
      </c>
      <c r="AE976" s="15" t="s">
        <v>59</v>
      </c>
      <c r="AF976" s="15" t="s">
        <v>59</v>
      </c>
      <c r="AG976" s="15" t="s">
        <v>136</v>
      </c>
      <c r="AH976" s="15" t="s">
        <v>1119</v>
      </c>
      <c r="AI976" s="15" t="s">
        <v>137</v>
      </c>
      <c r="AJ976" s="15" t="str">
        <f>VLOOKUP(exp_SILP!$Y976,'DATI CM'!$A$2:$F$28,2,FALSE)</f>
        <v>SPDPRZ67H55L219V</v>
      </c>
    </row>
    <row r="977" ht="15.75" hidden="1" customHeight="1">
      <c r="A977" s="17" t="str">
        <f>IFERROR(VLOOKUP(exp_SILP!$W977,exp_utenti_P!D:D,1,FALSE),"_DA INSERIRE")</f>
        <v>MJDLRT65T42Z100L</v>
      </c>
      <c r="B977" s="17" t="str">
        <f>IF(AND(exp_SILP!$S977="A.3 ORIENTAMENTO PROFESSIONALE",exp_SILP!$AD977="4.2"),"A.3 ORIENTAMENTO PROFESSIONALE (CARCERE)",
IF(AND(exp_SILP!$S977="A.3 ORIENTAMENTO PROFESSIONALE",exp_SILP!$AD977="."),"A.3 ORIENTAMENTO PROFESSIONALE (CARCERE)",
IF(AND(exp_SILP!$S977="A.4 CONSULENZA ORIENTATIVA",exp_SILP!$AD977="4.2"),"A.4 CONSULENZA ORIENTATIVA (CARCERE)",
IF(AND(exp_SILP!$S977="A.4 CONSULENZA ORIENTATIVA",exp_SILP!$AD977="."),"A.4 CONSULENZA ORIENTATIVA (CARCERE)",
IF(AND(exp_SILP!$S977="A.5 - LEP F1 - ACCOMPAGNAMENTO AL LAVORO",exp_SILP!$AD977="4.2"),"A.5 - LEP F1 - ACCOMPAGNAMENTO AL LAVORO (CARCERE)",
IF(AND(exp_SILP!$S977="A.5 - LEP F1 - ACCOMPAGNAMENTO AL LAVORO",exp_SILP!$AD977="."),"A.5 - LEP F1 - ACCOMPAGNAMENTO AL LAVORO (CARCERE)",
IF(AND(exp_SILP!$S977="A.5.2a - TUTORAGGIO TIROCINI",exp_SILP!$AD977="4.2"),"A.5.2a - TUTORAGGIO TIROCINI (CARCERE)",
exp_SILP!$S977)))))))</f>
        <v>A4.10 - LEP E - ORIENTAMENTO SPECIALISTICO SKILL GAP ANALYSIS</v>
      </c>
      <c r="C977" s="18" t="str">
        <f>CONCATENATE(VLOOKUP(exp_SILP!$B977,'DATI COMMESSE'!$A$2:$F$25,4,FALSE)," - ", VLOOKUP(exp_SILP!$B977,'DATI COMMESSE'!$A$2:$F$25,2,FALSE)," - ",VLOOKUP(exp_SILP!$B977,'DATI COMMESSE'!$A$2:$F$25,3,FALSE))</f>
        <v>GOL - 22-02-5000 - 22-12-5003</v>
      </c>
      <c r="D977" s="18" t="str">
        <f>LEFT(exp_SILP!$R977,5)</f>
        <v>12:00</v>
      </c>
      <c r="E977" s="18" t="str">
        <f>RIGHT(exp_SILP!$R977,5)</f>
        <v>13:00</v>
      </c>
      <c r="F977" s="18">
        <f>IF(exp_SILP!$AG977&gt;=60,exp_SILP!$AG977/60,exp_SILP!$AG977)</f>
        <v>1</v>
      </c>
      <c r="G977" s="18" t="str">
        <f>VLOOKUP(exp_SILP!$Y977,'DATI CM'!$A$2:$F$28,2,FALSE)</f>
        <v>GNGGNN70A65L219B</v>
      </c>
      <c r="H977" s="18" t="str">
        <f>VLOOKUP(exp_SILP!$Y977,'DATI CM'!$A$2:$F$28,3,FALSE)</f>
        <v/>
      </c>
      <c r="I977" s="18" t="str">
        <f t="shared" si="1"/>
        <v>N</v>
      </c>
      <c r="J977" s="18" t="str">
        <f>VLOOKUP(exp_SILP!$Y977,'DATI CM'!$A$2:$F$28,4,FALSE)</f>
        <v/>
      </c>
      <c r="K977" s="19">
        <f>VLOOKUP(exp_SILP!$B977,'DATI COMMESSE'!$A$2:$F$25,5,FALSE)</f>
        <v>39.94</v>
      </c>
      <c r="L977" s="19" t="str">
        <f>IF(exp_SILP!$B977="A4.10 - LEP E - ORIENTAMENTO SPECIALISTICO SKILL GAP ANALYSIS - GRUPPO 3P",0,VLOOKUP(exp_SILP!$Y977,'DATI CM'!$A$2:$F$28,6,FALSE))</f>
        <v/>
      </c>
      <c r="M977" s="19">
        <f>IFERROR(VLOOKUP(exp_SILP!$B977,'DATI CM'!$H$2:$I$16,2,FALSE)*exp_SILP!$F977,0)</f>
        <v>0</v>
      </c>
      <c r="N977" s="18" t="str">
        <f>VLOOKUP(exp_SILP!$B977,'DATI COMMESSE'!$A$2:$F$25,4,FALSE)</f>
        <v>GOL</v>
      </c>
      <c r="O977" s="20">
        <f>VLOOKUP(exp_SILP!$B977,'DATI COMMESSE'!$A$2:$F$25,5,FALSE)*exp_SILP!$F977</f>
        <v>39.94</v>
      </c>
      <c r="P977" s="18" t="str">
        <f>IF(MID(exp_SILP!$W977,10,2)&gt;"40","F","M")</f>
        <v>F</v>
      </c>
      <c r="Q977" s="21" t="s">
        <v>1119</v>
      </c>
      <c r="R977" s="22" t="s">
        <v>102</v>
      </c>
      <c r="S977" s="22" t="s">
        <v>70</v>
      </c>
      <c r="T977" s="22" t="s">
        <v>58</v>
      </c>
      <c r="U977" s="22" t="s">
        <v>59</v>
      </c>
      <c r="V977" s="22" t="s">
        <v>387</v>
      </c>
      <c r="W977" s="22" t="s">
        <v>388</v>
      </c>
      <c r="X977" s="22" t="s">
        <v>389</v>
      </c>
      <c r="Y977" s="22" t="s">
        <v>11</v>
      </c>
      <c r="Z977" s="22" t="s">
        <v>63</v>
      </c>
      <c r="AA977" s="22" t="s">
        <v>64</v>
      </c>
      <c r="AB977" s="22" t="s">
        <v>65</v>
      </c>
      <c r="AC977" s="22" t="s">
        <v>135</v>
      </c>
      <c r="AD977" s="22" t="s">
        <v>59</v>
      </c>
      <c r="AE977" s="22" t="s">
        <v>59</v>
      </c>
      <c r="AF977" s="22" t="s">
        <v>156</v>
      </c>
      <c r="AG977" s="22" t="s">
        <v>67</v>
      </c>
      <c r="AH977" s="22" t="s">
        <v>1119</v>
      </c>
      <c r="AI977" s="22" t="s">
        <v>383</v>
      </c>
      <c r="AJ977" s="22" t="str">
        <f>VLOOKUP(exp_SILP!$Y977,'DATI CM'!$A$2:$F$28,2,FALSE)</f>
        <v>GNGGNN70A65L219B</v>
      </c>
    </row>
    <row r="978" ht="15.75" hidden="1" customHeight="1">
      <c r="A978" s="10" t="str">
        <f>IFERROR(VLOOKUP(exp_SILP!$W978,exp_utenti_P!D:D,1,FALSE),"_DA INSERIRE")</f>
        <v>MJDLRT65T42Z100L</v>
      </c>
      <c r="B978" s="10" t="str">
        <f>IF(AND(exp_SILP!$S978="A.3 ORIENTAMENTO PROFESSIONALE",exp_SILP!$AD978="4.2"),"A.3 ORIENTAMENTO PROFESSIONALE (CARCERE)",
IF(AND(exp_SILP!$S978="A.3 ORIENTAMENTO PROFESSIONALE",exp_SILP!$AD978="."),"A.3 ORIENTAMENTO PROFESSIONALE (CARCERE)",
IF(AND(exp_SILP!$S978="A.4 CONSULENZA ORIENTATIVA",exp_SILP!$AD978="4.2"),"A.4 CONSULENZA ORIENTATIVA (CARCERE)",
IF(AND(exp_SILP!$S978="A.4 CONSULENZA ORIENTATIVA",exp_SILP!$AD978="."),"A.4 CONSULENZA ORIENTATIVA (CARCERE)",
IF(AND(exp_SILP!$S978="A.5 - LEP F1 - ACCOMPAGNAMENTO AL LAVORO",exp_SILP!$AD978="4.2"),"A.5 - LEP F1 - ACCOMPAGNAMENTO AL LAVORO (CARCERE)",
IF(AND(exp_SILP!$S978="A.5 - LEP F1 - ACCOMPAGNAMENTO AL LAVORO",exp_SILP!$AD978="."),"A.5 - LEP F1 - ACCOMPAGNAMENTO AL LAVORO (CARCERE)",
IF(AND(exp_SILP!$S978="A.5.2a - TUTORAGGIO TIROCINI",exp_SILP!$AD978="4.2"),"A.5.2a - TUTORAGGIO TIROCINI (CARCERE)",
exp_SILP!$S978)))))))</f>
        <v>A4.10 - LEP E - ORIENTAMENTO SPECIALISTICO SKILL GAP ANALYSIS</v>
      </c>
      <c r="C978" s="11" t="str">
        <f>CONCATENATE(VLOOKUP(exp_SILP!$B978,'DATI COMMESSE'!$A$2:$F$25,4,FALSE)," - ", VLOOKUP(exp_SILP!$B978,'DATI COMMESSE'!$A$2:$F$25,2,FALSE)," - ",VLOOKUP(exp_SILP!$B978,'DATI COMMESSE'!$A$2:$F$25,3,FALSE))</f>
        <v>GOL - 22-02-5000 - 22-12-5003</v>
      </c>
      <c r="D978" s="11" t="str">
        <f>LEFT(exp_SILP!$R978,5)</f>
        <v>10:00</v>
      </c>
      <c r="E978" s="11" t="str">
        <f>RIGHT(exp_SILP!$R978,5)</f>
        <v>12:00</v>
      </c>
      <c r="F978" s="11">
        <f>IF(exp_SILP!$AG978&gt;=60,exp_SILP!$AG978/60,exp_SILP!$AG978)</f>
        <v>2</v>
      </c>
      <c r="G978" s="11" t="str">
        <f>VLOOKUP(exp_SILP!$Y978,'DATI CM'!$A$2:$F$28,2,FALSE)</f>
        <v>GNGGNN70A65L219B</v>
      </c>
      <c r="H978" s="11" t="str">
        <f>VLOOKUP(exp_SILP!$Y978,'DATI CM'!$A$2:$F$28,3,FALSE)</f>
        <v/>
      </c>
      <c r="I978" s="11" t="str">
        <f t="shared" si="1"/>
        <v>N</v>
      </c>
      <c r="J978" s="11" t="str">
        <f>VLOOKUP(exp_SILP!$Y978,'DATI CM'!$A$2:$F$28,4,FALSE)</f>
        <v/>
      </c>
      <c r="K978" s="12">
        <f>VLOOKUP(exp_SILP!$B978,'DATI COMMESSE'!$A$2:$F$25,5,FALSE)</f>
        <v>39.94</v>
      </c>
      <c r="L978" s="12" t="str">
        <f>IF(exp_SILP!$B978="A4.10 - LEP E - ORIENTAMENTO SPECIALISTICO SKILL GAP ANALYSIS - GRUPPO 3P",0,VLOOKUP(exp_SILP!$Y978,'DATI CM'!$A$2:$F$28,6,FALSE))</f>
        <v/>
      </c>
      <c r="M978" s="12">
        <f>IFERROR(VLOOKUP(exp_SILP!$B978,'DATI CM'!$H$2:$I$16,2,FALSE)*exp_SILP!$F978,0)</f>
        <v>0</v>
      </c>
      <c r="N978" s="11" t="str">
        <f>VLOOKUP(exp_SILP!$B978,'DATI COMMESSE'!$A$2:$F$25,4,FALSE)</f>
        <v>GOL</v>
      </c>
      <c r="O978" s="13">
        <f>VLOOKUP(exp_SILP!$B978,'DATI COMMESSE'!$A$2:$F$25,5,FALSE)*exp_SILP!$F978</f>
        <v>79.88</v>
      </c>
      <c r="P978" s="11" t="str">
        <f>IF(MID(exp_SILP!$W978,10,2)&gt;"40","F","M")</f>
        <v>F</v>
      </c>
      <c r="Q978" s="14" t="s">
        <v>1119</v>
      </c>
      <c r="R978" s="15" t="s">
        <v>199</v>
      </c>
      <c r="S978" s="15" t="s">
        <v>70</v>
      </c>
      <c r="T978" s="15" t="s">
        <v>58</v>
      </c>
      <c r="U978" s="15" t="s">
        <v>59</v>
      </c>
      <c r="V978" s="15" t="s">
        <v>387</v>
      </c>
      <c r="W978" s="15" t="s">
        <v>388</v>
      </c>
      <c r="X978" s="15" t="s">
        <v>389</v>
      </c>
      <c r="Y978" s="15" t="s">
        <v>11</v>
      </c>
      <c r="Z978" s="15" t="s">
        <v>63</v>
      </c>
      <c r="AA978" s="15" t="s">
        <v>64</v>
      </c>
      <c r="AB978" s="15" t="s">
        <v>65</v>
      </c>
      <c r="AC978" s="15" t="s">
        <v>135</v>
      </c>
      <c r="AD978" s="15" t="s">
        <v>59</v>
      </c>
      <c r="AE978" s="15" t="s">
        <v>59</v>
      </c>
      <c r="AF978" s="15" t="s">
        <v>59</v>
      </c>
      <c r="AG978" s="15" t="s">
        <v>76</v>
      </c>
      <c r="AH978" s="15" t="s">
        <v>1119</v>
      </c>
      <c r="AI978" s="15" t="s">
        <v>383</v>
      </c>
      <c r="AJ978" s="15" t="str">
        <f>VLOOKUP(exp_SILP!$Y978,'DATI CM'!$A$2:$F$28,2,FALSE)</f>
        <v>GNGGNN70A65L219B</v>
      </c>
    </row>
    <row r="979" ht="15.75" hidden="1" customHeight="1">
      <c r="A979" s="17" t="str">
        <f>IFERROR(VLOOKUP(exp_SILP!$W979,exp_utenti_P!D:D,1,FALSE),"_DA INSERIRE")</f>
        <v>TNZGNN63B18A859Q</v>
      </c>
      <c r="B979" s="17" t="str">
        <f>IF(AND(exp_SILP!$S979="A.3 ORIENTAMENTO PROFESSIONALE",exp_SILP!$AD979="4.2"),"A.3 ORIENTAMENTO PROFESSIONALE (CARCERE)",
IF(AND(exp_SILP!$S979="A.3 ORIENTAMENTO PROFESSIONALE",exp_SILP!$AD979="."),"A.3 ORIENTAMENTO PROFESSIONALE (CARCERE)",
IF(AND(exp_SILP!$S979="A.4 CONSULENZA ORIENTATIVA",exp_SILP!$AD979="4.2"),"A.4 CONSULENZA ORIENTATIVA (CARCERE)",
IF(AND(exp_SILP!$S979="A.4 CONSULENZA ORIENTATIVA",exp_SILP!$AD979="."),"A.4 CONSULENZA ORIENTATIVA (CARCERE)",
IF(AND(exp_SILP!$S979="A.5 - LEP F1 - ACCOMPAGNAMENTO AL LAVORO",exp_SILP!$AD979="4.2"),"A.5 - LEP F1 - ACCOMPAGNAMENTO AL LAVORO (CARCERE)",
IF(AND(exp_SILP!$S979="A.5 - LEP F1 - ACCOMPAGNAMENTO AL LAVORO",exp_SILP!$AD979="."),"A.5 - LEP F1 - ACCOMPAGNAMENTO AL LAVORO (CARCERE)",
IF(AND(exp_SILP!$S979="A.5.2a - TUTORAGGIO TIROCINI",exp_SILP!$AD979="4.2"),"A.5.2a - TUTORAGGIO TIROCINI (CARCERE)",
exp_SILP!$S979)))))))</f>
        <v>A4.10 - LEP E - ORIENTAMENTO SPECIALISTICO SKILL GAP ANALYSIS</v>
      </c>
      <c r="C979" s="18" t="str">
        <f>CONCATENATE(VLOOKUP(exp_SILP!$B979,'DATI COMMESSE'!$A$2:$F$25,4,FALSE)," - ", VLOOKUP(exp_SILP!$B979,'DATI COMMESSE'!$A$2:$F$25,2,FALSE)," - ",VLOOKUP(exp_SILP!$B979,'DATI COMMESSE'!$A$2:$F$25,3,FALSE))</f>
        <v>GOL - 22-02-5000 - 22-12-5003</v>
      </c>
      <c r="D979" s="18" t="str">
        <f>LEFT(exp_SILP!$R979,5)</f>
        <v>09:00</v>
      </c>
      <c r="E979" s="18" t="str">
        <f>RIGHT(exp_SILP!$R979,5)</f>
        <v>12:00</v>
      </c>
      <c r="F979" s="18">
        <f>IF(exp_SILP!$AG979&gt;=60,exp_SILP!$AG979/60,exp_SILP!$AG979)</f>
        <v>3</v>
      </c>
      <c r="G979" s="18" t="str">
        <f>VLOOKUP(exp_SILP!$Y979,'DATI CM'!$A$2:$F$28,2,FALSE)</f>
        <v>PNFMRT85H50A859E</v>
      </c>
      <c r="H979" s="18" t="str">
        <f>VLOOKUP(exp_SILP!$Y979,'DATI CM'!$A$2:$F$28,3,FALSE)</f>
        <v>A011</v>
      </c>
      <c r="I979" s="18" t="str">
        <f t="shared" si="1"/>
        <v>N</v>
      </c>
      <c r="J979" s="18" t="str">
        <f>VLOOKUP(exp_SILP!$Y979,'DATI CM'!$A$2:$F$28,4,FALSE)</f>
        <v>BIELLA</v>
      </c>
      <c r="K979" s="19">
        <f>VLOOKUP(exp_SILP!$B979,'DATI COMMESSE'!$A$2:$F$25,5,FALSE)</f>
        <v>39.94</v>
      </c>
      <c r="L979" s="19">
        <f>IF(exp_SILP!$B979="A4.10 - LEP E - ORIENTAMENTO SPECIALISTICO SKILL GAP ANALYSIS - GRUPPO 3P",0,VLOOKUP(exp_SILP!$Y979,'DATI CM'!$A$2:$F$28,6,FALSE))</f>
        <v>25</v>
      </c>
      <c r="M979" s="19">
        <f>IFERROR(VLOOKUP(exp_SILP!$B979,'DATI CM'!$H$2:$I$16,2,FALSE)*exp_SILP!$F979,0)</f>
        <v>0</v>
      </c>
      <c r="N979" s="18" t="str">
        <f>VLOOKUP(exp_SILP!$B979,'DATI COMMESSE'!$A$2:$F$25,4,FALSE)</f>
        <v>GOL</v>
      </c>
      <c r="O979" s="20">
        <f>VLOOKUP(exp_SILP!$B979,'DATI COMMESSE'!$A$2:$F$25,5,FALSE)*exp_SILP!$F979</f>
        <v>119.82</v>
      </c>
      <c r="P979" s="18" t="str">
        <f>IF(MID(exp_SILP!$W979,10,2)&gt;"40","F","M")</f>
        <v>M</v>
      </c>
      <c r="Q979" s="21" t="s">
        <v>1119</v>
      </c>
      <c r="R979" s="22" t="s">
        <v>106</v>
      </c>
      <c r="S979" s="22" t="s">
        <v>70</v>
      </c>
      <c r="T979" s="22" t="s">
        <v>58</v>
      </c>
      <c r="U979" s="22" t="s">
        <v>59</v>
      </c>
      <c r="V979" s="22" t="s">
        <v>734</v>
      </c>
      <c r="W979" s="22" t="s">
        <v>735</v>
      </c>
      <c r="X979" s="22" t="s">
        <v>736</v>
      </c>
      <c r="Y979" s="22" t="s">
        <v>15</v>
      </c>
      <c r="Z979" s="22" t="s">
        <v>63</v>
      </c>
      <c r="AA979" s="22" t="s">
        <v>64</v>
      </c>
      <c r="AB979" s="22" t="s">
        <v>65</v>
      </c>
      <c r="AC979" s="22" t="s">
        <v>66</v>
      </c>
      <c r="AD979" s="22" t="s">
        <v>59</v>
      </c>
      <c r="AE979" s="22" t="s">
        <v>59</v>
      </c>
      <c r="AF979" s="22" t="s">
        <v>59</v>
      </c>
      <c r="AG979" s="22" t="s">
        <v>101</v>
      </c>
      <c r="AH979" s="22" t="s">
        <v>92</v>
      </c>
      <c r="AI979" s="22" t="s">
        <v>68</v>
      </c>
      <c r="AJ979" s="22" t="str">
        <f>VLOOKUP(exp_SILP!$Y979,'DATI CM'!$A$2:$F$28,2,FALSE)</f>
        <v>PNFMRT85H50A859E</v>
      </c>
    </row>
    <row r="980" ht="15.75" customHeight="1">
      <c r="A980" s="10" t="str">
        <f>IFERROR(VLOOKUP(exp_SILP!$W980,exp_utenti_P!D:D,1,FALSE),"_DA INSERIRE")</f>
        <v>DDNTNH81S24Z313D</v>
      </c>
      <c r="B980" s="10" t="str">
        <f>IF(AND(exp_SILP!$S980="A.3 ORIENTAMENTO PROFESSIONALE",exp_SILP!$AD980="4.2"),"A.3 ORIENTAMENTO PROFESSIONALE (CARCERE)",
IF(AND(exp_SILP!$S980="A.3 ORIENTAMENTO PROFESSIONALE",exp_SILP!$AD980="."),"A.3 ORIENTAMENTO PROFESSIONALE (CARCERE)",
IF(AND(exp_SILP!$S980="A.4 CONSULENZA ORIENTATIVA",exp_SILP!$AD980="4.2"),"A.4 CONSULENZA ORIENTATIVA (CARCERE)",
IF(AND(exp_SILP!$S980="A.4 CONSULENZA ORIENTATIVA",exp_SILP!$AD980="."),"A.4 CONSULENZA ORIENTATIVA (CARCERE)",
IF(AND(exp_SILP!$S980="A.5 - LEP F1 - ACCOMPAGNAMENTO AL LAVORO",exp_SILP!$AD980="4.2"),"A.5 - LEP F1 - ACCOMPAGNAMENTO AL LAVORO (CARCERE)",
IF(AND(exp_SILP!$S980="A.5 - LEP F1 - ACCOMPAGNAMENTO AL LAVORO",exp_SILP!$AD980="."),"A.5 - LEP F1 - ACCOMPAGNAMENTO AL LAVORO (CARCERE)",
IF(AND(exp_SILP!$S980="A.5.2a - TUTORAGGIO TIROCINI",exp_SILP!$AD980="4.2"),"A.5.2a - TUTORAGGIO TIROCINI (CARCERE)",
exp_SILP!$S980)))))))</f>
        <v>A.3 ORIENTAMENTO PROFESSIONALE</v>
      </c>
      <c r="C980" s="11" t="str">
        <f>CONCATENATE(VLOOKUP(exp_SILP!$B980,'DATI COMMESSE'!$A$2:$F$25,4,FALSE)," - ", VLOOKUP(exp_SILP!$B980,'DATI COMMESSE'!$A$2:$F$25,2,FALSE)," - ",VLOOKUP(exp_SILP!$B980,'DATI COMMESSE'!$A$2:$F$25,3,FALSE))</f>
        <v>FRD - 22-02-5000 - 22-12-5002</v>
      </c>
      <c r="D980" s="11" t="str">
        <f>LEFT(exp_SILP!$R980,5)</f>
        <v>10:00</v>
      </c>
      <c r="E980" s="11" t="str">
        <f>RIGHT(exp_SILP!$R980,5)</f>
        <v>12:00</v>
      </c>
      <c r="F980" s="11">
        <f>IF(exp_SILP!$AG980&gt;=60,exp_SILP!$AG980/60,exp_SILP!$AG980)</f>
        <v>2</v>
      </c>
      <c r="G980" s="11" t="str">
        <f>VLOOKUP(exp_SILP!$Y980,'DATI CM'!$A$2:$F$28,2,FALSE)</f>
        <v>FLCSRN79S42L219X</v>
      </c>
      <c r="H980" s="11" t="str">
        <f>VLOOKUP(exp_SILP!$Y980,'DATI CM'!$A$2:$F$28,3,FALSE)</f>
        <v>A011</v>
      </c>
      <c r="I980" s="11" t="str">
        <f t="shared" si="1"/>
        <v>N</v>
      </c>
      <c r="J980" s="11" t="str">
        <f>VLOOKUP(exp_SILP!$Y980,'DATI CM'!$A$2:$F$28,4,FALSE)</f>
        <v>TORINO</v>
      </c>
      <c r="K980" s="12">
        <f>VLOOKUP(exp_SILP!$B980,'DATI COMMESSE'!$A$2:$F$25,5,FALSE)</f>
        <v>34</v>
      </c>
      <c r="L980" s="12">
        <f>IF(exp_SILP!$B980="A4.10 - LEP E - ORIENTAMENTO SPECIALISTICO SKILL GAP ANALYSIS - GRUPPO 3P",0,VLOOKUP(exp_SILP!$Y980,'DATI CM'!$A$2:$F$28,6,FALSE))</f>
        <v>25</v>
      </c>
      <c r="M980" s="12">
        <f>IFERROR(VLOOKUP(exp_SILP!$B980,'DATI CM'!$H$2:$I$16,2,FALSE)*exp_SILP!$F980,0)</f>
        <v>0</v>
      </c>
      <c r="N980" s="11" t="str">
        <f>VLOOKUP(exp_SILP!$B980,'DATI COMMESSE'!$A$2:$F$25,4,FALSE)</f>
        <v>FRD</v>
      </c>
      <c r="O980" s="13">
        <f>VLOOKUP(exp_SILP!$B980,'DATI COMMESSE'!$A$2:$F$25,5,FALSE)*exp_SILP!$F980</f>
        <v>68</v>
      </c>
      <c r="P980" s="11" t="str">
        <f>IF(MID(exp_SILP!$W980,10,2)&gt;"40","F","M")</f>
        <v>M</v>
      </c>
      <c r="Q980" s="27" t="s">
        <v>1454</v>
      </c>
      <c r="R980" s="15" t="s">
        <v>199</v>
      </c>
      <c r="S980" s="15" t="s">
        <v>423</v>
      </c>
      <c r="T980" s="15" t="s">
        <v>58</v>
      </c>
      <c r="U980" s="15" t="s">
        <v>59</v>
      </c>
      <c r="V980" s="15" t="s">
        <v>563</v>
      </c>
      <c r="W980" s="15" t="s">
        <v>564</v>
      </c>
      <c r="X980" s="15" t="s">
        <v>565</v>
      </c>
      <c r="Y980" s="15" t="s">
        <v>10</v>
      </c>
      <c r="Z980" s="15" t="s">
        <v>63</v>
      </c>
      <c r="AA980" s="15" t="s">
        <v>64</v>
      </c>
      <c r="AB980" s="15" t="s">
        <v>74</v>
      </c>
      <c r="AC980" s="15" t="s">
        <v>75</v>
      </c>
      <c r="AD980" s="15" t="s">
        <v>59</v>
      </c>
      <c r="AE980" s="15" t="s">
        <v>59</v>
      </c>
      <c r="AF980" s="15" t="s">
        <v>59</v>
      </c>
      <c r="AG980" s="28" t="s">
        <v>76</v>
      </c>
      <c r="AH980" s="15" t="s">
        <v>1454</v>
      </c>
      <c r="AI980" s="15" t="s">
        <v>77</v>
      </c>
      <c r="AJ980" s="15" t="str">
        <f>VLOOKUP(exp_SILP!$Y980,'DATI CM'!$A$2:$F$28,2,FALSE)</f>
        <v>FLCSRN79S42L219X</v>
      </c>
    </row>
    <row r="981" ht="15.75" customHeight="1">
      <c r="A981" s="17" t="str">
        <f>IFERROR(VLOOKUP(exp_SILP!$W981,exp_utenti_P!D:D,1,FALSE),"_DA INSERIRE")</f>
        <v>THBMLA84A41Z330X</v>
      </c>
      <c r="B981" s="17" t="str">
        <f>IF(AND(exp_SILP!$S981="A.3 ORIENTAMENTO PROFESSIONALE",exp_SILP!$AD981="4.2"),"A.3 ORIENTAMENTO PROFESSIONALE (CARCERE)",
IF(AND(exp_SILP!$S981="A.3 ORIENTAMENTO PROFESSIONALE",exp_SILP!$AD981="."),"A.3 ORIENTAMENTO PROFESSIONALE (CARCERE)",
IF(AND(exp_SILP!$S981="A.4 CONSULENZA ORIENTATIVA",exp_SILP!$AD981="4.2"),"A.4 CONSULENZA ORIENTATIVA (CARCERE)",
IF(AND(exp_SILP!$S981="A.4 CONSULENZA ORIENTATIVA",exp_SILP!$AD981="."),"A.4 CONSULENZA ORIENTATIVA (CARCERE)",
IF(AND(exp_SILP!$S981="A.5 - LEP F1 - ACCOMPAGNAMENTO AL LAVORO",exp_SILP!$AD981="4.2"),"A.5 - LEP F1 - ACCOMPAGNAMENTO AL LAVORO (CARCERE)",
IF(AND(exp_SILP!$S981="A.5 - LEP F1 - ACCOMPAGNAMENTO AL LAVORO",exp_SILP!$AD981="."),"A.5 - LEP F1 - ACCOMPAGNAMENTO AL LAVORO (CARCERE)",
IF(AND(exp_SILP!$S981="A.5.2a - TUTORAGGIO TIROCINI",exp_SILP!$AD981="4.2"),"A.5.2a - TUTORAGGIO TIROCINI (CARCERE)",
exp_SILP!$S981)))))))</f>
        <v>A.3 ORIENTAMENTO PROFESSIONALE</v>
      </c>
      <c r="C981" s="18" t="str">
        <f>CONCATENATE(VLOOKUP(exp_SILP!$B981,'DATI COMMESSE'!$A$2:$F$25,4,FALSE)," - ", VLOOKUP(exp_SILP!$B981,'DATI COMMESSE'!$A$2:$F$25,2,FALSE)," - ",VLOOKUP(exp_SILP!$B981,'DATI COMMESSE'!$A$2:$F$25,3,FALSE))</f>
        <v>FRD - 22-02-5000 - 22-12-5002</v>
      </c>
      <c r="D981" s="18" t="str">
        <f>LEFT(exp_SILP!$R981,5)</f>
        <v>13:30</v>
      </c>
      <c r="E981" s="18" t="str">
        <f>RIGHT(exp_SILP!$R981,5)</f>
        <v>15:30</v>
      </c>
      <c r="F981" s="18">
        <f>IF(exp_SILP!$AG981&gt;=60,exp_SILP!$AG981/60,exp_SILP!$AG981)</f>
        <v>2</v>
      </c>
      <c r="G981" s="18" t="str">
        <f>VLOOKUP(exp_SILP!$Y981,'DATI CM'!$A$2:$F$28,2,FALSE)</f>
        <v>FLCSRN79S42L219X</v>
      </c>
      <c r="H981" s="18" t="str">
        <f>VLOOKUP(exp_SILP!$Y981,'DATI CM'!$A$2:$F$28,3,FALSE)</f>
        <v>A011</v>
      </c>
      <c r="I981" s="18" t="str">
        <f t="shared" si="1"/>
        <v>N</v>
      </c>
      <c r="J981" s="18" t="str">
        <f>VLOOKUP(exp_SILP!$Y981,'DATI CM'!$A$2:$F$28,4,FALSE)</f>
        <v>TORINO</v>
      </c>
      <c r="K981" s="19">
        <f>VLOOKUP(exp_SILP!$B981,'DATI COMMESSE'!$A$2:$F$25,5,FALSE)</f>
        <v>34</v>
      </c>
      <c r="L981" s="19">
        <f>IF(exp_SILP!$B981="A4.10 - LEP E - ORIENTAMENTO SPECIALISTICO SKILL GAP ANALYSIS - GRUPPO 3P",0,VLOOKUP(exp_SILP!$Y981,'DATI CM'!$A$2:$F$28,6,FALSE))</f>
        <v>25</v>
      </c>
      <c r="M981" s="19">
        <f>IFERROR(VLOOKUP(exp_SILP!$B981,'DATI CM'!$H$2:$I$16,2,FALSE)*exp_SILP!$F981,0)</f>
        <v>0</v>
      </c>
      <c r="N981" s="18" t="str">
        <f>VLOOKUP(exp_SILP!$B981,'DATI COMMESSE'!$A$2:$F$25,4,FALSE)</f>
        <v>FRD</v>
      </c>
      <c r="O981" s="20">
        <f>VLOOKUP(exp_SILP!$B981,'DATI COMMESSE'!$A$2:$F$25,5,FALSE)*exp_SILP!$F981</f>
        <v>68</v>
      </c>
      <c r="P981" s="18" t="str">
        <f>IF(MID(exp_SILP!$W981,10,2)&gt;"40","F","M")</f>
        <v>F</v>
      </c>
      <c r="Q981" s="24" t="s">
        <v>1454</v>
      </c>
      <c r="R981" s="22" t="s">
        <v>778</v>
      </c>
      <c r="S981" s="22" t="s">
        <v>423</v>
      </c>
      <c r="T981" s="22" t="s">
        <v>58</v>
      </c>
      <c r="U981" s="22" t="s">
        <v>59</v>
      </c>
      <c r="V981" s="22" t="s">
        <v>628</v>
      </c>
      <c r="W981" s="22" t="s">
        <v>629</v>
      </c>
      <c r="X981" s="22" t="s">
        <v>630</v>
      </c>
      <c r="Y981" s="22" t="s">
        <v>10</v>
      </c>
      <c r="Z981" s="22" t="s">
        <v>63</v>
      </c>
      <c r="AA981" s="22" t="s">
        <v>64</v>
      </c>
      <c r="AB981" s="22" t="s">
        <v>74</v>
      </c>
      <c r="AC981" s="22" t="s">
        <v>75</v>
      </c>
      <c r="AD981" s="22" t="s">
        <v>59</v>
      </c>
      <c r="AE981" s="22" t="s">
        <v>59</v>
      </c>
      <c r="AF981" s="22" t="s">
        <v>59</v>
      </c>
      <c r="AG981" s="25" t="s">
        <v>76</v>
      </c>
      <c r="AH981" s="22" t="s">
        <v>1454</v>
      </c>
      <c r="AI981" s="22" t="s">
        <v>77</v>
      </c>
      <c r="AJ981" s="22" t="str">
        <f>VLOOKUP(exp_SILP!$Y981,'DATI CM'!$A$2:$F$28,2,FALSE)</f>
        <v>FLCSRN79S42L219X</v>
      </c>
    </row>
    <row r="982" ht="15.75" customHeight="1">
      <c r="A982" s="10" t="str">
        <f>IFERROR(VLOOKUP(exp_SILP!$W982,exp_utenti_P!D:D,1,FALSE),"_DA INSERIRE")</f>
        <v>MTAGRG64C06Z129P</v>
      </c>
      <c r="B982" s="10" t="str">
        <f>IF(AND(exp_SILP!$S982="A.3 ORIENTAMENTO PROFESSIONALE",exp_SILP!$AD982="4.2"),"A.3 ORIENTAMENTO PROFESSIONALE (CARCERE)",
IF(AND(exp_SILP!$S982="A.3 ORIENTAMENTO PROFESSIONALE",exp_SILP!$AD982="."),"A.3 ORIENTAMENTO PROFESSIONALE (CARCERE)",
IF(AND(exp_SILP!$S982="A.4 CONSULENZA ORIENTATIVA",exp_SILP!$AD982="4.2"),"A.4 CONSULENZA ORIENTATIVA (CARCERE)",
IF(AND(exp_SILP!$S982="A.4 CONSULENZA ORIENTATIVA",exp_SILP!$AD982="."),"A.4 CONSULENZA ORIENTATIVA (CARCERE)",
IF(AND(exp_SILP!$S982="A.5 - LEP F1 - ACCOMPAGNAMENTO AL LAVORO",exp_SILP!$AD982="4.2"),"A.5 - LEP F1 - ACCOMPAGNAMENTO AL LAVORO (CARCERE)",
IF(AND(exp_SILP!$S982="A.5 - LEP F1 - ACCOMPAGNAMENTO AL LAVORO",exp_SILP!$AD982="."),"A.5 - LEP F1 - ACCOMPAGNAMENTO AL LAVORO (CARCERE)",
IF(AND(exp_SILP!$S982="A.5.2a - TUTORAGGIO TIROCINI",exp_SILP!$AD982="4.2"),"A.5.2a - TUTORAGGIO TIROCINI (CARCERE)",
exp_SILP!$S982)))))))</f>
        <v>A.4 CONSULENZA ORIENTATIVA (1-C)</v>
      </c>
      <c r="C982" s="11" t="str">
        <f>CONCATENATE(VLOOKUP(exp_SILP!$B982,'DATI COMMESSE'!$A$2:$F$25,4,FALSE)," - ", VLOOKUP(exp_SILP!$B982,'DATI COMMESSE'!$A$2:$F$25,2,FALSE)," - ",VLOOKUP(exp_SILP!$B982,'DATI COMMESSE'!$A$2:$F$25,3,FALSE))</f>
        <v>FRD - 22-02-5000 - 22-12-5002</v>
      </c>
      <c r="D982" s="11" t="str">
        <f>LEFT(exp_SILP!$R982,5)</f>
        <v>15:30</v>
      </c>
      <c r="E982" s="11" t="str">
        <f>RIGHT(exp_SILP!$R982,5)</f>
        <v>17:30</v>
      </c>
      <c r="F982" s="11">
        <f>IF(exp_SILP!$AG982&gt;=60,exp_SILP!$AG982/60,exp_SILP!$AG982)</f>
        <v>2</v>
      </c>
      <c r="G982" s="11" t="str">
        <f>VLOOKUP(exp_SILP!$Y982,'DATI CM'!$A$2:$F$28,2,FALSE)</f>
        <v>FLCSRN79S42L219X</v>
      </c>
      <c r="H982" s="11" t="str">
        <f>VLOOKUP(exp_SILP!$Y982,'DATI CM'!$A$2:$F$28,3,FALSE)</f>
        <v>A011</v>
      </c>
      <c r="I982" s="11" t="str">
        <f t="shared" si="1"/>
        <v>N</v>
      </c>
      <c r="J982" s="11" t="str">
        <f>VLOOKUP(exp_SILP!$Y982,'DATI CM'!$A$2:$F$28,4,FALSE)</f>
        <v>TORINO</v>
      </c>
      <c r="K982" s="12">
        <f>VLOOKUP(exp_SILP!$B982,'DATI COMMESSE'!$A$2:$F$25,5,FALSE)</f>
        <v>35.5</v>
      </c>
      <c r="L982" s="12">
        <f>IF(exp_SILP!$B982="A4.10 - LEP E - ORIENTAMENTO SPECIALISTICO SKILL GAP ANALYSIS - GRUPPO 3P",0,VLOOKUP(exp_SILP!$Y982,'DATI CM'!$A$2:$F$28,6,FALSE))</f>
        <v>25</v>
      </c>
      <c r="M982" s="12">
        <f>IFERROR(VLOOKUP(exp_SILP!$B982,'DATI CM'!$H$2:$I$16,2,FALSE)*exp_SILP!$F982,0)</f>
        <v>0</v>
      </c>
      <c r="N982" s="11" t="str">
        <f>VLOOKUP(exp_SILP!$B982,'DATI COMMESSE'!$A$2:$F$25,4,FALSE)</f>
        <v>FRD</v>
      </c>
      <c r="O982" s="13">
        <f>VLOOKUP(exp_SILP!$B982,'DATI COMMESSE'!$A$2:$F$25,5,FALSE)*exp_SILP!$F982</f>
        <v>71</v>
      </c>
      <c r="P982" s="11" t="str">
        <f>IF(MID(exp_SILP!$W982,10,2)&gt;"40","F","M")</f>
        <v>M</v>
      </c>
      <c r="Q982" s="27" t="s">
        <v>1454</v>
      </c>
      <c r="R982" s="15" t="s">
        <v>453</v>
      </c>
      <c r="S982" s="15" t="s">
        <v>94</v>
      </c>
      <c r="T982" s="15" t="s">
        <v>58</v>
      </c>
      <c r="U982" s="15" t="s">
        <v>59</v>
      </c>
      <c r="V982" s="15" t="s">
        <v>95</v>
      </c>
      <c r="W982" s="15" t="s">
        <v>96</v>
      </c>
      <c r="X982" s="15" t="s">
        <v>97</v>
      </c>
      <c r="Y982" s="15" t="s">
        <v>10</v>
      </c>
      <c r="Z982" s="15" t="s">
        <v>63</v>
      </c>
      <c r="AA982" s="15" t="s">
        <v>64</v>
      </c>
      <c r="AB982" s="15" t="s">
        <v>74</v>
      </c>
      <c r="AC982" s="15" t="s">
        <v>75</v>
      </c>
      <c r="AD982" s="15" t="s">
        <v>59</v>
      </c>
      <c r="AE982" s="15" t="s">
        <v>59</v>
      </c>
      <c r="AF982" s="15" t="s">
        <v>59</v>
      </c>
      <c r="AG982" s="28" t="s">
        <v>76</v>
      </c>
      <c r="AH982" s="15" t="s">
        <v>1454</v>
      </c>
      <c r="AI982" s="15" t="s">
        <v>77</v>
      </c>
      <c r="AJ982" s="15" t="str">
        <f>VLOOKUP(exp_SILP!$Y982,'DATI CM'!$A$2:$F$28,2,FALSE)</f>
        <v>FLCSRN79S42L219X</v>
      </c>
    </row>
    <row r="983" ht="15.75" hidden="1" customHeight="1">
      <c r="A983" s="17" t="str">
        <f>IFERROR(VLOOKUP(exp_SILP!$W983,exp_utenti_P!D:D,1,FALSE),"_DA INSERIRE")</f>
        <v>DJBCTN68C42Z129A</v>
      </c>
      <c r="B983" s="17" t="str">
        <f>IF(AND(exp_SILP!$S983="A.3 ORIENTAMENTO PROFESSIONALE",exp_SILP!$AD983="4.2"),"A.3 ORIENTAMENTO PROFESSIONALE (CARCERE)",
IF(AND(exp_SILP!$S983="A.3 ORIENTAMENTO PROFESSIONALE",exp_SILP!$AD983="."),"A.3 ORIENTAMENTO PROFESSIONALE (CARCERE)",
IF(AND(exp_SILP!$S983="A.4 CONSULENZA ORIENTATIVA",exp_SILP!$AD983="4.2"),"A.4 CONSULENZA ORIENTATIVA (CARCERE)",
IF(AND(exp_SILP!$S983="A.4 CONSULENZA ORIENTATIVA",exp_SILP!$AD983="."),"A.4 CONSULENZA ORIENTATIVA (CARCERE)",
IF(AND(exp_SILP!$S983="A.5 - LEP F1 - ACCOMPAGNAMENTO AL LAVORO",exp_SILP!$AD983="4.2"),"A.5 - LEP F1 - ACCOMPAGNAMENTO AL LAVORO (CARCERE)",
IF(AND(exp_SILP!$S983="A.5 - LEP F1 - ACCOMPAGNAMENTO AL LAVORO",exp_SILP!$AD983="."),"A.5 - LEP F1 - ACCOMPAGNAMENTO AL LAVORO (CARCERE)",
IF(AND(exp_SILP!$S983="A.5.2a - TUTORAGGIO TIROCINI",exp_SILP!$AD983="4.2"),"A.5.2a - TUTORAGGIO TIROCINI (CARCERE)",
exp_SILP!$S983)))))))</f>
        <v>A.5 - LEP F1 - ACCOMPAGNAMENTO AL LAVORO</v>
      </c>
      <c r="C983" s="18" t="str">
        <f>CONCATENATE(VLOOKUP(exp_SILP!$B983,'DATI COMMESSE'!$A$2:$F$25,4,FALSE)," - ", VLOOKUP(exp_SILP!$B983,'DATI COMMESSE'!$A$2:$F$25,2,FALSE)," - ",VLOOKUP(exp_SILP!$B983,'DATI COMMESSE'!$A$2:$F$25,3,FALSE))</f>
        <v>GOL - 22-02-5000 - 22-12-5003</v>
      </c>
      <c r="D983" s="18" t="str">
        <f>LEFT(exp_SILP!$R983,5)</f>
        <v>09:00</v>
      </c>
      <c r="E983" s="18" t="str">
        <f>RIGHT(exp_SILP!$R983,5)</f>
        <v>10:00</v>
      </c>
      <c r="F983" s="18">
        <f>IF(exp_SILP!$AG983&gt;=60,exp_SILP!$AG983/60,exp_SILP!$AG983)</f>
        <v>1</v>
      </c>
      <c r="G983" s="18" t="str">
        <f>VLOOKUP(exp_SILP!$Y983,'DATI CM'!$A$2:$F$28,2,FALSE)</f>
        <v>SPDPRZ67H55L219V</v>
      </c>
      <c r="H983" s="18" t="str">
        <f>VLOOKUP(exp_SILP!$Y983,'DATI CM'!$A$2:$F$28,3,FALSE)</f>
        <v>A010</v>
      </c>
      <c r="I983" s="18" t="str">
        <f t="shared" si="1"/>
        <v>N</v>
      </c>
      <c r="J983" s="18" t="str">
        <f>VLOOKUP(exp_SILP!$Y983,'DATI CM'!$A$2:$F$28,4,FALSE)</f>
        <v>TORINO</v>
      </c>
      <c r="K983" s="19">
        <f>VLOOKUP(exp_SILP!$B983,'DATI COMMESSE'!$A$2:$F$25,5,FALSE)</f>
        <v>39.94</v>
      </c>
      <c r="L983" s="19" t="str">
        <f>IF(exp_SILP!$B983="A4.10 - LEP E - ORIENTAMENTO SPECIALISTICO SKILL GAP ANALYSIS - GRUPPO 3P",0,VLOOKUP(exp_SILP!$Y983,'DATI CM'!$A$2:$F$28,6,FALSE))</f>
        <v/>
      </c>
      <c r="M983" s="19">
        <f>IFERROR(VLOOKUP(exp_SILP!$B983,'DATI CM'!$H$2:$I$16,2,FALSE)*exp_SILP!$F983,0)</f>
        <v>0</v>
      </c>
      <c r="N983" s="18" t="str">
        <f>VLOOKUP(exp_SILP!$B983,'DATI COMMESSE'!$A$2:$F$25,4,FALSE)</f>
        <v>GOL</v>
      </c>
      <c r="O983" s="20">
        <f>VLOOKUP(exp_SILP!$B983,'DATI COMMESSE'!$A$2:$F$25,5,FALSE)*exp_SILP!$F983</f>
        <v>39.94</v>
      </c>
      <c r="P983" s="18" t="str">
        <f>IF(MID(exp_SILP!$W983,10,2)&gt;"40","F","M")</f>
        <v>F</v>
      </c>
      <c r="Q983" s="24" t="s">
        <v>1454</v>
      </c>
      <c r="R983" s="22" t="s">
        <v>203</v>
      </c>
      <c r="S983" s="22" t="s">
        <v>57</v>
      </c>
      <c r="T983" s="22" t="s">
        <v>58</v>
      </c>
      <c r="U983" s="22" t="s">
        <v>59</v>
      </c>
      <c r="V983" s="22" t="s">
        <v>989</v>
      </c>
      <c r="W983" s="22" t="s">
        <v>990</v>
      </c>
      <c r="X983" s="22" t="s">
        <v>991</v>
      </c>
      <c r="Y983" s="22" t="s">
        <v>17</v>
      </c>
      <c r="Z983" s="22" t="s">
        <v>63</v>
      </c>
      <c r="AA983" s="22" t="s">
        <v>64</v>
      </c>
      <c r="AB983" s="22" t="s">
        <v>65</v>
      </c>
      <c r="AC983" s="22" t="s">
        <v>135</v>
      </c>
      <c r="AD983" s="22" t="s">
        <v>59</v>
      </c>
      <c r="AE983" s="22" t="s">
        <v>59</v>
      </c>
      <c r="AF983" s="22" t="s">
        <v>431</v>
      </c>
      <c r="AG983" s="25" t="s">
        <v>67</v>
      </c>
      <c r="AH983" s="22" t="s">
        <v>1130</v>
      </c>
      <c r="AI983" s="22" t="s">
        <v>137</v>
      </c>
      <c r="AJ983" s="22" t="str">
        <f>VLOOKUP(exp_SILP!$Y983,'DATI CM'!$A$2:$F$28,2,FALSE)</f>
        <v>SPDPRZ67H55L219V</v>
      </c>
    </row>
    <row r="984" ht="15.75" hidden="1" customHeight="1">
      <c r="A984" s="10" t="str">
        <f>IFERROR(VLOOKUP(exp_SILP!$W984,exp_utenti_P!D:D,1,FALSE),"_DA INSERIRE")</f>
        <v>FFLFNC66B52A859V</v>
      </c>
      <c r="B984" s="10" t="str">
        <f>IF(AND(exp_SILP!$S984="A.3 ORIENTAMENTO PROFESSIONALE",exp_SILP!$AD984="4.2"),"A.3 ORIENTAMENTO PROFESSIONALE (CARCERE)",
IF(AND(exp_SILP!$S984="A.3 ORIENTAMENTO PROFESSIONALE",exp_SILP!$AD984="."),"A.3 ORIENTAMENTO PROFESSIONALE (CARCERE)",
IF(AND(exp_SILP!$S984="A.4 CONSULENZA ORIENTATIVA",exp_SILP!$AD984="4.2"),"A.4 CONSULENZA ORIENTATIVA (CARCERE)",
IF(AND(exp_SILP!$S984="A.4 CONSULENZA ORIENTATIVA",exp_SILP!$AD984="."),"A.4 CONSULENZA ORIENTATIVA (CARCERE)",
IF(AND(exp_SILP!$S984="A.5 - LEP F1 - ACCOMPAGNAMENTO AL LAVORO",exp_SILP!$AD984="4.2"),"A.5 - LEP F1 - ACCOMPAGNAMENTO AL LAVORO (CARCERE)",
IF(AND(exp_SILP!$S984="A.5 - LEP F1 - ACCOMPAGNAMENTO AL LAVORO",exp_SILP!$AD984="."),"A.5 - LEP F1 - ACCOMPAGNAMENTO AL LAVORO (CARCERE)",
IF(AND(exp_SILP!$S984="A.5.2a - TUTORAGGIO TIROCINI",exp_SILP!$AD984="4.2"),"A.5.2a - TUTORAGGIO TIROCINI (CARCERE)",
exp_SILP!$S984)))))))</f>
        <v>A.5 - LEP F1 - ACCOMPAGNAMENTO AL LAVORO</v>
      </c>
      <c r="C984" s="11" t="str">
        <f>CONCATENATE(VLOOKUP(exp_SILP!$B984,'DATI COMMESSE'!$A$2:$F$25,4,FALSE)," - ", VLOOKUP(exp_SILP!$B984,'DATI COMMESSE'!$A$2:$F$25,2,FALSE)," - ",VLOOKUP(exp_SILP!$B984,'DATI COMMESSE'!$A$2:$F$25,3,FALSE))</f>
        <v>GOL - 22-02-5000 - 22-12-5003</v>
      </c>
      <c r="D984" s="11" t="str">
        <f>LEFT(exp_SILP!$R984,5)</f>
        <v>13:00</v>
      </c>
      <c r="E984" s="11" t="str">
        <f>RIGHT(exp_SILP!$R984,5)</f>
        <v>14:00</v>
      </c>
      <c r="F984" s="11">
        <f>IF(exp_SILP!$AG984&gt;=60,exp_SILP!$AG984/60,exp_SILP!$AG984)</f>
        <v>1</v>
      </c>
      <c r="G984" s="11" t="str">
        <f>VLOOKUP(exp_SILP!$Y984,'DATI CM'!$A$2:$F$28,2,FALSE)</f>
        <v>PNFMRT85H50A859E</v>
      </c>
      <c r="H984" s="11" t="str">
        <f>VLOOKUP(exp_SILP!$Y984,'DATI CM'!$A$2:$F$28,3,FALSE)</f>
        <v>A011</v>
      </c>
      <c r="I984" s="11" t="str">
        <f t="shared" si="1"/>
        <v>N</v>
      </c>
      <c r="J984" s="11" t="str">
        <f>VLOOKUP(exp_SILP!$Y984,'DATI CM'!$A$2:$F$28,4,FALSE)</f>
        <v>BIELLA</v>
      </c>
      <c r="K984" s="12">
        <f>VLOOKUP(exp_SILP!$B984,'DATI COMMESSE'!$A$2:$F$25,5,FALSE)</f>
        <v>39.94</v>
      </c>
      <c r="L984" s="12">
        <f>IF(exp_SILP!$B984="A4.10 - LEP E - ORIENTAMENTO SPECIALISTICO SKILL GAP ANALYSIS - GRUPPO 3P",0,VLOOKUP(exp_SILP!$Y984,'DATI CM'!$A$2:$F$28,6,FALSE))</f>
        <v>25</v>
      </c>
      <c r="M984" s="12">
        <f>IFERROR(VLOOKUP(exp_SILP!$B984,'DATI CM'!$H$2:$I$16,2,FALSE)*exp_SILP!$F984,0)</f>
        <v>0</v>
      </c>
      <c r="N984" s="11" t="str">
        <f>VLOOKUP(exp_SILP!$B984,'DATI COMMESSE'!$A$2:$F$25,4,FALSE)</f>
        <v>GOL</v>
      </c>
      <c r="O984" s="13">
        <f>VLOOKUP(exp_SILP!$B984,'DATI COMMESSE'!$A$2:$F$25,5,FALSE)*exp_SILP!$F984</f>
        <v>39.94</v>
      </c>
      <c r="P984" s="11" t="str">
        <f>IF(MID(exp_SILP!$W984,10,2)&gt;"40","F","M")</f>
        <v>F</v>
      </c>
      <c r="Q984" s="27" t="s">
        <v>1454</v>
      </c>
      <c r="R984" s="15" t="s">
        <v>159</v>
      </c>
      <c r="S984" s="15" t="s">
        <v>57</v>
      </c>
      <c r="T984" s="15" t="s">
        <v>58</v>
      </c>
      <c r="U984" s="15" t="s">
        <v>59</v>
      </c>
      <c r="V984" s="15" t="s">
        <v>384</v>
      </c>
      <c r="W984" s="15" t="s">
        <v>385</v>
      </c>
      <c r="X984" s="15" t="s">
        <v>386</v>
      </c>
      <c r="Y984" s="15" t="s">
        <v>15</v>
      </c>
      <c r="Z984" s="15" t="s">
        <v>63</v>
      </c>
      <c r="AA984" s="15" t="s">
        <v>64</v>
      </c>
      <c r="AB984" s="15" t="s">
        <v>65</v>
      </c>
      <c r="AC984" s="15" t="s">
        <v>66</v>
      </c>
      <c r="AD984" s="15" t="s">
        <v>59</v>
      </c>
      <c r="AE984" s="15" t="s">
        <v>59</v>
      </c>
      <c r="AF984" s="15" t="s">
        <v>59</v>
      </c>
      <c r="AG984" s="28" t="s">
        <v>67</v>
      </c>
      <c r="AH984" s="15" t="s">
        <v>1454</v>
      </c>
      <c r="AI984" s="15" t="s">
        <v>68</v>
      </c>
      <c r="AJ984" s="15" t="str">
        <f>VLOOKUP(exp_SILP!$Y984,'DATI CM'!$A$2:$F$28,2,FALSE)</f>
        <v>PNFMRT85H50A859E</v>
      </c>
    </row>
    <row r="985" ht="15.75" hidden="1" customHeight="1">
      <c r="A985" s="17" t="str">
        <f>IFERROR(VLOOKUP(exp_SILP!$W985,exp_utenti_P!D:D,1,FALSE),"_DA INSERIRE")</f>
        <v>MNTSRH76E27Z138U</v>
      </c>
      <c r="B985" s="17" t="str">
        <f>IF(AND(exp_SILP!$S985="A.3 ORIENTAMENTO PROFESSIONALE",exp_SILP!$AD985="4.2"),"A.3 ORIENTAMENTO PROFESSIONALE (CARCERE)",
IF(AND(exp_SILP!$S985="A.3 ORIENTAMENTO PROFESSIONALE",exp_SILP!$AD985="."),"A.3 ORIENTAMENTO PROFESSIONALE (CARCERE)",
IF(AND(exp_SILP!$S985="A.4 CONSULENZA ORIENTATIVA",exp_SILP!$AD985="4.2"),"A.4 CONSULENZA ORIENTATIVA (CARCERE)",
IF(AND(exp_SILP!$S985="A.4 CONSULENZA ORIENTATIVA",exp_SILP!$AD985="."),"A.4 CONSULENZA ORIENTATIVA (CARCERE)",
IF(AND(exp_SILP!$S985="A.5 - LEP F1 - ACCOMPAGNAMENTO AL LAVORO",exp_SILP!$AD985="4.2"),"A.5 - LEP F1 - ACCOMPAGNAMENTO AL LAVORO (CARCERE)",
IF(AND(exp_SILP!$S985="A.5 - LEP F1 - ACCOMPAGNAMENTO AL LAVORO",exp_SILP!$AD985="."),"A.5 - LEP F1 - ACCOMPAGNAMENTO AL LAVORO (CARCERE)",
IF(AND(exp_SILP!$S985="A.5.2a - TUTORAGGIO TIROCINI",exp_SILP!$AD985="4.2"),"A.5.2a - TUTORAGGIO TIROCINI (CARCERE)",
exp_SILP!$S985)))))))</f>
        <v>A.5 - LEP F1 - ACCOMPAGNAMENTO AL LAVORO</v>
      </c>
      <c r="C985" s="18" t="str">
        <f>CONCATENATE(VLOOKUP(exp_SILP!$B985,'DATI COMMESSE'!$A$2:$F$25,4,FALSE)," - ", VLOOKUP(exp_SILP!$B985,'DATI COMMESSE'!$A$2:$F$25,2,FALSE)," - ",VLOOKUP(exp_SILP!$B985,'DATI COMMESSE'!$A$2:$F$25,3,FALSE))</f>
        <v>GOL - 22-02-5000 - 22-12-5003</v>
      </c>
      <c r="D985" s="18" t="str">
        <f>LEFT(exp_SILP!$R985,5)</f>
        <v>12:00</v>
      </c>
      <c r="E985" s="18" t="str">
        <f>RIGHT(exp_SILP!$R985,5)</f>
        <v>13:00</v>
      </c>
      <c r="F985" s="18">
        <f>IF(exp_SILP!$AG985&gt;=60,exp_SILP!$AG985/60,exp_SILP!$AG985)</f>
        <v>1</v>
      </c>
      <c r="G985" s="18" t="str">
        <f>VLOOKUP(exp_SILP!$Y985,'DATI CM'!$A$2:$F$28,2,FALSE)</f>
        <v>PNFMRT85H50A859E</v>
      </c>
      <c r="H985" s="18" t="str">
        <f>VLOOKUP(exp_SILP!$Y985,'DATI CM'!$A$2:$F$28,3,FALSE)</f>
        <v>A011</v>
      </c>
      <c r="I985" s="18" t="str">
        <f t="shared" si="1"/>
        <v>N</v>
      </c>
      <c r="J985" s="18" t="str">
        <f>VLOOKUP(exp_SILP!$Y985,'DATI CM'!$A$2:$F$28,4,FALSE)</f>
        <v>BIELLA</v>
      </c>
      <c r="K985" s="19">
        <f>VLOOKUP(exp_SILP!$B985,'DATI COMMESSE'!$A$2:$F$25,5,FALSE)</f>
        <v>39.94</v>
      </c>
      <c r="L985" s="19">
        <f>IF(exp_SILP!$B985="A4.10 - LEP E - ORIENTAMENTO SPECIALISTICO SKILL GAP ANALYSIS - GRUPPO 3P",0,VLOOKUP(exp_SILP!$Y985,'DATI CM'!$A$2:$F$28,6,FALSE))</f>
        <v>25</v>
      </c>
      <c r="M985" s="19">
        <f>IFERROR(VLOOKUP(exp_SILP!$B985,'DATI CM'!$H$2:$I$16,2,FALSE)*exp_SILP!$F985,0)</f>
        <v>0</v>
      </c>
      <c r="N985" s="18" t="str">
        <f>VLOOKUP(exp_SILP!$B985,'DATI COMMESSE'!$A$2:$F$25,4,FALSE)</f>
        <v>GOL</v>
      </c>
      <c r="O985" s="20">
        <f>VLOOKUP(exp_SILP!$B985,'DATI COMMESSE'!$A$2:$F$25,5,FALSE)*exp_SILP!$F985</f>
        <v>39.94</v>
      </c>
      <c r="P985" s="18" t="str">
        <f>IF(MID(exp_SILP!$W985,10,2)&gt;"40","F","M")</f>
        <v>M</v>
      </c>
      <c r="Q985" s="24" t="s">
        <v>1454</v>
      </c>
      <c r="R985" s="22" t="s">
        <v>102</v>
      </c>
      <c r="S985" s="22" t="s">
        <v>57</v>
      </c>
      <c r="T985" s="22" t="s">
        <v>58</v>
      </c>
      <c r="U985" s="22" t="s">
        <v>59</v>
      </c>
      <c r="V985" s="22" t="s">
        <v>85</v>
      </c>
      <c r="W985" s="22" t="s">
        <v>86</v>
      </c>
      <c r="X985" s="22" t="s">
        <v>87</v>
      </c>
      <c r="Y985" s="22" t="s">
        <v>15</v>
      </c>
      <c r="Z985" s="22" t="s">
        <v>63</v>
      </c>
      <c r="AA985" s="22" t="s">
        <v>64</v>
      </c>
      <c r="AB985" s="22" t="s">
        <v>65</v>
      </c>
      <c r="AC985" s="22" t="s">
        <v>66</v>
      </c>
      <c r="AD985" s="22" t="s">
        <v>59</v>
      </c>
      <c r="AE985" s="22" t="s">
        <v>59</v>
      </c>
      <c r="AF985" s="22" t="s">
        <v>59</v>
      </c>
      <c r="AG985" s="25" t="s">
        <v>67</v>
      </c>
      <c r="AH985" s="22" t="s">
        <v>1454</v>
      </c>
      <c r="AI985" s="22" t="s">
        <v>68</v>
      </c>
      <c r="AJ985" s="22" t="str">
        <f>VLOOKUP(exp_SILP!$Y985,'DATI CM'!$A$2:$F$28,2,FALSE)</f>
        <v>PNFMRT85H50A859E</v>
      </c>
    </row>
    <row r="986" ht="15.75" hidden="1" customHeight="1">
      <c r="A986" s="10" t="str">
        <f>IFERROR(VLOOKUP(exp_SILP!$W986,exp_utenti_P!D:D,1,FALSE),"_DA INSERIRE")</f>
        <v>YNGPLN85D46Z316A</v>
      </c>
      <c r="B986" s="10" t="str">
        <f>IF(AND(exp_SILP!$S986="A.3 ORIENTAMENTO PROFESSIONALE",exp_SILP!$AD986="4.2"),"A.3 ORIENTAMENTO PROFESSIONALE (CARCERE)",
IF(AND(exp_SILP!$S986="A.3 ORIENTAMENTO PROFESSIONALE",exp_SILP!$AD986="."),"A.3 ORIENTAMENTO PROFESSIONALE (CARCERE)",
IF(AND(exp_SILP!$S986="A.4 CONSULENZA ORIENTATIVA",exp_SILP!$AD986="4.2"),"A.4 CONSULENZA ORIENTATIVA (CARCERE)",
IF(AND(exp_SILP!$S986="A.4 CONSULENZA ORIENTATIVA",exp_SILP!$AD986="."),"A.4 CONSULENZA ORIENTATIVA (CARCERE)",
IF(AND(exp_SILP!$S986="A.5 - LEP F1 - ACCOMPAGNAMENTO AL LAVORO",exp_SILP!$AD986="4.2"),"A.5 - LEP F1 - ACCOMPAGNAMENTO AL LAVORO (CARCERE)",
IF(AND(exp_SILP!$S986="A.5 - LEP F1 - ACCOMPAGNAMENTO AL LAVORO",exp_SILP!$AD986="."),"A.5 - LEP F1 - ACCOMPAGNAMENTO AL LAVORO (CARCERE)",
IF(AND(exp_SILP!$S986="A.5.2a - TUTORAGGIO TIROCINI",exp_SILP!$AD986="4.2"),"A.5.2a - TUTORAGGIO TIROCINI (CARCERE)",
exp_SILP!$S986)))))))</f>
        <v>A4.10 - LEP E - ORIENTAMENTO SPECIALISTICO SKILL GAP ANALYSIS</v>
      </c>
      <c r="C986" s="11" t="str">
        <f>CONCATENATE(VLOOKUP(exp_SILP!$B986,'DATI COMMESSE'!$A$2:$F$25,4,FALSE)," - ", VLOOKUP(exp_SILP!$B986,'DATI COMMESSE'!$A$2:$F$25,2,FALSE)," - ",VLOOKUP(exp_SILP!$B986,'DATI COMMESSE'!$A$2:$F$25,3,FALSE))</f>
        <v>GOL - 22-02-5000 - 22-12-5003</v>
      </c>
      <c r="D986" s="11" t="str">
        <f>LEFT(exp_SILP!$R986,5)</f>
        <v>10:00</v>
      </c>
      <c r="E986" s="11" t="str">
        <f>RIGHT(exp_SILP!$R986,5)</f>
        <v>11:00</v>
      </c>
      <c r="F986" s="11">
        <f>IF(exp_SILP!$AG986&gt;=60,exp_SILP!$AG986/60,exp_SILP!$AG986)</f>
        <v>1</v>
      </c>
      <c r="G986" s="11" t="str">
        <f>VLOOKUP(exp_SILP!$Y986,'DATI CM'!$A$2:$F$28,2,FALSE)</f>
        <v>SPDPRZ67H55L219V</v>
      </c>
      <c r="H986" s="11" t="str">
        <f>VLOOKUP(exp_SILP!$Y986,'DATI CM'!$A$2:$F$28,3,FALSE)</f>
        <v>A010</v>
      </c>
      <c r="I986" s="11" t="str">
        <f t="shared" si="1"/>
        <v>N</v>
      </c>
      <c r="J986" s="11" t="str">
        <f>VLOOKUP(exp_SILP!$Y986,'DATI CM'!$A$2:$F$28,4,FALSE)</f>
        <v>TORINO</v>
      </c>
      <c r="K986" s="12">
        <f>VLOOKUP(exp_SILP!$B986,'DATI COMMESSE'!$A$2:$F$25,5,FALSE)</f>
        <v>39.94</v>
      </c>
      <c r="L986" s="12" t="str">
        <f>IF(exp_SILP!$B986="A4.10 - LEP E - ORIENTAMENTO SPECIALISTICO SKILL GAP ANALYSIS - GRUPPO 3P",0,VLOOKUP(exp_SILP!$Y986,'DATI CM'!$A$2:$F$28,6,FALSE))</f>
        <v/>
      </c>
      <c r="M986" s="12">
        <f>IFERROR(VLOOKUP(exp_SILP!$B986,'DATI CM'!$H$2:$I$16,2,FALSE)*exp_SILP!$F986,0)</f>
        <v>0</v>
      </c>
      <c r="N986" s="11" t="str">
        <f>VLOOKUP(exp_SILP!$B986,'DATI COMMESSE'!$A$2:$F$25,4,FALSE)</f>
        <v>GOL</v>
      </c>
      <c r="O986" s="13">
        <f>VLOOKUP(exp_SILP!$B986,'DATI COMMESSE'!$A$2:$F$25,5,FALSE)*exp_SILP!$F986</f>
        <v>39.94</v>
      </c>
      <c r="P986" s="11" t="str">
        <f>IF(MID(exp_SILP!$W986,10,2)&gt;"40","F","M")</f>
        <v>F</v>
      </c>
      <c r="Q986" s="27" t="s">
        <v>1454</v>
      </c>
      <c r="R986" s="15" t="s">
        <v>139</v>
      </c>
      <c r="S986" s="15" t="s">
        <v>70</v>
      </c>
      <c r="T986" s="15" t="s">
        <v>58</v>
      </c>
      <c r="U986" s="15" t="s">
        <v>59</v>
      </c>
      <c r="V986" s="15" t="s">
        <v>1290</v>
      </c>
      <c r="W986" s="15" t="s">
        <v>1291</v>
      </c>
      <c r="X986" s="15" t="s">
        <v>1292</v>
      </c>
      <c r="Y986" s="15" t="s">
        <v>17</v>
      </c>
      <c r="Z986" s="15" t="s">
        <v>63</v>
      </c>
      <c r="AA986" s="15" t="s">
        <v>64</v>
      </c>
      <c r="AB986" s="15" t="s">
        <v>65</v>
      </c>
      <c r="AC986" s="15" t="s">
        <v>135</v>
      </c>
      <c r="AD986" s="15" t="s">
        <v>59</v>
      </c>
      <c r="AE986" s="15" t="s">
        <v>59</v>
      </c>
      <c r="AF986" s="15" t="s">
        <v>431</v>
      </c>
      <c r="AG986" s="28" t="s">
        <v>67</v>
      </c>
      <c r="AH986" s="15" t="s">
        <v>1130</v>
      </c>
      <c r="AI986" s="15" t="s">
        <v>137</v>
      </c>
      <c r="AJ986" s="15" t="str">
        <f>VLOOKUP(exp_SILP!$Y986,'DATI CM'!$A$2:$F$28,2,FALSE)</f>
        <v>SPDPRZ67H55L219V</v>
      </c>
    </row>
    <row r="987" ht="15.75" hidden="1" customHeight="1">
      <c r="A987" s="17" t="str">
        <f>IFERROR(VLOOKUP(exp_SILP!$W987,exp_utenti_P!D:D,1,FALSE),"_DA INSERIRE")</f>
        <v>RSSMSM71T04A010O</v>
      </c>
      <c r="B987" s="17" t="str">
        <f>IF(AND(exp_SILP!$S987="A.3 ORIENTAMENTO PROFESSIONALE",exp_SILP!$AD987="4.2"),"A.3 ORIENTAMENTO PROFESSIONALE (CARCERE)",
IF(AND(exp_SILP!$S987="A.3 ORIENTAMENTO PROFESSIONALE",exp_SILP!$AD987="."),"A.3 ORIENTAMENTO PROFESSIONALE (CARCERE)",
IF(AND(exp_SILP!$S987="A.4 CONSULENZA ORIENTATIVA",exp_SILP!$AD987="4.2"),"A.4 CONSULENZA ORIENTATIVA (CARCERE)",
IF(AND(exp_SILP!$S987="A.4 CONSULENZA ORIENTATIVA",exp_SILP!$AD987="."),"A.4 CONSULENZA ORIENTATIVA (CARCERE)",
IF(AND(exp_SILP!$S987="A.5 - LEP F1 - ACCOMPAGNAMENTO AL LAVORO",exp_SILP!$AD987="4.2"),"A.5 - LEP F1 - ACCOMPAGNAMENTO AL LAVORO (CARCERE)",
IF(AND(exp_SILP!$S987="A.5 - LEP F1 - ACCOMPAGNAMENTO AL LAVORO",exp_SILP!$AD987="."),"A.5 - LEP F1 - ACCOMPAGNAMENTO AL LAVORO (CARCERE)",
IF(AND(exp_SILP!$S987="A.5.2a - TUTORAGGIO TIROCINI",exp_SILP!$AD987="4.2"),"A.5.2a - TUTORAGGIO TIROCINI (CARCERE)",
exp_SILP!$S987)))))))</f>
        <v>A4.10 - LEP E - ORIENTAMENTO SPECIALISTICO SKILL GAP ANALYSIS</v>
      </c>
      <c r="C987" s="18" t="str">
        <f>CONCATENATE(VLOOKUP(exp_SILP!$B987,'DATI COMMESSE'!$A$2:$F$25,4,FALSE)," - ", VLOOKUP(exp_SILP!$B987,'DATI COMMESSE'!$A$2:$F$25,2,FALSE)," - ",VLOOKUP(exp_SILP!$B987,'DATI COMMESSE'!$A$2:$F$25,3,FALSE))</f>
        <v>GOL - 22-02-5000 - 22-12-5003</v>
      </c>
      <c r="D987" s="18" t="str">
        <f>LEFT(exp_SILP!$R987,5)</f>
        <v>15:00</v>
      </c>
      <c r="E987" s="18" t="str">
        <f>RIGHT(exp_SILP!$R987,5)</f>
        <v>16:00</v>
      </c>
      <c r="F987" s="18">
        <f>IF(exp_SILP!$AG987&gt;=60,exp_SILP!$AG987/60,exp_SILP!$AG987)</f>
        <v>1</v>
      </c>
      <c r="G987" s="18" t="str">
        <f>VLOOKUP(exp_SILP!$Y987,'DATI CM'!$A$2:$F$28,2,FALSE)</f>
        <v>TRZCST69B41F952V</v>
      </c>
      <c r="H987" s="18" t="str">
        <f>VLOOKUP(exp_SILP!$Y987,'DATI CM'!$A$2:$F$28,3,FALSE)</f>
        <v/>
      </c>
      <c r="I987" s="18" t="str">
        <f t="shared" si="1"/>
        <v>N</v>
      </c>
      <c r="J987" s="18" t="str">
        <f>VLOOKUP(exp_SILP!$Y987,'DATI CM'!$A$2:$F$28,4,FALSE)</f>
        <v/>
      </c>
      <c r="K987" s="19">
        <f>VLOOKUP(exp_SILP!$B987,'DATI COMMESSE'!$A$2:$F$25,5,FALSE)</f>
        <v>39.94</v>
      </c>
      <c r="L987" s="19" t="str">
        <f>IF(exp_SILP!$B987="A4.10 - LEP E - ORIENTAMENTO SPECIALISTICO SKILL GAP ANALYSIS - GRUPPO 3P",0,VLOOKUP(exp_SILP!$Y987,'DATI CM'!$A$2:$F$28,6,FALSE))</f>
        <v/>
      </c>
      <c r="M987" s="19">
        <f>IFERROR(VLOOKUP(exp_SILP!$B987,'DATI CM'!$H$2:$I$16,2,FALSE)*exp_SILP!$F987,0)</f>
        <v>0</v>
      </c>
      <c r="N987" s="18" t="str">
        <f>VLOOKUP(exp_SILP!$B987,'DATI COMMESSE'!$A$2:$F$25,4,FALSE)</f>
        <v>GOL</v>
      </c>
      <c r="O987" s="20">
        <f>VLOOKUP(exp_SILP!$B987,'DATI COMMESSE'!$A$2:$F$25,5,FALSE)*exp_SILP!$F987</f>
        <v>39.94</v>
      </c>
      <c r="P987" s="18" t="str">
        <f>IF(MID(exp_SILP!$W987,10,2)&gt;"40","F","M")</f>
        <v>M</v>
      </c>
      <c r="Q987" s="24" t="s">
        <v>1454</v>
      </c>
      <c r="R987" s="22" t="s">
        <v>311</v>
      </c>
      <c r="S987" s="22" t="s">
        <v>70</v>
      </c>
      <c r="T987" s="22" t="s">
        <v>58</v>
      </c>
      <c r="U987" s="22" t="s">
        <v>59</v>
      </c>
      <c r="V987" s="22" t="s">
        <v>117</v>
      </c>
      <c r="W987" s="22" t="s">
        <v>118</v>
      </c>
      <c r="X987" s="22" t="s">
        <v>119</v>
      </c>
      <c r="Y987" s="22" t="s">
        <v>18</v>
      </c>
      <c r="Z987" s="22" t="s">
        <v>63</v>
      </c>
      <c r="AA987" s="22" t="s">
        <v>64</v>
      </c>
      <c r="AB987" s="22" t="s">
        <v>65</v>
      </c>
      <c r="AC987" s="22" t="s">
        <v>82</v>
      </c>
      <c r="AD987" s="22" t="s">
        <v>59</v>
      </c>
      <c r="AE987" s="22" t="s">
        <v>59</v>
      </c>
      <c r="AF987" s="22" t="s">
        <v>59</v>
      </c>
      <c r="AG987" s="25" t="s">
        <v>67</v>
      </c>
      <c r="AH987" s="22" t="s">
        <v>1454</v>
      </c>
      <c r="AI987" s="22" t="s">
        <v>83</v>
      </c>
      <c r="AJ987" s="22" t="str">
        <f>VLOOKUP(exp_SILP!$Y987,'DATI CM'!$A$2:$F$28,2,FALSE)</f>
        <v>TRZCST69B41F952V</v>
      </c>
    </row>
    <row r="988" ht="15.75" hidden="1" customHeight="1">
      <c r="A988" s="10" t="str">
        <f>IFERROR(VLOOKUP(exp_SILP!$W988,exp_utenti_P!D:D,1,FALSE),"_DA INSERIRE")</f>
        <v>SLKMSH72B57Z100T</v>
      </c>
      <c r="B988" s="10" t="str">
        <f>IF(AND(exp_SILP!$S988="A.3 ORIENTAMENTO PROFESSIONALE",exp_SILP!$AD988="4.2"),"A.3 ORIENTAMENTO PROFESSIONALE (CARCERE)",
IF(AND(exp_SILP!$S988="A.3 ORIENTAMENTO PROFESSIONALE",exp_SILP!$AD988="."),"A.3 ORIENTAMENTO PROFESSIONALE (CARCERE)",
IF(AND(exp_SILP!$S988="A.4 CONSULENZA ORIENTATIVA",exp_SILP!$AD988="4.2"),"A.4 CONSULENZA ORIENTATIVA (CARCERE)",
IF(AND(exp_SILP!$S988="A.4 CONSULENZA ORIENTATIVA",exp_SILP!$AD988="."),"A.4 CONSULENZA ORIENTATIVA (CARCERE)",
IF(AND(exp_SILP!$S988="A.5 - LEP F1 - ACCOMPAGNAMENTO AL LAVORO",exp_SILP!$AD988="4.2"),"A.5 - LEP F1 - ACCOMPAGNAMENTO AL LAVORO (CARCERE)",
IF(AND(exp_SILP!$S988="A.5 - LEP F1 - ACCOMPAGNAMENTO AL LAVORO",exp_SILP!$AD988="."),"A.5 - LEP F1 - ACCOMPAGNAMENTO AL LAVORO (CARCERE)",
IF(AND(exp_SILP!$S988="A.5.2a - TUTORAGGIO TIROCINI",exp_SILP!$AD988="4.2"),"A.5.2a - TUTORAGGIO TIROCINI (CARCERE)",
exp_SILP!$S988)))))))</f>
        <v>A4.10 - LEP E - ORIENTAMENTO SPECIALISTICO SKILL GAP ANALYSIS</v>
      </c>
      <c r="C988" s="11" t="str">
        <f>CONCATENATE(VLOOKUP(exp_SILP!$B988,'DATI COMMESSE'!$A$2:$F$25,4,FALSE)," - ", VLOOKUP(exp_SILP!$B988,'DATI COMMESSE'!$A$2:$F$25,2,FALSE)," - ",VLOOKUP(exp_SILP!$B988,'DATI COMMESSE'!$A$2:$F$25,3,FALSE))</f>
        <v>GOL - 22-02-5000 - 22-12-5003</v>
      </c>
      <c r="D988" s="11" t="str">
        <f>LEFT(exp_SILP!$R988,5)</f>
        <v>14:00</v>
      </c>
      <c r="E988" s="11" t="str">
        <f>RIGHT(exp_SILP!$R988,5)</f>
        <v>16:00</v>
      </c>
      <c r="F988" s="11">
        <f>IF(exp_SILP!$AG988&gt;=60,exp_SILP!$AG988/60,exp_SILP!$AG988)</f>
        <v>2</v>
      </c>
      <c r="G988" s="11" t="str">
        <f>VLOOKUP(exp_SILP!$Y988,'DATI CM'!$A$2:$F$28,2,FALSE)</f>
        <v>SPDPRZ67H55L219V</v>
      </c>
      <c r="H988" s="11" t="str">
        <f>VLOOKUP(exp_SILP!$Y988,'DATI CM'!$A$2:$F$28,3,FALSE)</f>
        <v>A010</v>
      </c>
      <c r="I988" s="11" t="str">
        <f t="shared" si="1"/>
        <v>N</v>
      </c>
      <c r="J988" s="11" t="str">
        <f>VLOOKUP(exp_SILP!$Y988,'DATI CM'!$A$2:$F$28,4,FALSE)</f>
        <v>TORINO</v>
      </c>
      <c r="K988" s="12">
        <f>VLOOKUP(exp_SILP!$B988,'DATI COMMESSE'!$A$2:$F$25,5,FALSE)</f>
        <v>39.94</v>
      </c>
      <c r="L988" s="12" t="str">
        <f>IF(exp_SILP!$B988="A4.10 - LEP E - ORIENTAMENTO SPECIALISTICO SKILL GAP ANALYSIS - GRUPPO 3P",0,VLOOKUP(exp_SILP!$Y988,'DATI CM'!$A$2:$F$28,6,FALSE))</f>
        <v/>
      </c>
      <c r="M988" s="12">
        <f>IFERROR(VLOOKUP(exp_SILP!$B988,'DATI CM'!$H$2:$I$16,2,FALSE)*exp_SILP!$F988,0)</f>
        <v>0</v>
      </c>
      <c r="N988" s="11" t="str">
        <f>VLOOKUP(exp_SILP!$B988,'DATI COMMESSE'!$A$2:$F$25,4,FALSE)</f>
        <v>GOL</v>
      </c>
      <c r="O988" s="13">
        <f>VLOOKUP(exp_SILP!$B988,'DATI COMMESSE'!$A$2:$F$25,5,FALSE)*exp_SILP!$F988</f>
        <v>79.88</v>
      </c>
      <c r="P988" s="11" t="str">
        <f>IF(MID(exp_SILP!$W988,10,2)&gt;"40","F","M")</f>
        <v>F</v>
      </c>
      <c r="Q988" s="27" t="s">
        <v>1454</v>
      </c>
      <c r="R988" s="15" t="s">
        <v>69</v>
      </c>
      <c r="S988" s="15" t="s">
        <v>70</v>
      </c>
      <c r="T988" s="15" t="s">
        <v>58</v>
      </c>
      <c r="U988" s="15" t="s">
        <v>59</v>
      </c>
      <c r="V988" s="15" t="s">
        <v>956</v>
      </c>
      <c r="W988" s="15" t="s">
        <v>957</v>
      </c>
      <c r="X988" s="15" t="s">
        <v>958</v>
      </c>
      <c r="Y988" s="15" t="s">
        <v>17</v>
      </c>
      <c r="Z988" s="15" t="s">
        <v>63</v>
      </c>
      <c r="AA988" s="15" t="s">
        <v>64</v>
      </c>
      <c r="AB988" s="15" t="s">
        <v>65</v>
      </c>
      <c r="AC988" s="15" t="s">
        <v>135</v>
      </c>
      <c r="AD988" s="15" t="s">
        <v>59</v>
      </c>
      <c r="AE988" s="15" t="s">
        <v>59</v>
      </c>
      <c r="AF988" s="15" t="s">
        <v>59</v>
      </c>
      <c r="AG988" s="28" t="s">
        <v>76</v>
      </c>
      <c r="AH988" s="15" t="s">
        <v>1130</v>
      </c>
      <c r="AI988" s="15" t="s">
        <v>137</v>
      </c>
      <c r="AJ988" s="15" t="str">
        <f>VLOOKUP(exp_SILP!$Y988,'DATI CM'!$A$2:$F$28,2,FALSE)</f>
        <v>SPDPRZ67H55L219V</v>
      </c>
    </row>
    <row r="989" ht="15.75" hidden="1" customHeight="1">
      <c r="A989" s="17" t="str">
        <f>IFERROR(VLOOKUP(exp_SILP!$W989,exp_utenti_P!D:D,1,FALSE),"_DA INSERIRE")</f>
        <v>SMNVLR94A62L219F</v>
      </c>
      <c r="B989" s="17" t="str">
        <f>IF(AND(exp_SILP!$S989="A.3 ORIENTAMENTO PROFESSIONALE",exp_SILP!$AD989="4.2"),"A.3 ORIENTAMENTO PROFESSIONALE (CARCERE)",
IF(AND(exp_SILP!$S989="A.3 ORIENTAMENTO PROFESSIONALE",exp_SILP!$AD989="."),"A.3 ORIENTAMENTO PROFESSIONALE (CARCERE)",
IF(AND(exp_SILP!$S989="A.4 CONSULENZA ORIENTATIVA",exp_SILP!$AD989="4.2"),"A.4 CONSULENZA ORIENTATIVA (CARCERE)",
IF(AND(exp_SILP!$S989="A.4 CONSULENZA ORIENTATIVA",exp_SILP!$AD989="."),"A.4 CONSULENZA ORIENTATIVA (CARCERE)",
IF(AND(exp_SILP!$S989="A.5 - LEP F1 - ACCOMPAGNAMENTO AL LAVORO",exp_SILP!$AD989="4.2"),"A.5 - LEP F1 - ACCOMPAGNAMENTO AL LAVORO (CARCERE)",
IF(AND(exp_SILP!$S989="A.5 - LEP F1 - ACCOMPAGNAMENTO AL LAVORO",exp_SILP!$AD989="."),"A.5 - LEP F1 - ACCOMPAGNAMENTO AL LAVORO (CARCERE)",
IF(AND(exp_SILP!$S989="A.5.2a - TUTORAGGIO TIROCINI",exp_SILP!$AD989="4.2"),"A.5.2a - TUTORAGGIO TIROCINI (CARCERE)",
exp_SILP!$S989)))))))</f>
        <v>A4.10 - LEP E - ORIENTAMENTO SPECIALISTICO SKILL GAP ANALYSIS</v>
      </c>
      <c r="C989" s="18" t="str">
        <f>CONCATENATE(VLOOKUP(exp_SILP!$B989,'DATI COMMESSE'!$A$2:$F$25,4,FALSE)," - ", VLOOKUP(exp_SILP!$B989,'DATI COMMESSE'!$A$2:$F$25,2,FALSE)," - ",VLOOKUP(exp_SILP!$B989,'DATI COMMESSE'!$A$2:$F$25,3,FALSE))</f>
        <v>GOL - 22-02-5000 - 22-12-5003</v>
      </c>
      <c r="D989" s="18" t="str">
        <f>LEFT(exp_SILP!$R989,5)</f>
        <v>14:00</v>
      </c>
      <c r="E989" s="18" t="str">
        <f>RIGHT(exp_SILP!$R989,5)</f>
        <v>16:00</v>
      </c>
      <c r="F989" s="18">
        <f>IF(exp_SILP!$AG989&gt;=60,exp_SILP!$AG989/60,exp_SILP!$AG989)</f>
        <v>2</v>
      </c>
      <c r="G989" s="18" t="str">
        <f>VLOOKUP(exp_SILP!$Y989,'DATI CM'!$A$2:$F$28,2,FALSE)</f>
        <v>GNGGNN70A65L219B</v>
      </c>
      <c r="H989" s="18" t="str">
        <f>VLOOKUP(exp_SILP!$Y989,'DATI CM'!$A$2:$F$28,3,FALSE)</f>
        <v/>
      </c>
      <c r="I989" s="18" t="str">
        <f t="shared" si="1"/>
        <v>N</v>
      </c>
      <c r="J989" s="18" t="str">
        <f>VLOOKUP(exp_SILP!$Y989,'DATI CM'!$A$2:$F$28,4,FALSE)</f>
        <v/>
      </c>
      <c r="K989" s="19">
        <f>VLOOKUP(exp_SILP!$B989,'DATI COMMESSE'!$A$2:$F$25,5,FALSE)</f>
        <v>39.94</v>
      </c>
      <c r="L989" s="19" t="str">
        <f>IF(exp_SILP!$B989="A4.10 - LEP E - ORIENTAMENTO SPECIALISTICO SKILL GAP ANALYSIS - GRUPPO 3P",0,VLOOKUP(exp_SILP!$Y989,'DATI CM'!$A$2:$F$28,6,FALSE))</f>
        <v/>
      </c>
      <c r="M989" s="19">
        <f>IFERROR(VLOOKUP(exp_SILP!$B989,'DATI CM'!$H$2:$I$16,2,FALSE)*exp_SILP!$F989,0)</f>
        <v>0</v>
      </c>
      <c r="N989" s="18" t="str">
        <f>VLOOKUP(exp_SILP!$B989,'DATI COMMESSE'!$A$2:$F$25,4,FALSE)</f>
        <v>GOL</v>
      </c>
      <c r="O989" s="20">
        <f>VLOOKUP(exp_SILP!$B989,'DATI COMMESSE'!$A$2:$F$25,5,FALSE)*exp_SILP!$F989</f>
        <v>79.88</v>
      </c>
      <c r="P989" s="18" t="str">
        <f>IF(MID(exp_SILP!$W989,10,2)&gt;"40","F","M")</f>
        <v>F</v>
      </c>
      <c r="Q989" s="24" t="s">
        <v>1454</v>
      </c>
      <c r="R989" s="22" t="s">
        <v>69</v>
      </c>
      <c r="S989" s="22" t="s">
        <v>70</v>
      </c>
      <c r="T989" s="22" t="s">
        <v>58</v>
      </c>
      <c r="U989" s="22" t="s">
        <v>59</v>
      </c>
      <c r="V989" s="22" t="s">
        <v>1487</v>
      </c>
      <c r="W989" s="22" t="s">
        <v>1488</v>
      </c>
      <c r="X989" s="22" t="s">
        <v>1489</v>
      </c>
      <c r="Y989" s="22" t="s">
        <v>11</v>
      </c>
      <c r="Z989" s="22" t="s">
        <v>63</v>
      </c>
      <c r="AA989" s="22" t="s">
        <v>64</v>
      </c>
      <c r="AB989" s="22" t="s">
        <v>65</v>
      </c>
      <c r="AC989" s="22" t="s">
        <v>135</v>
      </c>
      <c r="AD989" s="22" t="s">
        <v>59</v>
      </c>
      <c r="AE989" s="22" t="s">
        <v>59</v>
      </c>
      <c r="AF989" s="22" t="s">
        <v>59</v>
      </c>
      <c r="AG989" s="25" t="s">
        <v>76</v>
      </c>
      <c r="AH989" s="22" t="s">
        <v>1454</v>
      </c>
      <c r="AI989" s="22" t="s">
        <v>383</v>
      </c>
      <c r="AJ989" s="22" t="str">
        <f>VLOOKUP(exp_SILP!$Y989,'DATI CM'!$A$2:$F$28,2,FALSE)</f>
        <v>GNGGNN70A65L219B</v>
      </c>
    </row>
    <row r="990" ht="15.75" hidden="1" customHeight="1">
      <c r="A990" s="10" t="str">
        <f>IFERROR(VLOOKUP(exp_SILP!$W990,exp_utenti_P!D:D,1,FALSE),"_DA INSERIRE")</f>
        <v>DMAGPP68A02C352O</v>
      </c>
      <c r="B990" s="10" t="str">
        <f>IF(AND(exp_SILP!$S990="A.3 ORIENTAMENTO PROFESSIONALE",exp_SILP!$AD990="4.2"),"A.3 ORIENTAMENTO PROFESSIONALE (CARCERE)",
IF(AND(exp_SILP!$S990="A.3 ORIENTAMENTO PROFESSIONALE",exp_SILP!$AD990="."),"A.3 ORIENTAMENTO PROFESSIONALE (CARCERE)",
IF(AND(exp_SILP!$S990="A.4 CONSULENZA ORIENTATIVA",exp_SILP!$AD990="4.2"),"A.4 CONSULENZA ORIENTATIVA (CARCERE)",
IF(AND(exp_SILP!$S990="A.4 CONSULENZA ORIENTATIVA",exp_SILP!$AD990="."),"A.4 CONSULENZA ORIENTATIVA (CARCERE)",
IF(AND(exp_SILP!$S990="A.5 - LEP F1 - ACCOMPAGNAMENTO AL LAVORO",exp_SILP!$AD990="4.2"),"A.5 - LEP F1 - ACCOMPAGNAMENTO AL LAVORO (CARCERE)",
IF(AND(exp_SILP!$S990="A.5 - LEP F1 - ACCOMPAGNAMENTO AL LAVORO",exp_SILP!$AD990="."),"A.5 - LEP F1 - ACCOMPAGNAMENTO AL LAVORO (CARCERE)",
IF(AND(exp_SILP!$S990="A.5.2a - TUTORAGGIO TIROCINI",exp_SILP!$AD990="4.2"),"A.5.2a - TUTORAGGIO TIROCINI (CARCERE)",
exp_SILP!$S990)))))))</f>
        <v>A.5 - LEP F1 - ACCOMPAGNAMENTO AL LAVORO</v>
      </c>
      <c r="C990" s="11" t="str">
        <f>CONCATENATE(VLOOKUP(exp_SILP!$B990,'DATI COMMESSE'!$A$2:$F$25,4,FALSE)," - ", VLOOKUP(exp_SILP!$B990,'DATI COMMESSE'!$A$2:$F$25,2,FALSE)," - ",VLOOKUP(exp_SILP!$B990,'DATI COMMESSE'!$A$2:$F$25,3,FALSE))</f>
        <v>GOL - 22-02-5000 - 22-12-5003</v>
      </c>
      <c r="D990" s="11" t="str">
        <f>LEFT(exp_SILP!$R990,5)</f>
        <v>13:00</v>
      </c>
      <c r="E990" s="11" t="str">
        <f>RIGHT(exp_SILP!$R990,5)</f>
        <v>16:00</v>
      </c>
      <c r="F990" s="11">
        <f>IF(exp_SILP!$AG990&gt;=60,exp_SILP!$AG990/60,exp_SILP!$AG990)</f>
        <v>3</v>
      </c>
      <c r="G990" s="11" t="str">
        <f>VLOOKUP(exp_SILP!$Y990,'DATI CM'!$A$2:$F$28,2,FALSE)</f>
        <v>TRZCST69B41F952V</v>
      </c>
      <c r="H990" s="11" t="str">
        <f>VLOOKUP(exp_SILP!$Y990,'DATI CM'!$A$2:$F$28,3,FALSE)</f>
        <v/>
      </c>
      <c r="I990" s="11" t="str">
        <f t="shared" si="1"/>
        <v>N</v>
      </c>
      <c r="J990" s="11" t="str">
        <f>VLOOKUP(exp_SILP!$Y990,'DATI CM'!$A$2:$F$28,4,FALSE)</f>
        <v/>
      </c>
      <c r="K990" s="12">
        <f>VLOOKUP(exp_SILP!$B990,'DATI COMMESSE'!$A$2:$F$25,5,FALSE)</f>
        <v>39.94</v>
      </c>
      <c r="L990" s="12" t="str">
        <f>IF(exp_SILP!$B990="A4.10 - LEP E - ORIENTAMENTO SPECIALISTICO SKILL GAP ANALYSIS - GRUPPO 3P",0,VLOOKUP(exp_SILP!$Y990,'DATI CM'!$A$2:$F$28,6,FALSE))</f>
        <v/>
      </c>
      <c r="M990" s="12">
        <f>IFERROR(VLOOKUP(exp_SILP!$B990,'DATI CM'!$H$2:$I$16,2,FALSE)*exp_SILP!$F990,0)</f>
        <v>0</v>
      </c>
      <c r="N990" s="11" t="str">
        <f>VLOOKUP(exp_SILP!$B990,'DATI COMMESSE'!$A$2:$F$25,4,FALSE)</f>
        <v>GOL</v>
      </c>
      <c r="O990" s="13">
        <f>VLOOKUP(exp_SILP!$B990,'DATI COMMESSE'!$A$2:$F$25,5,FALSE)*exp_SILP!$F990</f>
        <v>119.82</v>
      </c>
      <c r="P990" s="11" t="str">
        <f>IF(MID(exp_SILP!$W990,10,2)&gt;"40","F","M")</f>
        <v>M</v>
      </c>
      <c r="Q990" s="27" t="s">
        <v>1490</v>
      </c>
      <c r="R990" s="15" t="s">
        <v>861</v>
      </c>
      <c r="S990" s="15" t="s">
        <v>57</v>
      </c>
      <c r="T990" s="15" t="s">
        <v>58</v>
      </c>
      <c r="U990" s="15" t="s">
        <v>59</v>
      </c>
      <c r="V990" s="15" t="s">
        <v>111</v>
      </c>
      <c r="W990" s="15" t="s">
        <v>112</v>
      </c>
      <c r="X990" s="15" t="s">
        <v>113</v>
      </c>
      <c r="Y990" s="15" t="s">
        <v>18</v>
      </c>
      <c r="Z990" s="15" t="s">
        <v>63</v>
      </c>
      <c r="AA990" s="15" t="s">
        <v>64</v>
      </c>
      <c r="AB990" s="15" t="s">
        <v>65</v>
      </c>
      <c r="AC990" s="15" t="s">
        <v>82</v>
      </c>
      <c r="AD990" s="15" t="s">
        <v>59</v>
      </c>
      <c r="AE990" s="15" t="s">
        <v>59</v>
      </c>
      <c r="AF990" s="15" t="s">
        <v>59</v>
      </c>
      <c r="AG990" s="28" t="s">
        <v>101</v>
      </c>
      <c r="AH990" s="15" t="s">
        <v>643</v>
      </c>
      <c r="AI990" s="15" t="s">
        <v>83</v>
      </c>
      <c r="AJ990" s="15" t="str">
        <f>VLOOKUP(exp_SILP!$Y990,'DATI CM'!$A$2:$F$28,2,FALSE)</f>
        <v>TRZCST69B41F952V</v>
      </c>
    </row>
    <row r="991" ht="15.75" customHeight="1">
      <c r="A991" s="17" t="str">
        <f>IFERROR(VLOOKUP(exp_SILP!$W991,exp_utenti_P!D:D,1,FALSE),"_DA INSERIRE")</f>
        <v>TPNJYD84D06Z611P</v>
      </c>
      <c r="B991" s="17" t="str">
        <f>IF(AND(exp_SILP!$S991="A.3 ORIENTAMENTO PROFESSIONALE",exp_SILP!$AD991="4.2"),"A.3 ORIENTAMENTO PROFESSIONALE (CARCERE)",
IF(AND(exp_SILP!$S991="A.3 ORIENTAMENTO PROFESSIONALE",exp_SILP!$AD991="."),"A.3 ORIENTAMENTO PROFESSIONALE (CARCERE)",
IF(AND(exp_SILP!$S991="A.4 CONSULENZA ORIENTATIVA",exp_SILP!$AD991="4.2"),"A.4 CONSULENZA ORIENTATIVA (CARCERE)",
IF(AND(exp_SILP!$S991="A.4 CONSULENZA ORIENTATIVA",exp_SILP!$AD991="."),"A.4 CONSULENZA ORIENTATIVA (CARCERE)",
IF(AND(exp_SILP!$S991="A.5 - LEP F1 - ACCOMPAGNAMENTO AL LAVORO",exp_SILP!$AD991="4.2"),"A.5 - LEP F1 - ACCOMPAGNAMENTO AL LAVORO (CARCERE)",
IF(AND(exp_SILP!$S991="A.5 - LEP F1 - ACCOMPAGNAMENTO AL LAVORO",exp_SILP!$AD991="."),"A.5 - LEP F1 - ACCOMPAGNAMENTO AL LAVORO (CARCERE)",
IF(AND(exp_SILP!$S991="A.5.2a - TUTORAGGIO TIROCINI",exp_SILP!$AD991="4.2"),"A.5.2a - TUTORAGGIO TIROCINI (CARCERE)",
exp_SILP!$S991)))))))</f>
        <v>A4.10 - LEP E - ORIENTAMENTO SPECIALISTICO SKILL GAP ANALYSIS</v>
      </c>
      <c r="C991" s="18" t="str">
        <f>CONCATENATE(VLOOKUP(exp_SILP!$B991,'DATI COMMESSE'!$A$2:$F$25,4,FALSE)," - ", VLOOKUP(exp_SILP!$B991,'DATI COMMESSE'!$A$2:$F$25,2,FALSE)," - ",VLOOKUP(exp_SILP!$B991,'DATI COMMESSE'!$A$2:$F$25,3,FALSE))</f>
        <v>GOL - 22-02-5000 - 22-12-5003</v>
      </c>
      <c r="D991" s="18" t="str">
        <f>LEFT(exp_SILP!$R991,5)</f>
        <v>18:30</v>
      </c>
      <c r="E991" s="18" t="str">
        <f>RIGHT(exp_SILP!$R991,5)</f>
        <v>19:30</v>
      </c>
      <c r="F991" s="18">
        <f>IF(exp_SILP!$AG991&gt;=60,exp_SILP!$AG991/60,exp_SILP!$AG991)</f>
        <v>1</v>
      </c>
      <c r="G991" s="18" t="str">
        <f>VLOOKUP(exp_SILP!$Y991,'DATI CM'!$A$2:$F$28,2,FALSE)</f>
        <v>FLCSRN79S42L219X</v>
      </c>
      <c r="H991" s="18" t="str">
        <f>VLOOKUP(exp_SILP!$Y991,'DATI CM'!$A$2:$F$28,3,FALSE)</f>
        <v>A011</v>
      </c>
      <c r="I991" s="18" t="str">
        <f t="shared" si="1"/>
        <v>N</v>
      </c>
      <c r="J991" s="18" t="str">
        <f>VLOOKUP(exp_SILP!$Y991,'DATI CM'!$A$2:$F$28,4,FALSE)</f>
        <v>TORINO</v>
      </c>
      <c r="K991" s="19">
        <f>VLOOKUP(exp_SILP!$B991,'DATI COMMESSE'!$A$2:$F$25,5,FALSE)</f>
        <v>39.94</v>
      </c>
      <c r="L991" s="19">
        <f>IF(exp_SILP!$B991="A4.10 - LEP E - ORIENTAMENTO SPECIALISTICO SKILL GAP ANALYSIS - GRUPPO 3P",0,VLOOKUP(exp_SILP!$Y991,'DATI CM'!$A$2:$F$28,6,FALSE))</f>
        <v>25</v>
      </c>
      <c r="M991" s="19">
        <f>IFERROR(VLOOKUP(exp_SILP!$B991,'DATI CM'!$H$2:$I$16,2,FALSE)*exp_SILP!$F991,0)</f>
        <v>0</v>
      </c>
      <c r="N991" s="18" t="str">
        <f>VLOOKUP(exp_SILP!$B991,'DATI COMMESSE'!$A$2:$F$25,4,FALSE)</f>
        <v>GOL</v>
      </c>
      <c r="O991" s="20">
        <f>VLOOKUP(exp_SILP!$B991,'DATI COMMESSE'!$A$2:$F$25,5,FALSE)*exp_SILP!$F991</f>
        <v>39.94</v>
      </c>
      <c r="P991" s="18" t="str">
        <f>IF(MID(exp_SILP!$W991,10,2)&gt;"40","F","M")</f>
        <v>M</v>
      </c>
      <c r="Q991" s="24" t="s">
        <v>1490</v>
      </c>
      <c r="R991" s="22" t="s">
        <v>1032</v>
      </c>
      <c r="S991" s="22" t="s">
        <v>70</v>
      </c>
      <c r="T991" s="22" t="s">
        <v>58</v>
      </c>
      <c r="U991" s="22" t="s">
        <v>59</v>
      </c>
      <c r="V991" s="22" t="s">
        <v>174</v>
      </c>
      <c r="W991" s="22" t="s">
        <v>175</v>
      </c>
      <c r="X991" s="22" t="s">
        <v>176</v>
      </c>
      <c r="Y991" s="22" t="s">
        <v>10</v>
      </c>
      <c r="Z991" s="22" t="s">
        <v>63</v>
      </c>
      <c r="AA991" s="22" t="s">
        <v>64</v>
      </c>
      <c r="AB991" s="22" t="s">
        <v>65</v>
      </c>
      <c r="AC991" s="22" t="s">
        <v>75</v>
      </c>
      <c r="AD991" s="22" t="s">
        <v>59</v>
      </c>
      <c r="AE991" s="22" t="s">
        <v>59</v>
      </c>
      <c r="AF991" s="22" t="s">
        <v>114</v>
      </c>
      <c r="AG991" s="25" t="s">
        <v>67</v>
      </c>
      <c r="AH991" s="22" t="s">
        <v>315</v>
      </c>
      <c r="AI991" s="22" t="s">
        <v>77</v>
      </c>
      <c r="AJ991" s="22" t="str">
        <f>VLOOKUP(exp_SILP!$Y991,'DATI CM'!$A$2:$F$28,2,FALSE)</f>
        <v>FLCSRN79S42L219X</v>
      </c>
    </row>
    <row r="992" ht="15.75" customHeight="1">
      <c r="A992" s="10" t="str">
        <f>IFERROR(VLOOKUP(exp_SILP!$W992,exp_utenti_P!D:D,1,FALSE),"_DA INSERIRE")</f>
        <v>TPNJYD84D06Z611P</v>
      </c>
      <c r="B992" s="10" t="str">
        <f>IF(AND(exp_SILP!$S992="A.3 ORIENTAMENTO PROFESSIONALE",exp_SILP!$AD992="4.2"),"A.3 ORIENTAMENTO PROFESSIONALE (CARCERE)",
IF(AND(exp_SILP!$S992="A.3 ORIENTAMENTO PROFESSIONALE",exp_SILP!$AD992="."),"A.3 ORIENTAMENTO PROFESSIONALE (CARCERE)",
IF(AND(exp_SILP!$S992="A.4 CONSULENZA ORIENTATIVA",exp_SILP!$AD992="4.2"),"A.4 CONSULENZA ORIENTATIVA (CARCERE)",
IF(AND(exp_SILP!$S992="A.4 CONSULENZA ORIENTATIVA",exp_SILP!$AD992="."),"A.4 CONSULENZA ORIENTATIVA (CARCERE)",
IF(AND(exp_SILP!$S992="A.5 - LEP F1 - ACCOMPAGNAMENTO AL LAVORO",exp_SILP!$AD992="4.2"),"A.5 - LEP F1 - ACCOMPAGNAMENTO AL LAVORO (CARCERE)",
IF(AND(exp_SILP!$S992="A.5 - LEP F1 - ACCOMPAGNAMENTO AL LAVORO",exp_SILP!$AD992="."),"A.5 - LEP F1 - ACCOMPAGNAMENTO AL LAVORO (CARCERE)",
IF(AND(exp_SILP!$S992="A.5.2a - TUTORAGGIO TIROCINI",exp_SILP!$AD992="4.2"),"A.5.2a - TUTORAGGIO TIROCINI (CARCERE)",
exp_SILP!$S992)))))))</f>
        <v>A4.10 - LEP E - ORIENTAMENTO SPECIALISTICO SKILL GAP ANALYSIS</v>
      </c>
      <c r="C992" s="11" t="str">
        <f>CONCATENATE(VLOOKUP(exp_SILP!$B992,'DATI COMMESSE'!$A$2:$F$25,4,FALSE)," - ", VLOOKUP(exp_SILP!$B992,'DATI COMMESSE'!$A$2:$F$25,2,FALSE)," - ",VLOOKUP(exp_SILP!$B992,'DATI COMMESSE'!$A$2:$F$25,3,FALSE))</f>
        <v>GOL - 22-02-5000 - 22-12-5003</v>
      </c>
      <c r="D992" s="11" t="str">
        <f>LEFT(exp_SILP!$R992,5)</f>
        <v>14:30</v>
      </c>
      <c r="E992" s="11" t="str">
        <f>RIGHT(exp_SILP!$R992,5)</f>
        <v>18:30</v>
      </c>
      <c r="F992" s="11">
        <f>IF(exp_SILP!$AG992&gt;=60,exp_SILP!$AG992/60,exp_SILP!$AG992)</f>
        <v>4</v>
      </c>
      <c r="G992" s="11" t="str">
        <f>VLOOKUP(exp_SILP!$Y992,'DATI CM'!$A$2:$F$28,2,FALSE)</f>
        <v>FLCSRN79S42L219X</v>
      </c>
      <c r="H992" s="11" t="str">
        <f>VLOOKUP(exp_SILP!$Y992,'DATI CM'!$A$2:$F$28,3,FALSE)</f>
        <v>A011</v>
      </c>
      <c r="I992" s="11" t="str">
        <f t="shared" si="1"/>
        <v>N</v>
      </c>
      <c r="J992" s="11" t="str">
        <f>VLOOKUP(exp_SILP!$Y992,'DATI CM'!$A$2:$F$28,4,FALSE)</f>
        <v>TORINO</v>
      </c>
      <c r="K992" s="12">
        <f>VLOOKUP(exp_SILP!$B992,'DATI COMMESSE'!$A$2:$F$25,5,FALSE)</f>
        <v>39.94</v>
      </c>
      <c r="L992" s="12">
        <f>IF(exp_SILP!$B992="A4.10 - LEP E - ORIENTAMENTO SPECIALISTICO SKILL GAP ANALYSIS - GRUPPO 3P",0,VLOOKUP(exp_SILP!$Y992,'DATI CM'!$A$2:$F$28,6,FALSE))</f>
        <v>25</v>
      </c>
      <c r="M992" s="12">
        <f>IFERROR(VLOOKUP(exp_SILP!$B992,'DATI CM'!$H$2:$I$16,2,FALSE)*exp_SILP!$F992,0)</f>
        <v>0</v>
      </c>
      <c r="N992" s="11" t="str">
        <f>VLOOKUP(exp_SILP!$B992,'DATI COMMESSE'!$A$2:$F$25,4,FALSE)</f>
        <v>GOL</v>
      </c>
      <c r="O992" s="13">
        <f>VLOOKUP(exp_SILP!$B992,'DATI COMMESSE'!$A$2:$F$25,5,FALSE)*exp_SILP!$F992</f>
        <v>159.76</v>
      </c>
      <c r="P992" s="11" t="str">
        <f>IF(MID(exp_SILP!$W992,10,2)&gt;"40","F","M")</f>
        <v>M</v>
      </c>
      <c r="Q992" s="27" t="s">
        <v>1490</v>
      </c>
      <c r="R992" s="15" t="s">
        <v>1491</v>
      </c>
      <c r="S992" s="15" t="s">
        <v>70</v>
      </c>
      <c r="T992" s="15" t="s">
        <v>58</v>
      </c>
      <c r="U992" s="15" t="s">
        <v>59</v>
      </c>
      <c r="V992" s="15" t="s">
        <v>174</v>
      </c>
      <c r="W992" s="15" t="s">
        <v>175</v>
      </c>
      <c r="X992" s="15" t="s">
        <v>176</v>
      </c>
      <c r="Y992" s="15" t="s">
        <v>10</v>
      </c>
      <c r="Z992" s="15" t="s">
        <v>63</v>
      </c>
      <c r="AA992" s="15" t="s">
        <v>64</v>
      </c>
      <c r="AB992" s="15" t="s">
        <v>74</v>
      </c>
      <c r="AC992" s="15" t="s">
        <v>75</v>
      </c>
      <c r="AD992" s="15" t="s">
        <v>59</v>
      </c>
      <c r="AE992" s="15" t="s">
        <v>59</v>
      </c>
      <c r="AF992" s="15" t="s">
        <v>59</v>
      </c>
      <c r="AG992" s="28" t="s">
        <v>136</v>
      </c>
      <c r="AH992" s="15" t="s">
        <v>315</v>
      </c>
      <c r="AI992" s="15" t="s">
        <v>77</v>
      </c>
      <c r="AJ992" s="15" t="str">
        <f>VLOOKUP(exp_SILP!$Y992,'DATI CM'!$A$2:$F$28,2,FALSE)</f>
        <v>FLCSRN79S42L219X</v>
      </c>
    </row>
    <row r="993" ht="15.75" hidden="1" customHeight="1">
      <c r="A993" s="17" t="str">
        <f>IFERROR(VLOOKUP(exp_SILP!$W993,exp_utenti_P!D:D,1,FALSE),"_DA INSERIRE")</f>
        <v>LNRGDU67C17A940Z</v>
      </c>
      <c r="B993" s="17" t="str">
        <f>IF(AND(exp_SILP!$S993="A.3 ORIENTAMENTO PROFESSIONALE",exp_SILP!$AD993="4.2"),"A.3 ORIENTAMENTO PROFESSIONALE (CARCERE)",
IF(AND(exp_SILP!$S993="A.3 ORIENTAMENTO PROFESSIONALE",exp_SILP!$AD993="."),"A.3 ORIENTAMENTO PROFESSIONALE (CARCERE)",
IF(AND(exp_SILP!$S993="A.4 CONSULENZA ORIENTATIVA",exp_SILP!$AD993="4.2"),"A.4 CONSULENZA ORIENTATIVA (CARCERE)",
IF(AND(exp_SILP!$S993="A.4 CONSULENZA ORIENTATIVA",exp_SILP!$AD993="."),"A.4 CONSULENZA ORIENTATIVA (CARCERE)",
IF(AND(exp_SILP!$S993="A.5 - LEP F1 - ACCOMPAGNAMENTO AL LAVORO",exp_SILP!$AD993="4.2"),"A.5 - LEP F1 - ACCOMPAGNAMENTO AL LAVORO (CARCERE)",
IF(AND(exp_SILP!$S993="A.5 - LEP F1 - ACCOMPAGNAMENTO AL LAVORO",exp_SILP!$AD993="."),"A.5 - LEP F1 - ACCOMPAGNAMENTO AL LAVORO (CARCERE)",
IF(AND(exp_SILP!$S993="A.5.2a - TUTORAGGIO TIROCINI",exp_SILP!$AD993="4.2"),"A.5.2a - TUTORAGGIO TIROCINI (CARCERE)",
exp_SILP!$S993)))))))</f>
        <v>A4.10 - LEP E - ORIENTAMENTO SPECIALISTICO SKILL GAP ANALYSIS</v>
      </c>
      <c r="C993" s="18" t="str">
        <f>CONCATENATE(VLOOKUP(exp_SILP!$B993,'DATI COMMESSE'!$A$2:$F$25,4,FALSE)," - ", VLOOKUP(exp_SILP!$B993,'DATI COMMESSE'!$A$2:$F$25,2,FALSE)," - ",VLOOKUP(exp_SILP!$B993,'DATI COMMESSE'!$A$2:$F$25,3,FALSE))</f>
        <v>GOL - 22-02-5000 - 22-12-5003</v>
      </c>
      <c r="D993" s="18" t="str">
        <f>LEFT(exp_SILP!$R993,5)</f>
        <v>16:00</v>
      </c>
      <c r="E993" s="18" t="str">
        <f>RIGHT(exp_SILP!$R993,5)</f>
        <v>18:00</v>
      </c>
      <c r="F993" s="18">
        <f>IF(exp_SILP!$AG993&gt;=60,exp_SILP!$AG993/60,exp_SILP!$AG993)</f>
        <v>2</v>
      </c>
      <c r="G993" s="18" t="str">
        <f>VLOOKUP(exp_SILP!$Y993,'DATI CM'!$A$2:$F$28,2,FALSE)</f>
        <v>TRZCST69B41F952V</v>
      </c>
      <c r="H993" s="18" t="str">
        <f>VLOOKUP(exp_SILP!$Y993,'DATI CM'!$A$2:$F$28,3,FALSE)</f>
        <v/>
      </c>
      <c r="I993" s="18" t="str">
        <f t="shared" si="1"/>
        <v>N</v>
      </c>
      <c r="J993" s="18" t="str">
        <f>VLOOKUP(exp_SILP!$Y993,'DATI CM'!$A$2:$F$28,4,FALSE)</f>
        <v/>
      </c>
      <c r="K993" s="19">
        <f>VLOOKUP(exp_SILP!$B993,'DATI COMMESSE'!$A$2:$F$25,5,FALSE)</f>
        <v>39.94</v>
      </c>
      <c r="L993" s="19" t="str">
        <f>IF(exp_SILP!$B993="A4.10 - LEP E - ORIENTAMENTO SPECIALISTICO SKILL GAP ANALYSIS - GRUPPO 3P",0,VLOOKUP(exp_SILP!$Y993,'DATI CM'!$A$2:$F$28,6,FALSE))</f>
        <v/>
      </c>
      <c r="M993" s="19">
        <f>IFERROR(VLOOKUP(exp_SILP!$B993,'DATI CM'!$H$2:$I$16,2,FALSE)*exp_SILP!$F993,0)</f>
        <v>0</v>
      </c>
      <c r="N993" s="18" t="str">
        <f>VLOOKUP(exp_SILP!$B993,'DATI COMMESSE'!$A$2:$F$25,4,FALSE)</f>
        <v>GOL</v>
      </c>
      <c r="O993" s="20">
        <f>VLOOKUP(exp_SILP!$B993,'DATI COMMESSE'!$A$2:$F$25,5,FALSE)*exp_SILP!$F993</f>
        <v>79.88</v>
      </c>
      <c r="P993" s="18" t="str">
        <f>IF(MID(exp_SILP!$W993,10,2)&gt;"40","F","M")</f>
        <v>M</v>
      </c>
      <c r="Q993" s="24" t="s">
        <v>1490</v>
      </c>
      <c r="R993" s="22" t="s">
        <v>148</v>
      </c>
      <c r="S993" s="22" t="s">
        <v>70</v>
      </c>
      <c r="T993" s="22" t="s">
        <v>58</v>
      </c>
      <c r="U993" s="22" t="s">
        <v>59</v>
      </c>
      <c r="V993" s="22" t="s">
        <v>1492</v>
      </c>
      <c r="W993" s="22" t="s">
        <v>1493</v>
      </c>
      <c r="X993" s="22" t="s">
        <v>1494</v>
      </c>
      <c r="Y993" s="22" t="s">
        <v>18</v>
      </c>
      <c r="Z993" s="22" t="s">
        <v>63</v>
      </c>
      <c r="AA993" s="22" t="s">
        <v>64</v>
      </c>
      <c r="AB993" s="22" t="s">
        <v>65</v>
      </c>
      <c r="AC993" s="22" t="s">
        <v>82</v>
      </c>
      <c r="AD993" s="22" t="s">
        <v>59</v>
      </c>
      <c r="AE993" s="22" t="s">
        <v>59</v>
      </c>
      <c r="AF993" s="22" t="s">
        <v>59</v>
      </c>
      <c r="AG993" s="25" t="s">
        <v>76</v>
      </c>
      <c r="AH993" s="22" t="s">
        <v>1495</v>
      </c>
      <c r="AI993" s="22" t="s">
        <v>83</v>
      </c>
      <c r="AJ993" s="22" t="str">
        <f>VLOOKUP(exp_SILP!$Y993,'DATI CM'!$A$2:$F$28,2,FALSE)</f>
        <v>TRZCST69B41F952V</v>
      </c>
    </row>
    <row r="994" ht="15.75" hidden="1" customHeight="1">
      <c r="A994" s="10" t="str">
        <f>IFERROR(VLOOKUP(exp_SILP!$W994,exp_utenti_P!D:D,1,FALSE),"_DA INSERIRE")</f>
        <v>TNHJLS70P04Z611P</v>
      </c>
      <c r="B994" s="10" t="str">
        <f>IF(AND(exp_SILP!$S994="A.3 ORIENTAMENTO PROFESSIONALE",exp_SILP!$AD994="4.2"),"A.3 ORIENTAMENTO PROFESSIONALE (CARCERE)",
IF(AND(exp_SILP!$S994="A.3 ORIENTAMENTO PROFESSIONALE",exp_SILP!$AD994="."),"A.3 ORIENTAMENTO PROFESSIONALE (CARCERE)",
IF(AND(exp_SILP!$S994="A.4 CONSULENZA ORIENTATIVA",exp_SILP!$AD994="4.2"),"A.4 CONSULENZA ORIENTATIVA (CARCERE)",
IF(AND(exp_SILP!$S994="A.4 CONSULENZA ORIENTATIVA",exp_SILP!$AD994="."),"A.4 CONSULENZA ORIENTATIVA (CARCERE)",
IF(AND(exp_SILP!$S994="A.5 - LEP F1 - ACCOMPAGNAMENTO AL LAVORO",exp_SILP!$AD994="4.2"),"A.5 - LEP F1 - ACCOMPAGNAMENTO AL LAVORO (CARCERE)",
IF(AND(exp_SILP!$S994="A.5 - LEP F1 - ACCOMPAGNAMENTO AL LAVORO",exp_SILP!$AD994="."),"A.5 - LEP F1 - ACCOMPAGNAMENTO AL LAVORO (CARCERE)",
IF(AND(exp_SILP!$S994="A.5.2a - TUTORAGGIO TIROCINI",exp_SILP!$AD994="4.2"),"A.5.2a - TUTORAGGIO TIROCINI (CARCERE)",
exp_SILP!$S994)))))))</f>
        <v>A4.10 - LEP E - ORIENTAMENTO SPECIALISTICO SKILL GAP ANALYSIS</v>
      </c>
      <c r="C994" s="11" t="str">
        <f>CONCATENATE(VLOOKUP(exp_SILP!$B994,'DATI COMMESSE'!$A$2:$F$25,4,FALSE)," - ", VLOOKUP(exp_SILP!$B994,'DATI COMMESSE'!$A$2:$F$25,2,FALSE)," - ",VLOOKUP(exp_SILP!$B994,'DATI COMMESSE'!$A$2:$F$25,3,FALSE))</f>
        <v>GOL - 22-02-5000 - 22-12-5003</v>
      </c>
      <c r="D994" s="11" t="str">
        <f>LEFT(exp_SILP!$R994,5)</f>
        <v>09:30</v>
      </c>
      <c r="E994" s="11" t="str">
        <f>RIGHT(exp_SILP!$R994,5)</f>
        <v>12:30</v>
      </c>
      <c r="F994" s="11">
        <f>IF(exp_SILP!$AG994&gt;=60,exp_SILP!$AG994/60,exp_SILP!$AG994)</f>
        <v>3</v>
      </c>
      <c r="G994" s="11" t="str">
        <f>VLOOKUP(exp_SILP!$Y994,'DATI CM'!$A$2:$F$28,2,FALSE)</f>
        <v>TRZCST69B41F952V</v>
      </c>
      <c r="H994" s="11" t="str">
        <f>VLOOKUP(exp_SILP!$Y994,'DATI CM'!$A$2:$F$28,3,FALSE)</f>
        <v/>
      </c>
      <c r="I994" s="11" t="str">
        <f t="shared" si="1"/>
        <v>N</v>
      </c>
      <c r="J994" s="11" t="str">
        <f>VLOOKUP(exp_SILP!$Y994,'DATI CM'!$A$2:$F$28,4,FALSE)</f>
        <v/>
      </c>
      <c r="K994" s="12">
        <f>VLOOKUP(exp_SILP!$B994,'DATI COMMESSE'!$A$2:$F$25,5,FALSE)</f>
        <v>39.94</v>
      </c>
      <c r="L994" s="12" t="str">
        <f>IF(exp_SILP!$B994="A4.10 - LEP E - ORIENTAMENTO SPECIALISTICO SKILL GAP ANALYSIS - GRUPPO 3P",0,VLOOKUP(exp_SILP!$Y994,'DATI CM'!$A$2:$F$28,6,FALSE))</f>
        <v/>
      </c>
      <c r="M994" s="12">
        <f>IFERROR(VLOOKUP(exp_SILP!$B994,'DATI CM'!$H$2:$I$16,2,FALSE)*exp_SILP!$F994,0)</f>
        <v>0</v>
      </c>
      <c r="N994" s="11" t="str">
        <f>VLOOKUP(exp_SILP!$B994,'DATI COMMESSE'!$A$2:$F$25,4,FALSE)</f>
        <v>GOL</v>
      </c>
      <c r="O994" s="13">
        <f>VLOOKUP(exp_SILP!$B994,'DATI COMMESSE'!$A$2:$F$25,5,FALSE)*exp_SILP!$F994</f>
        <v>119.82</v>
      </c>
      <c r="P994" s="11" t="str">
        <f>IF(MID(exp_SILP!$W994,10,2)&gt;"40","F","M")</f>
        <v>M</v>
      </c>
      <c r="Q994" s="27" t="s">
        <v>1490</v>
      </c>
      <c r="R994" s="15" t="s">
        <v>126</v>
      </c>
      <c r="S994" s="15" t="s">
        <v>70</v>
      </c>
      <c r="T994" s="15" t="s">
        <v>58</v>
      </c>
      <c r="U994" s="15" t="s">
        <v>59</v>
      </c>
      <c r="V994" s="15" t="s">
        <v>1067</v>
      </c>
      <c r="W994" s="15" t="s">
        <v>1068</v>
      </c>
      <c r="X994" s="15" t="s">
        <v>1069</v>
      </c>
      <c r="Y994" s="15" t="s">
        <v>18</v>
      </c>
      <c r="Z994" s="15" t="s">
        <v>63</v>
      </c>
      <c r="AA994" s="15" t="s">
        <v>64</v>
      </c>
      <c r="AB994" s="15" t="s">
        <v>65</v>
      </c>
      <c r="AC994" s="15" t="s">
        <v>82</v>
      </c>
      <c r="AD994" s="15" t="s">
        <v>59</v>
      </c>
      <c r="AE994" s="15" t="s">
        <v>59</v>
      </c>
      <c r="AF994" s="15" t="s">
        <v>59</v>
      </c>
      <c r="AG994" s="28" t="s">
        <v>101</v>
      </c>
      <c r="AH994" s="15" t="s">
        <v>1490</v>
      </c>
      <c r="AI994" s="15" t="s">
        <v>83</v>
      </c>
      <c r="AJ994" s="15" t="str">
        <f>VLOOKUP(exp_SILP!$Y994,'DATI CM'!$A$2:$F$28,2,FALSE)</f>
        <v>TRZCST69B41F952V</v>
      </c>
    </row>
    <row r="995" ht="15.75" hidden="1" customHeight="1">
      <c r="A995" s="17" t="str">
        <f>IFERROR(VLOOKUP(exp_SILP!$W995,exp_utenti_P!D:D,1,FALSE),"_DA INSERIRE")</f>
        <v>PVEKST67M52Z104C</v>
      </c>
      <c r="B995" s="17" t="str">
        <f>IF(AND(exp_SILP!$S995="A.3 ORIENTAMENTO PROFESSIONALE",exp_SILP!$AD995="4.2"),"A.3 ORIENTAMENTO PROFESSIONALE (CARCERE)",
IF(AND(exp_SILP!$S995="A.3 ORIENTAMENTO PROFESSIONALE",exp_SILP!$AD995="."),"A.3 ORIENTAMENTO PROFESSIONALE (CARCERE)",
IF(AND(exp_SILP!$S995="A.4 CONSULENZA ORIENTATIVA",exp_SILP!$AD995="4.2"),"A.4 CONSULENZA ORIENTATIVA (CARCERE)",
IF(AND(exp_SILP!$S995="A.4 CONSULENZA ORIENTATIVA",exp_SILP!$AD995="."),"A.4 CONSULENZA ORIENTATIVA (CARCERE)",
IF(AND(exp_SILP!$S995="A.5 - LEP F1 - ACCOMPAGNAMENTO AL LAVORO",exp_SILP!$AD995="4.2"),"A.5 - LEP F1 - ACCOMPAGNAMENTO AL LAVORO (CARCERE)",
IF(AND(exp_SILP!$S995="A.5 - LEP F1 - ACCOMPAGNAMENTO AL LAVORO",exp_SILP!$AD995="."),"A.5 - LEP F1 - ACCOMPAGNAMENTO AL LAVORO (CARCERE)",
IF(AND(exp_SILP!$S995="A.5.2a - TUTORAGGIO TIROCINI",exp_SILP!$AD995="4.2"),"A.5.2a - TUTORAGGIO TIROCINI (CARCERE)",
exp_SILP!$S995)))))))</f>
        <v>A.5 - LEP F1 - ACCOMPAGNAMENTO AL LAVORO</v>
      </c>
      <c r="C995" s="18" t="str">
        <f>CONCATENATE(VLOOKUP(exp_SILP!$B995,'DATI COMMESSE'!$A$2:$F$25,4,FALSE)," - ", VLOOKUP(exp_SILP!$B995,'DATI COMMESSE'!$A$2:$F$25,2,FALSE)," - ",VLOOKUP(exp_SILP!$B995,'DATI COMMESSE'!$A$2:$F$25,3,FALSE))</f>
        <v>GOL - 22-02-5000 - 22-12-5003</v>
      </c>
      <c r="D995" s="18" t="str">
        <f>LEFT(exp_SILP!$R995,5)</f>
        <v>11:00</v>
      </c>
      <c r="E995" s="18" t="str">
        <f>RIGHT(exp_SILP!$R995,5)</f>
        <v>12:00</v>
      </c>
      <c r="F995" s="18">
        <f>IF(exp_SILP!$AG995&gt;=60,exp_SILP!$AG995/60,exp_SILP!$AG995)</f>
        <v>1</v>
      </c>
      <c r="G995" s="18" t="str">
        <f>VLOOKUP(exp_SILP!$Y995,'DATI CM'!$A$2:$F$28,2,FALSE)</f>
        <v>PNFMRT85H50A859E</v>
      </c>
      <c r="H995" s="18" t="str">
        <f>VLOOKUP(exp_SILP!$Y995,'DATI CM'!$A$2:$F$28,3,FALSE)</f>
        <v>A011</v>
      </c>
      <c r="I995" s="18" t="str">
        <f t="shared" si="1"/>
        <v>N</v>
      </c>
      <c r="J995" s="18" t="str">
        <f>VLOOKUP(exp_SILP!$Y995,'DATI CM'!$A$2:$F$28,4,FALSE)</f>
        <v>BIELLA</v>
      </c>
      <c r="K995" s="19">
        <f>VLOOKUP(exp_SILP!$B995,'DATI COMMESSE'!$A$2:$F$25,5,FALSE)</f>
        <v>39.94</v>
      </c>
      <c r="L995" s="19">
        <f>IF(exp_SILP!$B995="A4.10 - LEP E - ORIENTAMENTO SPECIALISTICO SKILL GAP ANALYSIS - GRUPPO 3P",0,VLOOKUP(exp_SILP!$Y995,'DATI CM'!$A$2:$F$28,6,FALSE))</f>
        <v>25</v>
      </c>
      <c r="M995" s="19">
        <f>IFERROR(VLOOKUP(exp_SILP!$B995,'DATI CM'!$H$2:$I$16,2,FALSE)*exp_SILP!$F995,0)</f>
        <v>0</v>
      </c>
      <c r="N995" s="18" t="str">
        <f>VLOOKUP(exp_SILP!$B995,'DATI COMMESSE'!$A$2:$F$25,4,FALSE)</f>
        <v>GOL</v>
      </c>
      <c r="O995" s="20">
        <f>VLOOKUP(exp_SILP!$B995,'DATI COMMESSE'!$A$2:$F$25,5,FALSE)*exp_SILP!$F995</f>
        <v>39.94</v>
      </c>
      <c r="P995" s="18" t="str">
        <f>IF(MID(exp_SILP!$W995,10,2)&gt;"40","F","M")</f>
        <v>F</v>
      </c>
      <c r="Q995" s="24" t="s">
        <v>1074</v>
      </c>
      <c r="R995" s="22" t="s">
        <v>278</v>
      </c>
      <c r="S995" s="22" t="s">
        <v>57</v>
      </c>
      <c r="T995" s="22" t="s">
        <v>58</v>
      </c>
      <c r="U995" s="22" t="s">
        <v>59</v>
      </c>
      <c r="V995" s="22" t="s">
        <v>519</v>
      </c>
      <c r="W995" s="22" t="s">
        <v>520</v>
      </c>
      <c r="X995" s="22" t="s">
        <v>521</v>
      </c>
      <c r="Y995" s="22" t="s">
        <v>15</v>
      </c>
      <c r="Z995" s="22" t="s">
        <v>63</v>
      </c>
      <c r="AA995" s="22" t="s">
        <v>64</v>
      </c>
      <c r="AB995" s="22" t="s">
        <v>65</v>
      </c>
      <c r="AC995" s="22" t="s">
        <v>66</v>
      </c>
      <c r="AD995" s="22" t="s">
        <v>59</v>
      </c>
      <c r="AE995" s="22" t="s">
        <v>59</v>
      </c>
      <c r="AF995" s="22" t="s">
        <v>59</v>
      </c>
      <c r="AG995" s="25" t="s">
        <v>67</v>
      </c>
      <c r="AH995" s="22" t="s">
        <v>1074</v>
      </c>
      <c r="AI995" s="22" t="s">
        <v>68</v>
      </c>
      <c r="AJ995" s="22" t="str">
        <f>VLOOKUP(exp_SILP!$Y995,'DATI CM'!$A$2:$F$28,2,FALSE)</f>
        <v>PNFMRT85H50A859E</v>
      </c>
    </row>
    <row r="996" ht="15.75" hidden="1" customHeight="1">
      <c r="A996" s="10" t="str">
        <f>IFERROR(VLOOKUP(exp_SILP!$W996,exp_utenti_P!D:D,1,FALSE),"_DA INSERIRE")</f>
        <v>PVESNS96M45Z104D</v>
      </c>
      <c r="B996" s="10" t="str">
        <f>IF(AND(exp_SILP!$S996="A.3 ORIENTAMENTO PROFESSIONALE",exp_SILP!$AD996="4.2"),"A.3 ORIENTAMENTO PROFESSIONALE (CARCERE)",
IF(AND(exp_SILP!$S996="A.3 ORIENTAMENTO PROFESSIONALE",exp_SILP!$AD996="."),"A.3 ORIENTAMENTO PROFESSIONALE (CARCERE)",
IF(AND(exp_SILP!$S996="A.4 CONSULENZA ORIENTATIVA",exp_SILP!$AD996="4.2"),"A.4 CONSULENZA ORIENTATIVA (CARCERE)",
IF(AND(exp_SILP!$S996="A.4 CONSULENZA ORIENTATIVA",exp_SILP!$AD996="."),"A.4 CONSULENZA ORIENTATIVA (CARCERE)",
IF(AND(exp_SILP!$S996="A.5 - LEP F1 - ACCOMPAGNAMENTO AL LAVORO",exp_SILP!$AD996="4.2"),"A.5 - LEP F1 - ACCOMPAGNAMENTO AL LAVORO (CARCERE)",
IF(AND(exp_SILP!$S996="A.5 - LEP F1 - ACCOMPAGNAMENTO AL LAVORO",exp_SILP!$AD996="."),"A.5 - LEP F1 - ACCOMPAGNAMENTO AL LAVORO (CARCERE)",
IF(AND(exp_SILP!$S996="A.5.2a - TUTORAGGIO TIROCINI",exp_SILP!$AD996="4.2"),"A.5.2a - TUTORAGGIO TIROCINI (CARCERE)",
exp_SILP!$S996)))))))</f>
        <v>A.5 - LEP F1 - ACCOMPAGNAMENTO AL LAVORO</v>
      </c>
      <c r="C996" s="11" t="str">
        <f>CONCATENATE(VLOOKUP(exp_SILP!$B996,'DATI COMMESSE'!$A$2:$F$25,4,FALSE)," - ", VLOOKUP(exp_SILP!$B996,'DATI COMMESSE'!$A$2:$F$25,2,FALSE)," - ",VLOOKUP(exp_SILP!$B996,'DATI COMMESSE'!$A$2:$F$25,3,FALSE))</f>
        <v>GOL - 22-02-5000 - 22-12-5003</v>
      </c>
      <c r="D996" s="11" t="str">
        <f>LEFT(exp_SILP!$R996,5)</f>
        <v>12:00</v>
      </c>
      <c r="E996" s="11" t="str">
        <f>RIGHT(exp_SILP!$R996,5)</f>
        <v>13:00</v>
      </c>
      <c r="F996" s="11">
        <f>IF(exp_SILP!$AG996&gt;=60,exp_SILP!$AG996/60,exp_SILP!$AG996)</f>
        <v>1</v>
      </c>
      <c r="G996" s="11" t="str">
        <f>VLOOKUP(exp_SILP!$Y996,'DATI CM'!$A$2:$F$28,2,FALSE)</f>
        <v>PNFMRT85H50A859E</v>
      </c>
      <c r="H996" s="11" t="str">
        <f>VLOOKUP(exp_SILP!$Y996,'DATI CM'!$A$2:$F$28,3,FALSE)</f>
        <v>A011</v>
      </c>
      <c r="I996" s="11" t="str">
        <f t="shared" si="1"/>
        <v>N</v>
      </c>
      <c r="J996" s="11" t="str">
        <f>VLOOKUP(exp_SILP!$Y996,'DATI CM'!$A$2:$F$28,4,FALSE)</f>
        <v>BIELLA</v>
      </c>
      <c r="K996" s="12">
        <f>VLOOKUP(exp_SILP!$B996,'DATI COMMESSE'!$A$2:$F$25,5,FALSE)</f>
        <v>39.94</v>
      </c>
      <c r="L996" s="12">
        <f>IF(exp_SILP!$B996="A4.10 - LEP E - ORIENTAMENTO SPECIALISTICO SKILL GAP ANALYSIS - GRUPPO 3P",0,VLOOKUP(exp_SILP!$Y996,'DATI CM'!$A$2:$F$28,6,FALSE))</f>
        <v>25</v>
      </c>
      <c r="M996" s="12">
        <f>IFERROR(VLOOKUP(exp_SILP!$B996,'DATI CM'!$H$2:$I$16,2,FALSE)*exp_SILP!$F996,0)</f>
        <v>0</v>
      </c>
      <c r="N996" s="11" t="str">
        <f>VLOOKUP(exp_SILP!$B996,'DATI COMMESSE'!$A$2:$F$25,4,FALSE)</f>
        <v>GOL</v>
      </c>
      <c r="O996" s="13">
        <f>VLOOKUP(exp_SILP!$B996,'DATI COMMESSE'!$A$2:$F$25,5,FALSE)*exp_SILP!$F996</f>
        <v>39.94</v>
      </c>
      <c r="P996" s="11" t="str">
        <f>IF(MID(exp_SILP!$W996,10,2)&gt;"40","F","M")</f>
        <v>F</v>
      </c>
      <c r="Q996" s="27" t="s">
        <v>1074</v>
      </c>
      <c r="R996" s="15" t="s">
        <v>102</v>
      </c>
      <c r="S996" s="15" t="s">
        <v>57</v>
      </c>
      <c r="T996" s="15" t="s">
        <v>58</v>
      </c>
      <c r="U996" s="15" t="s">
        <v>59</v>
      </c>
      <c r="V996" s="15" t="s">
        <v>524</v>
      </c>
      <c r="W996" s="15" t="s">
        <v>525</v>
      </c>
      <c r="X996" s="15" t="s">
        <v>526</v>
      </c>
      <c r="Y996" s="15" t="s">
        <v>15</v>
      </c>
      <c r="Z996" s="15" t="s">
        <v>63</v>
      </c>
      <c r="AA996" s="15" t="s">
        <v>64</v>
      </c>
      <c r="AB996" s="15" t="s">
        <v>65</v>
      </c>
      <c r="AC996" s="15" t="s">
        <v>66</v>
      </c>
      <c r="AD996" s="15" t="s">
        <v>59</v>
      </c>
      <c r="AE996" s="15" t="s">
        <v>59</v>
      </c>
      <c r="AF996" s="15" t="s">
        <v>59</v>
      </c>
      <c r="AG996" s="28" t="s">
        <v>67</v>
      </c>
      <c r="AH996" s="15" t="s">
        <v>1074</v>
      </c>
      <c r="AI996" s="15" t="s">
        <v>68</v>
      </c>
      <c r="AJ996" s="15" t="str">
        <f>VLOOKUP(exp_SILP!$Y996,'DATI CM'!$A$2:$F$28,2,FALSE)</f>
        <v>PNFMRT85H50A859E</v>
      </c>
    </row>
    <row r="997" ht="15.75" hidden="1" customHeight="1">
      <c r="A997" s="17" t="str">
        <f>IFERROR(VLOOKUP(exp_SILP!$W997,exp_utenti_P!D:D,1,FALSE),"_DA INSERIRE")</f>
        <v>GNNGAI00T51F952P</v>
      </c>
      <c r="B997" s="17" t="str">
        <f>IF(AND(exp_SILP!$S997="A.3 ORIENTAMENTO PROFESSIONALE",exp_SILP!$AD997="4.2"),"A.3 ORIENTAMENTO PROFESSIONALE (CARCERE)",
IF(AND(exp_SILP!$S997="A.3 ORIENTAMENTO PROFESSIONALE",exp_SILP!$AD997="."),"A.3 ORIENTAMENTO PROFESSIONALE (CARCERE)",
IF(AND(exp_SILP!$S997="A.4 CONSULENZA ORIENTATIVA",exp_SILP!$AD997="4.2"),"A.4 CONSULENZA ORIENTATIVA (CARCERE)",
IF(AND(exp_SILP!$S997="A.4 CONSULENZA ORIENTATIVA",exp_SILP!$AD997="."),"A.4 CONSULENZA ORIENTATIVA (CARCERE)",
IF(AND(exp_SILP!$S997="A.5 - LEP F1 - ACCOMPAGNAMENTO AL LAVORO",exp_SILP!$AD997="4.2"),"A.5 - LEP F1 - ACCOMPAGNAMENTO AL LAVORO (CARCERE)",
IF(AND(exp_SILP!$S997="A.5 - LEP F1 - ACCOMPAGNAMENTO AL LAVORO",exp_SILP!$AD997="."),"A.5 - LEP F1 - ACCOMPAGNAMENTO AL LAVORO (CARCERE)",
IF(AND(exp_SILP!$S997="A.5.2a - TUTORAGGIO TIROCINI",exp_SILP!$AD997="4.2"),"A.5.2a - TUTORAGGIO TIROCINI (CARCERE)",
exp_SILP!$S997)))))))</f>
        <v>A4.10 - LEP E - ORIENTAMENTO SPECIALISTICO SKILL GAP ANALYSIS</v>
      </c>
      <c r="C997" s="18" t="str">
        <f>CONCATENATE(VLOOKUP(exp_SILP!$B997,'DATI COMMESSE'!$A$2:$F$25,4,FALSE)," - ", VLOOKUP(exp_SILP!$B997,'DATI COMMESSE'!$A$2:$F$25,2,FALSE)," - ",VLOOKUP(exp_SILP!$B997,'DATI COMMESSE'!$A$2:$F$25,3,FALSE))</f>
        <v>GOL - 22-02-5000 - 22-12-5003</v>
      </c>
      <c r="D997" s="18" t="str">
        <f>LEFT(exp_SILP!$R997,5)</f>
        <v>16:30</v>
      </c>
      <c r="E997" s="18" t="str">
        <f>RIGHT(exp_SILP!$R997,5)</f>
        <v>17:30</v>
      </c>
      <c r="F997" s="18">
        <f>IF(exp_SILP!$AG997&gt;=60,exp_SILP!$AG997/60,exp_SILP!$AG997)</f>
        <v>1</v>
      </c>
      <c r="G997" s="18" t="str">
        <f>VLOOKUP(exp_SILP!$Y997,'DATI CM'!$A$2:$F$28,2,FALSE)</f>
        <v>TRZCST69B41F952V</v>
      </c>
      <c r="H997" s="18" t="str">
        <f>VLOOKUP(exp_SILP!$Y997,'DATI CM'!$A$2:$F$28,3,FALSE)</f>
        <v/>
      </c>
      <c r="I997" s="18" t="str">
        <f t="shared" si="1"/>
        <v>N</v>
      </c>
      <c r="J997" s="18" t="str">
        <f>VLOOKUP(exp_SILP!$Y997,'DATI CM'!$A$2:$F$28,4,FALSE)</f>
        <v/>
      </c>
      <c r="K997" s="19">
        <f>VLOOKUP(exp_SILP!$B997,'DATI COMMESSE'!$A$2:$F$25,5,FALSE)</f>
        <v>39.94</v>
      </c>
      <c r="L997" s="19" t="str">
        <f>IF(exp_SILP!$B997="A4.10 - LEP E - ORIENTAMENTO SPECIALISTICO SKILL GAP ANALYSIS - GRUPPO 3P",0,VLOOKUP(exp_SILP!$Y997,'DATI CM'!$A$2:$F$28,6,FALSE))</f>
        <v/>
      </c>
      <c r="M997" s="19">
        <f>IFERROR(VLOOKUP(exp_SILP!$B997,'DATI CM'!$H$2:$I$16,2,FALSE)*exp_SILP!$F997,0)</f>
        <v>0</v>
      </c>
      <c r="N997" s="18" t="str">
        <f>VLOOKUP(exp_SILP!$B997,'DATI COMMESSE'!$A$2:$F$25,4,FALSE)</f>
        <v>GOL</v>
      </c>
      <c r="O997" s="20">
        <f>VLOOKUP(exp_SILP!$B997,'DATI COMMESSE'!$A$2:$F$25,5,FALSE)*exp_SILP!$F997</f>
        <v>39.94</v>
      </c>
      <c r="P997" s="18" t="str">
        <f>IF(MID(exp_SILP!$W997,10,2)&gt;"40","F","M")</f>
        <v>F</v>
      </c>
      <c r="Q997" s="24" t="s">
        <v>1074</v>
      </c>
      <c r="R997" s="22" t="s">
        <v>110</v>
      </c>
      <c r="S997" s="22" t="s">
        <v>70</v>
      </c>
      <c r="T997" s="22" t="s">
        <v>58</v>
      </c>
      <c r="U997" s="22" t="s">
        <v>59</v>
      </c>
      <c r="V997" s="22" t="s">
        <v>1496</v>
      </c>
      <c r="W997" s="22" t="s">
        <v>1497</v>
      </c>
      <c r="X997" s="22" t="s">
        <v>1498</v>
      </c>
      <c r="Y997" s="22" t="s">
        <v>18</v>
      </c>
      <c r="Z997" s="22" t="s">
        <v>63</v>
      </c>
      <c r="AA997" s="22" t="s">
        <v>64</v>
      </c>
      <c r="AB997" s="22" t="s">
        <v>65</v>
      </c>
      <c r="AC997" s="22" t="s">
        <v>82</v>
      </c>
      <c r="AD997" s="22" t="s">
        <v>59</v>
      </c>
      <c r="AE997" s="22" t="s">
        <v>59</v>
      </c>
      <c r="AF997" s="22" t="s">
        <v>59</v>
      </c>
      <c r="AG997" s="25" t="s">
        <v>67</v>
      </c>
      <c r="AH997" s="22" t="s">
        <v>1351</v>
      </c>
      <c r="AI997" s="22" t="s">
        <v>83</v>
      </c>
      <c r="AJ997" s="22" t="str">
        <f>VLOOKUP(exp_SILP!$Y997,'DATI CM'!$A$2:$F$28,2,FALSE)</f>
        <v>TRZCST69B41F952V</v>
      </c>
    </row>
    <row r="998" ht="15.75" hidden="1" customHeight="1">
      <c r="A998" s="10" t="str">
        <f>IFERROR(VLOOKUP(exp_SILP!$W998,exp_utenti_P!D:D,1,FALSE),"_DA INSERIRE")</f>
        <v>GNNGAI00T51F952P</v>
      </c>
      <c r="B998" s="10" t="str">
        <f>IF(AND(exp_SILP!$S998="A.3 ORIENTAMENTO PROFESSIONALE",exp_SILP!$AD998="4.2"),"A.3 ORIENTAMENTO PROFESSIONALE (CARCERE)",
IF(AND(exp_SILP!$S998="A.3 ORIENTAMENTO PROFESSIONALE",exp_SILP!$AD998="."),"A.3 ORIENTAMENTO PROFESSIONALE (CARCERE)",
IF(AND(exp_SILP!$S998="A.4 CONSULENZA ORIENTATIVA",exp_SILP!$AD998="4.2"),"A.4 CONSULENZA ORIENTATIVA (CARCERE)",
IF(AND(exp_SILP!$S998="A.4 CONSULENZA ORIENTATIVA",exp_SILP!$AD998="."),"A.4 CONSULENZA ORIENTATIVA (CARCERE)",
IF(AND(exp_SILP!$S998="A.5 - LEP F1 - ACCOMPAGNAMENTO AL LAVORO",exp_SILP!$AD998="4.2"),"A.5 - LEP F1 - ACCOMPAGNAMENTO AL LAVORO (CARCERE)",
IF(AND(exp_SILP!$S998="A.5 - LEP F1 - ACCOMPAGNAMENTO AL LAVORO",exp_SILP!$AD998="."),"A.5 - LEP F1 - ACCOMPAGNAMENTO AL LAVORO (CARCERE)",
IF(AND(exp_SILP!$S998="A.5.2a - TUTORAGGIO TIROCINI",exp_SILP!$AD998="4.2"),"A.5.2a - TUTORAGGIO TIROCINI (CARCERE)",
exp_SILP!$S998)))))))</f>
        <v>A4.10 - LEP E - ORIENTAMENTO SPECIALISTICO SKILL GAP ANALYSIS</v>
      </c>
      <c r="C998" s="11" t="str">
        <f>CONCATENATE(VLOOKUP(exp_SILP!$B998,'DATI COMMESSE'!$A$2:$F$25,4,FALSE)," - ", VLOOKUP(exp_SILP!$B998,'DATI COMMESSE'!$A$2:$F$25,2,FALSE)," - ",VLOOKUP(exp_SILP!$B998,'DATI COMMESSE'!$A$2:$F$25,3,FALSE))</f>
        <v>GOL - 22-02-5000 - 22-12-5003</v>
      </c>
      <c r="D998" s="11" t="str">
        <f>LEFT(exp_SILP!$R998,5)</f>
        <v>13:30</v>
      </c>
      <c r="E998" s="11" t="str">
        <f>RIGHT(exp_SILP!$R998,5)</f>
        <v>16:30</v>
      </c>
      <c r="F998" s="11">
        <f>IF(exp_SILP!$AG998&gt;=60,exp_SILP!$AG998/60,exp_SILP!$AG998)</f>
        <v>3</v>
      </c>
      <c r="G998" s="11" t="str">
        <f>VLOOKUP(exp_SILP!$Y998,'DATI CM'!$A$2:$F$28,2,FALSE)</f>
        <v>TRZCST69B41F952V</v>
      </c>
      <c r="H998" s="11" t="str">
        <f>VLOOKUP(exp_SILP!$Y998,'DATI CM'!$A$2:$F$28,3,FALSE)</f>
        <v/>
      </c>
      <c r="I998" s="11" t="str">
        <f t="shared" si="1"/>
        <v>N</v>
      </c>
      <c r="J998" s="11" t="str">
        <f>VLOOKUP(exp_SILP!$Y998,'DATI CM'!$A$2:$F$28,4,FALSE)</f>
        <v/>
      </c>
      <c r="K998" s="12">
        <f>VLOOKUP(exp_SILP!$B998,'DATI COMMESSE'!$A$2:$F$25,5,FALSE)</f>
        <v>39.94</v>
      </c>
      <c r="L998" s="12" t="str">
        <f>IF(exp_SILP!$B998="A4.10 - LEP E - ORIENTAMENTO SPECIALISTICO SKILL GAP ANALYSIS - GRUPPO 3P",0,VLOOKUP(exp_SILP!$Y998,'DATI CM'!$A$2:$F$28,6,FALSE))</f>
        <v/>
      </c>
      <c r="M998" s="12">
        <f>IFERROR(VLOOKUP(exp_SILP!$B998,'DATI CM'!$H$2:$I$16,2,FALSE)*exp_SILP!$F998,0)</f>
        <v>0</v>
      </c>
      <c r="N998" s="11" t="str">
        <f>VLOOKUP(exp_SILP!$B998,'DATI COMMESSE'!$A$2:$F$25,4,FALSE)</f>
        <v>GOL</v>
      </c>
      <c r="O998" s="13">
        <f>VLOOKUP(exp_SILP!$B998,'DATI COMMESSE'!$A$2:$F$25,5,FALSE)*exp_SILP!$F998</f>
        <v>119.82</v>
      </c>
      <c r="P998" s="11" t="str">
        <f>IF(MID(exp_SILP!$W998,10,2)&gt;"40","F","M")</f>
        <v>F</v>
      </c>
      <c r="Q998" s="27" t="s">
        <v>1074</v>
      </c>
      <c r="R998" s="15" t="s">
        <v>1479</v>
      </c>
      <c r="S998" s="15" t="s">
        <v>70</v>
      </c>
      <c r="T998" s="15" t="s">
        <v>58</v>
      </c>
      <c r="U998" s="15" t="s">
        <v>59</v>
      </c>
      <c r="V998" s="15" t="s">
        <v>1496</v>
      </c>
      <c r="W998" s="15" t="s">
        <v>1497</v>
      </c>
      <c r="X998" s="15" t="s">
        <v>1498</v>
      </c>
      <c r="Y998" s="15" t="s">
        <v>18</v>
      </c>
      <c r="Z998" s="15" t="s">
        <v>63</v>
      </c>
      <c r="AA998" s="15" t="s">
        <v>64</v>
      </c>
      <c r="AB998" s="15" t="s">
        <v>65</v>
      </c>
      <c r="AC998" s="15" t="s">
        <v>82</v>
      </c>
      <c r="AD998" s="15" t="s">
        <v>59</v>
      </c>
      <c r="AE998" s="15" t="s">
        <v>59</v>
      </c>
      <c r="AF998" s="15" t="s">
        <v>59</v>
      </c>
      <c r="AG998" s="28" t="s">
        <v>101</v>
      </c>
      <c r="AH998" s="15" t="s">
        <v>1019</v>
      </c>
      <c r="AI998" s="15" t="s">
        <v>83</v>
      </c>
      <c r="AJ998" s="15" t="str">
        <f>VLOOKUP(exp_SILP!$Y998,'DATI CM'!$A$2:$F$28,2,FALSE)</f>
        <v>TRZCST69B41F952V</v>
      </c>
    </row>
    <row r="999" ht="15.75" hidden="1" customHeight="1">
      <c r="A999" s="17" t="str">
        <f>IFERROR(VLOOKUP(exp_SILP!$W999,exp_utenti_P!D:D,1,FALSE),"_DA INSERIRE")</f>
        <v>GNNJTN95E31F952C</v>
      </c>
      <c r="B999" s="17" t="str">
        <f>IF(AND(exp_SILP!$S999="A.3 ORIENTAMENTO PROFESSIONALE",exp_SILP!$AD999="4.2"),"A.3 ORIENTAMENTO PROFESSIONALE (CARCERE)",
IF(AND(exp_SILP!$S999="A.3 ORIENTAMENTO PROFESSIONALE",exp_SILP!$AD999="."),"A.3 ORIENTAMENTO PROFESSIONALE (CARCERE)",
IF(AND(exp_SILP!$S999="A.4 CONSULENZA ORIENTATIVA",exp_SILP!$AD999="4.2"),"A.4 CONSULENZA ORIENTATIVA (CARCERE)",
IF(AND(exp_SILP!$S999="A.4 CONSULENZA ORIENTATIVA",exp_SILP!$AD999="."),"A.4 CONSULENZA ORIENTATIVA (CARCERE)",
IF(AND(exp_SILP!$S999="A.5 - LEP F1 - ACCOMPAGNAMENTO AL LAVORO",exp_SILP!$AD999="4.2"),"A.5 - LEP F1 - ACCOMPAGNAMENTO AL LAVORO (CARCERE)",
IF(AND(exp_SILP!$S999="A.5 - LEP F1 - ACCOMPAGNAMENTO AL LAVORO",exp_SILP!$AD999="."),"A.5 - LEP F1 - ACCOMPAGNAMENTO AL LAVORO (CARCERE)",
IF(AND(exp_SILP!$S999="A.5.2a - TUTORAGGIO TIROCINI",exp_SILP!$AD999="4.2"),"A.5.2a - TUTORAGGIO TIROCINI (CARCERE)",
exp_SILP!$S999)))))))</f>
        <v>A4.10 - LEP E - ORIENTAMENTO SPECIALISTICO SKILL GAP ANALYSIS</v>
      </c>
      <c r="C999" s="18" t="str">
        <f>CONCATENATE(VLOOKUP(exp_SILP!$B999,'DATI COMMESSE'!$A$2:$F$25,4,FALSE)," - ", VLOOKUP(exp_SILP!$B999,'DATI COMMESSE'!$A$2:$F$25,2,FALSE)," - ",VLOOKUP(exp_SILP!$B999,'DATI COMMESSE'!$A$2:$F$25,3,FALSE))</f>
        <v>GOL - 22-02-5000 - 22-12-5003</v>
      </c>
      <c r="D999" s="18" t="str">
        <f>LEFT(exp_SILP!$R999,5)</f>
        <v>12:30</v>
      </c>
      <c r="E999" s="18" t="str">
        <f>RIGHT(exp_SILP!$R999,5)</f>
        <v>13:30</v>
      </c>
      <c r="F999" s="18">
        <f>IF(exp_SILP!$AG999&gt;=60,exp_SILP!$AG999/60,exp_SILP!$AG999)</f>
        <v>1</v>
      </c>
      <c r="G999" s="18" t="str">
        <f>VLOOKUP(exp_SILP!$Y999,'DATI CM'!$A$2:$F$28,2,FALSE)</f>
        <v>TRZCST69B41F952V</v>
      </c>
      <c r="H999" s="18" t="str">
        <f>VLOOKUP(exp_SILP!$Y999,'DATI CM'!$A$2:$F$28,3,FALSE)</f>
        <v/>
      </c>
      <c r="I999" s="18" t="str">
        <f t="shared" si="1"/>
        <v>N</v>
      </c>
      <c r="J999" s="18" t="str">
        <f>VLOOKUP(exp_SILP!$Y999,'DATI CM'!$A$2:$F$28,4,FALSE)</f>
        <v/>
      </c>
      <c r="K999" s="19">
        <f>VLOOKUP(exp_SILP!$B999,'DATI COMMESSE'!$A$2:$F$25,5,FALSE)</f>
        <v>39.94</v>
      </c>
      <c r="L999" s="19" t="str">
        <f>IF(exp_SILP!$B999="A4.10 - LEP E - ORIENTAMENTO SPECIALISTICO SKILL GAP ANALYSIS - GRUPPO 3P",0,VLOOKUP(exp_SILP!$Y999,'DATI CM'!$A$2:$F$28,6,FALSE))</f>
        <v/>
      </c>
      <c r="M999" s="19">
        <f>IFERROR(VLOOKUP(exp_SILP!$B999,'DATI CM'!$H$2:$I$16,2,FALSE)*exp_SILP!$F999,0)</f>
        <v>0</v>
      </c>
      <c r="N999" s="18" t="str">
        <f>VLOOKUP(exp_SILP!$B999,'DATI COMMESSE'!$A$2:$F$25,4,FALSE)</f>
        <v>GOL</v>
      </c>
      <c r="O999" s="20">
        <f>VLOOKUP(exp_SILP!$B999,'DATI COMMESSE'!$A$2:$F$25,5,FALSE)*exp_SILP!$F999</f>
        <v>39.94</v>
      </c>
      <c r="P999" s="18" t="str">
        <f>IF(MID(exp_SILP!$W999,10,2)&gt;"40","F","M")</f>
        <v>M</v>
      </c>
      <c r="Q999" s="24" t="s">
        <v>1074</v>
      </c>
      <c r="R999" s="22" t="s">
        <v>771</v>
      </c>
      <c r="S999" s="22" t="s">
        <v>70</v>
      </c>
      <c r="T999" s="22" t="s">
        <v>58</v>
      </c>
      <c r="U999" s="22" t="s">
        <v>59</v>
      </c>
      <c r="V999" s="22" t="s">
        <v>1499</v>
      </c>
      <c r="W999" s="22" t="s">
        <v>1500</v>
      </c>
      <c r="X999" s="22" t="s">
        <v>1501</v>
      </c>
      <c r="Y999" s="22" t="s">
        <v>18</v>
      </c>
      <c r="Z999" s="22" t="s">
        <v>63</v>
      </c>
      <c r="AA999" s="22" t="s">
        <v>64</v>
      </c>
      <c r="AB999" s="22" t="s">
        <v>65</v>
      </c>
      <c r="AC999" s="22" t="s">
        <v>82</v>
      </c>
      <c r="AD999" s="22" t="s">
        <v>59</v>
      </c>
      <c r="AE999" s="22" t="s">
        <v>59</v>
      </c>
      <c r="AF999" s="22" t="s">
        <v>114</v>
      </c>
      <c r="AG999" s="25" t="s">
        <v>67</v>
      </c>
      <c r="AH999" s="22" t="s">
        <v>1019</v>
      </c>
      <c r="AI999" s="22" t="s">
        <v>83</v>
      </c>
      <c r="AJ999" s="22" t="str">
        <f>VLOOKUP(exp_SILP!$Y999,'DATI CM'!$A$2:$F$28,2,FALSE)</f>
        <v>TRZCST69B41F952V</v>
      </c>
    </row>
    <row r="1000" ht="15.75" hidden="1" customHeight="1">
      <c r="A1000" s="10" t="str">
        <f>IFERROR(VLOOKUP(exp_SILP!$W1000,exp_utenti_P!D:D,1,FALSE),"_DA INSERIRE")</f>
        <v>GNNJTN95E31F952C</v>
      </c>
      <c r="B1000" s="10" t="str">
        <f>IF(AND(exp_SILP!$S1000="A.3 ORIENTAMENTO PROFESSIONALE",exp_SILP!$AD1000="4.2"),"A.3 ORIENTAMENTO PROFESSIONALE (CARCERE)",
IF(AND(exp_SILP!$S1000="A.3 ORIENTAMENTO PROFESSIONALE",exp_SILP!$AD1000="."),"A.3 ORIENTAMENTO PROFESSIONALE (CARCERE)",
IF(AND(exp_SILP!$S1000="A.4 CONSULENZA ORIENTATIVA",exp_SILP!$AD1000="4.2"),"A.4 CONSULENZA ORIENTATIVA (CARCERE)",
IF(AND(exp_SILP!$S1000="A.4 CONSULENZA ORIENTATIVA",exp_SILP!$AD1000="."),"A.4 CONSULENZA ORIENTATIVA (CARCERE)",
IF(AND(exp_SILP!$S1000="A.5 - LEP F1 - ACCOMPAGNAMENTO AL LAVORO",exp_SILP!$AD1000="4.2"),"A.5 - LEP F1 - ACCOMPAGNAMENTO AL LAVORO (CARCERE)",
IF(AND(exp_SILP!$S1000="A.5 - LEP F1 - ACCOMPAGNAMENTO AL LAVORO",exp_SILP!$AD1000="."),"A.5 - LEP F1 - ACCOMPAGNAMENTO AL LAVORO (CARCERE)",
IF(AND(exp_SILP!$S1000="A.5.2a - TUTORAGGIO TIROCINI",exp_SILP!$AD1000="4.2"),"A.5.2a - TUTORAGGIO TIROCINI (CARCERE)",
exp_SILP!$S1000)))))))</f>
        <v>A4.10 - LEP E - ORIENTAMENTO SPECIALISTICO SKILL GAP ANALYSIS</v>
      </c>
      <c r="C1000" s="11" t="str">
        <f>CONCATENATE(VLOOKUP(exp_SILP!$B1000,'DATI COMMESSE'!$A$2:$F$25,4,FALSE)," - ", VLOOKUP(exp_SILP!$B1000,'DATI COMMESSE'!$A$2:$F$25,2,FALSE)," - ",VLOOKUP(exp_SILP!$B1000,'DATI COMMESSE'!$A$2:$F$25,3,FALSE))</f>
        <v>GOL - 22-02-5000 - 22-12-5003</v>
      </c>
      <c r="D1000" s="11" t="str">
        <f>LEFT(exp_SILP!$R1000,5)</f>
        <v>09:30</v>
      </c>
      <c r="E1000" s="11" t="str">
        <f>RIGHT(exp_SILP!$R1000,5)</f>
        <v>12:30</v>
      </c>
      <c r="F1000" s="11">
        <f>IF(exp_SILP!$AG1000&gt;=60,exp_SILP!$AG1000/60,exp_SILP!$AG1000)</f>
        <v>3</v>
      </c>
      <c r="G1000" s="11" t="str">
        <f>VLOOKUP(exp_SILP!$Y1000,'DATI CM'!$A$2:$F$28,2,FALSE)</f>
        <v>TRZCST69B41F952V</v>
      </c>
      <c r="H1000" s="11" t="str">
        <f>VLOOKUP(exp_SILP!$Y1000,'DATI CM'!$A$2:$F$28,3,FALSE)</f>
        <v/>
      </c>
      <c r="I1000" s="11" t="str">
        <f t="shared" si="1"/>
        <v>N</v>
      </c>
      <c r="J1000" s="11" t="str">
        <f>VLOOKUP(exp_SILP!$Y1000,'DATI CM'!$A$2:$F$28,4,FALSE)</f>
        <v/>
      </c>
      <c r="K1000" s="12">
        <f>VLOOKUP(exp_SILP!$B1000,'DATI COMMESSE'!$A$2:$F$25,5,FALSE)</f>
        <v>39.94</v>
      </c>
      <c r="L1000" s="12" t="str">
        <f>IF(exp_SILP!$B1000="A4.10 - LEP E - ORIENTAMENTO SPECIALISTICO SKILL GAP ANALYSIS - GRUPPO 3P",0,VLOOKUP(exp_SILP!$Y1000,'DATI CM'!$A$2:$F$28,6,FALSE))</f>
        <v/>
      </c>
      <c r="M1000" s="12">
        <f>IFERROR(VLOOKUP(exp_SILP!$B1000,'DATI CM'!$H$2:$I$16,2,FALSE)*exp_SILP!$F1000,0)</f>
        <v>0</v>
      </c>
      <c r="N1000" s="11" t="str">
        <f>VLOOKUP(exp_SILP!$B1000,'DATI COMMESSE'!$A$2:$F$25,4,FALSE)</f>
        <v>GOL</v>
      </c>
      <c r="O1000" s="13">
        <f>VLOOKUP(exp_SILP!$B1000,'DATI COMMESSE'!$A$2:$F$25,5,FALSE)*exp_SILP!$F1000</f>
        <v>119.82</v>
      </c>
      <c r="P1000" s="11" t="str">
        <f>IF(MID(exp_SILP!$W1000,10,2)&gt;"40","F","M")</f>
        <v>M</v>
      </c>
      <c r="Q1000" s="27" t="s">
        <v>1074</v>
      </c>
      <c r="R1000" s="15" t="s">
        <v>126</v>
      </c>
      <c r="S1000" s="15" t="s">
        <v>70</v>
      </c>
      <c r="T1000" s="15" t="s">
        <v>58</v>
      </c>
      <c r="U1000" s="15" t="s">
        <v>59</v>
      </c>
      <c r="V1000" s="15" t="s">
        <v>1499</v>
      </c>
      <c r="W1000" s="15" t="s">
        <v>1500</v>
      </c>
      <c r="X1000" s="15" t="s">
        <v>1501</v>
      </c>
      <c r="Y1000" s="15" t="s">
        <v>18</v>
      </c>
      <c r="Z1000" s="15" t="s">
        <v>63</v>
      </c>
      <c r="AA1000" s="15" t="s">
        <v>64</v>
      </c>
      <c r="AB1000" s="15" t="s">
        <v>65</v>
      </c>
      <c r="AC1000" s="15" t="s">
        <v>82</v>
      </c>
      <c r="AD1000" s="15" t="s">
        <v>59</v>
      </c>
      <c r="AE1000" s="15" t="s">
        <v>59</v>
      </c>
      <c r="AF1000" s="15" t="s">
        <v>59</v>
      </c>
      <c r="AG1000" s="28" t="s">
        <v>101</v>
      </c>
      <c r="AH1000" s="15" t="s">
        <v>1019</v>
      </c>
      <c r="AI1000" s="15" t="s">
        <v>83</v>
      </c>
      <c r="AJ1000" s="15" t="str">
        <f>VLOOKUP(exp_SILP!$Y1000,'DATI CM'!$A$2:$F$28,2,FALSE)</f>
        <v>TRZCST69B41F952V</v>
      </c>
    </row>
    <row r="1001" ht="15.75" hidden="1" customHeight="1">
      <c r="A1001" s="17" t="str">
        <f>IFERROR(VLOOKUP(exp_SILP!$W1001,exp_utenti_P!D:D,1,FALSE),"_DA INSERIRE")</f>
        <v>CFFTZN75C63A859H</v>
      </c>
      <c r="B1001" s="17" t="str">
        <f>IF(AND(exp_SILP!$S1001="A.3 ORIENTAMENTO PROFESSIONALE",exp_SILP!$AD1001="4.2"),"A.3 ORIENTAMENTO PROFESSIONALE (CARCERE)",
IF(AND(exp_SILP!$S1001="A.3 ORIENTAMENTO PROFESSIONALE",exp_SILP!$AD1001="."),"A.3 ORIENTAMENTO PROFESSIONALE (CARCERE)",
IF(AND(exp_SILP!$S1001="A.4 CONSULENZA ORIENTATIVA",exp_SILP!$AD1001="4.2"),"A.4 CONSULENZA ORIENTATIVA (CARCERE)",
IF(AND(exp_SILP!$S1001="A.4 CONSULENZA ORIENTATIVA",exp_SILP!$AD1001="."),"A.4 CONSULENZA ORIENTATIVA (CARCERE)",
IF(AND(exp_SILP!$S1001="A.5 - LEP F1 - ACCOMPAGNAMENTO AL LAVORO",exp_SILP!$AD1001="4.2"),"A.5 - LEP F1 - ACCOMPAGNAMENTO AL LAVORO (CARCERE)",
IF(AND(exp_SILP!$S1001="A.5 - LEP F1 - ACCOMPAGNAMENTO AL LAVORO",exp_SILP!$AD1001="."),"A.5 - LEP F1 - ACCOMPAGNAMENTO AL LAVORO (CARCERE)",
IF(AND(exp_SILP!$S1001="A.5.2a - TUTORAGGIO TIROCINI",exp_SILP!$AD1001="4.2"),"A.5.2a - TUTORAGGIO TIROCINI (CARCERE)",
exp_SILP!$S1001)))))))</f>
        <v>A4.10 - LEP E - ORIENTAMENTO SPECIALISTICO SKILL GAP ANALYSIS</v>
      </c>
      <c r="C1001" s="18" t="str">
        <f>CONCATENATE(VLOOKUP(exp_SILP!$B1001,'DATI COMMESSE'!$A$2:$F$25,4,FALSE)," - ", VLOOKUP(exp_SILP!$B1001,'DATI COMMESSE'!$A$2:$F$25,2,FALSE)," - ",VLOOKUP(exp_SILP!$B1001,'DATI COMMESSE'!$A$2:$F$25,3,FALSE))</f>
        <v>GOL - 22-02-5000 - 22-12-5003</v>
      </c>
      <c r="D1001" s="18" t="str">
        <f>LEFT(exp_SILP!$R1001,5)</f>
        <v>14:00</v>
      </c>
      <c r="E1001" s="18" t="str">
        <f>RIGHT(exp_SILP!$R1001,5)</f>
        <v>15:00</v>
      </c>
      <c r="F1001" s="18">
        <f>IF(exp_SILP!$AG1001&gt;=60,exp_SILP!$AG1001/60,exp_SILP!$AG1001)</f>
        <v>1</v>
      </c>
      <c r="G1001" s="18" t="str">
        <f>VLOOKUP(exp_SILP!$Y1001,'DATI CM'!$A$2:$F$28,2,FALSE)</f>
        <v>PNFMRT85H50A859E</v>
      </c>
      <c r="H1001" s="18" t="str">
        <f>VLOOKUP(exp_SILP!$Y1001,'DATI CM'!$A$2:$F$28,3,FALSE)</f>
        <v>A011</v>
      </c>
      <c r="I1001" s="18" t="str">
        <f t="shared" si="1"/>
        <v>N</v>
      </c>
      <c r="J1001" s="18" t="str">
        <f>VLOOKUP(exp_SILP!$Y1001,'DATI CM'!$A$2:$F$28,4,FALSE)</f>
        <v>BIELLA</v>
      </c>
      <c r="K1001" s="19">
        <f>VLOOKUP(exp_SILP!$B1001,'DATI COMMESSE'!$A$2:$F$25,5,FALSE)</f>
        <v>39.94</v>
      </c>
      <c r="L1001" s="19">
        <f>IF(exp_SILP!$B1001="A4.10 - LEP E - ORIENTAMENTO SPECIALISTICO SKILL GAP ANALYSIS - GRUPPO 3P",0,VLOOKUP(exp_SILP!$Y1001,'DATI CM'!$A$2:$F$28,6,FALSE))</f>
        <v>25</v>
      </c>
      <c r="M1001" s="19">
        <f>IFERROR(VLOOKUP(exp_SILP!$B1001,'DATI CM'!$H$2:$I$16,2,FALSE)*exp_SILP!$F1001,0)</f>
        <v>0</v>
      </c>
      <c r="N1001" s="18" t="str">
        <f>VLOOKUP(exp_SILP!$B1001,'DATI COMMESSE'!$A$2:$F$25,4,FALSE)</f>
        <v>GOL</v>
      </c>
      <c r="O1001" s="20">
        <f>VLOOKUP(exp_SILP!$B1001,'DATI COMMESSE'!$A$2:$F$25,5,FALSE)*exp_SILP!$F1001</f>
        <v>39.94</v>
      </c>
      <c r="P1001" s="18" t="str">
        <f>IF(MID(exp_SILP!$W1001,10,2)&gt;"40","F","M")</f>
        <v>F</v>
      </c>
      <c r="Q1001" s="24" t="s">
        <v>1074</v>
      </c>
      <c r="R1001" s="22" t="s">
        <v>56</v>
      </c>
      <c r="S1001" s="22" t="s">
        <v>70</v>
      </c>
      <c r="T1001" s="22" t="s">
        <v>58</v>
      </c>
      <c r="U1001" s="22" t="s">
        <v>59</v>
      </c>
      <c r="V1001" s="22" t="s">
        <v>513</v>
      </c>
      <c r="W1001" s="22" t="s">
        <v>514</v>
      </c>
      <c r="X1001" s="22" t="s">
        <v>515</v>
      </c>
      <c r="Y1001" s="22" t="s">
        <v>15</v>
      </c>
      <c r="Z1001" s="22" t="s">
        <v>63</v>
      </c>
      <c r="AA1001" s="22" t="s">
        <v>64</v>
      </c>
      <c r="AB1001" s="22" t="s">
        <v>65</v>
      </c>
      <c r="AC1001" s="22" t="s">
        <v>66</v>
      </c>
      <c r="AD1001" s="22" t="s">
        <v>59</v>
      </c>
      <c r="AE1001" s="22" t="s">
        <v>59</v>
      </c>
      <c r="AF1001" s="22" t="s">
        <v>1502</v>
      </c>
      <c r="AG1001" s="25" t="s">
        <v>67</v>
      </c>
      <c r="AH1001" s="22" t="s">
        <v>1074</v>
      </c>
      <c r="AI1001" s="22" t="s">
        <v>68</v>
      </c>
      <c r="AJ1001" s="22" t="str">
        <f>VLOOKUP(exp_SILP!$Y1001,'DATI CM'!$A$2:$F$28,2,FALSE)</f>
        <v>PNFMRT85H50A859E</v>
      </c>
    </row>
    <row r="1002" ht="15.75" hidden="1" customHeight="1">
      <c r="A1002" s="10" t="str">
        <f>IFERROR(VLOOKUP(exp_SILP!$W1002,exp_utenti_P!D:D,1,FALSE),"_DA INSERIRE")</f>
        <v>CFFTZN75C63A859H</v>
      </c>
      <c r="B1002" s="10" t="str">
        <f>IF(AND(exp_SILP!$S1002="A.3 ORIENTAMENTO PROFESSIONALE",exp_SILP!$AD1002="4.2"),"A.3 ORIENTAMENTO PROFESSIONALE (CARCERE)",
IF(AND(exp_SILP!$S1002="A.3 ORIENTAMENTO PROFESSIONALE",exp_SILP!$AD1002="."),"A.3 ORIENTAMENTO PROFESSIONALE (CARCERE)",
IF(AND(exp_SILP!$S1002="A.4 CONSULENZA ORIENTATIVA",exp_SILP!$AD1002="4.2"),"A.4 CONSULENZA ORIENTATIVA (CARCERE)",
IF(AND(exp_SILP!$S1002="A.4 CONSULENZA ORIENTATIVA",exp_SILP!$AD1002="."),"A.4 CONSULENZA ORIENTATIVA (CARCERE)",
IF(AND(exp_SILP!$S1002="A.5 - LEP F1 - ACCOMPAGNAMENTO AL LAVORO",exp_SILP!$AD1002="4.2"),"A.5 - LEP F1 - ACCOMPAGNAMENTO AL LAVORO (CARCERE)",
IF(AND(exp_SILP!$S1002="A.5 - LEP F1 - ACCOMPAGNAMENTO AL LAVORO",exp_SILP!$AD1002="."),"A.5 - LEP F1 - ACCOMPAGNAMENTO AL LAVORO (CARCERE)",
IF(AND(exp_SILP!$S1002="A.5.2a - TUTORAGGIO TIROCINI",exp_SILP!$AD1002="4.2"),"A.5.2a - TUTORAGGIO TIROCINI (CARCERE)",
exp_SILP!$S1002)))))))</f>
        <v>A4.10 - LEP E - ORIENTAMENTO SPECIALISTICO SKILL GAP ANALYSIS</v>
      </c>
      <c r="C1002" s="11" t="str">
        <f>CONCATENATE(VLOOKUP(exp_SILP!$B1002,'DATI COMMESSE'!$A$2:$F$25,4,FALSE)," - ", VLOOKUP(exp_SILP!$B1002,'DATI COMMESSE'!$A$2:$F$25,2,FALSE)," - ",VLOOKUP(exp_SILP!$B1002,'DATI COMMESSE'!$A$2:$F$25,3,FALSE))</f>
        <v>GOL - 22-02-5000 - 22-12-5003</v>
      </c>
      <c r="D1002" s="11" t="str">
        <f>LEFT(exp_SILP!$R1002,5)</f>
        <v>13:00</v>
      </c>
      <c r="E1002" s="11" t="str">
        <f>RIGHT(exp_SILP!$R1002,5)</f>
        <v>14:00</v>
      </c>
      <c r="F1002" s="11">
        <f>IF(exp_SILP!$AG1002&gt;=60,exp_SILP!$AG1002/60,exp_SILP!$AG1002)</f>
        <v>1</v>
      </c>
      <c r="G1002" s="11" t="str">
        <f>VLOOKUP(exp_SILP!$Y1002,'DATI CM'!$A$2:$F$28,2,FALSE)</f>
        <v>PNFMRT85H50A859E</v>
      </c>
      <c r="H1002" s="11" t="str">
        <f>VLOOKUP(exp_SILP!$Y1002,'DATI CM'!$A$2:$F$28,3,FALSE)</f>
        <v>A011</v>
      </c>
      <c r="I1002" s="11" t="str">
        <f t="shared" si="1"/>
        <v>N</v>
      </c>
      <c r="J1002" s="11" t="str">
        <f>VLOOKUP(exp_SILP!$Y1002,'DATI CM'!$A$2:$F$28,4,FALSE)</f>
        <v>BIELLA</v>
      </c>
      <c r="K1002" s="12">
        <f>VLOOKUP(exp_SILP!$B1002,'DATI COMMESSE'!$A$2:$F$25,5,FALSE)</f>
        <v>39.94</v>
      </c>
      <c r="L1002" s="12">
        <f>IF(exp_SILP!$B1002="A4.10 - LEP E - ORIENTAMENTO SPECIALISTICO SKILL GAP ANALYSIS - GRUPPO 3P",0,VLOOKUP(exp_SILP!$Y1002,'DATI CM'!$A$2:$F$28,6,FALSE))</f>
        <v>25</v>
      </c>
      <c r="M1002" s="12">
        <f>IFERROR(VLOOKUP(exp_SILP!$B1002,'DATI CM'!$H$2:$I$16,2,FALSE)*exp_SILP!$F1002,0)</f>
        <v>0</v>
      </c>
      <c r="N1002" s="11" t="str">
        <f>VLOOKUP(exp_SILP!$B1002,'DATI COMMESSE'!$A$2:$F$25,4,FALSE)</f>
        <v>GOL</v>
      </c>
      <c r="O1002" s="13">
        <f>VLOOKUP(exp_SILP!$B1002,'DATI COMMESSE'!$A$2:$F$25,5,FALSE)*exp_SILP!$F1002</f>
        <v>39.94</v>
      </c>
      <c r="P1002" s="11" t="str">
        <f>IF(MID(exp_SILP!$W1002,10,2)&gt;"40","F","M")</f>
        <v>F</v>
      </c>
      <c r="Q1002" s="27" t="s">
        <v>1074</v>
      </c>
      <c r="R1002" s="15" t="s">
        <v>159</v>
      </c>
      <c r="S1002" s="15" t="s">
        <v>70</v>
      </c>
      <c r="T1002" s="15" t="s">
        <v>58</v>
      </c>
      <c r="U1002" s="15" t="s">
        <v>59</v>
      </c>
      <c r="V1002" s="15" t="s">
        <v>513</v>
      </c>
      <c r="W1002" s="15" t="s">
        <v>514</v>
      </c>
      <c r="X1002" s="15" t="s">
        <v>515</v>
      </c>
      <c r="Y1002" s="15" t="s">
        <v>15</v>
      </c>
      <c r="Z1002" s="15" t="s">
        <v>63</v>
      </c>
      <c r="AA1002" s="15" t="s">
        <v>64</v>
      </c>
      <c r="AB1002" s="15" t="s">
        <v>65</v>
      </c>
      <c r="AC1002" s="15" t="s">
        <v>66</v>
      </c>
      <c r="AD1002" s="15" t="s">
        <v>59</v>
      </c>
      <c r="AE1002" s="15" t="s">
        <v>59</v>
      </c>
      <c r="AF1002" s="15" t="s">
        <v>59</v>
      </c>
      <c r="AG1002" s="28" t="s">
        <v>67</v>
      </c>
      <c r="AH1002" s="15" t="s">
        <v>1074</v>
      </c>
      <c r="AI1002" s="15" t="s">
        <v>68</v>
      </c>
      <c r="AJ1002" s="15" t="str">
        <f>VLOOKUP(exp_SILP!$Y1002,'DATI CM'!$A$2:$F$28,2,FALSE)</f>
        <v>PNFMRT85H50A859E</v>
      </c>
    </row>
    <row r="1003" ht="15.75" customHeight="1">
      <c r="A1003" s="17" t="str">
        <f>IFERROR(VLOOKUP(exp_SILP!$W1003,exp_utenti_P!D:D,1,FALSE),"_DA INSERIRE")</f>
        <v>GDKSPH75T15Z335Q</v>
      </c>
      <c r="B1003" s="17" t="str">
        <f>IF(AND(exp_SILP!$S1003="A.3 ORIENTAMENTO PROFESSIONALE",exp_SILP!$AD1003="4.2"),"A.3 ORIENTAMENTO PROFESSIONALE (CARCERE)",
IF(AND(exp_SILP!$S1003="A.3 ORIENTAMENTO PROFESSIONALE",exp_SILP!$AD1003="."),"A.3 ORIENTAMENTO PROFESSIONALE (CARCERE)",
IF(AND(exp_SILP!$S1003="A.4 CONSULENZA ORIENTATIVA",exp_SILP!$AD1003="4.2"),"A.4 CONSULENZA ORIENTATIVA (CARCERE)",
IF(AND(exp_SILP!$S1003="A.4 CONSULENZA ORIENTATIVA",exp_SILP!$AD1003="."),"A.4 CONSULENZA ORIENTATIVA (CARCERE)",
IF(AND(exp_SILP!$S1003="A.5 - LEP F1 - ACCOMPAGNAMENTO AL LAVORO",exp_SILP!$AD1003="4.2"),"A.5 - LEP F1 - ACCOMPAGNAMENTO AL LAVORO (CARCERE)",
IF(AND(exp_SILP!$S1003="A.5 - LEP F1 - ACCOMPAGNAMENTO AL LAVORO",exp_SILP!$AD1003="."),"A.5 - LEP F1 - ACCOMPAGNAMENTO AL LAVORO (CARCERE)",
IF(AND(exp_SILP!$S1003="A.5.2a - TUTORAGGIO TIROCINI",exp_SILP!$AD1003="4.2"),"A.5.2a - TUTORAGGIO TIROCINI (CARCERE)",
exp_SILP!$S1003)))))))</f>
        <v>A4.10 - LEP E - ORIENTAMENTO SPECIALISTICO SKILL GAP ANALYSIS</v>
      </c>
      <c r="C1003" s="18" t="str">
        <f>CONCATENATE(VLOOKUP(exp_SILP!$B1003,'DATI COMMESSE'!$A$2:$F$25,4,FALSE)," - ", VLOOKUP(exp_SILP!$B1003,'DATI COMMESSE'!$A$2:$F$25,2,FALSE)," - ",VLOOKUP(exp_SILP!$B1003,'DATI COMMESSE'!$A$2:$F$25,3,FALSE))</f>
        <v>GOL - 22-02-5000 - 22-12-5003</v>
      </c>
      <c r="D1003" s="18" t="str">
        <f>LEFT(exp_SILP!$R1003,5)</f>
        <v>17:00</v>
      </c>
      <c r="E1003" s="18" t="str">
        <f>RIGHT(exp_SILP!$R1003,5)</f>
        <v>18:00</v>
      </c>
      <c r="F1003" s="18">
        <f>IF(exp_SILP!$AG1003&gt;=60,exp_SILP!$AG1003/60,exp_SILP!$AG1003)</f>
        <v>1</v>
      </c>
      <c r="G1003" s="18" t="str">
        <f>VLOOKUP(exp_SILP!$Y1003,'DATI CM'!$A$2:$F$28,2,FALSE)</f>
        <v>FLCSRN79S42L219X</v>
      </c>
      <c r="H1003" s="18" t="str">
        <f>VLOOKUP(exp_SILP!$Y1003,'DATI CM'!$A$2:$F$28,3,FALSE)</f>
        <v>A011</v>
      </c>
      <c r="I1003" s="18" t="str">
        <f t="shared" si="1"/>
        <v>N</v>
      </c>
      <c r="J1003" s="18" t="str">
        <f>VLOOKUP(exp_SILP!$Y1003,'DATI CM'!$A$2:$F$28,4,FALSE)</f>
        <v>TORINO</v>
      </c>
      <c r="K1003" s="19">
        <f>VLOOKUP(exp_SILP!$B1003,'DATI COMMESSE'!$A$2:$F$25,5,FALSE)</f>
        <v>39.94</v>
      </c>
      <c r="L1003" s="19">
        <f>IF(exp_SILP!$B1003="A4.10 - LEP E - ORIENTAMENTO SPECIALISTICO SKILL GAP ANALYSIS - GRUPPO 3P",0,VLOOKUP(exp_SILP!$Y1003,'DATI CM'!$A$2:$F$28,6,FALSE))</f>
        <v>25</v>
      </c>
      <c r="M1003" s="19">
        <f>IFERROR(VLOOKUP(exp_SILP!$B1003,'DATI CM'!$H$2:$I$16,2,FALSE)*exp_SILP!$F1003,0)</f>
        <v>0</v>
      </c>
      <c r="N1003" s="18" t="str">
        <f>VLOOKUP(exp_SILP!$B1003,'DATI COMMESSE'!$A$2:$F$25,4,FALSE)</f>
        <v>GOL</v>
      </c>
      <c r="O1003" s="20">
        <f>VLOOKUP(exp_SILP!$B1003,'DATI COMMESSE'!$A$2:$F$25,5,FALSE)*exp_SILP!$F1003</f>
        <v>39.94</v>
      </c>
      <c r="P1003" s="18" t="str">
        <f>IF(MID(exp_SILP!$W1003,10,2)&gt;"40","F","M")</f>
        <v>M</v>
      </c>
      <c r="Q1003" s="24" t="s">
        <v>1074</v>
      </c>
      <c r="R1003" s="22" t="s">
        <v>93</v>
      </c>
      <c r="S1003" s="22" t="s">
        <v>70</v>
      </c>
      <c r="T1003" s="22" t="s">
        <v>58</v>
      </c>
      <c r="U1003" s="22" t="s">
        <v>59</v>
      </c>
      <c r="V1003" s="22" t="s">
        <v>949</v>
      </c>
      <c r="W1003" s="22" t="s">
        <v>950</v>
      </c>
      <c r="X1003" s="22" t="s">
        <v>951</v>
      </c>
      <c r="Y1003" s="22" t="s">
        <v>10</v>
      </c>
      <c r="Z1003" s="22" t="s">
        <v>63</v>
      </c>
      <c r="AA1003" s="22" t="s">
        <v>64</v>
      </c>
      <c r="AB1003" s="22" t="s">
        <v>65</v>
      </c>
      <c r="AC1003" s="22" t="s">
        <v>75</v>
      </c>
      <c r="AD1003" s="22" t="s">
        <v>59</v>
      </c>
      <c r="AE1003" s="22" t="s">
        <v>59</v>
      </c>
      <c r="AF1003" s="22" t="s">
        <v>114</v>
      </c>
      <c r="AG1003" s="25" t="s">
        <v>67</v>
      </c>
      <c r="AH1003" s="22" t="s">
        <v>323</v>
      </c>
      <c r="AI1003" s="22" t="s">
        <v>77</v>
      </c>
      <c r="AJ1003" s="22" t="str">
        <f>VLOOKUP(exp_SILP!$Y1003,'DATI CM'!$A$2:$F$28,2,FALSE)</f>
        <v>FLCSRN79S42L219X</v>
      </c>
    </row>
    <row r="1004" ht="15.75" customHeight="1">
      <c r="A1004" s="10" t="str">
        <f>IFERROR(VLOOKUP(exp_SILP!$W1004,exp_utenti_P!D:D,1,FALSE),"_DA INSERIRE")</f>
        <v>GDKSPH75T15Z335Q</v>
      </c>
      <c r="B1004" s="10" t="str">
        <f>IF(AND(exp_SILP!$S1004="A.3 ORIENTAMENTO PROFESSIONALE",exp_SILP!$AD1004="4.2"),"A.3 ORIENTAMENTO PROFESSIONALE (CARCERE)",
IF(AND(exp_SILP!$S1004="A.3 ORIENTAMENTO PROFESSIONALE",exp_SILP!$AD1004="."),"A.3 ORIENTAMENTO PROFESSIONALE (CARCERE)",
IF(AND(exp_SILP!$S1004="A.4 CONSULENZA ORIENTATIVA",exp_SILP!$AD1004="4.2"),"A.4 CONSULENZA ORIENTATIVA (CARCERE)",
IF(AND(exp_SILP!$S1004="A.4 CONSULENZA ORIENTATIVA",exp_SILP!$AD1004="."),"A.4 CONSULENZA ORIENTATIVA (CARCERE)",
IF(AND(exp_SILP!$S1004="A.5 - LEP F1 - ACCOMPAGNAMENTO AL LAVORO",exp_SILP!$AD1004="4.2"),"A.5 - LEP F1 - ACCOMPAGNAMENTO AL LAVORO (CARCERE)",
IF(AND(exp_SILP!$S1004="A.5 - LEP F1 - ACCOMPAGNAMENTO AL LAVORO",exp_SILP!$AD1004="."),"A.5 - LEP F1 - ACCOMPAGNAMENTO AL LAVORO (CARCERE)",
IF(AND(exp_SILP!$S1004="A.5.2a - TUTORAGGIO TIROCINI",exp_SILP!$AD1004="4.2"),"A.5.2a - TUTORAGGIO TIROCINI (CARCERE)",
exp_SILP!$S1004)))))))</f>
        <v>A4.10 - LEP E - ORIENTAMENTO SPECIALISTICO SKILL GAP ANALYSIS</v>
      </c>
      <c r="C1004" s="11" t="str">
        <f>CONCATENATE(VLOOKUP(exp_SILP!$B1004,'DATI COMMESSE'!$A$2:$F$25,4,FALSE)," - ", VLOOKUP(exp_SILP!$B1004,'DATI COMMESSE'!$A$2:$F$25,2,FALSE)," - ",VLOOKUP(exp_SILP!$B1004,'DATI COMMESSE'!$A$2:$F$25,3,FALSE))</f>
        <v>GOL - 22-02-5000 - 22-12-5003</v>
      </c>
      <c r="D1004" s="11" t="str">
        <f>LEFT(exp_SILP!$R1004,5)</f>
        <v>14:00</v>
      </c>
      <c r="E1004" s="11" t="str">
        <f>RIGHT(exp_SILP!$R1004,5)</f>
        <v>17:00</v>
      </c>
      <c r="F1004" s="11">
        <f>IF(exp_SILP!$AG1004&gt;=60,exp_SILP!$AG1004/60,exp_SILP!$AG1004)</f>
        <v>3</v>
      </c>
      <c r="G1004" s="11" t="str">
        <f>VLOOKUP(exp_SILP!$Y1004,'DATI CM'!$A$2:$F$28,2,FALSE)</f>
        <v>FLCSRN79S42L219X</v>
      </c>
      <c r="H1004" s="11" t="str">
        <f>VLOOKUP(exp_SILP!$Y1004,'DATI CM'!$A$2:$F$28,3,FALSE)</f>
        <v>A011</v>
      </c>
      <c r="I1004" s="11" t="str">
        <f t="shared" si="1"/>
        <v>N</v>
      </c>
      <c r="J1004" s="11" t="str">
        <f>VLOOKUP(exp_SILP!$Y1004,'DATI CM'!$A$2:$F$28,4,FALSE)</f>
        <v>TORINO</v>
      </c>
      <c r="K1004" s="12">
        <f>VLOOKUP(exp_SILP!$B1004,'DATI COMMESSE'!$A$2:$F$25,5,FALSE)</f>
        <v>39.94</v>
      </c>
      <c r="L1004" s="12">
        <f>IF(exp_SILP!$B1004="A4.10 - LEP E - ORIENTAMENTO SPECIALISTICO SKILL GAP ANALYSIS - GRUPPO 3P",0,VLOOKUP(exp_SILP!$Y1004,'DATI CM'!$A$2:$F$28,6,FALSE))</f>
        <v>25</v>
      </c>
      <c r="M1004" s="12">
        <f>IFERROR(VLOOKUP(exp_SILP!$B1004,'DATI CM'!$H$2:$I$16,2,FALSE)*exp_SILP!$F1004,0)</f>
        <v>0</v>
      </c>
      <c r="N1004" s="11" t="str">
        <f>VLOOKUP(exp_SILP!$B1004,'DATI COMMESSE'!$A$2:$F$25,4,FALSE)</f>
        <v>GOL</v>
      </c>
      <c r="O1004" s="13">
        <f>VLOOKUP(exp_SILP!$B1004,'DATI COMMESSE'!$A$2:$F$25,5,FALSE)*exp_SILP!$F1004</f>
        <v>119.82</v>
      </c>
      <c r="P1004" s="11" t="str">
        <f>IF(MID(exp_SILP!$W1004,10,2)&gt;"40","F","M")</f>
        <v>M</v>
      </c>
      <c r="Q1004" s="27" t="s">
        <v>1074</v>
      </c>
      <c r="R1004" s="15" t="s">
        <v>100</v>
      </c>
      <c r="S1004" s="15" t="s">
        <v>70</v>
      </c>
      <c r="T1004" s="15" t="s">
        <v>58</v>
      </c>
      <c r="U1004" s="15" t="s">
        <v>59</v>
      </c>
      <c r="V1004" s="15" t="s">
        <v>949</v>
      </c>
      <c r="W1004" s="15" t="s">
        <v>950</v>
      </c>
      <c r="X1004" s="15" t="s">
        <v>951</v>
      </c>
      <c r="Y1004" s="15" t="s">
        <v>10</v>
      </c>
      <c r="Z1004" s="15" t="s">
        <v>63</v>
      </c>
      <c r="AA1004" s="15" t="s">
        <v>64</v>
      </c>
      <c r="AB1004" s="15" t="s">
        <v>74</v>
      </c>
      <c r="AC1004" s="15" t="s">
        <v>75</v>
      </c>
      <c r="AD1004" s="15" t="s">
        <v>59</v>
      </c>
      <c r="AE1004" s="15" t="s">
        <v>59</v>
      </c>
      <c r="AF1004" s="15" t="s">
        <v>59</v>
      </c>
      <c r="AG1004" s="28" t="s">
        <v>101</v>
      </c>
      <c r="AH1004" s="15" t="s">
        <v>323</v>
      </c>
      <c r="AI1004" s="15" t="s">
        <v>77</v>
      </c>
      <c r="AJ1004" s="15" t="str">
        <f>VLOOKUP(exp_SILP!$Y1004,'DATI CM'!$A$2:$F$28,2,FALSE)</f>
        <v>FLCSRN79S42L219X</v>
      </c>
    </row>
    <row r="1005" ht="15.75" customHeight="1">
      <c r="A1005" s="17" t="str">
        <f>IFERROR(VLOOKUP(exp_SILP!$W1005,exp_utenti_P!D:D,1,FALSE),"_DA INSERIRE")</f>
        <v>BRTJNY00R63L219O</v>
      </c>
      <c r="B1005" s="17" t="str">
        <f>IF(AND(exp_SILP!$S1005="A.3 ORIENTAMENTO PROFESSIONALE",exp_SILP!$AD1005="4.2"),"A.3 ORIENTAMENTO PROFESSIONALE (CARCERE)",
IF(AND(exp_SILP!$S1005="A.3 ORIENTAMENTO PROFESSIONALE",exp_SILP!$AD1005="."),"A.3 ORIENTAMENTO PROFESSIONALE (CARCERE)",
IF(AND(exp_SILP!$S1005="A.4 CONSULENZA ORIENTATIVA",exp_SILP!$AD1005="4.2"),"A.4 CONSULENZA ORIENTATIVA (CARCERE)",
IF(AND(exp_SILP!$S1005="A.4 CONSULENZA ORIENTATIVA",exp_SILP!$AD1005="."),"A.4 CONSULENZA ORIENTATIVA (CARCERE)",
IF(AND(exp_SILP!$S1005="A.5 - LEP F1 - ACCOMPAGNAMENTO AL LAVORO",exp_SILP!$AD1005="4.2"),"A.5 - LEP F1 - ACCOMPAGNAMENTO AL LAVORO (CARCERE)",
IF(AND(exp_SILP!$S1005="A.5 - LEP F1 - ACCOMPAGNAMENTO AL LAVORO",exp_SILP!$AD1005="."),"A.5 - LEP F1 - ACCOMPAGNAMENTO AL LAVORO (CARCERE)",
IF(AND(exp_SILP!$S1005="A.5.2a - TUTORAGGIO TIROCINI",exp_SILP!$AD1005="4.2"),"A.5.2a - TUTORAGGIO TIROCINI (CARCERE)",
exp_SILP!$S1005)))))))</f>
        <v>A.5.2a - TUTORAGGIO TIROCINI</v>
      </c>
      <c r="C1005" s="18" t="str">
        <f>CONCATENATE(VLOOKUP(exp_SILP!$B1005,'DATI COMMESSE'!$A$2:$F$25,4,FALSE)," - ", VLOOKUP(exp_SILP!$B1005,'DATI COMMESSE'!$A$2:$F$25,2,FALSE)," - ",VLOOKUP(exp_SILP!$B1005,'DATI COMMESSE'!$A$2:$F$25,3,FALSE))</f>
        <v>FRD - 22-02-5000 - 22-12-5002</v>
      </c>
      <c r="D1005" s="18" t="str">
        <f>LEFT(exp_SILP!$R1005,5)</f>
        <v>09:00</v>
      </c>
      <c r="E1005" s="18" t="str">
        <f>RIGHT(exp_SILP!$R1005,5)</f>
        <v>11:00</v>
      </c>
      <c r="F1005" s="18">
        <f>IF(exp_SILP!$AG1005&gt;=60,exp_SILP!$AG1005/60,exp_SILP!$AG1005)</f>
        <v>2</v>
      </c>
      <c r="G1005" s="18" t="str">
        <f>VLOOKUP(exp_SILP!$Y1005,'DATI CM'!$A$2:$F$28,2,FALSE)</f>
        <v>FLCSRN79S42L219X</v>
      </c>
      <c r="H1005" s="18" t="str">
        <f>VLOOKUP(exp_SILP!$Y1005,'DATI CM'!$A$2:$F$28,3,FALSE)</f>
        <v>A011</v>
      </c>
      <c r="I1005" s="18" t="str">
        <f t="shared" si="1"/>
        <v>N</v>
      </c>
      <c r="J1005" s="18" t="str">
        <f>VLOOKUP(exp_SILP!$Y1005,'DATI CM'!$A$2:$F$28,4,FALSE)</f>
        <v>TORINO</v>
      </c>
      <c r="K1005" s="19">
        <f>VLOOKUP(exp_SILP!$B1005,'DATI COMMESSE'!$A$2:$F$25,5,FALSE)</f>
        <v>35.5</v>
      </c>
      <c r="L1005" s="19">
        <f>IF(exp_SILP!$B1005="A4.10 - LEP E - ORIENTAMENTO SPECIALISTICO SKILL GAP ANALYSIS - GRUPPO 3P",0,VLOOKUP(exp_SILP!$Y1005,'DATI CM'!$A$2:$F$28,6,FALSE))</f>
        <v>25</v>
      </c>
      <c r="M1005" s="19">
        <f>IFERROR(VLOOKUP(exp_SILP!$B1005,'DATI CM'!$H$2:$I$16,2,FALSE)*exp_SILP!$F1005,0)</f>
        <v>0</v>
      </c>
      <c r="N1005" s="18" t="str">
        <f>VLOOKUP(exp_SILP!$B1005,'DATI COMMESSE'!$A$2:$F$25,4,FALSE)</f>
        <v>FRD</v>
      </c>
      <c r="O1005" s="20">
        <f>VLOOKUP(exp_SILP!$B1005,'DATI COMMESSE'!$A$2:$F$25,5,FALSE)*exp_SILP!$F1005</f>
        <v>71</v>
      </c>
      <c r="P1005" s="18" t="str">
        <f>IF(MID(exp_SILP!$W1005,10,2)&gt;"40","F","M")</f>
        <v>F</v>
      </c>
      <c r="Q1005" s="24" t="s">
        <v>1503</v>
      </c>
      <c r="R1005" s="22" t="s">
        <v>223</v>
      </c>
      <c r="S1005" s="22" t="s">
        <v>166</v>
      </c>
      <c r="T1005" s="22" t="s">
        <v>58</v>
      </c>
      <c r="U1005" s="22" t="s">
        <v>59</v>
      </c>
      <c r="V1005" s="22" t="s">
        <v>103</v>
      </c>
      <c r="W1005" s="22" t="s">
        <v>104</v>
      </c>
      <c r="X1005" s="22" t="s">
        <v>105</v>
      </c>
      <c r="Y1005" s="22" t="s">
        <v>10</v>
      </c>
      <c r="Z1005" s="22" t="s">
        <v>63</v>
      </c>
      <c r="AA1005" s="22" t="s">
        <v>64</v>
      </c>
      <c r="AB1005" s="22" t="s">
        <v>1504</v>
      </c>
      <c r="AC1005" s="22" t="s">
        <v>75</v>
      </c>
      <c r="AD1005" s="22" t="s">
        <v>177</v>
      </c>
      <c r="AE1005" s="22" t="s">
        <v>59</v>
      </c>
      <c r="AF1005" s="22" t="s">
        <v>177</v>
      </c>
      <c r="AG1005" s="25" t="s">
        <v>76</v>
      </c>
      <c r="AH1005" s="22" t="s">
        <v>1503</v>
      </c>
      <c r="AI1005" s="22" t="s">
        <v>77</v>
      </c>
      <c r="AJ1005" s="22" t="str">
        <f>VLOOKUP(exp_SILP!$Y1005,'DATI CM'!$A$2:$F$28,2,FALSE)</f>
        <v>FLCSRN79S42L219X</v>
      </c>
    </row>
    <row r="1006" ht="15.75" customHeight="1">
      <c r="A1006" s="10" t="str">
        <f>IFERROR(VLOOKUP(exp_SILP!$W1006,exp_utenti_P!D:D,1,FALSE),"_DA INSERIRE")</f>
        <v>FRRGLC77A06G674X</v>
      </c>
      <c r="B1006" s="10" t="str">
        <f>IF(AND(exp_SILP!$S1006="A.3 ORIENTAMENTO PROFESSIONALE",exp_SILP!$AD1006="4.2"),"A.3 ORIENTAMENTO PROFESSIONALE (CARCERE)",
IF(AND(exp_SILP!$S1006="A.3 ORIENTAMENTO PROFESSIONALE",exp_SILP!$AD1006="."),"A.3 ORIENTAMENTO PROFESSIONALE (CARCERE)",
IF(AND(exp_SILP!$S1006="A.4 CONSULENZA ORIENTATIVA",exp_SILP!$AD1006="4.2"),"A.4 CONSULENZA ORIENTATIVA (CARCERE)",
IF(AND(exp_SILP!$S1006="A.4 CONSULENZA ORIENTATIVA",exp_SILP!$AD1006="."),"A.4 CONSULENZA ORIENTATIVA (CARCERE)",
IF(AND(exp_SILP!$S1006="A.5 - LEP F1 - ACCOMPAGNAMENTO AL LAVORO",exp_SILP!$AD1006="4.2"),"A.5 - LEP F1 - ACCOMPAGNAMENTO AL LAVORO (CARCERE)",
IF(AND(exp_SILP!$S1006="A.5 - LEP F1 - ACCOMPAGNAMENTO AL LAVORO",exp_SILP!$AD1006="."),"A.5 - LEP F1 - ACCOMPAGNAMENTO AL LAVORO (CARCERE)",
IF(AND(exp_SILP!$S1006="A.5.2a - TUTORAGGIO TIROCINI",exp_SILP!$AD1006="4.2"),"A.5.2a - TUTORAGGIO TIROCINI (CARCERE)",
exp_SILP!$S1006)))))))</f>
        <v>A.4 CONSULENZA ORIENTATIVA (1-C)</v>
      </c>
      <c r="C1006" s="11" t="str">
        <f>CONCATENATE(VLOOKUP(exp_SILP!$B1006,'DATI COMMESSE'!$A$2:$F$25,4,FALSE)," - ", VLOOKUP(exp_SILP!$B1006,'DATI COMMESSE'!$A$2:$F$25,2,FALSE)," - ",VLOOKUP(exp_SILP!$B1006,'DATI COMMESSE'!$A$2:$F$25,3,FALSE))</f>
        <v>FRD - 22-02-5000 - 22-12-5002</v>
      </c>
      <c r="D1006" s="11" t="str">
        <f>LEFT(exp_SILP!$R1006,5)</f>
        <v>14:00</v>
      </c>
      <c r="E1006" s="11" t="str">
        <f>RIGHT(exp_SILP!$R1006,5)</f>
        <v>16:00</v>
      </c>
      <c r="F1006" s="11">
        <f>IF(exp_SILP!$AG1006&gt;=60,exp_SILP!$AG1006/60,exp_SILP!$AG1006)</f>
        <v>2</v>
      </c>
      <c r="G1006" s="11" t="str">
        <f>VLOOKUP(exp_SILP!$Y1006,'DATI CM'!$A$2:$F$28,2,FALSE)</f>
        <v>MNRCLD73B46G674U</v>
      </c>
      <c r="H1006" s="11" t="str">
        <f>VLOOKUP(exp_SILP!$Y1006,'DATI CM'!$A$2:$F$28,3,FALSE)</f>
        <v>A011</v>
      </c>
      <c r="I1006" s="11" t="str">
        <f t="shared" si="1"/>
        <v>N</v>
      </c>
      <c r="J1006" s="11" t="str">
        <f>VLOOKUP(exp_SILP!$Y1006,'DATI CM'!$A$2:$F$28,4,FALSE)</f>
        <v>TORINO</v>
      </c>
      <c r="K1006" s="12">
        <f>VLOOKUP(exp_SILP!$B1006,'DATI COMMESSE'!$A$2:$F$25,5,FALSE)</f>
        <v>35.5</v>
      </c>
      <c r="L1006" s="12">
        <f>IF(exp_SILP!$B1006="A4.10 - LEP E - ORIENTAMENTO SPECIALISTICO SKILL GAP ANALYSIS - GRUPPO 3P",0,VLOOKUP(exp_SILP!$Y1006,'DATI CM'!$A$2:$F$28,6,FALSE))</f>
        <v>25</v>
      </c>
      <c r="M1006" s="12">
        <f>IFERROR(VLOOKUP(exp_SILP!$B1006,'DATI CM'!$H$2:$I$16,2,FALSE)*exp_SILP!$F1006,0)</f>
        <v>0</v>
      </c>
      <c r="N1006" s="11" t="str">
        <f>VLOOKUP(exp_SILP!$B1006,'DATI COMMESSE'!$A$2:$F$25,4,FALSE)</f>
        <v>FRD</v>
      </c>
      <c r="O1006" s="13">
        <f>VLOOKUP(exp_SILP!$B1006,'DATI COMMESSE'!$A$2:$F$25,5,FALSE)*exp_SILP!$F1006</f>
        <v>71</v>
      </c>
      <c r="P1006" s="11" t="str">
        <f>IF(MID(exp_SILP!$W1006,10,2)&gt;"40","F","M")</f>
        <v>M</v>
      </c>
      <c r="Q1006" s="27" t="s">
        <v>1505</v>
      </c>
      <c r="R1006" s="15" t="s">
        <v>69</v>
      </c>
      <c r="S1006" s="15" t="s">
        <v>94</v>
      </c>
      <c r="T1006" s="15" t="s">
        <v>58</v>
      </c>
      <c r="U1006" s="15" t="s">
        <v>59</v>
      </c>
      <c r="V1006" s="15" t="s">
        <v>1247</v>
      </c>
      <c r="W1006" s="15" t="s">
        <v>1248</v>
      </c>
      <c r="X1006" s="15" t="s">
        <v>1249</v>
      </c>
      <c r="Y1006" s="15" t="s">
        <v>14</v>
      </c>
      <c r="Z1006" s="15" t="s">
        <v>63</v>
      </c>
      <c r="AA1006" s="15" t="s">
        <v>64</v>
      </c>
      <c r="AB1006" s="15" t="s">
        <v>74</v>
      </c>
      <c r="AC1006" s="15" t="s">
        <v>135</v>
      </c>
      <c r="AD1006" s="15" t="s">
        <v>59</v>
      </c>
      <c r="AE1006" s="15" t="s">
        <v>59</v>
      </c>
      <c r="AF1006" s="15" t="s">
        <v>59</v>
      </c>
      <c r="AG1006" s="28" t="s">
        <v>76</v>
      </c>
      <c r="AH1006" s="15" t="s">
        <v>1506</v>
      </c>
      <c r="AI1006" s="15" t="s">
        <v>158</v>
      </c>
      <c r="AJ1006" s="15" t="str">
        <f>VLOOKUP(exp_SILP!$Y1006,'DATI CM'!$A$2:$F$28,2,FALSE)</f>
        <v>MNRCLD73B46G674U</v>
      </c>
    </row>
    <row r="1007" ht="15.75" customHeight="1">
      <c r="A1007" s="17" t="str">
        <f>IFERROR(VLOOKUP(exp_SILP!$W1007,exp_utenti_P!D:D,1,FALSE),"_DA INSERIRE")</f>
        <v>RTINGL70E26L049J</v>
      </c>
      <c r="B1007" s="17" t="str">
        <f>IF(AND(exp_SILP!$S1007="A.3 ORIENTAMENTO PROFESSIONALE",exp_SILP!$AD1007="4.2"),"A.3 ORIENTAMENTO PROFESSIONALE (CARCERE)",
IF(AND(exp_SILP!$S1007="A.3 ORIENTAMENTO PROFESSIONALE",exp_SILP!$AD1007="."),"A.3 ORIENTAMENTO PROFESSIONALE (CARCERE)",
IF(AND(exp_SILP!$S1007="A.4 CONSULENZA ORIENTATIVA",exp_SILP!$AD1007="4.2"),"A.4 CONSULENZA ORIENTATIVA (CARCERE)",
IF(AND(exp_SILP!$S1007="A.4 CONSULENZA ORIENTATIVA",exp_SILP!$AD1007="."),"A.4 CONSULENZA ORIENTATIVA (CARCERE)",
IF(AND(exp_SILP!$S1007="A.5 - LEP F1 - ACCOMPAGNAMENTO AL LAVORO",exp_SILP!$AD1007="4.2"),"A.5 - LEP F1 - ACCOMPAGNAMENTO AL LAVORO (CARCERE)",
IF(AND(exp_SILP!$S1007="A.5 - LEP F1 - ACCOMPAGNAMENTO AL LAVORO",exp_SILP!$AD1007="."),"A.5 - LEP F1 - ACCOMPAGNAMENTO AL LAVORO (CARCERE)",
IF(AND(exp_SILP!$S1007="A.5.2a - TUTORAGGIO TIROCINI",exp_SILP!$AD1007="4.2"),"A.5.2a - TUTORAGGIO TIROCINI (CARCERE)",
exp_SILP!$S1007)))))))</f>
        <v>A.4 CONSULENZA ORIENTATIVA (1-C)</v>
      </c>
      <c r="C1007" s="18" t="str">
        <f>CONCATENATE(VLOOKUP(exp_SILP!$B1007,'DATI COMMESSE'!$A$2:$F$25,4,FALSE)," - ", VLOOKUP(exp_SILP!$B1007,'DATI COMMESSE'!$A$2:$F$25,2,FALSE)," - ",VLOOKUP(exp_SILP!$B1007,'DATI COMMESSE'!$A$2:$F$25,3,FALSE))</f>
        <v>FRD - 22-02-5000 - 22-12-5002</v>
      </c>
      <c r="D1007" s="18" t="str">
        <f>LEFT(exp_SILP!$R1007,5)</f>
        <v>13:00</v>
      </c>
      <c r="E1007" s="18" t="str">
        <f>RIGHT(exp_SILP!$R1007,5)</f>
        <v>14:00</v>
      </c>
      <c r="F1007" s="18">
        <f>IF(exp_SILP!$AG1007&gt;=60,exp_SILP!$AG1007/60,exp_SILP!$AG1007)</f>
        <v>1</v>
      </c>
      <c r="G1007" s="18" t="str">
        <f>VLOOKUP(exp_SILP!$Y1007,'DATI CM'!$A$2:$F$28,2,FALSE)</f>
        <v>MNRCLD73B46G674U</v>
      </c>
      <c r="H1007" s="18" t="str">
        <f>VLOOKUP(exp_SILP!$Y1007,'DATI CM'!$A$2:$F$28,3,FALSE)</f>
        <v>A011</v>
      </c>
      <c r="I1007" s="18" t="str">
        <f t="shared" si="1"/>
        <v>N</v>
      </c>
      <c r="J1007" s="18" t="str">
        <f>VLOOKUP(exp_SILP!$Y1007,'DATI CM'!$A$2:$F$28,4,FALSE)</f>
        <v>TORINO</v>
      </c>
      <c r="K1007" s="19">
        <f>VLOOKUP(exp_SILP!$B1007,'DATI COMMESSE'!$A$2:$F$25,5,FALSE)</f>
        <v>35.5</v>
      </c>
      <c r="L1007" s="19">
        <f>IF(exp_SILP!$B1007="A4.10 - LEP E - ORIENTAMENTO SPECIALISTICO SKILL GAP ANALYSIS - GRUPPO 3P",0,VLOOKUP(exp_SILP!$Y1007,'DATI CM'!$A$2:$F$28,6,FALSE))</f>
        <v>25</v>
      </c>
      <c r="M1007" s="19">
        <f>IFERROR(VLOOKUP(exp_SILP!$B1007,'DATI CM'!$H$2:$I$16,2,FALSE)*exp_SILP!$F1007,0)</f>
        <v>0</v>
      </c>
      <c r="N1007" s="18" t="str">
        <f>VLOOKUP(exp_SILP!$B1007,'DATI COMMESSE'!$A$2:$F$25,4,FALSE)</f>
        <v>FRD</v>
      </c>
      <c r="O1007" s="20">
        <f>VLOOKUP(exp_SILP!$B1007,'DATI COMMESSE'!$A$2:$F$25,5,FALSE)*exp_SILP!$F1007</f>
        <v>35.5</v>
      </c>
      <c r="P1007" s="18" t="str">
        <f>IF(MID(exp_SILP!$W1007,10,2)&gt;"40","F","M")</f>
        <v>M</v>
      </c>
      <c r="Q1007" s="24" t="s">
        <v>1505</v>
      </c>
      <c r="R1007" s="22" t="s">
        <v>159</v>
      </c>
      <c r="S1007" s="22" t="s">
        <v>94</v>
      </c>
      <c r="T1007" s="22" t="s">
        <v>58</v>
      </c>
      <c r="U1007" s="22" t="s">
        <v>59</v>
      </c>
      <c r="V1007" s="22" t="s">
        <v>1507</v>
      </c>
      <c r="W1007" s="22" t="s">
        <v>1508</v>
      </c>
      <c r="X1007" s="22" t="s">
        <v>1509</v>
      </c>
      <c r="Y1007" s="22" t="s">
        <v>14</v>
      </c>
      <c r="Z1007" s="22" t="s">
        <v>63</v>
      </c>
      <c r="AA1007" s="22" t="s">
        <v>64</v>
      </c>
      <c r="AB1007" s="22" t="s">
        <v>65</v>
      </c>
      <c r="AC1007" s="22" t="s">
        <v>135</v>
      </c>
      <c r="AD1007" s="22" t="s">
        <v>59</v>
      </c>
      <c r="AE1007" s="22" t="s">
        <v>59</v>
      </c>
      <c r="AF1007" s="22" t="s">
        <v>156</v>
      </c>
      <c r="AG1007" s="25" t="s">
        <v>67</v>
      </c>
      <c r="AH1007" s="22" t="s">
        <v>1506</v>
      </c>
      <c r="AI1007" s="22" t="s">
        <v>158</v>
      </c>
      <c r="AJ1007" s="22" t="str">
        <f>VLOOKUP(exp_SILP!$Y1007,'DATI CM'!$A$2:$F$28,2,FALSE)</f>
        <v>MNRCLD73B46G674U</v>
      </c>
    </row>
    <row r="1008" ht="15.75" customHeight="1">
      <c r="A1008" s="10" t="str">
        <f>IFERROR(VLOOKUP(exp_SILP!$W1008,exp_utenti_P!D:D,1,FALSE),"_DA INSERIRE")</f>
        <v>RTINGL70E26L049J</v>
      </c>
      <c r="B1008" s="10" t="str">
        <f>IF(AND(exp_SILP!$S1008="A.3 ORIENTAMENTO PROFESSIONALE",exp_SILP!$AD1008="4.2"),"A.3 ORIENTAMENTO PROFESSIONALE (CARCERE)",
IF(AND(exp_SILP!$S1008="A.3 ORIENTAMENTO PROFESSIONALE",exp_SILP!$AD1008="."),"A.3 ORIENTAMENTO PROFESSIONALE (CARCERE)",
IF(AND(exp_SILP!$S1008="A.4 CONSULENZA ORIENTATIVA",exp_SILP!$AD1008="4.2"),"A.4 CONSULENZA ORIENTATIVA (CARCERE)",
IF(AND(exp_SILP!$S1008="A.4 CONSULENZA ORIENTATIVA",exp_SILP!$AD1008="."),"A.4 CONSULENZA ORIENTATIVA (CARCERE)",
IF(AND(exp_SILP!$S1008="A.5 - LEP F1 - ACCOMPAGNAMENTO AL LAVORO",exp_SILP!$AD1008="4.2"),"A.5 - LEP F1 - ACCOMPAGNAMENTO AL LAVORO (CARCERE)",
IF(AND(exp_SILP!$S1008="A.5 - LEP F1 - ACCOMPAGNAMENTO AL LAVORO",exp_SILP!$AD1008="."),"A.5 - LEP F1 - ACCOMPAGNAMENTO AL LAVORO (CARCERE)",
IF(AND(exp_SILP!$S1008="A.5.2a - TUTORAGGIO TIROCINI",exp_SILP!$AD1008="4.2"),"A.5.2a - TUTORAGGIO TIROCINI (CARCERE)",
exp_SILP!$S1008)))))))</f>
        <v>A.4 CONSULENZA ORIENTATIVA (1-C)</v>
      </c>
      <c r="C1008" s="11" t="str">
        <f>CONCATENATE(VLOOKUP(exp_SILP!$B1008,'DATI COMMESSE'!$A$2:$F$25,4,FALSE)," - ", VLOOKUP(exp_SILP!$B1008,'DATI COMMESSE'!$A$2:$F$25,2,FALSE)," - ",VLOOKUP(exp_SILP!$B1008,'DATI COMMESSE'!$A$2:$F$25,3,FALSE))</f>
        <v>FRD - 22-02-5000 - 22-12-5002</v>
      </c>
      <c r="D1008" s="11" t="str">
        <f>LEFT(exp_SILP!$R1008,5)</f>
        <v>09:00</v>
      </c>
      <c r="E1008" s="11" t="str">
        <f>RIGHT(exp_SILP!$R1008,5)</f>
        <v>12:00</v>
      </c>
      <c r="F1008" s="11">
        <f>IF(exp_SILP!$AG1008&gt;=60,exp_SILP!$AG1008/60,exp_SILP!$AG1008)</f>
        <v>3</v>
      </c>
      <c r="G1008" s="11" t="str">
        <f>VLOOKUP(exp_SILP!$Y1008,'DATI CM'!$A$2:$F$28,2,FALSE)</f>
        <v>MNRCLD73B46G674U</v>
      </c>
      <c r="H1008" s="11" t="str">
        <f>VLOOKUP(exp_SILP!$Y1008,'DATI CM'!$A$2:$F$28,3,FALSE)</f>
        <v>A011</v>
      </c>
      <c r="I1008" s="11" t="str">
        <f t="shared" si="1"/>
        <v>N</v>
      </c>
      <c r="J1008" s="11" t="str">
        <f>VLOOKUP(exp_SILP!$Y1008,'DATI CM'!$A$2:$F$28,4,FALSE)</f>
        <v>TORINO</v>
      </c>
      <c r="K1008" s="12">
        <f>VLOOKUP(exp_SILP!$B1008,'DATI COMMESSE'!$A$2:$F$25,5,FALSE)</f>
        <v>35.5</v>
      </c>
      <c r="L1008" s="12">
        <f>IF(exp_SILP!$B1008="A4.10 - LEP E - ORIENTAMENTO SPECIALISTICO SKILL GAP ANALYSIS - GRUPPO 3P",0,VLOOKUP(exp_SILP!$Y1008,'DATI CM'!$A$2:$F$28,6,FALSE))</f>
        <v>25</v>
      </c>
      <c r="M1008" s="12">
        <f>IFERROR(VLOOKUP(exp_SILP!$B1008,'DATI CM'!$H$2:$I$16,2,FALSE)*exp_SILP!$F1008,0)</f>
        <v>0</v>
      </c>
      <c r="N1008" s="11" t="str">
        <f>VLOOKUP(exp_SILP!$B1008,'DATI COMMESSE'!$A$2:$F$25,4,FALSE)</f>
        <v>FRD</v>
      </c>
      <c r="O1008" s="13">
        <f>VLOOKUP(exp_SILP!$B1008,'DATI COMMESSE'!$A$2:$F$25,5,FALSE)*exp_SILP!$F1008</f>
        <v>106.5</v>
      </c>
      <c r="P1008" s="11" t="str">
        <f>IF(MID(exp_SILP!$W1008,10,2)&gt;"40","F","M")</f>
        <v>M</v>
      </c>
      <c r="Q1008" s="27" t="s">
        <v>1505</v>
      </c>
      <c r="R1008" s="15" t="s">
        <v>106</v>
      </c>
      <c r="S1008" s="15" t="s">
        <v>94</v>
      </c>
      <c r="T1008" s="15" t="s">
        <v>58</v>
      </c>
      <c r="U1008" s="15" t="s">
        <v>59</v>
      </c>
      <c r="V1008" s="15" t="s">
        <v>1507</v>
      </c>
      <c r="W1008" s="15" t="s">
        <v>1508</v>
      </c>
      <c r="X1008" s="15" t="s">
        <v>1509</v>
      </c>
      <c r="Y1008" s="15" t="s">
        <v>14</v>
      </c>
      <c r="Z1008" s="15" t="s">
        <v>63</v>
      </c>
      <c r="AA1008" s="15" t="s">
        <v>64</v>
      </c>
      <c r="AB1008" s="15" t="s">
        <v>74</v>
      </c>
      <c r="AC1008" s="15" t="s">
        <v>135</v>
      </c>
      <c r="AD1008" s="15" t="s">
        <v>59</v>
      </c>
      <c r="AE1008" s="15" t="s">
        <v>59</v>
      </c>
      <c r="AF1008" s="15" t="s">
        <v>59</v>
      </c>
      <c r="AG1008" s="28" t="s">
        <v>101</v>
      </c>
      <c r="AH1008" s="15" t="s">
        <v>1506</v>
      </c>
      <c r="AI1008" s="15" t="s">
        <v>158</v>
      </c>
      <c r="AJ1008" s="15" t="str">
        <f>VLOOKUP(exp_SILP!$Y1008,'DATI CM'!$A$2:$F$28,2,FALSE)</f>
        <v>MNRCLD73B46G674U</v>
      </c>
    </row>
    <row r="1009" ht="15.75" hidden="1" customHeight="1">
      <c r="A1009" s="17" t="str">
        <f>IFERROR(VLOOKUP(exp_SILP!$W1009,exp_utenti_P!D:D,1,FALSE),"_DA INSERIRE")</f>
        <v>BIERRT80P53L219D</v>
      </c>
      <c r="B1009" s="17" t="str">
        <f>IF(AND(exp_SILP!$S1009="A.3 ORIENTAMENTO PROFESSIONALE",exp_SILP!$AD1009="4.2"),"A.3 ORIENTAMENTO PROFESSIONALE (CARCERE)",
IF(AND(exp_SILP!$S1009="A.3 ORIENTAMENTO PROFESSIONALE",exp_SILP!$AD1009="."),"A.3 ORIENTAMENTO PROFESSIONALE (CARCERE)",
IF(AND(exp_SILP!$S1009="A.4 CONSULENZA ORIENTATIVA",exp_SILP!$AD1009="4.2"),"A.4 CONSULENZA ORIENTATIVA (CARCERE)",
IF(AND(exp_SILP!$S1009="A.4 CONSULENZA ORIENTATIVA",exp_SILP!$AD1009="."),"A.4 CONSULENZA ORIENTATIVA (CARCERE)",
IF(AND(exp_SILP!$S1009="A.5 - LEP F1 - ACCOMPAGNAMENTO AL LAVORO",exp_SILP!$AD1009="4.2"),"A.5 - LEP F1 - ACCOMPAGNAMENTO AL LAVORO (CARCERE)",
IF(AND(exp_SILP!$S1009="A.5 - LEP F1 - ACCOMPAGNAMENTO AL LAVORO",exp_SILP!$AD1009="."),"A.5 - LEP F1 - ACCOMPAGNAMENTO AL LAVORO (CARCERE)",
IF(AND(exp_SILP!$S1009="A.5.2a - TUTORAGGIO TIROCINI",exp_SILP!$AD1009="4.2"),"A.5.2a - TUTORAGGIO TIROCINI (CARCERE)",
exp_SILP!$S1009)))))))</f>
        <v>A.5 - LEP F1 - ACCOMPAGNAMENTO AL LAVORO</v>
      </c>
      <c r="C1009" s="18" t="str">
        <f>CONCATENATE(VLOOKUP(exp_SILP!$B1009,'DATI COMMESSE'!$A$2:$F$25,4,FALSE)," - ", VLOOKUP(exp_SILP!$B1009,'DATI COMMESSE'!$A$2:$F$25,2,FALSE)," - ",VLOOKUP(exp_SILP!$B1009,'DATI COMMESSE'!$A$2:$F$25,3,FALSE))</f>
        <v>GOL - 22-02-5000 - 22-12-5003</v>
      </c>
      <c r="D1009" s="18" t="str">
        <f>LEFT(exp_SILP!$R1009,5)</f>
        <v>14:00</v>
      </c>
      <c r="E1009" s="18" t="str">
        <f>RIGHT(exp_SILP!$R1009,5)</f>
        <v>18:00</v>
      </c>
      <c r="F1009" s="18">
        <f>IF(exp_SILP!$AG1009&gt;=60,exp_SILP!$AG1009/60,exp_SILP!$AG1009)</f>
        <v>4</v>
      </c>
      <c r="G1009" s="18" t="str">
        <f>VLOOKUP(exp_SILP!$Y1009,'DATI CM'!$A$2:$F$28,2,FALSE)</f>
        <v>SPDPRZ67H55L219V</v>
      </c>
      <c r="H1009" s="18" t="str">
        <f>VLOOKUP(exp_SILP!$Y1009,'DATI CM'!$A$2:$F$28,3,FALSE)</f>
        <v>A010</v>
      </c>
      <c r="I1009" s="18" t="str">
        <f t="shared" si="1"/>
        <v>N</v>
      </c>
      <c r="J1009" s="18" t="str">
        <f>VLOOKUP(exp_SILP!$Y1009,'DATI CM'!$A$2:$F$28,4,FALSE)</f>
        <v>TORINO</v>
      </c>
      <c r="K1009" s="19">
        <f>VLOOKUP(exp_SILP!$B1009,'DATI COMMESSE'!$A$2:$F$25,5,FALSE)</f>
        <v>39.94</v>
      </c>
      <c r="L1009" s="19" t="str">
        <f>IF(exp_SILP!$B1009="A4.10 - LEP E - ORIENTAMENTO SPECIALISTICO SKILL GAP ANALYSIS - GRUPPO 3P",0,VLOOKUP(exp_SILP!$Y1009,'DATI CM'!$A$2:$F$28,6,FALSE))</f>
        <v/>
      </c>
      <c r="M1009" s="19">
        <f>IFERROR(VLOOKUP(exp_SILP!$B1009,'DATI CM'!$H$2:$I$16,2,FALSE)*exp_SILP!$F1009,0)</f>
        <v>0</v>
      </c>
      <c r="N1009" s="18" t="str">
        <f>VLOOKUP(exp_SILP!$B1009,'DATI COMMESSE'!$A$2:$F$25,4,FALSE)</f>
        <v>GOL</v>
      </c>
      <c r="O1009" s="20">
        <f>VLOOKUP(exp_SILP!$B1009,'DATI COMMESSE'!$A$2:$F$25,5,FALSE)*exp_SILP!$F1009</f>
        <v>159.76</v>
      </c>
      <c r="P1009" s="18" t="str">
        <f>IF(MID(exp_SILP!$W1009,10,2)&gt;"40","F","M")</f>
        <v>F</v>
      </c>
      <c r="Q1009" s="24" t="s">
        <v>1505</v>
      </c>
      <c r="R1009" s="22" t="s">
        <v>131</v>
      </c>
      <c r="S1009" s="22" t="s">
        <v>57</v>
      </c>
      <c r="T1009" s="22" t="s">
        <v>58</v>
      </c>
      <c r="U1009" s="22" t="s">
        <v>59</v>
      </c>
      <c r="V1009" s="22" t="s">
        <v>1457</v>
      </c>
      <c r="W1009" s="22" t="s">
        <v>1458</v>
      </c>
      <c r="X1009" s="22" t="s">
        <v>1459</v>
      </c>
      <c r="Y1009" s="22" t="s">
        <v>17</v>
      </c>
      <c r="Z1009" s="22" t="s">
        <v>63</v>
      </c>
      <c r="AA1009" s="22" t="s">
        <v>64</v>
      </c>
      <c r="AB1009" s="22" t="s">
        <v>65</v>
      </c>
      <c r="AC1009" s="22" t="s">
        <v>135</v>
      </c>
      <c r="AD1009" s="22" t="s">
        <v>59</v>
      </c>
      <c r="AE1009" s="22" t="s">
        <v>59</v>
      </c>
      <c r="AF1009" s="22" t="s">
        <v>59</v>
      </c>
      <c r="AG1009" s="25" t="s">
        <v>136</v>
      </c>
      <c r="AH1009" s="22" t="s">
        <v>1506</v>
      </c>
      <c r="AI1009" s="22" t="s">
        <v>137</v>
      </c>
      <c r="AJ1009" s="22" t="str">
        <f>VLOOKUP(exp_SILP!$Y1009,'DATI CM'!$A$2:$F$28,2,FALSE)</f>
        <v>SPDPRZ67H55L219V</v>
      </c>
    </row>
    <row r="1010" ht="15.75" customHeight="1">
      <c r="A1010" s="10" t="str">
        <f>IFERROR(VLOOKUP(exp_SILP!$W1010,exp_utenti_P!D:D,1,FALSE),"_DA INSERIRE")</f>
        <v>CCCNNL59B45L219D</v>
      </c>
      <c r="B1010" s="10" t="str">
        <f>IF(AND(exp_SILP!$S1010="A.3 ORIENTAMENTO PROFESSIONALE",exp_SILP!$AD1010="4.2"),"A.3 ORIENTAMENTO PROFESSIONALE (CARCERE)",
IF(AND(exp_SILP!$S1010="A.3 ORIENTAMENTO PROFESSIONALE",exp_SILP!$AD1010="."),"A.3 ORIENTAMENTO PROFESSIONALE (CARCERE)",
IF(AND(exp_SILP!$S1010="A.4 CONSULENZA ORIENTATIVA",exp_SILP!$AD1010="4.2"),"A.4 CONSULENZA ORIENTATIVA (CARCERE)",
IF(AND(exp_SILP!$S1010="A.4 CONSULENZA ORIENTATIVA",exp_SILP!$AD1010="."),"A.4 CONSULENZA ORIENTATIVA (CARCERE)",
IF(AND(exp_SILP!$S1010="A.5 - LEP F1 - ACCOMPAGNAMENTO AL LAVORO",exp_SILP!$AD1010="4.2"),"A.5 - LEP F1 - ACCOMPAGNAMENTO AL LAVORO (CARCERE)",
IF(AND(exp_SILP!$S1010="A.5 - LEP F1 - ACCOMPAGNAMENTO AL LAVORO",exp_SILP!$AD1010="."),"A.5 - LEP F1 - ACCOMPAGNAMENTO AL LAVORO (CARCERE)",
IF(AND(exp_SILP!$S1010="A.5.2a - TUTORAGGIO TIROCINI",exp_SILP!$AD1010="4.2"),"A.5.2a - TUTORAGGIO TIROCINI (CARCERE)",
exp_SILP!$S1010)))))))</f>
        <v>A4.10 - LEP E - ORIENTAMENTO SPECIALISTICO SKILL GAP ANALYSIS</v>
      </c>
      <c r="C1010" s="11" t="str">
        <f>CONCATENATE(VLOOKUP(exp_SILP!$B1010,'DATI COMMESSE'!$A$2:$F$25,4,FALSE)," - ", VLOOKUP(exp_SILP!$B1010,'DATI COMMESSE'!$A$2:$F$25,2,FALSE)," - ",VLOOKUP(exp_SILP!$B1010,'DATI COMMESSE'!$A$2:$F$25,3,FALSE))</f>
        <v>GOL - 22-02-5000 - 22-12-5003</v>
      </c>
      <c r="D1010" s="11" t="str">
        <f>LEFT(exp_SILP!$R1010,5)</f>
        <v>12:00</v>
      </c>
      <c r="E1010" s="11" t="str">
        <f>RIGHT(exp_SILP!$R1010,5)</f>
        <v>13:00</v>
      </c>
      <c r="F1010" s="11">
        <f>IF(exp_SILP!$AG1010&gt;=60,exp_SILP!$AG1010/60,exp_SILP!$AG1010)</f>
        <v>1</v>
      </c>
      <c r="G1010" s="11" t="str">
        <f>VLOOKUP(exp_SILP!$Y1010,'DATI CM'!$A$2:$F$28,2,FALSE)</f>
        <v>MNRCLD73B46G674U</v>
      </c>
      <c r="H1010" s="11" t="str">
        <f>VLOOKUP(exp_SILP!$Y1010,'DATI CM'!$A$2:$F$28,3,FALSE)</f>
        <v>A011</v>
      </c>
      <c r="I1010" s="11" t="str">
        <f t="shared" si="1"/>
        <v>N</v>
      </c>
      <c r="J1010" s="11" t="str">
        <f>VLOOKUP(exp_SILP!$Y1010,'DATI CM'!$A$2:$F$28,4,FALSE)</f>
        <v>TORINO</v>
      </c>
      <c r="K1010" s="12">
        <f>VLOOKUP(exp_SILP!$B1010,'DATI COMMESSE'!$A$2:$F$25,5,FALSE)</f>
        <v>39.94</v>
      </c>
      <c r="L1010" s="12">
        <f>IF(exp_SILP!$B1010="A4.10 - LEP E - ORIENTAMENTO SPECIALISTICO SKILL GAP ANALYSIS - GRUPPO 3P",0,VLOOKUP(exp_SILP!$Y1010,'DATI CM'!$A$2:$F$28,6,FALSE))</f>
        <v>25</v>
      </c>
      <c r="M1010" s="12">
        <f>IFERROR(VLOOKUP(exp_SILP!$B1010,'DATI CM'!$H$2:$I$16,2,FALSE)*exp_SILP!$F1010,0)</f>
        <v>0</v>
      </c>
      <c r="N1010" s="11" t="str">
        <f>VLOOKUP(exp_SILP!$B1010,'DATI COMMESSE'!$A$2:$F$25,4,FALSE)</f>
        <v>GOL</v>
      </c>
      <c r="O1010" s="13">
        <f>VLOOKUP(exp_SILP!$B1010,'DATI COMMESSE'!$A$2:$F$25,5,FALSE)*exp_SILP!$F1010</f>
        <v>39.94</v>
      </c>
      <c r="P1010" s="11" t="str">
        <f>IF(MID(exp_SILP!$W1010,10,2)&gt;"40","F","M")</f>
        <v>F</v>
      </c>
      <c r="Q1010" s="27" t="s">
        <v>1505</v>
      </c>
      <c r="R1010" s="15" t="s">
        <v>102</v>
      </c>
      <c r="S1010" s="15" t="s">
        <v>70</v>
      </c>
      <c r="T1010" s="15" t="s">
        <v>58</v>
      </c>
      <c r="U1010" s="15" t="s">
        <v>59</v>
      </c>
      <c r="V1010" s="15" t="s">
        <v>1510</v>
      </c>
      <c r="W1010" s="15" t="s">
        <v>1511</v>
      </c>
      <c r="X1010" s="15" t="s">
        <v>1512</v>
      </c>
      <c r="Y1010" s="15" t="s">
        <v>14</v>
      </c>
      <c r="Z1010" s="15" t="s">
        <v>63</v>
      </c>
      <c r="AA1010" s="15" t="s">
        <v>64</v>
      </c>
      <c r="AB1010" s="15" t="s">
        <v>74</v>
      </c>
      <c r="AC1010" s="15" t="s">
        <v>135</v>
      </c>
      <c r="AD1010" s="15" t="s">
        <v>59</v>
      </c>
      <c r="AE1010" s="15" t="s">
        <v>59</v>
      </c>
      <c r="AF1010" s="15" t="s">
        <v>59</v>
      </c>
      <c r="AG1010" s="28" t="s">
        <v>67</v>
      </c>
      <c r="AH1010" s="15" t="s">
        <v>1506</v>
      </c>
      <c r="AI1010" s="15" t="s">
        <v>158</v>
      </c>
      <c r="AJ1010" s="15" t="str">
        <f>VLOOKUP(exp_SILP!$Y1010,'DATI CM'!$A$2:$F$28,2,FALSE)</f>
        <v>MNRCLD73B46G674U</v>
      </c>
    </row>
    <row r="1011" ht="15.75" hidden="1" customHeight="1">
      <c r="A1011" s="17" t="str">
        <f>IFERROR(VLOOKUP(exp_SILP!$W1011,exp_utenti_P!D:D,1,FALSE),"_DA INSERIRE")</f>
        <v>DJSMCR64E64Z602U</v>
      </c>
      <c r="B1011" s="17" t="str">
        <f>IF(AND(exp_SILP!$S1011="A.3 ORIENTAMENTO PROFESSIONALE",exp_SILP!$AD1011="4.2"),"A.3 ORIENTAMENTO PROFESSIONALE (CARCERE)",
IF(AND(exp_SILP!$S1011="A.3 ORIENTAMENTO PROFESSIONALE",exp_SILP!$AD1011="."),"A.3 ORIENTAMENTO PROFESSIONALE (CARCERE)",
IF(AND(exp_SILP!$S1011="A.4 CONSULENZA ORIENTATIVA",exp_SILP!$AD1011="4.2"),"A.4 CONSULENZA ORIENTATIVA (CARCERE)",
IF(AND(exp_SILP!$S1011="A.4 CONSULENZA ORIENTATIVA",exp_SILP!$AD1011="."),"A.4 CONSULENZA ORIENTATIVA (CARCERE)",
IF(AND(exp_SILP!$S1011="A.5 - LEP F1 - ACCOMPAGNAMENTO AL LAVORO",exp_SILP!$AD1011="4.2"),"A.5 - LEP F1 - ACCOMPAGNAMENTO AL LAVORO (CARCERE)",
IF(AND(exp_SILP!$S1011="A.5 - LEP F1 - ACCOMPAGNAMENTO AL LAVORO",exp_SILP!$AD1011="."),"A.5 - LEP F1 - ACCOMPAGNAMENTO AL LAVORO (CARCERE)",
IF(AND(exp_SILP!$S1011="A.5.2a - TUTORAGGIO TIROCINI",exp_SILP!$AD1011="4.2"),"A.5.2a - TUTORAGGIO TIROCINI (CARCERE)",
exp_SILP!$S1011)))))))</f>
        <v>A4.10 - LEP E - ORIENTAMENTO SPECIALISTICO SKILL GAP ANALYSIS</v>
      </c>
      <c r="C1011" s="18" t="str">
        <f>CONCATENATE(VLOOKUP(exp_SILP!$B1011,'DATI COMMESSE'!$A$2:$F$25,4,FALSE)," - ", VLOOKUP(exp_SILP!$B1011,'DATI COMMESSE'!$A$2:$F$25,2,FALSE)," - ",VLOOKUP(exp_SILP!$B1011,'DATI COMMESSE'!$A$2:$F$25,3,FALSE))</f>
        <v>GOL - 22-02-5000 - 22-12-5003</v>
      </c>
      <c r="D1011" s="18" t="str">
        <f>LEFT(exp_SILP!$R1011,5)</f>
        <v>09:00</v>
      </c>
      <c r="E1011" s="18" t="str">
        <f>RIGHT(exp_SILP!$R1011,5)</f>
        <v>11:00</v>
      </c>
      <c r="F1011" s="18">
        <f>IF(exp_SILP!$AG1011&gt;=60,exp_SILP!$AG1011/60,exp_SILP!$AG1011)</f>
        <v>2</v>
      </c>
      <c r="G1011" s="18" t="str">
        <f>VLOOKUP(exp_SILP!$Y1011,'DATI CM'!$A$2:$F$28,2,FALSE)</f>
        <v>SPDPRZ67H55L219V</v>
      </c>
      <c r="H1011" s="18" t="str">
        <f>VLOOKUP(exp_SILP!$Y1011,'DATI CM'!$A$2:$F$28,3,FALSE)</f>
        <v>A010</v>
      </c>
      <c r="I1011" s="18" t="str">
        <f t="shared" si="1"/>
        <v>N</v>
      </c>
      <c r="J1011" s="18" t="str">
        <f>VLOOKUP(exp_SILP!$Y1011,'DATI CM'!$A$2:$F$28,4,FALSE)</f>
        <v>TORINO</v>
      </c>
      <c r="K1011" s="19">
        <f>VLOOKUP(exp_SILP!$B1011,'DATI COMMESSE'!$A$2:$F$25,5,FALSE)</f>
        <v>39.94</v>
      </c>
      <c r="L1011" s="19" t="str">
        <f>IF(exp_SILP!$B1011="A4.10 - LEP E - ORIENTAMENTO SPECIALISTICO SKILL GAP ANALYSIS - GRUPPO 3P",0,VLOOKUP(exp_SILP!$Y1011,'DATI CM'!$A$2:$F$28,6,FALSE))</f>
        <v/>
      </c>
      <c r="M1011" s="19">
        <f>IFERROR(VLOOKUP(exp_SILP!$B1011,'DATI CM'!$H$2:$I$16,2,FALSE)*exp_SILP!$F1011,0)</f>
        <v>0</v>
      </c>
      <c r="N1011" s="18" t="str">
        <f>VLOOKUP(exp_SILP!$B1011,'DATI COMMESSE'!$A$2:$F$25,4,FALSE)</f>
        <v>GOL</v>
      </c>
      <c r="O1011" s="20">
        <f>VLOOKUP(exp_SILP!$B1011,'DATI COMMESSE'!$A$2:$F$25,5,FALSE)*exp_SILP!$F1011</f>
        <v>79.88</v>
      </c>
      <c r="P1011" s="18" t="str">
        <f>IF(MID(exp_SILP!$W1011,10,2)&gt;"40","F","M")</f>
        <v>F</v>
      </c>
      <c r="Q1011" s="24" t="s">
        <v>1505</v>
      </c>
      <c r="R1011" s="22" t="s">
        <v>223</v>
      </c>
      <c r="S1011" s="22" t="s">
        <v>70</v>
      </c>
      <c r="T1011" s="22" t="s">
        <v>58</v>
      </c>
      <c r="U1011" s="22" t="s">
        <v>59</v>
      </c>
      <c r="V1011" s="22" t="s">
        <v>1513</v>
      </c>
      <c r="W1011" s="22" t="s">
        <v>1514</v>
      </c>
      <c r="X1011" s="22" t="s">
        <v>1515</v>
      </c>
      <c r="Y1011" s="22" t="s">
        <v>17</v>
      </c>
      <c r="Z1011" s="22" t="s">
        <v>63</v>
      </c>
      <c r="AA1011" s="22" t="s">
        <v>64</v>
      </c>
      <c r="AB1011" s="22" t="s">
        <v>65</v>
      </c>
      <c r="AC1011" s="22" t="s">
        <v>135</v>
      </c>
      <c r="AD1011" s="22" t="s">
        <v>59</v>
      </c>
      <c r="AE1011" s="22" t="s">
        <v>59</v>
      </c>
      <c r="AF1011" s="22" t="s">
        <v>59</v>
      </c>
      <c r="AG1011" s="25" t="s">
        <v>76</v>
      </c>
      <c r="AH1011" s="22" t="s">
        <v>1505</v>
      </c>
      <c r="AI1011" s="22" t="s">
        <v>137</v>
      </c>
      <c r="AJ1011" s="22" t="str">
        <f>VLOOKUP(exp_SILP!$Y1011,'DATI CM'!$A$2:$F$28,2,FALSE)</f>
        <v>SPDPRZ67H55L219V</v>
      </c>
    </row>
    <row r="1012" ht="15.75" hidden="1" customHeight="1">
      <c r="A1012" s="10" t="str">
        <f>IFERROR(VLOOKUP(exp_SILP!$W1012,exp_utenti_P!D:D,1,FALSE),"_DA INSERIRE")</f>
        <v>FRCLNI62D68Z129P</v>
      </c>
      <c r="B1012" s="10" t="str">
        <f>IF(AND(exp_SILP!$S1012="A.3 ORIENTAMENTO PROFESSIONALE",exp_SILP!$AD1012="4.2"),"A.3 ORIENTAMENTO PROFESSIONALE (CARCERE)",
IF(AND(exp_SILP!$S1012="A.3 ORIENTAMENTO PROFESSIONALE",exp_SILP!$AD1012="."),"A.3 ORIENTAMENTO PROFESSIONALE (CARCERE)",
IF(AND(exp_SILP!$S1012="A.4 CONSULENZA ORIENTATIVA",exp_SILP!$AD1012="4.2"),"A.4 CONSULENZA ORIENTATIVA (CARCERE)",
IF(AND(exp_SILP!$S1012="A.4 CONSULENZA ORIENTATIVA",exp_SILP!$AD1012="."),"A.4 CONSULENZA ORIENTATIVA (CARCERE)",
IF(AND(exp_SILP!$S1012="A.5 - LEP F1 - ACCOMPAGNAMENTO AL LAVORO",exp_SILP!$AD1012="4.2"),"A.5 - LEP F1 - ACCOMPAGNAMENTO AL LAVORO (CARCERE)",
IF(AND(exp_SILP!$S1012="A.5 - LEP F1 - ACCOMPAGNAMENTO AL LAVORO",exp_SILP!$AD1012="."),"A.5 - LEP F1 - ACCOMPAGNAMENTO AL LAVORO (CARCERE)",
IF(AND(exp_SILP!$S1012="A.5.2a - TUTORAGGIO TIROCINI",exp_SILP!$AD1012="4.2"),"A.5.2a - TUTORAGGIO TIROCINI (CARCERE)",
exp_SILP!$S1012)))))))</f>
        <v>A4.10 - LEP E - ORIENTAMENTO SPECIALISTICO SKILL GAP ANALYSIS</v>
      </c>
      <c r="C1012" s="11" t="str">
        <f>CONCATENATE(VLOOKUP(exp_SILP!$B1012,'DATI COMMESSE'!$A$2:$F$25,4,FALSE)," - ", VLOOKUP(exp_SILP!$B1012,'DATI COMMESSE'!$A$2:$F$25,2,FALSE)," - ",VLOOKUP(exp_SILP!$B1012,'DATI COMMESSE'!$A$2:$F$25,3,FALSE))</f>
        <v>GOL - 22-02-5000 - 22-12-5003</v>
      </c>
      <c r="D1012" s="11" t="str">
        <f>LEFT(exp_SILP!$R1012,5)</f>
        <v>09:00</v>
      </c>
      <c r="E1012" s="11" t="str">
        <f>RIGHT(exp_SILP!$R1012,5)</f>
        <v>10:00</v>
      </c>
      <c r="F1012" s="11">
        <f>IF(exp_SILP!$AG1012&gt;=60,exp_SILP!$AG1012/60,exp_SILP!$AG1012)</f>
        <v>1</v>
      </c>
      <c r="G1012" s="11" t="str">
        <f>VLOOKUP(exp_SILP!$Y1012,'DATI CM'!$A$2:$F$28,2,FALSE)</f>
        <v>RSCDAA66H43F952Q</v>
      </c>
      <c r="H1012" s="11" t="str">
        <f>VLOOKUP(exp_SILP!$Y1012,'DATI CM'!$A$2:$F$28,3,FALSE)</f>
        <v>A011</v>
      </c>
      <c r="I1012" s="11" t="str">
        <f t="shared" si="1"/>
        <v>N</v>
      </c>
      <c r="J1012" s="11" t="str">
        <f>VLOOKUP(exp_SILP!$Y1012,'DATI CM'!$A$2:$F$28,4,FALSE)</f>
        <v>NO</v>
      </c>
      <c r="K1012" s="12">
        <f>VLOOKUP(exp_SILP!$B1012,'DATI COMMESSE'!$A$2:$F$25,5,FALSE)</f>
        <v>39.94</v>
      </c>
      <c r="L1012" s="12">
        <f>IF(exp_SILP!$B1012="A4.10 - LEP E - ORIENTAMENTO SPECIALISTICO SKILL GAP ANALYSIS - GRUPPO 3P",0,VLOOKUP(exp_SILP!$Y1012,'DATI CM'!$A$2:$F$28,6,FALSE))</f>
        <v>25</v>
      </c>
      <c r="M1012" s="12">
        <f>IFERROR(VLOOKUP(exp_SILP!$B1012,'DATI CM'!$H$2:$I$16,2,FALSE)*exp_SILP!$F1012,0)</f>
        <v>0</v>
      </c>
      <c r="N1012" s="11" t="str">
        <f>VLOOKUP(exp_SILP!$B1012,'DATI COMMESSE'!$A$2:$F$25,4,FALSE)</f>
        <v>GOL</v>
      </c>
      <c r="O1012" s="13">
        <f>VLOOKUP(exp_SILP!$B1012,'DATI COMMESSE'!$A$2:$F$25,5,FALSE)*exp_SILP!$F1012</f>
        <v>39.94</v>
      </c>
      <c r="P1012" s="11" t="str">
        <f>IF(MID(exp_SILP!$W1012,10,2)&gt;"40","F","M")</f>
        <v>F</v>
      </c>
      <c r="Q1012" s="27" t="s">
        <v>1505</v>
      </c>
      <c r="R1012" s="15" t="s">
        <v>203</v>
      </c>
      <c r="S1012" s="15" t="s">
        <v>70</v>
      </c>
      <c r="T1012" s="15" t="s">
        <v>58</v>
      </c>
      <c r="U1012" s="15" t="s">
        <v>59</v>
      </c>
      <c r="V1012" s="15" t="s">
        <v>1232</v>
      </c>
      <c r="W1012" s="15" t="s">
        <v>1233</v>
      </c>
      <c r="X1012" s="15" t="s">
        <v>1234</v>
      </c>
      <c r="Y1012" s="15" t="s">
        <v>16</v>
      </c>
      <c r="Z1012" s="15" t="s">
        <v>63</v>
      </c>
      <c r="AA1012" s="15" t="s">
        <v>64</v>
      </c>
      <c r="AB1012" s="15" t="s">
        <v>65</v>
      </c>
      <c r="AC1012" s="15" t="s">
        <v>82</v>
      </c>
      <c r="AD1012" s="15" t="s">
        <v>59</v>
      </c>
      <c r="AE1012" s="15" t="s">
        <v>59</v>
      </c>
      <c r="AF1012" s="15" t="s">
        <v>59</v>
      </c>
      <c r="AG1012" s="28" t="s">
        <v>67</v>
      </c>
      <c r="AH1012" s="15" t="s">
        <v>1505</v>
      </c>
      <c r="AI1012" s="15" t="s">
        <v>198</v>
      </c>
      <c r="AJ1012" s="15" t="str">
        <f>VLOOKUP(exp_SILP!$Y1012,'DATI CM'!$A$2:$F$28,2,FALSE)</f>
        <v>RSCDAA66H43F952Q</v>
      </c>
    </row>
    <row r="1013" ht="15.75" hidden="1" customHeight="1">
      <c r="A1013" s="17" t="str">
        <f>IFERROR(VLOOKUP(exp_SILP!$W1013,exp_utenti_P!D:D,1,FALSE),"_DA INSERIRE")</f>
        <v>HJRMMD59R17Z352B</v>
      </c>
      <c r="B1013" s="17" t="str">
        <f>IF(AND(exp_SILP!$S1013="A.3 ORIENTAMENTO PROFESSIONALE",exp_SILP!$AD1013="4.2"),"A.3 ORIENTAMENTO PROFESSIONALE (CARCERE)",
IF(AND(exp_SILP!$S1013="A.3 ORIENTAMENTO PROFESSIONALE",exp_SILP!$AD1013="."),"A.3 ORIENTAMENTO PROFESSIONALE (CARCERE)",
IF(AND(exp_SILP!$S1013="A.4 CONSULENZA ORIENTATIVA",exp_SILP!$AD1013="4.2"),"A.4 CONSULENZA ORIENTATIVA (CARCERE)",
IF(AND(exp_SILP!$S1013="A.4 CONSULENZA ORIENTATIVA",exp_SILP!$AD1013="."),"A.4 CONSULENZA ORIENTATIVA (CARCERE)",
IF(AND(exp_SILP!$S1013="A.5 - LEP F1 - ACCOMPAGNAMENTO AL LAVORO",exp_SILP!$AD1013="4.2"),"A.5 - LEP F1 - ACCOMPAGNAMENTO AL LAVORO (CARCERE)",
IF(AND(exp_SILP!$S1013="A.5 - LEP F1 - ACCOMPAGNAMENTO AL LAVORO",exp_SILP!$AD1013="."),"A.5 - LEP F1 - ACCOMPAGNAMENTO AL LAVORO (CARCERE)",
IF(AND(exp_SILP!$S1013="A.5.2a - TUTORAGGIO TIROCINI",exp_SILP!$AD1013="4.2"),"A.5.2a - TUTORAGGIO TIROCINI (CARCERE)",
exp_SILP!$S1013)))))))</f>
        <v>A4.10 - LEP E - ORIENTAMENTO SPECIALISTICO SKILL GAP ANALYSIS</v>
      </c>
      <c r="C1013" s="18" t="str">
        <f>CONCATENATE(VLOOKUP(exp_SILP!$B1013,'DATI COMMESSE'!$A$2:$F$25,4,FALSE)," - ", VLOOKUP(exp_SILP!$B1013,'DATI COMMESSE'!$A$2:$F$25,2,FALSE)," - ",VLOOKUP(exp_SILP!$B1013,'DATI COMMESSE'!$A$2:$F$25,3,FALSE))</f>
        <v>GOL - 22-02-5000 - 22-12-5003</v>
      </c>
      <c r="D1013" s="18" t="str">
        <f>LEFT(exp_SILP!$R1013,5)</f>
        <v>11:00</v>
      </c>
      <c r="E1013" s="18" t="str">
        <f>RIGHT(exp_SILP!$R1013,5)</f>
        <v>13:00</v>
      </c>
      <c r="F1013" s="18">
        <f>IF(exp_SILP!$AG1013&gt;=60,exp_SILP!$AG1013/60,exp_SILP!$AG1013)</f>
        <v>2</v>
      </c>
      <c r="G1013" s="18" t="str">
        <f>VLOOKUP(exp_SILP!$Y1013,'DATI CM'!$A$2:$F$28,2,FALSE)</f>
        <v>RSCDAA66H43F952Q</v>
      </c>
      <c r="H1013" s="18" t="str">
        <f>VLOOKUP(exp_SILP!$Y1013,'DATI CM'!$A$2:$F$28,3,FALSE)</f>
        <v>A011</v>
      </c>
      <c r="I1013" s="18" t="str">
        <f t="shared" si="1"/>
        <v>N</v>
      </c>
      <c r="J1013" s="18" t="str">
        <f>VLOOKUP(exp_SILP!$Y1013,'DATI CM'!$A$2:$F$28,4,FALSE)</f>
        <v>NO</v>
      </c>
      <c r="K1013" s="19">
        <f>VLOOKUP(exp_SILP!$B1013,'DATI COMMESSE'!$A$2:$F$25,5,FALSE)</f>
        <v>39.94</v>
      </c>
      <c r="L1013" s="19">
        <f>IF(exp_SILP!$B1013="A4.10 - LEP E - ORIENTAMENTO SPECIALISTICO SKILL GAP ANALYSIS - GRUPPO 3P",0,VLOOKUP(exp_SILP!$Y1013,'DATI CM'!$A$2:$F$28,6,FALSE))</f>
        <v>25</v>
      </c>
      <c r="M1013" s="19">
        <f>IFERROR(VLOOKUP(exp_SILP!$B1013,'DATI CM'!$H$2:$I$16,2,FALSE)*exp_SILP!$F1013,0)</f>
        <v>0</v>
      </c>
      <c r="N1013" s="18" t="str">
        <f>VLOOKUP(exp_SILP!$B1013,'DATI COMMESSE'!$A$2:$F$25,4,FALSE)</f>
        <v>GOL</v>
      </c>
      <c r="O1013" s="20">
        <f>VLOOKUP(exp_SILP!$B1013,'DATI COMMESSE'!$A$2:$F$25,5,FALSE)*exp_SILP!$F1013</f>
        <v>79.88</v>
      </c>
      <c r="P1013" s="18" t="str">
        <f>IF(MID(exp_SILP!$W1013,10,2)&gt;"40","F","M")</f>
        <v>M</v>
      </c>
      <c r="Q1013" s="24" t="s">
        <v>1505</v>
      </c>
      <c r="R1013" s="22" t="s">
        <v>219</v>
      </c>
      <c r="S1013" s="22" t="s">
        <v>70</v>
      </c>
      <c r="T1013" s="22" t="s">
        <v>58</v>
      </c>
      <c r="U1013" s="22" t="s">
        <v>59</v>
      </c>
      <c r="V1013" s="22" t="s">
        <v>1516</v>
      </c>
      <c r="W1013" s="22" t="s">
        <v>1517</v>
      </c>
      <c r="X1013" s="22" t="s">
        <v>1518</v>
      </c>
      <c r="Y1013" s="22" t="s">
        <v>16</v>
      </c>
      <c r="Z1013" s="22" t="s">
        <v>63</v>
      </c>
      <c r="AA1013" s="22" t="s">
        <v>64</v>
      </c>
      <c r="AB1013" s="22" t="s">
        <v>65</v>
      </c>
      <c r="AC1013" s="22" t="s">
        <v>82</v>
      </c>
      <c r="AD1013" s="22" t="s">
        <v>59</v>
      </c>
      <c r="AE1013" s="22" t="s">
        <v>59</v>
      </c>
      <c r="AF1013" s="22" t="s">
        <v>59</v>
      </c>
      <c r="AG1013" s="25" t="s">
        <v>76</v>
      </c>
      <c r="AH1013" s="22" t="s">
        <v>1505</v>
      </c>
      <c r="AI1013" s="22" t="s">
        <v>198</v>
      </c>
      <c r="AJ1013" s="22" t="str">
        <f>VLOOKUP(exp_SILP!$Y1013,'DATI CM'!$A$2:$F$28,2,FALSE)</f>
        <v>RSCDAA66H43F952Q</v>
      </c>
    </row>
    <row r="1014" ht="15.75" customHeight="1">
      <c r="A1014" s="10" t="str">
        <f>IFERROR(VLOOKUP(exp_SILP!$W1014,exp_utenti_P!D:D,1,FALSE),"_DA INSERIRE")</f>
        <v>HMMYNB74A26Z336Z</v>
      </c>
      <c r="B1014" s="10" t="str">
        <f>IF(AND(exp_SILP!$S1014="A.3 ORIENTAMENTO PROFESSIONALE",exp_SILP!$AD1014="4.2"),"A.3 ORIENTAMENTO PROFESSIONALE (CARCERE)",
IF(AND(exp_SILP!$S1014="A.3 ORIENTAMENTO PROFESSIONALE",exp_SILP!$AD1014="."),"A.3 ORIENTAMENTO PROFESSIONALE (CARCERE)",
IF(AND(exp_SILP!$S1014="A.4 CONSULENZA ORIENTATIVA",exp_SILP!$AD1014="4.2"),"A.4 CONSULENZA ORIENTATIVA (CARCERE)",
IF(AND(exp_SILP!$S1014="A.4 CONSULENZA ORIENTATIVA",exp_SILP!$AD1014="."),"A.4 CONSULENZA ORIENTATIVA (CARCERE)",
IF(AND(exp_SILP!$S1014="A.5 - LEP F1 - ACCOMPAGNAMENTO AL LAVORO",exp_SILP!$AD1014="4.2"),"A.5 - LEP F1 - ACCOMPAGNAMENTO AL LAVORO (CARCERE)",
IF(AND(exp_SILP!$S1014="A.5 - LEP F1 - ACCOMPAGNAMENTO AL LAVORO",exp_SILP!$AD1014="."),"A.5 - LEP F1 - ACCOMPAGNAMENTO AL LAVORO (CARCERE)",
IF(AND(exp_SILP!$S1014="A.5.2a - TUTORAGGIO TIROCINI",exp_SILP!$AD1014="4.2"),"A.5.2a - TUTORAGGIO TIROCINI (CARCERE)",
exp_SILP!$S1014)))))))</f>
        <v>A4.10 - LEP E - ORIENTAMENTO SPECIALISTICO SKILL GAP ANALYSIS</v>
      </c>
      <c r="C1014" s="11" t="str">
        <f>CONCATENATE(VLOOKUP(exp_SILP!$B1014,'DATI COMMESSE'!$A$2:$F$25,4,FALSE)," - ", VLOOKUP(exp_SILP!$B1014,'DATI COMMESSE'!$A$2:$F$25,2,FALSE)," - ",VLOOKUP(exp_SILP!$B1014,'DATI COMMESSE'!$A$2:$F$25,3,FALSE))</f>
        <v>GOL - 22-02-5000 - 22-12-5003</v>
      </c>
      <c r="D1014" s="11" t="str">
        <f>LEFT(exp_SILP!$R1014,5)</f>
        <v>16:00</v>
      </c>
      <c r="E1014" s="11" t="str">
        <f>RIGHT(exp_SILP!$R1014,5)</f>
        <v>18:00</v>
      </c>
      <c r="F1014" s="11">
        <f>IF(exp_SILP!$AG1014&gt;=60,exp_SILP!$AG1014/60,exp_SILP!$AG1014)</f>
        <v>2</v>
      </c>
      <c r="G1014" s="11" t="str">
        <f>VLOOKUP(exp_SILP!$Y1014,'DATI CM'!$A$2:$F$28,2,FALSE)</f>
        <v>MNRCLD73B46G674U</v>
      </c>
      <c r="H1014" s="11" t="str">
        <f>VLOOKUP(exp_SILP!$Y1014,'DATI CM'!$A$2:$F$28,3,FALSE)</f>
        <v>A011</v>
      </c>
      <c r="I1014" s="11" t="str">
        <f t="shared" si="1"/>
        <v>N</v>
      </c>
      <c r="J1014" s="11" t="str">
        <f>VLOOKUP(exp_SILP!$Y1014,'DATI CM'!$A$2:$F$28,4,FALSE)</f>
        <v>TORINO</v>
      </c>
      <c r="K1014" s="12">
        <f>VLOOKUP(exp_SILP!$B1014,'DATI COMMESSE'!$A$2:$F$25,5,FALSE)</f>
        <v>39.94</v>
      </c>
      <c r="L1014" s="12">
        <f>IF(exp_SILP!$B1014="A4.10 - LEP E - ORIENTAMENTO SPECIALISTICO SKILL GAP ANALYSIS - GRUPPO 3P",0,VLOOKUP(exp_SILP!$Y1014,'DATI CM'!$A$2:$F$28,6,FALSE))</f>
        <v>25</v>
      </c>
      <c r="M1014" s="12">
        <f>IFERROR(VLOOKUP(exp_SILP!$B1014,'DATI CM'!$H$2:$I$16,2,FALSE)*exp_SILP!$F1014,0)</f>
        <v>0</v>
      </c>
      <c r="N1014" s="11" t="str">
        <f>VLOOKUP(exp_SILP!$B1014,'DATI COMMESSE'!$A$2:$F$25,4,FALSE)</f>
        <v>GOL</v>
      </c>
      <c r="O1014" s="13">
        <f>VLOOKUP(exp_SILP!$B1014,'DATI COMMESSE'!$A$2:$F$25,5,FALSE)*exp_SILP!$F1014</f>
        <v>79.88</v>
      </c>
      <c r="P1014" s="11" t="str">
        <f>IF(MID(exp_SILP!$W1014,10,2)&gt;"40","F","M")</f>
        <v>M</v>
      </c>
      <c r="Q1014" s="27" t="s">
        <v>1505</v>
      </c>
      <c r="R1014" s="15" t="s">
        <v>148</v>
      </c>
      <c r="S1014" s="15" t="s">
        <v>70</v>
      </c>
      <c r="T1014" s="15" t="s">
        <v>58</v>
      </c>
      <c r="U1014" s="15" t="s">
        <v>59</v>
      </c>
      <c r="V1014" s="15" t="s">
        <v>1519</v>
      </c>
      <c r="W1014" s="15" t="s">
        <v>1520</v>
      </c>
      <c r="X1014" s="15" t="s">
        <v>1521</v>
      </c>
      <c r="Y1014" s="15" t="s">
        <v>14</v>
      </c>
      <c r="Z1014" s="15" t="s">
        <v>63</v>
      </c>
      <c r="AA1014" s="15" t="s">
        <v>64</v>
      </c>
      <c r="AB1014" s="15" t="s">
        <v>74</v>
      </c>
      <c r="AC1014" s="15" t="s">
        <v>135</v>
      </c>
      <c r="AD1014" s="15" t="s">
        <v>59</v>
      </c>
      <c r="AE1014" s="15" t="s">
        <v>59</v>
      </c>
      <c r="AF1014" s="15" t="s">
        <v>59</v>
      </c>
      <c r="AG1014" s="28" t="s">
        <v>76</v>
      </c>
      <c r="AH1014" s="15" t="s">
        <v>1506</v>
      </c>
      <c r="AI1014" s="15" t="s">
        <v>158</v>
      </c>
      <c r="AJ1014" s="15" t="str">
        <f>VLOOKUP(exp_SILP!$Y1014,'DATI CM'!$A$2:$F$28,2,FALSE)</f>
        <v>MNRCLD73B46G674U</v>
      </c>
    </row>
    <row r="1015" ht="15.75" hidden="1" customHeight="1">
      <c r="A1015" s="17" t="str">
        <f>IFERROR(VLOOKUP(exp_SILP!$W1015,exp_utenti_P!D:D,1,FALSE),"_DA INSERIRE")</f>
        <v>LZRMRY68B69Z138W</v>
      </c>
      <c r="B1015" s="17" t="str">
        <f>IF(AND(exp_SILP!$S1015="A.3 ORIENTAMENTO PROFESSIONALE",exp_SILP!$AD1015="4.2"),"A.3 ORIENTAMENTO PROFESSIONALE (CARCERE)",
IF(AND(exp_SILP!$S1015="A.3 ORIENTAMENTO PROFESSIONALE",exp_SILP!$AD1015="."),"A.3 ORIENTAMENTO PROFESSIONALE (CARCERE)",
IF(AND(exp_SILP!$S1015="A.4 CONSULENZA ORIENTATIVA",exp_SILP!$AD1015="4.2"),"A.4 CONSULENZA ORIENTATIVA (CARCERE)",
IF(AND(exp_SILP!$S1015="A.4 CONSULENZA ORIENTATIVA",exp_SILP!$AD1015="."),"A.4 CONSULENZA ORIENTATIVA (CARCERE)",
IF(AND(exp_SILP!$S1015="A.5 - LEP F1 - ACCOMPAGNAMENTO AL LAVORO",exp_SILP!$AD1015="4.2"),"A.5 - LEP F1 - ACCOMPAGNAMENTO AL LAVORO (CARCERE)",
IF(AND(exp_SILP!$S1015="A.5 - LEP F1 - ACCOMPAGNAMENTO AL LAVORO",exp_SILP!$AD1015="."),"A.5 - LEP F1 - ACCOMPAGNAMENTO AL LAVORO (CARCERE)",
IF(AND(exp_SILP!$S1015="A.5.2a - TUTORAGGIO TIROCINI",exp_SILP!$AD1015="4.2"),"A.5.2a - TUTORAGGIO TIROCINI (CARCERE)",
exp_SILP!$S1015)))))))</f>
        <v>A4.10 - LEP E - ORIENTAMENTO SPECIALISTICO SKILL GAP ANALYSIS</v>
      </c>
      <c r="C1015" s="18" t="str">
        <f>CONCATENATE(VLOOKUP(exp_SILP!$B1015,'DATI COMMESSE'!$A$2:$F$25,4,FALSE)," - ", VLOOKUP(exp_SILP!$B1015,'DATI COMMESSE'!$A$2:$F$25,2,FALSE)," - ",VLOOKUP(exp_SILP!$B1015,'DATI COMMESSE'!$A$2:$F$25,3,FALSE))</f>
        <v>GOL - 22-02-5000 - 22-12-5003</v>
      </c>
      <c r="D1015" s="18" t="str">
        <f>LEFT(exp_SILP!$R1015,5)</f>
        <v>14:00</v>
      </c>
      <c r="E1015" s="18" t="str">
        <f>RIGHT(exp_SILP!$R1015,5)</f>
        <v>15:00</v>
      </c>
      <c r="F1015" s="18">
        <f>IF(exp_SILP!$AG1015&gt;=60,exp_SILP!$AG1015/60,exp_SILP!$AG1015)</f>
        <v>1</v>
      </c>
      <c r="G1015" s="18" t="str">
        <f>VLOOKUP(exp_SILP!$Y1015,'DATI CM'!$A$2:$F$28,2,FALSE)</f>
        <v>RSCDAA66H43F952Q</v>
      </c>
      <c r="H1015" s="18" t="str">
        <f>VLOOKUP(exp_SILP!$Y1015,'DATI CM'!$A$2:$F$28,3,FALSE)</f>
        <v>A011</v>
      </c>
      <c r="I1015" s="18" t="str">
        <f t="shared" si="1"/>
        <v>N</v>
      </c>
      <c r="J1015" s="18" t="str">
        <f>VLOOKUP(exp_SILP!$Y1015,'DATI CM'!$A$2:$F$28,4,FALSE)</f>
        <v>NO</v>
      </c>
      <c r="K1015" s="19">
        <f>VLOOKUP(exp_SILP!$B1015,'DATI COMMESSE'!$A$2:$F$25,5,FALSE)</f>
        <v>39.94</v>
      </c>
      <c r="L1015" s="19">
        <f>IF(exp_SILP!$B1015="A4.10 - LEP E - ORIENTAMENTO SPECIALISTICO SKILL GAP ANALYSIS - GRUPPO 3P",0,VLOOKUP(exp_SILP!$Y1015,'DATI CM'!$A$2:$F$28,6,FALSE))</f>
        <v>25</v>
      </c>
      <c r="M1015" s="19">
        <f>IFERROR(VLOOKUP(exp_SILP!$B1015,'DATI CM'!$H$2:$I$16,2,FALSE)*exp_SILP!$F1015,0)</f>
        <v>0</v>
      </c>
      <c r="N1015" s="18" t="str">
        <f>VLOOKUP(exp_SILP!$B1015,'DATI COMMESSE'!$A$2:$F$25,4,FALSE)</f>
        <v>GOL</v>
      </c>
      <c r="O1015" s="20">
        <f>VLOOKUP(exp_SILP!$B1015,'DATI COMMESSE'!$A$2:$F$25,5,FALSE)*exp_SILP!$F1015</f>
        <v>39.94</v>
      </c>
      <c r="P1015" s="18" t="str">
        <f>IF(MID(exp_SILP!$W1015,10,2)&gt;"40","F","M")</f>
        <v>F</v>
      </c>
      <c r="Q1015" s="24" t="s">
        <v>1505</v>
      </c>
      <c r="R1015" s="22" t="s">
        <v>56</v>
      </c>
      <c r="S1015" s="22" t="s">
        <v>70</v>
      </c>
      <c r="T1015" s="22" t="s">
        <v>58</v>
      </c>
      <c r="U1015" s="22" t="s">
        <v>59</v>
      </c>
      <c r="V1015" s="22" t="s">
        <v>1361</v>
      </c>
      <c r="W1015" s="22" t="s">
        <v>1362</v>
      </c>
      <c r="X1015" s="22" t="s">
        <v>1363</v>
      </c>
      <c r="Y1015" s="22" t="s">
        <v>16</v>
      </c>
      <c r="Z1015" s="22" t="s">
        <v>63</v>
      </c>
      <c r="AA1015" s="22" t="s">
        <v>64</v>
      </c>
      <c r="AB1015" s="22" t="s">
        <v>65</v>
      </c>
      <c r="AC1015" s="22" t="s">
        <v>82</v>
      </c>
      <c r="AD1015" s="22" t="s">
        <v>59</v>
      </c>
      <c r="AE1015" s="22" t="s">
        <v>59</v>
      </c>
      <c r="AF1015" s="22" t="s">
        <v>114</v>
      </c>
      <c r="AG1015" s="25" t="s">
        <v>67</v>
      </c>
      <c r="AH1015" s="22" t="s">
        <v>1505</v>
      </c>
      <c r="AI1015" s="22" t="s">
        <v>198</v>
      </c>
      <c r="AJ1015" s="22" t="str">
        <f>VLOOKUP(exp_SILP!$Y1015,'DATI CM'!$A$2:$F$28,2,FALSE)</f>
        <v>RSCDAA66H43F952Q</v>
      </c>
    </row>
    <row r="1016" ht="15.75" hidden="1" customHeight="1">
      <c r="A1016" s="10" t="str">
        <f>IFERROR(VLOOKUP(exp_SILP!$W1016,exp_utenti_P!D:D,1,FALSE),"_DA INSERIRE")</f>
        <v>MSSMNL60S08D960M</v>
      </c>
      <c r="B1016" s="10" t="str">
        <f>IF(AND(exp_SILP!$S1016="A.3 ORIENTAMENTO PROFESSIONALE",exp_SILP!$AD1016="4.2"),"A.3 ORIENTAMENTO PROFESSIONALE (CARCERE)",
IF(AND(exp_SILP!$S1016="A.3 ORIENTAMENTO PROFESSIONALE",exp_SILP!$AD1016="."),"A.3 ORIENTAMENTO PROFESSIONALE (CARCERE)",
IF(AND(exp_SILP!$S1016="A.4 CONSULENZA ORIENTATIVA",exp_SILP!$AD1016="4.2"),"A.4 CONSULENZA ORIENTATIVA (CARCERE)",
IF(AND(exp_SILP!$S1016="A.4 CONSULENZA ORIENTATIVA",exp_SILP!$AD1016="."),"A.4 CONSULENZA ORIENTATIVA (CARCERE)",
IF(AND(exp_SILP!$S1016="A.5 - LEP F1 - ACCOMPAGNAMENTO AL LAVORO",exp_SILP!$AD1016="4.2"),"A.5 - LEP F1 - ACCOMPAGNAMENTO AL LAVORO (CARCERE)",
IF(AND(exp_SILP!$S1016="A.5 - LEP F1 - ACCOMPAGNAMENTO AL LAVORO",exp_SILP!$AD1016="."),"A.5 - LEP F1 - ACCOMPAGNAMENTO AL LAVORO (CARCERE)",
IF(AND(exp_SILP!$S1016="A.5.2a - TUTORAGGIO TIROCINI",exp_SILP!$AD1016="4.2"),"A.5.2a - TUTORAGGIO TIROCINI (CARCERE)",
exp_SILP!$S1016)))))))</f>
        <v>A4.10 - LEP E - ORIENTAMENTO SPECIALISTICO SKILL GAP ANALYSIS</v>
      </c>
      <c r="C1016" s="11" t="str">
        <f>CONCATENATE(VLOOKUP(exp_SILP!$B1016,'DATI COMMESSE'!$A$2:$F$25,4,FALSE)," - ", VLOOKUP(exp_SILP!$B1016,'DATI COMMESSE'!$A$2:$F$25,2,FALSE)," - ",VLOOKUP(exp_SILP!$B1016,'DATI COMMESSE'!$A$2:$F$25,3,FALSE))</f>
        <v>GOL - 22-02-5000 - 22-12-5003</v>
      </c>
      <c r="D1016" s="11" t="str">
        <f>LEFT(exp_SILP!$R1016,5)</f>
        <v>10:00</v>
      </c>
      <c r="E1016" s="11" t="str">
        <f>RIGHT(exp_SILP!$R1016,5)</f>
        <v>11:00</v>
      </c>
      <c r="F1016" s="11">
        <f>IF(exp_SILP!$AG1016&gt;=60,exp_SILP!$AG1016/60,exp_SILP!$AG1016)</f>
        <v>1</v>
      </c>
      <c r="G1016" s="11" t="str">
        <f>VLOOKUP(exp_SILP!$Y1016,'DATI CM'!$A$2:$F$28,2,FALSE)</f>
        <v>RSCDAA66H43F952Q</v>
      </c>
      <c r="H1016" s="11" t="str">
        <f>VLOOKUP(exp_SILP!$Y1016,'DATI CM'!$A$2:$F$28,3,FALSE)</f>
        <v>A011</v>
      </c>
      <c r="I1016" s="11" t="str">
        <f t="shared" si="1"/>
        <v>N</v>
      </c>
      <c r="J1016" s="11" t="str">
        <f>VLOOKUP(exp_SILP!$Y1016,'DATI CM'!$A$2:$F$28,4,FALSE)</f>
        <v>NO</v>
      </c>
      <c r="K1016" s="12">
        <f>VLOOKUP(exp_SILP!$B1016,'DATI COMMESSE'!$A$2:$F$25,5,FALSE)</f>
        <v>39.94</v>
      </c>
      <c r="L1016" s="12">
        <f>IF(exp_SILP!$B1016="A4.10 - LEP E - ORIENTAMENTO SPECIALISTICO SKILL GAP ANALYSIS - GRUPPO 3P",0,VLOOKUP(exp_SILP!$Y1016,'DATI CM'!$A$2:$F$28,6,FALSE))</f>
        <v>25</v>
      </c>
      <c r="M1016" s="12">
        <f>IFERROR(VLOOKUP(exp_SILP!$B1016,'DATI CM'!$H$2:$I$16,2,FALSE)*exp_SILP!$F1016,0)</f>
        <v>0</v>
      </c>
      <c r="N1016" s="11" t="str">
        <f>VLOOKUP(exp_SILP!$B1016,'DATI COMMESSE'!$A$2:$F$25,4,FALSE)</f>
        <v>GOL</v>
      </c>
      <c r="O1016" s="13">
        <f>VLOOKUP(exp_SILP!$B1016,'DATI COMMESSE'!$A$2:$F$25,5,FALSE)*exp_SILP!$F1016</f>
        <v>39.94</v>
      </c>
      <c r="P1016" s="11" t="str">
        <f>IF(MID(exp_SILP!$W1016,10,2)&gt;"40","F","M")</f>
        <v>M</v>
      </c>
      <c r="Q1016" s="27" t="s">
        <v>1505</v>
      </c>
      <c r="R1016" s="15" t="s">
        <v>139</v>
      </c>
      <c r="S1016" s="15" t="s">
        <v>70</v>
      </c>
      <c r="T1016" s="15" t="s">
        <v>58</v>
      </c>
      <c r="U1016" s="15" t="s">
        <v>59</v>
      </c>
      <c r="V1016" s="15" t="s">
        <v>1522</v>
      </c>
      <c r="W1016" s="15" t="s">
        <v>1523</v>
      </c>
      <c r="X1016" s="15" t="s">
        <v>1524</v>
      </c>
      <c r="Y1016" s="15" t="s">
        <v>16</v>
      </c>
      <c r="Z1016" s="15" t="s">
        <v>63</v>
      </c>
      <c r="AA1016" s="15" t="s">
        <v>64</v>
      </c>
      <c r="AB1016" s="15" t="s">
        <v>65</v>
      </c>
      <c r="AC1016" s="15" t="s">
        <v>82</v>
      </c>
      <c r="AD1016" s="15" t="s">
        <v>59</v>
      </c>
      <c r="AE1016" s="15" t="s">
        <v>59</v>
      </c>
      <c r="AF1016" s="15" t="s">
        <v>59</v>
      </c>
      <c r="AG1016" s="28" t="s">
        <v>67</v>
      </c>
      <c r="AH1016" s="15" t="s">
        <v>1505</v>
      </c>
      <c r="AI1016" s="15" t="s">
        <v>198</v>
      </c>
      <c r="AJ1016" s="15" t="str">
        <f>VLOOKUP(exp_SILP!$Y1016,'DATI CM'!$A$2:$F$28,2,FALSE)</f>
        <v>RSCDAA66H43F952Q</v>
      </c>
    </row>
    <row r="1017" ht="15.75" customHeight="1">
      <c r="A1017" s="17" t="str">
        <f>IFERROR(VLOOKUP(exp_SILP!$W1017,exp_utenti_P!D:D,1,FALSE),"_DA INSERIRE")</f>
        <v>FRRGLC77A06G674X</v>
      </c>
      <c r="B1017" s="17" t="str">
        <f>IF(AND(exp_SILP!$S1017="A.3 ORIENTAMENTO PROFESSIONALE",exp_SILP!$AD1017="4.2"),"A.3 ORIENTAMENTO PROFESSIONALE (CARCERE)",
IF(AND(exp_SILP!$S1017="A.3 ORIENTAMENTO PROFESSIONALE",exp_SILP!$AD1017="."),"A.3 ORIENTAMENTO PROFESSIONALE (CARCERE)",
IF(AND(exp_SILP!$S1017="A.4 CONSULENZA ORIENTATIVA",exp_SILP!$AD1017="4.2"),"A.4 CONSULENZA ORIENTATIVA (CARCERE)",
IF(AND(exp_SILP!$S1017="A.4 CONSULENZA ORIENTATIVA",exp_SILP!$AD1017="."),"A.4 CONSULENZA ORIENTATIVA (CARCERE)",
IF(AND(exp_SILP!$S1017="A.5 - LEP F1 - ACCOMPAGNAMENTO AL LAVORO",exp_SILP!$AD1017="4.2"),"A.5 - LEP F1 - ACCOMPAGNAMENTO AL LAVORO (CARCERE)",
IF(AND(exp_SILP!$S1017="A.5 - LEP F1 - ACCOMPAGNAMENTO AL LAVORO",exp_SILP!$AD1017="."),"A.5 - LEP F1 - ACCOMPAGNAMENTO AL LAVORO (CARCERE)",
IF(AND(exp_SILP!$S1017="A.5.2a - TUTORAGGIO TIROCINI",exp_SILP!$AD1017="4.2"),"A.5.2a - TUTORAGGIO TIROCINI (CARCERE)",
exp_SILP!$S1017)))))))</f>
        <v>A.4 CONSULENZA ORIENTATIVA (1-C)</v>
      </c>
      <c r="C1017" s="18" t="str">
        <f>CONCATENATE(VLOOKUP(exp_SILP!$B1017,'DATI COMMESSE'!$A$2:$F$25,4,FALSE)," - ", VLOOKUP(exp_SILP!$B1017,'DATI COMMESSE'!$A$2:$F$25,2,FALSE)," - ",VLOOKUP(exp_SILP!$B1017,'DATI COMMESSE'!$A$2:$F$25,3,FALSE))</f>
        <v>FRD - 22-02-5000 - 22-12-5002</v>
      </c>
      <c r="D1017" s="18" t="str">
        <f>LEFT(exp_SILP!$R1017,5)</f>
        <v>13:00</v>
      </c>
      <c r="E1017" s="18" t="str">
        <f>RIGHT(exp_SILP!$R1017,5)</f>
        <v>14:00</v>
      </c>
      <c r="F1017" s="18">
        <f>IF(exp_SILP!$AG1017&gt;=60,exp_SILP!$AG1017/60,exp_SILP!$AG1017)</f>
        <v>1</v>
      </c>
      <c r="G1017" s="18" t="str">
        <f>VLOOKUP(exp_SILP!$Y1017,'DATI CM'!$A$2:$F$28,2,FALSE)</f>
        <v>MNRCLD73B46G674U</v>
      </c>
      <c r="H1017" s="18" t="str">
        <f>VLOOKUP(exp_SILP!$Y1017,'DATI CM'!$A$2:$F$28,3,FALSE)</f>
        <v>A011</v>
      </c>
      <c r="I1017" s="18" t="str">
        <f t="shared" si="1"/>
        <v>N</v>
      </c>
      <c r="J1017" s="18" t="str">
        <f>VLOOKUP(exp_SILP!$Y1017,'DATI CM'!$A$2:$F$28,4,FALSE)</f>
        <v>TORINO</v>
      </c>
      <c r="K1017" s="19">
        <f>VLOOKUP(exp_SILP!$B1017,'DATI COMMESSE'!$A$2:$F$25,5,FALSE)</f>
        <v>35.5</v>
      </c>
      <c r="L1017" s="19">
        <f>IF(exp_SILP!$B1017="A4.10 - LEP E - ORIENTAMENTO SPECIALISTICO SKILL GAP ANALYSIS - GRUPPO 3P",0,VLOOKUP(exp_SILP!$Y1017,'DATI CM'!$A$2:$F$28,6,FALSE))</f>
        <v>25</v>
      </c>
      <c r="M1017" s="19">
        <f>IFERROR(VLOOKUP(exp_SILP!$B1017,'DATI CM'!$H$2:$I$16,2,FALSE)*exp_SILP!$F1017,0)</f>
        <v>0</v>
      </c>
      <c r="N1017" s="18" t="str">
        <f>VLOOKUP(exp_SILP!$B1017,'DATI COMMESSE'!$A$2:$F$25,4,FALSE)</f>
        <v>FRD</v>
      </c>
      <c r="O1017" s="20">
        <f>VLOOKUP(exp_SILP!$B1017,'DATI COMMESSE'!$A$2:$F$25,5,FALSE)*exp_SILP!$F1017</f>
        <v>35.5</v>
      </c>
      <c r="P1017" s="18" t="str">
        <f>IF(MID(exp_SILP!$W1017,10,2)&gt;"40","F","M")</f>
        <v>M</v>
      </c>
      <c r="Q1017" s="24" t="s">
        <v>1367</v>
      </c>
      <c r="R1017" s="22" t="s">
        <v>159</v>
      </c>
      <c r="S1017" s="22" t="s">
        <v>94</v>
      </c>
      <c r="T1017" s="22" t="s">
        <v>58</v>
      </c>
      <c r="U1017" s="22" t="s">
        <v>59</v>
      </c>
      <c r="V1017" s="22" t="s">
        <v>1247</v>
      </c>
      <c r="W1017" s="22" t="s">
        <v>1248</v>
      </c>
      <c r="X1017" s="22" t="s">
        <v>1249</v>
      </c>
      <c r="Y1017" s="22" t="s">
        <v>14</v>
      </c>
      <c r="Z1017" s="22" t="s">
        <v>63</v>
      </c>
      <c r="AA1017" s="22" t="s">
        <v>64</v>
      </c>
      <c r="AB1017" s="22" t="s">
        <v>65</v>
      </c>
      <c r="AC1017" s="22" t="s">
        <v>135</v>
      </c>
      <c r="AD1017" s="22" t="s">
        <v>59</v>
      </c>
      <c r="AE1017" s="22" t="s">
        <v>59</v>
      </c>
      <c r="AF1017" s="22" t="s">
        <v>156</v>
      </c>
      <c r="AG1017" s="25" t="s">
        <v>67</v>
      </c>
      <c r="AH1017" s="22" t="s">
        <v>1367</v>
      </c>
      <c r="AI1017" s="22" t="s">
        <v>158</v>
      </c>
      <c r="AJ1017" s="22" t="str">
        <f>VLOOKUP(exp_SILP!$Y1017,'DATI CM'!$A$2:$F$28,2,FALSE)</f>
        <v>MNRCLD73B46G674U</v>
      </c>
    </row>
    <row r="1018" ht="15.75" customHeight="1">
      <c r="A1018" s="10" t="str">
        <f>IFERROR(VLOOKUP(exp_SILP!$W1018,exp_utenti_P!D:D,1,FALSE),"_DA INSERIRE")</f>
        <v>FRRGLC77A06G674X</v>
      </c>
      <c r="B1018" s="10" t="str">
        <f>IF(AND(exp_SILP!$S1018="A.3 ORIENTAMENTO PROFESSIONALE",exp_SILP!$AD1018="4.2"),"A.3 ORIENTAMENTO PROFESSIONALE (CARCERE)",
IF(AND(exp_SILP!$S1018="A.3 ORIENTAMENTO PROFESSIONALE",exp_SILP!$AD1018="."),"A.3 ORIENTAMENTO PROFESSIONALE (CARCERE)",
IF(AND(exp_SILP!$S1018="A.4 CONSULENZA ORIENTATIVA",exp_SILP!$AD1018="4.2"),"A.4 CONSULENZA ORIENTATIVA (CARCERE)",
IF(AND(exp_SILP!$S1018="A.4 CONSULENZA ORIENTATIVA",exp_SILP!$AD1018="."),"A.4 CONSULENZA ORIENTATIVA (CARCERE)",
IF(AND(exp_SILP!$S1018="A.5 - LEP F1 - ACCOMPAGNAMENTO AL LAVORO",exp_SILP!$AD1018="4.2"),"A.5 - LEP F1 - ACCOMPAGNAMENTO AL LAVORO (CARCERE)",
IF(AND(exp_SILP!$S1018="A.5 - LEP F1 - ACCOMPAGNAMENTO AL LAVORO",exp_SILP!$AD1018="."),"A.5 - LEP F1 - ACCOMPAGNAMENTO AL LAVORO (CARCERE)",
IF(AND(exp_SILP!$S1018="A.5.2a - TUTORAGGIO TIROCINI",exp_SILP!$AD1018="4.2"),"A.5.2a - TUTORAGGIO TIROCINI (CARCERE)",
exp_SILP!$S1018)))))))</f>
        <v>A.4 CONSULENZA ORIENTATIVA (1-C)</v>
      </c>
      <c r="C1018" s="11" t="str">
        <f>CONCATENATE(VLOOKUP(exp_SILP!$B1018,'DATI COMMESSE'!$A$2:$F$25,4,FALSE)," - ", VLOOKUP(exp_SILP!$B1018,'DATI COMMESSE'!$A$2:$F$25,2,FALSE)," - ",VLOOKUP(exp_SILP!$B1018,'DATI COMMESSE'!$A$2:$F$25,3,FALSE))</f>
        <v>FRD - 22-02-5000 - 22-12-5002</v>
      </c>
      <c r="D1018" s="11" t="str">
        <f>LEFT(exp_SILP!$R1018,5)</f>
        <v>11:00</v>
      </c>
      <c r="E1018" s="11" t="str">
        <f>RIGHT(exp_SILP!$R1018,5)</f>
        <v>13:00</v>
      </c>
      <c r="F1018" s="11">
        <f>IF(exp_SILP!$AG1018&gt;=60,exp_SILP!$AG1018/60,exp_SILP!$AG1018)</f>
        <v>2</v>
      </c>
      <c r="G1018" s="11" t="str">
        <f>VLOOKUP(exp_SILP!$Y1018,'DATI CM'!$A$2:$F$28,2,FALSE)</f>
        <v>MNRCLD73B46G674U</v>
      </c>
      <c r="H1018" s="11" t="str">
        <f>VLOOKUP(exp_SILP!$Y1018,'DATI CM'!$A$2:$F$28,3,FALSE)</f>
        <v>A011</v>
      </c>
      <c r="I1018" s="11" t="str">
        <f t="shared" si="1"/>
        <v>N</v>
      </c>
      <c r="J1018" s="11" t="str">
        <f>VLOOKUP(exp_SILP!$Y1018,'DATI CM'!$A$2:$F$28,4,FALSE)</f>
        <v>TORINO</v>
      </c>
      <c r="K1018" s="12">
        <f>VLOOKUP(exp_SILP!$B1018,'DATI COMMESSE'!$A$2:$F$25,5,FALSE)</f>
        <v>35.5</v>
      </c>
      <c r="L1018" s="12">
        <f>IF(exp_SILP!$B1018="A4.10 - LEP E - ORIENTAMENTO SPECIALISTICO SKILL GAP ANALYSIS - GRUPPO 3P",0,VLOOKUP(exp_SILP!$Y1018,'DATI CM'!$A$2:$F$28,6,FALSE))</f>
        <v>25</v>
      </c>
      <c r="M1018" s="12">
        <f>IFERROR(VLOOKUP(exp_SILP!$B1018,'DATI CM'!$H$2:$I$16,2,FALSE)*exp_SILP!$F1018,0)</f>
        <v>0</v>
      </c>
      <c r="N1018" s="11" t="str">
        <f>VLOOKUP(exp_SILP!$B1018,'DATI COMMESSE'!$A$2:$F$25,4,FALSE)</f>
        <v>FRD</v>
      </c>
      <c r="O1018" s="13">
        <f>VLOOKUP(exp_SILP!$B1018,'DATI COMMESSE'!$A$2:$F$25,5,FALSE)*exp_SILP!$F1018</f>
        <v>71</v>
      </c>
      <c r="P1018" s="11" t="str">
        <f>IF(MID(exp_SILP!$W1018,10,2)&gt;"40","F","M")</f>
        <v>M</v>
      </c>
      <c r="Q1018" s="27" t="s">
        <v>1367</v>
      </c>
      <c r="R1018" s="15" t="s">
        <v>219</v>
      </c>
      <c r="S1018" s="15" t="s">
        <v>94</v>
      </c>
      <c r="T1018" s="15" t="s">
        <v>58</v>
      </c>
      <c r="U1018" s="15" t="s">
        <v>59</v>
      </c>
      <c r="V1018" s="15" t="s">
        <v>1247</v>
      </c>
      <c r="W1018" s="15" t="s">
        <v>1248</v>
      </c>
      <c r="X1018" s="15" t="s">
        <v>1249</v>
      </c>
      <c r="Y1018" s="15" t="s">
        <v>14</v>
      </c>
      <c r="Z1018" s="15" t="s">
        <v>63</v>
      </c>
      <c r="AA1018" s="15" t="s">
        <v>64</v>
      </c>
      <c r="AB1018" s="15" t="s">
        <v>74</v>
      </c>
      <c r="AC1018" s="15" t="s">
        <v>135</v>
      </c>
      <c r="AD1018" s="15" t="s">
        <v>59</v>
      </c>
      <c r="AE1018" s="15" t="s">
        <v>59</v>
      </c>
      <c r="AF1018" s="15" t="s">
        <v>59</v>
      </c>
      <c r="AG1018" s="28" t="s">
        <v>76</v>
      </c>
      <c r="AH1018" s="15" t="s">
        <v>1367</v>
      </c>
      <c r="AI1018" s="15" t="s">
        <v>158</v>
      </c>
      <c r="AJ1018" s="15" t="str">
        <f>VLOOKUP(exp_SILP!$Y1018,'DATI CM'!$A$2:$F$28,2,FALSE)</f>
        <v>MNRCLD73B46G674U</v>
      </c>
    </row>
    <row r="1019" ht="15.75" hidden="1" customHeight="1">
      <c r="A1019" s="17" t="str">
        <f>IFERROR(VLOOKUP(exp_SILP!$W1019,exp_utenti_P!D:D,1,FALSE),"_DA INSERIRE")</f>
        <v>BSTGRL78C08L219O</v>
      </c>
      <c r="B1019" s="17" t="str">
        <f>IF(AND(exp_SILP!$S1019="A.3 ORIENTAMENTO PROFESSIONALE",exp_SILP!$AD1019="4.2"),"A.3 ORIENTAMENTO PROFESSIONALE (CARCERE)",
IF(AND(exp_SILP!$S1019="A.3 ORIENTAMENTO PROFESSIONALE",exp_SILP!$AD1019="."),"A.3 ORIENTAMENTO PROFESSIONALE (CARCERE)",
IF(AND(exp_SILP!$S1019="A.4 CONSULENZA ORIENTATIVA",exp_SILP!$AD1019="4.2"),"A.4 CONSULENZA ORIENTATIVA (CARCERE)",
IF(AND(exp_SILP!$S1019="A.4 CONSULENZA ORIENTATIVA",exp_SILP!$AD1019="."),"A.4 CONSULENZA ORIENTATIVA (CARCERE)",
IF(AND(exp_SILP!$S1019="A.5 - LEP F1 - ACCOMPAGNAMENTO AL LAVORO",exp_SILP!$AD1019="4.2"),"A.5 - LEP F1 - ACCOMPAGNAMENTO AL LAVORO (CARCERE)",
IF(AND(exp_SILP!$S1019="A.5 - LEP F1 - ACCOMPAGNAMENTO AL LAVORO",exp_SILP!$AD1019="."),"A.5 - LEP F1 - ACCOMPAGNAMENTO AL LAVORO (CARCERE)",
IF(AND(exp_SILP!$S1019="A.5.2a - TUTORAGGIO TIROCINI",exp_SILP!$AD1019="4.2"),"A.5.2a - TUTORAGGIO TIROCINI (CARCERE)",
exp_SILP!$S1019)))))))</f>
        <v>A.5 - LEP F1 - ACCOMPAGNAMENTO AL LAVORO</v>
      </c>
      <c r="C1019" s="18" t="str">
        <f>CONCATENATE(VLOOKUP(exp_SILP!$B1019,'DATI COMMESSE'!$A$2:$F$25,4,FALSE)," - ", VLOOKUP(exp_SILP!$B1019,'DATI COMMESSE'!$A$2:$F$25,2,FALSE)," - ",VLOOKUP(exp_SILP!$B1019,'DATI COMMESSE'!$A$2:$F$25,3,FALSE))</f>
        <v>GOL - 22-02-5000 - 22-12-5003</v>
      </c>
      <c r="D1019" s="18" t="str">
        <f>LEFT(exp_SILP!$R1019,5)</f>
        <v>11:00</v>
      </c>
      <c r="E1019" s="18" t="str">
        <f>RIGHT(exp_SILP!$R1019,5)</f>
        <v>13:00</v>
      </c>
      <c r="F1019" s="18">
        <f>IF(exp_SILP!$AG1019&gt;=60,exp_SILP!$AG1019/60,exp_SILP!$AG1019)</f>
        <v>2</v>
      </c>
      <c r="G1019" s="18" t="str">
        <f>VLOOKUP(exp_SILP!$Y1019,'DATI CM'!$A$2:$F$28,2,FALSE)</f>
        <v>SPDPRZ67H55L219V</v>
      </c>
      <c r="H1019" s="18" t="str">
        <f>VLOOKUP(exp_SILP!$Y1019,'DATI CM'!$A$2:$F$28,3,FALSE)</f>
        <v>A010</v>
      </c>
      <c r="I1019" s="18" t="str">
        <f t="shared" si="1"/>
        <v>N</v>
      </c>
      <c r="J1019" s="18" t="str">
        <f>VLOOKUP(exp_SILP!$Y1019,'DATI CM'!$A$2:$F$28,4,FALSE)</f>
        <v>TORINO</v>
      </c>
      <c r="K1019" s="19">
        <f>VLOOKUP(exp_SILP!$B1019,'DATI COMMESSE'!$A$2:$F$25,5,FALSE)</f>
        <v>39.94</v>
      </c>
      <c r="L1019" s="19" t="str">
        <f>IF(exp_SILP!$B1019="A4.10 - LEP E - ORIENTAMENTO SPECIALISTICO SKILL GAP ANALYSIS - GRUPPO 3P",0,VLOOKUP(exp_SILP!$Y1019,'DATI CM'!$A$2:$F$28,6,FALSE))</f>
        <v/>
      </c>
      <c r="M1019" s="19">
        <f>IFERROR(VLOOKUP(exp_SILP!$B1019,'DATI CM'!$H$2:$I$16,2,FALSE)*exp_SILP!$F1019,0)</f>
        <v>0</v>
      </c>
      <c r="N1019" s="18" t="str">
        <f>VLOOKUP(exp_SILP!$B1019,'DATI COMMESSE'!$A$2:$F$25,4,FALSE)</f>
        <v>GOL</v>
      </c>
      <c r="O1019" s="20">
        <f>VLOOKUP(exp_SILP!$B1019,'DATI COMMESSE'!$A$2:$F$25,5,FALSE)*exp_SILP!$F1019</f>
        <v>79.88</v>
      </c>
      <c r="P1019" s="18" t="str">
        <f>IF(MID(exp_SILP!$W1019,10,2)&gt;"40","F","M")</f>
        <v>M</v>
      </c>
      <c r="Q1019" s="24" t="s">
        <v>1367</v>
      </c>
      <c r="R1019" s="22" t="s">
        <v>219</v>
      </c>
      <c r="S1019" s="22" t="s">
        <v>57</v>
      </c>
      <c r="T1019" s="22" t="s">
        <v>58</v>
      </c>
      <c r="U1019" s="22" t="s">
        <v>59</v>
      </c>
      <c r="V1019" s="22" t="s">
        <v>1134</v>
      </c>
      <c r="W1019" s="22" t="s">
        <v>1135</v>
      </c>
      <c r="X1019" s="22" t="s">
        <v>1136</v>
      </c>
      <c r="Y1019" s="22" t="s">
        <v>17</v>
      </c>
      <c r="Z1019" s="22" t="s">
        <v>63</v>
      </c>
      <c r="AA1019" s="22" t="s">
        <v>64</v>
      </c>
      <c r="AB1019" s="22" t="s">
        <v>65</v>
      </c>
      <c r="AC1019" s="22" t="s">
        <v>135</v>
      </c>
      <c r="AD1019" s="22" t="s">
        <v>59</v>
      </c>
      <c r="AE1019" s="22" t="s">
        <v>59</v>
      </c>
      <c r="AF1019" s="22" t="s">
        <v>59</v>
      </c>
      <c r="AG1019" s="25" t="s">
        <v>76</v>
      </c>
      <c r="AH1019" s="22" t="s">
        <v>1367</v>
      </c>
      <c r="AI1019" s="22" t="s">
        <v>137</v>
      </c>
      <c r="AJ1019" s="22" t="str">
        <f>VLOOKUP(exp_SILP!$Y1019,'DATI CM'!$A$2:$F$28,2,FALSE)</f>
        <v>SPDPRZ67H55L219V</v>
      </c>
    </row>
    <row r="1020" ht="15.75" hidden="1" customHeight="1">
      <c r="A1020" s="10" t="str">
        <f>IFERROR(VLOOKUP(exp_SILP!$W1020,exp_utenti_P!D:D,1,FALSE),"_DA INSERIRE")</f>
        <v>DDMLCN64T02F205O</v>
      </c>
      <c r="B1020" s="10" t="str">
        <f>IF(AND(exp_SILP!$S1020="A.3 ORIENTAMENTO PROFESSIONALE",exp_SILP!$AD1020="4.2"),"A.3 ORIENTAMENTO PROFESSIONALE (CARCERE)",
IF(AND(exp_SILP!$S1020="A.3 ORIENTAMENTO PROFESSIONALE",exp_SILP!$AD1020="."),"A.3 ORIENTAMENTO PROFESSIONALE (CARCERE)",
IF(AND(exp_SILP!$S1020="A.4 CONSULENZA ORIENTATIVA",exp_SILP!$AD1020="4.2"),"A.4 CONSULENZA ORIENTATIVA (CARCERE)",
IF(AND(exp_SILP!$S1020="A.4 CONSULENZA ORIENTATIVA",exp_SILP!$AD1020="."),"A.4 CONSULENZA ORIENTATIVA (CARCERE)",
IF(AND(exp_SILP!$S1020="A.5 - LEP F1 - ACCOMPAGNAMENTO AL LAVORO",exp_SILP!$AD1020="4.2"),"A.5 - LEP F1 - ACCOMPAGNAMENTO AL LAVORO (CARCERE)",
IF(AND(exp_SILP!$S1020="A.5 - LEP F1 - ACCOMPAGNAMENTO AL LAVORO",exp_SILP!$AD1020="."),"A.5 - LEP F1 - ACCOMPAGNAMENTO AL LAVORO (CARCERE)",
IF(AND(exp_SILP!$S1020="A.5.2a - TUTORAGGIO TIROCINI",exp_SILP!$AD1020="4.2"),"A.5.2a - TUTORAGGIO TIROCINI (CARCERE)",
exp_SILP!$S1020)))))))</f>
        <v>A.5 - LEP F1 - ACCOMPAGNAMENTO AL LAVORO</v>
      </c>
      <c r="C1020" s="11" t="str">
        <f>CONCATENATE(VLOOKUP(exp_SILP!$B1020,'DATI COMMESSE'!$A$2:$F$25,4,FALSE)," - ", VLOOKUP(exp_SILP!$B1020,'DATI COMMESSE'!$A$2:$F$25,2,FALSE)," - ",VLOOKUP(exp_SILP!$B1020,'DATI COMMESSE'!$A$2:$F$25,3,FALSE))</f>
        <v>GOL - 22-02-5000 - 22-12-5003</v>
      </c>
      <c r="D1020" s="11" t="str">
        <f>LEFT(exp_SILP!$R1020,5)</f>
        <v>12:00</v>
      </c>
      <c r="E1020" s="11" t="str">
        <f>RIGHT(exp_SILP!$R1020,5)</f>
        <v>13:00</v>
      </c>
      <c r="F1020" s="11">
        <f>IF(exp_SILP!$AG1020&gt;=60,exp_SILP!$AG1020/60,exp_SILP!$AG1020)</f>
        <v>1</v>
      </c>
      <c r="G1020" s="11" t="str">
        <f>VLOOKUP(exp_SILP!$Y1020,'DATI CM'!$A$2:$F$28,2,FALSE)</f>
        <v>PNFMRT85H50A859E</v>
      </c>
      <c r="H1020" s="11" t="str">
        <f>VLOOKUP(exp_SILP!$Y1020,'DATI CM'!$A$2:$F$28,3,FALSE)</f>
        <v>A011</v>
      </c>
      <c r="I1020" s="11" t="str">
        <f t="shared" si="1"/>
        <v>N</v>
      </c>
      <c r="J1020" s="11" t="str">
        <f>VLOOKUP(exp_SILP!$Y1020,'DATI CM'!$A$2:$F$28,4,FALSE)</f>
        <v>BIELLA</v>
      </c>
      <c r="K1020" s="12">
        <f>VLOOKUP(exp_SILP!$B1020,'DATI COMMESSE'!$A$2:$F$25,5,FALSE)</f>
        <v>39.94</v>
      </c>
      <c r="L1020" s="12">
        <f>IF(exp_SILP!$B1020="A4.10 - LEP E - ORIENTAMENTO SPECIALISTICO SKILL GAP ANALYSIS - GRUPPO 3P",0,VLOOKUP(exp_SILP!$Y1020,'DATI CM'!$A$2:$F$28,6,FALSE))</f>
        <v>25</v>
      </c>
      <c r="M1020" s="12">
        <f>IFERROR(VLOOKUP(exp_SILP!$B1020,'DATI CM'!$H$2:$I$16,2,FALSE)*exp_SILP!$F1020,0)</f>
        <v>0</v>
      </c>
      <c r="N1020" s="11" t="str">
        <f>VLOOKUP(exp_SILP!$B1020,'DATI COMMESSE'!$A$2:$F$25,4,FALSE)</f>
        <v>GOL</v>
      </c>
      <c r="O1020" s="13">
        <f>VLOOKUP(exp_SILP!$B1020,'DATI COMMESSE'!$A$2:$F$25,5,FALSE)*exp_SILP!$F1020</f>
        <v>39.94</v>
      </c>
      <c r="P1020" s="11" t="str">
        <f>IF(MID(exp_SILP!$W1020,10,2)&gt;"40","F","M")</f>
        <v>M</v>
      </c>
      <c r="Q1020" s="27" t="s">
        <v>1367</v>
      </c>
      <c r="R1020" s="15" t="s">
        <v>102</v>
      </c>
      <c r="S1020" s="15" t="s">
        <v>57</v>
      </c>
      <c r="T1020" s="15" t="s">
        <v>58</v>
      </c>
      <c r="U1020" s="15" t="s">
        <v>59</v>
      </c>
      <c r="V1020" s="15" t="s">
        <v>204</v>
      </c>
      <c r="W1020" s="15" t="s">
        <v>205</v>
      </c>
      <c r="X1020" s="15" t="s">
        <v>206</v>
      </c>
      <c r="Y1020" s="15" t="s">
        <v>15</v>
      </c>
      <c r="Z1020" s="15" t="s">
        <v>63</v>
      </c>
      <c r="AA1020" s="15" t="s">
        <v>64</v>
      </c>
      <c r="AB1020" s="15" t="s">
        <v>65</v>
      </c>
      <c r="AC1020" s="15" t="s">
        <v>66</v>
      </c>
      <c r="AD1020" s="15" t="s">
        <v>59</v>
      </c>
      <c r="AE1020" s="15" t="s">
        <v>59</v>
      </c>
      <c r="AF1020" s="15" t="s">
        <v>59</v>
      </c>
      <c r="AG1020" s="28" t="s">
        <v>67</v>
      </c>
      <c r="AH1020" s="15" t="s">
        <v>1367</v>
      </c>
      <c r="AI1020" s="15" t="s">
        <v>68</v>
      </c>
      <c r="AJ1020" s="15" t="str">
        <f>VLOOKUP(exp_SILP!$Y1020,'DATI CM'!$A$2:$F$28,2,FALSE)</f>
        <v>PNFMRT85H50A859E</v>
      </c>
    </row>
    <row r="1021" ht="15.75" hidden="1" customHeight="1">
      <c r="A1021" s="17" t="str">
        <f>IFERROR(VLOOKUP(exp_SILP!$W1021,exp_utenti_P!D:D,1,FALSE),"_DA INSERIRE")</f>
        <v>MRTLNZ01R29A859B</v>
      </c>
      <c r="B1021" s="17" t="str">
        <f>IF(AND(exp_SILP!$S1021="A.3 ORIENTAMENTO PROFESSIONALE",exp_SILP!$AD1021="4.2"),"A.3 ORIENTAMENTO PROFESSIONALE (CARCERE)",
IF(AND(exp_SILP!$S1021="A.3 ORIENTAMENTO PROFESSIONALE",exp_SILP!$AD1021="."),"A.3 ORIENTAMENTO PROFESSIONALE (CARCERE)",
IF(AND(exp_SILP!$S1021="A.4 CONSULENZA ORIENTATIVA",exp_SILP!$AD1021="4.2"),"A.4 CONSULENZA ORIENTATIVA (CARCERE)",
IF(AND(exp_SILP!$S1021="A.4 CONSULENZA ORIENTATIVA",exp_SILP!$AD1021="."),"A.4 CONSULENZA ORIENTATIVA (CARCERE)",
IF(AND(exp_SILP!$S1021="A.5 - LEP F1 - ACCOMPAGNAMENTO AL LAVORO",exp_SILP!$AD1021="4.2"),"A.5 - LEP F1 - ACCOMPAGNAMENTO AL LAVORO (CARCERE)",
IF(AND(exp_SILP!$S1021="A.5 - LEP F1 - ACCOMPAGNAMENTO AL LAVORO",exp_SILP!$AD1021="."),"A.5 - LEP F1 - ACCOMPAGNAMENTO AL LAVORO (CARCERE)",
IF(AND(exp_SILP!$S1021="A.5.2a - TUTORAGGIO TIROCINI",exp_SILP!$AD1021="4.2"),"A.5.2a - TUTORAGGIO TIROCINI (CARCERE)",
exp_SILP!$S1021)))))))</f>
        <v>A.5 - LEP F1 - ACCOMPAGNAMENTO AL LAVORO</v>
      </c>
      <c r="C1021" s="18" t="str">
        <f>CONCATENATE(VLOOKUP(exp_SILP!$B1021,'DATI COMMESSE'!$A$2:$F$25,4,FALSE)," - ", VLOOKUP(exp_SILP!$B1021,'DATI COMMESSE'!$A$2:$F$25,2,FALSE)," - ",VLOOKUP(exp_SILP!$B1021,'DATI COMMESSE'!$A$2:$F$25,3,FALSE))</f>
        <v>GOL - 22-02-5000 - 22-12-5003</v>
      </c>
      <c r="D1021" s="18" t="str">
        <f>LEFT(exp_SILP!$R1021,5)</f>
        <v>13:00</v>
      </c>
      <c r="E1021" s="18" t="str">
        <f>RIGHT(exp_SILP!$R1021,5)</f>
        <v>14:00</v>
      </c>
      <c r="F1021" s="18">
        <f>IF(exp_SILP!$AG1021&gt;=60,exp_SILP!$AG1021/60,exp_SILP!$AG1021)</f>
        <v>1</v>
      </c>
      <c r="G1021" s="18" t="str">
        <f>VLOOKUP(exp_SILP!$Y1021,'DATI CM'!$A$2:$F$28,2,FALSE)</f>
        <v>PNFMRT85H50A859E</v>
      </c>
      <c r="H1021" s="18" t="str">
        <f>VLOOKUP(exp_SILP!$Y1021,'DATI CM'!$A$2:$F$28,3,FALSE)</f>
        <v>A011</v>
      </c>
      <c r="I1021" s="18" t="str">
        <f t="shared" si="1"/>
        <v>N</v>
      </c>
      <c r="J1021" s="18" t="str">
        <f>VLOOKUP(exp_SILP!$Y1021,'DATI CM'!$A$2:$F$28,4,FALSE)</f>
        <v>BIELLA</v>
      </c>
      <c r="K1021" s="19">
        <f>VLOOKUP(exp_SILP!$B1021,'DATI COMMESSE'!$A$2:$F$25,5,FALSE)</f>
        <v>39.94</v>
      </c>
      <c r="L1021" s="19">
        <f>IF(exp_SILP!$B1021="A4.10 - LEP E - ORIENTAMENTO SPECIALISTICO SKILL GAP ANALYSIS - GRUPPO 3P",0,VLOOKUP(exp_SILP!$Y1021,'DATI CM'!$A$2:$F$28,6,FALSE))</f>
        <v>25</v>
      </c>
      <c r="M1021" s="19">
        <f>IFERROR(VLOOKUP(exp_SILP!$B1021,'DATI CM'!$H$2:$I$16,2,FALSE)*exp_SILP!$F1021,0)</f>
        <v>0</v>
      </c>
      <c r="N1021" s="18" t="str">
        <f>VLOOKUP(exp_SILP!$B1021,'DATI COMMESSE'!$A$2:$F$25,4,FALSE)</f>
        <v>GOL</v>
      </c>
      <c r="O1021" s="20">
        <f>VLOOKUP(exp_SILP!$B1021,'DATI COMMESSE'!$A$2:$F$25,5,FALSE)*exp_SILP!$F1021</f>
        <v>39.94</v>
      </c>
      <c r="P1021" s="18" t="str">
        <f>IF(MID(exp_SILP!$W1021,10,2)&gt;"40","F","M")</f>
        <v>M</v>
      </c>
      <c r="Q1021" s="24" t="s">
        <v>1367</v>
      </c>
      <c r="R1021" s="22" t="s">
        <v>159</v>
      </c>
      <c r="S1021" s="22" t="s">
        <v>57</v>
      </c>
      <c r="T1021" s="22" t="s">
        <v>58</v>
      </c>
      <c r="U1021" s="22" t="s">
        <v>59</v>
      </c>
      <c r="V1021" s="22" t="s">
        <v>271</v>
      </c>
      <c r="W1021" s="22" t="s">
        <v>272</v>
      </c>
      <c r="X1021" s="22" t="s">
        <v>273</v>
      </c>
      <c r="Y1021" s="22" t="s">
        <v>15</v>
      </c>
      <c r="Z1021" s="22" t="s">
        <v>63</v>
      </c>
      <c r="AA1021" s="22" t="s">
        <v>64</v>
      </c>
      <c r="AB1021" s="22" t="s">
        <v>65</v>
      </c>
      <c r="AC1021" s="22" t="s">
        <v>66</v>
      </c>
      <c r="AD1021" s="22" t="s">
        <v>59</v>
      </c>
      <c r="AE1021" s="22" t="s">
        <v>59</v>
      </c>
      <c r="AF1021" s="22" t="s">
        <v>59</v>
      </c>
      <c r="AG1021" s="25" t="s">
        <v>67</v>
      </c>
      <c r="AH1021" s="22" t="s">
        <v>1367</v>
      </c>
      <c r="AI1021" s="22" t="s">
        <v>68</v>
      </c>
      <c r="AJ1021" s="22" t="str">
        <f>VLOOKUP(exp_SILP!$Y1021,'DATI CM'!$A$2:$F$28,2,FALSE)</f>
        <v>PNFMRT85H50A859E</v>
      </c>
    </row>
    <row r="1022" ht="15.75" customHeight="1">
      <c r="A1022" s="10" t="str">
        <f>IFERROR(VLOOKUP(exp_SILP!$W1022,exp_utenti_P!D:D,1,FALSE),"_DA INSERIRE")</f>
        <v>SRRKLD71S29Z330N</v>
      </c>
      <c r="B1022" s="10" t="str">
        <f>IF(AND(exp_SILP!$S1022="A.3 ORIENTAMENTO PROFESSIONALE",exp_SILP!$AD1022="4.2"),"A.3 ORIENTAMENTO PROFESSIONALE (CARCERE)",
IF(AND(exp_SILP!$S1022="A.3 ORIENTAMENTO PROFESSIONALE",exp_SILP!$AD1022="."),"A.3 ORIENTAMENTO PROFESSIONALE (CARCERE)",
IF(AND(exp_SILP!$S1022="A.4 CONSULENZA ORIENTATIVA",exp_SILP!$AD1022="4.2"),"A.4 CONSULENZA ORIENTATIVA (CARCERE)",
IF(AND(exp_SILP!$S1022="A.4 CONSULENZA ORIENTATIVA",exp_SILP!$AD1022="."),"A.4 CONSULENZA ORIENTATIVA (CARCERE)",
IF(AND(exp_SILP!$S1022="A.5 - LEP F1 - ACCOMPAGNAMENTO AL LAVORO",exp_SILP!$AD1022="4.2"),"A.5 - LEP F1 - ACCOMPAGNAMENTO AL LAVORO (CARCERE)",
IF(AND(exp_SILP!$S1022="A.5 - LEP F1 - ACCOMPAGNAMENTO AL LAVORO",exp_SILP!$AD1022="."),"A.5 - LEP F1 - ACCOMPAGNAMENTO AL LAVORO (CARCERE)",
IF(AND(exp_SILP!$S1022="A.5.2a - TUTORAGGIO TIROCINI",exp_SILP!$AD1022="4.2"),"A.5.2a - TUTORAGGIO TIROCINI (CARCERE)",
exp_SILP!$S1022)))))))</f>
        <v>A.5 - LEP F1 - ACCOMPAGNAMENTO AL LAVORO</v>
      </c>
      <c r="C1022" s="11" t="str">
        <f>CONCATENATE(VLOOKUP(exp_SILP!$B1022,'DATI COMMESSE'!$A$2:$F$25,4,FALSE)," - ", VLOOKUP(exp_SILP!$B1022,'DATI COMMESSE'!$A$2:$F$25,2,FALSE)," - ",VLOOKUP(exp_SILP!$B1022,'DATI COMMESSE'!$A$2:$F$25,3,FALSE))</f>
        <v>GOL - 22-02-5000 - 22-12-5003</v>
      </c>
      <c r="D1022" s="11" t="str">
        <f>LEFT(exp_SILP!$R1022,5)</f>
        <v>09:00</v>
      </c>
      <c r="E1022" s="11" t="str">
        <f>RIGHT(exp_SILP!$R1022,5)</f>
        <v>11:00</v>
      </c>
      <c r="F1022" s="11">
        <f>IF(exp_SILP!$AG1022&gt;=60,exp_SILP!$AG1022/60,exp_SILP!$AG1022)</f>
        <v>2</v>
      </c>
      <c r="G1022" s="11" t="str">
        <f>VLOOKUP(exp_SILP!$Y1022,'DATI CM'!$A$2:$F$28,2,FALSE)</f>
        <v>FLCSRN79S42L219X</v>
      </c>
      <c r="H1022" s="11" t="str">
        <f>VLOOKUP(exp_SILP!$Y1022,'DATI CM'!$A$2:$F$28,3,FALSE)</f>
        <v>A011</v>
      </c>
      <c r="I1022" s="11" t="str">
        <f t="shared" si="1"/>
        <v>N</v>
      </c>
      <c r="J1022" s="11" t="str">
        <f>VLOOKUP(exp_SILP!$Y1022,'DATI CM'!$A$2:$F$28,4,FALSE)</f>
        <v>TORINO</v>
      </c>
      <c r="K1022" s="12">
        <f>VLOOKUP(exp_SILP!$B1022,'DATI COMMESSE'!$A$2:$F$25,5,FALSE)</f>
        <v>39.94</v>
      </c>
      <c r="L1022" s="12">
        <f>IF(exp_SILP!$B1022="A4.10 - LEP E - ORIENTAMENTO SPECIALISTICO SKILL GAP ANALYSIS - GRUPPO 3P",0,VLOOKUP(exp_SILP!$Y1022,'DATI CM'!$A$2:$F$28,6,FALSE))</f>
        <v>25</v>
      </c>
      <c r="M1022" s="12">
        <f>IFERROR(VLOOKUP(exp_SILP!$B1022,'DATI CM'!$H$2:$I$16,2,FALSE)*exp_SILP!$F1022,0)</f>
        <v>0</v>
      </c>
      <c r="N1022" s="11" t="str">
        <f>VLOOKUP(exp_SILP!$B1022,'DATI COMMESSE'!$A$2:$F$25,4,FALSE)</f>
        <v>GOL</v>
      </c>
      <c r="O1022" s="13">
        <f>VLOOKUP(exp_SILP!$B1022,'DATI COMMESSE'!$A$2:$F$25,5,FALSE)*exp_SILP!$F1022</f>
        <v>79.88</v>
      </c>
      <c r="P1022" s="11" t="str">
        <f>IF(MID(exp_SILP!$W1022,10,2)&gt;"40","F","M")</f>
        <v>M</v>
      </c>
      <c r="Q1022" s="27" t="s">
        <v>1367</v>
      </c>
      <c r="R1022" s="15" t="s">
        <v>223</v>
      </c>
      <c r="S1022" s="15" t="s">
        <v>57</v>
      </c>
      <c r="T1022" s="15" t="s">
        <v>58</v>
      </c>
      <c r="U1022" s="15" t="s">
        <v>59</v>
      </c>
      <c r="V1022" s="15" t="s">
        <v>1242</v>
      </c>
      <c r="W1022" s="15" t="s">
        <v>1243</v>
      </c>
      <c r="X1022" s="15" t="s">
        <v>1244</v>
      </c>
      <c r="Y1022" s="15" t="s">
        <v>10</v>
      </c>
      <c r="Z1022" s="15" t="s">
        <v>63</v>
      </c>
      <c r="AA1022" s="15" t="s">
        <v>64</v>
      </c>
      <c r="AB1022" s="15" t="s">
        <v>74</v>
      </c>
      <c r="AC1022" s="15" t="s">
        <v>75</v>
      </c>
      <c r="AD1022" s="15" t="s">
        <v>59</v>
      </c>
      <c r="AE1022" s="15" t="s">
        <v>59</v>
      </c>
      <c r="AF1022" s="15" t="s">
        <v>59</v>
      </c>
      <c r="AG1022" s="28" t="s">
        <v>76</v>
      </c>
      <c r="AH1022" s="15" t="s">
        <v>1367</v>
      </c>
      <c r="AI1022" s="15" t="s">
        <v>77</v>
      </c>
      <c r="AJ1022" s="15" t="str">
        <f>VLOOKUP(exp_SILP!$Y1022,'DATI CM'!$A$2:$F$28,2,FALSE)</f>
        <v>FLCSRN79S42L219X</v>
      </c>
    </row>
    <row r="1023" ht="15.75" customHeight="1">
      <c r="A1023" s="17" t="str">
        <f>IFERROR(VLOOKUP(exp_SILP!$W1023,exp_utenti_P!D:D,1,FALSE),"_DA INSERIRE")</f>
        <v>LVRMNN61E20Z611R</v>
      </c>
      <c r="B1023" s="17" t="str">
        <f>IF(AND(exp_SILP!$S1023="A.3 ORIENTAMENTO PROFESSIONALE",exp_SILP!$AD1023="4.2"),"A.3 ORIENTAMENTO PROFESSIONALE (CARCERE)",
IF(AND(exp_SILP!$S1023="A.3 ORIENTAMENTO PROFESSIONALE",exp_SILP!$AD1023="."),"A.3 ORIENTAMENTO PROFESSIONALE (CARCERE)",
IF(AND(exp_SILP!$S1023="A.4 CONSULENZA ORIENTATIVA",exp_SILP!$AD1023="4.2"),"A.4 CONSULENZA ORIENTATIVA (CARCERE)",
IF(AND(exp_SILP!$S1023="A.4 CONSULENZA ORIENTATIVA",exp_SILP!$AD1023="."),"A.4 CONSULENZA ORIENTATIVA (CARCERE)",
IF(AND(exp_SILP!$S1023="A.5 - LEP F1 - ACCOMPAGNAMENTO AL LAVORO",exp_SILP!$AD1023="4.2"),"A.5 - LEP F1 - ACCOMPAGNAMENTO AL LAVORO (CARCERE)",
IF(AND(exp_SILP!$S1023="A.5 - LEP F1 - ACCOMPAGNAMENTO AL LAVORO",exp_SILP!$AD1023="."),"A.5 - LEP F1 - ACCOMPAGNAMENTO AL LAVORO (CARCERE)",
IF(AND(exp_SILP!$S1023="A.5.2a - TUTORAGGIO TIROCINI",exp_SILP!$AD1023="4.2"),"A.5.2a - TUTORAGGIO TIROCINI (CARCERE)",
exp_SILP!$S1023)))))))</f>
        <v>A4.10 - LEP E - ORIENTAMENTO SPECIALISTICO SKILL GAP ANALYSIS</v>
      </c>
      <c r="C1023" s="18" t="str">
        <f>CONCATENATE(VLOOKUP(exp_SILP!$B1023,'DATI COMMESSE'!$A$2:$F$25,4,FALSE)," - ", VLOOKUP(exp_SILP!$B1023,'DATI COMMESSE'!$A$2:$F$25,2,FALSE)," - ",VLOOKUP(exp_SILP!$B1023,'DATI COMMESSE'!$A$2:$F$25,3,FALSE))</f>
        <v>GOL - 22-02-5000 - 22-12-5003</v>
      </c>
      <c r="D1023" s="18" t="str">
        <f>LEFT(exp_SILP!$R1023,5)</f>
        <v>11:00</v>
      </c>
      <c r="E1023" s="18" t="str">
        <f>RIGHT(exp_SILP!$R1023,5)</f>
        <v>13:00</v>
      </c>
      <c r="F1023" s="18">
        <f>IF(exp_SILP!$AG1023&gt;=60,exp_SILP!$AG1023/60,exp_SILP!$AG1023)</f>
        <v>2</v>
      </c>
      <c r="G1023" s="18" t="str">
        <f>VLOOKUP(exp_SILP!$Y1023,'DATI CM'!$A$2:$F$28,2,FALSE)</f>
        <v>FLCSRN79S42L219X</v>
      </c>
      <c r="H1023" s="18" t="str">
        <f>VLOOKUP(exp_SILP!$Y1023,'DATI CM'!$A$2:$F$28,3,FALSE)</f>
        <v>A011</v>
      </c>
      <c r="I1023" s="18" t="str">
        <f t="shared" si="1"/>
        <v>N</v>
      </c>
      <c r="J1023" s="18" t="str">
        <f>VLOOKUP(exp_SILP!$Y1023,'DATI CM'!$A$2:$F$28,4,FALSE)</f>
        <v>TORINO</v>
      </c>
      <c r="K1023" s="19">
        <f>VLOOKUP(exp_SILP!$B1023,'DATI COMMESSE'!$A$2:$F$25,5,FALSE)</f>
        <v>39.94</v>
      </c>
      <c r="L1023" s="19">
        <f>IF(exp_SILP!$B1023="A4.10 - LEP E - ORIENTAMENTO SPECIALISTICO SKILL GAP ANALYSIS - GRUPPO 3P",0,VLOOKUP(exp_SILP!$Y1023,'DATI CM'!$A$2:$F$28,6,FALSE))</f>
        <v>25</v>
      </c>
      <c r="M1023" s="19">
        <f>IFERROR(VLOOKUP(exp_SILP!$B1023,'DATI CM'!$H$2:$I$16,2,FALSE)*exp_SILP!$F1023,0)</f>
        <v>0</v>
      </c>
      <c r="N1023" s="18" t="str">
        <f>VLOOKUP(exp_SILP!$B1023,'DATI COMMESSE'!$A$2:$F$25,4,FALSE)</f>
        <v>GOL</v>
      </c>
      <c r="O1023" s="20">
        <f>VLOOKUP(exp_SILP!$B1023,'DATI COMMESSE'!$A$2:$F$25,5,FALSE)*exp_SILP!$F1023</f>
        <v>79.88</v>
      </c>
      <c r="P1023" s="18" t="str">
        <f>IF(MID(exp_SILP!$W1023,10,2)&gt;"40","F","M")</f>
        <v>M</v>
      </c>
      <c r="Q1023" s="24" t="s">
        <v>1367</v>
      </c>
      <c r="R1023" s="22" t="s">
        <v>219</v>
      </c>
      <c r="S1023" s="22" t="s">
        <v>70</v>
      </c>
      <c r="T1023" s="22" t="s">
        <v>58</v>
      </c>
      <c r="U1023" s="22" t="s">
        <v>59</v>
      </c>
      <c r="V1023" s="22" t="s">
        <v>328</v>
      </c>
      <c r="W1023" s="22" t="s">
        <v>329</v>
      </c>
      <c r="X1023" s="22" t="s">
        <v>330</v>
      </c>
      <c r="Y1023" s="22" t="s">
        <v>10</v>
      </c>
      <c r="Z1023" s="22" t="s">
        <v>63</v>
      </c>
      <c r="AA1023" s="22" t="s">
        <v>64</v>
      </c>
      <c r="AB1023" s="22" t="s">
        <v>74</v>
      </c>
      <c r="AC1023" s="22" t="s">
        <v>75</v>
      </c>
      <c r="AD1023" s="22" t="s">
        <v>59</v>
      </c>
      <c r="AE1023" s="22" t="s">
        <v>59</v>
      </c>
      <c r="AF1023" s="22" t="s">
        <v>59</v>
      </c>
      <c r="AG1023" s="25" t="s">
        <v>76</v>
      </c>
      <c r="AH1023" s="22" t="s">
        <v>1367</v>
      </c>
      <c r="AI1023" s="22" t="s">
        <v>77</v>
      </c>
      <c r="AJ1023" s="22" t="str">
        <f>VLOOKUP(exp_SILP!$Y1023,'DATI CM'!$A$2:$F$28,2,FALSE)</f>
        <v>FLCSRN79S42L219X</v>
      </c>
    </row>
    <row r="1024" ht="15.75" hidden="1" customHeight="1">
      <c r="A1024" s="10" t="str">
        <f>IFERROR(VLOOKUP(exp_SILP!$W1024,exp_utenti_P!D:D,1,FALSE),"_DA INSERIRE")</f>
        <v>FRSMNL80A71F952S</v>
      </c>
      <c r="B1024" s="10" t="str">
        <f>IF(AND(exp_SILP!$S1024="A.3 ORIENTAMENTO PROFESSIONALE",exp_SILP!$AD1024="4.2"),"A.3 ORIENTAMENTO PROFESSIONALE (CARCERE)",
IF(AND(exp_SILP!$S1024="A.3 ORIENTAMENTO PROFESSIONALE",exp_SILP!$AD1024="."),"A.3 ORIENTAMENTO PROFESSIONALE (CARCERE)",
IF(AND(exp_SILP!$S1024="A.4 CONSULENZA ORIENTATIVA",exp_SILP!$AD1024="4.2"),"A.4 CONSULENZA ORIENTATIVA (CARCERE)",
IF(AND(exp_SILP!$S1024="A.4 CONSULENZA ORIENTATIVA",exp_SILP!$AD1024="."),"A.4 CONSULENZA ORIENTATIVA (CARCERE)",
IF(AND(exp_SILP!$S1024="A.5 - LEP F1 - ACCOMPAGNAMENTO AL LAVORO",exp_SILP!$AD1024="4.2"),"A.5 - LEP F1 - ACCOMPAGNAMENTO AL LAVORO (CARCERE)",
IF(AND(exp_SILP!$S1024="A.5 - LEP F1 - ACCOMPAGNAMENTO AL LAVORO",exp_SILP!$AD1024="."),"A.5 - LEP F1 - ACCOMPAGNAMENTO AL LAVORO (CARCERE)",
IF(AND(exp_SILP!$S1024="A.5.2a - TUTORAGGIO TIROCINI",exp_SILP!$AD1024="4.2"),"A.5.2a - TUTORAGGIO TIROCINI (CARCERE)",
exp_SILP!$S1024)))))))</f>
        <v>A4.10 - LEP E - ORIENTAMENTO SPECIALISTICO SKILL GAP ANALYSIS</v>
      </c>
      <c r="C1024" s="11" t="str">
        <f>CONCATENATE(VLOOKUP(exp_SILP!$B1024,'DATI COMMESSE'!$A$2:$F$25,4,FALSE)," - ", VLOOKUP(exp_SILP!$B1024,'DATI COMMESSE'!$A$2:$F$25,2,FALSE)," - ",VLOOKUP(exp_SILP!$B1024,'DATI COMMESSE'!$A$2:$F$25,3,FALSE))</f>
        <v>GOL - 22-02-5000 - 22-12-5003</v>
      </c>
      <c r="D1024" s="11" t="str">
        <f>LEFT(exp_SILP!$R1024,5)</f>
        <v>16:00</v>
      </c>
      <c r="E1024" s="11" t="str">
        <f>RIGHT(exp_SILP!$R1024,5)</f>
        <v>18:00</v>
      </c>
      <c r="F1024" s="11">
        <f>IF(exp_SILP!$AG1024&gt;=60,exp_SILP!$AG1024/60,exp_SILP!$AG1024)</f>
        <v>2</v>
      </c>
      <c r="G1024" s="11" t="str">
        <f>VLOOKUP(exp_SILP!$Y1024,'DATI CM'!$A$2:$F$28,2,FALSE)</f>
        <v>RSCDAA66H43F952Q</v>
      </c>
      <c r="H1024" s="11" t="str">
        <f>VLOOKUP(exp_SILP!$Y1024,'DATI CM'!$A$2:$F$28,3,FALSE)</f>
        <v>A011</v>
      </c>
      <c r="I1024" s="11" t="str">
        <f t="shared" si="1"/>
        <v>N</v>
      </c>
      <c r="J1024" s="11" t="str">
        <f>VLOOKUP(exp_SILP!$Y1024,'DATI CM'!$A$2:$F$28,4,FALSE)</f>
        <v>NO</v>
      </c>
      <c r="K1024" s="12">
        <f>VLOOKUP(exp_SILP!$B1024,'DATI COMMESSE'!$A$2:$F$25,5,FALSE)</f>
        <v>39.94</v>
      </c>
      <c r="L1024" s="12">
        <f>IF(exp_SILP!$B1024="A4.10 - LEP E - ORIENTAMENTO SPECIALISTICO SKILL GAP ANALYSIS - GRUPPO 3P",0,VLOOKUP(exp_SILP!$Y1024,'DATI CM'!$A$2:$F$28,6,FALSE))</f>
        <v>25</v>
      </c>
      <c r="M1024" s="12">
        <f>IFERROR(VLOOKUP(exp_SILP!$B1024,'DATI CM'!$H$2:$I$16,2,FALSE)*exp_SILP!$F1024,0)</f>
        <v>0</v>
      </c>
      <c r="N1024" s="11" t="str">
        <f>VLOOKUP(exp_SILP!$B1024,'DATI COMMESSE'!$A$2:$F$25,4,FALSE)</f>
        <v>GOL</v>
      </c>
      <c r="O1024" s="13">
        <f>VLOOKUP(exp_SILP!$B1024,'DATI COMMESSE'!$A$2:$F$25,5,FALSE)*exp_SILP!$F1024</f>
        <v>79.88</v>
      </c>
      <c r="P1024" s="11" t="str">
        <f>IF(MID(exp_SILP!$W1024,10,2)&gt;"40","F","M")</f>
        <v>F</v>
      </c>
      <c r="Q1024" s="27" t="s">
        <v>1367</v>
      </c>
      <c r="R1024" s="15" t="s">
        <v>148</v>
      </c>
      <c r="S1024" s="15" t="s">
        <v>70</v>
      </c>
      <c r="T1024" s="15" t="s">
        <v>58</v>
      </c>
      <c r="U1024" s="15" t="s">
        <v>59</v>
      </c>
      <c r="V1024" s="15" t="s">
        <v>1151</v>
      </c>
      <c r="W1024" s="15" t="s">
        <v>1152</v>
      </c>
      <c r="X1024" s="15" t="s">
        <v>1153</v>
      </c>
      <c r="Y1024" s="15" t="s">
        <v>16</v>
      </c>
      <c r="Z1024" s="15" t="s">
        <v>63</v>
      </c>
      <c r="AA1024" s="15" t="s">
        <v>64</v>
      </c>
      <c r="AB1024" s="15" t="s">
        <v>65</v>
      </c>
      <c r="AC1024" s="15" t="s">
        <v>82</v>
      </c>
      <c r="AD1024" s="15" t="s">
        <v>59</v>
      </c>
      <c r="AE1024" s="15" t="s">
        <v>59</v>
      </c>
      <c r="AF1024" s="15" t="s">
        <v>59</v>
      </c>
      <c r="AG1024" s="28" t="s">
        <v>76</v>
      </c>
      <c r="AH1024" s="15" t="s">
        <v>1367</v>
      </c>
      <c r="AI1024" s="15" t="s">
        <v>198</v>
      </c>
      <c r="AJ1024" s="15" t="str">
        <f>VLOOKUP(exp_SILP!$Y1024,'DATI CM'!$A$2:$F$28,2,FALSE)</f>
        <v>RSCDAA66H43F952Q</v>
      </c>
    </row>
    <row r="1025" ht="15.75" hidden="1" customHeight="1">
      <c r="A1025" s="17" t="str">
        <f>IFERROR(VLOOKUP(exp_SILP!$W1025,exp_utenti_P!D:D,1,FALSE),"_DA INSERIRE")</f>
        <v>BNLGSZ85T66Z127H</v>
      </c>
      <c r="B1025" s="17" t="str">
        <f>IF(AND(exp_SILP!$S1025="A.3 ORIENTAMENTO PROFESSIONALE",exp_SILP!$AD1025="4.2"),"A.3 ORIENTAMENTO PROFESSIONALE (CARCERE)",
IF(AND(exp_SILP!$S1025="A.3 ORIENTAMENTO PROFESSIONALE",exp_SILP!$AD1025="."),"A.3 ORIENTAMENTO PROFESSIONALE (CARCERE)",
IF(AND(exp_SILP!$S1025="A.4 CONSULENZA ORIENTATIVA",exp_SILP!$AD1025="4.2"),"A.4 CONSULENZA ORIENTATIVA (CARCERE)",
IF(AND(exp_SILP!$S1025="A.4 CONSULENZA ORIENTATIVA",exp_SILP!$AD1025="."),"A.4 CONSULENZA ORIENTATIVA (CARCERE)",
IF(AND(exp_SILP!$S1025="A.5 - LEP F1 - ACCOMPAGNAMENTO AL LAVORO",exp_SILP!$AD1025="4.2"),"A.5 - LEP F1 - ACCOMPAGNAMENTO AL LAVORO (CARCERE)",
IF(AND(exp_SILP!$S1025="A.5 - LEP F1 - ACCOMPAGNAMENTO AL LAVORO",exp_SILP!$AD1025="."),"A.5 - LEP F1 - ACCOMPAGNAMENTO AL LAVORO (CARCERE)",
IF(AND(exp_SILP!$S1025="A.5.2a - TUTORAGGIO TIROCINI",exp_SILP!$AD1025="4.2"),"A.5.2a - TUTORAGGIO TIROCINI (CARCERE)",
exp_SILP!$S1025)))))))</f>
        <v>A4.10 - LEP E - ORIENTAMENTO SPECIALISTICO SKILL GAP ANALYSIS</v>
      </c>
      <c r="C1025" s="18" t="str">
        <f>CONCATENATE(VLOOKUP(exp_SILP!$B1025,'DATI COMMESSE'!$A$2:$F$25,4,FALSE)," - ", VLOOKUP(exp_SILP!$B1025,'DATI COMMESSE'!$A$2:$F$25,2,FALSE)," - ",VLOOKUP(exp_SILP!$B1025,'DATI COMMESSE'!$A$2:$F$25,3,FALSE))</f>
        <v>GOL - 22-02-5000 - 22-12-5003</v>
      </c>
      <c r="D1025" s="18" t="str">
        <f>LEFT(exp_SILP!$R1025,5)</f>
        <v>09:00</v>
      </c>
      <c r="E1025" s="18" t="str">
        <f>RIGHT(exp_SILP!$R1025,5)</f>
        <v>11:00</v>
      </c>
      <c r="F1025" s="18">
        <f>IF(exp_SILP!$AG1025&gt;=60,exp_SILP!$AG1025/60,exp_SILP!$AG1025)</f>
        <v>2</v>
      </c>
      <c r="G1025" s="18" t="str">
        <f>VLOOKUP(exp_SILP!$Y1025,'DATI CM'!$A$2:$F$28,2,FALSE)</f>
        <v>RSCDAA66H43F952Q</v>
      </c>
      <c r="H1025" s="18" t="str">
        <f>VLOOKUP(exp_SILP!$Y1025,'DATI CM'!$A$2:$F$28,3,FALSE)</f>
        <v>A011</v>
      </c>
      <c r="I1025" s="18" t="str">
        <f t="shared" si="1"/>
        <v>N</v>
      </c>
      <c r="J1025" s="18" t="str">
        <f>VLOOKUP(exp_SILP!$Y1025,'DATI CM'!$A$2:$F$28,4,FALSE)</f>
        <v>NO</v>
      </c>
      <c r="K1025" s="19">
        <f>VLOOKUP(exp_SILP!$B1025,'DATI COMMESSE'!$A$2:$F$25,5,FALSE)</f>
        <v>39.94</v>
      </c>
      <c r="L1025" s="19">
        <f>IF(exp_SILP!$B1025="A4.10 - LEP E - ORIENTAMENTO SPECIALISTICO SKILL GAP ANALYSIS - GRUPPO 3P",0,VLOOKUP(exp_SILP!$Y1025,'DATI CM'!$A$2:$F$28,6,FALSE))</f>
        <v>25</v>
      </c>
      <c r="M1025" s="19">
        <f>IFERROR(VLOOKUP(exp_SILP!$B1025,'DATI CM'!$H$2:$I$16,2,FALSE)*exp_SILP!$F1025,0)</f>
        <v>0</v>
      </c>
      <c r="N1025" s="18" t="str">
        <f>VLOOKUP(exp_SILP!$B1025,'DATI COMMESSE'!$A$2:$F$25,4,FALSE)</f>
        <v>GOL</v>
      </c>
      <c r="O1025" s="20">
        <f>VLOOKUP(exp_SILP!$B1025,'DATI COMMESSE'!$A$2:$F$25,5,FALSE)*exp_SILP!$F1025</f>
        <v>79.88</v>
      </c>
      <c r="P1025" s="18" t="str">
        <f>IF(MID(exp_SILP!$W1025,10,2)&gt;"40","F","M")</f>
        <v>F</v>
      </c>
      <c r="Q1025" s="24" t="s">
        <v>1367</v>
      </c>
      <c r="R1025" s="22" t="s">
        <v>223</v>
      </c>
      <c r="S1025" s="22" t="s">
        <v>70</v>
      </c>
      <c r="T1025" s="22" t="s">
        <v>58</v>
      </c>
      <c r="U1025" s="22" t="s">
        <v>59</v>
      </c>
      <c r="V1025" s="22" t="s">
        <v>902</v>
      </c>
      <c r="W1025" s="22" t="s">
        <v>903</v>
      </c>
      <c r="X1025" s="22" t="s">
        <v>904</v>
      </c>
      <c r="Y1025" s="22" t="s">
        <v>16</v>
      </c>
      <c r="Z1025" s="22" t="s">
        <v>63</v>
      </c>
      <c r="AA1025" s="22" t="s">
        <v>64</v>
      </c>
      <c r="AB1025" s="22" t="s">
        <v>65</v>
      </c>
      <c r="AC1025" s="22" t="s">
        <v>82</v>
      </c>
      <c r="AD1025" s="22" t="s">
        <v>59</v>
      </c>
      <c r="AE1025" s="22" t="s">
        <v>59</v>
      </c>
      <c r="AF1025" s="22" t="s">
        <v>59</v>
      </c>
      <c r="AG1025" s="25" t="s">
        <v>76</v>
      </c>
      <c r="AH1025" s="22" t="s">
        <v>1367</v>
      </c>
      <c r="AI1025" s="22" t="s">
        <v>198</v>
      </c>
      <c r="AJ1025" s="22" t="str">
        <f>VLOOKUP(exp_SILP!$Y1025,'DATI CM'!$A$2:$F$28,2,FALSE)</f>
        <v>RSCDAA66H43F952Q</v>
      </c>
    </row>
    <row r="1026" ht="15.75" hidden="1" customHeight="1">
      <c r="A1026" s="10" t="str">
        <f>IFERROR(VLOOKUP(exp_SILP!$W1026,exp_utenti_P!D:D,1,FALSE),"_DA INSERIRE")</f>
        <v>CLBSRY05C11Z329D</v>
      </c>
      <c r="B1026" s="10" t="str">
        <f>IF(AND(exp_SILP!$S1026="A.3 ORIENTAMENTO PROFESSIONALE",exp_SILP!$AD1026="4.2"),"A.3 ORIENTAMENTO PROFESSIONALE (CARCERE)",
IF(AND(exp_SILP!$S1026="A.3 ORIENTAMENTO PROFESSIONALE",exp_SILP!$AD1026="."),"A.3 ORIENTAMENTO PROFESSIONALE (CARCERE)",
IF(AND(exp_SILP!$S1026="A.4 CONSULENZA ORIENTATIVA",exp_SILP!$AD1026="4.2"),"A.4 CONSULENZA ORIENTATIVA (CARCERE)",
IF(AND(exp_SILP!$S1026="A.4 CONSULENZA ORIENTATIVA",exp_SILP!$AD1026="."),"A.4 CONSULENZA ORIENTATIVA (CARCERE)",
IF(AND(exp_SILP!$S1026="A.5 - LEP F1 - ACCOMPAGNAMENTO AL LAVORO",exp_SILP!$AD1026="4.2"),"A.5 - LEP F1 - ACCOMPAGNAMENTO AL LAVORO (CARCERE)",
IF(AND(exp_SILP!$S1026="A.5 - LEP F1 - ACCOMPAGNAMENTO AL LAVORO",exp_SILP!$AD1026="."),"A.5 - LEP F1 - ACCOMPAGNAMENTO AL LAVORO (CARCERE)",
IF(AND(exp_SILP!$S1026="A.5.2a - TUTORAGGIO TIROCINI",exp_SILP!$AD1026="4.2"),"A.5.2a - TUTORAGGIO TIROCINI (CARCERE)",
exp_SILP!$S1026)))))))</f>
        <v>A4.10 - LEP E - ORIENTAMENTO SPECIALISTICO SKILL GAP ANALYSIS</v>
      </c>
      <c r="C1026" s="11" t="str">
        <f>CONCATENATE(VLOOKUP(exp_SILP!$B1026,'DATI COMMESSE'!$A$2:$F$25,4,FALSE)," - ", VLOOKUP(exp_SILP!$B1026,'DATI COMMESSE'!$A$2:$F$25,2,FALSE)," - ",VLOOKUP(exp_SILP!$B1026,'DATI COMMESSE'!$A$2:$F$25,3,FALSE))</f>
        <v>GOL - 22-02-5000 - 22-12-5003</v>
      </c>
      <c r="D1026" s="11" t="str">
        <f>LEFT(exp_SILP!$R1026,5)</f>
        <v>11:00</v>
      </c>
      <c r="E1026" s="11" t="str">
        <f>RIGHT(exp_SILP!$R1026,5)</f>
        <v>13:00</v>
      </c>
      <c r="F1026" s="11">
        <f>IF(exp_SILP!$AG1026&gt;=60,exp_SILP!$AG1026/60,exp_SILP!$AG1026)</f>
        <v>2</v>
      </c>
      <c r="G1026" s="11" t="str">
        <f>VLOOKUP(exp_SILP!$Y1026,'DATI CM'!$A$2:$F$28,2,FALSE)</f>
        <v>RSCDAA66H43F952Q</v>
      </c>
      <c r="H1026" s="11" t="str">
        <f>VLOOKUP(exp_SILP!$Y1026,'DATI CM'!$A$2:$F$28,3,FALSE)</f>
        <v>A011</v>
      </c>
      <c r="I1026" s="11" t="str">
        <f t="shared" si="1"/>
        <v>N</v>
      </c>
      <c r="J1026" s="11" t="str">
        <f>VLOOKUP(exp_SILP!$Y1026,'DATI CM'!$A$2:$F$28,4,FALSE)</f>
        <v>NO</v>
      </c>
      <c r="K1026" s="12">
        <f>VLOOKUP(exp_SILP!$B1026,'DATI COMMESSE'!$A$2:$F$25,5,FALSE)</f>
        <v>39.94</v>
      </c>
      <c r="L1026" s="12">
        <f>IF(exp_SILP!$B1026="A4.10 - LEP E - ORIENTAMENTO SPECIALISTICO SKILL GAP ANALYSIS - GRUPPO 3P",0,VLOOKUP(exp_SILP!$Y1026,'DATI CM'!$A$2:$F$28,6,FALSE))</f>
        <v>25</v>
      </c>
      <c r="M1026" s="12">
        <f>IFERROR(VLOOKUP(exp_SILP!$B1026,'DATI CM'!$H$2:$I$16,2,FALSE)*exp_SILP!$F1026,0)</f>
        <v>0</v>
      </c>
      <c r="N1026" s="11" t="str">
        <f>VLOOKUP(exp_SILP!$B1026,'DATI COMMESSE'!$A$2:$F$25,4,FALSE)</f>
        <v>GOL</v>
      </c>
      <c r="O1026" s="13">
        <f>VLOOKUP(exp_SILP!$B1026,'DATI COMMESSE'!$A$2:$F$25,5,FALSE)*exp_SILP!$F1026</f>
        <v>79.88</v>
      </c>
      <c r="P1026" s="11" t="str">
        <f>IF(MID(exp_SILP!$W1026,10,2)&gt;"40","F","M")</f>
        <v>M</v>
      </c>
      <c r="Q1026" s="27" t="s">
        <v>1367</v>
      </c>
      <c r="R1026" s="15" t="s">
        <v>219</v>
      </c>
      <c r="S1026" s="15" t="s">
        <v>70</v>
      </c>
      <c r="T1026" s="15" t="s">
        <v>58</v>
      </c>
      <c r="U1026" s="15" t="s">
        <v>59</v>
      </c>
      <c r="V1026" s="15" t="s">
        <v>761</v>
      </c>
      <c r="W1026" s="15" t="s">
        <v>762</v>
      </c>
      <c r="X1026" s="15" t="s">
        <v>763</v>
      </c>
      <c r="Y1026" s="15" t="s">
        <v>16</v>
      </c>
      <c r="Z1026" s="15" t="s">
        <v>63</v>
      </c>
      <c r="AA1026" s="15" t="s">
        <v>64</v>
      </c>
      <c r="AB1026" s="15" t="s">
        <v>65</v>
      </c>
      <c r="AC1026" s="15" t="s">
        <v>82</v>
      </c>
      <c r="AD1026" s="15" t="s">
        <v>59</v>
      </c>
      <c r="AE1026" s="15" t="s">
        <v>59</v>
      </c>
      <c r="AF1026" s="15" t="s">
        <v>59</v>
      </c>
      <c r="AG1026" s="28" t="s">
        <v>76</v>
      </c>
      <c r="AH1026" s="15" t="s">
        <v>1367</v>
      </c>
      <c r="AI1026" s="15" t="s">
        <v>198</v>
      </c>
      <c r="AJ1026" s="15" t="str">
        <f>VLOOKUP(exp_SILP!$Y1026,'DATI CM'!$A$2:$F$28,2,FALSE)</f>
        <v>RSCDAA66H43F952Q</v>
      </c>
    </row>
    <row r="1027" ht="15.75" hidden="1" customHeight="1">
      <c r="A1027" s="17" t="str">
        <f>IFERROR(VLOOKUP(exp_SILP!$W1027,exp_utenti_P!D:D,1,FALSE),"_DA INSERIRE")</f>
        <v>DLNLSS04R18F952S</v>
      </c>
      <c r="B1027" s="17" t="str">
        <f>IF(AND(exp_SILP!$S1027="A.3 ORIENTAMENTO PROFESSIONALE",exp_SILP!$AD1027="4.2"),"A.3 ORIENTAMENTO PROFESSIONALE (CARCERE)",
IF(AND(exp_SILP!$S1027="A.3 ORIENTAMENTO PROFESSIONALE",exp_SILP!$AD1027="."),"A.3 ORIENTAMENTO PROFESSIONALE (CARCERE)",
IF(AND(exp_SILP!$S1027="A.4 CONSULENZA ORIENTATIVA",exp_SILP!$AD1027="4.2"),"A.4 CONSULENZA ORIENTATIVA (CARCERE)",
IF(AND(exp_SILP!$S1027="A.4 CONSULENZA ORIENTATIVA",exp_SILP!$AD1027="."),"A.4 CONSULENZA ORIENTATIVA (CARCERE)",
IF(AND(exp_SILP!$S1027="A.5 - LEP F1 - ACCOMPAGNAMENTO AL LAVORO",exp_SILP!$AD1027="4.2"),"A.5 - LEP F1 - ACCOMPAGNAMENTO AL LAVORO (CARCERE)",
IF(AND(exp_SILP!$S1027="A.5 - LEP F1 - ACCOMPAGNAMENTO AL LAVORO",exp_SILP!$AD1027="."),"A.5 - LEP F1 - ACCOMPAGNAMENTO AL LAVORO (CARCERE)",
IF(AND(exp_SILP!$S1027="A.5.2a - TUTORAGGIO TIROCINI",exp_SILP!$AD1027="4.2"),"A.5.2a - TUTORAGGIO TIROCINI (CARCERE)",
exp_SILP!$S1027)))))))</f>
        <v>A4.10 - LEP E - ORIENTAMENTO SPECIALISTICO SKILL GAP ANALYSIS</v>
      </c>
      <c r="C1027" s="18" t="str">
        <f>CONCATENATE(VLOOKUP(exp_SILP!$B1027,'DATI COMMESSE'!$A$2:$F$25,4,FALSE)," - ", VLOOKUP(exp_SILP!$B1027,'DATI COMMESSE'!$A$2:$F$25,2,FALSE)," - ",VLOOKUP(exp_SILP!$B1027,'DATI COMMESSE'!$A$2:$F$25,3,FALSE))</f>
        <v>GOL - 22-02-5000 - 22-12-5003</v>
      </c>
      <c r="D1027" s="18" t="str">
        <f>LEFT(exp_SILP!$R1027,5)</f>
        <v>14:00</v>
      </c>
      <c r="E1027" s="18" t="str">
        <f>RIGHT(exp_SILP!$R1027,5)</f>
        <v>16:00</v>
      </c>
      <c r="F1027" s="18">
        <f>IF(exp_SILP!$AG1027&gt;=60,exp_SILP!$AG1027/60,exp_SILP!$AG1027)</f>
        <v>2</v>
      </c>
      <c r="G1027" s="18" t="str">
        <f>VLOOKUP(exp_SILP!$Y1027,'DATI CM'!$A$2:$F$28,2,FALSE)</f>
        <v>RSCDAA66H43F952Q</v>
      </c>
      <c r="H1027" s="18" t="str">
        <f>VLOOKUP(exp_SILP!$Y1027,'DATI CM'!$A$2:$F$28,3,FALSE)</f>
        <v>A011</v>
      </c>
      <c r="I1027" s="18" t="str">
        <f t="shared" si="1"/>
        <v>N</v>
      </c>
      <c r="J1027" s="18" t="str">
        <f>VLOOKUP(exp_SILP!$Y1027,'DATI CM'!$A$2:$F$28,4,FALSE)</f>
        <v>NO</v>
      </c>
      <c r="K1027" s="19">
        <f>VLOOKUP(exp_SILP!$B1027,'DATI COMMESSE'!$A$2:$F$25,5,FALSE)</f>
        <v>39.94</v>
      </c>
      <c r="L1027" s="19">
        <f>IF(exp_SILP!$B1027="A4.10 - LEP E - ORIENTAMENTO SPECIALISTICO SKILL GAP ANALYSIS - GRUPPO 3P",0,VLOOKUP(exp_SILP!$Y1027,'DATI CM'!$A$2:$F$28,6,FALSE))</f>
        <v>25</v>
      </c>
      <c r="M1027" s="19">
        <f>IFERROR(VLOOKUP(exp_SILP!$B1027,'DATI CM'!$H$2:$I$16,2,FALSE)*exp_SILP!$F1027,0)</f>
        <v>0</v>
      </c>
      <c r="N1027" s="18" t="str">
        <f>VLOOKUP(exp_SILP!$B1027,'DATI COMMESSE'!$A$2:$F$25,4,FALSE)</f>
        <v>GOL</v>
      </c>
      <c r="O1027" s="20">
        <f>VLOOKUP(exp_SILP!$B1027,'DATI COMMESSE'!$A$2:$F$25,5,FALSE)*exp_SILP!$F1027</f>
        <v>79.88</v>
      </c>
      <c r="P1027" s="18" t="str">
        <f>IF(MID(exp_SILP!$W1027,10,2)&gt;"40","F","M")</f>
        <v>M</v>
      </c>
      <c r="Q1027" s="24" t="s">
        <v>1367</v>
      </c>
      <c r="R1027" s="22" t="s">
        <v>69</v>
      </c>
      <c r="S1027" s="22" t="s">
        <v>70</v>
      </c>
      <c r="T1027" s="22" t="s">
        <v>58</v>
      </c>
      <c r="U1027" s="22" t="s">
        <v>59</v>
      </c>
      <c r="V1027" s="22" t="s">
        <v>905</v>
      </c>
      <c r="W1027" s="22" t="s">
        <v>906</v>
      </c>
      <c r="X1027" s="22" t="s">
        <v>907</v>
      </c>
      <c r="Y1027" s="22" t="s">
        <v>16</v>
      </c>
      <c r="Z1027" s="22" t="s">
        <v>63</v>
      </c>
      <c r="AA1027" s="22" t="s">
        <v>64</v>
      </c>
      <c r="AB1027" s="22" t="s">
        <v>65</v>
      </c>
      <c r="AC1027" s="22" t="s">
        <v>82</v>
      </c>
      <c r="AD1027" s="22" t="s">
        <v>59</v>
      </c>
      <c r="AE1027" s="22" t="s">
        <v>59</v>
      </c>
      <c r="AF1027" s="22" t="s">
        <v>59</v>
      </c>
      <c r="AG1027" s="25" t="s">
        <v>76</v>
      </c>
      <c r="AH1027" s="22" t="s">
        <v>1367</v>
      </c>
      <c r="AI1027" s="22" t="s">
        <v>198</v>
      </c>
      <c r="AJ1027" s="22" t="str">
        <f>VLOOKUP(exp_SILP!$Y1027,'DATI CM'!$A$2:$F$28,2,FALSE)</f>
        <v>RSCDAA66H43F952Q</v>
      </c>
    </row>
    <row r="1028" ht="15.75" customHeight="1">
      <c r="A1028" s="10" t="str">
        <f>IFERROR(VLOOKUP(exp_SILP!$W1028,exp_utenti_P!D:D,1,FALSE),"_DA INSERIRE")</f>
        <v>MLNDNC71B07A662F</v>
      </c>
      <c r="B1028" s="10" t="str">
        <f>IF(AND(exp_SILP!$S1028="A.3 ORIENTAMENTO PROFESSIONALE",exp_SILP!$AD1028="4.2"),"A.3 ORIENTAMENTO PROFESSIONALE (CARCERE)",
IF(AND(exp_SILP!$S1028="A.3 ORIENTAMENTO PROFESSIONALE",exp_SILP!$AD1028="."),"A.3 ORIENTAMENTO PROFESSIONALE (CARCERE)",
IF(AND(exp_SILP!$S1028="A.4 CONSULENZA ORIENTATIVA",exp_SILP!$AD1028="4.2"),"A.4 CONSULENZA ORIENTATIVA (CARCERE)",
IF(AND(exp_SILP!$S1028="A.4 CONSULENZA ORIENTATIVA",exp_SILP!$AD1028="."),"A.4 CONSULENZA ORIENTATIVA (CARCERE)",
IF(AND(exp_SILP!$S1028="A.5 - LEP F1 - ACCOMPAGNAMENTO AL LAVORO",exp_SILP!$AD1028="4.2"),"A.5 - LEP F1 - ACCOMPAGNAMENTO AL LAVORO (CARCERE)",
IF(AND(exp_SILP!$S1028="A.5 - LEP F1 - ACCOMPAGNAMENTO AL LAVORO",exp_SILP!$AD1028="."),"A.5 - LEP F1 - ACCOMPAGNAMENTO AL LAVORO (CARCERE)",
IF(AND(exp_SILP!$S1028="A.5.2a - TUTORAGGIO TIROCINI",exp_SILP!$AD1028="4.2"),"A.5.2a - TUTORAGGIO TIROCINI (CARCERE)",
exp_SILP!$S1028)))))))</f>
        <v>A4.10 - LEP E - ORIENTAMENTO SPECIALISTICO SKILL GAP ANALYSIS</v>
      </c>
      <c r="C1028" s="11" t="str">
        <f>CONCATENATE(VLOOKUP(exp_SILP!$B1028,'DATI COMMESSE'!$A$2:$F$25,4,FALSE)," - ", VLOOKUP(exp_SILP!$B1028,'DATI COMMESSE'!$A$2:$F$25,2,FALSE)," - ",VLOOKUP(exp_SILP!$B1028,'DATI COMMESSE'!$A$2:$F$25,3,FALSE))</f>
        <v>GOL - 22-02-5000 - 22-12-5003</v>
      </c>
      <c r="D1028" s="11" t="str">
        <f>LEFT(exp_SILP!$R1028,5)</f>
        <v>16:00</v>
      </c>
      <c r="E1028" s="11" t="str">
        <f>RIGHT(exp_SILP!$R1028,5)</f>
        <v>17:00</v>
      </c>
      <c r="F1028" s="11">
        <f>IF(exp_SILP!$AG1028&gt;=60,exp_SILP!$AG1028/60,exp_SILP!$AG1028)</f>
        <v>1</v>
      </c>
      <c r="G1028" s="11" t="str">
        <f>VLOOKUP(exp_SILP!$Y1028,'DATI CM'!$A$2:$F$28,2,FALSE)</f>
        <v>MNRCLD73B46G674U</v>
      </c>
      <c r="H1028" s="11" t="str">
        <f>VLOOKUP(exp_SILP!$Y1028,'DATI CM'!$A$2:$F$28,3,FALSE)</f>
        <v>A011</v>
      </c>
      <c r="I1028" s="11" t="str">
        <f t="shared" si="1"/>
        <v>N</v>
      </c>
      <c r="J1028" s="11" t="str">
        <f>VLOOKUP(exp_SILP!$Y1028,'DATI CM'!$A$2:$F$28,4,FALSE)</f>
        <v>TORINO</v>
      </c>
      <c r="K1028" s="12">
        <f>VLOOKUP(exp_SILP!$B1028,'DATI COMMESSE'!$A$2:$F$25,5,FALSE)</f>
        <v>39.94</v>
      </c>
      <c r="L1028" s="12">
        <f>IF(exp_SILP!$B1028="A4.10 - LEP E - ORIENTAMENTO SPECIALISTICO SKILL GAP ANALYSIS - GRUPPO 3P",0,VLOOKUP(exp_SILP!$Y1028,'DATI CM'!$A$2:$F$28,6,FALSE))</f>
        <v>25</v>
      </c>
      <c r="M1028" s="12">
        <f>IFERROR(VLOOKUP(exp_SILP!$B1028,'DATI CM'!$H$2:$I$16,2,FALSE)*exp_SILP!$F1028,0)</f>
        <v>0</v>
      </c>
      <c r="N1028" s="11" t="str">
        <f>VLOOKUP(exp_SILP!$B1028,'DATI COMMESSE'!$A$2:$F$25,4,FALSE)</f>
        <v>GOL</v>
      </c>
      <c r="O1028" s="13">
        <f>VLOOKUP(exp_SILP!$B1028,'DATI COMMESSE'!$A$2:$F$25,5,FALSE)*exp_SILP!$F1028</f>
        <v>39.94</v>
      </c>
      <c r="P1028" s="11" t="str">
        <f>IF(MID(exp_SILP!$W1028,10,2)&gt;"40","F","M")</f>
        <v>M</v>
      </c>
      <c r="Q1028" s="27" t="s">
        <v>1367</v>
      </c>
      <c r="R1028" s="15" t="s">
        <v>152</v>
      </c>
      <c r="S1028" s="15" t="s">
        <v>70</v>
      </c>
      <c r="T1028" s="15" t="s">
        <v>58</v>
      </c>
      <c r="U1028" s="15" t="s">
        <v>59</v>
      </c>
      <c r="V1028" s="15" t="s">
        <v>1525</v>
      </c>
      <c r="W1028" s="15" t="s">
        <v>1526</v>
      </c>
      <c r="X1028" s="15" t="s">
        <v>1527</v>
      </c>
      <c r="Y1028" s="15" t="s">
        <v>14</v>
      </c>
      <c r="Z1028" s="15" t="s">
        <v>63</v>
      </c>
      <c r="AA1028" s="15" t="s">
        <v>64</v>
      </c>
      <c r="AB1028" s="15" t="s">
        <v>65</v>
      </c>
      <c r="AC1028" s="15" t="s">
        <v>135</v>
      </c>
      <c r="AD1028" s="15" t="s">
        <v>59</v>
      </c>
      <c r="AE1028" s="15" t="s">
        <v>59</v>
      </c>
      <c r="AF1028" s="15" t="s">
        <v>156</v>
      </c>
      <c r="AG1028" s="28" t="s">
        <v>67</v>
      </c>
      <c r="AH1028" s="15" t="s">
        <v>1528</v>
      </c>
      <c r="AI1028" s="15" t="s">
        <v>158</v>
      </c>
      <c r="AJ1028" s="15" t="str">
        <f>VLOOKUP(exp_SILP!$Y1028,'DATI CM'!$A$2:$F$28,2,FALSE)</f>
        <v>MNRCLD73B46G674U</v>
      </c>
    </row>
    <row r="1029" ht="15.75" customHeight="1">
      <c r="A1029" s="17" t="str">
        <f>IFERROR(VLOOKUP(exp_SILP!$W1029,exp_utenti_P!D:D,1,FALSE),"_DA INSERIRE")</f>
        <v>MLNDNC71B07A662F</v>
      </c>
      <c r="B1029" s="17" t="str">
        <f>IF(AND(exp_SILP!$S1029="A.3 ORIENTAMENTO PROFESSIONALE",exp_SILP!$AD1029="4.2"),"A.3 ORIENTAMENTO PROFESSIONALE (CARCERE)",
IF(AND(exp_SILP!$S1029="A.3 ORIENTAMENTO PROFESSIONALE",exp_SILP!$AD1029="."),"A.3 ORIENTAMENTO PROFESSIONALE (CARCERE)",
IF(AND(exp_SILP!$S1029="A.4 CONSULENZA ORIENTATIVA",exp_SILP!$AD1029="4.2"),"A.4 CONSULENZA ORIENTATIVA (CARCERE)",
IF(AND(exp_SILP!$S1029="A.4 CONSULENZA ORIENTATIVA",exp_SILP!$AD1029="."),"A.4 CONSULENZA ORIENTATIVA (CARCERE)",
IF(AND(exp_SILP!$S1029="A.5 - LEP F1 - ACCOMPAGNAMENTO AL LAVORO",exp_SILP!$AD1029="4.2"),"A.5 - LEP F1 - ACCOMPAGNAMENTO AL LAVORO (CARCERE)",
IF(AND(exp_SILP!$S1029="A.5 - LEP F1 - ACCOMPAGNAMENTO AL LAVORO",exp_SILP!$AD1029="."),"A.5 - LEP F1 - ACCOMPAGNAMENTO AL LAVORO (CARCERE)",
IF(AND(exp_SILP!$S1029="A.5.2a - TUTORAGGIO TIROCINI",exp_SILP!$AD1029="4.2"),"A.5.2a - TUTORAGGIO TIROCINI (CARCERE)",
exp_SILP!$S1029)))))))</f>
        <v>A4.10 - LEP E - ORIENTAMENTO SPECIALISTICO SKILL GAP ANALYSIS</v>
      </c>
      <c r="C1029" s="18" t="str">
        <f>CONCATENATE(VLOOKUP(exp_SILP!$B1029,'DATI COMMESSE'!$A$2:$F$25,4,FALSE)," - ", VLOOKUP(exp_SILP!$B1029,'DATI COMMESSE'!$A$2:$F$25,2,FALSE)," - ",VLOOKUP(exp_SILP!$B1029,'DATI COMMESSE'!$A$2:$F$25,3,FALSE))</f>
        <v>GOL - 22-02-5000 - 22-12-5003</v>
      </c>
      <c r="D1029" s="18" t="str">
        <f>LEFT(exp_SILP!$R1029,5)</f>
        <v>14:00</v>
      </c>
      <c r="E1029" s="18" t="str">
        <f>RIGHT(exp_SILP!$R1029,5)</f>
        <v>16:00</v>
      </c>
      <c r="F1029" s="18">
        <f>IF(exp_SILP!$AG1029&gt;=60,exp_SILP!$AG1029/60,exp_SILP!$AG1029)</f>
        <v>2</v>
      </c>
      <c r="G1029" s="18" t="str">
        <f>VLOOKUP(exp_SILP!$Y1029,'DATI CM'!$A$2:$F$28,2,FALSE)</f>
        <v>MNRCLD73B46G674U</v>
      </c>
      <c r="H1029" s="18" t="str">
        <f>VLOOKUP(exp_SILP!$Y1029,'DATI CM'!$A$2:$F$28,3,FALSE)</f>
        <v>A011</v>
      </c>
      <c r="I1029" s="18" t="str">
        <f t="shared" si="1"/>
        <v>N</v>
      </c>
      <c r="J1029" s="18" t="str">
        <f>VLOOKUP(exp_SILP!$Y1029,'DATI CM'!$A$2:$F$28,4,FALSE)</f>
        <v>TORINO</v>
      </c>
      <c r="K1029" s="19">
        <f>VLOOKUP(exp_SILP!$B1029,'DATI COMMESSE'!$A$2:$F$25,5,FALSE)</f>
        <v>39.94</v>
      </c>
      <c r="L1029" s="19">
        <f>IF(exp_SILP!$B1029="A4.10 - LEP E - ORIENTAMENTO SPECIALISTICO SKILL GAP ANALYSIS - GRUPPO 3P",0,VLOOKUP(exp_SILP!$Y1029,'DATI CM'!$A$2:$F$28,6,FALSE))</f>
        <v>25</v>
      </c>
      <c r="M1029" s="19">
        <f>IFERROR(VLOOKUP(exp_SILP!$B1029,'DATI CM'!$H$2:$I$16,2,FALSE)*exp_SILP!$F1029,0)</f>
        <v>0</v>
      </c>
      <c r="N1029" s="18" t="str">
        <f>VLOOKUP(exp_SILP!$B1029,'DATI COMMESSE'!$A$2:$F$25,4,FALSE)</f>
        <v>GOL</v>
      </c>
      <c r="O1029" s="20">
        <f>VLOOKUP(exp_SILP!$B1029,'DATI COMMESSE'!$A$2:$F$25,5,FALSE)*exp_SILP!$F1029</f>
        <v>79.88</v>
      </c>
      <c r="P1029" s="18" t="str">
        <f>IF(MID(exp_SILP!$W1029,10,2)&gt;"40","F","M")</f>
        <v>M</v>
      </c>
      <c r="Q1029" s="24" t="s">
        <v>1367</v>
      </c>
      <c r="R1029" s="22" t="s">
        <v>69</v>
      </c>
      <c r="S1029" s="22" t="s">
        <v>70</v>
      </c>
      <c r="T1029" s="22" t="s">
        <v>58</v>
      </c>
      <c r="U1029" s="22" t="s">
        <v>59</v>
      </c>
      <c r="V1029" s="22" t="s">
        <v>1525</v>
      </c>
      <c r="W1029" s="22" t="s">
        <v>1526</v>
      </c>
      <c r="X1029" s="22" t="s">
        <v>1527</v>
      </c>
      <c r="Y1029" s="22" t="s">
        <v>14</v>
      </c>
      <c r="Z1029" s="22" t="s">
        <v>63</v>
      </c>
      <c r="AA1029" s="22" t="s">
        <v>64</v>
      </c>
      <c r="AB1029" s="22" t="s">
        <v>74</v>
      </c>
      <c r="AC1029" s="22" t="s">
        <v>135</v>
      </c>
      <c r="AD1029" s="22" t="s">
        <v>59</v>
      </c>
      <c r="AE1029" s="22" t="s">
        <v>59</v>
      </c>
      <c r="AF1029" s="22" t="s">
        <v>59</v>
      </c>
      <c r="AG1029" s="25" t="s">
        <v>76</v>
      </c>
      <c r="AH1029" s="22" t="s">
        <v>1367</v>
      </c>
      <c r="AI1029" s="22" t="s">
        <v>158</v>
      </c>
      <c r="AJ1029" s="22" t="str">
        <f>VLOOKUP(exp_SILP!$Y1029,'DATI CM'!$A$2:$F$28,2,FALSE)</f>
        <v>MNRCLD73B46G674U</v>
      </c>
    </row>
    <row r="1030" ht="15.75" hidden="1" customHeight="1">
      <c r="A1030" s="10" t="str">
        <f>IFERROR(VLOOKUP(exp_SILP!$W1030,exp_utenti_P!D:D,1,FALSE),"_DA INSERIRE")</f>
        <v>MNSLTF70L47Z352B</v>
      </c>
      <c r="B1030" s="10" t="str">
        <f>IF(AND(exp_SILP!$S1030="A.3 ORIENTAMENTO PROFESSIONALE",exp_SILP!$AD1030="4.2"),"A.3 ORIENTAMENTO PROFESSIONALE (CARCERE)",
IF(AND(exp_SILP!$S1030="A.3 ORIENTAMENTO PROFESSIONALE",exp_SILP!$AD1030="."),"A.3 ORIENTAMENTO PROFESSIONALE (CARCERE)",
IF(AND(exp_SILP!$S1030="A.4 CONSULENZA ORIENTATIVA",exp_SILP!$AD1030="4.2"),"A.4 CONSULENZA ORIENTATIVA (CARCERE)",
IF(AND(exp_SILP!$S1030="A.4 CONSULENZA ORIENTATIVA",exp_SILP!$AD1030="."),"A.4 CONSULENZA ORIENTATIVA (CARCERE)",
IF(AND(exp_SILP!$S1030="A.5 - LEP F1 - ACCOMPAGNAMENTO AL LAVORO",exp_SILP!$AD1030="4.2"),"A.5 - LEP F1 - ACCOMPAGNAMENTO AL LAVORO (CARCERE)",
IF(AND(exp_SILP!$S1030="A.5 - LEP F1 - ACCOMPAGNAMENTO AL LAVORO",exp_SILP!$AD1030="."),"A.5 - LEP F1 - ACCOMPAGNAMENTO AL LAVORO (CARCERE)",
IF(AND(exp_SILP!$S1030="A.5.2a - TUTORAGGIO TIROCINI",exp_SILP!$AD1030="4.2"),"A.5.2a - TUTORAGGIO TIROCINI (CARCERE)",
exp_SILP!$S1030)))))))</f>
        <v>A4.10 - LEP E - ORIENTAMENTO SPECIALISTICO SKILL GAP ANALYSIS</v>
      </c>
      <c r="C1030" s="11" t="str">
        <f>CONCATENATE(VLOOKUP(exp_SILP!$B1030,'DATI COMMESSE'!$A$2:$F$25,4,FALSE)," - ", VLOOKUP(exp_SILP!$B1030,'DATI COMMESSE'!$A$2:$F$25,2,FALSE)," - ",VLOOKUP(exp_SILP!$B1030,'DATI COMMESSE'!$A$2:$F$25,3,FALSE))</f>
        <v>GOL - 22-02-5000 - 22-12-5003</v>
      </c>
      <c r="D1030" s="11" t="str">
        <f>LEFT(exp_SILP!$R1030,5)</f>
        <v>13:00</v>
      </c>
      <c r="E1030" s="11" t="str">
        <f>RIGHT(exp_SILP!$R1030,5)</f>
        <v>14:00</v>
      </c>
      <c r="F1030" s="11">
        <f>IF(exp_SILP!$AG1030&gt;=60,exp_SILP!$AG1030/60,exp_SILP!$AG1030)</f>
        <v>1</v>
      </c>
      <c r="G1030" s="11" t="str">
        <f>VLOOKUP(exp_SILP!$Y1030,'DATI CM'!$A$2:$F$28,2,FALSE)</f>
        <v>RSCDAA66H43F952Q</v>
      </c>
      <c r="H1030" s="11" t="str">
        <f>VLOOKUP(exp_SILP!$Y1030,'DATI CM'!$A$2:$F$28,3,FALSE)</f>
        <v>A011</v>
      </c>
      <c r="I1030" s="11" t="str">
        <f t="shared" si="1"/>
        <v>N</v>
      </c>
      <c r="J1030" s="11" t="str">
        <f>VLOOKUP(exp_SILP!$Y1030,'DATI CM'!$A$2:$F$28,4,FALSE)</f>
        <v>NO</v>
      </c>
      <c r="K1030" s="12">
        <f>VLOOKUP(exp_SILP!$B1030,'DATI COMMESSE'!$A$2:$F$25,5,FALSE)</f>
        <v>39.94</v>
      </c>
      <c r="L1030" s="12">
        <f>IF(exp_SILP!$B1030="A4.10 - LEP E - ORIENTAMENTO SPECIALISTICO SKILL GAP ANALYSIS - GRUPPO 3P",0,VLOOKUP(exp_SILP!$Y1030,'DATI CM'!$A$2:$F$28,6,FALSE))</f>
        <v>25</v>
      </c>
      <c r="M1030" s="12">
        <f>IFERROR(VLOOKUP(exp_SILP!$B1030,'DATI CM'!$H$2:$I$16,2,FALSE)*exp_SILP!$F1030,0)</f>
        <v>0</v>
      </c>
      <c r="N1030" s="11" t="str">
        <f>VLOOKUP(exp_SILP!$B1030,'DATI COMMESSE'!$A$2:$F$25,4,FALSE)</f>
        <v>GOL</v>
      </c>
      <c r="O1030" s="13">
        <f>VLOOKUP(exp_SILP!$B1030,'DATI COMMESSE'!$A$2:$F$25,5,FALSE)*exp_SILP!$F1030</f>
        <v>39.94</v>
      </c>
      <c r="P1030" s="11" t="str">
        <f>IF(MID(exp_SILP!$W1030,10,2)&gt;"40","F","M")</f>
        <v>F</v>
      </c>
      <c r="Q1030" s="27" t="s">
        <v>1367</v>
      </c>
      <c r="R1030" s="15" t="s">
        <v>159</v>
      </c>
      <c r="S1030" s="15" t="s">
        <v>70</v>
      </c>
      <c r="T1030" s="15" t="s">
        <v>58</v>
      </c>
      <c r="U1030" s="15" t="s">
        <v>59</v>
      </c>
      <c r="V1030" s="15" t="s">
        <v>227</v>
      </c>
      <c r="W1030" s="15" t="s">
        <v>228</v>
      </c>
      <c r="X1030" s="15" t="s">
        <v>229</v>
      </c>
      <c r="Y1030" s="15" t="s">
        <v>16</v>
      </c>
      <c r="Z1030" s="15" t="s">
        <v>63</v>
      </c>
      <c r="AA1030" s="15" t="s">
        <v>64</v>
      </c>
      <c r="AB1030" s="15" t="s">
        <v>65</v>
      </c>
      <c r="AC1030" s="15" t="s">
        <v>82</v>
      </c>
      <c r="AD1030" s="15" t="s">
        <v>59</v>
      </c>
      <c r="AE1030" s="15" t="s">
        <v>59</v>
      </c>
      <c r="AF1030" s="15" t="s">
        <v>59</v>
      </c>
      <c r="AG1030" s="28" t="s">
        <v>67</v>
      </c>
      <c r="AH1030" s="15" t="s">
        <v>1367</v>
      </c>
      <c r="AI1030" s="15" t="s">
        <v>198</v>
      </c>
      <c r="AJ1030" s="15" t="str">
        <f>VLOOKUP(exp_SILP!$Y1030,'DATI CM'!$A$2:$F$28,2,FALSE)</f>
        <v>RSCDAA66H43F952Q</v>
      </c>
    </row>
    <row r="1031" ht="15.75" customHeight="1">
      <c r="A1031" s="17" t="str">
        <f>IFERROR(VLOOKUP(exp_SILP!$W1031,exp_utenti_P!D:D,1,FALSE),"_DA INSERIRE")</f>
        <v>MSSMRL86T46Z611W</v>
      </c>
      <c r="B1031" s="17" t="str">
        <f>IF(AND(exp_SILP!$S1031="A.3 ORIENTAMENTO PROFESSIONALE",exp_SILP!$AD1031="4.2"),"A.3 ORIENTAMENTO PROFESSIONALE (CARCERE)",
IF(AND(exp_SILP!$S1031="A.3 ORIENTAMENTO PROFESSIONALE",exp_SILP!$AD1031="."),"A.3 ORIENTAMENTO PROFESSIONALE (CARCERE)",
IF(AND(exp_SILP!$S1031="A.4 CONSULENZA ORIENTATIVA",exp_SILP!$AD1031="4.2"),"A.4 CONSULENZA ORIENTATIVA (CARCERE)",
IF(AND(exp_SILP!$S1031="A.4 CONSULENZA ORIENTATIVA",exp_SILP!$AD1031="."),"A.4 CONSULENZA ORIENTATIVA (CARCERE)",
IF(AND(exp_SILP!$S1031="A.5 - LEP F1 - ACCOMPAGNAMENTO AL LAVORO",exp_SILP!$AD1031="4.2"),"A.5 - LEP F1 - ACCOMPAGNAMENTO AL LAVORO (CARCERE)",
IF(AND(exp_SILP!$S1031="A.5 - LEP F1 - ACCOMPAGNAMENTO AL LAVORO",exp_SILP!$AD1031="."),"A.5 - LEP F1 - ACCOMPAGNAMENTO AL LAVORO (CARCERE)",
IF(AND(exp_SILP!$S1031="A.5.2a - TUTORAGGIO TIROCINI",exp_SILP!$AD1031="4.2"),"A.5.2a - TUTORAGGIO TIROCINI (CARCERE)",
exp_SILP!$S1031)))))))</f>
        <v>A4.10 - LEP E - ORIENTAMENTO SPECIALISTICO SKILL GAP ANALYSIS</v>
      </c>
      <c r="C1031" s="18" t="str">
        <f>CONCATENATE(VLOOKUP(exp_SILP!$B1031,'DATI COMMESSE'!$A$2:$F$25,4,FALSE)," - ", VLOOKUP(exp_SILP!$B1031,'DATI COMMESSE'!$A$2:$F$25,2,FALSE)," - ",VLOOKUP(exp_SILP!$B1031,'DATI COMMESSE'!$A$2:$F$25,3,FALSE))</f>
        <v>GOL - 22-02-5000 - 22-12-5003</v>
      </c>
      <c r="D1031" s="18" t="str">
        <f>LEFT(exp_SILP!$R1031,5)</f>
        <v>16:00</v>
      </c>
      <c r="E1031" s="18" t="str">
        <f>RIGHT(exp_SILP!$R1031,5)</f>
        <v>18:00</v>
      </c>
      <c r="F1031" s="18">
        <f>IF(exp_SILP!$AG1031&gt;=60,exp_SILP!$AG1031/60,exp_SILP!$AG1031)</f>
        <v>2</v>
      </c>
      <c r="G1031" s="18" t="str">
        <f>VLOOKUP(exp_SILP!$Y1031,'DATI CM'!$A$2:$F$28,2,FALSE)</f>
        <v>FLCSRN79S42L219X</v>
      </c>
      <c r="H1031" s="18" t="str">
        <f>VLOOKUP(exp_SILP!$Y1031,'DATI CM'!$A$2:$F$28,3,FALSE)</f>
        <v>A011</v>
      </c>
      <c r="I1031" s="18" t="str">
        <f t="shared" si="1"/>
        <v>N</v>
      </c>
      <c r="J1031" s="18" t="str">
        <f>VLOOKUP(exp_SILP!$Y1031,'DATI CM'!$A$2:$F$28,4,FALSE)</f>
        <v>TORINO</v>
      </c>
      <c r="K1031" s="19">
        <f>VLOOKUP(exp_SILP!$B1031,'DATI COMMESSE'!$A$2:$F$25,5,FALSE)</f>
        <v>39.94</v>
      </c>
      <c r="L1031" s="19">
        <f>IF(exp_SILP!$B1031="A4.10 - LEP E - ORIENTAMENTO SPECIALISTICO SKILL GAP ANALYSIS - GRUPPO 3P",0,VLOOKUP(exp_SILP!$Y1031,'DATI CM'!$A$2:$F$28,6,FALSE))</f>
        <v>25</v>
      </c>
      <c r="M1031" s="19">
        <f>IFERROR(VLOOKUP(exp_SILP!$B1031,'DATI CM'!$H$2:$I$16,2,FALSE)*exp_SILP!$F1031,0)</f>
        <v>0</v>
      </c>
      <c r="N1031" s="18" t="str">
        <f>VLOOKUP(exp_SILP!$B1031,'DATI COMMESSE'!$A$2:$F$25,4,FALSE)</f>
        <v>GOL</v>
      </c>
      <c r="O1031" s="20">
        <f>VLOOKUP(exp_SILP!$B1031,'DATI COMMESSE'!$A$2:$F$25,5,FALSE)*exp_SILP!$F1031</f>
        <v>79.88</v>
      </c>
      <c r="P1031" s="18" t="str">
        <f>IF(MID(exp_SILP!$W1031,10,2)&gt;"40","F","M")</f>
        <v>F</v>
      </c>
      <c r="Q1031" s="24" t="s">
        <v>1367</v>
      </c>
      <c r="R1031" s="22" t="s">
        <v>148</v>
      </c>
      <c r="S1031" s="22" t="s">
        <v>70</v>
      </c>
      <c r="T1031" s="22" t="s">
        <v>58</v>
      </c>
      <c r="U1031" s="22" t="s">
        <v>59</v>
      </c>
      <c r="V1031" s="22" t="s">
        <v>231</v>
      </c>
      <c r="W1031" s="22" t="s">
        <v>232</v>
      </c>
      <c r="X1031" s="22" t="s">
        <v>233</v>
      </c>
      <c r="Y1031" s="22" t="s">
        <v>10</v>
      </c>
      <c r="Z1031" s="22" t="s">
        <v>63</v>
      </c>
      <c r="AA1031" s="22" t="s">
        <v>64</v>
      </c>
      <c r="AB1031" s="22" t="s">
        <v>74</v>
      </c>
      <c r="AC1031" s="22" t="s">
        <v>75</v>
      </c>
      <c r="AD1031" s="22" t="s">
        <v>59</v>
      </c>
      <c r="AE1031" s="22" t="s">
        <v>59</v>
      </c>
      <c r="AF1031" s="22" t="s">
        <v>59</v>
      </c>
      <c r="AG1031" s="25" t="s">
        <v>76</v>
      </c>
      <c r="AH1031" s="22" t="s">
        <v>1367</v>
      </c>
      <c r="AI1031" s="22" t="s">
        <v>77</v>
      </c>
      <c r="AJ1031" s="22" t="str">
        <f>VLOOKUP(exp_SILP!$Y1031,'DATI CM'!$A$2:$F$28,2,FALSE)</f>
        <v>FLCSRN79S42L219X</v>
      </c>
    </row>
    <row r="1032" ht="15.75" customHeight="1">
      <c r="A1032" s="10" t="str">
        <f>IFERROR(VLOOKUP(exp_SILP!$W1032,exp_utenti_P!D:D,1,FALSE),"_DA INSERIRE")</f>
        <v>MSTGSY80E62L219N</v>
      </c>
      <c r="B1032" s="10" t="str">
        <f>IF(AND(exp_SILP!$S1032="A.3 ORIENTAMENTO PROFESSIONALE",exp_SILP!$AD1032="4.2"),"A.3 ORIENTAMENTO PROFESSIONALE (CARCERE)",
IF(AND(exp_SILP!$S1032="A.3 ORIENTAMENTO PROFESSIONALE",exp_SILP!$AD1032="."),"A.3 ORIENTAMENTO PROFESSIONALE (CARCERE)",
IF(AND(exp_SILP!$S1032="A.4 CONSULENZA ORIENTATIVA",exp_SILP!$AD1032="4.2"),"A.4 CONSULENZA ORIENTATIVA (CARCERE)",
IF(AND(exp_SILP!$S1032="A.4 CONSULENZA ORIENTATIVA",exp_SILP!$AD1032="."),"A.4 CONSULENZA ORIENTATIVA (CARCERE)",
IF(AND(exp_SILP!$S1032="A.5 - LEP F1 - ACCOMPAGNAMENTO AL LAVORO",exp_SILP!$AD1032="4.2"),"A.5 - LEP F1 - ACCOMPAGNAMENTO AL LAVORO (CARCERE)",
IF(AND(exp_SILP!$S1032="A.5 - LEP F1 - ACCOMPAGNAMENTO AL LAVORO",exp_SILP!$AD1032="."),"A.5 - LEP F1 - ACCOMPAGNAMENTO AL LAVORO (CARCERE)",
IF(AND(exp_SILP!$S1032="A.5.2a - TUTORAGGIO TIROCINI",exp_SILP!$AD1032="4.2"),"A.5.2a - TUTORAGGIO TIROCINI (CARCERE)",
exp_SILP!$S1032)))))))</f>
        <v>A4.10 - LEP E - ORIENTAMENTO SPECIALISTICO SKILL GAP ANALYSIS</v>
      </c>
      <c r="C1032" s="11" t="str">
        <f>CONCATENATE(VLOOKUP(exp_SILP!$B1032,'DATI COMMESSE'!$A$2:$F$25,4,FALSE)," - ", VLOOKUP(exp_SILP!$B1032,'DATI COMMESSE'!$A$2:$F$25,2,FALSE)," - ",VLOOKUP(exp_SILP!$B1032,'DATI COMMESSE'!$A$2:$F$25,3,FALSE))</f>
        <v>GOL - 22-02-5000 - 22-12-5003</v>
      </c>
      <c r="D1032" s="11" t="str">
        <f>LEFT(exp_SILP!$R1032,5)</f>
        <v>14:00</v>
      </c>
      <c r="E1032" s="11" t="str">
        <f>RIGHT(exp_SILP!$R1032,5)</f>
        <v>16:00</v>
      </c>
      <c r="F1032" s="11">
        <f>IF(exp_SILP!$AG1032&gt;=60,exp_SILP!$AG1032/60,exp_SILP!$AG1032)</f>
        <v>2</v>
      </c>
      <c r="G1032" s="11" t="str">
        <f>VLOOKUP(exp_SILP!$Y1032,'DATI CM'!$A$2:$F$28,2,FALSE)</f>
        <v>FLCSRN79S42L219X</v>
      </c>
      <c r="H1032" s="11" t="str">
        <f>VLOOKUP(exp_SILP!$Y1032,'DATI CM'!$A$2:$F$28,3,FALSE)</f>
        <v>A011</v>
      </c>
      <c r="I1032" s="11" t="str">
        <f t="shared" si="1"/>
        <v>N</v>
      </c>
      <c r="J1032" s="11" t="str">
        <f>VLOOKUP(exp_SILP!$Y1032,'DATI CM'!$A$2:$F$28,4,FALSE)</f>
        <v>TORINO</v>
      </c>
      <c r="K1032" s="12">
        <f>VLOOKUP(exp_SILP!$B1032,'DATI COMMESSE'!$A$2:$F$25,5,FALSE)</f>
        <v>39.94</v>
      </c>
      <c r="L1032" s="12">
        <f>IF(exp_SILP!$B1032="A4.10 - LEP E - ORIENTAMENTO SPECIALISTICO SKILL GAP ANALYSIS - GRUPPO 3P",0,VLOOKUP(exp_SILP!$Y1032,'DATI CM'!$A$2:$F$28,6,FALSE))</f>
        <v>25</v>
      </c>
      <c r="M1032" s="12">
        <f>IFERROR(VLOOKUP(exp_SILP!$B1032,'DATI CM'!$H$2:$I$16,2,FALSE)*exp_SILP!$F1032,0)</f>
        <v>0</v>
      </c>
      <c r="N1032" s="11" t="str">
        <f>VLOOKUP(exp_SILP!$B1032,'DATI COMMESSE'!$A$2:$F$25,4,FALSE)</f>
        <v>GOL</v>
      </c>
      <c r="O1032" s="13">
        <f>VLOOKUP(exp_SILP!$B1032,'DATI COMMESSE'!$A$2:$F$25,5,FALSE)*exp_SILP!$F1032</f>
        <v>79.88</v>
      </c>
      <c r="P1032" s="11" t="str">
        <f>IF(MID(exp_SILP!$W1032,10,2)&gt;"40","F","M")</f>
        <v>F</v>
      </c>
      <c r="Q1032" s="27" t="s">
        <v>1367</v>
      </c>
      <c r="R1032" s="15" t="s">
        <v>69</v>
      </c>
      <c r="S1032" s="15" t="s">
        <v>70</v>
      </c>
      <c r="T1032" s="15" t="s">
        <v>58</v>
      </c>
      <c r="U1032" s="15" t="s">
        <v>59</v>
      </c>
      <c r="V1032" s="15" t="s">
        <v>890</v>
      </c>
      <c r="W1032" s="15" t="s">
        <v>891</v>
      </c>
      <c r="X1032" s="15" t="s">
        <v>892</v>
      </c>
      <c r="Y1032" s="15" t="s">
        <v>10</v>
      </c>
      <c r="Z1032" s="15" t="s">
        <v>63</v>
      </c>
      <c r="AA1032" s="15" t="s">
        <v>64</v>
      </c>
      <c r="AB1032" s="15" t="s">
        <v>74</v>
      </c>
      <c r="AC1032" s="15" t="s">
        <v>75</v>
      </c>
      <c r="AD1032" s="15" t="s">
        <v>59</v>
      </c>
      <c r="AE1032" s="15" t="s">
        <v>59</v>
      </c>
      <c r="AF1032" s="15" t="s">
        <v>59</v>
      </c>
      <c r="AG1032" s="28" t="s">
        <v>76</v>
      </c>
      <c r="AH1032" s="15" t="s">
        <v>1367</v>
      </c>
      <c r="AI1032" s="15" t="s">
        <v>77</v>
      </c>
      <c r="AJ1032" s="15" t="str">
        <f>VLOOKUP(exp_SILP!$Y1032,'DATI CM'!$A$2:$F$28,2,FALSE)</f>
        <v>FLCSRN79S42L219X</v>
      </c>
    </row>
    <row r="1033" ht="15.75" customHeight="1">
      <c r="A1033" s="17" t="str">
        <f>IFERROR(VLOOKUP(exp_SILP!$W1033,exp_utenti_P!D:D,1,FALSE),"_DA INSERIRE")</f>
        <v>MTTMNC67R43L219I</v>
      </c>
      <c r="B1033" s="17" t="str">
        <f>IF(AND(exp_SILP!$S1033="A.3 ORIENTAMENTO PROFESSIONALE",exp_SILP!$AD1033="4.2"),"A.3 ORIENTAMENTO PROFESSIONALE (CARCERE)",
IF(AND(exp_SILP!$S1033="A.3 ORIENTAMENTO PROFESSIONALE",exp_SILP!$AD1033="."),"A.3 ORIENTAMENTO PROFESSIONALE (CARCERE)",
IF(AND(exp_SILP!$S1033="A.4 CONSULENZA ORIENTATIVA",exp_SILP!$AD1033="4.2"),"A.4 CONSULENZA ORIENTATIVA (CARCERE)",
IF(AND(exp_SILP!$S1033="A.4 CONSULENZA ORIENTATIVA",exp_SILP!$AD1033="."),"A.4 CONSULENZA ORIENTATIVA (CARCERE)",
IF(AND(exp_SILP!$S1033="A.5 - LEP F1 - ACCOMPAGNAMENTO AL LAVORO",exp_SILP!$AD1033="4.2"),"A.5 - LEP F1 - ACCOMPAGNAMENTO AL LAVORO (CARCERE)",
IF(AND(exp_SILP!$S1033="A.5 - LEP F1 - ACCOMPAGNAMENTO AL LAVORO",exp_SILP!$AD1033="."),"A.5 - LEP F1 - ACCOMPAGNAMENTO AL LAVORO (CARCERE)",
IF(AND(exp_SILP!$S1033="A.5.2a - TUTORAGGIO TIROCINI",exp_SILP!$AD1033="4.2"),"A.5.2a - TUTORAGGIO TIROCINI (CARCERE)",
exp_SILP!$S1033)))))))</f>
        <v>A4.10 - LEP E - ORIENTAMENTO SPECIALISTICO SKILL GAP ANALYSIS</v>
      </c>
      <c r="C1033" s="18" t="str">
        <f>CONCATENATE(VLOOKUP(exp_SILP!$B1033,'DATI COMMESSE'!$A$2:$F$25,4,FALSE)," - ", VLOOKUP(exp_SILP!$B1033,'DATI COMMESSE'!$A$2:$F$25,2,FALSE)," - ",VLOOKUP(exp_SILP!$B1033,'DATI COMMESSE'!$A$2:$F$25,3,FALSE))</f>
        <v>GOL - 22-02-5000 - 22-12-5003</v>
      </c>
      <c r="D1033" s="18" t="str">
        <f>LEFT(exp_SILP!$R1033,5)</f>
        <v>17:00</v>
      </c>
      <c r="E1033" s="18" t="str">
        <f>RIGHT(exp_SILP!$R1033,5)</f>
        <v>18:00</v>
      </c>
      <c r="F1033" s="18">
        <f>IF(exp_SILP!$AG1033&gt;=60,exp_SILP!$AG1033/60,exp_SILP!$AG1033)</f>
        <v>1</v>
      </c>
      <c r="G1033" s="18" t="str">
        <f>VLOOKUP(exp_SILP!$Y1033,'DATI CM'!$A$2:$F$28,2,FALSE)</f>
        <v>MNRCLD73B46G674U</v>
      </c>
      <c r="H1033" s="18" t="str">
        <f>VLOOKUP(exp_SILP!$Y1033,'DATI CM'!$A$2:$F$28,3,FALSE)</f>
        <v>A011</v>
      </c>
      <c r="I1033" s="18" t="str">
        <f t="shared" si="1"/>
        <v>N</v>
      </c>
      <c r="J1033" s="18" t="str">
        <f>VLOOKUP(exp_SILP!$Y1033,'DATI CM'!$A$2:$F$28,4,FALSE)</f>
        <v>TORINO</v>
      </c>
      <c r="K1033" s="19">
        <f>VLOOKUP(exp_SILP!$B1033,'DATI COMMESSE'!$A$2:$F$25,5,FALSE)</f>
        <v>39.94</v>
      </c>
      <c r="L1033" s="19">
        <f>IF(exp_SILP!$B1033="A4.10 - LEP E - ORIENTAMENTO SPECIALISTICO SKILL GAP ANALYSIS - GRUPPO 3P",0,VLOOKUP(exp_SILP!$Y1033,'DATI CM'!$A$2:$F$28,6,FALSE))</f>
        <v>25</v>
      </c>
      <c r="M1033" s="19">
        <f>IFERROR(VLOOKUP(exp_SILP!$B1033,'DATI CM'!$H$2:$I$16,2,FALSE)*exp_SILP!$F1033,0)</f>
        <v>0</v>
      </c>
      <c r="N1033" s="18" t="str">
        <f>VLOOKUP(exp_SILP!$B1033,'DATI COMMESSE'!$A$2:$F$25,4,FALSE)</f>
        <v>GOL</v>
      </c>
      <c r="O1033" s="20">
        <f>VLOOKUP(exp_SILP!$B1033,'DATI COMMESSE'!$A$2:$F$25,5,FALSE)*exp_SILP!$F1033</f>
        <v>39.94</v>
      </c>
      <c r="P1033" s="18" t="str">
        <f>IF(MID(exp_SILP!$W1033,10,2)&gt;"40","F","M")</f>
        <v>F</v>
      </c>
      <c r="Q1033" s="24" t="s">
        <v>1367</v>
      </c>
      <c r="R1033" s="22" t="s">
        <v>93</v>
      </c>
      <c r="S1033" s="22" t="s">
        <v>70</v>
      </c>
      <c r="T1033" s="22" t="s">
        <v>58</v>
      </c>
      <c r="U1033" s="22" t="s">
        <v>59</v>
      </c>
      <c r="V1033" s="22" t="s">
        <v>754</v>
      </c>
      <c r="W1033" s="22" t="s">
        <v>755</v>
      </c>
      <c r="X1033" s="22" t="s">
        <v>756</v>
      </c>
      <c r="Y1033" s="22" t="s">
        <v>14</v>
      </c>
      <c r="Z1033" s="22" t="s">
        <v>63</v>
      </c>
      <c r="AA1033" s="22" t="s">
        <v>64</v>
      </c>
      <c r="AB1033" s="22" t="s">
        <v>65</v>
      </c>
      <c r="AC1033" s="22" t="s">
        <v>135</v>
      </c>
      <c r="AD1033" s="22" t="s">
        <v>59</v>
      </c>
      <c r="AE1033" s="22" t="s">
        <v>59</v>
      </c>
      <c r="AF1033" s="22" t="s">
        <v>156</v>
      </c>
      <c r="AG1033" s="25" t="s">
        <v>67</v>
      </c>
      <c r="AH1033" s="22" t="s">
        <v>1528</v>
      </c>
      <c r="AI1033" s="22" t="s">
        <v>158</v>
      </c>
      <c r="AJ1033" s="22" t="str">
        <f>VLOOKUP(exp_SILP!$Y1033,'DATI CM'!$A$2:$F$28,2,FALSE)</f>
        <v>MNRCLD73B46G674U</v>
      </c>
    </row>
    <row r="1034" ht="15.75" customHeight="1">
      <c r="A1034" s="10" t="str">
        <f>IFERROR(VLOOKUP(exp_SILP!$W1034,exp_utenti_P!D:D,1,FALSE),"_DA INSERIRE")</f>
        <v>RTINGL70E26L049J</v>
      </c>
      <c r="B1034" s="10" t="str">
        <f>IF(AND(exp_SILP!$S1034="A.3 ORIENTAMENTO PROFESSIONALE",exp_SILP!$AD1034="4.2"),"A.3 ORIENTAMENTO PROFESSIONALE (CARCERE)",
IF(AND(exp_SILP!$S1034="A.3 ORIENTAMENTO PROFESSIONALE",exp_SILP!$AD1034="."),"A.3 ORIENTAMENTO PROFESSIONALE (CARCERE)",
IF(AND(exp_SILP!$S1034="A.4 CONSULENZA ORIENTATIVA",exp_SILP!$AD1034="4.2"),"A.4 CONSULENZA ORIENTATIVA (CARCERE)",
IF(AND(exp_SILP!$S1034="A.4 CONSULENZA ORIENTATIVA",exp_SILP!$AD1034="."),"A.4 CONSULENZA ORIENTATIVA (CARCERE)",
IF(AND(exp_SILP!$S1034="A.5 - LEP F1 - ACCOMPAGNAMENTO AL LAVORO",exp_SILP!$AD1034="4.2"),"A.5 - LEP F1 - ACCOMPAGNAMENTO AL LAVORO (CARCERE)",
IF(AND(exp_SILP!$S1034="A.5 - LEP F1 - ACCOMPAGNAMENTO AL LAVORO",exp_SILP!$AD1034="."),"A.5 - LEP F1 - ACCOMPAGNAMENTO AL LAVORO (CARCERE)",
IF(AND(exp_SILP!$S1034="A.5.2a - TUTORAGGIO TIROCINI",exp_SILP!$AD1034="4.2"),"A.5.2a - TUTORAGGIO TIROCINI (CARCERE)",
exp_SILP!$S1034)))))))</f>
        <v>INVIO E ACCESSO ALLA FORMAZIONE PROFESSIONALE REGIONALE</v>
      </c>
      <c r="C1034" s="11" t="str">
        <f>CONCATENATE(VLOOKUP(exp_SILP!$B1034,'DATI COMMESSE'!$A$2:$F$25,4,FALSE)," - ", VLOOKUP(exp_SILP!$B1034,'DATI COMMESSE'!$A$2:$F$25,2,FALSE)," - ",VLOOKUP(exp_SILP!$B1034,'DATI COMMESSE'!$A$2:$F$25,3,FALSE))</f>
        <v> -  - </v>
      </c>
      <c r="D1034" s="11" t="str">
        <f>LEFT(exp_SILP!$R1034,5)</f>
        <v>09:00</v>
      </c>
      <c r="E1034" s="11" t="str">
        <f>RIGHT(exp_SILP!$R1034,5)</f>
        <v>11:00</v>
      </c>
      <c r="F1034" s="11">
        <f>IF(exp_SILP!$AG1034&gt;=60,exp_SILP!$AG1034/60,exp_SILP!$AG1034)</f>
        <v>2</v>
      </c>
      <c r="G1034" s="11" t="str">
        <f>VLOOKUP(exp_SILP!$Y1034,'DATI CM'!$A$2:$F$28,2,FALSE)</f>
        <v>MNRCLD73B46G674U</v>
      </c>
      <c r="H1034" s="11" t="str">
        <f>VLOOKUP(exp_SILP!$Y1034,'DATI CM'!$A$2:$F$28,3,FALSE)</f>
        <v>A011</v>
      </c>
      <c r="I1034" s="11" t="str">
        <f t="shared" si="1"/>
        <v>N</v>
      </c>
      <c r="J1034" s="11" t="str">
        <f>VLOOKUP(exp_SILP!$Y1034,'DATI CM'!$A$2:$F$28,4,FALSE)</f>
        <v>TORINO</v>
      </c>
      <c r="K1034" s="12">
        <f>VLOOKUP(exp_SILP!$B1034,'DATI COMMESSE'!$A$2:$F$25,5,FALSE)</f>
        <v>35.5</v>
      </c>
      <c r="L1034" s="12">
        <f>IF(exp_SILP!$B1034="A4.10 - LEP E - ORIENTAMENTO SPECIALISTICO SKILL GAP ANALYSIS - GRUPPO 3P",0,VLOOKUP(exp_SILP!$Y1034,'DATI CM'!$A$2:$F$28,6,FALSE))</f>
        <v>25</v>
      </c>
      <c r="M1034" s="12">
        <f>IFERROR(VLOOKUP(exp_SILP!$B1034,'DATI CM'!$H$2:$I$16,2,FALSE)*exp_SILP!$F1034,0)</f>
        <v>0</v>
      </c>
      <c r="N1034" s="11" t="str">
        <f>VLOOKUP(exp_SILP!$B1034,'DATI COMMESSE'!$A$2:$F$25,4,FALSE)</f>
        <v/>
      </c>
      <c r="O1034" s="13">
        <f>VLOOKUP(exp_SILP!$B1034,'DATI COMMESSE'!$A$2:$F$25,5,FALSE)*exp_SILP!$F1034</f>
        <v>71</v>
      </c>
      <c r="P1034" s="11" t="str">
        <f>IF(MID(exp_SILP!$W1034,10,2)&gt;"40","F","M")</f>
        <v>M</v>
      </c>
      <c r="Q1034" s="27" t="s">
        <v>1367</v>
      </c>
      <c r="R1034" s="15" t="s">
        <v>223</v>
      </c>
      <c r="S1034" s="15" t="s">
        <v>1529</v>
      </c>
      <c r="T1034" s="15" t="s">
        <v>58</v>
      </c>
      <c r="U1034" s="15" t="s">
        <v>59</v>
      </c>
      <c r="V1034" s="15" t="s">
        <v>1507</v>
      </c>
      <c r="W1034" s="15" t="s">
        <v>1508</v>
      </c>
      <c r="X1034" s="15" t="s">
        <v>1509</v>
      </c>
      <c r="Y1034" s="15" t="s">
        <v>14</v>
      </c>
      <c r="Z1034" s="15" t="s">
        <v>63</v>
      </c>
      <c r="AA1034" s="15" t="s">
        <v>64</v>
      </c>
      <c r="AB1034" s="15" t="s">
        <v>74</v>
      </c>
      <c r="AC1034" s="15" t="s">
        <v>135</v>
      </c>
      <c r="AD1034" s="15" t="s">
        <v>59</v>
      </c>
      <c r="AE1034" s="15" t="s">
        <v>59</v>
      </c>
      <c r="AF1034" s="15" t="s">
        <v>59</v>
      </c>
      <c r="AG1034" s="28" t="s">
        <v>76</v>
      </c>
      <c r="AH1034" s="15" t="s">
        <v>1367</v>
      </c>
      <c r="AI1034" s="15" t="s">
        <v>158</v>
      </c>
      <c r="AJ1034" s="15" t="str">
        <f>VLOOKUP(exp_SILP!$Y1034,'DATI CM'!$A$2:$F$28,2,FALSE)</f>
        <v>MNRCLD73B46G674U</v>
      </c>
    </row>
    <row r="1035" ht="15.75" customHeight="1">
      <c r="A1035" s="17" t="str">
        <f>IFERROR(VLOOKUP(exp_SILP!$W1035,exp_utenti_P!D:D,1,FALSE),"_DA INSERIRE")</f>
        <v>CFRNLP98D70Z611F</v>
      </c>
      <c r="B1035" s="17" t="str">
        <f>IF(AND(exp_SILP!$S1035="A.3 ORIENTAMENTO PROFESSIONALE",exp_SILP!$AD1035="4.2"),"A.3 ORIENTAMENTO PROFESSIONALE (CARCERE)",
IF(AND(exp_SILP!$S1035="A.3 ORIENTAMENTO PROFESSIONALE",exp_SILP!$AD1035="."),"A.3 ORIENTAMENTO PROFESSIONALE (CARCERE)",
IF(AND(exp_SILP!$S1035="A.4 CONSULENZA ORIENTATIVA",exp_SILP!$AD1035="4.2"),"A.4 CONSULENZA ORIENTATIVA (CARCERE)",
IF(AND(exp_SILP!$S1035="A.4 CONSULENZA ORIENTATIVA",exp_SILP!$AD1035="."),"A.4 CONSULENZA ORIENTATIVA (CARCERE)",
IF(AND(exp_SILP!$S1035="A.5 - LEP F1 - ACCOMPAGNAMENTO AL LAVORO",exp_SILP!$AD1035="4.2"),"A.5 - LEP F1 - ACCOMPAGNAMENTO AL LAVORO (CARCERE)",
IF(AND(exp_SILP!$S1035="A.5 - LEP F1 - ACCOMPAGNAMENTO AL LAVORO",exp_SILP!$AD1035="."),"A.5 - LEP F1 - ACCOMPAGNAMENTO AL LAVORO (CARCERE)",
IF(AND(exp_SILP!$S1035="A.5.2a - TUTORAGGIO TIROCINI",exp_SILP!$AD1035="4.2"),"A.5.2a - TUTORAGGIO TIROCINI (CARCERE)",
exp_SILP!$S1035)))))))</f>
        <v>A4.10 - LEP E - ORIENTAMENTO SPECIALISTICO SKILL GAP ANALYSIS</v>
      </c>
      <c r="C1035" s="18" t="str">
        <f>CONCATENATE(VLOOKUP(exp_SILP!$B1035,'DATI COMMESSE'!$A$2:$F$25,4,FALSE)," - ", VLOOKUP(exp_SILP!$B1035,'DATI COMMESSE'!$A$2:$F$25,2,FALSE)," - ",VLOOKUP(exp_SILP!$B1035,'DATI COMMESSE'!$A$2:$F$25,3,FALSE))</f>
        <v>GOL - 22-02-5000 - 22-12-5003</v>
      </c>
      <c r="D1035" s="18" t="str">
        <f>LEFT(exp_SILP!$R1035,5)</f>
        <v>14:00</v>
      </c>
      <c r="E1035" s="18" t="str">
        <f>RIGHT(exp_SILP!$R1035,5)</f>
        <v>17:00</v>
      </c>
      <c r="F1035" s="18">
        <f>IF(exp_SILP!$AG1035&gt;=60,exp_SILP!$AG1035/60,exp_SILP!$AG1035)</f>
        <v>3</v>
      </c>
      <c r="G1035" s="18" t="str">
        <f>VLOOKUP(exp_SILP!$Y1035,'DATI CM'!$A$2:$F$28,2,FALSE)</f>
        <v>MNRCLD73B46G674U</v>
      </c>
      <c r="H1035" s="18" t="str">
        <f>VLOOKUP(exp_SILP!$Y1035,'DATI CM'!$A$2:$F$28,3,FALSE)</f>
        <v>A011</v>
      </c>
      <c r="I1035" s="18" t="str">
        <f t="shared" si="1"/>
        <v>N</v>
      </c>
      <c r="J1035" s="18" t="str">
        <f>VLOOKUP(exp_SILP!$Y1035,'DATI CM'!$A$2:$F$28,4,FALSE)</f>
        <v>TORINO</v>
      </c>
      <c r="K1035" s="19">
        <f>VLOOKUP(exp_SILP!$B1035,'DATI COMMESSE'!$A$2:$F$25,5,FALSE)</f>
        <v>39.94</v>
      </c>
      <c r="L1035" s="19">
        <f>IF(exp_SILP!$B1035="A4.10 - LEP E - ORIENTAMENTO SPECIALISTICO SKILL GAP ANALYSIS - GRUPPO 3P",0,VLOOKUP(exp_SILP!$Y1035,'DATI CM'!$A$2:$F$28,6,FALSE))</f>
        <v>25</v>
      </c>
      <c r="M1035" s="19">
        <f>IFERROR(VLOOKUP(exp_SILP!$B1035,'DATI CM'!$H$2:$I$16,2,FALSE)*exp_SILP!$F1035,0)</f>
        <v>0</v>
      </c>
      <c r="N1035" s="18" t="str">
        <f>VLOOKUP(exp_SILP!$B1035,'DATI COMMESSE'!$A$2:$F$25,4,FALSE)</f>
        <v>GOL</v>
      </c>
      <c r="O1035" s="20">
        <f>VLOOKUP(exp_SILP!$B1035,'DATI COMMESSE'!$A$2:$F$25,5,FALSE)*exp_SILP!$F1035</f>
        <v>119.82</v>
      </c>
      <c r="P1035" s="18" t="str">
        <f>IF(MID(exp_SILP!$W1035,10,2)&gt;"40","F","M")</f>
        <v>F</v>
      </c>
      <c r="Q1035" s="21" t="s">
        <v>1530</v>
      </c>
      <c r="R1035" s="22" t="s">
        <v>100</v>
      </c>
      <c r="S1035" s="22" t="s">
        <v>70</v>
      </c>
      <c r="T1035" s="22" t="s">
        <v>58</v>
      </c>
      <c r="U1035" s="22" t="s">
        <v>59</v>
      </c>
      <c r="V1035" s="22" t="s">
        <v>1189</v>
      </c>
      <c r="W1035" s="22" t="s">
        <v>1190</v>
      </c>
      <c r="X1035" s="22" t="s">
        <v>1191</v>
      </c>
      <c r="Y1035" s="22" t="s">
        <v>14</v>
      </c>
      <c r="Z1035" s="22" t="s">
        <v>63</v>
      </c>
      <c r="AA1035" s="22" t="s">
        <v>64</v>
      </c>
      <c r="AB1035" s="22" t="s">
        <v>74</v>
      </c>
      <c r="AC1035" s="22" t="s">
        <v>135</v>
      </c>
      <c r="AD1035" s="22" t="s">
        <v>59</v>
      </c>
      <c r="AE1035" s="22" t="s">
        <v>59</v>
      </c>
      <c r="AF1035" s="22" t="s">
        <v>59</v>
      </c>
      <c r="AG1035" s="22" t="s">
        <v>101</v>
      </c>
      <c r="AH1035" s="22" t="s">
        <v>1530</v>
      </c>
      <c r="AI1035" s="22" t="s">
        <v>158</v>
      </c>
      <c r="AJ1035" s="22" t="str">
        <f>VLOOKUP(exp_SILP!$Y1035,'DATI CM'!$A$2:$F$28,2,FALSE)</f>
        <v>MNRCLD73B46G674U</v>
      </c>
    </row>
    <row r="1036" ht="15.75" customHeight="1">
      <c r="A1036" s="10" t="str">
        <f>IFERROR(VLOOKUP(exp_SILP!$W1036,exp_utenti_P!D:D,1,FALSE),"_DA INSERIRE")</f>
        <v>FRRSNL62S58L219W</v>
      </c>
      <c r="B1036" s="10" t="str">
        <f>IF(AND(exp_SILP!$S1036="A.3 ORIENTAMENTO PROFESSIONALE",exp_SILP!$AD1036="4.2"),"A.3 ORIENTAMENTO PROFESSIONALE (CARCERE)",
IF(AND(exp_SILP!$S1036="A.3 ORIENTAMENTO PROFESSIONALE",exp_SILP!$AD1036="."),"A.3 ORIENTAMENTO PROFESSIONALE (CARCERE)",
IF(AND(exp_SILP!$S1036="A.4 CONSULENZA ORIENTATIVA",exp_SILP!$AD1036="4.2"),"A.4 CONSULENZA ORIENTATIVA (CARCERE)",
IF(AND(exp_SILP!$S1036="A.4 CONSULENZA ORIENTATIVA",exp_SILP!$AD1036="."),"A.4 CONSULENZA ORIENTATIVA (CARCERE)",
IF(AND(exp_SILP!$S1036="A.5 - LEP F1 - ACCOMPAGNAMENTO AL LAVORO",exp_SILP!$AD1036="4.2"),"A.5 - LEP F1 - ACCOMPAGNAMENTO AL LAVORO (CARCERE)",
IF(AND(exp_SILP!$S1036="A.5 - LEP F1 - ACCOMPAGNAMENTO AL LAVORO",exp_SILP!$AD1036="."),"A.5 - LEP F1 - ACCOMPAGNAMENTO AL LAVORO (CARCERE)",
IF(AND(exp_SILP!$S1036="A.5.2a - TUTORAGGIO TIROCINI",exp_SILP!$AD1036="4.2"),"A.5.2a - TUTORAGGIO TIROCINI (CARCERE)",
exp_SILP!$S1036)))))))</f>
        <v>A4.10 - LEP E - ORIENTAMENTO SPECIALISTICO SKILL GAP ANALYSIS</v>
      </c>
      <c r="C1036" s="11" t="str">
        <f>CONCATENATE(VLOOKUP(exp_SILP!$B1036,'DATI COMMESSE'!$A$2:$F$25,4,FALSE)," - ", VLOOKUP(exp_SILP!$B1036,'DATI COMMESSE'!$A$2:$F$25,2,FALSE)," - ",VLOOKUP(exp_SILP!$B1036,'DATI COMMESSE'!$A$2:$F$25,3,FALSE))</f>
        <v>GOL - 22-02-5000 - 22-12-5003</v>
      </c>
      <c r="D1036" s="11" t="str">
        <f>LEFT(exp_SILP!$R1036,5)</f>
        <v>09:00</v>
      </c>
      <c r="E1036" s="11" t="str">
        <f>RIGHT(exp_SILP!$R1036,5)</f>
        <v>12:00</v>
      </c>
      <c r="F1036" s="11">
        <f>IF(exp_SILP!$AG1036&gt;=60,exp_SILP!$AG1036/60,exp_SILP!$AG1036)</f>
        <v>3</v>
      </c>
      <c r="G1036" s="11" t="str">
        <f>VLOOKUP(exp_SILP!$Y1036,'DATI CM'!$A$2:$F$28,2,FALSE)</f>
        <v>MNRCLD73B46G674U</v>
      </c>
      <c r="H1036" s="11" t="str">
        <f>VLOOKUP(exp_SILP!$Y1036,'DATI CM'!$A$2:$F$28,3,FALSE)</f>
        <v>A011</v>
      </c>
      <c r="I1036" s="11" t="str">
        <f t="shared" si="1"/>
        <v>N</v>
      </c>
      <c r="J1036" s="11" t="str">
        <f>VLOOKUP(exp_SILP!$Y1036,'DATI CM'!$A$2:$F$28,4,FALSE)</f>
        <v>TORINO</v>
      </c>
      <c r="K1036" s="12">
        <f>VLOOKUP(exp_SILP!$B1036,'DATI COMMESSE'!$A$2:$F$25,5,FALSE)</f>
        <v>39.94</v>
      </c>
      <c r="L1036" s="12">
        <f>IF(exp_SILP!$B1036="A4.10 - LEP E - ORIENTAMENTO SPECIALISTICO SKILL GAP ANALYSIS - GRUPPO 3P",0,VLOOKUP(exp_SILP!$Y1036,'DATI CM'!$A$2:$F$28,6,FALSE))</f>
        <v>25</v>
      </c>
      <c r="M1036" s="12">
        <f>IFERROR(VLOOKUP(exp_SILP!$B1036,'DATI CM'!$H$2:$I$16,2,FALSE)*exp_SILP!$F1036,0)</f>
        <v>0</v>
      </c>
      <c r="N1036" s="11" t="str">
        <f>VLOOKUP(exp_SILP!$B1036,'DATI COMMESSE'!$A$2:$F$25,4,FALSE)</f>
        <v>GOL</v>
      </c>
      <c r="O1036" s="13">
        <f>VLOOKUP(exp_SILP!$B1036,'DATI COMMESSE'!$A$2:$F$25,5,FALSE)*exp_SILP!$F1036</f>
        <v>119.82</v>
      </c>
      <c r="P1036" s="11" t="str">
        <f>IF(MID(exp_SILP!$W1036,10,2)&gt;"40","F","M")</f>
        <v>F</v>
      </c>
      <c r="Q1036" s="14" t="s">
        <v>1530</v>
      </c>
      <c r="R1036" s="15" t="s">
        <v>106</v>
      </c>
      <c r="S1036" s="15" t="s">
        <v>70</v>
      </c>
      <c r="T1036" s="15" t="s">
        <v>58</v>
      </c>
      <c r="U1036" s="15" t="s">
        <v>59</v>
      </c>
      <c r="V1036" s="15" t="s">
        <v>1112</v>
      </c>
      <c r="W1036" s="15" t="s">
        <v>1113</v>
      </c>
      <c r="X1036" s="15" t="s">
        <v>1114</v>
      </c>
      <c r="Y1036" s="15" t="s">
        <v>14</v>
      </c>
      <c r="Z1036" s="15" t="s">
        <v>63</v>
      </c>
      <c r="AA1036" s="15" t="s">
        <v>64</v>
      </c>
      <c r="AB1036" s="15" t="s">
        <v>74</v>
      </c>
      <c r="AC1036" s="15" t="s">
        <v>135</v>
      </c>
      <c r="AD1036" s="15" t="s">
        <v>59</v>
      </c>
      <c r="AE1036" s="15" t="s">
        <v>59</v>
      </c>
      <c r="AF1036" s="15" t="s">
        <v>59</v>
      </c>
      <c r="AG1036" s="15" t="s">
        <v>101</v>
      </c>
      <c r="AH1036" s="15" t="s">
        <v>1530</v>
      </c>
      <c r="AI1036" s="15" t="s">
        <v>158</v>
      </c>
      <c r="AJ1036" s="15" t="str">
        <f>VLOOKUP(exp_SILP!$Y1036,'DATI CM'!$A$2:$F$28,2,FALSE)</f>
        <v>MNRCLD73B46G674U</v>
      </c>
    </row>
    <row r="1037" ht="15.75" hidden="1" customHeight="1">
      <c r="A1037" s="17" t="str">
        <f>IFERROR(VLOOKUP(exp_SILP!$W1037,exp_utenti_P!D:D,1,FALSE),"_DA INSERIRE")</f>
        <v>HMDJBR97L01Z236M</v>
      </c>
      <c r="B1037" s="17" t="str">
        <f>IF(AND(exp_SILP!$S1037="A.3 ORIENTAMENTO PROFESSIONALE",exp_SILP!$AD1037="4.2"),"A.3 ORIENTAMENTO PROFESSIONALE (CARCERE)",
IF(AND(exp_SILP!$S1037="A.3 ORIENTAMENTO PROFESSIONALE",exp_SILP!$AD1037="."),"A.3 ORIENTAMENTO PROFESSIONALE (CARCERE)",
IF(AND(exp_SILP!$S1037="A.4 CONSULENZA ORIENTATIVA",exp_SILP!$AD1037="4.2"),"A.4 CONSULENZA ORIENTATIVA (CARCERE)",
IF(AND(exp_SILP!$S1037="A.4 CONSULENZA ORIENTATIVA",exp_SILP!$AD1037="."),"A.4 CONSULENZA ORIENTATIVA (CARCERE)",
IF(AND(exp_SILP!$S1037="A.5 - LEP F1 - ACCOMPAGNAMENTO AL LAVORO",exp_SILP!$AD1037="4.2"),"A.5 - LEP F1 - ACCOMPAGNAMENTO AL LAVORO (CARCERE)",
IF(AND(exp_SILP!$S1037="A.5 - LEP F1 - ACCOMPAGNAMENTO AL LAVORO",exp_SILP!$AD1037="."),"A.5 - LEP F1 - ACCOMPAGNAMENTO AL LAVORO (CARCERE)",
IF(AND(exp_SILP!$S1037="A.5.2a - TUTORAGGIO TIROCINI",exp_SILP!$AD1037="4.2"),"A.5.2a - TUTORAGGIO TIROCINI (CARCERE)",
exp_SILP!$S1037)))))))</f>
        <v>A4.10 - LEP E - ORIENTAMENTO SPECIALISTICO SKILL GAP ANALYSIS</v>
      </c>
      <c r="C1037" s="18" t="str">
        <f>CONCATENATE(VLOOKUP(exp_SILP!$B1037,'DATI COMMESSE'!$A$2:$F$25,4,FALSE)," - ", VLOOKUP(exp_SILP!$B1037,'DATI COMMESSE'!$A$2:$F$25,2,FALSE)," - ",VLOOKUP(exp_SILP!$B1037,'DATI COMMESSE'!$A$2:$F$25,3,FALSE))</f>
        <v>GOL - 22-02-5000 - 22-12-5003</v>
      </c>
      <c r="D1037" s="18" t="str">
        <f>LEFT(exp_SILP!$R1037,5)</f>
        <v>10:00</v>
      </c>
      <c r="E1037" s="18" t="str">
        <f>RIGHT(exp_SILP!$R1037,5)</f>
        <v>12:00</v>
      </c>
      <c r="F1037" s="18">
        <f>IF(exp_SILP!$AG1037&gt;=60,exp_SILP!$AG1037/60,exp_SILP!$AG1037)</f>
        <v>2</v>
      </c>
      <c r="G1037" s="18" t="str">
        <f>VLOOKUP(exp_SILP!$Y1037,'DATI CM'!$A$2:$F$28,2,FALSE)</f>
        <v>TRZCST69B41F952V</v>
      </c>
      <c r="H1037" s="18" t="str">
        <f>VLOOKUP(exp_SILP!$Y1037,'DATI CM'!$A$2:$F$28,3,FALSE)</f>
        <v/>
      </c>
      <c r="I1037" s="18" t="str">
        <f t="shared" si="1"/>
        <v>N</v>
      </c>
      <c r="J1037" s="18" t="str">
        <f>VLOOKUP(exp_SILP!$Y1037,'DATI CM'!$A$2:$F$28,4,FALSE)</f>
        <v/>
      </c>
      <c r="K1037" s="19">
        <f>VLOOKUP(exp_SILP!$B1037,'DATI COMMESSE'!$A$2:$F$25,5,FALSE)</f>
        <v>39.94</v>
      </c>
      <c r="L1037" s="19" t="str">
        <f>IF(exp_SILP!$B1037="A4.10 - LEP E - ORIENTAMENTO SPECIALISTICO SKILL GAP ANALYSIS - GRUPPO 3P",0,VLOOKUP(exp_SILP!$Y1037,'DATI CM'!$A$2:$F$28,6,FALSE))</f>
        <v/>
      </c>
      <c r="M1037" s="19">
        <f>IFERROR(VLOOKUP(exp_SILP!$B1037,'DATI CM'!$H$2:$I$16,2,FALSE)*exp_SILP!$F1037,0)</f>
        <v>0</v>
      </c>
      <c r="N1037" s="18" t="str">
        <f>VLOOKUP(exp_SILP!$B1037,'DATI COMMESSE'!$A$2:$F$25,4,FALSE)</f>
        <v>GOL</v>
      </c>
      <c r="O1037" s="20">
        <f>VLOOKUP(exp_SILP!$B1037,'DATI COMMESSE'!$A$2:$F$25,5,FALSE)*exp_SILP!$F1037</f>
        <v>79.88</v>
      </c>
      <c r="P1037" s="18" t="str">
        <f>IF(MID(exp_SILP!$W1037,10,2)&gt;"40","F","M")</f>
        <v>M</v>
      </c>
      <c r="Q1037" s="21" t="s">
        <v>1530</v>
      </c>
      <c r="R1037" s="22" t="s">
        <v>199</v>
      </c>
      <c r="S1037" s="22" t="s">
        <v>70</v>
      </c>
      <c r="T1037" s="22" t="s">
        <v>58</v>
      </c>
      <c r="U1037" s="22" t="s">
        <v>59</v>
      </c>
      <c r="V1037" s="22" t="s">
        <v>1115</v>
      </c>
      <c r="W1037" s="22" t="s">
        <v>1116</v>
      </c>
      <c r="X1037" s="22" t="s">
        <v>1117</v>
      </c>
      <c r="Y1037" s="22" t="s">
        <v>18</v>
      </c>
      <c r="Z1037" s="22" t="s">
        <v>63</v>
      </c>
      <c r="AA1037" s="22" t="s">
        <v>64</v>
      </c>
      <c r="AB1037" s="22" t="s">
        <v>65</v>
      </c>
      <c r="AC1037" s="22" t="s">
        <v>82</v>
      </c>
      <c r="AD1037" s="22" t="s">
        <v>59</v>
      </c>
      <c r="AE1037" s="22" t="s">
        <v>59</v>
      </c>
      <c r="AF1037" s="22" t="s">
        <v>59</v>
      </c>
      <c r="AG1037" s="22" t="s">
        <v>76</v>
      </c>
      <c r="AH1037" s="22" t="s">
        <v>1530</v>
      </c>
      <c r="AI1037" s="22" t="s">
        <v>83</v>
      </c>
      <c r="AJ1037" s="22" t="str">
        <f>VLOOKUP(exp_SILP!$Y1037,'DATI CM'!$A$2:$F$28,2,FALSE)</f>
        <v>TRZCST69B41F952V</v>
      </c>
    </row>
    <row r="1038" ht="15.75" hidden="1" customHeight="1">
      <c r="A1038" s="10" t="str">
        <f>IFERROR(VLOOKUP(exp_SILP!$W1038,exp_utenti_P!D:D,1,FALSE),"_DA INSERIRE")</f>
        <v>DJBCTN68C42Z129A</v>
      </c>
      <c r="B1038" s="10" t="str">
        <f>IF(AND(exp_SILP!$S1038="A.3 ORIENTAMENTO PROFESSIONALE",exp_SILP!$AD1038="4.2"),"A.3 ORIENTAMENTO PROFESSIONALE (CARCERE)",
IF(AND(exp_SILP!$S1038="A.3 ORIENTAMENTO PROFESSIONALE",exp_SILP!$AD1038="."),"A.3 ORIENTAMENTO PROFESSIONALE (CARCERE)",
IF(AND(exp_SILP!$S1038="A.4 CONSULENZA ORIENTATIVA",exp_SILP!$AD1038="4.2"),"A.4 CONSULENZA ORIENTATIVA (CARCERE)",
IF(AND(exp_SILP!$S1038="A.4 CONSULENZA ORIENTATIVA",exp_SILP!$AD1038="."),"A.4 CONSULENZA ORIENTATIVA (CARCERE)",
IF(AND(exp_SILP!$S1038="A.5 - LEP F1 - ACCOMPAGNAMENTO AL LAVORO",exp_SILP!$AD1038="4.2"),"A.5 - LEP F1 - ACCOMPAGNAMENTO AL LAVORO (CARCERE)",
IF(AND(exp_SILP!$S1038="A.5 - LEP F1 - ACCOMPAGNAMENTO AL LAVORO",exp_SILP!$AD1038="."),"A.5 - LEP F1 - ACCOMPAGNAMENTO AL LAVORO (CARCERE)",
IF(AND(exp_SILP!$S1038="A.5.2a - TUTORAGGIO TIROCINI",exp_SILP!$AD1038="4.2"),"A.5.2a - TUTORAGGIO TIROCINI (CARCERE)",
exp_SILP!$S1038)))))))</f>
        <v>A.5 - LEP F1 - ACCOMPAGNAMENTO AL LAVORO</v>
      </c>
      <c r="C1038" s="11" t="str">
        <f>CONCATENATE(VLOOKUP(exp_SILP!$B1038,'DATI COMMESSE'!$A$2:$F$25,4,FALSE)," - ", VLOOKUP(exp_SILP!$B1038,'DATI COMMESSE'!$A$2:$F$25,2,FALSE)," - ",VLOOKUP(exp_SILP!$B1038,'DATI COMMESSE'!$A$2:$F$25,3,FALSE))</f>
        <v>GOL - 22-02-5000 - 22-12-5003</v>
      </c>
      <c r="D1038" s="11" t="str">
        <f>LEFT(exp_SILP!$R1038,5)</f>
        <v>14:00</v>
      </c>
      <c r="E1038" s="11" t="str">
        <f>RIGHT(exp_SILP!$R1038,5)</f>
        <v>17:00</v>
      </c>
      <c r="F1038" s="11">
        <f>IF(exp_SILP!$AG1038&gt;=60,exp_SILP!$AG1038/60,exp_SILP!$AG1038)</f>
        <v>3</v>
      </c>
      <c r="G1038" s="11" t="str">
        <f>VLOOKUP(exp_SILP!$Y1038,'DATI CM'!$A$2:$F$28,2,FALSE)</f>
        <v>SPDPRZ67H55L219V</v>
      </c>
      <c r="H1038" s="11" t="str">
        <f>VLOOKUP(exp_SILP!$Y1038,'DATI CM'!$A$2:$F$28,3,FALSE)</f>
        <v>A010</v>
      </c>
      <c r="I1038" s="11" t="str">
        <f t="shared" si="1"/>
        <v>N</v>
      </c>
      <c r="J1038" s="11" t="str">
        <f>VLOOKUP(exp_SILP!$Y1038,'DATI CM'!$A$2:$F$28,4,FALSE)</f>
        <v>TORINO</v>
      </c>
      <c r="K1038" s="12">
        <f>VLOOKUP(exp_SILP!$B1038,'DATI COMMESSE'!$A$2:$F$25,5,FALSE)</f>
        <v>39.94</v>
      </c>
      <c r="L1038" s="12" t="str">
        <f>IF(exp_SILP!$B1038="A4.10 - LEP E - ORIENTAMENTO SPECIALISTICO SKILL GAP ANALYSIS - GRUPPO 3P",0,VLOOKUP(exp_SILP!$Y1038,'DATI CM'!$A$2:$F$28,6,FALSE))</f>
        <v/>
      </c>
      <c r="M1038" s="12">
        <f>IFERROR(VLOOKUP(exp_SILP!$B1038,'DATI CM'!$H$2:$I$16,2,FALSE)*exp_SILP!$F1038,0)</f>
        <v>0</v>
      </c>
      <c r="N1038" s="11" t="str">
        <f>VLOOKUP(exp_SILP!$B1038,'DATI COMMESSE'!$A$2:$F$25,4,FALSE)</f>
        <v>GOL</v>
      </c>
      <c r="O1038" s="13">
        <f>VLOOKUP(exp_SILP!$B1038,'DATI COMMESSE'!$A$2:$F$25,5,FALSE)*exp_SILP!$F1038</f>
        <v>119.82</v>
      </c>
      <c r="P1038" s="11" t="str">
        <f>IF(MID(exp_SILP!$W1038,10,2)&gt;"40","F","M")</f>
        <v>F</v>
      </c>
      <c r="Q1038" s="14" t="s">
        <v>1330</v>
      </c>
      <c r="R1038" s="15" t="s">
        <v>100</v>
      </c>
      <c r="S1038" s="15" t="s">
        <v>57</v>
      </c>
      <c r="T1038" s="15" t="s">
        <v>58</v>
      </c>
      <c r="U1038" s="15" t="s">
        <v>59</v>
      </c>
      <c r="V1038" s="15" t="s">
        <v>989</v>
      </c>
      <c r="W1038" s="15" t="s">
        <v>990</v>
      </c>
      <c r="X1038" s="15" t="s">
        <v>991</v>
      </c>
      <c r="Y1038" s="15" t="s">
        <v>17</v>
      </c>
      <c r="Z1038" s="15" t="s">
        <v>63</v>
      </c>
      <c r="AA1038" s="15" t="s">
        <v>64</v>
      </c>
      <c r="AB1038" s="15" t="s">
        <v>65</v>
      </c>
      <c r="AC1038" s="15" t="s">
        <v>135</v>
      </c>
      <c r="AD1038" s="15" t="s">
        <v>59</v>
      </c>
      <c r="AE1038" s="15" t="s">
        <v>59</v>
      </c>
      <c r="AF1038" s="15" t="s">
        <v>59</v>
      </c>
      <c r="AG1038" s="15" t="s">
        <v>101</v>
      </c>
      <c r="AH1038" s="15" t="s">
        <v>1129</v>
      </c>
      <c r="AI1038" s="15" t="s">
        <v>137</v>
      </c>
      <c r="AJ1038" s="15" t="str">
        <f>VLOOKUP(exp_SILP!$Y1038,'DATI CM'!$A$2:$F$28,2,FALSE)</f>
        <v>SPDPRZ67H55L219V</v>
      </c>
    </row>
    <row r="1039" ht="15.75" hidden="1" customHeight="1">
      <c r="A1039" s="17" t="str">
        <f>IFERROR(VLOOKUP(exp_SILP!$W1039,exp_utenti_P!D:D,1,FALSE),"_DA INSERIRE")</f>
        <v>GNTLRA72E52L219H</v>
      </c>
      <c r="B1039" s="17" t="str">
        <f>IF(AND(exp_SILP!$S1039="A.3 ORIENTAMENTO PROFESSIONALE",exp_SILP!$AD1039="4.2"),"A.3 ORIENTAMENTO PROFESSIONALE (CARCERE)",
IF(AND(exp_SILP!$S1039="A.3 ORIENTAMENTO PROFESSIONALE",exp_SILP!$AD1039="."),"A.3 ORIENTAMENTO PROFESSIONALE (CARCERE)",
IF(AND(exp_SILP!$S1039="A.4 CONSULENZA ORIENTATIVA",exp_SILP!$AD1039="4.2"),"A.4 CONSULENZA ORIENTATIVA (CARCERE)",
IF(AND(exp_SILP!$S1039="A.4 CONSULENZA ORIENTATIVA",exp_SILP!$AD1039="."),"A.4 CONSULENZA ORIENTATIVA (CARCERE)",
IF(AND(exp_SILP!$S1039="A.5 - LEP F1 - ACCOMPAGNAMENTO AL LAVORO",exp_SILP!$AD1039="4.2"),"A.5 - LEP F1 - ACCOMPAGNAMENTO AL LAVORO (CARCERE)",
IF(AND(exp_SILP!$S1039="A.5 - LEP F1 - ACCOMPAGNAMENTO AL LAVORO",exp_SILP!$AD1039="."),"A.5 - LEP F1 - ACCOMPAGNAMENTO AL LAVORO (CARCERE)",
IF(AND(exp_SILP!$S1039="A.5.2a - TUTORAGGIO TIROCINI",exp_SILP!$AD1039="4.2"),"A.5.2a - TUTORAGGIO TIROCINI (CARCERE)",
exp_SILP!$S1039)))))))</f>
        <v>A4.10 - LEP E - ORIENTAMENTO SPECIALISTICO SKILL GAP ANALYSIS</v>
      </c>
      <c r="C1039" s="18" t="str">
        <f>CONCATENATE(VLOOKUP(exp_SILP!$B1039,'DATI COMMESSE'!$A$2:$F$25,4,FALSE)," - ", VLOOKUP(exp_SILP!$B1039,'DATI COMMESSE'!$A$2:$F$25,2,FALSE)," - ",VLOOKUP(exp_SILP!$B1039,'DATI COMMESSE'!$A$2:$F$25,3,FALSE))</f>
        <v>GOL - 22-02-5000 - 22-12-5003</v>
      </c>
      <c r="D1039" s="18" t="str">
        <f>LEFT(exp_SILP!$R1039,5)</f>
        <v>12:00</v>
      </c>
      <c r="E1039" s="18" t="str">
        <f>RIGHT(exp_SILP!$R1039,5)</f>
        <v>14:00</v>
      </c>
      <c r="F1039" s="18">
        <f>IF(exp_SILP!$AG1039&gt;=60,exp_SILP!$AG1039/60,exp_SILP!$AG1039)</f>
        <v>2</v>
      </c>
      <c r="G1039" s="18" t="str">
        <f>VLOOKUP(exp_SILP!$Y1039,'DATI CM'!$A$2:$F$28,2,FALSE)</f>
        <v>MGGMTT78H09L219D</v>
      </c>
      <c r="H1039" s="18" t="str">
        <f>VLOOKUP(exp_SILP!$Y1039,'DATI CM'!$A$2:$F$28,3,FALSE)</f>
        <v/>
      </c>
      <c r="I1039" s="18" t="str">
        <f t="shared" si="1"/>
        <v>N</v>
      </c>
      <c r="J1039" s="18" t="str">
        <f>VLOOKUP(exp_SILP!$Y1039,'DATI CM'!$A$2:$F$28,4,FALSE)</f>
        <v/>
      </c>
      <c r="K1039" s="19">
        <f>VLOOKUP(exp_SILP!$B1039,'DATI COMMESSE'!$A$2:$F$25,5,FALSE)</f>
        <v>39.94</v>
      </c>
      <c r="L1039" s="19" t="str">
        <f>IF(exp_SILP!$B1039="A4.10 - LEP E - ORIENTAMENTO SPECIALISTICO SKILL GAP ANALYSIS - GRUPPO 3P",0,VLOOKUP(exp_SILP!$Y1039,'DATI CM'!$A$2:$F$28,6,FALSE))</f>
        <v/>
      </c>
      <c r="M1039" s="19">
        <f>IFERROR(VLOOKUP(exp_SILP!$B1039,'DATI CM'!$H$2:$I$16,2,FALSE)*exp_SILP!$F1039,0)</f>
        <v>0</v>
      </c>
      <c r="N1039" s="18" t="str">
        <f>VLOOKUP(exp_SILP!$B1039,'DATI COMMESSE'!$A$2:$F$25,4,FALSE)</f>
        <v>GOL</v>
      </c>
      <c r="O1039" s="20">
        <f>VLOOKUP(exp_SILP!$B1039,'DATI COMMESSE'!$A$2:$F$25,5,FALSE)*exp_SILP!$F1039</f>
        <v>79.88</v>
      </c>
      <c r="P1039" s="18" t="str">
        <f>IF(MID(exp_SILP!$W1039,10,2)&gt;"40","F","M")</f>
        <v>F</v>
      </c>
      <c r="Q1039" s="34" t="s">
        <v>1330</v>
      </c>
      <c r="R1039" s="23" t="s">
        <v>84</v>
      </c>
      <c r="S1039" s="23" t="s">
        <v>70</v>
      </c>
      <c r="T1039" s="23" t="s">
        <v>58</v>
      </c>
      <c r="U1039" s="23" t="s">
        <v>59</v>
      </c>
      <c r="V1039" s="23" t="s">
        <v>1531</v>
      </c>
      <c r="W1039" s="23" t="s">
        <v>1532</v>
      </c>
      <c r="X1039" s="23" t="s">
        <v>1533</v>
      </c>
      <c r="Y1039" s="23" t="s">
        <v>12</v>
      </c>
      <c r="Z1039" s="23" t="s">
        <v>63</v>
      </c>
      <c r="AA1039" s="23" t="s">
        <v>64</v>
      </c>
      <c r="AB1039" s="23" t="s">
        <v>65</v>
      </c>
      <c r="AC1039" s="23" t="s">
        <v>135</v>
      </c>
      <c r="AD1039" s="23" t="s">
        <v>59</v>
      </c>
      <c r="AE1039" s="23" t="s">
        <v>59</v>
      </c>
      <c r="AF1039" s="23" t="s">
        <v>59</v>
      </c>
      <c r="AG1039" s="23" t="s">
        <v>76</v>
      </c>
      <c r="AH1039" s="23" t="s">
        <v>1534</v>
      </c>
      <c r="AI1039" s="23" t="s">
        <v>926</v>
      </c>
      <c r="AJ1039" s="23" t="str">
        <f>VLOOKUP(exp_SILP!$Y1039,'DATI CM'!$A$2:$F$28,2,FALSE)</f>
        <v>MGGMTT78H09L219D</v>
      </c>
    </row>
    <row r="1040" ht="15.75" hidden="1" customHeight="1">
      <c r="A1040" s="10" t="str">
        <f>IFERROR(VLOOKUP(exp_SILP!$W1040,exp_utenti_P!D:D,1,FALSE),"_DA INSERIRE")</f>
        <v>RCUCST79E21Z129O</v>
      </c>
      <c r="B1040" s="10" t="str">
        <f>IF(AND(exp_SILP!$S1040="A.3 ORIENTAMENTO PROFESSIONALE",exp_SILP!$AD1040="4.2"),"A.3 ORIENTAMENTO PROFESSIONALE (CARCERE)",
IF(AND(exp_SILP!$S1040="A.3 ORIENTAMENTO PROFESSIONALE",exp_SILP!$AD1040="."),"A.3 ORIENTAMENTO PROFESSIONALE (CARCERE)",
IF(AND(exp_SILP!$S1040="A.4 CONSULENZA ORIENTATIVA",exp_SILP!$AD1040="4.2"),"A.4 CONSULENZA ORIENTATIVA (CARCERE)",
IF(AND(exp_SILP!$S1040="A.4 CONSULENZA ORIENTATIVA",exp_SILP!$AD1040="."),"A.4 CONSULENZA ORIENTATIVA (CARCERE)",
IF(AND(exp_SILP!$S1040="A.5 - LEP F1 - ACCOMPAGNAMENTO AL LAVORO",exp_SILP!$AD1040="4.2"),"A.5 - LEP F1 - ACCOMPAGNAMENTO AL LAVORO (CARCERE)",
IF(AND(exp_SILP!$S1040="A.5 - LEP F1 - ACCOMPAGNAMENTO AL LAVORO",exp_SILP!$AD1040="."),"A.5 - LEP F1 - ACCOMPAGNAMENTO AL LAVORO (CARCERE)",
IF(AND(exp_SILP!$S1040="A.5.2a - TUTORAGGIO TIROCINI",exp_SILP!$AD1040="4.2"),"A.5.2a - TUTORAGGIO TIROCINI (CARCERE)",
exp_SILP!$S1040)))))))</f>
        <v>A4.10 - LEP E - ORIENTAMENTO SPECIALISTICO SKILL GAP ANALYSIS</v>
      </c>
      <c r="C1040" s="11" t="str">
        <f>CONCATENATE(VLOOKUP(exp_SILP!$B1040,'DATI COMMESSE'!$A$2:$F$25,4,FALSE)," - ", VLOOKUP(exp_SILP!$B1040,'DATI COMMESSE'!$A$2:$F$25,2,FALSE)," - ",VLOOKUP(exp_SILP!$B1040,'DATI COMMESSE'!$A$2:$F$25,3,FALSE))</f>
        <v>GOL - 22-02-5000 - 22-12-5003</v>
      </c>
      <c r="D1040" s="11" t="str">
        <f>LEFT(exp_SILP!$R1040,5)</f>
        <v>09:00</v>
      </c>
      <c r="E1040" s="11" t="str">
        <f>RIGHT(exp_SILP!$R1040,5)</f>
        <v>12:00</v>
      </c>
      <c r="F1040" s="11">
        <f>IF(exp_SILP!$AG1040&gt;=60,exp_SILP!$AG1040/60,exp_SILP!$AG1040)</f>
        <v>3</v>
      </c>
      <c r="G1040" s="11" t="str">
        <f>VLOOKUP(exp_SILP!$Y1040,'DATI CM'!$A$2:$F$28,2,FALSE)</f>
        <v>MGGMTT78H09L219D</v>
      </c>
      <c r="H1040" s="11" t="str">
        <f>VLOOKUP(exp_SILP!$Y1040,'DATI CM'!$A$2:$F$28,3,FALSE)</f>
        <v/>
      </c>
      <c r="I1040" s="11" t="str">
        <f t="shared" si="1"/>
        <v>N</v>
      </c>
      <c r="J1040" s="11" t="str">
        <f>VLOOKUP(exp_SILP!$Y1040,'DATI CM'!$A$2:$F$28,4,FALSE)</f>
        <v/>
      </c>
      <c r="K1040" s="12">
        <f>VLOOKUP(exp_SILP!$B1040,'DATI COMMESSE'!$A$2:$F$25,5,FALSE)</f>
        <v>39.94</v>
      </c>
      <c r="L1040" s="12" t="str">
        <f>IF(exp_SILP!$B1040="A4.10 - LEP E - ORIENTAMENTO SPECIALISTICO SKILL GAP ANALYSIS - GRUPPO 3P",0,VLOOKUP(exp_SILP!$Y1040,'DATI CM'!$A$2:$F$28,6,FALSE))</f>
        <v/>
      </c>
      <c r="M1040" s="12">
        <f>IFERROR(VLOOKUP(exp_SILP!$B1040,'DATI CM'!$H$2:$I$16,2,FALSE)*exp_SILP!$F1040,0)</f>
        <v>0</v>
      </c>
      <c r="N1040" s="11" t="str">
        <f>VLOOKUP(exp_SILP!$B1040,'DATI COMMESSE'!$A$2:$F$25,4,FALSE)</f>
        <v>GOL</v>
      </c>
      <c r="O1040" s="13">
        <f>VLOOKUP(exp_SILP!$B1040,'DATI COMMESSE'!$A$2:$F$25,5,FALSE)*exp_SILP!$F1040</f>
        <v>119.82</v>
      </c>
      <c r="P1040" s="11" t="str">
        <f>IF(MID(exp_SILP!$W1040,10,2)&gt;"40","F","M")</f>
        <v>M</v>
      </c>
      <c r="Q1040" s="14" t="s">
        <v>1330</v>
      </c>
      <c r="R1040" s="15" t="s">
        <v>106</v>
      </c>
      <c r="S1040" s="15" t="s">
        <v>70</v>
      </c>
      <c r="T1040" s="15" t="s">
        <v>58</v>
      </c>
      <c r="U1040" s="15" t="s">
        <v>59</v>
      </c>
      <c r="V1040" s="15" t="s">
        <v>1535</v>
      </c>
      <c r="W1040" s="15" t="s">
        <v>1536</v>
      </c>
      <c r="X1040" s="15" t="s">
        <v>544</v>
      </c>
      <c r="Y1040" s="15" t="s">
        <v>12</v>
      </c>
      <c r="Z1040" s="15" t="s">
        <v>63</v>
      </c>
      <c r="AA1040" s="15" t="s">
        <v>64</v>
      </c>
      <c r="AB1040" s="15" t="s">
        <v>65</v>
      </c>
      <c r="AC1040" s="15" t="s">
        <v>135</v>
      </c>
      <c r="AD1040" s="15" t="s">
        <v>59</v>
      </c>
      <c r="AE1040" s="15" t="s">
        <v>59</v>
      </c>
      <c r="AF1040" s="15" t="s">
        <v>59</v>
      </c>
      <c r="AG1040" s="15" t="s">
        <v>101</v>
      </c>
      <c r="AH1040" s="15" t="s">
        <v>1534</v>
      </c>
      <c r="AI1040" s="15" t="s">
        <v>926</v>
      </c>
      <c r="AJ1040" s="15" t="str">
        <f>VLOOKUP(exp_SILP!$Y1040,'DATI CM'!$A$2:$F$28,2,FALSE)</f>
        <v>MGGMTT78H09L219D</v>
      </c>
    </row>
    <row r="1041" ht="15.75" customHeight="1">
      <c r="A1041" s="17" t="str">
        <f>IFERROR(VLOOKUP(exp_SILP!$W1041,exp_utenti_P!D:D,1,FALSE),"_DA INSERIRE")</f>
        <v>GVRGTL71M51Z129I</v>
      </c>
      <c r="B1041" s="17" t="str">
        <f>IF(AND(exp_SILP!$S1041="A.3 ORIENTAMENTO PROFESSIONALE",exp_SILP!$AD1041="4.2"),"A.3 ORIENTAMENTO PROFESSIONALE (CARCERE)",
IF(AND(exp_SILP!$S1041="A.3 ORIENTAMENTO PROFESSIONALE",exp_SILP!$AD1041="."),"A.3 ORIENTAMENTO PROFESSIONALE (CARCERE)",
IF(AND(exp_SILP!$S1041="A.4 CONSULENZA ORIENTATIVA",exp_SILP!$AD1041="4.2"),"A.4 CONSULENZA ORIENTATIVA (CARCERE)",
IF(AND(exp_SILP!$S1041="A.4 CONSULENZA ORIENTATIVA",exp_SILP!$AD1041="."),"A.4 CONSULENZA ORIENTATIVA (CARCERE)",
IF(AND(exp_SILP!$S1041="A.5 - LEP F1 - ACCOMPAGNAMENTO AL LAVORO",exp_SILP!$AD1041="4.2"),"A.5 - LEP F1 - ACCOMPAGNAMENTO AL LAVORO (CARCERE)",
IF(AND(exp_SILP!$S1041="A.5 - LEP F1 - ACCOMPAGNAMENTO AL LAVORO",exp_SILP!$AD1041="."),"A.5 - LEP F1 - ACCOMPAGNAMENTO AL LAVORO (CARCERE)",
IF(AND(exp_SILP!$S1041="A.5.2a - TUTORAGGIO TIROCINI",exp_SILP!$AD1041="4.2"),"A.5.2a - TUTORAGGIO TIROCINI (CARCERE)",
exp_SILP!$S1041)))))))</f>
        <v>A4.10 - LEP E - ORIENTAMENTO SPECIALISTICO SKILL GAP ANALYSIS</v>
      </c>
      <c r="C1041" s="18" t="str">
        <f>CONCATENATE(VLOOKUP(exp_SILP!$B1041,'DATI COMMESSE'!$A$2:$F$25,4,FALSE)," - ", VLOOKUP(exp_SILP!$B1041,'DATI COMMESSE'!$A$2:$F$25,2,FALSE)," - ",VLOOKUP(exp_SILP!$B1041,'DATI COMMESSE'!$A$2:$F$25,3,FALSE))</f>
        <v>GOL - 22-02-5000 - 22-12-5003</v>
      </c>
      <c r="D1041" s="18" t="str">
        <f>LEFT(exp_SILP!$R1041,5)</f>
        <v>11:00</v>
      </c>
      <c r="E1041" s="18" t="str">
        <f>RIGHT(exp_SILP!$R1041,5)</f>
        <v>13:00</v>
      </c>
      <c r="F1041" s="18">
        <f>IF(exp_SILP!$AG1041&gt;=60,exp_SILP!$AG1041/60,exp_SILP!$AG1041)</f>
        <v>2</v>
      </c>
      <c r="G1041" s="18" t="str">
        <f>VLOOKUP(exp_SILP!$Y1041,'DATI CM'!$A$2:$F$28,2,FALSE)</f>
        <v>MNRCLD73B46G674U</v>
      </c>
      <c r="H1041" s="18" t="str">
        <f>VLOOKUP(exp_SILP!$Y1041,'DATI CM'!$A$2:$F$28,3,FALSE)</f>
        <v>A011</v>
      </c>
      <c r="I1041" s="18" t="str">
        <f t="shared" si="1"/>
        <v>N</v>
      </c>
      <c r="J1041" s="18" t="str">
        <f>VLOOKUP(exp_SILP!$Y1041,'DATI CM'!$A$2:$F$28,4,FALSE)</f>
        <v>TORINO</v>
      </c>
      <c r="K1041" s="19">
        <f>VLOOKUP(exp_SILP!$B1041,'DATI COMMESSE'!$A$2:$F$25,5,FALSE)</f>
        <v>39.94</v>
      </c>
      <c r="L1041" s="19">
        <f>IF(exp_SILP!$B1041="A4.10 - LEP E - ORIENTAMENTO SPECIALISTICO SKILL GAP ANALYSIS - GRUPPO 3P",0,VLOOKUP(exp_SILP!$Y1041,'DATI CM'!$A$2:$F$28,6,FALSE))</f>
        <v>25</v>
      </c>
      <c r="M1041" s="19">
        <f>IFERROR(VLOOKUP(exp_SILP!$B1041,'DATI CM'!$H$2:$I$16,2,FALSE)*exp_SILP!$F1041,0)</f>
        <v>0</v>
      </c>
      <c r="N1041" s="18" t="str">
        <f>VLOOKUP(exp_SILP!$B1041,'DATI COMMESSE'!$A$2:$F$25,4,FALSE)</f>
        <v>GOL</v>
      </c>
      <c r="O1041" s="20">
        <f>VLOOKUP(exp_SILP!$B1041,'DATI COMMESSE'!$A$2:$F$25,5,FALSE)*exp_SILP!$F1041</f>
        <v>79.88</v>
      </c>
      <c r="P1041" s="18" t="str">
        <f>IF(MID(exp_SILP!$W1041,10,2)&gt;"40","F","M")</f>
        <v>F</v>
      </c>
      <c r="Q1041" s="21" t="s">
        <v>1330</v>
      </c>
      <c r="R1041" s="22" t="s">
        <v>219</v>
      </c>
      <c r="S1041" s="22" t="s">
        <v>70</v>
      </c>
      <c r="T1041" s="22" t="s">
        <v>58</v>
      </c>
      <c r="U1041" s="22" t="s">
        <v>59</v>
      </c>
      <c r="V1041" s="22" t="s">
        <v>1046</v>
      </c>
      <c r="W1041" s="22" t="s">
        <v>1047</v>
      </c>
      <c r="X1041" s="22" t="s">
        <v>1048</v>
      </c>
      <c r="Y1041" s="22" t="s">
        <v>14</v>
      </c>
      <c r="Z1041" s="22" t="s">
        <v>63</v>
      </c>
      <c r="AA1041" s="22" t="s">
        <v>64</v>
      </c>
      <c r="AB1041" s="22" t="s">
        <v>74</v>
      </c>
      <c r="AC1041" s="22" t="s">
        <v>135</v>
      </c>
      <c r="AD1041" s="22" t="s">
        <v>59</v>
      </c>
      <c r="AE1041" s="22" t="s">
        <v>59</v>
      </c>
      <c r="AF1041" s="22" t="s">
        <v>59</v>
      </c>
      <c r="AG1041" s="22" t="s">
        <v>76</v>
      </c>
      <c r="AH1041" s="22" t="s">
        <v>1129</v>
      </c>
      <c r="AI1041" s="22" t="s">
        <v>158</v>
      </c>
      <c r="AJ1041" s="22" t="str">
        <f>VLOOKUP(exp_SILP!$Y1041,'DATI CM'!$A$2:$F$28,2,FALSE)</f>
        <v>MNRCLD73B46G674U</v>
      </c>
    </row>
    <row r="1042" ht="15.75" customHeight="1">
      <c r="A1042" s="10" t="str">
        <f>IFERROR(VLOOKUP(exp_SILP!$W1042,exp_utenti_P!D:D,1,FALSE),"_DA INSERIRE")</f>
        <v>SWRSRM81B49Z335R</v>
      </c>
      <c r="B1042" s="10" t="str">
        <f>IF(AND(exp_SILP!$S1042="A.3 ORIENTAMENTO PROFESSIONALE",exp_SILP!$AD1042="4.2"),"A.3 ORIENTAMENTO PROFESSIONALE (CARCERE)",
IF(AND(exp_SILP!$S1042="A.3 ORIENTAMENTO PROFESSIONALE",exp_SILP!$AD1042="."),"A.3 ORIENTAMENTO PROFESSIONALE (CARCERE)",
IF(AND(exp_SILP!$S1042="A.4 CONSULENZA ORIENTATIVA",exp_SILP!$AD1042="4.2"),"A.4 CONSULENZA ORIENTATIVA (CARCERE)",
IF(AND(exp_SILP!$S1042="A.4 CONSULENZA ORIENTATIVA",exp_SILP!$AD1042="."),"A.4 CONSULENZA ORIENTATIVA (CARCERE)",
IF(AND(exp_SILP!$S1042="A.5 - LEP F1 - ACCOMPAGNAMENTO AL LAVORO",exp_SILP!$AD1042="4.2"),"A.5 - LEP F1 - ACCOMPAGNAMENTO AL LAVORO (CARCERE)",
IF(AND(exp_SILP!$S1042="A.5 - LEP F1 - ACCOMPAGNAMENTO AL LAVORO",exp_SILP!$AD1042="."),"A.5 - LEP F1 - ACCOMPAGNAMENTO AL LAVORO (CARCERE)",
IF(AND(exp_SILP!$S1042="A.5.2a - TUTORAGGIO TIROCINI",exp_SILP!$AD1042="4.2"),"A.5.2a - TUTORAGGIO TIROCINI (CARCERE)",
exp_SILP!$S1042)))))))</f>
        <v>A4.10 - LEP E - ORIENTAMENTO SPECIALISTICO SKILL GAP ANALYSIS</v>
      </c>
      <c r="C1042" s="11" t="str">
        <f>CONCATENATE(VLOOKUP(exp_SILP!$B1042,'DATI COMMESSE'!$A$2:$F$25,4,FALSE)," - ", VLOOKUP(exp_SILP!$B1042,'DATI COMMESSE'!$A$2:$F$25,2,FALSE)," - ",VLOOKUP(exp_SILP!$B1042,'DATI COMMESSE'!$A$2:$F$25,3,FALSE))</f>
        <v>GOL - 22-02-5000 - 22-12-5003</v>
      </c>
      <c r="D1042" s="11" t="str">
        <f>LEFT(exp_SILP!$R1042,5)</f>
        <v>09:00</v>
      </c>
      <c r="E1042" s="11" t="str">
        <f>RIGHT(exp_SILP!$R1042,5)</f>
        <v>11:00</v>
      </c>
      <c r="F1042" s="11">
        <f>IF(exp_SILP!$AG1042&gt;=60,exp_SILP!$AG1042/60,exp_SILP!$AG1042)</f>
        <v>2</v>
      </c>
      <c r="G1042" s="11" t="str">
        <f>VLOOKUP(exp_SILP!$Y1042,'DATI CM'!$A$2:$F$28,2,FALSE)</f>
        <v>MNRCLD73B46G674U</v>
      </c>
      <c r="H1042" s="11" t="str">
        <f>VLOOKUP(exp_SILP!$Y1042,'DATI CM'!$A$2:$F$28,3,FALSE)</f>
        <v>A011</v>
      </c>
      <c r="I1042" s="11" t="str">
        <f t="shared" si="1"/>
        <v>N</v>
      </c>
      <c r="J1042" s="11" t="str">
        <f>VLOOKUP(exp_SILP!$Y1042,'DATI CM'!$A$2:$F$28,4,FALSE)</f>
        <v>TORINO</v>
      </c>
      <c r="K1042" s="12">
        <f>VLOOKUP(exp_SILP!$B1042,'DATI COMMESSE'!$A$2:$F$25,5,FALSE)</f>
        <v>39.94</v>
      </c>
      <c r="L1042" s="12">
        <f>IF(exp_SILP!$B1042="A4.10 - LEP E - ORIENTAMENTO SPECIALISTICO SKILL GAP ANALYSIS - GRUPPO 3P",0,VLOOKUP(exp_SILP!$Y1042,'DATI CM'!$A$2:$F$28,6,FALSE))</f>
        <v>25</v>
      </c>
      <c r="M1042" s="12">
        <f>IFERROR(VLOOKUP(exp_SILP!$B1042,'DATI CM'!$H$2:$I$16,2,FALSE)*exp_SILP!$F1042,0)</f>
        <v>0</v>
      </c>
      <c r="N1042" s="11" t="str">
        <f>VLOOKUP(exp_SILP!$B1042,'DATI COMMESSE'!$A$2:$F$25,4,FALSE)</f>
        <v>GOL</v>
      </c>
      <c r="O1042" s="13">
        <f>VLOOKUP(exp_SILP!$B1042,'DATI COMMESSE'!$A$2:$F$25,5,FALSE)*exp_SILP!$F1042</f>
        <v>79.88</v>
      </c>
      <c r="P1042" s="11" t="str">
        <f>IF(MID(exp_SILP!$W1042,10,2)&gt;"40","F","M")</f>
        <v>F</v>
      </c>
      <c r="Q1042" s="14" t="s">
        <v>1330</v>
      </c>
      <c r="R1042" s="15" t="s">
        <v>223</v>
      </c>
      <c r="S1042" s="15" t="s">
        <v>70</v>
      </c>
      <c r="T1042" s="15" t="s">
        <v>58</v>
      </c>
      <c r="U1042" s="15" t="s">
        <v>59</v>
      </c>
      <c r="V1042" s="15" t="s">
        <v>919</v>
      </c>
      <c r="W1042" s="15" t="s">
        <v>920</v>
      </c>
      <c r="X1042" s="15" t="s">
        <v>921</v>
      </c>
      <c r="Y1042" s="15" t="s">
        <v>14</v>
      </c>
      <c r="Z1042" s="15" t="s">
        <v>63</v>
      </c>
      <c r="AA1042" s="15" t="s">
        <v>64</v>
      </c>
      <c r="AB1042" s="15" t="s">
        <v>74</v>
      </c>
      <c r="AC1042" s="15" t="s">
        <v>135</v>
      </c>
      <c r="AD1042" s="15" t="s">
        <v>59</v>
      </c>
      <c r="AE1042" s="15" t="s">
        <v>59</v>
      </c>
      <c r="AF1042" s="15" t="s">
        <v>59</v>
      </c>
      <c r="AG1042" s="15" t="s">
        <v>76</v>
      </c>
      <c r="AH1042" s="15" t="s">
        <v>1129</v>
      </c>
      <c r="AI1042" s="15" t="s">
        <v>158</v>
      </c>
      <c r="AJ1042" s="15" t="str">
        <f>VLOOKUP(exp_SILP!$Y1042,'DATI CM'!$A$2:$F$28,2,FALSE)</f>
        <v>MNRCLD73B46G674U</v>
      </c>
    </row>
    <row r="1043" ht="15.75" hidden="1" customHeight="1">
      <c r="A1043" s="17" t="str">
        <f>IFERROR(VLOOKUP(exp_SILP!$W1043,exp_utenti_P!D:D,1,FALSE),"_DA INSERIRE")</f>
        <v>VRCMNT83B42C514J</v>
      </c>
      <c r="B1043" s="17" t="str">
        <f>IF(AND(exp_SILP!$S1043="A.3 ORIENTAMENTO PROFESSIONALE",exp_SILP!$AD1043="4.2"),"A.3 ORIENTAMENTO PROFESSIONALE (CARCERE)",
IF(AND(exp_SILP!$S1043="A.3 ORIENTAMENTO PROFESSIONALE",exp_SILP!$AD1043="."),"A.3 ORIENTAMENTO PROFESSIONALE (CARCERE)",
IF(AND(exp_SILP!$S1043="A.4 CONSULENZA ORIENTATIVA",exp_SILP!$AD1043="4.2"),"A.4 CONSULENZA ORIENTATIVA (CARCERE)",
IF(AND(exp_SILP!$S1043="A.4 CONSULENZA ORIENTATIVA",exp_SILP!$AD1043="."),"A.4 CONSULENZA ORIENTATIVA (CARCERE)",
IF(AND(exp_SILP!$S1043="A.5 - LEP F1 - ACCOMPAGNAMENTO AL LAVORO",exp_SILP!$AD1043="4.2"),"A.5 - LEP F1 - ACCOMPAGNAMENTO AL LAVORO (CARCERE)",
IF(AND(exp_SILP!$S1043="A.5 - LEP F1 - ACCOMPAGNAMENTO AL LAVORO",exp_SILP!$AD1043="."),"A.5 - LEP F1 - ACCOMPAGNAMENTO AL LAVORO (CARCERE)",
IF(AND(exp_SILP!$S1043="A.5.2a - TUTORAGGIO TIROCINI",exp_SILP!$AD1043="4.2"),"A.5.2a - TUTORAGGIO TIROCINI (CARCERE)",
exp_SILP!$S1043)))))))</f>
        <v>A4.10 - LEP E - ORIENTAMENTO SPECIALISTICO SKILL GAP ANALYSIS</v>
      </c>
      <c r="C1043" s="18" t="str">
        <f>CONCATENATE(VLOOKUP(exp_SILP!$B1043,'DATI COMMESSE'!$A$2:$F$25,4,FALSE)," - ", VLOOKUP(exp_SILP!$B1043,'DATI COMMESSE'!$A$2:$F$25,2,FALSE)," - ",VLOOKUP(exp_SILP!$B1043,'DATI COMMESSE'!$A$2:$F$25,3,FALSE))</f>
        <v>GOL - 22-02-5000 - 22-12-5003</v>
      </c>
      <c r="D1043" s="18" t="str">
        <f>LEFT(exp_SILP!$R1043,5)</f>
        <v>12:00</v>
      </c>
      <c r="E1043" s="18" t="str">
        <f>RIGHT(exp_SILP!$R1043,5)</f>
        <v>13:00</v>
      </c>
      <c r="F1043" s="18">
        <f>IF(exp_SILP!$AG1043&gt;=60,exp_SILP!$AG1043/60,exp_SILP!$AG1043)</f>
        <v>1</v>
      </c>
      <c r="G1043" s="18" t="str">
        <f>VLOOKUP(exp_SILP!$Y1043,'DATI CM'!$A$2:$F$28,2,FALSE)</f>
        <v>SPDPRZ67H55L219V</v>
      </c>
      <c r="H1043" s="18" t="str">
        <f>VLOOKUP(exp_SILP!$Y1043,'DATI CM'!$A$2:$F$28,3,FALSE)</f>
        <v>A010</v>
      </c>
      <c r="I1043" s="18" t="str">
        <f t="shared" si="1"/>
        <v>N</v>
      </c>
      <c r="J1043" s="18" t="str">
        <f>VLOOKUP(exp_SILP!$Y1043,'DATI CM'!$A$2:$F$28,4,FALSE)</f>
        <v>TORINO</v>
      </c>
      <c r="K1043" s="19">
        <f>VLOOKUP(exp_SILP!$B1043,'DATI COMMESSE'!$A$2:$F$25,5,FALSE)</f>
        <v>39.94</v>
      </c>
      <c r="L1043" s="19" t="str">
        <f>IF(exp_SILP!$B1043="A4.10 - LEP E - ORIENTAMENTO SPECIALISTICO SKILL GAP ANALYSIS - GRUPPO 3P",0,VLOOKUP(exp_SILP!$Y1043,'DATI CM'!$A$2:$F$28,6,FALSE))</f>
        <v/>
      </c>
      <c r="M1043" s="19">
        <f>IFERROR(VLOOKUP(exp_SILP!$B1043,'DATI CM'!$H$2:$I$16,2,FALSE)*exp_SILP!$F1043,0)</f>
        <v>0</v>
      </c>
      <c r="N1043" s="18" t="str">
        <f>VLOOKUP(exp_SILP!$B1043,'DATI COMMESSE'!$A$2:$F$25,4,FALSE)</f>
        <v>GOL</v>
      </c>
      <c r="O1043" s="20">
        <f>VLOOKUP(exp_SILP!$B1043,'DATI COMMESSE'!$A$2:$F$25,5,FALSE)*exp_SILP!$F1043</f>
        <v>39.94</v>
      </c>
      <c r="P1043" s="18" t="str">
        <f>IF(MID(exp_SILP!$W1043,10,2)&gt;"40","F","M")</f>
        <v>F</v>
      </c>
      <c r="Q1043" s="21" t="s">
        <v>1330</v>
      </c>
      <c r="R1043" s="22" t="s">
        <v>102</v>
      </c>
      <c r="S1043" s="22" t="s">
        <v>70</v>
      </c>
      <c r="T1043" s="22" t="s">
        <v>58</v>
      </c>
      <c r="U1043" s="22" t="s">
        <v>59</v>
      </c>
      <c r="V1043" s="22" t="s">
        <v>1006</v>
      </c>
      <c r="W1043" s="22" t="s">
        <v>1007</v>
      </c>
      <c r="X1043" s="22" t="s">
        <v>1008</v>
      </c>
      <c r="Y1043" s="22" t="s">
        <v>17</v>
      </c>
      <c r="Z1043" s="22" t="s">
        <v>63</v>
      </c>
      <c r="AA1043" s="22" t="s">
        <v>64</v>
      </c>
      <c r="AB1043" s="22" t="s">
        <v>65</v>
      </c>
      <c r="AC1043" s="22" t="s">
        <v>135</v>
      </c>
      <c r="AD1043" s="22" t="s">
        <v>59</v>
      </c>
      <c r="AE1043" s="22" t="s">
        <v>59</v>
      </c>
      <c r="AF1043" s="22" t="s">
        <v>59</v>
      </c>
      <c r="AG1043" s="22" t="s">
        <v>67</v>
      </c>
      <c r="AH1043" s="22" t="s">
        <v>1330</v>
      </c>
      <c r="AI1043" s="22" t="s">
        <v>137</v>
      </c>
      <c r="AJ1043" s="22" t="str">
        <f>VLOOKUP(exp_SILP!$Y1043,'DATI CM'!$A$2:$F$28,2,FALSE)</f>
        <v>SPDPRZ67H55L219V</v>
      </c>
    </row>
    <row r="1044" ht="15.75" hidden="1" customHeight="1">
      <c r="A1044" s="10" t="str">
        <f>IFERROR(VLOOKUP(exp_SILP!$W1044,exp_utenti_P!D:D,1,FALSE),"_DA INSERIRE")</f>
        <v>BRSMRN78L57Z154W</v>
      </c>
      <c r="B1044" s="10" t="str">
        <f>IF(AND(exp_SILP!$S1044="A.3 ORIENTAMENTO PROFESSIONALE",exp_SILP!$AD1044="4.2"),"A.3 ORIENTAMENTO PROFESSIONALE (CARCERE)",
IF(AND(exp_SILP!$S1044="A.3 ORIENTAMENTO PROFESSIONALE",exp_SILP!$AD1044="."),"A.3 ORIENTAMENTO PROFESSIONALE (CARCERE)",
IF(AND(exp_SILP!$S1044="A.4 CONSULENZA ORIENTATIVA",exp_SILP!$AD1044="4.2"),"A.4 CONSULENZA ORIENTATIVA (CARCERE)",
IF(AND(exp_SILP!$S1044="A.4 CONSULENZA ORIENTATIVA",exp_SILP!$AD1044="."),"A.4 CONSULENZA ORIENTATIVA (CARCERE)",
IF(AND(exp_SILP!$S1044="A.5 - LEP F1 - ACCOMPAGNAMENTO AL LAVORO",exp_SILP!$AD1044="4.2"),"A.5 - LEP F1 - ACCOMPAGNAMENTO AL LAVORO (CARCERE)",
IF(AND(exp_SILP!$S1044="A.5 - LEP F1 - ACCOMPAGNAMENTO AL LAVORO",exp_SILP!$AD1044="."),"A.5 - LEP F1 - ACCOMPAGNAMENTO AL LAVORO (CARCERE)",
IF(AND(exp_SILP!$S1044="A.5.2a - TUTORAGGIO TIROCINI",exp_SILP!$AD1044="4.2"),"A.5.2a - TUTORAGGIO TIROCINI (CARCERE)",
exp_SILP!$S1044)))))))</f>
        <v>A4.10 - LEP E - ORIENTAMENTO SPECIALISTICO SKILL GAP ANALYSIS</v>
      </c>
      <c r="C1044" s="11" t="str">
        <f>CONCATENATE(VLOOKUP(exp_SILP!$B1044,'DATI COMMESSE'!$A$2:$F$25,4,FALSE)," - ", VLOOKUP(exp_SILP!$B1044,'DATI COMMESSE'!$A$2:$F$25,2,FALSE)," - ",VLOOKUP(exp_SILP!$B1044,'DATI COMMESSE'!$A$2:$F$25,3,FALSE))</f>
        <v>GOL - 22-02-5000 - 22-12-5003</v>
      </c>
      <c r="D1044" s="11" t="str">
        <f>LEFT(exp_SILP!$R1044,5)</f>
        <v>14:00</v>
      </c>
      <c r="E1044" s="11" t="str">
        <f>RIGHT(exp_SILP!$R1044,5)</f>
        <v>16:00</v>
      </c>
      <c r="F1044" s="11">
        <f>IF(exp_SILP!$AG1044&gt;=60,exp_SILP!$AG1044/60,exp_SILP!$AG1044)</f>
        <v>2</v>
      </c>
      <c r="G1044" s="11" t="str">
        <f>VLOOKUP(exp_SILP!$Y1044,'DATI CM'!$A$2:$F$28,2,FALSE)</f>
        <v>PNFMRT85H50A859E</v>
      </c>
      <c r="H1044" s="11" t="str">
        <f>VLOOKUP(exp_SILP!$Y1044,'DATI CM'!$A$2:$F$28,3,FALSE)</f>
        <v>A011</v>
      </c>
      <c r="I1044" s="11" t="str">
        <f t="shared" si="1"/>
        <v>N</v>
      </c>
      <c r="J1044" s="11" t="str">
        <f>VLOOKUP(exp_SILP!$Y1044,'DATI CM'!$A$2:$F$28,4,FALSE)</f>
        <v>BIELLA</v>
      </c>
      <c r="K1044" s="12">
        <f>VLOOKUP(exp_SILP!$B1044,'DATI COMMESSE'!$A$2:$F$25,5,FALSE)</f>
        <v>39.94</v>
      </c>
      <c r="L1044" s="12">
        <f>IF(exp_SILP!$B1044="A4.10 - LEP E - ORIENTAMENTO SPECIALISTICO SKILL GAP ANALYSIS - GRUPPO 3P",0,VLOOKUP(exp_SILP!$Y1044,'DATI CM'!$A$2:$F$28,6,FALSE))</f>
        <v>25</v>
      </c>
      <c r="M1044" s="12">
        <f>IFERROR(VLOOKUP(exp_SILP!$B1044,'DATI CM'!$H$2:$I$16,2,FALSE)*exp_SILP!$F1044,0)</f>
        <v>0</v>
      </c>
      <c r="N1044" s="11" t="str">
        <f>VLOOKUP(exp_SILP!$B1044,'DATI COMMESSE'!$A$2:$F$25,4,FALSE)</f>
        <v>GOL</v>
      </c>
      <c r="O1044" s="13">
        <f>VLOOKUP(exp_SILP!$B1044,'DATI COMMESSE'!$A$2:$F$25,5,FALSE)*exp_SILP!$F1044</f>
        <v>79.88</v>
      </c>
      <c r="P1044" s="11" t="str">
        <f>IF(MID(exp_SILP!$W1044,10,2)&gt;"40","F","M")</f>
        <v>F</v>
      </c>
      <c r="Q1044" s="14" t="s">
        <v>1330</v>
      </c>
      <c r="R1044" s="15" t="s">
        <v>69</v>
      </c>
      <c r="S1044" s="15" t="s">
        <v>70</v>
      </c>
      <c r="T1044" s="15" t="s">
        <v>58</v>
      </c>
      <c r="U1044" s="15" t="s">
        <v>59</v>
      </c>
      <c r="V1044" s="15" t="s">
        <v>831</v>
      </c>
      <c r="W1044" s="15" t="s">
        <v>832</v>
      </c>
      <c r="X1044" s="15" t="s">
        <v>833</v>
      </c>
      <c r="Y1044" s="15" t="s">
        <v>15</v>
      </c>
      <c r="Z1044" s="15" t="s">
        <v>63</v>
      </c>
      <c r="AA1044" s="15" t="s">
        <v>64</v>
      </c>
      <c r="AB1044" s="15" t="s">
        <v>65</v>
      </c>
      <c r="AC1044" s="15" t="s">
        <v>66</v>
      </c>
      <c r="AD1044" s="15" t="s">
        <v>59</v>
      </c>
      <c r="AE1044" s="15" t="s">
        <v>59</v>
      </c>
      <c r="AF1044" s="15" t="s">
        <v>59</v>
      </c>
      <c r="AG1044" s="15" t="s">
        <v>76</v>
      </c>
      <c r="AH1044" s="15" t="s">
        <v>1534</v>
      </c>
      <c r="AI1044" s="15" t="s">
        <v>68</v>
      </c>
      <c r="AJ1044" s="15" t="str">
        <f>VLOOKUP(exp_SILP!$Y1044,'DATI CM'!$A$2:$F$28,2,FALSE)</f>
        <v>PNFMRT85H50A859E</v>
      </c>
    </row>
    <row r="1045" ht="15.75" hidden="1" customHeight="1">
      <c r="A1045" s="17" t="str">
        <f>IFERROR(VLOOKUP(exp_SILP!$W1045,exp_utenti_P!D:D,1,FALSE),"_DA INSERIRE")</f>
        <v>BSTGRL78C08L219O</v>
      </c>
      <c r="B1045" s="17" t="str">
        <f>IF(AND(exp_SILP!$S1045="A.3 ORIENTAMENTO PROFESSIONALE",exp_SILP!$AD1045="4.2"),"A.3 ORIENTAMENTO PROFESSIONALE (CARCERE)",
IF(AND(exp_SILP!$S1045="A.3 ORIENTAMENTO PROFESSIONALE",exp_SILP!$AD1045="."),"A.3 ORIENTAMENTO PROFESSIONALE (CARCERE)",
IF(AND(exp_SILP!$S1045="A.4 CONSULENZA ORIENTATIVA",exp_SILP!$AD1045="4.2"),"A.4 CONSULENZA ORIENTATIVA (CARCERE)",
IF(AND(exp_SILP!$S1045="A.4 CONSULENZA ORIENTATIVA",exp_SILP!$AD1045="."),"A.4 CONSULENZA ORIENTATIVA (CARCERE)",
IF(AND(exp_SILP!$S1045="A.5 - LEP F1 - ACCOMPAGNAMENTO AL LAVORO",exp_SILP!$AD1045="4.2"),"A.5 - LEP F1 - ACCOMPAGNAMENTO AL LAVORO (CARCERE)",
IF(AND(exp_SILP!$S1045="A.5 - LEP F1 - ACCOMPAGNAMENTO AL LAVORO",exp_SILP!$AD1045="."),"A.5 - LEP F1 - ACCOMPAGNAMENTO AL LAVORO (CARCERE)",
IF(AND(exp_SILP!$S1045="A.5.2a - TUTORAGGIO TIROCINI",exp_SILP!$AD1045="4.2"),"A.5.2a - TUTORAGGIO TIROCINI (CARCERE)",
exp_SILP!$S1045)))))))</f>
        <v>A4.10 - LEP E - ORIENTAMENTO SPECIALISTICO SKILL GAP ANALYSIS</v>
      </c>
      <c r="C1045" s="18" t="str">
        <f>CONCATENATE(VLOOKUP(exp_SILP!$B1045,'DATI COMMESSE'!$A$2:$F$25,4,FALSE)," - ", VLOOKUP(exp_SILP!$B1045,'DATI COMMESSE'!$A$2:$F$25,2,FALSE)," - ",VLOOKUP(exp_SILP!$B1045,'DATI COMMESSE'!$A$2:$F$25,3,FALSE))</f>
        <v>GOL - 22-02-5000 - 22-12-5003</v>
      </c>
      <c r="D1045" s="18" t="str">
        <f>LEFT(exp_SILP!$R1045,5)</f>
        <v>09:00</v>
      </c>
      <c r="E1045" s="18" t="str">
        <f>RIGHT(exp_SILP!$R1045,5)</f>
        <v>12:00</v>
      </c>
      <c r="F1045" s="18">
        <f>IF(exp_SILP!$AG1045&gt;=60,exp_SILP!$AG1045/60,exp_SILP!$AG1045)</f>
        <v>3</v>
      </c>
      <c r="G1045" s="18" t="str">
        <f>VLOOKUP(exp_SILP!$Y1045,'DATI CM'!$A$2:$F$28,2,FALSE)</f>
        <v>SPDPRZ67H55L219V</v>
      </c>
      <c r="H1045" s="18" t="str">
        <f>VLOOKUP(exp_SILP!$Y1045,'DATI CM'!$A$2:$F$28,3,FALSE)</f>
        <v>A010</v>
      </c>
      <c r="I1045" s="18" t="str">
        <f t="shared" si="1"/>
        <v>N</v>
      </c>
      <c r="J1045" s="18" t="str">
        <f>VLOOKUP(exp_SILP!$Y1045,'DATI CM'!$A$2:$F$28,4,FALSE)</f>
        <v>TORINO</v>
      </c>
      <c r="K1045" s="19">
        <f>VLOOKUP(exp_SILP!$B1045,'DATI COMMESSE'!$A$2:$F$25,5,FALSE)</f>
        <v>39.94</v>
      </c>
      <c r="L1045" s="19" t="str">
        <f>IF(exp_SILP!$B1045="A4.10 - LEP E - ORIENTAMENTO SPECIALISTICO SKILL GAP ANALYSIS - GRUPPO 3P",0,VLOOKUP(exp_SILP!$Y1045,'DATI CM'!$A$2:$F$28,6,FALSE))</f>
        <v/>
      </c>
      <c r="M1045" s="19">
        <f>IFERROR(VLOOKUP(exp_SILP!$B1045,'DATI CM'!$H$2:$I$16,2,FALSE)*exp_SILP!$F1045,0)</f>
        <v>0</v>
      </c>
      <c r="N1045" s="18" t="str">
        <f>VLOOKUP(exp_SILP!$B1045,'DATI COMMESSE'!$A$2:$F$25,4,FALSE)</f>
        <v>GOL</v>
      </c>
      <c r="O1045" s="20">
        <f>VLOOKUP(exp_SILP!$B1045,'DATI COMMESSE'!$A$2:$F$25,5,FALSE)*exp_SILP!$F1045</f>
        <v>119.82</v>
      </c>
      <c r="P1045" s="18" t="str">
        <f>IF(MID(exp_SILP!$W1045,10,2)&gt;"40","F","M")</f>
        <v>M</v>
      </c>
      <c r="Q1045" s="21" t="s">
        <v>1330</v>
      </c>
      <c r="R1045" s="22" t="s">
        <v>106</v>
      </c>
      <c r="S1045" s="22" t="s">
        <v>70</v>
      </c>
      <c r="T1045" s="22" t="s">
        <v>58</v>
      </c>
      <c r="U1045" s="22" t="s">
        <v>59</v>
      </c>
      <c r="V1045" s="22" t="s">
        <v>1134</v>
      </c>
      <c r="W1045" s="22" t="s">
        <v>1135</v>
      </c>
      <c r="X1045" s="22" t="s">
        <v>1136</v>
      </c>
      <c r="Y1045" s="22" t="s">
        <v>17</v>
      </c>
      <c r="Z1045" s="22" t="s">
        <v>63</v>
      </c>
      <c r="AA1045" s="22" t="s">
        <v>64</v>
      </c>
      <c r="AB1045" s="22" t="s">
        <v>65</v>
      </c>
      <c r="AC1045" s="22" t="s">
        <v>135</v>
      </c>
      <c r="AD1045" s="22" t="s">
        <v>59</v>
      </c>
      <c r="AE1045" s="22" t="s">
        <v>59</v>
      </c>
      <c r="AF1045" s="22" t="s">
        <v>59</v>
      </c>
      <c r="AG1045" s="22" t="s">
        <v>101</v>
      </c>
      <c r="AH1045" s="22" t="s">
        <v>1330</v>
      </c>
      <c r="AI1045" s="22" t="s">
        <v>137</v>
      </c>
      <c r="AJ1045" s="22" t="str">
        <f>VLOOKUP(exp_SILP!$Y1045,'DATI CM'!$A$2:$F$28,2,FALSE)</f>
        <v>SPDPRZ67H55L219V</v>
      </c>
    </row>
    <row r="1046" ht="15.75" hidden="1" customHeight="1">
      <c r="A1046" s="10" t="str">
        <f>IFERROR(VLOOKUP(exp_SILP!$W1046,exp_utenti_P!D:D,1,FALSE),"_DA INSERIRE")</f>
        <v>MNTCST71P58Z614R</v>
      </c>
      <c r="B1046" s="10" t="str">
        <f>IF(AND(exp_SILP!$S1046="A.3 ORIENTAMENTO PROFESSIONALE",exp_SILP!$AD1046="4.2"),"A.3 ORIENTAMENTO PROFESSIONALE (CARCERE)",
IF(AND(exp_SILP!$S1046="A.3 ORIENTAMENTO PROFESSIONALE",exp_SILP!$AD1046="."),"A.3 ORIENTAMENTO PROFESSIONALE (CARCERE)",
IF(AND(exp_SILP!$S1046="A.4 CONSULENZA ORIENTATIVA",exp_SILP!$AD1046="4.2"),"A.4 CONSULENZA ORIENTATIVA (CARCERE)",
IF(AND(exp_SILP!$S1046="A.4 CONSULENZA ORIENTATIVA",exp_SILP!$AD1046="."),"A.4 CONSULENZA ORIENTATIVA (CARCERE)",
IF(AND(exp_SILP!$S1046="A.5 - LEP F1 - ACCOMPAGNAMENTO AL LAVORO",exp_SILP!$AD1046="4.2"),"A.5 - LEP F1 - ACCOMPAGNAMENTO AL LAVORO (CARCERE)",
IF(AND(exp_SILP!$S1046="A.5 - LEP F1 - ACCOMPAGNAMENTO AL LAVORO",exp_SILP!$AD1046="."),"A.5 - LEP F1 - ACCOMPAGNAMENTO AL LAVORO (CARCERE)",
IF(AND(exp_SILP!$S1046="A.5.2a - TUTORAGGIO TIROCINI",exp_SILP!$AD1046="4.2"),"A.5.2a - TUTORAGGIO TIROCINI (CARCERE)",
exp_SILP!$S1046)))))))</f>
        <v>A4.10 - LEP E - ORIENTAMENTO SPECIALISTICO SKILL GAP ANALYSIS</v>
      </c>
      <c r="C1046" s="11" t="str">
        <f>CONCATENATE(VLOOKUP(exp_SILP!$B1046,'DATI COMMESSE'!$A$2:$F$25,4,FALSE)," - ", VLOOKUP(exp_SILP!$B1046,'DATI COMMESSE'!$A$2:$F$25,2,FALSE)," - ",VLOOKUP(exp_SILP!$B1046,'DATI COMMESSE'!$A$2:$F$25,3,FALSE))</f>
        <v>GOL - 22-02-5000 - 22-12-5003</v>
      </c>
      <c r="D1046" s="11" t="str">
        <f>LEFT(exp_SILP!$R1046,5)</f>
        <v>11:00</v>
      </c>
      <c r="E1046" s="11" t="str">
        <f>RIGHT(exp_SILP!$R1046,5)</f>
        <v>14:00</v>
      </c>
      <c r="F1046" s="11">
        <f>IF(exp_SILP!$AG1046&gt;=60,exp_SILP!$AG1046/60,exp_SILP!$AG1046)</f>
        <v>3</v>
      </c>
      <c r="G1046" s="11" t="str">
        <f>VLOOKUP(exp_SILP!$Y1046,'DATI CM'!$A$2:$F$28,2,FALSE)</f>
        <v>PNFMRT85H50A859E</v>
      </c>
      <c r="H1046" s="11" t="str">
        <f>VLOOKUP(exp_SILP!$Y1046,'DATI CM'!$A$2:$F$28,3,FALSE)</f>
        <v>A011</v>
      </c>
      <c r="I1046" s="11" t="str">
        <f t="shared" si="1"/>
        <v>N</v>
      </c>
      <c r="J1046" s="11" t="str">
        <f>VLOOKUP(exp_SILP!$Y1046,'DATI CM'!$A$2:$F$28,4,FALSE)</f>
        <v>BIELLA</v>
      </c>
      <c r="K1046" s="12">
        <f>VLOOKUP(exp_SILP!$B1046,'DATI COMMESSE'!$A$2:$F$25,5,FALSE)</f>
        <v>39.94</v>
      </c>
      <c r="L1046" s="12">
        <f>IF(exp_SILP!$B1046="A4.10 - LEP E - ORIENTAMENTO SPECIALISTICO SKILL GAP ANALYSIS - GRUPPO 3P",0,VLOOKUP(exp_SILP!$Y1046,'DATI CM'!$A$2:$F$28,6,FALSE))</f>
        <v>25</v>
      </c>
      <c r="M1046" s="12">
        <f>IFERROR(VLOOKUP(exp_SILP!$B1046,'DATI CM'!$H$2:$I$16,2,FALSE)*exp_SILP!$F1046,0)</f>
        <v>0</v>
      </c>
      <c r="N1046" s="11" t="str">
        <f>VLOOKUP(exp_SILP!$B1046,'DATI COMMESSE'!$A$2:$F$25,4,FALSE)</f>
        <v>GOL</v>
      </c>
      <c r="O1046" s="13">
        <f>VLOOKUP(exp_SILP!$B1046,'DATI COMMESSE'!$A$2:$F$25,5,FALSE)*exp_SILP!$F1046</f>
        <v>119.82</v>
      </c>
      <c r="P1046" s="11" t="str">
        <f>IF(MID(exp_SILP!$W1046,10,2)&gt;"40","F","M")</f>
        <v>F</v>
      </c>
      <c r="Q1046" s="14" t="s">
        <v>1330</v>
      </c>
      <c r="R1046" s="15" t="s">
        <v>427</v>
      </c>
      <c r="S1046" s="15" t="s">
        <v>70</v>
      </c>
      <c r="T1046" s="15" t="s">
        <v>58</v>
      </c>
      <c r="U1046" s="15" t="s">
        <v>59</v>
      </c>
      <c r="V1046" s="15" t="s">
        <v>390</v>
      </c>
      <c r="W1046" s="15" t="s">
        <v>391</v>
      </c>
      <c r="X1046" s="15" t="s">
        <v>392</v>
      </c>
      <c r="Y1046" s="15" t="s">
        <v>15</v>
      </c>
      <c r="Z1046" s="15" t="s">
        <v>63</v>
      </c>
      <c r="AA1046" s="15" t="s">
        <v>64</v>
      </c>
      <c r="AB1046" s="15" t="s">
        <v>65</v>
      </c>
      <c r="AC1046" s="15" t="s">
        <v>66</v>
      </c>
      <c r="AD1046" s="15" t="s">
        <v>59</v>
      </c>
      <c r="AE1046" s="15" t="s">
        <v>59</v>
      </c>
      <c r="AF1046" s="15" t="s">
        <v>59</v>
      </c>
      <c r="AG1046" s="15" t="s">
        <v>101</v>
      </c>
      <c r="AH1046" s="15" t="s">
        <v>1382</v>
      </c>
      <c r="AI1046" s="15" t="s">
        <v>68</v>
      </c>
      <c r="AJ1046" s="15" t="str">
        <f>VLOOKUP(exp_SILP!$Y1046,'DATI CM'!$A$2:$F$28,2,FALSE)</f>
        <v>PNFMRT85H50A859E</v>
      </c>
    </row>
    <row r="1047" ht="15.75" hidden="1" customHeight="1">
      <c r="A1047" s="17" t="str">
        <f>IFERROR(VLOOKUP(exp_SILP!$W1047,exp_utenti_P!D:D,1,FALSE),"_DA INSERIRE")</f>
        <v>BRBLVC03B18L219Y</v>
      </c>
      <c r="B1047" s="17" t="str">
        <f>IF(AND(exp_SILP!$S1047="A.3 ORIENTAMENTO PROFESSIONALE",exp_SILP!$AD1047="4.2"),"A.3 ORIENTAMENTO PROFESSIONALE (CARCERE)",
IF(AND(exp_SILP!$S1047="A.3 ORIENTAMENTO PROFESSIONALE",exp_SILP!$AD1047="."),"A.3 ORIENTAMENTO PROFESSIONALE (CARCERE)",
IF(AND(exp_SILP!$S1047="A.4 CONSULENZA ORIENTATIVA",exp_SILP!$AD1047="4.2"),"A.4 CONSULENZA ORIENTATIVA (CARCERE)",
IF(AND(exp_SILP!$S1047="A.4 CONSULENZA ORIENTATIVA",exp_SILP!$AD1047="."),"A.4 CONSULENZA ORIENTATIVA (CARCERE)",
IF(AND(exp_SILP!$S1047="A.5 - LEP F1 - ACCOMPAGNAMENTO AL LAVORO",exp_SILP!$AD1047="4.2"),"A.5 - LEP F1 - ACCOMPAGNAMENTO AL LAVORO (CARCERE)",
IF(AND(exp_SILP!$S1047="A.5 - LEP F1 - ACCOMPAGNAMENTO AL LAVORO",exp_SILP!$AD1047="."),"A.5 - LEP F1 - ACCOMPAGNAMENTO AL LAVORO (CARCERE)",
IF(AND(exp_SILP!$S1047="A.5.2a - TUTORAGGIO TIROCINI",exp_SILP!$AD1047="4.2"),"A.5.2a - TUTORAGGIO TIROCINI (CARCERE)",
exp_SILP!$S1047)))))))</f>
        <v>A4.10 - LEP E - ORIENTAMENTO SPECIALISTICO SKILL GAP ANALYSIS</v>
      </c>
      <c r="C1047" s="18" t="str">
        <f>CONCATENATE(VLOOKUP(exp_SILP!$B1047,'DATI COMMESSE'!$A$2:$F$25,4,FALSE)," - ", VLOOKUP(exp_SILP!$B1047,'DATI COMMESSE'!$A$2:$F$25,2,FALSE)," - ",VLOOKUP(exp_SILP!$B1047,'DATI COMMESSE'!$A$2:$F$25,3,FALSE))</f>
        <v>GOL - 22-02-5000 - 22-12-5003</v>
      </c>
      <c r="D1047" s="18" t="str">
        <f>LEFT(exp_SILP!$R1047,5)</f>
        <v>11:00</v>
      </c>
      <c r="E1047" s="18" t="str">
        <f>RIGHT(exp_SILP!$R1047,5)</f>
        <v>13:00</v>
      </c>
      <c r="F1047" s="18">
        <f>IF(exp_SILP!$AG1047&gt;=60,exp_SILP!$AG1047/60,exp_SILP!$AG1047)</f>
        <v>2</v>
      </c>
      <c r="G1047" s="18" t="str">
        <f>VLOOKUP(exp_SILP!$Y1047,'DATI CM'!$A$2:$F$28,2,FALSE)</f>
        <v>DNRSMN97E58L219U</v>
      </c>
      <c r="H1047" s="18" t="str">
        <f>VLOOKUP(exp_SILP!$Y1047,'DATI CM'!$A$2:$F$28,3,FALSE)</f>
        <v/>
      </c>
      <c r="I1047" s="18" t="str">
        <f t="shared" si="1"/>
        <v>N</v>
      </c>
      <c r="J1047" s="18" t="str">
        <f>VLOOKUP(exp_SILP!$Y1047,'DATI CM'!$A$2:$F$28,4,FALSE)</f>
        <v/>
      </c>
      <c r="K1047" s="19">
        <f>VLOOKUP(exp_SILP!$B1047,'DATI COMMESSE'!$A$2:$F$25,5,FALSE)</f>
        <v>39.94</v>
      </c>
      <c r="L1047" s="19" t="str">
        <f>IF(exp_SILP!$B1047="A4.10 - LEP E - ORIENTAMENTO SPECIALISTICO SKILL GAP ANALYSIS - GRUPPO 3P",0,VLOOKUP(exp_SILP!$Y1047,'DATI CM'!$A$2:$F$28,6,FALSE))</f>
        <v/>
      </c>
      <c r="M1047" s="19">
        <f>IFERROR(VLOOKUP(exp_SILP!$B1047,'DATI CM'!$H$2:$I$16,2,FALSE)*exp_SILP!$F1047,0)</f>
        <v>0</v>
      </c>
      <c r="N1047" s="18" t="str">
        <f>VLOOKUP(exp_SILP!$B1047,'DATI COMMESSE'!$A$2:$F$25,4,FALSE)</f>
        <v>GOL</v>
      </c>
      <c r="O1047" s="20">
        <f>VLOOKUP(exp_SILP!$B1047,'DATI COMMESSE'!$A$2:$F$25,5,FALSE)*exp_SILP!$F1047</f>
        <v>79.88</v>
      </c>
      <c r="P1047" s="18" t="str">
        <f>IF(MID(exp_SILP!$W1047,10,2)&gt;"40","F","M")</f>
        <v>M</v>
      </c>
      <c r="Q1047" s="24" t="s">
        <v>1130</v>
      </c>
      <c r="R1047" s="22" t="s">
        <v>219</v>
      </c>
      <c r="S1047" s="22" t="s">
        <v>70</v>
      </c>
      <c r="T1047" s="22" t="s">
        <v>58</v>
      </c>
      <c r="U1047" s="22" t="s">
        <v>59</v>
      </c>
      <c r="V1047" s="22" t="s">
        <v>1537</v>
      </c>
      <c r="W1047" s="22" t="s">
        <v>1538</v>
      </c>
      <c r="X1047" s="22" t="s">
        <v>1539</v>
      </c>
      <c r="Y1047" s="22" t="s">
        <v>8</v>
      </c>
      <c r="Z1047" s="22" t="s">
        <v>63</v>
      </c>
      <c r="AA1047" s="22" t="s">
        <v>64</v>
      </c>
      <c r="AB1047" s="22" t="s">
        <v>65</v>
      </c>
      <c r="AC1047" s="22" t="s">
        <v>135</v>
      </c>
      <c r="AD1047" s="22" t="s">
        <v>59</v>
      </c>
      <c r="AE1047" s="22" t="s">
        <v>59</v>
      </c>
      <c r="AF1047" s="22" t="s">
        <v>59</v>
      </c>
      <c r="AG1047" s="25" t="s">
        <v>76</v>
      </c>
      <c r="AH1047" s="22" t="s">
        <v>1130</v>
      </c>
      <c r="AI1047" s="22" t="s">
        <v>143</v>
      </c>
      <c r="AJ1047" s="22" t="str">
        <f>VLOOKUP(exp_SILP!$Y1047,'DATI CM'!$A$2:$F$28,2,FALSE)</f>
        <v>DNRSMN97E58L219U</v>
      </c>
    </row>
    <row r="1048" ht="15.75" hidden="1" customHeight="1">
      <c r="A1048" s="10" t="str">
        <f>IFERROR(VLOOKUP(exp_SILP!$W1048,exp_utenti_P!D:D,1,FALSE),"_DA INSERIRE")</f>
        <v>FRNNNA70H69C816Z</v>
      </c>
      <c r="B1048" s="10" t="str">
        <f>IF(AND(exp_SILP!$S1048="A.3 ORIENTAMENTO PROFESSIONALE",exp_SILP!$AD1048="4.2"),"A.3 ORIENTAMENTO PROFESSIONALE (CARCERE)",
IF(AND(exp_SILP!$S1048="A.3 ORIENTAMENTO PROFESSIONALE",exp_SILP!$AD1048="."),"A.3 ORIENTAMENTO PROFESSIONALE (CARCERE)",
IF(AND(exp_SILP!$S1048="A.4 CONSULENZA ORIENTATIVA",exp_SILP!$AD1048="4.2"),"A.4 CONSULENZA ORIENTATIVA (CARCERE)",
IF(AND(exp_SILP!$S1048="A.4 CONSULENZA ORIENTATIVA",exp_SILP!$AD1048="."),"A.4 CONSULENZA ORIENTATIVA (CARCERE)",
IF(AND(exp_SILP!$S1048="A.5 - LEP F1 - ACCOMPAGNAMENTO AL LAVORO",exp_SILP!$AD1048="4.2"),"A.5 - LEP F1 - ACCOMPAGNAMENTO AL LAVORO (CARCERE)",
IF(AND(exp_SILP!$S1048="A.5 - LEP F1 - ACCOMPAGNAMENTO AL LAVORO",exp_SILP!$AD1048="."),"A.5 - LEP F1 - ACCOMPAGNAMENTO AL LAVORO (CARCERE)",
IF(AND(exp_SILP!$S1048="A.5.2a - TUTORAGGIO TIROCINI",exp_SILP!$AD1048="4.2"),"A.5.2a - TUTORAGGIO TIROCINI (CARCERE)",
exp_SILP!$S1048)))))))</f>
        <v>A4.10 - LEP E - ORIENTAMENTO SPECIALISTICO SKILL GAP ANALYSIS</v>
      </c>
      <c r="C1048" s="11" t="str">
        <f>CONCATENATE(VLOOKUP(exp_SILP!$B1048,'DATI COMMESSE'!$A$2:$F$25,4,FALSE)," - ", VLOOKUP(exp_SILP!$B1048,'DATI COMMESSE'!$A$2:$F$25,2,FALSE)," - ",VLOOKUP(exp_SILP!$B1048,'DATI COMMESSE'!$A$2:$F$25,3,FALSE))</f>
        <v>GOL - 22-02-5000 - 22-12-5003</v>
      </c>
      <c r="D1048" s="11" t="str">
        <f>LEFT(exp_SILP!$R1048,5)</f>
        <v>12:00</v>
      </c>
      <c r="E1048" s="11" t="str">
        <f>RIGHT(exp_SILP!$R1048,5)</f>
        <v>14:00</v>
      </c>
      <c r="F1048" s="11">
        <f>IF(exp_SILP!$AG1048&gt;=60,exp_SILP!$AG1048/60,exp_SILP!$AG1048)</f>
        <v>2</v>
      </c>
      <c r="G1048" s="11" t="str">
        <f>VLOOKUP(exp_SILP!$Y1048,'DATI CM'!$A$2:$F$28,2,FALSE)</f>
        <v>TRZCST69B41F952V</v>
      </c>
      <c r="H1048" s="11" t="str">
        <f>VLOOKUP(exp_SILP!$Y1048,'DATI CM'!$A$2:$F$28,3,FALSE)</f>
        <v/>
      </c>
      <c r="I1048" s="11" t="str">
        <f t="shared" si="1"/>
        <v>N</v>
      </c>
      <c r="J1048" s="11" t="str">
        <f>VLOOKUP(exp_SILP!$Y1048,'DATI CM'!$A$2:$F$28,4,FALSE)</f>
        <v/>
      </c>
      <c r="K1048" s="12">
        <f>VLOOKUP(exp_SILP!$B1048,'DATI COMMESSE'!$A$2:$F$25,5,FALSE)</f>
        <v>39.94</v>
      </c>
      <c r="L1048" s="12" t="str">
        <f>IF(exp_SILP!$B1048="A4.10 - LEP E - ORIENTAMENTO SPECIALISTICO SKILL GAP ANALYSIS - GRUPPO 3P",0,VLOOKUP(exp_SILP!$Y1048,'DATI CM'!$A$2:$F$28,6,FALSE))</f>
        <v/>
      </c>
      <c r="M1048" s="12">
        <f>IFERROR(VLOOKUP(exp_SILP!$B1048,'DATI CM'!$H$2:$I$16,2,FALSE)*exp_SILP!$F1048,0)</f>
        <v>0</v>
      </c>
      <c r="N1048" s="11" t="str">
        <f>VLOOKUP(exp_SILP!$B1048,'DATI COMMESSE'!$A$2:$F$25,4,FALSE)</f>
        <v>GOL</v>
      </c>
      <c r="O1048" s="13">
        <f>VLOOKUP(exp_SILP!$B1048,'DATI COMMESSE'!$A$2:$F$25,5,FALSE)*exp_SILP!$F1048</f>
        <v>79.88</v>
      </c>
      <c r="P1048" s="11" t="str">
        <f>IF(MID(exp_SILP!$W1048,10,2)&gt;"40","F","M")</f>
        <v>F</v>
      </c>
      <c r="Q1048" s="27" t="s">
        <v>1130</v>
      </c>
      <c r="R1048" s="15" t="s">
        <v>84</v>
      </c>
      <c r="S1048" s="15" t="s">
        <v>70</v>
      </c>
      <c r="T1048" s="15" t="s">
        <v>58</v>
      </c>
      <c r="U1048" s="15" t="s">
        <v>59</v>
      </c>
      <c r="V1048" s="15" t="s">
        <v>1335</v>
      </c>
      <c r="W1048" s="15" t="s">
        <v>1336</v>
      </c>
      <c r="X1048" s="15" t="s">
        <v>1337</v>
      </c>
      <c r="Y1048" s="15" t="s">
        <v>18</v>
      </c>
      <c r="Z1048" s="15" t="s">
        <v>63</v>
      </c>
      <c r="AA1048" s="15" t="s">
        <v>64</v>
      </c>
      <c r="AB1048" s="15" t="s">
        <v>65</v>
      </c>
      <c r="AC1048" s="15" t="s">
        <v>82</v>
      </c>
      <c r="AD1048" s="15" t="s">
        <v>59</v>
      </c>
      <c r="AE1048" s="15" t="s">
        <v>59</v>
      </c>
      <c r="AF1048" s="15" t="s">
        <v>59</v>
      </c>
      <c r="AG1048" s="28" t="s">
        <v>76</v>
      </c>
      <c r="AH1048" s="15" t="s">
        <v>1130</v>
      </c>
      <c r="AI1048" s="15" t="s">
        <v>83</v>
      </c>
      <c r="AJ1048" s="15" t="str">
        <f>VLOOKUP(exp_SILP!$Y1048,'DATI CM'!$A$2:$F$28,2,FALSE)</f>
        <v>TRZCST69B41F952V</v>
      </c>
    </row>
    <row r="1049" ht="15.75" hidden="1" customHeight="1">
      <c r="A1049" s="17" t="str">
        <f>IFERROR(VLOOKUP(exp_SILP!$W1049,exp_utenti_P!D:D,1,FALSE),"_DA INSERIRE")</f>
        <v>TSSFTM66L58Z330E</v>
      </c>
      <c r="B1049" s="17" t="str">
        <f>IF(AND(exp_SILP!$S1049="A.3 ORIENTAMENTO PROFESSIONALE",exp_SILP!$AD1049="4.2"),"A.3 ORIENTAMENTO PROFESSIONALE (CARCERE)",
IF(AND(exp_SILP!$S1049="A.3 ORIENTAMENTO PROFESSIONALE",exp_SILP!$AD1049="."),"A.3 ORIENTAMENTO PROFESSIONALE (CARCERE)",
IF(AND(exp_SILP!$S1049="A.4 CONSULENZA ORIENTATIVA",exp_SILP!$AD1049="4.2"),"A.4 CONSULENZA ORIENTATIVA (CARCERE)",
IF(AND(exp_SILP!$S1049="A.4 CONSULENZA ORIENTATIVA",exp_SILP!$AD1049="."),"A.4 CONSULENZA ORIENTATIVA (CARCERE)",
IF(AND(exp_SILP!$S1049="A.5 - LEP F1 - ACCOMPAGNAMENTO AL LAVORO",exp_SILP!$AD1049="4.2"),"A.5 - LEP F1 - ACCOMPAGNAMENTO AL LAVORO (CARCERE)",
IF(AND(exp_SILP!$S1049="A.5 - LEP F1 - ACCOMPAGNAMENTO AL LAVORO",exp_SILP!$AD1049="."),"A.5 - LEP F1 - ACCOMPAGNAMENTO AL LAVORO (CARCERE)",
IF(AND(exp_SILP!$S1049="A.5.2a - TUTORAGGIO TIROCINI",exp_SILP!$AD1049="4.2"),"A.5.2a - TUTORAGGIO TIROCINI (CARCERE)",
exp_SILP!$S1049)))))))</f>
        <v>A4.10 - LEP E - ORIENTAMENTO SPECIALISTICO SKILL GAP ANALYSIS</v>
      </c>
      <c r="C1049" s="18" t="str">
        <f>CONCATENATE(VLOOKUP(exp_SILP!$B1049,'DATI COMMESSE'!$A$2:$F$25,4,FALSE)," - ", VLOOKUP(exp_SILP!$B1049,'DATI COMMESSE'!$A$2:$F$25,2,FALSE)," - ",VLOOKUP(exp_SILP!$B1049,'DATI COMMESSE'!$A$2:$F$25,3,FALSE))</f>
        <v>GOL - 22-02-5000 - 22-12-5003</v>
      </c>
      <c r="D1049" s="18" t="str">
        <f>LEFT(exp_SILP!$R1049,5)</f>
        <v>10:00</v>
      </c>
      <c r="E1049" s="18" t="str">
        <f>RIGHT(exp_SILP!$R1049,5)</f>
        <v>12:00</v>
      </c>
      <c r="F1049" s="18">
        <f>IF(exp_SILP!$AG1049&gt;=60,exp_SILP!$AG1049/60,exp_SILP!$AG1049)</f>
        <v>2</v>
      </c>
      <c r="G1049" s="18" t="str">
        <f>VLOOKUP(exp_SILP!$Y1049,'DATI CM'!$A$2:$F$28,2,FALSE)</f>
        <v>TRZCST69B41F952V</v>
      </c>
      <c r="H1049" s="18" t="str">
        <f>VLOOKUP(exp_SILP!$Y1049,'DATI CM'!$A$2:$F$28,3,FALSE)</f>
        <v/>
      </c>
      <c r="I1049" s="18" t="str">
        <f t="shared" si="1"/>
        <v>N</v>
      </c>
      <c r="J1049" s="18" t="str">
        <f>VLOOKUP(exp_SILP!$Y1049,'DATI CM'!$A$2:$F$28,4,FALSE)</f>
        <v/>
      </c>
      <c r="K1049" s="19">
        <f>VLOOKUP(exp_SILP!$B1049,'DATI COMMESSE'!$A$2:$F$25,5,FALSE)</f>
        <v>39.94</v>
      </c>
      <c r="L1049" s="19" t="str">
        <f>IF(exp_SILP!$B1049="A4.10 - LEP E - ORIENTAMENTO SPECIALISTICO SKILL GAP ANALYSIS - GRUPPO 3P",0,VLOOKUP(exp_SILP!$Y1049,'DATI CM'!$A$2:$F$28,6,FALSE))</f>
        <v/>
      </c>
      <c r="M1049" s="19">
        <f>IFERROR(VLOOKUP(exp_SILP!$B1049,'DATI CM'!$H$2:$I$16,2,FALSE)*exp_SILP!$F1049,0)</f>
        <v>0</v>
      </c>
      <c r="N1049" s="18" t="str">
        <f>VLOOKUP(exp_SILP!$B1049,'DATI COMMESSE'!$A$2:$F$25,4,FALSE)</f>
        <v>GOL</v>
      </c>
      <c r="O1049" s="20">
        <f>VLOOKUP(exp_SILP!$B1049,'DATI COMMESSE'!$A$2:$F$25,5,FALSE)*exp_SILP!$F1049</f>
        <v>79.88</v>
      </c>
      <c r="P1049" s="18" t="str">
        <f>IF(MID(exp_SILP!$W1049,10,2)&gt;"40","F","M")</f>
        <v>F</v>
      </c>
      <c r="Q1049" s="24" t="s">
        <v>1130</v>
      </c>
      <c r="R1049" s="22" t="s">
        <v>199</v>
      </c>
      <c r="S1049" s="22" t="s">
        <v>70</v>
      </c>
      <c r="T1049" s="22" t="s">
        <v>58</v>
      </c>
      <c r="U1049" s="22" t="s">
        <v>59</v>
      </c>
      <c r="V1049" s="22" t="s">
        <v>722</v>
      </c>
      <c r="W1049" s="22" t="s">
        <v>723</v>
      </c>
      <c r="X1049" s="22" t="s">
        <v>724</v>
      </c>
      <c r="Y1049" s="22" t="s">
        <v>18</v>
      </c>
      <c r="Z1049" s="22" t="s">
        <v>63</v>
      </c>
      <c r="AA1049" s="22" t="s">
        <v>64</v>
      </c>
      <c r="AB1049" s="22" t="s">
        <v>65</v>
      </c>
      <c r="AC1049" s="22" t="s">
        <v>82</v>
      </c>
      <c r="AD1049" s="22" t="s">
        <v>59</v>
      </c>
      <c r="AE1049" s="22" t="s">
        <v>59</v>
      </c>
      <c r="AF1049" s="22" t="s">
        <v>59</v>
      </c>
      <c r="AG1049" s="25" t="s">
        <v>76</v>
      </c>
      <c r="AH1049" s="22" t="s">
        <v>1130</v>
      </c>
      <c r="AI1049" s="22" t="s">
        <v>83</v>
      </c>
      <c r="AJ1049" s="22" t="str">
        <f>VLOOKUP(exp_SILP!$Y1049,'DATI CM'!$A$2:$F$28,2,FALSE)</f>
        <v>TRZCST69B41F952V</v>
      </c>
    </row>
    <row r="1050" ht="15.75" hidden="1" customHeight="1">
      <c r="A1050" s="10" t="str">
        <f>IFERROR(VLOOKUP(exp_SILP!$W1050,exp_utenti_P!D:D,1,FALSE),"_DA INSERIRE")</f>
        <v>VAINMR71B60H355E</v>
      </c>
      <c r="B1050" s="10" t="str">
        <f>IF(AND(exp_SILP!$S1050="A.3 ORIENTAMENTO PROFESSIONALE",exp_SILP!$AD1050="4.2"),"A.3 ORIENTAMENTO PROFESSIONALE (CARCERE)",
IF(AND(exp_SILP!$S1050="A.3 ORIENTAMENTO PROFESSIONALE",exp_SILP!$AD1050="."),"A.3 ORIENTAMENTO PROFESSIONALE (CARCERE)",
IF(AND(exp_SILP!$S1050="A.4 CONSULENZA ORIENTATIVA",exp_SILP!$AD1050="4.2"),"A.4 CONSULENZA ORIENTATIVA (CARCERE)",
IF(AND(exp_SILP!$S1050="A.4 CONSULENZA ORIENTATIVA",exp_SILP!$AD1050="."),"A.4 CONSULENZA ORIENTATIVA (CARCERE)",
IF(AND(exp_SILP!$S1050="A.5 - LEP F1 - ACCOMPAGNAMENTO AL LAVORO",exp_SILP!$AD1050="4.2"),"A.5 - LEP F1 - ACCOMPAGNAMENTO AL LAVORO (CARCERE)",
IF(AND(exp_SILP!$S1050="A.5 - LEP F1 - ACCOMPAGNAMENTO AL LAVORO",exp_SILP!$AD1050="."),"A.5 - LEP F1 - ACCOMPAGNAMENTO AL LAVORO (CARCERE)",
IF(AND(exp_SILP!$S1050="A.5.2a - TUTORAGGIO TIROCINI",exp_SILP!$AD1050="4.2"),"A.5.2a - TUTORAGGIO TIROCINI (CARCERE)",
exp_SILP!$S1050)))))))</f>
        <v>A4.10 - LEP E - ORIENTAMENTO SPECIALISTICO SKILL GAP ANALYSIS</v>
      </c>
      <c r="C1050" s="11" t="str">
        <f>CONCATENATE(VLOOKUP(exp_SILP!$B1050,'DATI COMMESSE'!$A$2:$F$25,4,FALSE)," - ", VLOOKUP(exp_SILP!$B1050,'DATI COMMESSE'!$A$2:$F$25,2,FALSE)," - ",VLOOKUP(exp_SILP!$B1050,'DATI COMMESSE'!$A$2:$F$25,3,FALSE))</f>
        <v>GOL - 22-02-5000 - 22-12-5003</v>
      </c>
      <c r="D1050" s="11" t="str">
        <f>LEFT(exp_SILP!$R1050,5)</f>
        <v>09:00</v>
      </c>
      <c r="E1050" s="11" t="str">
        <f>RIGHT(exp_SILP!$R1050,5)</f>
        <v>11:00</v>
      </c>
      <c r="F1050" s="11">
        <f>IF(exp_SILP!$AG1050&gt;=60,exp_SILP!$AG1050/60,exp_SILP!$AG1050)</f>
        <v>2</v>
      </c>
      <c r="G1050" s="11" t="str">
        <f>VLOOKUP(exp_SILP!$Y1050,'DATI CM'!$A$2:$F$28,2,FALSE)</f>
        <v>DNRSMN97E58L219U</v>
      </c>
      <c r="H1050" s="11" t="str">
        <f>VLOOKUP(exp_SILP!$Y1050,'DATI CM'!$A$2:$F$28,3,FALSE)</f>
        <v/>
      </c>
      <c r="I1050" s="11" t="str">
        <f t="shared" si="1"/>
        <v>N</v>
      </c>
      <c r="J1050" s="11" t="str">
        <f>VLOOKUP(exp_SILP!$Y1050,'DATI CM'!$A$2:$F$28,4,FALSE)</f>
        <v/>
      </c>
      <c r="K1050" s="12">
        <f>VLOOKUP(exp_SILP!$B1050,'DATI COMMESSE'!$A$2:$F$25,5,FALSE)</f>
        <v>39.94</v>
      </c>
      <c r="L1050" s="12" t="str">
        <f>IF(exp_SILP!$B1050="A4.10 - LEP E - ORIENTAMENTO SPECIALISTICO SKILL GAP ANALYSIS - GRUPPO 3P",0,VLOOKUP(exp_SILP!$Y1050,'DATI CM'!$A$2:$F$28,6,FALSE))</f>
        <v/>
      </c>
      <c r="M1050" s="12">
        <f>IFERROR(VLOOKUP(exp_SILP!$B1050,'DATI CM'!$H$2:$I$16,2,FALSE)*exp_SILP!$F1050,0)</f>
        <v>0</v>
      </c>
      <c r="N1050" s="11" t="str">
        <f>VLOOKUP(exp_SILP!$B1050,'DATI COMMESSE'!$A$2:$F$25,4,FALSE)</f>
        <v>GOL</v>
      </c>
      <c r="O1050" s="13">
        <f>VLOOKUP(exp_SILP!$B1050,'DATI COMMESSE'!$A$2:$F$25,5,FALSE)*exp_SILP!$F1050</f>
        <v>79.88</v>
      </c>
      <c r="P1050" s="11" t="str">
        <f>IF(MID(exp_SILP!$W1050,10,2)&gt;"40","F","M")</f>
        <v>F</v>
      </c>
      <c r="Q1050" s="27" t="s">
        <v>1130</v>
      </c>
      <c r="R1050" s="15" t="s">
        <v>223</v>
      </c>
      <c r="S1050" s="15" t="s">
        <v>70</v>
      </c>
      <c r="T1050" s="15" t="s">
        <v>58</v>
      </c>
      <c r="U1050" s="15" t="s">
        <v>59</v>
      </c>
      <c r="V1050" s="15" t="s">
        <v>571</v>
      </c>
      <c r="W1050" s="15" t="s">
        <v>572</v>
      </c>
      <c r="X1050" s="15" t="s">
        <v>573</v>
      </c>
      <c r="Y1050" s="15" t="s">
        <v>8</v>
      </c>
      <c r="Z1050" s="15" t="s">
        <v>63</v>
      </c>
      <c r="AA1050" s="15" t="s">
        <v>64</v>
      </c>
      <c r="AB1050" s="15" t="s">
        <v>65</v>
      </c>
      <c r="AC1050" s="15" t="s">
        <v>135</v>
      </c>
      <c r="AD1050" s="15" t="s">
        <v>59</v>
      </c>
      <c r="AE1050" s="15" t="s">
        <v>59</v>
      </c>
      <c r="AF1050" s="15" t="s">
        <v>114</v>
      </c>
      <c r="AG1050" s="28" t="s">
        <v>76</v>
      </c>
      <c r="AH1050" s="15" t="s">
        <v>1130</v>
      </c>
      <c r="AI1050" s="15" t="s">
        <v>143</v>
      </c>
      <c r="AJ1050" s="15" t="str">
        <f>VLOOKUP(exp_SILP!$Y1050,'DATI CM'!$A$2:$F$28,2,FALSE)</f>
        <v>DNRSMN97E58L219U</v>
      </c>
    </row>
    <row r="1051" ht="15.75" hidden="1" customHeight="1">
      <c r="A1051" s="17" t="str">
        <f>IFERROR(VLOOKUP(exp_SILP!$W1051,exp_utenti_P!D:D,1,FALSE),"_DA INSERIRE")</f>
        <v>GNCCLL88R54Z602O</v>
      </c>
      <c r="B1051" s="17" t="str">
        <f>IF(AND(exp_SILP!$S1051="A.3 ORIENTAMENTO PROFESSIONALE",exp_SILP!$AD1051="4.2"),"A.3 ORIENTAMENTO PROFESSIONALE (CARCERE)",
IF(AND(exp_SILP!$S1051="A.3 ORIENTAMENTO PROFESSIONALE",exp_SILP!$AD1051="."),"A.3 ORIENTAMENTO PROFESSIONALE (CARCERE)",
IF(AND(exp_SILP!$S1051="A.4 CONSULENZA ORIENTATIVA",exp_SILP!$AD1051="4.2"),"A.4 CONSULENZA ORIENTATIVA (CARCERE)",
IF(AND(exp_SILP!$S1051="A.4 CONSULENZA ORIENTATIVA",exp_SILP!$AD1051="."),"A.4 CONSULENZA ORIENTATIVA (CARCERE)",
IF(AND(exp_SILP!$S1051="A.5 - LEP F1 - ACCOMPAGNAMENTO AL LAVORO",exp_SILP!$AD1051="4.2"),"A.5 - LEP F1 - ACCOMPAGNAMENTO AL LAVORO (CARCERE)",
IF(AND(exp_SILP!$S1051="A.5 - LEP F1 - ACCOMPAGNAMENTO AL LAVORO",exp_SILP!$AD1051="."),"A.5 - LEP F1 - ACCOMPAGNAMENTO AL LAVORO (CARCERE)",
IF(AND(exp_SILP!$S1051="A.5.2a - TUTORAGGIO TIROCINI",exp_SILP!$AD1051="4.2"),"A.5.2a - TUTORAGGIO TIROCINI (CARCERE)",
exp_SILP!$S1051)))))))</f>
        <v>A4.10 - LEP E - ORIENTAMENTO SPECIALISTICO SKILL GAP ANALYSIS - GRUPPO 3P</v>
      </c>
      <c r="C1051" s="18" t="str">
        <f>CONCATENATE(VLOOKUP(exp_SILP!$B1051,'DATI COMMESSE'!$A$2:$F$25,4,FALSE)," - ", VLOOKUP(exp_SILP!$B1051,'DATI COMMESSE'!$A$2:$F$25,2,FALSE)," - ",VLOOKUP(exp_SILP!$B1051,'DATI COMMESSE'!$A$2:$F$25,3,FALSE))</f>
        <v>GOL - 22-02-5000 - 22-12-5003</v>
      </c>
      <c r="D1051" s="18" t="str">
        <f>LEFT(exp_SILP!$R1051,5)</f>
        <v>14:00</v>
      </c>
      <c r="E1051" s="18" t="str">
        <f>RIGHT(exp_SILP!$R1051,5)</f>
        <v>17:00</v>
      </c>
      <c r="F1051" s="18">
        <f>IF(exp_SILP!$AG1051&gt;=60,exp_SILP!$AG1051/60,exp_SILP!$AG1051)</f>
        <v>3</v>
      </c>
      <c r="G1051" s="18" t="str">
        <f>VLOOKUP(exp_SILP!$Y1051,'DATI CM'!$A$2:$F$28,2,FALSE)</f>
        <v>DNRSMN97E58L219U</v>
      </c>
      <c r="H1051" s="18" t="str">
        <f>VLOOKUP(exp_SILP!$Y1051,'DATI CM'!$A$2:$F$28,3,FALSE)</f>
        <v/>
      </c>
      <c r="I1051" s="18" t="str">
        <f t="shared" si="1"/>
        <v>N</v>
      </c>
      <c r="J1051" s="18" t="str">
        <f>VLOOKUP(exp_SILP!$Y1051,'DATI CM'!$A$2:$F$28,4,FALSE)</f>
        <v/>
      </c>
      <c r="K1051" s="19">
        <f>VLOOKUP(exp_SILP!$B1051,'DATI COMMESSE'!$A$2:$F$25,5,FALSE)</f>
        <v>82.27</v>
      </c>
      <c r="L1051" s="19">
        <f>IF(exp_SILP!$B1051="A4.10 - LEP E - ORIENTAMENTO SPECIALISTICO SKILL GAP ANALYSIS - GRUPPO 3P",0,VLOOKUP(exp_SILP!$Y1051,'DATI CM'!$A$2:$F$28,6,FALSE))</f>
        <v>0</v>
      </c>
      <c r="M1051" s="19">
        <f>IFERROR(VLOOKUP(exp_SILP!$B1051,'DATI CM'!$H$2:$I$16,2,FALSE)*exp_SILP!$F1051,0)</f>
        <v>105</v>
      </c>
      <c r="N1051" s="18" t="str">
        <f>VLOOKUP(exp_SILP!$B1051,'DATI COMMESSE'!$A$2:$F$25,4,FALSE)</f>
        <v>GOL</v>
      </c>
      <c r="O1051" s="20">
        <f>VLOOKUP(exp_SILP!$B1051,'DATI COMMESSE'!$A$2:$F$25,5,FALSE)*exp_SILP!$F1051</f>
        <v>246.81</v>
      </c>
      <c r="P1051" s="18" t="str">
        <f>IF(MID(exp_SILP!$W1051,10,2)&gt;"40","F","M")</f>
        <v>F</v>
      </c>
      <c r="Q1051" s="24" t="s">
        <v>1130</v>
      </c>
      <c r="R1051" s="22" t="s">
        <v>100</v>
      </c>
      <c r="S1051" s="22" t="s">
        <v>287</v>
      </c>
      <c r="T1051" s="22" t="s">
        <v>58</v>
      </c>
      <c r="U1051" s="22" t="s">
        <v>59</v>
      </c>
      <c r="V1051" s="22" t="s">
        <v>1428</v>
      </c>
      <c r="W1051" s="22" t="s">
        <v>1429</v>
      </c>
      <c r="X1051" s="22" t="s">
        <v>1430</v>
      </c>
      <c r="Y1051" s="22" t="s">
        <v>8</v>
      </c>
      <c r="Z1051" s="22" t="s">
        <v>63</v>
      </c>
      <c r="AA1051" s="22" t="s">
        <v>64</v>
      </c>
      <c r="AB1051" s="22" t="s">
        <v>65</v>
      </c>
      <c r="AC1051" s="22" t="s">
        <v>135</v>
      </c>
      <c r="AD1051" s="22" t="s">
        <v>59</v>
      </c>
      <c r="AE1051" s="22" t="s">
        <v>59</v>
      </c>
      <c r="AF1051" s="22" t="s">
        <v>59</v>
      </c>
      <c r="AG1051" s="25" t="s">
        <v>101</v>
      </c>
      <c r="AH1051" s="22" t="s">
        <v>1015</v>
      </c>
      <c r="AI1051" s="22" t="s">
        <v>143</v>
      </c>
      <c r="AJ1051" s="22" t="str">
        <f>VLOOKUP(exp_SILP!$Y1051,'DATI CM'!$A$2:$F$28,2,FALSE)</f>
        <v>DNRSMN97E58L219U</v>
      </c>
    </row>
    <row r="1052" ht="15.75" hidden="1" customHeight="1">
      <c r="A1052" s="10" t="str">
        <f>IFERROR(VLOOKUP(exp_SILP!$W1052,exp_utenti_P!D:D,1,FALSE),"_DA INSERIRE")</f>
        <v>ZVRMDN94R58Z129H</v>
      </c>
      <c r="B1052" s="10" t="str">
        <f>IF(AND(exp_SILP!$S1052="A.3 ORIENTAMENTO PROFESSIONALE",exp_SILP!$AD1052="4.2"),"A.3 ORIENTAMENTO PROFESSIONALE (CARCERE)",
IF(AND(exp_SILP!$S1052="A.3 ORIENTAMENTO PROFESSIONALE",exp_SILP!$AD1052="."),"A.3 ORIENTAMENTO PROFESSIONALE (CARCERE)",
IF(AND(exp_SILP!$S1052="A.4 CONSULENZA ORIENTATIVA",exp_SILP!$AD1052="4.2"),"A.4 CONSULENZA ORIENTATIVA (CARCERE)",
IF(AND(exp_SILP!$S1052="A.4 CONSULENZA ORIENTATIVA",exp_SILP!$AD1052="."),"A.4 CONSULENZA ORIENTATIVA (CARCERE)",
IF(AND(exp_SILP!$S1052="A.5 - LEP F1 - ACCOMPAGNAMENTO AL LAVORO",exp_SILP!$AD1052="4.2"),"A.5 - LEP F1 - ACCOMPAGNAMENTO AL LAVORO (CARCERE)",
IF(AND(exp_SILP!$S1052="A.5 - LEP F1 - ACCOMPAGNAMENTO AL LAVORO",exp_SILP!$AD1052="."),"A.5 - LEP F1 - ACCOMPAGNAMENTO AL LAVORO (CARCERE)",
IF(AND(exp_SILP!$S1052="A.5.2a - TUTORAGGIO TIROCINI",exp_SILP!$AD1052="4.2"),"A.5.2a - TUTORAGGIO TIROCINI (CARCERE)",
exp_SILP!$S1052)))))))</f>
        <v>A4.10 - LEP E - ORIENTAMENTO SPECIALISTICO SKILL GAP ANALYSIS - GRUPPO 3P</v>
      </c>
      <c r="C1052" s="11" t="str">
        <f>CONCATENATE(VLOOKUP(exp_SILP!$B1052,'DATI COMMESSE'!$A$2:$F$25,4,FALSE)," - ", VLOOKUP(exp_SILP!$B1052,'DATI COMMESSE'!$A$2:$F$25,2,FALSE)," - ",VLOOKUP(exp_SILP!$B1052,'DATI COMMESSE'!$A$2:$F$25,3,FALSE))</f>
        <v>GOL - 22-02-5000 - 22-12-5003</v>
      </c>
      <c r="D1052" s="11" t="str">
        <f>LEFT(exp_SILP!$R1052,5)</f>
        <v>14:00</v>
      </c>
      <c r="E1052" s="11" t="str">
        <f>RIGHT(exp_SILP!$R1052,5)</f>
        <v>17:00</v>
      </c>
      <c r="F1052" s="11">
        <f>IF(exp_SILP!$AG1052&gt;=60,exp_SILP!$AG1052/60,exp_SILP!$AG1052)</f>
        <v>3</v>
      </c>
      <c r="G1052" s="11" t="str">
        <f>VLOOKUP(exp_SILP!$Y1052,'DATI CM'!$A$2:$F$28,2,FALSE)</f>
        <v>DNRSMN97E58L219U</v>
      </c>
      <c r="H1052" s="11" t="str">
        <f>VLOOKUP(exp_SILP!$Y1052,'DATI CM'!$A$2:$F$28,3,FALSE)</f>
        <v/>
      </c>
      <c r="I1052" s="11" t="str">
        <f t="shared" si="1"/>
        <v>N</v>
      </c>
      <c r="J1052" s="11" t="str">
        <f>VLOOKUP(exp_SILP!$Y1052,'DATI CM'!$A$2:$F$28,4,FALSE)</f>
        <v/>
      </c>
      <c r="K1052" s="12">
        <f>VLOOKUP(exp_SILP!$B1052,'DATI COMMESSE'!$A$2:$F$25,5,FALSE)</f>
        <v>82.27</v>
      </c>
      <c r="L1052" s="12">
        <f>IF(exp_SILP!$B1052="A4.10 - LEP E - ORIENTAMENTO SPECIALISTICO SKILL GAP ANALYSIS - GRUPPO 3P",0,VLOOKUP(exp_SILP!$Y1052,'DATI CM'!$A$2:$F$28,6,FALSE))</f>
        <v>0</v>
      </c>
      <c r="M1052" s="12"/>
      <c r="N1052" s="11" t="str">
        <f>VLOOKUP(exp_SILP!$B1052,'DATI COMMESSE'!$A$2:$F$25,4,FALSE)</f>
        <v>GOL</v>
      </c>
      <c r="O1052" s="13">
        <f>VLOOKUP(exp_SILP!$B1052,'DATI COMMESSE'!$A$2:$F$25,5,FALSE)*exp_SILP!$F1052</f>
        <v>246.81</v>
      </c>
      <c r="P1052" s="11" t="str">
        <f>IF(MID(exp_SILP!$W1052,10,2)&gt;"40","F","M")</f>
        <v>F</v>
      </c>
      <c r="Q1052" s="27" t="s">
        <v>1130</v>
      </c>
      <c r="R1052" s="15" t="s">
        <v>100</v>
      </c>
      <c r="S1052" s="15" t="s">
        <v>287</v>
      </c>
      <c r="T1052" s="15" t="s">
        <v>58</v>
      </c>
      <c r="U1052" s="15" t="s">
        <v>59</v>
      </c>
      <c r="V1052" s="15" t="s">
        <v>575</v>
      </c>
      <c r="W1052" s="15" t="s">
        <v>576</v>
      </c>
      <c r="X1052" s="15" t="s">
        <v>577</v>
      </c>
      <c r="Y1052" s="15" t="s">
        <v>8</v>
      </c>
      <c r="Z1052" s="15" t="s">
        <v>63</v>
      </c>
      <c r="AA1052" s="15" t="s">
        <v>64</v>
      </c>
      <c r="AB1052" s="15" t="s">
        <v>65</v>
      </c>
      <c r="AC1052" s="15" t="s">
        <v>135</v>
      </c>
      <c r="AD1052" s="15" t="s">
        <v>59</v>
      </c>
      <c r="AE1052" s="15" t="s">
        <v>59</v>
      </c>
      <c r="AF1052" s="15" t="s">
        <v>59</v>
      </c>
      <c r="AG1052" s="28" t="s">
        <v>101</v>
      </c>
      <c r="AH1052" s="15" t="s">
        <v>1015</v>
      </c>
      <c r="AI1052" s="15" t="s">
        <v>143</v>
      </c>
      <c r="AJ1052" s="15" t="str">
        <f>VLOOKUP(exp_SILP!$Y1052,'DATI CM'!$A$2:$F$28,2,FALSE)</f>
        <v>DNRSMN97E58L219U</v>
      </c>
    </row>
    <row r="1053" ht="15.75" customHeight="1">
      <c r="A1053" s="17" t="str">
        <f>IFERROR(VLOOKUP(exp_SILP!$W1053,exp_utenti_P!D:D,1,FALSE),"_DA INSERIRE")</f>
        <v>FRRSNL62S58L219W</v>
      </c>
      <c r="B1053" s="17" t="str">
        <f>IF(AND(exp_SILP!$S1053="A.3 ORIENTAMENTO PROFESSIONALE",exp_SILP!$AD1053="4.2"),"A.3 ORIENTAMENTO PROFESSIONALE (CARCERE)",
IF(AND(exp_SILP!$S1053="A.3 ORIENTAMENTO PROFESSIONALE",exp_SILP!$AD1053="."),"A.3 ORIENTAMENTO PROFESSIONALE (CARCERE)",
IF(AND(exp_SILP!$S1053="A.4 CONSULENZA ORIENTATIVA",exp_SILP!$AD1053="4.2"),"A.4 CONSULENZA ORIENTATIVA (CARCERE)",
IF(AND(exp_SILP!$S1053="A.4 CONSULENZA ORIENTATIVA",exp_SILP!$AD1053="."),"A.4 CONSULENZA ORIENTATIVA (CARCERE)",
IF(AND(exp_SILP!$S1053="A.5 - LEP F1 - ACCOMPAGNAMENTO AL LAVORO",exp_SILP!$AD1053="4.2"),"A.5 - LEP F1 - ACCOMPAGNAMENTO AL LAVORO (CARCERE)",
IF(AND(exp_SILP!$S1053="A.5 - LEP F1 - ACCOMPAGNAMENTO AL LAVORO",exp_SILP!$AD1053="."),"A.5 - LEP F1 - ACCOMPAGNAMENTO AL LAVORO (CARCERE)",
IF(AND(exp_SILP!$S1053="A.5.2a - TUTORAGGIO TIROCINI",exp_SILP!$AD1053="4.2"),"A.5.2a - TUTORAGGIO TIROCINI (CARCERE)",
exp_SILP!$S1053)))))))</f>
        <v>A.5 - LEP F1 - ACCOMPAGNAMENTO AL LAVORO</v>
      </c>
      <c r="C1053" s="18" t="str">
        <f>CONCATENATE(VLOOKUP(exp_SILP!$B1053,'DATI COMMESSE'!$A$2:$F$25,4,FALSE)," - ", VLOOKUP(exp_SILP!$B1053,'DATI COMMESSE'!$A$2:$F$25,2,FALSE)," - ",VLOOKUP(exp_SILP!$B1053,'DATI COMMESSE'!$A$2:$F$25,3,FALSE))</f>
        <v>GOL - 22-02-5000 - 22-12-5003</v>
      </c>
      <c r="D1053" s="18" t="str">
        <f>LEFT(exp_SILP!$R1053,5)</f>
        <v>14:00</v>
      </c>
      <c r="E1053" s="18" t="str">
        <f>RIGHT(exp_SILP!$R1053,5)</f>
        <v>16:00</v>
      </c>
      <c r="F1053" s="18">
        <f>IF(exp_SILP!$AG1053&gt;=60,exp_SILP!$AG1053/60,exp_SILP!$AG1053)</f>
        <v>2</v>
      </c>
      <c r="G1053" s="18" t="str">
        <f>VLOOKUP(exp_SILP!$Y1053,'DATI CM'!$A$2:$F$28,2,FALSE)</f>
        <v>MNRCLD73B46G674U</v>
      </c>
      <c r="H1053" s="18" t="str">
        <f>VLOOKUP(exp_SILP!$Y1053,'DATI CM'!$A$2:$F$28,3,FALSE)</f>
        <v>A011</v>
      </c>
      <c r="I1053" s="18" t="str">
        <f t="shared" si="1"/>
        <v>N</v>
      </c>
      <c r="J1053" s="18" t="str">
        <f>VLOOKUP(exp_SILP!$Y1053,'DATI CM'!$A$2:$F$28,4,FALSE)</f>
        <v>TORINO</v>
      </c>
      <c r="K1053" s="19">
        <f>VLOOKUP(exp_SILP!$B1053,'DATI COMMESSE'!$A$2:$F$25,5,FALSE)</f>
        <v>39.94</v>
      </c>
      <c r="L1053" s="19">
        <f>IF(exp_SILP!$B1053="A4.10 - LEP E - ORIENTAMENTO SPECIALISTICO SKILL GAP ANALYSIS - GRUPPO 3P",0,VLOOKUP(exp_SILP!$Y1053,'DATI CM'!$A$2:$F$28,6,FALSE))</f>
        <v>25</v>
      </c>
      <c r="M1053" s="19">
        <f>IFERROR(VLOOKUP(exp_SILP!$B1053,'DATI CM'!$H$2:$I$16,2,FALSE)*exp_SILP!$F1053,0)</f>
        <v>0</v>
      </c>
      <c r="N1053" s="18" t="str">
        <f>VLOOKUP(exp_SILP!$B1053,'DATI COMMESSE'!$A$2:$F$25,4,FALSE)</f>
        <v>GOL</v>
      </c>
      <c r="O1053" s="20">
        <f>VLOOKUP(exp_SILP!$B1053,'DATI COMMESSE'!$A$2:$F$25,5,FALSE)*exp_SILP!$F1053</f>
        <v>79.88</v>
      </c>
      <c r="P1053" s="18" t="str">
        <f>IF(MID(exp_SILP!$W1053,10,2)&gt;"40","F","M")</f>
        <v>F</v>
      </c>
      <c r="Q1053" s="24" t="s">
        <v>1280</v>
      </c>
      <c r="R1053" s="22" t="s">
        <v>69</v>
      </c>
      <c r="S1053" s="22" t="s">
        <v>57</v>
      </c>
      <c r="T1053" s="22" t="s">
        <v>58</v>
      </c>
      <c r="U1053" s="22" t="s">
        <v>59</v>
      </c>
      <c r="V1053" s="22" t="s">
        <v>1112</v>
      </c>
      <c r="W1053" s="22" t="s">
        <v>1113</v>
      </c>
      <c r="X1053" s="22" t="s">
        <v>1114</v>
      </c>
      <c r="Y1053" s="22" t="s">
        <v>14</v>
      </c>
      <c r="Z1053" s="22" t="s">
        <v>63</v>
      </c>
      <c r="AA1053" s="22" t="s">
        <v>64</v>
      </c>
      <c r="AB1053" s="22" t="s">
        <v>74</v>
      </c>
      <c r="AC1053" s="22" t="s">
        <v>135</v>
      </c>
      <c r="AD1053" s="22" t="s">
        <v>59</v>
      </c>
      <c r="AE1053" s="22" t="s">
        <v>59</v>
      </c>
      <c r="AF1053" s="22" t="s">
        <v>59</v>
      </c>
      <c r="AG1053" s="25" t="s">
        <v>76</v>
      </c>
      <c r="AH1053" s="22" t="s">
        <v>988</v>
      </c>
      <c r="AI1053" s="22" t="s">
        <v>158</v>
      </c>
      <c r="AJ1053" s="22" t="str">
        <f>VLOOKUP(exp_SILP!$Y1053,'DATI CM'!$A$2:$F$28,2,FALSE)</f>
        <v>MNRCLD73B46G674U</v>
      </c>
    </row>
    <row r="1054" ht="15.75" hidden="1" customHeight="1">
      <c r="A1054" s="10" t="str">
        <f>IFERROR(VLOOKUP(exp_SILP!$W1054,exp_utenti_P!D:D,1,FALSE),"_DA INSERIRE")</f>
        <v>MNTSRH76E27Z138U</v>
      </c>
      <c r="B1054" s="10" t="str">
        <f>IF(AND(exp_SILP!$S1054="A.3 ORIENTAMENTO PROFESSIONALE",exp_SILP!$AD1054="4.2"),"A.3 ORIENTAMENTO PROFESSIONALE (CARCERE)",
IF(AND(exp_SILP!$S1054="A.3 ORIENTAMENTO PROFESSIONALE",exp_SILP!$AD1054="."),"A.3 ORIENTAMENTO PROFESSIONALE (CARCERE)",
IF(AND(exp_SILP!$S1054="A.4 CONSULENZA ORIENTATIVA",exp_SILP!$AD1054="4.2"),"A.4 CONSULENZA ORIENTATIVA (CARCERE)",
IF(AND(exp_SILP!$S1054="A.4 CONSULENZA ORIENTATIVA",exp_SILP!$AD1054="."),"A.4 CONSULENZA ORIENTATIVA (CARCERE)",
IF(AND(exp_SILP!$S1054="A.5 - LEP F1 - ACCOMPAGNAMENTO AL LAVORO",exp_SILP!$AD1054="4.2"),"A.5 - LEP F1 - ACCOMPAGNAMENTO AL LAVORO (CARCERE)",
IF(AND(exp_SILP!$S1054="A.5 - LEP F1 - ACCOMPAGNAMENTO AL LAVORO",exp_SILP!$AD1054="."),"A.5 - LEP F1 - ACCOMPAGNAMENTO AL LAVORO (CARCERE)",
IF(AND(exp_SILP!$S1054="A.5.2a - TUTORAGGIO TIROCINI",exp_SILP!$AD1054="4.2"),"A.5.2a - TUTORAGGIO TIROCINI (CARCERE)",
exp_SILP!$S1054)))))))</f>
        <v>A.5 - LEP F1 - ACCOMPAGNAMENTO AL LAVORO</v>
      </c>
      <c r="C1054" s="11" t="str">
        <f>CONCATENATE(VLOOKUP(exp_SILP!$B1054,'DATI COMMESSE'!$A$2:$F$25,4,FALSE)," - ", VLOOKUP(exp_SILP!$B1054,'DATI COMMESSE'!$A$2:$F$25,2,FALSE)," - ",VLOOKUP(exp_SILP!$B1054,'DATI COMMESSE'!$A$2:$F$25,3,FALSE))</f>
        <v>GOL - 22-02-5000 - 22-12-5003</v>
      </c>
      <c r="D1054" s="11" t="str">
        <f>LEFT(exp_SILP!$R1054,5)</f>
        <v>15:00</v>
      </c>
      <c r="E1054" s="11" t="str">
        <f>RIGHT(exp_SILP!$R1054,5)</f>
        <v>16:00</v>
      </c>
      <c r="F1054" s="11">
        <f>IF(exp_SILP!$AG1054&gt;=60,exp_SILP!$AG1054/60,exp_SILP!$AG1054)</f>
        <v>1</v>
      </c>
      <c r="G1054" s="11" t="str">
        <f>VLOOKUP(exp_SILP!$Y1054,'DATI CM'!$A$2:$F$28,2,FALSE)</f>
        <v>PNFMRT85H50A859E</v>
      </c>
      <c r="H1054" s="11" t="str">
        <f>VLOOKUP(exp_SILP!$Y1054,'DATI CM'!$A$2:$F$28,3,FALSE)</f>
        <v>A011</v>
      </c>
      <c r="I1054" s="11" t="str">
        <f t="shared" si="1"/>
        <v>N</v>
      </c>
      <c r="J1054" s="11" t="str">
        <f>VLOOKUP(exp_SILP!$Y1054,'DATI CM'!$A$2:$F$28,4,FALSE)</f>
        <v>BIELLA</v>
      </c>
      <c r="K1054" s="12">
        <f>VLOOKUP(exp_SILP!$B1054,'DATI COMMESSE'!$A$2:$F$25,5,FALSE)</f>
        <v>39.94</v>
      </c>
      <c r="L1054" s="12">
        <f>IF(exp_SILP!$B1054="A4.10 - LEP E - ORIENTAMENTO SPECIALISTICO SKILL GAP ANALYSIS - GRUPPO 3P",0,VLOOKUP(exp_SILP!$Y1054,'DATI CM'!$A$2:$F$28,6,FALSE))</f>
        <v>25</v>
      </c>
      <c r="M1054" s="12">
        <f>IFERROR(VLOOKUP(exp_SILP!$B1054,'DATI CM'!$H$2:$I$16,2,FALSE)*exp_SILP!$F1054,0)</f>
        <v>0</v>
      </c>
      <c r="N1054" s="11" t="str">
        <f>VLOOKUP(exp_SILP!$B1054,'DATI COMMESSE'!$A$2:$F$25,4,FALSE)</f>
        <v>GOL</v>
      </c>
      <c r="O1054" s="13">
        <f>VLOOKUP(exp_SILP!$B1054,'DATI COMMESSE'!$A$2:$F$25,5,FALSE)*exp_SILP!$F1054</f>
        <v>39.94</v>
      </c>
      <c r="P1054" s="11" t="str">
        <f>IF(MID(exp_SILP!$W1054,10,2)&gt;"40","F","M")</f>
        <v>M</v>
      </c>
      <c r="Q1054" s="27" t="s">
        <v>1280</v>
      </c>
      <c r="R1054" s="15" t="s">
        <v>311</v>
      </c>
      <c r="S1054" s="15" t="s">
        <v>57</v>
      </c>
      <c r="T1054" s="15" t="s">
        <v>58</v>
      </c>
      <c r="U1054" s="15" t="s">
        <v>59</v>
      </c>
      <c r="V1054" s="15" t="s">
        <v>85</v>
      </c>
      <c r="W1054" s="15" t="s">
        <v>86</v>
      </c>
      <c r="X1054" s="15" t="s">
        <v>87</v>
      </c>
      <c r="Y1054" s="15" t="s">
        <v>15</v>
      </c>
      <c r="Z1054" s="15" t="s">
        <v>63</v>
      </c>
      <c r="AA1054" s="15" t="s">
        <v>64</v>
      </c>
      <c r="AB1054" s="15" t="s">
        <v>65</v>
      </c>
      <c r="AC1054" s="15" t="s">
        <v>66</v>
      </c>
      <c r="AD1054" s="15" t="s">
        <v>59</v>
      </c>
      <c r="AE1054" s="15" t="s">
        <v>59</v>
      </c>
      <c r="AF1054" s="15" t="s">
        <v>114</v>
      </c>
      <c r="AG1054" s="28" t="s">
        <v>67</v>
      </c>
      <c r="AH1054" s="15" t="s">
        <v>1280</v>
      </c>
      <c r="AI1054" s="15" t="s">
        <v>68</v>
      </c>
      <c r="AJ1054" s="15" t="str">
        <f>VLOOKUP(exp_SILP!$Y1054,'DATI CM'!$A$2:$F$28,2,FALSE)</f>
        <v>PNFMRT85H50A859E</v>
      </c>
    </row>
    <row r="1055" ht="15.75" hidden="1" customHeight="1">
      <c r="A1055" s="17" t="str">
        <f>IFERROR(VLOOKUP(exp_SILP!$W1055,exp_utenti_P!D:D,1,FALSE),"_DA INSERIRE")</f>
        <v>MRTLNZ01R29A859B</v>
      </c>
      <c r="B1055" s="17" t="str">
        <f>IF(AND(exp_SILP!$S1055="A.3 ORIENTAMENTO PROFESSIONALE",exp_SILP!$AD1055="4.2"),"A.3 ORIENTAMENTO PROFESSIONALE (CARCERE)",
IF(AND(exp_SILP!$S1055="A.3 ORIENTAMENTO PROFESSIONALE",exp_SILP!$AD1055="."),"A.3 ORIENTAMENTO PROFESSIONALE (CARCERE)",
IF(AND(exp_SILP!$S1055="A.4 CONSULENZA ORIENTATIVA",exp_SILP!$AD1055="4.2"),"A.4 CONSULENZA ORIENTATIVA (CARCERE)",
IF(AND(exp_SILP!$S1055="A.4 CONSULENZA ORIENTATIVA",exp_SILP!$AD1055="."),"A.4 CONSULENZA ORIENTATIVA (CARCERE)",
IF(AND(exp_SILP!$S1055="A.5 - LEP F1 - ACCOMPAGNAMENTO AL LAVORO",exp_SILP!$AD1055="4.2"),"A.5 - LEP F1 - ACCOMPAGNAMENTO AL LAVORO (CARCERE)",
IF(AND(exp_SILP!$S1055="A.5 - LEP F1 - ACCOMPAGNAMENTO AL LAVORO",exp_SILP!$AD1055="."),"A.5 - LEP F1 - ACCOMPAGNAMENTO AL LAVORO (CARCERE)",
IF(AND(exp_SILP!$S1055="A.5.2a - TUTORAGGIO TIROCINI",exp_SILP!$AD1055="4.2"),"A.5.2a - TUTORAGGIO TIROCINI (CARCERE)",
exp_SILP!$S1055)))))))</f>
        <v>A.5 - LEP F1 - ACCOMPAGNAMENTO AL LAVORO</v>
      </c>
      <c r="C1055" s="18" t="str">
        <f>CONCATENATE(VLOOKUP(exp_SILP!$B1055,'DATI COMMESSE'!$A$2:$F$25,4,FALSE)," - ", VLOOKUP(exp_SILP!$B1055,'DATI COMMESSE'!$A$2:$F$25,2,FALSE)," - ",VLOOKUP(exp_SILP!$B1055,'DATI COMMESSE'!$A$2:$F$25,3,FALSE))</f>
        <v>GOL - 22-02-5000 - 22-12-5003</v>
      </c>
      <c r="D1055" s="18" t="str">
        <f>LEFT(exp_SILP!$R1055,5)</f>
        <v>14:00</v>
      </c>
      <c r="E1055" s="18" t="str">
        <f>RIGHT(exp_SILP!$R1055,5)</f>
        <v>15:00</v>
      </c>
      <c r="F1055" s="18">
        <f>IF(exp_SILP!$AG1055&gt;=60,exp_SILP!$AG1055/60,exp_SILP!$AG1055)</f>
        <v>1</v>
      </c>
      <c r="G1055" s="18" t="str">
        <f>VLOOKUP(exp_SILP!$Y1055,'DATI CM'!$A$2:$F$28,2,FALSE)</f>
        <v>PNFMRT85H50A859E</v>
      </c>
      <c r="H1055" s="18" t="str">
        <f>VLOOKUP(exp_SILP!$Y1055,'DATI CM'!$A$2:$F$28,3,FALSE)</f>
        <v>A011</v>
      </c>
      <c r="I1055" s="18" t="str">
        <f t="shared" si="1"/>
        <v>N</v>
      </c>
      <c r="J1055" s="18" t="str">
        <f>VLOOKUP(exp_SILP!$Y1055,'DATI CM'!$A$2:$F$28,4,FALSE)</f>
        <v>BIELLA</v>
      </c>
      <c r="K1055" s="19">
        <f>VLOOKUP(exp_SILP!$B1055,'DATI COMMESSE'!$A$2:$F$25,5,FALSE)</f>
        <v>39.94</v>
      </c>
      <c r="L1055" s="19">
        <f>IF(exp_SILP!$B1055="A4.10 - LEP E - ORIENTAMENTO SPECIALISTICO SKILL GAP ANALYSIS - GRUPPO 3P",0,VLOOKUP(exp_SILP!$Y1055,'DATI CM'!$A$2:$F$28,6,FALSE))</f>
        <v>25</v>
      </c>
      <c r="M1055" s="19">
        <f>IFERROR(VLOOKUP(exp_SILP!$B1055,'DATI CM'!$H$2:$I$16,2,FALSE)*exp_SILP!$F1055,0)</f>
        <v>0</v>
      </c>
      <c r="N1055" s="18" t="str">
        <f>VLOOKUP(exp_SILP!$B1055,'DATI COMMESSE'!$A$2:$F$25,4,FALSE)</f>
        <v>GOL</v>
      </c>
      <c r="O1055" s="20">
        <f>VLOOKUP(exp_SILP!$B1055,'DATI COMMESSE'!$A$2:$F$25,5,FALSE)*exp_SILP!$F1055</f>
        <v>39.94</v>
      </c>
      <c r="P1055" s="18" t="str">
        <f>IF(MID(exp_SILP!$W1055,10,2)&gt;"40","F","M")</f>
        <v>M</v>
      </c>
      <c r="Q1055" s="24" t="s">
        <v>1280</v>
      </c>
      <c r="R1055" s="22" t="s">
        <v>56</v>
      </c>
      <c r="S1055" s="22" t="s">
        <v>57</v>
      </c>
      <c r="T1055" s="22" t="s">
        <v>58</v>
      </c>
      <c r="U1055" s="22" t="s">
        <v>59</v>
      </c>
      <c r="V1055" s="22" t="s">
        <v>271</v>
      </c>
      <c r="W1055" s="22" t="s">
        <v>272</v>
      </c>
      <c r="X1055" s="22" t="s">
        <v>273</v>
      </c>
      <c r="Y1055" s="22" t="s">
        <v>15</v>
      </c>
      <c r="Z1055" s="22" t="s">
        <v>63</v>
      </c>
      <c r="AA1055" s="22" t="s">
        <v>64</v>
      </c>
      <c r="AB1055" s="22" t="s">
        <v>65</v>
      </c>
      <c r="AC1055" s="22" t="s">
        <v>66</v>
      </c>
      <c r="AD1055" s="22" t="s">
        <v>59</v>
      </c>
      <c r="AE1055" s="22" t="s">
        <v>59</v>
      </c>
      <c r="AF1055" s="22" t="s">
        <v>59</v>
      </c>
      <c r="AG1055" s="25" t="s">
        <v>67</v>
      </c>
      <c r="AH1055" s="22" t="s">
        <v>1280</v>
      </c>
      <c r="AI1055" s="22" t="s">
        <v>68</v>
      </c>
      <c r="AJ1055" s="22" t="str">
        <f>VLOOKUP(exp_SILP!$Y1055,'DATI CM'!$A$2:$F$28,2,FALSE)</f>
        <v>PNFMRT85H50A859E</v>
      </c>
    </row>
    <row r="1056" ht="15.75" customHeight="1">
      <c r="A1056" s="10" t="str">
        <f>IFERROR(VLOOKUP(exp_SILP!$W1056,exp_utenti_P!D:D,1,FALSE),"_DA INSERIRE")</f>
        <v>MRZGPP65M28E047L</v>
      </c>
      <c r="B1056" s="10" t="str">
        <f>IF(AND(exp_SILP!$S1056="A.3 ORIENTAMENTO PROFESSIONALE",exp_SILP!$AD1056="4.2"),"A.3 ORIENTAMENTO PROFESSIONALE (CARCERE)",
IF(AND(exp_SILP!$S1056="A.3 ORIENTAMENTO PROFESSIONALE",exp_SILP!$AD1056="."),"A.3 ORIENTAMENTO PROFESSIONALE (CARCERE)",
IF(AND(exp_SILP!$S1056="A.4 CONSULENZA ORIENTATIVA",exp_SILP!$AD1056="4.2"),"A.4 CONSULENZA ORIENTATIVA (CARCERE)",
IF(AND(exp_SILP!$S1056="A.4 CONSULENZA ORIENTATIVA",exp_SILP!$AD1056="."),"A.4 CONSULENZA ORIENTATIVA (CARCERE)",
IF(AND(exp_SILP!$S1056="A.5 - LEP F1 - ACCOMPAGNAMENTO AL LAVORO",exp_SILP!$AD1056="4.2"),"A.5 - LEP F1 - ACCOMPAGNAMENTO AL LAVORO (CARCERE)",
IF(AND(exp_SILP!$S1056="A.5 - LEP F1 - ACCOMPAGNAMENTO AL LAVORO",exp_SILP!$AD1056="."),"A.5 - LEP F1 - ACCOMPAGNAMENTO AL LAVORO (CARCERE)",
IF(AND(exp_SILP!$S1056="A.5.2a - TUTORAGGIO TIROCINI",exp_SILP!$AD1056="4.2"),"A.5.2a - TUTORAGGIO TIROCINI (CARCERE)",
exp_SILP!$S1056)))))))</f>
        <v>A.5.1 ATTIVAZIONE E RICERCA OPPORTUNITA' (1-C)</v>
      </c>
      <c r="C1056" s="11" t="str">
        <f>CONCATENATE(VLOOKUP(exp_SILP!$B1056,'DATI COMMESSE'!$A$2:$F$25,4,FALSE)," - ", VLOOKUP(exp_SILP!$B1056,'DATI COMMESSE'!$A$2:$F$25,2,FALSE)," - ",VLOOKUP(exp_SILP!$B1056,'DATI COMMESSE'!$A$2:$F$25,3,FALSE))</f>
        <v>FRD - 22-02-5000 - 22-12-5002</v>
      </c>
      <c r="D1056" s="11" t="str">
        <f>LEFT(exp_SILP!$R1056,5)</f>
        <v>12:00</v>
      </c>
      <c r="E1056" s="11" t="str">
        <f>RIGHT(exp_SILP!$R1056,5)</f>
        <v>13:00</v>
      </c>
      <c r="F1056" s="11">
        <f>IF(exp_SILP!$AG1056&gt;=60,exp_SILP!$AG1056/60,exp_SILP!$AG1056)</f>
        <v>1</v>
      </c>
      <c r="G1056" s="11" t="str">
        <f>VLOOKUP(exp_SILP!$Y1056,'DATI CM'!$A$2:$F$28,2,FALSE)</f>
        <v>MNRCLD73B46G674U</v>
      </c>
      <c r="H1056" s="11" t="str">
        <f>VLOOKUP(exp_SILP!$Y1056,'DATI CM'!$A$2:$F$28,3,FALSE)</f>
        <v>A011</v>
      </c>
      <c r="I1056" s="11" t="str">
        <f t="shared" si="1"/>
        <v>N</v>
      </c>
      <c r="J1056" s="11" t="str">
        <f>VLOOKUP(exp_SILP!$Y1056,'DATI CM'!$A$2:$F$28,4,FALSE)</f>
        <v>TORINO</v>
      </c>
      <c r="K1056" s="12">
        <f>VLOOKUP(exp_SILP!$B1056,'DATI COMMESSE'!$A$2:$F$25,5,FALSE)</f>
        <v>35.5</v>
      </c>
      <c r="L1056" s="12">
        <f>IF(exp_SILP!$B1056="A4.10 - LEP E - ORIENTAMENTO SPECIALISTICO SKILL GAP ANALYSIS - GRUPPO 3P",0,VLOOKUP(exp_SILP!$Y1056,'DATI CM'!$A$2:$F$28,6,FALSE))</f>
        <v>25</v>
      </c>
      <c r="M1056" s="12">
        <f>IFERROR(VLOOKUP(exp_SILP!$B1056,'DATI CM'!$H$2:$I$16,2,FALSE)*exp_SILP!$F1056,0)</f>
        <v>0</v>
      </c>
      <c r="N1056" s="11" t="str">
        <f>VLOOKUP(exp_SILP!$B1056,'DATI COMMESSE'!$A$2:$F$25,4,FALSE)</f>
        <v>FRD</v>
      </c>
      <c r="O1056" s="13">
        <f>VLOOKUP(exp_SILP!$B1056,'DATI COMMESSE'!$A$2:$F$25,5,FALSE)*exp_SILP!$F1056</f>
        <v>35.5</v>
      </c>
      <c r="P1056" s="11" t="str">
        <f>IF(MID(exp_SILP!$W1056,10,2)&gt;"40","F","M")</f>
        <v>M</v>
      </c>
      <c r="Q1056" s="27" t="s">
        <v>1280</v>
      </c>
      <c r="R1056" s="15" t="s">
        <v>102</v>
      </c>
      <c r="S1056" s="15" t="s">
        <v>160</v>
      </c>
      <c r="T1056" s="15" t="s">
        <v>58</v>
      </c>
      <c r="U1056" s="15" t="s">
        <v>59</v>
      </c>
      <c r="V1056" s="15" t="s">
        <v>305</v>
      </c>
      <c r="W1056" s="15" t="s">
        <v>306</v>
      </c>
      <c r="X1056" s="15" t="s">
        <v>307</v>
      </c>
      <c r="Y1056" s="15" t="s">
        <v>14</v>
      </c>
      <c r="Z1056" s="15" t="s">
        <v>63</v>
      </c>
      <c r="AA1056" s="15" t="s">
        <v>64</v>
      </c>
      <c r="AB1056" s="15" t="s">
        <v>74</v>
      </c>
      <c r="AC1056" s="15" t="s">
        <v>135</v>
      </c>
      <c r="AD1056" s="15" t="s">
        <v>59</v>
      </c>
      <c r="AE1056" s="15" t="s">
        <v>59</v>
      </c>
      <c r="AF1056" s="15" t="s">
        <v>59</v>
      </c>
      <c r="AG1056" s="28" t="s">
        <v>67</v>
      </c>
      <c r="AH1056" s="15" t="s">
        <v>1280</v>
      </c>
      <c r="AI1056" s="15" t="s">
        <v>158</v>
      </c>
      <c r="AJ1056" s="15" t="str">
        <f>VLOOKUP(exp_SILP!$Y1056,'DATI CM'!$A$2:$F$28,2,FALSE)</f>
        <v>MNRCLD73B46G674U</v>
      </c>
    </row>
    <row r="1057" ht="15.75" customHeight="1">
      <c r="A1057" s="17" t="str">
        <f>IFERROR(VLOOKUP(exp_SILP!$W1057,exp_utenti_P!D:D,1,FALSE),"_DA INSERIRE")</f>
        <v>MRZGPP65M28E047L</v>
      </c>
      <c r="B1057" s="17" t="str">
        <f>IF(AND(exp_SILP!$S1057="A.3 ORIENTAMENTO PROFESSIONALE",exp_SILP!$AD1057="4.2"),"A.3 ORIENTAMENTO PROFESSIONALE (CARCERE)",
IF(AND(exp_SILP!$S1057="A.3 ORIENTAMENTO PROFESSIONALE",exp_SILP!$AD1057="."),"A.3 ORIENTAMENTO PROFESSIONALE (CARCERE)",
IF(AND(exp_SILP!$S1057="A.4 CONSULENZA ORIENTATIVA",exp_SILP!$AD1057="4.2"),"A.4 CONSULENZA ORIENTATIVA (CARCERE)",
IF(AND(exp_SILP!$S1057="A.4 CONSULENZA ORIENTATIVA",exp_SILP!$AD1057="."),"A.4 CONSULENZA ORIENTATIVA (CARCERE)",
IF(AND(exp_SILP!$S1057="A.5 - LEP F1 - ACCOMPAGNAMENTO AL LAVORO",exp_SILP!$AD1057="4.2"),"A.5 - LEP F1 - ACCOMPAGNAMENTO AL LAVORO (CARCERE)",
IF(AND(exp_SILP!$S1057="A.5 - LEP F1 - ACCOMPAGNAMENTO AL LAVORO",exp_SILP!$AD1057="."),"A.5 - LEP F1 - ACCOMPAGNAMENTO AL LAVORO (CARCERE)",
IF(AND(exp_SILP!$S1057="A.5.2a - TUTORAGGIO TIROCINI",exp_SILP!$AD1057="4.2"),"A.5.2a - TUTORAGGIO TIROCINI (CARCERE)",
exp_SILP!$S1057)))))))</f>
        <v>A.5.1 ATTIVAZIONE E RICERCA OPPORTUNITA' (1-C)</v>
      </c>
      <c r="C1057" s="18" t="str">
        <f>CONCATENATE(VLOOKUP(exp_SILP!$B1057,'DATI COMMESSE'!$A$2:$F$25,4,FALSE)," - ", VLOOKUP(exp_SILP!$B1057,'DATI COMMESSE'!$A$2:$F$25,2,FALSE)," - ",VLOOKUP(exp_SILP!$B1057,'DATI COMMESSE'!$A$2:$F$25,3,FALSE))</f>
        <v>FRD - 22-02-5000 - 22-12-5002</v>
      </c>
      <c r="D1057" s="18" t="str">
        <f>LEFT(exp_SILP!$R1057,5)</f>
        <v>09:00</v>
      </c>
      <c r="E1057" s="18" t="str">
        <f>RIGHT(exp_SILP!$R1057,5)</f>
        <v>12:00</v>
      </c>
      <c r="F1057" s="18">
        <f>IF(exp_SILP!$AG1057&gt;=60,exp_SILP!$AG1057/60,exp_SILP!$AG1057)</f>
        <v>3</v>
      </c>
      <c r="G1057" s="18" t="str">
        <f>VLOOKUP(exp_SILP!$Y1057,'DATI CM'!$A$2:$F$28,2,FALSE)</f>
        <v>MNRCLD73B46G674U</v>
      </c>
      <c r="H1057" s="18" t="str">
        <f>VLOOKUP(exp_SILP!$Y1057,'DATI CM'!$A$2:$F$28,3,FALSE)</f>
        <v>A011</v>
      </c>
      <c r="I1057" s="18" t="str">
        <f t="shared" si="1"/>
        <v>N</v>
      </c>
      <c r="J1057" s="18" t="str">
        <f>VLOOKUP(exp_SILP!$Y1057,'DATI CM'!$A$2:$F$28,4,FALSE)</f>
        <v>TORINO</v>
      </c>
      <c r="K1057" s="19">
        <f>VLOOKUP(exp_SILP!$B1057,'DATI COMMESSE'!$A$2:$F$25,5,FALSE)</f>
        <v>35.5</v>
      </c>
      <c r="L1057" s="19">
        <f>IF(exp_SILP!$B1057="A4.10 - LEP E - ORIENTAMENTO SPECIALISTICO SKILL GAP ANALYSIS - GRUPPO 3P",0,VLOOKUP(exp_SILP!$Y1057,'DATI CM'!$A$2:$F$28,6,FALSE))</f>
        <v>25</v>
      </c>
      <c r="M1057" s="19">
        <f>IFERROR(VLOOKUP(exp_SILP!$B1057,'DATI CM'!$H$2:$I$16,2,FALSE)*exp_SILP!$F1057,0)</f>
        <v>0</v>
      </c>
      <c r="N1057" s="18" t="str">
        <f>VLOOKUP(exp_SILP!$B1057,'DATI COMMESSE'!$A$2:$F$25,4,FALSE)</f>
        <v>FRD</v>
      </c>
      <c r="O1057" s="20">
        <f>VLOOKUP(exp_SILP!$B1057,'DATI COMMESSE'!$A$2:$F$25,5,FALSE)*exp_SILP!$F1057</f>
        <v>106.5</v>
      </c>
      <c r="P1057" s="18" t="str">
        <f>IF(MID(exp_SILP!$W1057,10,2)&gt;"40","F","M")</f>
        <v>M</v>
      </c>
      <c r="Q1057" s="24" t="s">
        <v>1280</v>
      </c>
      <c r="R1057" s="22" t="s">
        <v>106</v>
      </c>
      <c r="S1057" s="22" t="s">
        <v>160</v>
      </c>
      <c r="T1057" s="22" t="s">
        <v>58</v>
      </c>
      <c r="U1057" s="22" t="s">
        <v>59</v>
      </c>
      <c r="V1057" s="22" t="s">
        <v>305</v>
      </c>
      <c r="W1057" s="22" t="s">
        <v>306</v>
      </c>
      <c r="X1057" s="22" t="s">
        <v>307</v>
      </c>
      <c r="Y1057" s="22" t="s">
        <v>14</v>
      </c>
      <c r="Z1057" s="22" t="s">
        <v>63</v>
      </c>
      <c r="AA1057" s="22" t="s">
        <v>64</v>
      </c>
      <c r="AB1057" s="22" t="s">
        <v>74</v>
      </c>
      <c r="AC1057" s="22" t="s">
        <v>135</v>
      </c>
      <c r="AD1057" s="22" t="s">
        <v>59</v>
      </c>
      <c r="AE1057" s="22" t="s">
        <v>59</v>
      </c>
      <c r="AF1057" s="22" t="s">
        <v>59</v>
      </c>
      <c r="AG1057" s="25" t="s">
        <v>101</v>
      </c>
      <c r="AH1057" s="22" t="s">
        <v>1280</v>
      </c>
      <c r="AI1057" s="22" t="s">
        <v>158</v>
      </c>
      <c r="AJ1057" s="22" t="str">
        <f>VLOOKUP(exp_SILP!$Y1057,'DATI CM'!$A$2:$F$28,2,FALSE)</f>
        <v>MNRCLD73B46G674U</v>
      </c>
    </row>
    <row r="1058" ht="15.75" hidden="1" customHeight="1">
      <c r="A1058" s="10" t="str">
        <f>IFERROR(VLOOKUP(exp_SILP!$W1058,exp_utenti_P!D:D,1,FALSE),"_DA INSERIRE")</f>
        <v>DRCJLN77S62Z602R</v>
      </c>
      <c r="B1058" s="10" t="str">
        <f>IF(AND(exp_SILP!$S1058="A.3 ORIENTAMENTO PROFESSIONALE",exp_SILP!$AD1058="4.2"),"A.3 ORIENTAMENTO PROFESSIONALE (CARCERE)",
IF(AND(exp_SILP!$S1058="A.3 ORIENTAMENTO PROFESSIONALE",exp_SILP!$AD1058="."),"A.3 ORIENTAMENTO PROFESSIONALE (CARCERE)",
IF(AND(exp_SILP!$S1058="A.4 CONSULENZA ORIENTATIVA",exp_SILP!$AD1058="4.2"),"A.4 CONSULENZA ORIENTATIVA (CARCERE)",
IF(AND(exp_SILP!$S1058="A.4 CONSULENZA ORIENTATIVA",exp_SILP!$AD1058="."),"A.4 CONSULENZA ORIENTATIVA (CARCERE)",
IF(AND(exp_SILP!$S1058="A.5 - LEP F1 - ACCOMPAGNAMENTO AL LAVORO",exp_SILP!$AD1058="4.2"),"A.5 - LEP F1 - ACCOMPAGNAMENTO AL LAVORO (CARCERE)",
IF(AND(exp_SILP!$S1058="A.5 - LEP F1 - ACCOMPAGNAMENTO AL LAVORO",exp_SILP!$AD1058="."),"A.5 - LEP F1 - ACCOMPAGNAMENTO AL LAVORO (CARCERE)",
IF(AND(exp_SILP!$S1058="A.5.2a - TUTORAGGIO TIROCINI",exp_SILP!$AD1058="4.2"),"A.5.2a - TUTORAGGIO TIROCINI (CARCERE)",
exp_SILP!$S1058)))))))</f>
        <v>A4.10 - LEP E - ORIENTAMENTO SPECIALISTICO SKILL GAP ANALYSIS</v>
      </c>
      <c r="C1058" s="11" t="str">
        <f>CONCATENATE(VLOOKUP(exp_SILP!$B1058,'DATI COMMESSE'!$A$2:$F$25,4,FALSE)," - ", VLOOKUP(exp_SILP!$B1058,'DATI COMMESSE'!$A$2:$F$25,2,FALSE)," - ",VLOOKUP(exp_SILP!$B1058,'DATI COMMESSE'!$A$2:$F$25,3,FALSE))</f>
        <v>GOL - 22-02-5000 - 22-12-5003</v>
      </c>
      <c r="D1058" s="11" t="str">
        <f>LEFT(exp_SILP!$R1058,5)</f>
        <v>14:00</v>
      </c>
      <c r="E1058" s="11" t="str">
        <f>RIGHT(exp_SILP!$R1058,5)</f>
        <v>17:00</v>
      </c>
      <c r="F1058" s="11">
        <f>IF(exp_SILP!$AG1058&gt;=60,exp_SILP!$AG1058/60,exp_SILP!$AG1058)</f>
        <v>3</v>
      </c>
      <c r="G1058" s="11" t="str">
        <f>VLOOKUP(exp_SILP!$Y1058,'DATI CM'!$A$2:$F$28,2,FALSE)</f>
        <v>SPDPRZ67H55L219V</v>
      </c>
      <c r="H1058" s="11" t="str">
        <f>VLOOKUP(exp_SILP!$Y1058,'DATI CM'!$A$2:$F$28,3,FALSE)</f>
        <v>A010</v>
      </c>
      <c r="I1058" s="11" t="str">
        <f t="shared" si="1"/>
        <v>N</v>
      </c>
      <c r="J1058" s="11" t="str">
        <f>VLOOKUP(exp_SILP!$Y1058,'DATI CM'!$A$2:$F$28,4,FALSE)</f>
        <v>TORINO</v>
      </c>
      <c r="K1058" s="12">
        <f>VLOOKUP(exp_SILP!$B1058,'DATI COMMESSE'!$A$2:$F$25,5,FALSE)</f>
        <v>39.94</v>
      </c>
      <c r="L1058" s="12" t="str">
        <f>IF(exp_SILP!$B1058="A4.10 - LEP E - ORIENTAMENTO SPECIALISTICO SKILL GAP ANALYSIS - GRUPPO 3P",0,VLOOKUP(exp_SILP!$Y1058,'DATI CM'!$A$2:$F$28,6,FALSE))</f>
        <v/>
      </c>
      <c r="M1058" s="12">
        <f>IFERROR(VLOOKUP(exp_SILP!$B1058,'DATI CM'!$H$2:$I$16,2,FALSE)*exp_SILP!$F1058,0)</f>
        <v>0</v>
      </c>
      <c r="N1058" s="11" t="str">
        <f>VLOOKUP(exp_SILP!$B1058,'DATI COMMESSE'!$A$2:$F$25,4,FALSE)</f>
        <v>GOL</v>
      </c>
      <c r="O1058" s="13">
        <f>VLOOKUP(exp_SILP!$B1058,'DATI COMMESSE'!$A$2:$F$25,5,FALSE)*exp_SILP!$F1058</f>
        <v>119.82</v>
      </c>
      <c r="P1058" s="11" t="str">
        <f>IF(MID(exp_SILP!$W1058,10,2)&gt;"40","F","M")</f>
        <v>F</v>
      </c>
      <c r="Q1058" s="27" t="s">
        <v>1280</v>
      </c>
      <c r="R1058" s="15" t="s">
        <v>100</v>
      </c>
      <c r="S1058" s="15" t="s">
        <v>70</v>
      </c>
      <c r="T1058" s="15" t="s">
        <v>58</v>
      </c>
      <c r="U1058" s="15" t="s">
        <v>59</v>
      </c>
      <c r="V1058" s="15" t="s">
        <v>651</v>
      </c>
      <c r="W1058" s="15" t="s">
        <v>652</v>
      </c>
      <c r="X1058" s="15" t="s">
        <v>653</v>
      </c>
      <c r="Y1058" s="15" t="s">
        <v>17</v>
      </c>
      <c r="Z1058" s="15" t="s">
        <v>63</v>
      </c>
      <c r="AA1058" s="15" t="s">
        <v>64</v>
      </c>
      <c r="AB1058" s="15" t="s">
        <v>65</v>
      </c>
      <c r="AC1058" s="15" t="s">
        <v>135</v>
      </c>
      <c r="AD1058" s="15" t="s">
        <v>59</v>
      </c>
      <c r="AE1058" s="15" t="s">
        <v>59</v>
      </c>
      <c r="AF1058" s="15" t="s">
        <v>59</v>
      </c>
      <c r="AG1058" s="28" t="s">
        <v>101</v>
      </c>
      <c r="AH1058" s="15" t="s">
        <v>1540</v>
      </c>
      <c r="AI1058" s="15" t="s">
        <v>137</v>
      </c>
      <c r="AJ1058" s="15" t="str">
        <f>VLOOKUP(exp_SILP!$Y1058,'DATI CM'!$A$2:$F$28,2,FALSE)</f>
        <v>SPDPRZ67H55L219V</v>
      </c>
    </row>
    <row r="1059" ht="15.75" hidden="1" customHeight="1">
      <c r="A1059" s="17" t="str">
        <f>IFERROR(VLOOKUP(exp_SILP!$W1059,exp_utenti_P!D:D,1,FALSE),"_DA INSERIRE")</f>
        <v>GRRMLN81P57Z504F</v>
      </c>
      <c r="B1059" s="17" t="str">
        <f>IF(AND(exp_SILP!$S1059="A.3 ORIENTAMENTO PROFESSIONALE",exp_SILP!$AD1059="4.2"),"A.3 ORIENTAMENTO PROFESSIONALE (CARCERE)",
IF(AND(exp_SILP!$S1059="A.3 ORIENTAMENTO PROFESSIONALE",exp_SILP!$AD1059="."),"A.3 ORIENTAMENTO PROFESSIONALE (CARCERE)",
IF(AND(exp_SILP!$S1059="A.4 CONSULENZA ORIENTATIVA",exp_SILP!$AD1059="4.2"),"A.4 CONSULENZA ORIENTATIVA (CARCERE)",
IF(AND(exp_SILP!$S1059="A.4 CONSULENZA ORIENTATIVA",exp_SILP!$AD1059="."),"A.4 CONSULENZA ORIENTATIVA (CARCERE)",
IF(AND(exp_SILP!$S1059="A.5 - LEP F1 - ACCOMPAGNAMENTO AL LAVORO",exp_SILP!$AD1059="4.2"),"A.5 - LEP F1 - ACCOMPAGNAMENTO AL LAVORO (CARCERE)",
IF(AND(exp_SILP!$S1059="A.5 - LEP F1 - ACCOMPAGNAMENTO AL LAVORO",exp_SILP!$AD1059="."),"A.5 - LEP F1 - ACCOMPAGNAMENTO AL LAVORO (CARCERE)",
IF(AND(exp_SILP!$S1059="A.5.2a - TUTORAGGIO TIROCINI",exp_SILP!$AD1059="4.2"),"A.5.2a - TUTORAGGIO TIROCINI (CARCERE)",
exp_SILP!$S1059)))))))</f>
        <v>A4.10 - LEP E - ORIENTAMENTO SPECIALISTICO SKILL GAP ANALYSIS</v>
      </c>
      <c r="C1059" s="18" t="str">
        <f>CONCATENATE(VLOOKUP(exp_SILP!$B1059,'DATI COMMESSE'!$A$2:$F$25,4,FALSE)," - ", VLOOKUP(exp_SILP!$B1059,'DATI COMMESSE'!$A$2:$F$25,2,FALSE)," - ",VLOOKUP(exp_SILP!$B1059,'DATI COMMESSE'!$A$2:$F$25,3,FALSE))</f>
        <v>GOL - 22-02-5000 - 22-12-5003</v>
      </c>
      <c r="D1059" s="18" t="str">
        <f>LEFT(exp_SILP!$R1059,5)</f>
        <v>13:00</v>
      </c>
      <c r="E1059" s="18" t="str">
        <f>RIGHT(exp_SILP!$R1059,5)</f>
        <v>14:00</v>
      </c>
      <c r="F1059" s="18">
        <f>IF(exp_SILP!$AG1059&gt;=60,exp_SILP!$AG1059/60,exp_SILP!$AG1059)</f>
        <v>1</v>
      </c>
      <c r="G1059" s="18" t="str">
        <f>VLOOKUP(exp_SILP!$Y1059,'DATI CM'!$A$2:$F$28,2,FALSE)</f>
        <v>PNFMRT85H50A859E</v>
      </c>
      <c r="H1059" s="18" t="str">
        <f>VLOOKUP(exp_SILP!$Y1059,'DATI CM'!$A$2:$F$28,3,FALSE)</f>
        <v>A011</v>
      </c>
      <c r="I1059" s="18" t="str">
        <f t="shared" si="1"/>
        <v>N</v>
      </c>
      <c r="J1059" s="18" t="str">
        <f>VLOOKUP(exp_SILP!$Y1059,'DATI CM'!$A$2:$F$28,4,FALSE)</f>
        <v>BIELLA</v>
      </c>
      <c r="K1059" s="19">
        <f>VLOOKUP(exp_SILP!$B1059,'DATI COMMESSE'!$A$2:$F$25,5,FALSE)</f>
        <v>39.94</v>
      </c>
      <c r="L1059" s="19">
        <f>IF(exp_SILP!$B1059="A4.10 - LEP E - ORIENTAMENTO SPECIALISTICO SKILL GAP ANALYSIS - GRUPPO 3P",0,VLOOKUP(exp_SILP!$Y1059,'DATI CM'!$A$2:$F$28,6,FALSE))</f>
        <v>25</v>
      </c>
      <c r="M1059" s="19">
        <f>IFERROR(VLOOKUP(exp_SILP!$B1059,'DATI CM'!$H$2:$I$16,2,FALSE)*exp_SILP!$F1059,0)</f>
        <v>0</v>
      </c>
      <c r="N1059" s="18" t="str">
        <f>VLOOKUP(exp_SILP!$B1059,'DATI COMMESSE'!$A$2:$F$25,4,FALSE)</f>
        <v>GOL</v>
      </c>
      <c r="O1059" s="20">
        <f>VLOOKUP(exp_SILP!$B1059,'DATI COMMESSE'!$A$2:$F$25,5,FALSE)*exp_SILP!$F1059</f>
        <v>39.94</v>
      </c>
      <c r="P1059" s="18" t="str">
        <f>IF(MID(exp_SILP!$W1059,10,2)&gt;"40","F","M")</f>
        <v>F</v>
      </c>
      <c r="Q1059" s="24" t="s">
        <v>1280</v>
      </c>
      <c r="R1059" s="22" t="s">
        <v>159</v>
      </c>
      <c r="S1059" s="22" t="s">
        <v>70</v>
      </c>
      <c r="T1059" s="22" t="s">
        <v>58</v>
      </c>
      <c r="U1059" s="22" t="s">
        <v>59</v>
      </c>
      <c r="V1059" s="22" t="s">
        <v>1016</v>
      </c>
      <c r="W1059" s="22" t="s">
        <v>1017</v>
      </c>
      <c r="X1059" s="22" t="s">
        <v>1018</v>
      </c>
      <c r="Y1059" s="22" t="s">
        <v>15</v>
      </c>
      <c r="Z1059" s="22" t="s">
        <v>63</v>
      </c>
      <c r="AA1059" s="22" t="s">
        <v>64</v>
      </c>
      <c r="AB1059" s="22" t="s">
        <v>65</v>
      </c>
      <c r="AC1059" s="22" t="s">
        <v>66</v>
      </c>
      <c r="AD1059" s="22" t="s">
        <v>59</v>
      </c>
      <c r="AE1059" s="22" t="s">
        <v>59</v>
      </c>
      <c r="AF1059" s="22" t="s">
        <v>59</v>
      </c>
      <c r="AG1059" s="25" t="s">
        <v>67</v>
      </c>
      <c r="AH1059" s="22" t="s">
        <v>1280</v>
      </c>
      <c r="AI1059" s="22" t="s">
        <v>68</v>
      </c>
      <c r="AJ1059" s="22" t="str">
        <f>VLOOKUP(exp_SILP!$Y1059,'DATI CM'!$A$2:$F$28,2,FALSE)</f>
        <v>PNFMRT85H50A859E</v>
      </c>
    </row>
    <row r="1060" ht="15.75" hidden="1" customHeight="1">
      <c r="A1060" s="10" t="str">
        <f>IFERROR(VLOOKUP(exp_SILP!$W1060,exp_utenti_P!D:D,1,FALSE),"_DA INSERIRE")</f>
        <v>DTMGFT95E68Z335I</v>
      </c>
      <c r="B1060" s="10" t="str">
        <f>IF(AND(exp_SILP!$S1060="A.3 ORIENTAMENTO PROFESSIONALE",exp_SILP!$AD1060="4.2"),"A.3 ORIENTAMENTO PROFESSIONALE (CARCERE)",
IF(AND(exp_SILP!$S1060="A.3 ORIENTAMENTO PROFESSIONALE",exp_SILP!$AD1060="."),"A.3 ORIENTAMENTO PROFESSIONALE (CARCERE)",
IF(AND(exp_SILP!$S1060="A.4 CONSULENZA ORIENTATIVA",exp_SILP!$AD1060="4.2"),"A.4 CONSULENZA ORIENTATIVA (CARCERE)",
IF(AND(exp_SILP!$S1060="A.4 CONSULENZA ORIENTATIVA",exp_SILP!$AD1060="."),"A.4 CONSULENZA ORIENTATIVA (CARCERE)",
IF(AND(exp_SILP!$S1060="A.5 - LEP F1 - ACCOMPAGNAMENTO AL LAVORO",exp_SILP!$AD1060="4.2"),"A.5 - LEP F1 - ACCOMPAGNAMENTO AL LAVORO (CARCERE)",
IF(AND(exp_SILP!$S1060="A.5 - LEP F1 - ACCOMPAGNAMENTO AL LAVORO",exp_SILP!$AD1060="."),"A.5 - LEP F1 - ACCOMPAGNAMENTO AL LAVORO (CARCERE)",
IF(AND(exp_SILP!$S1060="A.5.2a - TUTORAGGIO TIROCINI",exp_SILP!$AD1060="4.2"),"A.5.2a - TUTORAGGIO TIROCINI (CARCERE)",
exp_SILP!$S1060)))))))</f>
        <v>A4.10 - LEP E - ORIENTAMENTO SPECIALISTICO SKILL GAP ANALYSIS - GRUPPO 3P</v>
      </c>
      <c r="C1060" s="11" t="str">
        <f>CONCATENATE(VLOOKUP(exp_SILP!$B1060,'DATI COMMESSE'!$A$2:$F$25,4,FALSE)," - ", VLOOKUP(exp_SILP!$B1060,'DATI COMMESSE'!$A$2:$F$25,2,FALSE)," - ",VLOOKUP(exp_SILP!$B1060,'DATI COMMESSE'!$A$2:$F$25,3,FALSE))</f>
        <v>GOL - 22-02-5000 - 22-12-5003</v>
      </c>
      <c r="D1060" s="11" t="str">
        <f>LEFT(exp_SILP!$R1060,5)</f>
        <v>12:00</v>
      </c>
      <c r="E1060" s="11" t="str">
        <f>RIGHT(exp_SILP!$R1060,5)</f>
        <v>13:00</v>
      </c>
      <c r="F1060" s="11">
        <f>IF(exp_SILP!$AG1060&gt;=60,exp_SILP!$AG1060/60,exp_SILP!$AG1060)</f>
        <v>1</v>
      </c>
      <c r="G1060" s="11" t="str">
        <f>VLOOKUP(exp_SILP!$Y1060,'DATI CM'!$A$2:$F$28,2,FALSE)</f>
        <v>PNFMRT85H50A859E</v>
      </c>
      <c r="H1060" s="11" t="str">
        <f>VLOOKUP(exp_SILP!$Y1060,'DATI CM'!$A$2:$F$28,3,FALSE)</f>
        <v>A011</v>
      </c>
      <c r="I1060" s="11" t="str">
        <f t="shared" si="1"/>
        <v>N</v>
      </c>
      <c r="J1060" s="11" t="str">
        <f>VLOOKUP(exp_SILP!$Y1060,'DATI CM'!$A$2:$F$28,4,FALSE)</f>
        <v>BIELLA</v>
      </c>
      <c r="K1060" s="12">
        <f>VLOOKUP(exp_SILP!$B1060,'DATI COMMESSE'!$A$2:$F$25,5,FALSE)</f>
        <v>82.27</v>
      </c>
      <c r="L1060" s="12">
        <f>IF(exp_SILP!$B1060="A4.10 - LEP E - ORIENTAMENTO SPECIALISTICO SKILL GAP ANALYSIS - GRUPPO 3P",0,VLOOKUP(exp_SILP!$Y1060,'DATI CM'!$A$2:$F$28,6,FALSE))</f>
        <v>0</v>
      </c>
      <c r="M1060" s="12">
        <f>IFERROR(VLOOKUP(exp_SILP!$B1060,'DATI CM'!$H$2:$I$16,2,FALSE)*exp_SILP!$F1060,0)</f>
        <v>35</v>
      </c>
      <c r="N1060" s="11" t="str">
        <f>VLOOKUP(exp_SILP!$B1060,'DATI COMMESSE'!$A$2:$F$25,4,FALSE)</f>
        <v>GOL</v>
      </c>
      <c r="O1060" s="13">
        <f>VLOOKUP(exp_SILP!$B1060,'DATI COMMESSE'!$A$2:$F$25,5,FALSE)*exp_SILP!$F1060</f>
        <v>82.27</v>
      </c>
      <c r="P1060" s="11" t="str">
        <f>IF(MID(exp_SILP!$W1060,10,2)&gt;"40","F","M")</f>
        <v>F</v>
      </c>
      <c r="Q1060" s="27" t="s">
        <v>1280</v>
      </c>
      <c r="R1060" s="15" t="s">
        <v>102</v>
      </c>
      <c r="S1060" s="15" t="s">
        <v>287</v>
      </c>
      <c r="T1060" s="15" t="s">
        <v>58</v>
      </c>
      <c r="U1060" s="15" t="s">
        <v>59</v>
      </c>
      <c r="V1060" s="15" t="s">
        <v>292</v>
      </c>
      <c r="W1060" s="15" t="s">
        <v>293</v>
      </c>
      <c r="X1060" s="15" t="s">
        <v>294</v>
      </c>
      <c r="Y1060" s="15" t="s">
        <v>15</v>
      </c>
      <c r="Z1060" s="15" t="s">
        <v>63</v>
      </c>
      <c r="AA1060" s="15" t="s">
        <v>64</v>
      </c>
      <c r="AB1060" s="15" t="s">
        <v>65</v>
      </c>
      <c r="AC1060" s="15" t="s">
        <v>66</v>
      </c>
      <c r="AD1060" s="15" t="s">
        <v>59</v>
      </c>
      <c r="AE1060" s="15" t="s">
        <v>59</v>
      </c>
      <c r="AF1060" s="15" t="s">
        <v>59</v>
      </c>
      <c r="AG1060" s="28" t="s">
        <v>67</v>
      </c>
      <c r="AH1060" s="15" t="s">
        <v>291</v>
      </c>
      <c r="AI1060" s="15" t="s">
        <v>68</v>
      </c>
      <c r="AJ1060" s="15" t="str">
        <f>VLOOKUP(exp_SILP!$Y1060,'DATI CM'!$A$2:$F$28,2,FALSE)</f>
        <v>PNFMRT85H50A859E</v>
      </c>
    </row>
    <row r="1061" ht="15.75" hidden="1" customHeight="1">
      <c r="A1061" s="17" t="str">
        <f>IFERROR(VLOOKUP(exp_SILP!$W1061,exp_utenti_P!D:D,1,FALSE),"_DA INSERIRE")</f>
        <v>FYAMKH88P51Z343H</v>
      </c>
      <c r="B1061" s="17" t="str">
        <f>IF(AND(exp_SILP!$S1061="A.3 ORIENTAMENTO PROFESSIONALE",exp_SILP!$AD1061="4.2"),"A.3 ORIENTAMENTO PROFESSIONALE (CARCERE)",
IF(AND(exp_SILP!$S1061="A.3 ORIENTAMENTO PROFESSIONALE",exp_SILP!$AD1061="."),"A.3 ORIENTAMENTO PROFESSIONALE (CARCERE)",
IF(AND(exp_SILP!$S1061="A.4 CONSULENZA ORIENTATIVA",exp_SILP!$AD1061="4.2"),"A.4 CONSULENZA ORIENTATIVA (CARCERE)",
IF(AND(exp_SILP!$S1061="A.4 CONSULENZA ORIENTATIVA",exp_SILP!$AD1061="."),"A.4 CONSULENZA ORIENTATIVA (CARCERE)",
IF(AND(exp_SILP!$S1061="A.5 - LEP F1 - ACCOMPAGNAMENTO AL LAVORO",exp_SILP!$AD1061="4.2"),"A.5 - LEP F1 - ACCOMPAGNAMENTO AL LAVORO (CARCERE)",
IF(AND(exp_SILP!$S1061="A.5 - LEP F1 - ACCOMPAGNAMENTO AL LAVORO",exp_SILP!$AD1061="."),"A.5 - LEP F1 - ACCOMPAGNAMENTO AL LAVORO (CARCERE)",
IF(AND(exp_SILP!$S1061="A.5.2a - TUTORAGGIO TIROCINI",exp_SILP!$AD1061="4.2"),"A.5.2a - TUTORAGGIO TIROCINI (CARCERE)",
exp_SILP!$S1061)))))))</f>
        <v>A4.10 - LEP E - ORIENTAMENTO SPECIALISTICO SKILL GAP ANALYSIS - GRUPPO 3P</v>
      </c>
      <c r="C1061" s="18" t="str">
        <f>CONCATENATE(VLOOKUP(exp_SILP!$B1061,'DATI COMMESSE'!$A$2:$F$25,4,FALSE)," - ", VLOOKUP(exp_SILP!$B1061,'DATI COMMESSE'!$A$2:$F$25,2,FALSE)," - ",VLOOKUP(exp_SILP!$B1061,'DATI COMMESSE'!$A$2:$F$25,3,FALSE))</f>
        <v>GOL - 22-02-5000 - 22-12-5003</v>
      </c>
      <c r="D1061" s="18" t="str">
        <f>LEFT(exp_SILP!$R1061,5)</f>
        <v>12:00</v>
      </c>
      <c r="E1061" s="18" t="str">
        <f>RIGHT(exp_SILP!$R1061,5)</f>
        <v>13:00</v>
      </c>
      <c r="F1061" s="18">
        <f>IF(exp_SILP!$AG1061&gt;=60,exp_SILP!$AG1061/60,exp_SILP!$AG1061)</f>
        <v>1</v>
      </c>
      <c r="G1061" s="18" t="str">
        <f>VLOOKUP(exp_SILP!$Y1061,'DATI CM'!$A$2:$F$28,2,FALSE)</f>
        <v>PNFMRT85H50A859E</v>
      </c>
      <c r="H1061" s="18" t="str">
        <f>VLOOKUP(exp_SILP!$Y1061,'DATI CM'!$A$2:$F$28,3,FALSE)</f>
        <v>A011</v>
      </c>
      <c r="I1061" s="18" t="str">
        <f t="shared" si="1"/>
        <v>N</v>
      </c>
      <c r="J1061" s="18" t="str">
        <f>VLOOKUP(exp_SILP!$Y1061,'DATI CM'!$A$2:$F$28,4,FALSE)</f>
        <v>BIELLA</v>
      </c>
      <c r="K1061" s="19">
        <f>VLOOKUP(exp_SILP!$B1061,'DATI COMMESSE'!$A$2:$F$25,5,FALSE)</f>
        <v>82.27</v>
      </c>
      <c r="L1061" s="19">
        <f>IF(exp_SILP!$B1061="A4.10 - LEP E - ORIENTAMENTO SPECIALISTICO SKILL GAP ANALYSIS - GRUPPO 3P",0,VLOOKUP(exp_SILP!$Y1061,'DATI CM'!$A$2:$F$28,6,FALSE))</f>
        <v>0</v>
      </c>
      <c r="M1061" s="19"/>
      <c r="N1061" s="18" t="str">
        <f>VLOOKUP(exp_SILP!$B1061,'DATI COMMESSE'!$A$2:$F$25,4,FALSE)</f>
        <v>GOL</v>
      </c>
      <c r="O1061" s="20">
        <f>VLOOKUP(exp_SILP!$B1061,'DATI COMMESSE'!$A$2:$F$25,5,FALSE)*exp_SILP!$F1061</f>
        <v>82.27</v>
      </c>
      <c r="P1061" s="18" t="str">
        <f>IF(MID(exp_SILP!$W1061,10,2)&gt;"40","F","M")</f>
        <v>F</v>
      </c>
      <c r="Q1061" s="24" t="s">
        <v>1280</v>
      </c>
      <c r="R1061" s="22" t="s">
        <v>102</v>
      </c>
      <c r="S1061" s="22" t="s">
        <v>287</v>
      </c>
      <c r="T1061" s="22" t="s">
        <v>58</v>
      </c>
      <c r="U1061" s="22" t="s">
        <v>59</v>
      </c>
      <c r="V1061" s="22" t="s">
        <v>288</v>
      </c>
      <c r="W1061" s="22" t="s">
        <v>289</v>
      </c>
      <c r="X1061" s="22" t="s">
        <v>290</v>
      </c>
      <c r="Y1061" s="22" t="s">
        <v>15</v>
      </c>
      <c r="Z1061" s="22" t="s">
        <v>63</v>
      </c>
      <c r="AA1061" s="22" t="s">
        <v>64</v>
      </c>
      <c r="AB1061" s="22" t="s">
        <v>65</v>
      </c>
      <c r="AC1061" s="22" t="s">
        <v>66</v>
      </c>
      <c r="AD1061" s="22" t="s">
        <v>59</v>
      </c>
      <c r="AE1061" s="22" t="s">
        <v>59</v>
      </c>
      <c r="AF1061" s="22" t="s">
        <v>59</v>
      </c>
      <c r="AG1061" s="25" t="s">
        <v>67</v>
      </c>
      <c r="AH1061" s="22" t="s">
        <v>1280</v>
      </c>
      <c r="AI1061" s="22" t="s">
        <v>68</v>
      </c>
      <c r="AJ1061" s="22" t="str">
        <f>VLOOKUP(exp_SILP!$Y1061,'DATI CM'!$A$2:$F$28,2,FALSE)</f>
        <v>PNFMRT85H50A859E</v>
      </c>
    </row>
    <row r="1062" ht="15.75" customHeight="1">
      <c r="A1062" s="10" t="str">
        <f>IFERROR(VLOOKUP(exp_SILP!$W1062,exp_utenti_P!D:D,1,FALSE),"_DA INSERIRE")</f>
        <v>GVRLNE71M55Z129Z</v>
      </c>
      <c r="B1062" s="10" t="str">
        <f>IF(AND(exp_SILP!$S1062="A.3 ORIENTAMENTO PROFESSIONALE",exp_SILP!$AD1062="4.2"),"A.3 ORIENTAMENTO PROFESSIONALE (CARCERE)",
IF(AND(exp_SILP!$S1062="A.3 ORIENTAMENTO PROFESSIONALE",exp_SILP!$AD1062="."),"A.3 ORIENTAMENTO PROFESSIONALE (CARCERE)",
IF(AND(exp_SILP!$S1062="A.4 CONSULENZA ORIENTATIVA",exp_SILP!$AD1062="4.2"),"A.4 CONSULENZA ORIENTATIVA (CARCERE)",
IF(AND(exp_SILP!$S1062="A.4 CONSULENZA ORIENTATIVA",exp_SILP!$AD1062="."),"A.4 CONSULENZA ORIENTATIVA (CARCERE)",
IF(AND(exp_SILP!$S1062="A.5 - LEP F1 - ACCOMPAGNAMENTO AL LAVORO",exp_SILP!$AD1062="4.2"),"A.5 - LEP F1 - ACCOMPAGNAMENTO AL LAVORO (CARCERE)",
IF(AND(exp_SILP!$S1062="A.5 - LEP F1 - ACCOMPAGNAMENTO AL LAVORO",exp_SILP!$AD1062="."),"A.5 - LEP F1 - ACCOMPAGNAMENTO AL LAVORO (CARCERE)",
IF(AND(exp_SILP!$S1062="A.5.2a - TUTORAGGIO TIROCINI",exp_SILP!$AD1062="4.2"),"A.5.2a - TUTORAGGIO TIROCINI (CARCERE)",
exp_SILP!$S1062)))))))</f>
        <v>INVIO E ACCESSO ALLA FORMAZIONE PROFESSIONALE REGIONALE</v>
      </c>
      <c r="C1062" s="11" t="str">
        <f>CONCATENATE(VLOOKUP(exp_SILP!$B1062,'DATI COMMESSE'!$A$2:$F$25,4,FALSE)," - ", VLOOKUP(exp_SILP!$B1062,'DATI COMMESSE'!$A$2:$F$25,2,FALSE)," - ",VLOOKUP(exp_SILP!$B1062,'DATI COMMESSE'!$A$2:$F$25,3,FALSE))</f>
        <v> -  - </v>
      </c>
      <c r="D1062" s="11" t="str">
        <f>LEFT(exp_SILP!$R1062,5)</f>
        <v>17:00</v>
      </c>
      <c r="E1062" s="11" t="str">
        <f>RIGHT(exp_SILP!$R1062,5)</f>
        <v>18:00</v>
      </c>
      <c r="F1062" s="11">
        <f>IF(exp_SILP!$AG1062&gt;=60,exp_SILP!$AG1062/60,exp_SILP!$AG1062)</f>
        <v>1</v>
      </c>
      <c r="G1062" s="11" t="str">
        <f>VLOOKUP(exp_SILP!$Y1062,'DATI CM'!$A$2:$F$28,2,FALSE)</f>
        <v>MNRCLD73B46G674U</v>
      </c>
      <c r="H1062" s="11" t="str">
        <f>VLOOKUP(exp_SILP!$Y1062,'DATI CM'!$A$2:$F$28,3,FALSE)</f>
        <v>A011</v>
      </c>
      <c r="I1062" s="11" t="str">
        <f t="shared" si="1"/>
        <v>N</v>
      </c>
      <c r="J1062" s="11" t="str">
        <f>VLOOKUP(exp_SILP!$Y1062,'DATI CM'!$A$2:$F$28,4,FALSE)</f>
        <v>TORINO</v>
      </c>
      <c r="K1062" s="12">
        <f>VLOOKUP(exp_SILP!$B1062,'DATI COMMESSE'!$A$2:$F$25,5,FALSE)</f>
        <v>35.5</v>
      </c>
      <c r="L1062" s="12">
        <f>IF(exp_SILP!$B1062="A4.10 - LEP E - ORIENTAMENTO SPECIALISTICO SKILL GAP ANALYSIS - GRUPPO 3P",0,VLOOKUP(exp_SILP!$Y1062,'DATI CM'!$A$2:$F$28,6,FALSE))</f>
        <v>25</v>
      </c>
      <c r="M1062" s="12">
        <f>IFERROR(VLOOKUP(exp_SILP!$B1062,'DATI CM'!$H$2:$I$16,2,FALSE)*exp_SILP!$F1062,0)</f>
        <v>0</v>
      </c>
      <c r="N1062" s="11" t="str">
        <f>VLOOKUP(exp_SILP!$B1062,'DATI COMMESSE'!$A$2:$F$25,4,FALSE)</f>
        <v/>
      </c>
      <c r="O1062" s="13">
        <f>VLOOKUP(exp_SILP!$B1062,'DATI COMMESSE'!$A$2:$F$25,5,FALSE)*exp_SILP!$F1062</f>
        <v>35.5</v>
      </c>
      <c r="P1062" s="11" t="str">
        <f>IF(MID(exp_SILP!$W1062,10,2)&gt;"40","F","M")</f>
        <v>F</v>
      </c>
      <c r="Q1062" s="27" t="s">
        <v>1280</v>
      </c>
      <c r="R1062" s="15" t="s">
        <v>93</v>
      </c>
      <c r="S1062" s="15" t="s">
        <v>1529</v>
      </c>
      <c r="T1062" s="15" t="s">
        <v>58</v>
      </c>
      <c r="U1062" s="15" t="s">
        <v>59</v>
      </c>
      <c r="V1062" s="15" t="s">
        <v>622</v>
      </c>
      <c r="W1062" s="15" t="s">
        <v>623</v>
      </c>
      <c r="X1062" s="15" t="s">
        <v>624</v>
      </c>
      <c r="Y1062" s="15" t="s">
        <v>14</v>
      </c>
      <c r="Z1062" s="15" t="s">
        <v>63</v>
      </c>
      <c r="AA1062" s="15" t="s">
        <v>64</v>
      </c>
      <c r="AB1062" s="15" t="s">
        <v>65</v>
      </c>
      <c r="AC1062" s="15" t="s">
        <v>135</v>
      </c>
      <c r="AD1062" s="15" t="s">
        <v>59</v>
      </c>
      <c r="AE1062" s="15" t="s">
        <v>59</v>
      </c>
      <c r="AF1062" s="15" t="s">
        <v>156</v>
      </c>
      <c r="AG1062" s="28" t="s">
        <v>67</v>
      </c>
      <c r="AH1062" s="15" t="s">
        <v>1541</v>
      </c>
      <c r="AI1062" s="15" t="s">
        <v>158</v>
      </c>
      <c r="AJ1062" s="15" t="str">
        <f>VLOOKUP(exp_SILP!$Y1062,'DATI CM'!$A$2:$F$28,2,FALSE)</f>
        <v>MNRCLD73B46G674U</v>
      </c>
    </row>
    <row r="1063" ht="15.75" customHeight="1">
      <c r="A1063" s="17" t="str">
        <f>IFERROR(VLOOKUP(exp_SILP!$W1063,exp_utenti_P!D:D,1,FALSE),"_DA INSERIRE")</f>
        <v>GVRLNE71M55Z129Z</v>
      </c>
      <c r="B1063" s="17" t="str">
        <f>IF(AND(exp_SILP!$S1063="A.3 ORIENTAMENTO PROFESSIONALE",exp_SILP!$AD1063="4.2"),"A.3 ORIENTAMENTO PROFESSIONALE (CARCERE)",
IF(AND(exp_SILP!$S1063="A.3 ORIENTAMENTO PROFESSIONALE",exp_SILP!$AD1063="."),"A.3 ORIENTAMENTO PROFESSIONALE (CARCERE)",
IF(AND(exp_SILP!$S1063="A.4 CONSULENZA ORIENTATIVA",exp_SILP!$AD1063="4.2"),"A.4 CONSULENZA ORIENTATIVA (CARCERE)",
IF(AND(exp_SILP!$S1063="A.4 CONSULENZA ORIENTATIVA",exp_SILP!$AD1063="."),"A.4 CONSULENZA ORIENTATIVA (CARCERE)",
IF(AND(exp_SILP!$S1063="A.5 - LEP F1 - ACCOMPAGNAMENTO AL LAVORO",exp_SILP!$AD1063="4.2"),"A.5 - LEP F1 - ACCOMPAGNAMENTO AL LAVORO (CARCERE)",
IF(AND(exp_SILP!$S1063="A.5 - LEP F1 - ACCOMPAGNAMENTO AL LAVORO",exp_SILP!$AD1063="."),"A.5 - LEP F1 - ACCOMPAGNAMENTO AL LAVORO (CARCERE)",
IF(AND(exp_SILP!$S1063="A.5.2a - TUTORAGGIO TIROCINI",exp_SILP!$AD1063="4.2"),"A.5.2a - TUTORAGGIO TIROCINI (CARCERE)",
exp_SILP!$S1063)))))))</f>
        <v>INVIO E ACCESSO ALLA FORMAZIONE PROFESSIONALE REGIONALE</v>
      </c>
      <c r="C1063" s="18" t="str">
        <f>CONCATENATE(VLOOKUP(exp_SILP!$B1063,'DATI COMMESSE'!$A$2:$F$25,4,FALSE)," - ", VLOOKUP(exp_SILP!$B1063,'DATI COMMESSE'!$A$2:$F$25,2,FALSE)," - ",VLOOKUP(exp_SILP!$B1063,'DATI COMMESSE'!$A$2:$F$25,3,FALSE))</f>
        <v> -  - </v>
      </c>
      <c r="D1063" s="18" t="str">
        <f>LEFT(exp_SILP!$R1063,5)</f>
        <v>16:00</v>
      </c>
      <c r="E1063" s="18" t="str">
        <f>RIGHT(exp_SILP!$R1063,5)</f>
        <v>17:00</v>
      </c>
      <c r="F1063" s="18">
        <f>IF(exp_SILP!$AG1063&gt;=60,exp_SILP!$AG1063/60,exp_SILP!$AG1063)</f>
        <v>1</v>
      </c>
      <c r="G1063" s="18" t="str">
        <f>VLOOKUP(exp_SILP!$Y1063,'DATI CM'!$A$2:$F$28,2,FALSE)</f>
        <v>MNRCLD73B46G674U</v>
      </c>
      <c r="H1063" s="18" t="str">
        <f>VLOOKUP(exp_SILP!$Y1063,'DATI CM'!$A$2:$F$28,3,FALSE)</f>
        <v>A011</v>
      </c>
      <c r="I1063" s="18" t="str">
        <f t="shared" si="1"/>
        <v>N</v>
      </c>
      <c r="J1063" s="18" t="str">
        <f>VLOOKUP(exp_SILP!$Y1063,'DATI CM'!$A$2:$F$28,4,FALSE)</f>
        <v>TORINO</v>
      </c>
      <c r="K1063" s="19">
        <f>VLOOKUP(exp_SILP!$B1063,'DATI COMMESSE'!$A$2:$F$25,5,FALSE)</f>
        <v>35.5</v>
      </c>
      <c r="L1063" s="19">
        <f>IF(exp_SILP!$B1063="A4.10 - LEP E - ORIENTAMENTO SPECIALISTICO SKILL GAP ANALYSIS - GRUPPO 3P",0,VLOOKUP(exp_SILP!$Y1063,'DATI CM'!$A$2:$F$28,6,FALSE))</f>
        <v>25</v>
      </c>
      <c r="M1063" s="19">
        <f>IFERROR(VLOOKUP(exp_SILP!$B1063,'DATI CM'!$H$2:$I$16,2,FALSE)*exp_SILP!$F1063,0)</f>
        <v>0</v>
      </c>
      <c r="N1063" s="18" t="str">
        <f>VLOOKUP(exp_SILP!$B1063,'DATI COMMESSE'!$A$2:$F$25,4,FALSE)</f>
        <v/>
      </c>
      <c r="O1063" s="20">
        <f>VLOOKUP(exp_SILP!$B1063,'DATI COMMESSE'!$A$2:$F$25,5,FALSE)*exp_SILP!$F1063</f>
        <v>35.5</v>
      </c>
      <c r="P1063" s="18" t="str">
        <f>IF(MID(exp_SILP!$W1063,10,2)&gt;"40","F","M")</f>
        <v>F</v>
      </c>
      <c r="Q1063" s="24" t="s">
        <v>1280</v>
      </c>
      <c r="R1063" s="22" t="s">
        <v>152</v>
      </c>
      <c r="S1063" s="22" t="s">
        <v>1529</v>
      </c>
      <c r="T1063" s="22" t="s">
        <v>58</v>
      </c>
      <c r="U1063" s="22" t="s">
        <v>59</v>
      </c>
      <c r="V1063" s="22" t="s">
        <v>622</v>
      </c>
      <c r="W1063" s="22" t="s">
        <v>623</v>
      </c>
      <c r="X1063" s="22" t="s">
        <v>624</v>
      </c>
      <c r="Y1063" s="22" t="s">
        <v>14</v>
      </c>
      <c r="Z1063" s="22" t="s">
        <v>63</v>
      </c>
      <c r="AA1063" s="22" t="s">
        <v>64</v>
      </c>
      <c r="AB1063" s="22" t="s">
        <v>74</v>
      </c>
      <c r="AC1063" s="22" t="s">
        <v>135</v>
      </c>
      <c r="AD1063" s="22" t="s">
        <v>59</v>
      </c>
      <c r="AE1063" s="22" t="s">
        <v>59</v>
      </c>
      <c r="AF1063" s="22" t="s">
        <v>59</v>
      </c>
      <c r="AG1063" s="25" t="s">
        <v>67</v>
      </c>
      <c r="AH1063" s="22" t="s">
        <v>1541</v>
      </c>
      <c r="AI1063" s="22" t="s">
        <v>158</v>
      </c>
      <c r="AJ1063" s="22" t="str">
        <f>VLOOKUP(exp_SILP!$Y1063,'DATI CM'!$A$2:$F$28,2,FALSE)</f>
        <v>MNRCLD73B46G674U</v>
      </c>
    </row>
    <row r="1064" ht="15.75" customHeight="1">
      <c r="A1064" s="10" t="str">
        <f>IFERROR(VLOOKUP(exp_SILP!$W1064,exp_utenti_P!D:D,1,FALSE),"_DA INSERIRE")</f>
        <v>TTNSFN74L68L219D</v>
      </c>
      <c r="B1064" s="10" t="str">
        <f>IF(AND(exp_SILP!$S1064="A.3 ORIENTAMENTO PROFESSIONALE",exp_SILP!$AD1064="4.2"),"A.3 ORIENTAMENTO PROFESSIONALE (CARCERE)",
IF(AND(exp_SILP!$S1064="A.3 ORIENTAMENTO PROFESSIONALE",exp_SILP!$AD1064="."),"A.3 ORIENTAMENTO PROFESSIONALE (CARCERE)",
IF(AND(exp_SILP!$S1064="A.4 CONSULENZA ORIENTATIVA",exp_SILP!$AD1064="4.2"),"A.4 CONSULENZA ORIENTATIVA (CARCERE)",
IF(AND(exp_SILP!$S1064="A.4 CONSULENZA ORIENTATIVA",exp_SILP!$AD1064="."),"A.4 CONSULENZA ORIENTATIVA (CARCERE)",
IF(AND(exp_SILP!$S1064="A.5 - LEP F1 - ACCOMPAGNAMENTO AL LAVORO",exp_SILP!$AD1064="4.2"),"A.5 - LEP F1 - ACCOMPAGNAMENTO AL LAVORO (CARCERE)",
IF(AND(exp_SILP!$S1064="A.5 - LEP F1 - ACCOMPAGNAMENTO AL LAVORO",exp_SILP!$AD1064="."),"A.5 - LEP F1 - ACCOMPAGNAMENTO AL LAVORO (CARCERE)",
IF(AND(exp_SILP!$S1064="A.5.2a - TUTORAGGIO TIROCINI",exp_SILP!$AD1064="4.2"),"A.5.2a - TUTORAGGIO TIROCINI (CARCERE)",
exp_SILP!$S1064)))))))</f>
        <v>A.4 CONSULENZA ORIENTATIVA (1-C)</v>
      </c>
      <c r="C1064" s="11" t="str">
        <f>CONCATENATE(VLOOKUP(exp_SILP!$B1064,'DATI COMMESSE'!$A$2:$F$25,4,FALSE)," - ", VLOOKUP(exp_SILP!$B1064,'DATI COMMESSE'!$A$2:$F$25,2,FALSE)," - ",VLOOKUP(exp_SILP!$B1064,'DATI COMMESSE'!$A$2:$F$25,3,FALSE))</f>
        <v>FRD - 22-02-5000 - 22-12-5002</v>
      </c>
      <c r="D1064" s="11" t="str">
        <f>LEFT(exp_SILP!$R1064,5)</f>
        <v>12:00</v>
      </c>
      <c r="E1064" s="11" t="str">
        <f>RIGHT(exp_SILP!$R1064,5)</f>
        <v>13:00</v>
      </c>
      <c r="F1064" s="11">
        <f>IF(exp_SILP!$AG1064&gt;=60,exp_SILP!$AG1064/60,exp_SILP!$AG1064)</f>
        <v>1</v>
      </c>
      <c r="G1064" s="11" t="str">
        <f>VLOOKUP(exp_SILP!$Y1064,'DATI CM'!$A$2:$F$28,2,FALSE)</f>
        <v>MNRCLD73B46G674U</v>
      </c>
      <c r="H1064" s="11" t="str">
        <f>VLOOKUP(exp_SILP!$Y1064,'DATI CM'!$A$2:$F$28,3,FALSE)</f>
        <v>A011</v>
      </c>
      <c r="I1064" s="11" t="str">
        <f t="shared" si="1"/>
        <v>N</v>
      </c>
      <c r="J1064" s="11" t="str">
        <f>VLOOKUP(exp_SILP!$Y1064,'DATI CM'!$A$2:$F$28,4,FALSE)</f>
        <v>TORINO</v>
      </c>
      <c r="K1064" s="12">
        <f>VLOOKUP(exp_SILP!$B1064,'DATI COMMESSE'!$A$2:$F$25,5,FALSE)</f>
        <v>35.5</v>
      </c>
      <c r="L1064" s="12">
        <f>IF(exp_SILP!$B1064="A4.10 - LEP E - ORIENTAMENTO SPECIALISTICO SKILL GAP ANALYSIS - GRUPPO 3P",0,VLOOKUP(exp_SILP!$Y1064,'DATI CM'!$A$2:$F$28,6,FALSE))</f>
        <v>25</v>
      </c>
      <c r="M1064" s="12">
        <f>IFERROR(VLOOKUP(exp_SILP!$B1064,'DATI CM'!$H$2:$I$16,2,FALSE)*exp_SILP!$F1064,0)</f>
        <v>0</v>
      </c>
      <c r="N1064" s="11" t="str">
        <f>VLOOKUP(exp_SILP!$B1064,'DATI COMMESSE'!$A$2:$F$25,4,FALSE)</f>
        <v>FRD</v>
      </c>
      <c r="O1064" s="13">
        <f>VLOOKUP(exp_SILP!$B1064,'DATI COMMESSE'!$A$2:$F$25,5,FALSE)*exp_SILP!$F1064</f>
        <v>35.5</v>
      </c>
      <c r="P1064" s="11" t="str">
        <f>IF(MID(exp_SILP!$W1064,10,2)&gt;"40","F","M")</f>
        <v>F</v>
      </c>
      <c r="Q1064" s="27" t="s">
        <v>315</v>
      </c>
      <c r="R1064" s="15" t="s">
        <v>102</v>
      </c>
      <c r="S1064" s="15" t="s">
        <v>94</v>
      </c>
      <c r="T1064" s="15" t="s">
        <v>58</v>
      </c>
      <c r="U1064" s="15" t="s">
        <v>59</v>
      </c>
      <c r="V1064" s="15" t="s">
        <v>161</v>
      </c>
      <c r="W1064" s="15" t="s">
        <v>162</v>
      </c>
      <c r="X1064" s="15" t="s">
        <v>163</v>
      </c>
      <c r="Y1064" s="15" t="s">
        <v>14</v>
      </c>
      <c r="Z1064" s="15" t="s">
        <v>63</v>
      </c>
      <c r="AA1064" s="15" t="s">
        <v>64</v>
      </c>
      <c r="AB1064" s="15" t="s">
        <v>65</v>
      </c>
      <c r="AC1064" s="15" t="s">
        <v>135</v>
      </c>
      <c r="AD1064" s="15" t="s">
        <v>59</v>
      </c>
      <c r="AE1064" s="15" t="s">
        <v>59</v>
      </c>
      <c r="AF1064" s="15" t="s">
        <v>156</v>
      </c>
      <c r="AG1064" s="28" t="s">
        <v>67</v>
      </c>
      <c r="AH1064" s="15" t="s">
        <v>1455</v>
      </c>
      <c r="AI1064" s="15" t="s">
        <v>158</v>
      </c>
      <c r="AJ1064" s="15" t="str">
        <f>VLOOKUP(exp_SILP!$Y1064,'DATI CM'!$A$2:$F$28,2,FALSE)</f>
        <v>MNRCLD73B46G674U</v>
      </c>
    </row>
    <row r="1065" ht="15.75" customHeight="1">
      <c r="A1065" s="17" t="str">
        <f>IFERROR(VLOOKUP(exp_SILP!$W1065,exp_utenti_P!D:D,1,FALSE),"_DA INSERIRE")</f>
        <v>TTNSFN74L68L219D</v>
      </c>
      <c r="B1065" s="17" t="str">
        <f>IF(AND(exp_SILP!$S1065="A.3 ORIENTAMENTO PROFESSIONALE",exp_SILP!$AD1065="4.2"),"A.3 ORIENTAMENTO PROFESSIONALE (CARCERE)",
IF(AND(exp_SILP!$S1065="A.3 ORIENTAMENTO PROFESSIONALE",exp_SILP!$AD1065="."),"A.3 ORIENTAMENTO PROFESSIONALE (CARCERE)",
IF(AND(exp_SILP!$S1065="A.4 CONSULENZA ORIENTATIVA",exp_SILP!$AD1065="4.2"),"A.4 CONSULENZA ORIENTATIVA (CARCERE)",
IF(AND(exp_SILP!$S1065="A.4 CONSULENZA ORIENTATIVA",exp_SILP!$AD1065="."),"A.4 CONSULENZA ORIENTATIVA (CARCERE)",
IF(AND(exp_SILP!$S1065="A.5 - LEP F1 - ACCOMPAGNAMENTO AL LAVORO",exp_SILP!$AD1065="4.2"),"A.5 - LEP F1 - ACCOMPAGNAMENTO AL LAVORO (CARCERE)",
IF(AND(exp_SILP!$S1065="A.5 - LEP F1 - ACCOMPAGNAMENTO AL LAVORO",exp_SILP!$AD1065="."),"A.5 - LEP F1 - ACCOMPAGNAMENTO AL LAVORO (CARCERE)",
IF(AND(exp_SILP!$S1065="A.5.2a - TUTORAGGIO TIROCINI",exp_SILP!$AD1065="4.2"),"A.5.2a - TUTORAGGIO TIROCINI (CARCERE)",
exp_SILP!$S1065)))))))</f>
        <v>A.4 CONSULENZA ORIENTATIVA (1-C)</v>
      </c>
      <c r="C1065" s="18" t="str">
        <f>CONCATENATE(VLOOKUP(exp_SILP!$B1065,'DATI COMMESSE'!$A$2:$F$25,4,FALSE)," - ", VLOOKUP(exp_SILP!$B1065,'DATI COMMESSE'!$A$2:$F$25,2,FALSE)," - ",VLOOKUP(exp_SILP!$B1065,'DATI COMMESSE'!$A$2:$F$25,3,FALSE))</f>
        <v>FRD - 22-02-5000 - 22-12-5002</v>
      </c>
      <c r="D1065" s="18" t="str">
        <f>LEFT(exp_SILP!$R1065,5)</f>
        <v>09:00</v>
      </c>
      <c r="E1065" s="18" t="str">
        <f>RIGHT(exp_SILP!$R1065,5)</f>
        <v>12:00</v>
      </c>
      <c r="F1065" s="18">
        <f>IF(exp_SILP!$AG1065&gt;=60,exp_SILP!$AG1065/60,exp_SILP!$AG1065)</f>
        <v>3</v>
      </c>
      <c r="G1065" s="18" t="str">
        <f>VLOOKUP(exp_SILP!$Y1065,'DATI CM'!$A$2:$F$28,2,FALSE)</f>
        <v>MNRCLD73B46G674U</v>
      </c>
      <c r="H1065" s="18" t="str">
        <f>VLOOKUP(exp_SILP!$Y1065,'DATI CM'!$A$2:$F$28,3,FALSE)</f>
        <v>A011</v>
      </c>
      <c r="I1065" s="18" t="str">
        <f t="shared" si="1"/>
        <v>N</v>
      </c>
      <c r="J1065" s="18" t="str">
        <f>VLOOKUP(exp_SILP!$Y1065,'DATI CM'!$A$2:$F$28,4,FALSE)</f>
        <v>TORINO</v>
      </c>
      <c r="K1065" s="19">
        <f>VLOOKUP(exp_SILP!$B1065,'DATI COMMESSE'!$A$2:$F$25,5,FALSE)</f>
        <v>35.5</v>
      </c>
      <c r="L1065" s="19">
        <f>IF(exp_SILP!$B1065="A4.10 - LEP E - ORIENTAMENTO SPECIALISTICO SKILL GAP ANALYSIS - GRUPPO 3P",0,VLOOKUP(exp_SILP!$Y1065,'DATI CM'!$A$2:$F$28,6,FALSE))</f>
        <v>25</v>
      </c>
      <c r="M1065" s="19">
        <f>IFERROR(VLOOKUP(exp_SILP!$B1065,'DATI CM'!$H$2:$I$16,2,FALSE)*exp_SILP!$F1065,0)</f>
        <v>0</v>
      </c>
      <c r="N1065" s="18" t="str">
        <f>VLOOKUP(exp_SILP!$B1065,'DATI COMMESSE'!$A$2:$F$25,4,FALSE)</f>
        <v>FRD</v>
      </c>
      <c r="O1065" s="20">
        <f>VLOOKUP(exp_SILP!$B1065,'DATI COMMESSE'!$A$2:$F$25,5,FALSE)*exp_SILP!$F1065</f>
        <v>106.5</v>
      </c>
      <c r="P1065" s="18" t="str">
        <f>IF(MID(exp_SILP!$W1065,10,2)&gt;"40","F","M")</f>
        <v>F</v>
      </c>
      <c r="Q1065" s="24" t="s">
        <v>315</v>
      </c>
      <c r="R1065" s="22" t="s">
        <v>106</v>
      </c>
      <c r="S1065" s="22" t="s">
        <v>94</v>
      </c>
      <c r="T1065" s="22" t="s">
        <v>58</v>
      </c>
      <c r="U1065" s="22" t="s">
        <v>59</v>
      </c>
      <c r="V1065" s="22" t="s">
        <v>161</v>
      </c>
      <c r="W1065" s="22" t="s">
        <v>162</v>
      </c>
      <c r="X1065" s="22" t="s">
        <v>163</v>
      </c>
      <c r="Y1065" s="22" t="s">
        <v>14</v>
      </c>
      <c r="Z1065" s="22" t="s">
        <v>63</v>
      </c>
      <c r="AA1065" s="22" t="s">
        <v>64</v>
      </c>
      <c r="AB1065" s="22" t="s">
        <v>74</v>
      </c>
      <c r="AC1065" s="22" t="s">
        <v>135</v>
      </c>
      <c r="AD1065" s="22" t="s">
        <v>59</v>
      </c>
      <c r="AE1065" s="22" t="s">
        <v>59</v>
      </c>
      <c r="AF1065" s="22" t="s">
        <v>59</v>
      </c>
      <c r="AG1065" s="25" t="s">
        <v>101</v>
      </c>
      <c r="AH1065" s="22" t="s">
        <v>1455</v>
      </c>
      <c r="AI1065" s="22" t="s">
        <v>158</v>
      </c>
      <c r="AJ1065" s="22" t="str">
        <f>VLOOKUP(exp_SILP!$Y1065,'DATI CM'!$A$2:$F$28,2,FALSE)</f>
        <v>MNRCLD73B46G674U</v>
      </c>
    </row>
    <row r="1066" ht="15.75" customHeight="1">
      <c r="A1066" s="10" t="str">
        <f>IFERROR(VLOOKUP(exp_SILP!$W1066,exp_utenti_P!D:D,1,FALSE),"_DA INSERIRE")</f>
        <v>TPNJYD84D06Z611P</v>
      </c>
      <c r="B1066" s="10" t="str">
        <f>IF(AND(exp_SILP!$S1066="A.3 ORIENTAMENTO PROFESSIONALE",exp_SILP!$AD1066="4.2"),"A.3 ORIENTAMENTO PROFESSIONALE (CARCERE)",
IF(AND(exp_SILP!$S1066="A.3 ORIENTAMENTO PROFESSIONALE",exp_SILP!$AD1066="."),"A.3 ORIENTAMENTO PROFESSIONALE (CARCERE)",
IF(AND(exp_SILP!$S1066="A.4 CONSULENZA ORIENTATIVA",exp_SILP!$AD1066="4.2"),"A.4 CONSULENZA ORIENTATIVA (CARCERE)",
IF(AND(exp_SILP!$S1066="A.4 CONSULENZA ORIENTATIVA",exp_SILP!$AD1066="."),"A.4 CONSULENZA ORIENTATIVA (CARCERE)",
IF(AND(exp_SILP!$S1066="A.5 - LEP F1 - ACCOMPAGNAMENTO AL LAVORO",exp_SILP!$AD1066="4.2"),"A.5 - LEP F1 - ACCOMPAGNAMENTO AL LAVORO (CARCERE)",
IF(AND(exp_SILP!$S1066="A.5 - LEP F1 - ACCOMPAGNAMENTO AL LAVORO",exp_SILP!$AD1066="."),"A.5 - LEP F1 - ACCOMPAGNAMENTO AL LAVORO (CARCERE)",
IF(AND(exp_SILP!$S1066="A.5.2a - TUTORAGGIO TIROCINI",exp_SILP!$AD1066="4.2"),"A.5.2a - TUTORAGGIO TIROCINI (CARCERE)",
exp_SILP!$S1066)))))))</f>
        <v>A.5 - LEP F1 - ACCOMPAGNAMENTO AL LAVORO</v>
      </c>
      <c r="C1066" s="11" t="str">
        <f>CONCATENATE(VLOOKUP(exp_SILP!$B1066,'DATI COMMESSE'!$A$2:$F$25,4,FALSE)," - ", VLOOKUP(exp_SILP!$B1066,'DATI COMMESSE'!$A$2:$F$25,2,FALSE)," - ",VLOOKUP(exp_SILP!$B1066,'DATI COMMESSE'!$A$2:$F$25,3,FALSE))</f>
        <v>GOL - 22-02-5000 - 22-12-5003</v>
      </c>
      <c r="D1066" s="11" t="str">
        <f>LEFT(exp_SILP!$R1066,5)</f>
        <v>13:00</v>
      </c>
      <c r="E1066" s="11" t="str">
        <f>RIGHT(exp_SILP!$R1066,5)</f>
        <v>14:00</v>
      </c>
      <c r="F1066" s="11">
        <f>IF(exp_SILP!$AG1066&gt;=60,exp_SILP!$AG1066/60,exp_SILP!$AG1066)</f>
        <v>1</v>
      </c>
      <c r="G1066" s="11" t="str">
        <f>VLOOKUP(exp_SILP!$Y1066,'DATI CM'!$A$2:$F$28,2,FALSE)</f>
        <v>FLCSRN79S42L219X</v>
      </c>
      <c r="H1066" s="11" t="str">
        <f>VLOOKUP(exp_SILP!$Y1066,'DATI CM'!$A$2:$F$28,3,FALSE)</f>
        <v>A011</v>
      </c>
      <c r="I1066" s="11" t="str">
        <f t="shared" si="1"/>
        <v>N</v>
      </c>
      <c r="J1066" s="11" t="str">
        <f>VLOOKUP(exp_SILP!$Y1066,'DATI CM'!$A$2:$F$28,4,FALSE)</f>
        <v>TORINO</v>
      </c>
      <c r="K1066" s="12">
        <f>VLOOKUP(exp_SILP!$B1066,'DATI COMMESSE'!$A$2:$F$25,5,FALSE)</f>
        <v>39.94</v>
      </c>
      <c r="L1066" s="12">
        <f>IF(exp_SILP!$B1066="A4.10 - LEP E - ORIENTAMENTO SPECIALISTICO SKILL GAP ANALYSIS - GRUPPO 3P",0,VLOOKUP(exp_SILP!$Y1066,'DATI CM'!$A$2:$F$28,6,FALSE))</f>
        <v>25</v>
      </c>
      <c r="M1066" s="12">
        <f>IFERROR(VLOOKUP(exp_SILP!$B1066,'DATI CM'!$H$2:$I$16,2,FALSE)*exp_SILP!$F1066,0)</f>
        <v>0</v>
      </c>
      <c r="N1066" s="11" t="str">
        <f>VLOOKUP(exp_SILP!$B1066,'DATI COMMESSE'!$A$2:$F$25,4,FALSE)</f>
        <v>GOL</v>
      </c>
      <c r="O1066" s="13">
        <f>VLOOKUP(exp_SILP!$B1066,'DATI COMMESSE'!$A$2:$F$25,5,FALSE)*exp_SILP!$F1066</f>
        <v>39.94</v>
      </c>
      <c r="P1066" s="11" t="str">
        <f>IF(MID(exp_SILP!$W1066,10,2)&gt;"40","F","M")</f>
        <v>M</v>
      </c>
      <c r="Q1066" s="27" t="s">
        <v>315</v>
      </c>
      <c r="R1066" s="15" t="s">
        <v>159</v>
      </c>
      <c r="S1066" s="15" t="s">
        <v>57</v>
      </c>
      <c r="T1066" s="15" t="s">
        <v>58</v>
      </c>
      <c r="U1066" s="15" t="s">
        <v>59</v>
      </c>
      <c r="V1066" s="15" t="s">
        <v>174</v>
      </c>
      <c r="W1066" s="15" t="s">
        <v>175</v>
      </c>
      <c r="X1066" s="15" t="s">
        <v>176</v>
      </c>
      <c r="Y1066" s="15" t="s">
        <v>10</v>
      </c>
      <c r="Z1066" s="15" t="s">
        <v>63</v>
      </c>
      <c r="AA1066" s="15" t="s">
        <v>64</v>
      </c>
      <c r="AB1066" s="15" t="s">
        <v>65</v>
      </c>
      <c r="AC1066" s="15" t="s">
        <v>75</v>
      </c>
      <c r="AD1066" s="15" t="s">
        <v>59</v>
      </c>
      <c r="AE1066" s="15" t="s">
        <v>59</v>
      </c>
      <c r="AF1066" s="15" t="s">
        <v>114</v>
      </c>
      <c r="AG1066" s="28" t="s">
        <v>67</v>
      </c>
      <c r="AH1066" s="15" t="s">
        <v>315</v>
      </c>
      <c r="AI1066" s="15" t="s">
        <v>77</v>
      </c>
      <c r="AJ1066" s="15" t="str">
        <f>VLOOKUP(exp_SILP!$Y1066,'DATI CM'!$A$2:$F$28,2,FALSE)</f>
        <v>FLCSRN79S42L219X</v>
      </c>
    </row>
    <row r="1067" ht="15.75" customHeight="1">
      <c r="A1067" s="17" t="str">
        <f>IFERROR(VLOOKUP(exp_SILP!$W1067,exp_utenti_P!D:D,1,FALSE),"_DA INSERIRE")</f>
        <v>TPNJYD84D06Z611P</v>
      </c>
      <c r="B1067" s="17" t="str">
        <f>IF(AND(exp_SILP!$S1067="A.3 ORIENTAMENTO PROFESSIONALE",exp_SILP!$AD1067="4.2"),"A.3 ORIENTAMENTO PROFESSIONALE (CARCERE)",
IF(AND(exp_SILP!$S1067="A.3 ORIENTAMENTO PROFESSIONALE",exp_SILP!$AD1067="."),"A.3 ORIENTAMENTO PROFESSIONALE (CARCERE)",
IF(AND(exp_SILP!$S1067="A.4 CONSULENZA ORIENTATIVA",exp_SILP!$AD1067="4.2"),"A.4 CONSULENZA ORIENTATIVA (CARCERE)",
IF(AND(exp_SILP!$S1067="A.4 CONSULENZA ORIENTATIVA",exp_SILP!$AD1067="."),"A.4 CONSULENZA ORIENTATIVA (CARCERE)",
IF(AND(exp_SILP!$S1067="A.5 - LEP F1 - ACCOMPAGNAMENTO AL LAVORO",exp_SILP!$AD1067="4.2"),"A.5 - LEP F1 - ACCOMPAGNAMENTO AL LAVORO (CARCERE)",
IF(AND(exp_SILP!$S1067="A.5 - LEP F1 - ACCOMPAGNAMENTO AL LAVORO",exp_SILP!$AD1067="."),"A.5 - LEP F1 - ACCOMPAGNAMENTO AL LAVORO (CARCERE)",
IF(AND(exp_SILP!$S1067="A.5.2a - TUTORAGGIO TIROCINI",exp_SILP!$AD1067="4.2"),"A.5.2a - TUTORAGGIO TIROCINI (CARCERE)",
exp_SILP!$S1067)))))))</f>
        <v>A.5 - LEP F1 - ACCOMPAGNAMENTO AL LAVORO</v>
      </c>
      <c r="C1067" s="18" t="str">
        <f>CONCATENATE(VLOOKUP(exp_SILP!$B1067,'DATI COMMESSE'!$A$2:$F$25,4,FALSE)," - ", VLOOKUP(exp_SILP!$B1067,'DATI COMMESSE'!$A$2:$F$25,2,FALSE)," - ",VLOOKUP(exp_SILP!$B1067,'DATI COMMESSE'!$A$2:$F$25,3,FALSE))</f>
        <v>GOL - 22-02-5000 - 22-12-5003</v>
      </c>
      <c r="D1067" s="18" t="str">
        <f>LEFT(exp_SILP!$R1067,5)</f>
        <v>09:00</v>
      </c>
      <c r="E1067" s="18" t="str">
        <f>RIGHT(exp_SILP!$R1067,5)</f>
        <v>13:00</v>
      </c>
      <c r="F1067" s="18">
        <f>IF(exp_SILP!$AG1067&gt;=60,exp_SILP!$AG1067/60,exp_SILP!$AG1067)</f>
        <v>4</v>
      </c>
      <c r="G1067" s="18" t="str">
        <f>VLOOKUP(exp_SILP!$Y1067,'DATI CM'!$A$2:$F$28,2,FALSE)</f>
        <v>FLCSRN79S42L219X</v>
      </c>
      <c r="H1067" s="18" t="str">
        <f>VLOOKUP(exp_SILP!$Y1067,'DATI CM'!$A$2:$F$28,3,FALSE)</f>
        <v>A011</v>
      </c>
      <c r="I1067" s="18" t="str">
        <f t="shared" si="1"/>
        <v>N</v>
      </c>
      <c r="J1067" s="18" t="str">
        <f>VLOOKUP(exp_SILP!$Y1067,'DATI CM'!$A$2:$F$28,4,FALSE)</f>
        <v>TORINO</v>
      </c>
      <c r="K1067" s="19">
        <f>VLOOKUP(exp_SILP!$B1067,'DATI COMMESSE'!$A$2:$F$25,5,FALSE)</f>
        <v>39.94</v>
      </c>
      <c r="L1067" s="19">
        <f>IF(exp_SILP!$B1067="A4.10 - LEP E - ORIENTAMENTO SPECIALISTICO SKILL GAP ANALYSIS - GRUPPO 3P",0,VLOOKUP(exp_SILP!$Y1067,'DATI CM'!$A$2:$F$28,6,FALSE))</f>
        <v>25</v>
      </c>
      <c r="M1067" s="19">
        <f>IFERROR(VLOOKUP(exp_SILP!$B1067,'DATI CM'!$H$2:$I$16,2,FALSE)*exp_SILP!$F1067,0)</f>
        <v>0</v>
      </c>
      <c r="N1067" s="18" t="str">
        <f>VLOOKUP(exp_SILP!$B1067,'DATI COMMESSE'!$A$2:$F$25,4,FALSE)</f>
        <v>GOL</v>
      </c>
      <c r="O1067" s="20">
        <f>VLOOKUP(exp_SILP!$B1067,'DATI COMMESSE'!$A$2:$F$25,5,FALSE)*exp_SILP!$F1067</f>
        <v>159.76</v>
      </c>
      <c r="P1067" s="18" t="str">
        <f>IF(MID(exp_SILP!$W1067,10,2)&gt;"40","F","M")</f>
        <v>M</v>
      </c>
      <c r="Q1067" s="24" t="s">
        <v>315</v>
      </c>
      <c r="R1067" s="22" t="s">
        <v>574</v>
      </c>
      <c r="S1067" s="22" t="s">
        <v>57</v>
      </c>
      <c r="T1067" s="22" t="s">
        <v>58</v>
      </c>
      <c r="U1067" s="22" t="s">
        <v>59</v>
      </c>
      <c r="V1067" s="22" t="s">
        <v>174</v>
      </c>
      <c r="W1067" s="22" t="s">
        <v>175</v>
      </c>
      <c r="X1067" s="22" t="s">
        <v>176</v>
      </c>
      <c r="Y1067" s="22" t="s">
        <v>10</v>
      </c>
      <c r="Z1067" s="22" t="s">
        <v>63</v>
      </c>
      <c r="AA1067" s="22" t="s">
        <v>64</v>
      </c>
      <c r="AB1067" s="22" t="s">
        <v>74</v>
      </c>
      <c r="AC1067" s="22" t="s">
        <v>75</v>
      </c>
      <c r="AD1067" s="22" t="s">
        <v>59</v>
      </c>
      <c r="AE1067" s="22" t="s">
        <v>59</v>
      </c>
      <c r="AF1067" s="22" t="s">
        <v>59</v>
      </c>
      <c r="AG1067" s="25" t="s">
        <v>136</v>
      </c>
      <c r="AH1067" s="22" t="s">
        <v>315</v>
      </c>
      <c r="AI1067" s="22" t="s">
        <v>77</v>
      </c>
      <c r="AJ1067" s="22" t="str">
        <f>VLOOKUP(exp_SILP!$Y1067,'DATI CM'!$A$2:$F$28,2,FALSE)</f>
        <v>FLCSRN79S42L219X</v>
      </c>
    </row>
    <row r="1068" ht="15.75" hidden="1" customHeight="1">
      <c r="A1068" s="10" t="str">
        <f>IFERROR(VLOOKUP(exp_SILP!$W1068,exp_utenti_P!D:D,1,FALSE),"_DA INSERIRE")</f>
        <v>FYAMKH88P51Z343H</v>
      </c>
      <c r="B1068" s="10" t="str">
        <f>IF(AND(exp_SILP!$S1068="A.3 ORIENTAMENTO PROFESSIONALE",exp_SILP!$AD1068="4.2"),"A.3 ORIENTAMENTO PROFESSIONALE (CARCERE)",
IF(AND(exp_SILP!$S1068="A.3 ORIENTAMENTO PROFESSIONALE",exp_SILP!$AD1068="."),"A.3 ORIENTAMENTO PROFESSIONALE (CARCERE)",
IF(AND(exp_SILP!$S1068="A.4 CONSULENZA ORIENTATIVA",exp_SILP!$AD1068="4.2"),"A.4 CONSULENZA ORIENTATIVA (CARCERE)",
IF(AND(exp_SILP!$S1068="A.4 CONSULENZA ORIENTATIVA",exp_SILP!$AD1068="."),"A.4 CONSULENZA ORIENTATIVA (CARCERE)",
IF(AND(exp_SILP!$S1068="A.5 - LEP F1 - ACCOMPAGNAMENTO AL LAVORO",exp_SILP!$AD1068="4.2"),"A.5 - LEP F1 - ACCOMPAGNAMENTO AL LAVORO (CARCERE)",
IF(AND(exp_SILP!$S1068="A.5 - LEP F1 - ACCOMPAGNAMENTO AL LAVORO",exp_SILP!$AD1068="."),"A.5 - LEP F1 - ACCOMPAGNAMENTO AL LAVORO (CARCERE)",
IF(AND(exp_SILP!$S1068="A.5.2a - TUTORAGGIO TIROCINI",exp_SILP!$AD1068="4.2"),"A.5.2a - TUTORAGGIO TIROCINI (CARCERE)",
exp_SILP!$S1068)))))))</f>
        <v>A.5 - LEP F1 - ACCOMPAGNAMENTO AL LAVORO</v>
      </c>
      <c r="C1068" s="11" t="str">
        <f>CONCATENATE(VLOOKUP(exp_SILP!$B1068,'DATI COMMESSE'!$A$2:$F$25,4,FALSE)," - ", VLOOKUP(exp_SILP!$B1068,'DATI COMMESSE'!$A$2:$F$25,2,FALSE)," - ",VLOOKUP(exp_SILP!$B1068,'DATI COMMESSE'!$A$2:$F$25,3,FALSE))</f>
        <v>GOL - 22-02-5000 - 22-12-5003</v>
      </c>
      <c r="D1068" s="11" t="str">
        <f>LEFT(exp_SILP!$R1068,5)</f>
        <v>12:00</v>
      </c>
      <c r="E1068" s="11" t="str">
        <f>RIGHT(exp_SILP!$R1068,5)</f>
        <v>13:00</v>
      </c>
      <c r="F1068" s="11">
        <f>IF(exp_SILP!$AG1068&gt;=60,exp_SILP!$AG1068/60,exp_SILP!$AG1068)</f>
        <v>1</v>
      </c>
      <c r="G1068" s="11" t="str">
        <f>VLOOKUP(exp_SILP!$Y1068,'DATI CM'!$A$2:$F$28,2,FALSE)</f>
        <v>PNFMRT85H50A859E</v>
      </c>
      <c r="H1068" s="11" t="str">
        <f>VLOOKUP(exp_SILP!$Y1068,'DATI CM'!$A$2:$F$28,3,FALSE)</f>
        <v>A011</v>
      </c>
      <c r="I1068" s="11" t="str">
        <f t="shared" si="1"/>
        <v>N</v>
      </c>
      <c r="J1068" s="11" t="str">
        <f>VLOOKUP(exp_SILP!$Y1068,'DATI CM'!$A$2:$F$28,4,FALSE)</f>
        <v>BIELLA</v>
      </c>
      <c r="K1068" s="12">
        <f>VLOOKUP(exp_SILP!$B1068,'DATI COMMESSE'!$A$2:$F$25,5,FALSE)</f>
        <v>39.94</v>
      </c>
      <c r="L1068" s="12">
        <f>IF(exp_SILP!$B1068="A4.10 - LEP E - ORIENTAMENTO SPECIALISTICO SKILL GAP ANALYSIS - GRUPPO 3P",0,VLOOKUP(exp_SILP!$Y1068,'DATI CM'!$A$2:$F$28,6,FALSE))</f>
        <v>25</v>
      </c>
      <c r="M1068" s="12">
        <f>IFERROR(VLOOKUP(exp_SILP!$B1068,'DATI CM'!$H$2:$I$16,2,FALSE)*exp_SILP!$F1068,0)</f>
        <v>0</v>
      </c>
      <c r="N1068" s="11" t="str">
        <f>VLOOKUP(exp_SILP!$B1068,'DATI COMMESSE'!$A$2:$F$25,4,FALSE)</f>
        <v>GOL</v>
      </c>
      <c r="O1068" s="13">
        <f>VLOOKUP(exp_SILP!$B1068,'DATI COMMESSE'!$A$2:$F$25,5,FALSE)*exp_SILP!$F1068</f>
        <v>39.94</v>
      </c>
      <c r="P1068" s="11" t="str">
        <f>IF(MID(exp_SILP!$W1068,10,2)&gt;"40","F","M")</f>
        <v>F</v>
      </c>
      <c r="Q1068" s="27" t="s">
        <v>315</v>
      </c>
      <c r="R1068" s="15" t="s">
        <v>102</v>
      </c>
      <c r="S1068" s="15" t="s">
        <v>57</v>
      </c>
      <c r="T1068" s="15" t="s">
        <v>58</v>
      </c>
      <c r="U1068" s="15" t="s">
        <v>59</v>
      </c>
      <c r="V1068" s="15" t="s">
        <v>288</v>
      </c>
      <c r="W1068" s="15" t="s">
        <v>289</v>
      </c>
      <c r="X1068" s="15" t="s">
        <v>290</v>
      </c>
      <c r="Y1068" s="15" t="s">
        <v>15</v>
      </c>
      <c r="Z1068" s="15" t="s">
        <v>63</v>
      </c>
      <c r="AA1068" s="15" t="s">
        <v>64</v>
      </c>
      <c r="AB1068" s="15" t="s">
        <v>65</v>
      </c>
      <c r="AC1068" s="15" t="s">
        <v>66</v>
      </c>
      <c r="AD1068" s="15" t="s">
        <v>59</v>
      </c>
      <c r="AE1068" s="15" t="s">
        <v>59</v>
      </c>
      <c r="AF1068" s="15" t="s">
        <v>59</v>
      </c>
      <c r="AG1068" s="28" t="s">
        <v>67</v>
      </c>
      <c r="AH1068" s="15" t="s">
        <v>315</v>
      </c>
      <c r="AI1068" s="15" t="s">
        <v>68</v>
      </c>
      <c r="AJ1068" s="15" t="str">
        <f>VLOOKUP(exp_SILP!$Y1068,'DATI CM'!$A$2:$F$28,2,FALSE)</f>
        <v>PNFMRT85H50A859E</v>
      </c>
    </row>
    <row r="1069" ht="15.75" hidden="1" customHeight="1">
      <c r="A1069" s="17" t="str">
        <f>IFERROR(VLOOKUP(exp_SILP!$W1069,exp_utenti_P!D:D,1,FALSE),"_DA INSERIRE")</f>
        <v>GGLDNC78R61H224I</v>
      </c>
      <c r="B1069" s="17" t="str">
        <f>IF(AND(exp_SILP!$S1069="A.3 ORIENTAMENTO PROFESSIONALE",exp_SILP!$AD1069="4.2"),"A.3 ORIENTAMENTO PROFESSIONALE (CARCERE)",
IF(AND(exp_SILP!$S1069="A.3 ORIENTAMENTO PROFESSIONALE",exp_SILP!$AD1069="."),"A.3 ORIENTAMENTO PROFESSIONALE (CARCERE)",
IF(AND(exp_SILP!$S1069="A.4 CONSULENZA ORIENTATIVA",exp_SILP!$AD1069="4.2"),"A.4 CONSULENZA ORIENTATIVA (CARCERE)",
IF(AND(exp_SILP!$S1069="A.4 CONSULENZA ORIENTATIVA",exp_SILP!$AD1069="."),"A.4 CONSULENZA ORIENTATIVA (CARCERE)",
IF(AND(exp_SILP!$S1069="A.5 - LEP F1 - ACCOMPAGNAMENTO AL LAVORO",exp_SILP!$AD1069="4.2"),"A.5 - LEP F1 - ACCOMPAGNAMENTO AL LAVORO (CARCERE)",
IF(AND(exp_SILP!$S1069="A.5 - LEP F1 - ACCOMPAGNAMENTO AL LAVORO",exp_SILP!$AD1069="."),"A.5 - LEP F1 - ACCOMPAGNAMENTO AL LAVORO (CARCERE)",
IF(AND(exp_SILP!$S1069="A.5.2a - TUTORAGGIO TIROCINI",exp_SILP!$AD1069="4.2"),"A.5.2a - TUTORAGGIO TIROCINI (CARCERE)",
exp_SILP!$S1069)))))))</f>
        <v>A.5.1 ATTIVAZIONE E RICERCA OPPORTUNITA' (1-C)</v>
      </c>
      <c r="C1069" s="18" t="str">
        <f>CONCATENATE(VLOOKUP(exp_SILP!$B1069,'DATI COMMESSE'!$A$2:$F$25,4,FALSE)," - ", VLOOKUP(exp_SILP!$B1069,'DATI COMMESSE'!$A$2:$F$25,2,FALSE)," - ",VLOOKUP(exp_SILP!$B1069,'DATI COMMESSE'!$A$2:$F$25,3,FALSE))</f>
        <v>FRD - 22-02-5000 - 22-12-5002</v>
      </c>
      <c r="D1069" s="18" t="str">
        <f>LEFT(exp_SILP!$R1069,5)</f>
        <v>17:00</v>
      </c>
      <c r="E1069" s="18" t="str">
        <f>RIGHT(exp_SILP!$R1069,5)</f>
        <v>18:00</v>
      </c>
      <c r="F1069" s="18">
        <f>IF(exp_SILP!$AG1069&gt;=60,exp_SILP!$AG1069/60,exp_SILP!$AG1069)</f>
        <v>1</v>
      </c>
      <c r="G1069" s="18" t="str">
        <f>VLOOKUP(exp_SILP!$Y1069,'DATI CM'!$A$2:$F$28,2,FALSE)</f>
        <v>TRZCST69B41F952V</v>
      </c>
      <c r="H1069" s="18" t="str">
        <f>VLOOKUP(exp_SILP!$Y1069,'DATI CM'!$A$2:$F$28,3,FALSE)</f>
        <v/>
      </c>
      <c r="I1069" s="18" t="str">
        <f t="shared" si="1"/>
        <v>N</v>
      </c>
      <c r="J1069" s="18" t="str">
        <f>VLOOKUP(exp_SILP!$Y1069,'DATI CM'!$A$2:$F$28,4,FALSE)</f>
        <v/>
      </c>
      <c r="K1069" s="19">
        <f>VLOOKUP(exp_SILP!$B1069,'DATI COMMESSE'!$A$2:$F$25,5,FALSE)</f>
        <v>35.5</v>
      </c>
      <c r="L1069" s="19" t="str">
        <f>IF(exp_SILP!$B1069="A4.10 - LEP E - ORIENTAMENTO SPECIALISTICO SKILL GAP ANALYSIS - GRUPPO 3P",0,VLOOKUP(exp_SILP!$Y1069,'DATI CM'!$A$2:$F$28,6,FALSE))</f>
        <v/>
      </c>
      <c r="M1069" s="19">
        <f>IFERROR(VLOOKUP(exp_SILP!$B1069,'DATI CM'!$H$2:$I$16,2,FALSE)*exp_SILP!$F1069,0)</f>
        <v>0</v>
      </c>
      <c r="N1069" s="18" t="str">
        <f>VLOOKUP(exp_SILP!$B1069,'DATI COMMESSE'!$A$2:$F$25,4,FALSE)</f>
        <v>FRD</v>
      </c>
      <c r="O1069" s="20">
        <f>VLOOKUP(exp_SILP!$B1069,'DATI COMMESSE'!$A$2:$F$25,5,FALSE)*exp_SILP!$F1069</f>
        <v>35.5</v>
      </c>
      <c r="P1069" s="18" t="str">
        <f>IF(MID(exp_SILP!$W1069,10,2)&gt;"40","F","M")</f>
        <v>F</v>
      </c>
      <c r="Q1069" s="24" t="s">
        <v>315</v>
      </c>
      <c r="R1069" s="22" t="s">
        <v>93</v>
      </c>
      <c r="S1069" s="22" t="s">
        <v>160</v>
      </c>
      <c r="T1069" s="22" t="s">
        <v>58</v>
      </c>
      <c r="U1069" s="22" t="s">
        <v>59</v>
      </c>
      <c r="V1069" s="22" t="s">
        <v>295</v>
      </c>
      <c r="W1069" s="22" t="s">
        <v>296</v>
      </c>
      <c r="X1069" s="22" t="s">
        <v>297</v>
      </c>
      <c r="Y1069" s="22" t="s">
        <v>18</v>
      </c>
      <c r="Z1069" s="22" t="s">
        <v>63</v>
      </c>
      <c r="AA1069" s="22" t="s">
        <v>64</v>
      </c>
      <c r="AB1069" s="22" t="s">
        <v>65</v>
      </c>
      <c r="AC1069" s="22" t="s">
        <v>82</v>
      </c>
      <c r="AD1069" s="22" t="s">
        <v>59</v>
      </c>
      <c r="AE1069" s="22" t="s">
        <v>59</v>
      </c>
      <c r="AF1069" s="22" t="s">
        <v>114</v>
      </c>
      <c r="AG1069" s="25" t="s">
        <v>67</v>
      </c>
      <c r="AH1069" s="22" t="s">
        <v>422</v>
      </c>
      <c r="AI1069" s="22" t="s">
        <v>83</v>
      </c>
      <c r="AJ1069" s="22" t="str">
        <f>VLOOKUP(exp_SILP!$Y1069,'DATI CM'!$A$2:$F$28,2,FALSE)</f>
        <v>TRZCST69B41F952V</v>
      </c>
    </row>
    <row r="1070" ht="15.75" hidden="1" customHeight="1">
      <c r="A1070" s="10" t="str">
        <f>IFERROR(VLOOKUP(exp_SILP!$W1070,exp_utenti_P!D:D,1,FALSE),"_DA INSERIRE")</f>
        <v>GGLDNC78R61H224I</v>
      </c>
      <c r="B1070" s="10" t="str">
        <f>IF(AND(exp_SILP!$S1070="A.3 ORIENTAMENTO PROFESSIONALE",exp_SILP!$AD1070="4.2"),"A.3 ORIENTAMENTO PROFESSIONALE (CARCERE)",
IF(AND(exp_SILP!$S1070="A.3 ORIENTAMENTO PROFESSIONALE",exp_SILP!$AD1070="."),"A.3 ORIENTAMENTO PROFESSIONALE (CARCERE)",
IF(AND(exp_SILP!$S1070="A.4 CONSULENZA ORIENTATIVA",exp_SILP!$AD1070="4.2"),"A.4 CONSULENZA ORIENTATIVA (CARCERE)",
IF(AND(exp_SILP!$S1070="A.4 CONSULENZA ORIENTATIVA",exp_SILP!$AD1070="."),"A.4 CONSULENZA ORIENTATIVA (CARCERE)",
IF(AND(exp_SILP!$S1070="A.5 - LEP F1 - ACCOMPAGNAMENTO AL LAVORO",exp_SILP!$AD1070="4.2"),"A.5 - LEP F1 - ACCOMPAGNAMENTO AL LAVORO (CARCERE)",
IF(AND(exp_SILP!$S1070="A.5 - LEP F1 - ACCOMPAGNAMENTO AL LAVORO",exp_SILP!$AD1070="."),"A.5 - LEP F1 - ACCOMPAGNAMENTO AL LAVORO (CARCERE)",
IF(AND(exp_SILP!$S1070="A.5.2a - TUTORAGGIO TIROCINI",exp_SILP!$AD1070="4.2"),"A.5.2a - TUTORAGGIO TIROCINI (CARCERE)",
exp_SILP!$S1070)))))))</f>
        <v>A.5.1 ATTIVAZIONE E RICERCA OPPORTUNITA' (1-C)</v>
      </c>
      <c r="C1070" s="11" t="str">
        <f>CONCATENATE(VLOOKUP(exp_SILP!$B1070,'DATI COMMESSE'!$A$2:$F$25,4,FALSE)," - ", VLOOKUP(exp_SILP!$B1070,'DATI COMMESSE'!$A$2:$F$25,2,FALSE)," - ",VLOOKUP(exp_SILP!$B1070,'DATI COMMESSE'!$A$2:$F$25,3,FALSE))</f>
        <v>FRD - 22-02-5000 - 22-12-5002</v>
      </c>
      <c r="D1070" s="11" t="str">
        <f>LEFT(exp_SILP!$R1070,5)</f>
        <v>15:00</v>
      </c>
      <c r="E1070" s="11" t="str">
        <f>RIGHT(exp_SILP!$R1070,5)</f>
        <v>17:00</v>
      </c>
      <c r="F1070" s="11">
        <f>IF(exp_SILP!$AG1070&gt;=60,exp_SILP!$AG1070/60,exp_SILP!$AG1070)</f>
        <v>2</v>
      </c>
      <c r="G1070" s="11" t="str">
        <f>VLOOKUP(exp_SILP!$Y1070,'DATI CM'!$A$2:$F$28,2,FALSE)</f>
        <v>TRZCST69B41F952V</v>
      </c>
      <c r="H1070" s="11" t="str">
        <f>VLOOKUP(exp_SILP!$Y1070,'DATI CM'!$A$2:$F$28,3,FALSE)</f>
        <v/>
      </c>
      <c r="I1070" s="11" t="str">
        <f t="shared" si="1"/>
        <v>N</v>
      </c>
      <c r="J1070" s="11" t="str">
        <f>VLOOKUP(exp_SILP!$Y1070,'DATI CM'!$A$2:$F$28,4,FALSE)</f>
        <v/>
      </c>
      <c r="K1070" s="12">
        <f>VLOOKUP(exp_SILP!$B1070,'DATI COMMESSE'!$A$2:$F$25,5,FALSE)</f>
        <v>35.5</v>
      </c>
      <c r="L1070" s="12" t="str">
        <f>IF(exp_SILP!$B1070="A4.10 - LEP E - ORIENTAMENTO SPECIALISTICO SKILL GAP ANALYSIS - GRUPPO 3P",0,VLOOKUP(exp_SILP!$Y1070,'DATI CM'!$A$2:$F$28,6,FALSE))</f>
        <v/>
      </c>
      <c r="M1070" s="12">
        <f>IFERROR(VLOOKUP(exp_SILP!$B1070,'DATI CM'!$H$2:$I$16,2,FALSE)*exp_SILP!$F1070,0)</f>
        <v>0</v>
      </c>
      <c r="N1070" s="11" t="str">
        <f>VLOOKUP(exp_SILP!$B1070,'DATI COMMESSE'!$A$2:$F$25,4,FALSE)</f>
        <v>FRD</v>
      </c>
      <c r="O1070" s="13">
        <f>VLOOKUP(exp_SILP!$B1070,'DATI COMMESSE'!$A$2:$F$25,5,FALSE)*exp_SILP!$F1070</f>
        <v>71</v>
      </c>
      <c r="P1070" s="11" t="str">
        <f>IF(MID(exp_SILP!$W1070,10,2)&gt;"40","F","M")</f>
        <v>F</v>
      </c>
      <c r="Q1070" s="27" t="s">
        <v>315</v>
      </c>
      <c r="R1070" s="15" t="s">
        <v>144</v>
      </c>
      <c r="S1070" s="15" t="s">
        <v>160</v>
      </c>
      <c r="T1070" s="15" t="s">
        <v>58</v>
      </c>
      <c r="U1070" s="15" t="s">
        <v>59</v>
      </c>
      <c r="V1070" s="15" t="s">
        <v>295</v>
      </c>
      <c r="W1070" s="15" t="s">
        <v>296</v>
      </c>
      <c r="X1070" s="15" t="s">
        <v>297</v>
      </c>
      <c r="Y1070" s="15" t="s">
        <v>18</v>
      </c>
      <c r="Z1070" s="15" t="s">
        <v>63</v>
      </c>
      <c r="AA1070" s="15" t="s">
        <v>64</v>
      </c>
      <c r="AB1070" s="15" t="s">
        <v>65</v>
      </c>
      <c r="AC1070" s="15" t="s">
        <v>82</v>
      </c>
      <c r="AD1070" s="15" t="s">
        <v>59</v>
      </c>
      <c r="AE1070" s="15" t="s">
        <v>59</v>
      </c>
      <c r="AF1070" s="15" t="s">
        <v>59</v>
      </c>
      <c r="AG1070" s="28" t="s">
        <v>76</v>
      </c>
      <c r="AH1070" s="15" t="s">
        <v>315</v>
      </c>
      <c r="AI1070" s="15" t="s">
        <v>83</v>
      </c>
      <c r="AJ1070" s="15" t="str">
        <f>VLOOKUP(exp_SILP!$Y1070,'DATI CM'!$A$2:$F$28,2,FALSE)</f>
        <v>TRZCST69B41F952V</v>
      </c>
    </row>
    <row r="1071" ht="15.75" hidden="1" customHeight="1">
      <c r="A1071" s="17" t="str">
        <f>IFERROR(VLOOKUP(exp_SILP!$W1071,exp_utenti_P!D:D,1,FALSE),"_DA INSERIRE")</f>
        <v>SCHNRC64D55A859N</v>
      </c>
      <c r="B1071" s="17" t="str">
        <f>IF(AND(exp_SILP!$S1071="A.3 ORIENTAMENTO PROFESSIONALE",exp_SILP!$AD1071="4.2"),"A.3 ORIENTAMENTO PROFESSIONALE (CARCERE)",
IF(AND(exp_SILP!$S1071="A.3 ORIENTAMENTO PROFESSIONALE",exp_SILP!$AD1071="."),"A.3 ORIENTAMENTO PROFESSIONALE (CARCERE)",
IF(AND(exp_SILP!$S1071="A.4 CONSULENZA ORIENTATIVA",exp_SILP!$AD1071="4.2"),"A.4 CONSULENZA ORIENTATIVA (CARCERE)",
IF(AND(exp_SILP!$S1071="A.4 CONSULENZA ORIENTATIVA",exp_SILP!$AD1071="."),"A.4 CONSULENZA ORIENTATIVA (CARCERE)",
IF(AND(exp_SILP!$S1071="A.5 - LEP F1 - ACCOMPAGNAMENTO AL LAVORO",exp_SILP!$AD1071="4.2"),"A.5 - LEP F1 - ACCOMPAGNAMENTO AL LAVORO (CARCERE)",
IF(AND(exp_SILP!$S1071="A.5 - LEP F1 - ACCOMPAGNAMENTO AL LAVORO",exp_SILP!$AD1071="."),"A.5 - LEP F1 - ACCOMPAGNAMENTO AL LAVORO (CARCERE)",
IF(AND(exp_SILP!$S1071="A.5.2a - TUTORAGGIO TIROCINI",exp_SILP!$AD1071="4.2"),"A.5.2a - TUTORAGGIO TIROCINI (CARCERE)",
exp_SILP!$S1071)))))))</f>
        <v>A4.10 - LEP E - ORIENTAMENTO SPECIALISTICO SKILL GAP ANALYSIS</v>
      </c>
      <c r="C1071" s="18" t="str">
        <f>CONCATENATE(VLOOKUP(exp_SILP!$B1071,'DATI COMMESSE'!$A$2:$F$25,4,FALSE)," - ", VLOOKUP(exp_SILP!$B1071,'DATI COMMESSE'!$A$2:$F$25,2,FALSE)," - ",VLOOKUP(exp_SILP!$B1071,'DATI COMMESSE'!$A$2:$F$25,3,FALSE))</f>
        <v>GOL - 22-02-5000 - 22-12-5003</v>
      </c>
      <c r="D1071" s="18" t="str">
        <f>LEFT(exp_SILP!$R1071,5)</f>
        <v>13:00</v>
      </c>
      <c r="E1071" s="18" t="str">
        <f>RIGHT(exp_SILP!$R1071,5)</f>
        <v>14:00</v>
      </c>
      <c r="F1071" s="18">
        <f>IF(exp_SILP!$AG1071&gt;=60,exp_SILP!$AG1071/60,exp_SILP!$AG1071)</f>
        <v>1</v>
      </c>
      <c r="G1071" s="18" t="str">
        <f>VLOOKUP(exp_SILP!$Y1071,'DATI CM'!$A$2:$F$28,2,FALSE)</f>
        <v>PNFMRT85H50A859E</v>
      </c>
      <c r="H1071" s="18" t="str">
        <f>VLOOKUP(exp_SILP!$Y1071,'DATI CM'!$A$2:$F$28,3,FALSE)</f>
        <v>A011</v>
      </c>
      <c r="I1071" s="18" t="str">
        <f t="shared" si="1"/>
        <v>N</v>
      </c>
      <c r="J1071" s="18" t="str">
        <f>VLOOKUP(exp_SILP!$Y1071,'DATI CM'!$A$2:$F$28,4,FALSE)</f>
        <v>BIELLA</v>
      </c>
      <c r="K1071" s="19">
        <f>VLOOKUP(exp_SILP!$B1071,'DATI COMMESSE'!$A$2:$F$25,5,FALSE)</f>
        <v>39.94</v>
      </c>
      <c r="L1071" s="19">
        <f>IF(exp_SILP!$B1071="A4.10 - LEP E - ORIENTAMENTO SPECIALISTICO SKILL GAP ANALYSIS - GRUPPO 3P",0,VLOOKUP(exp_SILP!$Y1071,'DATI CM'!$A$2:$F$28,6,FALSE))</f>
        <v>25</v>
      </c>
      <c r="M1071" s="19">
        <f>IFERROR(VLOOKUP(exp_SILP!$B1071,'DATI CM'!$H$2:$I$16,2,FALSE)*exp_SILP!$F1071,0)</f>
        <v>0</v>
      </c>
      <c r="N1071" s="18" t="str">
        <f>VLOOKUP(exp_SILP!$B1071,'DATI COMMESSE'!$A$2:$F$25,4,FALSE)</f>
        <v>GOL</v>
      </c>
      <c r="O1071" s="20">
        <f>VLOOKUP(exp_SILP!$B1071,'DATI COMMESSE'!$A$2:$F$25,5,FALSE)*exp_SILP!$F1071</f>
        <v>39.94</v>
      </c>
      <c r="P1071" s="18" t="str">
        <f>IF(MID(exp_SILP!$W1071,10,2)&gt;"40","F","M")</f>
        <v>F</v>
      </c>
      <c r="Q1071" s="24" t="s">
        <v>315</v>
      </c>
      <c r="R1071" s="22" t="s">
        <v>159</v>
      </c>
      <c r="S1071" s="22" t="s">
        <v>70</v>
      </c>
      <c r="T1071" s="22" t="s">
        <v>58</v>
      </c>
      <c r="U1071" s="22" t="s">
        <v>59</v>
      </c>
      <c r="V1071" s="22" t="s">
        <v>312</v>
      </c>
      <c r="W1071" s="22" t="s">
        <v>313</v>
      </c>
      <c r="X1071" s="22" t="s">
        <v>314</v>
      </c>
      <c r="Y1071" s="22" t="s">
        <v>15</v>
      </c>
      <c r="Z1071" s="22" t="s">
        <v>63</v>
      </c>
      <c r="AA1071" s="22" t="s">
        <v>64</v>
      </c>
      <c r="AB1071" s="22" t="s">
        <v>65</v>
      </c>
      <c r="AC1071" s="22" t="s">
        <v>66</v>
      </c>
      <c r="AD1071" s="22" t="s">
        <v>59</v>
      </c>
      <c r="AE1071" s="22" t="s">
        <v>59</v>
      </c>
      <c r="AF1071" s="22" t="s">
        <v>59</v>
      </c>
      <c r="AG1071" s="25" t="s">
        <v>67</v>
      </c>
      <c r="AH1071" s="22" t="s">
        <v>315</v>
      </c>
      <c r="AI1071" s="22" t="s">
        <v>68</v>
      </c>
      <c r="AJ1071" s="22" t="str">
        <f>VLOOKUP(exp_SILP!$Y1071,'DATI CM'!$A$2:$F$28,2,FALSE)</f>
        <v>PNFMRT85H50A859E</v>
      </c>
    </row>
    <row r="1072" ht="15.75" hidden="1" customHeight="1">
      <c r="A1072" s="10" t="str">
        <f>IFERROR(VLOOKUP(exp_SILP!$W1072,exp_utenti_P!D:D,1,FALSE),"_DA INSERIRE")</f>
        <v>DRDCST73R54F952M</v>
      </c>
      <c r="B1072" s="10" t="str">
        <f>IF(AND(exp_SILP!$S1072="A.3 ORIENTAMENTO PROFESSIONALE",exp_SILP!$AD1072="4.2"),"A.3 ORIENTAMENTO PROFESSIONALE (CARCERE)",
IF(AND(exp_SILP!$S1072="A.3 ORIENTAMENTO PROFESSIONALE",exp_SILP!$AD1072="."),"A.3 ORIENTAMENTO PROFESSIONALE (CARCERE)",
IF(AND(exp_SILP!$S1072="A.4 CONSULENZA ORIENTATIVA",exp_SILP!$AD1072="4.2"),"A.4 CONSULENZA ORIENTATIVA (CARCERE)",
IF(AND(exp_SILP!$S1072="A.4 CONSULENZA ORIENTATIVA",exp_SILP!$AD1072="."),"A.4 CONSULENZA ORIENTATIVA (CARCERE)",
IF(AND(exp_SILP!$S1072="A.5 - LEP F1 - ACCOMPAGNAMENTO AL LAVORO",exp_SILP!$AD1072="4.2"),"A.5 - LEP F1 - ACCOMPAGNAMENTO AL LAVORO (CARCERE)",
IF(AND(exp_SILP!$S1072="A.5 - LEP F1 - ACCOMPAGNAMENTO AL LAVORO",exp_SILP!$AD1072="."),"A.5 - LEP F1 - ACCOMPAGNAMENTO AL LAVORO (CARCERE)",
IF(AND(exp_SILP!$S1072="A.5.2a - TUTORAGGIO TIROCINI",exp_SILP!$AD1072="4.2"),"A.5.2a - TUTORAGGIO TIROCINI (CARCERE)",
exp_SILP!$S1072)))))))</f>
        <v>A4.10 - LEP E - ORIENTAMENTO SPECIALISTICO SKILL GAP ANALYSIS</v>
      </c>
      <c r="C1072" s="11" t="str">
        <f>CONCATENATE(VLOOKUP(exp_SILP!$B1072,'DATI COMMESSE'!$A$2:$F$25,4,FALSE)," - ", VLOOKUP(exp_SILP!$B1072,'DATI COMMESSE'!$A$2:$F$25,2,FALSE)," - ",VLOOKUP(exp_SILP!$B1072,'DATI COMMESSE'!$A$2:$F$25,3,FALSE))</f>
        <v>GOL - 22-02-5000 - 22-12-5003</v>
      </c>
      <c r="D1072" s="11" t="str">
        <f>LEFT(exp_SILP!$R1072,5)</f>
        <v>09:30</v>
      </c>
      <c r="E1072" s="11" t="str">
        <f>RIGHT(exp_SILP!$R1072,5)</f>
        <v>11:30</v>
      </c>
      <c r="F1072" s="11">
        <f>IF(exp_SILP!$AG1072&gt;=60,exp_SILP!$AG1072/60,exp_SILP!$AG1072)</f>
        <v>2</v>
      </c>
      <c r="G1072" s="11" t="str">
        <f>VLOOKUP(exp_SILP!$Y1072,'DATI CM'!$A$2:$F$28,2,FALSE)</f>
        <v>TRZCST69B41F952V</v>
      </c>
      <c r="H1072" s="11" t="str">
        <f>VLOOKUP(exp_SILP!$Y1072,'DATI CM'!$A$2:$F$28,3,FALSE)</f>
        <v/>
      </c>
      <c r="I1072" s="11" t="str">
        <f t="shared" si="1"/>
        <v>N</v>
      </c>
      <c r="J1072" s="11" t="str">
        <f>VLOOKUP(exp_SILP!$Y1072,'DATI CM'!$A$2:$F$28,4,FALSE)</f>
        <v/>
      </c>
      <c r="K1072" s="12">
        <f>VLOOKUP(exp_SILP!$B1072,'DATI COMMESSE'!$A$2:$F$25,5,FALSE)</f>
        <v>39.94</v>
      </c>
      <c r="L1072" s="12" t="str">
        <f>IF(exp_SILP!$B1072="A4.10 - LEP E - ORIENTAMENTO SPECIALISTICO SKILL GAP ANALYSIS - GRUPPO 3P",0,VLOOKUP(exp_SILP!$Y1072,'DATI CM'!$A$2:$F$28,6,FALSE))</f>
        <v/>
      </c>
      <c r="M1072" s="12">
        <f>IFERROR(VLOOKUP(exp_SILP!$B1072,'DATI CM'!$H$2:$I$16,2,FALSE)*exp_SILP!$F1072,0)</f>
        <v>0</v>
      </c>
      <c r="N1072" s="11" t="str">
        <f>VLOOKUP(exp_SILP!$B1072,'DATI COMMESSE'!$A$2:$F$25,4,FALSE)</f>
        <v>GOL</v>
      </c>
      <c r="O1072" s="13">
        <f>VLOOKUP(exp_SILP!$B1072,'DATI COMMESSE'!$A$2:$F$25,5,FALSE)*exp_SILP!$F1072</f>
        <v>79.88</v>
      </c>
      <c r="P1072" s="11" t="str">
        <f>IF(MID(exp_SILP!$W1072,10,2)&gt;"40","F","M")</f>
        <v>F</v>
      </c>
      <c r="Q1072" s="27" t="s">
        <v>315</v>
      </c>
      <c r="R1072" s="15" t="s">
        <v>78</v>
      </c>
      <c r="S1072" s="15" t="s">
        <v>70</v>
      </c>
      <c r="T1072" s="15" t="s">
        <v>58</v>
      </c>
      <c r="U1072" s="15" t="s">
        <v>59</v>
      </c>
      <c r="V1072" s="15" t="s">
        <v>194</v>
      </c>
      <c r="W1072" s="15" t="s">
        <v>195</v>
      </c>
      <c r="X1072" s="15" t="s">
        <v>196</v>
      </c>
      <c r="Y1072" s="15" t="s">
        <v>18</v>
      </c>
      <c r="Z1072" s="15" t="s">
        <v>63</v>
      </c>
      <c r="AA1072" s="15" t="s">
        <v>64</v>
      </c>
      <c r="AB1072" s="15" t="s">
        <v>65</v>
      </c>
      <c r="AC1072" s="15" t="s">
        <v>82</v>
      </c>
      <c r="AD1072" s="15" t="s">
        <v>59</v>
      </c>
      <c r="AE1072" s="15" t="s">
        <v>59</v>
      </c>
      <c r="AF1072" s="15" t="s">
        <v>59</v>
      </c>
      <c r="AG1072" s="28" t="s">
        <v>76</v>
      </c>
      <c r="AH1072" s="15" t="s">
        <v>315</v>
      </c>
      <c r="AI1072" s="15" t="s">
        <v>83</v>
      </c>
      <c r="AJ1072" s="15" t="str">
        <f>VLOOKUP(exp_SILP!$Y1072,'DATI CM'!$A$2:$F$28,2,FALSE)</f>
        <v>TRZCST69B41F952V</v>
      </c>
    </row>
    <row r="1073" ht="15.75" customHeight="1">
      <c r="A1073" s="17" t="str">
        <f>IFERROR(VLOOKUP(exp_SILP!$W1073,exp_utenti_P!D:D,1,FALSE),"_DA INSERIRE")</f>
        <v>SPNVMM63P60Z506X</v>
      </c>
      <c r="B1073" s="17" t="str">
        <f>IF(AND(exp_SILP!$S1073="A.3 ORIENTAMENTO PROFESSIONALE",exp_SILP!$AD1073="4.2"),"A.3 ORIENTAMENTO PROFESSIONALE (CARCERE)",
IF(AND(exp_SILP!$S1073="A.3 ORIENTAMENTO PROFESSIONALE",exp_SILP!$AD1073="."),"A.3 ORIENTAMENTO PROFESSIONALE (CARCERE)",
IF(AND(exp_SILP!$S1073="A.4 CONSULENZA ORIENTATIVA",exp_SILP!$AD1073="4.2"),"A.4 CONSULENZA ORIENTATIVA (CARCERE)",
IF(AND(exp_SILP!$S1073="A.4 CONSULENZA ORIENTATIVA",exp_SILP!$AD1073="."),"A.4 CONSULENZA ORIENTATIVA (CARCERE)",
IF(AND(exp_SILP!$S1073="A.5 - LEP F1 - ACCOMPAGNAMENTO AL LAVORO",exp_SILP!$AD1073="4.2"),"A.5 - LEP F1 - ACCOMPAGNAMENTO AL LAVORO (CARCERE)",
IF(AND(exp_SILP!$S1073="A.5 - LEP F1 - ACCOMPAGNAMENTO AL LAVORO",exp_SILP!$AD1073="."),"A.5 - LEP F1 - ACCOMPAGNAMENTO AL LAVORO (CARCERE)",
IF(AND(exp_SILP!$S1073="A.5.2a - TUTORAGGIO TIROCINI",exp_SILP!$AD1073="4.2"),"A.5.2a - TUTORAGGIO TIROCINI (CARCERE)",
exp_SILP!$S1073)))))))</f>
        <v>A4.10 - LEP E - ORIENTAMENTO SPECIALISTICO SKILL GAP ANALYSIS</v>
      </c>
      <c r="C1073" s="18" t="str">
        <f>CONCATENATE(VLOOKUP(exp_SILP!$B1073,'DATI COMMESSE'!$A$2:$F$25,4,FALSE)," - ", VLOOKUP(exp_SILP!$B1073,'DATI COMMESSE'!$A$2:$F$25,2,FALSE)," - ",VLOOKUP(exp_SILP!$B1073,'DATI COMMESSE'!$A$2:$F$25,3,FALSE))</f>
        <v>GOL - 22-02-5000 - 22-12-5003</v>
      </c>
      <c r="D1073" s="18" t="str">
        <f>LEFT(exp_SILP!$R1073,5)</f>
        <v>14:00</v>
      </c>
      <c r="E1073" s="18" t="str">
        <f>RIGHT(exp_SILP!$R1073,5)</f>
        <v>16:00</v>
      </c>
      <c r="F1073" s="18">
        <f>IF(exp_SILP!$AG1073&gt;=60,exp_SILP!$AG1073/60,exp_SILP!$AG1073)</f>
        <v>2</v>
      </c>
      <c r="G1073" s="18" t="str">
        <f>VLOOKUP(exp_SILP!$Y1073,'DATI CM'!$A$2:$F$28,2,FALSE)</f>
        <v>FLCSRN79S42L219X</v>
      </c>
      <c r="H1073" s="18" t="str">
        <f>VLOOKUP(exp_SILP!$Y1073,'DATI CM'!$A$2:$F$28,3,FALSE)</f>
        <v>A011</v>
      </c>
      <c r="I1073" s="18" t="str">
        <f t="shared" si="1"/>
        <v>N</v>
      </c>
      <c r="J1073" s="18" t="str">
        <f>VLOOKUP(exp_SILP!$Y1073,'DATI CM'!$A$2:$F$28,4,FALSE)</f>
        <v>TORINO</v>
      </c>
      <c r="K1073" s="19">
        <f>VLOOKUP(exp_SILP!$B1073,'DATI COMMESSE'!$A$2:$F$25,5,FALSE)</f>
        <v>39.94</v>
      </c>
      <c r="L1073" s="19">
        <f>IF(exp_SILP!$B1073="A4.10 - LEP E - ORIENTAMENTO SPECIALISTICO SKILL GAP ANALYSIS - GRUPPO 3P",0,VLOOKUP(exp_SILP!$Y1073,'DATI CM'!$A$2:$F$28,6,FALSE))</f>
        <v>25</v>
      </c>
      <c r="M1073" s="19">
        <f>IFERROR(VLOOKUP(exp_SILP!$B1073,'DATI CM'!$H$2:$I$16,2,FALSE)*exp_SILP!$F1073,0)</f>
        <v>0</v>
      </c>
      <c r="N1073" s="18" t="str">
        <f>VLOOKUP(exp_SILP!$B1073,'DATI COMMESSE'!$A$2:$F$25,4,FALSE)</f>
        <v>GOL</v>
      </c>
      <c r="O1073" s="20">
        <f>VLOOKUP(exp_SILP!$B1073,'DATI COMMESSE'!$A$2:$F$25,5,FALSE)*exp_SILP!$F1073</f>
        <v>79.88</v>
      </c>
      <c r="P1073" s="18" t="str">
        <f>IF(MID(exp_SILP!$W1073,10,2)&gt;"40","F","M")</f>
        <v>F</v>
      </c>
      <c r="Q1073" s="24" t="s">
        <v>315</v>
      </c>
      <c r="R1073" s="22" t="s">
        <v>69</v>
      </c>
      <c r="S1073" s="22" t="s">
        <v>70</v>
      </c>
      <c r="T1073" s="22" t="s">
        <v>58</v>
      </c>
      <c r="U1073" s="22" t="s">
        <v>59</v>
      </c>
      <c r="V1073" s="22" t="s">
        <v>1542</v>
      </c>
      <c r="W1073" s="22" t="s">
        <v>1543</v>
      </c>
      <c r="X1073" s="22" t="s">
        <v>1544</v>
      </c>
      <c r="Y1073" s="22" t="s">
        <v>10</v>
      </c>
      <c r="Z1073" s="22" t="s">
        <v>63</v>
      </c>
      <c r="AA1073" s="22" t="s">
        <v>64</v>
      </c>
      <c r="AB1073" s="22" t="s">
        <v>74</v>
      </c>
      <c r="AC1073" s="22" t="s">
        <v>75</v>
      </c>
      <c r="AD1073" s="22" t="s">
        <v>59</v>
      </c>
      <c r="AE1073" s="22" t="s">
        <v>59</v>
      </c>
      <c r="AF1073" s="22" t="s">
        <v>59</v>
      </c>
      <c r="AG1073" s="25" t="s">
        <v>76</v>
      </c>
      <c r="AH1073" s="22" t="s">
        <v>315</v>
      </c>
      <c r="AI1073" s="22" t="s">
        <v>77</v>
      </c>
      <c r="AJ1073" s="22" t="str">
        <f>VLOOKUP(exp_SILP!$Y1073,'DATI CM'!$A$2:$F$28,2,FALSE)</f>
        <v>FLCSRN79S42L219X</v>
      </c>
    </row>
    <row r="1074" ht="15.75" hidden="1" customHeight="1">
      <c r="A1074" s="10" t="str">
        <f>IFERROR(VLOOKUP(exp_SILP!$W1074,exp_utenti_P!D:D,1,FALSE),"_DA INSERIRE")</f>
        <v>TNHJLS70P04Z611P</v>
      </c>
      <c r="B1074" s="10" t="str">
        <f>IF(AND(exp_SILP!$S1074="A.3 ORIENTAMENTO PROFESSIONALE",exp_SILP!$AD1074="4.2"),"A.3 ORIENTAMENTO PROFESSIONALE (CARCERE)",
IF(AND(exp_SILP!$S1074="A.3 ORIENTAMENTO PROFESSIONALE",exp_SILP!$AD1074="."),"A.3 ORIENTAMENTO PROFESSIONALE (CARCERE)",
IF(AND(exp_SILP!$S1074="A.4 CONSULENZA ORIENTATIVA",exp_SILP!$AD1074="4.2"),"A.4 CONSULENZA ORIENTATIVA (CARCERE)",
IF(AND(exp_SILP!$S1074="A.4 CONSULENZA ORIENTATIVA",exp_SILP!$AD1074="."),"A.4 CONSULENZA ORIENTATIVA (CARCERE)",
IF(AND(exp_SILP!$S1074="A.5 - LEP F1 - ACCOMPAGNAMENTO AL LAVORO",exp_SILP!$AD1074="4.2"),"A.5 - LEP F1 - ACCOMPAGNAMENTO AL LAVORO (CARCERE)",
IF(AND(exp_SILP!$S1074="A.5 - LEP F1 - ACCOMPAGNAMENTO AL LAVORO",exp_SILP!$AD1074="."),"A.5 - LEP F1 - ACCOMPAGNAMENTO AL LAVORO (CARCERE)",
IF(AND(exp_SILP!$S1074="A.5.2a - TUTORAGGIO TIROCINI",exp_SILP!$AD1074="4.2"),"A.5.2a - TUTORAGGIO TIROCINI (CARCERE)",
exp_SILP!$S1074)))))))</f>
        <v>A4.10 - LEP E - ORIENTAMENTO SPECIALISTICO SKILL GAP ANALYSIS</v>
      </c>
      <c r="C1074" s="11" t="str">
        <f>CONCATENATE(VLOOKUP(exp_SILP!$B1074,'DATI COMMESSE'!$A$2:$F$25,4,FALSE)," - ", VLOOKUP(exp_SILP!$B1074,'DATI COMMESSE'!$A$2:$F$25,2,FALSE)," - ",VLOOKUP(exp_SILP!$B1074,'DATI COMMESSE'!$A$2:$F$25,3,FALSE))</f>
        <v>GOL - 22-02-5000 - 22-12-5003</v>
      </c>
      <c r="D1074" s="11" t="str">
        <f>LEFT(exp_SILP!$R1074,5)</f>
        <v>14:00</v>
      </c>
      <c r="E1074" s="11" t="str">
        <f>RIGHT(exp_SILP!$R1074,5)</f>
        <v>15:00</v>
      </c>
      <c r="F1074" s="11">
        <f>IF(exp_SILP!$AG1074&gt;=60,exp_SILP!$AG1074/60,exp_SILP!$AG1074)</f>
        <v>1</v>
      </c>
      <c r="G1074" s="11" t="str">
        <f>VLOOKUP(exp_SILP!$Y1074,'DATI CM'!$A$2:$F$28,2,FALSE)</f>
        <v>TRZCST69B41F952V</v>
      </c>
      <c r="H1074" s="11" t="str">
        <f>VLOOKUP(exp_SILP!$Y1074,'DATI CM'!$A$2:$F$28,3,FALSE)</f>
        <v/>
      </c>
      <c r="I1074" s="11" t="str">
        <f t="shared" si="1"/>
        <v>N</v>
      </c>
      <c r="J1074" s="11" t="str">
        <f>VLOOKUP(exp_SILP!$Y1074,'DATI CM'!$A$2:$F$28,4,FALSE)</f>
        <v/>
      </c>
      <c r="K1074" s="12">
        <f>VLOOKUP(exp_SILP!$B1074,'DATI COMMESSE'!$A$2:$F$25,5,FALSE)</f>
        <v>39.94</v>
      </c>
      <c r="L1074" s="12" t="str">
        <f>IF(exp_SILP!$B1074="A4.10 - LEP E - ORIENTAMENTO SPECIALISTICO SKILL GAP ANALYSIS - GRUPPO 3P",0,VLOOKUP(exp_SILP!$Y1074,'DATI CM'!$A$2:$F$28,6,FALSE))</f>
        <v/>
      </c>
      <c r="M1074" s="12">
        <f>IFERROR(VLOOKUP(exp_SILP!$B1074,'DATI CM'!$H$2:$I$16,2,FALSE)*exp_SILP!$F1074,0)</f>
        <v>0</v>
      </c>
      <c r="N1074" s="11" t="str">
        <f>VLOOKUP(exp_SILP!$B1074,'DATI COMMESSE'!$A$2:$F$25,4,FALSE)</f>
        <v>GOL</v>
      </c>
      <c r="O1074" s="13">
        <f>VLOOKUP(exp_SILP!$B1074,'DATI COMMESSE'!$A$2:$F$25,5,FALSE)*exp_SILP!$F1074</f>
        <v>39.94</v>
      </c>
      <c r="P1074" s="11" t="str">
        <f>IF(MID(exp_SILP!$W1074,10,2)&gt;"40","F","M")</f>
        <v>M</v>
      </c>
      <c r="Q1074" s="27" t="s">
        <v>315</v>
      </c>
      <c r="R1074" s="15" t="s">
        <v>56</v>
      </c>
      <c r="S1074" s="15" t="s">
        <v>70</v>
      </c>
      <c r="T1074" s="15" t="s">
        <v>58</v>
      </c>
      <c r="U1074" s="15" t="s">
        <v>59</v>
      </c>
      <c r="V1074" s="15" t="s">
        <v>1067</v>
      </c>
      <c r="W1074" s="15" t="s">
        <v>1068</v>
      </c>
      <c r="X1074" s="15" t="s">
        <v>1069</v>
      </c>
      <c r="Y1074" s="15" t="s">
        <v>18</v>
      </c>
      <c r="Z1074" s="15" t="s">
        <v>63</v>
      </c>
      <c r="AA1074" s="15" t="s">
        <v>64</v>
      </c>
      <c r="AB1074" s="15" t="s">
        <v>65</v>
      </c>
      <c r="AC1074" s="15" t="s">
        <v>82</v>
      </c>
      <c r="AD1074" s="15" t="s">
        <v>59</v>
      </c>
      <c r="AE1074" s="15" t="s">
        <v>59</v>
      </c>
      <c r="AF1074" s="15" t="s">
        <v>114</v>
      </c>
      <c r="AG1074" s="28" t="s">
        <v>67</v>
      </c>
      <c r="AH1074" s="15" t="s">
        <v>315</v>
      </c>
      <c r="AI1074" s="15" t="s">
        <v>83</v>
      </c>
      <c r="AJ1074" s="15" t="str">
        <f>VLOOKUP(exp_SILP!$Y1074,'DATI CM'!$A$2:$F$28,2,FALSE)</f>
        <v>TRZCST69B41F952V</v>
      </c>
    </row>
    <row r="1075" ht="15.75" hidden="1" customHeight="1">
      <c r="A1075" s="17" t="str">
        <f>IFERROR(VLOOKUP(exp_SILP!$W1075,exp_utenti_P!D:D,1,FALSE),"_DA INSERIRE")</f>
        <v>TNHJLS70P04Z611P</v>
      </c>
      <c r="B1075" s="17" t="str">
        <f>IF(AND(exp_SILP!$S1075="A.3 ORIENTAMENTO PROFESSIONALE",exp_SILP!$AD1075="4.2"),"A.3 ORIENTAMENTO PROFESSIONALE (CARCERE)",
IF(AND(exp_SILP!$S1075="A.3 ORIENTAMENTO PROFESSIONALE",exp_SILP!$AD1075="."),"A.3 ORIENTAMENTO PROFESSIONALE (CARCERE)",
IF(AND(exp_SILP!$S1075="A.4 CONSULENZA ORIENTATIVA",exp_SILP!$AD1075="4.2"),"A.4 CONSULENZA ORIENTATIVA (CARCERE)",
IF(AND(exp_SILP!$S1075="A.4 CONSULENZA ORIENTATIVA",exp_SILP!$AD1075="."),"A.4 CONSULENZA ORIENTATIVA (CARCERE)",
IF(AND(exp_SILP!$S1075="A.5 - LEP F1 - ACCOMPAGNAMENTO AL LAVORO",exp_SILP!$AD1075="4.2"),"A.5 - LEP F1 - ACCOMPAGNAMENTO AL LAVORO (CARCERE)",
IF(AND(exp_SILP!$S1075="A.5 - LEP F1 - ACCOMPAGNAMENTO AL LAVORO",exp_SILP!$AD1075="."),"A.5 - LEP F1 - ACCOMPAGNAMENTO AL LAVORO (CARCERE)",
IF(AND(exp_SILP!$S1075="A.5.2a - TUTORAGGIO TIROCINI",exp_SILP!$AD1075="4.2"),"A.5.2a - TUTORAGGIO TIROCINI (CARCERE)",
exp_SILP!$S1075)))))))</f>
        <v>A4.10 - LEP E - ORIENTAMENTO SPECIALISTICO SKILL GAP ANALYSIS</v>
      </c>
      <c r="C1075" s="18" t="str">
        <f>CONCATENATE(VLOOKUP(exp_SILP!$B1075,'DATI COMMESSE'!$A$2:$F$25,4,FALSE)," - ", VLOOKUP(exp_SILP!$B1075,'DATI COMMESSE'!$A$2:$F$25,2,FALSE)," - ",VLOOKUP(exp_SILP!$B1075,'DATI COMMESSE'!$A$2:$F$25,3,FALSE))</f>
        <v>GOL - 22-02-5000 - 22-12-5003</v>
      </c>
      <c r="D1075" s="18" t="str">
        <f>LEFT(exp_SILP!$R1075,5)</f>
        <v>11:30</v>
      </c>
      <c r="E1075" s="18" t="str">
        <f>RIGHT(exp_SILP!$R1075,5)</f>
        <v>13:30</v>
      </c>
      <c r="F1075" s="18">
        <f>IF(exp_SILP!$AG1075&gt;=60,exp_SILP!$AG1075/60,exp_SILP!$AG1075)</f>
        <v>2</v>
      </c>
      <c r="G1075" s="18" t="str">
        <f>VLOOKUP(exp_SILP!$Y1075,'DATI CM'!$A$2:$F$28,2,FALSE)</f>
        <v>TRZCST69B41F952V</v>
      </c>
      <c r="H1075" s="18" t="str">
        <f>VLOOKUP(exp_SILP!$Y1075,'DATI CM'!$A$2:$F$28,3,FALSE)</f>
        <v/>
      </c>
      <c r="I1075" s="18" t="str">
        <f t="shared" si="1"/>
        <v>N</v>
      </c>
      <c r="J1075" s="18" t="str">
        <f>VLOOKUP(exp_SILP!$Y1075,'DATI CM'!$A$2:$F$28,4,FALSE)</f>
        <v/>
      </c>
      <c r="K1075" s="19">
        <f>VLOOKUP(exp_SILP!$B1075,'DATI COMMESSE'!$A$2:$F$25,5,FALSE)</f>
        <v>39.94</v>
      </c>
      <c r="L1075" s="19" t="str">
        <f>IF(exp_SILP!$B1075="A4.10 - LEP E - ORIENTAMENTO SPECIALISTICO SKILL GAP ANALYSIS - GRUPPO 3P",0,VLOOKUP(exp_SILP!$Y1075,'DATI CM'!$A$2:$F$28,6,FALSE))</f>
        <v/>
      </c>
      <c r="M1075" s="19">
        <f>IFERROR(VLOOKUP(exp_SILP!$B1075,'DATI CM'!$H$2:$I$16,2,FALSE)*exp_SILP!$F1075,0)</f>
        <v>0</v>
      </c>
      <c r="N1075" s="18" t="str">
        <f>VLOOKUP(exp_SILP!$B1075,'DATI COMMESSE'!$A$2:$F$25,4,FALSE)</f>
        <v>GOL</v>
      </c>
      <c r="O1075" s="20">
        <f>VLOOKUP(exp_SILP!$B1075,'DATI COMMESSE'!$A$2:$F$25,5,FALSE)*exp_SILP!$F1075</f>
        <v>79.88</v>
      </c>
      <c r="P1075" s="18" t="str">
        <f>IF(MID(exp_SILP!$W1075,10,2)&gt;"40","F","M")</f>
        <v>M</v>
      </c>
      <c r="Q1075" s="24" t="s">
        <v>315</v>
      </c>
      <c r="R1075" s="22" t="s">
        <v>88</v>
      </c>
      <c r="S1075" s="22" t="s">
        <v>70</v>
      </c>
      <c r="T1075" s="22" t="s">
        <v>58</v>
      </c>
      <c r="U1075" s="22" t="s">
        <v>59</v>
      </c>
      <c r="V1075" s="22" t="s">
        <v>1067</v>
      </c>
      <c r="W1075" s="22" t="s">
        <v>1068</v>
      </c>
      <c r="X1075" s="22" t="s">
        <v>1069</v>
      </c>
      <c r="Y1075" s="22" t="s">
        <v>18</v>
      </c>
      <c r="Z1075" s="22" t="s">
        <v>63</v>
      </c>
      <c r="AA1075" s="22" t="s">
        <v>64</v>
      </c>
      <c r="AB1075" s="22" t="s">
        <v>65</v>
      </c>
      <c r="AC1075" s="22" t="s">
        <v>82</v>
      </c>
      <c r="AD1075" s="22" t="s">
        <v>59</v>
      </c>
      <c r="AE1075" s="22" t="s">
        <v>59</v>
      </c>
      <c r="AF1075" s="22" t="s">
        <v>59</v>
      </c>
      <c r="AG1075" s="25" t="s">
        <v>76</v>
      </c>
      <c r="AH1075" s="22" t="s">
        <v>315</v>
      </c>
      <c r="AI1075" s="22" t="s">
        <v>83</v>
      </c>
      <c r="AJ1075" s="22" t="str">
        <f>VLOOKUP(exp_SILP!$Y1075,'DATI CM'!$A$2:$F$28,2,FALSE)</f>
        <v>TRZCST69B41F952V</v>
      </c>
    </row>
    <row r="1076" ht="15.75" customHeight="1">
      <c r="A1076" s="10" t="str">
        <f>IFERROR(VLOOKUP(exp_SILP!$W1076,exp_utenti_P!D:D,1,FALSE),"_DA INSERIRE")</f>
        <v>ZZAVCN94A49A662J</v>
      </c>
      <c r="B1076" s="10" t="str">
        <f>IF(AND(exp_SILP!$S1076="A.3 ORIENTAMENTO PROFESSIONALE",exp_SILP!$AD1076="4.2"),"A.3 ORIENTAMENTO PROFESSIONALE (CARCERE)",
IF(AND(exp_SILP!$S1076="A.3 ORIENTAMENTO PROFESSIONALE",exp_SILP!$AD1076="."),"A.3 ORIENTAMENTO PROFESSIONALE (CARCERE)",
IF(AND(exp_SILP!$S1076="A.4 CONSULENZA ORIENTATIVA",exp_SILP!$AD1076="4.2"),"A.4 CONSULENZA ORIENTATIVA (CARCERE)",
IF(AND(exp_SILP!$S1076="A.4 CONSULENZA ORIENTATIVA",exp_SILP!$AD1076="."),"A.4 CONSULENZA ORIENTATIVA (CARCERE)",
IF(AND(exp_SILP!$S1076="A.5 - LEP F1 - ACCOMPAGNAMENTO AL LAVORO",exp_SILP!$AD1076="4.2"),"A.5 - LEP F1 - ACCOMPAGNAMENTO AL LAVORO (CARCERE)",
IF(AND(exp_SILP!$S1076="A.5 - LEP F1 - ACCOMPAGNAMENTO AL LAVORO",exp_SILP!$AD1076="."),"A.5 - LEP F1 - ACCOMPAGNAMENTO AL LAVORO (CARCERE)",
IF(AND(exp_SILP!$S1076="A.5.2a - TUTORAGGIO TIROCINI",exp_SILP!$AD1076="4.2"),"A.5.2a - TUTORAGGIO TIROCINI (CARCERE)",
exp_SILP!$S1076)))))))</f>
        <v>A.5 - LEP F1 - ACCOMPAGNAMENTO AL LAVORO</v>
      </c>
      <c r="C1076" s="11" t="str">
        <f>CONCATENATE(VLOOKUP(exp_SILP!$B1076,'DATI COMMESSE'!$A$2:$F$25,4,FALSE)," - ", VLOOKUP(exp_SILP!$B1076,'DATI COMMESSE'!$A$2:$F$25,2,FALSE)," - ",VLOOKUP(exp_SILP!$B1076,'DATI COMMESSE'!$A$2:$F$25,3,FALSE))</f>
        <v>GOL - 22-02-5000 - 22-12-5003</v>
      </c>
      <c r="D1076" s="11" t="str">
        <f>LEFT(exp_SILP!$R1076,5)</f>
        <v>17:00</v>
      </c>
      <c r="E1076" s="11" t="str">
        <f>RIGHT(exp_SILP!$R1076,5)</f>
        <v>18:00</v>
      </c>
      <c r="F1076" s="11">
        <f>IF(exp_SILP!$AG1076&gt;=60,exp_SILP!$AG1076/60,exp_SILP!$AG1076)</f>
        <v>1</v>
      </c>
      <c r="G1076" s="11" t="str">
        <f>VLOOKUP(exp_SILP!$Y1076,'DATI CM'!$A$2:$F$28,2,FALSE)</f>
        <v>MNRCLD73B46G674U</v>
      </c>
      <c r="H1076" s="11" t="str">
        <f>VLOOKUP(exp_SILP!$Y1076,'DATI CM'!$A$2:$F$28,3,FALSE)</f>
        <v>A011</v>
      </c>
      <c r="I1076" s="11" t="str">
        <f t="shared" si="1"/>
        <v>N</v>
      </c>
      <c r="J1076" s="11" t="str">
        <f>VLOOKUP(exp_SILP!$Y1076,'DATI CM'!$A$2:$F$28,4,FALSE)</f>
        <v>TORINO</v>
      </c>
      <c r="K1076" s="12">
        <f>VLOOKUP(exp_SILP!$B1076,'DATI COMMESSE'!$A$2:$F$25,5,FALSE)</f>
        <v>39.94</v>
      </c>
      <c r="L1076" s="12">
        <f>IF(exp_SILP!$B1076="A4.10 - LEP E - ORIENTAMENTO SPECIALISTICO SKILL GAP ANALYSIS - GRUPPO 3P",0,VLOOKUP(exp_SILP!$Y1076,'DATI CM'!$A$2:$F$28,6,FALSE))</f>
        <v>25</v>
      </c>
      <c r="M1076" s="12">
        <f>IFERROR(VLOOKUP(exp_SILP!$B1076,'DATI CM'!$H$2:$I$16,2,FALSE)*exp_SILP!$F1076,0)</f>
        <v>0</v>
      </c>
      <c r="N1076" s="11" t="str">
        <f>VLOOKUP(exp_SILP!$B1076,'DATI COMMESSE'!$A$2:$F$25,4,FALSE)</f>
        <v>GOL</v>
      </c>
      <c r="O1076" s="13">
        <f>VLOOKUP(exp_SILP!$B1076,'DATI COMMESSE'!$A$2:$F$25,5,FALSE)*exp_SILP!$F1076</f>
        <v>39.94</v>
      </c>
      <c r="P1076" s="11" t="str">
        <f>IF(MID(exp_SILP!$W1076,10,2)&gt;"40","F","M")</f>
        <v>F</v>
      </c>
      <c r="Q1076" s="27" t="s">
        <v>1214</v>
      </c>
      <c r="R1076" s="15" t="s">
        <v>93</v>
      </c>
      <c r="S1076" s="15" t="s">
        <v>57</v>
      </c>
      <c r="T1076" s="15" t="s">
        <v>58</v>
      </c>
      <c r="U1076" s="15" t="s">
        <v>59</v>
      </c>
      <c r="V1076" s="15" t="s">
        <v>737</v>
      </c>
      <c r="W1076" s="15" t="s">
        <v>738</v>
      </c>
      <c r="X1076" s="15" t="s">
        <v>739</v>
      </c>
      <c r="Y1076" s="15" t="s">
        <v>14</v>
      </c>
      <c r="Z1076" s="15" t="s">
        <v>63</v>
      </c>
      <c r="AA1076" s="15" t="s">
        <v>64</v>
      </c>
      <c r="AB1076" s="15" t="s">
        <v>65</v>
      </c>
      <c r="AC1076" s="15" t="s">
        <v>135</v>
      </c>
      <c r="AD1076" s="15" t="s">
        <v>59</v>
      </c>
      <c r="AE1076" s="15" t="s">
        <v>59</v>
      </c>
      <c r="AF1076" s="15" t="s">
        <v>156</v>
      </c>
      <c r="AG1076" s="28" t="s">
        <v>67</v>
      </c>
      <c r="AH1076" s="15" t="s">
        <v>1214</v>
      </c>
      <c r="AI1076" s="15" t="s">
        <v>158</v>
      </c>
      <c r="AJ1076" s="15" t="str">
        <f>VLOOKUP(exp_SILP!$Y1076,'DATI CM'!$A$2:$F$28,2,FALSE)</f>
        <v>MNRCLD73B46G674U</v>
      </c>
    </row>
    <row r="1077" ht="15.75" customHeight="1">
      <c r="A1077" s="17" t="str">
        <f>IFERROR(VLOOKUP(exp_SILP!$W1077,exp_utenti_P!D:D,1,FALSE),"_DA INSERIRE")</f>
        <v>ZZAVCN94A49A662J</v>
      </c>
      <c r="B1077" s="17" t="str">
        <f>IF(AND(exp_SILP!$S1077="A.3 ORIENTAMENTO PROFESSIONALE",exp_SILP!$AD1077="4.2"),"A.3 ORIENTAMENTO PROFESSIONALE (CARCERE)",
IF(AND(exp_SILP!$S1077="A.3 ORIENTAMENTO PROFESSIONALE",exp_SILP!$AD1077="."),"A.3 ORIENTAMENTO PROFESSIONALE (CARCERE)",
IF(AND(exp_SILP!$S1077="A.4 CONSULENZA ORIENTATIVA",exp_SILP!$AD1077="4.2"),"A.4 CONSULENZA ORIENTATIVA (CARCERE)",
IF(AND(exp_SILP!$S1077="A.4 CONSULENZA ORIENTATIVA",exp_SILP!$AD1077="."),"A.4 CONSULENZA ORIENTATIVA (CARCERE)",
IF(AND(exp_SILP!$S1077="A.5 - LEP F1 - ACCOMPAGNAMENTO AL LAVORO",exp_SILP!$AD1077="4.2"),"A.5 - LEP F1 - ACCOMPAGNAMENTO AL LAVORO (CARCERE)",
IF(AND(exp_SILP!$S1077="A.5 - LEP F1 - ACCOMPAGNAMENTO AL LAVORO",exp_SILP!$AD1077="."),"A.5 - LEP F1 - ACCOMPAGNAMENTO AL LAVORO (CARCERE)",
IF(AND(exp_SILP!$S1077="A.5.2a - TUTORAGGIO TIROCINI",exp_SILP!$AD1077="4.2"),"A.5.2a - TUTORAGGIO TIROCINI (CARCERE)",
exp_SILP!$S1077)))))))</f>
        <v>A.5 - LEP F1 - ACCOMPAGNAMENTO AL LAVORO</v>
      </c>
      <c r="C1077" s="18" t="str">
        <f>CONCATENATE(VLOOKUP(exp_SILP!$B1077,'DATI COMMESSE'!$A$2:$F$25,4,FALSE)," - ", VLOOKUP(exp_SILP!$B1077,'DATI COMMESSE'!$A$2:$F$25,2,FALSE)," - ",VLOOKUP(exp_SILP!$B1077,'DATI COMMESSE'!$A$2:$F$25,3,FALSE))</f>
        <v>GOL - 22-02-5000 - 22-12-5003</v>
      </c>
      <c r="D1077" s="18" t="str">
        <f>LEFT(exp_SILP!$R1077,5)</f>
        <v>14:00</v>
      </c>
      <c r="E1077" s="18" t="str">
        <f>RIGHT(exp_SILP!$R1077,5)</f>
        <v>17:00</v>
      </c>
      <c r="F1077" s="18">
        <f>IF(exp_SILP!$AG1077&gt;=60,exp_SILP!$AG1077/60,exp_SILP!$AG1077)</f>
        <v>3</v>
      </c>
      <c r="G1077" s="18" t="str">
        <f>VLOOKUP(exp_SILP!$Y1077,'DATI CM'!$A$2:$F$28,2,FALSE)</f>
        <v>MNRCLD73B46G674U</v>
      </c>
      <c r="H1077" s="18" t="str">
        <f>VLOOKUP(exp_SILP!$Y1077,'DATI CM'!$A$2:$F$28,3,FALSE)</f>
        <v>A011</v>
      </c>
      <c r="I1077" s="18" t="str">
        <f t="shared" si="1"/>
        <v>N</v>
      </c>
      <c r="J1077" s="18" t="str">
        <f>VLOOKUP(exp_SILP!$Y1077,'DATI CM'!$A$2:$F$28,4,FALSE)</f>
        <v>TORINO</v>
      </c>
      <c r="K1077" s="19">
        <f>VLOOKUP(exp_SILP!$B1077,'DATI COMMESSE'!$A$2:$F$25,5,FALSE)</f>
        <v>39.94</v>
      </c>
      <c r="L1077" s="19">
        <f>IF(exp_SILP!$B1077="A4.10 - LEP E - ORIENTAMENTO SPECIALISTICO SKILL GAP ANALYSIS - GRUPPO 3P",0,VLOOKUP(exp_SILP!$Y1077,'DATI CM'!$A$2:$F$28,6,FALSE))</f>
        <v>25</v>
      </c>
      <c r="M1077" s="19">
        <f>IFERROR(VLOOKUP(exp_SILP!$B1077,'DATI CM'!$H$2:$I$16,2,FALSE)*exp_SILP!$F1077,0)</f>
        <v>0</v>
      </c>
      <c r="N1077" s="18" t="str">
        <f>VLOOKUP(exp_SILP!$B1077,'DATI COMMESSE'!$A$2:$F$25,4,FALSE)</f>
        <v>GOL</v>
      </c>
      <c r="O1077" s="20">
        <f>VLOOKUP(exp_SILP!$B1077,'DATI COMMESSE'!$A$2:$F$25,5,FALSE)*exp_SILP!$F1077</f>
        <v>119.82</v>
      </c>
      <c r="P1077" s="18" t="str">
        <f>IF(MID(exp_SILP!$W1077,10,2)&gt;"40","F","M")</f>
        <v>F</v>
      </c>
      <c r="Q1077" s="24" t="s">
        <v>1214</v>
      </c>
      <c r="R1077" s="22" t="s">
        <v>100</v>
      </c>
      <c r="S1077" s="22" t="s">
        <v>57</v>
      </c>
      <c r="T1077" s="22" t="s">
        <v>58</v>
      </c>
      <c r="U1077" s="22" t="s">
        <v>59</v>
      </c>
      <c r="V1077" s="22" t="s">
        <v>737</v>
      </c>
      <c r="W1077" s="22" t="s">
        <v>738</v>
      </c>
      <c r="X1077" s="22" t="s">
        <v>739</v>
      </c>
      <c r="Y1077" s="22" t="s">
        <v>14</v>
      </c>
      <c r="Z1077" s="22" t="s">
        <v>63</v>
      </c>
      <c r="AA1077" s="22" t="s">
        <v>64</v>
      </c>
      <c r="AB1077" s="22" t="s">
        <v>74</v>
      </c>
      <c r="AC1077" s="22" t="s">
        <v>135</v>
      </c>
      <c r="AD1077" s="22" t="s">
        <v>59</v>
      </c>
      <c r="AE1077" s="22" t="s">
        <v>59</v>
      </c>
      <c r="AF1077" s="22" t="s">
        <v>59</v>
      </c>
      <c r="AG1077" s="25" t="s">
        <v>101</v>
      </c>
      <c r="AH1077" s="22" t="s">
        <v>1214</v>
      </c>
      <c r="AI1077" s="22" t="s">
        <v>158</v>
      </c>
      <c r="AJ1077" s="22" t="str">
        <f>VLOOKUP(exp_SILP!$Y1077,'DATI CM'!$A$2:$F$28,2,FALSE)</f>
        <v>MNRCLD73B46G674U</v>
      </c>
    </row>
    <row r="1078" ht="15.75" hidden="1" customHeight="1">
      <c r="A1078" s="10" t="str">
        <f>IFERROR(VLOOKUP(exp_SILP!$W1078,exp_utenti_P!D:D,1,FALSE),"_DA INSERIRE")</f>
        <v>BROTDR80M63Z129N</v>
      </c>
      <c r="B1078" s="10" t="str">
        <f>IF(AND(exp_SILP!$S1078="A.3 ORIENTAMENTO PROFESSIONALE",exp_SILP!$AD1078="4.2"),"A.3 ORIENTAMENTO PROFESSIONALE (CARCERE)",
IF(AND(exp_SILP!$S1078="A.3 ORIENTAMENTO PROFESSIONALE",exp_SILP!$AD1078="."),"A.3 ORIENTAMENTO PROFESSIONALE (CARCERE)",
IF(AND(exp_SILP!$S1078="A.4 CONSULENZA ORIENTATIVA",exp_SILP!$AD1078="4.2"),"A.4 CONSULENZA ORIENTATIVA (CARCERE)",
IF(AND(exp_SILP!$S1078="A.4 CONSULENZA ORIENTATIVA",exp_SILP!$AD1078="."),"A.4 CONSULENZA ORIENTATIVA (CARCERE)",
IF(AND(exp_SILP!$S1078="A.5 - LEP F1 - ACCOMPAGNAMENTO AL LAVORO",exp_SILP!$AD1078="4.2"),"A.5 - LEP F1 - ACCOMPAGNAMENTO AL LAVORO (CARCERE)",
IF(AND(exp_SILP!$S1078="A.5 - LEP F1 - ACCOMPAGNAMENTO AL LAVORO",exp_SILP!$AD1078="."),"A.5 - LEP F1 - ACCOMPAGNAMENTO AL LAVORO (CARCERE)",
IF(AND(exp_SILP!$S1078="A.5.2a - TUTORAGGIO TIROCINI",exp_SILP!$AD1078="4.2"),"A.5.2a - TUTORAGGIO TIROCINI (CARCERE)",
exp_SILP!$S1078)))))))</f>
        <v>A4.10 - LEP E - ORIENTAMENTO SPECIALISTICO SKILL GAP ANALYSIS</v>
      </c>
      <c r="C1078" s="11" t="str">
        <f>CONCATENATE(VLOOKUP(exp_SILP!$B1078,'DATI COMMESSE'!$A$2:$F$25,4,FALSE)," - ", VLOOKUP(exp_SILP!$B1078,'DATI COMMESSE'!$A$2:$F$25,2,FALSE)," - ",VLOOKUP(exp_SILP!$B1078,'DATI COMMESSE'!$A$2:$F$25,3,FALSE))</f>
        <v>GOL - 22-02-5000 - 22-12-5003</v>
      </c>
      <c r="D1078" s="11" t="str">
        <f>LEFT(exp_SILP!$R1078,5)</f>
        <v>15:00</v>
      </c>
      <c r="E1078" s="11" t="str">
        <f>RIGHT(exp_SILP!$R1078,5)</f>
        <v>16:00</v>
      </c>
      <c r="F1078" s="11">
        <f>IF(exp_SILP!$AG1078&gt;=60,exp_SILP!$AG1078/60,exp_SILP!$AG1078)</f>
        <v>1</v>
      </c>
      <c r="G1078" s="11" t="str">
        <f>VLOOKUP(exp_SILP!$Y1078,'DATI CM'!$A$2:$F$28,2,FALSE)</f>
        <v>CSSLTZ84H70A859W</v>
      </c>
      <c r="H1078" s="11" t="str">
        <f>VLOOKUP(exp_SILP!$Y1078,'DATI CM'!$A$2:$F$28,3,FALSE)</f>
        <v/>
      </c>
      <c r="I1078" s="11" t="str">
        <f t="shared" si="1"/>
        <v>N</v>
      </c>
      <c r="J1078" s="11" t="str">
        <f>VLOOKUP(exp_SILP!$Y1078,'DATI CM'!$A$2:$F$28,4,FALSE)</f>
        <v/>
      </c>
      <c r="K1078" s="12">
        <f>VLOOKUP(exp_SILP!$B1078,'DATI COMMESSE'!$A$2:$F$25,5,FALSE)</f>
        <v>39.94</v>
      </c>
      <c r="L1078" s="12" t="str">
        <f>IF(exp_SILP!$B1078="A4.10 - LEP E - ORIENTAMENTO SPECIALISTICO SKILL GAP ANALYSIS - GRUPPO 3P",0,VLOOKUP(exp_SILP!$Y1078,'DATI CM'!$A$2:$F$28,6,FALSE))</f>
        <v/>
      </c>
      <c r="M1078" s="12">
        <f>IFERROR(VLOOKUP(exp_SILP!$B1078,'DATI CM'!$H$2:$I$16,2,FALSE)*exp_SILP!$F1078,0)</f>
        <v>0</v>
      </c>
      <c r="N1078" s="11" t="str">
        <f>VLOOKUP(exp_SILP!$B1078,'DATI COMMESSE'!$A$2:$F$25,4,FALSE)</f>
        <v>GOL</v>
      </c>
      <c r="O1078" s="13">
        <f>VLOOKUP(exp_SILP!$B1078,'DATI COMMESSE'!$A$2:$F$25,5,FALSE)*exp_SILP!$F1078</f>
        <v>39.94</v>
      </c>
      <c r="P1078" s="11" t="str">
        <f>IF(MID(exp_SILP!$W1078,10,2)&gt;"40","F","M")</f>
        <v>F</v>
      </c>
      <c r="Q1078" s="27" t="s">
        <v>1214</v>
      </c>
      <c r="R1078" s="15" t="s">
        <v>311</v>
      </c>
      <c r="S1078" s="15" t="s">
        <v>70</v>
      </c>
      <c r="T1078" s="15" t="s">
        <v>58</v>
      </c>
      <c r="U1078" s="15" t="s">
        <v>59</v>
      </c>
      <c r="V1078" s="15" t="s">
        <v>354</v>
      </c>
      <c r="W1078" s="15" t="s">
        <v>355</v>
      </c>
      <c r="X1078" s="15" t="s">
        <v>356</v>
      </c>
      <c r="Y1078" s="15" t="s">
        <v>4</v>
      </c>
      <c r="Z1078" s="15" t="s">
        <v>63</v>
      </c>
      <c r="AA1078" s="15" t="s">
        <v>64</v>
      </c>
      <c r="AB1078" s="15" t="s">
        <v>74</v>
      </c>
      <c r="AC1078" s="15" t="s">
        <v>66</v>
      </c>
      <c r="AD1078" s="15" t="s">
        <v>59</v>
      </c>
      <c r="AE1078" s="15" t="s">
        <v>59</v>
      </c>
      <c r="AF1078" s="15" t="s">
        <v>59</v>
      </c>
      <c r="AG1078" s="28" t="s">
        <v>67</v>
      </c>
      <c r="AH1078" s="15" t="s">
        <v>1222</v>
      </c>
      <c r="AI1078" s="15" t="s">
        <v>181</v>
      </c>
      <c r="AJ1078" s="15" t="str">
        <f>VLOOKUP(exp_SILP!$Y1078,'DATI CM'!$A$2:$F$28,2,FALSE)</f>
        <v>CSSLTZ84H70A859W</v>
      </c>
    </row>
    <row r="1079" ht="15.75" hidden="1" customHeight="1">
      <c r="A1079" s="17" t="str">
        <f>IFERROR(VLOOKUP(exp_SILP!$W1079,exp_utenti_P!D:D,1,FALSE),"_DA INSERIRE")</f>
        <v>ZVRVTR83R21Z138B</v>
      </c>
      <c r="B1079" s="17" t="str">
        <f>IF(AND(exp_SILP!$S1079="A.3 ORIENTAMENTO PROFESSIONALE",exp_SILP!$AD1079="4.2"),"A.3 ORIENTAMENTO PROFESSIONALE (CARCERE)",
IF(AND(exp_SILP!$S1079="A.3 ORIENTAMENTO PROFESSIONALE",exp_SILP!$AD1079="."),"A.3 ORIENTAMENTO PROFESSIONALE (CARCERE)",
IF(AND(exp_SILP!$S1079="A.4 CONSULENZA ORIENTATIVA",exp_SILP!$AD1079="4.2"),"A.4 CONSULENZA ORIENTATIVA (CARCERE)",
IF(AND(exp_SILP!$S1079="A.4 CONSULENZA ORIENTATIVA",exp_SILP!$AD1079="."),"A.4 CONSULENZA ORIENTATIVA (CARCERE)",
IF(AND(exp_SILP!$S1079="A.5 - LEP F1 - ACCOMPAGNAMENTO AL LAVORO",exp_SILP!$AD1079="4.2"),"A.5 - LEP F1 - ACCOMPAGNAMENTO AL LAVORO (CARCERE)",
IF(AND(exp_SILP!$S1079="A.5 - LEP F1 - ACCOMPAGNAMENTO AL LAVORO",exp_SILP!$AD1079="."),"A.5 - LEP F1 - ACCOMPAGNAMENTO AL LAVORO (CARCERE)",
IF(AND(exp_SILP!$S1079="A.5.2a - TUTORAGGIO TIROCINI",exp_SILP!$AD1079="4.2"),"A.5.2a - TUTORAGGIO TIROCINI (CARCERE)",
exp_SILP!$S1079)))))))</f>
        <v>A4.10 - LEP E - ORIENTAMENTO SPECIALISTICO SKILL GAP ANALYSIS</v>
      </c>
      <c r="C1079" s="18" t="str">
        <f>CONCATENATE(VLOOKUP(exp_SILP!$B1079,'DATI COMMESSE'!$A$2:$F$25,4,FALSE)," - ", VLOOKUP(exp_SILP!$B1079,'DATI COMMESSE'!$A$2:$F$25,2,FALSE)," - ",VLOOKUP(exp_SILP!$B1079,'DATI COMMESSE'!$A$2:$F$25,3,FALSE))</f>
        <v>GOL - 22-02-5000 - 22-12-5003</v>
      </c>
      <c r="D1079" s="18" t="str">
        <f>LEFT(exp_SILP!$R1079,5)</f>
        <v>16:00</v>
      </c>
      <c r="E1079" s="18" t="str">
        <f>RIGHT(exp_SILP!$R1079,5)</f>
        <v>18:00</v>
      </c>
      <c r="F1079" s="18">
        <f>IF(exp_SILP!$AG1079&gt;=60,exp_SILP!$AG1079/60,exp_SILP!$AG1079)</f>
        <v>2</v>
      </c>
      <c r="G1079" s="18" t="str">
        <f>VLOOKUP(exp_SILP!$Y1079,'DATI CM'!$A$2:$F$28,2,FALSE)</f>
        <v>CSSLTZ84H70A859W</v>
      </c>
      <c r="H1079" s="18" t="str">
        <f>VLOOKUP(exp_SILP!$Y1079,'DATI CM'!$A$2:$F$28,3,FALSE)</f>
        <v/>
      </c>
      <c r="I1079" s="18" t="str">
        <f t="shared" si="1"/>
        <v>N</v>
      </c>
      <c r="J1079" s="18" t="str">
        <f>VLOOKUP(exp_SILP!$Y1079,'DATI CM'!$A$2:$F$28,4,FALSE)</f>
        <v/>
      </c>
      <c r="K1079" s="19">
        <f>VLOOKUP(exp_SILP!$B1079,'DATI COMMESSE'!$A$2:$F$25,5,FALSE)</f>
        <v>39.94</v>
      </c>
      <c r="L1079" s="19" t="str">
        <f>IF(exp_SILP!$B1079="A4.10 - LEP E - ORIENTAMENTO SPECIALISTICO SKILL GAP ANALYSIS - GRUPPO 3P",0,VLOOKUP(exp_SILP!$Y1079,'DATI CM'!$A$2:$F$28,6,FALSE))</f>
        <v/>
      </c>
      <c r="M1079" s="19">
        <f>IFERROR(VLOOKUP(exp_SILP!$B1079,'DATI CM'!$H$2:$I$16,2,FALSE)*exp_SILP!$F1079,0)</f>
        <v>0</v>
      </c>
      <c r="N1079" s="18" t="str">
        <f>VLOOKUP(exp_SILP!$B1079,'DATI COMMESSE'!$A$2:$F$25,4,FALSE)</f>
        <v>GOL</v>
      </c>
      <c r="O1079" s="20">
        <f>VLOOKUP(exp_SILP!$B1079,'DATI COMMESSE'!$A$2:$F$25,5,FALSE)*exp_SILP!$F1079</f>
        <v>79.88</v>
      </c>
      <c r="P1079" s="18" t="str">
        <f>IF(MID(exp_SILP!$W1079,10,2)&gt;"40","F","M")</f>
        <v>M</v>
      </c>
      <c r="Q1079" s="24" t="s">
        <v>1214</v>
      </c>
      <c r="R1079" s="22" t="s">
        <v>148</v>
      </c>
      <c r="S1079" s="22" t="s">
        <v>70</v>
      </c>
      <c r="T1079" s="22" t="s">
        <v>58</v>
      </c>
      <c r="U1079" s="22" t="s">
        <v>59</v>
      </c>
      <c r="V1079" s="22" t="s">
        <v>1211</v>
      </c>
      <c r="W1079" s="22" t="s">
        <v>1212</v>
      </c>
      <c r="X1079" s="22" t="s">
        <v>1213</v>
      </c>
      <c r="Y1079" s="22" t="s">
        <v>4</v>
      </c>
      <c r="Z1079" s="22" t="s">
        <v>63</v>
      </c>
      <c r="AA1079" s="22" t="s">
        <v>64</v>
      </c>
      <c r="AB1079" s="22" t="s">
        <v>74</v>
      </c>
      <c r="AC1079" s="22" t="s">
        <v>66</v>
      </c>
      <c r="AD1079" s="22" t="s">
        <v>59</v>
      </c>
      <c r="AE1079" s="22" t="s">
        <v>59</v>
      </c>
      <c r="AF1079" s="22" t="s">
        <v>59</v>
      </c>
      <c r="AG1079" s="25" t="s">
        <v>76</v>
      </c>
      <c r="AH1079" s="22" t="s">
        <v>1214</v>
      </c>
      <c r="AI1079" s="22" t="s">
        <v>181</v>
      </c>
      <c r="AJ1079" s="22" t="str">
        <f>VLOOKUP(exp_SILP!$Y1079,'DATI CM'!$A$2:$F$28,2,FALSE)</f>
        <v>CSSLTZ84H70A859W</v>
      </c>
    </row>
    <row r="1080" ht="15.75" hidden="1" customHeight="1">
      <c r="A1080" s="10" t="str">
        <f>IFERROR(VLOOKUP(exp_SILP!$W1080,exp_utenti_P!D:D,1,FALSE),"_DA INSERIRE")</f>
        <v>DFRPTR68A06A859U</v>
      </c>
      <c r="B1080" s="10" t="str">
        <f>IF(AND(exp_SILP!$S1080="A.3 ORIENTAMENTO PROFESSIONALE",exp_SILP!$AD1080="4.2"),"A.3 ORIENTAMENTO PROFESSIONALE (CARCERE)",
IF(AND(exp_SILP!$S1080="A.3 ORIENTAMENTO PROFESSIONALE",exp_SILP!$AD1080="."),"A.3 ORIENTAMENTO PROFESSIONALE (CARCERE)",
IF(AND(exp_SILP!$S1080="A.4 CONSULENZA ORIENTATIVA",exp_SILP!$AD1080="4.2"),"A.4 CONSULENZA ORIENTATIVA (CARCERE)",
IF(AND(exp_SILP!$S1080="A.4 CONSULENZA ORIENTATIVA",exp_SILP!$AD1080="."),"A.4 CONSULENZA ORIENTATIVA (CARCERE)",
IF(AND(exp_SILP!$S1080="A.5 - LEP F1 - ACCOMPAGNAMENTO AL LAVORO",exp_SILP!$AD1080="4.2"),"A.5 - LEP F1 - ACCOMPAGNAMENTO AL LAVORO (CARCERE)",
IF(AND(exp_SILP!$S1080="A.5 - LEP F1 - ACCOMPAGNAMENTO AL LAVORO",exp_SILP!$AD1080="."),"A.5 - LEP F1 - ACCOMPAGNAMENTO AL LAVORO (CARCERE)",
IF(AND(exp_SILP!$S1080="A.5.2a - TUTORAGGIO TIROCINI",exp_SILP!$AD1080="4.2"),"A.5.2a - TUTORAGGIO TIROCINI (CARCERE)",
exp_SILP!$S1080)))))))</f>
        <v>A4.10 - LEP E - ORIENTAMENTO SPECIALISTICO SKILL GAP ANALYSIS</v>
      </c>
      <c r="C1080" s="11" t="str">
        <f>CONCATENATE(VLOOKUP(exp_SILP!$B1080,'DATI COMMESSE'!$A$2:$F$25,4,FALSE)," - ", VLOOKUP(exp_SILP!$B1080,'DATI COMMESSE'!$A$2:$F$25,2,FALSE)," - ",VLOOKUP(exp_SILP!$B1080,'DATI COMMESSE'!$A$2:$F$25,3,FALSE))</f>
        <v>GOL - 22-02-5000 - 22-12-5003</v>
      </c>
      <c r="D1080" s="11" t="str">
        <f>LEFT(exp_SILP!$R1080,5)</f>
        <v>14:00</v>
      </c>
      <c r="E1080" s="11" t="str">
        <f>RIGHT(exp_SILP!$R1080,5)</f>
        <v>15:00</v>
      </c>
      <c r="F1080" s="11">
        <f>IF(exp_SILP!$AG1080&gt;=60,exp_SILP!$AG1080/60,exp_SILP!$AG1080)</f>
        <v>1</v>
      </c>
      <c r="G1080" s="11" t="str">
        <f>VLOOKUP(exp_SILP!$Y1080,'DATI CM'!$A$2:$F$28,2,FALSE)</f>
        <v>CSSLTZ84H70A859W</v>
      </c>
      <c r="H1080" s="11" t="str">
        <f>VLOOKUP(exp_SILP!$Y1080,'DATI CM'!$A$2:$F$28,3,FALSE)</f>
        <v/>
      </c>
      <c r="I1080" s="11" t="str">
        <f t="shared" si="1"/>
        <v>N</v>
      </c>
      <c r="J1080" s="11" t="str">
        <f>VLOOKUP(exp_SILP!$Y1080,'DATI CM'!$A$2:$F$28,4,FALSE)</f>
        <v/>
      </c>
      <c r="K1080" s="12">
        <f>VLOOKUP(exp_SILP!$B1080,'DATI COMMESSE'!$A$2:$F$25,5,FALSE)</f>
        <v>39.94</v>
      </c>
      <c r="L1080" s="12" t="str">
        <f>IF(exp_SILP!$B1080="A4.10 - LEP E - ORIENTAMENTO SPECIALISTICO SKILL GAP ANALYSIS - GRUPPO 3P",0,VLOOKUP(exp_SILP!$Y1080,'DATI CM'!$A$2:$F$28,6,FALSE))</f>
        <v/>
      </c>
      <c r="M1080" s="12">
        <f>IFERROR(VLOOKUP(exp_SILP!$B1080,'DATI CM'!$H$2:$I$16,2,FALSE)*exp_SILP!$F1080,0)</f>
        <v>0</v>
      </c>
      <c r="N1080" s="11" t="str">
        <f>VLOOKUP(exp_SILP!$B1080,'DATI COMMESSE'!$A$2:$F$25,4,FALSE)</f>
        <v>GOL</v>
      </c>
      <c r="O1080" s="13">
        <f>VLOOKUP(exp_SILP!$B1080,'DATI COMMESSE'!$A$2:$F$25,5,FALSE)*exp_SILP!$F1080</f>
        <v>39.94</v>
      </c>
      <c r="P1080" s="11" t="str">
        <f>IF(MID(exp_SILP!$W1080,10,2)&gt;"40","F","M")</f>
        <v>M</v>
      </c>
      <c r="Q1080" s="27" t="s">
        <v>1214</v>
      </c>
      <c r="R1080" s="15" t="s">
        <v>56</v>
      </c>
      <c r="S1080" s="15" t="s">
        <v>70</v>
      </c>
      <c r="T1080" s="15" t="s">
        <v>58</v>
      </c>
      <c r="U1080" s="15" t="s">
        <v>59</v>
      </c>
      <c r="V1080" s="15" t="s">
        <v>827</v>
      </c>
      <c r="W1080" s="15" t="s">
        <v>828</v>
      </c>
      <c r="X1080" s="15" t="s">
        <v>829</v>
      </c>
      <c r="Y1080" s="15" t="s">
        <v>4</v>
      </c>
      <c r="Z1080" s="15" t="s">
        <v>63</v>
      </c>
      <c r="AA1080" s="15" t="s">
        <v>64</v>
      </c>
      <c r="AB1080" s="15" t="s">
        <v>74</v>
      </c>
      <c r="AC1080" s="15" t="s">
        <v>66</v>
      </c>
      <c r="AD1080" s="15" t="s">
        <v>59</v>
      </c>
      <c r="AE1080" s="15" t="s">
        <v>59</v>
      </c>
      <c r="AF1080" s="15" t="s">
        <v>59</v>
      </c>
      <c r="AG1080" s="28" t="s">
        <v>67</v>
      </c>
      <c r="AH1080" s="15" t="s">
        <v>1214</v>
      </c>
      <c r="AI1080" s="15" t="s">
        <v>181</v>
      </c>
      <c r="AJ1080" s="15" t="str">
        <f>VLOOKUP(exp_SILP!$Y1080,'DATI CM'!$A$2:$F$28,2,FALSE)</f>
        <v>CSSLTZ84H70A859W</v>
      </c>
    </row>
    <row r="1081" ht="15.75" hidden="1" customHeight="1">
      <c r="A1081" s="17" t="str">
        <f>IFERROR(VLOOKUP(exp_SILP!$W1081,exp_utenti_P!D:D,1,FALSE),"_DA INSERIRE")</f>
        <v>DLLLGN94E61C665H</v>
      </c>
      <c r="B1081" s="17" t="str">
        <f>IF(AND(exp_SILP!$S1081="A.3 ORIENTAMENTO PROFESSIONALE",exp_SILP!$AD1081="4.2"),"A.3 ORIENTAMENTO PROFESSIONALE (CARCERE)",
IF(AND(exp_SILP!$S1081="A.3 ORIENTAMENTO PROFESSIONALE",exp_SILP!$AD1081="."),"A.3 ORIENTAMENTO PROFESSIONALE (CARCERE)",
IF(AND(exp_SILP!$S1081="A.4 CONSULENZA ORIENTATIVA",exp_SILP!$AD1081="4.2"),"A.4 CONSULENZA ORIENTATIVA (CARCERE)",
IF(AND(exp_SILP!$S1081="A.4 CONSULENZA ORIENTATIVA",exp_SILP!$AD1081="."),"A.4 CONSULENZA ORIENTATIVA (CARCERE)",
IF(AND(exp_SILP!$S1081="A.5 - LEP F1 - ACCOMPAGNAMENTO AL LAVORO",exp_SILP!$AD1081="4.2"),"A.5 - LEP F1 - ACCOMPAGNAMENTO AL LAVORO (CARCERE)",
IF(AND(exp_SILP!$S1081="A.5 - LEP F1 - ACCOMPAGNAMENTO AL LAVORO",exp_SILP!$AD1081="."),"A.5 - LEP F1 - ACCOMPAGNAMENTO AL LAVORO (CARCERE)",
IF(AND(exp_SILP!$S1081="A.5.2a - TUTORAGGIO TIROCINI",exp_SILP!$AD1081="4.2"),"A.5.2a - TUTORAGGIO TIROCINI (CARCERE)",
exp_SILP!$S1081)))))))</f>
        <v>A4.10 - LEP E - ORIENTAMENTO SPECIALISTICO SKILL GAP ANALYSIS</v>
      </c>
      <c r="C1081" s="18" t="str">
        <f>CONCATENATE(VLOOKUP(exp_SILP!$B1081,'DATI COMMESSE'!$A$2:$F$25,4,FALSE)," - ", VLOOKUP(exp_SILP!$B1081,'DATI COMMESSE'!$A$2:$F$25,2,FALSE)," - ",VLOOKUP(exp_SILP!$B1081,'DATI COMMESSE'!$A$2:$F$25,3,FALSE))</f>
        <v>GOL - 22-02-5000 - 22-12-5003</v>
      </c>
      <c r="D1081" s="18" t="str">
        <f>LEFT(exp_SILP!$R1081,5)</f>
        <v>09:30</v>
      </c>
      <c r="E1081" s="18" t="str">
        <f>RIGHT(exp_SILP!$R1081,5)</f>
        <v>11:30</v>
      </c>
      <c r="F1081" s="18">
        <f>IF(exp_SILP!$AG1081&gt;=60,exp_SILP!$AG1081/60,exp_SILP!$AG1081)</f>
        <v>2</v>
      </c>
      <c r="G1081" s="18" t="str">
        <f>VLOOKUP(exp_SILP!$Y1081,'DATI CM'!$A$2:$F$28,2,FALSE)</f>
        <v>TRZCST69B41F952V</v>
      </c>
      <c r="H1081" s="18" t="str">
        <f>VLOOKUP(exp_SILP!$Y1081,'DATI CM'!$A$2:$F$28,3,FALSE)</f>
        <v/>
      </c>
      <c r="I1081" s="18" t="str">
        <f t="shared" si="1"/>
        <v>N</v>
      </c>
      <c r="J1081" s="18" t="str">
        <f>VLOOKUP(exp_SILP!$Y1081,'DATI CM'!$A$2:$F$28,4,FALSE)</f>
        <v/>
      </c>
      <c r="K1081" s="19">
        <f>VLOOKUP(exp_SILP!$B1081,'DATI COMMESSE'!$A$2:$F$25,5,FALSE)</f>
        <v>39.94</v>
      </c>
      <c r="L1081" s="19" t="str">
        <f>IF(exp_SILP!$B1081="A4.10 - LEP E - ORIENTAMENTO SPECIALISTICO SKILL GAP ANALYSIS - GRUPPO 3P",0,VLOOKUP(exp_SILP!$Y1081,'DATI CM'!$A$2:$F$28,6,FALSE))</f>
        <v/>
      </c>
      <c r="M1081" s="19">
        <f>IFERROR(VLOOKUP(exp_SILP!$B1081,'DATI CM'!$H$2:$I$16,2,FALSE)*exp_SILP!$F1081,0)</f>
        <v>0</v>
      </c>
      <c r="N1081" s="18" t="str">
        <f>VLOOKUP(exp_SILP!$B1081,'DATI COMMESSE'!$A$2:$F$25,4,FALSE)</f>
        <v>GOL</v>
      </c>
      <c r="O1081" s="20">
        <f>VLOOKUP(exp_SILP!$B1081,'DATI COMMESSE'!$A$2:$F$25,5,FALSE)*exp_SILP!$F1081</f>
        <v>79.88</v>
      </c>
      <c r="P1081" s="18" t="str">
        <f>IF(MID(exp_SILP!$W1081,10,2)&gt;"40","F","M")</f>
        <v>F</v>
      </c>
      <c r="Q1081" s="24" t="s">
        <v>1214</v>
      </c>
      <c r="R1081" s="22" t="s">
        <v>78</v>
      </c>
      <c r="S1081" s="22" t="s">
        <v>70</v>
      </c>
      <c r="T1081" s="22" t="s">
        <v>58</v>
      </c>
      <c r="U1081" s="22" t="s">
        <v>59</v>
      </c>
      <c r="V1081" s="22" t="s">
        <v>719</v>
      </c>
      <c r="W1081" s="22" t="s">
        <v>720</v>
      </c>
      <c r="X1081" s="22" t="s">
        <v>721</v>
      </c>
      <c r="Y1081" s="22" t="s">
        <v>18</v>
      </c>
      <c r="Z1081" s="22" t="s">
        <v>63</v>
      </c>
      <c r="AA1081" s="22" t="s">
        <v>64</v>
      </c>
      <c r="AB1081" s="22" t="s">
        <v>65</v>
      </c>
      <c r="AC1081" s="22" t="s">
        <v>82</v>
      </c>
      <c r="AD1081" s="22" t="s">
        <v>59</v>
      </c>
      <c r="AE1081" s="22" t="s">
        <v>59</v>
      </c>
      <c r="AF1081" s="22" t="s">
        <v>59</v>
      </c>
      <c r="AG1081" s="25" t="s">
        <v>76</v>
      </c>
      <c r="AH1081" s="22" t="s">
        <v>1222</v>
      </c>
      <c r="AI1081" s="22" t="s">
        <v>83</v>
      </c>
      <c r="AJ1081" s="22" t="str">
        <f>VLOOKUP(exp_SILP!$Y1081,'DATI CM'!$A$2:$F$28,2,FALSE)</f>
        <v>TRZCST69B41F952V</v>
      </c>
    </row>
    <row r="1082" ht="15.75" hidden="1" customHeight="1">
      <c r="A1082" s="10" t="str">
        <f>IFERROR(VLOOKUP(exp_SILP!$W1082,exp_utenti_P!D:D,1,FALSE),"_DA INSERIRE")</f>
        <v>HYHMSB87E44Z611Q</v>
      </c>
      <c r="B1082" s="10" t="str">
        <f>IF(AND(exp_SILP!$S1082="A.3 ORIENTAMENTO PROFESSIONALE",exp_SILP!$AD1082="4.2"),"A.3 ORIENTAMENTO PROFESSIONALE (CARCERE)",
IF(AND(exp_SILP!$S1082="A.3 ORIENTAMENTO PROFESSIONALE",exp_SILP!$AD1082="."),"A.3 ORIENTAMENTO PROFESSIONALE (CARCERE)",
IF(AND(exp_SILP!$S1082="A.4 CONSULENZA ORIENTATIVA",exp_SILP!$AD1082="4.2"),"A.4 CONSULENZA ORIENTATIVA (CARCERE)",
IF(AND(exp_SILP!$S1082="A.4 CONSULENZA ORIENTATIVA",exp_SILP!$AD1082="."),"A.4 CONSULENZA ORIENTATIVA (CARCERE)",
IF(AND(exp_SILP!$S1082="A.5 - LEP F1 - ACCOMPAGNAMENTO AL LAVORO",exp_SILP!$AD1082="4.2"),"A.5 - LEP F1 - ACCOMPAGNAMENTO AL LAVORO (CARCERE)",
IF(AND(exp_SILP!$S1082="A.5 - LEP F1 - ACCOMPAGNAMENTO AL LAVORO",exp_SILP!$AD1082="."),"A.5 - LEP F1 - ACCOMPAGNAMENTO AL LAVORO (CARCERE)",
IF(AND(exp_SILP!$S1082="A.5.2a - TUTORAGGIO TIROCINI",exp_SILP!$AD1082="4.2"),"A.5.2a - TUTORAGGIO TIROCINI (CARCERE)",
exp_SILP!$S1082)))))))</f>
        <v>A4.10 - LEP E - ORIENTAMENTO SPECIALISTICO SKILL GAP ANALYSIS</v>
      </c>
      <c r="C1082" s="11" t="str">
        <f>CONCATENATE(VLOOKUP(exp_SILP!$B1082,'DATI COMMESSE'!$A$2:$F$25,4,FALSE)," - ", VLOOKUP(exp_SILP!$B1082,'DATI COMMESSE'!$A$2:$F$25,2,FALSE)," - ",VLOOKUP(exp_SILP!$B1082,'DATI COMMESSE'!$A$2:$F$25,3,FALSE))</f>
        <v>GOL - 22-02-5000 - 22-12-5003</v>
      </c>
      <c r="D1082" s="11" t="str">
        <f>LEFT(exp_SILP!$R1082,5)</f>
        <v>11:30</v>
      </c>
      <c r="E1082" s="11" t="str">
        <f>RIGHT(exp_SILP!$R1082,5)</f>
        <v>13:30</v>
      </c>
      <c r="F1082" s="11">
        <f>IF(exp_SILP!$AG1082&gt;=60,exp_SILP!$AG1082/60,exp_SILP!$AG1082)</f>
        <v>2</v>
      </c>
      <c r="G1082" s="11" t="str">
        <f>VLOOKUP(exp_SILP!$Y1082,'DATI CM'!$A$2:$F$28,2,FALSE)</f>
        <v>TRZCST69B41F952V</v>
      </c>
      <c r="H1082" s="11" t="str">
        <f>VLOOKUP(exp_SILP!$Y1082,'DATI CM'!$A$2:$F$28,3,FALSE)</f>
        <v/>
      </c>
      <c r="I1082" s="11" t="str">
        <f t="shared" si="1"/>
        <v>N</v>
      </c>
      <c r="J1082" s="11" t="str">
        <f>VLOOKUP(exp_SILP!$Y1082,'DATI CM'!$A$2:$F$28,4,FALSE)</f>
        <v/>
      </c>
      <c r="K1082" s="12">
        <f>VLOOKUP(exp_SILP!$B1082,'DATI COMMESSE'!$A$2:$F$25,5,FALSE)</f>
        <v>39.94</v>
      </c>
      <c r="L1082" s="12" t="str">
        <f>IF(exp_SILP!$B1082="A4.10 - LEP E - ORIENTAMENTO SPECIALISTICO SKILL GAP ANALYSIS - GRUPPO 3P",0,VLOOKUP(exp_SILP!$Y1082,'DATI CM'!$A$2:$F$28,6,FALSE))</f>
        <v/>
      </c>
      <c r="M1082" s="12">
        <f>IFERROR(VLOOKUP(exp_SILP!$B1082,'DATI CM'!$H$2:$I$16,2,FALSE)*exp_SILP!$F1082,0)</f>
        <v>0</v>
      </c>
      <c r="N1082" s="11" t="str">
        <f>VLOOKUP(exp_SILP!$B1082,'DATI COMMESSE'!$A$2:$F$25,4,FALSE)</f>
        <v>GOL</v>
      </c>
      <c r="O1082" s="13">
        <f>VLOOKUP(exp_SILP!$B1082,'DATI COMMESSE'!$A$2:$F$25,5,FALSE)*exp_SILP!$F1082</f>
        <v>79.88</v>
      </c>
      <c r="P1082" s="11" t="str">
        <f>IF(MID(exp_SILP!$W1082,10,2)&gt;"40","F","M")</f>
        <v>F</v>
      </c>
      <c r="Q1082" s="27" t="s">
        <v>1214</v>
      </c>
      <c r="R1082" s="15" t="s">
        <v>88</v>
      </c>
      <c r="S1082" s="15" t="s">
        <v>70</v>
      </c>
      <c r="T1082" s="15" t="s">
        <v>58</v>
      </c>
      <c r="U1082" s="15" t="s">
        <v>59</v>
      </c>
      <c r="V1082" s="15" t="s">
        <v>1215</v>
      </c>
      <c r="W1082" s="15" t="s">
        <v>1216</v>
      </c>
      <c r="X1082" s="15" t="s">
        <v>1217</v>
      </c>
      <c r="Y1082" s="15" t="s">
        <v>18</v>
      </c>
      <c r="Z1082" s="15" t="s">
        <v>63</v>
      </c>
      <c r="AA1082" s="15" t="s">
        <v>64</v>
      </c>
      <c r="AB1082" s="15" t="s">
        <v>65</v>
      </c>
      <c r="AC1082" s="15" t="s">
        <v>82</v>
      </c>
      <c r="AD1082" s="15" t="s">
        <v>59</v>
      </c>
      <c r="AE1082" s="15" t="s">
        <v>59</v>
      </c>
      <c r="AF1082" s="15" t="s">
        <v>59</v>
      </c>
      <c r="AG1082" s="28" t="s">
        <v>76</v>
      </c>
      <c r="AH1082" s="15" t="s">
        <v>1222</v>
      </c>
      <c r="AI1082" s="15" t="s">
        <v>83</v>
      </c>
      <c r="AJ1082" s="15" t="str">
        <f>VLOOKUP(exp_SILP!$Y1082,'DATI CM'!$A$2:$F$28,2,FALSE)</f>
        <v>TRZCST69B41F952V</v>
      </c>
    </row>
    <row r="1083" ht="15.75" customHeight="1">
      <c r="A1083" s="17" t="str">
        <f>IFERROR(VLOOKUP(exp_SILP!$W1083,exp_utenti_P!D:D,1,FALSE),"_DA INSERIRE")</f>
        <v>JVNCRS82C24G674I</v>
      </c>
      <c r="B1083" s="17" t="str">
        <f>IF(AND(exp_SILP!$S1083="A.3 ORIENTAMENTO PROFESSIONALE",exp_SILP!$AD1083="4.2"),"A.3 ORIENTAMENTO PROFESSIONALE (CARCERE)",
IF(AND(exp_SILP!$S1083="A.3 ORIENTAMENTO PROFESSIONALE",exp_SILP!$AD1083="."),"A.3 ORIENTAMENTO PROFESSIONALE (CARCERE)",
IF(AND(exp_SILP!$S1083="A.4 CONSULENZA ORIENTATIVA",exp_SILP!$AD1083="4.2"),"A.4 CONSULENZA ORIENTATIVA (CARCERE)",
IF(AND(exp_SILP!$S1083="A.4 CONSULENZA ORIENTATIVA",exp_SILP!$AD1083="."),"A.4 CONSULENZA ORIENTATIVA (CARCERE)",
IF(AND(exp_SILP!$S1083="A.5 - LEP F1 - ACCOMPAGNAMENTO AL LAVORO",exp_SILP!$AD1083="4.2"),"A.5 - LEP F1 - ACCOMPAGNAMENTO AL LAVORO (CARCERE)",
IF(AND(exp_SILP!$S1083="A.5 - LEP F1 - ACCOMPAGNAMENTO AL LAVORO",exp_SILP!$AD1083="."),"A.5 - LEP F1 - ACCOMPAGNAMENTO AL LAVORO (CARCERE)",
IF(AND(exp_SILP!$S1083="A.5.2a - TUTORAGGIO TIROCINI",exp_SILP!$AD1083="4.2"),"A.5.2a - TUTORAGGIO TIROCINI (CARCERE)",
exp_SILP!$S1083)))))))</f>
        <v>A4.10 - LEP E - ORIENTAMENTO SPECIALISTICO SKILL GAP ANALYSIS</v>
      </c>
      <c r="C1083" s="18" t="str">
        <f>CONCATENATE(VLOOKUP(exp_SILP!$B1083,'DATI COMMESSE'!$A$2:$F$25,4,FALSE)," - ", VLOOKUP(exp_SILP!$B1083,'DATI COMMESSE'!$A$2:$F$25,2,FALSE)," - ",VLOOKUP(exp_SILP!$B1083,'DATI COMMESSE'!$A$2:$F$25,3,FALSE))</f>
        <v>GOL - 22-02-5000 - 22-12-5003</v>
      </c>
      <c r="D1083" s="18" t="str">
        <f>LEFT(exp_SILP!$R1083,5)</f>
        <v>12:00</v>
      </c>
      <c r="E1083" s="18" t="str">
        <f>RIGHT(exp_SILP!$R1083,5)</f>
        <v>13:00</v>
      </c>
      <c r="F1083" s="18">
        <f>IF(exp_SILP!$AG1083&gt;=60,exp_SILP!$AG1083/60,exp_SILP!$AG1083)</f>
        <v>1</v>
      </c>
      <c r="G1083" s="18" t="str">
        <f>VLOOKUP(exp_SILP!$Y1083,'DATI CM'!$A$2:$F$28,2,FALSE)</f>
        <v>MNRCLD73B46G674U</v>
      </c>
      <c r="H1083" s="18" t="str">
        <f>VLOOKUP(exp_SILP!$Y1083,'DATI CM'!$A$2:$F$28,3,FALSE)</f>
        <v>A011</v>
      </c>
      <c r="I1083" s="18" t="str">
        <f t="shared" si="1"/>
        <v>N</v>
      </c>
      <c r="J1083" s="18" t="str">
        <f>VLOOKUP(exp_SILP!$Y1083,'DATI CM'!$A$2:$F$28,4,FALSE)</f>
        <v>TORINO</v>
      </c>
      <c r="K1083" s="19">
        <f>VLOOKUP(exp_SILP!$B1083,'DATI COMMESSE'!$A$2:$F$25,5,FALSE)</f>
        <v>39.94</v>
      </c>
      <c r="L1083" s="19">
        <f>IF(exp_SILP!$B1083="A4.10 - LEP E - ORIENTAMENTO SPECIALISTICO SKILL GAP ANALYSIS - GRUPPO 3P",0,VLOOKUP(exp_SILP!$Y1083,'DATI CM'!$A$2:$F$28,6,FALSE))</f>
        <v>25</v>
      </c>
      <c r="M1083" s="19">
        <f>IFERROR(VLOOKUP(exp_SILP!$B1083,'DATI CM'!$H$2:$I$16,2,FALSE)*exp_SILP!$F1083,0)</f>
        <v>0</v>
      </c>
      <c r="N1083" s="18" t="str">
        <f>VLOOKUP(exp_SILP!$B1083,'DATI COMMESSE'!$A$2:$F$25,4,FALSE)</f>
        <v>GOL</v>
      </c>
      <c r="O1083" s="20">
        <f>VLOOKUP(exp_SILP!$B1083,'DATI COMMESSE'!$A$2:$F$25,5,FALSE)*exp_SILP!$F1083</f>
        <v>39.94</v>
      </c>
      <c r="P1083" s="18" t="str">
        <f>IF(MID(exp_SILP!$W1083,10,2)&gt;"40","F","M")</f>
        <v>M</v>
      </c>
      <c r="Q1083" s="24" t="s">
        <v>1214</v>
      </c>
      <c r="R1083" s="22" t="s">
        <v>102</v>
      </c>
      <c r="S1083" s="22" t="s">
        <v>70</v>
      </c>
      <c r="T1083" s="22" t="s">
        <v>58</v>
      </c>
      <c r="U1083" s="22" t="s">
        <v>59</v>
      </c>
      <c r="V1083" s="22" t="s">
        <v>1138</v>
      </c>
      <c r="W1083" s="22" t="s">
        <v>1139</v>
      </c>
      <c r="X1083" s="22" t="s">
        <v>1140</v>
      </c>
      <c r="Y1083" s="22" t="s">
        <v>14</v>
      </c>
      <c r="Z1083" s="22" t="s">
        <v>63</v>
      </c>
      <c r="AA1083" s="22" t="s">
        <v>64</v>
      </c>
      <c r="AB1083" s="22" t="s">
        <v>65</v>
      </c>
      <c r="AC1083" s="22" t="s">
        <v>135</v>
      </c>
      <c r="AD1083" s="22" t="s">
        <v>59</v>
      </c>
      <c r="AE1083" s="22" t="s">
        <v>59</v>
      </c>
      <c r="AF1083" s="22" t="s">
        <v>156</v>
      </c>
      <c r="AG1083" s="25" t="s">
        <v>67</v>
      </c>
      <c r="AH1083" s="22" t="s">
        <v>1214</v>
      </c>
      <c r="AI1083" s="22" t="s">
        <v>158</v>
      </c>
      <c r="AJ1083" s="22" t="str">
        <f>VLOOKUP(exp_SILP!$Y1083,'DATI CM'!$A$2:$F$28,2,FALSE)</f>
        <v>MNRCLD73B46G674U</v>
      </c>
    </row>
    <row r="1084" ht="15.75" customHeight="1">
      <c r="A1084" s="10" t="str">
        <f>IFERROR(VLOOKUP(exp_SILP!$W1084,exp_utenti_P!D:D,1,FALSE),"_DA INSERIRE")</f>
        <v>JVNCRS82C24G674I</v>
      </c>
      <c r="B1084" s="10" t="str">
        <f>IF(AND(exp_SILP!$S1084="A.3 ORIENTAMENTO PROFESSIONALE",exp_SILP!$AD1084="4.2"),"A.3 ORIENTAMENTO PROFESSIONALE (CARCERE)",
IF(AND(exp_SILP!$S1084="A.3 ORIENTAMENTO PROFESSIONALE",exp_SILP!$AD1084="."),"A.3 ORIENTAMENTO PROFESSIONALE (CARCERE)",
IF(AND(exp_SILP!$S1084="A.4 CONSULENZA ORIENTATIVA",exp_SILP!$AD1084="4.2"),"A.4 CONSULENZA ORIENTATIVA (CARCERE)",
IF(AND(exp_SILP!$S1084="A.4 CONSULENZA ORIENTATIVA",exp_SILP!$AD1084="."),"A.4 CONSULENZA ORIENTATIVA (CARCERE)",
IF(AND(exp_SILP!$S1084="A.5 - LEP F1 - ACCOMPAGNAMENTO AL LAVORO",exp_SILP!$AD1084="4.2"),"A.5 - LEP F1 - ACCOMPAGNAMENTO AL LAVORO (CARCERE)",
IF(AND(exp_SILP!$S1084="A.5 - LEP F1 - ACCOMPAGNAMENTO AL LAVORO",exp_SILP!$AD1084="."),"A.5 - LEP F1 - ACCOMPAGNAMENTO AL LAVORO (CARCERE)",
IF(AND(exp_SILP!$S1084="A.5.2a - TUTORAGGIO TIROCINI",exp_SILP!$AD1084="4.2"),"A.5.2a - TUTORAGGIO TIROCINI (CARCERE)",
exp_SILP!$S1084)))))))</f>
        <v>A4.10 - LEP E - ORIENTAMENTO SPECIALISTICO SKILL GAP ANALYSIS</v>
      </c>
      <c r="C1084" s="11" t="str">
        <f>CONCATENATE(VLOOKUP(exp_SILP!$B1084,'DATI COMMESSE'!$A$2:$F$25,4,FALSE)," - ", VLOOKUP(exp_SILP!$B1084,'DATI COMMESSE'!$A$2:$F$25,2,FALSE)," - ",VLOOKUP(exp_SILP!$B1084,'DATI COMMESSE'!$A$2:$F$25,3,FALSE))</f>
        <v>GOL - 22-02-5000 - 22-12-5003</v>
      </c>
      <c r="D1084" s="11" t="str">
        <f>LEFT(exp_SILP!$R1084,5)</f>
        <v>09:00</v>
      </c>
      <c r="E1084" s="11" t="str">
        <f>RIGHT(exp_SILP!$R1084,5)</f>
        <v>12:00</v>
      </c>
      <c r="F1084" s="11">
        <f>IF(exp_SILP!$AG1084&gt;=60,exp_SILP!$AG1084/60,exp_SILP!$AG1084)</f>
        <v>3</v>
      </c>
      <c r="G1084" s="11" t="str">
        <f>VLOOKUP(exp_SILP!$Y1084,'DATI CM'!$A$2:$F$28,2,FALSE)</f>
        <v>MNRCLD73B46G674U</v>
      </c>
      <c r="H1084" s="11" t="str">
        <f>VLOOKUP(exp_SILP!$Y1084,'DATI CM'!$A$2:$F$28,3,FALSE)</f>
        <v>A011</v>
      </c>
      <c r="I1084" s="11" t="str">
        <f t="shared" si="1"/>
        <v>N</v>
      </c>
      <c r="J1084" s="11" t="str">
        <f>VLOOKUP(exp_SILP!$Y1084,'DATI CM'!$A$2:$F$28,4,FALSE)</f>
        <v>TORINO</v>
      </c>
      <c r="K1084" s="12">
        <f>VLOOKUP(exp_SILP!$B1084,'DATI COMMESSE'!$A$2:$F$25,5,FALSE)</f>
        <v>39.94</v>
      </c>
      <c r="L1084" s="12">
        <f>IF(exp_SILP!$B1084="A4.10 - LEP E - ORIENTAMENTO SPECIALISTICO SKILL GAP ANALYSIS - GRUPPO 3P",0,VLOOKUP(exp_SILP!$Y1084,'DATI CM'!$A$2:$F$28,6,FALSE))</f>
        <v>25</v>
      </c>
      <c r="M1084" s="12">
        <f>IFERROR(VLOOKUP(exp_SILP!$B1084,'DATI CM'!$H$2:$I$16,2,FALSE)*exp_SILP!$F1084,0)</f>
        <v>0</v>
      </c>
      <c r="N1084" s="11" t="str">
        <f>VLOOKUP(exp_SILP!$B1084,'DATI COMMESSE'!$A$2:$F$25,4,FALSE)</f>
        <v>GOL</v>
      </c>
      <c r="O1084" s="13">
        <f>VLOOKUP(exp_SILP!$B1084,'DATI COMMESSE'!$A$2:$F$25,5,FALSE)*exp_SILP!$F1084</f>
        <v>119.82</v>
      </c>
      <c r="P1084" s="11" t="str">
        <f>IF(MID(exp_SILP!$W1084,10,2)&gt;"40","F","M")</f>
        <v>M</v>
      </c>
      <c r="Q1084" s="27" t="s">
        <v>1214</v>
      </c>
      <c r="R1084" s="15" t="s">
        <v>106</v>
      </c>
      <c r="S1084" s="15" t="s">
        <v>70</v>
      </c>
      <c r="T1084" s="15" t="s">
        <v>58</v>
      </c>
      <c r="U1084" s="15" t="s">
        <v>59</v>
      </c>
      <c r="V1084" s="15" t="s">
        <v>1138</v>
      </c>
      <c r="W1084" s="15" t="s">
        <v>1139</v>
      </c>
      <c r="X1084" s="15" t="s">
        <v>1140</v>
      </c>
      <c r="Y1084" s="15" t="s">
        <v>14</v>
      </c>
      <c r="Z1084" s="15" t="s">
        <v>63</v>
      </c>
      <c r="AA1084" s="15" t="s">
        <v>64</v>
      </c>
      <c r="AB1084" s="15" t="s">
        <v>74</v>
      </c>
      <c r="AC1084" s="15" t="s">
        <v>135</v>
      </c>
      <c r="AD1084" s="15" t="s">
        <v>59</v>
      </c>
      <c r="AE1084" s="15" t="s">
        <v>59</v>
      </c>
      <c r="AF1084" s="15" t="s">
        <v>59</v>
      </c>
      <c r="AG1084" s="28" t="s">
        <v>101</v>
      </c>
      <c r="AH1084" s="15" t="s">
        <v>1214</v>
      </c>
      <c r="AI1084" s="15" t="s">
        <v>158</v>
      </c>
      <c r="AJ1084" s="15" t="str">
        <f>VLOOKUP(exp_SILP!$Y1084,'DATI CM'!$A$2:$F$28,2,FALSE)</f>
        <v>MNRCLD73B46G674U</v>
      </c>
    </row>
    <row r="1085" ht="15.75" hidden="1" customHeight="1">
      <c r="A1085" s="17" t="str">
        <f>IFERROR(VLOOKUP(exp_SILP!$W1085,exp_utenti_P!D:D,1,FALSE),"_DA INSERIRE")</f>
        <v>BIERRT80P53L219D</v>
      </c>
      <c r="B1085" s="17" t="str">
        <f>IF(AND(exp_SILP!$S1085="A.3 ORIENTAMENTO PROFESSIONALE",exp_SILP!$AD1085="4.2"),"A.3 ORIENTAMENTO PROFESSIONALE (CARCERE)",
IF(AND(exp_SILP!$S1085="A.3 ORIENTAMENTO PROFESSIONALE",exp_SILP!$AD1085="."),"A.3 ORIENTAMENTO PROFESSIONALE (CARCERE)",
IF(AND(exp_SILP!$S1085="A.4 CONSULENZA ORIENTATIVA",exp_SILP!$AD1085="4.2"),"A.4 CONSULENZA ORIENTATIVA (CARCERE)",
IF(AND(exp_SILP!$S1085="A.4 CONSULENZA ORIENTATIVA",exp_SILP!$AD1085="."),"A.4 CONSULENZA ORIENTATIVA (CARCERE)",
IF(AND(exp_SILP!$S1085="A.5 - LEP F1 - ACCOMPAGNAMENTO AL LAVORO",exp_SILP!$AD1085="4.2"),"A.5 - LEP F1 - ACCOMPAGNAMENTO AL LAVORO (CARCERE)",
IF(AND(exp_SILP!$S1085="A.5 - LEP F1 - ACCOMPAGNAMENTO AL LAVORO",exp_SILP!$AD1085="."),"A.5 - LEP F1 - ACCOMPAGNAMENTO AL LAVORO (CARCERE)",
IF(AND(exp_SILP!$S1085="A.5.2a - TUTORAGGIO TIROCINI",exp_SILP!$AD1085="4.2"),"A.5.2a - TUTORAGGIO TIROCINI (CARCERE)",
exp_SILP!$S1085)))))))</f>
        <v>A.5 - LEP F1 - ACCOMPAGNAMENTO AL LAVORO</v>
      </c>
      <c r="C1085" s="18" t="str">
        <f>CONCATENATE(VLOOKUP(exp_SILP!$B1085,'DATI COMMESSE'!$A$2:$F$25,4,FALSE)," - ", VLOOKUP(exp_SILP!$B1085,'DATI COMMESSE'!$A$2:$F$25,2,FALSE)," - ",VLOOKUP(exp_SILP!$B1085,'DATI COMMESSE'!$A$2:$F$25,3,FALSE))</f>
        <v>GOL - 22-02-5000 - 22-12-5003</v>
      </c>
      <c r="D1085" s="18" t="str">
        <f>LEFT(exp_SILP!$R1085,5)</f>
        <v>14:00</v>
      </c>
      <c r="E1085" s="18" t="str">
        <f>RIGHT(exp_SILP!$R1085,5)</f>
        <v>16:00</v>
      </c>
      <c r="F1085" s="18">
        <f>IF(exp_SILP!$AG1085&gt;=60,exp_SILP!$AG1085/60,exp_SILP!$AG1085)</f>
        <v>2</v>
      </c>
      <c r="G1085" s="18" t="str">
        <f>VLOOKUP(exp_SILP!$Y1085,'DATI CM'!$A$2:$F$28,2,FALSE)</f>
        <v>SPDPRZ67H55L219V</v>
      </c>
      <c r="H1085" s="18" t="str">
        <f>VLOOKUP(exp_SILP!$Y1085,'DATI CM'!$A$2:$F$28,3,FALSE)</f>
        <v>A010</v>
      </c>
      <c r="I1085" s="18" t="str">
        <f t="shared" si="1"/>
        <v>N</v>
      </c>
      <c r="J1085" s="18" t="str">
        <f>VLOOKUP(exp_SILP!$Y1085,'DATI CM'!$A$2:$F$28,4,FALSE)</f>
        <v>TORINO</v>
      </c>
      <c r="K1085" s="19">
        <f>VLOOKUP(exp_SILP!$B1085,'DATI COMMESSE'!$A$2:$F$25,5,FALSE)</f>
        <v>39.94</v>
      </c>
      <c r="L1085" s="19" t="str">
        <f>IF(exp_SILP!$B1085="A4.10 - LEP E - ORIENTAMENTO SPECIALISTICO SKILL GAP ANALYSIS - GRUPPO 3P",0,VLOOKUP(exp_SILP!$Y1085,'DATI CM'!$A$2:$F$28,6,FALSE))</f>
        <v/>
      </c>
      <c r="M1085" s="19">
        <f>IFERROR(VLOOKUP(exp_SILP!$B1085,'DATI CM'!$H$2:$I$16,2,FALSE)*exp_SILP!$F1085,0)</f>
        <v>0</v>
      </c>
      <c r="N1085" s="18" t="str">
        <f>VLOOKUP(exp_SILP!$B1085,'DATI COMMESSE'!$A$2:$F$25,4,FALSE)</f>
        <v>GOL</v>
      </c>
      <c r="O1085" s="20">
        <f>VLOOKUP(exp_SILP!$B1085,'DATI COMMESSE'!$A$2:$F$25,5,FALSE)*exp_SILP!$F1085</f>
        <v>79.88</v>
      </c>
      <c r="P1085" s="18" t="str">
        <f>IF(MID(exp_SILP!$W1085,10,2)&gt;"40","F","M")</f>
        <v>F</v>
      </c>
      <c r="Q1085" s="24" t="s">
        <v>1506</v>
      </c>
      <c r="R1085" s="22" t="s">
        <v>69</v>
      </c>
      <c r="S1085" s="22" t="s">
        <v>57</v>
      </c>
      <c r="T1085" s="22" t="s">
        <v>58</v>
      </c>
      <c r="U1085" s="22" t="s">
        <v>59</v>
      </c>
      <c r="V1085" s="22" t="s">
        <v>1457</v>
      </c>
      <c r="W1085" s="22" t="s">
        <v>1458</v>
      </c>
      <c r="X1085" s="22" t="s">
        <v>1459</v>
      </c>
      <c r="Y1085" s="22" t="s">
        <v>17</v>
      </c>
      <c r="Z1085" s="22" t="s">
        <v>63</v>
      </c>
      <c r="AA1085" s="22" t="s">
        <v>64</v>
      </c>
      <c r="AB1085" s="22" t="s">
        <v>65</v>
      </c>
      <c r="AC1085" s="22" t="s">
        <v>135</v>
      </c>
      <c r="AD1085" s="22" t="s">
        <v>59</v>
      </c>
      <c r="AE1085" s="22" t="s">
        <v>59</v>
      </c>
      <c r="AF1085" s="22" t="s">
        <v>59</v>
      </c>
      <c r="AG1085" s="25" t="s">
        <v>76</v>
      </c>
      <c r="AH1085" s="22" t="s">
        <v>1506</v>
      </c>
      <c r="AI1085" s="22" t="s">
        <v>137</v>
      </c>
      <c r="AJ1085" s="22" t="str">
        <f>VLOOKUP(exp_SILP!$Y1085,'DATI CM'!$A$2:$F$28,2,FALSE)</f>
        <v>SPDPRZ67H55L219V</v>
      </c>
    </row>
    <row r="1086" ht="15.75" hidden="1" customHeight="1">
      <c r="A1086" s="10" t="str">
        <f>IFERROR(VLOOKUP(exp_SILP!$W1086,exp_utenti_P!D:D,1,FALSE),"_DA INSERIRE")</f>
        <v>FTTSHD96H07Z330Z</v>
      </c>
      <c r="B1086" s="10" t="str">
        <f>IF(AND(exp_SILP!$S1086="A.3 ORIENTAMENTO PROFESSIONALE",exp_SILP!$AD1086="4.2"),"A.3 ORIENTAMENTO PROFESSIONALE (CARCERE)",
IF(AND(exp_SILP!$S1086="A.3 ORIENTAMENTO PROFESSIONALE",exp_SILP!$AD1086="."),"A.3 ORIENTAMENTO PROFESSIONALE (CARCERE)",
IF(AND(exp_SILP!$S1086="A.4 CONSULENZA ORIENTATIVA",exp_SILP!$AD1086="4.2"),"A.4 CONSULENZA ORIENTATIVA (CARCERE)",
IF(AND(exp_SILP!$S1086="A.4 CONSULENZA ORIENTATIVA",exp_SILP!$AD1086="."),"A.4 CONSULENZA ORIENTATIVA (CARCERE)",
IF(AND(exp_SILP!$S1086="A.5 - LEP F1 - ACCOMPAGNAMENTO AL LAVORO",exp_SILP!$AD1086="4.2"),"A.5 - LEP F1 - ACCOMPAGNAMENTO AL LAVORO (CARCERE)",
IF(AND(exp_SILP!$S1086="A.5 - LEP F1 - ACCOMPAGNAMENTO AL LAVORO",exp_SILP!$AD1086="."),"A.5 - LEP F1 - ACCOMPAGNAMENTO AL LAVORO (CARCERE)",
IF(AND(exp_SILP!$S1086="A.5.2a - TUTORAGGIO TIROCINI",exp_SILP!$AD1086="4.2"),"A.5.2a - TUTORAGGIO TIROCINI (CARCERE)",
exp_SILP!$S1086)))))))</f>
        <v>A4.10 - LEP E - ORIENTAMENTO SPECIALISTICO SKILL GAP ANALYSIS</v>
      </c>
      <c r="C1086" s="11" t="str">
        <f>CONCATENATE(VLOOKUP(exp_SILP!$B1086,'DATI COMMESSE'!$A$2:$F$25,4,FALSE)," - ", VLOOKUP(exp_SILP!$B1086,'DATI COMMESSE'!$A$2:$F$25,2,FALSE)," - ",VLOOKUP(exp_SILP!$B1086,'DATI COMMESSE'!$A$2:$F$25,3,FALSE))</f>
        <v>GOL - 22-02-5000 - 22-12-5003</v>
      </c>
      <c r="D1086" s="11" t="str">
        <f>LEFT(exp_SILP!$R1086,5)</f>
        <v>09:00</v>
      </c>
      <c r="E1086" s="11" t="str">
        <f>RIGHT(exp_SILP!$R1086,5)</f>
        <v>10:00</v>
      </c>
      <c r="F1086" s="11">
        <f>IF(exp_SILP!$AG1086&gt;=60,exp_SILP!$AG1086/60,exp_SILP!$AG1086)</f>
        <v>1</v>
      </c>
      <c r="G1086" s="11" t="str">
        <f>VLOOKUP(exp_SILP!$Y1086,'DATI CM'!$A$2:$F$28,2,FALSE)</f>
        <v>CSSLTZ84H70A859W</v>
      </c>
      <c r="H1086" s="11" t="str">
        <f>VLOOKUP(exp_SILP!$Y1086,'DATI CM'!$A$2:$F$28,3,FALSE)</f>
        <v/>
      </c>
      <c r="I1086" s="11" t="str">
        <f t="shared" si="1"/>
        <v>N</v>
      </c>
      <c r="J1086" s="11" t="str">
        <f>VLOOKUP(exp_SILP!$Y1086,'DATI CM'!$A$2:$F$28,4,FALSE)</f>
        <v/>
      </c>
      <c r="K1086" s="12">
        <f>VLOOKUP(exp_SILP!$B1086,'DATI COMMESSE'!$A$2:$F$25,5,FALSE)</f>
        <v>39.94</v>
      </c>
      <c r="L1086" s="12" t="str">
        <f>IF(exp_SILP!$B1086="A4.10 - LEP E - ORIENTAMENTO SPECIALISTICO SKILL GAP ANALYSIS - GRUPPO 3P",0,VLOOKUP(exp_SILP!$Y1086,'DATI CM'!$A$2:$F$28,6,FALSE))</f>
        <v/>
      </c>
      <c r="M1086" s="12">
        <f>IFERROR(VLOOKUP(exp_SILP!$B1086,'DATI CM'!$H$2:$I$16,2,FALSE)*exp_SILP!$F1086,0)</f>
        <v>0</v>
      </c>
      <c r="N1086" s="11" t="str">
        <f>VLOOKUP(exp_SILP!$B1086,'DATI COMMESSE'!$A$2:$F$25,4,FALSE)</f>
        <v>GOL</v>
      </c>
      <c r="O1086" s="13">
        <f>VLOOKUP(exp_SILP!$B1086,'DATI COMMESSE'!$A$2:$F$25,5,FALSE)*exp_SILP!$F1086</f>
        <v>39.94</v>
      </c>
      <c r="P1086" s="11" t="str">
        <f>IF(MID(exp_SILP!$W1086,10,2)&gt;"40","F","M")</f>
        <v>M</v>
      </c>
      <c r="Q1086" s="27" t="s">
        <v>1506</v>
      </c>
      <c r="R1086" s="15" t="s">
        <v>203</v>
      </c>
      <c r="S1086" s="15" t="s">
        <v>70</v>
      </c>
      <c r="T1086" s="15" t="s">
        <v>58</v>
      </c>
      <c r="U1086" s="15" t="s">
        <v>59</v>
      </c>
      <c r="V1086" s="15" t="s">
        <v>357</v>
      </c>
      <c r="W1086" s="15" t="s">
        <v>358</v>
      </c>
      <c r="X1086" s="15" t="s">
        <v>359</v>
      </c>
      <c r="Y1086" s="15" t="s">
        <v>4</v>
      </c>
      <c r="Z1086" s="15" t="s">
        <v>63</v>
      </c>
      <c r="AA1086" s="15" t="s">
        <v>64</v>
      </c>
      <c r="AB1086" s="15" t="s">
        <v>74</v>
      </c>
      <c r="AC1086" s="15" t="s">
        <v>66</v>
      </c>
      <c r="AD1086" s="15" t="s">
        <v>59</v>
      </c>
      <c r="AE1086" s="15" t="s">
        <v>59</v>
      </c>
      <c r="AF1086" s="15" t="s">
        <v>59</v>
      </c>
      <c r="AG1086" s="28" t="s">
        <v>67</v>
      </c>
      <c r="AH1086" s="15" t="s">
        <v>1506</v>
      </c>
      <c r="AI1086" s="15" t="s">
        <v>181</v>
      </c>
      <c r="AJ1086" s="15" t="str">
        <f>VLOOKUP(exp_SILP!$Y1086,'DATI CM'!$A$2:$F$28,2,FALSE)</f>
        <v>CSSLTZ84H70A859W</v>
      </c>
    </row>
    <row r="1087" ht="15.75" hidden="1" customHeight="1">
      <c r="A1087" s="17" t="str">
        <f>IFERROR(VLOOKUP(exp_SILP!$W1087,exp_utenti_P!D:D,1,FALSE),"_DA INSERIRE")</f>
        <v>MGBSMW91T15Z335Y</v>
      </c>
      <c r="B1087" s="17" t="str">
        <f>IF(AND(exp_SILP!$S1087="A.3 ORIENTAMENTO PROFESSIONALE",exp_SILP!$AD1087="4.2"),"A.3 ORIENTAMENTO PROFESSIONALE (CARCERE)",
IF(AND(exp_SILP!$S1087="A.3 ORIENTAMENTO PROFESSIONALE",exp_SILP!$AD1087="."),"A.3 ORIENTAMENTO PROFESSIONALE (CARCERE)",
IF(AND(exp_SILP!$S1087="A.4 CONSULENZA ORIENTATIVA",exp_SILP!$AD1087="4.2"),"A.4 CONSULENZA ORIENTATIVA (CARCERE)",
IF(AND(exp_SILP!$S1087="A.4 CONSULENZA ORIENTATIVA",exp_SILP!$AD1087="."),"A.4 CONSULENZA ORIENTATIVA (CARCERE)",
IF(AND(exp_SILP!$S1087="A.5 - LEP F1 - ACCOMPAGNAMENTO AL LAVORO",exp_SILP!$AD1087="4.2"),"A.5 - LEP F1 - ACCOMPAGNAMENTO AL LAVORO (CARCERE)",
IF(AND(exp_SILP!$S1087="A.5 - LEP F1 - ACCOMPAGNAMENTO AL LAVORO",exp_SILP!$AD1087="."),"A.5 - LEP F1 - ACCOMPAGNAMENTO AL LAVORO (CARCERE)",
IF(AND(exp_SILP!$S1087="A.5.2a - TUTORAGGIO TIROCINI",exp_SILP!$AD1087="4.2"),"A.5.2a - TUTORAGGIO TIROCINI (CARCERE)",
exp_SILP!$S1087)))))))</f>
        <v>A4.10 - LEP E - ORIENTAMENTO SPECIALISTICO SKILL GAP ANALYSIS</v>
      </c>
      <c r="C1087" s="18" t="str">
        <f>CONCATENATE(VLOOKUP(exp_SILP!$B1087,'DATI COMMESSE'!$A$2:$F$25,4,FALSE)," - ", VLOOKUP(exp_SILP!$B1087,'DATI COMMESSE'!$A$2:$F$25,2,FALSE)," - ",VLOOKUP(exp_SILP!$B1087,'DATI COMMESSE'!$A$2:$F$25,3,FALSE))</f>
        <v>GOL - 22-02-5000 - 22-12-5003</v>
      </c>
      <c r="D1087" s="18" t="str">
        <f>LEFT(exp_SILP!$R1087,5)</f>
        <v>09:00</v>
      </c>
      <c r="E1087" s="18" t="str">
        <f>RIGHT(exp_SILP!$R1087,5)</f>
        <v>10:00</v>
      </c>
      <c r="F1087" s="18">
        <f>IF(exp_SILP!$AG1087&gt;=60,exp_SILP!$AG1087/60,exp_SILP!$AG1087)</f>
        <v>1</v>
      </c>
      <c r="G1087" s="18" t="str">
        <f>VLOOKUP(exp_SILP!$Y1087,'DATI CM'!$A$2:$F$28,2,FALSE)</f>
        <v>RSCDAA66H43F952Q</v>
      </c>
      <c r="H1087" s="18" t="str">
        <f>VLOOKUP(exp_SILP!$Y1087,'DATI CM'!$A$2:$F$28,3,FALSE)</f>
        <v>A011</v>
      </c>
      <c r="I1087" s="18" t="str">
        <f t="shared" si="1"/>
        <v>N</v>
      </c>
      <c r="J1087" s="18" t="str">
        <f>VLOOKUP(exp_SILP!$Y1087,'DATI CM'!$A$2:$F$28,4,FALSE)</f>
        <v>NO</v>
      </c>
      <c r="K1087" s="19">
        <f>VLOOKUP(exp_SILP!$B1087,'DATI COMMESSE'!$A$2:$F$25,5,FALSE)</f>
        <v>39.94</v>
      </c>
      <c r="L1087" s="19">
        <f>IF(exp_SILP!$B1087="A4.10 - LEP E - ORIENTAMENTO SPECIALISTICO SKILL GAP ANALYSIS - GRUPPO 3P",0,VLOOKUP(exp_SILP!$Y1087,'DATI CM'!$A$2:$F$28,6,FALSE))</f>
        <v>25</v>
      </c>
      <c r="M1087" s="19">
        <f>IFERROR(VLOOKUP(exp_SILP!$B1087,'DATI CM'!$H$2:$I$16,2,FALSE)*exp_SILP!$F1087,0)</f>
        <v>0</v>
      </c>
      <c r="N1087" s="18" t="str">
        <f>VLOOKUP(exp_SILP!$B1087,'DATI COMMESSE'!$A$2:$F$25,4,FALSE)</f>
        <v>GOL</v>
      </c>
      <c r="O1087" s="20">
        <f>VLOOKUP(exp_SILP!$B1087,'DATI COMMESSE'!$A$2:$F$25,5,FALSE)*exp_SILP!$F1087</f>
        <v>39.94</v>
      </c>
      <c r="P1087" s="18" t="str">
        <f>IF(MID(exp_SILP!$W1087,10,2)&gt;"40","F","M")</f>
        <v>M</v>
      </c>
      <c r="Q1087" s="24" t="s">
        <v>1506</v>
      </c>
      <c r="R1087" s="22" t="s">
        <v>203</v>
      </c>
      <c r="S1087" s="22" t="s">
        <v>70</v>
      </c>
      <c r="T1087" s="22" t="s">
        <v>58</v>
      </c>
      <c r="U1087" s="22" t="s">
        <v>59</v>
      </c>
      <c r="V1087" s="22" t="s">
        <v>1545</v>
      </c>
      <c r="W1087" s="22" t="s">
        <v>1546</v>
      </c>
      <c r="X1087" s="22" t="s">
        <v>1547</v>
      </c>
      <c r="Y1087" s="22" t="s">
        <v>16</v>
      </c>
      <c r="Z1087" s="22" t="s">
        <v>63</v>
      </c>
      <c r="AA1087" s="22" t="s">
        <v>64</v>
      </c>
      <c r="AB1087" s="22" t="s">
        <v>65</v>
      </c>
      <c r="AC1087" s="22" t="s">
        <v>82</v>
      </c>
      <c r="AD1087" s="22" t="s">
        <v>59</v>
      </c>
      <c r="AE1087" s="22" t="s">
        <v>59</v>
      </c>
      <c r="AF1087" s="22" t="s">
        <v>114</v>
      </c>
      <c r="AG1087" s="25" t="s">
        <v>67</v>
      </c>
      <c r="AH1087" s="22" t="s">
        <v>1506</v>
      </c>
      <c r="AI1087" s="22" t="s">
        <v>198</v>
      </c>
      <c r="AJ1087" s="22" t="str">
        <f>VLOOKUP(exp_SILP!$Y1087,'DATI CM'!$A$2:$F$28,2,FALSE)</f>
        <v>RSCDAA66H43F952Q</v>
      </c>
    </row>
    <row r="1088" ht="15.75" hidden="1" customHeight="1">
      <c r="A1088" s="10" t="str">
        <f>IFERROR(VLOOKUP(exp_SILP!$W1088,exp_utenti_P!D:D,1,FALSE),"_DA INSERIRE")</f>
        <v>CHCCRL98T13L750T</v>
      </c>
      <c r="B1088" s="10" t="str">
        <f>IF(AND(exp_SILP!$S1088="A.3 ORIENTAMENTO PROFESSIONALE",exp_SILP!$AD1088="4.2"),"A.3 ORIENTAMENTO PROFESSIONALE (CARCERE)",
IF(AND(exp_SILP!$S1088="A.3 ORIENTAMENTO PROFESSIONALE",exp_SILP!$AD1088="."),"A.3 ORIENTAMENTO PROFESSIONALE (CARCERE)",
IF(AND(exp_SILP!$S1088="A.4 CONSULENZA ORIENTATIVA",exp_SILP!$AD1088="4.2"),"A.4 CONSULENZA ORIENTATIVA (CARCERE)",
IF(AND(exp_SILP!$S1088="A.4 CONSULENZA ORIENTATIVA",exp_SILP!$AD1088="."),"A.4 CONSULENZA ORIENTATIVA (CARCERE)",
IF(AND(exp_SILP!$S1088="A.5 - LEP F1 - ACCOMPAGNAMENTO AL LAVORO",exp_SILP!$AD1088="4.2"),"A.5 - LEP F1 - ACCOMPAGNAMENTO AL LAVORO (CARCERE)",
IF(AND(exp_SILP!$S1088="A.5 - LEP F1 - ACCOMPAGNAMENTO AL LAVORO",exp_SILP!$AD1088="."),"A.5 - LEP F1 - ACCOMPAGNAMENTO AL LAVORO (CARCERE)",
IF(AND(exp_SILP!$S1088="A.5.2a - TUTORAGGIO TIROCINI",exp_SILP!$AD1088="4.2"),"A.5.2a - TUTORAGGIO TIROCINI (CARCERE)",
exp_SILP!$S1088)))))))</f>
        <v>A4.10 - LEP E - ORIENTAMENTO SPECIALISTICO SKILL GAP ANALYSIS</v>
      </c>
      <c r="C1088" s="11" t="str">
        <f>CONCATENATE(VLOOKUP(exp_SILP!$B1088,'DATI COMMESSE'!$A$2:$F$25,4,FALSE)," - ", VLOOKUP(exp_SILP!$B1088,'DATI COMMESSE'!$A$2:$F$25,2,FALSE)," - ",VLOOKUP(exp_SILP!$B1088,'DATI COMMESSE'!$A$2:$F$25,3,FALSE))</f>
        <v>GOL - 22-02-5000 - 22-12-5003</v>
      </c>
      <c r="D1088" s="11" t="str">
        <f>LEFT(exp_SILP!$R1088,5)</f>
        <v>11:00</v>
      </c>
      <c r="E1088" s="11" t="str">
        <f>RIGHT(exp_SILP!$R1088,5)</f>
        <v>13:00</v>
      </c>
      <c r="F1088" s="11">
        <f>IF(exp_SILP!$AG1088&gt;=60,exp_SILP!$AG1088/60,exp_SILP!$AG1088)</f>
        <v>2</v>
      </c>
      <c r="G1088" s="11" t="str">
        <f>VLOOKUP(exp_SILP!$Y1088,'DATI CM'!$A$2:$F$28,2,FALSE)</f>
        <v>PNFMRT85H50A859E</v>
      </c>
      <c r="H1088" s="11" t="str">
        <f>VLOOKUP(exp_SILP!$Y1088,'DATI CM'!$A$2:$F$28,3,FALSE)</f>
        <v>A011</v>
      </c>
      <c r="I1088" s="11" t="str">
        <f t="shared" si="1"/>
        <v>N</v>
      </c>
      <c r="J1088" s="11" t="str">
        <f>VLOOKUP(exp_SILP!$Y1088,'DATI CM'!$A$2:$F$28,4,FALSE)</f>
        <v>BIELLA</v>
      </c>
      <c r="K1088" s="12">
        <f>VLOOKUP(exp_SILP!$B1088,'DATI COMMESSE'!$A$2:$F$25,5,FALSE)</f>
        <v>39.94</v>
      </c>
      <c r="L1088" s="12">
        <f>IF(exp_SILP!$B1088="A4.10 - LEP E - ORIENTAMENTO SPECIALISTICO SKILL GAP ANALYSIS - GRUPPO 3P",0,VLOOKUP(exp_SILP!$Y1088,'DATI CM'!$A$2:$F$28,6,FALSE))</f>
        <v>25</v>
      </c>
      <c r="M1088" s="12">
        <f>IFERROR(VLOOKUP(exp_SILP!$B1088,'DATI CM'!$H$2:$I$16,2,FALSE)*exp_SILP!$F1088,0)</f>
        <v>0</v>
      </c>
      <c r="N1088" s="11" t="str">
        <f>VLOOKUP(exp_SILP!$B1088,'DATI COMMESSE'!$A$2:$F$25,4,FALSE)</f>
        <v>GOL</v>
      </c>
      <c r="O1088" s="13">
        <f>VLOOKUP(exp_SILP!$B1088,'DATI COMMESSE'!$A$2:$F$25,5,FALSE)*exp_SILP!$F1088</f>
        <v>79.88</v>
      </c>
      <c r="P1088" s="11" t="str">
        <f>IF(MID(exp_SILP!$W1088,10,2)&gt;"40","F","M")</f>
        <v>M</v>
      </c>
      <c r="Q1088" s="27" t="s">
        <v>1506</v>
      </c>
      <c r="R1088" s="15" t="s">
        <v>219</v>
      </c>
      <c r="S1088" s="15" t="s">
        <v>70</v>
      </c>
      <c r="T1088" s="15" t="s">
        <v>58</v>
      </c>
      <c r="U1088" s="15" t="s">
        <v>59</v>
      </c>
      <c r="V1088" s="15" t="s">
        <v>468</v>
      </c>
      <c r="W1088" s="15" t="s">
        <v>469</v>
      </c>
      <c r="X1088" s="15" t="s">
        <v>470</v>
      </c>
      <c r="Y1088" s="15" t="s">
        <v>15</v>
      </c>
      <c r="Z1088" s="15" t="s">
        <v>63</v>
      </c>
      <c r="AA1088" s="15" t="s">
        <v>64</v>
      </c>
      <c r="AB1088" s="15" t="s">
        <v>65</v>
      </c>
      <c r="AC1088" s="15" t="s">
        <v>66</v>
      </c>
      <c r="AD1088" s="15" t="s">
        <v>59</v>
      </c>
      <c r="AE1088" s="15" t="s">
        <v>59</v>
      </c>
      <c r="AF1088" s="15" t="s">
        <v>59</v>
      </c>
      <c r="AG1088" s="28" t="s">
        <v>76</v>
      </c>
      <c r="AH1088" s="15" t="s">
        <v>1506</v>
      </c>
      <c r="AI1088" s="15" t="s">
        <v>68</v>
      </c>
      <c r="AJ1088" s="15" t="str">
        <f>VLOOKUP(exp_SILP!$Y1088,'DATI CM'!$A$2:$F$28,2,FALSE)</f>
        <v>PNFMRT85H50A859E</v>
      </c>
    </row>
    <row r="1089" ht="15.75" hidden="1" customHeight="1">
      <c r="A1089" s="17" t="str">
        <f>IFERROR(VLOOKUP(exp_SILP!$W1089,exp_utenti_P!D:D,1,FALSE),"_DA INSERIRE")</f>
        <v>DDMLCN64T02F205O</v>
      </c>
      <c r="B1089" s="17" t="str">
        <f>IF(AND(exp_SILP!$S1089="A.3 ORIENTAMENTO PROFESSIONALE",exp_SILP!$AD1089="4.2"),"A.3 ORIENTAMENTO PROFESSIONALE (CARCERE)",
IF(AND(exp_SILP!$S1089="A.3 ORIENTAMENTO PROFESSIONALE",exp_SILP!$AD1089="."),"A.3 ORIENTAMENTO PROFESSIONALE (CARCERE)",
IF(AND(exp_SILP!$S1089="A.4 CONSULENZA ORIENTATIVA",exp_SILP!$AD1089="4.2"),"A.4 CONSULENZA ORIENTATIVA (CARCERE)",
IF(AND(exp_SILP!$S1089="A.4 CONSULENZA ORIENTATIVA",exp_SILP!$AD1089="."),"A.4 CONSULENZA ORIENTATIVA (CARCERE)",
IF(AND(exp_SILP!$S1089="A.5 - LEP F1 - ACCOMPAGNAMENTO AL LAVORO",exp_SILP!$AD1089="4.2"),"A.5 - LEP F1 - ACCOMPAGNAMENTO AL LAVORO (CARCERE)",
IF(AND(exp_SILP!$S1089="A.5 - LEP F1 - ACCOMPAGNAMENTO AL LAVORO",exp_SILP!$AD1089="."),"A.5 - LEP F1 - ACCOMPAGNAMENTO AL LAVORO (CARCERE)",
IF(AND(exp_SILP!$S1089="A.5.2a - TUTORAGGIO TIROCINI",exp_SILP!$AD1089="4.2"),"A.5.2a - TUTORAGGIO TIROCINI (CARCERE)",
exp_SILP!$S1089)))))))</f>
        <v>A4.10 - LEP E - ORIENTAMENTO SPECIALISTICO SKILL GAP ANALYSIS</v>
      </c>
      <c r="C1089" s="18" t="str">
        <f>CONCATENATE(VLOOKUP(exp_SILP!$B1089,'DATI COMMESSE'!$A$2:$F$25,4,FALSE)," - ", VLOOKUP(exp_SILP!$B1089,'DATI COMMESSE'!$A$2:$F$25,2,FALSE)," - ",VLOOKUP(exp_SILP!$B1089,'DATI COMMESSE'!$A$2:$F$25,3,FALSE))</f>
        <v>GOL - 22-02-5000 - 22-12-5003</v>
      </c>
      <c r="D1089" s="18" t="str">
        <f>LEFT(exp_SILP!$R1089,5)</f>
        <v>13:00</v>
      </c>
      <c r="E1089" s="18" t="str">
        <f>RIGHT(exp_SILP!$R1089,5)</f>
        <v>14:00</v>
      </c>
      <c r="F1089" s="18">
        <f>IF(exp_SILP!$AG1089&gt;=60,exp_SILP!$AG1089/60,exp_SILP!$AG1089)</f>
        <v>1</v>
      </c>
      <c r="G1089" s="18" t="str">
        <f>VLOOKUP(exp_SILP!$Y1089,'DATI CM'!$A$2:$F$28,2,FALSE)</f>
        <v>PNFMRT85H50A859E</v>
      </c>
      <c r="H1089" s="18" t="str">
        <f>VLOOKUP(exp_SILP!$Y1089,'DATI CM'!$A$2:$F$28,3,FALSE)</f>
        <v>A011</v>
      </c>
      <c r="I1089" s="18" t="str">
        <f t="shared" si="1"/>
        <v>N</v>
      </c>
      <c r="J1089" s="18" t="str">
        <f>VLOOKUP(exp_SILP!$Y1089,'DATI CM'!$A$2:$F$28,4,FALSE)</f>
        <v>BIELLA</v>
      </c>
      <c r="K1089" s="19">
        <f>VLOOKUP(exp_SILP!$B1089,'DATI COMMESSE'!$A$2:$F$25,5,FALSE)</f>
        <v>39.94</v>
      </c>
      <c r="L1089" s="19">
        <f>IF(exp_SILP!$B1089="A4.10 - LEP E - ORIENTAMENTO SPECIALISTICO SKILL GAP ANALYSIS - GRUPPO 3P",0,VLOOKUP(exp_SILP!$Y1089,'DATI CM'!$A$2:$F$28,6,FALSE))</f>
        <v>25</v>
      </c>
      <c r="M1089" s="19">
        <f>IFERROR(VLOOKUP(exp_SILP!$B1089,'DATI CM'!$H$2:$I$16,2,FALSE)*exp_SILP!$F1089,0)</f>
        <v>0</v>
      </c>
      <c r="N1089" s="18" t="str">
        <f>VLOOKUP(exp_SILP!$B1089,'DATI COMMESSE'!$A$2:$F$25,4,FALSE)</f>
        <v>GOL</v>
      </c>
      <c r="O1089" s="20">
        <f>VLOOKUP(exp_SILP!$B1089,'DATI COMMESSE'!$A$2:$F$25,5,FALSE)*exp_SILP!$F1089</f>
        <v>39.94</v>
      </c>
      <c r="P1089" s="18" t="str">
        <f>IF(MID(exp_SILP!$W1089,10,2)&gt;"40","F","M")</f>
        <v>M</v>
      </c>
      <c r="Q1089" s="24" t="s">
        <v>1506</v>
      </c>
      <c r="R1089" s="22" t="s">
        <v>159</v>
      </c>
      <c r="S1089" s="22" t="s">
        <v>70</v>
      </c>
      <c r="T1089" s="22" t="s">
        <v>58</v>
      </c>
      <c r="U1089" s="22" t="s">
        <v>59</v>
      </c>
      <c r="V1089" s="22" t="s">
        <v>204</v>
      </c>
      <c r="W1089" s="22" t="s">
        <v>205</v>
      </c>
      <c r="X1089" s="22" t="s">
        <v>206</v>
      </c>
      <c r="Y1089" s="22" t="s">
        <v>15</v>
      </c>
      <c r="Z1089" s="22" t="s">
        <v>63</v>
      </c>
      <c r="AA1089" s="22" t="s">
        <v>64</v>
      </c>
      <c r="AB1089" s="22" t="s">
        <v>65</v>
      </c>
      <c r="AC1089" s="22" t="s">
        <v>66</v>
      </c>
      <c r="AD1089" s="22" t="s">
        <v>59</v>
      </c>
      <c r="AE1089" s="22" t="s">
        <v>59</v>
      </c>
      <c r="AF1089" s="22" t="s">
        <v>156</v>
      </c>
      <c r="AG1089" s="25" t="s">
        <v>67</v>
      </c>
      <c r="AH1089" s="22" t="s">
        <v>1506</v>
      </c>
      <c r="AI1089" s="22" t="s">
        <v>68</v>
      </c>
      <c r="AJ1089" s="22" t="str">
        <f>VLOOKUP(exp_SILP!$Y1089,'DATI CM'!$A$2:$F$28,2,FALSE)</f>
        <v>PNFMRT85H50A859E</v>
      </c>
    </row>
    <row r="1090" ht="15.75" hidden="1" customHeight="1">
      <c r="A1090" s="10" t="str">
        <f>IFERROR(VLOOKUP(exp_SILP!$W1090,exp_utenti_P!D:D,1,FALSE),"_DA INSERIRE")</f>
        <v>DMCLND95E53B428G</v>
      </c>
      <c r="B1090" s="10" t="str">
        <f>IF(AND(exp_SILP!$S1090="A.3 ORIENTAMENTO PROFESSIONALE",exp_SILP!$AD1090="4.2"),"A.3 ORIENTAMENTO PROFESSIONALE (CARCERE)",
IF(AND(exp_SILP!$S1090="A.3 ORIENTAMENTO PROFESSIONALE",exp_SILP!$AD1090="."),"A.3 ORIENTAMENTO PROFESSIONALE (CARCERE)",
IF(AND(exp_SILP!$S1090="A.4 CONSULENZA ORIENTATIVA",exp_SILP!$AD1090="4.2"),"A.4 CONSULENZA ORIENTATIVA (CARCERE)",
IF(AND(exp_SILP!$S1090="A.4 CONSULENZA ORIENTATIVA",exp_SILP!$AD1090="."),"A.4 CONSULENZA ORIENTATIVA (CARCERE)",
IF(AND(exp_SILP!$S1090="A.5 - LEP F1 - ACCOMPAGNAMENTO AL LAVORO",exp_SILP!$AD1090="4.2"),"A.5 - LEP F1 - ACCOMPAGNAMENTO AL LAVORO (CARCERE)",
IF(AND(exp_SILP!$S1090="A.5 - LEP F1 - ACCOMPAGNAMENTO AL LAVORO",exp_SILP!$AD1090="."),"A.5 - LEP F1 - ACCOMPAGNAMENTO AL LAVORO (CARCERE)",
IF(AND(exp_SILP!$S1090="A.5.2a - TUTORAGGIO TIROCINI",exp_SILP!$AD1090="4.2"),"A.5.2a - TUTORAGGIO TIROCINI (CARCERE)",
exp_SILP!$S1090)))))))</f>
        <v>A4.10 - LEP E - ORIENTAMENTO SPECIALISTICO SKILL GAP ANALYSIS</v>
      </c>
      <c r="C1090" s="11" t="str">
        <f>CONCATENATE(VLOOKUP(exp_SILP!$B1090,'DATI COMMESSE'!$A$2:$F$25,4,FALSE)," - ", VLOOKUP(exp_SILP!$B1090,'DATI COMMESSE'!$A$2:$F$25,2,FALSE)," - ",VLOOKUP(exp_SILP!$B1090,'DATI COMMESSE'!$A$2:$F$25,3,FALSE))</f>
        <v>GOL - 22-02-5000 - 22-12-5003</v>
      </c>
      <c r="D1090" s="11" t="str">
        <f>LEFT(exp_SILP!$R1090,5)</f>
        <v>10:00</v>
      </c>
      <c r="E1090" s="11" t="str">
        <f>RIGHT(exp_SILP!$R1090,5)</f>
        <v>12:00</v>
      </c>
      <c r="F1090" s="11">
        <f>IF(exp_SILP!$AG1090&gt;=60,exp_SILP!$AG1090/60,exp_SILP!$AG1090)</f>
        <v>2</v>
      </c>
      <c r="G1090" s="11" t="str">
        <f>VLOOKUP(exp_SILP!$Y1090,'DATI CM'!$A$2:$F$28,2,FALSE)</f>
        <v>RSCDAA66H43F952Q</v>
      </c>
      <c r="H1090" s="11" t="str">
        <f>VLOOKUP(exp_SILP!$Y1090,'DATI CM'!$A$2:$F$28,3,FALSE)</f>
        <v>A011</v>
      </c>
      <c r="I1090" s="11" t="str">
        <f t="shared" si="1"/>
        <v>N</v>
      </c>
      <c r="J1090" s="11" t="str">
        <f>VLOOKUP(exp_SILP!$Y1090,'DATI CM'!$A$2:$F$28,4,FALSE)</f>
        <v>NO</v>
      </c>
      <c r="K1090" s="12">
        <f>VLOOKUP(exp_SILP!$B1090,'DATI COMMESSE'!$A$2:$F$25,5,FALSE)</f>
        <v>39.94</v>
      </c>
      <c r="L1090" s="12">
        <f>IF(exp_SILP!$B1090="A4.10 - LEP E - ORIENTAMENTO SPECIALISTICO SKILL GAP ANALYSIS - GRUPPO 3P",0,VLOOKUP(exp_SILP!$Y1090,'DATI CM'!$A$2:$F$28,6,FALSE))</f>
        <v>25</v>
      </c>
      <c r="M1090" s="12">
        <f>IFERROR(VLOOKUP(exp_SILP!$B1090,'DATI CM'!$H$2:$I$16,2,FALSE)*exp_SILP!$F1090,0)</f>
        <v>0</v>
      </c>
      <c r="N1090" s="11" t="str">
        <f>VLOOKUP(exp_SILP!$B1090,'DATI COMMESSE'!$A$2:$F$25,4,FALSE)</f>
        <v>GOL</v>
      </c>
      <c r="O1090" s="13">
        <f>VLOOKUP(exp_SILP!$B1090,'DATI COMMESSE'!$A$2:$F$25,5,FALSE)*exp_SILP!$F1090</f>
        <v>79.88</v>
      </c>
      <c r="P1090" s="11" t="str">
        <f>IF(MID(exp_SILP!$W1090,10,2)&gt;"40","F","M")</f>
        <v>F</v>
      </c>
      <c r="Q1090" s="27" t="s">
        <v>1506</v>
      </c>
      <c r="R1090" s="15" t="s">
        <v>199</v>
      </c>
      <c r="S1090" s="15" t="s">
        <v>70</v>
      </c>
      <c r="T1090" s="15" t="s">
        <v>58</v>
      </c>
      <c r="U1090" s="15" t="s">
        <v>59</v>
      </c>
      <c r="V1090" s="15" t="s">
        <v>585</v>
      </c>
      <c r="W1090" s="15" t="s">
        <v>586</v>
      </c>
      <c r="X1090" s="15" t="s">
        <v>587</v>
      </c>
      <c r="Y1090" s="15" t="s">
        <v>16</v>
      </c>
      <c r="Z1090" s="15" t="s">
        <v>63</v>
      </c>
      <c r="AA1090" s="15" t="s">
        <v>64</v>
      </c>
      <c r="AB1090" s="15" t="s">
        <v>65</v>
      </c>
      <c r="AC1090" s="15" t="s">
        <v>82</v>
      </c>
      <c r="AD1090" s="15" t="s">
        <v>59</v>
      </c>
      <c r="AE1090" s="15" t="s">
        <v>59</v>
      </c>
      <c r="AF1090" s="15" t="s">
        <v>59</v>
      </c>
      <c r="AG1090" s="28" t="s">
        <v>76</v>
      </c>
      <c r="AH1090" s="15" t="s">
        <v>1506</v>
      </c>
      <c r="AI1090" s="15" t="s">
        <v>198</v>
      </c>
      <c r="AJ1090" s="15" t="str">
        <f>VLOOKUP(exp_SILP!$Y1090,'DATI CM'!$A$2:$F$28,2,FALSE)</f>
        <v>RSCDAA66H43F952Q</v>
      </c>
    </row>
    <row r="1091" ht="15.75" hidden="1" customHeight="1">
      <c r="A1091" s="17" t="str">
        <f>IFERROR(VLOOKUP(exp_SILP!$W1091,exp_utenti_P!D:D,1,FALSE),"_DA INSERIRE")</f>
        <v>FLGFNC93B65C265F</v>
      </c>
      <c r="B1091" s="17" t="str">
        <f>IF(AND(exp_SILP!$S1091="A.3 ORIENTAMENTO PROFESSIONALE",exp_SILP!$AD1091="4.2"),"A.3 ORIENTAMENTO PROFESSIONALE (CARCERE)",
IF(AND(exp_SILP!$S1091="A.3 ORIENTAMENTO PROFESSIONALE",exp_SILP!$AD1091="."),"A.3 ORIENTAMENTO PROFESSIONALE (CARCERE)",
IF(AND(exp_SILP!$S1091="A.4 CONSULENZA ORIENTATIVA",exp_SILP!$AD1091="4.2"),"A.4 CONSULENZA ORIENTATIVA (CARCERE)",
IF(AND(exp_SILP!$S1091="A.4 CONSULENZA ORIENTATIVA",exp_SILP!$AD1091="."),"A.4 CONSULENZA ORIENTATIVA (CARCERE)",
IF(AND(exp_SILP!$S1091="A.5 - LEP F1 - ACCOMPAGNAMENTO AL LAVORO",exp_SILP!$AD1091="4.2"),"A.5 - LEP F1 - ACCOMPAGNAMENTO AL LAVORO (CARCERE)",
IF(AND(exp_SILP!$S1091="A.5 - LEP F1 - ACCOMPAGNAMENTO AL LAVORO",exp_SILP!$AD1091="."),"A.5 - LEP F1 - ACCOMPAGNAMENTO AL LAVORO (CARCERE)",
IF(AND(exp_SILP!$S1091="A.5.2a - TUTORAGGIO TIROCINI",exp_SILP!$AD1091="4.2"),"A.5.2a - TUTORAGGIO TIROCINI (CARCERE)",
exp_SILP!$S1091)))))))</f>
        <v>A4.10 - LEP E - ORIENTAMENTO SPECIALISTICO SKILL GAP ANALYSIS</v>
      </c>
      <c r="C1091" s="18" t="str">
        <f>CONCATENATE(VLOOKUP(exp_SILP!$B1091,'DATI COMMESSE'!$A$2:$F$25,4,FALSE)," - ", VLOOKUP(exp_SILP!$B1091,'DATI COMMESSE'!$A$2:$F$25,2,FALSE)," - ",VLOOKUP(exp_SILP!$B1091,'DATI COMMESSE'!$A$2:$F$25,3,FALSE))</f>
        <v>GOL - 22-02-5000 - 22-12-5003</v>
      </c>
      <c r="D1091" s="18" t="str">
        <f>LEFT(exp_SILP!$R1091,5)</f>
        <v>16:00</v>
      </c>
      <c r="E1091" s="18" t="str">
        <f>RIGHT(exp_SILP!$R1091,5)</f>
        <v>18:00</v>
      </c>
      <c r="F1091" s="18">
        <f>IF(exp_SILP!$AG1091&gt;=60,exp_SILP!$AG1091/60,exp_SILP!$AG1091)</f>
        <v>2</v>
      </c>
      <c r="G1091" s="18" t="str">
        <f>VLOOKUP(exp_SILP!$Y1091,'DATI CM'!$A$2:$F$28,2,FALSE)</f>
        <v>SPDPRZ67H55L219V</v>
      </c>
      <c r="H1091" s="18" t="str">
        <f>VLOOKUP(exp_SILP!$Y1091,'DATI CM'!$A$2:$F$28,3,FALSE)</f>
        <v>A010</v>
      </c>
      <c r="I1091" s="18" t="str">
        <f t="shared" si="1"/>
        <v>N</v>
      </c>
      <c r="J1091" s="18" t="str">
        <f>VLOOKUP(exp_SILP!$Y1091,'DATI CM'!$A$2:$F$28,4,FALSE)</f>
        <v>TORINO</v>
      </c>
      <c r="K1091" s="19">
        <f>VLOOKUP(exp_SILP!$B1091,'DATI COMMESSE'!$A$2:$F$25,5,FALSE)</f>
        <v>39.94</v>
      </c>
      <c r="L1091" s="19" t="str">
        <f>IF(exp_SILP!$B1091="A4.10 - LEP E - ORIENTAMENTO SPECIALISTICO SKILL GAP ANALYSIS - GRUPPO 3P",0,VLOOKUP(exp_SILP!$Y1091,'DATI CM'!$A$2:$F$28,6,FALSE))</f>
        <v/>
      </c>
      <c r="M1091" s="19">
        <f>IFERROR(VLOOKUP(exp_SILP!$B1091,'DATI CM'!$H$2:$I$16,2,FALSE)*exp_SILP!$F1091,0)</f>
        <v>0</v>
      </c>
      <c r="N1091" s="18" t="str">
        <f>VLOOKUP(exp_SILP!$B1091,'DATI COMMESSE'!$A$2:$F$25,4,FALSE)</f>
        <v>GOL</v>
      </c>
      <c r="O1091" s="20">
        <f>VLOOKUP(exp_SILP!$B1091,'DATI COMMESSE'!$A$2:$F$25,5,FALSE)*exp_SILP!$F1091</f>
        <v>79.88</v>
      </c>
      <c r="P1091" s="18" t="str">
        <f>IF(MID(exp_SILP!$W1091,10,2)&gt;"40","F","M")</f>
        <v>F</v>
      </c>
      <c r="Q1091" s="24" t="s">
        <v>1506</v>
      </c>
      <c r="R1091" s="22" t="s">
        <v>148</v>
      </c>
      <c r="S1091" s="22" t="s">
        <v>70</v>
      </c>
      <c r="T1091" s="22" t="s">
        <v>58</v>
      </c>
      <c r="U1091" s="22" t="s">
        <v>59</v>
      </c>
      <c r="V1091" s="22" t="s">
        <v>872</v>
      </c>
      <c r="W1091" s="22" t="s">
        <v>873</v>
      </c>
      <c r="X1091" s="22" t="s">
        <v>874</v>
      </c>
      <c r="Y1091" s="22" t="s">
        <v>17</v>
      </c>
      <c r="Z1091" s="22" t="s">
        <v>63</v>
      </c>
      <c r="AA1091" s="22" t="s">
        <v>64</v>
      </c>
      <c r="AB1091" s="22" t="s">
        <v>65</v>
      </c>
      <c r="AC1091" s="22" t="s">
        <v>135</v>
      </c>
      <c r="AD1091" s="22" t="s">
        <v>59</v>
      </c>
      <c r="AE1091" s="22" t="s">
        <v>59</v>
      </c>
      <c r="AF1091" s="22" t="s">
        <v>59</v>
      </c>
      <c r="AG1091" s="25" t="s">
        <v>76</v>
      </c>
      <c r="AH1091" s="22" t="s">
        <v>1506</v>
      </c>
      <c r="AI1091" s="22" t="s">
        <v>137</v>
      </c>
      <c r="AJ1091" s="22" t="str">
        <f>VLOOKUP(exp_SILP!$Y1091,'DATI CM'!$A$2:$F$28,2,FALSE)</f>
        <v>SPDPRZ67H55L219V</v>
      </c>
    </row>
    <row r="1092" ht="15.75" customHeight="1">
      <c r="A1092" s="10" t="str">
        <f>IFERROR(VLOOKUP(exp_SILP!$W1092,exp_utenti_P!D:D,1,FALSE),"_DA INSERIRE")</f>
        <v>HMMYNB74A26Z336Z</v>
      </c>
      <c r="B1092" s="10" t="str">
        <f>IF(AND(exp_SILP!$S1092="A.3 ORIENTAMENTO PROFESSIONALE",exp_SILP!$AD1092="4.2"),"A.3 ORIENTAMENTO PROFESSIONALE (CARCERE)",
IF(AND(exp_SILP!$S1092="A.3 ORIENTAMENTO PROFESSIONALE",exp_SILP!$AD1092="."),"A.3 ORIENTAMENTO PROFESSIONALE (CARCERE)",
IF(AND(exp_SILP!$S1092="A.4 CONSULENZA ORIENTATIVA",exp_SILP!$AD1092="4.2"),"A.4 CONSULENZA ORIENTATIVA (CARCERE)",
IF(AND(exp_SILP!$S1092="A.4 CONSULENZA ORIENTATIVA",exp_SILP!$AD1092="."),"A.4 CONSULENZA ORIENTATIVA (CARCERE)",
IF(AND(exp_SILP!$S1092="A.5 - LEP F1 - ACCOMPAGNAMENTO AL LAVORO",exp_SILP!$AD1092="4.2"),"A.5 - LEP F1 - ACCOMPAGNAMENTO AL LAVORO (CARCERE)",
IF(AND(exp_SILP!$S1092="A.5 - LEP F1 - ACCOMPAGNAMENTO AL LAVORO",exp_SILP!$AD1092="."),"A.5 - LEP F1 - ACCOMPAGNAMENTO AL LAVORO (CARCERE)",
IF(AND(exp_SILP!$S1092="A.5.2a - TUTORAGGIO TIROCINI",exp_SILP!$AD1092="4.2"),"A.5.2a - TUTORAGGIO TIROCINI (CARCERE)",
exp_SILP!$S1092)))))))</f>
        <v>A4.10 - LEP E - ORIENTAMENTO SPECIALISTICO SKILL GAP ANALYSIS</v>
      </c>
      <c r="C1092" s="11" t="str">
        <f>CONCATENATE(VLOOKUP(exp_SILP!$B1092,'DATI COMMESSE'!$A$2:$F$25,4,FALSE)," - ", VLOOKUP(exp_SILP!$B1092,'DATI COMMESSE'!$A$2:$F$25,2,FALSE)," - ",VLOOKUP(exp_SILP!$B1092,'DATI COMMESSE'!$A$2:$F$25,3,FALSE))</f>
        <v>GOL - 22-02-5000 - 22-12-5003</v>
      </c>
      <c r="D1092" s="11" t="str">
        <f>LEFT(exp_SILP!$R1092,5)</f>
        <v>09:00</v>
      </c>
      <c r="E1092" s="11" t="str">
        <f>RIGHT(exp_SILP!$R1092,5)</f>
        <v>10:00</v>
      </c>
      <c r="F1092" s="11">
        <f>IF(exp_SILP!$AG1092&gt;=60,exp_SILP!$AG1092/60,exp_SILP!$AG1092)</f>
        <v>1</v>
      </c>
      <c r="G1092" s="11" t="str">
        <f>VLOOKUP(exp_SILP!$Y1092,'DATI CM'!$A$2:$F$28,2,FALSE)</f>
        <v>MNRCLD73B46G674U</v>
      </c>
      <c r="H1092" s="11" t="str">
        <f>VLOOKUP(exp_SILP!$Y1092,'DATI CM'!$A$2:$F$28,3,FALSE)</f>
        <v>A011</v>
      </c>
      <c r="I1092" s="11" t="str">
        <f t="shared" si="1"/>
        <v>N</v>
      </c>
      <c r="J1092" s="11" t="str">
        <f>VLOOKUP(exp_SILP!$Y1092,'DATI CM'!$A$2:$F$28,4,FALSE)</f>
        <v>TORINO</v>
      </c>
      <c r="K1092" s="12">
        <f>VLOOKUP(exp_SILP!$B1092,'DATI COMMESSE'!$A$2:$F$25,5,FALSE)</f>
        <v>39.94</v>
      </c>
      <c r="L1092" s="12">
        <f>IF(exp_SILP!$B1092="A4.10 - LEP E - ORIENTAMENTO SPECIALISTICO SKILL GAP ANALYSIS - GRUPPO 3P",0,VLOOKUP(exp_SILP!$Y1092,'DATI CM'!$A$2:$F$28,6,FALSE))</f>
        <v>25</v>
      </c>
      <c r="M1092" s="12">
        <f>IFERROR(VLOOKUP(exp_SILP!$B1092,'DATI CM'!$H$2:$I$16,2,FALSE)*exp_SILP!$F1092,0)</f>
        <v>0</v>
      </c>
      <c r="N1092" s="11" t="str">
        <f>VLOOKUP(exp_SILP!$B1092,'DATI COMMESSE'!$A$2:$F$25,4,FALSE)</f>
        <v>GOL</v>
      </c>
      <c r="O1092" s="13">
        <f>VLOOKUP(exp_SILP!$B1092,'DATI COMMESSE'!$A$2:$F$25,5,FALSE)*exp_SILP!$F1092</f>
        <v>39.94</v>
      </c>
      <c r="P1092" s="11" t="str">
        <f>IF(MID(exp_SILP!$W1092,10,2)&gt;"40","F","M")</f>
        <v>M</v>
      </c>
      <c r="Q1092" s="27" t="s">
        <v>1506</v>
      </c>
      <c r="R1092" s="15" t="s">
        <v>203</v>
      </c>
      <c r="S1092" s="15" t="s">
        <v>70</v>
      </c>
      <c r="T1092" s="15" t="s">
        <v>58</v>
      </c>
      <c r="U1092" s="15" t="s">
        <v>59</v>
      </c>
      <c r="V1092" s="15" t="s">
        <v>1519</v>
      </c>
      <c r="W1092" s="15" t="s">
        <v>1520</v>
      </c>
      <c r="X1092" s="15" t="s">
        <v>1521</v>
      </c>
      <c r="Y1092" s="15" t="s">
        <v>14</v>
      </c>
      <c r="Z1092" s="15" t="s">
        <v>63</v>
      </c>
      <c r="AA1092" s="15" t="s">
        <v>64</v>
      </c>
      <c r="AB1092" s="15" t="s">
        <v>65</v>
      </c>
      <c r="AC1092" s="15" t="s">
        <v>135</v>
      </c>
      <c r="AD1092" s="15" t="s">
        <v>59</v>
      </c>
      <c r="AE1092" s="15" t="s">
        <v>59</v>
      </c>
      <c r="AF1092" s="15" t="s">
        <v>156</v>
      </c>
      <c r="AG1092" s="28" t="s">
        <v>67</v>
      </c>
      <c r="AH1092" s="15" t="s">
        <v>1506</v>
      </c>
      <c r="AI1092" s="15" t="s">
        <v>158</v>
      </c>
      <c r="AJ1092" s="15" t="str">
        <f>VLOOKUP(exp_SILP!$Y1092,'DATI CM'!$A$2:$F$28,2,FALSE)</f>
        <v>MNRCLD73B46G674U</v>
      </c>
    </row>
    <row r="1093" ht="15.75" hidden="1" customHeight="1">
      <c r="A1093" s="17" t="str">
        <f>IFERROR(VLOOKUP(exp_SILP!$W1093,exp_utenti_P!D:D,1,FALSE),"_DA INSERIRE")</f>
        <v>RDDSKH96M06Z249E</v>
      </c>
      <c r="B1093" s="17" t="str">
        <f>IF(AND(exp_SILP!$S1093="A.3 ORIENTAMENTO PROFESSIONALE",exp_SILP!$AD1093="4.2"),"A.3 ORIENTAMENTO PROFESSIONALE (CARCERE)",
IF(AND(exp_SILP!$S1093="A.3 ORIENTAMENTO PROFESSIONALE",exp_SILP!$AD1093="."),"A.3 ORIENTAMENTO PROFESSIONALE (CARCERE)",
IF(AND(exp_SILP!$S1093="A.4 CONSULENZA ORIENTATIVA",exp_SILP!$AD1093="4.2"),"A.4 CONSULENZA ORIENTATIVA (CARCERE)",
IF(AND(exp_SILP!$S1093="A.4 CONSULENZA ORIENTATIVA",exp_SILP!$AD1093="."),"A.4 CONSULENZA ORIENTATIVA (CARCERE)",
IF(AND(exp_SILP!$S1093="A.5 - LEP F1 - ACCOMPAGNAMENTO AL LAVORO",exp_SILP!$AD1093="4.2"),"A.5 - LEP F1 - ACCOMPAGNAMENTO AL LAVORO (CARCERE)",
IF(AND(exp_SILP!$S1093="A.5 - LEP F1 - ACCOMPAGNAMENTO AL LAVORO",exp_SILP!$AD1093="."),"A.5 - LEP F1 - ACCOMPAGNAMENTO AL LAVORO (CARCERE)",
IF(AND(exp_SILP!$S1093="A.5.2a - TUTORAGGIO TIROCINI",exp_SILP!$AD1093="4.2"),"A.5.2a - TUTORAGGIO TIROCINI (CARCERE)",
exp_SILP!$S1093)))))))</f>
        <v>A4.10 - LEP E - ORIENTAMENTO SPECIALISTICO SKILL GAP ANALYSIS</v>
      </c>
      <c r="C1093" s="18" t="str">
        <f>CONCATENATE(VLOOKUP(exp_SILP!$B1093,'DATI COMMESSE'!$A$2:$F$25,4,FALSE)," - ", VLOOKUP(exp_SILP!$B1093,'DATI COMMESSE'!$A$2:$F$25,2,FALSE)," - ",VLOOKUP(exp_SILP!$B1093,'DATI COMMESSE'!$A$2:$F$25,3,FALSE))</f>
        <v>GOL - 22-02-5000 - 22-12-5003</v>
      </c>
      <c r="D1093" s="18" t="str">
        <f>LEFT(exp_SILP!$R1093,5)</f>
        <v>14:00</v>
      </c>
      <c r="E1093" s="18" t="str">
        <f>RIGHT(exp_SILP!$R1093,5)</f>
        <v>15:00</v>
      </c>
      <c r="F1093" s="18">
        <f>IF(exp_SILP!$AG1093&gt;=60,exp_SILP!$AG1093/60,exp_SILP!$AG1093)</f>
        <v>1</v>
      </c>
      <c r="G1093" s="18" t="str">
        <f>VLOOKUP(exp_SILP!$Y1093,'DATI CM'!$A$2:$F$28,2,FALSE)</f>
        <v>RSCDAA66H43F952Q</v>
      </c>
      <c r="H1093" s="18" t="str">
        <f>VLOOKUP(exp_SILP!$Y1093,'DATI CM'!$A$2:$F$28,3,FALSE)</f>
        <v>A011</v>
      </c>
      <c r="I1093" s="18" t="str">
        <f t="shared" si="1"/>
        <v>N</v>
      </c>
      <c r="J1093" s="18" t="str">
        <f>VLOOKUP(exp_SILP!$Y1093,'DATI CM'!$A$2:$F$28,4,FALSE)</f>
        <v>NO</v>
      </c>
      <c r="K1093" s="19">
        <f>VLOOKUP(exp_SILP!$B1093,'DATI COMMESSE'!$A$2:$F$25,5,FALSE)</f>
        <v>39.94</v>
      </c>
      <c r="L1093" s="19">
        <f>IF(exp_SILP!$B1093="A4.10 - LEP E - ORIENTAMENTO SPECIALISTICO SKILL GAP ANALYSIS - GRUPPO 3P",0,VLOOKUP(exp_SILP!$Y1093,'DATI CM'!$A$2:$F$28,6,FALSE))</f>
        <v>25</v>
      </c>
      <c r="M1093" s="19">
        <f>IFERROR(VLOOKUP(exp_SILP!$B1093,'DATI CM'!$H$2:$I$16,2,FALSE)*exp_SILP!$F1093,0)</f>
        <v>0</v>
      </c>
      <c r="N1093" s="18" t="str">
        <f>VLOOKUP(exp_SILP!$B1093,'DATI COMMESSE'!$A$2:$F$25,4,FALSE)</f>
        <v>GOL</v>
      </c>
      <c r="O1093" s="20">
        <f>VLOOKUP(exp_SILP!$B1093,'DATI COMMESSE'!$A$2:$F$25,5,FALSE)*exp_SILP!$F1093</f>
        <v>39.94</v>
      </c>
      <c r="P1093" s="18" t="str">
        <f>IF(MID(exp_SILP!$W1093,10,2)&gt;"40","F","M")</f>
        <v>M</v>
      </c>
      <c r="Q1093" s="24" t="s">
        <v>1506</v>
      </c>
      <c r="R1093" s="22" t="s">
        <v>56</v>
      </c>
      <c r="S1093" s="22" t="s">
        <v>70</v>
      </c>
      <c r="T1093" s="22" t="s">
        <v>58</v>
      </c>
      <c r="U1093" s="22" t="s">
        <v>59</v>
      </c>
      <c r="V1093" s="22" t="s">
        <v>1355</v>
      </c>
      <c r="W1093" s="22" t="s">
        <v>1356</v>
      </c>
      <c r="X1093" s="22" t="s">
        <v>1357</v>
      </c>
      <c r="Y1093" s="22" t="s">
        <v>16</v>
      </c>
      <c r="Z1093" s="22" t="s">
        <v>63</v>
      </c>
      <c r="AA1093" s="22" t="s">
        <v>64</v>
      </c>
      <c r="AB1093" s="22" t="s">
        <v>65</v>
      </c>
      <c r="AC1093" s="22" t="s">
        <v>82</v>
      </c>
      <c r="AD1093" s="22" t="s">
        <v>59</v>
      </c>
      <c r="AE1093" s="22" t="s">
        <v>59</v>
      </c>
      <c r="AF1093" s="22" t="s">
        <v>114</v>
      </c>
      <c r="AG1093" s="25" t="s">
        <v>67</v>
      </c>
      <c r="AH1093" s="22" t="s">
        <v>1506</v>
      </c>
      <c r="AI1093" s="22" t="s">
        <v>198</v>
      </c>
      <c r="AJ1093" s="22" t="str">
        <f>VLOOKUP(exp_SILP!$Y1093,'DATI CM'!$A$2:$F$28,2,FALSE)</f>
        <v>RSCDAA66H43F952Q</v>
      </c>
    </row>
    <row r="1094" ht="15.75" hidden="1" customHeight="1">
      <c r="A1094" s="10" t="str">
        <f>IFERROR(VLOOKUP(exp_SILP!$W1094,exp_utenti_P!D:D,1,FALSE),"_DA INSERIRE")</f>
        <v>RDDSKH96M06Z249E</v>
      </c>
      <c r="B1094" s="10" t="str">
        <f>IF(AND(exp_SILP!$S1094="A.3 ORIENTAMENTO PROFESSIONALE",exp_SILP!$AD1094="4.2"),"A.3 ORIENTAMENTO PROFESSIONALE (CARCERE)",
IF(AND(exp_SILP!$S1094="A.3 ORIENTAMENTO PROFESSIONALE",exp_SILP!$AD1094="."),"A.3 ORIENTAMENTO PROFESSIONALE (CARCERE)",
IF(AND(exp_SILP!$S1094="A.4 CONSULENZA ORIENTATIVA",exp_SILP!$AD1094="4.2"),"A.4 CONSULENZA ORIENTATIVA (CARCERE)",
IF(AND(exp_SILP!$S1094="A.4 CONSULENZA ORIENTATIVA",exp_SILP!$AD1094="."),"A.4 CONSULENZA ORIENTATIVA (CARCERE)",
IF(AND(exp_SILP!$S1094="A.5 - LEP F1 - ACCOMPAGNAMENTO AL LAVORO",exp_SILP!$AD1094="4.2"),"A.5 - LEP F1 - ACCOMPAGNAMENTO AL LAVORO (CARCERE)",
IF(AND(exp_SILP!$S1094="A.5 - LEP F1 - ACCOMPAGNAMENTO AL LAVORO",exp_SILP!$AD1094="."),"A.5 - LEP F1 - ACCOMPAGNAMENTO AL LAVORO (CARCERE)",
IF(AND(exp_SILP!$S1094="A.5.2a - TUTORAGGIO TIROCINI",exp_SILP!$AD1094="4.2"),"A.5.2a - TUTORAGGIO TIROCINI (CARCERE)",
exp_SILP!$S1094)))))))</f>
        <v>A4.10 - LEP E - ORIENTAMENTO SPECIALISTICO SKILL GAP ANALYSIS</v>
      </c>
      <c r="C1094" s="11" t="str">
        <f>CONCATENATE(VLOOKUP(exp_SILP!$B1094,'DATI COMMESSE'!$A$2:$F$25,4,FALSE)," - ", VLOOKUP(exp_SILP!$B1094,'DATI COMMESSE'!$A$2:$F$25,2,FALSE)," - ",VLOOKUP(exp_SILP!$B1094,'DATI COMMESSE'!$A$2:$F$25,3,FALSE))</f>
        <v>GOL - 22-02-5000 - 22-12-5003</v>
      </c>
      <c r="D1094" s="11" t="str">
        <f>LEFT(exp_SILP!$R1094,5)</f>
        <v>12:00</v>
      </c>
      <c r="E1094" s="11" t="str">
        <f>RIGHT(exp_SILP!$R1094,5)</f>
        <v>13:00</v>
      </c>
      <c r="F1094" s="11">
        <f>IF(exp_SILP!$AG1094&gt;=60,exp_SILP!$AG1094/60,exp_SILP!$AG1094)</f>
        <v>1</v>
      </c>
      <c r="G1094" s="11" t="str">
        <f>VLOOKUP(exp_SILP!$Y1094,'DATI CM'!$A$2:$F$28,2,FALSE)</f>
        <v>RSCDAA66H43F952Q</v>
      </c>
      <c r="H1094" s="11" t="str">
        <f>VLOOKUP(exp_SILP!$Y1094,'DATI CM'!$A$2:$F$28,3,FALSE)</f>
        <v>A011</v>
      </c>
      <c r="I1094" s="11" t="str">
        <f t="shared" si="1"/>
        <v>N</v>
      </c>
      <c r="J1094" s="11" t="str">
        <f>VLOOKUP(exp_SILP!$Y1094,'DATI CM'!$A$2:$F$28,4,FALSE)</f>
        <v>NO</v>
      </c>
      <c r="K1094" s="12">
        <f>VLOOKUP(exp_SILP!$B1094,'DATI COMMESSE'!$A$2:$F$25,5,FALSE)</f>
        <v>39.94</v>
      </c>
      <c r="L1094" s="12">
        <f>IF(exp_SILP!$B1094="A4.10 - LEP E - ORIENTAMENTO SPECIALISTICO SKILL GAP ANALYSIS - GRUPPO 3P",0,VLOOKUP(exp_SILP!$Y1094,'DATI CM'!$A$2:$F$28,6,FALSE))</f>
        <v>25</v>
      </c>
      <c r="M1094" s="12">
        <f>IFERROR(VLOOKUP(exp_SILP!$B1094,'DATI CM'!$H$2:$I$16,2,FALSE)*exp_SILP!$F1094,0)</f>
        <v>0</v>
      </c>
      <c r="N1094" s="11" t="str">
        <f>VLOOKUP(exp_SILP!$B1094,'DATI COMMESSE'!$A$2:$F$25,4,FALSE)</f>
        <v>GOL</v>
      </c>
      <c r="O1094" s="13">
        <f>VLOOKUP(exp_SILP!$B1094,'DATI COMMESSE'!$A$2:$F$25,5,FALSE)*exp_SILP!$F1094</f>
        <v>39.94</v>
      </c>
      <c r="P1094" s="11" t="str">
        <f>IF(MID(exp_SILP!$W1094,10,2)&gt;"40","F","M")</f>
        <v>M</v>
      </c>
      <c r="Q1094" s="27" t="s">
        <v>1506</v>
      </c>
      <c r="R1094" s="15" t="s">
        <v>102</v>
      </c>
      <c r="S1094" s="15" t="s">
        <v>70</v>
      </c>
      <c r="T1094" s="15" t="s">
        <v>58</v>
      </c>
      <c r="U1094" s="15" t="s">
        <v>59</v>
      </c>
      <c r="V1094" s="15" t="s">
        <v>1355</v>
      </c>
      <c r="W1094" s="15" t="s">
        <v>1356</v>
      </c>
      <c r="X1094" s="15" t="s">
        <v>1357</v>
      </c>
      <c r="Y1094" s="15" t="s">
        <v>16</v>
      </c>
      <c r="Z1094" s="15" t="s">
        <v>63</v>
      </c>
      <c r="AA1094" s="15" t="s">
        <v>64</v>
      </c>
      <c r="AB1094" s="15" t="s">
        <v>65</v>
      </c>
      <c r="AC1094" s="15" t="s">
        <v>82</v>
      </c>
      <c r="AD1094" s="15" t="s">
        <v>59</v>
      </c>
      <c r="AE1094" s="15" t="s">
        <v>59</v>
      </c>
      <c r="AF1094" s="15" t="s">
        <v>59</v>
      </c>
      <c r="AG1094" s="28" t="s">
        <v>67</v>
      </c>
      <c r="AH1094" s="15" t="s">
        <v>1506</v>
      </c>
      <c r="AI1094" s="15" t="s">
        <v>198</v>
      </c>
      <c r="AJ1094" s="15" t="str">
        <f>VLOOKUP(exp_SILP!$Y1094,'DATI CM'!$A$2:$F$28,2,FALSE)</f>
        <v>RSCDAA66H43F952Q</v>
      </c>
    </row>
    <row r="1095" ht="15.75" hidden="1" customHeight="1">
      <c r="A1095" s="17" t="str">
        <f>IFERROR(VLOOKUP(exp_SILP!$W1095,exp_utenti_P!D:D,1,FALSE),"_DA INSERIRE")</f>
        <v>DRMVVN99M51F952T</v>
      </c>
      <c r="B1095" s="17" t="str">
        <f>IF(AND(exp_SILP!$S1095="A.3 ORIENTAMENTO PROFESSIONALE",exp_SILP!$AD1095="4.2"),"A.3 ORIENTAMENTO PROFESSIONALE (CARCERE)",
IF(AND(exp_SILP!$S1095="A.3 ORIENTAMENTO PROFESSIONALE",exp_SILP!$AD1095="."),"A.3 ORIENTAMENTO PROFESSIONALE (CARCERE)",
IF(AND(exp_SILP!$S1095="A.4 CONSULENZA ORIENTATIVA",exp_SILP!$AD1095="4.2"),"A.4 CONSULENZA ORIENTATIVA (CARCERE)",
IF(AND(exp_SILP!$S1095="A.4 CONSULENZA ORIENTATIVA",exp_SILP!$AD1095="."),"A.4 CONSULENZA ORIENTATIVA (CARCERE)",
IF(AND(exp_SILP!$S1095="A.5 - LEP F1 - ACCOMPAGNAMENTO AL LAVORO",exp_SILP!$AD1095="4.2"),"A.5 - LEP F1 - ACCOMPAGNAMENTO AL LAVORO (CARCERE)",
IF(AND(exp_SILP!$S1095="A.5 - LEP F1 - ACCOMPAGNAMENTO AL LAVORO",exp_SILP!$AD1095="."),"A.5 - LEP F1 - ACCOMPAGNAMENTO AL LAVORO (CARCERE)",
IF(AND(exp_SILP!$S1095="A.5.2a - TUTORAGGIO TIROCINI",exp_SILP!$AD1095="4.2"),"A.5.2a - TUTORAGGIO TIROCINI (CARCERE)",
exp_SILP!$S1095)))))))</f>
        <v>A.5 - LEP F1 - ACCOMPAGNAMENTO AL LAVORO</v>
      </c>
      <c r="C1095" s="18" t="str">
        <f>CONCATENATE(VLOOKUP(exp_SILP!$B1095,'DATI COMMESSE'!$A$2:$F$25,4,FALSE)," - ", VLOOKUP(exp_SILP!$B1095,'DATI COMMESSE'!$A$2:$F$25,2,FALSE)," - ",VLOOKUP(exp_SILP!$B1095,'DATI COMMESSE'!$A$2:$F$25,3,FALSE))</f>
        <v>GOL - 22-02-5000 - 22-12-5003</v>
      </c>
      <c r="D1095" s="18" t="str">
        <f>LEFT(exp_SILP!$R1095,5)</f>
        <v>09:00</v>
      </c>
      <c r="E1095" s="18" t="str">
        <f>RIGHT(exp_SILP!$R1095,5)</f>
        <v>11:00</v>
      </c>
      <c r="F1095" s="18">
        <f>IF(exp_SILP!$AG1095&gt;=60,exp_SILP!$AG1095/60,exp_SILP!$AG1095)</f>
        <v>2</v>
      </c>
      <c r="G1095" s="18" t="str">
        <f>VLOOKUP(exp_SILP!$Y1095,'DATI CM'!$A$2:$F$28,2,FALSE)</f>
        <v>RSCDAA66H43F952Q</v>
      </c>
      <c r="H1095" s="18" t="str">
        <f>VLOOKUP(exp_SILP!$Y1095,'DATI CM'!$A$2:$F$28,3,FALSE)</f>
        <v>A011</v>
      </c>
      <c r="I1095" s="18" t="str">
        <f t="shared" si="1"/>
        <v>N</v>
      </c>
      <c r="J1095" s="18" t="str">
        <f>VLOOKUP(exp_SILP!$Y1095,'DATI CM'!$A$2:$F$28,4,FALSE)</f>
        <v>NO</v>
      </c>
      <c r="K1095" s="19">
        <f>VLOOKUP(exp_SILP!$B1095,'DATI COMMESSE'!$A$2:$F$25,5,FALSE)</f>
        <v>39.94</v>
      </c>
      <c r="L1095" s="19">
        <f>IF(exp_SILP!$B1095="A4.10 - LEP E - ORIENTAMENTO SPECIALISTICO SKILL GAP ANALYSIS - GRUPPO 3P",0,VLOOKUP(exp_SILP!$Y1095,'DATI CM'!$A$2:$F$28,6,FALSE))</f>
        <v>25</v>
      </c>
      <c r="M1095" s="19">
        <f>IFERROR(VLOOKUP(exp_SILP!$B1095,'DATI CM'!$H$2:$I$16,2,FALSE)*exp_SILP!$F1095,0)</f>
        <v>0</v>
      </c>
      <c r="N1095" s="18" t="str">
        <f>VLOOKUP(exp_SILP!$B1095,'DATI COMMESSE'!$A$2:$F$25,4,FALSE)</f>
        <v>GOL</v>
      </c>
      <c r="O1095" s="20">
        <f>VLOOKUP(exp_SILP!$B1095,'DATI COMMESSE'!$A$2:$F$25,5,FALSE)*exp_SILP!$F1095</f>
        <v>79.88</v>
      </c>
      <c r="P1095" s="18" t="str">
        <f>IF(MID(exp_SILP!$W1095,10,2)&gt;"40","F","M")</f>
        <v>F</v>
      </c>
      <c r="Q1095" s="24" t="s">
        <v>338</v>
      </c>
      <c r="R1095" s="22" t="s">
        <v>223</v>
      </c>
      <c r="S1095" s="22" t="s">
        <v>57</v>
      </c>
      <c r="T1095" s="22" t="s">
        <v>58</v>
      </c>
      <c r="U1095" s="22" t="s">
        <v>59</v>
      </c>
      <c r="V1095" s="22" t="s">
        <v>886</v>
      </c>
      <c r="W1095" s="22" t="s">
        <v>887</v>
      </c>
      <c r="X1095" s="22" t="s">
        <v>888</v>
      </c>
      <c r="Y1095" s="22" t="s">
        <v>16</v>
      </c>
      <c r="Z1095" s="22" t="s">
        <v>63</v>
      </c>
      <c r="AA1095" s="22" t="s">
        <v>64</v>
      </c>
      <c r="AB1095" s="22" t="s">
        <v>65</v>
      </c>
      <c r="AC1095" s="22" t="s">
        <v>82</v>
      </c>
      <c r="AD1095" s="22" t="s">
        <v>59</v>
      </c>
      <c r="AE1095" s="22" t="s">
        <v>59</v>
      </c>
      <c r="AF1095" s="22" t="s">
        <v>59</v>
      </c>
      <c r="AG1095" s="25" t="s">
        <v>76</v>
      </c>
      <c r="AH1095" s="22" t="s">
        <v>1548</v>
      </c>
      <c r="AI1095" s="22" t="s">
        <v>198</v>
      </c>
      <c r="AJ1095" s="22" t="str">
        <f>VLOOKUP(exp_SILP!$Y1095,'DATI CM'!$A$2:$F$28,2,FALSE)</f>
        <v>RSCDAA66H43F952Q</v>
      </c>
    </row>
    <row r="1096" ht="15.75" hidden="1" customHeight="1">
      <c r="A1096" s="10" t="str">
        <f>IFERROR(VLOOKUP(exp_SILP!$W1096,exp_utenti_P!D:D,1,FALSE),"_DA INSERIRE")</f>
        <v>GNCCLL88R54Z602O</v>
      </c>
      <c r="B1096" s="10" t="str">
        <f>IF(AND(exp_SILP!$S1096="A.3 ORIENTAMENTO PROFESSIONALE",exp_SILP!$AD1096="4.2"),"A.3 ORIENTAMENTO PROFESSIONALE (CARCERE)",
IF(AND(exp_SILP!$S1096="A.3 ORIENTAMENTO PROFESSIONALE",exp_SILP!$AD1096="."),"A.3 ORIENTAMENTO PROFESSIONALE (CARCERE)",
IF(AND(exp_SILP!$S1096="A.4 CONSULENZA ORIENTATIVA",exp_SILP!$AD1096="4.2"),"A.4 CONSULENZA ORIENTATIVA (CARCERE)",
IF(AND(exp_SILP!$S1096="A.4 CONSULENZA ORIENTATIVA",exp_SILP!$AD1096="."),"A.4 CONSULENZA ORIENTATIVA (CARCERE)",
IF(AND(exp_SILP!$S1096="A.5 - LEP F1 - ACCOMPAGNAMENTO AL LAVORO",exp_SILP!$AD1096="4.2"),"A.5 - LEP F1 - ACCOMPAGNAMENTO AL LAVORO (CARCERE)",
IF(AND(exp_SILP!$S1096="A.5 - LEP F1 - ACCOMPAGNAMENTO AL LAVORO",exp_SILP!$AD1096="."),"A.5 - LEP F1 - ACCOMPAGNAMENTO AL LAVORO (CARCERE)",
IF(AND(exp_SILP!$S1096="A.5.2a - TUTORAGGIO TIROCINI",exp_SILP!$AD1096="4.2"),"A.5.2a - TUTORAGGIO TIROCINI (CARCERE)",
exp_SILP!$S1096)))))))</f>
        <v>A.5 - LEP F1 - ACCOMPAGNAMENTO AL LAVORO</v>
      </c>
      <c r="C1096" s="11" t="str">
        <f>CONCATENATE(VLOOKUP(exp_SILP!$B1096,'DATI COMMESSE'!$A$2:$F$25,4,FALSE)," - ", VLOOKUP(exp_SILP!$B1096,'DATI COMMESSE'!$A$2:$F$25,2,FALSE)," - ",VLOOKUP(exp_SILP!$B1096,'DATI COMMESSE'!$A$2:$F$25,3,FALSE))</f>
        <v>GOL - 22-02-5000 - 22-12-5003</v>
      </c>
      <c r="D1096" s="11" t="str">
        <f>LEFT(exp_SILP!$R1096,5)</f>
        <v>14:00</v>
      </c>
      <c r="E1096" s="11" t="str">
        <f>RIGHT(exp_SILP!$R1096,5)</f>
        <v>16:00</v>
      </c>
      <c r="F1096" s="11">
        <f>IF(exp_SILP!$AG1096&gt;=60,exp_SILP!$AG1096/60,exp_SILP!$AG1096)</f>
        <v>2</v>
      </c>
      <c r="G1096" s="11" t="str">
        <f>VLOOKUP(exp_SILP!$Y1096,'DATI CM'!$A$2:$F$28,2,FALSE)</f>
        <v>DRDSMN81D20D205B</v>
      </c>
      <c r="H1096" s="11" t="str">
        <f>VLOOKUP(exp_SILP!$Y1096,'DATI CM'!$A$2:$F$28,3,FALSE)</f>
        <v>A010</v>
      </c>
      <c r="I1096" s="11" t="str">
        <f t="shared" si="1"/>
        <v>N</v>
      </c>
      <c r="J1096" s="11" t="str">
        <f>VLOOKUP(exp_SILP!$Y1096,'DATI CM'!$A$2:$F$28,4,FALSE)</f>
        <v>TORINO</v>
      </c>
      <c r="K1096" s="12">
        <f>VLOOKUP(exp_SILP!$B1096,'DATI COMMESSE'!$A$2:$F$25,5,FALSE)</f>
        <v>39.94</v>
      </c>
      <c r="L1096" s="12" t="str">
        <f>IF(exp_SILP!$B1096="A4.10 - LEP E - ORIENTAMENTO SPECIALISTICO SKILL GAP ANALYSIS - GRUPPO 3P",0,VLOOKUP(exp_SILP!$Y1096,'DATI CM'!$A$2:$F$28,6,FALSE))</f>
        <v/>
      </c>
      <c r="M1096" s="12">
        <f>IFERROR(VLOOKUP(exp_SILP!$B1096,'DATI CM'!$H$2:$I$16,2,FALSE)*exp_SILP!$F1096,0)</f>
        <v>0</v>
      </c>
      <c r="N1096" s="11" t="str">
        <f>VLOOKUP(exp_SILP!$B1096,'DATI COMMESSE'!$A$2:$F$25,4,FALSE)</f>
        <v>GOL</v>
      </c>
      <c r="O1096" s="13">
        <f>VLOOKUP(exp_SILP!$B1096,'DATI COMMESSE'!$A$2:$F$25,5,FALSE)*exp_SILP!$F1096</f>
        <v>79.88</v>
      </c>
      <c r="P1096" s="11" t="str">
        <f>IF(MID(exp_SILP!$W1096,10,2)&gt;"40","F","M")</f>
        <v>F</v>
      </c>
      <c r="Q1096" s="27" t="s">
        <v>338</v>
      </c>
      <c r="R1096" s="15" t="s">
        <v>69</v>
      </c>
      <c r="S1096" s="15" t="s">
        <v>57</v>
      </c>
      <c r="T1096" s="15" t="s">
        <v>58</v>
      </c>
      <c r="U1096" s="15" t="s">
        <v>59</v>
      </c>
      <c r="V1096" s="15" t="s">
        <v>1428</v>
      </c>
      <c r="W1096" s="15" t="s">
        <v>1429</v>
      </c>
      <c r="X1096" s="15" t="s">
        <v>1430</v>
      </c>
      <c r="Y1096" s="15" t="s">
        <v>7</v>
      </c>
      <c r="Z1096" s="15" t="s">
        <v>63</v>
      </c>
      <c r="AA1096" s="15" t="s">
        <v>64</v>
      </c>
      <c r="AB1096" s="15" t="s">
        <v>65</v>
      </c>
      <c r="AC1096" s="15" t="s">
        <v>135</v>
      </c>
      <c r="AD1096" s="15" t="s">
        <v>59</v>
      </c>
      <c r="AE1096" s="15" t="s">
        <v>59</v>
      </c>
      <c r="AF1096" s="15" t="s">
        <v>59</v>
      </c>
      <c r="AG1096" s="28" t="s">
        <v>76</v>
      </c>
      <c r="AH1096" s="15" t="s">
        <v>338</v>
      </c>
      <c r="AI1096" s="15" t="s">
        <v>238</v>
      </c>
      <c r="AJ1096" s="15" t="str">
        <f>VLOOKUP(exp_SILP!$Y1096,'DATI CM'!$A$2:$F$28,2,FALSE)</f>
        <v>DRDSMN81D20D205B</v>
      </c>
    </row>
    <row r="1097" ht="15.75" hidden="1" customHeight="1">
      <c r="A1097" s="17" t="str">
        <f>IFERROR(VLOOKUP(exp_SILP!$W1097,exp_utenti_P!D:D,1,FALSE),"_DA INSERIRE")</f>
        <v>TCCMRZ67E14F952N</v>
      </c>
      <c r="B1097" s="17" t="str">
        <f>IF(AND(exp_SILP!$S1097="A.3 ORIENTAMENTO PROFESSIONALE",exp_SILP!$AD1097="4.2"),"A.3 ORIENTAMENTO PROFESSIONALE (CARCERE)",
IF(AND(exp_SILP!$S1097="A.3 ORIENTAMENTO PROFESSIONALE",exp_SILP!$AD1097="."),"A.3 ORIENTAMENTO PROFESSIONALE (CARCERE)",
IF(AND(exp_SILP!$S1097="A.4 CONSULENZA ORIENTATIVA",exp_SILP!$AD1097="4.2"),"A.4 CONSULENZA ORIENTATIVA (CARCERE)",
IF(AND(exp_SILP!$S1097="A.4 CONSULENZA ORIENTATIVA",exp_SILP!$AD1097="."),"A.4 CONSULENZA ORIENTATIVA (CARCERE)",
IF(AND(exp_SILP!$S1097="A.5 - LEP F1 - ACCOMPAGNAMENTO AL LAVORO",exp_SILP!$AD1097="4.2"),"A.5 - LEP F1 - ACCOMPAGNAMENTO AL LAVORO (CARCERE)",
IF(AND(exp_SILP!$S1097="A.5 - LEP F1 - ACCOMPAGNAMENTO AL LAVORO",exp_SILP!$AD1097="."),"A.5 - LEP F1 - ACCOMPAGNAMENTO AL LAVORO (CARCERE)",
IF(AND(exp_SILP!$S1097="A.5.2a - TUTORAGGIO TIROCINI",exp_SILP!$AD1097="4.2"),"A.5.2a - TUTORAGGIO TIROCINI (CARCERE)",
exp_SILP!$S1097)))))))</f>
        <v>A.5 - LEP F1 - ACCOMPAGNAMENTO AL LAVORO</v>
      </c>
      <c r="C1097" s="18" t="str">
        <f>CONCATENATE(VLOOKUP(exp_SILP!$B1097,'DATI COMMESSE'!$A$2:$F$25,4,FALSE)," - ", VLOOKUP(exp_SILP!$B1097,'DATI COMMESSE'!$A$2:$F$25,2,FALSE)," - ",VLOOKUP(exp_SILP!$B1097,'DATI COMMESSE'!$A$2:$F$25,3,FALSE))</f>
        <v>GOL - 22-02-5000 - 22-12-5003</v>
      </c>
      <c r="D1097" s="18" t="str">
        <f>LEFT(exp_SILP!$R1097,5)</f>
        <v>11:00</v>
      </c>
      <c r="E1097" s="18" t="str">
        <f>RIGHT(exp_SILP!$R1097,5)</f>
        <v>12:00</v>
      </c>
      <c r="F1097" s="18">
        <f>IF(exp_SILP!$AG1097&gt;=60,exp_SILP!$AG1097/60,exp_SILP!$AG1097)</f>
        <v>1</v>
      </c>
      <c r="G1097" s="18" t="str">
        <f>VLOOKUP(exp_SILP!$Y1097,'DATI CM'!$A$2:$F$28,2,FALSE)</f>
        <v>RSCDAA66H43F952Q</v>
      </c>
      <c r="H1097" s="18" t="str">
        <f>VLOOKUP(exp_SILP!$Y1097,'DATI CM'!$A$2:$F$28,3,FALSE)</f>
        <v>A011</v>
      </c>
      <c r="I1097" s="18" t="str">
        <f t="shared" si="1"/>
        <v>N</v>
      </c>
      <c r="J1097" s="18" t="str">
        <f>VLOOKUP(exp_SILP!$Y1097,'DATI CM'!$A$2:$F$28,4,FALSE)</f>
        <v>NO</v>
      </c>
      <c r="K1097" s="19">
        <f>VLOOKUP(exp_SILP!$B1097,'DATI COMMESSE'!$A$2:$F$25,5,FALSE)</f>
        <v>39.94</v>
      </c>
      <c r="L1097" s="19">
        <f>IF(exp_SILP!$B1097="A4.10 - LEP E - ORIENTAMENTO SPECIALISTICO SKILL GAP ANALYSIS - GRUPPO 3P",0,VLOOKUP(exp_SILP!$Y1097,'DATI CM'!$A$2:$F$28,6,FALSE))</f>
        <v>25</v>
      </c>
      <c r="M1097" s="19">
        <f>IFERROR(VLOOKUP(exp_SILP!$B1097,'DATI CM'!$H$2:$I$16,2,FALSE)*exp_SILP!$F1097,0)</f>
        <v>0</v>
      </c>
      <c r="N1097" s="18" t="str">
        <f>VLOOKUP(exp_SILP!$B1097,'DATI COMMESSE'!$A$2:$F$25,4,FALSE)</f>
        <v>GOL</v>
      </c>
      <c r="O1097" s="20">
        <f>VLOOKUP(exp_SILP!$B1097,'DATI COMMESSE'!$A$2:$F$25,5,FALSE)*exp_SILP!$F1097</f>
        <v>39.94</v>
      </c>
      <c r="P1097" s="18" t="str">
        <f>IF(MID(exp_SILP!$W1097,10,2)&gt;"40","F","M")</f>
        <v>M</v>
      </c>
      <c r="Q1097" s="24" t="s">
        <v>338</v>
      </c>
      <c r="R1097" s="22" t="s">
        <v>278</v>
      </c>
      <c r="S1097" s="22" t="s">
        <v>57</v>
      </c>
      <c r="T1097" s="22" t="s">
        <v>58</v>
      </c>
      <c r="U1097" s="22" t="s">
        <v>59</v>
      </c>
      <c r="V1097" s="22" t="s">
        <v>728</v>
      </c>
      <c r="W1097" s="22" t="s">
        <v>729</v>
      </c>
      <c r="X1097" s="22" t="s">
        <v>730</v>
      </c>
      <c r="Y1097" s="22" t="s">
        <v>16</v>
      </c>
      <c r="Z1097" s="22" t="s">
        <v>63</v>
      </c>
      <c r="AA1097" s="22" t="s">
        <v>64</v>
      </c>
      <c r="AB1097" s="22" t="s">
        <v>65</v>
      </c>
      <c r="AC1097" s="22" t="s">
        <v>82</v>
      </c>
      <c r="AD1097" s="22" t="s">
        <v>59</v>
      </c>
      <c r="AE1097" s="22" t="s">
        <v>59</v>
      </c>
      <c r="AF1097" s="22" t="s">
        <v>114</v>
      </c>
      <c r="AG1097" s="25" t="s">
        <v>67</v>
      </c>
      <c r="AH1097" s="22" t="s">
        <v>338</v>
      </c>
      <c r="AI1097" s="22" t="s">
        <v>198</v>
      </c>
      <c r="AJ1097" s="22" t="str">
        <f>VLOOKUP(exp_SILP!$Y1097,'DATI CM'!$A$2:$F$28,2,FALSE)</f>
        <v>RSCDAA66H43F952Q</v>
      </c>
    </row>
    <row r="1098" ht="15.75" hidden="1" customHeight="1">
      <c r="A1098" s="10" t="str">
        <f>IFERROR(VLOOKUP(exp_SILP!$W1098,exp_utenti_P!D:D,1,FALSE),"_DA INSERIRE")</f>
        <v>VGNLBT66S58F952D</v>
      </c>
      <c r="B1098" s="10" t="str">
        <f>IF(AND(exp_SILP!$S1098="A.3 ORIENTAMENTO PROFESSIONALE",exp_SILP!$AD1098="4.2"),"A.3 ORIENTAMENTO PROFESSIONALE (CARCERE)",
IF(AND(exp_SILP!$S1098="A.3 ORIENTAMENTO PROFESSIONALE",exp_SILP!$AD1098="."),"A.3 ORIENTAMENTO PROFESSIONALE (CARCERE)",
IF(AND(exp_SILP!$S1098="A.4 CONSULENZA ORIENTATIVA",exp_SILP!$AD1098="4.2"),"A.4 CONSULENZA ORIENTATIVA (CARCERE)",
IF(AND(exp_SILP!$S1098="A.4 CONSULENZA ORIENTATIVA",exp_SILP!$AD1098="."),"A.4 CONSULENZA ORIENTATIVA (CARCERE)",
IF(AND(exp_SILP!$S1098="A.5 - LEP F1 - ACCOMPAGNAMENTO AL LAVORO",exp_SILP!$AD1098="4.2"),"A.5 - LEP F1 - ACCOMPAGNAMENTO AL LAVORO (CARCERE)",
IF(AND(exp_SILP!$S1098="A.5 - LEP F1 - ACCOMPAGNAMENTO AL LAVORO",exp_SILP!$AD1098="."),"A.5 - LEP F1 - ACCOMPAGNAMENTO AL LAVORO (CARCERE)",
IF(AND(exp_SILP!$S1098="A.5.2a - TUTORAGGIO TIROCINI",exp_SILP!$AD1098="4.2"),"A.5.2a - TUTORAGGIO TIROCINI (CARCERE)",
exp_SILP!$S1098)))))))</f>
        <v>A.5 - LEP F1 - ACCOMPAGNAMENTO AL LAVORO</v>
      </c>
      <c r="C1098" s="11" t="str">
        <f>CONCATENATE(VLOOKUP(exp_SILP!$B1098,'DATI COMMESSE'!$A$2:$F$25,4,FALSE)," - ", VLOOKUP(exp_SILP!$B1098,'DATI COMMESSE'!$A$2:$F$25,2,FALSE)," - ",VLOOKUP(exp_SILP!$B1098,'DATI COMMESSE'!$A$2:$F$25,3,FALSE))</f>
        <v>GOL - 22-02-5000 - 22-12-5003</v>
      </c>
      <c r="D1098" s="11" t="str">
        <f>LEFT(exp_SILP!$R1098,5)</f>
        <v>12:00</v>
      </c>
      <c r="E1098" s="11" t="str">
        <f>RIGHT(exp_SILP!$R1098,5)</f>
        <v>13:00</v>
      </c>
      <c r="F1098" s="11">
        <f>IF(exp_SILP!$AG1098&gt;=60,exp_SILP!$AG1098/60,exp_SILP!$AG1098)</f>
        <v>1</v>
      </c>
      <c r="G1098" s="11" t="str">
        <f>VLOOKUP(exp_SILP!$Y1098,'DATI CM'!$A$2:$F$28,2,FALSE)</f>
        <v>RSCDAA66H43F952Q</v>
      </c>
      <c r="H1098" s="11" t="str">
        <f>VLOOKUP(exp_SILP!$Y1098,'DATI CM'!$A$2:$F$28,3,FALSE)</f>
        <v>A011</v>
      </c>
      <c r="I1098" s="11" t="str">
        <f t="shared" si="1"/>
        <v>N</v>
      </c>
      <c r="J1098" s="11" t="str">
        <f>VLOOKUP(exp_SILP!$Y1098,'DATI CM'!$A$2:$F$28,4,FALSE)</f>
        <v>NO</v>
      </c>
      <c r="K1098" s="12">
        <f>VLOOKUP(exp_SILP!$B1098,'DATI COMMESSE'!$A$2:$F$25,5,FALSE)</f>
        <v>39.94</v>
      </c>
      <c r="L1098" s="12">
        <f>IF(exp_SILP!$B1098="A4.10 - LEP E - ORIENTAMENTO SPECIALISTICO SKILL GAP ANALYSIS - GRUPPO 3P",0,VLOOKUP(exp_SILP!$Y1098,'DATI CM'!$A$2:$F$28,6,FALSE))</f>
        <v>25</v>
      </c>
      <c r="M1098" s="12">
        <f>IFERROR(VLOOKUP(exp_SILP!$B1098,'DATI CM'!$H$2:$I$16,2,FALSE)*exp_SILP!$F1098,0)</f>
        <v>0</v>
      </c>
      <c r="N1098" s="11" t="str">
        <f>VLOOKUP(exp_SILP!$B1098,'DATI COMMESSE'!$A$2:$F$25,4,FALSE)</f>
        <v>GOL</v>
      </c>
      <c r="O1098" s="13">
        <f>VLOOKUP(exp_SILP!$B1098,'DATI COMMESSE'!$A$2:$F$25,5,FALSE)*exp_SILP!$F1098</f>
        <v>39.94</v>
      </c>
      <c r="P1098" s="11" t="str">
        <f>IF(MID(exp_SILP!$W1098,10,2)&gt;"40","F","M")</f>
        <v>F</v>
      </c>
      <c r="Q1098" s="27" t="s">
        <v>338</v>
      </c>
      <c r="R1098" s="15" t="s">
        <v>102</v>
      </c>
      <c r="S1098" s="15" t="s">
        <v>57</v>
      </c>
      <c r="T1098" s="15" t="s">
        <v>58</v>
      </c>
      <c r="U1098" s="15" t="s">
        <v>59</v>
      </c>
      <c r="V1098" s="15" t="s">
        <v>868</v>
      </c>
      <c r="W1098" s="15" t="s">
        <v>869</v>
      </c>
      <c r="X1098" s="15" t="s">
        <v>870</v>
      </c>
      <c r="Y1098" s="15" t="s">
        <v>16</v>
      </c>
      <c r="Z1098" s="15" t="s">
        <v>63</v>
      </c>
      <c r="AA1098" s="15" t="s">
        <v>64</v>
      </c>
      <c r="AB1098" s="15" t="s">
        <v>65</v>
      </c>
      <c r="AC1098" s="15" t="s">
        <v>82</v>
      </c>
      <c r="AD1098" s="15" t="s">
        <v>59</v>
      </c>
      <c r="AE1098" s="15" t="s">
        <v>59</v>
      </c>
      <c r="AF1098" s="15" t="s">
        <v>114</v>
      </c>
      <c r="AG1098" s="28" t="s">
        <v>67</v>
      </c>
      <c r="AH1098" s="15" t="s">
        <v>767</v>
      </c>
      <c r="AI1098" s="15" t="s">
        <v>198</v>
      </c>
      <c r="AJ1098" s="15" t="str">
        <f>VLOOKUP(exp_SILP!$Y1098,'DATI CM'!$A$2:$F$28,2,FALSE)</f>
        <v>RSCDAA66H43F952Q</v>
      </c>
    </row>
    <row r="1099" ht="15.75" hidden="1" customHeight="1">
      <c r="A1099" s="17" t="str">
        <f>IFERROR(VLOOKUP(exp_SILP!$W1099,exp_utenti_P!D:D,1,FALSE),"_DA INSERIRE")</f>
        <v>LTEMRM76C63Z330L</v>
      </c>
      <c r="B1099" s="17" t="str">
        <f>IF(AND(exp_SILP!$S1099="A.3 ORIENTAMENTO PROFESSIONALE",exp_SILP!$AD1099="4.2"),"A.3 ORIENTAMENTO PROFESSIONALE (CARCERE)",
IF(AND(exp_SILP!$S1099="A.3 ORIENTAMENTO PROFESSIONALE",exp_SILP!$AD1099="."),"A.3 ORIENTAMENTO PROFESSIONALE (CARCERE)",
IF(AND(exp_SILP!$S1099="A.4 CONSULENZA ORIENTATIVA",exp_SILP!$AD1099="4.2"),"A.4 CONSULENZA ORIENTATIVA (CARCERE)",
IF(AND(exp_SILP!$S1099="A.4 CONSULENZA ORIENTATIVA",exp_SILP!$AD1099="."),"A.4 CONSULENZA ORIENTATIVA (CARCERE)",
IF(AND(exp_SILP!$S1099="A.5 - LEP F1 - ACCOMPAGNAMENTO AL LAVORO",exp_SILP!$AD1099="4.2"),"A.5 - LEP F1 - ACCOMPAGNAMENTO AL LAVORO (CARCERE)",
IF(AND(exp_SILP!$S1099="A.5 - LEP F1 - ACCOMPAGNAMENTO AL LAVORO",exp_SILP!$AD1099="."),"A.5 - LEP F1 - ACCOMPAGNAMENTO AL LAVORO (CARCERE)",
IF(AND(exp_SILP!$S1099="A.5.2a - TUTORAGGIO TIROCINI",exp_SILP!$AD1099="4.2"),"A.5.2a - TUTORAGGIO TIROCINI (CARCERE)",
exp_SILP!$S1099)))))))</f>
        <v>A4.10 - LEP E - ORIENTAMENTO SPECIALISTICO SKILL GAP ANALYSIS</v>
      </c>
      <c r="C1099" s="18" t="str">
        <f>CONCATENATE(VLOOKUP(exp_SILP!$B1099,'DATI COMMESSE'!$A$2:$F$25,4,FALSE)," - ", VLOOKUP(exp_SILP!$B1099,'DATI COMMESSE'!$A$2:$F$25,2,FALSE)," - ",VLOOKUP(exp_SILP!$B1099,'DATI COMMESSE'!$A$2:$F$25,3,FALSE))</f>
        <v>GOL - 22-02-5000 - 22-12-5003</v>
      </c>
      <c r="D1099" s="18" t="str">
        <f>LEFT(exp_SILP!$R1099,5)</f>
        <v>14:00</v>
      </c>
      <c r="E1099" s="18" t="str">
        <f>RIGHT(exp_SILP!$R1099,5)</f>
        <v>15:00</v>
      </c>
      <c r="F1099" s="18">
        <f>IF(exp_SILP!$AG1099&gt;=60,exp_SILP!$AG1099/60,exp_SILP!$AG1099)</f>
        <v>1</v>
      </c>
      <c r="G1099" s="18" t="str">
        <f>VLOOKUP(exp_SILP!$Y1099,'DATI CM'!$A$2:$F$28,2,FALSE)</f>
        <v>SPDPRZ67H55L219V</v>
      </c>
      <c r="H1099" s="18" t="str">
        <f>VLOOKUP(exp_SILP!$Y1099,'DATI CM'!$A$2:$F$28,3,FALSE)</f>
        <v>A010</v>
      </c>
      <c r="I1099" s="18" t="str">
        <f t="shared" si="1"/>
        <v>N</v>
      </c>
      <c r="J1099" s="18" t="str">
        <f>VLOOKUP(exp_SILP!$Y1099,'DATI CM'!$A$2:$F$28,4,FALSE)</f>
        <v>TORINO</v>
      </c>
      <c r="K1099" s="19">
        <f>VLOOKUP(exp_SILP!$B1099,'DATI COMMESSE'!$A$2:$F$25,5,FALSE)</f>
        <v>39.94</v>
      </c>
      <c r="L1099" s="19" t="str">
        <f>IF(exp_SILP!$B1099="A4.10 - LEP E - ORIENTAMENTO SPECIALISTICO SKILL GAP ANALYSIS - GRUPPO 3P",0,VLOOKUP(exp_SILP!$Y1099,'DATI CM'!$A$2:$F$28,6,FALSE))</f>
        <v/>
      </c>
      <c r="M1099" s="19">
        <f>IFERROR(VLOOKUP(exp_SILP!$B1099,'DATI CM'!$H$2:$I$16,2,FALSE)*exp_SILP!$F1099,0)</f>
        <v>0</v>
      </c>
      <c r="N1099" s="18" t="str">
        <f>VLOOKUP(exp_SILP!$B1099,'DATI COMMESSE'!$A$2:$F$25,4,FALSE)</f>
        <v>GOL</v>
      </c>
      <c r="O1099" s="20">
        <f>VLOOKUP(exp_SILP!$B1099,'DATI COMMESSE'!$A$2:$F$25,5,FALSE)*exp_SILP!$F1099</f>
        <v>39.94</v>
      </c>
      <c r="P1099" s="18" t="str">
        <f>IF(MID(exp_SILP!$W1099,10,2)&gt;"40","F","M")</f>
        <v>F</v>
      </c>
      <c r="Q1099" s="24" t="s">
        <v>338</v>
      </c>
      <c r="R1099" s="22" t="s">
        <v>56</v>
      </c>
      <c r="S1099" s="22" t="s">
        <v>70</v>
      </c>
      <c r="T1099" s="22" t="s">
        <v>58</v>
      </c>
      <c r="U1099" s="22" t="s">
        <v>59</v>
      </c>
      <c r="V1099" s="22" t="s">
        <v>1156</v>
      </c>
      <c r="W1099" s="22" t="s">
        <v>1157</v>
      </c>
      <c r="X1099" s="22" t="s">
        <v>1158</v>
      </c>
      <c r="Y1099" s="22" t="s">
        <v>17</v>
      </c>
      <c r="Z1099" s="22" t="s">
        <v>63</v>
      </c>
      <c r="AA1099" s="22" t="s">
        <v>64</v>
      </c>
      <c r="AB1099" s="22" t="s">
        <v>65</v>
      </c>
      <c r="AC1099" s="22" t="s">
        <v>135</v>
      </c>
      <c r="AD1099" s="22" t="s">
        <v>59</v>
      </c>
      <c r="AE1099" s="22" t="s">
        <v>59</v>
      </c>
      <c r="AF1099" s="22" t="s">
        <v>114</v>
      </c>
      <c r="AG1099" s="25" t="s">
        <v>67</v>
      </c>
      <c r="AH1099" s="22" t="s">
        <v>1548</v>
      </c>
      <c r="AI1099" s="22" t="s">
        <v>238</v>
      </c>
      <c r="AJ1099" s="22" t="str">
        <f>VLOOKUP(exp_SILP!$Y1099,'DATI CM'!$A$2:$F$28,2,FALSE)</f>
        <v>SPDPRZ67H55L219V</v>
      </c>
    </row>
    <row r="1100" ht="15.75" hidden="1" customHeight="1">
      <c r="A1100" s="10" t="str">
        <f>IFERROR(VLOOKUP(exp_SILP!$W1100,exp_utenti_P!D:D,1,FALSE),"_DA INSERIRE")</f>
        <v>BLLMTN98D45L727Y</v>
      </c>
      <c r="B1100" s="10" t="str">
        <f>IF(AND(exp_SILP!$S1100="A.3 ORIENTAMENTO PROFESSIONALE",exp_SILP!$AD1100="4.2"),"A.3 ORIENTAMENTO PROFESSIONALE (CARCERE)",
IF(AND(exp_SILP!$S1100="A.3 ORIENTAMENTO PROFESSIONALE",exp_SILP!$AD1100="."),"A.3 ORIENTAMENTO PROFESSIONALE (CARCERE)",
IF(AND(exp_SILP!$S1100="A.4 CONSULENZA ORIENTATIVA",exp_SILP!$AD1100="4.2"),"A.4 CONSULENZA ORIENTATIVA (CARCERE)",
IF(AND(exp_SILP!$S1100="A.4 CONSULENZA ORIENTATIVA",exp_SILP!$AD1100="."),"A.4 CONSULENZA ORIENTATIVA (CARCERE)",
IF(AND(exp_SILP!$S1100="A.5 - LEP F1 - ACCOMPAGNAMENTO AL LAVORO",exp_SILP!$AD1100="4.2"),"A.5 - LEP F1 - ACCOMPAGNAMENTO AL LAVORO (CARCERE)",
IF(AND(exp_SILP!$S1100="A.5 - LEP F1 - ACCOMPAGNAMENTO AL LAVORO",exp_SILP!$AD1100="."),"A.5 - LEP F1 - ACCOMPAGNAMENTO AL LAVORO (CARCERE)",
IF(AND(exp_SILP!$S1100="A.5.2a - TUTORAGGIO TIROCINI",exp_SILP!$AD1100="4.2"),"A.5.2a - TUTORAGGIO TIROCINI (CARCERE)",
exp_SILP!$S1100)))))))</f>
        <v>A4.10 - LEP E - ORIENTAMENTO SPECIALISTICO SKILL GAP ANALYSIS</v>
      </c>
      <c r="C1100" s="11" t="str">
        <f>CONCATENATE(VLOOKUP(exp_SILP!$B1100,'DATI COMMESSE'!$A$2:$F$25,4,FALSE)," - ", VLOOKUP(exp_SILP!$B1100,'DATI COMMESSE'!$A$2:$F$25,2,FALSE)," - ",VLOOKUP(exp_SILP!$B1100,'DATI COMMESSE'!$A$2:$F$25,3,FALSE))</f>
        <v>GOL - 22-02-5000 - 22-12-5003</v>
      </c>
      <c r="D1100" s="11" t="str">
        <f>LEFT(exp_SILP!$R1100,5)</f>
        <v>15:00</v>
      </c>
      <c r="E1100" s="11" t="str">
        <f>RIGHT(exp_SILP!$R1100,5)</f>
        <v>17:00</v>
      </c>
      <c r="F1100" s="11">
        <f>IF(exp_SILP!$AG1100&gt;=60,exp_SILP!$AG1100/60,exp_SILP!$AG1100)</f>
        <v>2</v>
      </c>
      <c r="G1100" s="11" t="str">
        <f>VLOOKUP(exp_SILP!$Y1100,'DATI CM'!$A$2:$F$28,2,FALSE)</f>
        <v>CRCMGR68A64L219S</v>
      </c>
      <c r="H1100" s="11" t="str">
        <f>VLOOKUP(exp_SILP!$Y1100,'DATI CM'!$A$2:$F$28,3,FALSE)</f>
        <v>A011</v>
      </c>
      <c r="I1100" s="11" t="str">
        <f t="shared" si="1"/>
        <v>N</v>
      </c>
      <c r="J1100" s="11" t="str">
        <f>VLOOKUP(exp_SILP!$Y1100,'DATI CM'!$A$2:$F$28,4,FALSE)</f>
        <v>TORINO</v>
      </c>
      <c r="K1100" s="12">
        <f>VLOOKUP(exp_SILP!$B1100,'DATI COMMESSE'!$A$2:$F$25,5,FALSE)</f>
        <v>39.94</v>
      </c>
      <c r="L1100" s="12">
        <f>IF(exp_SILP!$B1100="A4.10 - LEP E - ORIENTAMENTO SPECIALISTICO SKILL GAP ANALYSIS - GRUPPO 3P",0,VLOOKUP(exp_SILP!$Y1100,'DATI CM'!$A$2:$F$28,6,FALSE))</f>
        <v>27</v>
      </c>
      <c r="M1100" s="12">
        <f>IFERROR(VLOOKUP(exp_SILP!$B1100,'DATI CM'!$H$2:$I$16,2,FALSE)*exp_SILP!$F1100,0)</f>
        <v>0</v>
      </c>
      <c r="N1100" s="11" t="str">
        <f>VLOOKUP(exp_SILP!$B1100,'DATI COMMESSE'!$A$2:$F$25,4,FALSE)</f>
        <v>GOL</v>
      </c>
      <c r="O1100" s="13">
        <f>VLOOKUP(exp_SILP!$B1100,'DATI COMMESSE'!$A$2:$F$25,5,FALSE)*exp_SILP!$F1100</f>
        <v>79.88</v>
      </c>
      <c r="P1100" s="11" t="str">
        <f>IF(MID(exp_SILP!$W1100,10,2)&gt;"40","F","M")</f>
        <v>F</v>
      </c>
      <c r="Q1100" s="27" t="s">
        <v>338</v>
      </c>
      <c r="R1100" s="15" t="s">
        <v>144</v>
      </c>
      <c r="S1100" s="15" t="s">
        <v>70</v>
      </c>
      <c r="T1100" s="15" t="s">
        <v>58</v>
      </c>
      <c r="U1100" s="15" t="s">
        <v>59</v>
      </c>
      <c r="V1100" s="15" t="s">
        <v>1159</v>
      </c>
      <c r="W1100" s="15" t="s">
        <v>1160</v>
      </c>
      <c r="X1100" s="15" t="s">
        <v>1161</v>
      </c>
      <c r="Y1100" s="15" t="s">
        <v>5</v>
      </c>
      <c r="Z1100" s="15" t="s">
        <v>63</v>
      </c>
      <c r="AA1100" s="15" t="s">
        <v>64</v>
      </c>
      <c r="AB1100" s="15" t="s">
        <v>65</v>
      </c>
      <c r="AC1100" s="15" t="s">
        <v>135</v>
      </c>
      <c r="AD1100" s="15" t="s">
        <v>59</v>
      </c>
      <c r="AE1100" s="15" t="s">
        <v>59</v>
      </c>
      <c r="AF1100" s="15" t="s">
        <v>59</v>
      </c>
      <c r="AG1100" s="28" t="s">
        <v>76</v>
      </c>
      <c r="AH1100" s="15" t="s">
        <v>338</v>
      </c>
      <c r="AI1100" s="15" t="s">
        <v>238</v>
      </c>
      <c r="AJ1100" s="15" t="str">
        <f>VLOOKUP(exp_SILP!$Y1100,'DATI CM'!$A$2:$F$28,2,FALSE)</f>
        <v>CRCMGR68A64L219S</v>
      </c>
    </row>
    <row r="1101" ht="15.75" hidden="1" customHeight="1">
      <c r="A1101" s="17" t="str">
        <f>IFERROR(VLOOKUP(exp_SILP!$W1101,exp_utenti_P!D:D,1,FALSE),"_DA INSERIRE")</f>
        <v>BLNBHL01D49Z216K</v>
      </c>
      <c r="B1101" s="17" t="str">
        <f>IF(AND(exp_SILP!$S1101="A.3 ORIENTAMENTO PROFESSIONALE",exp_SILP!$AD1101="4.2"),"A.3 ORIENTAMENTO PROFESSIONALE (CARCERE)",
IF(AND(exp_SILP!$S1101="A.3 ORIENTAMENTO PROFESSIONALE",exp_SILP!$AD1101="."),"A.3 ORIENTAMENTO PROFESSIONALE (CARCERE)",
IF(AND(exp_SILP!$S1101="A.4 CONSULENZA ORIENTATIVA",exp_SILP!$AD1101="4.2"),"A.4 CONSULENZA ORIENTATIVA (CARCERE)",
IF(AND(exp_SILP!$S1101="A.4 CONSULENZA ORIENTATIVA",exp_SILP!$AD1101="."),"A.4 CONSULENZA ORIENTATIVA (CARCERE)",
IF(AND(exp_SILP!$S1101="A.5 - LEP F1 - ACCOMPAGNAMENTO AL LAVORO",exp_SILP!$AD1101="4.2"),"A.5 - LEP F1 - ACCOMPAGNAMENTO AL LAVORO (CARCERE)",
IF(AND(exp_SILP!$S1101="A.5 - LEP F1 - ACCOMPAGNAMENTO AL LAVORO",exp_SILP!$AD1101="."),"A.5 - LEP F1 - ACCOMPAGNAMENTO AL LAVORO (CARCERE)",
IF(AND(exp_SILP!$S1101="A.5.2a - TUTORAGGIO TIROCINI",exp_SILP!$AD1101="4.2"),"A.5.2a - TUTORAGGIO TIROCINI (CARCERE)",
exp_SILP!$S1101)))))))</f>
        <v>A4.10 - LEP E - ORIENTAMENTO SPECIALISTICO SKILL GAP ANALYSIS</v>
      </c>
      <c r="C1101" s="18" t="str">
        <f>CONCATENATE(VLOOKUP(exp_SILP!$B1101,'DATI COMMESSE'!$A$2:$F$25,4,FALSE)," - ", VLOOKUP(exp_SILP!$B1101,'DATI COMMESSE'!$A$2:$F$25,2,FALSE)," - ",VLOOKUP(exp_SILP!$B1101,'DATI COMMESSE'!$A$2:$F$25,3,FALSE))</f>
        <v>GOL - 22-02-5000 - 22-12-5003</v>
      </c>
      <c r="D1101" s="18" t="str">
        <f>LEFT(exp_SILP!$R1101,5)</f>
        <v>16:00</v>
      </c>
      <c r="E1101" s="18" t="str">
        <f>RIGHT(exp_SILP!$R1101,5)</f>
        <v>18:00</v>
      </c>
      <c r="F1101" s="18">
        <f>IF(exp_SILP!$AG1101&gt;=60,exp_SILP!$AG1101/60,exp_SILP!$AG1101)</f>
        <v>2</v>
      </c>
      <c r="G1101" s="18" t="str">
        <f>VLOOKUP(exp_SILP!$Y1101,'DATI CM'!$A$2:$F$28,2,FALSE)</f>
        <v>RSCDAA66H43F952Q</v>
      </c>
      <c r="H1101" s="18" t="str">
        <f>VLOOKUP(exp_SILP!$Y1101,'DATI CM'!$A$2:$F$28,3,FALSE)</f>
        <v>A011</v>
      </c>
      <c r="I1101" s="18" t="str">
        <f t="shared" si="1"/>
        <v>N</v>
      </c>
      <c r="J1101" s="18" t="str">
        <f>VLOOKUP(exp_SILP!$Y1101,'DATI CM'!$A$2:$F$28,4,FALSE)</f>
        <v>NO</v>
      </c>
      <c r="K1101" s="19">
        <f>VLOOKUP(exp_SILP!$B1101,'DATI COMMESSE'!$A$2:$F$25,5,FALSE)</f>
        <v>39.94</v>
      </c>
      <c r="L1101" s="19">
        <f>IF(exp_SILP!$B1101="A4.10 - LEP E - ORIENTAMENTO SPECIALISTICO SKILL GAP ANALYSIS - GRUPPO 3P",0,VLOOKUP(exp_SILP!$Y1101,'DATI CM'!$A$2:$F$28,6,FALSE))</f>
        <v>25</v>
      </c>
      <c r="M1101" s="19">
        <f>IFERROR(VLOOKUP(exp_SILP!$B1101,'DATI CM'!$H$2:$I$16,2,FALSE)*exp_SILP!$F1101,0)</f>
        <v>0</v>
      </c>
      <c r="N1101" s="18" t="str">
        <f>VLOOKUP(exp_SILP!$B1101,'DATI COMMESSE'!$A$2:$F$25,4,FALSE)</f>
        <v>GOL</v>
      </c>
      <c r="O1101" s="20">
        <f>VLOOKUP(exp_SILP!$B1101,'DATI COMMESSE'!$A$2:$F$25,5,FALSE)*exp_SILP!$F1101</f>
        <v>79.88</v>
      </c>
      <c r="P1101" s="18" t="str">
        <f>IF(MID(exp_SILP!$W1101,10,2)&gt;"40","F","M")</f>
        <v>F</v>
      </c>
      <c r="Q1101" s="24" t="s">
        <v>338</v>
      </c>
      <c r="R1101" s="22" t="s">
        <v>148</v>
      </c>
      <c r="S1101" s="22" t="s">
        <v>70</v>
      </c>
      <c r="T1101" s="22" t="s">
        <v>58</v>
      </c>
      <c r="U1101" s="22" t="s">
        <v>59</v>
      </c>
      <c r="V1101" s="22" t="s">
        <v>899</v>
      </c>
      <c r="W1101" s="22" t="s">
        <v>900</v>
      </c>
      <c r="X1101" s="22" t="s">
        <v>901</v>
      </c>
      <c r="Y1101" s="22" t="s">
        <v>16</v>
      </c>
      <c r="Z1101" s="22" t="s">
        <v>63</v>
      </c>
      <c r="AA1101" s="22" t="s">
        <v>64</v>
      </c>
      <c r="AB1101" s="22" t="s">
        <v>65</v>
      </c>
      <c r="AC1101" s="22" t="s">
        <v>82</v>
      </c>
      <c r="AD1101" s="22" t="s">
        <v>59</v>
      </c>
      <c r="AE1101" s="22" t="s">
        <v>59</v>
      </c>
      <c r="AF1101" s="22" t="s">
        <v>59</v>
      </c>
      <c r="AG1101" s="25" t="s">
        <v>76</v>
      </c>
      <c r="AH1101" s="22" t="s">
        <v>338</v>
      </c>
      <c r="AI1101" s="22" t="s">
        <v>198</v>
      </c>
      <c r="AJ1101" s="22" t="str">
        <f>VLOOKUP(exp_SILP!$Y1101,'DATI CM'!$A$2:$F$28,2,FALSE)</f>
        <v>RSCDAA66H43F952Q</v>
      </c>
    </row>
    <row r="1102" ht="15.75" hidden="1" customHeight="1">
      <c r="A1102" s="10" t="str">
        <f>IFERROR(VLOOKUP(exp_SILP!$W1102,exp_utenti_P!D:D,1,FALSE),"_DA INSERIRE")</f>
        <v>CRTMNL70R52L219W</v>
      </c>
      <c r="B1102" s="10" t="str">
        <f>IF(AND(exp_SILP!$S1102="A.3 ORIENTAMENTO PROFESSIONALE",exp_SILP!$AD1102="4.2"),"A.3 ORIENTAMENTO PROFESSIONALE (CARCERE)",
IF(AND(exp_SILP!$S1102="A.3 ORIENTAMENTO PROFESSIONALE",exp_SILP!$AD1102="."),"A.3 ORIENTAMENTO PROFESSIONALE (CARCERE)",
IF(AND(exp_SILP!$S1102="A.4 CONSULENZA ORIENTATIVA",exp_SILP!$AD1102="4.2"),"A.4 CONSULENZA ORIENTATIVA (CARCERE)",
IF(AND(exp_SILP!$S1102="A.4 CONSULENZA ORIENTATIVA",exp_SILP!$AD1102="."),"A.4 CONSULENZA ORIENTATIVA (CARCERE)",
IF(AND(exp_SILP!$S1102="A.5 - LEP F1 - ACCOMPAGNAMENTO AL LAVORO",exp_SILP!$AD1102="4.2"),"A.5 - LEP F1 - ACCOMPAGNAMENTO AL LAVORO (CARCERE)",
IF(AND(exp_SILP!$S1102="A.5 - LEP F1 - ACCOMPAGNAMENTO AL LAVORO",exp_SILP!$AD1102="."),"A.5 - LEP F1 - ACCOMPAGNAMENTO AL LAVORO (CARCERE)",
IF(AND(exp_SILP!$S1102="A.5.2a - TUTORAGGIO TIROCINI",exp_SILP!$AD1102="4.2"),"A.5.2a - TUTORAGGIO TIROCINI (CARCERE)",
exp_SILP!$S1102)))))))</f>
        <v>A4.10 - LEP E - ORIENTAMENTO SPECIALISTICO SKILL GAP ANALYSIS</v>
      </c>
      <c r="C1102" s="11" t="str">
        <f>CONCATENATE(VLOOKUP(exp_SILP!$B1102,'DATI COMMESSE'!$A$2:$F$25,4,FALSE)," - ", VLOOKUP(exp_SILP!$B1102,'DATI COMMESSE'!$A$2:$F$25,2,FALSE)," - ",VLOOKUP(exp_SILP!$B1102,'DATI COMMESSE'!$A$2:$F$25,3,FALSE))</f>
        <v>GOL - 22-02-5000 - 22-12-5003</v>
      </c>
      <c r="D1102" s="11" t="str">
        <f>LEFT(exp_SILP!$R1102,5)</f>
        <v>10:00</v>
      </c>
      <c r="E1102" s="11" t="str">
        <f>RIGHT(exp_SILP!$R1102,5)</f>
        <v>13:00</v>
      </c>
      <c r="F1102" s="11">
        <f>IF(exp_SILP!$AG1102&gt;=60,exp_SILP!$AG1102/60,exp_SILP!$AG1102)</f>
        <v>3</v>
      </c>
      <c r="G1102" s="11" t="str">
        <f>VLOOKUP(exp_SILP!$Y1102,'DATI CM'!$A$2:$F$28,2,FALSE)</f>
        <v>CRCMGR68A64L219S</v>
      </c>
      <c r="H1102" s="11" t="str">
        <f>VLOOKUP(exp_SILP!$Y1102,'DATI CM'!$A$2:$F$28,3,FALSE)</f>
        <v>A011</v>
      </c>
      <c r="I1102" s="11" t="str">
        <f t="shared" si="1"/>
        <v>N</v>
      </c>
      <c r="J1102" s="11" t="str">
        <f>VLOOKUP(exp_SILP!$Y1102,'DATI CM'!$A$2:$F$28,4,FALSE)</f>
        <v>TORINO</v>
      </c>
      <c r="K1102" s="12">
        <f>VLOOKUP(exp_SILP!$B1102,'DATI COMMESSE'!$A$2:$F$25,5,FALSE)</f>
        <v>39.94</v>
      </c>
      <c r="L1102" s="12">
        <f>IF(exp_SILP!$B1102="A4.10 - LEP E - ORIENTAMENTO SPECIALISTICO SKILL GAP ANALYSIS - GRUPPO 3P",0,VLOOKUP(exp_SILP!$Y1102,'DATI CM'!$A$2:$F$28,6,FALSE))</f>
        <v>27</v>
      </c>
      <c r="M1102" s="12">
        <f>IFERROR(VLOOKUP(exp_SILP!$B1102,'DATI CM'!$H$2:$I$16,2,FALSE)*exp_SILP!$F1102,0)</f>
        <v>0</v>
      </c>
      <c r="N1102" s="11" t="str">
        <f>VLOOKUP(exp_SILP!$B1102,'DATI COMMESSE'!$A$2:$F$25,4,FALSE)</f>
        <v>GOL</v>
      </c>
      <c r="O1102" s="13">
        <f>VLOOKUP(exp_SILP!$B1102,'DATI COMMESSE'!$A$2:$F$25,5,FALSE)*exp_SILP!$F1102</f>
        <v>119.82</v>
      </c>
      <c r="P1102" s="11" t="str">
        <f>IF(MID(exp_SILP!$W1102,10,2)&gt;"40","F","M")</f>
        <v>F</v>
      </c>
      <c r="Q1102" s="27" t="s">
        <v>338</v>
      </c>
      <c r="R1102" s="15" t="s">
        <v>164</v>
      </c>
      <c r="S1102" s="15" t="s">
        <v>70</v>
      </c>
      <c r="T1102" s="15" t="s">
        <v>58</v>
      </c>
      <c r="U1102" s="15" t="s">
        <v>59</v>
      </c>
      <c r="V1102" s="15" t="s">
        <v>1310</v>
      </c>
      <c r="W1102" s="15" t="s">
        <v>1311</v>
      </c>
      <c r="X1102" s="15" t="s">
        <v>1312</v>
      </c>
      <c r="Y1102" s="15" t="s">
        <v>5</v>
      </c>
      <c r="Z1102" s="15" t="s">
        <v>63</v>
      </c>
      <c r="AA1102" s="15" t="s">
        <v>64</v>
      </c>
      <c r="AB1102" s="15" t="s">
        <v>65</v>
      </c>
      <c r="AC1102" s="15" t="s">
        <v>135</v>
      </c>
      <c r="AD1102" s="15" t="s">
        <v>59</v>
      </c>
      <c r="AE1102" s="15" t="s">
        <v>59</v>
      </c>
      <c r="AF1102" s="15" t="s">
        <v>59</v>
      </c>
      <c r="AG1102" s="28" t="s">
        <v>101</v>
      </c>
      <c r="AH1102" s="15" t="s">
        <v>338</v>
      </c>
      <c r="AI1102" s="15" t="s">
        <v>238</v>
      </c>
      <c r="AJ1102" s="15" t="str">
        <f>VLOOKUP(exp_SILP!$Y1102,'DATI CM'!$A$2:$F$28,2,FALSE)</f>
        <v>CRCMGR68A64L219S</v>
      </c>
    </row>
    <row r="1103" ht="15.75" hidden="1" customHeight="1">
      <c r="A1103" s="17" t="str">
        <f>IFERROR(VLOOKUP(exp_SILP!$W1103,exp_utenti_P!D:D,1,FALSE),"_DA INSERIRE")</f>
        <v>GRBGRG92H16L750M</v>
      </c>
      <c r="B1103" s="17" t="str">
        <f>IF(AND(exp_SILP!$S1103="A.3 ORIENTAMENTO PROFESSIONALE",exp_SILP!$AD1103="4.2"),"A.3 ORIENTAMENTO PROFESSIONALE (CARCERE)",
IF(AND(exp_SILP!$S1103="A.3 ORIENTAMENTO PROFESSIONALE",exp_SILP!$AD1103="."),"A.3 ORIENTAMENTO PROFESSIONALE (CARCERE)",
IF(AND(exp_SILP!$S1103="A.4 CONSULENZA ORIENTATIVA",exp_SILP!$AD1103="4.2"),"A.4 CONSULENZA ORIENTATIVA (CARCERE)",
IF(AND(exp_SILP!$S1103="A.4 CONSULENZA ORIENTATIVA",exp_SILP!$AD1103="."),"A.4 CONSULENZA ORIENTATIVA (CARCERE)",
IF(AND(exp_SILP!$S1103="A.5 - LEP F1 - ACCOMPAGNAMENTO AL LAVORO",exp_SILP!$AD1103="4.2"),"A.5 - LEP F1 - ACCOMPAGNAMENTO AL LAVORO (CARCERE)",
IF(AND(exp_SILP!$S1103="A.5 - LEP F1 - ACCOMPAGNAMENTO AL LAVORO",exp_SILP!$AD1103="."),"A.5 - LEP F1 - ACCOMPAGNAMENTO AL LAVORO (CARCERE)",
IF(AND(exp_SILP!$S1103="A.5.2a - TUTORAGGIO TIROCINI",exp_SILP!$AD1103="4.2"),"A.5.2a - TUTORAGGIO TIROCINI (CARCERE)",
exp_SILP!$S1103)))))))</f>
        <v>A4.10 - LEP E - ORIENTAMENTO SPECIALISTICO SKILL GAP ANALYSIS</v>
      </c>
      <c r="C1103" s="18" t="str">
        <f>CONCATENATE(VLOOKUP(exp_SILP!$B1103,'DATI COMMESSE'!$A$2:$F$25,4,FALSE)," - ", VLOOKUP(exp_SILP!$B1103,'DATI COMMESSE'!$A$2:$F$25,2,FALSE)," - ",VLOOKUP(exp_SILP!$B1103,'DATI COMMESSE'!$A$2:$F$25,3,FALSE))</f>
        <v>GOL - 22-02-5000 - 22-12-5003</v>
      </c>
      <c r="D1103" s="18" t="str">
        <f>LEFT(exp_SILP!$R1103,5)</f>
        <v>14:00</v>
      </c>
      <c r="E1103" s="18" t="str">
        <f>RIGHT(exp_SILP!$R1103,5)</f>
        <v>16:00</v>
      </c>
      <c r="F1103" s="18">
        <f>IF(exp_SILP!$AG1103&gt;=60,exp_SILP!$AG1103/60,exp_SILP!$AG1103)</f>
        <v>2</v>
      </c>
      <c r="G1103" s="18" t="str">
        <f>VLOOKUP(exp_SILP!$Y1103,'DATI CM'!$A$2:$F$28,2,FALSE)</f>
        <v>RSCDAA66H43F952Q</v>
      </c>
      <c r="H1103" s="18" t="str">
        <f>VLOOKUP(exp_SILP!$Y1103,'DATI CM'!$A$2:$F$28,3,FALSE)</f>
        <v>A011</v>
      </c>
      <c r="I1103" s="18" t="str">
        <f t="shared" si="1"/>
        <v>N</v>
      </c>
      <c r="J1103" s="18" t="str">
        <f>VLOOKUP(exp_SILP!$Y1103,'DATI CM'!$A$2:$F$28,4,FALSE)</f>
        <v>NO</v>
      </c>
      <c r="K1103" s="19">
        <f>VLOOKUP(exp_SILP!$B1103,'DATI COMMESSE'!$A$2:$F$25,5,FALSE)</f>
        <v>39.94</v>
      </c>
      <c r="L1103" s="19">
        <f>IF(exp_SILP!$B1103="A4.10 - LEP E - ORIENTAMENTO SPECIALISTICO SKILL GAP ANALYSIS - GRUPPO 3P",0,VLOOKUP(exp_SILP!$Y1103,'DATI CM'!$A$2:$F$28,6,FALSE))</f>
        <v>25</v>
      </c>
      <c r="M1103" s="19">
        <f>IFERROR(VLOOKUP(exp_SILP!$B1103,'DATI CM'!$H$2:$I$16,2,FALSE)*exp_SILP!$F1103,0)</f>
        <v>0</v>
      </c>
      <c r="N1103" s="18" t="str">
        <f>VLOOKUP(exp_SILP!$B1103,'DATI COMMESSE'!$A$2:$F$25,4,FALSE)</f>
        <v>GOL</v>
      </c>
      <c r="O1103" s="20">
        <f>VLOOKUP(exp_SILP!$B1103,'DATI COMMESSE'!$A$2:$F$25,5,FALSE)*exp_SILP!$F1103</f>
        <v>79.88</v>
      </c>
      <c r="P1103" s="18" t="str">
        <f>IF(MID(exp_SILP!$W1103,10,2)&gt;"40","F","M")</f>
        <v>M</v>
      </c>
      <c r="Q1103" s="24" t="s">
        <v>338</v>
      </c>
      <c r="R1103" s="22" t="s">
        <v>69</v>
      </c>
      <c r="S1103" s="22" t="s">
        <v>70</v>
      </c>
      <c r="T1103" s="22" t="s">
        <v>58</v>
      </c>
      <c r="U1103" s="22" t="s">
        <v>59</v>
      </c>
      <c r="V1103" s="22" t="s">
        <v>608</v>
      </c>
      <c r="W1103" s="22" t="s">
        <v>609</v>
      </c>
      <c r="X1103" s="22" t="s">
        <v>610</v>
      </c>
      <c r="Y1103" s="22" t="s">
        <v>16</v>
      </c>
      <c r="Z1103" s="22" t="s">
        <v>63</v>
      </c>
      <c r="AA1103" s="22" t="s">
        <v>64</v>
      </c>
      <c r="AB1103" s="22" t="s">
        <v>65</v>
      </c>
      <c r="AC1103" s="22" t="s">
        <v>82</v>
      </c>
      <c r="AD1103" s="22" t="s">
        <v>59</v>
      </c>
      <c r="AE1103" s="22" t="s">
        <v>59</v>
      </c>
      <c r="AF1103" s="22" t="s">
        <v>59</v>
      </c>
      <c r="AG1103" s="25" t="s">
        <v>76</v>
      </c>
      <c r="AH1103" s="22" t="s">
        <v>338</v>
      </c>
      <c r="AI1103" s="22" t="s">
        <v>198</v>
      </c>
      <c r="AJ1103" s="22" t="str">
        <f>VLOOKUP(exp_SILP!$Y1103,'DATI CM'!$A$2:$F$28,2,FALSE)</f>
        <v>RSCDAA66H43F952Q</v>
      </c>
    </row>
    <row r="1104" ht="15.75" hidden="1" customHeight="1">
      <c r="A1104" s="10" t="str">
        <f>IFERROR(VLOOKUP(exp_SILP!$W1104,exp_utenti_P!D:D,1,FALSE),"_DA INSERIRE")</f>
        <v>MIAHLL99A10Z249H</v>
      </c>
      <c r="B1104" s="10" t="str">
        <f>IF(AND(exp_SILP!$S1104="A.3 ORIENTAMENTO PROFESSIONALE",exp_SILP!$AD1104="4.2"),"A.3 ORIENTAMENTO PROFESSIONALE (CARCERE)",
IF(AND(exp_SILP!$S1104="A.3 ORIENTAMENTO PROFESSIONALE",exp_SILP!$AD1104="."),"A.3 ORIENTAMENTO PROFESSIONALE (CARCERE)",
IF(AND(exp_SILP!$S1104="A.4 CONSULENZA ORIENTATIVA",exp_SILP!$AD1104="4.2"),"A.4 CONSULENZA ORIENTATIVA (CARCERE)",
IF(AND(exp_SILP!$S1104="A.4 CONSULENZA ORIENTATIVA",exp_SILP!$AD1104="."),"A.4 CONSULENZA ORIENTATIVA (CARCERE)",
IF(AND(exp_SILP!$S1104="A.5 - LEP F1 - ACCOMPAGNAMENTO AL LAVORO",exp_SILP!$AD1104="4.2"),"A.5 - LEP F1 - ACCOMPAGNAMENTO AL LAVORO (CARCERE)",
IF(AND(exp_SILP!$S1104="A.5 - LEP F1 - ACCOMPAGNAMENTO AL LAVORO",exp_SILP!$AD1104="."),"A.5 - LEP F1 - ACCOMPAGNAMENTO AL LAVORO (CARCERE)",
IF(AND(exp_SILP!$S1104="A.5.2a - TUTORAGGIO TIROCINI",exp_SILP!$AD1104="4.2"),"A.5.2a - TUTORAGGIO TIROCINI (CARCERE)",
exp_SILP!$S1104)))))))</f>
        <v>A4.10 - LEP E - ORIENTAMENTO SPECIALISTICO SKILL GAP ANALYSIS</v>
      </c>
      <c r="C1104" s="11" t="str">
        <f>CONCATENATE(VLOOKUP(exp_SILP!$B1104,'DATI COMMESSE'!$A$2:$F$25,4,FALSE)," - ", VLOOKUP(exp_SILP!$B1104,'DATI COMMESSE'!$A$2:$F$25,2,FALSE)," - ",VLOOKUP(exp_SILP!$B1104,'DATI COMMESSE'!$A$2:$F$25,3,FALSE))</f>
        <v>GOL - 22-02-5000 - 22-12-5003</v>
      </c>
      <c r="D1104" s="11" t="str">
        <f>LEFT(exp_SILP!$R1104,5)</f>
        <v>13:00</v>
      </c>
      <c r="E1104" s="11" t="str">
        <f>RIGHT(exp_SILP!$R1104,5)</f>
        <v>14:00</v>
      </c>
      <c r="F1104" s="11">
        <f>IF(exp_SILP!$AG1104&gt;=60,exp_SILP!$AG1104/60,exp_SILP!$AG1104)</f>
        <v>1</v>
      </c>
      <c r="G1104" s="11" t="str">
        <f>VLOOKUP(exp_SILP!$Y1104,'DATI CM'!$A$2:$F$28,2,FALSE)</f>
        <v>RSCDAA66H43F952Q</v>
      </c>
      <c r="H1104" s="11" t="str">
        <f>VLOOKUP(exp_SILP!$Y1104,'DATI CM'!$A$2:$F$28,3,FALSE)</f>
        <v>A011</v>
      </c>
      <c r="I1104" s="11" t="str">
        <f t="shared" si="1"/>
        <v>N</v>
      </c>
      <c r="J1104" s="11" t="str">
        <f>VLOOKUP(exp_SILP!$Y1104,'DATI CM'!$A$2:$F$28,4,FALSE)</f>
        <v>NO</v>
      </c>
      <c r="K1104" s="12">
        <f>VLOOKUP(exp_SILP!$B1104,'DATI COMMESSE'!$A$2:$F$25,5,FALSE)</f>
        <v>39.94</v>
      </c>
      <c r="L1104" s="12">
        <f>IF(exp_SILP!$B1104="A4.10 - LEP E - ORIENTAMENTO SPECIALISTICO SKILL GAP ANALYSIS - GRUPPO 3P",0,VLOOKUP(exp_SILP!$Y1104,'DATI CM'!$A$2:$F$28,6,FALSE))</f>
        <v>25</v>
      </c>
      <c r="M1104" s="12">
        <f>IFERROR(VLOOKUP(exp_SILP!$B1104,'DATI CM'!$H$2:$I$16,2,FALSE)*exp_SILP!$F1104,0)</f>
        <v>0</v>
      </c>
      <c r="N1104" s="11" t="str">
        <f>VLOOKUP(exp_SILP!$B1104,'DATI COMMESSE'!$A$2:$F$25,4,FALSE)</f>
        <v>GOL</v>
      </c>
      <c r="O1104" s="13">
        <f>VLOOKUP(exp_SILP!$B1104,'DATI COMMESSE'!$A$2:$F$25,5,FALSE)*exp_SILP!$F1104</f>
        <v>39.94</v>
      </c>
      <c r="P1104" s="11" t="str">
        <f>IF(MID(exp_SILP!$W1104,10,2)&gt;"40","F","M")</f>
        <v>M</v>
      </c>
      <c r="Q1104" s="27" t="s">
        <v>338</v>
      </c>
      <c r="R1104" s="15" t="s">
        <v>159</v>
      </c>
      <c r="S1104" s="15" t="s">
        <v>70</v>
      </c>
      <c r="T1104" s="15" t="s">
        <v>58</v>
      </c>
      <c r="U1104" s="15" t="s">
        <v>59</v>
      </c>
      <c r="V1104" s="15" t="s">
        <v>335</v>
      </c>
      <c r="W1104" s="15" t="s">
        <v>336</v>
      </c>
      <c r="X1104" s="15" t="s">
        <v>337</v>
      </c>
      <c r="Y1104" s="15" t="s">
        <v>16</v>
      </c>
      <c r="Z1104" s="15" t="s">
        <v>63</v>
      </c>
      <c r="AA1104" s="15" t="s">
        <v>64</v>
      </c>
      <c r="AB1104" s="15" t="s">
        <v>65</v>
      </c>
      <c r="AC1104" s="15" t="s">
        <v>82</v>
      </c>
      <c r="AD1104" s="15" t="s">
        <v>59</v>
      </c>
      <c r="AE1104" s="15" t="s">
        <v>59</v>
      </c>
      <c r="AF1104" s="15" t="s">
        <v>59</v>
      </c>
      <c r="AG1104" s="28" t="s">
        <v>67</v>
      </c>
      <c r="AH1104" s="15" t="s">
        <v>338</v>
      </c>
      <c r="AI1104" s="15" t="s">
        <v>198</v>
      </c>
      <c r="AJ1104" s="15" t="str">
        <f>VLOOKUP(exp_SILP!$Y1104,'DATI CM'!$A$2:$F$28,2,FALSE)</f>
        <v>RSCDAA66H43F952Q</v>
      </c>
    </row>
    <row r="1105" ht="15.75" hidden="1" customHeight="1">
      <c r="A1105" s="17" t="str">
        <f>IFERROR(VLOOKUP(exp_SILP!$W1105,exp_utenti_P!D:D,1,FALSE),"_DA INSERIRE")</f>
        <v>TMBLBT78D43L219H</v>
      </c>
      <c r="B1105" s="17" t="str">
        <f>IF(AND(exp_SILP!$S1105="A.3 ORIENTAMENTO PROFESSIONALE",exp_SILP!$AD1105="4.2"),"A.3 ORIENTAMENTO PROFESSIONALE (CARCERE)",
IF(AND(exp_SILP!$S1105="A.3 ORIENTAMENTO PROFESSIONALE",exp_SILP!$AD1105="."),"A.3 ORIENTAMENTO PROFESSIONALE (CARCERE)",
IF(AND(exp_SILP!$S1105="A.4 CONSULENZA ORIENTATIVA",exp_SILP!$AD1105="4.2"),"A.4 CONSULENZA ORIENTATIVA (CARCERE)",
IF(AND(exp_SILP!$S1105="A.4 CONSULENZA ORIENTATIVA",exp_SILP!$AD1105="."),"A.4 CONSULENZA ORIENTATIVA (CARCERE)",
IF(AND(exp_SILP!$S1105="A.5 - LEP F1 - ACCOMPAGNAMENTO AL LAVORO",exp_SILP!$AD1105="4.2"),"A.5 - LEP F1 - ACCOMPAGNAMENTO AL LAVORO (CARCERE)",
IF(AND(exp_SILP!$S1105="A.5 - LEP F1 - ACCOMPAGNAMENTO AL LAVORO",exp_SILP!$AD1105="."),"A.5 - LEP F1 - ACCOMPAGNAMENTO AL LAVORO (CARCERE)",
IF(AND(exp_SILP!$S1105="A.5.2a - TUTORAGGIO TIROCINI",exp_SILP!$AD1105="4.2"),"A.5.2a - TUTORAGGIO TIROCINI (CARCERE)",
exp_SILP!$S1105)))))))</f>
        <v>A4.10 - LEP E - ORIENTAMENTO SPECIALISTICO SKILL GAP ANALYSIS</v>
      </c>
      <c r="C1105" s="18" t="str">
        <f>CONCATENATE(VLOOKUP(exp_SILP!$B1105,'DATI COMMESSE'!$A$2:$F$25,4,FALSE)," - ", VLOOKUP(exp_SILP!$B1105,'DATI COMMESSE'!$A$2:$F$25,2,FALSE)," - ",VLOOKUP(exp_SILP!$B1105,'DATI COMMESSE'!$A$2:$F$25,3,FALSE))</f>
        <v>GOL - 22-02-5000 - 22-12-5003</v>
      </c>
      <c r="D1105" s="18" t="str">
        <f>LEFT(exp_SILP!$R1105,5)</f>
        <v>14:00</v>
      </c>
      <c r="E1105" s="18" t="str">
        <f>RIGHT(exp_SILP!$R1105,5)</f>
        <v>15:00</v>
      </c>
      <c r="F1105" s="18">
        <f>IF(exp_SILP!$AG1105&gt;=60,exp_SILP!$AG1105/60,exp_SILP!$AG1105)</f>
        <v>1</v>
      </c>
      <c r="G1105" s="18" t="str">
        <f>VLOOKUP(exp_SILP!$Y1105,'DATI CM'!$A$2:$F$28,2,FALSE)</f>
        <v>CRCMGR68A64L219S</v>
      </c>
      <c r="H1105" s="18" t="str">
        <f>VLOOKUP(exp_SILP!$Y1105,'DATI CM'!$A$2:$F$28,3,FALSE)</f>
        <v>A011</v>
      </c>
      <c r="I1105" s="18" t="str">
        <f t="shared" si="1"/>
        <v>N</v>
      </c>
      <c r="J1105" s="18" t="str">
        <f>VLOOKUP(exp_SILP!$Y1105,'DATI CM'!$A$2:$F$28,4,FALSE)</f>
        <v>TORINO</v>
      </c>
      <c r="K1105" s="19">
        <f>VLOOKUP(exp_SILP!$B1105,'DATI COMMESSE'!$A$2:$F$25,5,FALSE)</f>
        <v>39.94</v>
      </c>
      <c r="L1105" s="19">
        <f>IF(exp_SILP!$B1105="A4.10 - LEP E - ORIENTAMENTO SPECIALISTICO SKILL GAP ANALYSIS - GRUPPO 3P",0,VLOOKUP(exp_SILP!$Y1105,'DATI CM'!$A$2:$F$28,6,FALSE))</f>
        <v>27</v>
      </c>
      <c r="M1105" s="19">
        <f>IFERROR(VLOOKUP(exp_SILP!$B1105,'DATI CM'!$H$2:$I$16,2,FALSE)*exp_SILP!$F1105,0)</f>
        <v>0</v>
      </c>
      <c r="N1105" s="18" t="str">
        <f>VLOOKUP(exp_SILP!$B1105,'DATI COMMESSE'!$A$2:$F$25,4,FALSE)</f>
        <v>GOL</v>
      </c>
      <c r="O1105" s="20">
        <f>VLOOKUP(exp_SILP!$B1105,'DATI COMMESSE'!$A$2:$F$25,5,FALSE)*exp_SILP!$F1105</f>
        <v>39.94</v>
      </c>
      <c r="P1105" s="18" t="str">
        <f>IF(MID(exp_SILP!$W1105,10,2)&gt;"40","F","M")</f>
        <v>F</v>
      </c>
      <c r="Q1105" s="24" t="s">
        <v>338</v>
      </c>
      <c r="R1105" s="22" t="s">
        <v>56</v>
      </c>
      <c r="S1105" s="22" t="s">
        <v>70</v>
      </c>
      <c r="T1105" s="22" t="s">
        <v>58</v>
      </c>
      <c r="U1105" s="22" t="s">
        <v>59</v>
      </c>
      <c r="V1105" s="22" t="s">
        <v>1313</v>
      </c>
      <c r="W1105" s="22" t="s">
        <v>1314</v>
      </c>
      <c r="X1105" s="22" t="s">
        <v>1315</v>
      </c>
      <c r="Y1105" s="22" t="s">
        <v>5</v>
      </c>
      <c r="Z1105" s="22" t="s">
        <v>63</v>
      </c>
      <c r="AA1105" s="22" t="s">
        <v>64</v>
      </c>
      <c r="AB1105" s="22" t="s">
        <v>65</v>
      </c>
      <c r="AC1105" s="22" t="s">
        <v>135</v>
      </c>
      <c r="AD1105" s="22" t="s">
        <v>59</v>
      </c>
      <c r="AE1105" s="22" t="s">
        <v>59</v>
      </c>
      <c r="AF1105" s="22" t="s">
        <v>59</v>
      </c>
      <c r="AG1105" s="25" t="s">
        <v>67</v>
      </c>
      <c r="AH1105" s="22" t="s">
        <v>338</v>
      </c>
      <c r="AI1105" s="22" t="s">
        <v>238</v>
      </c>
      <c r="AJ1105" s="22" t="str">
        <f>VLOOKUP(exp_SILP!$Y1105,'DATI CM'!$A$2:$F$28,2,FALSE)</f>
        <v>CRCMGR68A64L219S</v>
      </c>
    </row>
    <row r="1106" ht="15.75" hidden="1" customHeight="1">
      <c r="A1106" s="10" t="str">
        <f>IFERROR(VLOOKUP(exp_SILP!$W1106,exp_utenti_P!D:D,1,FALSE),"_DA INSERIRE")</f>
        <v>BNMKLD71A18Z330T</v>
      </c>
      <c r="B1106" s="10" t="str">
        <f>IF(AND(exp_SILP!$S1106="A.3 ORIENTAMENTO PROFESSIONALE",exp_SILP!$AD1106="4.2"),"A.3 ORIENTAMENTO PROFESSIONALE (CARCERE)",
IF(AND(exp_SILP!$S1106="A.3 ORIENTAMENTO PROFESSIONALE",exp_SILP!$AD1106="."),"A.3 ORIENTAMENTO PROFESSIONALE (CARCERE)",
IF(AND(exp_SILP!$S1106="A.4 CONSULENZA ORIENTATIVA",exp_SILP!$AD1106="4.2"),"A.4 CONSULENZA ORIENTATIVA (CARCERE)",
IF(AND(exp_SILP!$S1106="A.4 CONSULENZA ORIENTATIVA",exp_SILP!$AD1106="."),"A.4 CONSULENZA ORIENTATIVA (CARCERE)",
IF(AND(exp_SILP!$S1106="A.5 - LEP F1 - ACCOMPAGNAMENTO AL LAVORO",exp_SILP!$AD1106="4.2"),"A.5 - LEP F1 - ACCOMPAGNAMENTO AL LAVORO (CARCERE)",
IF(AND(exp_SILP!$S1106="A.5 - LEP F1 - ACCOMPAGNAMENTO AL LAVORO",exp_SILP!$AD1106="."),"A.5 - LEP F1 - ACCOMPAGNAMENTO AL LAVORO (CARCERE)",
IF(AND(exp_SILP!$S1106="A.5.2a - TUTORAGGIO TIROCINI",exp_SILP!$AD1106="4.2"),"A.5.2a - TUTORAGGIO TIROCINI (CARCERE)",
exp_SILP!$S1106)))))))</f>
        <v>A.5 - LEP F1 - ACCOMPAGNAMENTO AL LAVORO</v>
      </c>
      <c r="C1106" s="11" t="str">
        <f>CONCATENATE(VLOOKUP(exp_SILP!$B1106,'DATI COMMESSE'!$A$2:$F$25,4,FALSE)," - ", VLOOKUP(exp_SILP!$B1106,'DATI COMMESSE'!$A$2:$F$25,2,FALSE)," - ",VLOOKUP(exp_SILP!$B1106,'DATI COMMESSE'!$A$2:$F$25,3,FALSE))</f>
        <v>GOL - 22-02-5000 - 22-12-5003</v>
      </c>
      <c r="D1106" s="11" t="str">
        <f>LEFT(exp_SILP!$R1106,5)</f>
        <v>14:00</v>
      </c>
      <c r="E1106" s="11" t="str">
        <f>RIGHT(exp_SILP!$R1106,5)</f>
        <v>15:00</v>
      </c>
      <c r="F1106" s="11">
        <f>IF(exp_SILP!$AG1106&gt;=60,exp_SILP!$AG1106/60,exp_SILP!$AG1106)</f>
        <v>1</v>
      </c>
      <c r="G1106" s="11" t="str">
        <f>VLOOKUP(exp_SILP!$Y1106,'DATI CM'!$A$2:$F$28,2,FALSE)</f>
        <v>PNFMRT85H50A859E</v>
      </c>
      <c r="H1106" s="11" t="str">
        <f>VLOOKUP(exp_SILP!$Y1106,'DATI CM'!$A$2:$F$28,3,FALSE)</f>
        <v>A011</v>
      </c>
      <c r="I1106" s="11" t="str">
        <f t="shared" si="1"/>
        <v>N</v>
      </c>
      <c r="J1106" s="11" t="str">
        <f>VLOOKUP(exp_SILP!$Y1106,'DATI CM'!$A$2:$F$28,4,FALSE)</f>
        <v>BIELLA</v>
      </c>
      <c r="K1106" s="12">
        <f>VLOOKUP(exp_SILP!$B1106,'DATI COMMESSE'!$A$2:$F$25,5,FALSE)</f>
        <v>39.94</v>
      </c>
      <c r="L1106" s="12">
        <f>IF(exp_SILP!$B1106="A4.10 - LEP E - ORIENTAMENTO SPECIALISTICO SKILL GAP ANALYSIS - GRUPPO 3P",0,VLOOKUP(exp_SILP!$Y1106,'DATI CM'!$A$2:$F$28,6,FALSE))</f>
        <v>25</v>
      </c>
      <c r="M1106" s="12">
        <f>IFERROR(VLOOKUP(exp_SILP!$B1106,'DATI CM'!$H$2:$I$16,2,FALSE)*exp_SILP!$F1106,0)</f>
        <v>0</v>
      </c>
      <c r="N1106" s="11" t="str">
        <f>VLOOKUP(exp_SILP!$B1106,'DATI COMMESSE'!$A$2:$F$25,4,FALSE)</f>
        <v>GOL</v>
      </c>
      <c r="O1106" s="13">
        <f>VLOOKUP(exp_SILP!$B1106,'DATI COMMESSE'!$A$2:$F$25,5,FALSE)*exp_SILP!$F1106</f>
        <v>39.94</v>
      </c>
      <c r="P1106" s="11" t="str">
        <f>IF(MID(exp_SILP!$W1106,10,2)&gt;"40","F","M")</f>
        <v>M</v>
      </c>
      <c r="Q1106" s="14" t="s">
        <v>1273</v>
      </c>
      <c r="R1106" s="15" t="s">
        <v>56</v>
      </c>
      <c r="S1106" s="15" t="s">
        <v>57</v>
      </c>
      <c r="T1106" s="15" t="s">
        <v>58</v>
      </c>
      <c r="U1106" s="15" t="s">
        <v>59</v>
      </c>
      <c r="V1106" s="15" t="s">
        <v>60</v>
      </c>
      <c r="W1106" s="15" t="s">
        <v>61</v>
      </c>
      <c r="X1106" s="15" t="s">
        <v>62</v>
      </c>
      <c r="Y1106" s="15" t="s">
        <v>15</v>
      </c>
      <c r="Z1106" s="15" t="s">
        <v>63</v>
      </c>
      <c r="AA1106" s="15" t="s">
        <v>64</v>
      </c>
      <c r="AB1106" s="15" t="s">
        <v>65</v>
      </c>
      <c r="AC1106" s="15" t="s">
        <v>66</v>
      </c>
      <c r="AD1106" s="15" t="s">
        <v>59</v>
      </c>
      <c r="AE1106" s="15" t="s">
        <v>59</v>
      </c>
      <c r="AF1106" s="15" t="s">
        <v>59</v>
      </c>
      <c r="AG1106" s="15" t="s">
        <v>67</v>
      </c>
      <c r="AH1106" s="15" t="s">
        <v>1273</v>
      </c>
      <c r="AI1106" s="15" t="s">
        <v>68</v>
      </c>
      <c r="AJ1106" s="15" t="str">
        <f>VLOOKUP(exp_SILP!$Y1106,'DATI CM'!$A$2:$F$28,2,FALSE)</f>
        <v>PNFMRT85H50A859E</v>
      </c>
    </row>
    <row r="1107" ht="15.75" hidden="1" customHeight="1">
      <c r="A1107" s="17" t="str">
        <f>IFERROR(VLOOKUP(exp_SILP!$W1107,exp_utenti_P!D:D,1,FALSE),"_DA INSERIRE")</f>
        <v>MKESLV83L66Z335T</v>
      </c>
      <c r="B1107" s="17" t="str">
        <f>IF(AND(exp_SILP!$S1107="A.3 ORIENTAMENTO PROFESSIONALE",exp_SILP!$AD1107="4.2"),"A.3 ORIENTAMENTO PROFESSIONALE (CARCERE)",
IF(AND(exp_SILP!$S1107="A.3 ORIENTAMENTO PROFESSIONALE",exp_SILP!$AD1107="."),"A.3 ORIENTAMENTO PROFESSIONALE (CARCERE)",
IF(AND(exp_SILP!$S1107="A.4 CONSULENZA ORIENTATIVA",exp_SILP!$AD1107="4.2"),"A.4 CONSULENZA ORIENTATIVA (CARCERE)",
IF(AND(exp_SILP!$S1107="A.4 CONSULENZA ORIENTATIVA",exp_SILP!$AD1107="."),"A.4 CONSULENZA ORIENTATIVA (CARCERE)",
IF(AND(exp_SILP!$S1107="A.5 - LEP F1 - ACCOMPAGNAMENTO AL LAVORO",exp_SILP!$AD1107="4.2"),"A.5 - LEP F1 - ACCOMPAGNAMENTO AL LAVORO (CARCERE)",
IF(AND(exp_SILP!$S1107="A.5 - LEP F1 - ACCOMPAGNAMENTO AL LAVORO",exp_SILP!$AD1107="."),"A.5 - LEP F1 - ACCOMPAGNAMENTO AL LAVORO (CARCERE)",
IF(AND(exp_SILP!$S1107="A.5.2a - TUTORAGGIO TIROCINI",exp_SILP!$AD1107="4.2"),"A.5.2a - TUTORAGGIO TIROCINI (CARCERE)",
exp_SILP!$S1107)))))))</f>
        <v>A.5.1 ATTIVAZIONE E RICERCA OPPORTUNITA' (1-C)</v>
      </c>
      <c r="C1107" s="18" t="str">
        <f>CONCATENATE(VLOOKUP(exp_SILP!$B1107,'DATI COMMESSE'!$A$2:$F$25,4,FALSE)," - ", VLOOKUP(exp_SILP!$B1107,'DATI COMMESSE'!$A$2:$F$25,2,FALSE)," - ",VLOOKUP(exp_SILP!$B1107,'DATI COMMESSE'!$A$2:$F$25,3,FALSE))</f>
        <v>FRD - 22-02-5000 - 22-12-5002</v>
      </c>
      <c r="D1107" s="18" t="str">
        <f>LEFT(exp_SILP!$R1107,5)</f>
        <v>09:30</v>
      </c>
      <c r="E1107" s="18" t="str">
        <f>RIGHT(exp_SILP!$R1107,5)</f>
        <v>10:30</v>
      </c>
      <c r="F1107" s="18">
        <f>IF(exp_SILP!$AG1107&gt;=60,exp_SILP!$AG1107/60,exp_SILP!$AG1107)</f>
        <v>1</v>
      </c>
      <c r="G1107" s="18" t="str">
        <f>VLOOKUP(exp_SILP!$Y1107,'DATI CM'!$A$2:$F$28,2,FALSE)</f>
        <v>GRRLNE75C56F952C</v>
      </c>
      <c r="H1107" s="18" t="str">
        <f>VLOOKUP(exp_SILP!$Y1107,'DATI CM'!$A$2:$F$28,3,FALSE)</f>
        <v/>
      </c>
      <c r="I1107" s="18" t="str">
        <f t="shared" si="1"/>
        <v>N</v>
      </c>
      <c r="J1107" s="18" t="str">
        <f>VLOOKUP(exp_SILP!$Y1107,'DATI CM'!$A$2:$F$28,4,FALSE)</f>
        <v/>
      </c>
      <c r="K1107" s="19">
        <f>VLOOKUP(exp_SILP!$B1107,'DATI COMMESSE'!$A$2:$F$25,5,FALSE)</f>
        <v>35.5</v>
      </c>
      <c r="L1107" s="19" t="str">
        <f>IF(exp_SILP!$B1107="A4.10 - LEP E - ORIENTAMENTO SPECIALISTICO SKILL GAP ANALYSIS - GRUPPO 3P",0,VLOOKUP(exp_SILP!$Y1107,'DATI CM'!$A$2:$F$28,6,FALSE))</f>
        <v/>
      </c>
      <c r="M1107" s="19">
        <f>IFERROR(VLOOKUP(exp_SILP!$B1107,'DATI CM'!$H$2:$I$16,2,FALSE)*exp_SILP!$F1107,0)</f>
        <v>0</v>
      </c>
      <c r="N1107" s="18" t="str">
        <f>VLOOKUP(exp_SILP!$B1107,'DATI COMMESSE'!$A$2:$F$25,4,FALSE)</f>
        <v>FRD</v>
      </c>
      <c r="O1107" s="20">
        <f>VLOOKUP(exp_SILP!$B1107,'DATI COMMESSE'!$A$2:$F$25,5,FALSE)*exp_SILP!$F1107</f>
        <v>35.5</v>
      </c>
      <c r="P1107" s="18" t="str">
        <f>IF(MID(exp_SILP!$W1107,10,2)&gt;"40","F","M")</f>
        <v>F</v>
      </c>
      <c r="Q1107" s="21" t="s">
        <v>1273</v>
      </c>
      <c r="R1107" s="22" t="s">
        <v>597</v>
      </c>
      <c r="S1107" s="22" t="s">
        <v>160</v>
      </c>
      <c r="T1107" s="22" t="s">
        <v>58</v>
      </c>
      <c r="U1107" s="22" t="s">
        <v>59</v>
      </c>
      <c r="V1107" s="22" t="s">
        <v>1549</v>
      </c>
      <c r="W1107" s="22" t="s">
        <v>1550</v>
      </c>
      <c r="X1107" s="22" t="s">
        <v>1551</v>
      </c>
      <c r="Y1107" s="22" t="s">
        <v>506</v>
      </c>
      <c r="Z1107" s="22" t="s">
        <v>63</v>
      </c>
      <c r="AA1107" s="22" t="s">
        <v>64</v>
      </c>
      <c r="AB1107" s="22" t="s">
        <v>65</v>
      </c>
      <c r="AC1107" s="22" t="s">
        <v>82</v>
      </c>
      <c r="AD1107" s="22" t="s">
        <v>59</v>
      </c>
      <c r="AE1107" s="22" t="s">
        <v>59</v>
      </c>
      <c r="AF1107" s="22" t="s">
        <v>59</v>
      </c>
      <c r="AG1107" s="22" t="s">
        <v>67</v>
      </c>
      <c r="AH1107" s="22" t="s">
        <v>1273</v>
      </c>
      <c r="AI1107" s="22" t="s">
        <v>507</v>
      </c>
      <c r="AJ1107" s="22" t="str">
        <f>VLOOKUP(exp_SILP!$Y1107,'DATI CM'!$A$2:$F$28,2,FALSE)</f>
        <v>GRRLNE75C56F952C</v>
      </c>
    </row>
    <row r="1108" ht="15.75" hidden="1" customHeight="1">
      <c r="A1108" s="10" t="str">
        <f>IFERROR(VLOOKUP(exp_SILP!$W1108,exp_utenti_P!D:D,1,FALSE),"_DA INSERIRE")</f>
        <v>LNTDNL77R62Z112J</v>
      </c>
      <c r="B1108" s="10" t="str">
        <f>IF(AND(exp_SILP!$S1108="A.3 ORIENTAMENTO PROFESSIONALE",exp_SILP!$AD1108="4.2"),"A.3 ORIENTAMENTO PROFESSIONALE (CARCERE)",
IF(AND(exp_SILP!$S1108="A.3 ORIENTAMENTO PROFESSIONALE",exp_SILP!$AD1108="."),"A.3 ORIENTAMENTO PROFESSIONALE (CARCERE)",
IF(AND(exp_SILP!$S1108="A.4 CONSULENZA ORIENTATIVA",exp_SILP!$AD1108="4.2"),"A.4 CONSULENZA ORIENTATIVA (CARCERE)",
IF(AND(exp_SILP!$S1108="A.4 CONSULENZA ORIENTATIVA",exp_SILP!$AD1108="."),"A.4 CONSULENZA ORIENTATIVA (CARCERE)",
IF(AND(exp_SILP!$S1108="A.5 - LEP F1 - ACCOMPAGNAMENTO AL LAVORO",exp_SILP!$AD1108="4.2"),"A.5 - LEP F1 - ACCOMPAGNAMENTO AL LAVORO (CARCERE)",
IF(AND(exp_SILP!$S1108="A.5 - LEP F1 - ACCOMPAGNAMENTO AL LAVORO",exp_SILP!$AD1108="."),"A.5 - LEP F1 - ACCOMPAGNAMENTO AL LAVORO (CARCERE)",
IF(AND(exp_SILP!$S1108="A.5.2a - TUTORAGGIO TIROCINI",exp_SILP!$AD1108="4.2"),"A.5.2a - TUTORAGGIO TIROCINI (CARCERE)",
exp_SILP!$S1108)))))))</f>
        <v>A.5.1 ATTIVAZIONE E RICERCA OPPORTUNITA' (1-C)</v>
      </c>
      <c r="C1108" s="11" t="str">
        <f>CONCATENATE(VLOOKUP(exp_SILP!$B1108,'DATI COMMESSE'!$A$2:$F$25,4,FALSE)," - ", VLOOKUP(exp_SILP!$B1108,'DATI COMMESSE'!$A$2:$F$25,2,FALSE)," - ",VLOOKUP(exp_SILP!$B1108,'DATI COMMESSE'!$A$2:$F$25,3,FALSE))</f>
        <v>FRD - 22-02-5000 - 22-12-5002</v>
      </c>
      <c r="D1108" s="11" t="str">
        <f>LEFT(exp_SILP!$R1108,5)</f>
        <v>09:00</v>
      </c>
      <c r="E1108" s="11" t="str">
        <f>RIGHT(exp_SILP!$R1108,5)</f>
        <v>13:00</v>
      </c>
      <c r="F1108" s="11">
        <f>IF(exp_SILP!$AG1108&gt;=60,exp_SILP!$AG1108/60,exp_SILP!$AG1108)</f>
        <v>4</v>
      </c>
      <c r="G1108" s="11" t="str">
        <f>VLOOKUP(exp_SILP!$Y1108,'DATI CM'!$A$2:$F$28,2,FALSE)</f>
        <v>MGGMTT78H09L219D</v>
      </c>
      <c r="H1108" s="11" t="str">
        <f>VLOOKUP(exp_SILP!$Y1108,'DATI CM'!$A$2:$F$28,3,FALSE)</f>
        <v/>
      </c>
      <c r="I1108" s="11" t="str">
        <f t="shared" si="1"/>
        <v>N</v>
      </c>
      <c r="J1108" s="11" t="str">
        <f>VLOOKUP(exp_SILP!$Y1108,'DATI CM'!$A$2:$F$28,4,FALSE)</f>
        <v/>
      </c>
      <c r="K1108" s="12">
        <f>VLOOKUP(exp_SILP!$B1108,'DATI COMMESSE'!$A$2:$F$25,5,FALSE)</f>
        <v>35.5</v>
      </c>
      <c r="L1108" s="12" t="str">
        <f>IF(exp_SILP!$B1108="A4.10 - LEP E - ORIENTAMENTO SPECIALISTICO SKILL GAP ANALYSIS - GRUPPO 3P",0,VLOOKUP(exp_SILP!$Y1108,'DATI CM'!$A$2:$F$28,6,FALSE))</f>
        <v/>
      </c>
      <c r="M1108" s="12">
        <f>IFERROR(VLOOKUP(exp_SILP!$B1108,'DATI CM'!$H$2:$I$16,2,FALSE)*exp_SILP!$F1108,0)</f>
        <v>0</v>
      </c>
      <c r="N1108" s="11" t="str">
        <f>VLOOKUP(exp_SILP!$B1108,'DATI COMMESSE'!$A$2:$F$25,4,FALSE)</f>
        <v>FRD</v>
      </c>
      <c r="O1108" s="13">
        <f>VLOOKUP(exp_SILP!$B1108,'DATI COMMESSE'!$A$2:$F$25,5,FALSE)*exp_SILP!$F1108</f>
        <v>142</v>
      </c>
      <c r="P1108" s="11" t="str">
        <f>IF(MID(exp_SILP!$W1108,10,2)&gt;"40","F","M")</f>
        <v>F</v>
      </c>
      <c r="Q1108" s="14" t="s">
        <v>1273</v>
      </c>
      <c r="R1108" s="15" t="s">
        <v>574</v>
      </c>
      <c r="S1108" s="15" t="s">
        <v>160</v>
      </c>
      <c r="T1108" s="15" t="s">
        <v>58</v>
      </c>
      <c r="U1108" s="15" t="s">
        <v>59</v>
      </c>
      <c r="V1108" s="15" t="s">
        <v>1552</v>
      </c>
      <c r="W1108" s="15" t="s">
        <v>1553</v>
      </c>
      <c r="X1108" s="15" t="s">
        <v>752</v>
      </c>
      <c r="Y1108" s="15" t="s">
        <v>12</v>
      </c>
      <c r="Z1108" s="15" t="s">
        <v>63</v>
      </c>
      <c r="AA1108" s="15" t="s">
        <v>64</v>
      </c>
      <c r="AB1108" s="15" t="s">
        <v>65</v>
      </c>
      <c r="AC1108" s="15" t="s">
        <v>135</v>
      </c>
      <c r="AD1108" s="15" t="s">
        <v>59</v>
      </c>
      <c r="AE1108" s="15" t="s">
        <v>59</v>
      </c>
      <c r="AF1108" s="15" t="s">
        <v>59</v>
      </c>
      <c r="AG1108" s="15" t="s">
        <v>136</v>
      </c>
      <c r="AH1108" s="15" t="s">
        <v>1273</v>
      </c>
      <c r="AI1108" s="15" t="s">
        <v>926</v>
      </c>
      <c r="AJ1108" s="15" t="str">
        <f>VLOOKUP(exp_SILP!$Y1108,'DATI CM'!$A$2:$F$28,2,FALSE)</f>
        <v>MGGMTT78H09L219D</v>
      </c>
    </row>
    <row r="1109" ht="15.75" customHeight="1">
      <c r="A1109" s="17" t="str">
        <f>IFERROR(VLOOKUP(exp_SILP!$W1109,exp_utenti_P!D:D,1,FALSE),"_DA INSERIRE")</f>
        <v>NFNMNL95E12L219L</v>
      </c>
      <c r="B1109" s="17" t="str">
        <f>IF(AND(exp_SILP!$S1109="A.3 ORIENTAMENTO PROFESSIONALE",exp_SILP!$AD1109="4.2"),"A.3 ORIENTAMENTO PROFESSIONALE (CARCERE)",
IF(AND(exp_SILP!$S1109="A.3 ORIENTAMENTO PROFESSIONALE",exp_SILP!$AD1109="."),"A.3 ORIENTAMENTO PROFESSIONALE (CARCERE)",
IF(AND(exp_SILP!$S1109="A.4 CONSULENZA ORIENTATIVA",exp_SILP!$AD1109="4.2"),"A.4 CONSULENZA ORIENTATIVA (CARCERE)",
IF(AND(exp_SILP!$S1109="A.4 CONSULENZA ORIENTATIVA",exp_SILP!$AD1109="."),"A.4 CONSULENZA ORIENTATIVA (CARCERE)",
IF(AND(exp_SILP!$S1109="A.5 - LEP F1 - ACCOMPAGNAMENTO AL LAVORO",exp_SILP!$AD1109="4.2"),"A.5 - LEP F1 - ACCOMPAGNAMENTO AL LAVORO (CARCERE)",
IF(AND(exp_SILP!$S1109="A.5 - LEP F1 - ACCOMPAGNAMENTO AL LAVORO",exp_SILP!$AD1109="."),"A.5 - LEP F1 - ACCOMPAGNAMENTO AL LAVORO (CARCERE)",
IF(AND(exp_SILP!$S1109="A.5.2a - TUTORAGGIO TIROCINI",exp_SILP!$AD1109="4.2"),"A.5.2a - TUTORAGGIO TIROCINI (CARCERE)",
exp_SILP!$S1109)))))))</f>
        <v>A.5.1 ATTIVAZIONE E RICERCA OPPORTUNITA' (1-C)</v>
      </c>
      <c r="C1109" s="18" t="str">
        <f>CONCATENATE(VLOOKUP(exp_SILP!$B1109,'DATI COMMESSE'!$A$2:$F$25,4,FALSE)," - ", VLOOKUP(exp_SILP!$B1109,'DATI COMMESSE'!$A$2:$F$25,2,FALSE)," - ",VLOOKUP(exp_SILP!$B1109,'DATI COMMESSE'!$A$2:$F$25,3,FALSE))</f>
        <v>FRD - 22-02-5000 - 22-12-5002</v>
      </c>
      <c r="D1109" s="18" t="str">
        <f>LEFT(exp_SILP!$R1109,5)</f>
        <v>17:00</v>
      </c>
      <c r="E1109" s="18" t="str">
        <f>RIGHT(exp_SILP!$R1109,5)</f>
        <v>18:00</v>
      </c>
      <c r="F1109" s="18">
        <f>IF(exp_SILP!$AG1109&gt;=60,exp_SILP!$AG1109/60,exp_SILP!$AG1109)</f>
        <v>1</v>
      </c>
      <c r="G1109" s="18" t="str">
        <f>VLOOKUP(exp_SILP!$Y1109,'DATI CM'!$A$2:$F$28,2,FALSE)</f>
        <v>MNRCLD73B46G674U</v>
      </c>
      <c r="H1109" s="18" t="str">
        <f>VLOOKUP(exp_SILP!$Y1109,'DATI CM'!$A$2:$F$28,3,FALSE)</f>
        <v>A011</v>
      </c>
      <c r="I1109" s="18" t="str">
        <f t="shared" si="1"/>
        <v>N</v>
      </c>
      <c r="J1109" s="18" t="str">
        <f>VLOOKUP(exp_SILP!$Y1109,'DATI CM'!$A$2:$F$28,4,FALSE)</f>
        <v>TORINO</v>
      </c>
      <c r="K1109" s="19">
        <f>VLOOKUP(exp_SILP!$B1109,'DATI COMMESSE'!$A$2:$F$25,5,FALSE)</f>
        <v>35.5</v>
      </c>
      <c r="L1109" s="19">
        <f>IF(exp_SILP!$B1109="A4.10 - LEP E - ORIENTAMENTO SPECIALISTICO SKILL GAP ANALYSIS - GRUPPO 3P",0,VLOOKUP(exp_SILP!$Y1109,'DATI CM'!$A$2:$F$28,6,FALSE))</f>
        <v>25</v>
      </c>
      <c r="M1109" s="19">
        <f>IFERROR(VLOOKUP(exp_SILP!$B1109,'DATI CM'!$H$2:$I$16,2,FALSE)*exp_SILP!$F1109,0)</f>
        <v>0</v>
      </c>
      <c r="N1109" s="18" t="str">
        <f>VLOOKUP(exp_SILP!$B1109,'DATI COMMESSE'!$A$2:$F$25,4,FALSE)</f>
        <v>FRD</v>
      </c>
      <c r="O1109" s="20">
        <f>VLOOKUP(exp_SILP!$B1109,'DATI COMMESSE'!$A$2:$F$25,5,FALSE)*exp_SILP!$F1109</f>
        <v>35.5</v>
      </c>
      <c r="P1109" s="18" t="str">
        <f>IF(MID(exp_SILP!$W1109,10,2)&gt;"40","F","M")</f>
        <v>M</v>
      </c>
      <c r="Q1109" s="21" t="s">
        <v>1273</v>
      </c>
      <c r="R1109" s="22" t="s">
        <v>93</v>
      </c>
      <c r="S1109" s="22" t="s">
        <v>160</v>
      </c>
      <c r="T1109" s="22" t="s">
        <v>58</v>
      </c>
      <c r="U1109" s="22" t="s">
        <v>59</v>
      </c>
      <c r="V1109" s="22" t="s">
        <v>916</v>
      </c>
      <c r="W1109" s="22" t="s">
        <v>917</v>
      </c>
      <c r="X1109" s="22" t="s">
        <v>918</v>
      </c>
      <c r="Y1109" s="22" t="s">
        <v>14</v>
      </c>
      <c r="Z1109" s="22" t="s">
        <v>63</v>
      </c>
      <c r="AA1109" s="22" t="s">
        <v>64</v>
      </c>
      <c r="AB1109" s="22" t="s">
        <v>74</v>
      </c>
      <c r="AC1109" s="22" t="s">
        <v>135</v>
      </c>
      <c r="AD1109" s="22" t="s">
        <v>59</v>
      </c>
      <c r="AE1109" s="22" t="s">
        <v>59</v>
      </c>
      <c r="AF1109" s="22" t="s">
        <v>59</v>
      </c>
      <c r="AG1109" s="22" t="s">
        <v>67</v>
      </c>
      <c r="AH1109" s="22" t="s">
        <v>1554</v>
      </c>
      <c r="AI1109" s="22" t="s">
        <v>158</v>
      </c>
      <c r="AJ1109" s="22" t="str">
        <f>VLOOKUP(exp_SILP!$Y1109,'DATI CM'!$A$2:$F$28,2,FALSE)</f>
        <v>MNRCLD73B46G674U</v>
      </c>
    </row>
    <row r="1110" ht="15.75" customHeight="1">
      <c r="A1110" s="10" t="str">
        <f>IFERROR(VLOOKUP(exp_SILP!$W1110,exp_utenti_P!D:D,1,FALSE),"_DA INSERIRE")</f>
        <v>NFNMNL95E12L219L</v>
      </c>
      <c r="B1110" s="10" t="str">
        <f>IF(AND(exp_SILP!$S1110="A.3 ORIENTAMENTO PROFESSIONALE",exp_SILP!$AD1110="4.2"),"A.3 ORIENTAMENTO PROFESSIONALE (CARCERE)",
IF(AND(exp_SILP!$S1110="A.3 ORIENTAMENTO PROFESSIONALE",exp_SILP!$AD1110="."),"A.3 ORIENTAMENTO PROFESSIONALE (CARCERE)",
IF(AND(exp_SILP!$S1110="A.4 CONSULENZA ORIENTATIVA",exp_SILP!$AD1110="4.2"),"A.4 CONSULENZA ORIENTATIVA (CARCERE)",
IF(AND(exp_SILP!$S1110="A.4 CONSULENZA ORIENTATIVA",exp_SILP!$AD1110="."),"A.4 CONSULENZA ORIENTATIVA (CARCERE)",
IF(AND(exp_SILP!$S1110="A.5 - LEP F1 - ACCOMPAGNAMENTO AL LAVORO",exp_SILP!$AD1110="4.2"),"A.5 - LEP F1 - ACCOMPAGNAMENTO AL LAVORO (CARCERE)",
IF(AND(exp_SILP!$S1110="A.5 - LEP F1 - ACCOMPAGNAMENTO AL LAVORO",exp_SILP!$AD1110="."),"A.5 - LEP F1 - ACCOMPAGNAMENTO AL LAVORO (CARCERE)",
IF(AND(exp_SILP!$S1110="A.5.2a - TUTORAGGIO TIROCINI",exp_SILP!$AD1110="4.2"),"A.5.2a - TUTORAGGIO TIROCINI (CARCERE)",
exp_SILP!$S1110)))))))</f>
        <v>A.5.1 ATTIVAZIONE E RICERCA OPPORTUNITA' (1-C)</v>
      </c>
      <c r="C1110" s="11" t="str">
        <f>CONCATENATE(VLOOKUP(exp_SILP!$B1110,'DATI COMMESSE'!$A$2:$F$25,4,FALSE)," - ", VLOOKUP(exp_SILP!$B1110,'DATI COMMESSE'!$A$2:$F$25,2,FALSE)," - ",VLOOKUP(exp_SILP!$B1110,'DATI COMMESSE'!$A$2:$F$25,3,FALSE))</f>
        <v>FRD - 22-02-5000 - 22-12-5002</v>
      </c>
      <c r="D1110" s="11" t="str">
        <f>LEFT(exp_SILP!$R1110,5)</f>
        <v>14:00</v>
      </c>
      <c r="E1110" s="11" t="str">
        <f>RIGHT(exp_SILP!$R1110,5)</f>
        <v>17:00</v>
      </c>
      <c r="F1110" s="11">
        <f>IF(exp_SILP!$AG1110&gt;=60,exp_SILP!$AG1110/60,exp_SILP!$AG1110)</f>
        <v>3</v>
      </c>
      <c r="G1110" s="11" t="str">
        <f>VLOOKUP(exp_SILP!$Y1110,'DATI CM'!$A$2:$F$28,2,FALSE)</f>
        <v>MNRCLD73B46G674U</v>
      </c>
      <c r="H1110" s="11" t="str">
        <f>VLOOKUP(exp_SILP!$Y1110,'DATI CM'!$A$2:$F$28,3,FALSE)</f>
        <v>A011</v>
      </c>
      <c r="I1110" s="11" t="str">
        <f t="shared" si="1"/>
        <v>N</v>
      </c>
      <c r="J1110" s="11" t="str">
        <f>VLOOKUP(exp_SILP!$Y1110,'DATI CM'!$A$2:$F$28,4,FALSE)</f>
        <v>TORINO</v>
      </c>
      <c r="K1110" s="12">
        <f>VLOOKUP(exp_SILP!$B1110,'DATI COMMESSE'!$A$2:$F$25,5,FALSE)</f>
        <v>35.5</v>
      </c>
      <c r="L1110" s="12">
        <f>IF(exp_SILP!$B1110="A4.10 - LEP E - ORIENTAMENTO SPECIALISTICO SKILL GAP ANALYSIS - GRUPPO 3P",0,VLOOKUP(exp_SILP!$Y1110,'DATI CM'!$A$2:$F$28,6,FALSE))</f>
        <v>25</v>
      </c>
      <c r="M1110" s="12">
        <f>IFERROR(VLOOKUP(exp_SILP!$B1110,'DATI CM'!$H$2:$I$16,2,FALSE)*exp_SILP!$F1110,0)</f>
        <v>0</v>
      </c>
      <c r="N1110" s="11" t="str">
        <f>VLOOKUP(exp_SILP!$B1110,'DATI COMMESSE'!$A$2:$F$25,4,FALSE)</f>
        <v>FRD</v>
      </c>
      <c r="O1110" s="13">
        <f>VLOOKUP(exp_SILP!$B1110,'DATI COMMESSE'!$A$2:$F$25,5,FALSE)*exp_SILP!$F1110</f>
        <v>106.5</v>
      </c>
      <c r="P1110" s="11" t="str">
        <f>IF(MID(exp_SILP!$W1110,10,2)&gt;"40","F","M")</f>
        <v>M</v>
      </c>
      <c r="Q1110" s="14" t="s">
        <v>1273</v>
      </c>
      <c r="R1110" s="15" t="s">
        <v>100</v>
      </c>
      <c r="S1110" s="15" t="s">
        <v>160</v>
      </c>
      <c r="T1110" s="15" t="s">
        <v>58</v>
      </c>
      <c r="U1110" s="15" t="s">
        <v>59</v>
      </c>
      <c r="V1110" s="15" t="s">
        <v>916</v>
      </c>
      <c r="W1110" s="15" t="s">
        <v>917</v>
      </c>
      <c r="X1110" s="15" t="s">
        <v>918</v>
      </c>
      <c r="Y1110" s="15" t="s">
        <v>14</v>
      </c>
      <c r="Z1110" s="15" t="s">
        <v>63</v>
      </c>
      <c r="AA1110" s="15" t="s">
        <v>64</v>
      </c>
      <c r="AB1110" s="15" t="s">
        <v>74</v>
      </c>
      <c r="AC1110" s="15" t="s">
        <v>135</v>
      </c>
      <c r="AD1110" s="15" t="s">
        <v>59</v>
      </c>
      <c r="AE1110" s="15" t="s">
        <v>59</v>
      </c>
      <c r="AF1110" s="15" t="s">
        <v>59</v>
      </c>
      <c r="AG1110" s="15" t="s">
        <v>101</v>
      </c>
      <c r="AH1110" s="15" t="s">
        <v>1273</v>
      </c>
      <c r="AI1110" s="15" t="s">
        <v>158</v>
      </c>
      <c r="AJ1110" s="15" t="str">
        <f>VLOOKUP(exp_SILP!$Y1110,'DATI CM'!$A$2:$F$28,2,FALSE)</f>
        <v>MNRCLD73B46G674U</v>
      </c>
    </row>
    <row r="1111" ht="15.75" hidden="1" customHeight="1">
      <c r="A1111" s="17" t="str">
        <f>IFERROR(VLOOKUP(exp_SILP!$W1111,exp_utenti_P!D:D,1,FALSE),"_DA INSERIRE")</f>
        <v>BDGLSE76M50L219A</v>
      </c>
      <c r="B1111" s="17" t="str">
        <f>IF(AND(exp_SILP!$S1111="A.3 ORIENTAMENTO PROFESSIONALE",exp_SILP!$AD1111="4.2"),"A.3 ORIENTAMENTO PROFESSIONALE (CARCERE)",
IF(AND(exp_SILP!$S1111="A.3 ORIENTAMENTO PROFESSIONALE",exp_SILP!$AD1111="."),"A.3 ORIENTAMENTO PROFESSIONALE (CARCERE)",
IF(AND(exp_SILP!$S1111="A.4 CONSULENZA ORIENTATIVA",exp_SILP!$AD1111="4.2"),"A.4 CONSULENZA ORIENTATIVA (CARCERE)",
IF(AND(exp_SILP!$S1111="A.4 CONSULENZA ORIENTATIVA",exp_SILP!$AD1111="."),"A.4 CONSULENZA ORIENTATIVA (CARCERE)",
IF(AND(exp_SILP!$S1111="A.5 - LEP F1 - ACCOMPAGNAMENTO AL LAVORO",exp_SILP!$AD1111="4.2"),"A.5 - LEP F1 - ACCOMPAGNAMENTO AL LAVORO (CARCERE)",
IF(AND(exp_SILP!$S1111="A.5 - LEP F1 - ACCOMPAGNAMENTO AL LAVORO",exp_SILP!$AD1111="."),"A.5 - LEP F1 - ACCOMPAGNAMENTO AL LAVORO (CARCERE)",
IF(AND(exp_SILP!$S1111="A.5.2a - TUTORAGGIO TIROCINI",exp_SILP!$AD1111="4.2"),"A.5.2a - TUTORAGGIO TIROCINI (CARCERE)",
exp_SILP!$S1111)))))))</f>
        <v>A4.10 - LEP E - ORIENTAMENTO SPECIALISTICO SKILL GAP ANALYSIS</v>
      </c>
      <c r="C1111" s="18" t="str">
        <f>CONCATENATE(VLOOKUP(exp_SILP!$B1111,'DATI COMMESSE'!$A$2:$F$25,4,FALSE)," - ", VLOOKUP(exp_SILP!$B1111,'DATI COMMESSE'!$A$2:$F$25,2,FALSE)," - ",VLOOKUP(exp_SILP!$B1111,'DATI COMMESSE'!$A$2:$F$25,3,FALSE))</f>
        <v>GOL - 22-02-5000 - 22-12-5003</v>
      </c>
      <c r="D1111" s="18" t="str">
        <f>LEFT(exp_SILP!$R1111,5)</f>
        <v>16:00</v>
      </c>
      <c r="E1111" s="18" t="str">
        <f>RIGHT(exp_SILP!$R1111,5)</f>
        <v>17:30</v>
      </c>
      <c r="F1111" s="18">
        <f>IF(exp_SILP!$AG1111&gt;=60,exp_SILP!$AG1111/60,exp_SILP!$AG1111)</f>
        <v>1.5</v>
      </c>
      <c r="G1111" s="18" t="str">
        <f>VLOOKUP(exp_SILP!$Y1111,'DATI CM'!$A$2:$F$28,2,FALSE)</f>
        <v>GNGGNN70A65L219B</v>
      </c>
      <c r="H1111" s="18" t="str">
        <f>VLOOKUP(exp_SILP!$Y1111,'DATI CM'!$A$2:$F$28,3,FALSE)</f>
        <v/>
      </c>
      <c r="I1111" s="18" t="str">
        <f t="shared" si="1"/>
        <v>N</v>
      </c>
      <c r="J1111" s="18" t="str">
        <f>VLOOKUP(exp_SILP!$Y1111,'DATI CM'!$A$2:$F$28,4,FALSE)</f>
        <v/>
      </c>
      <c r="K1111" s="19">
        <f>VLOOKUP(exp_SILP!$B1111,'DATI COMMESSE'!$A$2:$F$25,5,FALSE)</f>
        <v>39.94</v>
      </c>
      <c r="L1111" s="19" t="str">
        <f>IF(exp_SILP!$B1111="A4.10 - LEP E - ORIENTAMENTO SPECIALISTICO SKILL GAP ANALYSIS - GRUPPO 3P",0,VLOOKUP(exp_SILP!$Y1111,'DATI CM'!$A$2:$F$28,6,FALSE))</f>
        <v/>
      </c>
      <c r="M1111" s="19">
        <f>IFERROR(VLOOKUP(exp_SILP!$B1111,'DATI CM'!$H$2:$I$16,2,FALSE)*exp_SILP!$F1111,0)</f>
        <v>0</v>
      </c>
      <c r="N1111" s="18" t="str">
        <f>VLOOKUP(exp_SILP!$B1111,'DATI COMMESSE'!$A$2:$F$25,4,FALSE)</f>
        <v>GOL</v>
      </c>
      <c r="O1111" s="20">
        <f>VLOOKUP(exp_SILP!$B1111,'DATI COMMESSE'!$A$2:$F$25,5,FALSE)*exp_SILP!$F1111</f>
        <v>59.91</v>
      </c>
      <c r="P1111" s="18" t="str">
        <f>IF(MID(exp_SILP!$W1111,10,2)&gt;"40","F","M")</f>
        <v>F</v>
      </c>
      <c r="Q1111" s="21" t="s">
        <v>1273</v>
      </c>
      <c r="R1111" s="22" t="s">
        <v>871</v>
      </c>
      <c r="S1111" s="22" t="s">
        <v>70</v>
      </c>
      <c r="T1111" s="22" t="s">
        <v>58</v>
      </c>
      <c r="U1111" s="22" t="s">
        <v>59</v>
      </c>
      <c r="V1111" s="22" t="s">
        <v>1186</v>
      </c>
      <c r="W1111" s="22" t="s">
        <v>1187</v>
      </c>
      <c r="X1111" s="22" t="s">
        <v>1188</v>
      </c>
      <c r="Y1111" s="22" t="s">
        <v>11</v>
      </c>
      <c r="Z1111" s="22" t="s">
        <v>63</v>
      </c>
      <c r="AA1111" s="22" t="s">
        <v>64</v>
      </c>
      <c r="AB1111" s="22" t="s">
        <v>65</v>
      </c>
      <c r="AC1111" s="22" t="s">
        <v>135</v>
      </c>
      <c r="AD1111" s="22" t="s">
        <v>59</v>
      </c>
      <c r="AE1111" s="22" t="s">
        <v>59</v>
      </c>
      <c r="AF1111" s="22" t="s">
        <v>59</v>
      </c>
      <c r="AG1111" s="22" t="s">
        <v>397</v>
      </c>
      <c r="AH1111" s="22" t="s">
        <v>1273</v>
      </c>
      <c r="AI1111" s="22" t="s">
        <v>383</v>
      </c>
      <c r="AJ1111" s="22" t="str">
        <f>VLOOKUP(exp_SILP!$Y1111,'DATI CM'!$A$2:$F$28,2,FALSE)</f>
        <v>GNGGNN70A65L219B</v>
      </c>
    </row>
    <row r="1112" ht="15.75" customHeight="1">
      <c r="A1112" s="10" t="str">
        <f>IFERROR(VLOOKUP(exp_SILP!$W1112,exp_utenti_P!D:D,1,FALSE),"_DA INSERIRE")</f>
        <v>CFRNLP98D70Z611F</v>
      </c>
      <c r="B1112" s="10" t="str">
        <f>IF(AND(exp_SILP!$S1112="A.3 ORIENTAMENTO PROFESSIONALE",exp_SILP!$AD1112="4.2"),"A.3 ORIENTAMENTO PROFESSIONALE (CARCERE)",
IF(AND(exp_SILP!$S1112="A.3 ORIENTAMENTO PROFESSIONALE",exp_SILP!$AD1112="."),"A.3 ORIENTAMENTO PROFESSIONALE (CARCERE)",
IF(AND(exp_SILP!$S1112="A.4 CONSULENZA ORIENTATIVA",exp_SILP!$AD1112="4.2"),"A.4 CONSULENZA ORIENTATIVA (CARCERE)",
IF(AND(exp_SILP!$S1112="A.4 CONSULENZA ORIENTATIVA",exp_SILP!$AD1112="."),"A.4 CONSULENZA ORIENTATIVA (CARCERE)",
IF(AND(exp_SILP!$S1112="A.5 - LEP F1 - ACCOMPAGNAMENTO AL LAVORO",exp_SILP!$AD1112="4.2"),"A.5 - LEP F1 - ACCOMPAGNAMENTO AL LAVORO (CARCERE)",
IF(AND(exp_SILP!$S1112="A.5 - LEP F1 - ACCOMPAGNAMENTO AL LAVORO",exp_SILP!$AD1112="."),"A.5 - LEP F1 - ACCOMPAGNAMENTO AL LAVORO (CARCERE)",
IF(AND(exp_SILP!$S1112="A.5.2a - TUTORAGGIO TIROCINI",exp_SILP!$AD1112="4.2"),"A.5.2a - TUTORAGGIO TIROCINI (CARCERE)",
exp_SILP!$S1112)))))))</f>
        <v>A4.10 - LEP E - ORIENTAMENTO SPECIALISTICO SKILL GAP ANALYSIS</v>
      </c>
      <c r="C1112" s="11" t="str">
        <f>CONCATENATE(VLOOKUP(exp_SILP!$B1112,'DATI COMMESSE'!$A$2:$F$25,4,FALSE)," - ", VLOOKUP(exp_SILP!$B1112,'DATI COMMESSE'!$A$2:$F$25,2,FALSE)," - ",VLOOKUP(exp_SILP!$B1112,'DATI COMMESSE'!$A$2:$F$25,3,FALSE))</f>
        <v>GOL - 22-02-5000 - 22-12-5003</v>
      </c>
      <c r="D1112" s="11" t="str">
        <f>LEFT(exp_SILP!$R1112,5)</f>
        <v>09:00</v>
      </c>
      <c r="E1112" s="11" t="str">
        <f>RIGHT(exp_SILP!$R1112,5)</f>
        <v>11:00</v>
      </c>
      <c r="F1112" s="11">
        <f>IF(exp_SILP!$AG1112&gt;=60,exp_SILP!$AG1112/60,exp_SILP!$AG1112)</f>
        <v>2</v>
      </c>
      <c r="G1112" s="11" t="str">
        <f>VLOOKUP(exp_SILP!$Y1112,'DATI CM'!$A$2:$F$28,2,FALSE)</f>
        <v>MNRCLD73B46G674U</v>
      </c>
      <c r="H1112" s="11" t="str">
        <f>VLOOKUP(exp_SILP!$Y1112,'DATI CM'!$A$2:$F$28,3,FALSE)</f>
        <v>A011</v>
      </c>
      <c r="I1112" s="11" t="str">
        <f t="shared" si="1"/>
        <v>N</v>
      </c>
      <c r="J1112" s="11" t="str">
        <f>VLOOKUP(exp_SILP!$Y1112,'DATI CM'!$A$2:$F$28,4,FALSE)</f>
        <v>TORINO</v>
      </c>
      <c r="K1112" s="12">
        <f>VLOOKUP(exp_SILP!$B1112,'DATI COMMESSE'!$A$2:$F$25,5,FALSE)</f>
        <v>39.94</v>
      </c>
      <c r="L1112" s="12">
        <f>IF(exp_SILP!$B1112="A4.10 - LEP E - ORIENTAMENTO SPECIALISTICO SKILL GAP ANALYSIS - GRUPPO 3P",0,VLOOKUP(exp_SILP!$Y1112,'DATI CM'!$A$2:$F$28,6,FALSE))</f>
        <v>25</v>
      </c>
      <c r="M1112" s="12">
        <f>IFERROR(VLOOKUP(exp_SILP!$B1112,'DATI CM'!$H$2:$I$16,2,FALSE)*exp_SILP!$F1112,0)</f>
        <v>0</v>
      </c>
      <c r="N1112" s="11" t="str">
        <f>VLOOKUP(exp_SILP!$B1112,'DATI COMMESSE'!$A$2:$F$25,4,FALSE)</f>
        <v>GOL</v>
      </c>
      <c r="O1112" s="13">
        <f>VLOOKUP(exp_SILP!$B1112,'DATI COMMESSE'!$A$2:$F$25,5,FALSE)*exp_SILP!$F1112</f>
        <v>79.88</v>
      </c>
      <c r="P1112" s="11" t="str">
        <f>IF(MID(exp_SILP!$W1112,10,2)&gt;"40","F","M")</f>
        <v>F</v>
      </c>
      <c r="Q1112" s="14" t="s">
        <v>1273</v>
      </c>
      <c r="R1112" s="15" t="s">
        <v>223</v>
      </c>
      <c r="S1112" s="15" t="s">
        <v>70</v>
      </c>
      <c r="T1112" s="15" t="s">
        <v>58</v>
      </c>
      <c r="U1112" s="15" t="s">
        <v>59</v>
      </c>
      <c r="V1112" s="15" t="s">
        <v>1189</v>
      </c>
      <c r="W1112" s="15" t="s">
        <v>1190</v>
      </c>
      <c r="X1112" s="15" t="s">
        <v>1191</v>
      </c>
      <c r="Y1112" s="15" t="s">
        <v>14</v>
      </c>
      <c r="Z1112" s="15" t="s">
        <v>63</v>
      </c>
      <c r="AA1112" s="15" t="s">
        <v>64</v>
      </c>
      <c r="AB1112" s="15" t="s">
        <v>74</v>
      </c>
      <c r="AC1112" s="15" t="s">
        <v>135</v>
      </c>
      <c r="AD1112" s="15" t="s">
        <v>59</v>
      </c>
      <c r="AE1112" s="15" t="s">
        <v>59</v>
      </c>
      <c r="AF1112" s="15" t="s">
        <v>59</v>
      </c>
      <c r="AG1112" s="15" t="s">
        <v>76</v>
      </c>
      <c r="AH1112" s="15" t="s">
        <v>1554</v>
      </c>
      <c r="AI1112" s="15" t="s">
        <v>158</v>
      </c>
      <c r="AJ1112" s="15" t="str">
        <f>VLOOKUP(exp_SILP!$Y1112,'DATI CM'!$A$2:$F$28,2,FALSE)</f>
        <v>MNRCLD73B46G674U</v>
      </c>
    </row>
    <row r="1113" ht="15.75" hidden="1" customHeight="1">
      <c r="A1113" s="17" t="str">
        <f>IFERROR(VLOOKUP(exp_SILP!$W1113,exp_utenti_P!D:D,1,FALSE),"_DA INSERIRE")</f>
        <v>CLMCRN71T70B019R</v>
      </c>
      <c r="B1113" s="17" t="str">
        <f>IF(AND(exp_SILP!$S1113="A.3 ORIENTAMENTO PROFESSIONALE",exp_SILP!$AD1113="4.2"),"A.3 ORIENTAMENTO PROFESSIONALE (CARCERE)",
IF(AND(exp_SILP!$S1113="A.3 ORIENTAMENTO PROFESSIONALE",exp_SILP!$AD1113="."),"A.3 ORIENTAMENTO PROFESSIONALE (CARCERE)",
IF(AND(exp_SILP!$S1113="A.4 CONSULENZA ORIENTATIVA",exp_SILP!$AD1113="4.2"),"A.4 CONSULENZA ORIENTATIVA (CARCERE)",
IF(AND(exp_SILP!$S1113="A.4 CONSULENZA ORIENTATIVA",exp_SILP!$AD1113="."),"A.4 CONSULENZA ORIENTATIVA (CARCERE)",
IF(AND(exp_SILP!$S1113="A.5 - LEP F1 - ACCOMPAGNAMENTO AL LAVORO",exp_SILP!$AD1113="4.2"),"A.5 - LEP F1 - ACCOMPAGNAMENTO AL LAVORO (CARCERE)",
IF(AND(exp_SILP!$S1113="A.5 - LEP F1 - ACCOMPAGNAMENTO AL LAVORO",exp_SILP!$AD1113="."),"A.5 - LEP F1 - ACCOMPAGNAMENTO AL LAVORO (CARCERE)",
IF(AND(exp_SILP!$S1113="A.5.2a - TUTORAGGIO TIROCINI",exp_SILP!$AD1113="4.2"),"A.5.2a - TUTORAGGIO TIROCINI (CARCERE)",
exp_SILP!$S1113)))))))</f>
        <v>A4.10 - LEP E - ORIENTAMENTO SPECIALISTICO SKILL GAP ANALYSIS</v>
      </c>
      <c r="C1113" s="18" t="str">
        <f>CONCATENATE(VLOOKUP(exp_SILP!$B1113,'DATI COMMESSE'!$A$2:$F$25,4,FALSE)," - ", VLOOKUP(exp_SILP!$B1113,'DATI COMMESSE'!$A$2:$F$25,2,FALSE)," - ",VLOOKUP(exp_SILP!$B1113,'DATI COMMESSE'!$A$2:$F$25,3,FALSE))</f>
        <v>GOL - 22-02-5000 - 22-12-5003</v>
      </c>
      <c r="D1113" s="18" t="str">
        <f>LEFT(exp_SILP!$R1113,5)</f>
        <v>09:30</v>
      </c>
      <c r="E1113" s="18" t="str">
        <f>RIGHT(exp_SILP!$R1113,5)</f>
        <v>11:30</v>
      </c>
      <c r="F1113" s="18">
        <f>IF(exp_SILP!$AG1113&gt;=60,exp_SILP!$AG1113/60,exp_SILP!$AG1113)</f>
        <v>2</v>
      </c>
      <c r="G1113" s="18" t="str">
        <f>VLOOKUP(exp_SILP!$Y1113,'DATI CM'!$A$2:$F$28,2,FALSE)</f>
        <v>TRZCST69B41F952V</v>
      </c>
      <c r="H1113" s="18" t="str">
        <f>VLOOKUP(exp_SILP!$Y1113,'DATI CM'!$A$2:$F$28,3,FALSE)</f>
        <v/>
      </c>
      <c r="I1113" s="18" t="str">
        <f t="shared" si="1"/>
        <v>N</v>
      </c>
      <c r="J1113" s="18" t="str">
        <f>VLOOKUP(exp_SILP!$Y1113,'DATI CM'!$A$2:$F$28,4,FALSE)</f>
        <v/>
      </c>
      <c r="K1113" s="19">
        <f>VLOOKUP(exp_SILP!$B1113,'DATI COMMESSE'!$A$2:$F$25,5,FALSE)</f>
        <v>39.94</v>
      </c>
      <c r="L1113" s="19" t="str">
        <f>IF(exp_SILP!$B1113="A4.10 - LEP E - ORIENTAMENTO SPECIALISTICO SKILL GAP ANALYSIS - GRUPPO 3P",0,VLOOKUP(exp_SILP!$Y1113,'DATI CM'!$A$2:$F$28,6,FALSE))</f>
        <v/>
      </c>
      <c r="M1113" s="19">
        <f>IFERROR(VLOOKUP(exp_SILP!$B1113,'DATI CM'!$H$2:$I$16,2,FALSE)*exp_SILP!$F1113,0)</f>
        <v>0</v>
      </c>
      <c r="N1113" s="18" t="str">
        <f>VLOOKUP(exp_SILP!$B1113,'DATI COMMESSE'!$A$2:$F$25,4,FALSE)</f>
        <v>GOL</v>
      </c>
      <c r="O1113" s="20">
        <f>VLOOKUP(exp_SILP!$B1113,'DATI COMMESSE'!$A$2:$F$25,5,FALSE)*exp_SILP!$F1113</f>
        <v>79.88</v>
      </c>
      <c r="P1113" s="18" t="str">
        <f>IF(MID(exp_SILP!$W1113,10,2)&gt;"40","F","M")</f>
        <v>F</v>
      </c>
      <c r="Q1113" s="21" t="s">
        <v>1273</v>
      </c>
      <c r="R1113" s="22" t="s">
        <v>78</v>
      </c>
      <c r="S1113" s="22" t="s">
        <v>70</v>
      </c>
      <c r="T1113" s="22" t="s">
        <v>58</v>
      </c>
      <c r="U1113" s="22" t="s">
        <v>59</v>
      </c>
      <c r="V1113" s="22" t="s">
        <v>79</v>
      </c>
      <c r="W1113" s="22" t="s">
        <v>80</v>
      </c>
      <c r="X1113" s="22" t="s">
        <v>81</v>
      </c>
      <c r="Y1113" s="22" t="s">
        <v>18</v>
      </c>
      <c r="Z1113" s="22" t="s">
        <v>63</v>
      </c>
      <c r="AA1113" s="22" t="s">
        <v>64</v>
      </c>
      <c r="AB1113" s="22" t="s">
        <v>65</v>
      </c>
      <c r="AC1113" s="22" t="s">
        <v>82</v>
      </c>
      <c r="AD1113" s="22" t="s">
        <v>59</v>
      </c>
      <c r="AE1113" s="22" t="s">
        <v>59</v>
      </c>
      <c r="AF1113" s="22" t="s">
        <v>59</v>
      </c>
      <c r="AG1113" s="22" t="s">
        <v>76</v>
      </c>
      <c r="AH1113" s="22" t="s">
        <v>1273</v>
      </c>
      <c r="AI1113" s="22" t="s">
        <v>83</v>
      </c>
      <c r="AJ1113" s="22" t="str">
        <f>VLOOKUP(exp_SILP!$Y1113,'DATI CM'!$A$2:$F$28,2,FALSE)</f>
        <v>TRZCST69B41F952V</v>
      </c>
    </row>
    <row r="1114" ht="15.75" hidden="1" customHeight="1">
      <c r="A1114" s="10" t="str">
        <f>IFERROR(VLOOKUP(exp_SILP!$W1114,exp_utenti_P!D:D,1,FALSE),"_DA INSERIRE")</f>
        <v>CMLGDI95P57D938J</v>
      </c>
      <c r="B1114" s="10" t="str">
        <f>IF(AND(exp_SILP!$S1114="A.3 ORIENTAMENTO PROFESSIONALE",exp_SILP!$AD1114="4.2"),"A.3 ORIENTAMENTO PROFESSIONALE (CARCERE)",
IF(AND(exp_SILP!$S1114="A.3 ORIENTAMENTO PROFESSIONALE",exp_SILP!$AD1114="."),"A.3 ORIENTAMENTO PROFESSIONALE (CARCERE)",
IF(AND(exp_SILP!$S1114="A.4 CONSULENZA ORIENTATIVA",exp_SILP!$AD1114="4.2"),"A.4 CONSULENZA ORIENTATIVA (CARCERE)",
IF(AND(exp_SILP!$S1114="A.4 CONSULENZA ORIENTATIVA",exp_SILP!$AD1114="."),"A.4 CONSULENZA ORIENTATIVA (CARCERE)",
IF(AND(exp_SILP!$S1114="A.5 - LEP F1 - ACCOMPAGNAMENTO AL LAVORO",exp_SILP!$AD1114="4.2"),"A.5 - LEP F1 - ACCOMPAGNAMENTO AL LAVORO (CARCERE)",
IF(AND(exp_SILP!$S1114="A.5 - LEP F1 - ACCOMPAGNAMENTO AL LAVORO",exp_SILP!$AD1114="."),"A.5 - LEP F1 - ACCOMPAGNAMENTO AL LAVORO (CARCERE)",
IF(AND(exp_SILP!$S1114="A.5.2a - TUTORAGGIO TIROCINI",exp_SILP!$AD1114="4.2"),"A.5.2a - TUTORAGGIO TIROCINI (CARCERE)",
exp_SILP!$S1114)))))))</f>
        <v>A4.10 - LEP E - ORIENTAMENTO SPECIALISTICO SKILL GAP ANALYSIS</v>
      </c>
      <c r="C1114" s="11" t="str">
        <f>CONCATENATE(VLOOKUP(exp_SILP!$B1114,'DATI COMMESSE'!$A$2:$F$25,4,FALSE)," - ", VLOOKUP(exp_SILP!$B1114,'DATI COMMESSE'!$A$2:$F$25,2,FALSE)," - ",VLOOKUP(exp_SILP!$B1114,'DATI COMMESSE'!$A$2:$F$25,3,FALSE))</f>
        <v>GOL - 22-02-5000 - 22-12-5003</v>
      </c>
      <c r="D1114" s="11" t="str">
        <f>LEFT(exp_SILP!$R1114,5)</f>
        <v>13:00</v>
      </c>
      <c r="E1114" s="11" t="str">
        <f>RIGHT(exp_SILP!$R1114,5)</f>
        <v>14:00</v>
      </c>
      <c r="F1114" s="11">
        <f>IF(exp_SILP!$AG1114&gt;=60,exp_SILP!$AG1114/60,exp_SILP!$AG1114)</f>
        <v>1</v>
      </c>
      <c r="G1114" s="11" t="str">
        <f>VLOOKUP(exp_SILP!$Y1114,'DATI CM'!$A$2:$F$28,2,FALSE)</f>
        <v>PNFMRT85H50A859E</v>
      </c>
      <c r="H1114" s="11" t="str">
        <f>VLOOKUP(exp_SILP!$Y1114,'DATI CM'!$A$2:$F$28,3,FALSE)</f>
        <v>A011</v>
      </c>
      <c r="I1114" s="11" t="str">
        <f t="shared" si="1"/>
        <v>N</v>
      </c>
      <c r="J1114" s="11" t="str">
        <f>VLOOKUP(exp_SILP!$Y1114,'DATI CM'!$A$2:$F$28,4,FALSE)</f>
        <v>BIELLA</v>
      </c>
      <c r="K1114" s="12">
        <f>VLOOKUP(exp_SILP!$B1114,'DATI COMMESSE'!$A$2:$F$25,5,FALSE)</f>
        <v>39.94</v>
      </c>
      <c r="L1114" s="12">
        <f>IF(exp_SILP!$B1114="A4.10 - LEP E - ORIENTAMENTO SPECIALISTICO SKILL GAP ANALYSIS - GRUPPO 3P",0,VLOOKUP(exp_SILP!$Y1114,'DATI CM'!$A$2:$F$28,6,FALSE))</f>
        <v>25</v>
      </c>
      <c r="M1114" s="12">
        <f>IFERROR(VLOOKUP(exp_SILP!$B1114,'DATI CM'!$H$2:$I$16,2,FALSE)*exp_SILP!$F1114,0)</f>
        <v>0</v>
      </c>
      <c r="N1114" s="11" t="str">
        <f>VLOOKUP(exp_SILP!$B1114,'DATI COMMESSE'!$A$2:$F$25,4,FALSE)</f>
        <v>GOL</v>
      </c>
      <c r="O1114" s="13">
        <f>VLOOKUP(exp_SILP!$B1114,'DATI COMMESSE'!$A$2:$F$25,5,FALSE)*exp_SILP!$F1114</f>
        <v>39.94</v>
      </c>
      <c r="P1114" s="11" t="str">
        <f>IF(MID(exp_SILP!$W1114,10,2)&gt;"40","F","M")</f>
        <v>F</v>
      </c>
      <c r="Q1114" s="14" t="s">
        <v>1273</v>
      </c>
      <c r="R1114" s="15" t="s">
        <v>159</v>
      </c>
      <c r="S1114" s="15" t="s">
        <v>70</v>
      </c>
      <c r="T1114" s="15" t="s">
        <v>58</v>
      </c>
      <c r="U1114" s="15" t="s">
        <v>59</v>
      </c>
      <c r="V1114" s="15" t="s">
        <v>398</v>
      </c>
      <c r="W1114" s="15" t="s">
        <v>399</v>
      </c>
      <c r="X1114" s="15" t="s">
        <v>400</v>
      </c>
      <c r="Y1114" s="15" t="s">
        <v>15</v>
      </c>
      <c r="Z1114" s="15" t="s">
        <v>63</v>
      </c>
      <c r="AA1114" s="15" t="s">
        <v>64</v>
      </c>
      <c r="AB1114" s="15" t="s">
        <v>65</v>
      </c>
      <c r="AC1114" s="15" t="s">
        <v>66</v>
      </c>
      <c r="AD1114" s="15" t="s">
        <v>59</v>
      </c>
      <c r="AE1114" s="15" t="s">
        <v>59</v>
      </c>
      <c r="AF1114" s="15" t="s">
        <v>59</v>
      </c>
      <c r="AG1114" s="15" t="s">
        <v>67</v>
      </c>
      <c r="AH1114" s="15" t="s">
        <v>1273</v>
      </c>
      <c r="AI1114" s="15" t="s">
        <v>68</v>
      </c>
      <c r="AJ1114" s="15" t="str">
        <f>VLOOKUP(exp_SILP!$Y1114,'DATI CM'!$A$2:$F$28,2,FALSE)</f>
        <v>PNFMRT85H50A859E</v>
      </c>
    </row>
    <row r="1115" ht="15.75" hidden="1" customHeight="1">
      <c r="A1115" s="17" t="str">
        <f>IFERROR(VLOOKUP(exp_SILP!$W1115,exp_utenti_P!D:D,1,FALSE),"_DA INSERIRE")</f>
        <v>DRFMNG78R48Z129X</v>
      </c>
      <c r="B1115" s="17" t="str">
        <f>IF(AND(exp_SILP!$S1115="A.3 ORIENTAMENTO PROFESSIONALE",exp_SILP!$AD1115="4.2"),"A.3 ORIENTAMENTO PROFESSIONALE (CARCERE)",
IF(AND(exp_SILP!$S1115="A.3 ORIENTAMENTO PROFESSIONALE",exp_SILP!$AD1115="."),"A.3 ORIENTAMENTO PROFESSIONALE (CARCERE)",
IF(AND(exp_SILP!$S1115="A.4 CONSULENZA ORIENTATIVA",exp_SILP!$AD1115="4.2"),"A.4 CONSULENZA ORIENTATIVA (CARCERE)",
IF(AND(exp_SILP!$S1115="A.4 CONSULENZA ORIENTATIVA",exp_SILP!$AD1115="."),"A.4 CONSULENZA ORIENTATIVA (CARCERE)",
IF(AND(exp_SILP!$S1115="A.5 - LEP F1 - ACCOMPAGNAMENTO AL LAVORO",exp_SILP!$AD1115="4.2"),"A.5 - LEP F1 - ACCOMPAGNAMENTO AL LAVORO (CARCERE)",
IF(AND(exp_SILP!$S1115="A.5 - LEP F1 - ACCOMPAGNAMENTO AL LAVORO",exp_SILP!$AD1115="."),"A.5 - LEP F1 - ACCOMPAGNAMENTO AL LAVORO (CARCERE)",
IF(AND(exp_SILP!$S1115="A.5.2a - TUTORAGGIO TIROCINI",exp_SILP!$AD1115="4.2"),"A.5.2a - TUTORAGGIO TIROCINI (CARCERE)",
exp_SILP!$S1115)))))))</f>
        <v>A4.10 - LEP E - ORIENTAMENTO SPECIALISTICO SKILL GAP ANALYSIS</v>
      </c>
      <c r="C1115" s="18" t="str">
        <f>CONCATENATE(VLOOKUP(exp_SILP!$B1115,'DATI COMMESSE'!$A$2:$F$25,4,FALSE)," - ", VLOOKUP(exp_SILP!$B1115,'DATI COMMESSE'!$A$2:$F$25,2,FALSE)," - ",VLOOKUP(exp_SILP!$B1115,'DATI COMMESSE'!$A$2:$F$25,3,FALSE))</f>
        <v>GOL - 22-02-5000 - 22-12-5003</v>
      </c>
      <c r="D1115" s="18" t="str">
        <f>LEFT(exp_SILP!$R1115,5)</f>
        <v>15:00</v>
      </c>
      <c r="E1115" s="18" t="str">
        <f>RIGHT(exp_SILP!$R1115,5)</f>
        <v>17:00</v>
      </c>
      <c r="F1115" s="18">
        <f>IF(exp_SILP!$AG1115&gt;=60,exp_SILP!$AG1115/60,exp_SILP!$AG1115)</f>
        <v>2</v>
      </c>
      <c r="G1115" s="18" t="str">
        <f>VLOOKUP(exp_SILP!$Y1115,'DATI CM'!$A$2:$F$28,2,FALSE)</f>
        <v>PNFMRT85H50A859E</v>
      </c>
      <c r="H1115" s="18" t="str">
        <f>VLOOKUP(exp_SILP!$Y1115,'DATI CM'!$A$2:$F$28,3,FALSE)</f>
        <v>A011</v>
      </c>
      <c r="I1115" s="18" t="str">
        <f t="shared" si="1"/>
        <v>N</v>
      </c>
      <c r="J1115" s="18" t="str">
        <f>VLOOKUP(exp_SILP!$Y1115,'DATI CM'!$A$2:$F$28,4,FALSE)</f>
        <v>BIELLA</v>
      </c>
      <c r="K1115" s="19">
        <f>VLOOKUP(exp_SILP!$B1115,'DATI COMMESSE'!$A$2:$F$25,5,FALSE)</f>
        <v>39.94</v>
      </c>
      <c r="L1115" s="19">
        <f>IF(exp_SILP!$B1115="A4.10 - LEP E - ORIENTAMENTO SPECIALISTICO SKILL GAP ANALYSIS - GRUPPO 3P",0,VLOOKUP(exp_SILP!$Y1115,'DATI CM'!$A$2:$F$28,6,FALSE))</f>
        <v>25</v>
      </c>
      <c r="M1115" s="19">
        <f>IFERROR(VLOOKUP(exp_SILP!$B1115,'DATI CM'!$H$2:$I$16,2,FALSE)*exp_SILP!$F1115,0)</f>
        <v>0</v>
      </c>
      <c r="N1115" s="18" t="str">
        <f>VLOOKUP(exp_SILP!$B1115,'DATI COMMESSE'!$A$2:$F$25,4,FALSE)</f>
        <v>GOL</v>
      </c>
      <c r="O1115" s="20">
        <f>VLOOKUP(exp_SILP!$B1115,'DATI COMMESSE'!$A$2:$F$25,5,FALSE)*exp_SILP!$F1115</f>
        <v>79.88</v>
      </c>
      <c r="P1115" s="18" t="str">
        <f>IF(MID(exp_SILP!$W1115,10,2)&gt;"40","F","M")</f>
        <v>F</v>
      </c>
      <c r="Q1115" s="21" t="s">
        <v>1273</v>
      </c>
      <c r="R1115" s="22" t="s">
        <v>144</v>
      </c>
      <c r="S1115" s="22" t="s">
        <v>70</v>
      </c>
      <c r="T1115" s="22" t="s">
        <v>58</v>
      </c>
      <c r="U1115" s="22" t="s">
        <v>59</v>
      </c>
      <c r="V1115" s="22" t="s">
        <v>1126</v>
      </c>
      <c r="W1115" s="22" t="s">
        <v>1127</v>
      </c>
      <c r="X1115" s="22" t="s">
        <v>1128</v>
      </c>
      <c r="Y1115" s="22" t="s">
        <v>15</v>
      </c>
      <c r="Z1115" s="22" t="s">
        <v>63</v>
      </c>
      <c r="AA1115" s="22" t="s">
        <v>64</v>
      </c>
      <c r="AB1115" s="22" t="s">
        <v>65</v>
      </c>
      <c r="AC1115" s="22" t="s">
        <v>66</v>
      </c>
      <c r="AD1115" s="22" t="s">
        <v>59</v>
      </c>
      <c r="AE1115" s="22" t="s">
        <v>59</v>
      </c>
      <c r="AF1115" s="22" t="s">
        <v>59</v>
      </c>
      <c r="AG1115" s="22" t="s">
        <v>76</v>
      </c>
      <c r="AH1115" s="22" t="s">
        <v>1555</v>
      </c>
      <c r="AI1115" s="22" t="s">
        <v>68</v>
      </c>
      <c r="AJ1115" s="22" t="str">
        <f>VLOOKUP(exp_SILP!$Y1115,'DATI CM'!$A$2:$F$28,2,FALSE)</f>
        <v>PNFMRT85H50A859E</v>
      </c>
    </row>
    <row r="1116" ht="15.75" hidden="1" customHeight="1">
      <c r="A1116" s="10" t="str">
        <f>IFERROR(VLOOKUP(exp_SILP!$W1116,exp_utenti_P!D:D,1,FALSE),"_DA INSERIRE")</f>
        <v>KHNSBH76R46Z330K</v>
      </c>
      <c r="B1116" s="10" t="str">
        <f>IF(AND(exp_SILP!$S1116="A.3 ORIENTAMENTO PROFESSIONALE",exp_SILP!$AD1116="4.2"),"A.3 ORIENTAMENTO PROFESSIONALE (CARCERE)",
IF(AND(exp_SILP!$S1116="A.3 ORIENTAMENTO PROFESSIONALE",exp_SILP!$AD1116="."),"A.3 ORIENTAMENTO PROFESSIONALE (CARCERE)",
IF(AND(exp_SILP!$S1116="A.4 CONSULENZA ORIENTATIVA",exp_SILP!$AD1116="4.2"),"A.4 CONSULENZA ORIENTATIVA (CARCERE)",
IF(AND(exp_SILP!$S1116="A.4 CONSULENZA ORIENTATIVA",exp_SILP!$AD1116="."),"A.4 CONSULENZA ORIENTATIVA (CARCERE)",
IF(AND(exp_SILP!$S1116="A.5 - LEP F1 - ACCOMPAGNAMENTO AL LAVORO",exp_SILP!$AD1116="4.2"),"A.5 - LEP F1 - ACCOMPAGNAMENTO AL LAVORO (CARCERE)",
IF(AND(exp_SILP!$S1116="A.5 - LEP F1 - ACCOMPAGNAMENTO AL LAVORO",exp_SILP!$AD1116="."),"A.5 - LEP F1 - ACCOMPAGNAMENTO AL LAVORO (CARCERE)",
IF(AND(exp_SILP!$S1116="A.5.2a - TUTORAGGIO TIROCINI",exp_SILP!$AD1116="4.2"),"A.5.2a - TUTORAGGIO TIROCINI (CARCERE)",
exp_SILP!$S1116)))))))</f>
        <v>A4.10 - LEP E - ORIENTAMENTO SPECIALISTICO SKILL GAP ANALYSIS</v>
      </c>
      <c r="C1116" s="11" t="str">
        <f>CONCATENATE(VLOOKUP(exp_SILP!$B1116,'DATI COMMESSE'!$A$2:$F$25,4,FALSE)," - ", VLOOKUP(exp_SILP!$B1116,'DATI COMMESSE'!$A$2:$F$25,2,FALSE)," - ",VLOOKUP(exp_SILP!$B1116,'DATI COMMESSE'!$A$2:$F$25,3,FALSE))</f>
        <v>GOL - 22-02-5000 - 22-12-5003</v>
      </c>
      <c r="D1116" s="11" t="str">
        <f>LEFT(exp_SILP!$R1116,5)</f>
        <v>11:00</v>
      </c>
      <c r="E1116" s="11" t="str">
        <f>RIGHT(exp_SILP!$R1116,5)</f>
        <v>13:00</v>
      </c>
      <c r="F1116" s="11">
        <f>IF(exp_SILP!$AG1116&gt;=60,exp_SILP!$AG1116/60,exp_SILP!$AG1116)</f>
        <v>2</v>
      </c>
      <c r="G1116" s="11" t="str">
        <f>VLOOKUP(exp_SILP!$Y1116,'DATI CM'!$A$2:$F$28,2,FALSE)</f>
        <v>PNFMRT85H50A859E</v>
      </c>
      <c r="H1116" s="11" t="str">
        <f>VLOOKUP(exp_SILP!$Y1116,'DATI CM'!$A$2:$F$28,3,FALSE)</f>
        <v>A011</v>
      </c>
      <c r="I1116" s="11" t="str">
        <f t="shared" si="1"/>
        <v>N</v>
      </c>
      <c r="J1116" s="11" t="str">
        <f>VLOOKUP(exp_SILP!$Y1116,'DATI CM'!$A$2:$F$28,4,FALSE)</f>
        <v>BIELLA</v>
      </c>
      <c r="K1116" s="12">
        <f>VLOOKUP(exp_SILP!$B1116,'DATI COMMESSE'!$A$2:$F$25,5,FALSE)</f>
        <v>39.94</v>
      </c>
      <c r="L1116" s="12">
        <f>IF(exp_SILP!$B1116="A4.10 - LEP E - ORIENTAMENTO SPECIALISTICO SKILL GAP ANALYSIS - GRUPPO 3P",0,VLOOKUP(exp_SILP!$Y1116,'DATI CM'!$A$2:$F$28,6,FALSE))</f>
        <v>25</v>
      </c>
      <c r="M1116" s="12">
        <f>IFERROR(VLOOKUP(exp_SILP!$B1116,'DATI CM'!$H$2:$I$16,2,FALSE)*exp_SILP!$F1116,0)</f>
        <v>0</v>
      </c>
      <c r="N1116" s="11" t="str">
        <f>VLOOKUP(exp_SILP!$B1116,'DATI COMMESSE'!$A$2:$F$25,4,FALSE)</f>
        <v>GOL</v>
      </c>
      <c r="O1116" s="13">
        <f>VLOOKUP(exp_SILP!$B1116,'DATI COMMESSE'!$A$2:$F$25,5,FALSE)*exp_SILP!$F1116</f>
        <v>79.88</v>
      </c>
      <c r="P1116" s="11" t="str">
        <f>IF(MID(exp_SILP!$W1116,10,2)&gt;"40","F","M")</f>
        <v>F</v>
      </c>
      <c r="Q1116" s="14" t="s">
        <v>1273</v>
      </c>
      <c r="R1116" s="15" t="s">
        <v>219</v>
      </c>
      <c r="S1116" s="15" t="s">
        <v>70</v>
      </c>
      <c r="T1116" s="15" t="s">
        <v>58</v>
      </c>
      <c r="U1116" s="15" t="s">
        <v>59</v>
      </c>
      <c r="V1116" s="15" t="s">
        <v>268</v>
      </c>
      <c r="W1116" s="15" t="s">
        <v>269</v>
      </c>
      <c r="X1116" s="15" t="s">
        <v>270</v>
      </c>
      <c r="Y1116" s="15" t="s">
        <v>15</v>
      </c>
      <c r="Z1116" s="15" t="s">
        <v>63</v>
      </c>
      <c r="AA1116" s="15" t="s">
        <v>64</v>
      </c>
      <c r="AB1116" s="15" t="s">
        <v>65</v>
      </c>
      <c r="AC1116" s="15" t="s">
        <v>66</v>
      </c>
      <c r="AD1116" s="15" t="s">
        <v>59</v>
      </c>
      <c r="AE1116" s="15" t="s">
        <v>59</v>
      </c>
      <c r="AF1116" s="15" t="s">
        <v>59</v>
      </c>
      <c r="AG1116" s="15" t="s">
        <v>76</v>
      </c>
      <c r="AH1116" s="15" t="s">
        <v>1555</v>
      </c>
      <c r="AI1116" s="15" t="s">
        <v>68</v>
      </c>
      <c r="AJ1116" s="15" t="str">
        <f>VLOOKUP(exp_SILP!$Y1116,'DATI CM'!$A$2:$F$28,2,FALSE)</f>
        <v>PNFMRT85H50A859E</v>
      </c>
    </row>
    <row r="1117" ht="15.75" hidden="1" customHeight="1">
      <c r="A1117" s="17" t="str">
        <f>IFERROR(VLOOKUP(exp_SILP!$W1117,exp_utenti_P!D:D,1,FALSE),"_DA INSERIRE")</f>
        <v>RSNMRA72A46D872J</v>
      </c>
      <c r="B1117" s="17" t="str">
        <f>IF(AND(exp_SILP!$S1117="A.3 ORIENTAMENTO PROFESSIONALE",exp_SILP!$AD1117="4.2"),"A.3 ORIENTAMENTO PROFESSIONALE (CARCERE)",
IF(AND(exp_SILP!$S1117="A.3 ORIENTAMENTO PROFESSIONALE",exp_SILP!$AD1117="."),"A.3 ORIENTAMENTO PROFESSIONALE (CARCERE)",
IF(AND(exp_SILP!$S1117="A.4 CONSULENZA ORIENTATIVA",exp_SILP!$AD1117="4.2"),"A.4 CONSULENZA ORIENTATIVA (CARCERE)",
IF(AND(exp_SILP!$S1117="A.4 CONSULENZA ORIENTATIVA",exp_SILP!$AD1117="."),"A.4 CONSULENZA ORIENTATIVA (CARCERE)",
IF(AND(exp_SILP!$S1117="A.5 - LEP F1 - ACCOMPAGNAMENTO AL LAVORO",exp_SILP!$AD1117="4.2"),"A.5 - LEP F1 - ACCOMPAGNAMENTO AL LAVORO (CARCERE)",
IF(AND(exp_SILP!$S1117="A.5 - LEP F1 - ACCOMPAGNAMENTO AL LAVORO",exp_SILP!$AD1117="."),"A.5 - LEP F1 - ACCOMPAGNAMENTO AL LAVORO (CARCERE)",
IF(AND(exp_SILP!$S1117="A.5.2a - TUTORAGGIO TIROCINI",exp_SILP!$AD1117="4.2"),"A.5.2a - TUTORAGGIO TIROCINI (CARCERE)",
exp_SILP!$S1117)))))))</f>
        <v>A4.10 - LEP E - ORIENTAMENTO SPECIALISTICO SKILL GAP ANALYSIS</v>
      </c>
      <c r="C1117" s="18" t="str">
        <f>CONCATENATE(VLOOKUP(exp_SILP!$B1117,'DATI COMMESSE'!$A$2:$F$25,4,FALSE)," - ", VLOOKUP(exp_SILP!$B1117,'DATI COMMESSE'!$A$2:$F$25,2,FALSE)," - ",VLOOKUP(exp_SILP!$B1117,'DATI COMMESSE'!$A$2:$F$25,3,FALSE))</f>
        <v>GOL - 22-02-5000 - 22-12-5003</v>
      </c>
      <c r="D1117" s="18" t="str">
        <f>LEFT(exp_SILP!$R1117,5)</f>
        <v>11:30</v>
      </c>
      <c r="E1117" s="18" t="str">
        <f>RIGHT(exp_SILP!$R1117,5)</f>
        <v>13:30</v>
      </c>
      <c r="F1117" s="18">
        <f>IF(exp_SILP!$AG1117&gt;=60,exp_SILP!$AG1117/60,exp_SILP!$AG1117)</f>
        <v>2</v>
      </c>
      <c r="G1117" s="18" t="str">
        <f>VLOOKUP(exp_SILP!$Y1117,'DATI CM'!$A$2:$F$28,2,FALSE)</f>
        <v>TRZCST69B41F952V</v>
      </c>
      <c r="H1117" s="18" t="str">
        <f>VLOOKUP(exp_SILP!$Y1117,'DATI CM'!$A$2:$F$28,3,FALSE)</f>
        <v/>
      </c>
      <c r="I1117" s="18" t="str">
        <f t="shared" si="1"/>
        <v>N</v>
      </c>
      <c r="J1117" s="18" t="str">
        <f>VLOOKUP(exp_SILP!$Y1117,'DATI CM'!$A$2:$F$28,4,FALSE)</f>
        <v/>
      </c>
      <c r="K1117" s="19">
        <f>VLOOKUP(exp_SILP!$B1117,'DATI COMMESSE'!$A$2:$F$25,5,FALSE)</f>
        <v>39.94</v>
      </c>
      <c r="L1117" s="19" t="str">
        <f>IF(exp_SILP!$B1117="A4.10 - LEP E - ORIENTAMENTO SPECIALISTICO SKILL GAP ANALYSIS - GRUPPO 3P",0,VLOOKUP(exp_SILP!$Y1117,'DATI CM'!$A$2:$F$28,6,FALSE))</f>
        <v/>
      </c>
      <c r="M1117" s="19">
        <f>IFERROR(VLOOKUP(exp_SILP!$B1117,'DATI CM'!$H$2:$I$16,2,FALSE)*exp_SILP!$F1117,0)</f>
        <v>0</v>
      </c>
      <c r="N1117" s="18" t="str">
        <f>VLOOKUP(exp_SILP!$B1117,'DATI COMMESSE'!$A$2:$F$25,4,FALSE)</f>
        <v>GOL</v>
      </c>
      <c r="O1117" s="20">
        <f>VLOOKUP(exp_SILP!$B1117,'DATI COMMESSE'!$A$2:$F$25,5,FALSE)*exp_SILP!$F1117</f>
        <v>79.88</v>
      </c>
      <c r="P1117" s="18" t="str">
        <f>IF(MID(exp_SILP!$W1117,10,2)&gt;"40","F","M")</f>
        <v>F</v>
      </c>
      <c r="Q1117" s="21" t="s">
        <v>1273</v>
      </c>
      <c r="R1117" s="22" t="s">
        <v>88</v>
      </c>
      <c r="S1117" s="22" t="s">
        <v>70</v>
      </c>
      <c r="T1117" s="22" t="s">
        <v>58</v>
      </c>
      <c r="U1117" s="22" t="s">
        <v>59</v>
      </c>
      <c r="V1117" s="22" t="s">
        <v>89</v>
      </c>
      <c r="W1117" s="22" t="s">
        <v>90</v>
      </c>
      <c r="X1117" s="22" t="s">
        <v>91</v>
      </c>
      <c r="Y1117" s="22" t="s">
        <v>18</v>
      </c>
      <c r="Z1117" s="22" t="s">
        <v>63</v>
      </c>
      <c r="AA1117" s="22" t="s">
        <v>64</v>
      </c>
      <c r="AB1117" s="22" t="s">
        <v>65</v>
      </c>
      <c r="AC1117" s="22" t="s">
        <v>82</v>
      </c>
      <c r="AD1117" s="22" t="s">
        <v>59</v>
      </c>
      <c r="AE1117" s="22" t="s">
        <v>59</v>
      </c>
      <c r="AF1117" s="22" t="s">
        <v>59</v>
      </c>
      <c r="AG1117" s="22" t="s">
        <v>76</v>
      </c>
      <c r="AH1117" s="22" t="s">
        <v>1273</v>
      </c>
      <c r="AI1117" s="22" t="s">
        <v>83</v>
      </c>
      <c r="AJ1117" s="22" t="str">
        <f>VLOOKUP(exp_SILP!$Y1117,'DATI CM'!$A$2:$F$28,2,FALSE)</f>
        <v>TRZCST69B41F952V</v>
      </c>
    </row>
    <row r="1118" ht="15.75" customHeight="1">
      <c r="A1118" s="10" t="str">
        <f>IFERROR(VLOOKUP(exp_SILP!$W1118,exp_utenti_P!D:D,1,FALSE),"_DA INSERIRE")</f>
        <v>RSSDRH73A55C351F</v>
      </c>
      <c r="B1118" s="10" t="str">
        <f>IF(AND(exp_SILP!$S1118="A.3 ORIENTAMENTO PROFESSIONALE",exp_SILP!$AD1118="4.2"),"A.3 ORIENTAMENTO PROFESSIONALE (CARCERE)",
IF(AND(exp_SILP!$S1118="A.3 ORIENTAMENTO PROFESSIONALE",exp_SILP!$AD1118="."),"A.3 ORIENTAMENTO PROFESSIONALE (CARCERE)",
IF(AND(exp_SILP!$S1118="A.4 CONSULENZA ORIENTATIVA",exp_SILP!$AD1118="4.2"),"A.4 CONSULENZA ORIENTATIVA (CARCERE)",
IF(AND(exp_SILP!$S1118="A.4 CONSULENZA ORIENTATIVA",exp_SILP!$AD1118="."),"A.4 CONSULENZA ORIENTATIVA (CARCERE)",
IF(AND(exp_SILP!$S1118="A.5 - LEP F1 - ACCOMPAGNAMENTO AL LAVORO",exp_SILP!$AD1118="4.2"),"A.5 - LEP F1 - ACCOMPAGNAMENTO AL LAVORO (CARCERE)",
IF(AND(exp_SILP!$S1118="A.5 - LEP F1 - ACCOMPAGNAMENTO AL LAVORO",exp_SILP!$AD1118="."),"A.5 - LEP F1 - ACCOMPAGNAMENTO AL LAVORO (CARCERE)",
IF(AND(exp_SILP!$S1118="A.5.2a - TUTORAGGIO TIROCINI",exp_SILP!$AD1118="4.2"),"A.5.2a - TUTORAGGIO TIROCINI (CARCERE)",
exp_SILP!$S1118)))))))</f>
        <v>A4.10 - LEP E - ORIENTAMENTO SPECIALISTICO SKILL GAP ANALYSIS</v>
      </c>
      <c r="C1118" s="11" t="str">
        <f>CONCATENATE(VLOOKUP(exp_SILP!$B1118,'DATI COMMESSE'!$A$2:$F$25,4,FALSE)," - ", VLOOKUP(exp_SILP!$B1118,'DATI COMMESSE'!$A$2:$F$25,2,FALSE)," - ",VLOOKUP(exp_SILP!$B1118,'DATI COMMESSE'!$A$2:$F$25,3,FALSE))</f>
        <v>GOL - 22-02-5000 - 22-12-5003</v>
      </c>
      <c r="D1118" s="11" t="str">
        <f>LEFT(exp_SILP!$R1118,5)</f>
        <v>11:00</v>
      </c>
      <c r="E1118" s="11" t="str">
        <f>RIGHT(exp_SILP!$R1118,5)</f>
        <v>13:00</v>
      </c>
      <c r="F1118" s="11">
        <f>IF(exp_SILP!$AG1118&gt;=60,exp_SILP!$AG1118/60,exp_SILP!$AG1118)</f>
        <v>2</v>
      </c>
      <c r="G1118" s="11" t="str">
        <f>VLOOKUP(exp_SILP!$Y1118,'DATI CM'!$A$2:$F$28,2,FALSE)</f>
        <v>MNRCLD73B46G674U</v>
      </c>
      <c r="H1118" s="11" t="str">
        <f>VLOOKUP(exp_SILP!$Y1118,'DATI CM'!$A$2:$F$28,3,FALSE)</f>
        <v>A011</v>
      </c>
      <c r="I1118" s="11" t="str">
        <f t="shared" si="1"/>
        <v>N</v>
      </c>
      <c r="J1118" s="11" t="str">
        <f>VLOOKUP(exp_SILP!$Y1118,'DATI CM'!$A$2:$F$28,4,FALSE)</f>
        <v>TORINO</v>
      </c>
      <c r="K1118" s="12">
        <f>VLOOKUP(exp_SILP!$B1118,'DATI COMMESSE'!$A$2:$F$25,5,FALSE)</f>
        <v>39.94</v>
      </c>
      <c r="L1118" s="12">
        <f>IF(exp_SILP!$B1118="A4.10 - LEP E - ORIENTAMENTO SPECIALISTICO SKILL GAP ANALYSIS - GRUPPO 3P",0,VLOOKUP(exp_SILP!$Y1118,'DATI CM'!$A$2:$F$28,6,FALSE))</f>
        <v>25</v>
      </c>
      <c r="M1118" s="12">
        <f>IFERROR(VLOOKUP(exp_SILP!$B1118,'DATI CM'!$H$2:$I$16,2,FALSE)*exp_SILP!$F1118,0)</f>
        <v>0</v>
      </c>
      <c r="N1118" s="11" t="str">
        <f>VLOOKUP(exp_SILP!$B1118,'DATI COMMESSE'!$A$2:$F$25,4,FALSE)</f>
        <v>GOL</v>
      </c>
      <c r="O1118" s="13">
        <f>VLOOKUP(exp_SILP!$B1118,'DATI COMMESSE'!$A$2:$F$25,5,FALSE)*exp_SILP!$F1118</f>
        <v>79.88</v>
      </c>
      <c r="P1118" s="11" t="str">
        <f>IF(MID(exp_SILP!$W1118,10,2)&gt;"40","F","M")</f>
        <v>F</v>
      </c>
      <c r="Q1118" s="14" t="s">
        <v>1273</v>
      </c>
      <c r="R1118" s="15" t="s">
        <v>219</v>
      </c>
      <c r="S1118" s="15" t="s">
        <v>70</v>
      </c>
      <c r="T1118" s="15" t="s">
        <v>58</v>
      </c>
      <c r="U1118" s="15" t="s">
        <v>59</v>
      </c>
      <c r="V1118" s="15" t="s">
        <v>153</v>
      </c>
      <c r="W1118" s="15" t="s">
        <v>154</v>
      </c>
      <c r="X1118" s="15" t="s">
        <v>155</v>
      </c>
      <c r="Y1118" s="15" t="s">
        <v>14</v>
      </c>
      <c r="Z1118" s="15" t="s">
        <v>63</v>
      </c>
      <c r="AA1118" s="15" t="s">
        <v>64</v>
      </c>
      <c r="AB1118" s="15" t="s">
        <v>74</v>
      </c>
      <c r="AC1118" s="15" t="s">
        <v>135</v>
      </c>
      <c r="AD1118" s="15" t="s">
        <v>59</v>
      </c>
      <c r="AE1118" s="15" t="s">
        <v>59</v>
      </c>
      <c r="AF1118" s="15" t="s">
        <v>59</v>
      </c>
      <c r="AG1118" s="15" t="s">
        <v>76</v>
      </c>
      <c r="AH1118" s="15" t="s">
        <v>1554</v>
      </c>
      <c r="AI1118" s="15" t="s">
        <v>158</v>
      </c>
      <c r="AJ1118" s="15" t="str">
        <f>VLOOKUP(exp_SILP!$Y1118,'DATI CM'!$A$2:$F$28,2,FALSE)</f>
        <v>MNRCLD73B46G674U</v>
      </c>
    </row>
    <row r="1119" ht="15.75" customHeight="1">
      <c r="A1119" s="17" t="str">
        <f>IFERROR(VLOOKUP(exp_SILP!$W1119,exp_utenti_P!D:D,1,FALSE),"_DA INSERIRE")</f>
        <v>SRRNDR93L11L219L</v>
      </c>
      <c r="B1119" s="17" t="str">
        <f>IF(AND(exp_SILP!$S1119="A.3 ORIENTAMENTO PROFESSIONALE",exp_SILP!$AD1119="4.2"),"A.3 ORIENTAMENTO PROFESSIONALE (CARCERE)",
IF(AND(exp_SILP!$S1119="A.3 ORIENTAMENTO PROFESSIONALE",exp_SILP!$AD1119="."),"A.3 ORIENTAMENTO PROFESSIONALE (CARCERE)",
IF(AND(exp_SILP!$S1119="A.4 CONSULENZA ORIENTATIVA",exp_SILP!$AD1119="4.2"),"A.4 CONSULENZA ORIENTATIVA (CARCERE)",
IF(AND(exp_SILP!$S1119="A.4 CONSULENZA ORIENTATIVA",exp_SILP!$AD1119="."),"A.4 CONSULENZA ORIENTATIVA (CARCERE)",
IF(AND(exp_SILP!$S1119="A.5 - LEP F1 - ACCOMPAGNAMENTO AL LAVORO",exp_SILP!$AD1119="4.2"),"A.5 - LEP F1 - ACCOMPAGNAMENTO AL LAVORO (CARCERE)",
IF(AND(exp_SILP!$S1119="A.5 - LEP F1 - ACCOMPAGNAMENTO AL LAVORO",exp_SILP!$AD1119="."),"A.5 - LEP F1 - ACCOMPAGNAMENTO AL LAVORO (CARCERE)",
IF(AND(exp_SILP!$S1119="A.5.2a - TUTORAGGIO TIROCINI",exp_SILP!$AD1119="4.2"),"A.5.2a - TUTORAGGIO TIROCINI (CARCERE)",
exp_SILP!$S1119)))))))</f>
        <v>A4.10 - LEP E - ORIENTAMENTO SPECIALISTICO SKILL GAP ANALYSIS</v>
      </c>
      <c r="C1119" s="18" t="str">
        <f>CONCATENATE(VLOOKUP(exp_SILP!$B1119,'DATI COMMESSE'!$A$2:$F$25,4,FALSE)," - ", VLOOKUP(exp_SILP!$B1119,'DATI COMMESSE'!$A$2:$F$25,2,FALSE)," - ",VLOOKUP(exp_SILP!$B1119,'DATI COMMESSE'!$A$2:$F$25,3,FALSE))</f>
        <v>GOL - 22-02-5000 - 22-12-5003</v>
      </c>
      <c r="D1119" s="18" t="str">
        <f>LEFT(exp_SILP!$R1119,5)</f>
        <v>17:00</v>
      </c>
      <c r="E1119" s="18" t="str">
        <f>RIGHT(exp_SILP!$R1119,5)</f>
        <v>18:00</v>
      </c>
      <c r="F1119" s="18">
        <f>IF(exp_SILP!$AG1119&gt;=60,exp_SILP!$AG1119/60,exp_SILP!$AG1119)</f>
        <v>1</v>
      </c>
      <c r="G1119" s="18" t="str">
        <f>VLOOKUP(exp_SILP!$Y1119,'DATI CM'!$A$2:$F$28,2,FALSE)</f>
        <v>FLCSRN79S42L219X</v>
      </c>
      <c r="H1119" s="18" t="str">
        <f>VLOOKUP(exp_SILP!$Y1119,'DATI CM'!$A$2:$F$28,3,FALSE)</f>
        <v>A011</v>
      </c>
      <c r="I1119" s="18" t="str">
        <f t="shared" si="1"/>
        <v>N</v>
      </c>
      <c r="J1119" s="18" t="str">
        <f>VLOOKUP(exp_SILP!$Y1119,'DATI CM'!$A$2:$F$28,4,FALSE)</f>
        <v>TORINO</v>
      </c>
      <c r="K1119" s="19">
        <f>VLOOKUP(exp_SILP!$B1119,'DATI COMMESSE'!$A$2:$F$25,5,FALSE)</f>
        <v>39.94</v>
      </c>
      <c r="L1119" s="19">
        <f>IF(exp_SILP!$B1119="A4.10 - LEP E - ORIENTAMENTO SPECIALISTICO SKILL GAP ANALYSIS - GRUPPO 3P",0,VLOOKUP(exp_SILP!$Y1119,'DATI CM'!$A$2:$F$28,6,FALSE))</f>
        <v>25</v>
      </c>
      <c r="M1119" s="19">
        <f>IFERROR(VLOOKUP(exp_SILP!$B1119,'DATI CM'!$H$2:$I$16,2,FALSE)*exp_SILP!$F1119,0)</f>
        <v>0</v>
      </c>
      <c r="N1119" s="18" t="str">
        <f>VLOOKUP(exp_SILP!$B1119,'DATI COMMESSE'!$A$2:$F$25,4,FALSE)</f>
        <v>GOL</v>
      </c>
      <c r="O1119" s="20">
        <f>VLOOKUP(exp_SILP!$B1119,'DATI COMMESSE'!$A$2:$F$25,5,FALSE)*exp_SILP!$F1119</f>
        <v>39.94</v>
      </c>
      <c r="P1119" s="18" t="str">
        <f>IF(MID(exp_SILP!$W1119,10,2)&gt;"40","F","M")</f>
        <v>M</v>
      </c>
      <c r="Q1119" s="21" t="s">
        <v>1273</v>
      </c>
      <c r="R1119" s="22" t="s">
        <v>93</v>
      </c>
      <c r="S1119" s="22" t="s">
        <v>70</v>
      </c>
      <c r="T1119" s="22" t="s">
        <v>58</v>
      </c>
      <c r="U1119" s="22" t="s">
        <v>59</v>
      </c>
      <c r="V1119" s="22" t="s">
        <v>943</v>
      </c>
      <c r="W1119" s="22" t="s">
        <v>944</v>
      </c>
      <c r="X1119" s="22" t="s">
        <v>945</v>
      </c>
      <c r="Y1119" s="22" t="s">
        <v>10</v>
      </c>
      <c r="Z1119" s="22" t="s">
        <v>63</v>
      </c>
      <c r="AA1119" s="22" t="s">
        <v>64</v>
      </c>
      <c r="AB1119" s="22" t="s">
        <v>74</v>
      </c>
      <c r="AC1119" s="22" t="s">
        <v>75</v>
      </c>
      <c r="AD1119" s="22" t="s">
        <v>59</v>
      </c>
      <c r="AE1119" s="22" t="s">
        <v>59</v>
      </c>
      <c r="AF1119" s="22" t="s">
        <v>59</v>
      </c>
      <c r="AG1119" s="22" t="s">
        <v>67</v>
      </c>
      <c r="AH1119" s="22" t="s">
        <v>1554</v>
      </c>
      <c r="AI1119" s="22" t="s">
        <v>77</v>
      </c>
      <c r="AJ1119" s="22" t="str">
        <f>VLOOKUP(exp_SILP!$Y1119,'DATI CM'!$A$2:$F$28,2,FALSE)</f>
        <v>FLCSRN79S42L219X</v>
      </c>
    </row>
    <row r="1120" ht="15.75" hidden="1" customHeight="1">
      <c r="A1120" s="10" t="str">
        <f>IFERROR(VLOOKUP(exp_SILP!$W1120,exp_utenti_P!D:D,1,FALSE),"_DA INSERIRE")</f>
        <v>GGLDNC78R61H224I</v>
      </c>
      <c r="B1120" s="10" t="str">
        <f>IF(AND(exp_SILP!$S1120="A.3 ORIENTAMENTO PROFESSIONALE",exp_SILP!$AD1120="4.2"),"A.3 ORIENTAMENTO PROFESSIONALE (CARCERE)",
IF(AND(exp_SILP!$S1120="A.3 ORIENTAMENTO PROFESSIONALE",exp_SILP!$AD1120="."),"A.3 ORIENTAMENTO PROFESSIONALE (CARCERE)",
IF(AND(exp_SILP!$S1120="A.4 CONSULENZA ORIENTATIVA",exp_SILP!$AD1120="4.2"),"A.4 CONSULENZA ORIENTATIVA (CARCERE)",
IF(AND(exp_SILP!$S1120="A.4 CONSULENZA ORIENTATIVA",exp_SILP!$AD1120="."),"A.4 CONSULENZA ORIENTATIVA (CARCERE)",
IF(AND(exp_SILP!$S1120="A.5 - LEP F1 - ACCOMPAGNAMENTO AL LAVORO",exp_SILP!$AD1120="4.2"),"A.5 - LEP F1 - ACCOMPAGNAMENTO AL LAVORO (CARCERE)",
IF(AND(exp_SILP!$S1120="A.5 - LEP F1 - ACCOMPAGNAMENTO AL LAVORO",exp_SILP!$AD1120="."),"A.5 - LEP F1 - ACCOMPAGNAMENTO AL LAVORO (CARCERE)",
IF(AND(exp_SILP!$S1120="A.5.2a - TUTORAGGIO TIROCINI",exp_SILP!$AD1120="4.2"),"A.5.2a - TUTORAGGIO TIROCINI (CARCERE)",
exp_SILP!$S1120)))))))</f>
        <v>A.3 ORIENTAMENTO PROFESSIONALE</v>
      </c>
      <c r="C1120" s="11" t="str">
        <f>CONCATENATE(VLOOKUP(exp_SILP!$B1120,'DATI COMMESSE'!$A$2:$F$25,4,FALSE)," - ", VLOOKUP(exp_SILP!$B1120,'DATI COMMESSE'!$A$2:$F$25,2,FALSE)," - ",VLOOKUP(exp_SILP!$B1120,'DATI COMMESSE'!$A$2:$F$25,3,FALSE))</f>
        <v>FRD - 22-02-5000 - 22-12-5002</v>
      </c>
      <c r="D1120" s="11" t="str">
        <f>LEFT(exp_SILP!$R1120,5)</f>
        <v>14:00</v>
      </c>
      <c r="E1120" s="11" t="str">
        <f>RIGHT(exp_SILP!$R1120,5)</f>
        <v>16:00</v>
      </c>
      <c r="F1120" s="11">
        <f>IF(exp_SILP!$AG1120&gt;=60,exp_SILP!$AG1120/60,exp_SILP!$AG1120)</f>
        <v>2</v>
      </c>
      <c r="G1120" s="11" t="str">
        <f>VLOOKUP(exp_SILP!$Y1120,'DATI CM'!$A$2:$F$28,2,FALSE)</f>
        <v>TRZCST69B41F952V</v>
      </c>
      <c r="H1120" s="11" t="str">
        <f>VLOOKUP(exp_SILP!$Y1120,'DATI CM'!$A$2:$F$28,3,FALSE)</f>
        <v/>
      </c>
      <c r="I1120" s="11" t="str">
        <f t="shared" si="1"/>
        <v>N</v>
      </c>
      <c r="J1120" s="11" t="str">
        <f>VLOOKUP(exp_SILP!$Y1120,'DATI CM'!$A$2:$F$28,4,FALSE)</f>
        <v/>
      </c>
      <c r="K1120" s="12">
        <f>VLOOKUP(exp_SILP!$B1120,'DATI COMMESSE'!$A$2:$F$25,5,FALSE)</f>
        <v>34</v>
      </c>
      <c r="L1120" s="12" t="str">
        <f>IF(exp_SILP!$B1120="A4.10 - LEP E - ORIENTAMENTO SPECIALISTICO SKILL GAP ANALYSIS - GRUPPO 3P",0,VLOOKUP(exp_SILP!$Y1120,'DATI CM'!$A$2:$F$28,6,FALSE))</f>
        <v/>
      </c>
      <c r="M1120" s="12">
        <f>IFERROR(VLOOKUP(exp_SILP!$B1120,'DATI CM'!$H$2:$I$16,2,FALSE)*exp_SILP!$F1120,0)</f>
        <v>0</v>
      </c>
      <c r="N1120" s="11" t="str">
        <f>VLOOKUP(exp_SILP!$B1120,'DATI COMMESSE'!$A$2:$F$25,4,FALSE)</f>
        <v>FRD</v>
      </c>
      <c r="O1120" s="13">
        <f>VLOOKUP(exp_SILP!$B1120,'DATI COMMESSE'!$A$2:$F$25,5,FALSE)*exp_SILP!$F1120</f>
        <v>68</v>
      </c>
      <c r="P1120" s="11" t="str">
        <f>IF(MID(exp_SILP!$W1120,10,2)&gt;"40","F","M")</f>
        <v>F</v>
      </c>
      <c r="Q1120" s="27" t="s">
        <v>1540</v>
      </c>
      <c r="R1120" s="15" t="s">
        <v>69</v>
      </c>
      <c r="S1120" s="15" t="s">
        <v>423</v>
      </c>
      <c r="T1120" s="15" t="s">
        <v>58</v>
      </c>
      <c r="U1120" s="15" t="s">
        <v>59</v>
      </c>
      <c r="V1120" s="15" t="s">
        <v>295</v>
      </c>
      <c r="W1120" s="15" t="s">
        <v>296</v>
      </c>
      <c r="X1120" s="15" t="s">
        <v>297</v>
      </c>
      <c r="Y1120" s="15" t="s">
        <v>18</v>
      </c>
      <c r="Z1120" s="15" t="s">
        <v>63</v>
      </c>
      <c r="AA1120" s="15" t="s">
        <v>64</v>
      </c>
      <c r="AB1120" s="15" t="s">
        <v>65</v>
      </c>
      <c r="AC1120" s="15" t="s">
        <v>82</v>
      </c>
      <c r="AD1120" s="15" t="s">
        <v>59</v>
      </c>
      <c r="AE1120" s="15" t="s">
        <v>59</v>
      </c>
      <c r="AF1120" s="15" t="s">
        <v>59</v>
      </c>
      <c r="AG1120" s="28" t="s">
        <v>76</v>
      </c>
      <c r="AH1120" s="15" t="s">
        <v>1540</v>
      </c>
      <c r="AI1120" s="15" t="s">
        <v>83</v>
      </c>
      <c r="AJ1120" s="15" t="str">
        <f>VLOOKUP(exp_SILP!$Y1120,'DATI CM'!$A$2:$F$28,2,FALSE)</f>
        <v>TRZCST69B41F952V</v>
      </c>
    </row>
    <row r="1121" ht="15.75" hidden="1" customHeight="1">
      <c r="A1121" s="17" t="str">
        <f>IFERROR(VLOOKUP(exp_SILP!$W1121,exp_utenti_P!D:D,1,FALSE),"_DA INSERIRE")</f>
        <v>GGLDNC78R61H224I</v>
      </c>
      <c r="B1121" s="17" t="str">
        <f>IF(AND(exp_SILP!$S1121="A.3 ORIENTAMENTO PROFESSIONALE",exp_SILP!$AD1121="4.2"),"A.3 ORIENTAMENTO PROFESSIONALE (CARCERE)",
IF(AND(exp_SILP!$S1121="A.3 ORIENTAMENTO PROFESSIONALE",exp_SILP!$AD1121="."),"A.3 ORIENTAMENTO PROFESSIONALE (CARCERE)",
IF(AND(exp_SILP!$S1121="A.4 CONSULENZA ORIENTATIVA",exp_SILP!$AD1121="4.2"),"A.4 CONSULENZA ORIENTATIVA (CARCERE)",
IF(AND(exp_SILP!$S1121="A.4 CONSULENZA ORIENTATIVA",exp_SILP!$AD1121="."),"A.4 CONSULENZA ORIENTATIVA (CARCERE)",
IF(AND(exp_SILP!$S1121="A.5 - LEP F1 - ACCOMPAGNAMENTO AL LAVORO",exp_SILP!$AD1121="4.2"),"A.5 - LEP F1 - ACCOMPAGNAMENTO AL LAVORO (CARCERE)",
IF(AND(exp_SILP!$S1121="A.5 - LEP F1 - ACCOMPAGNAMENTO AL LAVORO",exp_SILP!$AD1121="."),"A.5 - LEP F1 - ACCOMPAGNAMENTO AL LAVORO (CARCERE)",
IF(AND(exp_SILP!$S1121="A.5.2a - TUTORAGGIO TIROCINI",exp_SILP!$AD1121="4.2"),"A.5.2a - TUTORAGGIO TIROCINI (CARCERE)",
exp_SILP!$S1121)))))))</f>
        <v>A.4 CONSULENZA ORIENTATIVA (1-C)</v>
      </c>
      <c r="C1121" s="18" t="str">
        <f>CONCATENATE(VLOOKUP(exp_SILP!$B1121,'DATI COMMESSE'!$A$2:$F$25,4,FALSE)," - ", VLOOKUP(exp_SILP!$B1121,'DATI COMMESSE'!$A$2:$F$25,2,FALSE)," - ",VLOOKUP(exp_SILP!$B1121,'DATI COMMESSE'!$A$2:$F$25,3,FALSE))</f>
        <v>FRD - 22-02-5000 - 22-12-5002</v>
      </c>
      <c r="D1121" s="18" t="str">
        <f>LEFT(exp_SILP!$R1121,5)</f>
        <v>16:00</v>
      </c>
      <c r="E1121" s="18" t="str">
        <f>RIGHT(exp_SILP!$R1121,5)</f>
        <v>17:00</v>
      </c>
      <c r="F1121" s="18">
        <f>IF(exp_SILP!$AG1121&gt;=60,exp_SILP!$AG1121/60,exp_SILP!$AG1121)</f>
        <v>1</v>
      </c>
      <c r="G1121" s="18" t="str">
        <f>VLOOKUP(exp_SILP!$Y1121,'DATI CM'!$A$2:$F$28,2,FALSE)</f>
        <v>TRZCST69B41F952V</v>
      </c>
      <c r="H1121" s="18" t="str">
        <f>VLOOKUP(exp_SILP!$Y1121,'DATI CM'!$A$2:$F$28,3,FALSE)</f>
        <v/>
      </c>
      <c r="I1121" s="18" t="str">
        <f t="shared" si="1"/>
        <v>N</v>
      </c>
      <c r="J1121" s="18" t="str">
        <f>VLOOKUP(exp_SILP!$Y1121,'DATI CM'!$A$2:$F$28,4,FALSE)</f>
        <v/>
      </c>
      <c r="K1121" s="19">
        <f>VLOOKUP(exp_SILP!$B1121,'DATI COMMESSE'!$A$2:$F$25,5,FALSE)</f>
        <v>35.5</v>
      </c>
      <c r="L1121" s="19" t="str">
        <f>IF(exp_SILP!$B1121="A4.10 - LEP E - ORIENTAMENTO SPECIALISTICO SKILL GAP ANALYSIS - GRUPPO 3P",0,VLOOKUP(exp_SILP!$Y1121,'DATI CM'!$A$2:$F$28,6,FALSE))</f>
        <v/>
      </c>
      <c r="M1121" s="19">
        <f>IFERROR(VLOOKUP(exp_SILP!$B1121,'DATI CM'!$H$2:$I$16,2,FALSE)*exp_SILP!$F1121,0)</f>
        <v>0</v>
      </c>
      <c r="N1121" s="18" t="str">
        <f>VLOOKUP(exp_SILP!$B1121,'DATI COMMESSE'!$A$2:$F$25,4,FALSE)</f>
        <v>FRD</v>
      </c>
      <c r="O1121" s="20">
        <f>VLOOKUP(exp_SILP!$B1121,'DATI COMMESSE'!$A$2:$F$25,5,FALSE)*exp_SILP!$F1121</f>
        <v>35.5</v>
      </c>
      <c r="P1121" s="18" t="str">
        <f>IF(MID(exp_SILP!$W1121,10,2)&gt;"40","F","M")</f>
        <v>F</v>
      </c>
      <c r="Q1121" s="24" t="s">
        <v>1540</v>
      </c>
      <c r="R1121" s="22" t="s">
        <v>152</v>
      </c>
      <c r="S1121" s="22" t="s">
        <v>94</v>
      </c>
      <c r="T1121" s="22" t="s">
        <v>58</v>
      </c>
      <c r="U1121" s="22" t="s">
        <v>59</v>
      </c>
      <c r="V1121" s="22" t="s">
        <v>295</v>
      </c>
      <c r="W1121" s="22" t="s">
        <v>296</v>
      </c>
      <c r="X1121" s="22" t="s">
        <v>297</v>
      </c>
      <c r="Y1121" s="22" t="s">
        <v>18</v>
      </c>
      <c r="Z1121" s="22" t="s">
        <v>63</v>
      </c>
      <c r="AA1121" s="22" t="s">
        <v>64</v>
      </c>
      <c r="AB1121" s="22" t="s">
        <v>65</v>
      </c>
      <c r="AC1121" s="22" t="s">
        <v>82</v>
      </c>
      <c r="AD1121" s="22" t="s">
        <v>59</v>
      </c>
      <c r="AE1121" s="22" t="s">
        <v>59</v>
      </c>
      <c r="AF1121" s="22" t="s">
        <v>59</v>
      </c>
      <c r="AG1121" s="25" t="s">
        <v>67</v>
      </c>
      <c r="AH1121" s="22" t="s">
        <v>1540</v>
      </c>
      <c r="AI1121" s="22" t="s">
        <v>83</v>
      </c>
      <c r="AJ1121" s="22" t="str">
        <f>VLOOKUP(exp_SILP!$Y1121,'DATI CM'!$A$2:$F$28,2,FALSE)</f>
        <v>TRZCST69B41F952V</v>
      </c>
    </row>
    <row r="1122" ht="15.75" customHeight="1">
      <c r="A1122" s="10" t="str">
        <f>IFERROR(VLOOKUP(exp_SILP!$W1122,exp_utenti_P!D:D,1,FALSE),"_DA INSERIRE")</f>
        <v>FRRGPP60A03L219T</v>
      </c>
      <c r="B1122" s="10" t="str">
        <f>IF(AND(exp_SILP!$S1122="A.3 ORIENTAMENTO PROFESSIONALE",exp_SILP!$AD1122="4.2"),"A.3 ORIENTAMENTO PROFESSIONALE (CARCERE)",
IF(AND(exp_SILP!$S1122="A.3 ORIENTAMENTO PROFESSIONALE",exp_SILP!$AD1122="."),"A.3 ORIENTAMENTO PROFESSIONALE (CARCERE)",
IF(AND(exp_SILP!$S1122="A.4 CONSULENZA ORIENTATIVA",exp_SILP!$AD1122="4.2"),"A.4 CONSULENZA ORIENTATIVA (CARCERE)",
IF(AND(exp_SILP!$S1122="A.4 CONSULENZA ORIENTATIVA",exp_SILP!$AD1122="."),"A.4 CONSULENZA ORIENTATIVA (CARCERE)",
IF(AND(exp_SILP!$S1122="A.5 - LEP F1 - ACCOMPAGNAMENTO AL LAVORO",exp_SILP!$AD1122="4.2"),"A.5 - LEP F1 - ACCOMPAGNAMENTO AL LAVORO (CARCERE)",
IF(AND(exp_SILP!$S1122="A.5 - LEP F1 - ACCOMPAGNAMENTO AL LAVORO",exp_SILP!$AD1122="."),"A.5 - LEP F1 - ACCOMPAGNAMENTO AL LAVORO (CARCERE)",
IF(AND(exp_SILP!$S1122="A.5.2a - TUTORAGGIO TIROCINI",exp_SILP!$AD1122="4.2"),"A.5.2a - TUTORAGGIO TIROCINI (CARCERE)",
exp_SILP!$S1122)))))))</f>
        <v>A4.10 - LEP E - ORIENTAMENTO SPECIALISTICO SKILL GAP ANALYSIS</v>
      </c>
      <c r="C1122" s="11" t="str">
        <f>CONCATENATE(VLOOKUP(exp_SILP!$B1122,'DATI COMMESSE'!$A$2:$F$25,4,FALSE)," - ", VLOOKUP(exp_SILP!$B1122,'DATI COMMESSE'!$A$2:$F$25,2,FALSE)," - ",VLOOKUP(exp_SILP!$B1122,'DATI COMMESSE'!$A$2:$F$25,3,FALSE))</f>
        <v>GOL - 22-02-5000 - 22-12-5003</v>
      </c>
      <c r="D1122" s="11" t="str">
        <f>LEFT(exp_SILP!$R1122,5)</f>
        <v>16:00</v>
      </c>
      <c r="E1122" s="11" t="str">
        <f>RIGHT(exp_SILP!$R1122,5)</f>
        <v>18:00</v>
      </c>
      <c r="F1122" s="11">
        <f>IF(exp_SILP!$AG1122&gt;=60,exp_SILP!$AG1122/60,exp_SILP!$AG1122)</f>
        <v>2</v>
      </c>
      <c r="G1122" s="11" t="str">
        <f>VLOOKUP(exp_SILP!$Y1122,'DATI CM'!$A$2:$F$28,2,FALSE)</f>
        <v>MNRCLD73B46G674U</v>
      </c>
      <c r="H1122" s="11" t="str">
        <f>VLOOKUP(exp_SILP!$Y1122,'DATI CM'!$A$2:$F$28,3,FALSE)</f>
        <v>A011</v>
      </c>
      <c r="I1122" s="11" t="str">
        <f t="shared" si="1"/>
        <v>N</v>
      </c>
      <c r="J1122" s="11" t="str">
        <f>VLOOKUP(exp_SILP!$Y1122,'DATI CM'!$A$2:$F$28,4,FALSE)</f>
        <v>TORINO</v>
      </c>
      <c r="K1122" s="12">
        <f>VLOOKUP(exp_SILP!$B1122,'DATI COMMESSE'!$A$2:$F$25,5,FALSE)</f>
        <v>39.94</v>
      </c>
      <c r="L1122" s="12">
        <f>IF(exp_SILP!$B1122="A4.10 - LEP E - ORIENTAMENTO SPECIALISTICO SKILL GAP ANALYSIS - GRUPPO 3P",0,VLOOKUP(exp_SILP!$Y1122,'DATI CM'!$A$2:$F$28,6,FALSE))</f>
        <v>25</v>
      </c>
      <c r="M1122" s="12">
        <f>IFERROR(VLOOKUP(exp_SILP!$B1122,'DATI CM'!$H$2:$I$16,2,FALSE)*exp_SILP!$F1122,0)</f>
        <v>0</v>
      </c>
      <c r="N1122" s="11" t="str">
        <f>VLOOKUP(exp_SILP!$B1122,'DATI COMMESSE'!$A$2:$F$25,4,FALSE)</f>
        <v>GOL</v>
      </c>
      <c r="O1122" s="13">
        <f>VLOOKUP(exp_SILP!$B1122,'DATI COMMESSE'!$A$2:$F$25,5,FALSE)*exp_SILP!$F1122</f>
        <v>79.88</v>
      </c>
      <c r="P1122" s="11" t="str">
        <f>IF(MID(exp_SILP!$W1122,10,2)&gt;"40","F","M")</f>
        <v>M</v>
      </c>
      <c r="Q1122" s="27" t="s">
        <v>1540</v>
      </c>
      <c r="R1122" s="15" t="s">
        <v>148</v>
      </c>
      <c r="S1122" s="15" t="s">
        <v>70</v>
      </c>
      <c r="T1122" s="15" t="s">
        <v>58</v>
      </c>
      <c r="U1122" s="15" t="s">
        <v>59</v>
      </c>
      <c r="V1122" s="15" t="s">
        <v>789</v>
      </c>
      <c r="W1122" s="15" t="s">
        <v>790</v>
      </c>
      <c r="X1122" s="15" t="s">
        <v>791</v>
      </c>
      <c r="Y1122" s="15" t="s">
        <v>14</v>
      </c>
      <c r="Z1122" s="15" t="s">
        <v>63</v>
      </c>
      <c r="AA1122" s="15" t="s">
        <v>64</v>
      </c>
      <c r="AB1122" s="15" t="s">
        <v>74</v>
      </c>
      <c r="AC1122" s="15" t="s">
        <v>135</v>
      </c>
      <c r="AD1122" s="15" t="s">
        <v>59</v>
      </c>
      <c r="AE1122" s="15" t="s">
        <v>59</v>
      </c>
      <c r="AF1122" s="15" t="s">
        <v>59</v>
      </c>
      <c r="AG1122" s="28" t="s">
        <v>76</v>
      </c>
      <c r="AH1122" s="15" t="s">
        <v>988</v>
      </c>
      <c r="AI1122" s="15" t="s">
        <v>158</v>
      </c>
      <c r="AJ1122" s="15" t="str">
        <f>VLOOKUP(exp_SILP!$Y1122,'DATI CM'!$A$2:$F$28,2,FALSE)</f>
        <v>MNRCLD73B46G674U</v>
      </c>
    </row>
    <row r="1123" ht="15.75" customHeight="1">
      <c r="A1123" s="17" t="str">
        <f>IFERROR(VLOOKUP(exp_SILP!$W1123,exp_utenti_P!D:D,1,FALSE),"_DA INSERIRE")</f>
        <v>RSUGRL73H41Z129A</v>
      </c>
      <c r="B1123" s="17" t="str">
        <f>IF(AND(exp_SILP!$S1123="A.3 ORIENTAMENTO PROFESSIONALE",exp_SILP!$AD1123="4.2"),"A.3 ORIENTAMENTO PROFESSIONALE (CARCERE)",
IF(AND(exp_SILP!$S1123="A.3 ORIENTAMENTO PROFESSIONALE",exp_SILP!$AD1123="."),"A.3 ORIENTAMENTO PROFESSIONALE (CARCERE)",
IF(AND(exp_SILP!$S1123="A.4 CONSULENZA ORIENTATIVA",exp_SILP!$AD1123="4.2"),"A.4 CONSULENZA ORIENTATIVA (CARCERE)",
IF(AND(exp_SILP!$S1123="A.4 CONSULENZA ORIENTATIVA",exp_SILP!$AD1123="."),"A.4 CONSULENZA ORIENTATIVA (CARCERE)",
IF(AND(exp_SILP!$S1123="A.5 - LEP F1 - ACCOMPAGNAMENTO AL LAVORO",exp_SILP!$AD1123="4.2"),"A.5 - LEP F1 - ACCOMPAGNAMENTO AL LAVORO (CARCERE)",
IF(AND(exp_SILP!$S1123="A.5 - LEP F1 - ACCOMPAGNAMENTO AL LAVORO",exp_SILP!$AD1123="."),"A.5 - LEP F1 - ACCOMPAGNAMENTO AL LAVORO (CARCERE)",
IF(AND(exp_SILP!$S1123="A.5.2a - TUTORAGGIO TIROCINI",exp_SILP!$AD1123="4.2"),"A.5.2a - TUTORAGGIO TIROCINI (CARCERE)",
exp_SILP!$S1123)))))))</f>
        <v>A4.10 - LEP E - ORIENTAMENTO SPECIALISTICO SKILL GAP ANALYSIS</v>
      </c>
      <c r="C1123" s="18" t="str">
        <f>CONCATENATE(VLOOKUP(exp_SILP!$B1123,'DATI COMMESSE'!$A$2:$F$25,4,FALSE)," - ", VLOOKUP(exp_SILP!$B1123,'DATI COMMESSE'!$A$2:$F$25,2,FALSE)," - ",VLOOKUP(exp_SILP!$B1123,'DATI COMMESSE'!$A$2:$F$25,3,FALSE))</f>
        <v>GOL - 22-02-5000 - 22-12-5003</v>
      </c>
      <c r="D1123" s="18" t="str">
        <f>LEFT(exp_SILP!$R1123,5)</f>
        <v>09:00</v>
      </c>
      <c r="E1123" s="18" t="str">
        <f>RIGHT(exp_SILP!$R1123,5)</f>
        <v>12:00</v>
      </c>
      <c r="F1123" s="18">
        <f>IF(exp_SILP!$AG1123&gt;=60,exp_SILP!$AG1123/60,exp_SILP!$AG1123)</f>
        <v>3</v>
      </c>
      <c r="G1123" s="18" t="str">
        <f>VLOOKUP(exp_SILP!$Y1123,'DATI CM'!$A$2:$F$28,2,FALSE)</f>
        <v>MNRCLD73B46G674U</v>
      </c>
      <c r="H1123" s="18" t="str">
        <f>VLOOKUP(exp_SILP!$Y1123,'DATI CM'!$A$2:$F$28,3,FALSE)</f>
        <v>A011</v>
      </c>
      <c r="I1123" s="18" t="str">
        <f t="shared" si="1"/>
        <v>N</v>
      </c>
      <c r="J1123" s="18" t="str">
        <f>VLOOKUP(exp_SILP!$Y1123,'DATI CM'!$A$2:$F$28,4,FALSE)</f>
        <v>TORINO</v>
      </c>
      <c r="K1123" s="19">
        <f>VLOOKUP(exp_SILP!$B1123,'DATI COMMESSE'!$A$2:$F$25,5,FALSE)</f>
        <v>39.94</v>
      </c>
      <c r="L1123" s="19">
        <f>IF(exp_SILP!$B1123="A4.10 - LEP E - ORIENTAMENTO SPECIALISTICO SKILL GAP ANALYSIS - GRUPPO 3P",0,VLOOKUP(exp_SILP!$Y1123,'DATI CM'!$A$2:$F$28,6,FALSE))</f>
        <v>25</v>
      </c>
      <c r="M1123" s="19">
        <f>IFERROR(VLOOKUP(exp_SILP!$B1123,'DATI CM'!$H$2:$I$16,2,FALSE)*exp_SILP!$F1123,0)</f>
        <v>0</v>
      </c>
      <c r="N1123" s="18" t="str">
        <f>VLOOKUP(exp_SILP!$B1123,'DATI COMMESSE'!$A$2:$F$25,4,FALSE)</f>
        <v>GOL</v>
      </c>
      <c r="O1123" s="20">
        <f>VLOOKUP(exp_SILP!$B1123,'DATI COMMESSE'!$A$2:$F$25,5,FALSE)*exp_SILP!$F1123</f>
        <v>119.82</v>
      </c>
      <c r="P1123" s="18" t="str">
        <f>IF(MID(exp_SILP!$W1123,10,2)&gt;"40","F","M")</f>
        <v>F</v>
      </c>
      <c r="Q1123" s="24" t="s">
        <v>1540</v>
      </c>
      <c r="R1123" s="22" t="s">
        <v>106</v>
      </c>
      <c r="S1123" s="22" t="s">
        <v>70</v>
      </c>
      <c r="T1123" s="22" t="s">
        <v>58</v>
      </c>
      <c r="U1123" s="22" t="s">
        <v>59</v>
      </c>
      <c r="V1123" s="22" t="s">
        <v>412</v>
      </c>
      <c r="W1123" s="22" t="s">
        <v>413</v>
      </c>
      <c r="X1123" s="22" t="s">
        <v>414</v>
      </c>
      <c r="Y1123" s="22" t="s">
        <v>14</v>
      </c>
      <c r="Z1123" s="22" t="s">
        <v>63</v>
      </c>
      <c r="AA1123" s="22" t="s">
        <v>64</v>
      </c>
      <c r="AB1123" s="22" t="s">
        <v>74</v>
      </c>
      <c r="AC1123" s="22" t="s">
        <v>135</v>
      </c>
      <c r="AD1123" s="22" t="s">
        <v>59</v>
      </c>
      <c r="AE1123" s="22" t="s">
        <v>59</v>
      </c>
      <c r="AF1123" s="22" t="s">
        <v>59</v>
      </c>
      <c r="AG1123" s="25" t="s">
        <v>101</v>
      </c>
      <c r="AH1123" s="22" t="s">
        <v>988</v>
      </c>
      <c r="AI1123" s="22" t="s">
        <v>158</v>
      </c>
      <c r="AJ1123" s="22" t="str">
        <f>VLOOKUP(exp_SILP!$Y1123,'DATI CM'!$A$2:$F$28,2,FALSE)</f>
        <v>MNRCLD73B46G674U</v>
      </c>
    </row>
    <row r="1124" ht="15.75" hidden="1" customHeight="1">
      <c r="A1124" s="10" t="str">
        <f>IFERROR(VLOOKUP(exp_SILP!$W1124,exp_utenti_P!D:D,1,FALSE),"_DA INSERIRE")</f>
        <v>DLLLRA92D70F952L</v>
      </c>
      <c r="B1124" s="10" t="str">
        <f>IF(AND(exp_SILP!$S1124="A.3 ORIENTAMENTO PROFESSIONALE",exp_SILP!$AD1124="4.2"),"A.3 ORIENTAMENTO PROFESSIONALE (CARCERE)",
IF(AND(exp_SILP!$S1124="A.3 ORIENTAMENTO PROFESSIONALE",exp_SILP!$AD1124="."),"A.3 ORIENTAMENTO PROFESSIONALE (CARCERE)",
IF(AND(exp_SILP!$S1124="A.4 CONSULENZA ORIENTATIVA",exp_SILP!$AD1124="4.2"),"A.4 CONSULENZA ORIENTATIVA (CARCERE)",
IF(AND(exp_SILP!$S1124="A.4 CONSULENZA ORIENTATIVA",exp_SILP!$AD1124="."),"A.4 CONSULENZA ORIENTATIVA (CARCERE)",
IF(AND(exp_SILP!$S1124="A.5 - LEP F1 - ACCOMPAGNAMENTO AL LAVORO",exp_SILP!$AD1124="4.2"),"A.5 - LEP F1 - ACCOMPAGNAMENTO AL LAVORO (CARCERE)",
IF(AND(exp_SILP!$S1124="A.5 - LEP F1 - ACCOMPAGNAMENTO AL LAVORO",exp_SILP!$AD1124="."),"A.5 - LEP F1 - ACCOMPAGNAMENTO AL LAVORO (CARCERE)",
IF(AND(exp_SILP!$S1124="A.5.2a - TUTORAGGIO TIROCINI",exp_SILP!$AD1124="4.2"),"A.5.2a - TUTORAGGIO TIROCINI (CARCERE)",
exp_SILP!$S1124)))))))</f>
        <v>A4.10 - LEP E - ORIENTAMENTO SPECIALISTICO SKILL GAP ANALYSIS</v>
      </c>
      <c r="C1124" s="11" t="str">
        <f>CONCATENATE(VLOOKUP(exp_SILP!$B1124,'DATI COMMESSE'!$A$2:$F$25,4,FALSE)," - ", VLOOKUP(exp_SILP!$B1124,'DATI COMMESSE'!$A$2:$F$25,2,FALSE)," - ",VLOOKUP(exp_SILP!$B1124,'DATI COMMESSE'!$A$2:$F$25,3,FALSE))</f>
        <v>GOL - 22-02-5000 - 22-12-5003</v>
      </c>
      <c r="D1124" s="11" t="str">
        <f>LEFT(exp_SILP!$R1124,5)</f>
        <v>10:00</v>
      </c>
      <c r="E1124" s="11" t="str">
        <f>RIGHT(exp_SILP!$R1124,5)</f>
        <v>12:00</v>
      </c>
      <c r="F1124" s="11">
        <f>IF(exp_SILP!$AG1124&gt;=60,exp_SILP!$AG1124/60,exp_SILP!$AG1124)</f>
        <v>2</v>
      </c>
      <c r="G1124" s="11" t="str">
        <f>VLOOKUP(exp_SILP!$Y1124,'DATI CM'!$A$2:$F$28,2,FALSE)</f>
        <v>TRZCST69B41F952V</v>
      </c>
      <c r="H1124" s="11" t="str">
        <f>VLOOKUP(exp_SILP!$Y1124,'DATI CM'!$A$2:$F$28,3,FALSE)</f>
        <v/>
      </c>
      <c r="I1124" s="11" t="str">
        <f t="shared" si="1"/>
        <v>N</v>
      </c>
      <c r="J1124" s="11" t="str">
        <f>VLOOKUP(exp_SILP!$Y1124,'DATI CM'!$A$2:$F$28,4,FALSE)</f>
        <v/>
      </c>
      <c r="K1124" s="12">
        <f>VLOOKUP(exp_SILP!$B1124,'DATI COMMESSE'!$A$2:$F$25,5,FALSE)</f>
        <v>39.94</v>
      </c>
      <c r="L1124" s="12" t="str">
        <f>IF(exp_SILP!$B1124="A4.10 - LEP E - ORIENTAMENTO SPECIALISTICO SKILL GAP ANALYSIS - GRUPPO 3P",0,VLOOKUP(exp_SILP!$Y1124,'DATI CM'!$A$2:$F$28,6,FALSE))</f>
        <v/>
      </c>
      <c r="M1124" s="12">
        <f>IFERROR(VLOOKUP(exp_SILP!$B1124,'DATI CM'!$H$2:$I$16,2,FALSE)*exp_SILP!$F1124,0)</f>
        <v>0</v>
      </c>
      <c r="N1124" s="11" t="str">
        <f>VLOOKUP(exp_SILP!$B1124,'DATI COMMESSE'!$A$2:$F$25,4,FALSE)</f>
        <v>GOL</v>
      </c>
      <c r="O1124" s="13">
        <f>VLOOKUP(exp_SILP!$B1124,'DATI COMMESSE'!$A$2:$F$25,5,FALSE)*exp_SILP!$F1124</f>
        <v>79.88</v>
      </c>
      <c r="P1124" s="11" t="str">
        <f>IF(MID(exp_SILP!$W1124,10,2)&gt;"40","F","M")</f>
        <v>F</v>
      </c>
      <c r="Q1124" s="27" t="s">
        <v>1540</v>
      </c>
      <c r="R1124" s="15" t="s">
        <v>199</v>
      </c>
      <c r="S1124" s="15" t="s">
        <v>70</v>
      </c>
      <c r="T1124" s="15" t="s">
        <v>58</v>
      </c>
      <c r="U1124" s="15" t="s">
        <v>59</v>
      </c>
      <c r="V1124" s="15" t="s">
        <v>539</v>
      </c>
      <c r="W1124" s="15" t="s">
        <v>540</v>
      </c>
      <c r="X1124" s="15" t="s">
        <v>541</v>
      </c>
      <c r="Y1124" s="15" t="s">
        <v>18</v>
      </c>
      <c r="Z1124" s="15" t="s">
        <v>63</v>
      </c>
      <c r="AA1124" s="15" t="s">
        <v>64</v>
      </c>
      <c r="AB1124" s="15" t="s">
        <v>65</v>
      </c>
      <c r="AC1124" s="15" t="s">
        <v>82</v>
      </c>
      <c r="AD1124" s="15" t="s">
        <v>59</v>
      </c>
      <c r="AE1124" s="15" t="s">
        <v>59</v>
      </c>
      <c r="AF1124" s="15" t="s">
        <v>59</v>
      </c>
      <c r="AG1124" s="28" t="s">
        <v>76</v>
      </c>
      <c r="AH1124" s="15" t="s">
        <v>1540</v>
      </c>
      <c r="AI1124" s="15" t="s">
        <v>83</v>
      </c>
      <c r="AJ1124" s="15" t="str">
        <f>VLOOKUP(exp_SILP!$Y1124,'DATI CM'!$A$2:$F$28,2,FALSE)</f>
        <v>TRZCST69B41F952V</v>
      </c>
    </row>
    <row r="1125" ht="15.75" hidden="1" customHeight="1">
      <c r="A1125" s="17" t="str">
        <f>IFERROR(VLOOKUP(exp_SILP!$W1125,exp_utenti_P!D:D,1,FALSE),"_DA INSERIRE")</f>
        <v>PLAMLN67B57Z302V</v>
      </c>
      <c r="B1125" s="17" t="str">
        <f>IF(AND(exp_SILP!$S1125="A.3 ORIENTAMENTO PROFESSIONALE",exp_SILP!$AD1125="4.2"),"A.3 ORIENTAMENTO PROFESSIONALE (CARCERE)",
IF(AND(exp_SILP!$S1125="A.3 ORIENTAMENTO PROFESSIONALE",exp_SILP!$AD1125="."),"A.3 ORIENTAMENTO PROFESSIONALE (CARCERE)",
IF(AND(exp_SILP!$S1125="A.4 CONSULENZA ORIENTATIVA",exp_SILP!$AD1125="4.2"),"A.4 CONSULENZA ORIENTATIVA (CARCERE)",
IF(AND(exp_SILP!$S1125="A.4 CONSULENZA ORIENTATIVA",exp_SILP!$AD1125="."),"A.4 CONSULENZA ORIENTATIVA (CARCERE)",
IF(AND(exp_SILP!$S1125="A.5 - LEP F1 - ACCOMPAGNAMENTO AL LAVORO",exp_SILP!$AD1125="4.2"),"A.5 - LEP F1 - ACCOMPAGNAMENTO AL LAVORO (CARCERE)",
IF(AND(exp_SILP!$S1125="A.5 - LEP F1 - ACCOMPAGNAMENTO AL LAVORO",exp_SILP!$AD1125="."),"A.5 - LEP F1 - ACCOMPAGNAMENTO AL LAVORO (CARCERE)",
IF(AND(exp_SILP!$S1125="A.5.2a - TUTORAGGIO TIROCINI",exp_SILP!$AD1125="4.2"),"A.5.2a - TUTORAGGIO TIROCINI (CARCERE)",
exp_SILP!$S1125)))))))</f>
        <v>A4.10 - LEP E - ORIENTAMENTO SPECIALISTICO SKILL GAP ANALYSIS</v>
      </c>
      <c r="C1125" s="18" t="str">
        <f>CONCATENATE(VLOOKUP(exp_SILP!$B1125,'DATI COMMESSE'!$A$2:$F$25,4,FALSE)," - ", VLOOKUP(exp_SILP!$B1125,'DATI COMMESSE'!$A$2:$F$25,2,FALSE)," - ",VLOOKUP(exp_SILP!$B1125,'DATI COMMESSE'!$A$2:$F$25,3,FALSE))</f>
        <v>GOL - 22-02-5000 - 22-12-5003</v>
      </c>
      <c r="D1125" s="18" t="str">
        <f>LEFT(exp_SILP!$R1125,5)</f>
        <v>12:00</v>
      </c>
      <c r="E1125" s="18" t="str">
        <f>RIGHT(exp_SILP!$R1125,5)</f>
        <v>13:00</v>
      </c>
      <c r="F1125" s="18">
        <f>IF(exp_SILP!$AG1125&gt;=60,exp_SILP!$AG1125/60,exp_SILP!$AG1125)</f>
        <v>1</v>
      </c>
      <c r="G1125" s="18" t="str">
        <f>VLOOKUP(exp_SILP!$Y1125,'DATI CM'!$A$2:$F$28,2,FALSE)</f>
        <v>TRZCST69B41F952V</v>
      </c>
      <c r="H1125" s="18" t="str">
        <f>VLOOKUP(exp_SILP!$Y1125,'DATI CM'!$A$2:$F$28,3,FALSE)</f>
        <v/>
      </c>
      <c r="I1125" s="18" t="str">
        <f t="shared" si="1"/>
        <v>N</v>
      </c>
      <c r="J1125" s="18" t="str">
        <f>VLOOKUP(exp_SILP!$Y1125,'DATI CM'!$A$2:$F$28,4,FALSE)</f>
        <v/>
      </c>
      <c r="K1125" s="19">
        <f>VLOOKUP(exp_SILP!$B1125,'DATI COMMESSE'!$A$2:$F$25,5,FALSE)</f>
        <v>39.94</v>
      </c>
      <c r="L1125" s="19" t="str">
        <f>IF(exp_SILP!$B1125="A4.10 - LEP E - ORIENTAMENTO SPECIALISTICO SKILL GAP ANALYSIS - GRUPPO 3P",0,VLOOKUP(exp_SILP!$Y1125,'DATI CM'!$A$2:$F$28,6,FALSE))</f>
        <v/>
      </c>
      <c r="M1125" s="19">
        <f>IFERROR(VLOOKUP(exp_SILP!$B1125,'DATI CM'!$H$2:$I$16,2,FALSE)*exp_SILP!$F1125,0)</f>
        <v>0</v>
      </c>
      <c r="N1125" s="18" t="str">
        <f>VLOOKUP(exp_SILP!$B1125,'DATI COMMESSE'!$A$2:$F$25,4,FALSE)</f>
        <v>GOL</v>
      </c>
      <c r="O1125" s="20">
        <f>VLOOKUP(exp_SILP!$B1125,'DATI COMMESSE'!$A$2:$F$25,5,FALSE)*exp_SILP!$F1125</f>
        <v>39.94</v>
      </c>
      <c r="P1125" s="18" t="str">
        <f>IF(MID(exp_SILP!$W1125,10,2)&gt;"40","F","M")</f>
        <v>F</v>
      </c>
      <c r="Q1125" s="24" t="s">
        <v>1540</v>
      </c>
      <c r="R1125" s="22" t="s">
        <v>102</v>
      </c>
      <c r="S1125" s="22" t="s">
        <v>70</v>
      </c>
      <c r="T1125" s="22" t="s">
        <v>58</v>
      </c>
      <c r="U1125" s="22" t="s">
        <v>59</v>
      </c>
      <c r="V1125" s="22" t="s">
        <v>648</v>
      </c>
      <c r="W1125" s="22" t="s">
        <v>649</v>
      </c>
      <c r="X1125" s="22" t="s">
        <v>650</v>
      </c>
      <c r="Y1125" s="22" t="s">
        <v>18</v>
      </c>
      <c r="Z1125" s="22" t="s">
        <v>63</v>
      </c>
      <c r="AA1125" s="22" t="s">
        <v>64</v>
      </c>
      <c r="AB1125" s="22" t="s">
        <v>65</v>
      </c>
      <c r="AC1125" s="22" t="s">
        <v>82</v>
      </c>
      <c r="AD1125" s="22" t="s">
        <v>59</v>
      </c>
      <c r="AE1125" s="22" t="s">
        <v>59</v>
      </c>
      <c r="AF1125" s="22" t="s">
        <v>59</v>
      </c>
      <c r="AG1125" s="25" t="s">
        <v>67</v>
      </c>
      <c r="AH1125" s="22" t="s">
        <v>988</v>
      </c>
      <c r="AI1125" s="22" t="s">
        <v>83</v>
      </c>
      <c r="AJ1125" s="22" t="str">
        <f>VLOOKUP(exp_SILP!$Y1125,'DATI CM'!$A$2:$F$28,2,FALSE)</f>
        <v>TRZCST69B41F952V</v>
      </c>
    </row>
    <row r="1126" ht="15.75" customHeight="1">
      <c r="A1126" s="10" t="str">
        <f>IFERROR(VLOOKUP(exp_SILP!$W1126,exp_utenti_P!D:D,1,FALSE),"_DA INSERIRE")</f>
        <v>MRRLBT80E71L219Q</v>
      </c>
      <c r="B1126" s="10" t="str">
        <f>IF(AND(exp_SILP!$S1126="A.3 ORIENTAMENTO PROFESSIONALE",exp_SILP!$AD1126="4.2"),"A.3 ORIENTAMENTO PROFESSIONALE (CARCERE)",
IF(AND(exp_SILP!$S1126="A.3 ORIENTAMENTO PROFESSIONALE",exp_SILP!$AD1126="."),"A.3 ORIENTAMENTO PROFESSIONALE (CARCERE)",
IF(AND(exp_SILP!$S1126="A.4 CONSULENZA ORIENTATIVA",exp_SILP!$AD1126="4.2"),"A.4 CONSULENZA ORIENTATIVA (CARCERE)",
IF(AND(exp_SILP!$S1126="A.4 CONSULENZA ORIENTATIVA",exp_SILP!$AD1126="."),"A.4 CONSULENZA ORIENTATIVA (CARCERE)",
IF(AND(exp_SILP!$S1126="A.5 - LEP F1 - ACCOMPAGNAMENTO AL LAVORO",exp_SILP!$AD1126="4.2"),"A.5 - LEP F1 - ACCOMPAGNAMENTO AL LAVORO (CARCERE)",
IF(AND(exp_SILP!$S1126="A.5 - LEP F1 - ACCOMPAGNAMENTO AL LAVORO",exp_SILP!$AD1126="."),"A.5 - LEP F1 - ACCOMPAGNAMENTO AL LAVORO (CARCERE)",
IF(AND(exp_SILP!$S1126="A.5.2a - TUTORAGGIO TIROCINI",exp_SILP!$AD1126="4.2"),"A.5.2a - TUTORAGGIO TIROCINI (CARCERE)",
exp_SILP!$S1126)))))))</f>
        <v>A4.10 - LEP E - ORIENTAMENTO SPECIALISTICO SKILL GAP ANALYSIS</v>
      </c>
      <c r="C1126" s="11" t="str">
        <f>CONCATENATE(VLOOKUP(exp_SILP!$B1126,'DATI COMMESSE'!$A$2:$F$25,4,FALSE)," - ", VLOOKUP(exp_SILP!$B1126,'DATI COMMESSE'!$A$2:$F$25,2,FALSE)," - ",VLOOKUP(exp_SILP!$B1126,'DATI COMMESSE'!$A$2:$F$25,3,FALSE))</f>
        <v>GOL - 22-02-5000 - 22-12-5003</v>
      </c>
      <c r="D1126" s="11" t="str">
        <f>LEFT(exp_SILP!$R1126,5)</f>
        <v>13:00</v>
      </c>
      <c r="E1126" s="11" t="str">
        <f>RIGHT(exp_SILP!$R1126,5)</f>
        <v>16:00</v>
      </c>
      <c r="F1126" s="11">
        <f>IF(exp_SILP!$AG1126&gt;=60,exp_SILP!$AG1126/60,exp_SILP!$AG1126)</f>
        <v>3</v>
      </c>
      <c r="G1126" s="11" t="str">
        <f>VLOOKUP(exp_SILP!$Y1126,'DATI CM'!$A$2:$F$28,2,FALSE)</f>
        <v>MNRCLD73B46G674U</v>
      </c>
      <c r="H1126" s="11" t="str">
        <f>VLOOKUP(exp_SILP!$Y1126,'DATI CM'!$A$2:$F$28,3,FALSE)</f>
        <v>A011</v>
      </c>
      <c r="I1126" s="11" t="str">
        <f t="shared" si="1"/>
        <v>N</v>
      </c>
      <c r="J1126" s="11" t="str">
        <f>VLOOKUP(exp_SILP!$Y1126,'DATI CM'!$A$2:$F$28,4,FALSE)</f>
        <v>TORINO</v>
      </c>
      <c r="K1126" s="12">
        <f>VLOOKUP(exp_SILP!$B1126,'DATI COMMESSE'!$A$2:$F$25,5,FALSE)</f>
        <v>39.94</v>
      </c>
      <c r="L1126" s="12">
        <f>IF(exp_SILP!$B1126="A4.10 - LEP E - ORIENTAMENTO SPECIALISTICO SKILL GAP ANALYSIS - GRUPPO 3P",0,VLOOKUP(exp_SILP!$Y1126,'DATI CM'!$A$2:$F$28,6,FALSE))</f>
        <v>25</v>
      </c>
      <c r="M1126" s="12">
        <f>IFERROR(VLOOKUP(exp_SILP!$B1126,'DATI CM'!$H$2:$I$16,2,FALSE)*exp_SILP!$F1126,0)</f>
        <v>0</v>
      </c>
      <c r="N1126" s="11" t="str">
        <f>VLOOKUP(exp_SILP!$B1126,'DATI COMMESSE'!$A$2:$F$25,4,FALSE)</f>
        <v>GOL</v>
      </c>
      <c r="O1126" s="13">
        <f>VLOOKUP(exp_SILP!$B1126,'DATI COMMESSE'!$A$2:$F$25,5,FALSE)*exp_SILP!$F1126</f>
        <v>119.82</v>
      </c>
      <c r="P1126" s="11" t="str">
        <f>IF(MID(exp_SILP!$W1126,10,2)&gt;"40","F","M")</f>
        <v>F</v>
      </c>
      <c r="Q1126" s="27" t="s">
        <v>1540</v>
      </c>
      <c r="R1126" s="15" t="s">
        <v>861</v>
      </c>
      <c r="S1126" s="15" t="s">
        <v>70</v>
      </c>
      <c r="T1126" s="15" t="s">
        <v>58</v>
      </c>
      <c r="U1126" s="15" t="s">
        <v>59</v>
      </c>
      <c r="V1126" s="15" t="s">
        <v>654</v>
      </c>
      <c r="W1126" s="15" t="s">
        <v>655</v>
      </c>
      <c r="X1126" s="15" t="s">
        <v>656</v>
      </c>
      <c r="Y1126" s="15" t="s">
        <v>14</v>
      </c>
      <c r="Z1126" s="15" t="s">
        <v>63</v>
      </c>
      <c r="AA1126" s="15" t="s">
        <v>64</v>
      </c>
      <c r="AB1126" s="15" t="s">
        <v>74</v>
      </c>
      <c r="AC1126" s="15" t="s">
        <v>135</v>
      </c>
      <c r="AD1126" s="15" t="s">
        <v>59</v>
      </c>
      <c r="AE1126" s="15" t="s">
        <v>59</v>
      </c>
      <c r="AF1126" s="15" t="s">
        <v>59</v>
      </c>
      <c r="AG1126" s="28" t="s">
        <v>101</v>
      </c>
      <c r="AH1126" s="15" t="s">
        <v>988</v>
      </c>
      <c r="AI1126" s="15" t="s">
        <v>158</v>
      </c>
      <c r="AJ1126" s="15" t="str">
        <f>VLOOKUP(exp_SILP!$Y1126,'DATI CM'!$A$2:$F$28,2,FALSE)</f>
        <v>MNRCLD73B46G674U</v>
      </c>
    </row>
    <row r="1127" ht="15.75" hidden="1" customHeight="1">
      <c r="A1127" s="17" t="str">
        <f>IFERROR(VLOOKUP(exp_SILP!$W1127,exp_utenti_P!D:D,1,FALSE),"_DA INSERIRE")</f>
        <v>BNMKLD71A18Z330T</v>
      </c>
      <c r="B1127" s="17" t="str">
        <f>IF(AND(exp_SILP!$S1127="A.3 ORIENTAMENTO PROFESSIONALE",exp_SILP!$AD1127="4.2"),"A.3 ORIENTAMENTO PROFESSIONALE (CARCERE)",
IF(AND(exp_SILP!$S1127="A.3 ORIENTAMENTO PROFESSIONALE",exp_SILP!$AD1127="."),"A.3 ORIENTAMENTO PROFESSIONALE (CARCERE)",
IF(AND(exp_SILP!$S1127="A.4 CONSULENZA ORIENTATIVA",exp_SILP!$AD1127="4.2"),"A.4 CONSULENZA ORIENTATIVA (CARCERE)",
IF(AND(exp_SILP!$S1127="A.4 CONSULENZA ORIENTATIVA",exp_SILP!$AD1127="."),"A.4 CONSULENZA ORIENTATIVA (CARCERE)",
IF(AND(exp_SILP!$S1127="A.5 - LEP F1 - ACCOMPAGNAMENTO AL LAVORO",exp_SILP!$AD1127="4.2"),"A.5 - LEP F1 - ACCOMPAGNAMENTO AL LAVORO (CARCERE)",
IF(AND(exp_SILP!$S1127="A.5 - LEP F1 - ACCOMPAGNAMENTO AL LAVORO",exp_SILP!$AD1127="."),"A.5 - LEP F1 - ACCOMPAGNAMENTO AL LAVORO (CARCERE)",
IF(AND(exp_SILP!$S1127="A.5.2a - TUTORAGGIO TIROCINI",exp_SILP!$AD1127="4.2"),"A.5.2a - TUTORAGGIO TIROCINI (CARCERE)",
exp_SILP!$S1127)))))))</f>
        <v>A.5 - LEP F1 - ACCOMPAGNAMENTO AL LAVORO</v>
      </c>
      <c r="C1127" s="18" t="str">
        <f>CONCATENATE(VLOOKUP(exp_SILP!$B1127,'DATI COMMESSE'!$A$2:$F$25,4,FALSE)," - ", VLOOKUP(exp_SILP!$B1127,'DATI COMMESSE'!$A$2:$F$25,2,FALSE)," - ",VLOOKUP(exp_SILP!$B1127,'DATI COMMESSE'!$A$2:$F$25,3,FALSE))</f>
        <v>GOL - 22-02-5000 - 22-12-5003</v>
      </c>
      <c r="D1127" s="18" t="str">
        <f>LEFT(exp_SILP!$R1127,5)</f>
        <v>13:00</v>
      </c>
      <c r="E1127" s="18" t="str">
        <f>RIGHT(exp_SILP!$R1127,5)</f>
        <v>14:00</v>
      </c>
      <c r="F1127" s="18">
        <f>IF(exp_SILP!$AG1127&gt;=60,exp_SILP!$AG1127/60,exp_SILP!$AG1127)</f>
        <v>1</v>
      </c>
      <c r="G1127" s="18" t="str">
        <f>VLOOKUP(exp_SILP!$Y1127,'DATI CM'!$A$2:$F$28,2,FALSE)</f>
        <v>PNFMRT85H50A859E</v>
      </c>
      <c r="H1127" s="18" t="str">
        <f>VLOOKUP(exp_SILP!$Y1127,'DATI CM'!$A$2:$F$28,3,FALSE)</f>
        <v>A011</v>
      </c>
      <c r="I1127" s="18" t="str">
        <f t="shared" si="1"/>
        <v>N</v>
      </c>
      <c r="J1127" s="18" t="str">
        <f>VLOOKUP(exp_SILP!$Y1127,'DATI CM'!$A$2:$F$28,4,FALSE)</f>
        <v>BIELLA</v>
      </c>
      <c r="K1127" s="19">
        <f>VLOOKUP(exp_SILP!$B1127,'DATI COMMESSE'!$A$2:$F$25,5,FALSE)</f>
        <v>39.94</v>
      </c>
      <c r="L1127" s="19">
        <f>IF(exp_SILP!$B1127="A4.10 - LEP E - ORIENTAMENTO SPECIALISTICO SKILL GAP ANALYSIS - GRUPPO 3P",0,VLOOKUP(exp_SILP!$Y1127,'DATI CM'!$A$2:$F$28,6,FALSE))</f>
        <v>25</v>
      </c>
      <c r="M1127" s="19">
        <f>IFERROR(VLOOKUP(exp_SILP!$B1127,'DATI CM'!$H$2:$I$16,2,FALSE)*exp_SILP!$F1127,0)</f>
        <v>0</v>
      </c>
      <c r="N1127" s="18" t="str">
        <f>VLOOKUP(exp_SILP!$B1127,'DATI COMMESSE'!$A$2:$F$25,4,FALSE)</f>
        <v>GOL</v>
      </c>
      <c r="O1127" s="20">
        <f>VLOOKUP(exp_SILP!$B1127,'DATI COMMESSE'!$A$2:$F$25,5,FALSE)*exp_SILP!$F1127</f>
        <v>39.94</v>
      </c>
      <c r="P1127" s="18" t="str">
        <f>IF(MID(exp_SILP!$W1127,10,2)&gt;"40","F","M")</f>
        <v>M</v>
      </c>
      <c r="Q1127" s="24" t="s">
        <v>1455</v>
      </c>
      <c r="R1127" s="22" t="s">
        <v>159</v>
      </c>
      <c r="S1127" s="22" t="s">
        <v>57</v>
      </c>
      <c r="T1127" s="22" t="s">
        <v>58</v>
      </c>
      <c r="U1127" s="22" t="s">
        <v>59</v>
      </c>
      <c r="V1127" s="22" t="s">
        <v>60</v>
      </c>
      <c r="W1127" s="22" t="s">
        <v>61</v>
      </c>
      <c r="X1127" s="22" t="s">
        <v>62</v>
      </c>
      <c r="Y1127" s="22" t="s">
        <v>15</v>
      </c>
      <c r="Z1127" s="22" t="s">
        <v>63</v>
      </c>
      <c r="AA1127" s="22" t="s">
        <v>64</v>
      </c>
      <c r="AB1127" s="22" t="s">
        <v>65</v>
      </c>
      <c r="AC1127" s="22" t="s">
        <v>66</v>
      </c>
      <c r="AD1127" s="22" t="s">
        <v>59</v>
      </c>
      <c r="AE1127" s="22" t="s">
        <v>59</v>
      </c>
      <c r="AF1127" s="22" t="s">
        <v>59</v>
      </c>
      <c r="AG1127" s="25" t="s">
        <v>67</v>
      </c>
      <c r="AH1127" s="22" t="s">
        <v>1455</v>
      </c>
      <c r="AI1127" s="22" t="s">
        <v>68</v>
      </c>
      <c r="AJ1127" s="22" t="str">
        <f>VLOOKUP(exp_SILP!$Y1127,'DATI CM'!$A$2:$F$28,2,FALSE)</f>
        <v>PNFMRT85H50A859E</v>
      </c>
    </row>
    <row r="1128" ht="15.75" hidden="1" customHeight="1">
      <c r="A1128" s="10" t="str">
        <f>IFERROR(VLOOKUP(exp_SILP!$W1128,exp_utenti_P!D:D,1,FALSE),"_DA INSERIRE")</f>
        <v>MRTFNC58D09H644E</v>
      </c>
      <c r="B1128" s="10" t="str">
        <f>IF(AND(exp_SILP!$S1128="A.3 ORIENTAMENTO PROFESSIONALE",exp_SILP!$AD1128="4.2"),"A.3 ORIENTAMENTO PROFESSIONALE (CARCERE)",
IF(AND(exp_SILP!$S1128="A.3 ORIENTAMENTO PROFESSIONALE",exp_SILP!$AD1128="."),"A.3 ORIENTAMENTO PROFESSIONALE (CARCERE)",
IF(AND(exp_SILP!$S1128="A.4 CONSULENZA ORIENTATIVA",exp_SILP!$AD1128="4.2"),"A.4 CONSULENZA ORIENTATIVA (CARCERE)",
IF(AND(exp_SILP!$S1128="A.4 CONSULENZA ORIENTATIVA",exp_SILP!$AD1128="."),"A.4 CONSULENZA ORIENTATIVA (CARCERE)",
IF(AND(exp_SILP!$S1128="A.5 - LEP F1 - ACCOMPAGNAMENTO AL LAVORO",exp_SILP!$AD1128="4.2"),"A.5 - LEP F1 - ACCOMPAGNAMENTO AL LAVORO (CARCERE)",
IF(AND(exp_SILP!$S1128="A.5 - LEP F1 - ACCOMPAGNAMENTO AL LAVORO",exp_SILP!$AD1128="."),"A.5 - LEP F1 - ACCOMPAGNAMENTO AL LAVORO (CARCERE)",
IF(AND(exp_SILP!$S1128="A.5.2a - TUTORAGGIO TIROCINI",exp_SILP!$AD1128="4.2"),"A.5.2a - TUTORAGGIO TIROCINI (CARCERE)",
exp_SILP!$S1128)))))))</f>
        <v>A4.10 - LEP E - ORIENTAMENTO SPECIALISTICO SKILL GAP ANALYSIS</v>
      </c>
      <c r="C1128" s="11" t="str">
        <f>CONCATENATE(VLOOKUP(exp_SILP!$B1128,'DATI COMMESSE'!$A$2:$F$25,4,FALSE)," - ", VLOOKUP(exp_SILP!$B1128,'DATI COMMESSE'!$A$2:$F$25,2,FALSE)," - ",VLOOKUP(exp_SILP!$B1128,'DATI COMMESSE'!$A$2:$F$25,3,FALSE))</f>
        <v>GOL - 22-02-5000 - 22-12-5003</v>
      </c>
      <c r="D1128" s="11" t="str">
        <f>LEFT(exp_SILP!$R1128,5)</f>
        <v>12:00</v>
      </c>
      <c r="E1128" s="11" t="str">
        <f>RIGHT(exp_SILP!$R1128,5)</f>
        <v>13:00</v>
      </c>
      <c r="F1128" s="11">
        <f>IF(exp_SILP!$AG1128&gt;=60,exp_SILP!$AG1128/60,exp_SILP!$AG1128)</f>
        <v>1</v>
      </c>
      <c r="G1128" s="11" t="str">
        <f>VLOOKUP(exp_SILP!$Y1128,'DATI CM'!$A$2:$F$28,2,FALSE)</f>
        <v>PNFMRT85H50A859E</v>
      </c>
      <c r="H1128" s="11" t="str">
        <f>VLOOKUP(exp_SILP!$Y1128,'DATI CM'!$A$2:$F$28,3,FALSE)</f>
        <v>A011</v>
      </c>
      <c r="I1128" s="11" t="str">
        <f t="shared" si="1"/>
        <v>N</v>
      </c>
      <c r="J1128" s="11" t="str">
        <f>VLOOKUP(exp_SILP!$Y1128,'DATI CM'!$A$2:$F$28,4,FALSE)</f>
        <v>BIELLA</v>
      </c>
      <c r="K1128" s="12">
        <f>VLOOKUP(exp_SILP!$B1128,'DATI COMMESSE'!$A$2:$F$25,5,FALSE)</f>
        <v>39.94</v>
      </c>
      <c r="L1128" s="12">
        <f>IF(exp_SILP!$B1128="A4.10 - LEP E - ORIENTAMENTO SPECIALISTICO SKILL GAP ANALYSIS - GRUPPO 3P",0,VLOOKUP(exp_SILP!$Y1128,'DATI CM'!$A$2:$F$28,6,FALSE))</f>
        <v>25</v>
      </c>
      <c r="M1128" s="12">
        <f>IFERROR(VLOOKUP(exp_SILP!$B1128,'DATI CM'!$H$2:$I$16,2,FALSE)*exp_SILP!$F1128,0)</f>
        <v>0</v>
      </c>
      <c r="N1128" s="11" t="str">
        <f>VLOOKUP(exp_SILP!$B1128,'DATI COMMESSE'!$A$2:$F$25,4,FALSE)</f>
        <v>GOL</v>
      </c>
      <c r="O1128" s="13">
        <f>VLOOKUP(exp_SILP!$B1128,'DATI COMMESSE'!$A$2:$F$25,5,FALSE)*exp_SILP!$F1128</f>
        <v>39.94</v>
      </c>
      <c r="P1128" s="11" t="str">
        <f>IF(MID(exp_SILP!$W1128,10,2)&gt;"40","F","M")</f>
        <v>M</v>
      </c>
      <c r="Q1128" s="27" t="s">
        <v>1455</v>
      </c>
      <c r="R1128" s="15" t="s">
        <v>102</v>
      </c>
      <c r="S1128" s="15" t="s">
        <v>70</v>
      </c>
      <c r="T1128" s="15" t="s">
        <v>58</v>
      </c>
      <c r="U1128" s="15" t="s">
        <v>59</v>
      </c>
      <c r="V1128" s="15" t="s">
        <v>536</v>
      </c>
      <c r="W1128" s="15" t="s">
        <v>537</v>
      </c>
      <c r="X1128" s="15" t="s">
        <v>538</v>
      </c>
      <c r="Y1128" s="15" t="s">
        <v>15</v>
      </c>
      <c r="Z1128" s="15" t="s">
        <v>63</v>
      </c>
      <c r="AA1128" s="15" t="s">
        <v>64</v>
      </c>
      <c r="AB1128" s="15" t="s">
        <v>65</v>
      </c>
      <c r="AC1128" s="15" t="s">
        <v>66</v>
      </c>
      <c r="AD1128" s="15" t="s">
        <v>59</v>
      </c>
      <c r="AE1128" s="15" t="s">
        <v>59</v>
      </c>
      <c r="AF1128" s="15" t="s">
        <v>59</v>
      </c>
      <c r="AG1128" s="28" t="s">
        <v>67</v>
      </c>
      <c r="AH1128" s="15" t="s">
        <v>1455</v>
      </c>
      <c r="AI1128" s="15" t="s">
        <v>68</v>
      </c>
      <c r="AJ1128" s="15" t="str">
        <f>VLOOKUP(exp_SILP!$Y1128,'DATI CM'!$A$2:$F$28,2,FALSE)</f>
        <v>PNFMRT85H50A859E</v>
      </c>
    </row>
    <row r="1129" ht="15.75" hidden="1" customHeight="1">
      <c r="A1129" s="17" t="str">
        <f>IFERROR(VLOOKUP(exp_SILP!$W1129,exp_utenti_P!D:D,1,FALSE),"_DA INSERIRE")</f>
        <v>VLLCRN59D49F839U</v>
      </c>
      <c r="B1129" s="17" t="str">
        <f>IF(AND(exp_SILP!$S1129="A.3 ORIENTAMENTO PROFESSIONALE",exp_SILP!$AD1129="4.2"),"A.3 ORIENTAMENTO PROFESSIONALE (CARCERE)",
IF(AND(exp_SILP!$S1129="A.3 ORIENTAMENTO PROFESSIONALE",exp_SILP!$AD1129="."),"A.3 ORIENTAMENTO PROFESSIONALE (CARCERE)",
IF(AND(exp_SILP!$S1129="A.4 CONSULENZA ORIENTATIVA",exp_SILP!$AD1129="4.2"),"A.4 CONSULENZA ORIENTATIVA (CARCERE)",
IF(AND(exp_SILP!$S1129="A.4 CONSULENZA ORIENTATIVA",exp_SILP!$AD1129="."),"A.4 CONSULENZA ORIENTATIVA (CARCERE)",
IF(AND(exp_SILP!$S1129="A.5 - LEP F1 - ACCOMPAGNAMENTO AL LAVORO",exp_SILP!$AD1129="4.2"),"A.5 - LEP F1 - ACCOMPAGNAMENTO AL LAVORO (CARCERE)",
IF(AND(exp_SILP!$S1129="A.5 - LEP F1 - ACCOMPAGNAMENTO AL LAVORO",exp_SILP!$AD1129="."),"A.5 - LEP F1 - ACCOMPAGNAMENTO AL LAVORO (CARCERE)",
IF(AND(exp_SILP!$S1129="A.5.2a - TUTORAGGIO TIROCINI",exp_SILP!$AD1129="4.2"),"A.5.2a - TUTORAGGIO TIROCINI (CARCERE)",
exp_SILP!$S1129)))))))</f>
        <v>A4.10 - LEP E - ORIENTAMENTO SPECIALISTICO SKILL GAP ANALYSIS</v>
      </c>
      <c r="C1129" s="18" t="str">
        <f>CONCATENATE(VLOOKUP(exp_SILP!$B1129,'DATI COMMESSE'!$A$2:$F$25,4,FALSE)," - ", VLOOKUP(exp_SILP!$B1129,'DATI COMMESSE'!$A$2:$F$25,2,FALSE)," - ",VLOOKUP(exp_SILP!$B1129,'DATI COMMESSE'!$A$2:$F$25,3,FALSE))</f>
        <v>GOL - 22-02-5000 - 22-12-5003</v>
      </c>
      <c r="D1129" s="18" t="str">
        <f>LEFT(exp_SILP!$R1129,5)</f>
        <v>14:00</v>
      </c>
      <c r="E1129" s="18" t="str">
        <f>RIGHT(exp_SILP!$R1129,5)</f>
        <v>17:00</v>
      </c>
      <c r="F1129" s="18">
        <f>IF(exp_SILP!$AG1129&gt;=60,exp_SILP!$AG1129/60,exp_SILP!$AG1129)</f>
        <v>3</v>
      </c>
      <c r="G1129" s="18" t="str">
        <f>VLOOKUP(exp_SILP!$Y1129,'DATI CM'!$A$2:$F$28,2,FALSE)</f>
        <v>TRZCST69B41F952V</v>
      </c>
      <c r="H1129" s="18" t="str">
        <f>VLOOKUP(exp_SILP!$Y1129,'DATI CM'!$A$2:$F$28,3,FALSE)</f>
        <v/>
      </c>
      <c r="I1129" s="18" t="str">
        <f t="shared" si="1"/>
        <v>N</v>
      </c>
      <c r="J1129" s="18" t="str">
        <f>VLOOKUP(exp_SILP!$Y1129,'DATI CM'!$A$2:$F$28,4,FALSE)</f>
        <v/>
      </c>
      <c r="K1129" s="19">
        <f>VLOOKUP(exp_SILP!$B1129,'DATI COMMESSE'!$A$2:$F$25,5,FALSE)</f>
        <v>39.94</v>
      </c>
      <c r="L1129" s="19" t="str">
        <f>IF(exp_SILP!$B1129="A4.10 - LEP E - ORIENTAMENTO SPECIALISTICO SKILL GAP ANALYSIS - GRUPPO 3P",0,VLOOKUP(exp_SILP!$Y1129,'DATI CM'!$A$2:$F$28,6,FALSE))</f>
        <v/>
      </c>
      <c r="M1129" s="19">
        <f>IFERROR(VLOOKUP(exp_SILP!$B1129,'DATI CM'!$H$2:$I$16,2,FALSE)*exp_SILP!$F1129,0)</f>
        <v>0</v>
      </c>
      <c r="N1129" s="18" t="str">
        <f>VLOOKUP(exp_SILP!$B1129,'DATI COMMESSE'!$A$2:$F$25,4,FALSE)</f>
        <v>GOL</v>
      </c>
      <c r="O1129" s="20">
        <f>VLOOKUP(exp_SILP!$B1129,'DATI COMMESSE'!$A$2:$F$25,5,FALSE)*exp_SILP!$F1129</f>
        <v>119.82</v>
      </c>
      <c r="P1129" s="18" t="str">
        <f>IF(MID(exp_SILP!$W1129,10,2)&gt;"40","F","M")</f>
        <v>F</v>
      </c>
      <c r="Q1129" s="24" t="s">
        <v>1455</v>
      </c>
      <c r="R1129" s="22" t="s">
        <v>100</v>
      </c>
      <c r="S1129" s="22" t="s">
        <v>70</v>
      </c>
      <c r="T1129" s="22" t="s">
        <v>58</v>
      </c>
      <c r="U1129" s="22" t="s">
        <v>59</v>
      </c>
      <c r="V1129" s="22" t="s">
        <v>1556</v>
      </c>
      <c r="W1129" s="22" t="s">
        <v>1557</v>
      </c>
      <c r="X1129" s="22" t="s">
        <v>1558</v>
      </c>
      <c r="Y1129" s="22" t="s">
        <v>18</v>
      </c>
      <c r="Z1129" s="22" t="s">
        <v>63</v>
      </c>
      <c r="AA1129" s="22" t="s">
        <v>64</v>
      </c>
      <c r="AB1129" s="22" t="s">
        <v>65</v>
      </c>
      <c r="AC1129" s="22" t="s">
        <v>82</v>
      </c>
      <c r="AD1129" s="22" t="s">
        <v>59</v>
      </c>
      <c r="AE1129" s="22" t="s">
        <v>59</v>
      </c>
      <c r="AF1129" s="22" t="s">
        <v>59</v>
      </c>
      <c r="AG1129" s="25" t="s">
        <v>101</v>
      </c>
      <c r="AH1129" s="22" t="s">
        <v>1455</v>
      </c>
      <c r="AI1129" s="22" t="s">
        <v>83</v>
      </c>
      <c r="AJ1129" s="22" t="str">
        <f>VLOOKUP(exp_SILP!$Y1129,'DATI CM'!$A$2:$F$28,2,FALSE)</f>
        <v>TRZCST69B41F952V</v>
      </c>
    </row>
    <row r="1130" ht="15.75" customHeight="1">
      <c r="A1130" s="10" t="str">
        <f>IFERROR(VLOOKUP(exp_SILP!$W1130,exp_utenti_P!D:D,1,FALSE),"_DA INSERIRE")</f>
        <v>CRNVNT95H51L219G</v>
      </c>
      <c r="B1130" s="10" t="str">
        <f>IF(AND(exp_SILP!$S1130="A.3 ORIENTAMENTO PROFESSIONALE",exp_SILP!$AD1130="4.2"),"A.3 ORIENTAMENTO PROFESSIONALE (CARCERE)",
IF(AND(exp_SILP!$S1130="A.3 ORIENTAMENTO PROFESSIONALE",exp_SILP!$AD1130="."),"A.3 ORIENTAMENTO PROFESSIONALE (CARCERE)",
IF(AND(exp_SILP!$S1130="A.4 CONSULENZA ORIENTATIVA",exp_SILP!$AD1130="4.2"),"A.4 CONSULENZA ORIENTATIVA (CARCERE)",
IF(AND(exp_SILP!$S1130="A.4 CONSULENZA ORIENTATIVA",exp_SILP!$AD1130="."),"A.4 CONSULENZA ORIENTATIVA (CARCERE)",
IF(AND(exp_SILP!$S1130="A.5 - LEP F1 - ACCOMPAGNAMENTO AL LAVORO",exp_SILP!$AD1130="4.2"),"A.5 - LEP F1 - ACCOMPAGNAMENTO AL LAVORO (CARCERE)",
IF(AND(exp_SILP!$S1130="A.5 - LEP F1 - ACCOMPAGNAMENTO AL LAVORO",exp_SILP!$AD1130="."),"A.5 - LEP F1 - ACCOMPAGNAMENTO AL LAVORO (CARCERE)",
IF(AND(exp_SILP!$S1130="A.5.2a - TUTORAGGIO TIROCINI",exp_SILP!$AD1130="4.2"),"A.5.2a - TUTORAGGIO TIROCINI (CARCERE)",
exp_SILP!$S1130)))))))</f>
        <v>A4.10 - LEP E - ORIENTAMENTO SPECIALISTICO SKILL GAP ANALYSIS</v>
      </c>
      <c r="C1130" s="11" t="str">
        <f>CONCATENATE(VLOOKUP(exp_SILP!$B1130,'DATI COMMESSE'!$A$2:$F$25,4,FALSE)," - ", VLOOKUP(exp_SILP!$B1130,'DATI COMMESSE'!$A$2:$F$25,2,FALSE)," - ",VLOOKUP(exp_SILP!$B1130,'DATI COMMESSE'!$A$2:$F$25,3,FALSE))</f>
        <v>GOL - 22-02-5000 - 22-12-5003</v>
      </c>
      <c r="D1130" s="11" t="str">
        <f>LEFT(exp_SILP!$R1130,5)</f>
        <v>12:00</v>
      </c>
      <c r="E1130" s="11" t="str">
        <f>RIGHT(exp_SILP!$R1130,5)</f>
        <v>13:00</v>
      </c>
      <c r="F1130" s="11">
        <f>IF(exp_SILP!$AG1130&gt;=60,exp_SILP!$AG1130/60,exp_SILP!$AG1130)</f>
        <v>1</v>
      </c>
      <c r="G1130" s="11" t="str">
        <f>VLOOKUP(exp_SILP!$Y1130,'DATI CM'!$A$2:$F$28,2,FALSE)</f>
        <v>MNRCLD73B46G674U</v>
      </c>
      <c r="H1130" s="11" t="str">
        <f>VLOOKUP(exp_SILP!$Y1130,'DATI CM'!$A$2:$F$28,3,FALSE)</f>
        <v>A011</v>
      </c>
      <c r="I1130" s="11" t="str">
        <f t="shared" si="1"/>
        <v>N</v>
      </c>
      <c r="J1130" s="11" t="str">
        <f>VLOOKUP(exp_SILP!$Y1130,'DATI CM'!$A$2:$F$28,4,FALSE)</f>
        <v>TORINO</v>
      </c>
      <c r="K1130" s="12">
        <f>VLOOKUP(exp_SILP!$B1130,'DATI COMMESSE'!$A$2:$F$25,5,FALSE)</f>
        <v>39.94</v>
      </c>
      <c r="L1130" s="12">
        <f>IF(exp_SILP!$B1130="A4.10 - LEP E - ORIENTAMENTO SPECIALISTICO SKILL GAP ANALYSIS - GRUPPO 3P",0,VLOOKUP(exp_SILP!$Y1130,'DATI CM'!$A$2:$F$28,6,FALSE))</f>
        <v>25</v>
      </c>
      <c r="M1130" s="12">
        <f>IFERROR(VLOOKUP(exp_SILP!$B1130,'DATI CM'!$H$2:$I$16,2,FALSE)*exp_SILP!$F1130,0)</f>
        <v>0</v>
      </c>
      <c r="N1130" s="11" t="str">
        <f>VLOOKUP(exp_SILP!$B1130,'DATI COMMESSE'!$A$2:$F$25,4,FALSE)</f>
        <v>GOL</v>
      </c>
      <c r="O1130" s="13">
        <f>VLOOKUP(exp_SILP!$B1130,'DATI COMMESSE'!$A$2:$F$25,5,FALSE)*exp_SILP!$F1130</f>
        <v>39.94</v>
      </c>
      <c r="P1130" s="11" t="str">
        <f>IF(MID(exp_SILP!$W1130,10,2)&gt;"40","F","M")</f>
        <v>F</v>
      </c>
      <c r="Q1130" s="27" t="s">
        <v>1455</v>
      </c>
      <c r="R1130" s="15" t="s">
        <v>102</v>
      </c>
      <c r="S1130" s="15" t="s">
        <v>70</v>
      </c>
      <c r="T1130" s="15" t="s">
        <v>58</v>
      </c>
      <c r="U1130" s="15" t="s">
        <v>59</v>
      </c>
      <c r="V1130" s="15" t="s">
        <v>706</v>
      </c>
      <c r="W1130" s="15" t="s">
        <v>707</v>
      </c>
      <c r="X1130" s="15" t="s">
        <v>708</v>
      </c>
      <c r="Y1130" s="15" t="s">
        <v>14</v>
      </c>
      <c r="Z1130" s="15" t="s">
        <v>63</v>
      </c>
      <c r="AA1130" s="15" t="s">
        <v>64</v>
      </c>
      <c r="AB1130" s="15" t="s">
        <v>65</v>
      </c>
      <c r="AC1130" s="15" t="s">
        <v>135</v>
      </c>
      <c r="AD1130" s="15" t="s">
        <v>59</v>
      </c>
      <c r="AE1130" s="15" t="s">
        <v>59</v>
      </c>
      <c r="AF1130" s="15" t="s">
        <v>156</v>
      </c>
      <c r="AG1130" s="28" t="s">
        <v>67</v>
      </c>
      <c r="AH1130" s="15" t="s">
        <v>1455</v>
      </c>
      <c r="AI1130" s="15" t="s">
        <v>158</v>
      </c>
      <c r="AJ1130" s="15" t="str">
        <f>VLOOKUP(exp_SILP!$Y1130,'DATI CM'!$A$2:$F$28,2,FALSE)</f>
        <v>MNRCLD73B46G674U</v>
      </c>
    </row>
    <row r="1131" ht="15.75" customHeight="1">
      <c r="A1131" s="17" t="str">
        <f>IFERROR(VLOOKUP(exp_SILP!$W1131,exp_utenti_P!D:D,1,FALSE),"_DA INSERIRE")</f>
        <v>MRRCST88M60L219K</v>
      </c>
      <c r="B1131" s="17" t="str">
        <f>IF(AND(exp_SILP!$S1131="A.3 ORIENTAMENTO PROFESSIONALE",exp_SILP!$AD1131="4.2"),"A.3 ORIENTAMENTO PROFESSIONALE (CARCERE)",
IF(AND(exp_SILP!$S1131="A.3 ORIENTAMENTO PROFESSIONALE",exp_SILP!$AD1131="."),"A.3 ORIENTAMENTO PROFESSIONALE (CARCERE)",
IF(AND(exp_SILP!$S1131="A.4 CONSULENZA ORIENTATIVA",exp_SILP!$AD1131="4.2"),"A.4 CONSULENZA ORIENTATIVA (CARCERE)",
IF(AND(exp_SILP!$S1131="A.4 CONSULENZA ORIENTATIVA",exp_SILP!$AD1131="."),"A.4 CONSULENZA ORIENTATIVA (CARCERE)",
IF(AND(exp_SILP!$S1131="A.5 - LEP F1 - ACCOMPAGNAMENTO AL LAVORO",exp_SILP!$AD1131="4.2"),"A.5 - LEP F1 - ACCOMPAGNAMENTO AL LAVORO (CARCERE)",
IF(AND(exp_SILP!$S1131="A.5 - LEP F1 - ACCOMPAGNAMENTO AL LAVORO",exp_SILP!$AD1131="."),"A.5 - LEP F1 - ACCOMPAGNAMENTO AL LAVORO (CARCERE)",
IF(AND(exp_SILP!$S1131="A.5.2a - TUTORAGGIO TIROCINI",exp_SILP!$AD1131="4.2"),"A.5.2a - TUTORAGGIO TIROCINI (CARCERE)",
exp_SILP!$S1131)))))))</f>
        <v>A4.10 - LEP E - ORIENTAMENTO SPECIALISTICO SKILL GAP ANALYSIS</v>
      </c>
      <c r="C1131" s="18" t="str">
        <f>CONCATENATE(VLOOKUP(exp_SILP!$B1131,'DATI COMMESSE'!$A$2:$F$25,4,FALSE)," - ", VLOOKUP(exp_SILP!$B1131,'DATI COMMESSE'!$A$2:$F$25,2,FALSE)," - ",VLOOKUP(exp_SILP!$B1131,'DATI COMMESSE'!$A$2:$F$25,3,FALSE))</f>
        <v>GOL - 22-02-5000 - 22-12-5003</v>
      </c>
      <c r="D1131" s="18" t="str">
        <f>LEFT(exp_SILP!$R1131,5)</f>
        <v>17:00</v>
      </c>
      <c r="E1131" s="18" t="str">
        <f>RIGHT(exp_SILP!$R1131,5)</f>
        <v>18:00</v>
      </c>
      <c r="F1131" s="18">
        <f>IF(exp_SILP!$AG1131&gt;=60,exp_SILP!$AG1131/60,exp_SILP!$AG1131)</f>
        <v>1</v>
      </c>
      <c r="G1131" s="18" t="str">
        <f>VLOOKUP(exp_SILP!$Y1131,'DATI CM'!$A$2:$F$28,2,FALSE)</f>
        <v>MNRCLD73B46G674U</v>
      </c>
      <c r="H1131" s="18" t="str">
        <f>VLOOKUP(exp_SILP!$Y1131,'DATI CM'!$A$2:$F$28,3,FALSE)</f>
        <v>A011</v>
      </c>
      <c r="I1131" s="18" t="str">
        <f t="shared" si="1"/>
        <v>N</v>
      </c>
      <c r="J1131" s="18" t="str">
        <f>VLOOKUP(exp_SILP!$Y1131,'DATI CM'!$A$2:$F$28,4,FALSE)</f>
        <v>TORINO</v>
      </c>
      <c r="K1131" s="19">
        <f>VLOOKUP(exp_SILP!$B1131,'DATI COMMESSE'!$A$2:$F$25,5,FALSE)</f>
        <v>39.94</v>
      </c>
      <c r="L1131" s="19">
        <f>IF(exp_SILP!$B1131="A4.10 - LEP E - ORIENTAMENTO SPECIALISTICO SKILL GAP ANALYSIS - GRUPPO 3P",0,VLOOKUP(exp_SILP!$Y1131,'DATI CM'!$A$2:$F$28,6,FALSE))</f>
        <v>25</v>
      </c>
      <c r="M1131" s="19">
        <f>IFERROR(VLOOKUP(exp_SILP!$B1131,'DATI CM'!$H$2:$I$16,2,FALSE)*exp_SILP!$F1131,0)</f>
        <v>0</v>
      </c>
      <c r="N1131" s="18" t="str">
        <f>VLOOKUP(exp_SILP!$B1131,'DATI COMMESSE'!$A$2:$F$25,4,FALSE)</f>
        <v>GOL</v>
      </c>
      <c r="O1131" s="20">
        <f>VLOOKUP(exp_SILP!$B1131,'DATI COMMESSE'!$A$2:$F$25,5,FALSE)*exp_SILP!$F1131</f>
        <v>39.94</v>
      </c>
      <c r="P1131" s="18" t="str">
        <f>IF(MID(exp_SILP!$W1131,10,2)&gt;"40","F","M")</f>
        <v>F</v>
      </c>
      <c r="Q1131" s="24" t="s">
        <v>1455</v>
      </c>
      <c r="R1131" s="22" t="s">
        <v>93</v>
      </c>
      <c r="S1131" s="22" t="s">
        <v>70</v>
      </c>
      <c r="T1131" s="22" t="s">
        <v>58</v>
      </c>
      <c r="U1131" s="22" t="s">
        <v>59</v>
      </c>
      <c r="V1131" s="22" t="s">
        <v>567</v>
      </c>
      <c r="W1131" s="22" t="s">
        <v>568</v>
      </c>
      <c r="X1131" s="22" t="s">
        <v>569</v>
      </c>
      <c r="Y1131" s="22" t="s">
        <v>14</v>
      </c>
      <c r="Z1131" s="22" t="s">
        <v>63</v>
      </c>
      <c r="AA1131" s="22" t="s">
        <v>64</v>
      </c>
      <c r="AB1131" s="22" t="s">
        <v>65</v>
      </c>
      <c r="AC1131" s="22" t="s">
        <v>135</v>
      </c>
      <c r="AD1131" s="22" t="s">
        <v>59</v>
      </c>
      <c r="AE1131" s="22" t="s">
        <v>59</v>
      </c>
      <c r="AF1131" s="22" t="s">
        <v>156</v>
      </c>
      <c r="AG1131" s="25" t="s">
        <v>67</v>
      </c>
      <c r="AH1131" s="22" t="s">
        <v>1559</v>
      </c>
      <c r="AI1131" s="22" t="s">
        <v>158</v>
      </c>
      <c r="AJ1131" s="22" t="str">
        <f>VLOOKUP(exp_SILP!$Y1131,'DATI CM'!$A$2:$F$28,2,FALSE)</f>
        <v>MNRCLD73B46G674U</v>
      </c>
    </row>
    <row r="1132" ht="15.75" customHeight="1">
      <c r="A1132" s="10" t="str">
        <f>IFERROR(VLOOKUP(exp_SILP!$W1132,exp_utenti_P!D:D,1,FALSE),"_DA INSERIRE")</f>
        <v>MRRCST88M60L219K</v>
      </c>
      <c r="B1132" s="10" t="str">
        <f>IF(AND(exp_SILP!$S1132="A.3 ORIENTAMENTO PROFESSIONALE",exp_SILP!$AD1132="4.2"),"A.3 ORIENTAMENTO PROFESSIONALE (CARCERE)",
IF(AND(exp_SILP!$S1132="A.3 ORIENTAMENTO PROFESSIONALE",exp_SILP!$AD1132="."),"A.3 ORIENTAMENTO PROFESSIONALE (CARCERE)",
IF(AND(exp_SILP!$S1132="A.4 CONSULENZA ORIENTATIVA",exp_SILP!$AD1132="4.2"),"A.4 CONSULENZA ORIENTATIVA (CARCERE)",
IF(AND(exp_SILP!$S1132="A.4 CONSULENZA ORIENTATIVA",exp_SILP!$AD1132="."),"A.4 CONSULENZA ORIENTATIVA (CARCERE)",
IF(AND(exp_SILP!$S1132="A.5 - LEP F1 - ACCOMPAGNAMENTO AL LAVORO",exp_SILP!$AD1132="4.2"),"A.5 - LEP F1 - ACCOMPAGNAMENTO AL LAVORO (CARCERE)",
IF(AND(exp_SILP!$S1132="A.5 - LEP F1 - ACCOMPAGNAMENTO AL LAVORO",exp_SILP!$AD1132="."),"A.5 - LEP F1 - ACCOMPAGNAMENTO AL LAVORO (CARCERE)",
IF(AND(exp_SILP!$S1132="A.5.2a - TUTORAGGIO TIROCINI",exp_SILP!$AD1132="4.2"),"A.5.2a - TUTORAGGIO TIROCINI (CARCERE)",
exp_SILP!$S1132)))))))</f>
        <v>A4.10 - LEP E - ORIENTAMENTO SPECIALISTICO SKILL GAP ANALYSIS</v>
      </c>
      <c r="C1132" s="11" t="str">
        <f>CONCATENATE(VLOOKUP(exp_SILP!$B1132,'DATI COMMESSE'!$A$2:$F$25,4,FALSE)," - ", VLOOKUP(exp_SILP!$B1132,'DATI COMMESSE'!$A$2:$F$25,2,FALSE)," - ",VLOOKUP(exp_SILP!$B1132,'DATI COMMESSE'!$A$2:$F$25,3,FALSE))</f>
        <v>GOL - 22-02-5000 - 22-12-5003</v>
      </c>
      <c r="D1132" s="11" t="str">
        <f>LEFT(exp_SILP!$R1132,5)</f>
        <v>14:00</v>
      </c>
      <c r="E1132" s="11" t="str">
        <f>RIGHT(exp_SILP!$R1132,5)</f>
        <v>17:00</v>
      </c>
      <c r="F1132" s="11">
        <f>IF(exp_SILP!$AG1132&gt;=60,exp_SILP!$AG1132/60,exp_SILP!$AG1132)</f>
        <v>3</v>
      </c>
      <c r="G1132" s="11" t="str">
        <f>VLOOKUP(exp_SILP!$Y1132,'DATI CM'!$A$2:$F$28,2,FALSE)</f>
        <v>MNRCLD73B46G674U</v>
      </c>
      <c r="H1132" s="11" t="str">
        <f>VLOOKUP(exp_SILP!$Y1132,'DATI CM'!$A$2:$F$28,3,FALSE)</f>
        <v>A011</v>
      </c>
      <c r="I1132" s="11" t="str">
        <f t="shared" si="1"/>
        <v>N</v>
      </c>
      <c r="J1132" s="11" t="str">
        <f>VLOOKUP(exp_SILP!$Y1132,'DATI CM'!$A$2:$F$28,4,FALSE)</f>
        <v>TORINO</v>
      </c>
      <c r="K1132" s="12">
        <f>VLOOKUP(exp_SILP!$B1132,'DATI COMMESSE'!$A$2:$F$25,5,FALSE)</f>
        <v>39.94</v>
      </c>
      <c r="L1132" s="12">
        <f>IF(exp_SILP!$B1132="A4.10 - LEP E - ORIENTAMENTO SPECIALISTICO SKILL GAP ANALYSIS - GRUPPO 3P",0,VLOOKUP(exp_SILP!$Y1132,'DATI CM'!$A$2:$F$28,6,FALSE))</f>
        <v>25</v>
      </c>
      <c r="M1132" s="12">
        <f>IFERROR(VLOOKUP(exp_SILP!$B1132,'DATI CM'!$H$2:$I$16,2,FALSE)*exp_SILP!$F1132,0)</f>
        <v>0</v>
      </c>
      <c r="N1132" s="11" t="str">
        <f>VLOOKUP(exp_SILP!$B1132,'DATI COMMESSE'!$A$2:$F$25,4,FALSE)</f>
        <v>GOL</v>
      </c>
      <c r="O1132" s="13">
        <f>VLOOKUP(exp_SILP!$B1132,'DATI COMMESSE'!$A$2:$F$25,5,FALSE)*exp_SILP!$F1132</f>
        <v>119.82</v>
      </c>
      <c r="P1132" s="11" t="str">
        <f>IF(MID(exp_SILP!$W1132,10,2)&gt;"40","F","M")</f>
        <v>F</v>
      </c>
      <c r="Q1132" s="27" t="s">
        <v>1455</v>
      </c>
      <c r="R1132" s="15" t="s">
        <v>100</v>
      </c>
      <c r="S1132" s="15" t="s">
        <v>70</v>
      </c>
      <c r="T1132" s="15" t="s">
        <v>58</v>
      </c>
      <c r="U1132" s="15" t="s">
        <v>59</v>
      </c>
      <c r="V1132" s="15" t="s">
        <v>567</v>
      </c>
      <c r="W1132" s="15" t="s">
        <v>568</v>
      </c>
      <c r="X1132" s="15" t="s">
        <v>569</v>
      </c>
      <c r="Y1132" s="15" t="s">
        <v>14</v>
      </c>
      <c r="Z1132" s="15" t="s">
        <v>63</v>
      </c>
      <c r="AA1132" s="15" t="s">
        <v>64</v>
      </c>
      <c r="AB1132" s="15" t="s">
        <v>74</v>
      </c>
      <c r="AC1132" s="15" t="s">
        <v>135</v>
      </c>
      <c r="AD1132" s="15" t="s">
        <v>59</v>
      </c>
      <c r="AE1132" s="15" t="s">
        <v>59</v>
      </c>
      <c r="AF1132" s="15" t="s">
        <v>59</v>
      </c>
      <c r="AG1132" s="28" t="s">
        <v>101</v>
      </c>
      <c r="AH1132" s="15" t="s">
        <v>1559</v>
      </c>
      <c r="AI1132" s="15" t="s">
        <v>158</v>
      </c>
      <c r="AJ1132" s="15" t="str">
        <f>VLOOKUP(exp_SILP!$Y1132,'DATI CM'!$A$2:$F$28,2,FALSE)</f>
        <v>MNRCLD73B46G674U</v>
      </c>
    </row>
    <row r="1133" ht="15.75" customHeight="1">
      <c r="A1133" s="17" t="str">
        <f>IFERROR(VLOOKUP(exp_SILP!$W1133,exp_utenti_P!D:D,1,FALSE),"_DA INSERIRE")</f>
        <v>RLNSNO90B48A091P</v>
      </c>
      <c r="B1133" s="17" t="str">
        <f>IF(AND(exp_SILP!$S1133="A.3 ORIENTAMENTO PROFESSIONALE",exp_SILP!$AD1133="4.2"),"A.3 ORIENTAMENTO PROFESSIONALE (CARCERE)",
IF(AND(exp_SILP!$S1133="A.3 ORIENTAMENTO PROFESSIONALE",exp_SILP!$AD1133="."),"A.3 ORIENTAMENTO PROFESSIONALE (CARCERE)",
IF(AND(exp_SILP!$S1133="A.4 CONSULENZA ORIENTATIVA",exp_SILP!$AD1133="4.2"),"A.4 CONSULENZA ORIENTATIVA (CARCERE)",
IF(AND(exp_SILP!$S1133="A.4 CONSULENZA ORIENTATIVA",exp_SILP!$AD1133="."),"A.4 CONSULENZA ORIENTATIVA (CARCERE)",
IF(AND(exp_SILP!$S1133="A.5 - LEP F1 - ACCOMPAGNAMENTO AL LAVORO",exp_SILP!$AD1133="4.2"),"A.5 - LEP F1 - ACCOMPAGNAMENTO AL LAVORO (CARCERE)",
IF(AND(exp_SILP!$S1133="A.5 - LEP F1 - ACCOMPAGNAMENTO AL LAVORO",exp_SILP!$AD1133="."),"A.5 - LEP F1 - ACCOMPAGNAMENTO AL LAVORO (CARCERE)",
IF(AND(exp_SILP!$S1133="A.5.2a - TUTORAGGIO TIROCINI",exp_SILP!$AD1133="4.2"),"A.5.2a - TUTORAGGIO TIROCINI (CARCERE)",
exp_SILP!$S1133)))))))</f>
        <v>A4.10 - LEP E - ORIENTAMENTO SPECIALISTICO SKILL GAP ANALYSIS</v>
      </c>
      <c r="C1133" s="18" t="str">
        <f>CONCATENATE(VLOOKUP(exp_SILP!$B1133,'DATI COMMESSE'!$A$2:$F$25,4,FALSE)," - ", VLOOKUP(exp_SILP!$B1133,'DATI COMMESSE'!$A$2:$F$25,2,FALSE)," - ",VLOOKUP(exp_SILP!$B1133,'DATI COMMESSE'!$A$2:$F$25,3,FALSE))</f>
        <v>GOL - 22-02-5000 - 22-12-5003</v>
      </c>
      <c r="D1133" s="18" t="str">
        <f>LEFT(exp_SILP!$R1133,5)</f>
        <v>13:00</v>
      </c>
      <c r="E1133" s="18" t="str">
        <f>RIGHT(exp_SILP!$R1133,5)</f>
        <v>14:00</v>
      </c>
      <c r="F1133" s="18">
        <f>IF(exp_SILP!$AG1133&gt;=60,exp_SILP!$AG1133/60,exp_SILP!$AG1133)</f>
        <v>1</v>
      </c>
      <c r="G1133" s="18" t="str">
        <f>VLOOKUP(exp_SILP!$Y1133,'DATI CM'!$A$2:$F$28,2,FALSE)</f>
        <v>MNRCLD73B46G674U</v>
      </c>
      <c r="H1133" s="18" t="str">
        <f>VLOOKUP(exp_SILP!$Y1133,'DATI CM'!$A$2:$F$28,3,FALSE)</f>
        <v>A011</v>
      </c>
      <c r="I1133" s="18" t="str">
        <f t="shared" si="1"/>
        <v>N</v>
      </c>
      <c r="J1133" s="18" t="str">
        <f>VLOOKUP(exp_SILP!$Y1133,'DATI CM'!$A$2:$F$28,4,FALSE)</f>
        <v>TORINO</v>
      </c>
      <c r="K1133" s="19">
        <f>VLOOKUP(exp_SILP!$B1133,'DATI COMMESSE'!$A$2:$F$25,5,FALSE)</f>
        <v>39.94</v>
      </c>
      <c r="L1133" s="19">
        <f>IF(exp_SILP!$B1133="A4.10 - LEP E - ORIENTAMENTO SPECIALISTICO SKILL GAP ANALYSIS - GRUPPO 3P",0,VLOOKUP(exp_SILP!$Y1133,'DATI CM'!$A$2:$F$28,6,FALSE))</f>
        <v>25</v>
      </c>
      <c r="M1133" s="19">
        <f>IFERROR(VLOOKUP(exp_SILP!$B1133,'DATI CM'!$H$2:$I$16,2,FALSE)*exp_SILP!$F1133,0)</f>
        <v>0</v>
      </c>
      <c r="N1133" s="18" t="str">
        <f>VLOOKUP(exp_SILP!$B1133,'DATI COMMESSE'!$A$2:$F$25,4,FALSE)</f>
        <v>GOL</v>
      </c>
      <c r="O1133" s="20">
        <f>VLOOKUP(exp_SILP!$B1133,'DATI COMMESSE'!$A$2:$F$25,5,FALSE)*exp_SILP!$F1133</f>
        <v>39.94</v>
      </c>
      <c r="P1133" s="18" t="str">
        <f>IF(MID(exp_SILP!$W1133,10,2)&gt;"40","F","M")</f>
        <v>F</v>
      </c>
      <c r="Q1133" s="24" t="s">
        <v>1455</v>
      </c>
      <c r="R1133" s="22" t="s">
        <v>159</v>
      </c>
      <c r="S1133" s="22" t="s">
        <v>70</v>
      </c>
      <c r="T1133" s="22" t="s">
        <v>58</v>
      </c>
      <c r="U1133" s="22" t="s">
        <v>59</v>
      </c>
      <c r="V1133" s="22" t="s">
        <v>1064</v>
      </c>
      <c r="W1133" s="22" t="s">
        <v>1065</v>
      </c>
      <c r="X1133" s="22" t="s">
        <v>1066</v>
      </c>
      <c r="Y1133" s="22" t="s">
        <v>14</v>
      </c>
      <c r="Z1133" s="22" t="s">
        <v>63</v>
      </c>
      <c r="AA1133" s="22" t="s">
        <v>64</v>
      </c>
      <c r="AB1133" s="22" t="s">
        <v>65</v>
      </c>
      <c r="AC1133" s="22" t="s">
        <v>135</v>
      </c>
      <c r="AD1133" s="22" t="s">
        <v>59</v>
      </c>
      <c r="AE1133" s="22" t="s">
        <v>59</v>
      </c>
      <c r="AF1133" s="22" t="s">
        <v>156</v>
      </c>
      <c r="AG1133" s="25" t="s">
        <v>67</v>
      </c>
      <c r="AH1133" s="22" t="s">
        <v>1455</v>
      </c>
      <c r="AI1133" s="22" t="s">
        <v>158</v>
      </c>
      <c r="AJ1133" s="22" t="str">
        <f>VLOOKUP(exp_SILP!$Y1133,'DATI CM'!$A$2:$F$28,2,FALSE)</f>
        <v>MNRCLD73B46G674U</v>
      </c>
    </row>
    <row r="1134" ht="15.75" customHeight="1">
      <c r="A1134" s="10" t="str">
        <f>IFERROR(VLOOKUP(exp_SILP!$W1134,exp_utenti_P!D:D,1,FALSE),"_DA INSERIRE")</f>
        <v>CRNVNT95H51L219G</v>
      </c>
      <c r="B1134" s="10" t="str">
        <f>IF(AND(exp_SILP!$S1134="A.3 ORIENTAMENTO PROFESSIONALE",exp_SILP!$AD1134="4.2"),"A.3 ORIENTAMENTO PROFESSIONALE (CARCERE)",
IF(AND(exp_SILP!$S1134="A.3 ORIENTAMENTO PROFESSIONALE",exp_SILP!$AD1134="."),"A.3 ORIENTAMENTO PROFESSIONALE (CARCERE)",
IF(AND(exp_SILP!$S1134="A.4 CONSULENZA ORIENTATIVA",exp_SILP!$AD1134="4.2"),"A.4 CONSULENZA ORIENTATIVA (CARCERE)",
IF(AND(exp_SILP!$S1134="A.4 CONSULENZA ORIENTATIVA",exp_SILP!$AD1134="."),"A.4 CONSULENZA ORIENTATIVA (CARCERE)",
IF(AND(exp_SILP!$S1134="A.5 - LEP F1 - ACCOMPAGNAMENTO AL LAVORO",exp_SILP!$AD1134="4.2"),"A.5 - LEP F1 - ACCOMPAGNAMENTO AL LAVORO (CARCERE)",
IF(AND(exp_SILP!$S1134="A.5 - LEP F1 - ACCOMPAGNAMENTO AL LAVORO",exp_SILP!$AD1134="."),"A.5 - LEP F1 - ACCOMPAGNAMENTO AL LAVORO (CARCERE)",
IF(AND(exp_SILP!$S1134="A.5.2a - TUTORAGGIO TIROCINI",exp_SILP!$AD1134="4.2"),"A.5.2a - TUTORAGGIO TIROCINI (CARCERE)",
exp_SILP!$S1134)))))))</f>
        <v>A4.10 - LEP E - ORIENTAMENTO SPECIALISTICO SKILL GAP ANALYSIS - GRUPPO 3P</v>
      </c>
      <c r="C1134" s="11" t="str">
        <f>CONCATENATE(VLOOKUP(exp_SILP!$B1134,'DATI COMMESSE'!$A$2:$F$25,4,FALSE)," - ", VLOOKUP(exp_SILP!$B1134,'DATI COMMESSE'!$A$2:$F$25,2,FALSE)," - ",VLOOKUP(exp_SILP!$B1134,'DATI COMMESSE'!$A$2:$F$25,3,FALSE))</f>
        <v>GOL - 22-02-5000 - 22-12-5003</v>
      </c>
      <c r="D1134" s="11" t="str">
        <f>LEFT(exp_SILP!$R1134,5)</f>
        <v>09:00</v>
      </c>
      <c r="E1134" s="11" t="str">
        <f>RIGHT(exp_SILP!$R1134,5)</f>
        <v>12:00</v>
      </c>
      <c r="F1134" s="11">
        <f>IF(exp_SILP!$AG1134&gt;=60,exp_SILP!$AG1134/60,exp_SILP!$AG1134)</f>
        <v>3</v>
      </c>
      <c r="G1134" s="11" t="str">
        <f>VLOOKUP(exp_SILP!$Y1134,'DATI CM'!$A$2:$F$28,2,FALSE)</f>
        <v>MNRCLD73B46G674U</v>
      </c>
      <c r="H1134" s="11" t="str">
        <f>VLOOKUP(exp_SILP!$Y1134,'DATI CM'!$A$2:$F$28,3,FALSE)</f>
        <v>A011</v>
      </c>
      <c r="I1134" s="11" t="str">
        <f t="shared" si="1"/>
        <v>N</v>
      </c>
      <c r="J1134" s="11" t="str">
        <f>VLOOKUP(exp_SILP!$Y1134,'DATI CM'!$A$2:$F$28,4,FALSE)</f>
        <v>TORINO</v>
      </c>
      <c r="K1134" s="12">
        <f>VLOOKUP(exp_SILP!$B1134,'DATI COMMESSE'!$A$2:$F$25,5,FALSE)</f>
        <v>82.27</v>
      </c>
      <c r="L1134" s="12">
        <f>IF(exp_SILP!$B1134="A4.10 - LEP E - ORIENTAMENTO SPECIALISTICO SKILL GAP ANALYSIS - GRUPPO 3P",0,VLOOKUP(exp_SILP!$Y1134,'DATI CM'!$A$2:$F$28,6,FALSE))</f>
        <v>0</v>
      </c>
      <c r="M1134" s="12">
        <f>IFERROR(VLOOKUP(exp_SILP!$B1134,'DATI CM'!$H$2:$I$16,2,FALSE)*exp_SILP!$F1134,0)</f>
        <v>105</v>
      </c>
      <c r="N1134" s="11" t="str">
        <f>VLOOKUP(exp_SILP!$B1134,'DATI COMMESSE'!$A$2:$F$25,4,FALSE)</f>
        <v>GOL</v>
      </c>
      <c r="O1134" s="13">
        <f>VLOOKUP(exp_SILP!$B1134,'DATI COMMESSE'!$A$2:$F$25,5,FALSE)*exp_SILP!$F1134</f>
        <v>246.81</v>
      </c>
      <c r="P1134" s="11" t="str">
        <f>IF(MID(exp_SILP!$W1134,10,2)&gt;"40","F","M")</f>
        <v>F</v>
      </c>
      <c r="Q1134" s="27" t="s">
        <v>1455</v>
      </c>
      <c r="R1134" s="15" t="s">
        <v>106</v>
      </c>
      <c r="S1134" s="15" t="s">
        <v>287</v>
      </c>
      <c r="T1134" s="15" t="s">
        <v>58</v>
      </c>
      <c r="U1134" s="15" t="s">
        <v>59</v>
      </c>
      <c r="V1134" s="15" t="s">
        <v>706</v>
      </c>
      <c r="W1134" s="15" t="s">
        <v>707</v>
      </c>
      <c r="X1134" s="15" t="s">
        <v>708</v>
      </c>
      <c r="Y1134" s="15" t="s">
        <v>14</v>
      </c>
      <c r="Z1134" s="15" t="s">
        <v>63</v>
      </c>
      <c r="AA1134" s="15" t="s">
        <v>64</v>
      </c>
      <c r="AB1134" s="15" t="s">
        <v>74</v>
      </c>
      <c r="AC1134" s="15" t="s">
        <v>135</v>
      </c>
      <c r="AD1134" s="15" t="s">
        <v>59</v>
      </c>
      <c r="AE1134" s="15" t="s">
        <v>59</v>
      </c>
      <c r="AF1134" s="15" t="s">
        <v>59</v>
      </c>
      <c r="AG1134" s="28" t="s">
        <v>101</v>
      </c>
      <c r="AH1134" s="15" t="s">
        <v>1455</v>
      </c>
      <c r="AI1134" s="15" t="s">
        <v>158</v>
      </c>
      <c r="AJ1134" s="15" t="str">
        <f>VLOOKUP(exp_SILP!$Y1134,'DATI CM'!$A$2:$F$28,2,FALSE)</f>
        <v>MNRCLD73B46G674U</v>
      </c>
    </row>
    <row r="1135" ht="15.75" customHeight="1">
      <c r="A1135" s="17" t="str">
        <f>IFERROR(VLOOKUP(exp_SILP!$W1135,exp_utenti_P!D:D,1,FALSE),"_DA INSERIRE")</f>
        <v>RLNSNO90B48A091P</v>
      </c>
      <c r="B1135" s="17" t="str">
        <f>IF(AND(exp_SILP!$S1135="A.3 ORIENTAMENTO PROFESSIONALE",exp_SILP!$AD1135="4.2"),"A.3 ORIENTAMENTO PROFESSIONALE (CARCERE)",
IF(AND(exp_SILP!$S1135="A.3 ORIENTAMENTO PROFESSIONALE",exp_SILP!$AD1135="."),"A.3 ORIENTAMENTO PROFESSIONALE (CARCERE)",
IF(AND(exp_SILP!$S1135="A.4 CONSULENZA ORIENTATIVA",exp_SILP!$AD1135="4.2"),"A.4 CONSULENZA ORIENTATIVA (CARCERE)",
IF(AND(exp_SILP!$S1135="A.4 CONSULENZA ORIENTATIVA",exp_SILP!$AD1135="."),"A.4 CONSULENZA ORIENTATIVA (CARCERE)",
IF(AND(exp_SILP!$S1135="A.5 - LEP F1 - ACCOMPAGNAMENTO AL LAVORO",exp_SILP!$AD1135="4.2"),"A.5 - LEP F1 - ACCOMPAGNAMENTO AL LAVORO (CARCERE)",
IF(AND(exp_SILP!$S1135="A.5 - LEP F1 - ACCOMPAGNAMENTO AL LAVORO",exp_SILP!$AD1135="."),"A.5 - LEP F1 - ACCOMPAGNAMENTO AL LAVORO (CARCERE)",
IF(AND(exp_SILP!$S1135="A.5.2a - TUTORAGGIO TIROCINI",exp_SILP!$AD1135="4.2"),"A.5.2a - TUTORAGGIO TIROCINI (CARCERE)",
exp_SILP!$S1135)))))))</f>
        <v>A4.10 - LEP E - ORIENTAMENTO SPECIALISTICO SKILL GAP ANALYSIS - GRUPPO 3P</v>
      </c>
      <c r="C1135" s="18" t="str">
        <f>CONCATENATE(VLOOKUP(exp_SILP!$B1135,'DATI COMMESSE'!$A$2:$F$25,4,FALSE)," - ", VLOOKUP(exp_SILP!$B1135,'DATI COMMESSE'!$A$2:$F$25,2,FALSE)," - ",VLOOKUP(exp_SILP!$B1135,'DATI COMMESSE'!$A$2:$F$25,3,FALSE))</f>
        <v>GOL - 22-02-5000 - 22-12-5003</v>
      </c>
      <c r="D1135" s="18" t="str">
        <f>LEFT(exp_SILP!$R1135,5)</f>
        <v>09:00</v>
      </c>
      <c r="E1135" s="18" t="str">
        <f>RIGHT(exp_SILP!$R1135,5)</f>
        <v>12:00</v>
      </c>
      <c r="F1135" s="18">
        <f>IF(exp_SILP!$AG1135&gt;=60,exp_SILP!$AG1135/60,exp_SILP!$AG1135)</f>
        <v>3</v>
      </c>
      <c r="G1135" s="18" t="str">
        <f>VLOOKUP(exp_SILP!$Y1135,'DATI CM'!$A$2:$F$28,2,FALSE)</f>
        <v>MNRCLD73B46G674U</v>
      </c>
      <c r="H1135" s="18" t="str">
        <f>VLOOKUP(exp_SILP!$Y1135,'DATI CM'!$A$2:$F$28,3,FALSE)</f>
        <v>A011</v>
      </c>
      <c r="I1135" s="18" t="str">
        <f t="shared" si="1"/>
        <v>N</v>
      </c>
      <c r="J1135" s="18" t="str">
        <f>VLOOKUP(exp_SILP!$Y1135,'DATI CM'!$A$2:$F$28,4,FALSE)</f>
        <v>TORINO</v>
      </c>
      <c r="K1135" s="19">
        <f>VLOOKUP(exp_SILP!$B1135,'DATI COMMESSE'!$A$2:$F$25,5,FALSE)</f>
        <v>82.27</v>
      </c>
      <c r="L1135" s="19">
        <f>IF(exp_SILP!$B1135="A4.10 - LEP E - ORIENTAMENTO SPECIALISTICO SKILL GAP ANALYSIS - GRUPPO 3P",0,VLOOKUP(exp_SILP!$Y1135,'DATI CM'!$A$2:$F$28,6,FALSE))</f>
        <v>0</v>
      </c>
      <c r="M1135" s="19"/>
      <c r="N1135" s="18" t="str">
        <f>VLOOKUP(exp_SILP!$B1135,'DATI COMMESSE'!$A$2:$F$25,4,FALSE)</f>
        <v>GOL</v>
      </c>
      <c r="O1135" s="20">
        <f>VLOOKUP(exp_SILP!$B1135,'DATI COMMESSE'!$A$2:$F$25,5,FALSE)*exp_SILP!$F1135</f>
        <v>246.81</v>
      </c>
      <c r="P1135" s="18" t="str">
        <f>IF(MID(exp_SILP!$W1135,10,2)&gt;"40","F","M")</f>
        <v>F</v>
      </c>
      <c r="Q1135" s="24" t="s">
        <v>1455</v>
      </c>
      <c r="R1135" s="22" t="s">
        <v>106</v>
      </c>
      <c r="S1135" s="22" t="s">
        <v>287</v>
      </c>
      <c r="T1135" s="22" t="s">
        <v>58</v>
      </c>
      <c r="U1135" s="22" t="s">
        <v>59</v>
      </c>
      <c r="V1135" s="22" t="s">
        <v>1064</v>
      </c>
      <c r="W1135" s="22" t="s">
        <v>1065</v>
      </c>
      <c r="X1135" s="22" t="s">
        <v>1066</v>
      </c>
      <c r="Y1135" s="22" t="s">
        <v>14</v>
      </c>
      <c r="Z1135" s="22" t="s">
        <v>63</v>
      </c>
      <c r="AA1135" s="22" t="s">
        <v>64</v>
      </c>
      <c r="AB1135" s="22" t="s">
        <v>74</v>
      </c>
      <c r="AC1135" s="22" t="s">
        <v>135</v>
      </c>
      <c r="AD1135" s="22" t="s">
        <v>59</v>
      </c>
      <c r="AE1135" s="22" t="s">
        <v>59</v>
      </c>
      <c r="AF1135" s="22" t="s">
        <v>59</v>
      </c>
      <c r="AG1135" s="25" t="s">
        <v>101</v>
      </c>
      <c r="AH1135" s="22" t="s">
        <v>1455</v>
      </c>
      <c r="AI1135" s="22" t="s">
        <v>158</v>
      </c>
      <c r="AJ1135" s="22" t="str">
        <f>VLOOKUP(exp_SILP!$Y1135,'DATI CM'!$A$2:$F$28,2,FALSE)</f>
        <v>MNRCLD73B46G674U</v>
      </c>
    </row>
    <row r="1136" ht="15.75" customHeight="1">
      <c r="A1136" s="10" t="str">
        <f>IFERROR(VLOOKUP(exp_SILP!$W1136,exp_utenti_P!D:D,1,FALSE),"_DA INSERIRE")</f>
        <v>ZZAVCN94A49A662J</v>
      </c>
      <c r="B1136" s="10" t="str">
        <f>IF(AND(exp_SILP!$S1136="A.3 ORIENTAMENTO PROFESSIONALE",exp_SILP!$AD1136="4.2"),"A.3 ORIENTAMENTO PROFESSIONALE (CARCERE)",
IF(AND(exp_SILP!$S1136="A.3 ORIENTAMENTO PROFESSIONALE",exp_SILP!$AD1136="."),"A.3 ORIENTAMENTO PROFESSIONALE (CARCERE)",
IF(AND(exp_SILP!$S1136="A.4 CONSULENZA ORIENTATIVA",exp_SILP!$AD1136="4.2"),"A.4 CONSULENZA ORIENTATIVA (CARCERE)",
IF(AND(exp_SILP!$S1136="A.4 CONSULENZA ORIENTATIVA",exp_SILP!$AD1136="."),"A.4 CONSULENZA ORIENTATIVA (CARCERE)",
IF(AND(exp_SILP!$S1136="A.5 - LEP F1 - ACCOMPAGNAMENTO AL LAVORO",exp_SILP!$AD1136="4.2"),"A.5 - LEP F1 - ACCOMPAGNAMENTO AL LAVORO (CARCERE)",
IF(AND(exp_SILP!$S1136="A.5 - LEP F1 - ACCOMPAGNAMENTO AL LAVORO",exp_SILP!$AD1136="."),"A.5 - LEP F1 - ACCOMPAGNAMENTO AL LAVORO (CARCERE)",
IF(AND(exp_SILP!$S1136="A.5.2a - TUTORAGGIO TIROCINI",exp_SILP!$AD1136="4.2"),"A.5.2a - TUTORAGGIO TIROCINI (CARCERE)",
exp_SILP!$S1136)))))))</f>
        <v>A4.10 - LEP E - ORIENTAMENTO SPECIALISTICO SKILL GAP ANALYSIS - GRUPPO 3P</v>
      </c>
      <c r="C1136" s="11" t="str">
        <f>CONCATENATE(VLOOKUP(exp_SILP!$B1136,'DATI COMMESSE'!$A$2:$F$25,4,FALSE)," - ", VLOOKUP(exp_SILP!$B1136,'DATI COMMESSE'!$A$2:$F$25,2,FALSE)," - ",VLOOKUP(exp_SILP!$B1136,'DATI COMMESSE'!$A$2:$F$25,3,FALSE))</f>
        <v>GOL - 22-02-5000 - 22-12-5003</v>
      </c>
      <c r="D1136" s="11" t="str">
        <f>LEFT(exp_SILP!$R1136,5)</f>
        <v>09:00</v>
      </c>
      <c r="E1136" s="11" t="str">
        <f>RIGHT(exp_SILP!$R1136,5)</f>
        <v>12:00</v>
      </c>
      <c r="F1136" s="11">
        <f>IF(exp_SILP!$AG1136&gt;=60,exp_SILP!$AG1136/60,exp_SILP!$AG1136)</f>
        <v>3</v>
      </c>
      <c r="G1136" s="11" t="str">
        <f>VLOOKUP(exp_SILP!$Y1136,'DATI CM'!$A$2:$F$28,2,FALSE)</f>
        <v>MNRCLD73B46G674U</v>
      </c>
      <c r="H1136" s="11" t="str">
        <f>VLOOKUP(exp_SILP!$Y1136,'DATI CM'!$A$2:$F$28,3,FALSE)</f>
        <v>A011</v>
      </c>
      <c r="I1136" s="11" t="str">
        <f t="shared" si="1"/>
        <v>N</v>
      </c>
      <c r="J1136" s="11" t="str">
        <f>VLOOKUP(exp_SILP!$Y1136,'DATI CM'!$A$2:$F$28,4,FALSE)</f>
        <v>TORINO</v>
      </c>
      <c r="K1136" s="12">
        <f>VLOOKUP(exp_SILP!$B1136,'DATI COMMESSE'!$A$2:$F$25,5,FALSE)</f>
        <v>82.27</v>
      </c>
      <c r="L1136" s="12">
        <f>IF(exp_SILP!$B1136="A4.10 - LEP E - ORIENTAMENTO SPECIALISTICO SKILL GAP ANALYSIS - GRUPPO 3P",0,VLOOKUP(exp_SILP!$Y1136,'DATI CM'!$A$2:$F$28,6,FALSE))</f>
        <v>0</v>
      </c>
      <c r="M1136" s="12"/>
      <c r="N1136" s="11" t="str">
        <f>VLOOKUP(exp_SILP!$B1136,'DATI COMMESSE'!$A$2:$F$25,4,FALSE)</f>
        <v>GOL</v>
      </c>
      <c r="O1136" s="13">
        <f>VLOOKUP(exp_SILP!$B1136,'DATI COMMESSE'!$A$2:$F$25,5,FALSE)*exp_SILP!$F1136</f>
        <v>246.81</v>
      </c>
      <c r="P1136" s="11" t="str">
        <f>IF(MID(exp_SILP!$W1136,10,2)&gt;"40","F","M")</f>
        <v>F</v>
      </c>
      <c r="Q1136" s="27" t="s">
        <v>1455</v>
      </c>
      <c r="R1136" s="15" t="s">
        <v>106</v>
      </c>
      <c r="S1136" s="15" t="s">
        <v>287</v>
      </c>
      <c r="T1136" s="15" t="s">
        <v>58</v>
      </c>
      <c r="U1136" s="15" t="s">
        <v>59</v>
      </c>
      <c r="V1136" s="15" t="s">
        <v>737</v>
      </c>
      <c r="W1136" s="15" t="s">
        <v>738</v>
      </c>
      <c r="X1136" s="15" t="s">
        <v>739</v>
      </c>
      <c r="Y1136" s="15" t="s">
        <v>14</v>
      </c>
      <c r="Z1136" s="15" t="s">
        <v>63</v>
      </c>
      <c r="AA1136" s="15" t="s">
        <v>64</v>
      </c>
      <c r="AB1136" s="15" t="s">
        <v>74</v>
      </c>
      <c r="AC1136" s="15" t="s">
        <v>66</v>
      </c>
      <c r="AD1136" s="15" t="s">
        <v>59</v>
      </c>
      <c r="AE1136" s="15" t="s">
        <v>59</v>
      </c>
      <c r="AF1136" s="15" t="s">
        <v>59</v>
      </c>
      <c r="AG1136" s="28" t="s">
        <v>101</v>
      </c>
      <c r="AH1136" s="15" t="s">
        <v>1559</v>
      </c>
      <c r="AI1136" s="15" t="s">
        <v>158</v>
      </c>
      <c r="AJ1136" s="15" t="str">
        <f>VLOOKUP(exp_SILP!$Y1136,'DATI CM'!$A$2:$F$28,2,FALSE)</f>
        <v>MNRCLD73B46G674U</v>
      </c>
    </row>
    <row r="1137" ht="15.75" hidden="1" customHeight="1">
      <c r="A1137" s="17" t="str">
        <f>IFERROR(VLOOKUP(exp_SILP!$W1137,exp_utenti_P!D:D,1,FALSE),"_DA INSERIRE")</f>
        <v>VLPRCC63A01A662P</v>
      </c>
      <c r="B1137" s="17" t="str">
        <f>IF(AND(exp_SILP!$S1137="A.3 ORIENTAMENTO PROFESSIONALE",exp_SILP!$AD1137="4.2"),"A.3 ORIENTAMENTO PROFESSIONALE (CARCERE)",
IF(AND(exp_SILP!$S1137="A.3 ORIENTAMENTO PROFESSIONALE",exp_SILP!$AD1137="."),"A.3 ORIENTAMENTO PROFESSIONALE (CARCERE)",
IF(AND(exp_SILP!$S1137="A.4 CONSULENZA ORIENTATIVA",exp_SILP!$AD1137="4.2"),"A.4 CONSULENZA ORIENTATIVA (CARCERE)",
IF(AND(exp_SILP!$S1137="A.4 CONSULENZA ORIENTATIVA",exp_SILP!$AD1137="."),"A.4 CONSULENZA ORIENTATIVA (CARCERE)",
IF(AND(exp_SILP!$S1137="A.5 - LEP F1 - ACCOMPAGNAMENTO AL LAVORO",exp_SILP!$AD1137="4.2"),"A.5 - LEP F1 - ACCOMPAGNAMENTO AL LAVORO (CARCERE)",
IF(AND(exp_SILP!$S1137="A.5 - LEP F1 - ACCOMPAGNAMENTO AL LAVORO",exp_SILP!$AD1137="."),"A.5 - LEP F1 - ACCOMPAGNAMENTO AL LAVORO (CARCERE)",
IF(AND(exp_SILP!$S1137="A.5.2a - TUTORAGGIO TIROCINI",exp_SILP!$AD1137="4.2"),"A.5.2a - TUTORAGGIO TIROCINI (CARCERE)",
exp_SILP!$S1137)))))))</f>
        <v>A.5 - LEP F1 - ACCOMPAGNAMENTO AL LAVORO</v>
      </c>
      <c r="C1137" s="18" t="str">
        <f>CONCATENATE(VLOOKUP(exp_SILP!$B1137,'DATI COMMESSE'!$A$2:$F$25,4,FALSE)," - ", VLOOKUP(exp_SILP!$B1137,'DATI COMMESSE'!$A$2:$F$25,2,FALSE)," - ",VLOOKUP(exp_SILP!$B1137,'DATI COMMESSE'!$A$2:$F$25,3,FALSE))</f>
        <v>GOL - 22-02-5000 - 22-12-5003</v>
      </c>
      <c r="D1137" s="18" t="str">
        <f>LEFT(exp_SILP!$R1137,5)</f>
        <v>12:00</v>
      </c>
      <c r="E1137" s="18" t="str">
        <f>RIGHT(exp_SILP!$R1137,5)</f>
        <v>13:00</v>
      </c>
      <c r="F1137" s="18">
        <f>IF(exp_SILP!$AG1137&gt;=60,exp_SILP!$AG1137/60,exp_SILP!$AG1137)</f>
        <v>1</v>
      </c>
      <c r="G1137" s="18" t="str">
        <f>VLOOKUP(exp_SILP!$Y1137,'DATI CM'!$A$2:$F$28,2,FALSE)</f>
        <v>PNFMRT85H50A859E</v>
      </c>
      <c r="H1137" s="18" t="str">
        <f>VLOOKUP(exp_SILP!$Y1137,'DATI CM'!$A$2:$F$28,3,FALSE)</f>
        <v>A011</v>
      </c>
      <c r="I1137" s="18" t="str">
        <f t="shared" si="1"/>
        <v>N</v>
      </c>
      <c r="J1137" s="18" t="str">
        <f>VLOOKUP(exp_SILP!$Y1137,'DATI CM'!$A$2:$F$28,4,FALSE)</f>
        <v>BIELLA</v>
      </c>
      <c r="K1137" s="19">
        <f>VLOOKUP(exp_SILP!$B1137,'DATI COMMESSE'!$A$2:$F$25,5,FALSE)</f>
        <v>39.94</v>
      </c>
      <c r="L1137" s="19">
        <f>IF(exp_SILP!$B1137="A4.10 - LEP E - ORIENTAMENTO SPECIALISTICO SKILL GAP ANALYSIS - GRUPPO 3P",0,VLOOKUP(exp_SILP!$Y1137,'DATI CM'!$A$2:$F$28,6,FALSE))</f>
        <v>25</v>
      </c>
      <c r="M1137" s="19">
        <f>IFERROR(VLOOKUP(exp_SILP!$B1137,'DATI CM'!$H$2:$I$16,2,FALSE)*exp_SILP!$F1137,0)</f>
        <v>0</v>
      </c>
      <c r="N1137" s="18" t="str">
        <f>VLOOKUP(exp_SILP!$B1137,'DATI COMMESSE'!$A$2:$F$25,4,FALSE)</f>
        <v>GOL</v>
      </c>
      <c r="O1137" s="20">
        <f>VLOOKUP(exp_SILP!$B1137,'DATI COMMESSE'!$A$2:$F$25,5,FALSE)*exp_SILP!$F1137</f>
        <v>39.94</v>
      </c>
      <c r="P1137" s="18" t="str">
        <f>IF(MID(exp_SILP!$W1137,10,2)&gt;"40","F","M")</f>
        <v>M</v>
      </c>
      <c r="Q1137" s="24" t="s">
        <v>1560</v>
      </c>
      <c r="R1137" s="22" t="s">
        <v>102</v>
      </c>
      <c r="S1137" s="22" t="s">
        <v>57</v>
      </c>
      <c r="T1137" s="22" t="s">
        <v>58</v>
      </c>
      <c r="U1137" s="22" t="s">
        <v>59</v>
      </c>
      <c r="V1137" s="22" t="s">
        <v>274</v>
      </c>
      <c r="W1137" s="22" t="s">
        <v>275</v>
      </c>
      <c r="X1137" s="22" t="s">
        <v>276</v>
      </c>
      <c r="Y1137" s="22" t="s">
        <v>15</v>
      </c>
      <c r="Z1137" s="22" t="s">
        <v>63</v>
      </c>
      <c r="AA1137" s="22" t="s">
        <v>64</v>
      </c>
      <c r="AB1137" s="22" t="s">
        <v>65</v>
      </c>
      <c r="AC1137" s="22" t="s">
        <v>66</v>
      </c>
      <c r="AD1137" s="22" t="s">
        <v>59</v>
      </c>
      <c r="AE1137" s="22" t="s">
        <v>59</v>
      </c>
      <c r="AF1137" s="22" t="s">
        <v>59</v>
      </c>
      <c r="AG1137" s="25" t="s">
        <v>67</v>
      </c>
      <c r="AH1137" s="22" t="s">
        <v>1560</v>
      </c>
      <c r="AI1137" s="22" t="s">
        <v>68</v>
      </c>
      <c r="AJ1137" s="22" t="str">
        <f>VLOOKUP(exp_SILP!$Y1137,'DATI CM'!$A$2:$F$28,2,FALSE)</f>
        <v>PNFMRT85H50A859E</v>
      </c>
    </row>
    <row r="1138" ht="15.75" hidden="1" customHeight="1">
      <c r="A1138" s="10" t="str">
        <f>IFERROR(VLOOKUP(exp_SILP!$W1138,exp_utenti_P!D:D,1,FALSE),"_DA INSERIRE")</f>
        <v>ZMBLNE80T45B300Z</v>
      </c>
      <c r="B1138" s="10" t="str">
        <f>IF(AND(exp_SILP!$S1138="A.3 ORIENTAMENTO PROFESSIONALE",exp_SILP!$AD1138="4.2"),"A.3 ORIENTAMENTO PROFESSIONALE (CARCERE)",
IF(AND(exp_SILP!$S1138="A.3 ORIENTAMENTO PROFESSIONALE",exp_SILP!$AD1138="."),"A.3 ORIENTAMENTO PROFESSIONALE (CARCERE)",
IF(AND(exp_SILP!$S1138="A.4 CONSULENZA ORIENTATIVA",exp_SILP!$AD1138="4.2"),"A.4 CONSULENZA ORIENTATIVA (CARCERE)",
IF(AND(exp_SILP!$S1138="A.4 CONSULENZA ORIENTATIVA",exp_SILP!$AD1138="."),"A.4 CONSULENZA ORIENTATIVA (CARCERE)",
IF(AND(exp_SILP!$S1138="A.5 - LEP F1 - ACCOMPAGNAMENTO AL LAVORO",exp_SILP!$AD1138="4.2"),"A.5 - LEP F1 - ACCOMPAGNAMENTO AL LAVORO (CARCERE)",
IF(AND(exp_SILP!$S1138="A.5 - LEP F1 - ACCOMPAGNAMENTO AL LAVORO",exp_SILP!$AD1138="."),"A.5 - LEP F1 - ACCOMPAGNAMENTO AL LAVORO (CARCERE)",
IF(AND(exp_SILP!$S1138="A.5.2a - TUTORAGGIO TIROCINI",exp_SILP!$AD1138="4.2"),"A.5.2a - TUTORAGGIO TIROCINI (CARCERE)",
exp_SILP!$S1138)))))))</f>
        <v>A4.10 - LEP E - ORIENTAMENTO SPECIALISTICO SKILL GAP ANALYSIS</v>
      </c>
      <c r="C1138" s="11" t="str">
        <f>CONCATENATE(VLOOKUP(exp_SILP!$B1138,'DATI COMMESSE'!$A$2:$F$25,4,FALSE)," - ", VLOOKUP(exp_SILP!$B1138,'DATI COMMESSE'!$A$2:$F$25,2,FALSE)," - ",VLOOKUP(exp_SILP!$B1138,'DATI COMMESSE'!$A$2:$F$25,3,FALSE))</f>
        <v>GOL - 22-02-5000 - 22-12-5003</v>
      </c>
      <c r="D1138" s="11" t="str">
        <f>LEFT(exp_SILP!$R1138,5)</f>
        <v>13:00</v>
      </c>
      <c r="E1138" s="11" t="str">
        <f>RIGHT(exp_SILP!$R1138,5)</f>
        <v>14:00</v>
      </c>
      <c r="F1138" s="11">
        <f>IF(exp_SILP!$AG1138&gt;=60,exp_SILP!$AG1138/60,exp_SILP!$AG1138)</f>
        <v>1</v>
      </c>
      <c r="G1138" s="11" t="str">
        <f>VLOOKUP(exp_SILP!$Y1138,'DATI CM'!$A$2:$F$28,2,FALSE)</f>
        <v>PNFMRT85H50A859E</v>
      </c>
      <c r="H1138" s="11" t="str">
        <f>VLOOKUP(exp_SILP!$Y1138,'DATI CM'!$A$2:$F$28,3,FALSE)</f>
        <v>A011</v>
      </c>
      <c r="I1138" s="11" t="str">
        <f t="shared" si="1"/>
        <v>N</v>
      </c>
      <c r="J1138" s="11" t="str">
        <f>VLOOKUP(exp_SILP!$Y1138,'DATI CM'!$A$2:$F$28,4,FALSE)</f>
        <v>BIELLA</v>
      </c>
      <c r="K1138" s="12">
        <f>VLOOKUP(exp_SILP!$B1138,'DATI COMMESSE'!$A$2:$F$25,5,FALSE)</f>
        <v>39.94</v>
      </c>
      <c r="L1138" s="12">
        <f>IF(exp_SILP!$B1138="A4.10 - LEP E - ORIENTAMENTO SPECIALISTICO SKILL GAP ANALYSIS - GRUPPO 3P",0,VLOOKUP(exp_SILP!$Y1138,'DATI CM'!$A$2:$F$28,6,FALSE))</f>
        <v>25</v>
      </c>
      <c r="M1138" s="12">
        <f>IFERROR(VLOOKUP(exp_SILP!$B1138,'DATI CM'!$H$2:$I$16,2,FALSE)*exp_SILP!$F1138,0)</f>
        <v>0</v>
      </c>
      <c r="N1138" s="11" t="str">
        <f>VLOOKUP(exp_SILP!$B1138,'DATI COMMESSE'!$A$2:$F$25,4,FALSE)</f>
        <v>GOL</v>
      </c>
      <c r="O1138" s="13">
        <f>VLOOKUP(exp_SILP!$B1138,'DATI COMMESSE'!$A$2:$F$25,5,FALSE)*exp_SILP!$F1138</f>
        <v>39.94</v>
      </c>
      <c r="P1138" s="11" t="str">
        <f>IF(MID(exp_SILP!$W1138,10,2)&gt;"40","F","M")</f>
        <v>F</v>
      </c>
      <c r="Q1138" s="27" t="s">
        <v>1560</v>
      </c>
      <c r="R1138" s="15" t="s">
        <v>159</v>
      </c>
      <c r="S1138" s="15" t="s">
        <v>70</v>
      </c>
      <c r="T1138" s="15" t="s">
        <v>58</v>
      </c>
      <c r="U1138" s="15" t="s">
        <v>59</v>
      </c>
      <c r="V1138" s="15" t="s">
        <v>462</v>
      </c>
      <c r="W1138" s="15" t="s">
        <v>463</v>
      </c>
      <c r="X1138" s="15" t="s">
        <v>464</v>
      </c>
      <c r="Y1138" s="15" t="s">
        <v>15</v>
      </c>
      <c r="Z1138" s="15" t="s">
        <v>63</v>
      </c>
      <c r="AA1138" s="15" t="s">
        <v>64</v>
      </c>
      <c r="AB1138" s="15" t="s">
        <v>65</v>
      </c>
      <c r="AC1138" s="15" t="s">
        <v>66</v>
      </c>
      <c r="AD1138" s="15" t="s">
        <v>59</v>
      </c>
      <c r="AE1138" s="15" t="s">
        <v>59</v>
      </c>
      <c r="AF1138" s="15" t="s">
        <v>59</v>
      </c>
      <c r="AG1138" s="28" t="s">
        <v>67</v>
      </c>
      <c r="AH1138" s="15" t="s">
        <v>1560</v>
      </c>
      <c r="AI1138" s="15" t="s">
        <v>68</v>
      </c>
      <c r="AJ1138" s="15" t="str">
        <f>VLOOKUP(exp_SILP!$Y1138,'DATI CM'!$A$2:$F$28,2,FALSE)</f>
        <v>PNFMRT85H50A859E</v>
      </c>
    </row>
    <row r="1139" ht="15.75" customHeight="1">
      <c r="A1139" s="17" t="str">
        <f>IFERROR(VLOOKUP(exp_SILP!$W1139,exp_utenti_P!D:D,1,FALSE),"_DA INSERIRE")</f>
        <v>GDKSPH75T15Z335Q</v>
      </c>
      <c r="B1139" s="17" t="str">
        <f>IF(AND(exp_SILP!$S1139="A.3 ORIENTAMENTO PROFESSIONALE",exp_SILP!$AD1139="4.2"),"A.3 ORIENTAMENTO PROFESSIONALE (CARCERE)",
IF(AND(exp_SILP!$S1139="A.3 ORIENTAMENTO PROFESSIONALE",exp_SILP!$AD1139="."),"A.3 ORIENTAMENTO PROFESSIONALE (CARCERE)",
IF(AND(exp_SILP!$S1139="A.4 CONSULENZA ORIENTATIVA",exp_SILP!$AD1139="4.2"),"A.4 CONSULENZA ORIENTATIVA (CARCERE)",
IF(AND(exp_SILP!$S1139="A.4 CONSULENZA ORIENTATIVA",exp_SILP!$AD1139="."),"A.4 CONSULENZA ORIENTATIVA (CARCERE)",
IF(AND(exp_SILP!$S1139="A.5 - LEP F1 - ACCOMPAGNAMENTO AL LAVORO",exp_SILP!$AD1139="4.2"),"A.5 - LEP F1 - ACCOMPAGNAMENTO AL LAVORO (CARCERE)",
IF(AND(exp_SILP!$S1139="A.5 - LEP F1 - ACCOMPAGNAMENTO AL LAVORO",exp_SILP!$AD1139="."),"A.5 - LEP F1 - ACCOMPAGNAMENTO AL LAVORO (CARCERE)",
IF(AND(exp_SILP!$S1139="A.5.2a - TUTORAGGIO TIROCINI",exp_SILP!$AD1139="4.2"),"A.5.2a - TUTORAGGIO TIROCINI (CARCERE)",
exp_SILP!$S1139)))))))</f>
        <v>A.5.6 - LEP F2 - TUTORAGGIO TIROCINI</v>
      </c>
      <c r="C1139" s="18" t="str">
        <f>CONCATENATE(VLOOKUP(exp_SILP!$B1139,'DATI COMMESSE'!$A$2:$F$25,4,FALSE)," - ", VLOOKUP(exp_SILP!$B1139,'DATI COMMESSE'!$A$2:$F$25,2,FALSE)," - ",VLOOKUP(exp_SILP!$B1139,'DATI COMMESSE'!$A$2:$F$25,3,FALSE))</f>
        <v>GOL - 22-02-5000 - 22-12-5003</v>
      </c>
      <c r="D1139" s="18" t="str">
        <f>LEFT(exp_SILP!$R1139,5)</f>
        <v>14:00</v>
      </c>
      <c r="E1139" s="18" t="str">
        <f>RIGHT(exp_SILP!$R1139,5)</f>
        <v>15:30</v>
      </c>
      <c r="F1139" s="18">
        <f>IF(exp_SILP!$AG1139&gt;=60,exp_SILP!$AG1139/60,exp_SILP!$AG1139)</f>
        <v>1.5</v>
      </c>
      <c r="G1139" s="18" t="str">
        <f>VLOOKUP(exp_SILP!$Y1139,'DATI CM'!$A$2:$F$28,2,FALSE)</f>
        <v>FLCSRN79S42L219X</v>
      </c>
      <c r="H1139" s="18" t="str">
        <f>VLOOKUP(exp_SILP!$Y1139,'DATI CM'!$A$2:$F$28,3,FALSE)</f>
        <v>A011</v>
      </c>
      <c r="I1139" s="18" t="str">
        <f t="shared" si="1"/>
        <v>N</v>
      </c>
      <c r="J1139" s="18" t="str">
        <f>VLOOKUP(exp_SILP!$Y1139,'DATI CM'!$A$2:$F$28,4,FALSE)</f>
        <v>TORINO</v>
      </c>
      <c r="K1139" s="19">
        <f>VLOOKUP(exp_SILP!$B1139,'DATI COMMESSE'!$A$2:$F$25,5,FALSE)</f>
        <v>39.94</v>
      </c>
      <c r="L1139" s="19">
        <f>IF(exp_SILP!$B1139="A4.10 - LEP E - ORIENTAMENTO SPECIALISTICO SKILL GAP ANALYSIS - GRUPPO 3P",0,VLOOKUP(exp_SILP!$Y1139,'DATI CM'!$A$2:$F$28,6,FALSE))</f>
        <v>25</v>
      </c>
      <c r="M1139" s="19">
        <f>IFERROR(VLOOKUP(exp_SILP!$B1139,'DATI CM'!$H$2:$I$16,2,FALSE)*exp_SILP!$F1139,0)</f>
        <v>0</v>
      </c>
      <c r="N1139" s="18" t="str">
        <f>VLOOKUP(exp_SILP!$B1139,'DATI COMMESSE'!$A$2:$F$25,4,FALSE)</f>
        <v>GOL</v>
      </c>
      <c r="O1139" s="20">
        <f>VLOOKUP(exp_SILP!$B1139,'DATI COMMESSE'!$A$2:$F$25,5,FALSE)*exp_SILP!$F1139</f>
        <v>59.91</v>
      </c>
      <c r="P1139" s="18" t="str">
        <f>IF(MID(exp_SILP!$W1139,10,2)&gt;"40","F","M")</f>
        <v>M</v>
      </c>
      <c r="Q1139" s="24" t="s">
        <v>1561</v>
      </c>
      <c r="R1139" s="22" t="s">
        <v>393</v>
      </c>
      <c r="S1139" s="22" t="s">
        <v>173</v>
      </c>
      <c r="T1139" s="22" t="s">
        <v>58</v>
      </c>
      <c r="U1139" s="22" t="s">
        <v>59</v>
      </c>
      <c r="V1139" s="22" t="s">
        <v>949</v>
      </c>
      <c r="W1139" s="22" t="s">
        <v>950</v>
      </c>
      <c r="X1139" s="22" t="s">
        <v>951</v>
      </c>
      <c r="Y1139" s="22" t="s">
        <v>10</v>
      </c>
      <c r="Z1139" s="22" t="s">
        <v>63</v>
      </c>
      <c r="AA1139" s="22" t="s">
        <v>64</v>
      </c>
      <c r="AB1139" s="22" t="s">
        <v>74</v>
      </c>
      <c r="AC1139" s="22" t="s">
        <v>75</v>
      </c>
      <c r="AD1139" s="22" t="s">
        <v>177</v>
      </c>
      <c r="AE1139" s="22" t="s">
        <v>59</v>
      </c>
      <c r="AF1139" s="22" t="s">
        <v>177</v>
      </c>
      <c r="AG1139" s="25" t="s">
        <v>397</v>
      </c>
      <c r="AH1139" s="22" t="s">
        <v>1562</v>
      </c>
      <c r="AI1139" s="22" t="s">
        <v>77</v>
      </c>
      <c r="AJ1139" s="22" t="str">
        <f>VLOOKUP(exp_SILP!$Y1139,'DATI CM'!$A$2:$F$28,2,FALSE)</f>
        <v>FLCSRN79S42L219X</v>
      </c>
    </row>
    <row r="1140" ht="15.75" hidden="1" customHeight="1">
      <c r="A1140" s="10" t="str">
        <f>IFERROR(VLOOKUP(exp_SILP!$W1140,exp_utenti_P!D:D,1,FALSE),"_DA INSERIRE")</f>
        <v>CMLGDI95P57D938J</v>
      </c>
      <c r="B1140" s="10" t="str">
        <f>IF(AND(exp_SILP!$S1140="A.3 ORIENTAMENTO PROFESSIONALE",exp_SILP!$AD1140="4.2"),"A.3 ORIENTAMENTO PROFESSIONALE (CARCERE)",
IF(AND(exp_SILP!$S1140="A.3 ORIENTAMENTO PROFESSIONALE",exp_SILP!$AD1140="."),"A.3 ORIENTAMENTO PROFESSIONALE (CARCERE)",
IF(AND(exp_SILP!$S1140="A.4 CONSULENZA ORIENTATIVA",exp_SILP!$AD1140="4.2"),"A.4 CONSULENZA ORIENTATIVA (CARCERE)",
IF(AND(exp_SILP!$S1140="A.4 CONSULENZA ORIENTATIVA",exp_SILP!$AD1140="."),"A.4 CONSULENZA ORIENTATIVA (CARCERE)",
IF(AND(exp_SILP!$S1140="A.5 - LEP F1 - ACCOMPAGNAMENTO AL LAVORO",exp_SILP!$AD1140="4.2"),"A.5 - LEP F1 - ACCOMPAGNAMENTO AL LAVORO (CARCERE)",
IF(AND(exp_SILP!$S1140="A.5 - LEP F1 - ACCOMPAGNAMENTO AL LAVORO",exp_SILP!$AD1140="."),"A.5 - LEP F1 - ACCOMPAGNAMENTO AL LAVORO (CARCERE)",
IF(AND(exp_SILP!$S1140="A.5.2a - TUTORAGGIO TIROCINI",exp_SILP!$AD1140="4.2"),"A.5.2a - TUTORAGGIO TIROCINI (CARCERE)",
exp_SILP!$S1140)))))))</f>
        <v>A.5 - LEP F1 - ACCOMPAGNAMENTO AL LAVORO</v>
      </c>
      <c r="C1140" s="11" t="str">
        <f>CONCATENATE(VLOOKUP(exp_SILP!$B1140,'DATI COMMESSE'!$A$2:$F$25,4,FALSE)," - ", VLOOKUP(exp_SILP!$B1140,'DATI COMMESSE'!$A$2:$F$25,2,FALSE)," - ",VLOOKUP(exp_SILP!$B1140,'DATI COMMESSE'!$A$2:$F$25,3,FALSE))</f>
        <v>GOL - 22-02-5000 - 22-12-5003</v>
      </c>
      <c r="D1140" s="11" t="str">
        <f>LEFT(exp_SILP!$R1140,5)</f>
        <v>13:00</v>
      </c>
      <c r="E1140" s="11" t="str">
        <f>RIGHT(exp_SILP!$R1140,5)</f>
        <v>14:00</v>
      </c>
      <c r="F1140" s="11">
        <f>IF(exp_SILP!$AG1140&gt;=60,exp_SILP!$AG1140/60,exp_SILP!$AG1140)</f>
        <v>1</v>
      </c>
      <c r="G1140" s="11" t="str">
        <f>VLOOKUP(exp_SILP!$Y1140,'DATI CM'!$A$2:$F$28,2,FALSE)</f>
        <v>PNFMRT85H50A859E</v>
      </c>
      <c r="H1140" s="11" t="str">
        <f>VLOOKUP(exp_SILP!$Y1140,'DATI CM'!$A$2:$F$28,3,FALSE)</f>
        <v>A011</v>
      </c>
      <c r="I1140" s="11" t="str">
        <f t="shared" si="1"/>
        <v>N</v>
      </c>
      <c r="J1140" s="11" t="str">
        <f>VLOOKUP(exp_SILP!$Y1140,'DATI CM'!$A$2:$F$28,4,FALSE)</f>
        <v>BIELLA</v>
      </c>
      <c r="K1140" s="12">
        <f>VLOOKUP(exp_SILP!$B1140,'DATI COMMESSE'!$A$2:$F$25,5,FALSE)</f>
        <v>39.94</v>
      </c>
      <c r="L1140" s="12">
        <f>IF(exp_SILP!$B1140="A4.10 - LEP E - ORIENTAMENTO SPECIALISTICO SKILL GAP ANALYSIS - GRUPPO 3P",0,VLOOKUP(exp_SILP!$Y1140,'DATI CM'!$A$2:$F$28,6,FALSE))</f>
        <v>25</v>
      </c>
      <c r="M1140" s="12">
        <f>IFERROR(VLOOKUP(exp_SILP!$B1140,'DATI CM'!$H$2:$I$16,2,FALSE)*exp_SILP!$F1140,0)</f>
        <v>0</v>
      </c>
      <c r="N1140" s="11" t="str">
        <f>VLOOKUP(exp_SILP!$B1140,'DATI COMMESSE'!$A$2:$F$25,4,FALSE)</f>
        <v>GOL</v>
      </c>
      <c r="O1140" s="13">
        <f>VLOOKUP(exp_SILP!$B1140,'DATI COMMESSE'!$A$2:$F$25,5,FALSE)*exp_SILP!$F1140</f>
        <v>39.94</v>
      </c>
      <c r="P1140" s="11" t="str">
        <f>IF(MID(exp_SILP!$W1140,10,2)&gt;"40","F","M")</f>
        <v>F</v>
      </c>
      <c r="Q1140" s="27" t="s">
        <v>1563</v>
      </c>
      <c r="R1140" s="15" t="s">
        <v>159</v>
      </c>
      <c r="S1140" s="15" t="s">
        <v>57</v>
      </c>
      <c r="T1140" s="15" t="s">
        <v>58</v>
      </c>
      <c r="U1140" s="15" t="s">
        <v>59</v>
      </c>
      <c r="V1140" s="15" t="s">
        <v>398</v>
      </c>
      <c r="W1140" s="15" t="s">
        <v>399</v>
      </c>
      <c r="X1140" s="15" t="s">
        <v>400</v>
      </c>
      <c r="Y1140" s="15" t="s">
        <v>15</v>
      </c>
      <c r="Z1140" s="15" t="s">
        <v>63</v>
      </c>
      <c r="AA1140" s="15" t="s">
        <v>64</v>
      </c>
      <c r="AB1140" s="15" t="s">
        <v>65</v>
      </c>
      <c r="AC1140" s="15" t="s">
        <v>66</v>
      </c>
      <c r="AD1140" s="15" t="s">
        <v>59</v>
      </c>
      <c r="AE1140" s="15" t="s">
        <v>59</v>
      </c>
      <c r="AF1140" s="15" t="s">
        <v>59</v>
      </c>
      <c r="AG1140" s="28" t="s">
        <v>67</v>
      </c>
      <c r="AH1140" s="15" t="s">
        <v>1564</v>
      </c>
      <c r="AI1140" s="15" t="s">
        <v>68</v>
      </c>
      <c r="AJ1140" s="15" t="str">
        <f>VLOOKUP(exp_SILP!$Y1140,'DATI CM'!$A$2:$F$28,2,FALSE)</f>
        <v>PNFMRT85H50A859E</v>
      </c>
    </row>
    <row r="1141" ht="15.75" customHeight="1">
      <c r="A1141" s="17" t="str">
        <f>IFERROR(VLOOKUP(exp_SILP!$W1141,exp_utenti_P!D:D,1,FALSE),"_DA INSERIRE")</f>
        <v>GDKSPH75T15Z335Q</v>
      </c>
      <c r="B1141" s="17" t="str">
        <f>IF(AND(exp_SILP!$S1141="A.3 ORIENTAMENTO PROFESSIONALE",exp_SILP!$AD1141="4.2"),"A.3 ORIENTAMENTO PROFESSIONALE (CARCERE)",
IF(AND(exp_SILP!$S1141="A.3 ORIENTAMENTO PROFESSIONALE",exp_SILP!$AD1141="."),"A.3 ORIENTAMENTO PROFESSIONALE (CARCERE)",
IF(AND(exp_SILP!$S1141="A.4 CONSULENZA ORIENTATIVA",exp_SILP!$AD1141="4.2"),"A.4 CONSULENZA ORIENTATIVA (CARCERE)",
IF(AND(exp_SILP!$S1141="A.4 CONSULENZA ORIENTATIVA",exp_SILP!$AD1141="."),"A.4 CONSULENZA ORIENTATIVA (CARCERE)",
IF(AND(exp_SILP!$S1141="A.5 - LEP F1 - ACCOMPAGNAMENTO AL LAVORO",exp_SILP!$AD1141="4.2"),"A.5 - LEP F1 - ACCOMPAGNAMENTO AL LAVORO (CARCERE)",
IF(AND(exp_SILP!$S1141="A.5 - LEP F1 - ACCOMPAGNAMENTO AL LAVORO",exp_SILP!$AD1141="."),"A.5 - LEP F1 - ACCOMPAGNAMENTO AL LAVORO (CARCERE)",
IF(AND(exp_SILP!$S1141="A.5.2a - TUTORAGGIO TIROCINI",exp_SILP!$AD1141="4.2"),"A.5.2a - TUTORAGGIO TIROCINI (CARCERE)",
exp_SILP!$S1141)))))))</f>
        <v>A.5.6 - LEP F2 - TUTORAGGIO TIROCINI</v>
      </c>
      <c r="C1141" s="18" t="str">
        <f>CONCATENATE(VLOOKUP(exp_SILP!$B1141,'DATI COMMESSE'!$A$2:$F$25,4,FALSE)," - ", VLOOKUP(exp_SILP!$B1141,'DATI COMMESSE'!$A$2:$F$25,2,FALSE)," - ",VLOOKUP(exp_SILP!$B1141,'DATI COMMESSE'!$A$2:$F$25,3,FALSE))</f>
        <v>GOL - 22-02-5000 - 22-12-5003</v>
      </c>
      <c r="D1141" s="18" t="str">
        <f>LEFT(exp_SILP!$R1141,5)</f>
        <v>14:30</v>
      </c>
      <c r="E1141" s="18" t="str">
        <f>RIGHT(exp_SILP!$R1141,5)</f>
        <v>15:30</v>
      </c>
      <c r="F1141" s="18">
        <f>IF(exp_SILP!$AG1141&gt;=60,exp_SILP!$AG1141/60,exp_SILP!$AG1141)</f>
        <v>1</v>
      </c>
      <c r="G1141" s="18" t="str">
        <f>VLOOKUP(exp_SILP!$Y1141,'DATI CM'!$A$2:$F$28,2,FALSE)</f>
        <v>FLCSRN79S42L219X</v>
      </c>
      <c r="H1141" s="18" t="str">
        <f>VLOOKUP(exp_SILP!$Y1141,'DATI CM'!$A$2:$F$28,3,FALSE)</f>
        <v>A011</v>
      </c>
      <c r="I1141" s="18" t="str">
        <f t="shared" si="1"/>
        <v>N</v>
      </c>
      <c r="J1141" s="18" t="str">
        <f>VLOOKUP(exp_SILP!$Y1141,'DATI CM'!$A$2:$F$28,4,FALSE)</f>
        <v>TORINO</v>
      </c>
      <c r="K1141" s="19">
        <f>VLOOKUP(exp_SILP!$B1141,'DATI COMMESSE'!$A$2:$F$25,5,FALSE)</f>
        <v>39.94</v>
      </c>
      <c r="L1141" s="19">
        <f>IF(exp_SILP!$B1141="A4.10 - LEP E - ORIENTAMENTO SPECIALISTICO SKILL GAP ANALYSIS - GRUPPO 3P",0,VLOOKUP(exp_SILP!$Y1141,'DATI CM'!$A$2:$F$28,6,FALSE))</f>
        <v>25</v>
      </c>
      <c r="M1141" s="19">
        <f>IFERROR(VLOOKUP(exp_SILP!$B1141,'DATI CM'!$H$2:$I$16,2,FALSE)*exp_SILP!$F1141,0)</f>
        <v>0</v>
      </c>
      <c r="N1141" s="18" t="str">
        <f>VLOOKUP(exp_SILP!$B1141,'DATI COMMESSE'!$A$2:$F$25,4,FALSE)</f>
        <v>GOL</v>
      </c>
      <c r="O1141" s="20">
        <f>VLOOKUP(exp_SILP!$B1141,'DATI COMMESSE'!$A$2:$F$25,5,FALSE)*exp_SILP!$F1141</f>
        <v>39.94</v>
      </c>
      <c r="P1141" s="18" t="str">
        <f>IF(MID(exp_SILP!$W1141,10,2)&gt;"40","F","M")</f>
        <v>M</v>
      </c>
      <c r="Q1141" s="24" t="s">
        <v>1563</v>
      </c>
      <c r="R1141" s="22" t="s">
        <v>121</v>
      </c>
      <c r="S1141" s="22" t="s">
        <v>173</v>
      </c>
      <c r="T1141" s="22" t="s">
        <v>58</v>
      </c>
      <c r="U1141" s="22" t="s">
        <v>59</v>
      </c>
      <c r="V1141" s="22" t="s">
        <v>949</v>
      </c>
      <c r="W1141" s="22" t="s">
        <v>950</v>
      </c>
      <c r="X1141" s="22" t="s">
        <v>951</v>
      </c>
      <c r="Y1141" s="22" t="s">
        <v>10</v>
      </c>
      <c r="Z1141" s="22" t="s">
        <v>63</v>
      </c>
      <c r="AA1141" s="22" t="s">
        <v>64</v>
      </c>
      <c r="AB1141" s="22" t="s">
        <v>74</v>
      </c>
      <c r="AC1141" s="22" t="s">
        <v>75</v>
      </c>
      <c r="AD1141" s="22" t="s">
        <v>346</v>
      </c>
      <c r="AE1141" s="22" t="s">
        <v>59</v>
      </c>
      <c r="AF1141" s="22" t="s">
        <v>177</v>
      </c>
      <c r="AG1141" s="25" t="s">
        <v>67</v>
      </c>
      <c r="AH1141" s="22" t="s">
        <v>1563</v>
      </c>
      <c r="AI1141" s="22" t="s">
        <v>77</v>
      </c>
      <c r="AJ1141" s="22" t="str">
        <f>VLOOKUP(exp_SILP!$Y1141,'DATI CM'!$A$2:$F$28,2,FALSE)</f>
        <v>FLCSRN79S42L219X</v>
      </c>
    </row>
    <row r="1142" ht="15.75" hidden="1" customHeight="1">
      <c r="A1142" s="10" t="str">
        <f>IFERROR(VLOOKUP(exp_SILP!$W1142,exp_utenti_P!D:D,1,FALSE),"_DA INSERIRE")</f>
        <v>CMLGDI95P57D938J</v>
      </c>
      <c r="B1142" s="10" t="str">
        <f>IF(AND(exp_SILP!$S1142="A.3 ORIENTAMENTO PROFESSIONALE",exp_SILP!$AD1142="4.2"),"A.3 ORIENTAMENTO PROFESSIONALE (CARCERE)",
IF(AND(exp_SILP!$S1142="A.3 ORIENTAMENTO PROFESSIONALE",exp_SILP!$AD1142="."),"A.3 ORIENTAMENTO PROFESSIONALE (CARCERE)",
IF(AND(exp_SILP!$S1142="A.4 CONSULENZA ORIENTATIVA",exp_SILP!$AD1142="4.2"),"A.4 CONSULENZA ORIENTATIVA (CARCERE)",
IF(AND(exp_SILP!$S1142="A.4 CONSULENZA ORIENTATIVA",exp_SILP!$AD1142="."),"A.4 CONSULENZA ORIENTATIVA (CARCERE)",
IF(AND(exp_SILP!$S1142="A.5 - LEP F1 - ACCOMPAGNAMENTO AL LAVORO",exp_SILP!$AD1142="4.2"),"A.5 - LEP F1 - ACCOMPAGNAMENTO AL LAVORO (CARCERE)",
IF(AND(exp_SILP!$S1142="A.5 - LEP F1 - ACCOMPAGNAMENTO AL LAVORO",exp_SILP!$AD1142="."),"A.5 - LEP F1 - ACCOMPAGNAMENTO AL LAVORO (CARCERE)",
IF(AND(exp_SILP!$S1142="A.5.2a - TUTORAGGIO TIROCINI",exp_SILP!$AD1142="4.2"),"A.5.2a - TUTORAGGIO TIROCINI (CARCERE)",
exp_SILP!$S1142)))))))</f>
        <v>A.5 - LEP F1 - ACCOMPAGNAMENTO AL LAVORO</v>
      </c>
      <c r="C1142" s="11" t="str">
        <f>CONCATENATE(VLOOKUP(exp_SILP!$B1142,'DATI COMMESSE'!$A$2:$F$25,4,FALSE)," - ", VLOOKUP(exp_SILP!$B1142,'DATI COMMESSE'!$A$2:$F$25,2,FALSE)," - ",VLOOKUP(exp_SILP!$B1142,'DATI COMMESSE'!$A$2:$F$25,3,FALSE))</f>
        <v>GOL - 22-02-5000 - 22-12-5003</v>
      </c>
      <c r="D1142" s="11" t="str">
        <f>LEFT(exp_SILP!$R1142,5)</f>
        <v>13:00</v>
      </c>
      <c r="E1142" s="11" t="str">
        <f>RIGHT(exp_SILP!$R1142,5)</f>
        <v>15:00</v>
      </c>
      <c r="F1142" s="11">
        <f>IF(exp_SILP!$AG1142&gt;=60,exp_SILP!$AG1142/60,exp_SILP!$AG1142)</f>
        <v>2</v>
      </c>
      <c r="G1142" s="11" t="str">
        <f>VLOOKUP(exp_SILP!$Y1142,'DATI CM'!$A$2:$F$28,2,FALSE)</f>
        <v>PNFMRT85H50A859E</v>
      </c>
      <c r="H1142" s="11" t="str">
        <f>VLOOKUP(exp_SILP!$Y1142,'DATI CM'!$A$2:$F$28,3,FALSE)</f>
        <v>A011</v>
      </c>
      <c r="I1142" s="11" t="str">
        <f t="shared" si="1"/>
        <v>N</v>
      </c>
      <c r="J1142" s="11" t="str">
        <f>VLOOKUP(exp_SILP!$Y1142,'DATI CM'!$A$2:$F$28,4,FALSE)</f>
        <v>BIELLA</v>
      </c>
      <c r="K1142" s="12">
        <f>VLOOKUP(exp_SILP!$B1142,'DATI COMMESSE'!$A$2:$F$25,5,FALSE)</f>
        <v>39.94</v>
      </c>
      <c r="L1142" s="12">
        <f>IF(exp_SILP!$B1142="A4.10 - LEP E - ORIENTAMENTO SPECIALISTICO SKILL GAP ANALYSIS - GRUPPO 3P",0,VLOOKUP(exp_SILP!$Y1142,'DATI CM'!$A$2:$F$28,6,FALSE))</f>
        <v>25</v>
      </c>
      <c r="M1142" s="12">
        <f>IFERROR(VLOOKUP(exp_SILP!$B1142,'DATI CM'!$H$2:$I$16,2,FALSE)*exp_SILP!$F1142,0)</f>
        <v>0</v>
      </c>
      <c r="N1142" s="11" t="str">
        <f>VLOOKUP(exp_SILP!$B1142,'DATI COMMESSE'!$A$2:$F$25,4,FALSE)</f>
        <v>GOL</v>
      </c>
      <c r="O1142" s="13">
        <f>VLOOKUP(exp_SILP!$B1142,'DATI COMMESSE'!$A$2:$F$25,5,FALSE)*exp_SILP!$F1142</f>
        <v>79.88</v>
      </c>
      <c r="P1142" s="11" t="str">
        <f>IF(MID(exp_SILP!$W1142,10,2)&gt;"40","F","M")</f>
        <v>F</v>
      </c>
      <c r="Q1142" s="27" t="s">
        <v>1304</v>
      </c>
      <c r="R1142" s="15" t="s">
        <v>193</v>
      </c>
      <c r="S1142" s="15" t="s">
        <v>57</v>
      </c>
      <c r="T1142" s="15" t="s">
        <v>58</v>
      </c>
      <c r="U1142" s="15" t="s">
        <v>59</v>
      </c>
      <c r="V1142" s="15" t="s">
        <v>398</v>
      </c>
      <c r="W1142" s="15" t="s">
        <v>399</v>
      </c>
      <c r="X1142" s="15" t="s">
        <v>400</v>
      </c>
      <c r="Y1142" s="15" t="s">
        <v>15</v>
      </c>
      <c r="Z1142" s="15" t="s">
        <v>63</v>
      </c>
      <c r="AA1142" s="15" t="s">
        <v>64</v>
      </c>
      <c r="AB1142" s="15" t="s">
        <v>65</v>
      </c>
      <c r="AC1142" s="15" t="s">
        <v>66</v>
      </c>
      <c r="AD1142" s="15" t="s">
        <v>59</v>
      </c>
      <c r="AE1142" s="15" t="s">
        <v>59</v>
      </c>
      <c r="AF1142" s="15" t="s">
        <v>59</v>
      </c>
      <c r="AG1142" s="28" t="s">
        <v>76</v>
      </c>
      <c r="AH1142" s="15" t="s">
        <v>1565</v>
      </c>
      <c r="AI1142" s="15" t="s">
        <v>68</v>
      </c>
      <c r="AJ1142" s="15" t="str">
        <f>VLOOKUP(exp_SILP!$Y1142,'DATI CM'!$A$2:$F$28,2,FALSE)</f>
        <v>PNFMRT85H50A859E</v>
      </c>
    </row>
    <row r="1143" ht="15.75" hidden="1" customHeight="1">
      <c r="A1143" s="17" t="str">
        <f>IFERROR(VLOOKUP(exp_SILP!$W1143,exp_utenti_P!D:D,1,FALSE),"_DA INSERIRE")</f>
        <v>MNTCST71P58Z614R</v>
      </c>
      <c r="B1143" s="17" t="str">
        <f>IF(AND(exp_SILP!$S1143="A.3 ORIENTAMENTO PROFESSIONALE",exp_SILP!$AD1143="4.2"),"A.3 ORIENTAMENTO PROFESSIONALE (CARCERE)",
IF(AND(exp_SILP!$S1143="A.3 ORIENTAMENTO PROFESSIONALE",exp_SILP!$AD1143="."),"A.3 ORIENTAMENTO PROFESSIONALE (CARCERE)",
IF(AND(exp_SILP!$S1143="A.4 CONSULENZA ORIENTATIVA",exp_SILP!$AD1143="4.2"),"A.4 CONSULENZA ORIENTATIVA (CARCERE)",
IF(AND(exp_SILP!$S1143="A.4 CONSULENZA ORIENTATIVA",exp_SILP!$AD1143="."),"A.4 CONSULENZA ORIENTATIVA (CARCERE)",
IF(AND(exp_SILP!$S1143="A.5 - LEP F1 - ACCOMPAGNAMENTO AL LAVORO",exp_SILP!$AD1143="4.2"),"A.5 - LEP F1 - ACCOMPAGNAMENTO AL LAVORO (CARCERE)",
IF(AND(exp_SILP!$S1143="A.5 - LEP F1 - ACCOMPAGNAMENTO AL LAVORO",exp_SILP!$AD1143="."),"A.5 - LEP F1 - ACCOMPAGNAMENTO AL LAVORO (CARCERE)",
IF(AND(exp_SILP!$S1143="A.5.2a - TUTORAGGIO TIROCINI",exp_SILP!$AD1143="4.2"),"A.5.2a - TUTORAGGIO TIROCINI (CARCERE)",
exp_SILP!$S1143)))))))</f>
        <v>A.5 - LEP F1 - ACCOMPAGNAMENTO AL LAVORO</v>
      </c>
      <c r="C1143" s="18" t="str">
        <f>CONCATENATE(VLOOKUP(exp_SILP!$B1143,'DATI COMMESSE'!$A$2:$F$25,4,FALSE)," - ", VLOOKUP(exp_SILP!$B1143,'DATI COMMESSE'!$A$2:$F$25,2,FALSE)," - ",VLOOKUP(exp_SILP!$B1143,'DATI COMMESSE'!$A$2:$F$25,3,FALSE))</f>
        <v>GOL - 22-02-5000 - 22-12-5003</v>
      </c>
      <c r="D1143" s="18" t="str">
        <f>LEFT(exp_SILP!$R1143,5)</f>
        <v>11:00</v>
      </c>
      <c r="E1143" s="18" t="str">
        <f>RIGHT(exp_SILP!$R1143,5)</f>
        <v>13:00</v>
      </c>
      <c r="F1143" s="18">
        <f>IF(exp_SILP!$AG1143&gt;=60,exp_SILP!$AG1143/60,exp_SILP!$AG1143)</f>
        <v>2</v>
      </c>
      <c r="G1143" s="18" t="str">
        <f>VLOOKUP(exp_SILP!$Y1143,'DATI CM'!$A$2:$F$28,2,FALSE)</f>
        <v>PNFMRT85H50A859E</v>
      </c>
      <c r="H1143" s="18" t="str">
        <f>VLOOKUP(exp_SILP!$Y1143,'DATI CM'!$A$2:$F$28,3,FALSE)</f>
        <v>A011</v>
      </c>
      <c r="I1143" s="18" t="str">
        <f t="shared" si="1"/>
        <v>N</v>
      </c>
      <c r="J1143" s="18" t="str">
        <f>VLOOKUP(exp_SILP!$Y1143,'DATI CM'!$A$2:$F$28,4,FALSE)</f>
        <v>BIELLA</v>
      </c>
      <c r="K1143" s="19">
        <f>VLOOKUP(exp_SILP!$B1143,'DATI COMMESSE'!$A$2:$F$25,5,FALSE)</f>
        <v>39.94</v>
      </c>
      <c r="L1143" s="19">
        <f>IF(exp_SILP!$B1143="A4.10 - LEP E - ORIENTAMENTO SPECIALISTICO SKILL GAP ANALYSIS - GRUPPO 3P",0,VLOOKUP(exp_SILP!$Y1143,'DATI CM'!$A$2:$F$28,6,FALSE))</f>
        <v>25</v>
      </c>
      <c r="M1143" s="19">
        <f>IFERROR(VLOOKUP(exp_SILP!$B1143,'DATI CM'!$H$2:$I$16,2,FALSE)*exp_SILP!$F1143,0)</f>
        <v>0</v>
      </c>
      <c r="N1143" s="18" t="str">
        <f>VLOOKUP(exp_SILP!$B1143,'DATI COMMESSE'!$A$2:$F$25,4,FALSE)</f>
        <v>GOL</v>
      </c>
      <c r="O1143" s="20">
        <f>VLOOKUP(exp_SILP!$B1143,'DATI COMMESSE'!$A$2:$F$25,5,FALSE)*exp_SILP!$F1143</f>
        <v>79.88</v>
      </c>
      <c r="P1143" s="18" t="str">
        <f>IF(MID(exp_SILP!$W1143,10,2)&gt;"40","F","M")</f>
        <v>F</v>
      </c>
      <c r="Q1143" s="24" t="s">
        <v>1304</v>
      </c>
      <c r="R1143" s="22" t="s">
        <v>219</v>
      </c>
      <c r="S1143" s="22" t="s">
        <v>57</v>
      </c>
      <c r="T1143" s="22" t="s">
        <v>58</v>
      </c>
      <c r="U1143" s="22" t="s">
        <v>59</v>
      </c>
      <c r="V1143" s="22" t="s">
        <v>390</v>
      </c>
      <c r="W1143" s="22" t="s">
        <v>391</v>
      </c>
      <c r="X1143" s="22" t="s">
        <v>392</v>
      </c>
      <c r="Y1143" s="22" t="s">
        <v>15</v>
      </c>
      <c r="Z1143" s="22" t="s">
        <v>63</v>
      </c>
      <c r="AA1143" s="22" t="s">
        <v>64</v>
      </c>
      <c r="AB1143" s="22" t="s">
        <v>65</v>
      </c>
      <c r="AC1143" s="22" t="s">
        <v>66</v>
      </c>
      <c r="AD1143" s="22" t="s">
        <v>59</v>
      </c>
      <c r="AE1143" s="22" t="s">
        <v>59</v>
      </c>
      <c r="AF1143" s="22" t="s">
        <v>59</v>
      </c>
      <c r="AG1143" s="25" t="s">
        <v>76</v>
      </c>
      <c r="AH1143" s="22" t="s">
        <v>1304</v>
      </c>
      <c r="AI1143" s="22" t="s">
        <v>68</v>
      </c>
      <c r="AJ1143" s="22" t="str">
        <f>VLOOKUP(exp_SILP!$Y1143,'DATI CM'!$A$2:$F$28,2,FALSE)</f>
        <v>PNFMRT85H50A859E</v>
      </c>
    </row>
    <row r="1144" ht="15.75" customHeight="1">
      <c r="A1144" s="10" t="str">
        <f>IFERROR(VLOOKUP(exp_SILP!$W1144,exp_utenti_P!D:D,1,FALSE),"_DA INSERIRE")</f>
        <v>BRTJNY00R63L219O</v>
      </c>
      <c r="B1144" s="10" t="str">
        <f>IF(AND(exp_SILP!$S1144="A.3 ORIENTAMENTO PROFESSIONALE",exp_SILP!$AD1144="4.2"),"A.3 ORIENTAMENTO PROFESSIONALE (CARCERE)",
IF(AND(exp_SILP!$S1144="A.3 ORIENTAMENTO PROFESSIONALE",exp_SILP!$AD1144="."),"A.3 ORIENTAMENTO PROFESSIONALE (CARCERE)",
IF(AND(exp_SILP!$S1144="A.4 CONSULENZA ORIENTATIVA",exp_SILP!$AD1144="4.2"),"A.4 CONSULENZA ORIENTATIVA (CARCERE)",
IF(AND(exp_SILP!$S1144="A.4 CONSULENZA ORIENTATIVA",exp_SILP!$AD1144="."),"A.4 CONSULENZA ORIENTATIVA (CARCERE)",
IF(AND(exp_SILP!$S1144="A.5 - LEP F1 - ACCOMPAGNAMENTO AL LAVORO",exp_SILP!$AD1144="4.2"),"A.5 - LEP F1 - ACCOMPAGNAMENTO AL LAVORO (CARCERE)",
IF(AND(exp_SILP!$S1144="A.5 - LEP F1 - ACCOMPAGNAMENTO AL LAVORO",exp_SILP!$AD1144="."),"A.5 - LEP F1 - ACCOMPAGNAMENTO AL LAVORO (CARCERE)",
IF(AND(exp_SILP!$S1144="A.5.2a - TUTORAGGIO TIROCINI",exp_SILP!$AD1144="4.2"),"A.5.2a - TUTORAGGIO TIROCINI (CARCERE)",
exp_SILP!$S1144)))))))</f>
        <v>A.5.2a - TUTORAGGIO TIROCINI</v>
      </c>
      <c r="C1144" s="11" t="str">
        <f>CONCATENATE(VLOOKUP(exp_SILP!$B1144,'DATI COMMESSE'!$A$2:$F$25,4,FALSE)," - ", VLOOKUP(exp_SILP!$B1144,'DATI COMMESSE'!$A$2:$F$25,2,FALSE)," - ",VLOOKUP(exp_SILP!$B1144,'DATI COMMESSE'!$A$2:$F$25,3,FALSE))</f>
        <v>FRD - 22-02-5000 - 22-12-5002</v>
      </c>
      <c r="D1144" s="11" t="str">
        <f>LEFT(exp_SILP!$R1144,5)</f>
        <v>11:30</v>
      </c>
      <c r="E1144" s="11" t="str">
        <f>RIGHT(exp_SILP!$R1144,5)</f>
        <v>13:00</v>
      </c>
      <c r="F1144" s="11">
        <f>IF(exp_SILP!$AG1144&gt;=60,exp_SILP!$AG1144/60,exp_SILP!$AG1144)</f>
        <v>1.5</v>
      </c>
      <c r="G1144" s="11" t="str">
        <f>VLOOKUP(exp_SILP!$Y1144,'DATI CM'!$A$2:$F$28,2,FALSE)</f>
        <v>FLCSRN79S42L219X</v>
      </c>
      <c r="H1144" s="11" t="str">
        <f>VLOOKUP(exp_SILP!$Y1144,'DATI CM'!$A$2:$F$28,3,FALSE)</f>
        <v>A011</v>
      </c>
      <c r="I1144" s="11" t="str">
        <f t="shared" si="1"/>
        <v>N</v>
      </c>
      <c r="J1144" s="11" t="str">
        <f>VLOOKUP(exp_SILP!$Y1144,'DATI CM'!$A$2:$F$28,4,FALSE)</f>
        <v>TORINO</v>
      </c>
      <c r="K1144" s="12">
        <f>VLOOKUP(exp_SILP!$B1144,'DATI COMMESSE'!$A$2:$F$25,5,FALSE)</f>
        <v>35.5</v>
      </c>
      <c r="L1144" s="12">
        <f>IF(exp_SILP!$B1144="A4.10 - LEP E - ORIENTAMENTO SPECIALISTICO SKILL GAP ANALYSIS - GRUPPO 3P",0,VLOOKUP(exp_SILP!$Y1144,'DATI CM'!$A$2:$F$28,6,FALSE))</f>
        <v>25</v>
      </c>
      <c r="M1144" s="12">
        <f>IFERROR(VLOOKUP(exp_SILP!$B1144,'DATI CM'!$H$2:$I$16,2,FALSE)*exp_SILP!$F1144,0)</f>
        <v>0</v>
      </c>
      <c r="N1144" s="11" t="str">
        <f>VLOOKUP(exp_SILP!$B1144,'DATI COMMESSE'!$A$2:$F$25,4,FALSE)</f>
        <v>FRD</v>
      </c>
      <c r="O1144" s="13">
        <f>VLOOKUP(exp_SILP!$B1144,'DATI COMMESSE'!$A$2:$F$25,5,FALSE)*exp_SILP!$F1144</f>
        <v>53.25</v>
      </c>
      <c r="P1144" s="11" t="str">
        <f>IF(MID(exp_SILP!$W1144,10,2)&gt;"40","F","M")</f>
        <v>F</v>
      </c>
      <c r="Q1144" s="27" t="s">
        <v>1304</v>
      </c>
      <c r="R1144" s="15" t="s">
        <v>1566</v>
      </c>
      <c r="S1144" s="15" t="s">
        <v>166</v>
      </c>
      <c r="T1144" s="15" t="s">
        <v>58</v>
      </c>
      <c r="U1144" s="15" t="s">
        <v>59</v>
      </c>
      <c r="V1144" s="15" t="s">
        <v>103</v>
      </c>
      <c r="W1144" s="15" t="s">
        <v>104</v>
      </c>
      <c r="X1144" s="15" t="s">
        <v>105</v>
      </c>
      <c r="Y1144" s="15" t="s">
        <v>10</v>
      </c>
      <c r="Z1144" s="15" t="s">
        <v>63</v>
      </c>
      <c r="AA1144" s="15" t="s">
        <v>64</v>
      </c>
      <c r="AB1144" s="15" t="s">
        <v>74</v>
      </c>
      <c r="AC1144" s="15" t="s">
        <v>75</v>
      </c>
      <c r="AD1144" s="15" t="s">
        <v>177</v>
      </c>
      <c r="AE1144" s="15" t="s">
        <v>59</v>
      </c>
      <c r="AF1144" s="15" t="s">
        <v>59</v>
      </c>
      <c r="AG1144" s="28" t="s">
        <v>397</v>
      </c>
      <c r="AH1144" s="15" t="s">
        <v>1304</v>
      </c>
      <c r="AI1144" s="15" t="s">
        <v>77</v>
      </c>
      <c r="AJ1144" s="15" t="str">
        <f>VLOOKUP(exp_SILP!$Y1144,'DATI CM'!$A$2:$F$28,2,FALSE)</f>
        <v>FLCSRN79S42L219X</v>
      </c>
    </row>
    <row r="1145" ht="15.75" customHeight="1">
      <c r="A1145" s="17" t="str">
        <f>IFERROR(VLOOKUP(exp_SILP!$W1145,exp_utenti_P!D:D,1,FALSE),"_DA INSERIRE")</f>
        <v>FRRGLI80P45L219D</v>
      </c>
      <c r="B1145" s="17" t="str">
        <f>IF(AND(exp_SILP!$S1145="A.3 ORIENTAMENTO PROFESSIONALE",exp_SILP!$AD1145="4.2"),"A.3 ORIENTAMENTO PROFESSIONALE (CARCERE)",
IF(AND(exp_SILP!$S1145="A.3 ORIENTAMENTO PROFESSIONALE",exp_SILP!$AD1145="."),"A.3 ORIENTAMENTO PROFESSIONALE (CARCERE)",
IF(AND(exp_SILP!$S1145="A.4 CONSULENZA ORIENTATIVA",exp_SILP!$AD1145="4.2"),"A.4 CONSULENZA ORIENTATIVA (CARCERE)",
IF(AND(exp_SILP!$S1145="A.4 CONSULENZA ORIENTATIVA",exp_SILP!$AD1145="."),"A.4 CONSULENZA ORIENTATIVA (CARCERE)",
IF(AND(exp_SILP!$S1145="A.5 - LEP F1 - ACCOMPAGNAMENTO AL LAVORO",exp_SILP!$AD1145="4.2"),"A.5 - LEP F1 - ACCOMPAGNAMENTO AL LAVORO (CARCERE)",
IF(AND(exp_SILP!$S1145="A.5 - LEP F1 - ACCOMPAGNAMENTO AL LAVORO",exp_SILP!$AD1145="."),"A.5 - LEP F1 - ACCOMPAGNAMENTO AL LAVORO (CARCERE)",
IF(AND(exp_SILP!$S1145="A.5.2a - TUTORAGGIO TIROCINI",exp_SILP!$AD1145="4.2"),"A.5.2a - TUTORAGGIO TIROCINI (CARCERE)",
exp_SILP!$S1145)))))))</f>
        <v>A4.10 - LEP E - ORIENTAMENTO SPECIALISTICO SKILL GAP ANALYSIS</v>
      </c>
      <c r="C1145" s="18" t="str">
        <f>CONCATENATE(VLOOKUP(exp_SILP!$B1145,'DATI COMMESSE'!$A$2:$F$25,4,FALSE)," - ", VLOOKUP(exp_SILP!$B1145,'DATI COMMESSE'!$A$2:$F$25,2,FALSE)," - ",VLOOKUP(exp_SILP!$B1145,'DATI COMMESSE'!$A$2:$F$25,3,FALSE))</f>
        <v>GOL - 22-02-5000 - 22-12-5003</v>
      </c>
      <c r="D1145" s="18" t="str">
        <f>LEFT(exp_SILP!$R1145,5)</f>
        <v>16:00</v>
      </c>
      <c r="E1145" s="18" t="str">
        <f>RIGHT(exp_SILP!$R1145,5)</f>
        <v>18:00</v>
      </c>
      <c r="F1145" s="18">
        <f>IF(exp_SILP!$AG1145&gt;=60,exp_SILP!$AG1145/60,exp_SILP!$AG1145)</f>
        <v>2</v>
      </c>
      <c r="G1145" s="18" t="str">
        <f>VLOOKUP(exp_SILP!$Y1145,'DATI CM'!$A$2:$F$28,2,FALSE)</f>
        <v>FLCSRN79S42L219X</v>
      </c>
      <c r="H1145" s="18" t="str">
        <f>VLOOKUP(exp_SILP!$Y1145,'DATI CM'!$A$2:$F$28,3,FALSE)</f>
        <v>A011</v>
      </c>
      <c r="I1145" s="18" t="str">
        <f t="shared" si="1"/>
        <v>N</v>
      </c>
      <c r="J1145" s="18" t="str">
        <f>VLOOKUP(exp_SILP!$Y1145,'DATI CM'!$A$2:$F$28,4,FALSE)</f>
        <v>TORINO</v>
      </c>
      <c r="K1145" s="19">
        <f>VLOOKUP(exp_SILP!$B1145,'DATI COMMESSE'!$A$2:$F$25,5,FALSE)</f>
        <v>39.94</v>
      </c>
      <c r="L1145" s="19">
        <f>IF(exp_SILP!$B1145="A4.10 - LEP E - ORIENTAMENTO SPECIALISTICO SKILL GAP ANALYSIS - GRUPPO 3P",0,VLOOKUP(exp_SILP!$Y1145,'DATI CM'!$A$2:$F$28,6,FALSE))</f>
        <v>25</v>
      </c>
      <c r="M1145" s="19">
        <f>IFERROR(VLOOKUP(exp_SILP!$B1145,'DATI CM'!$H$2:$I$16,2,FALSE)*exp_SILP!$F1145,0)</f>
        <v>0</v>
      </c>
      <c r="N1145" s="18" t="str">
        <f>VLOOKUP(exp_SILP!$B1145,'DATI COMMESSE'!$A$2:$F$25,4,FALSE)</f>
        <v>GOL</v>
      </c>
      <c r="O1145" s="20">
        <f>VLOOKUP(exp_SILP!$B1145,'DATI COMMESSE'!$A$2:$F$25,5,FALSE)*exp_SILP!$F1145</f>
        <v>79.88</v>
      </c>
      <c r="P1145" s="18" t="str">
        <f>IF(MID(exp_SILP!$W1145,10,2)&gt;"40","F","M")</f>
        <v>F</v>
      </c>
      <c r="Q1145" s="24" t="s">
        <v>1304</v>
      </c>
      <c r="R1145" s="22" t="s">
        <v>148</v>
      </c>
      <c r="S1145" s="22" t="s">
        <v>70</v>
      </c>
      <c r="T1145" s="22" t="s">
        <v>58</v>
      </c>
      <c r="U1145" s="22" t="s">
        <v>59</v>
      </c>
      <c r="V1145" s="22" t="s">
        <v>1088</v>
      </c>
      <c r="W1145" s="22" t="s">
        <v>1089</v>
      </c>
      <c r="X1145" s="22" t="s">
        <v>1090</v>
      </c>
      <c r="Y1145" s="22" t="s">
        <v>10</v>
      </c>
      <c r="Z1145" s="22" t="s">
        <v>63</v>
      </c>
      <c r="AA1145" s="22" t="s">
        <v>64</v>
      </c>
      <c r="AB1145" s="22" t="s">
        <v>74</v>
      </c>
      <c r="AC1145" s="22" t="s">
        <v>75</v>
      </c>
      <c r="AD1145" s="22" t="s">
        <v>59</v>
      </c>
      <c r="AE1145" s="22" t="s">
        <v>59</v>
      </c>
      <c r="AF1145" s="22" t="s">
        <v>59</v>
      </c>
      <c r="AG1145" s="25" t="s">
        <v>76</v>
      </c>
      <c r="AH1145" s="22" t="s">
        <v>1304</v>
      </c>
      <c r="AI1145" s="22" t="s">
        <v>77</v>
      </c>
      <c r="AJ1145" s="22" t="str">
        <f>VLOOKUP(exp_SILP!$Y1145,'DATI CM'!$A$2:$F$28,2,FALSE)</f>
        <v>FLCSRN79S42L219X</v>
      </c>
    </row>
    <row r="1146" ht="15.75" customHeight="1">
      <c r="A1146" s="10" t="str">
        <f>IFERROR(VLOOKUP(exp_SILP!$W1146,exp_utenti_P!D:D,1,FALSE),"_DA INSERIRE")</f>
        <v>MSSCLD64S20L219Z</v>
      </c>
      <c r="B1146" s="10" t="str">
        <f>IF(AND(exp_SILP!$S1146="A.3 ORIENTAMENTO PROFESSIONALE",exp_SILP!$AD1146="4.2"),"A.3 ORIENTAMENTO PROFESSIONALE (CARCERE)",
IF(AND(exp_SILP!$S1146="A.3 ORIENTAMENTO PROFESSIONALE",exp_SILP!$AD1146="."),"A.3 ORIENTAMENTO PROFESSIONALE (CARCERE)",
IF(AND(exp_SILP!$S1146="A.4 CONSULENZA ORIENTATIVA",exp_SILP!$AD1146="4.2"),"A.4 CONSULENZA ORIENTATIVA (CARCERE)",
IF(AND(exp_SILP!$S1146="A.4 CONSULENZA ORIENTATIVA",exp_SILP!$AD1146="."),"A.4 CONSULENZA ORIENTATIVA (CARCERE)",
IF(AND(exp_SILP!$S1146="A.5 - LEP F1 - ACCOMPAGNAMENTO AL LAVORO",exp_SILP!$AD1146="4.2"),"A.5 - LEP F1 - ACCOMPAGNAMENTO AL LAVORO (CARCERE)",
IF(AND(exp_SILP!$S1146="A.5 - LEP F1 - ACCOMPAGNAMENTO AL LAVORO",exp_SILP!$AD1146="."),"A.5 - LEP F1 - ACCOMPAGNAMENTO AL LAVORO (CARCERE)",
IF(AND(exp_SILP!$S1146="A.5.2a - TUTORAGGIO TIROCINI",exp_SILP!$AD1146="4.2"),"A.5.2a - TUTORAGGIO TIROCINI (CARCERE)",
exp_SILP!$S1146)))))))</f>
        <v>A4.10 - LEP E - ORIENTAMENTO SPECIALISTICO SKILL GAP ANALYSIS</v>
      </c>
      <c r="C1146" s="11" t="str">
        <f>CONCATENATE(VLOOKUP(exp_SILP!$B1146,'DATI COMMESSE'!$A$2:$F$25,4,FALSE)," - ", VLOOKUP(exp_SILP!$B1146,'DATI COMMESSE'!$A$2:$F$25,2,FALSE)," - ",VLOOKUP(exp_SILP!$B1146,'DATI COMMESSE'!$A$2:$F$25,3,FALSE))</f>
        <v>GOL - 22-02-5000 - 22-12-5003</v>
      </c>
      <c r="D1146" s="11" t="str">
        <f>LEFT(exp_SILP!$R1146,5)</f>
        <v>10:00</v>
      </c>
      <c r="E1146" s="11" t="str">
        <f>RIGHT(exp_SILP!$R1146,5)</f>
        <v>11:00</v>
      </c>
      <c r="F1146" s="11">
        <f>IF(exp_SILP!$AG1146&gt;=60,exp_SILP!$AG1146/60,exp_SILP!$AG1146)</f>
        <v>1</v>
      </c>
      <c r="G1146" s="11" t="str">
        <f>VLOOKUP(exp_SILP!$Y1146,'DATI CM'!$A$2:$F$28,2,FALSE)</f>
        <v>FLCSRN79S42L219X</v>
      </c>
      <c r="H1146" s="11" t="str">
        <f>VLOOKUP(exp_SILP!$Y1146,'DATI CM'!$A$2:$F$28,3,FALSE)</f>
        <v>A011</v>
      </c>
      <c r="I1146" s="11" t="str">
        <f t="shared" si="1"/>
        <v>N</v>
      </c>
      <c r="J1146" s="11" t="str">
        <f>VLOOKUP(exp_SILP!$Y1146,'DATI CM'!$A$2:$F$28,4,FALSE)</f>
        <v>TORINO</v>
      </c>
      <c r="K1146" s="12">
        <f>VLOOKUP(exp_SILP!$B1146,'DATI COMMESSE'!$A$2:$F$25,5,FALSE)</f>
        <v>39.94</v>
      </c>
      <c r="L1146" s="12">
        <f>IF(exp_SILP!$B1146="A4.10 - LEP E - ORIENTAMENTO SPECIALISTICO SKILL GAP ANALYSIS - GRUPPO 3P",0,VLOOKUP(exp_SILP!$Y1146,'DATI CM'!$A$2:$F$28,6,FALSE))</f>
        <v>25</v>
      </c>
      <c r="M1146" s="12">
        <f>IFERROR(VLOOKUP(exp_SILP!$B1146,'DATI CM'!$H$2:$I$16,2,FALSE)*exp_SILP!$F1146,0)</f>
        <v>0</v>
      </c>
      <c r="N1146" s="11" t="str">
        <f>VLOOKUP(exp_SILP!$B1146,'DATI COMMESSE'!$A$2:$F$25,4,FALSE)</f>
        <v>GOL</v>
      </c>
      <c r="O1146" s="13">
        <f>VLOOKUP(exp_SILP!$B1146,'DATI COMMESSE'!$A$2:$F$25,5,FALSE)*exp_SILP!$F1146</f>
        <v>39.94</v>
      </c>
      <c r="P1146" s="11" t="str">
        <f>IF(MID(exp_SILP!$W1146,10,2)&gt;"40","F","M")</f>
        <v>M</v>
      </c>
      <c r="Q1146" s="27" t="s">
        <v>1304</v>
      </c>
      <c r="R1146" s="15" t="s">
        <v>139</v>
      </c>
      <c r="S1146" s="15" t="s">
        <v>70</v>
      </c>
      <c r="T1146" s="15" t="s">
        <v>58</v>
      </c>
      <c r="U1146" s="15" t="s">
        <v>59</v>
      </c>
      <c r="V1146" s="15" t="s">
        <v>588</v>
      </c>
      <c r="W1146" s="15" t="s">
        <v>589</v>
      </c>
      <c r="X1146" s="15" t="s">
        <v>590</v>
      </c>
      <c r="Y1146" s="15" t="s">
        <v>10</v>
      </c>
      <c r="Z1146" s="15" t="s">
        <v>63</v>
      </c>
      <c r="AA1146" s="15" t="s">
        <v>64</v>
      </c>
      <c r="AB1146" s="15" t="s">
        <v>74</v>
      </c>
      <c r="AC1146" s="15" t="s">
        <v>75</v>
      </c>
      <c r="AD1146" s="15" t="s">
        <v>59</v>
      </c>
      <c r="AE1146" s="15" t="s">
        <v>59</v>
      </c>
      <c r="AF1146" s="15" t="s">
        <v>59</v>
      </c>
      <c r="AG1146" s="28" t="s">
        <v>67</v>
      </c>
      <c r="AH1146" s="15" t="s">
        <v>1304</v>
      </c>
      <c r="AI1146" s="15" t="s">
        <v>77</v>
      </c>
      <c r="AJ1146" s="15" t="str">
        <f>VLOOKUP(exp_SILP!$Y1146,'DATI CM'!$A$2:$F$28,2,FALSE)</f>
        <v>FLCSRN79S42L219X</v>
      </c>
    </row>
    <row r="1147" ht="15.75" customHeight="1">
      <c r="A1147" s="17" t="str">
        <f>IFERROR(VLOOKUP(exp_SILP!$W1147,exp_utenti_P!D:D,1,FALSE),"_DA INSERIRE")</f>
        <v>SRRKLD71S29Z330N</v>
      </c>
      <c r="B1147" s="17" t="str">
        <f>IF(AND(exp_SILP!$S1147="A.3 ORIENTAMENTO PROFESSIONALE",exp_SILP!$AD1147="4.2"),"A.3 ORIENTAMENTO PROFESSIONALE (CARCERE)",
IF(AND(exp_SILP!$S1147="A.3 ORIENTAMENTO PROFESSIONALE",exp_SILP!$AD1147="."),"A.3 ORIENTAMENTO PROFESSIONALE (CARCERE)",
IF(AND(exp_SILP!$S1147="A.4 CONSULENZA ORIENTATIVA",exp_SILP!$AD1147="4.2"),"A.4 CONSULENZA ORIENTATIVA (CARCERE)",
IF(AND(exp_SILP!$S1147="A.4 CONSULENZA ORIENTATIVA",exp_SILP!$AD1147="."),"A.4 CONSULENZA ORIENTATIVA (CARCERE)",
IF(AND(exp_SILP!$S1147="A.5 - LEP F1 - ACCOMPAGNAMENTO AL LAVORO",exp_SILP!$AD1147="4.2"),"A.5 - LEP F1 - ACCOMPAGNAMENTO AL LAVORO (CARCERE)",
IF(AND(exp_SILP!$S1147="A.5 - LEP F1 - ACCOMPAGNAMENTO AL LAVORO",exp_SILP!$AD1147="."),"A.5 - LEP F1 - ACCOMPAGNAMENTO AL LAVORO (CARCERE)",
IF(AND(exp_SILP!$S1147="A.5.2a - TUTORAGGIO TIROCINI",exp_SILP!$AD1147="4.2"),"A.5.2a - TUTORAGGIO TIROCINI (CARCERE)",
exp_SILP!$S1147)))))))</f>
        <v>A4.10 - LEP E - ORIENTAMENTO SPECIALISTICO SKILL GAP ANALYSIS</v>
      </c>
      <c r="C1147" s="18" t="str">
        <f>CONCATENATE(VLOOKUP(exp_SILP!$B1147,'DATI COMMESSE'!$A$2:$F$25,4,FALSE)," - ", VLOOKUP(exp_SILP!$B1147,'DATI COMMESSE'!$A$2:$F$25,2,FALSE)," - ",VLOOKUP(exp_SILP!$B1147,'DATI COMMESSE'!$A$2:$F$25,3,FALSE))</f>
        <v>GOL - 22-02-5000 - 22-12-5003</v>
      </c>
      <c r="D1147" s="18" t="str">
        <f>LEFT(exp_SILP!$R1147,5)</f>
        <v>09:00</v>
      </c>
      <c r="E1147" s="18" t="str">
        <f>RIGHT(exp_SILP!$R1147,5)</f>
        <v>10:00</v>
      </c>
      <c r="F1147" s="18">
        <f>IF(exp_SILP!$AG1147&gt;=60,exp_SILP!$AG1147/60,exp_SILP!$AG1147)</f>
        <v>1</v>
      </c>
      <c r="G1147" s="18" t="str">
        <f>VLOOKUP(exp_SILP!$Y1147,'DATI CM'!$A$2:$F$28,2,FALSE)</f>
        <v>FLCSRN79S42L219X</v>
      </c>
      <c r="H1147" s="18" t="str">
        <f>VLOOKUP(exp_SILP!$Y1147,'DATI CM'!$A$2:$F$28,3,FALSE)</f>
        <v>A011</v>
      </c>
      <c r="I1147" s="18" t="str">
        <f t="shared" si="1"/>
        <v>N</v>
      </c>
      <c r="J1147" s="18" t="str">
        <f>VLOOKUP(exp_SILP!$Y1147,'DATI CM'!$A$2:$F$28,4,FALSE)</f>
        <v>TORINO</v>
      </c>
      <c r="K1147" s="19">
        <f>VLOOKUP(exp_SILP!$B1147,'DATI COMMESSE'!$A$2:$F$25,5,FALSE)</f>
        <v>39.94</v>
      </c>
      <c r="L1147" s="19">
        <f>IF(exp_SILP!$B1147="A4.10 - LEP E - ORIENTAMENTO SPECIALISTICO SKILL GAP ANALYSIS - GRUPPO 3P",0,VLOOKUP(exp_SILP!$Y1147,'DATI CM'!$A$2:$F$28,6,FALSE))</f>
        <v>25</v>
      </c>
      <c r="M1147" s="19">
        <f>IFERROR(VLOOKUP(exp_SILP!$B1147,'DATI CM'!$H$2:$I$16,2,FALSE)*exp_SILP!$F1147,0)</f>
        <v>0</v>
      </c>
      <c r="N1147" s="18" t="str">
        <f>VLOOKUP(exp_SILP!$B1147,'DATI COMMESSE'!$A$2:$F$25,4,FALSE)</f>
        <v>GOL</v>
      </c>
      <c r="O1147" s="20">
        <f>VLOOKUP(exp_SILP!$B1147,'DATI COMMESSE'!$A$2:$F$25,5,FALSE)*exp_SILP!$F1147</f>
        <v>39.94</v>
      </c>
      <c r="P1147" s="18" t="str">
        <f>IF(MID(exp_SILP!$W1147,10,2)&gt;"40","F","M")</f>
        <v>M</v>
      </c>
      <c r="Q1147" s="24" t="s">
        <v>1304</v>
      </c>
      <c r="R1147" s="22" t="s">
        <v>203</v>
      </c>
      <c r="S1147" s="22" t="s">
        <v>70</v>
      </c>
      <c r="T1147" s="22" t="s">
        <v>58</v>
      </c>
      <c r="U1147" s="22" t="s">
        <v>59</v>
      </c>
      <c r="V1147" s="22" t="s">
        <v>1242</v>
      </c>
      <c r="W1147" s="22" t="s">
        <v>1243</v>
      </c>
      <c r="X1147" s="22" t="s">
        <v>1244</v>
      </c>
      <c r="Y1147" s="22" t="s">
        <v>10</v>
      </c>
      <c r="Z1147" s="22" t="s">
        <v>63</v>
      </c>
      <c r="AA1147" s="22" t="s">
        <v>64</v>
      </c>
      <c r="AB1147" s="22" t="s">
        <v>74</v>
      </c>
      <c r="AC1147" s="22" t="s">
        <v>75</v>
      </c>
      <c r="AD1147" s="22" t="s">
        <v>59</v>
      </c>
      <c r="AE1147" s="22" t="s">
        <v>59</v>
      </c>
      <c r="AF1147" s="22" t="s">
        <v>59</v>
      </c>
      <c r="AG1147" s="25" t="s">
        <v>67</v>
      </c>
      <c r="AH1147" s="22" t="s">
        <v>1304</v>
      </c>
      <c r="AI1147" s="22" t="s">
        <v>77</v>
      </c>
      <c r="AJ1147" s="22" t="str">
        <f>VLOOKUP(exp_SILP!$Y1147,'DATI CM'!$A$2:$F$28,2,FALSE)</f>
        <v>FLCSRN79S42L219X</v>
      </c>
    </row>
    <row r="1148" ht="15.75" customHeight="1">
      <c r="A1148" s="10" t="str">
        <f>IFERROR(VLOOKUP(exp_SILP!$W1148,exp_utenti_P!D:D,1,FALSE),"_DA INSERIRE")</f>
        <v>TMRVRC67H58Z129U</v>
      </c>
      <c r="B1148" s="10" t="str">
        <f>IF(AND(exp_SILP!$S1148="A.3 ORIENTAMENTO PROFESSIONALE",exp_SILP!$AD1148="4.2"),"A.3 ORIENTAMENTO PROFESSIONALE (CARCERE)",
IF(AND(exp_SILP!$S1148="A.3 ORIENTAMENTO PROFESSIONALE",exp_SILP!$AD1148="."),"A.3 ORIENTAMENTO PROFESSIONALE (CARCERE)",
IF(AND(exp_SILP!$S1148="A.4 CONSULENZA ORIENTATIVA",exp_SILP!$AD1148="4.2"),"A.4 CONSULENZA ORIENTATIVA (CARCERE)",
IF(AND(exp_SILP!$S1148="A.4 CONSULENZA ORIENTATIVA",exp_SILP!$AD1148="."),"A.4 CONSULENZA ORIENTATIVA (CARCERE)",
IF(AND(exp_SILP!$S1148="A.5 - LEP F1 - ACCOMPAGNAMENTO AL LAVORO",exp_SILP!$AD1148="4.2"),"A.5 - LEP F1 - ACCOMPAGNAMENTO AL LAVORO (CARCERE)",
IF(AND(exp_SILP!$S1148="A.5 - LEP F1 - ACCOMPAGNAMENTO AL LAVORO",exp_SILP!$AD1148="."),"A.5 - LEP F1 - ACCOMPAGNAMENTO AL LAVORO (CARCERE)",
IF(AND(exp_SILP!$S1148="A.5.2a - TUTORAGGIO TIROCINI",exp_SILP!$AD1148="4.2"),"A.5.2a - TUTORAGGIO TIROCINI (CARCERE)",
exp_SILP!$S1148)))))))</f>
        <v>A4.10 - LEP E - ORIENTAMENTO SPECIALISTICO SKILL GAP ANALYSIS</v>
      </c>
      <c r="C1148" s="11" t="str">
        <f>CONCATENATE(VLOOKUP(exp_SILP!$B1148,'DATI COMMESSE'!$A$2:$F$25,4,FALSE)," - ", VLOOKUP(exp_SILP!$B1148,'DATI COMMESSE'!$A$2:$F$25,2,FALSE)," - ",VLOOKUP(exp_SILP!$B1148,'DATI COMMESSE'!$A$2:$F$25,3,FALSE))</f>
        <v>GOL - 22-02-5000 - 22-12-5003</v>
      </c>
      <c r="D1148" s="11" t="str">
        <f>LEFT(exp_SILP!$R1148,5)</f>
        <v>14:00</v>
      </c>
      <c r="E1148" s="11" t="str">
        <f>RIGHT(exp_SILP!$R1148,5)</f>
        <v>16:00</v>
      </c>
      <c r="F1148" s="11">
        <f>IF(exp_SILP!$AG1148&gt;=60,exp_SILP!$AG1148/60,exp_SILP!$AG1148)</f>
        <v>2</v>
      </c>
      <c r="G1148" s="11" t="str">
        <f>VLOOKUP(exp_SILP!$Y1148,'DATI CM'!$A$2:$F$28,2,FALSE)</f>
        <v>FLCSRN79S42L219X</v>
      </c>
      <c r="H1148" s="11" t="str">
        <f>VLOOKUP(exp_SILP!$Y1148,'DATI CM'!$A$2:$F$28,3,FALSE)</f>
        <v>A011</v>
      </c>
      <c r="I1148" s="11" t="str">
        <f t="shared" si="1"/>
        <v>N</v>
      </c>
      <c r="J1148" s="11" t="str">
        <f>VLOOKUP(exp_SILP!$Y1148,'DATI CM'!$A$2:$F$28,4,FALSE)</f>
        <v>TORINO</v>
      </c>
      <c r="K1148" s="12">
        <f>VLOOKUP(exp_SILP!$B1148,'DATI COMMESSE'!$A$2:$F$25,5,FALSE)</f>
        <v>39.94</v>
      </c>
      <c r="L1148" s="12">
        <f>IF(exp_SILP!$B1148="A4.10 - LEP E - ORIENTAMENTO SPECIALISTICO SKILL GAP ANALYSIS - GRUPPO 3P",0,VLOOKUP(exp_SILP!$Y1148,'DATI CM'!$A$2:$F$28,6,FALSE))</f>
        <v>25</v>
      </c>
      <c r="M1148" s="12">
        <f>IFERROR(VLOOKUP(exp_SILP!$B1148,'DATI CM'!$H$2:$I$16,2,FALSE)*exp_SILP!$F1148,0)</f>
        <v>0</v>
      </c>
      <c r="N1148" s="11" t="str">
        <f>VLOOKUP(exp_SILP!$B1148,'DATI COMMESSE'!$A$2:$F$25,4,FALSE)</f>
        <v>GOL</v>
      </c>
      <c r="O1148" s="13">
        <f>VLOOKUP(exp_SILP!$B1148,'DATI COMMESSE'!$A$2:$F$25,5,FALSE)*exp_SILP!$F1148</f>
        <v>79.88</v>
      </c>
      <c r="P1148" s="11" t="str">
        <f>IF(MID(exp_SILP!$W1148,10,2)&gt;"40","F","M")</f>
        <v>F</v>
      </c>
      <c r="Q1148" s="27" t="s">
        <v>1304</v>
      </c>
      <c r="R1148" s="15" t="s">
        <v>69</v>
      </c>
      <c r="S1148" s="15" t="s">
        <v>70</v>
      </c>
      <c r="T1148" s="15" t="s">
        <v>58</v>
      </c>
      <c r="U1148" s="15" t="s">
        <v>59</v>
      </c>
      <c r="V1148" s="15" t="s">
        <v>1033</v>
      </c>
      <c r="W1148" s="15" t="s">
        <v>1034</v>
      </c>
      <c r="X1148" s="15" t="s">
        <v>1035</v>
      </c>
      <c r="Y1148" s="15" t="s">
        <v>10</v>
      </c>
      <c r="Z1148" s="15" t="s">
        <v>63</v>
      </c>
      <c r="AA1148" s="15" t="s">
        <v>64</v>
      </c>
      <c r="AB1148" s="15" t="s">
        <v>74</v>
      </c>
      <c r="AC1148" s="15" t="s">
        <v>75</v>
      </c>
      <c r="AD1148" s="15" t="s">
        <v>59</v>
      </c>
      <c r="AE1148" s="15" t="s">
        <v>59</v>
      </c>
      <c r="AF1148" s="15" t="s">
        <v>59</v>
      </c>
      <c r="AG1148" s="28" t="s">
        <v>76</v>
      </c>
      <c r="AH1148" s="15" t="s">
        <v>1304</v>
      </c>
      <c r="AI1148" s="15" t="s">
        <v>77</v>
      </c>
      <c r="AJ1148" s="15" t="str">
        <f>VLOOKUP(exp_SILP!$Y1148,'DATI CM'!$A$2:$F$28,2,FALSE)</f>
        <v>FLCSRN79S42L219X</v>
      </c>
    </row>
    <row r="1149" ht="15.75" customHeight="1">
      <c r="A1149" s="17" t="str">
        <f>IFERROR(VLOOKUP(exp_SILP!$W1149,exp_utenti_P!D:D,1,FALSE),"_DA INSERIRE")</f>
        <v>CVNGPP74P69L219D</v>
      </c>
      <c r="B1149" s="17" t="str">
        <f>IF(AND(exp_SILP!$S1149="A.3 ORIENTAMENTO PROFESSIONALE",exp_SILP!$AD1149="4.2"),"A.3 ORIENTAMENTO PROFESSIONALE (CARCERE)",
IF(AND(exp_SILP!$S1149="A.3 ORIENTAMENTO PROFESSIONALE",exp_SILP!$AD1149="."),"A.3 ORIENTAMENTO PROFESSIONALE (CARCERE)",
IF(AND(exp_SILP!$S1149="A.4 CONSULENZA ORIENTATIVA",exp_SILP!$AD1149="4.2"),"A.4 CONSULENZA ORIENTATIVA (CARCERE)",
IF(AND(exp_SILP!$S1149="A.4 CONSULENZA ORIENTATIVA",exp_SILP!$AD1149="."),"A.4 CONSULENZA ORIENTATIVA (CARCERE)",
IF(AND(exp_SILP!$S1149="A.5 - LEP F1 - ACCOMPAGNAMENTO AL LAVORO",exp_SILP!$AD1149="4.2"),"A.5 - LEP F1 - ACCOMPAGNAMENTO AL LAVORO (CARCERE)",
IF(AND(exp_SILP!$S1149="A.5 - LEP F1 - ACCOMPAGNAMENTO AL LAVORO",exp_SILP!$AD1149="."),"A.5 - LEP F1 - ACCOMPAGNAMENTO AL LAVORO (CARCERE)",
IF(AND(exp_SILP!$S1149="A.5.2a - TUTORAGGIO TIROCINI",exp_SILP!$AD1149="4.2"),"A.5.2a - TUTORAGGIO TIROCINI (CARCERE)",
exp_SILP!$S1149)))))))</f>
        <v>A.5 - LEP F1 - ACCOMPAGNAMENTO AL LAVORO</v>
      </c>
      <c r="C1149" s="18" t="str">
        <f>CONCATENATE(VLOOKUP(exp_SILP!$B1149,'DATI COMMESSE'!$A$2:$F$25,4,FALSE)," - ", VLOOKUP(exp_SILP!$B1149,'DATI COMMESSE'!$A$2:$F$25,2,FALSE)," - ",VLOOKUP(exp_SILP!$B1149,'DATI COMMESSE'!$A$2:$F$25,3,FALSE))</f>
        <v>GOL - 22-02-5000 - 22-12-5003</v>
      </c>
      <c r="D1149" s="18" t="str">
        <f>LEFT(exp_SILP!$R1149,5)</f>
        <v>16:00</v>
      </c>
      <c r="E1149" s="18" t="str">
        <f>RIGHT(exp_SILP!$R1149,5)</f>
        <v>18:00</v>
      </c>
      <c r="F1149" s="18">
        <f>IF(exp_SILP!$AG1149&gt;=60,exp_SILP!$AG1149/60,exp_SILP!$AG1149)</f>
        <v>2</v>
      </c>
      <c r="G1149" s="18" t="str">
        <f>VLOOKUP(exp_SILP!$Y1149,'DATI CM'!$A$2:$F$28,2,FALSE)</f>
        <v>MNRCLD73B46G674U</v>
      </c>
      <c r="H1149" s="18" t="str">
        <f>VLOOKUP(exp_SILP!$Y1149,'DATI CM'!$A$2:$F$28,3,FALSE)</f>
        <v>A011</v>
      </c>
      <c r="I1149" s="18" t="str">
        <f t="shared" si="1"/>
        <v>N</v>
      </c>
      <c r="J1149" s="18" t="str">
        <f>VLOOKUP(exp_SILP!$Y1149,'DATI CM'!$A$2:$F$28,4,FALSE)</f>
        <v>TORINO</v>
      </c>
      <c r="K1149" s="19">
        <f>VLOOKUP(exp_SILP!$B1149,'DATI COMMESSE'!$A$2:$F$25,5,FALSE)</f>
        <v>39.94</v>
      </c>
      <c r="L1149" s="19">
        <f>IF(exp_SILP!$B1149="A4.10 - LEP E - ORIENTAMENTO SPECIALISTICO SKILL GAP ANALYSIS - GRUPPO 3P",0,VLOOKUP(exp_SILP!$Y1149,'DATI CM'!$A$2:$F$28,6,FALSE))</f>
        <v>25</v>
      </c>
      <c r="M1149" s="19">
        <f>IFERROR(VLOOKUP(exp_SILP!$B1149,'DATI CM'!$H$2:$I$16,2,FALSE)*exp_SILP!$F1149,0)</f>
        <v>0</v>
      </c>
      <c r="N1149" s="18" t="str">
        <f>VLOOKUP(exp_SILP!$B1149,'DATI COMMESSE'!$A$2:$F$25,4,FALSE)</f>
        <v>GOL</v>
      </c>
      <c r="O1149" s="20">
        <f>VLOOKUP(exp_SILP!$B1149,'DATI COMMESSE'!$A$2:$F$25,5,FALSE)*exp_SILP!$F1149</f>
        <v>79.88</v>
      </c>
      <c r="P1149" s="18" t="str">
        <f>IF(MID(exp_SILP!$W1149,10,2)&gt;"40","F","M")</f>
        <v>F</v>
      </c>
      <c r="Q1149" s="24" t="s">
        <v>1262</v>
      </c>
      <c r="R1149" s="22" t="s">
        <v>148</v>
      </c>
      <c r="S1149" s="22" t="s">
        <v>57</v>
      </c>
      <c r="T1149" s="22" t="s">
        <v>58</v>
      </c>
      <c r="U1149" s="22" t="s">
        <v>59</v>
      </c>
      <c r="V1149" s="22" t="s">
        <v>1049</v>
      </c>
      <c r="W1149" s="22" t="s">
        <v>1050</v>
      </c>
      <c r="X1149" s="22" t="s">
        <v>1051</v>
      </c>
      <c r="Y1149" s="22" t="s">
        <v>14</v>
      </c>
      <c r="Z1149" s="22" t="s">
        <v>63</v>
      </c>
      <c r="AA1149" s="22" t="s">
        <v>64</v>
      </c>
      <c r="AB1149" s="22" t="s">
        <v>65</v>
      </c>
      <c r="AC1149" s="22" t="s">
        <v>1567</v>
      </c>
      <c r="AD1149" s="22" t="s">
        <v>59</v>
      </c>
      <c r="AE1149" s="22" t="s">
        <v>59</v>
      </c>
      <c r="AF1149" s="22" t="s">
        <v>156</v>
      </c>
      <c r="AG1149" s="25" t="s">
        <v>76</v>
      </c>
      <c r="AH1149" s="22" t="s">
        <v>967</v>
      </c>
      <c r="AI1149" s="22" t="s">
        <v>158</v>
      </c>
      <c r="AJ1149" s="22" t="str">
        <f>VLOOKUP(exp_SILP!$Y1149,'DATI CM'!$A$2:$F$28,2,FALSE)</f>
        <v>MNRCLD73B46G674U</v>
      </c>
    </row>
    <row r="1150" ht="15.75" customHeight="1">
      <c r="A1150" s="10" t="str">
        <f>IFERROR(VLOOKUP(exp_SILP!$W1150,exp_utenti_P!D:D,1,FALSE),"_DA INSERIRE")</f>
        <v>CVNGPP74P69L219D</v>
      </c>
      <c r="B1150" s="10" t="str">
        <f>IF(AND(exp_SILP!$S1150="A.3 ORIENTAMENTO PROFESSIONALE",exp_SILP!$AD1150="4.2"),"A.3 ORIENTAMENTO PROFESSIONALE (CARCERE)",
IF(AND(exp_SILP!$S1150="A.3 ORIENTAMENTO PROFESSIONALE",exp_SILP!$AD1150="."),"A.3 ORIENTAMENTO PROFESSIONALE (CARCERE)",
IF(AND(exp_SILP!$S1150="A.4 CONSULENZA ORIENTATIVA",exp_SILP!$AD1150="4.2"),"A.4 CONSULENZA ORIENTATIVA (CARCERE)",
IF(AND(exp_SILP!$S1150="A.4 CONSULENZA ORIENTATIVA",exp_SILP!$AD1150="."),"A.4 CONSULENZA ORIENTATIVA (CARCERE)",
IF(AND(exp_SILP!$S1150="A.5 - LEP F1 - ACCOMPAGNAMENTO AL LAVORO",exp_SILP!$AD1150="4.2"),"A.5 - LEP F1 - ACCOMPAGNAMENTO AL LAVORO (CARCERE)",
IF(AND(exp_SILP!$S1150="A.5 - LEP F1 - ACCOMPAGNAMENTO AL LAVORO",exp_SILP!$AD1150="."),"A.5 - LEP F1 - ACCOMPAGNAMENTO AL LAVORO (CARCERE)",
IF(AND(exp_SILP!$S1150="A.5.2a - TUTORAGGIO TIROCINI",exp_SILP!$AD1150="4.2"),"A.5.2a - TUTORAGGIO TIROCINI (CARCERE)",
exp_SILP!$S1150)))))))</f>
        <v>A.5 - LEP F1 - ACCOMPAGNAMENTO AL LAVORO</v>
      </c>
      <c r="C1150" s="11" t="str">
        <f>CONCATENATE(VLOOKUP(exp_SILP!$B1150,'DATI COMMESSE'!$A$2:$F$25,4,FALSE)," - ", VLOOKUP(exp_SILP!$B1150,'DATI COMMESSE'!$A$2:$F$25,2,FALSE)," - ",VLOOKUP(exp_SILP!$B1150,'DATI COMMESSE'!$A$2:$F$25,3,FALSE))</f>
        <v>GOL - 22-02-5000 - 22-12-5003</v>
      </c>
      <c r="D1150" s="11" t="str">
        <f>LEFT(exp_SILP!$R1150,5)</f>
        <v>09:00</v>
      </c>
      <c r="E1150" s="11" t="str">
        <f>RIGHT(exp_SILP!$R1150,5)</f>
        <v>11:00</v>
      </c>
      <c r="F1150" s="11">
        <f>IF(exp_SILP!$AG1150&gt;=60,exp_SILP!$AG1150/60,exp_SILP!$AG1150)</f>
        <v>2</v>
      </c>
      <c r="G1150" s="11" t="str">
        <f>VLOOKUP(exp_SILP!$Y1150,'DATI CM'!$A$2:$F$28,2,FALSE)</f>
        <v>MNRCLD73B46G674U</v>
      </c>
      <c r="H1150" s="11" t="str">
        <f>VLOOKUP(exp_SILP!$Y1150,'DATI CM'!$A$2:$F$28,3,FALSE)</f>
        <v>A011</v>
      </c>
      <c r="I1150" s="11" t="str">
        <f t="shared" si="1"/>
        <v>N</v>
      </c>
      <c r="J1150" s="11" t="str">
        <f>VLOOKUP(exp_SILP!$Y1150,'DATI CM'!$A$2:$F$28,4,FALSE)</f>
        <v>TORINO</v>
      </c>
      <c r="K1150" s="12">
        <f>VLOOKUP(exp_SILP!$B1150,'DATI COMMESSE'!$A$2:$F$25,5,FALSE)</f>
        <v>39.94</v>
      </c>
      <c r="L1150" s="12">
        <f>IF(exp_SILP!$B1150="A4.10 - LEP E - ORIENTAMENTO SPECIALISTICO SKILL GAP ANALYSIS - GRUPPO 3P",0,VLOOKUP(exp_SILP!$Y1150,'DATI CM'!$A$2:$F$28,6,FALSE))</f>
        <v>25</v>
      </c>
      <c r="M1150" s="12">
        <f>IFERROR(VLOOKUP(exp_SILP!$B1150,'DATI CM'!$H$2:$I$16,2,FALSE)*exp_SILP!$F1150,0)</f>
        <v>0</v>
      </c>
      <c r="N1150" s="11" t="str">
        <f>VLOOKUP(exp_SILP!$B1150,'DATI COMMESSE'!$A$2:$F$25,4,FALSE)</f>
        <v>GOL</v>
      </c>
      <c r="O1150" s="13">
        <f>VLOOKUP(exp_SILP!$B1150,'DATI COMMESSE'!$A$2:$F$25,5,FALSE)*exp_SILP!$F1150</f>
        <v>79.88</v>
      </c>
      <c r="P1150" s="11" t="str">
        <f>IF(MID(exp_SILP!$W1150,10,2)&gt;"40","F","M")</f>
        <v>F</v>
      </c>
      <c r="Q1150" s="27" t="s">
        <v>1262</v>
      </c>
      <c r="R1150" s="15" t="s">
        <v>223</v>
      </c>
      <c r="S1150" s="15" t="s">
        <v>57</v>
      </c>
      <c r="T1150" s="15" t="s">
        <v>58</v>
      </c>
      <c r="U1150" s="15" t="s">
        <v>59</v>
      </c>
      <c r="V1150" s="15" t="s">
        <v>1049</v>
      </c>
      <c r="W1150" s="15" t="s">
        <v>1050</v>
      </c>
      <c r="X1150" s="15" t="s">
        <v>1051</v>
      </c>
      <c r="Y1150" s="15" t="s">
        <v>14</v>
      </c>
      <c r="Z1150" s="15" t="s">
        <v>63</v>
      </c>
      <c r="AA1150" s="15" t="s">
        <v>64</v>
      </c>
      <c r="AB1150" s="15" t="s">
        <v>74</v>
      </c>
      <c r="AC1150" s="15" t="s">
        <v>75</v>
      </c>
      <c r="AD1150" s="15" t="s">
        <v>59</v>
      </c>
      <c r="AE1150" s="15" t="s">
        <v>59</v>
      </c>
      <c r="AF1150" s="15" t="s">
        <v>59</v>
      </c>
      <c r="AG1150" s="28" t="s">
        <v>76</v>
      </c>
      <c r="AH1150" s="15" t="s">
        <v>1262</v>
      </c>
      <c r="AI1150" s="15" t="s">
        <v>158</v>
      </c>
      <c r="AJ1150" s="15" t="str">
        <f>VLOOKUP(exp_SILP!$Y1150,'DATI CM'!$A$2:$F$28,2,FALSE)</f>
        <v>MNRCLD73B46G674U</v>
      </c>
    </row>
    <row r="1151" ht="15.75" customHeight="1">
      <c r="A1151" s="17" t="str">
        <f>IFERROR(VLOOKUP(exp_SILP!$W1151,exp_utenti_P!D:D,1,FALSE),"_DA INSERIRE")</f>
        <v>FRRGLC77A06G674X</v>
      </c>
      <c r="B1151" s="17" t="str">
        <f>IF(AND(exp_SILP!$S1151="A.3 ORIENTAMENTO PROFESSIONALE",exp_SILP!$AD1151="4.2"),"A.3 ORIENTAMENTO PROFESSIONALE (CARCERE)",
IF(AND(exp_SILP!$S1151="A.3 ORIENTAMENTO PROFESSIONALE",exp_SILP!$AD1151="."),"A.3 ORIENTAMENTO PROFESSIONALE (CARCERE)",
IF(AND(exp_SILP!$S1151="A.4 CONSULENZA ORIENTATIVA",exp_SILP!$AD1151="4.2"),"A.4 CONSULENZA ORIENTATIVA (CARCERE)",
IF(AND(exp_SILP!$S1151="A.4 CONSULENZA ORIENTATIVA",exp_SILP!$AD1151="."),"A.4 CONSULENZA ORIENTATIVA (CARCERE)",
IF(AND(exp_SILP!$S1151="A.5 - LEP F1 - ACCOMPAGNAMENTO AL LAVORO",exp_SILP!$AD1151="4.2"),"A.5 - LEP F1 - ACCOMPAGNAMENTO AL LAVORO (CARCERE)",
IF(AND(exp_SILP!$S1151="A.5 - LEP F1 - ACCOMPAGNAMENTO AL LAVORO",exp_SILP!$AD1151="."),"A.5 - LEP F1 - ACCOMPAGNAMENTO AL LAVORO (CARCERE)",
IF(AND(exp_SILP!$S1151="A.5.2a - TUTORAGGIO TIROCINI",exp_SILP!$AD1151="4.2"),"A.5.2a - TUTORAGGIO TIROCINI (CARCERE)",
exp_SILP!$S1151)))))))</f>
        <v>A.5.1 ATTIVAZIONE E RICERCA OPPORTUNITA' (1-C)</v>
      </c>
      <c r="C1151" s="18" t="str">
        <f>CONCATENATE(VLOOKUP(exp_SILP!$B1151,'DATI COMMESSE'!$A$2:$F$25,4,FALSE)," - ", VLOOKUP(exp_SILP!$B1151,'DATI COMMESSE'!$A$2:$F$25,2,FALSE)," - ",VLOOKUP(exp_SILP!$B1151,'DATI COMMESSE'!$A$2:$F$25,3,FALSE))</f>
        <v>FRD - 22-02-5000 - 22-12-5002</v>
      </c>
      <c r="D1151" s="18" t="str">
        <f>LEFT(exp_SILP!$R1151,5)</f>
        <v>13:00</v>
      </c>
      <c r="E1151" s="18" t="str">
        <f>RIGHT(exp_SILP!$R1151,5)</f>
        <v>14:00</v>
      </c>
      <c r="F1151" s="18">
        <f>IF(exp_SILP!$AG1151&gt;=60,exp_SILP!$AG1151/60,exp_SILP!$AG1151)</f>
        <v>1</v>
      </c>
      <c r="G1151" s="18" t="str">
        <f>VLOOKUP(exp_SILP!$Y1151,'DATI CM'!$A$2:$F$28,2,FALSE)</f>
        <v>MNRCLD73B46G674U</v>
      </c>
      <c r="H1151" s="18" t="str">
        <f>VLOOKUP(exp_SILP!$Y1151,'DATI CM'!$A$2:$F$28,3,FALSE)</f>
        <v>A011</v>
      </c>
      <c r="I1151" s="18" t="str">
        <f t="shared" si="1"/>
        <v>N</v>
      </c>
      <c r="J1151" s="18" t="str">
        <f>VLOOKUP(exp_SILP!$Y1151,'DATI CM'!$A$2:$F$28,4,FALSE)</f>
        <v>TORINO</v>
      </c>
      <c r="K1151" s="19">
        <f>VLOOKUP(exp_SILP!$B1151,'DATI COMMESSE'!$A$2:$F$25,5,FALSE)</f>
        <v>35.5</v>
      </c>
      <c r="L1151" s="19">
        <f>IF(exp_SILP!$B1151="A4.10 - LEP E - ORIENTAMENTO SPECIALISTICO SKILL GAP ANALYSIS - GRUPPO 3P",0,VLOOKUP(exp_SILP!$Y1151,'DATI CM'!$A$2:$F$28,6,FALSE))</f>
        <v>25</v>
      </c>
      <c r="M1151" s="19">
        <f>IFERROR(VLOOKUP(exp_SILP!$B1151,'DATI CM'!$H$2:$I$16,2,FALSE)*exp_SILP!$F1151,0)</f>
        <v>0</v>
      </c>
      <c r="N1151" s="18" t="str">
        <f>VLOOKUP(exp_SILP!$B1151,'DATI COMMESSE'!$A$2:$F$25,4,FALSE)</f>
        <v>FRD</v>
      </c>
      <c r="O1151" s="20">
        <f>VLOOKUP(exp_SILP!$B1151,'DATI COMMESSE'!$A$2:$F$25,5,FALSE)*exp_SILP!$F1151</f>
        <v>35.5</v>
      </c>
      <c r="P1151" s="18" t="str">
        <f>IF(MID(exp_SILP!$W1151,10,2)&gt;"40","F","M")</f>
        <v>M</v>
      </c>
      <c r="Q1151" s="24" t="s">
        <v>1262</v>
      </c>
      <c r="R1151" s="22" t="s">
        <v>159</v>
      </c>
      <c r="S1151" s="22" t="s">
        <v>160</v>
      </c>
      <c r="T1151" s="22" t="s">
        <v>58</v>
      </c>
      <c r="U1151" s="22" t="s">
        <v>59</v>
      </c>
      <c r="V1151" s="22" t="s">
        <v>1247</v>
      </c>
      <c r="W1151" s="22" t="s">
        <v>1248</v>
      </c>
      <c r="X1151" s="22" t="s">
        <v>1249</v>
      </c>
      <c r="Y1151" s="22" t="s">
        <v>14</v>
      </c>
      <c r="Z1151" s="22" t="s">
        <v>63</v>
      </c>
      <c r="AA1151" s="22" t="s">
        <v>64</v>
      </c>
      <c r="AB1151" s="22" t="s">
        <v>65</v>
      </c>
      <c r="AC1151" s="22" t="s">
        <v>75</v>
      </c>
      <c r="AD1151" s="22" t="s">
        <v>59</v>
      </c>
      <c r="AE1151" s="22" t="s">
        <v>59</v>
      </c>
      <c r="AF1151" s="22" t="s">
        <v>156</v>
      </c>
      <c r="AG1151" s="25" t="s">
        <v>67</v>
      </c>
      <c r="AH1151" s="22" t="s">
        <v>1262</v>
      </c>
      <c r="AI1151" s="22" t="s">
        <v>158</v>
      </c>
      <c r="AJ1151" s="22" t="str">
        <f>VLOOKUP(exp_SILP!$Y1151,'DATI CM'!$A$2:$F$28,2,FALSE)</f>
        <v>MNRCLD73B46G674U</v>
      </c>
    </row>
    <row r="1152" ht="15.75" customHeight="1">
      <c r="A1152" s="10" t="str">
        <f>IFERROR(VLOOKUP(exp_SILP!$W1152,exp_utenti_P!D:D,1,FALSE),"_DA INSERIRE")</f>
        <v>FRRGLC77A06G674X</v>
      </c>
      <c r="B1152" s="10" t="str">
        <f>IF(AND(exp_SILP!$S1152="A.3 ORIENTAMENTO PROFESSIONALE",exp_SILP!$AD1152="4.2"),"A.3 ORIENTAMENTO PROFESSIONALE (CARCERE)",
IF(AND(exp_SILP!$S1152="A.3 ORIENTAMENTO PROFESSIONALE",exp_SILP!$AD1152="."),"A.3 ORIENTAMENTO PROFESSIONALE (CARCERE)",
IF(AND(exp_SILP!$S1152="A.4 CONSULENZA ORIENTATIVA",exp_SILP!$AD1152="4.2"),"A.4 CONSULENZA ORIENTATIVA (CARCERE)",
IF(AND(exp_SILP!$S1152="A.4 CONSULENZA ORIENTATIVA",exp_SILP!$AD1152="."),"A.4 CONSULENZA ORIENTATIVA (CARCERE)",
IF(AND(exp_SILP!$S1152="A.5 - LEP F1 - ACCOMPAGNAMENTO AL LAVORO",exp_SILP!$AD1152="4.2"),"A.5 - LEP F1 - ACCOMPAGNAMENTO AL LAVORO (CARCERE)",
IF(AND(exp_SILP!$S1152="A.5 - LEP F1 - ACCOMPAGNAMENTO AL LAVORO",exp_SILP!$AD1152="."),"A.5 - LEP F1 - ACCOMPAGNAMENTO AL LAVORO (CARCERE)",
IF(AND(exp_SILP!$S1152="A.5.2a - TUTORAGGIO TIROCINI",exp_SILP!$AD1152="4.2"),"A.5.2a - TUTORAGGIO TIROCINI (CARCERE)",
exp_SILP!$S1152)))))))</f>
        <v>A.5.1 ATTIVAZIONE E RICERCA OPPORTUNITA' (1-C)</v>
      </c>
      <c r="C1152" s="11" t="str">
        <f>CONCATENATE(VLOOKUP(exp_SILP!$B1152,'DATI COMMESSE'!$A$2:$F$25,4,FALSE)," - ", VLOOKUP(exp_SILP!$B1152,'DATI COMMESSE'!$A$2:$F$25,2,FALSE)," - ",VLOOKUP(exp_SILP!$B1152,'DATI COMMESSE'!$A$2:$F$25,3,FALSE))</f>
        <v>FRD - 22-02-5000 - 22-12-5002</v>
      </c>
      <c r="D1152" s="11" t="str">
        <f>LEFT(exp_SILP!$R1152,5)</f>
        <v>11:00</v>
      </c>
      <c r="E1152" s="11" t="str">
        <f>RIGHT(exp_SILP!$R1152,5)</f>
        <v>13:00</v>
      </c>
      <c r="F1152" s="11">
        <f>IF(exp_SILP!$AG1152&gt;=60,exp_SILP!$AG1152/60,exp_SILP!$AG1152)</f>
        <v>2</v>
      </c>
      <c r="G1152" s="11" t="str">
        <f>VLOOKUP(exp_SILP!$Y1152,'DATI CM'!$A$2:$F$28,2,FALSE)</f>
        <v>MNRCLD73B46G674U</v>
      </c>
      <c r="H1152" s="11" t="str">
        <f>VLOOKUP(exp_SILP!$Y1152,'DATI CM'!$A$2:$F$28,3,FALSE)</f>
        <v>A011</v>
      </c>
      <c r="I1152" s="11" t="str">
        <f t="shared" si="1"/>
        <v>N</v>
      </c>
      <c r="J1152" s="11" t="str">
        <f>VLOOKUP(exp_SILP!$Y1152,'DATI CM'!$A$2:$F$28,4,FALSE)</f>
        <v>TORINO</v>
      </c>
      <c r="K1152" s="12">
        <f>VLOOKUP(exp_SILP!$B1152,'DATI COMMESSE'!$A$2:$F$25,5,FALSE)</f>
        <v>35.5</v>
      </c>
      <c r="L1152" s="12">
        <f>IF(exp_SILP!$B1152="A4.10 - LEP E - ORIENTAMENTO SPECIALISTICO SKILL GAP ANALYSIS - GRUPPO 3P",0,VLOOKUP(exp_SILP!$Y1152,'DATI CM'!$A$2:$F$28,6,FALSE))</f>
        <v>25</v>
      </c>
      <c r="M1152" s="12">
        <f>IFERROR(VLOOKUP(exp_SILP!$B1152,'DATI CM'!$H$2:$I$16,2,FALSE)*exp_SILP!$F1152,0)</f>
        <v>0</v>
      </c>
      <c r="N1152" s="11" t="str">
        <f>VLOOKUP(exp_SILP!$B1152,'DATI COMMESSE'!$A$2:$F$25,4,FALSE)</f>
        <v>FRD</v>
      </c>
      <c r="O1152" s="13">
        <f>VLOOKUP(exp_SILP!$B1152,'DATI COMMESSE'!$A$2:$F$25,5,FALSE)*exp_SILP!$F1152</f>
        <v>71</v>
      </c>
      <c r="P1152" s="11" t="str">
        <f>IF(MID(exp_SILP!$W1152,10,2)&gt;"40","F","M")</f>
        <v>M</v>
      </c>
      <c r="Q1152" s="27" t="s">
        <v>1262</v>
      </c>
      <c r="R1152" s="15" t="s">
        <v>219</v>
      </c>
      <c r="S1152" s="15" t="s">
        <v>160</v>
      </c>
      <c r="T1152" s="15" t="s">
        <v>58</v>
      </c>
      <c r="U1152" s="15" t="s">
        <v>59</v>
      </c>
      <c r="V1152" s="15" t="s">
        <v>1247</v>
      </c>
      <c r="W1152" s="15" t="s">
        <v>1248</v>
      </c>
      <c r="X1152" s="15" t="s">
        <v>1249</v>
      </c>
      <c r="Y1152" s="15" t="s">
        <v>14</v>
      </c>
      <c r="Z1152" s="15" t="s">
        <v>63</v>
      </c>
      <c r="AA1152" s="15" t="s">
        <v>64</v>
      </c>
      <c r="AB1152" s="15" t="s">
        <v>74</v>
      </c>
      <c r="AC1152" s="15" t="s">
        <v>75</v>
      </c>
      <c r="AD1152" s="15" t="s">
        <v>59</v>
      </c>
      <c r="AE1152" s="15" t="s">
        <v>59</v>
      </c>
      <c r="AF1152" s="15" t="s">
        <v>59</v>
      </c>
      <c r="AG1152" s="28" t="s">
        <v>76</v>
      </c>
      <c r="AH1152" s="15" t="s">
        <v>1262</v>
      </c>
      <c r="AI1152" s="15" t="s">
        <v>158</v>
      </c>
      <c r="AJ1152" s="15" t="str">
        <f>VLOOKUP(exp_SILP!$Y1152,'DATI CM'!$A$2:$F$28,2,FALSE)</f>
        <v>MNRCLD73B46G674U</v>
      </c>
    </row>
    <row r="1153" ht="15.75" hidden="1" customHeight="1">
      <c r="A1153" s="17" t="str">
        <f>IFERROR(VLOOKUP(exp_SILP!$W1153,exp_utenti_P!D:D,1,FALSE),"_DA INSERIRE")</f>
        <v>QGLBRN68D63F205A</v>
      </c>
      <c r="B1153" s="17" t="str">
        <f>IF(AND(exp_SILP!$S1153="A.3 ORIENTAMENTO PROFESSIONALE",exp_SILP!$AD1153="4.2"),"A.3 ORIENTAMENTO PROFESSIONALE (CARCERE)",
IF(AND(exp_SILP!$S1153="A.3 ORIENTAMENTO PROFESSIONALE",exp_SILP!$AD1153="."),"A.3 ORIENTAMENTO PROFESSIONALE (CARCERE)",
IF(AND(exp_SILP!$S1153="A.4 CONSULENZA ORIENTATIVA",exp_SILP!$AD1153="4.2"),"A.4 CONSULENZA ORIENTATIVA (CARCERE)",
IF(AND(exp_SILP!$S1153="A.4 CONSULENZA ORIENTATIVA",exp_SILP!$AD1153="."),"A.4 CONSULENZA ORIENTATIVA (CARCERE)",
IF(AND(exp_SILP!$S1153="A.5 - LEP F1 - ACCOMPAGNAMENTO AL LAVORO",exp_SILP!$AD1153="4.2"),"A.5 - LEP F1 - ACCOMPAGNAMENTO AL LAVORO (CARCERE)",
IF(AND(exp_SILP!$S1153="A.5 - LEP F1 - ACCOMPAGNAMENTO AL LAVORO",exp_SILP!$AD1153="."),"A.5 - LEP F1 - ACCOMPAGNAMENTO AL LAVORO (CARCERE)",
IF(AND(exp_SILP!$S1153="A.5.2a - TUTORAGGIO TIROCINI",exp_SILP!$AD1153="4.2"),"A.5.2a - TUTORAGGIO TIROCINI (CARCERE)",
exp_SILP!$S1153)))))))</f>
        <v>A4.10 - LEP E - ORIENTAMENTO SPECIALISTICO SKILL GAP ANALYSIS</v>
      </c>
      <c r="C1153" s="18" t="str">
        <f>CONCATENATE(VLOOKUP(exp_SILP!$B1153,'DATI COMMESSE'!$A$2:$F$25,4,FALSE)," - ", VLOOKUP(exp_SILP!$B1153,'DATI COMMESSE'!$A$2:$F$25,2,FALSE)," - ",VLOOKUP(exp_SILP!$B1153,'DATI COMMESSE'!$A$2:$F$25,3,FALSE))</f>
        <v>GOL - 22-02-5000 - 22-12-5003</v>
      </c>
      <c r="D1153" s="18" t="str">
        <f>LEFT(exp_SILP!$R1153,5)</f>
        <v>16:00</v>
      </c>
      <c r="E1153" s="18" t="str">
        <f>RIGHT(exp_SILP!$R1153,5)</f>
        <v>17:00</v>
      </c>
      <c r="F1153" s="18">
        <f>IF(exp_SILP!$AG1153&gt;=60,exp_SILP!$AG1153/60,exp_SILP!$AG1153)</f>
        <v>1</v>
      </c>
      <c r="G1153" s="18" t="str">
        <f>VLOOKUP(exp_SILP!$Y1153,'DATI CM'!$A$2:$F$28,2,FALSE)</f>
        <v>CSSLTZ84H70A859W</v>
      </c>
      <c r="H1153" s="18" t="str">
        <f>VLOOKUP(exp_SILP!$Y1153,'DATI CM'!$A$2:$F$28,3,FALSE)</f>
        <v/>
      </c>
      <c r="I1153" s="18" t="str">
        <f t="shared" si="1"/>
        <v>N</v>
      </c>
      <c r="J1153" s="18" t="str">
        <f>VLOOKUP(exp_SILP!$Y1153,'DATI CM'!$A$2:$F$28,4,FALSE)</f>
        <v/>
      </c>
      <c r="K1153" s="19">
        <f>VLOOKUP(exp_SILP!$B1153,'DATI COMMESSE'!$A$2:$F$25,5,FALSE)</f>
        <v>39.94</v>
      </c>
      <c r="L1153" s="19" t="str">
        <f>IF(exp_SILP!$B1153="A4.10 - LEP E - ORIENTAMENTO SPECIALISTICO SKILL GAP ANALYSIS - GRUPPO 3P",0,VLOOKUP(exp_SILP!$Y1153,'DATI CM'!$A$2:$F$28,6,FALSE))</f>
        <v/>
      </c>
      <c r="M1153" s="19">
        <f>IFERROR(VLOOKUP(exp_SILP!$B1153,'DATI CM'!$H$2:$I$16,2,FALSE)*exp_SILP!$F1153,0)</f>
        <v>0</v>
      </c>
      <c r="N1153" s="18" t="str">
        <f>VLOOKUP(exp_SILP!$B1153,'DATI COMMESSE'!$A$2:$F$25,4,FALSE)</f>
        <v>GOL</v>
      </c>
      <c r="O1153" s="20">
        <f>VLOOKUP(exp_SILP!$B1153,'DATI COMMESSE'!$A$2:$F$25,5,FALSE)*exp_SILP!$F1153</f>
        <v>39.94</v>
      </c>
      <c r="P1153" s="18" t="str">
        <f>IF(MID(exp_SILP!$W1153,10,2)&gt;"40","F","M")</f>
        <v>F</v>
      </c>
      <c r="Q1153" s="24" t="s">
        <v>1262</v>
      </c>
      <c r="R1153" s="22" t="s">
        <v>152</v>
      </c>
      <c r="S1153" s="22" t="s">
        <v>70</v>
      </c>
      <c r="T1153" s="22" t="s">
        <v>58</v>
      </c>
      <c r="U1153" s="22" t="s">
        <v>59</v>
      </c>
      <c r="V1153" s="22" t="s">
        <v>1419</v>
      </c>
      <c r="W1153" s="22" t="s">
        <v>1420</v>
      </c>
      <c r="X1153" s="22" t="s">
        <v>1421</v>
      </c>
      <c r="Y1153" s="22" t="s">
        <v>4</v>
      </c>
      <c r="Z1153" s="22" t="s">
        <v>63</v>
      </c>
      <c r="AA1153" s="22" t="s">
        <v>64</v>
      </c>
      <c r="AB1153" s="22" t="s">
        <v>65</v>
      </c>
      <c r="AC1153" s="22" t="s">
        <v>66</v>
      </c>
      <c r="AD1153" s="22" t="s">
        <v>59</v>
      </c>
      <c r="AE1153" s="22" t="s">
        <v>59</v>
      </c>
      <c r="AF1153" s="22" t="s">
        <v>114</v>
      </c>
      <c r="AG1153" s="25" t="s">
        <v>67</v>
      </c>
      <c r="AH1153" s="22" t="s">
        <v>1262</v>
      </c>
      <c r="AI1153" s="22" t="s">
        <v>181</v>
      </c>
      <c r="AJ1153" s="22" t="str">
        <f>VLOOKUP(exp_SILP!$Y1153,'DATI CM'!$A$2:$F$28,2,FALSE)</f>
        <v>CSSLTZ84H70A859W</v>
      </c>
    </row>
    <row r="1154" ht="15.75" hidden="1" customHeight="1">
      <c r="A1154" s="10" t="str">
        <f>IFERROR(VLOOKUP(exp_SILP!$W1154,exp_utenti_P!D:D,1,FALSE),"_DA INSERIRE")</f>
        <v>QGLBRN68D63F205A</v>
      </c>
      <c r="B1154" s="10" t="str">
        <f>IF(AND(exp_SILP!$S1154="A.3 ORIENTAMENTO PROFESSIONALE",exp_SILP!$AD1154="4.2"),"A.3 ORIENTAMENTO PROFESSIONALE (CARCERE)",
IF(AND(exp_SILP!$S1154="A.3 ORIENTAMENTO PROFESSIONALE",exp_SILP!$AD1154="."),"A.3 ORIENTAMENTO PROFESSIONALE (CARCERE)",
IF(AND(exp_SILP!$S1154="A.4 CONSULENZA ORIENTATIVA",exp_SILP!$AD1154="4.2"),"A.4 CONSULENZA ORIENTATIVA (CARCERE)",
IF(AND(exp_SILP!$S1154="A.4 CONSULENZA ORIENTATIVA",exp_SILP!$AD1154="."),"A.4 CONSULENZA ORIENTATIVA (CARCERE)",
IF(AND(exp_SILP!$S1154="A.5 - LEP F1 - ACCOMPAGNAMENTO AL LAVORO",exp_SILP!$AD1154="4.2"),"A.5 - LEP F1 - ACCOMPAGNAMENTO AL LAVORO (CARCERE)",
IF(AND(exp_SILP!$S1154="A.5 - LEP F1 - ACCOMPAGNAMENTO AL LAVORO",exp_SILP!$AD1154="."),"A.5 - LEP F1 - ACCOMPAGNAMENTO AL LAVORO (CARCERE)",
IF(AND(exp_SILP!$S1154="A.5.2a - TUTORAGGIO TIROCINI",exp_SILP!$AD1154="4.2"),"A.5.2a - TUTORAGGIO TIROCINI (CARCERE)",
exp_SILP!$S1154)))))))</f>
        <v>A4.10 - LEP E - ORIENTAMENTO SPECIALISTICO SKILL GAP ANALYSIS</v>
      </c>
      <c r="C1154" s="11" t="str">
        <f>CONCATENATE(VLOOKUP(exp_SILP!$B1154,'DATI COMMESSE'!$A$2:$F$25,4,FALSE)," - ", VLOOKUP(exp_SILP!$B1154,'DATI COMMESSE'!$A$2:$F$25,2,FALSE)," - ",VLOOKUP(exp_SILP!$B1154,'DATI COMMESSE'!$A$2:$F$25,3,FALSE))</f>
        <v>GOL - 22-02-5000 - 22-12-5003</v>
      </c>
      <c r="D1154" s="11" t="str">
        <f>LEFT(exp_SILP!$R1154,5)</f>
        <v>14:00</v>
      </c>
      <c r="E1154" s="11" t="str">
        <f>RIGHT(exp_SILP!$R1154,5)</f>
        <v>16:00</v>
      </c>
      <c r="F1154" s="11">
        <f>IF(exp_SILP!$AG1154&gt;=60,exp_SILP!$AG1154/60,exp_SILP!$AG1154)</f>
        <v>2</v>
      </c>
      <c r="G1154" s="11" t="str">
        <f>VLOOKUP(exp_SILP!$Y1154,'DATI CM'!$A$2:$F$28,2,FALSE)</f>
        <v>CSSLTZ84H70A859W</v>
      </c>
      <c r="H1154" s="11" t="str">
        <f>VLOOKUP(exp_SILP!$Y1154,'DATI CM'!$A$2:$F$28,3,FALSE)</f>
        <v/>
      </c>
      <c r="I1154" s="11" t="str">
        <f t="shared" si="1"/>
        <v>N</v>
      </c>
      <c r="J1154" s="11" t="str">
        <f>VLOOKUP(exp_SILP!$Y1154,'DATI CM'!$A$2:$F$28,4,FALSE)</f>
        <v/>
      </c>
      <c r="K1154" s="12">
        <f>VLOOKUP(exp_SILP!$B1154,'DATI COMMESSE'!$A$2:$F$25,5,FALSE)</f>
        <v>39.94</v>
      </c>
      <c r="L1154" s="12" t="str">
        <f>IF(exp_SILP!$B1154="A4.10 - LEP E - ORIENTAMENTO SPECIALISTICO SKILL GAP ANALYSIS - GRUPPO 3P",0,VLOOKUP(exp_SILP!$Y1154,'DATI CM'!$A$2:$F$28,6,FALSE))</f>
        <v/>
      </c>
      <c r="M1154" s="12">
        <f>IFERROR(VLOOKUP(exp_SILP!$B1154,'DATI CM'!$H$2:$I$16,2,FALSE)*exp_SILP!$F1154,0)</f>
        <v>0</v>
      </c>
      <c r="N1154" s="11" t="str">
        <f>VLOOKUP(exp_SILP!$B1154,'DATI COMMESSE'!$A$2:$F$25,4,FALSE)</f>
        <v>GOL</v>
      </c>
      <c r="O1154" s="13">
        <f>VLOOKUP(exp_SILP!$B1154,'DATI COMMESSE'!$A$2:$F$25,5,FALSE)*exp_SILP!$F1154</f>
        <v>79.88</v>
      </c>
      <c r="P1154" s="11" t="str">
        <f>IF(MID(exp_SILP!$W1154,10,2)&gt;"40","F","M")</f>
        <v>F</v>
      </c>
      <c r="Q1154" s="27" t="s">
        <v>1262</v>
      </c>
      <c r="R1154" s="15" t="s">
        <v>69</v>
      </c>
      <c r="S1154" s="15" t="s">
        <v>70</v>
      </c>
      <c r="T1154" s="15" t="s">
        <v>58</v>
      </c>
      <c r="U1154" s="15" t="s">
        <v>59</v>
      </c>
      <c r="V1154" s="15" t="s">
        <v>1419</v>
      </c>
      <c r="W1154" s="15" t="s">
        <v>1420</v>
      </c>
      <c r="X1154" s="15" t="s">
        <v>1421</v>
      </c>
      <c r="Y1154" s="15" t="s">
        <v>4</v>
      </c>
      <c r="Z1154" s="15" t="s">
        <v>63</v>
      </c>
      <c r="AA1154" s="15" t="s">
        <v>64</v>
      </c>
      <c r="AB1154" s="15" t="s">
        <v>74</v>
      </c>
      <c r="AC1154" s="15" t="s">
        <v>66</v>
      </c>
      <c r="AD1154" s="15" t="s">
        <v>59</v>
      </c>
      <c r="AE1154" s="15" t="s">
        <v>59</v>
      </c>
      <c r="AF1154" s="15" t="s">
        <v>59</v>
      </c>
      <c r="AG1154" s="28" t="s">
        <v>76</v>
      </c>
      <c r="AH1154" s="15" t="s">
        <v>1262</v>
      </c>
      <c r="AI1154" s="15" t="s">
        <v>181</v>
      </c>
      <c r="AJ1154" s="15" t="str">
        <f>VLOOKUP(exp_SILP!$Y1154,'DATI CM'!$A$2:$F$28,2,FALSE)</f>
        <v>CSSLTZ84H70A859W</v>
      </c>
    </row>
    <row r="1155" ht="15.75" hidden="1" customHeight="1">
      <c r="A1155" s="17" t="str">
        <f>IFERROR(VLOOKUP(exp_SILP!$W1155,exp_utenti_P!D:D,1,FALSE),"_DA INSERIRE")</f>
        <v>SMRBHT70L15Z330K</v>
      </c>
      <c r="B1155" s="17" t="str">
        <f>IF(AND(exp_SILP!$S1155="A.3 ORIENTAMENTO PROFESSIONALE",exp_SILP!$AD1155="4.2"),"A.3 ORIENTAMENTO PROFESSIONALE (CARCERE)",
IF(AND(exp_SILP!$S1155="A.3 ORIENTAMENTO PROFESSIONALE",exp_SILP!$AD1155="."),"A.3 ORIENTAMENTO PROFESSIONALE (CARCERE)",
IF(AND(exp_SILP!$S1155="A.4 CONSULENZA ORIENTATIVA",exp_SILP!$AD1155="4.2"),"A.4 CONSULENZA ORIENTATIVA (CARCERE)",
IF(AND(exp_SILP!$S1155="A.4 CONSULENZA ORIENTATIVA",exp_SILP!$AD1155="."),"A.4 CONSULENZA ORIENTATIVA (CARCERE)",
IF(AND(exp_SILP!$S1155="A.5 - LEP F1 - ACCOMPAGNAMENTO AL LAVORO",exp_SILP!$AD1155="4.2"),"A.5 - LEP F1 - ACCOMPAGNAMENTO AL LAVORO (CARCERE)",
IF(AND(exp_SILP!$S1155="A.5 - LEP F1 - ACCOMPAGNAMENTO AL LAVORO",exp_SILP!$AD1155="."),"A.5 - LEP F1 - ACCOMPAGNAMENTO AL LAVORO (CARCERE)",
IF(AND(exp_SILP!$S1155="A.5.2a - TUTORAGGIO TIROCINI",exp_SILP!$AD1155="4.2"),"A.5.2a - TUTORAGGIO TIROCINI (CARCERE)",
exp_SILP!$S1155)))))))</f>
        <v>A4.10 - LEP E - ORIENTAMENTO SPECIALISTICO SKILL GAP ANALYSIS</v>
      </c>
      <c r="C1155" s="18" t="str">
        <f>CONCATENATE(VLOOKUP(exp_SILP!$B1155,'DATI COMMESSE'!$A$2:$F$25,4,FALSE)," - ", VLOOKUP(exp_SILP!$B1155,'DATI COMMESSE'!$A$2:$F$25,2,FALSE)," - ",VLOOKUP(exp_SILP!$B1155,'DATI COMMESSE'!$A$2:$F$25,3,FALSE))</f>
        <v>GOL - 22-02-5000 - 22-12-5003</v>
      </c>
      <c r="D1155" s="18" t="str">
        <f>LEFT(exp_SILP!$R1155,5)</f>
        <v>12:00</v>
      </c>
      <c r="E1155" s="18" t="str">
        <f>RIGHT(exp_SILP!$R1155,5)</f>
        <v>13:00</v>
      </c>
      <c r="F1155" s="18">
        <f>IF(exp_SILP!$AG1155&gt;=60,exp_SILP!$AG1155/60,exp_SILP!$AG1155)</f>
        <v>1</v>
      </c>
      <c r="G1155" s="18" t="str">
        <f>VLOOKUP(exp_SILP!$Y1155,'DATI CM'!$A$2:$F$28,2,FALSE)</f>
        <v>CSSLTZ84H70A859W</v>
      </c>
      <c r="H1155" s="18" t="str">
        <f>VLOOKUP(exp_SILP!$Y1155,'DATI CM'!$A$2:$F$28,3,FALSE)</f>
        <v/>
      </c>
      <c r="I1155" s="18" t="str">
        <f t="shared" si="1"/>
        <v>N</v>
      </c>
      <c r="J1155" s="18" t="str">
        <f>VLOOKUP(exp_SILP!$Y1155,'DATI CM'!$A$2:$F$28,4,FALSE)</f>
        <v/>
      </c>
      <c r="K1155" s="19">
        <f>VLOOKUP(exp_SILP!$B1155,'DATI COMMESSE'!$A$2:$F$25,5,FALSE)</f>
        <v>39.94</v>
      </c>
      <c r="L1155" s="19" t="str">
        <f>IF(exp_SILP!$B1155="A4.10 - LEP E - ORIENTAMENTO SPECIALISTICO SKILL GAP ANALYSIS - GRUPPO 3P",0,VLOOKUP(exp_SILP!$Y1155,'DATI CM'!$A$2:$F$28,6,FALSE))</f>
        <v/>
      </c>
      <c r="M1155" s="19">
        <f>IFERROR(VLOOKUP(exp_SILP!$B1155,'DATI CM'!$H$2:$I$16,2,FALSE)*exp_SILP!$F1155,0)</f>
        <v>0</v>
      </c>
      <c r="N1155" s="18" t="str">
        <f>VLOOKUP(exp_SILP!$B1155,'DATI COMMESSE'!$A$2:$F$25,4,FALSE)</f>
        <v>GOL</v>
      </c>
      <c r="O1155" s="20">
        <f>VLOOKUP(exp_SILP!$B1155,'DATI COMMESSE'!$A$2:$F$25,5,FALSE)*exp_SILP!$F1155</f>
        <v>39.94</v>
      </c>
      <c r="P1155" s="18" t="str">
        <f>IF(MID(exp_SILP!$W1155,10,2)&gt;"40","F","M")</f>
        <v>M</v>
      </c>
      <c r="Q1155" s="24" t="s">
        <v>1262</v>
      </c>
      <c r="R1155" s="22" t="s">
        <v>102</v>
      </c>
      <c r="S1155" s="22" t="s">
        <v>70</v>
      </c>
      <c r="T1155" s="22" t="s">
        <v>58</v>
      </c>
      <c r="U1155" s="22" t="s">
        <v>59</v>
      </c>
      <c r="V1155" s="22" t="s">
        <v>1148</v>
      </c>
      <c r="W1155" s="22" t="s">
        <v>1149</v>
      </c>
      <c r="X1155" s="22" t="s">
        <v>1150</v>
      </c>
      <c r="Y1155" s="22" t="s">
        <v>4</v>
      </c>
      <c r="Z1155" s="22" t="s">
        <v>63</v>
      </c>
      <c r="AA1155" s="22" t="s">
        <v>64</v>
      </c>
      <c r="AB1155" s="22" t="s">
        <v>65</v>
      </c>
      <c r="AC1155" s="22" t="s">
        <v>66</v>
      </c>
      <c r="AD1155" s="22" t="s">
        <v>59</v>
      </c>
      <c r="AE1155" s="22" t="s">
        <v>59</v>
      </c>
      <c r="AF1155" s="22" t="s">
        <v>114</v>
      </c>
      <c r="AG1155" s="25" t="s">
        <v>67</v>
      </c>
      <c r="AH1155" s="22" t="s">
        <v>1262</v>
      </c>
      <c r="AI1155" s="22" t="s">
        <v>181</v>
      </c>
      <c r="AJ1155" s="22" t="str">
        <f>VLOOKUP(exp_SILP!$Y1155,'DATI CM'!$A$2:$F$28,2,FALSE)</f>
        <v>CSSLTZ84H70A859W</v>
      </c>
    </row>
    <row r="1156" ht="15.75" hidden="1" customHeight="1">
      <c r="A1156" s="10" t="str">
        <f>IFERROR(VLOOKUP(exp_SILP!$W1156,exp_utenti_P!D:D,1,FALSE),"_DA INSERIRE")</f>
        <v>MSCMNL76T43B354Y</v>
      </c>
      <c r="B1156" s="10" t="str">
        <f>IF(AND(exp_SILP!$S1156="A.3 ORIENTAMENTO PROFESSIONALE",exp_SILP!$AD1156="4.2"),"A.3 ORIENTAMENTO PROFESSIONALE (CARCERE)",
IF(AND(exp_SILP!$S1156="A.3 ORIENTAMENTO PROFESSIONALE",exp_SILP!$AD1156="."),"A.3 ORIENTAMENTO PROFESSIONALE (CARCERE)",
IF(AND(exp_SILP!$S1156="A.4 CONSULENZA ORIENTATIVA",exp_SILP!$AD1156="4.2"),"A.4 CONSULENZA ORIENTATIVA (CARCERE)",
IF(AND(exp_SILP!$S1156="A.4 CONSULENZA ORIENTATIVA",exp_SILP!$AD1156="."),"A.4 CONSULENZA ORIENTATIVA (CARCERE)",
IF(AND(exp_SILP!$S1156="A.5 - LEP F1 - ACCOMPAGNAMENTO AL LAVORO",exp_SILP!$AD1156="4.2"),"A.5 - LEP F1 - ACCOMPAGNAMENTO AL LAVORO (CARCERE)",
IF(AND(exp_SILP!$S1156="A.5 - LEP F1 - ACCOMPAGNAMENTO AL LAVORO",exp_SILP!$AD1156="."),"A.5 - LEP F1 - ACCOMPAGNAMENTO AL LAVORO (CARCERE)",
IF(AND(exp_SILP!$S1156="A.5.2a - TUTORAGGIO TIROCINI",exp_SILP!$AD1156="4.2"),"A.5.2a - TUTORAGGIO TIROCINI (CARCERE)",
exp_SILP!$S1156)))))))</f>
        <v>A4.10 - LEP E - ORIENTAMENTO SPECIALISTICO SKILL GAP ANALYSIS</v>
      </c>
      <c r="C1156" s="11" t="str">
        <f>CONCATENATE(VLOOKUP(exp_SILP!$B1156,'DATI COMMESSE'!$A$2:$F$25,4,FALSE)," - ", VLOOKUP(exp_SILP!$B1156,'DATI COMMESSE'!$A$2:$F$25,2,FALSE)," - ",VLOOKUP(exp_SILP!$B1156,'DATI COMMESSE'!$A$2:$F$25,3,FALSE))</f>
        <v>GOL - 22-02-5000 - 22-12-5003</v>
      </c>
      <c r="D1156" s="11" t="str">
        <f>LEFT(exp_SILP!$R1156,5)</f>
        <v>09:00</v>
      </c>
      <c r="E1156" s="11" t="str">
        <f>RIGHT(exp_SILP!$R1156,5)</f>
        <v>10:00</v>
      </c>
      <c r="F1156" s="11">
        <f>IF(exp_SILP!$AG1156&gt;=60,exp_SILP!$AG1156/60,exp_SILP!$AG1156)</f>
        <v>1</v>
      </c>
      <c r="G1156" s="11" t="str">
        <f>VLOOKUP(exp_SILP!$Y1156,'DATI CM'!$A$2:$F$28,2,FALSE)</f>
        <v>CSSLTZ84H70A859W</v>
      </c>
      <c r="H1156" s="11" t="str">
        <f>VLOOKUP(exp_SILP!$Y1156,'DATI CM'!$A$2:$F$28,3,FALSE)</f>
        <v/>
      </c>
      <c r="I1156" s="11" t="str">
        <f t="shared" si="1"/>
        <v>N</v>
      </c>
      <c r="J1156" s="11" t="str">
        <f>VLOOKUP(exp_SILP!$Y1156,'DATI CM'!$A$2:$F$28,4,FALSE)</f>
        <v/>
      </c>
      <c r="K1156" s="12">
        <f>VLOOKUP(exp_SILP!$B1156,'DATI COMMESSE'!$A$2:$F$25,5,FALSE)</f>
        <v>39.94</v>
      </c>
      <c r="L1156" s="12" t="str">
        <f>IF(exp_SILP!$B1156="A4.10 - LEP E - ORIENTAMENTO SPECIALISTICO SKILL GAP ANALYSIS - GRUPPO 3P",0,VLOOKUP(exp_SILP!$Y1156,'DATI CM'!$A$2:$F$28,6,FALSE))</f>
        <v/>
      </c>
      <c r="M1156" s="12">
        <f>IFERROR(VLOOKUP(exp_SILP!$B1156,'DATI CM'!$H$2:$I$16,2,FALSE)*exp_SILP!$F1156,0)</f>
        <v>0</v>
      </c>
      <c r="N1156" s="11" t="str">
        <f>VLOOKUP(exp_SILP!$B1156,'DATI COMMESSE'!$A$2:$F$25,4,FALSE)</f>
        <v>GOL</v>
      </c>
      <c r="O1156" s="13">
        <f>VLOOKUP(exp_SILP!$B1156,'DATI COMMESSE'!$A$2:$F$25,5,FALSE)*exp_SILP!$F1156</f>
        <v>39.94</v>
      </c>
      <c r="P1156" s="11" t="str">
        <f>IF(MID(exp_SILP!$W1156,10,2)&gt;"40","F","M")</f>
        <v>F</v>
      </c>
      <c r="Q1156" s="27" t="s">
        <v>1262</v>
      </c>
      <c r="R1156" s="15" t="s">
        <v>203</v>
      </c>
      <c r="S1156" s="15" t="s">
        <v>70</v>
      </c>
      <c r="T1156" s="15" t="s">
        <v>58</v>
      </c>
      <c r="U1156" s="15" t="s">
        <v>59</v>
      </c>
      <c r="V1156" s="15" t="s">
        <v>1422</v>
      </c>
      <c r="W1156" s="15" t="s">
        <v>1423</v>
      </c>
      <c r="X1156" s="15" t="s">
        <v>1424</v>
      </c>
      <c r="Y1156" s="15" t="s">
        <v>4</v>
      </c>
      <c r="Z1156" s="15" t="s">
        <v>63</v>
      </c>
      <c r="AA1156" s="15" t="s">
        <v>64</v>
      </c>
      <c r="AB1156" s="15" t="s">
        <v>65</v>
      </c>
      <c r="AC1156" s="15" t="s">
        <v>66</v>
      </c>
      <c r="AD1156" s="15" t="s">
        <v>59</v>
      </c>
      <c r="AE1156" s="15" t="s">
        <v>59</v>
      </c>
      <c r="AF1156" s="15" t="s">
        <v>114</v>
      </c>
      <c r="AG1156" s="28" t="s">
        <v>67</v>
      </c>
      <c r="AH1156" s="15" t="s">
        <v>1262</v>
      </c>
      <c r="AI1156" s="15" t="s">
        <v>181</v>
      </c>
      <c r="AJ1156" s="15" t="str">
        <f>VLOOKUP(exp_SILP!$Y1156,'DATI CM'!$A$2:$F$28,2,FALSE)</f>
        <v>CSSLTZ84H70A859W</v>
      </c>
    </row>
    <row r="1157" ht="15.75" hidden="1" customHeight="1">
      <c r="A1157" s="17" t="str">
        <f>IFERROR(VLOOKUP(exp_SILP!$W1157,exp_utenti_P!D:D,1,FALSE),"_DA INSERIRE")</f>
        <v>PRNMRN66M56L219O</v>
      </c>
      <c r="B1157" s="17" t="str">
        <f>IF(AND(exp_SILP!$S1157="A.3 ORIENTAMENTO PROFESSIONALE",exp_SILP!$AD1157="4.2"),"A.3 ORIENTAMENTO PROFESSIONALE (CARCERE)",
IF(AND(exp_SILP!$S1157="A.3 ORIENTAMENTO PROFESSIONALE",exp_SILP!$AD1157="."),"A.3 ORIENTAMENTO PROFESSIONALE (CARCERE)",
IF(AND(exp_SILP!$S1157="A.4 CONSULENZA ORIENTATIVA",exp_SILP!$AD1157="4.2"),"A.4 CONSULENZA ORIENTATIVA (CARCERE)",
IF(AND(exp_SILP!$S1157="A.4 CONSULENZA ORIENTATIVA",exp_SILP!$AD1157="."),"A.4 CONSULENZA ORIENTATIVA (CARCERE)",
IF(AND(exp_SILP!$S1157="A.5 - LEP F1 - ACCOMPAGNAMENTO AL LAVORO",exp_SILP!$AD1157="4.2"),"A.5 - LEP F1 - ACCOMPAGNAMENTO AL LAVORO (CARCERE)",
IF(AND(exp_SILP!$S1157="A.5 - LEP F1 - ACCOMPAGNAMENTO AL LAVORO",exp_SILP!$AD1157="."),"A.5 - LEP F1 - ACCOMPAGNAMENTO AL LAVORO (CARCERE)",
IF(AND(exp_SILP!$S1157="A.5.2a - TUTORAGGIO TIROCINI",exp_SILP!$AD1157="4.2"),"A.5.2a - TUTORAGGIO TIROCINI (CARCERE)",
exp_SILP!$S1157)))))))</f>
        <v>A4.10 - LEP E - ORIENTAMENTO SPECIALISTICO SKILL GAP ANALYSIS</v>
      </c>
      <c r="C1157" s="18" t="str">
        <f>CONCATENATE(VLOOKUP(exp_SILP!$B1157,'DATI COMMESSE'!$A$2:$F$25,4,FALSE)," - ", VLOOKUP(exp_SILP!$B1157,'DATI COMMESSE'!$A$2:$F$25,2,FALSE)," - ",VLOOKUP(exp_SILP!$B1157,'DATI COMMESSE'!$A$2:$F$25,3,FALSE))</f>
        <v>GOL - 22-02-5000 - 22-12-5003</v>
      </c>
      <c r="D1157" s="18" t="str">
        <f>LEFT(exp_SILP!$R1157,5)</f>
        <v>11:00</v>
      </c>
      <c r="E1157" s="18" t="str">
        <f>RIGHT(exp_SILP!$R1157,5)</f>
        <v>12:00</v>
      </c>
      <c r="F1157" s="18">
        <f>IF(exp_SILP!$AG1157&gt;=60,exp_SILP!$AG1157/60,exp_SILP!$AG1157)</f>
        <v>1</v>
      </c>
      <c r="G1157" s="18" t="str">
        <f>VLOOKUP(exp_SILP!$Y1157,'DATI CM'!$A$2:$F$28,2,FALSE)</f>
        <v>CSSLTZ84H70A859W</v>
      </c>
      <c r="H1157" s="18" t="str">
        <f>VLOOKUP(exp_SILP!$Y1157,'DATI CM'!$A$2:$F$28,3,FALSE)</f>
        <v/>
      </c>
      <c r="I1157" s="18" t="str">
        <f t="shared" si="1"/>
        <v>N</v>
      </c>
      <c r="J1157" s="18" t="str">
        <f>VLOOKUP(exp_SILP!$Y1157,'DATI CM'!$A$2:$F$28,4,FALSE)</f>
        <v/>
      </c>
      <c r="K1157" s="19">
        <f>VLOOKUP(exp_SILP!$B1157,'DATI COMMESSE'!$A$2:$F$25,5,FALSE)</f>
        <v>39.94</v>
      </c>
      <c r="L1157" s="19" t="str">
        <f>IF(exp_SILP!$B1157="A4.10 - LEP E - ORIENTAMENTO SPECIALISTICO SKILL GAP ANALYSIS - GRUPPO 3P",0,VLOOKUP(exp_SILP!$Y1157,'DATI CM'!$A$2:$F$28,6,FALSE))</f>
        <v/>
      </c>
      <c r="M1157" s="19">
        <f>IFERROR(VLOOKUP(exp_SILP!$B1157,'DATI CM'!$H$2:$I$16,2,FALSE)*exp_SILP!$F1157,0)</f>
        <v>0</v>
      </c>
      <c r="N1157" s="18" t="str">
        <f>VLOOKUP(exp_SILP!$B1157,'DATI COMMESSE'!$A$2:$F$25,4,FALSE)</f>
        <v>GOL</v>
      </c>
      <c r="O1157" s="20">
        <f>VLOOKUP(exp_SILP!$B1157,'DATI COMMESSE'!$A$2:$F$25,5,FALSE)*exp_SILP!$F1157</f>
        <v>39.94</v>
      </c>
      <c r="P1157" s="18" t="str">
        <f>IF(MID(exp_SILP!$W1157,10,2)&gt;"40","F","M")</f>
        <v>F</v>
      </c>
      <c r="Q1157" s="24" t="s">
        <v>1262</v>
      </c>
      <c r="R1157" s="22" t="s">
        <v>278</v>
      </c>
      <c r="S1157" s="22" t="s">
        <v>70</v>
      </c>
      <c r="T1157" s="22" t="s">
        <v>58</v>
      </c>
      <c r="U1157" s="22" t="s">
        <v>59</v>
      </c>
      <c r="V1157" s="22" t="s">
        <v>1171</v>
      </c>
      <c r="W1157" s="22" t="s">
        <v>1172</v>
      </c>
      <c r="X1157" s="22" t="s">
        <v>1173</v>
      </c>
      <c r="Y1157" s="22" t="s">
        <v>4</v>
      </c>
      <c r="Z1157" s="22" t="s">
        <v>63</v>
      </c>
      <c r="AA1157" s="22" t="s">
        <v>64</v>
      </c>
      <c r="AB1157" s="22" t="s">
        <v>65</v>
      </c>
      <c r="AC1157" s="22" t="s">
        <v>66</v>
      </c>
      <c r="AD1157" s="22" t="s">
        <v>59</v>
      </c>
      <c r="AE1157" s="22" t="s">
        <v>59</v>
      </c>
      <c r="AF1157" s="22" t="s">
        <v>114</v>
      </c>
      <c r="AG1157" s="25" t="s">
        <v>67</v>
      </c>
      <c r="AH1157" s="22" t="s">
        <v>1262</v>
      </c>
      <c r="AI1157" s="22" t="s">
        <v>181</v>
      </c>
      <c r="AJ1157" s="22" t="str">
        <f>VLOOKUP(exp_SILP!$Y1157,'DATI CM'!$A$2:$F$28,2,FALSE)</f>
        <v>CSSLTZ84H70A859W</v>
      </c>
    </row>
    <row r="1158" ht="15.75" customHeight="1">
      <c r="A1158" s="10" t="str">
        <f>IFERROR(VLOOKUP(exp_SILP!$W1158,exp_utenti_P!D:D,1,FALSE),"_DA INSERIRE")</f>
        <v>RLNGLI03E60L219L</v>
      </c>
      <c r="B1158" s="10" t="str">
        <f>IF(AND(exp_SILP!$S1158="A.3 ORIENTAMENTO PROFESSIONALE",exp_SILP!$AD1158="4.2"),"A.3 ORIENTAMENTO PROFESSIONALE (CARCERE)",
IF(AND(exp_SILP!$S1158="A.3 ORIENTAMENTO PROFESSIONALE",exp_SILP!$AD1158="."),"A.3 ORIENTAMENTO PROFESSIONALE (CARCERE)",
IF(AND(exp_SILP!$S1158="A.4 CONSULENZA ORIENTATIVA",exp_SILP!$AD1158="4.2"),"A.4 CONSULENZA ORIENTATIVA (CARCERE)",
IF(AND(exp_SILP!$S1158="A.4 CONSULENZA ORIENTATIVA",exp_SILP!$AD1158="."),"A.4 CONSULENZA ORIENTATIVA (CARCERE)",
IF(AND(exp_SILP!$S1158="A.5 - LEP F1 - ACCOMPAGNAMENTO AL LAVORO",exp_SILP!$AD1158="4.2"),"A.5 - LEP F1 - ACCOMPAGNAMENTO AL LAVORO (CARCERE)",
IF(AND(exp_SILP!$S1158="A.5 - LEP F1 - ACCOMPAGNAMENTO AL LAVORO",exp_SILP!$AD1158="."),"A.5 - LEP F1 - ACCOMPAGNAMENTO AL LAVORO (CARCERE)",
IF(AND(exp_SILP!$S1158="A.5.2a - TUTORAGGIO TIROCINI",exp_SILP!$AD1158="4.2"),"A.5.2a - TUTORAGGIO TIROCINI (CARCERE)",
exp_SILP!$S1158)))))))</f>
        <v>A4.10 - LEP E - ORIENTAMENTO SPECIALISTICO SKILL GAP ANALYSIS</v>
      </c>
      <c r="C1158" s="11" t="str">
        <f>CONCATENATE(VLOOKUP(exp_SILP!$B1158,'DATI COMMESSE'!$A$2:$F$25,4,FALSE)," - ", VLOOKUP(exp_SILP!$B1158,'DATI COMMESSE'!$A$2:$F$25,2,FALSE)," - ",VLOOKUP(exp_SILP!$B1158,'DATI COMMESSE'!$A$2:$F$25,3,FALSE))</f>
        <v>GOL - 22-02-5000 - 22-12-5003</v>
      </c>
      <c r="D1158" s="11" t="str">
        <f>LEFT(exp_SILP!$R1158,5)</f>
        <v>14:00</v>
      </c>
      <c r="E1158" s="11" t="str">
        <f>RIGHT(exp_SILP!$R1158,5)</f>
        <v>16:00</v>
      </c>
      <c r="F1158" s="11">
        <f>IF(exp_SILP!$AG1158&gt;=60,exp_SILP!$AG1158/60,exp_SILP!$AG1158)</f>
        <v>2</v>
      </c>
      <c r="G1158" s="11" t="str">
        <f>VLOOKUP(exp_SILP!$Y1158,'DATI CM'!$A$2:$F$28,2,FALSE)</f>
        <v>MNRCLD73B46G674U</v>
      </c>
      <c r="H1158" s="11" t="str">
        <f>VLOOKUP(exp_SILP!$Y1158,'DATI CM'!$A$2:$F$28,3,FALSE)</f>
        <v>A011</v>
      </c>
      <c r="I1158" s="11" t="str">
        <f t="shared" si="1"/>
        <v>N</v>
      </c>
      <c r="J1158" s="11" t="str">
        <f>VLOOKUP(exp_SILP!$Y1158,'DATI CM'!$A$2:$F$28,4,FALSE)</f>
        <v>TORINO</v>
      </c>
      <c r="K1158" s="12">
        <f>VLOOKUP(exp_SILP!$B1158,'DATI COMMESSE'!$A$2:$F$25,5,FALSE)</f>
        <v>39.94</v>
      </c>
      <c r="L1158" s="12">
        <f>IF(exp_SILP!$B1158="A4.10 - LEP E - ORIENTAMENTO SPECIALISTICO SKILL GAP ANALYSIS - GRUPPO 3P",0,VLOOKUP(exp_SILP!$Y1158,'DATI CM'!$A$2:$F$28,6,FALSE))</f>
        <v>25</v>
      </c>
      <c r="M1158" s="12">
        <f>IFERROR(VLOOKUP(exp_SILP!$B1158,'DATI CM'!$H$2:$I$16,2,FALSE)*exp_SILP!$F1158,0)</f>
        <v>0</v>
      </c>
      <c r="N1158" s="11" t="str">
        <f>VLOOKUP(exp_SILP!$B1158,'DATI COMMESSE'!$A$2:$F$25,4,FALSE)</f>
        <v>GOL</v>
      </c>
      <c r="O1158" s="13">
        <f>VLOOKUP(exp_SILP!$B1158,'DATI COMMESSE'!$A$2:$F$25,5,FALSE)*exp_SILP!$F1158</f>
        <v>79.88</v>
      </c>
      <c r="P1158" s="11" t="str">
        <f>IF(MID(exp_SILP!$W1158,10,2)&gt;"40","F","M")</f>
        <v>F</v>
      </c>
      <c r="Q1158" s="27" t="s">
        <v>1262</v>
      </c>
      <c r="R1158" s="15" t="s">
        <v>69</v>
      </c>
      <c r="S1158" s="15" t="s">
        <v>70</v>
      </c>
      <c r="T1158" s="15" t="s">
        <v>58</v>
      </c>
      <c r="U1158" s="15" t="s">
        <v>59</v>
      </c>
      <c r="V1158" s="15" t="s">
        <v>1253</v>
      </c>
      <c r="W1158" s="15" t="s">
        <v>1254</v>
      </c>
      <c r="X1158" s="15" t="s">
        <v>1255</v>
      </c>
      <c r="Y1158" s="15" t="s">
        <v>14</v>
      </c>
      <c r="Z1158" s="15" t="s">
        <v>63</v>
      </c>
      <c r="AA1158" s="15" t="s">
        <v>64</v>
      </c>
      <c r="AB1158" s="15" t="s">
        <v>74</v>
      </c>
      <c r="AC1158" s="15" t="s">
        <v>75</v>
      </c>
      <c r="AD1158" s="15" t="s">
        <v>59</v>
      </c>
      <c r="AE1158" s="15" t="s">
        <v>59</v>
      </c>
      <c r="AF1158" s="15" t="s">
        <v>59</v>
      </c>
      <c r="AG1158" s="28" t="s">
        <v>76</v>
      </c>
      <c r="AH1158" s="15" t="s">
        <v>1262</v>
      </c>
      <c r="AI1158" s="15" t="s">
        <v>158</v>
      </c>
      <c r="AJ1158" s="15" t="str">
        <f>VLOOKUP(exp_SILP!$Y1158,'DATI CM'!$A$2:$F$28,2,FALSE)</f>
        <v>MNRCLD73B46G674U</v>
      </c>
    </row>
    <row r="1159" ht="15.75" hidden="1" customHeight="1">
      <c r="A1159" s="17" t="str">
        <f>IFERROR(VLOOKUP(exp_SILP!$W1159,exp_utenti_P!D:D,1,FALSE),"_DA INSERIRE")</f>
        <v>SMRWMI05C66Z330S</v>
      </c>
      <c r="B1159" s="17" t="str">
        <f>IF(AND(exp_SILP!$S1159="A.3 ORIENTAMENTO PROFESSIONALE",exp_SILP!$AD1159="4.2"),"A.3 ORIENTAMENTO PROFESSIONALE (CARCERE)",
IF(AND(exp_SILP!$S1159="A.3 ORIENTAMENTO PROFESSIONALE",exp_SILP!$AD1159="."),"A.3 ORIENTAMENTO PROFESSIONALE (CARCERE)",
IF(AND(exp_SILP!$S1159="A.4 CONSULENZA ORIENTATIVA",exp_SILP!$AD1159="4.2"),"A.4 CONSULENZA ORIENTATIVA (CARCERE)",
IF(AND(exp_SILP!$S1159="A.4 CONSULENZA ORIENTATIVA",exp_SILP!$AD1159="."),"A.4 CONSULENZA ORIENTATIVA (CARCERE)",
IF(AND(exp_SILP!$S1159="A.5 - LEP F1 - ACCOMPAGNAMENTO AL LAVORO",exp_SILP!$AD1159="4.2"),"A.5 - LEP F1 - ACCOMPAGNAMENTO AL LAVORO (CARCERE)",
IF(AND(exp_SILP!$S1159="A.5 - LEP F1 - ACCOMPAGNAMENTO AL LAVORO",exp_SILP!$AD1159="."),"A.5 - LEP F1 - ACCOMPAGNAMENTO AL LAVORO (CARCERE)",
IF(AND(exp_SILP!$S1159="A.5.2a - TUTORAGGIO TIROCINI",exp_SILP!$AD1159="4.2"),"A.5.2a - TUTORAGGIO TIROCINI (CARCERE)",
exp_SILP!$S1159)))))))</f>
        <v>A4.10 - LEP E - ORIENTAMENTO SPECIALISTICO SKILL GAP ANALYSIS</v>
      </c>
      <c r="C1159" s="18" t="str">
        <f>CONCATENATE(VLOOKUP(exp_SILP!$B1159,'DATI COMMESSE'!$A$2:$F$25,4,FALSE)," - ", VLOOKUP(exp_SILP!$B1159,'DATI COMMESSE'!$A$2:$F$25,2,FALSE)," - ",VLOOKUP(exp_SILP!$B1159,'DATI COMMESSE'!$A$2:$F$25,3,FALSE))</f>
        <v>GOL - 22-02-5000 - 22-12-5003</v>
      </c>
      <c r="D1159" s="18" t="str">
        <f>LEFT(exp_SILP!$R1159,5)</f>
        <v>10:00</v>
      </c>
      <c r="E1159" s="18" t="str">
        <f>RIGHT(exp_SILP!$R1159,5)</f>
        <v>11:00</v>
      </c>
      <c r="F1159" s="18">
        <f>IF(exp_SILP!$AG1159&gt;=60,exp_SILP!$AG1159/60,exp_SILP!$AG1159)</f>
        <v>1</v>
      </c>
      <c r="G1159" s="18" t="str">
        <f>VLOOKUP(exp_SILP!$Y1159,'DATI CM'!$A$2:$F$28,2,FALSE)</f>
        <v>CSSLTZ84H70A859W</v>
      </c>
      <c r="H1159" s="18" t="str">
        <f>VLOOKUP(exp_SILP!$Y1159,'DATI CM'!$A$2:$F$28,3,FALSE)</f>
        <v/>
      </c>
      <c r="I1159" s="18" t="str">
        <f t="shared" si="1"/>
        <v>N</v>
      </c>
      <c r="J1159" s="18" t="str">
        <f>VLOOKUP(exp_SILP!$Y1159,'DATI CM'!$A$2:$F$28,4,FALSE)</f>
        <v/>
      </c>
      <c r="K1159" s="19">
        <f>VLOOKUP(exp_SILP!$B1159,'DATI COMMESSE'!$A$2:$F$25,5,FALSE)</f>
        <v>39.94</v>
      </c>
      <c r="L1159" s="19" t="str">
        <f>IF(exp_SILP!$B1159="A4.10 - LEP E - ORIENTAMENTO SPECIALISTICO SKILL GAP ANALYSIS - GRUPPO 3P",0,VLOOKUP(exp_SILP!$Y1159,'DATI CM'!$A$2:$F$28,6,FALSE))</f>
        <v/>
      </c>
      <c r="M1159" s="19">
        <f>IFERROR(VLOOKUP(exp_SILP!$B1159,'DATI CM'!$H$2:$I$16,2,FALSE)*exp_SILP!$F1159,0)</f>
        <v>0</v>
      </c>
      <c r="N1159" s="18" t="str">
        <f>VLOOKUP(exp_SILP!$B1159,'DATI COMMESSE'!$A$2:$F$25,4,FALSE)</f>
        <v>GOL</v>
      </c>
      <c r="O1159" s="20">
        <f>VLOOKUP(exp_SILP!$B1159,'DATI COMMESSE'!$A$2:$F$25,5,FALSE)*exp_SILP!$F1159</f>
        <v>39.94</v>
      </c>
      <c r="P1159" s="18" t="str">
        <f>IF(MID(exp_SILP!$W1159,10,2)&gt;"40","F","M")</f>
        <v>F</v>
      </c>
      <c r="Q1159" s="24" t="s">
        <v>1262</v>
      </c>
      <c r="R1159" s="22" t="s">
        <v>139</v>
      </c>
      <c r="S1159" s="22" t="s">
        <v>70</v>
      </c>
      <c r="T1159" s="22" t="s">
        <v>58</v>
      </c>
      <c r="U1159" s="22" t="s">
        <v>59</v>
      </c>
      <c r="V1159" s="22" t="s">
        <v>1174</v>
      </c>
      <c r="W1159" s="22" t="s">
        <v>1175</v>
      </c>
      <c r="X1159" s="22" t="s">
        <v>1176</v>
      </c>
      <c r="Y1159" s="22" t="s">
        <v>4</v>
      </c>
      <c r="Z1159" s="22" t="s">
        <v>63</v>
      </c>
      <c r="AA1159" s="22" t="s">
        <v>64</v>
      </c>
      <c r="AB1159" s="22" t="s">
        <v>65</v>
      </c>
      <c r="AC1159" s="22" t="s">
        <v>66</v>
      </c>
      <c r="AD1159" s="22" t="s">
        <v>59</v>
      </c>
      <c r="AE1159" s="22" t="s">
        <v>59</v>
      </c>
      <c r="AF1159" s="22" t="s">
        <v>114</v>
      </c>
      <c r="AG1159" s="25" t="s">
        <v>67</v>
      </c>
      <c r="AH1159" s="22" t="s">
        <v>1262</v>
      </c>
      <c r="AI1159" s="22" t="s">
        <v>181</v>
      </c>
      <c r="AJ1159" s="22" t="str">
        <f>VLOOKUP(exp_SILP!$Y1159,'DATI CM'!$A$2:$F$28,2,FALSE)</f>
        <v>CSSLTZ84H70A859W</v>
      </c>
    </row>
    <row r="1160" ht="15.75" hidden="1" customHeight="1">
      <c r="A1160" s="10" t="str">
        <f>IFERROR(VLOOKUP(exp_SILP!$W1160,exp_utenti_P!D:D,1,FALSE),"_DA INSERIRE")</f>
        <v>KBNKJN91C02Z313J</v>
      </c>
      <c r="B1160" s="10" t="str">
        <f>IF(AND(exp_SILP!$S1160="A.3 ORIENTAMENTO PROFESSIONALE",exp_SILP!$AD1160="4.2"),"A.3 ORIENTAMENTO PROFESSIONALE (CARCERE)",
IF(AND(exp_SILP!$S1160="A.3 ORIENTAMENTO PROFESSIONALE",exp_SILP!$AD1160="."),"A.3 ORIENTAMENTO PROFESSIONALE (CARCERE)",
IF(AND(exp_SILP!$S1160="A.4 CONSULENZA ORIENTATIVA",exp_SILP!$AD1160="4.2"),"A.4 CONSULENZA ORIENTATIVA (CARCERE)",
IF(AND(exp_SILP!$S1160="A.4 CONSULENZA ORIENTATIVA",exp_SILP!$AD1160="."),"A.4 CONSULENZA ORIENTATIVA (CARCERE)",
IF(AND(exp_SILP!$S1160="A.5 - LEP F1 - ACCOMPAGNAMENTO AL LAVORO",exp_SILP!$AD1160="4.2"),"A.5 - LEP F1 - ACCOMPAGNAMENTO AL LAVORO (CARCERE)",
IF(AND(exp_SILP!$S1160="A.5 - LEP F1 - ACCOMPAGNAMENTO AL LAVORO",exp_SILP!$AD1160="."),"A.5 - LEP F1 - ACCOMPAGNAMENTO AL LAVORO (CARCERE)",
IF(AND(exp_SILP!$S1160="A.5.2a - TUTORAGGIO TIROCINI",exp_SILP!$AD1160="4.2"),"A.5.2a - TUTORAGGIO TIROCINI (CARCERE)",
exp_SILP!$S1160)))))))</f>
        <v>A.3 ORIENTAMENTO PROFESSIONALE</v>
      </c>
      <c r="C1160" s="11" t="str">
        <f>CONCATENATE(VLOOKUP(exp_SILP!$B1160,'DATI COMMESSE'!$A$2:$F$25,4,FALSE)," - ", VLOOKUP(exp_SILP!$B1160,'DATI COMMESSE'!$A$2:$F$25,2,FALSE)," - ",VLOOKUP(exp_SILP!$B1160,'DATI COMMESSE'!$A$2:$F$25,3,FALSE))</f>
        <v>FRD - 22-02-5000 - 22-12-5002</v>
      </c>
      <c r="D1160" s="11" t="str">
        <f>LEFT(exp_SILP!$R1160,5)</f>
        <v>11:00</v>
      </c>
      <c r="E1160" s="11" t="str">
        <f>RIGHT(exp_SILP!$R1160,5)</f>
        <v>13:00</v>
      </c>
      <c r="F1160" s="11">
        <f>IF(exp_SILP!$AG1160&gt;=60,exp_SILP!$AG1160/60,exp_SILP!$AG1160)</f>
        <v>2</v>
      </c>
      <c r="G1160" s="11" t="str">
        <f>VLOOKUP(exp_SILP!$Y1160,'DATI CM'!$A$2:$F$28,2,FALSE)</f>
        <v>GRRLNE75C56F952C</v>
      </c>
      <c r="H1160" s="11" t="str">
        <f>VLOOKUP(exp_SILP!$Y1160,'DATI CM'!$A$2:$F$28,3,FALSE)</f>
        <v/>
      </c>
      <c r="I1160" s="11" t="str">
        <f t="shared" si="1"/>
        <v>N</v>
      </c>
      <c r="J1160" s="11" t="str">
        <f>VLOOKUP(exp_SILP!$Y1160,'DATI CM'!$A$2:$F$28,4,FALSE)</f>
        <v/>
      </c>
      <c r="K1160" s="12">
        <f>VLOOKUP(exp_SILP!$B1160,'DATI COMMESSE'!$A$2:$F$25,5,FALSE)</f>
        <v>34</v>
      </c>
      <c r="L1160" s="12" t="str">
        <f>IF(exp_SILP!$B1160="A4.10 - LEP E - ORIENTAMENTO SPECIALISTICO SKILL GAP ANALYSIS - GRUPPO 3P",0,VLOOKUP(exp_SILP!$Y1160,'DATI CM'!$A$2:$F$28,6,FALSE))</f>
        <v/>
      </c>
      <c r="M1160" s="12">
        <f>IFERROR(VLOOKUP(exp_SILP!$B1160,'DATI CM'!$H$2:$I$16,2,FALSE)*exp_SILP!$F1160,0)</f>
        <v>0</v>
      </c>
      <c r="N1160" s="11" t="str">
        <f>VLOOKUP(exp_SILP!$B1160,'DATI COMMESSE'!$A$2:$F$25,4,FALSE)</f>
        <v>FRD</v>
      </c>
      <c r="O1160" s="13">
        <f>VLOOKUP(exp_SILP!$B1160,'DATI COMMESSE'!$A$2:$F$25,5,FALSE)*exp_SILP!$F1160</f>
        <v>68</v>
      </c>
      <c r="P1160" s="11" t="str">
        <f>IF(MID(exp_SILP!$W1160,10,2)&gt;"40","F","M")</f>
        <v>M</v>
      </c>
      <c r="Q1160" s="14" t="s">
        <v>1554</v>
      </c>
      <c r="R1160" s="15" t="s">
        <v>219</v>
      </c>
      <c r="S1160" s="15" t="s">
        <v>423</v>
      </c>
      <c r="T1160" s="15" t="s">
        <v>58</v>
      </c>
      <c r="U1160" s="15" t="s">
        <v>59</v>
      </c>
      <c r="V1160" s="15" t="s">
        <v>1568</v>
      </c>
      <c r="W1160" s="15" t="s">
        <v>1569</v>
      </c>
      <c r="X1160" s="15" t="s">
        <v>1570</v>
      </c>
      <c r="Y1160" s="15" t="s">
        <v>506</v>
      </c>
      <c r="Z1160" s="15" t="s">
        <v>63</v>
      </c>
      <c r="AA1160" s="15" t="s">
        <v>64</v>
      </c>
      <c r="AB1160" s="15" t="s">
        <v>65</v>
      </c>
      <c r="AC1160" s="15" t="s">
        <v>82</v>
      </c>
      <c r="AD1160" s="15" t="s">
        <v>59</v>
      </c>
      <c r="AE1160" s="15" t="s">
        <v>59</v>
      </c>
      <c r="AF1160" s="15" t="s">
        <v>59</v>
      </c>
      <c r="AG1160" s="15" t="s">
        <v>76</v>
      </c>
      <c r="AH1160" s="15" t="s">
        <v>1554</v>
      </c>
      <c r="AI1160" s="15" t="s">
        <v>507</v>
      </c>
      <c r="AJ1160" s="15" t="str">
        <f>VLOOKUP(exp_SILP!$Y1160,'DATI CM'!$A$2:$F$28,2,FALSE)</f>
        <v>GRRLNE75C56F952C</v>
      </c>
    </row>
    <row r="1161" ht="15.75" hidden="1" customHeight="1">
      <c r="A1161" s="17" t="str">
        <f>IFERROR(VLOOKUP(exp_SILP!$W1161,exp_utenti_P!D:D,1,FALSE),"_DA INSERIRE")</f>
        <v>MSTNNL62S60F952K</v>
      </c>
      <c r="B1161" s="17" t="str">
        <f>IF(AND(exp_SILP!$S1161="A.3 ORIENTAMENTO PROFESSIONALE",exp_SILP!$AD1161="4.2"),"A.3 ORIENTAMENTO PROFESSIONALE (CARCERE)",
IF(AND(exp_SILP!$S1161="A.3 ORIENTAMENTO PROFESSIONALE",exp_SILP!$AD1161="."),"A.3 ORIENTAMENTO PROFESSIONALE (CARCERE)",
IF(AND(exp_SILP!$S1161="A.4 CONSULENZA ORIENTATIVA",exp_SILP!$AD1161="4.2"),"A.4 CONSULENZA ORIENTATIVA (CARCERE)",
IF(AND(exp_SILP!$S1161="A.4 CONSULENZA ORIENTATIVA",exp_SILP!$AD1161="."),"A.4 CONSULENZA ORIENTATIVA (CARCERE)",
IF(AND(exp_SILP!$S1161="A.5 - LEP F1 - ACCOMPAGNAMENTO AL LAVORO",exp_SILP!$AD1161="4.2"),"A.5 - LEP F1 - ACCOMPAGNAMENTO AL LAVORO (CARCERE)",
IF(AND(exp_SILP!$S1161="A.5 - LEP F1 - ACCOMPAGNAMENTO AL LAVORO",exp_SILP!$AD1161="."),"A.5 - LEP F1 - ACCOMPAGNAMENTO AL LAVORO (CARCERE)",
IF(AND(exp_SILP!$S1161="A.5.2a - TUTORAGGIO TIROCINI",exp_SILP!$AD1161="4.2"),"A.5.2a - TUTORAGGIO TIROCINI (CARCERE)",
exp_SILP!$S1161)))))))</f>
        <v>A.4 CONSULENZA ORIENTATIVA (1-C)</v>
      </c>
      <c r="C1161" s="18" t="str">
        <f>CONCATENATE(VLOOKUP(exp_SILP!$B1161,'DATI COMMESSE'!$A$2:$F$25,4,FALSE)," - ", VLOOKUP(exp_SILP!$B1161,'DATI COMMESSE'!$A$2:$F$25,2,FALSE)," - ",VLOOKUP(exp_SILP!$B1161,'DATI COMMESSE'!$A$2:$F$25,3,FALSE))</f>
        <v>FRD - 22-02-5000 - 22-12-5002</v>
      </c>
      <c r="D1161" s="18" t="str">
        <f>LEFT(exp_SILP!$R1161,5)</f>
        <v>14:00</v>
      </c>
      <c r="E1161" s="18" t="str">
        <f>RIGHT(exp_SILP!$R1161,5)</f>
        <v>17:00</v>
      </c>
      <c r="F1161" s="18">
        <f>IF(exp_SILP!$AG1161&gt;=60,exp_SILP!$AG1161/60,exp_SILP!$AG1161)</f>
        <v>3</v>
      </c>
      <c r="G1161" s="18" t="str">
        <f>VLOOKUP(exp_SILP!$Y1161,'DATI CM'!$A$2:$F$28,2,FALSE)</f>
        <v>TRZCST69B41F952V</v>
      </c>
      <c r="H1161" s="18" t="str">
        <f>VLOOKUP(exp_SILP!$Y1161,'DATI CM'!$A$2:$F$28,3,FALSE)</f>
        <v/>
      </c>
      <c r="I1161" s="18" t="str">
        <f t="shared" si="1"/>
        <v>N</v>
      </c>
      <c r="J1161" s="18" t="str">
        <f>VLOOKUP(exp_SILP!$Y1161,'DATI CM'!$A$2:$F$28,4,FALSE)</f>
        <v/>
      </c>
      <c r="K1161" s="19">
        <f>VLOOKUP(exp_SILP!$B1161,'DATI COMMESSE'!$A$2:$F$25,5,FALSE)</f>
        <v>35.5</v>
      </c>
      <c r="L1161" s="19" t="str">
        <f>IF(exp_SILP!$B1161="A4.10 - LEP E - ORIENTAMENTO SPECIALISTICO SKILL GAP ANALYSIS - GRUPPO 3P",0,VLOOKUP(exp_SILP!$Y1161,'DATI CM'!$A$2:$F$28,6,FALSE))</f>
        <v/>
      </c>
      <c r="M1161" s="19">
        <f>IFERROR(VLOOKUP(exp_SILP!$B1161,'DATI CM'!$H$2:$I$16,2,FALSE)*exp_SILP!$F1161,0)</f>
        <v>0</v>
      </c>
      <c r="N1161" s="18" t="str">
        <f>VLOOKUP(exp_SILP!$B1161,'DATI COMMESSE'!$A$2:$F$25,4,FALSE)</f>
        <v>FRD</v>
      </c>
      <c r="O1161" s="20">
        <f>VLOOKUP(exp_SILP!$B1161,'DATI COMMESSE'!$A$2:$F$25,5,FALSE)*exp_SILP!$F1161</f>
        <v>106.5</v>
      </c>
      <c r="P1161" s="18" t="str">
        <f>IF(MID(exp_SILP!$W1161,10,2)&gt;"40","F","M")</f>
        <v>F</v>
      </c>
      <c r="Q1161" s="21" t="s">
        <v>1554</v>
      </c>
      <c r="R1161" s="22" t="s">
        <v>100</v>
      </c>
      <c r="S1161" s="22" t="s">
        <v>94</v>
      </c>
      <c r="T1161" s="22" t="s">
        <v>58</v>
      </c>
      <c r="U1161" s="22" t="s">
        <v>59</v>
      </c>
      <c r="V1161" s="22" t="s">
        <v>775</v>
      </c>
      <c r="W1161" s="22" t="s">
        <v>776</v>
      </c>
      <c r="X1161" s="22" t="s">
        <v>777</v>
      </c>
      <c r="Y1161" s="22" t="s">
        <v>18</v>
      </c>
      <c r="Z1161" s="22" t="s">
        <v>63</v>
      </c>
      <c r="AA1161" s="22" t="s">
        <v>64</v>
      </c>
      <c r="AB1161" s="22" t="s">
        <v>65</v>
      </c>
      <c r="AC1161" s="22" t="s">
        <v>82</v>
      </c>
      <c r="AD1161" s="22" t="s">
        <v>59</v>
      </c>
      <c r="AE1161" s="22" t="s">
        <v>59</v>
      </c>
      <c r="AF1161" s="22" t="s">
        <v>59</v>
      </c>
      <c r="AG1161" s="22" t="s">
        <v>101</v>
      </c>
      <c r="AH1161" s="22" t="s">
        <v>1554</v>
      </c>
      <c r="AI1161" s="22" t="s">
        <v>83</v>
      </c>
      <c r="AJ1161" s="22" t="str">
        <f>VLOOKUP(exp_SILP!$Y1161,'DATI CM'!$A$2:$F$28,2,FALSE)</f>
        <v>TRZCST69B41F952V</v>
      </c>
    </row>
    <row r="1162" ht="15.75" customHeight="1">
      <c r="A1162" s="10" t="str">
        <f>IFERROR(VLOOKUP(exp_SILP!$W1162,exp_utenti_P!D:D,1,FALSE),"_DA INSERIRE")</f>
        <v>TRRLNM97C06Z343R</v>
      </c>
      <c r="B1162" s="10" t="str">
        <f>IF(AND(exp_SILP!$S1162="A.3 ORIENTAMENTO PROFESSIONALE",exp_SILP!$AD1162="4.2"),"A.3 ORIENTAMENTO PROFESSIONALE (CARCERE)",
IF(AND(exp_SILP!$S1162="A.3 ORIENTAMENTO PROFESSIONALE",exp_SILP!$AD1162="."),"A.3 ORIENTAMENTO PROFESSIONALE (CARCERE)",
IF(AND(exp_SILP!$S1162="A.4 CONSULENZA ORIENTATIVA",exp_SILP!$AD1162="4.2"),"A.4 CONSULENZA ORIENTATIVA (CARCERE)",
IF(AND(exp_SILP!$S1162="A.4 CONSULENZA ORIENTATIVA",exp_SILP!$AD1162="."),"A.4 CONSULENZA ORIENTATIVA (CARCERE)",
IF(AND(exp_SILP!$S1162="A.5 - LEP F1 - ACCOMPAGNAMENTO AL LAVORO",exp_SILP!$AD1162="4.2"),"A.5 - LEP F1 - ACCOMPAGNAMENTO AL LAVORO (CARCERE)",
IF(AND(exp_SILP!$S1162="A.5 - LEP F1 - ACCOMPAGNAMENTO AL LAVORO",exp_SILP!$AD1162="."),"A.5 - LEP F1 - ACCOMPAGNAMENTO AL LAVORO (CARCERE)",
IF(AND(exp_SILP!$S1162="A.5.2a - TUTORAGGIO TIROCINI",exp_SILP!$AD1162="4.2"),"A.5.2a - TUTORAGGIO TIROCINI (CARCERE)",
exp_SILP!$S1162)))))))</f>
        <v>A4.10 - LEP E - ORIENTAMENTO SPECIALISTICO SKILL GAP ANALYSIS</v>
      </c>
      <c r="C1162" s="11" t="str">
        <f>CONCATENATE(VLOOKUP(exp_SILP!$B1162,'DATI COMMESSE'!$A$2:$F$25,4,FALSE)," - ", VLOOKUP(exp_SILP!$B1162,'DATI COMMESSE'!$A$2:$F$25,2,FALSE)," - ",VLOOKUP(exp_SILP!$B1162,'DATI COMMESSE'!$A$2:$F$25,3,FALSE))</f>
        <v>GOL - 22-02-5000 - 22-12-5003</v>
      </c>
      <c r="D1162" s="11" t="str">
        <f>LEFT(exp_SILP!$R1162,5)</f>
        <v>10:30</v>
      </c>
      <c r="E1162" s="11" t="str">
        <f>RIGHT(exp_SILP!$R1162,5)</f>
        <v>11:30</v>
      </c>
      <c r="F1162" s="11">
        <f>IF(exp_SILP!$AG1162&gt;=60,exp_SILP!$AG1162/60,exp_SILP!$AG1162)</f>
        <v>1</v>
      </c>
      <c r="G1162" s="11" t="str">
        <f>VLOOKUP(exp_SILP!$Y1162,'DATI CM'!$A$2:$F$28,2,FALSE)</f>
        <v>FLCSRN79S42L219X</v>
      </c>
      <c r="H1162" s="11" t="str">
        <f>VLOOKUP(exp_SILP!$Y1162,'DATI CM'!$A$2:$F$28,3,FALSE)</f>
        <v>A011</v>
      </c>
      <c r="I1162" s="11" t="str">
        <f t="shared" si="1"/>
        <v>N</v>
      </c>
      <c r="J1162" s="11" t="str">
        <f>VLOOKUP(exp_SILP!$Y1162,'DATI CM'!$A$2:$F$28,4,FALSE)</f>
        <v>TORINO</v>
      </c>
      <c r="K1162" s="12">
        <f>VLOOKUP(exp_SILP!$B1162,'DATI COMMESSE'!$A$2:$F$25,5,FALSE)</f>
        <v>39.94</v>
      </c>
      <c r="L1162" s="12">
        <f>IF(exp_SILP!$B1162="A4.10 - LEP E - ORIENTAMENTO SPECIALISTICO SKILL GAP ANALYSIS - GRUPPO 3P",0,VLOOKUP(exp_SILP!$Y1162,'DATI CM'!$A$2:$F$28,6,FALSE))</f>
        <v>25</v>
      </c>
      <c r="M1162" s="12">
        <f>IFERROR(VLOOKUP(exp_SILP!$B1162,'DATI CM'!$H$2:$I$16,2,FALSE)*exp_SILP!$F1162,0)</f>
        <v>0</v>
      </c>
      <c r="N1162" s="11" t="str">
        <f>VLOOKUP(exp_SILP!$B1162,'DATI COMMESSE'!$A$2:$F$25,4,FALSE)</f>
        <v>GOL</v>
      </c>
      <c r="O1162" s="13">
        <f>VLOOKUP(exp_SILP!$B1162,'DATI COMMESSE'!$A$2:$F$25,5,FALSE)*exp_SILP!$F1162</f>
        <v>39.94</v>
      </c>
      <c r="P1162" s="11" t="str">
        <f>IF(MID(exp_SILP!$W1162,10,2)&gt;"40","F","M")</f>
        <v>M</v>
      </c>
      <c r="Q1162" s="14" t="s">
        <v>1554</v>
      </c>
      <c r="R1162" s="15" t="s">
        <v>1097</v>
      </c>
      <c r="S1162" s="15" t="s">
        <v>70</v>
      </c>
      <c r="T1162" s="15" t="s">
        <v>58</v>
      </c>
      <c r="U1162" s="15" t="s">
        <v>59</v>
      </c>
      <c r="V1162" s="15" t="s">
        <v>246</v>
      </c>
      <c r="W1162" s="15" t="s">
        <v>247</v>
      </c>
      <c r="X1162" s="15" t="s">
        <v>248</v>
      </c>
      <c r="Y1162" s="15" t="s">
        <v>10</v>
      </c>
      <c r="Z1162" s="15" t="s">
        <v>63</v>
      </c>
      <c r="AA1162" s="15" t="s">
        <v>64</v>
      </c>
      <c r="AB1162" s="15" t="s">
        <v>74</v>
      </c>
      <c r="AC1162" s="15" t="s">
        <v>75</v>
      </c>
      <c r="AD1162" s="15" t="s">
        <v>59</v>
      </c>
      <c r="AE1162" s="15" t="s">
        <v>59</v>
      </c>
      <c r="AF1162" s="15" t="s">
        <v>59</v>
      </c>
      <c r="AG1162" s="15" t="s">
        <v>67</v>
      </c>
      <c r="AH1162" s="15" t="s">
        <v>1554</v>
      </c>
      <c r="AI1162" s="15" t="s">
        <v>77</v>
      </c>
      <c r="AJ1162" s="15" t="str">
        <f>VLOOKUP(exp_SILP!$Y1162,'DATI CM'!$A$2:$F$28,2,FALSE)</f>
        <v>FLCSRN79S42L219X</v>
      </c>
    </row>
    <row r="1163" ht="15.75" customHeight="1">
      <c r="A1163" s="17" t="str">
        <f>IFERROR(VLOOKUP(exp_SILP!$W1163,exp_utenti_P!D:D,1,FALSE),"_DA INSERIRE")</f>
        <v>FRTLRI79M43L219I</v>
      </c>
      <c r="B1163" s="17" t="str">
        <f>IF(AND(exp_SILP!$S1163="A.3 ORIENTAMENTO PROFESSIONALE",exp_SILP!$AD1163="4.2"),"A.3 ORIENTAMENTO PROFESSIONALE (CARCERE)",
IF(AND(exp_SILP!$S1163="A.3 ORIENTAMENTO PROFESSIONALE",exp_SILP!$AD1163="."),"A.3 ORIENTAMENTO PROFESSIONALE (CARCERE)",
IF(AND(exp_SILP!$S1163="A.4 CONSULENZA ORIENTATIVA",exp_SILP!$AD1163="4.2"),"A.4 CONSULENZA ORIENTATIVA (CARCERE)",
IF(AND(exp_SILP!$S1163="A.4 CONSULENZA ORIENTATIVA",exp_SILP!$AD1163="."),"A.4 CONSULENZA ORIENTATIVA (CARCERE)",
IF(AND(exp_SILP!$S1163="A.5 - LEP F1 - ACCOMPAGNAMENTO AL LAVORO",exp_SILP!$AD1163="4.2"),"A.5 - LEP F1 - ACCOMPAGNAMENTO AL LAVORO (CARCERE)",
IF(AND(exp_SILP!$S1163="A.5 - LEP F1 - ACCOMPAGNAMENTO AL LAVORO",exp_SILP!$AD1163="."),"A.5 - LEP F1 - ACCOMPAGNAMENTO AL LAVORO (CARCERE)",
IF(AND(exp_SILP!$S1163="A.5.2a - TUTORAGGIO TIROCINI",exp_SILP!$AD1163="4.2"),"A.5.2a - TUTORAGGIO TIROCINI (CARCERE)",
exp_SILP!$S1163)))))))</f>
        <v>A4.10 - LEP E - ORIENTAMENTO SPECIALISTICO SKILL GAP ANALYSIS</v>
      </c>
      <c r="C1163" s="18" t="str">
        <f>CONCATENATE(VLOOKUP(exp_SILP!$B1163,'DATI COMMESSE'!$A$2:$F$25,4,FALSE)," - ", VLOOKUP(exp_SILP!$B1163,'DATI COMMESSE'!$A$2:$F$25,2,FALSE)," - ",VLOOKUP(exp_SILP!$B1163,'DATI COMMESSE'!$A$2:$F$25,3,FALSE))</f>
        <v>GOL - 22-02-5000 - 22-12-5003</v>
      </c>
      <c r="D1163" s="18" t="str">
        <f>LEFT(exp_SILP!$R1163,5)</f>
        <v>11:30</v>
      </c>
      <c r="E1163" s="18" t="str">
        <f>RIGHT(exp_SILP!$R1163,5)</f>
        <v>12:30</v>
      </c>
      <c r="F1163" s="18">
        <f>IF(exp_SILP!$AG1163&gt;=60,exp_SILP!$AG1163/60,exp_SILP!$AG1163)</f>
        <v>1</v>
      </c>
      <c r="G1163" s="18" t="str">
        <f>VLOOKUP(exp_SILP!$Y1163,'DATI CM'!$A$2:$F$28,2,FALSE)</f>
        <v>FLCSRN79S42L219X</v>
      </c>
      <c r="H1163" s="18" t="str">
        <f>VLOOKUP(exp_SILP!$Y1163,'DATI CM'!$A$2:$F$28,3,FALSE)</f>
        <v>A011</v>
      </c>
      <c r="I1163" s="18" t="str">
        <f t="shared" si="1"/>
        <v>N</v>
      </c>
      <c r="J1163" s="18" t="str">
        <f>VLOOKUP(exp_SILP!$Y1163,'DATI CM'!$A$2:$F$28,4,FALSE)</f>
        <v>TORINO</v>
      </c>
      <c r="K1163" s="19">
        <f>VLOOKUP(exp_SILP!$B1163,'DATI COMMESSE'!$A$2:$F$25,5,FALSE)</f>
        <v>39.94</v>
      </c>
      <c r="L1163" s="19">
        <f>IF(exp_SILP!$B1163="A4.10 - LEP E - ORIENTAMENTO SPECIALISTICO SKILL GAP ANALYSIS - GRUPPO 3P",0,VLOOKUP(exp_SILP!$Y1163,'DATI CM'!$A$2:$F$28,6,FALSE))</f>
        <v>25</v>
      </c>
      <c r="M1163" s="19">
        <f>IFERROR(VLOOKUP(exp_SILP!$B1163,'DATI CM'!$H$2:$I$16,2,FALSE)*exp_SILP!$F1163,0)</f>
        <v>0</v>
      </c>
      <c r="N1163" s="18" t="str">
        <f>VLOOKUP(exp_SILP!$B1163,'DATI COMMESSE'!$A$2:$F$25,4,FALSE)</f>
        <v>GOL</v>
      </c>
      <c r="O1163" s="20">
        <f>VLOOKUP(exp_SILP!$B1163,'DATI COMMESSE'!$A$2:$F$25,5,FALSE)*exp_SILP!$F1163</f>
        <v>39.94</v>
      </c>
      <c r="P1163" s="18" t="str">
        <f>IF(MID(exp_SILP!$W1163,10,2)&gt;"40","F","M")</f>
        <v>F</v>
      </c>
      <c r="Q1163" s="21" t="s">
        <v>1554</v>
      </c>
      <c r="R1163" s="22" t="s">
        <v>700</v>
      </c>
      <c r="S1163" s="22" t="s">
        <v>70</v>
      </c>
      <c r="T1163" s="22" t="s">
        <v>58</v>
      </c>
      <c r="U1163" s="22" t="s">
        <v>59</v>
      </c>
      <c r="V1163" s="22" t="s">
        <v>265</v>
      </c>
      <c r="W1163" s="22" t="s">
        <v>266</v>
      </c>
      <c r="X1163" s="22" t="s">
        <v>267</v>
      </c>
      <c r="Y1163" s="22" t="s">
        <v>10</v>
      </c>
      <c r="Z1163" s="22" t="s">
        <v>63</v>
      </c>
      <c r="AA1163" s="22" t="s">
        <v>64</v>
      </c>
      <c r="AB1163" s="22" t="s">
        <v>74</v>
      </c>
      <c r="AC1163" s="22" t="s">
        <v>75</v>
      </c>
      <c r="AD1163" s="22" t="s">
        <v>59</v>
      </c>
      <c r="AE1163" s="22" t="s">
        <v>59</v>
      </c>
      <c r="AF1163" s="22" t="s">
        <v>59</v>
      </c>
      <c r="AG1163" s="22" t="s">
        <v>67</v>
      </c>
      <c r="AH1163" s="22" t="s">
        <v>1554</v>
      </c>
      <c r="AI1163" s="22" t="s">
        <v>77</v>
      </c>
      <c r="AJ1163" s="22" t="str">
        <f>VLOOKUP(exp_SILP!$Y1163,'DATI CM'!$A$2:$F$28,2,FALSE)</f>
        <v>FLCSRN79S42L219X</v>
      </c>
    </row>
    <row r="1164" ht="15.75" customHeight="1">
      <c r="A1164" s="10" t="str">
        <f>IFERROR(VLOOKUP(exp_SILP!$W1164,exp_utenti_P!D:D,1,FALSE),"_DA INSERIRE")</f>
        <v>SRRNDR93L11L219L</v>
      </c>
      <c r="B1164" s="10" t="str">
        <f>IF(AND(exp_SILP!$S1164="A.3 ORIENTAMENTO PROFESSIONALE",exp_SILP!$AD1164="4.2"),"A.3 ORIENTAMENTO PROFESSIONALE (CARCERE)",
IF(AND(exp_SILP!$S1164="A.3 ORIENTAMENTO PROFESSIONALE",exp_SILP!$AD1164="."),"A.3 ORIENTAMENTO PROFESSIONALE (CARCERE)",
IF(AND(exp_SILP!$S1164="A.4 CONSULENZA ORIENTATIVA",exp_SILP!$AD1164="4.2"),"A.4 CONSULENZA ORIENTATIVA (CARCERE)",
IF(AND(exp_SILP!$S1164="A.4 CONSULENZA ORIENTATIVA",exp_SILP!$AD1164="."),"A.4 CONSULENZA ORIENTATIVA (CARCERE)",
IF(AND(exp_SILP!$S1164="A.5 - LEP F1 - ACCOMPAGNAMENTO AL LAVORO",exp_SILP!$AD1164="4.2"),"A.5 - LEP F1 - ACCOMPAGNAMENTO AL LAVORO (CARCERE)",
IF(AND(exp_SILP!$S1164="A.5 - LEP F1 - ACCOMPAGNAMENTO AL LAVORO",exp_SILP!$AD1164="."),"A.5 - LEP F1 - ACCOMPAGNAMENTO AL LAVORO (CARCERE)",
IF(AND(exp_SILP!$S1164="A.5.2a - TUTORAGGIO TIROCINI",exp_SILP!$AD1164="4.2"),"A.5.2a - TUTORAGGIO TIROCINI (CARCERE)",
exp_SILP!$S1164)))))))</f>
        <v>A4.10 - LEP E - ORIENTAMENTO SPECIALISTICO SKILL GAP ANALYSIS</v>
      </c>
      <c r="C1164" s="11" t="str">
        <f>CONCATENATE(VLOOKUP(exp_SILP!$B1164,'DATI COMMESSE'!$A$2:$F$25,4,FALSE)," - ", VLOOKUP(exp_SILP!$B1164,'DATI COMMESSE'!$A$2:$F$25,2,FALSE)," - ",VLOOKUP(exp_SILP!$B1164,'DATI COMMESSE'!$A$2:$F$25,3,FALSE))</f>
        <v>GOL - 22-02-5000 - 22-12-5003</v>
      </c>
      <c r="D1164" s="11" t="str">
        <f>LEFT(exp_SILP!$R1164,5)</f>
        <v>08:30</v>
      </c>
      <c r="E1164" s="11" t="str">
        <f>RIGHT(exp_SILP!$R1164,5)</f>
        <v>10:30</v>
      </c>
      <c r="F1164" s="11">
        <f>IF(exp_SILP!$AG1164&gt;=60,exp_SILP!$AG1164/60,exp_SILP!$AG1164)</f>
        <v>2</v>
      </c>
      <c r="G1164" s="11" t="str">
        <f>VLOOKUP(exp_SILP!$Y1164,'DATI CM'!$A$2:$F$28,2,FALSE)</f>
        <v>FLCSRN79S42L219X</v>
      </c>
      <c r="H1164" s="11" t="str">
        <f>VLOOKUP(exp_SILP!$Y1164,'DATI CM'!$A$2:$F$28,3,FALSE)</f>
        <v>A011</v>
      </c>
      <c r="I1164" s="11" t="str">
        <f t="shared" si="1"/>
        <v>N</v>
      </c>
      <c r="J1164" s="11" t="str">
        <f>VLOOKUP(exp_SILP!$Y1164,'DATI CM'!$A$2:$F$28,4,FALSE)</f>
        <v>TORINO</v>
      </c>
      <c r="K1164" s="12">
        <f>VLOOKUP(exp_SILP!$B1164,'DATI COMMESSE'!$A$2:$F$25,5,FALSE)</f>
        <v>39.94</v>
      </c>
      <c r="L1164" s="12">
        <f>IF(exp_SILP!$B1164="A4.10 - LEP E - ORIENTAMENTO SPECIALISTICO SKILL GAP ANALYSIS - GRUPPO 3P",0,VLOOKUP(exp_SILP!$Y1164,'DATI CM'!$A$2:$F$28,6,FALSE))</f>
        <v>25</v>
      </c>
      <c r="M1164" s="12">
        <f>IFERROR(VLOOKUP(exp_SILP!$B1164,'DATI CM'!$H$2:$I$16,2,FALSE)*exp_SILP!$F1164,0)</f>
        <v>0</v>
      </c>
      <c r="N1164" s="11" t="str">
        <f>VLOOKUP(exp_SILP!$B1164,'DATI COMMESSE'!$A$2:$F$25,4,FALSE)</f>
        <v>GOL</v>
      </c>
      <c r="O1164" s="13">
        <f>VLOOKUP(exp_SILP!$B1164,'DATI COMMESSE'!$A$2:$F$25,5,FALSE)*exp_SILP!$F1164</f>
        <v>79.88</v>
      </c>
      <c r="P1164" s="11" t="str">
        <f>IF(MID(exp_SILP!$W1164,10,2)&gt;"40","F","M")</f>
        <v>M</v>
      </c>
      <c r="Q1164" s="14" t="s">
        <v>1554</v>
      </c>
      <c r="R1164" s="15" t="s">
        <v>816</v>
      </c>
      <c r="S1164" s="15" t="s">
        <v>70</v>
      </c>
      <c r="T1164" s="15" t="s">
        <v>58</v>
      </c>
      <c r="U1164" s="15" t="s">
        <v>59</v>
      </c>
      <c r="V1164" s="15" t="s">
        <v>943</v>
      </c>
      <c r="W1164" s="15" t="s">
        <v>944</v>
      </c>
      <c r="X1164" s="15" t="s">
        <v>945</v>
      </c>
      <c r="Y1164" s="15" t="s">
        <v>10</v>
      </c>
      <c r="Z1164" s="15" t="s">
        <v>63</v>
      </c>
      <c r="AA1164" s="15" t="s">
        <v>64</v>
      </c>
      <c r="AB1164" s="15" t="s">
        <v>74</v>
      </c>
      <c r="AC1164" s="15" t="s">
        <v>75</v>
      </c>
      <c r="AD1164" s="15" t="s">
        <v>59</v>
      </c>
      <c r="AE1164" s="15" t="s">
        <v>59</v>
      </c>
      <c r="AF1164" s="15" t="s">
        <v>59</v>
      </c>
      <c r="AG1164" s="15" t="s">
        <v>76</v>
      </c>
      <c r="AH1164" s="15" t="s">
        <v>1554</v>
      </c>
      <c r="AI1164" s="15" t="s">
        <v>77</v>
      </c>
      <c r="AJ1164" s="15" t="str">
        <f>VLOOKUP(exp_SILP!$Y1164,'DATI CM'!$A$2:$F$28,2,FALSE)</f>
        <v>FLCSRN79S42L219X</v>
      </c>
    </row>
    <row r="1165" ht="15.75" customHeight="1">
      <c r="A1165" s="17" t="str">
        <f>IFERROR(VLOOKUP(exp_SILP!$W1165,exp_utenti_P!D:D,1,FALSE),"_DA INSERIRE")</f>
        <v>GVRGTL71M51Z129I</v>
      </c>
      <c r="B1165" s="17" t="str">
        <f>IF(AND(exp_SILP!$S1165="A.3 ORIENTAMENTO PROFESSIONALE",exp_SILP!$AD1165="4.2"),"A.3 ORIENTAMENTO PROFESSIONALE (CARCERE)",
IF(AND(exp_SILP!$S1165="A.3 ORIENTAMENTO PROFESSIONALE",exp_SILP!$AD1165="."),"A.3 ORIENTAMENTO PROFESSIONALE (CARCERE)",
IF(AND(exp_SILP!$S1165="A.4 CONSULENZA ORIENTATIVA",exp_SILP!$AD1165="4.2"),"A.4 CONSULENZA ORIENTATIVA (CARCERE)",
IF(AND(exp_SILP!$S1165="A.4 CONSULENZA ORIENTATIVA",exp_SILP!$AD1165="."),"A.4 CONSULENZA ORIENTATIVA (CARCERE)",
IF(AND(exp_SILP!$S1165="A.5 - LEP F1 - ACCOMPAGNAMENTO AL LAVORO",exp_SILP!$AD1165="4.2"),"A.5 - LEP F1 - ACCOMPAGNAMENTO AL LAVORO (CARCERE)",
IF(AND(exp_SILP!$S1165="A.5 - LEP F1 - ACCOMPAGNAMENTO AL LAVORO",exp_SILP!$AD1165="."),"A.5 - LEP F1 - ACCOMPAGNAMENTO AL LAVORO (CARCERE)",
IF(AND(exp_SILP!$S1165="A.5.2a - TUTORAGGIO TIROCINI",exp_SILP!$AD1165="4.2"),"A.5.2a - TUTORAGGIO TIROCINI (CARCERE)",
exp_SILP!$S1165)))))))</f>
        <v>A.5 - LEP F1 - ACCOMPAGNAMENTO AL LAVORO</v>
      </c>
      <c r="C1165" s="18" t="str">
        <f>CONCATENATE(VLOOKUP(exp_SILP!$B1165,'DATI COMMESSE'!$A$2:$F$25,4,FALSE)," - ", VLOOKUP(exp_SILP!$B1165,'DATI COMMESSE'!$A$2:$F$25,2,FALSE)," - ",VLOOKUP(exp_SILP!$B1165,'DATI COMMESSE'!$A$2:$F$25,3,FALSE))</f>
        <v>GOL - 22-02-5000 - 22-12-5003</v>
      </c>
      <c r="D1165" s="18" t="str">
        <f>LEFT(exp_SILP!$R1165,5)</f>
        <v>14:00</v>
      </c>
      <c r="E1165" s="18" t="str">
        <f>RIGHT(exp_SILP!$R1165,5)</f>
        <v>17:00</v>
      </c>
      <c r="F1165" s="18">
        <f>IF(exp_SILP!$AG1165&gt;=60,exp_SILP!$AG1165/60,exp_SILP!$AG1165)</f>
        <v>3</v>
      </c>
      <c r="G1165" s="18" t="str">
        <f>VLOOKUP(exp_SILP!$Y1165,'DATI CM'!$A$2:$F$28,2,FALSE)</f>
        <v>MNRCLD73B46G674U</v>
      </c>
      <c r="H1165" s="18" t="str">
        <f>VLOOKUP(exp_SILP!$Y1165,'DATI CM'!$A$2:$F$28,3,FALSE)</f>
        <v>A011</v>
      </c>
      <c r="I1165" s="18" t="str">
        <f t="shared" si="1"/>
        <v>N</v>
      </c>
      <c r="J1165" s="18" t="str">
        <f>VLOOKUP(exp_SILP!$Y1165,'DATI CM'!$A$2:$F$28,4,FALSE)</f>
        <v>TORINO</v>
      </c>
      <c r="K1165" s="19">
        <f>VLOOKUP(exp_SILP!$B1165,'DATI COMMESSE'!$A$2:$F$25,5,FALSE)</f>
        <v>39.94</v>
      </c>
      <c r="L1165" s="19">
        <f>IF(exp_SILP!$B1165="A4.10 - LEP E - ORIENTAMENTO SPECIALISTICO SKILL GAP ANALYSIS - GRUPPO 3P",0,VLOOKUP(exp_SILP!$Y1165,'DATI CM'!$A$2:$F$28,6,FALSE))</f>
        <v>25</v>
      </c>
      <c r="M1165" s="19">
        <f>IFERROR(VLOOKUP(exp_SILP!$B1165,'DATI CM'!$H$2:$I$16,2,FALSE)*exp_SILP!$F1165,0)</f>
        <v>0</v>
      </c>
      <c r="N1165" s="18" t="str">
        <f>VLOOKUP(exp_SILP!$B1165,'DATI COMMESSE'!$A$2:$F$25,4,FALSE)</f>
        <v>GOL</v>
      </c>
      <c r="O1165" s="20">
        <f>VLOOKUP(exp_SILP!$B1165,'DATI COMMESSE'!$A$2:$F$25,5,FALSE)*exp_SILP!$F1165</f>
        <v>119.82</v>
      </c>
      <c r="P1165" s="18" t="str">
        <f>IF(MID(exp_SILP!$W1165,10,2)&gt;"40","F","M")</f>
        <v>F</v>
      </c>
      <c r="Q1165" s="24" t="s">
        <v>988</v>
      </c>
      <c r="R1165" s="22" t="s">
        <v>100</v>
      </c>
      <c r="S1165" s="22" t="s">
        <v>57</v>
      </c>
      <c r="T1165" s="22" t="s">
        <v>58</v>
      </c>
      <c r="U1165" s="22" t="s">
        <v>59</v>
      </c>
      <c r="V1165" s="22" t="s">
        <v>1046</v>
      </c>
      <c r="W1165" s="22" t="s">
        <v>1047</v>
      </c>
      <c r="X1165" s="22" t="s">
        <v>1048</v>
      </c>
      <c r="Y1165" s="22" t="s">
        <v>14</v>
      </c>
      <c r="Z1165" s="22" t="s">
        <v>63</v>
      </c>
      <c r="AA1165" s="22" t="s">
        <v>64</v>
      </c>
      <c r="AB1165" s="22" t="s">
        <v>74</v>
      </c>
      <c r="AC1165" s="22" t="s">
        <v>135</v>
      </c>
      <c r="AD1165" s="22" t="s">
        <v>59</v>
      </c>
      <c r="AE1165" s="22" t="s">
        <v>59</v>
      </c>
      <c r="AF1165" s="22" t="s">
        <v>59</v>
      </c>
      <c r="AG1165" s="25" t="s">
        <v>101</v>
      </c>
      <c r="AH1165" s="22" t="s">
        <v>988</v>
      </c>
      <c r="AI1165" s="22" t="s">
        <v>158</v>
      </c>
      <c r="AJ1165" s="22" t="str">
        <f>VLOOKUP(exp_SILP!$Y1165,'DATI CM'!$A$2:$F$28,2,FALSE)</f>
        <v>MNRCLD73B46G674U</v>
      </c>
    </row>
    <row r="1166" ht="15.75" customHeight="1">
      <c r="A1166" s="10" t="str">
        <f>IFERROR(VLOOKUP(exp_SILP!$W1166,exp_utenti_P!D:D,1,FALSE),"_DA INSERIRE")</f>
        <v>RSUGRL73H41Z129A</v>
      </c>
      <c r="B1166" s="10" t="str">
        <f>IF(AND(exp_SILP!$S1166="A.3 ORIENTAMENTO PROFESSIONALE",exp_SILP!$AD1166="4.2"),"A.3 ORIENTAMENTO PROFESSIONALE (CARCERE)",
IF(AND(exp_SILP!$S1166="A.3 ORIENTAMENTO PROFESSIONALE",exp_SILP!$AD1166="."),"A.3 ORIENTAMENTO PROFESSIONALE (CARCERE)",
IF(AND(exp_SILP!$S1166="A.4 CONSULENZA ORIENTATIVA",exp_SILP!$AD1166="4.2"),"A.4 CONSULENZA ORIENTATIVA (CARCERE)",
IF(AND(exp_SILP!$S1166="A.4 CONSULENZA ORIENTATIVA",exp_SILP!$AD1166="."),"A.4 CONSULENZA ORIENTATIVA (CARCERE)",
IF(AND(exp_SILP!$S1166="A.5 - LEP F1 - ACCOMPAGNAMENTO AL LAVORO",exp_SILP!$AD1166="4.2"),"A.5 - LEP F1 - ACCOMPAGNAMENTO AL LAVORO (CARCERE)",
IF(AND(exp_SILP!$S1166="A.5 - LEP F1 - ACCOMPAGNAMENTO AL LAVORO",exp_SILP!$AD1166="."),"A.5 - LEP F1 - ACCOMPAGNAMENTO AL LAVORO (CARCERE)",
IF(AND(exp_SILP!$S1166="A.5.2a - TUTORAGGIO TIROCINI",exp_SILP!$AD1166="4.2"),"A.5.2a - TUTORAGGIO TIROCINI (CARCERE)",
exp_SILP!$S1166)))))))</f>
        <v>A.5 - LEP F1 - ACCOMPAGNAMENTO AL LAVORO</v>
      </c>
      <c r="C1166" s="11" t="str">
        <f>CONCATENATE(VLOOKUP(exp_SILP!$B1166,'DATI COMMESSE'!$A$2:$F$25,4,FALSE)," - ", VLOOKUP(exp_SILP!$B1166,'DATI COMMESSE'!$A$2:$F$25,2,FALSE)," - ",VLOOKUP(exp_SILP!$B1166,'DATI COMMESSE'!$A$2:$F$25,3,FALSE))</f>
        <v>GOL - 22-02-5000 - 22-12-5003</v>
      </c>
      <c r="D1166" s="11" t="str">
        <f>LEFT(exp_SILP!$R1166,5)</f>
        <v>12:00</v>
      </c>
      <c r="E1166" s="11" t="str">
        <f>RIGHT(exp_SILP!$R1166,5)</f>
        <v>13:00</v>
      </c>
      <c r="F1166" s="11">
        <f>IF(exp_SILP!$AG1166&gt;=60,exp_SILP!$AG1166/60,exp_SILP!$AG1166)</f>
        <v>1</v>
      </c>
      <c r="G1166" s="11" t="str">
        <f>VLOOKUP(exp_SILP!$Y1166,'DATI CM'!$A$2:$F$28,2,FALSE)</f>
        <v>MNRCLD73B46G674U</v>
      </c>
      <c r="H1166" s="11" t="str">
        <f>VLOOKUP(exp_SILP!$Y1166,'DATI CM'!$A$2:$F$28,3,FALSE)</f>
        <v>A011</v>
      </c>
      <c r="I1166" s="11" t="str">
        <f t="shared" si="1"/>
        <v>N</v>
      </c>
      <c r="J1166" s="11" t="str">
        <f>VLOOKUP(exp_SILP!$Y1166,'DATI CM'!$A$2:$F$28,4,FALSE)</f>
        <v>TORINO</v>
      </c>
      <c r="K1166" s="12">
        <f>VLOOKUP(exp_SILP!$B1166,'DATI COMMESSE'!$A$2:$F$25,5,FALSE)</f>
        <v>39.94</v>
      </c>
      <c r="L1166" s="12">
        <f>IF(exp_SILP!$B1166="A4.10 - LEP E - ORIENTAMENTO SPECIALISTICO SKILL GAP ANALYSIS - GRUPPO 3P",0,VLOOKUP(exp_SILP!$Y1166,'DATI CM'!$A$2:$F$28,6,FALSE))</f>
        <v>25</v>
      </c>
      <c r="M1166" s="12">
        <f>IFERROR(VLOOKUP(exp_SILP!$B1166,'DATI CM'!$H$2:$I$16,2,FALSE)*exp_SILP!$F1166,0)</f>
        <v>0</v>
      </c>
      <c r="N1166" s="11" t="str">
        <f>VLOOKUP(exp_SILP!$B1166,'DATI COMMESSE'!$A$2:$F$25,4,FALSE)</f>
        <v>GOL</v>
      </c>
      <c r="O1166" s="13">
        <f>VLOOKUP(exp_SILP!$B1166,'DATI COMMESSE'!$A$2:$F$25,5,FALSE)*exp_SILP!$F1166</f>
        <v>39.94</v>
      </c>
      <c r="P1166" s="11" t="str">
        <f>IF(MID(exp_SILP!$W1166,10,2)&gt;"40","F","M")</f>
        <v>F</v>
      </c>
      <c r="Q1166" s="27" t="s">
        <v>988</v>
      </c>
      <c r="R1166" s="15" t="s">
        <v>102</v>
      </c>
      <c r="S1166" s="15" t="s">
        <v>57</v>
      </c>
      <c r="T1166" s="15" t="s">
        <v>58</v>
      </c>
      <c r="U1166" s="15" t="s">
        <v>59</v>
      </c>
      <c r="V1166" s="15" t="s">
        <v>412</v>
      </c>
      <c r="W1166" s="15" t="s">
        <v>413</v>
      </c>
      <c r="X1166" s="15" t="s">
        <v>414</v>
      </c>
      <c r="Y1166" s="15" t="s">
        <v>14</v>
      </c>
      <c r="Z1166" s="15" t="s">
        <v>63</v>
      </c>
      <c r="AA1166" s="15" t="s">
        <v>64</v>
      </c>
      <c r="AB1166" s="15" t="s">
        <v>65</v>
      </c>
      <c r="AC1166" s="15" t="s">
        <v>135</v>
      </c>
      <c r="AD1166" s="15" t="s">
        <v>59</v>
      </c>
      <c r="AE1166" s="15" t="s">
        <v>59</v>
      </c>
      <c r="AF1166" s="15" t="s">
        <v>156</v>
      </c>
      <c r="AG1166" s="28" t="s">
        <v>67</v>
      </c>
      <c r="AH1166" s="15" t="s">
        <v>988</v>
      </c>
      <c r="AI1166" s="15" t="s">
        <v>158</v>
      </c>
      <c r="AJ1166" s="15" t="str">
        <f>VLOOKUP(exp_SILP!$Y1166,'DATI CM'!$A$2:$F$28,2,FALSE)</f>
        <v>MNRCLD73B46G674U</v>
      </c>
    </row>
    <row r="1167" ht="15.75" customHeight="1">
      <c r="A1167" s="17" t="str">
        <f>IFERROR(VLOOKUP(exp_SILP!$W1167,exp_utenti_P!D:D,1,FALSE),"_DA INSERIRE")</f>
        <v>RSUGRL73H41Z129A</v>
      </c>
      <c r="B1167" s="17" t="str">
        <f>IF(AND(exp_SILP!$S1167="A.3 ORIENTAMENTO PROFESSIONALE",exp_SILP!$AD1167="4.2"),"A.3 ORIENTAMENTO PROFESSIONALE (CARCERE)",
IF(AND(exp_SILP!$S1167="A.3 ORIENTAMENTO PROFESSIONALE",exp_SILP!$AD1167="."),"A.3 ORIENTAMENTO PROFESSIONALE (CARCERE)",
IF(AND(exp_SILP!$S1167="A.4 CONSULENZA ORIENTATIVA",exp_SILP!$AD1167="4.2"),"A.4 CONSULENZA ORIENTATIVA (CARCERE)",
IF(AND(exp_SILP!$S1167="A.4 CONSULENZA ORIENTATIVA",exp_SILP!$AD1167="."),"A.4 CONSULENZA ORIENTATIVA (CARCERE)",
IF(AND(exp_SILP!$S1167="A.5 - LEP F1 - ACCOMPAGNAMENTO AL LAVORO",exp_SILP!$AD1167="4.2"),"A.5 - LEP F1 - ACCOMPAGNAMENTO AL LAVORO (CARCERE)",
IF(AND(exp_SILP!$S1167="A.5 - LEP F1 - ACCOMPAGNAMENTO AL LAVORO",exp_SILP!$AD1167="."),"A.5 - LEP F1 - ACCOMPAGNAMENTO AL LAVORO (CARCERE)",
IF(AND(exp_SILP!$S1167="A.5.2a - TUTORAGGIO TIROCINI",exp_SILP!$AD1167="4.2"),"A.5.2a - TUTORAGGIO TIROCINI (CARCERE)",
exp_SILP!$S1167)))))))</f>
        <v>A.5 - LEP F1 - ACCOMPAGNAMENTO AL LAVORO</v>
      </c>
      <c r="C1167" s="18" t="str">
        <f>CONCATENATE(VLOOKUP(exp_SILP!$B1167,'DATI COMMESSE'!$A$2:$F$25,4,FALSE)," - ", VLOOKUP(exp_SILP!$B1167,'DATI COMMESSE'!$A$2:$F$25,2,FALSE)," - ",VLOOKUP(exp_SILP!$B1167,'DATI COMMESSE'!$A$2:$F$25,3,FALSE))</f>
        <v>GOL - 22-02-5000 - 22-12-5003</v>
      </c>
      <c r="D1167" s="18" t="str">
        <f>LEFT(exp_SILP!$R1167,5)</f>
        <v>09:00</v>
      </c>
      <c r="E1167" s="18" t="str">
        <f>RIGHT(exp_SILP!$R1167,5)</f>
        <v>12:00</v>
      </c>
      <c r="F1167" s="18">
        <f>IF(exp_SILP!$AG1167&gt;=60,exp_SILP!$AG1167/60,exp_SILP!$AG1167)</f>
        <v>3</v>
      </c>
      <c r="G1167" s="18" t="str">
        <f>VLOOKUP(exp_SILP!$Y1167,'DATI CM'!$A$2:$F$28,2,FALSE)</f>
        <v>MNRCLD73B46G674U</v>
      </c>
      <c r="H1167" s="18" t="str">
        <f>VLOOKUP(exp_SILP!$Y1167,'DATI CM'!$A$2:$F$28,3,FALSE)</f>
        <v>A011</v>
      </c>
      <c r="I1167" s="18" t="str">
        <f t="shared" si="1"/>
        <v>N</v>
      </c>
      <c r="J1167" s="18" t="str">
        <f>VLOOKUP(exp_SILP!$Y1167,'DATI CM'!$A$2:$F$28,4,FALSE)</f>
        <v>TORINO</v>
      </c>
      <c r="K1167" s="19">
        <f>VLOOKUP(exp_SILP!$B1167,'DATI COMMESSE'!$A$2:$F$25,5,FALSE)</f>
        <v>39.94</v>
      </c>
      <c r="L1167" s="19">
        <f>IF(exp_SILP!$B1167="A4.10 - LEP E - ORIENTAMENTO SPECIALISTICO SKILL GAP ANALYSIS - GRUPPO 3P",0,VLOOKUP(exp_SILP!$Y1167,'DATI CM'!$A$2:$F$28,6,FALSE))</f>
        <v>25</v>
      </c>
      <c r="M1167" s="19">
        <f>IFERROR(VLOOKUP(exp_SILP!$B1167,'DATI CM'!$H$2:$I$16,2,FALSE)*exp_SILP!$F1167,0)</f>
        <v>0</v>
      </c>
      <c r="N1167" s="18" t="str">
        <f>VLOOKUP(exp_SILP!$B1167,'DATI COMMESSE'!$A$2:$F$25,4,FALSE)</f>
        <v>GOL</v>
      </c>
      <c r="O1167" s="20">
        <f>VLOOKUP(exp_SILP!$B1167,'DATI COMMESSE'!$A$2:$F$25,5,FALSE)*exp_SILP!$F1167</f>
        <v>119.82</v>
      </c>
      <c r="P1167" s="18" t="str">
        <f>IF(MID(exp_SILP!$W1167,10,2)&gt;"40","F","M")</f>
        <v>F</v>
      </c>
      <c r="Q1167" s="24" t="s">
        <v>988</v>
      </c>
      <c r="R1167" s="22" t="s">
        <v>106</v>
      </c>
      <c r="S1167" s="22" t="s">
        <v>57</v>
      </c>
      <c r="T1167" s="22" t="s">
        <v>58</v>
      </c>
      <c r="U1167" s="22" t="s">
        <v>59</v>
      </c>
      <c r="V1167" s="22" t="s">
        <v>412</v>
      </c>
      <c r="W1167" s="22" t="s">
        <v>413</v>
      </c>
      <c r="X1167" s="22" t="s">
        <v>414</v>
      </c>
      <c r="Y1167" s="22" t="s">
        <v>14</v>
      </c>
      <c r="Z1167" s="22" t="s">
        <v>63</v>
      </c>
      <c r="AA1167" s="22" t="s">
        <v>64</v>
      </c>
      <c r="AB1167" s="22" t="s">
        <v>74</v>
      </c>
      <c r="AC1167" s="22" t="s">
        <v>135</v>
      </c>
      <c r="AD1167" s="22" t="s">
        <v>59</v>
      </c>
      <c r="AE1167" s="22" t="s">
        <v>59</v>
      </c>
      <c r="AF1167" s="22" t="s">
        <v>59</v>
      </c>
      <c r="AG1167" s="25" t="s">
        <v>101</v>
      </c>
      <c r="AH1167" s="22" t="s">
        <v>988</v>
      </c>
      <c r="AI1167" s="22" t="s">
        <v>158</v>
      </c>
      <c r="AJ1167" s="22" t="str">
        <f>VLOOKUP(exp_SILP!$Y1167,'DATI CM'!$A$2:$F$28,2,FALSE)</f>
        <v>MNRCLD73B46G674U</v>
      </c>
    </row>
    <row r="1168" ht="15.75" hidden="1" customHeight="1">
      <c r="A1168" s="10" t="str">
        <f>IFERROR(VLOOKUP(exp_SILP!$W1168,exp_utenti_P!D:D,1,FALSE),"_DA INSERIRE")</f>
        <v>NLNSGS03A43F952Y</v>
      </c>
      <c r="B1168" s="10" t="str">
        <f>IF(AND(exp_SILP!$S1168="A.3 ORIENTAMENTO PROFESSIONALE",exp_SILP!$AD1168="4.2"),"A.3 ORIENTAMENTO PROFESSIONALE (CARCERE)",
IF(AND(exp_SILP!$S1168="A.3 ORIENTAMENTO PROFESSIONALE",exp_SILP!$AD1168="."),"A.3 ORIENTAMENTO PROFESSIONALE (CARCERE)",
IF(AND(exp_SILP!$S1168="A.4 CONSULENZA ORIENTATIVA",exp_SILP!$AD1168="4.2"),"A.4 CONSULENZA ORIENTATIVA (CARCERE)",
IF(AND(exp_SILP!$S1168="A.4 CONSULENZA ORIENTATIVA",exp_SILP!$AD1168="."),"A.4 CONSULENZA ORIENTATIVA (CARCERE)",
IF(AND(exp_SILP!$S1168="A.5 - LEP F1 - ACCOMPAGNAMENTO AL LAVORO",exp_SILP!$AD1168="4.2"),"A.5 - LEP F1 - ACCOMPAGNAMENTO AL LAVORO (CARCERE)",
IF(AND(exp_SILP!$S1168="A.5 - LEP F1 - ACCOMPAGNAMENTO AL LAVORO",exp_SILP!$AD1168="."),"A.5 - LEP F1 - ACCOMPAGNAMENTO AL LAVORO (CARCERE)",
IF(AND(exp_SILP!$S1168="A.5.2a - TUTORAGGIO TIROCINI",exp_SILP!$AD1168="4.2"),"A.5.2a - TUTORAGGIO TIROCINI (CARCERE)",
exp_SILP!$S1168)))))))</f>
        <v>A4.10 - LEP E - ORIENTAMENTO SPECIALISTICO SKILL GAP ANALYSIS</v>
      </c>
      <c r="C1168" s="11" t="str">
        <f>CONCATENATE(VLOOKUP(exp_SILP!$B1168,'DATI COMMESSE'!$A$2:$F$25,4,FALSE)," - ", VLOOKUP(exp_SILP!$B1168,'DATI COMMESSE'!$A$2:$F$25,2,FALSE)," - ",VLOOKUP(exp_SILP!$B1168,'DATI COMMESSE'!$A$2:$F$25,3,FALSE))</f>
        <v>GOL - 22-02-5000 - 22-12-5003</v>
      </c>
      <c r="D1168" s="11" t="str">
        <f>LEFT(exp_SILP!$R1168,5)</f>
        <v>11:30</v>
      </c>
      <c r="E1168" s="11" t="str">
        <f>RIGHT(exp_SILP!$R1168,5)</f>
        <v>13:30</v>
      </c>
      <c r="F1168" s="11">
        <f>IF(exp_SILP!$AG1168&gt;=60,exp_SILP!$AG1168/60,exp_SILP!$AG1168)</f>
        <v>2</v>
      </c>
      <c r="G1168" s="11" t="str">
        <f>VLOOKUP(exp_SILP!$Y1168,'DATI CM'!$A$2:$F$28,2,FALSE)</f>
        <v>TRZCST69B41F952V</v>
      </c>
      <c r="H1168" s="11" t="str">
        <f>VLOOKUP(exp_SILP!$Y1168,'DATI CM'!$A$2:$F$28,3,FALSE)</f>
        <v/>
      </c>
      <c r="I1168" s="11" t="str">
        <f t="shared" si="1"/>
        <v>N</v>
      </c>
      <c r="J1168" s="11" t="str">
        <f>VLOOKUP(exp_SILP!$Y1168,'DATI CM'!$A$2:$F$28,4,FALSE)</f>
        <v/>
      </c>
      <c r="K1168" s="12">
        <f>VLOOKUP(exp_SILP!$B1168,'DATI COMMESSE'!$A$2:$F$25,5,FALSE)</f>
        <v>39.94</v>
      </c>
      <c r="L1168" s="12" t="str">
        <f>IF(exp_SILP!$B1168="A4.10 - LEP E - ORIENTAMENTO SPECIALISTICO SKILL GAP ANALYSIS - GRUPPO 3P",0,VLOOKUP(exp_SILP!$Y1168,'DATI CM'!$A$2:$F$28,6,FALSE))</f>
        <v/>
      </c>
      <c r="M1168" s="12">
        <f>IFERROR(VLOOKUP(exp_SILP!$B1168,'DATI CM'!$H$2:$I$16,2,FALSE)*exp_SILP!$F1168,0)</f>
        <v>0</v>
      </c>
      <c r="N1168" s="11" t="str">
        <f>VLOOKUP(exp_SILP!$B1168,'DATI COMMESSE'!$A$2:$F$25,4,FALSE)</f>
        <v>GOL</v>
      </c>
      <c r="O1168" s="13">
        <f>VLOOKUP(exp_SILP!$B1168,'DATI COMMESSE'!$A$2:$F$25,5,FALSE)*exp_SILP!$F1168</f>
        <v>79.88</v>
      </c>
      <c r="P1168" s="11" t="str">
        <f>IF(MID(exp_SILP!$W1168,10,2)&gt;"40","F","M")</f>
        <v>F</v>
      </c>
      <c r="Q1168" s="27" t="s">
        <v>988</v>
      </c>
      <c r="R1168" s="15" t="s">
        <v>88</v>
      </c>
      <c r="S1168" s="15" t="s">
        <v>70</v>
      </c>
      <c r="T1168" s="15" t="s">
        <v>58</v>
      </c>
      <c r="U1168" s="15" t="s">
        <v>59</v>
      </c>
      <c r="V1168" s="15" t="s">
        <v>644</v>
      </c>
      <c r="W1168" s="15" t="s">
        <v>645</v>
      </c>
      <c r="X1168" s="15" t="s">
        <v>646</v>
      </c>
      <c r="Y1168" s="15" t="s">
        <v>18</v>
      </c>
      <c r="Z1168" s="15" t="s">
        <v>63</v>
      </c>
      <c r="AA1168" s="15" t="s">
        <v>64</v>
      </c>
      <c r="AB1168" s="15" t="s">
        <v>65</v>
      </c>
      <c r="AC1168" s="15" t="s">
        <v>82</v>
      </c>
      <c r="AD1168" s="15" t="s">
        <v>59</v>
      </c>
      <c r="AE1168" s="15" t="s">
        <v>59</v>
      </c>
      <c r="AF1168" s="15" t="s">
        <v>59</v>
      </c>
      <c r="AG1168" s="28" t="s">
        <v>76</v>
      </c>
      <c r="AH1168" s="15" t="s">
        <v>1571</v>
      </c>
      <c r="AI1168" s="15" t="s">
        <v>83</v>
      </c>
      <c r="AJ1168" s="15" t="str">
        <f>VLOOKUP(exp_SILP!$Y1168,'DATI CM'!$A$2:$F$28,2,FALSE)</f>
        <v>TRZCST69B41F952V</v>
      </c>
    </row>
    <row r="1169" ht="15.75" hidden="1" customHeight="1">
      <c r="A1169" s="17" t="str">
        <f>IFERROR(VLOOKUP(exp_SILP!$W1169,exp_utenti_P!D:D,1,FALSE),"_DA INSERIRE")</f>
        <v>PLAMLN67B57Z302V</v>
      </c>
      <c r="B1169" s="17" t="str">
        <f>IF(AND(exp_SILP!$S1169="A.3 ORIENTAMENTO PROFESSIONALE",exp_SILP!$AD1169="4.2"),"A.3 ORIENTAMENTO PROFESSIONALE (CARCERE)",
IF(AND(exp_SILP!$S1169="A.3 ORIENTAMENTO PROFESSIONALE",exp_SILP!$AD1169="."),"A.3 ORIENTAMENTO PROFESSIONALE (CARCERE)",
IF(AND(exp_SILP!$S1169="A.4 CONSULENZA ORIENTATIVA",exp_SILP!$AD1169="4.2"),"A.4 CONSULENZA ORIENTATIVA (CARCERE)",
IF(AND(exp_SILP!$S1169="A.4 CONSULENZA ORIENTATIVA",exp_SILP!$AD1169="."),"A.4 CONSULENZA ORIENTATIVA (CARCERE)",
IF(AND(exp_SILP!$S1169="A.5 - LEP F1 - ACCOMPAGNAMENTO AL LAVORO",exp_SILP!$AD1169="4.2"),"A.5 - LEP F1 - ACCOMPAGNAMENTO AL LAVORO (CARCERE)",
IF(AND(exp_SILP!$S1169="A.5 - LEP F1 - ACCOMPAGNAMENTO AL LAVORO",exp_SILP!$AD1169="."),"A.5 - LEP F1 - ACCOMPAGNAMENTO AL LAVORO (CARCERE)",
IF(AND(exp_SILP!$S1169="A.5.2a - TUTORAGGIO TIROCINI",exp_SILP!$AD1169="4.2"),"A.5.2a - TUTORAGGIO TIROCINI (CARCERE)",
exp_SILP!$S1169)))))))</f>
        <v>A4.10 - LEP E - ORIENTAMENTO SPECIALISTICO SKILL GAP ANALYSIS</v>
      </c>
      <c r="C1169" s="18" t="str">
        <f>CONCATENATE(VLOOKUP(exp_SILP!$B1169,'DATI COMMESSE'!$A$2:$F$25,4,FALSE)," - ", VLOOKUP(exp_SILP!$B1169,'DATI COMMESSE'!$A$2:$F$25,2,FALSE)," - ",VLOOKUP(exp_SILP!$B1169,'DATI COMMESSE'!$A$2:$F$25,3,FALSE))</f>
        <v>GOL - 22-02-5000 - 22-12-5003</v>
      </c>
      <c r="D1169" s="18" t="str">
        <f>LEFT(exp_SILP!$R1169,5)</f>
        <v>09:30</v>
      </c>
      <c r="E1169" s="18" t="str">
        <f>RIGHT(exp_SILP!$R1169,5)</f>
        <v>11:30</v>
      </c>
      <c r="F1169" s="18">
        <f>IF(exp_SILP!$AG1169&gt;=60,exp_SILP!$AG1169/60,exp_SILP!$AG1169)</f>
        <v>2</v>
      </c>
      <c r="G1169" s="18" t="str">
        <f>VLOOKUP(exp_SILP!$Y1169,'DATI CM'!$A$2:$F$28,2,FALSE)</f>
        <v>TRZCST69B41F952V</v>
      </c>
      <c r="H1169" s="18" t="str">
        <f>VLOOKUP(exp_SILP!$Y1169,'DATI CM'!$A$2:$F$28,3,FALSE)</f>
        <v/>
      </c>
      <c r="I1169" s="18" t="str">
        <f t="shared" si="1"/>
        <v>N</v>
      </c>
      <c r="J1169" s="18" t="str">
        <f>VLOOKUP(exp_SILP!$Y1169,'DATI CM'!$A$2:$F$28,4,FALSE)</f>
        <v/>
      </c>
      <c r="K1169" s="19">
        <f>VLOOKUP(exp_SILP!$B1169,'DATI COMMESSE'!$A$2:$F$25,5,FALSE)</f>
        <v>39.94</v>
      </c>
      <c r="L1169" s="19" t="str">
        <f>IF(exp_SILP!$B1169="A4.10 - LEP E - ORIENTAMENTO SPECIALISTICO SKILL GAP ANALYSIS - GRUPPO 3P",0,VLOOKUP(exp_SILP!$Y1169,'DATI CM'!$A$2:$F$28,6,FALSE))</f>
        <v/>
      </c>
      <c r="M1169" s="19">
        <f>IFERROR(VLOOKUP(exp_SILP!$B1169,'DATI CM'!$H$2:$I$16,2,FALSE)*exp_SILP!$F1169,0)</f>
        <v>0</v>
      </c>
      <c r="N1169" s="18" t="str">
        <f>VLOOKUP(exp_SILP!$B1169,'DATI COMMESSE'!$A$2:$F$25,4,FALSE)</f>
        <v>GOL</v>
      </c>
      <c r="O1169" s="20">
        <f>VLOOKUP(exp_SILP!$B1169,'DATI COMMESSE'!$A$2:$F$25,5,FALSE)*exp_SILP!$F1169</f>
        <v>79.88</v>
      </c>
      <c r="P1169" s="18" t="str">
        <f>IF(MID(exp_SILP!$W1169,10,2)&gt;"40","F","M")</f>
        <v>F</v>
      </c>
      <c r="Q1169" s="24" t="s">
        <v>988</v>
      </c>
      <c r="R1169" s="22" t="s">
        <v>78</v>
      </c>
      <c r="S1169" s="22" t="s">
        <v>70</v>
      </c>
      <c r="T1169" s="22" t="s">
        <v>58</v>
      </c>
      <c r="U1169" s="22" t="s">
        <v>59</v>
      </c>
      <c r="V1169" s="22" t="s">
        <v>648</v>
      </c>
      <c r="W1169" s="22" t="s">
        <v>649</v>
      </c>
      <c r="X1169" s="22" t="s">
        <v>650</v>
      </c>
      <c r="Y1169" s="22" t="s">
        <v>18</v>
      </c>
      <c r="Z1169" s="22" t="s">
        <v>63</v>
      </c>
      <c r="AA1169" s="22" t="s">
        <v>64</v>
      </c>
      <c r="AB1169" s="22" t="s">
        <v>65</v>
      </c>
      <c r="AC1169" s="22" t="s">
        <v>82</v>
      </c>
      <c r="AD1169" s="22" t="s">
        <v>59</v>
      </c>
      <c r="AE1169" s="22" t="s">
        <v>59</v>
      </c>
      <c r="AF1169" s="22" t="s">
        <v>59</v>
      </c>
      <c r="AG1169" s="25" t="s">
        <v>76</v>
      </c>
      <c r="AH1169" s="22" t="s">
        <v>988</v>
      </c>
      <c r="AI1169" s="22" t="s">
        <v>83</v>
      </c>
      <c r="AJ1169" s="22" t="str">
        <f>VLOOKUP(exp_SILP!$Y1169,'DATI CM'!$A$2:$F$28,2,FALSE)</f>
        <v>TRZCST69B41F952V</v>
      </c>
    </row>
    <row r="1170" ht="15.75" customHeight="1">
      <c r="A1170" s="10" t="str">
        <f>IFERROR(VLOOKUP(exp_SILP!$W1170,exp_utenti_P!D:D,1,FALSE),"_DA INSERIRE")</f>
        <v>MRRLBT80E71L219Q</v>
      </c>
      <c r="B1170" s="10" t="str">
        <f>IF(AND(exp_SILP!$S1170="A.3 ORIENTAMENTO PROFESSIONALE",exp_SILP!$AD1170="4.2"),"A.3 ORIENTAMENTO PROFESSIONALE (CARCERE)",
IF(AND(exp_SILP!$S1170="A.3 ORIENTAMENTO PROFESSIONALE",exp_SILP!$AD1170="."),"A.3 ORIENTAMENTO PROFESSIONALE (CARCERE)",
IF(AND(exp_SILP!$S1170="A.4 CONSULENZA ORIENTATIVA",exp_SILP!$AD1170="4.2"),"A.4 CONSULENZA ORIENTATIVA (CARCERE)",
IF(AND(exp_SILP!$S1170="A.4 CONSULENZA ORIENTATIVA",exp_SILP!$AD1170="."),"A.4 CONSULENZA ORIENTATIVA (CARCERE)",
IF(AND(exp_SILP!$S1170="A.5 - LEP F1 - ACCOMPAGNAMENTO AL LAVORO",exp_SILP!$AD1170="4.2"),"A.5 - LEP F1 - ACCOMPAGNAMENTO AL LAVORO (CARCERE)",
IF(AND(exp_SILP!$S1170="A.5 - LEP F1 - ACCOMPAGNAMENTO AL LAVORO",exp_SILP!$AD1170="."),"A.5 - LEP F1 - ACCOMPAGNAMENTO AL LAVORO (CARCERE)",
IF(AND(exp_SILP!$S1170="A.5.2a - TUTORAGGIO TIROCINI",exp_SILP!$AD1170="4.2"),"A.5.2a - TUTORAGGIO TIROCINI (CARCERE)",
exp_SILP!$S1170)))))))</f>
        <v>A4.10 - LEP E - ORIENTAMENTO SPECIALISTICO SKILL GAP ANALYSIS</v>
      </c>
      <c r="C1170" s="11" t="str">
        <f>CONCATENATE(VLOOKUP(exp_SILP!$B1170,'DATI COMMESSE'!$A$2:$F$25,4,FALSE)," - ", VLOOKUP(exp_SILP!$B1170,'DATI COMMESSE'!$A$2:$F$25,2,FALSE)," - ",VLOOKUP(exp_SILP!$B1170,'DATI COMMESSE'!$A$2:$F$25,3,FALSE))</f>
        <v>GOL - 22-02-5000 - 22-12-5003</v>
      </c>
      <c r="D1170" s="11" t="str">
        <f>LEFT(exp_SILP!$R1170,5)</f>
        <v>17:00</v>
      </c>
      <c r="E1170" s="11" t="str">
        <f>RIGHT(exp_SILP!$R1170,5)</f>
        <v>18:00</v>
      </c>
      <c r="F1170" s="11">
        <f>IF(exp_SILP!$AG1170&gt;=60,exp_SILP!$AG1170/60,exp_SILP!$AG1170)</f>
        <v>1</v>
      </c>
      <c r="G1170" s="11" t="str">
        <f>VLOOKUP(exp_SILP!$Y1170,'DATI CM'!$A$2:$F$28,2,FALSE)</f>
        <v>MNRCLD73B46G674U</v>
      </c>
      <c r="H1170" s="11" t="str">
        <f>VLOOKUP(exp_SILP!$Y1170,'DATI CM'!$A$2:$F$28,3,FALSE)</f>
        <v>A011</v>
      </c>
      <c r="I1170" s="11" t="str">
        <f t="shared" si="1"/>
        <v>N</v>
      </c>
      <c r="J1170" s="11" t="str">
        <f>VLOOKUP(exp_SILP!$Y1170,'DATI CM'!$A$2:$F$28,4,FALSE)</f>
        <v>TORINO</v>
      </c>
      <c r="K1170" s="12">
        <f>VLOOKUP(exp_SILP!$B1170,'DATI COMMESSE'!$A$2:$F$25,5,FALSE)</f>
        <v>39.94</v>
      </c>
      <c r="L1170" s="12">
        <f>IF(exp_SILP!$B1170="A4.10 - LEP E - ORIENTAMENTO SPECIALISTICO SKILL GAP ANALYSIS - GRUPPO 3P",0,VLOOKUP(exp_SILP!$Y1170,'DATI CM'!$A$2:$F$28,6,FALSE))</f>
        <v>25</v>
      </c>
      <c r="M1170" s="12">
        <f>IFERROR(VLOOKUP(exp_SILP!$B1170,'DATI CM'!$H$2:$I$16,2,FALSE)*exp_SILP!$F1170,0)</f>
        <v>0</v>
      </c>
      <c r="N1170" s="11" t="str">
        <f>VLOOKUP(exp_SILP!$B1170,'DATI COMMESSE'!$A$2:$F$25,4,FALSE)</f>
        <v>GOL</v>
      </c>
      <c r="O1170" s="13">
        <f>VLOOKUP(exp_SILP!$B1170,'DATI COMMESSE'!$A$2:$F$25,5,FALSE)*exp_SILP!$F1170</f>
        <v>39.94</v>
      </c>
      <c r="P1170" s="11" t="str">
        <f>IF(MID(exp_SILP!$W1170,10,2)&gt;"40","F","M")</f>
        <v>F</v>
      </c>
      <c r="Q1170" s="27" t="s">
        <v>988</v>
      </c>
      <c r="R1170" s="15" t="s">
        <v>93</v>
      </c>
      <c r="S1170" s="15" t="s">
        <v>70</v>
      </c>
      <c r="T1170" s="15" t="s">
        <v>58</v>
      </c>
      <c r="U1170" s="15" t="s">
        <v>59</v>
      </c>
      <c r="V1170" s="15" t="s">
        <v>654</v>
      </c>
      <c r="W1170" s="15" t="s">
        <v>655</v>
      </c>
      <c r="X1170" s="15" t="s">
        <v>656</v>
      </c>
      <c r="Y1170" s="15" t="s">
        <v>14</v>
      </c>
      <c r="Z1170" s="15" t="s">
        <v>63</v>
      </c>
      <c r="AA1170" s="15" t="s">
        <v>64</v>
      </c>
      <c r="AB1170" s="15" t="s">
        <v>65</v>
      </c>
      <c r="AC1170" s="15" t="s">
        <v>135</v>
      </c>
      <c r="AD1170" s="15" t="s">
        <v>59</v>
      </c>
      <c r="AE1170" s="15" t="s">
        <v>59</v>
      </c>
      <c r="AF1170" s="15" t="s">
        <v>156</v>
      </c>
      <c r="AG1170" s="28" t="s">
        <v>67</v>
      </c>
      <c r="AH1170" s="15" t="s">
        <v>1571</v>
      </c>
      <c r="AI1170" s="15" t="s">
        <v>158</v>
      </c>
      <c r="AJ1170" s="15" t="str">
        <f>VLOOKUP(exp_SILP!$Y1170,'DATI CM'!$A$2:$F$28,2,FALSE)</f>
        <v>MNRCLD73B46G674U</v>
      </c>
    </row>
    <row r="1171" ht="15.75" hidden="1" customHeight="1">
      <c r="A1171" s="17" t="str">
        <f>IFERROR(VLOOKUP(exp_SILP!$W1171,exp_utenti_P!D:D,1,FALSE),"_DA INSERIRE")</f>
        <v>MRTLNZ01R29A859B</v>
      </c>
      <c r="B1171" s="17" t="str">
        <f>IF(AND(exp_SILP!$S1171="A.3 ORIENTAMENTO PROFESSIONALE",exp_SILP!$AD1171="4.2"),"A.3 ORIENTAMENTO PROFESSIONALE (CARCERE)",
IF(AND(exp_SILP!$S1171="A.3 ORIENTAMENTO PROFESSIONALE",exp_SILP!$AD1171="."),"A.3 ORIENTAMENTO PROFESSIONALE (CARCERE)",
IF(AND(exp_SILP!$S1171="A.4 CONSULENZA ORIENTATIVA",exp_SILP!$AD1171="4.2"),"A.4 CONSULENZA ORIENTATIVA (CARCERE)",
IF(AND(exp_SILP!$S1171="A.4 CONSULENZA ORIENTATIVA",exp_SILP!$AD1171="."),"A.4 CONSULENZA ORIENTATIVA (CARCERE)",
IF(AND(exp_SILP!$S1171="A.5 - LEP F1 - ACCOMPAGNAMENTO AL LAVORO",exp_SILP!$AD1171="4.2"),"A.5 - LEP F1 - ACCOMPAGNAMENTO AL LAVORO (CARCERE)",
IF(AND(exp_SILP!$S1171="A.5 - LEP F1 - ACCOMPAGNAMENTO AL LAVORO",exp_SILP!$AD1171="."),"A.5 - LEP F1 - ACCOMPAGNAMENTO AL LAVORO (CARCERE)",
IF(AND(exp_SILP!$S1171="A.5.2a - TUTORAGGIO TIROCINI",exp_SILP!$AD1171="4.2"),"A.5.2a - TUTORAGGIO TIROCINI (CARCERE)",
exp_SILP!$S1171)))))))</f>
        <v>A.5 - LEP F1 - ACCOMPAGNAMENTO AL LAVORO</v>
      </c>
      <c r="C1171" s="18" t="str">
        <f>CONCATENATE(VLOOKUP(exp_SILP!$B1171,'DATI COMMESSE'!$A$2:$F$25,4,FALSE)," - ", VLOOKUP(exp_SILP!$B1171,'DATI COMMESSE'!$A$2:$F$25,2,FALSE)," - ",VLOOKUP(exp_SILP!$B1171,'DATI COMMESSE'!$A$2:$F$25,3,FALSE))</f>
        <v>GOL - 22-02-5000 - 22-12-5003</v>
      </c>
      <c r="D1171" s="18" t="str">
        <f>LEFT(exp_SILP!$R1171,5)</f>
        <v>13:00</v>
      </c>
      <c r="E1171" s="18" t="str">
        <f>RIGHT(exp_SILP!$R1171,5)</f>
        <v>14:00</v>
      </c>
      <c r="F1171" s="18">
        <f>IF(exp_SILP!$AG1171&gt;=60,exp_SILP!$AG1171/60,exp_SILP!$AG1171)</f>
        <v>1</v>
      </c>
      <c r="G1171" s="18" t="str">
        <f>VLOOKUP(exp_SILP!$Y1171,'DATI CM'!$A$2:$F$28,2,FALSE)</f>
        <v>PNFMRT85H50A859E</v>
      </c>
      <c r="H1171" s="18" t="str">
        <f>VLOOKUP(exp_SILP!$Y1171,'DATI CM'!$A$2:$F$28,3,FALSE)</f>
        <v>A011</v>
      </c>
      <c r="I1171" s="18" t="str">
        <f t="shared" si="1"/>
        <v>N</v>
      </c>
      <c r="J1171" s="18" t="str">
        <f>VLOOKUP(exp_SILP!$Y1171,'DATI CM'!$A$2:$F$28,4,FALSE)</f>
        <v>BIELLA</v>
      </c>
      <c r="K1171" s="19">
        <f>VLOOKUP(exp_SILP!$B1171,'DATI COMMESSE'!$A$2:$F$25,5,FALSE)</f>
        <v>39.94</v>
      </c>
      <c r="L1171" s="19">
        <f>IF(exp_SILP!$B1171="A4.10 - LEP E - ORIENTAMENTO SPECIALISTICO SKILL GAP ANALYSIS - GRUPPO 3P",0,VLOOKUP(exp_SILP!$Y1171,'DATI CM'!$A$2:$F$28,6,FALSE))</f>
        <v>25</v>
      </c>
      <c r="M1171" s="19">
        <f>IFERROR(VLOOKUP(exp_SILP!$B1171,'DATI CM'!$H$2:$I$16,2,FALSE)*exp_SILP!$F1171,0)</f>
        <v>0</v>
      </c>
      <c r="N1171" s="18" t="str">
        <f>VLOOKUP(exp_SILP!$B1171,'DATI COMMESSE'!$A$2:$F$25,4,FALSE)</f>
        <v>GOL</v>
      </c>
      <c r="O1171" s="20">
        <f>VLOOKUP(exp_SILP!$B1171,'DATI COMMESSE'!$A$2:$F$25,5,FALSE)*exp_SILP!$F1171</f>
        <v>39.94</v>
      </c>
      <c r="P1171" s="18" t="str">
        <f>IF(MID(exp_SILP!$W1171,10,2)&gt;"40","F","M")</f>
        <v>M</v>
      </c>
      <c r="Q1171" s="24" t="s">
        <v>1572</v>
      </c>
      <c r="R1171" s="22" t="s">
        <v>159</v>
      </c>
      <c r="S1171" s="22" t="s">
        <v>57</v>
      </c>
      <c r="T1171" s="22" t="s">
        <v>58</v>
      </c>
      <c r="U1171" s="22" t="s">
        <v>59</v>
      </c>
      <c r="V1171" s="22" t="s">
        <v>271</v>
      </c>
      <c r="W1171" s="22" t="s">
        <v>272</v>
      </c>
      <c r="X1171" s="22" t="s">
        <v>273</v>
      </c>
      <c r="Y1171" s="22" t="s">
        <v>15</v>
      </c>
      <c r="Z1171" s="22" t="s">
        <v>63</v>
      </c>
      <c r="AA1171" s="22" t="s">
        <v>64</v>
      </c>
      <c r="AB1171" s="22" t="s">
        <v>65</v>
      </c>
      <c r="AC1171" s="22" t="s">
        <v>66</v>
      </c>
      <c r="AD1171" s="22" t="s">
        <v>59</v>
      </c>
      <c r="AE1171" s="22" t="s">
        <v>59</v>
      </c>
      <c r="AF1171" s="22" t="s">
        <v>59</v>
      </c>
      <c r="AG1171" s="25" t="s">
        <v>67</v>
      </c>
      <c r="AH1171" s="22" t="s">
        <v>535</v>
      </c>
      <c r="AI1171" s="22" t="s">
        <v>68</v>
      </c>
      <c r="AJ1171" s="22" t="str">
        <f>VLOOKUP(exp_SILP!$Y1171,'DATI CM'!$A$2:$F$28,2,FALSE)</f>
        <v>PNFMRT85H50A859E</v>
      </c>
    </row>
    <row r="1172" ht="15.75" customHeight="1">
      <c r="A1172" s="10" t="str">
        <f>IFERROR(VLOOKUP(exp_SILP!$W1172,exp_utenti_P!D:D,1,FALSE),"_DA INSERIRE")</f>
        <v>ZZAVCN94A49A662J</v>
      </c>
      <c r="B1172" s="10" t="str">
        <f>IF(AND(exp_SILP!$S1172="A.3 ORIENTAMENTO PROFESSIONALE",exp_SILP!$AD1172="4.2"),"A.3 ORIENTAMENTO PROFESSIONALE (CARCERE)",
IF(AND(exp_SILP!$S1172="A.3 ORIENTAMENTO PROFESSIONALE",exp_SILP!$AD1172="."),"A.3 ORIENTAMENTO PROFESSIONALE (CARCERE)",
IF(AND(exp_SILP!$S1172="A.4 CONSULENZA ORIENTATIVA",exp_SILP!$AD1172="4.2"),"A.4 CONSULENZA ORIENTATIVA (CARCERE)",
IF(AND(exp_SILP!$S1172="A.4 CONSULENZA ORIENTATIVA",exp_SILP!$AD1172="."),"A.4 CONSULENZA ORIENTATIVA (CARCERE)",
IF(AND(exp_SILP!$S1172="A.5 - LEP F1 - ACCOMPAGNAMENTO AL LAVORO",exp_SILP!$AD1172="4.2"),"A.5 - LEP F1 - ACCOMPAGNAMENTO AL LAVORO (CARCERE)",
IF(AND(exp_SILP!$S1172="A.5 - LEP F1 - ACCOMPAGNAMENTO AL LAVORO",exp_SILP!$AD1172="."),"A.5 - LEP F1 - ACCOMPAGNAMENTO AL LAVORO (CARCERE)",
IF(AND(exp_SILP!$S1172="A.5.2a - TUTORAGGIO TIROCINI",exp_SILP!$AD1172="4.2"),"A.5.2a - TUTORAGGIO TIROCINI (CARCERE)",
exp_SILP!$S1172)))))))</f>
        <v>A4.10 - LEP E - ORIENTAMENTO SPECIALISTICO SKILL GAP ANALYSIS</v>
      </c>
      <c r="C1172" s="11" t="str">
        <f>CONCATENATE(VLOOKUP(exp_SILP!$B1172,'DATI COMMESSE'!$A$2:$F$25,4,FALSE)," - ", VLOOKUP(exp_SILP!$B1172,'DATI COMMESSE'!$A$2:$F$25,2,FALSE)," - ",VLOOKUP(exp_SILP!$B1172,'DATI COMMESSE'!$A$2:$F$25,3,FALSE))</f>
        <v>GOL - 22-02-5000 - 22-12-5003</v>
      </c>
      <c r="D1172" s="11" t="str">
        <f>LEFT(exp_SILP!$R1172,5)</f>
        <v>09:00</v>
      </c>
      <c r="E1172" s="11" t="str">
        <f>RIGHT(exp_SILP!$R1172,5)</f>
        <v>10:00</v>
      </c>
      <c r="F1172" s="11">
        <f>IF(exp_SILP!$AG1172&gt;=60,exp_SILP!$AG1172/60,exp_SILP!$AG1172)</f>
        <v>1</v>
      </c>
      <c r="G1172" s="11" t="str">
        <f>VLOOKUP(exp_SILP!$Y1172,'DATI CM'!$A$2:$F$28,2,FALSE)</f>
        <v>MNRCLD73B46G674U</v>
      </c>
      <c r="H1172" s="11" t="str">
        <f>VLOOKUP(exp_SILP!$Y1172,'DATI CM'!$A$2:$F$28,3,FALSE)</f>
        <v>A011</v>
      </c>
      <c r="I1172" s="11" t="str">
        <f t="shared" si="1"/>
        <v>N</v>
      </c>
      <c r="J1172" s="11" t="str">
        <f>VLOOKUP(exp_SILP!$Y1172,'DATI CM'!$A$2:$F$28,4,FALSE)</f>
        <v>TORINO</v>
      </c>
      <c r="K1172" s="12">
        <f>VLOOKUP(exp_SILP!$B1172,'DATI COMMESSE'!$A$2:$F$25,5,FALSE)</f>
        <v>39.94</v>
      </c>
      <c r="L1172" s="12">
        <f>IF(exp_SILP!$B1172="A4.10 - LEP E - ORIENTAMENTO SPECIALISTICO SKILL GAP ANALYSIS - GRUPPO 3P",0,VLOOKUP(exp_SILP!$Y1172,'DATI CM'!$A$2:$F$28,6,FALSE))</f>
        <v>25</v>
      </c>
      <c r="M1172" s="12">
        <f>IFERROR(VLOOKUP(exp_SILP!$B1172,'DATI CM'!$H$2:$I$16,2,FALSE)*exp_SILP!$F1172,0)</f>
        <v>0</v>
      </c>
      <c r="N1172" s="11" t="str">
        <f>VLOOKUP(exp_SILP!$B1172,'DATI COMMESSE'!$A$2:$F$25,4,FALSE)</f>
        <v>GOL</v>
      </c>
      <c r="O1172" s="13">
        <f>VLOOKUP(exp_SILP!$B1172,'DATI COMMESSE'!$A$2:$F$25,5,FALSE)*exp_SILP!$F1172</f>
        <v>39.94</v>
      </c>
      <c r="P1172" s="11" t="str">
        <f>IF(MID(exp_SILP!$W1172,10,2)&gt;"40","F","M")</f>
        <v>F</v>
      </c>
      <c r="Q1172" s="27" t="s">
        <v>1572</v>
      </c>
      <c r="R1172" s="15" t="s">
        <v>203</v>
      </c>
      <c r="S1172" s="15" t="s">
        <v>70</v>
      </c>
      <c r="T1172" s="15" t="s">
        <v>58</v>
      </c>
      <c r="U1172" s="15" t="s">
        <v>59</v>
      </c>
      <c r="V1172" s="15" t="s">
        <v>737</v>
      </c>
      <c r="W1172" s="15" t="s">
        <v>738</v>
      </c>
      <c r="X1172" s="15" t="s">
        <v>739</v>
      </c>
      <c r="Y1172" s="15" t="s">
        <v>14</v>
      </c>
      <c r="Z1172" s="15" t="s">
        <v>63</v>
      </c>
      <c r="AA1172" s="15" t="s">
        <v>64</v>
      </c>
      <c r="AB1172" s="15" t="s">
        <v>65</v>
      </c>
      <c r="AC1172" s="15" t="s">
        <v>135</v>
      </c>
      <c r="AD1172" s="15" t="s">
        <v>59</v>
      </c>
      <c r="AE1172" s="15" t="s">
        <v>59</v>
      </c>
      <c r="AF1172" s="15" t="s">
        <v>156</v>
      </c>
      <c r="AG1172" s="28" t="s">
        <v>67</v>
      </c>
      <c r="AH1172" s="15" t="s">
        <v>1559</v>
      </c>
      <c r="AI1172" s="15" t="s">
        <v>158</v>
      </c>
      <c r="AJ1172" s="15" t="str">
        <f>VLOOKUP(exp_SILP!$Y1172,'DATI CM'!$A$2:$F$28,2,FALSE)</f>
        <v>MNRCLD73B46G674U</v>
      </c>
    </row>
    <row r="1173" ht="15.75" hidden="1" customHeight="1">
      <c r="A1173" s="17" t="str">
        <f>IFERROR(VLOOKUP(exp_SILP!$W1173,exp_utenti_P!D:D,1,FALSE),"_DA INSERIRE")</f>
        <v>BNCDLM80L07L219L</v>
      </c>
      <c r="B1173" s="17" t="str">
        <f>IF(AND(exp_SILP!$S1173="A.3 ORIENTAMENTO PROFESSIONALE",exp_SILP!$AD1173="4.2"),"A.3 ORIENTAMENTO PROFESSIONALE (CARCERE)",
IF(AND(exp_SILP!$S1173="A.3 ORIENTAMENTO PROFESSIONALE",exp_SILP!$AD1173="."),"A.3 ORIENTAMENTO PROFESSIONALE (CARCERE)",
IF(AND(exp_SILP!$S1173="A.4 CONSULENZA ORIENTATIVA",exp_SILP!$AD1173="4.2"),"A.4 CONSULENZA ORIENTATIVA (CARCERE)",
IF(AND(exp_SILP!$S1173="A.4 CONSULENZA ORIENTATIVA",exp_SILP!$AD1173="."),"A.4 CONSULENZA ORIENTATIVA (CARCERE)",
IF(AND(exp_SILP!$S1173="A.5 - LEP F1 - ACCOMPAGNAMENTO AL LAVORO",exp_SILP!$AD1173="4.2"),"A.5 - LEP F1 - ACCOMPAGNAMENTO AL LAVORO (CARCERE)",
IF(AND(exp_SILP!$S1173="A.5 - LEP F1 - ACCOMPAGNAMENTO AL LAVORO",exp_SILP!$AD1173="."),"A.5 - LEP F1 - ACCOMPAGNAMENTO AL LAVORO (CARCERE)",
IF(AND(exp_SILP!$S1173="A.5.2a - TUTORAGGIO TIROCINI",exp_SILP!$AD1173="4.2"),"A.5.2a - TUTORAGGIO TIROCINI (CARCERE)",
exp_SILP!$S1173)))))))</f>
        <v>A.5 - LEP F1 - ACCOMPAGNAMENTO AL LAVORO</v>
      </c>
      <c r="C1173" s="18" t="str">
        <f>CONCATENATE(VLOOKUP(exp_SILP!$B1173,'DATI COMMESSE'!$A$2:$F$25,4,FALSE)," - ", VLOOKUP(exp_SILP!$B1173,'DATI COMMESSE'!$A$2:$F$25,2,FALSE)," - ",VLOOKUP(exp_SILP!$B1173,'DATI COMMESSE'!$A$2:$F$25,3,FALSE))</f>
        <v>GOL - 22-02-5000 - 22-12-5003</v>
      </c>
      <c r="D1173" s="18" t="str">
        <f>LEFT(exp_SILP!$R1173,5)</f>
        <v>09:00</v>
      </c>
      <c r="E1173" s="18" t="str">
        <f>RIGHT(exp_SILP!$R1173,5)</f>
        <v>10:00</v>
      </c>
      <c r="F1173" s="18">
        <f>IF(exp_SILP!$AG1173&gt;=60,exp_SILP!$AG1173/60,exp_SILP!$AG1173)</f>
        <v>1</v>
      </c>
      <c r="G1173" s="18" t="str">
        <f>VLOOKUP(exp_SILP!$Y1173,'DATI CM'!$A$2:$F$28,2,FALSE)</f>
        <v>DNRSMN97E58L219U</v>
      </c>
      <c r="H1173" s="18" t="str">
        <f>VLOOKUP(exp_SILP!$Y1173,'DATI CM'!$A$2:$F$28,3,FALSE)</f>
        <v/>
      </c>
      <c r="I1173" s="18" t="str">
        <f t="shared" si="1"/>
        <v>N</v>
      </c>
      <c r="J1173" s="18" t="str">
        <f>VLOOKUP(exp_SILP!$Y1173,'DATI CM'!$A$2:$F$28,4,FALSE)</f>
        <v/>
      </c>
      <c r="K1173" s="19">
        <f>VLOOKUP(exp_SILP!$B1173,'DATI COMMESSE'!$A$2:$F$25,5,FALSE)</f>
        <v>39.94</v>
      </c>
      <c r="L1173" s="19" t="str">
        <f>IF(exp_SILP!$B1173="A4.10 - LEP E - ORIENTAMENTO SPECIALISTICO SKILL GAP ANALYSIS - GRUPPO 3P",0,VLOOKUP(exp_SILP!$Y1173,'DATI CM'!$A$2:$F$28,6,FALSE))</f>
        <v/>
      </c>
      <c r="M1173" s="19">
        <f>IFERROR(VLOOKUP(exp_SILP!$B1173,'DATI CM'!$H$2:$I$16,2,FALSE)*exp_SILP!$F1173,0)</f>
        <v>0</v>
      </c>
      <c r="N1173" s="18" t="str">
        <f>VLOOKUP(exp_SILP!$B1173,'DATI COMMESSE'!$A$2:$F$25,4,FALSE)</f>
        <v>GOL</v>
      </c>
      <c r="O1173" s="20">
        <f>VLOOKUP(exp_SILP!$B1173,'DATI COMMESSE'!$A$2:$F$25,5,FALSE)*exp_SILP!$F1173</f>
        <v>39.94</v>
      </c>
      <c r="P1173" s="18" t="str">
        <f>IF(MID(exp_SILP!$W1173,10,2)&gt;"40","F","M")</f>
        <v>M</v>
      </c>
      <c r="Q1173" s="24" t="s">
        <v>1019</v>
      </c>
      <c r="R1173" s="22" t="s">
        <v>203</v>
      </c>
      <c r="S1173" s="22" t="s">
        <v>57</v>
      </c>
      <c r="T1173" s="22" t="s">
        <v>58</v>
      </c>
      <c r="U1173" s="22" t="s">
        <v>59</v>
      </c>
      <c r="V1173" s="22" t="s">
        <v>140</v>
      </c>
      <c r="W1173" s="22" t="s">
        <v>141</v>
      </c>
      <c r="X1173" s="22" t="s">
        <v>142</v>
      </c>
      <c r="Y1173" s="22" t="s">
        <v>8</v>
      </c>
      <c r="Z1173" s="22" t="s">
        <v>63</v>
      </c>
      <c r="AA1173" s="22" t="s">
        <v>64</v>
      </c>
      <c r="AB1173" s="22" t="s">
        <v>65</v>
      </c>
      <c r="AC1173" s="22" t="s">
        <v>135</v>
      </c>
      <c r="AD1173" s="22" t="s">
        <v>59</v>
      </c>
      <c r="AE1173" s="22" t="s">
        <v>59</v>
      </c>
      <c r="AF1173" s="22" t="s">
        <v>59</v>
      </c>
      <c r="AG1173" s="25" t="s">
        <v>67</v>
      </c>
      <c r="AH1173" s="22" t="s">
        <v>1019</v>
      </c>
      <c r="AI1173" s="22" t="s">
        <v>143</v>
      </c>
      <c r="AJ1173" s="22" t="str">
        <f>VLOOKUP(exp_SILP!$Y1173,'DATI CM'!$A$2:$F$28,2,FALSE)</f>
        <v>DNRSMN97E58L219U</v>
      </c>
    </row>
    <row r="1174" ht="15.75" customHeight="1">
      <c r="A1174" s="10" t="str">
        <f>IFERROR(VLOOKUP(exp_SILP!$W1174,exp_utenti_P!D:D,1,FALSE),"_DA INSERIRE")</f>
        <v>KRDRFJ91C41Z100S</v>
      </c>
      <c r="B1174" s="10" t="str">
        <f>IF(AND(exp_SILP!$S1174="A.3 ORIENTAMENTO PROFESSIONALE",exp_SILP!$AD1174="4.2"),"A.3 ORIENTAMENTO PROFESSIONALE (CARCERE)",
IF(AND(exp_SILP!$S1174="A.3 ORIENTAMENTO PROFESSIONALE",exp_SILP!$AD1174="."),"A.3 ORIENTAMENTO PROFESSIONALE (CARCERE)",
IF(AND(exp_SILP!$S1174="A.4 CONSULENZA ORIENTATIVA",exp_SILP!$AD1174="4.2"),"A.4 CONSULENZA ORIENTATIVA (CARCERE)",
IF(AND(exp_SILP!$S1174="A.4 CONSULENZA ORIENTATIVA",exp_SILP!$AD1174="."),"A.4 CONSULENZA ORIENTATIVA (CARCERE)",
IF(AND(exp_SILP!$S1174="A.5 - LEP F1 - ACCOMPAGNAMENTO AL LAVORO",exp_SILP!$AD1174="4.2"),"A.5 - LEP F1 - ACCOMPAGNAMENTO AL LAVORO (CARCERE)",
IF(AND(exp_SILP!$S1174="A.5 - LEP F1 - ACCOMPAGNAMENTO AL LAVORO",exp_SILP!$AD1174="."),"A.5 - LEP F1 - ACCOMPAGNAMENTO AL LAVORO (CARCERE)",
IF(AND(exp_SILP!$S1174="A.5.2a - TUTORAGGIO TIROCINI",exp_SILP!$AD1174="4.2"),"A.5.2a - TUTORAGGIO TIROCINI (CARCERE)",
exp_SILP!$S1174)))))))</f>
        <v>A.5 - LEP F1 - ACCOMPAGNAMENTO AL LAVORO</v>
      </c>
      <c r="C1174" s="11" t="str">
        <f>CONCATENATE(VLOOKUP(exp_SILP!$B1174,'DATI COMMESSE'!$A$2:$F$25,4,FALSE)," - ", VLOOKUP(exp_SILP!$B1174,'DATI COMMESSE'!$A$2:$F$25,2,FALSE)," - ",VLOOKUP(exp_SILP!$B1174,'DATI COMMESSE'!$A$2:$F$25,3,FALSE))</f>
        <v>GOL - 22-02-5000 - 22-12-5003</v>
      </c>
      <c r="D1174" s="11" t="str">
        <f>LEFT(exp_SILP!$R1174,5)</f>
        <v>17:00</v>
      </c>
      <c r="E1174" s="11" t="str">
        <f>RIGHT(exp_SILP!$R1174,5)</f>
        <v>18:00</v>
      </c>
      <c r="F1174" s="11">
        <f>IF(exp_SILP!$AG1174&gt;=60,exp_SILP!$AG1174/60,exp_SILP!$AG1174)</f>
        <v>1</v>
      </c>
      <c r="G1174" s="11" t="str">
        <f>VLOOKUP(exp_SILP!$Y1174,'DATI CM'!$A$2:$F$28,2,FALSE)</f>
        <v>MNRCLD73B46G674U</v>
      </c>
      <c r="H1174" s="11" t="str">
        <f>VLOOKUP(exp_SILP!$Y1174,'DATI CM'!$A$2:$F$28,3,FALSE)</f>
        <v>A011</v>
      </c>
      <c r="I1174" s="11" t="str">
        <f t="shared" si="1"/>
        <v>N</v>
      </c>
      <c r="J1174" s="11" t="str">
        <f>VLOOKUP(exp_SILP!$Y1174,'DATI CM'!$A$2:$F$28,4,FALSE)</f>
        <v>TORINO</v>
      </c>
      <c r="K1174" s="12">
        <f>VLOOKUP(exp_SILP!$B1174,'DATI COMMESSE'!$A$2:$F$25,5,FALSE)</f>
        <v>39.94</v>
      </c>
      <c r="L1174" s="12">
        <f>IF(exp_SILP!$B1174="A4.10 - LEP E - ORIENTAMENTO SPECIALISTICO SKILL GAP ANALYSIS - GRUPPO 3P",0,VLOOKUP(exp_SILP!$Y1174,'DATI CM'!$A$2:$F$28,6,FALSE))</f>
        <v>25</v>
      </c>
      <c r="M1174" s="12">
        <f>IFERROR(VLOOKUP(exp_SILP!$B1174,'DATI CM'!$H$2:$I$16,2,FALSE)*exp_SILP!$F1174,0)</f>
        <v>0</v>
      </c>
      <c r="N1174" s="11" t="str">
        <f>VLOOKUP(exp_SILP!$B1174,'DATI COMMESSE'!$A$2:$F$25,4,FALSE)</f>
        <v>GOL</v>
      </c>
      <c r="O1174" s="13">
        <f>VLOOKUP(exp_SILP!$B1174,'DATI COMMESSE'!$A$2:$F$25,5,FALSE)*exp_SILP!$F1174</f>
        <v>39.94</v>
      </c>
      <c r="P1174" s="11" t="str">
        <f>IF(MID(exp_SILP!$W1174,10,2)&gt;"40","F","M")</f>
        <v>F</v>
      </c>
      <c r="Q1174" s="27" t="s">
        <v>1019</v>
      </c>
      <c r="R1174" s="15" t="s">
        <v>93</v>
      </c>
      <c r="S1174" s="15" t="s">
        <v>57</v>
      </c>
      <c r="T1174" s="15" t="s">
        <v>58</v>
      </c>
      <c r="U1174" s="15" t="s">
        <v>59</v>
      </c>
      <c r="V1174" s="15" t="s">
        <v>1573</v>
      </c>
      <c r="W1174" s="15" t="s">
        <v>1574</v>
      </c>
      <c r="X1174" s="15" t="s">
        <v>1575</v>
      </c>
      <c r="Y1174" s="15" t="s">
        <v>14</v>
      </c>
      <c r="Z1174" s="15" t="s">
        <v>63</v>
      </c>
      <c r="AA1174" s="15" t="s">
        <v>64</v>
      </c>
      <c r="AB1174" s="15" t="s">
        <v>65</v>
      </c>
      <c r="AC1174" s="15" t="s">
        <v>135</v>
      </c>
      <c r="AD1174" s="15" t="s">
        <v>59</v>
      </c>
      <c r="AE1174" s="15" t="s">
        <v>59</v>
      </c>
      <c r="AF1174" s="15" t="s">
        <v>156</v>
      </c>
      <c r="AG1174" s="28" t="s">
        <v>67</v>
      </c>
      <c r="AH1174" s="15" t="s">
        <v>1060</v>
      </c>
      <c r="AI1174" s="15" t="s">
        <v>158</v>
      </c>
      <c r="AJ1174" s="15" t="str">
        <f>VLOOKUP(exp_SILP!$Y1174,'DATI CM'!$A$2:$F$28,2,FALSE)</f>
        <v>MNRCLD73B46G674U</v>
      </c>
    </row>
    <row r="1175" ht="15.75" customHeight="1">
      <c r="A1175" s="17" t="str">
        <f>IFERROR(VLOOKUP(exp_SILP!$W1175,exp_utenti_P!D:D,1,FALSE),"_DA INSERIRE")</f>
        <v>KRDRFJ91C41Z100S</v>
      </c>
      <c r="B1175" s="17" t="str">
        <f>IF(AND(exp_SILP!$S1175="A.3 ORIENTAMENTO PROFESSIONALE",exp_SILP!$AD1175="4.2"),"A.3 ORIENTAMENTO PROFESSIONALE (CARCERE)",
IF(AND(exp_SILP!$S1175="A.3 ORIENTAMENTO PROFESSIONALE",exp_SILP!$AD1175="."),"A.3 ORIENTAMENTO PROFESSIONALE (CARCERE)",
IF(AND(exp_SILP!$S1175="A.4 CONSULENZA ORIENTATIVA",exp_SILP!$AD1175="4.2"),"A.4 CONSULENZA ORIENTATIVA (CARCERE)",
IF(AND(exp_SILP!$S1175="A.4 CONSULENZA ORIENTATIVA",exp_SILP!$AD1175="."),"A.4 CONSULENZA ORIENTATIVA (CARCERE)",
IF(AND(exp_SILP!$S1175="A.5 - LEP F1 - ACCOMPAGNAMENTO AL LAVORO",exp_SILP!$AD1175="4.2"),"A.5 - LEP F1 - ACCOMPAGNAMENTO AL LAVORO (CARCERE)",
IF(AND(exp_SILP!$S1175="A.5 - LEP F1 - ACCOMPAGNAMENTO AL LAVORO",exp_SILP!$AD1175="."),"A.5 - LEP F1 - ACCOMPAGNAMENTO AL LAVORO (CARCERE)",
IF(AND(exp_SILP!$S1175="A.5.2a - TUTORAGGIO TIROCINI",exp_SILP!$AD1175="4.2"),"A.5.2a - TUTORAGGIO TIROCINI (CARCERE)",
exp_SILP!$S1175)))))))</f>
        <v>A.5 - LEP F1 - ACCOMPAGNAMENTO AL LAVORO</v>
      </c>
      <c r="C1175" s="18" t="str">
        <f>CONCATENATE(VLOOKUP(exp_SILP!$B1175,'DATI COMMESSE'!$A$2:$F$25,4,FALSE)," - ", VLOOKUP(exp_SILP!$B1175,'DATI COMMESSE'!$A$2:$F$25,2,FALSE)," - ",VLOOKUP(exp_SILP!$B1175,'DATI COMMESSE'!$A$2:$F$25,3,FALSE))</f>
        <v>GOL - 22-02-5000 - 22-12-5003</v>
      </c>
      <c r="D1175" s="18" t="str">
        <f>LEFT(exp_SILP!$R1175,5)</f>
        <v>09:00</v>
      </c>
      <c r="E1175" s="18" t="str">
        <f>RIGHT(exp_SILP!$R1175,5)</f>
        <v>11:00</v>
      </c>
      <c r="F1175" s="18">
        <f>IF(exp_SILP!$AG1175&gt;=60,exp_SILP!$AG1175/60,exp_SILP!$AG1175)</f>
        <v>2</v>
      </c>
      <c r="G1175" s="18" t="str">
        <f>VLOOKUP(exp_SILP!$Y1175,'DATI CM'!$A$2:$F$28,2,FALSE)</f>
        <v>MNRCLD73B46G674U</v>
      </c>
      <c r="H1175" s="18" t="str">
        <f>VLOOKUP(exp_SILP!$Y1175,'DATI CM'!$A$2:$F$28,3,FALSE)</f>
        <v>A011</v>
      </c>
      <c r="I1175" s="18" t="str">
        <f t="shared" si="1"/>
        <v>N</v>
      </c>
      <c r="J1175" s="18" t="str">
        <f>VLOOKUP(exp_SILP!$Y1175,'DATI CM'!$A$2:$F$28,4,FALSE)</f>
        <v>TORINO</v>
      </c>
      <c r="K1175" s="19">
        <f>VLOOKUP(exp_SILP!$B1175,'DATI COMMESSE'!$A$2:$F$25,5,FALSE)</f>
        <v>39.94</v>
      </c>
      <c r="L1175" s="19">
        <f>IF(exp_SILP!$B1175="A4.10 - LEP E - ORIENTAMENTO SPECIALISTICO SKILL GAP ANALYSIS - GRUPPO 3P",0,VLOOKUP(exp_SILP!$Y1175,'DATI CM'!$A$2:$F$28,6,FALSE))</f>
        <v>25</v>
      </c>
      <c r="M1175" s="19">
        <f>IFERROR(VLOOKUP(exp_SILP!$B1175,'DATI CM'!$H$2:$I$16,2,FALSE)*exp_SILP!$F1175,0)</f>
        <v>0</v>
      </c>
      <c r="N1175" s="18" t="str">
        <f>VLOOKUP(exp_SILP!$B1175,'DATI COMMESSE'!$A$2:$F$25,4,FALSE)</f>
        <v>GOL</v>
      </c>
      <c r="O1175" s="20">
        <f>VLOOKUP(exp_SILP!$B1175,'DATI COMMESSE'!$A$2:$F$25,5,FALSE)*exp_SILP!$F1175</f>
        <v>79.88</v>
      </c>
      <c r="P1175" s="18" t="str">
        <f>IF(MID(exp_SILP!$W1175,10,2)&gt;"40","F","M")</f>
        <v>F</v>
      </c>
      <c r="Q1175" s="24" t="s">
        <v>1019</v>
      </c>
      <c r="R1175" s="22" t="s">
        <v>223</v>
      </c>
      <c r="S1175" s="22" t="s">
        <v>57</v>
      </c>
      <c r="T1175" s="22" t="s">
        <v>58</v>
      </c>
      <c r="U1175" s="22" t="s">
        <v>59</v>
      </c>
      <c r="V1175" s="22" t="s">
        <v>1573</v>
      </c>
      <c r="W1175" s="22" t="s">
        <v>1574</v>
      </c>
      <c r="X1175" s="22" t="s">
        <v>1575</v>
      </c>
      <c r="Y1175" s="22" t="s">
        <v>14</v>
      </c>
      <c r="Z1175" s="22" t="s">
        <v>63</v>
      </c>
      <c r="AA1175" s="22" t="s">
        <v>64</v>
      </c>
      <c r="AB1175" s="22" t="s">
        <v>74</v>
      </c>
      <c r="AC1175" s="22" t="s">
        <v>135</v>
      </c>
      <c r="AD1175" s="22" t="s">
        <v>59</v>
      </c>
      <c r="AE1175" s="22" t="s">
        <v>59</v>
      </c>
      <c r="AF1175" s="22" t="s">
        <v>59</v>
      </c>
      <c r="AG1175" s="25" t="s">
        <v>76</v>
      </c>
      <c r="AH1175" s="22" t="s">
        <v>1019</v>
      </c>
      <c r="AI1175" s="22" t="s">
        <v>158</v>
      </c>
      <c r="AJ1175" s="22" t="str">
        <f>VLOOKUP(exp_SILP!$Y1175,'DATI CM'!$A$2:$F$28,2,FALSE)</f>
        <v>MNRCLD73B46G674U</v>
      </c>
    </row>
    <row r="1176" ht="15.75" customHeight="1">
      <c r="A1176" s="10" t="str">
        <f>IFERROR(VLOOKUP(exp_SILP!$W1176,exp_utenti_P!D:D,1,FALSE),"_DA INSERIRE")</f>
        <v>SNCLNA93L48Z138D</v>
      </c>
      <c r="B1176" s="10" t="str">
        <f>IF(AND(exp_SILP!$S1176="A.3 ORIENTAMENTO PROFESSIONALE",exp_SILP!$AD1176="4.2"),"A.3 ORIENTAMENTO PROFESSIONALE (CARCERE)",
IF(AND(exp_SILP!$S1176="A.3 ORIENTAMENTO PROFESSIONALE",exp_SILP!$AD1176="."),"A.3 ORIENTAMENTO PROFESSIONALE (CARCERE)",
IF(AND(exp_SILP!$S1176="A.4 CONSULENZA ORIENTATIVA",exp_SILP!$AD1176="4.2"),"A.4 CONSULENZA ORIENTATIVA (CARCERE)",
IF(AND(exp_SILP!$S1176="A.4 CONSULENZA ORIENTATIVA",exp_SILP!$AD1176="."),"A.4 CONSULENZA ORIENTATIVA (CARCERE)",
IF(AND(exp_SILP!$S1176="A.5 - LEP F1 - ACCOMPAGNAMENTO AL LAVORO",exp_SILP!$AD1176="4.2"),"A.5 - LEP F1 - ACCOMPAGNAMENTO AL LAVORO (CARCERE)",
IF(AND(exp_SILP!$S1176="A.5 - LEP F1 - ACCOMPAGNAMENTO AL LAVORO",exp_SILP!$AD1176="."),"A.5 - LEP F1 - ACCOMPAGNAMENTO AL LAVORO (CARCERE)",
IF(AND(exp_SILP!$S1176="A.5.2a - TUTORAGGIO TIROCINI",exp_SILP!$AD1176="4.2"),"A.5.2a - TUTORAGGIO TIROCINI (CARCERE)",
exp_SILP!$S1176)))))))</f>
        <v>A.5 - LEP F1 - ACCOMPAGNAMENTO AL LAVORO</v>
      </c>
      <c r="C1176" s="11" t="str">
        <f>CONCATENATE(VLOOKUP(exp_SILP!$B1176,'DATI COMMESSE'!$A$2:$F$25,4,FALSE)," - ", VLOOKUP(exp_SILP!$B1176,'DATI COMMESSE'!$A$2:$F$25,2,FALSE)," - ",VLOOKUP(exp_SILP!$B1176,'DATI COMMESSE'!$A$2:$F$25,3,FALSE))</f>
        <v>GOL - 22-02-5000 - 22-12-5003</v>
      </c>
      <c r="D1176" s="11" t="str">
        <f>LEFT(exp_SILP!$R1176,5)</f>
        <v>11:00</v>
      </c>
      <c r="E1176" s="11" t="str">
        <f>RIGHT(exp_SILP!$R1176,5)</f>
        <v>13:00</v>
      </c>
      <c r="F1176" s="11">
        <f>IF(exp_SILP!$AG1176&gt;=60,exp_SILP!$AG1176/60,exp_SILP!$AG1176)</f>
        <v>2</v>
      </c>
      <c r="G1176" s="11" t="str">
        <f>VLOOKUP(exp_SILP!$Y1176,'DATI CM'!$A$2:$F$28,2,FALSE)</f>
        <v>MNRCLD73B46G674U</v>
      </c>
      <c r="H1176" s="11" t="str">
        <f>VLOOKUP(exp_SILP!$Y1176,'DATI CM'!$A$2:$F$28,3,FALSE)</f>
        <v>A011</v>
      </c>
      <c r="I1176" s="11" t="str">
        <f t="shared" si="1"/>
        <v>N</v>
      </c>
      <c r="J1176" s="11" t="str">
        <f>VLOOKUP(exp_SILP!$Y1176,'DATI CM'!$A$2:$F$28,4,FALSE)</f>
        <v>TORINO</v>
      </c>
      <c r="K1176" s="12">
        <f>VLOOKUP(exp_SILP!$B1176,'DATI COMMESSE'!$A$2:$F$25,5,FALSE)</f>
        <v>39.94</v>
      </c>
      <c r="L1176" s="12">
        <f>IF(exp_SILP!$B1176="A4.10 - LEP E - ORIENTAMENTO SPECIALISTICO SKILL GAP ANALYSIS - GRUPPO 3P",0,VLOOKUP(exp_SILP!$Y1176,'DATI CM'!$A$2:$F$28,6,FALSE))</f>
        <v>25</v>
      </c>
      <c r="M1176" s="12">
        <f>IFERROR(VLOOKUP(exp_SILP!$B1176,'DATI CM'!$H$2:$I$16,2,FALSE)*exp_SILP!$F1176,0)</f>
        <v>0</v>
      </c>
      <c r="N1176" s="11" t="str">
        <f>VLOOKUP(exp_SILP!$B1176,'DATI COMMESSE'!$A$2:$F$25,4,FALSE)</f>
        <v>GOL</v>
      </c>
      <c r="O1176" s="13">
        <f>VLOOKUP(exp_SILP!$B1176,'DATI COMMESSE'!$A$2:$F$25,5,FALSE)*exp_SILP!$F1176</f>
        <v>79.88</v>
      </c>
      <c r="P1176" s="11" t="str">
        <f>IF(MID(exp_SILP!$W1176,10,2)&gt;"40","F","M")</f>
        <v>F</v>
      </c>
      <c r="Q1176" s="27" t="s">
        <v>1019</v>
      </c>
      <c r="R1176" s="15" t="s">
        <v>219</v>
      </c>
      <c r="S1176" s="15" t="s">
        <v>57</v>
      </c>
      <c r="T1176" s="15" t="s">
        <v>58</v>
      </c>
      <c r="U1176" s="15" t="s">
        <v>59</v>
      </c>
      <c r="V1176" s="15" t="s">
        <v>1326</v>
      </c>
      <c r="W1176" s="15" t="s">
        <v>1327</v>
      </c>
      <c r="X1176" s="15" t="s">
        <v>1328</v>
      </c>
      <c r="Y1176" s="15" t="s">
        <v>14</v>
      </c>
      <c r="Z1176" s="15" t="s">
        <v>63</v>
      </c>
      <c r="AA1176" s="15" t="s">
        <v>64</v>
      </c>
      <c r="AB1176" s="15" t="s">
        <v>74</v>
      </c>
      <c r="AC1176" s="15" t="s">
        <v>135</v>
      </c>
      <c r="AD1176" s="15" t="s">
        <v>59</v>
      </c>
      <c r="AE1176" s="15" t="s">
        <v>59</v>
      </c>
      <c r="AF1176" s="15" t="s">
        <v>59</v>
      </c>
      <c r="AG1176" s="28" t="s">
        <v>76</v>
      </c>
      <c r="AH1176" s="15" t="s">
        <v>1060</v>
      </c>
      <c r="AI1176" s="15" t="s">
        <v>158</v>
      </c>
      <c r="AJ1176" s="15" t="str">
        <f>VLOOKUP(exp_SILP!$Y1176,'DATI CM'!$A$2:$F$28,2,FALSE)</f>
        <v>MNRCLD73B46G674U</v>
      </c>
    </row>
    <row r="1177" ht="15.75" customHeight="1">
      <c r="A1177" s="17" t="str">
        <f>IFERROR(VLOOKUP(exp_SILP!$W1177,exp_utenti_P!D:D,1,FALSE),"_DA INSERIRE")</f>
        <v>SRRMNC75T49H355I</v>
      </c>
      <c r="B1177" s="17" t="str">
        <f>IF(AND(exp_SILP!$S1177="A.3 ORIENTAMENTO PROFESSIONALE",exp_SILP!$AD1177="4.2"),"A.3 ORIENTAMENTO PROFESSIONALE (CARCERE)",
IF(AND(exp_SILP!$S1177="A.3 ORIENTAMENTO PROFESSIONALE",exp_SILP!$AD1177="."),"A.3 ORIENTAMENTO PROFESSIONALE (CARCERE)",
IF(AND(exp_SILP!$S1177="A.4 CONSULENZA ORIENTATIVA",exp_SILP!$AD1177="4.2"),"A.4 CONSULENZA ORIENTATIVA (CARCERE)",
IF(AND(exp_SILP!$S1177="A.4 CONSULENZA ORIENTATIVA",exp_SILP!$AD1177="."),"A.4 CONSULENZA ORIENTATIVA (CARCERE)",
IF(AND(exp_SILP!$S1177="A.5 - LEP F1 - ACCOMPAGNAMENTO AL LAVORO",exp_SILP!$AD1177="4.2"),"A.5 - LEP F1 - ACCOMPAGNAMENTO AL LAVORO (CARCERE)",
IF(AND(exp_SILP!$S1177="A.5 - LEP F1 - ACCOMPAGNAMENTO AL LAVORO",exp_SILP!$AD1177="."),"A.5 - LEP F1 - ACCOMPAGNAMENTO AL LAVORO (CARCERE)",
IF(AND(exp_SILP!$S1177="A.5.2a - TUTORAGGIO TIROCINI",exp_SILP!$AD1177="4.2"),"A.5.2a - TUTORAGGIO TIROCINI (CARCERE)",
exp_SILP!$S1177)))))))</f>
        <v>A.5 - LEP F1 - ACCOMPAGNAMENTO AL LAVORO</v>
      </c>
      <c r="C1177" s="18" t="str">
        <f>CONCATENATE(VLOOKUP(exp_SILP!$B1177,'DATI COMMESSE'!$A$2:$F$25,4,FALSE)," - ", VLOOKUP(exp_SILP!$B1177,'DATI COMMESSE'!$A$2:$F$25,2,FALSE)," - ",VLOOKUP(exp_SILP!$B1177,'DATI COMMESSE'!$A$2:$F$25,3,FALSE))</f>
        <v>GOL - 22-02-5000 - 22-12-5003</v>
      </c>
      <c r="D1177" s="18" t="str">
        <f>LEFT(exp_SILP!$R1177,5)</f>
        <v>14:00</v>
      </c>
      <c r="E1177" s="18" t="str">
        <f>RIGHT(exp_SILP!$R1177,5)</f>
        <v>17:00</v>
      </c>
      <c r="F1177" s="18">
        <f>IF(exp_SILP!$AG1177&gt;=60,exp_SILP!$AG1177/60,exp_SILP!$AG1177)</f>
        <v>3</v>
      </c>
      <c r="G1177" s="18" t="str">
        <f>VLOOKUP(exp_SILP!$Y1177,'DATI CM'!$A$2:$F$28,2,FALSE)</f>
        <v>MNRCLD73B46G674U</v>
      </c>
      <c r="H1177" s="18" t="str">
        <f>VLOOKUP(exp_SILP!$Y1177,'DATI CM'!$A$2:$F$28,3,FALSE)</f>
        <v>A011</v>
      </c>
      <c r="I1177" s="18" t="str">
        <f t="shared" si="1"/>
        <v>N</v>
      </c>
      <c r="J1177" s="18" t="str">
        <f>VLOOKUP(exp_SILP!$Y1177,'DATI CM'!$A$2:$F$28,4,FALSE)</f>
        <v>TORINO</v>
      </c>
      <c r="K1177" s="19">
        <f>VLOOKUP(exp_SILP!$B1177,'DATI COMMESSE'!$A$2:$F$25,5,FALSE)</f>
        <v>39.94</v>
      </c>
      <c r="L1177" s="19">
        <f>IF(exp_SILP!$B1177="A4.10 - LEP E - ORIENTAMENTO SPECIALISTICO SKILL GAP ANALYSIS - GRUPPO 3P",0,VLOOKUP(exp_SILP!$Y1177,'DATI CM'!$A$2:$F$28,6,FALSE))</f>
        <v>25</v>
      </c>
      <c r="M1177" s="19">
        <f>IFERROR(VLOOKUP(exp_SILP!$B1177,'DATI CM'!$H$2:$I$16,2,FALSE)*exp_SILP!$F1177,0)</f>
        <v>0</v>
      </c>
      <c r="N1177" s="18" t="str">
        <f>VLOOKUP(exp_SILP!$B1177,'DATI COMMESSE'!$A$2:$F$25,4,FALSE)</f>
        <v>GOL</v>
      </c>
      <c r="O1177" s="20">
        <f>VLOOKUP(exp_SILP!$B1177,'DATI COMMESSE'!$A$2:$F$25,5,FALSE)*exp_SILP!$F1177</f>
        <v>119.82</v>
      </c>
      <c r="P1177" s="18" t="str">
        <f>IF(MID(exp_SILP!$W1177,10,2)&gt;"40","F","M")</f>
        <v>F</v>
      </c>
      <c r="Q1177" s="24" t="s">
        <v>1019</v>
      </c>
      <c r="R1177" s="22" t="s">
        <v>100</v>
      </c>
      <c r="S1177" s="22" t="s">
        <v>57</v>
      </c>
      <c r="T1177" s="22" t="s">
        <v>58</v>
      </c>
      <c r="U1177" s="22" t="s">
        <v>59</v>
      </c>
      <c r="V1177" s="22" t="s">
        <v>185</v>
      </c>
      <c r="W1177" s="22" t="s">
        <v>186</v>
      </c>
      <c r="X1177" s="22" t="s">
        <v>187</v>
      </c>
      <c r="Y1177" s="22" t="s">
        <v>14</v>
      </c>
      <c r="Z1177" s="22" t="s">
        <v>63</v>
      </c>
      <c r="AA1177" s="22" t="s">
        <v>64</v>
      </c>
      <c r="AB1177" s="22" t="s">
        <v>74</v>
      </c>
      <c r="AC1177" s="22" t="s">
        <v>135</v>
      </c>
      <c r="AD1177" s="22" t="s">
        <v>59</v>
      </c>
      <c r="AE1177" s="22" t="s">
        <v>59</v>
      </c>
      <c r="AF1177" s="22" t="s">
        <v>59</v>
      </c>
      <c r="AG1177" s="25" t="s">
        <v>101</v>
      </c>
      <c r="AH1177" s="22" t="s">
        <v>323</v>
      </c>
      <c r="AI1177" s="22" t="s">
        <v>158</v>
      </c>
      <c r="AJ1177" s="22" t="str">
        <f>VLOOKUP(exp_SILP!$Y1177,'DATI CM'!$A$2:$F$28,2,FALSE)</f>
        <v>MNRCLD73B46G674U</v>
      </c>
    </row>
    <row r="1178" ht="15.75" hidden="1" customHeight="1">
      <c r="A1178" s="10" t="str">
        <f>IFERROR(VLOOKUP(exp_SILP!$W1178,exp_utenti_P!D:D,1,FALSE),"_DA INSERIRE")</f>
        <v>DRDZRC92C41L219G</v>
      </c>
      <c r="B1178" s="10" t="str">
        <f>IF(AND(exp_SILP!$S1178="A.3 ORIENTAMENTO PROFESSIONALE",exp_SILP!$AD1178="4.2"),"A.3 ORIENTAMENTO PROFESSIONALE (CARCERE)",
IF(AND(exp_SILP!$S1178="A.3 ORIENTAMENTO PROFESSIONALE",exp_SILP!$AD1178="."),"A.3 ORIENTAMENTO PROFESSIONALE (CARCERE)",
IF(AND(exp_SILP!$S1178="A.4 CONSULENZA ORIENTATIVA",exp_SILP!$AD1178="4.2"),"A.4 CONSULENZA ORIENTATIVA (CARCERE)",
IF(AND(exp_SILP!$S1178="A.4 CONSULENZA ORIENTATIVA",exp_SILP!$AD1178="."),"A.4 CONSULENZA ORIENTATIVA (CARCERE)",
IF(AND(exp_SILP!$S1178="A.5 - LEP F1 - ACCOMPAGNAMENTO AL LAVORO",exp_SILP!$AD1178="4.2"),"A.5 - LEP F1 - ACCOMPAGNAMENTO AL LAVORO (CARCERE)",
IF(AND(exp_SILP!$S1178="A.5 - LEP F1 - ACCOMPAGNAMENTO AL LAVORO",exp_SILP!$AD1178="."),"A.5 - LEP F1 - ACCOMPAGNAMENTO AL LAVORO (CARCERE)",
IF(AND(exp_SILP!$S1178="A.5.2a - TUTORAGGIO TIROCINI",exp_SILP!$AD1178="4.2"),"A.5.2a - TUTORAGGIO TIROCINI (CARCERE)",
exp_SILP!$S1178)))))))</f>
        <v>A.5 - LEP F1 - ACCOMPAGNAMENTO AL LAVORO</v>
      </c>
      <c r="C1178" s="11" t="str">
        <f>CONCATENATE(VLOOKUP(exp_SILP!$B1178,'DATI COMMESSE'!$A$2:$F$25,4,FALSE)," - ", VLOOKUP(exp_SILP!$B1178,'DATI COMMESSE'!$A$2:$F$25,2,FALSE)," - ",VLOOKUP(exp_SILP!$B1178,'DATI COMMESSE'!$A$2:$F$25,3,FALSE))</f>
        <v>GOL - 22-02-5000 - 22-12-5003</v>
      </c>
      <c r="D1178" s="11" t="str">
        <f>LEFT(exp_SILP!$R1178,5)</f>
        <v>11:00</v>
      </c>
      <c r="E1178" s="11" t="str">
        <f>RIGHT(exp_SILP!$R1178,5)</f>
        <v>13:00</v>
      </c>
      <c r="F1178" s="11">
        <f>IF(exp_SILP!$AG1178&gt;=60,exp_SILP!$AG1178/60,exp_SILP!$AG1178)</f>
        <v>2</v>
      </c>
      <c r="G1178" s="11" t="str">
        <f>VLOOKUP(exp_SILP!$Y1178,'DATI CM'!$A$2:$F$28,2,FALSE)</f>
        <v>SPDPRZ67H55L219V</v>
      </c>
      <c r="H1178" s="11" t="str">
        <f>VLOOKUP(exp_SILP!$Y1178,'DATI CM'!$A$2:$F$28,3,FALSE)</f>
        <v>A010</v>
      </c>
      <c r="I1178" s="11" t="str">
        <f t="shared" si="1"/>
        <v>N</v>
      </c>
      <c r="J1178" s="11" t="str">
        <f>VLOOKUP(exp_SILP!$Y1178,'DATI CM'!$A$2:$F$28,4,FALSE)</f>
        <v>TORINO</v>
      </c>
      <c r="K1178" s="12">
        <f>VLOOKUP(exp_SILP!$B1178,'DATI COMMESSE'!$A$2:$F$25,5,FALSE)</f>
        <v>39.94</v>
      </c>
      <c r="L1178" s="12" t="str">
        <f>IF(exp_SILP!$B1178="A4.10 - LEP E - ORIENTAMENTO SPECIALISTICO SKILL GAP ANALYSIS - GRUPPO 3P",0,VLOOKUP(exp_SILP!$Y1178,'DATI CM'!$A$2:$F$28,6,FALSE))</f>
        <v/>
      </c>
      <c r="M1178" s="12">
        <f>IFERROR(VLOOKUP(exp_SILP!$B1178,'DATI CM'!$H$2:$I$16,2,FALSE)*exp_SILP!$F1178,0)</f>
        <v>0</v>
      </c>
      <c r="N1178" s="11" t="str">
        <f>VLOOKUP(exp_SILP!$B1178,'DATI COMMESSE'!$A$2:$F$25,4,FALSE)</f>
        <v>GOL</v>
      </c>
      <c r="O1178" s="13">
        <f>VLOOKUP(exp_SILP!$B1178,'DATI COMMESSE'!$A$2:$F$25,5,FALSE)*exp_SILP!$F1178</f>
        <v>79.88</v>
      </c>
      <c r="P1178" s="11" t="str">
        <f>IF(MID(exp_SILP!$W1178,10,2)&gt;"40","F","M")</f>
        <v>F</v>
      </c>
      <c r="Q1178" s="27" t="s">
        <v>1019</v>
      </c>
      <c r="R1178" s="15" t="s">
        <v>219</v>
      </c>
      <c r="S1178" s="15" t="s">
        <v>57</v>
      </c>
      <c r="T1178" s="15" t="s">
        <v>58</v>
      </c>
      <c r="U1178" s="15" t="s">
        <v>59</v>
      </c>
      <c r="V1178" s="15" t="s">
        <v>149</v>
      </c>
      <c r="W1178" s="15" t="s">
        <v>150</v>
      </c>
      <c r="X1178" s="15" t="s">
        <v>151</v>
      </c>
      <c r="Y1178" s="15" t="s">
        <v>17</v>
      </c>
      <c r="Z1178" s="15" t="s">
        <v>63</v>
      </c>
      <c r="AA1178" s="15" t="s">
        <v>64</v>
      </c>
      <c r="AB1178" s="15" t="s">
        <v>65</v>
      </c>
      <c r="AC1178" s="15" t="s">
        <v>135</v>
      </c>
      <c r="AD1178" s="15" t="s">
        <v>59</v>
      </c>
      <c r="AE1178" s="15" t="s">
        <v>59</v>
      </c>
      <c r="AF1178" s="15" t="s">
        <v>59</v>
      </c>
      <c r="AG1178" s="28" t="s">
        <v>76</v>
      </c>
      <c r="AH1178" s="15" t="s">
        <v>323</v>
      </c>
      <c r="AI1178" s="15" t="s">
        <v>137</v>
      </c>
      <c r="AJ1178" s="15" t="str">
        <f>VLOOKUP(exp_SILP!$Y1178,'DATI CM'!$A$2:$F$28,2,FALSE)</f>
        <v>SPDPRZ67H55L219V</v>
      </c>
    </row>
    <row r="1179" ht="15.75" hidden="1" customHeight="1">
      <c r="A1179" s="17" t="str">
        <f>IFERROR(VLOOKUP(exp_SILP!$W1179,exp_utenti_P!D:D,1,FALSE),"_DA INSERIRE")</f>
        <v>MRTLNZ01R29A859B</v>
      </c>
      <c r="B1179" s="17" t="str">
        <f>IF(AND(exp_SILP!$S1179="A.3 ORIENTAMENTO PROFESSIONALE",exp_SILP!$AD1179="4.2"),"A.3 ORIENTAMENTO PROFESSIONALE (CARCERE)",
IF(AND(exp_SILP!$S1179="A.3 ORIENTAMENTO PROFESSIONALE",exp_SILP!$AD1179="."),"A.3 ORIENTAMENTO PROFESSIONALE (CARCERE)",
IF(AND(exp_SILP!$S1179="A.4 CONSULENZA ORIENTATIVA",exp_SILP!$AD1179="4.2"),"A.4 CONSULENZA ORIENTATIVA (CARCERE)",
IF(AND(exp_SILP!$S1179="A.4 CONSULENZA ORIENTATIVA",exp_SILP!$AD1179="."),"A.4 CONSULENZA ORIENTATIVA (CARCERE)",
IF(AND(exp_SILP!$S1179="A.5 - LEP F1 - ACCOMPAGNAMENTO AL LAVORO",exp_SILP!$AD1179="4.2"),"A.5 - LEP F1 - ACCOMPAGNAMENTO AL LAVORO (CARCERE)",
IF(AND(exp_SILP!$S1179="A.5 - LEP F1 - ACCOMPAGNAMENTO AL LAVORO",exp_SILP!$AD1179="."),"A.5 - LEP F1 - ACCOMPAGNAMENTO AL LAVORO (CARCERE)",
IF(AND(exp_SILP!$S1179="A.5.2a - TUTORAGGIO TIROCINI",exp_SILP!$AD1179="4.2"),"A.5.2a - TUTORAGGIO TIROCINI (CARCERE)",
exp_SILP!$S1179)))))))</f>
        <v>A.5 - LEP F1 - ACCOMPAGNAMENTO AL LAVORO</v>
      </c>
      <c r="C1179" s="18" t="str">
        <f>CONCATENATE(VLOOKUP(exp_SILP!$B1179,'DATI COMMESSE'!$A$2:$F$25,4,FALSE)," - ", VLOOKUP(exp_SILP!$B1179,'DATI COMMESSE'!$A$2:$F$25,2,FALSE)," - ",VLOOKUP(exp_SILP!$B1179,'DATI COMMESSE'!$A$2:$F$25,3,FALSE))</f>
        <v>GOL - 22-02-5000 - 22-12-5003</v>
      </c>
      <c r="D1179" s="18" t="str">
        <f>LEFT(exp_SILP!$R1179,5)</f>
        <v>13:00</v>
      </c>
      <c r="E1179" s="18" t="str">
        <f>RIGHT(exp_SILP!$R1179,5)</f>
        <v>14:00</v>
      </c>
      <c r="F1179" s="18">
        <f>IF(exp_SILP!$AG1179&gt;=60,exp_SILP!$AG1179/60,exp_SILP!$AG1179)</f>
        <v>1</v>
      </c>
      <c r="G1179" s="18" t="str">
        <f>VLOOKUP(exp_SILP!$Y1179,'DATI CM'!$A$2:$F$28,2,FALSE)</f>
        <v>PNFMRT85H50A859E</v>
      </c>
      <c r="H1179" s="18" t="str">
        <f>VLOOKUP(exp_SILP!$Y1179,'DATI CM'!$A$2:$F$28,3,FALSE)</f>
        <v>A011</v>
      </c>
      <c r="I1179" s="18" t="str">
        <f t="shared" si="1"/>
        <v>N</v>
      </c>
      <c r="J1179" s="18" t="str">
        <f>VLOOKUP(exp_SILP!$Y1179,'DATI CM'!$A$2:$F$28,4,FALSE)</f>
        <v>BIELLA</v>
      </c>
      <c r="K1179" s="19">
        <f>VLOOKUP(exp_SILP!$B1179,'DATI COMMESSE'!$A$2:$F$25,5,FALSE)</f>
        <v>39.94</v>
      </c>
      <c r="L1179" s="19">
        <f>IF(exp_SILP!$B1179="A4.10 - LEP E - ORIENTAMENTO SPECIALISTICO SKILL GAP ANALYSIS - GRUPPO 3P",0,VLOOKUP(exp_SILP!$Y1179,'DATI CM'!$A$2:$F$28,6,FALSE))</f>
        <v>25</v>
      </c>
      <c r="M1179" s="19">
        <f>IFERROR(VLOOKUP(exp_SILP!$B1179,'DATI CM'!$H$2:$I$16,2,FALSE)*exp_SILP!$F1179,0)</f>
        <v>0</v>
      </c>
      <c r="N1179" s="18" t="str">
        <f>VLOOKUP(exp_SILP!$B1179,'DATI COMMESSE'!$A$2:$F$25,4,FALSE)</f>
        <v>GOL</v>
      </c>
      <c r="O1179" s="20">
        <f>VLOOKUP(exp_SILP!$B1179,'DATI COMMESSE'!$A$2:$F$25,5,FALSE)*exp_SILP!$F1179</f>
        <v>39.94</v>
      </c>
      <c r="P1179" s="18" t="str">
        <f>IF(MID(exp_SILP!$W1179,10,2)&gt;"40","F","M")</f>
        <v>M</v>
      </c>
      <c r="Q1179" s="24" t="s">
        <v>1019</v>
      </c>
      <c r="R1179" s="22" t="s">
        <v>159</v>
      </c>
      <c r="S1179" s="22" t="s">
        <v>57</v>
      </c>
      <c r="T1179" s="22" t="s">
        <v>58</v>
      </c>
      <c r="U1179" s="22" t="s">
        <v>59</v>
      </c>
      <c r="V1179" s="22" t="s">
        <v>271</v>
      </c>
      <c r="W1179" s="22" t="s">
        <v>272</v>
      </c>
      <c r="X1179" s="22" t="s">
        <v>273</v>
      </c>
      <c r="Y1179" s="22" t="s">
        <v>15</v>
      </c>
      <c r="Z1179" s="22" t="s">
        <v>63</v>
      </c>
      <c r="AA1179" s="22" t="s">
        <v>64</v>
      </c>
      <c r="AB1179" s="22" t="s">
        <v>65</v>
      </c>
      <c r="AC1179" s="22" t="s">
        <v>66</v>
      </c>
      <c r="AD1179" s="22" t="s">
        <v>59</v>
      </c>
      <c r="AE1179" s="22" t="s">
        <v>59</v>
      </c>
      <c r="AF1179" s="22" t="s">
        <v>59</v>
      </c>
      <c r="AG1179" s="25" t="s">
        <v>67</v>
      </c>
      <c r="AH1179" s="22" t="s">
        <v>1019</v>
      </c>
      <c r="AI1179" s="22" t="s">
        <v>68</v>
      </c>
      <c r="AJ1179" s="22" t="str">
        <f>VLOOKUP(exp_SILP!$Y1179,'DATI CM'!$A$2:$F$28,2,FALSE)</f>
        <v>PNFMRT85H50A859E</v>
      </c>
    </row>
    <row r="1180" ht="15.75" hidden="1" customHeight="1">
      <c r="A1180" s="10" t="str">
        <f>IFERROR(VLOOKUP(exp_SILP!$W1180,exp_utenti_P!D:D,1,FALSE),"_DA INSERIRE")</f>
        <v>CLNPML76M64L219S</v>
      </c>
      <c r="B1180" s="10" t="str">
        <f>IF(AND(exp_SILP!$S1180="A.3 ORIENTAMENTO PROFESSIONALE",exp_SILP!$AD1180="4.2"),"A.3 ORIENTAMENTO PROFESSIONALE (CARCERE)",
IF(AND(exp_SILP!$S1180="A.3 ORIENTAMENTO PROFESSIONALE",exp_SILP!$AD1180="."),"A.3 ORIENTAMENTO PROFESSIONALE (CARCERE)",
IF(AND(exp_SILP!$S1180="A.4 CONSULENZA ORIENTATIVA",exp_SILP!$AD1180="4.2"),"A.4 CONSULENZA ORIENTATIVA (CARCERE)",
IF(AND(exp_SILP!$S1180="A.4 CONSULENZA ORIENTATIVA",exp_SILP!$AD1180="."),"A.4 CONSULENZA ORIENTATIVA (CARCERE)",
IF(AND(exp_SILP!$S1180="A.5 - LEP F1 - ACCOMPAGNAMENTO AL LAVORO",exp_SILP!$AD1180="4.2"),"A.5 - LEP F1 - ACCOMPAGNAMENTO AL LAVORO (CARCERE)",
IF(AND(exp_SILP!$S1180="A.5 - LEP F1 - ACCOMPAGNAMENTO AL LAVORO",exp_SILP!$AD1180="."),"A.5 - LEP F1 - ACCOMPAGNAMENTO AL LAVORO (CARCERE)",
IF(AND(exp_SILP!$S1180="A.5.2a - TUTORAGGIO TIROCINI",exp_SILP!$AD1180="4.2"),"A.5.2a - TUTORAGGIO TIROCINI (CARCERE)",
exp_SILP!$S1180)))))))</f>
        <v>A4.10 - LEP E - ORIENTAMENTO SPECIALISTICO SKILL GAP ANALYSIS</v>
      </c>
      <c r="C1180" s="11" t="str">
        <f>CONCATENATE(VLOOKUP(exp_SILP!$B1180,'DATI COMMESSE'!$A$2:$F$25,4,FALSE)," - ", VLOOKUP(exp_SILP!$B1180,'DATI COMMESSE'!$A$2:$F$25,2,FALSE)," - ",VLOOKUP(exp_SILP!$B1180,'DATI COMMESSE'!$A$2:$F$25,3,FALSE))</f>
        <v>GOL - 22-02-5000 - 22-12-5003</v>
      </c>
      <c r="D1180" s="11" t="str">
        <f>LEFT(exp_SILP!$R1180,5)</f>
        <v>16:00</v>
      </c>
      <c r="E1180" s="11" t="str">
        <f>RIGHT(exp_SILP!$R1180,5)</f>
        <v>17:00</v>
      </c>
      <c r="F1180" s="11">
        <f>IF(exp_SILP!$AG1180&gt;=60,exp_SILP!$AG1180/60,exp_SILP!$AG1180)</f>
        <v>1</v>
      </c>
      <c r="G1180" s="11" t="str">
        <f>VLOOKUP(exp_SILP!$Y1180,'DATI CM'!$A$2:$F$28,2,FALSE)</f>
        <v>GNGGNN70A65L219B</v>
      </c>
      <c r="H1180" s="11" t="str">
        <f>VLOOKUP(exp_SILP!$Y1180,'DATI CM'!$A$2:$F$28,3,FALSE)</f>
        <v/>
      </c>
      <c r="I1180" s="11" t="str">
        <f t="shared" si="1"/>
        <v>N</v>
      </c>
      <c r="J1180" s="11" t="str">
        <f>VLOOKUP(exp_SILP!$Y1180,'DATI CM'!$A$2:$F$28,4,FALSE)</f>
        <v/>
      </c>
      <c r="K1180" s="12">
        <f>VLOOKUP(exp_SILP!$B1180,'DATI COMMESSE'!$A$2:$F$25,5,FALSE)</f>
        <v>39.94</v>
      </c>
      <c r="L1180" s="12" t="str">
        <f>IF(exp_SILP!$B1180="A4.10 - LEP E - ORIENTAMENTO SPECIALISTICO SKILL GAP ANALYSIS - GRUPPO 3P",0,VLOOKUP(exp_SILP!$Y1180,'DATI CM'!$A$2:$F$28,6,FALSE))</f>
        <v/>
      </c>
      <c r="M1180" s="12">
        <f>IFERROR(VLOOKUP(exp_SILP!$B1180,'DATI CM'!$H$2:$I$16,2,FALSE)*exp_SILP!$F1180,0)</f>
        <v>0</v>
      </c>
      <c r="N1180" s="11" t="str">
        <f>VLOOKUP(exp_SILP!$B1180,'DATI COMMESSE'!$A$2:$F$25,4,FALSE)</f>
        <v>GOL</v>
      </c>
      <c r="O1180" s="13">
        <f>VLOOKUP(exp_SILP!$B1180,'DATI COMMESSE'!$A$2:$F$25,5,FALSE)*exp_SILP!$F1180</f>
        <v>39.94</v>
      </c>
      <c r="P1180" s="11" t="str">
        <f>IF(MID(exp_SILP!$W1180,10,2)&gt;"40","F","M")</f>
        <v>F</v>
      </c>
      <c r="Q1180" s="27" t="s">
        <v>1019</v>
      </c>
      <c r="R1180" s="15" t="s">
        <v>152</v>
      </c>
      <c r="S1180" s="15" t="s">
        <v>70</v>
      </c>
      <c r="T1180" s="15" t="s">
        <v>58</v>
      </c>
      <c r="U1180" s="15" t="s">
        <v>59</v>
      </c>
      <c r="V1180" s="15" t="s">
        <v>1020</v>
      </c>
      <c r="W1180" s="15" t="s">
        <v>1021</v>
      </c>
      <c r="X1180" s="15" t="s">
        <v>1022</v>
      </c>
      <c r="Y1180" s="15" t="s">
        <v>11</v>
      </c>
      <c r="Z1180" s="15" t="s">
        <v>63</v>
      </c>
      <c r="AA1180" s="15" t="s">
        <v>64</v>
      </c>
      <c r="AB1180" s="15" t="s">
        <v>65</v>
      </c>
      <c r="AC1180" s="15" t="s">
        <v>135</v>
      </c>
      <c r="AD1180" s="15" t="s">
        <v>59</v>
      </c>
      <c r="AE1180" s="15" t="s">
        <v>59</v>
      </c>
      <c r="AF1180" s="15" t="s">
        <v>59</v>
      </c>
      <c r="AG1180" s="28" t="s">
        <v>67</v>
      </c>
      <c r="AH1180" s="15" t="s">
        <v>1019</v>
      </c>
      <c r="AI1180" s="15" t="s">
        <v>383</v>
      </c>
      <c r="AJ1180" s="15" t="str">
        <f>VLOOKUP(exp_SILP!$Y1180,'DATI CM'!$A$2:$F$28,2,FALSE)</f>
        <v>GNGGNN70A65L219B</v>
      </c>
    </row>
    <row r="1181" ht="15.75" hidden="1" customHeight="1">
      <c r="A1181" s="17" t="str">
        <f>IFERROR(VLOOKUP(exp_SILP!$W1181,exp_utenti_P!D:D,1,FALSE),"_DA INSERIRE")</f>
        <v>GNNGAI00T51F952P</v>
      </c>
      <c r="B1181" s="17" t="str">
        <f>IF(AND(exp_SILP!$S1181="A.3 ORIENTAMENTO PROFESSIONALE",exp_SILP!$AD1181="4.2"),"A.3 ORIENTAMENTO PROFESSIONALE (CARCERE)",
IF(AND(exp_SILP!$S1181="A.3 ORIENTAMENTO PROFESSIONALE",exp_SILP!$AD1181="."),"A.3 ORIENTAMENTO PROFESSIONALE (CARCERE)",
IF(AND(exp_SILP!$S1181="A.4 CONSULENZA ORIENTATIVA",exp_SILP!$AD1181="4.2"),"A.4 CONSULENZA ORIENTATIVA (CARCERE)",
IF(AND(exp_SILP!$S1181="A.4 CONSULENZA ORIENTATIVA",exp_SILP!$AD1181="."),"A.4 CONSULENZA ORIENTATIVA (CARCERE)",
IF(AND(exp_SILP!$S1181="A.5 - LEP F1 - ACCOMPAGNAMENTO AL LAVORO",exp_SILP!$AD1181="4.2"),"A.5 - LEP F1 - ACCOMPAGNAMENTO AL LAVORO (CARCERE)",
IF(AND(exp_SILP!$S1181="A.5 - LEP F1 - ACCOMPAGNAMENTO AL LAVORO",exp_SILP!$AD1181="."),"A.5 - LEP F1 - ACCOMPAGNAMENTO AL LAVORO (CARCERE)",
IF(AND(exp_SILP!$S1181="A.5.2a - TUTORAGGIO TIROCINI",exp_SILP!$AD1181="4.2"),"A.5.2a - TUTORAGGIO TIROCINI (CARCERE)",
exp_SILP!$S1181)))))))</f>
        <v>A4.10 - LEP E - ORIENTAMENTO SPECIALISTICO SKILL GAP ANALYSIS</v>
      </c>
      <c r="C1181" s="18" t="str">
        <f>CONCATENATE(VLOOKUP(exp_SILP!$B1181,'DATI COMMESSE'!$A$2:$F$25,4,FALSE)," - ", VLOOKUP(exp_SILP!$B1181,'DATI COMMESSE'!$A$2:$F$25,2,FALSE)," - ",VLOOKUP(exp_SILP!$B1181,'DATI COMMESSE'!$A$2:$F$25,3,FALSE))</f>
        <v>GOL - 22-02-5000 - 22-12-5003</v>
      </c>
      <c r="D1181" s="18" t="str">
        <f>LEFT(exp_SILP!$R1181,5)</f>
        <v>16:00</v>
      </c>
      <c r="E1181" s="18" t="str">
        <f>RIGHT(exp_SILP!$R1181,5)</f>
        <v>18:00</v>
      </c>
      <c r="F1181" s="18">
        <f>IF(exp_SILP!$AG1181&gt;=60,exp_SILP!$AG1181/60,exp_SILP!$AG1181)</f>
        <v>2</v>
      </c>
      <c r="G1181" s="18" t="str">
        <f>VLOOKUP(exp_SILP!$Y1181,'DATI CM'!$A$2:$F$28,2,FALSE)</f>
        <v>TRZCST69B41F952V</v>
      </c>
      <c r="H1181" s="18" t="str">
        <f>VLOOKUP(exp_SILP!$Y1181,'DATI CM'!$A$2:$F$28,3,FALSE)</f>
        <v/>
      </c>
      <c r="I1181" s="18" t="str">
        <f t="shared" si="1"/>
        <v>N</v>
      </c>
      <c r="J1181" s="18" t="str">
        <f>VLOOKUP(exp_SILP!$Y1181,'DATI CM'!$A$2:$F$28,4,FALSE)</f>
        <v/>
      </c>
      <c r="K1181" s="19">
        <f>VLOOKUP(exp_SILP!$B1181,'DATI COMMESSE'!$A$2:$F$25,5,FALSE)</f>
        <v>39.94</v>
      </c>
      <c r="L1181" s="19" t="str">
        <f>IF(exp_SILP!$B1181="A4.10 - LEP E - ORIENTAMENTO SPECIALISTICO SKILL GAP ANALYSIS - GRUPPO 3P",0,VLOOKUP(exp_SILP!$Y1181,'DATI CM'!$A$2:$F$28,6,FALSE))</f>
        <v/>
      </c>
      <c r="M1181" s="19">
        <f>IFERROR(VLOOKUP(exp_SILP!$B1181,'DATI CM'!$H$2:$I$16,2,FALSE)*exp_SILP!$F1181,0)</f>
        <v>0</v>
      </c>
      <c r="N1181" s="18" t="str">
        <f>VLOOKUP(exp_SILP!$B1181,'DATI COMMESSE'!$A$2:$F$25,4,FALSE)</f>
        <v>GOL</v>
      </c>
      <c r="O1181" s="20">
        <f>VLOOKUP(exp_SILP!$B1181,'DATI COMMESSE'!$A$2:$F$25,5,FALSE)*exp_SILP!$F1181</f>
        <v>79.88</v>
      </c>
      <c r="P1181" s="18" t="str">
        <f>IF(MID(exp_SILP!$W1181,10,2)&gt;"40","F","M")</f>
        <v>F</v>
      </c>
      <c r="Q1181" s="24" t="s">
        <v>1019</v>
      </c>
      <c r="R1181" s="22" t="s">
        <v>148</v>
      </c>
      <c r="S1181" s="22" t="s">
        <v>70</v>
      </c>
      <c r="T1181" s="22" t="s">
        <v>58</v>
      </c>
      <c r="U1181" s="22" t="s">
        <v>59</v>
      </c>
      <c r="V1181" s="22" t="s">
        <v>1496</v>
      </c>
      <c r="W1181" s="22" t="s">
        <v>1497</v>
      </c>
      <c r="X1181" s="22" t="s">
        <v>1498</v>
      </c>
      <c r="Y1181" s="22" t="s">
        <v>18</v>
      </c>
      <c r="Z1181" s="22" t="s">
        <v>63</v>
      </c>
      <c r="AA1181" s="22" t="s">
        <v>64</v>
      </c>
      <c r="AB1181" s="22" t="s">
        <v>65</v>
      </c>
      <c r="AC1181" s="22" t="s">
        <v>82</v>
      </c>
      <c r="AD1181" s="22" t="s">
        <v>59</v>
      </c>
      <c r="AE1181" s="22" t="s">
        <v>59</v>
      </c>
      <c r="AF1181" s="22" t="s">
        <v>59</v>
      </c>
      <c r="AG1181" s="25" t="s">
        <v>76</v>
      </c>
      <c r="AH1181" s="22" t="s">
        <v>1351</v>
      </c>
      <c r="AI1181" s="22" t="s">
        <v>83</v>
      </c>
      <c r="AJ1181" s="22" t="str">
        <f>VLOOKUP(exp_SILP!$Y1181,'DATI CM'!$A$2:$F$28,2,FALSE)</f>
        <v>TRZCST69B41F952V</v>
      </c>
    </row>
    <row r="1182" ht="15.75" hidden="1" customHeight="1">
      <c r="A1182" s="10" t="str">
        <f>IFERROR(VLOOKUP(exp_SILP!$W1182,exp_utenti_P!D:D,1,FALSE),"_DA INSERIRE")</f>
        <v>GNNGRC96R41F952J</v>
      </c>
      <c r="B1182" s="10" t="str">
        <f>IF(AND(exp_SILP!$S1182="A.3 ORIENTAMENTO PROFESSIONALE",exp_SILP!$AD1182="4.2"),"A.3 ORIENTAMENTO PROFESSIONALE (CARCERE)",
IF(AND(exp_SILP!$S1182="A.3 ORIENTAMENTO PROFESSIONALE",exp_SILP!$AD1182="."),"A.3 ORIENTAMENTO PROFESSIONALE (CARCERE)",
IF(AND(exp_SILP!$S1182="A.4 CONSULENZA ORIENTATIVA",exp_SILP!$AD1182="4.2"),"A.4 CONSULENZA ORIENTATIVA (CARCERE)",
IF(AND(exp_SILP!$S1182="A.4 CONSULENZA ORIENTATIVA",exp_SILP!$AD1182="."),"A.4 CONSULENZA ORIENTATIVA (CARCERE)",
IF(AND(exp_SILP!$S1182="A.5 - LEP F1 - ACCOMPAGNAMENTO AL LAVORO",exp_SILP!$AD1182="4.2"),"A.5 - LEP F1 - ACCOMPAGNAMENTO AL LAVORO (CARCERE)",
IF(AND(exp_SILP!$S1182="A.5 - LEP F1 - ACCOMPAGNAMENTO AL LAVORO",exp_SILP!$AD1182="."),"A.5 - LEP F1 - ACCOMPAGNAMENTO AL LAVORO (CARCERE)",
IF(AND(exp_SILP!$S1182="A.5.2a - TUTORAGGIO TIROCINI",exp_SILP!$AD1182="4.2"),"A.5.2a - TUTORAGGIO TIROCINI (CARCERE)",
exp_SILP!$S1182)))))))</f>
        <v>A4.10 - LEP E - ORIENTAMENTO SPECIALISTICO SKILL GAP ANALYSIS</v>
      </c>
      <c r="C1182" s="11" t="str">
        <f>CONCATENATE(VLOOKUP(exp_SILP!$B1182,'DATI COMMESSE'!$A$2:$F$25,4,FALSE)," - ", VLOOKUP(exp_SILP!$B1182,'DATI COMMESSE'!$A$2:$F$25,2,FALSE)," - ",VLOOKUP(exp_SILP!$B1182,'DATI COMMESSE'!$A$2:$F$25,3,FALSE))</f>
        <v>GOL - 22-02-5000 - 22-12-5003</v>
      </c>
      <c r="D1182" s="11" t="str">
        <f>LEFT(exp_SILP!$R1182,5)</f>
        <v>11:00</v>
      </c>
      <c r="E1182" s="11" t="str">
        <f>RIGHT(exp_SILP!$R1182,5)</f>
        <v>14:00</v>
      </c>
      <c r="F1182" s="11">
        <f>IF(exp_SILP!$AG1182&gt;=60,exp_SILP!$AG1182/60,exp_SILP!$AG1182)</f>
        <v>3</v>
      </c>
      <c r="G1182" s="11" t="str">
        <f>VLOOKUP(exp_SILP!$Y1182,'DATI CM'!$A$2:$F$28,2,FALSE)</f>
        <v>TRZCST69B41F952V</v>
      </c>
      <c r="H1182" s="11" t="str">
        <f>VLOOKUP(exp_SILP!$Y1182,'DATI CM'!$A$2:$F$28,3,FALSE)</f>
        <v/>
      </c>
      <c r="I1182" s="11" t="str">
        <f t="shared" si="1"/>
        <v>N</v>
      </c>
      <c r="J1182" s="11" t="str">
        <f>VLOOKUP(exp_SILP!$Y1182,'DATI CM'!$A$2:$F$28,4,FALSE)</f>
        <v/>
      </c>
      <c r="K1182" s="12">
        <f>VLOOKUP(exp_SILP!$B1182,'DATI COMMESSE'!$A$2:$F$25,5,FALSE)</f>
        <v>39.94</v>
      </c>
      <c r="L1182" s="12" t="str">
        <f>IF(exp_SILP!$B1182="A4.10 - LEP E - ORIENTAMENTO SPECIALISTICO SKILL GAP ANALYSIS - GRUPPO 3P",0,VLOOKUP(exp_SILP!$Y1182,'DATI CM'!$A$2:$F$28,6,FALSE))</f>
        <v/>
      </c>
      <c r="M1182" s="12">
        <f>IFERROR(VLOOKUP(exp_SILP!$B1182,'DATI CM'!$H$2:$I$16,2,FALSE)*exp_SILP!$F1182,0)</f>
        <v>0</v>
      </c>
      <c r="N1182" s="11" t="str">
        <f>VLOOKUP(exp_SILP!$B1182,'DATI COMMESSE'!$A$2:$F$25,4,FALSE)</f>
        <v>GOL</v>
      </c>
      <c r="O1182" s="13">
        <f>VLOOKUP(exp_SILP!$B1182,'DATI COMMESSE'!$A$2:$F$25,5,FALSE)*exp_SILP!$F1182</f>
        <v>119.82</v>
      </c>
      <c r="P1182" s="11" t="str">
        <f>IF(MID(exp_SILP!$W1182,10,2)&gt;"40","F","M")</f>
        <v>F</v>
      </c>
      <c r="Q1182" s="27" t="s">
        <v>1019</v>
      </c>
      <c r="R1182" s="15" t="s">
        <v>427</v>
      </c>
      <c r="S1182" s="15" t="s">
        <v>70</v>
      </c>
      <c r="T1182" s="15" t="s">
        <v>58</v>
      </c>
      <c r="U1182" s="15" t="s">
        <v>59</v>
      </c>
      <c r="V1182" s="15" t="s">
        <v>1576</v>
      </c>
      <c r="W1182" s="15" t="s">
        <v>1577</v>
      </c>
      <c r="X1182" s="15" t="s">
        <v>1578</v>
      </c>
      <c r="Y1182" s="15" t="s">
        <v>18</v>
      </c>
      <c r="Z1182" s="15" t="s">
        <v>63</v>
      </c>
      <c r="AA1182" s="15" t="s">
        <v>64</v>
      </c>
      <c r="AB1182" s="15" t="s">
        <v>65</v>
      </c>
      <c r="AC1182" s="15" t="s">
        <v>82</v>
      </c>
      <c r="AD1182" s="15" t="s">
        <v>59</v>
      </c>
      <c r="AE1182" s="15" t="s">
        <v>59</v>
      </c>
      <c r="AF1182" s="15" t="s">
        <v>59</v>
      </c>
      <c r="AG1182" s="28" t="s">
        <v>101</v>
      </c>
      <c r="AH1182" s="15" t="s">
        <v>1351</v>
      </c>
      <c r="AI1182" s="15" t="s">
        <v>83</v>
      </c>
      <c r="AJ1182" s="15" t="str">
        <f>VLOOKUP(exp_SILP!$Y1182,'DATI CM'!$A$2:$F$28,2,FALSE)</f>
        <v>TRZCST69B41F952V</v>
      </c>
    </row>
    <row r="1183" ht="15.75" hidden="1" customHeight="1">
      <c r="A1183" s="17" t="str">
        <f>IFERROR(VLOOKUP(exp_SILP!$W1183,exp_utenti_P!D:D,1,FALSE),"_DA INSERIRE")</f>
        <v>GNNJTN95E31F952C</v>
      </c>
      <c r="B1183" s="17" t="str">
        <f>IF(AND(exp_SILP!$S1183="A.3 ORIENTAMENTO PROFESSIONALE",exp_SILP!$AD1183="4.2"),"A.3 ORIENTAMENTO PROFESSIONALE (CARCERE)",
IF(AND(exp_SILP!$S1183="A.3 ORIENTAMENTO PROFESSIONALE",exp_SILP!$AD1183="."),"A.3 ORIENTAMENTO PROFESSIONALE (CARCERE)",
IF(AND(exp_SILP!$S1183="A.4 CONSULENZA ORIENTATIVA",exp_SILP!$AD1183="4.2"),"A.4 CONSULENZA ORIENTATIVA (CARCERE)",
IF(AND(exp_SILP!$S1183="A.4 CONSULENZA ORIENTATIVA",exp_SILP!$AD1183="."),"A.4 CONSULENZA ORIENTATIVA (CARCERE)",
IF(AND(exp_SILP!$S1183="A.5 - LEP F1 - ACCOMPAGNAMENTO AL LAVORO",exp_SILP!$AD1183="4.2"),"A.5 - LEP F1 - ACCOMPAGNAMENTO AL LAVORO (CARCERE)",
IF(AND(exp_SILP!$S1183="A.5 - LEP F1 - ACCOMPAGNAMENTO AL LAVORO",exp_SILP!$AD1183="."),"A.5 - LEP F1 - ACCOMPAGNAMENTO AL LAVORO (CARCERE)",
IF(AND(exp_SILP!$S1183="A.5.2a - TUTORAGGIO TIROCINI",exp_SILP!$AD1183="4.2"),"A.5.2a - TUTORAGGIO TIROCINI (CARCERE)",
exp_SILP!$S1183)))))))</f>
        <v>A4.10 - LEP E - ORIENTAMENTO SPECIALISTICO SKILL GAP ANALYSIS</v>
      </c>
      <c r="C1183" s="18" t="str">
        <f>CONCATENATE(VLOOKUP(exp_SILP!$B1183,'DATI COMMESSE'!$A$2:$F$25,4,FALSE)," - ", VLOOKUP(exp_SILP!$B1183,'DATI COMMESSE'!$A$2:$F$25,2,FALSE)," - ",VLOOKUP(exp_SILP!$B1183,'DATI COMMESSE'!$A$2:$F$25,3,FALSE))</f>
        <v>GOL - 22-02-5000 - 22-12-5003</v>
      </c>
      <c r="D1183" s="18" t="str">
        <f>LEFT(exp_SILP!$R1183,5)</f>
        <v>14:00</v>
      </c>
      <c r="E1183" s="18" t="str">
        <f>RIGHT(exp_SILP!$R1183,5)</f>
        <v>16:00</v>
      </c>
      <c r="F1183" s="18">
        <f>IF(exp_SILP!$AG1183&gt;=60,exp_SILP!$AG1183/60,exp_SILP!$AG1183)</f>
        <v>2</v>
      </c>
      <c r="G1183" s="18" t="str">
        <f>VLOOKUP(exp_SILP!$Y1183,'DATI CM'!$A$2:$F$28,2,FALSE)</f>
        <v>TRZCST69B41F952V</v>
      </c>
      <c r="H1183" s="18" t="str">
        <f>VLOOKUP(exp_SILP!$Y1183,'DATI CM'!$A$2:$F$28,3,FALSE)</f>
        <v/>
      </c>
      <c r="I1183" s="18" t="str">
        <f t="shared" si="1"/>
        <v>N</v>
      </c>
      <c r="J1183" s="18" t="str">
        <f>VLOOKUP(exp_SILP!$Y1183,'DATI CM'!$A$2:$F$28,4,FALSE)</f>
        <v/>
      </c>
      <c r="K1183" s="19">
        <f>VLOOKUP(exp_SILP!$B1183,'DATI COMMESSE'!$A$2:$F$25,5,FALSE)</f>
        <v>39.94</v>
      </c>
      <c r="L1183" s="19" t="str">
        <f>IF(exp_SILP!$B1183="A4.10 - LEP E - ORIENTAMENTO SPECIALISTICO SKILL GAP ANALYSIS - GRUPPO 3P",0,VLOOKUP(exp_SILP!$Y1183,'DATI CM'!$A$2:$F$28,6,FALSE))</f>
        <v/>
      </c>
      <c r="M1183" s="19">
        <f>IFERROR(VLOOKUP(exp_SILP!$B1183,'DATI CM'!$H$2:$I$16,2,FALSE)*exp_SILP!$F1183,0)</f>
        <v>0</v>
      </c>
      <c r="N1183" s="18" t="str">
        <f>VLOOKUP(exp_SILP!$B1183,'DATI COMMESSE'!$A$2:$F$25,4,FALSE)</f>
        <v>GOL</v>
      </c>
      <c r="O1183" s="20">
        <f>VLOOKUP(exp_SILP!$B1183,'DATI COMMESSE'!$A$2:$F$25,5,FALSE)*exp_SILP!$F1183</f>
        <v>79.88</v>
      </c>
      <c r="P1183" s="18" t="str">
        <f>IF(MID(exp_SILP!$W1183,10,2)&gt;"40","F","M")</f>
        <v>M</v>
      </c>
      <c r="Q1183" s="24" t="s">
        <v>1019</v>
      </c>
      <c r="R1183" s="22" t="s">
        <v>69</v>
      </c>
      <c r="S1183" s="22" t="s">
        <v>70</v>
      </c>
      <c r="T1183" s="22" t="s">
        <v>58</v>
      </c>
      <c r="U1183" s="22" t="s">
        <v>59</v>
      </c>
      <c r="V1183" s="22" t="s">
        <v>1499</v>
      </c>
      <c r="W1183" s="22" t="s">
        <v>1500</v>
      </c>
      <c r="X1183" s="22" t="s">
        <v>1501</v>
      </c>
      <c r="Y1183" s="22" t="s">
        <v>18</v>
      </c>
      <c r="Z1183" s="22" t="s">
        <v>63</v>
      </c>
      <c r="AA1183" s="22" t="s">
        <v>64</v>
      </c>
      <c r="AB1183" s="22" t="s">
        <v>65</v>
      </c>
      <c r="AC1183" s="22" t="s">
        <v>82</v>
      </c>
      <c r="AD1183" s="22" t="s">
        <v>59</v>
      </c>
      <c r="AE1183" s="22" t="s">
        <v>59</v>
      </c>
      <c r="AF1183" s="22" t="s">
        <v>59</v>
      </c>
      <c r="AG1183" s="25" t="s">
        <v>76</v>
      </c>
      <c r="AH1183" s="22" t="s">
        <v>1019</v>
      </c>
      <c r="AI1183" s="22" t="s">
        <v>83</v>
      </c>
      <c r="AJ1183" s="22" t="str">
        <f>VLOOKUP(exp_SILP!$Y1183,'DATI CM'!$A$2:$F$28,2,FALSE)</f>
        <v>TRZCST69B41F952V</v>
      </c>
    </row>
    <row r="1184" ht="15.75" hidden="1" customHeight="1">
      <c r="A1184" s="10" t="str">
        <f>IFERROR(VLOOKUP(exp_SILP!$W1184,exp_utenti_P!D:D,1,FALSE),"_DA INSERIRE")</f>
        <v>CHCCRL98T13L750T</v>
      </c>
      <c r="B1184" s="10" t="str">
        <f>IF(AND(exp_SILP!$S1184="A.3 ORIENTAMENTO PROFESSIONALE",exp_SILP!$AD1184="4.2"),"A.3 ORIENTAMENTO PROFESSIONALE (CARCERE)",
IF(AND(exp_SILP!$S1184="A.3 ORIENTAMENTO PROFESSIONALE",exp_SILP!$AD1184="."),"A.3 ORIENTAMENTO PROFESSIONALE (CARCERE)",
IF(AND(exp_SILP!$S1184="A.4 CONSULENZA ORIENTATIVA",exp_SILP!$AD1184="4.2"),"A.4 CONSULENZA ORIENTATIVA (CARCERE)",
IF(AND(exp_SILP!$S1184="A.4 CONSULENZA ORIENTATIVA",exp_SILP!$AD1184="."),"A.4 CONSULENZA ORIENTATIVA (CARCERE)",
IF(AND(exp_SILP!$S1184="A.5 - LEP F1 - ACCOMPAGNAMENTO AL LAVORO",exp_SILP!$AD1184="4.2"),"A.5 - LEP F1 - ACCOMPAGNAMENTO AL LAVORO (CARCERE)",
IF(AND(exp_SILP!$S1184="A.5 - LEP F1 - ACCOMPAGNAMENTO AL LAVORO",exp_SILP!$AD1184="."),"A.5 - LEP F1 - ACCOMPAGNAMENTO AL LAVORO (CARCERE)",
IF(AND(exp_SILP!$S1184="A.5.2a - TUTORAGGIO TIROCINI",exp_SILP!$AD1184="4.2"),"A.5.2a - TUTORAGGIO TIROCINI (CARCERE)",
exp_SILP!$S1184)))))))</f>
        <v>A4.10 - LEP E - ORIENTAMENTO SPECIALISTICO SKILL GAP ANALYSIS</v>
      </c>
      <c r="C1184" s="11" t="str">
        <f>CONCATENATE(VLOOKUP(exp_SILP!$B1184,'DATI COMMESSE'!$A$2:$F$25,4,FALSE)," - ", VLOOKUP(exp_SILP!$B1184,'DATI COMMESSE'!$A$2:$F$25,2,FALSE)," - ",VLOOKUP(exp_SILP!$B1184,'DATI COMMESSE'!$A$2:$F$25,3,FALSE))</f>
        <v>GOL - 22-02-5000 - 22-12-5003</v>
      </c>
      <c r="D1184" s="11" t="str">
        <f>LEFT(exp_SILP!$R1184,5)</f>
        <v>14:00</v>
      </c>
      <c r="E1184" s="11" t="str">
        <f>RIGHT(exp_SILP!$R1184,5)</f>
        <v>15:00</v>
      </c>
      <c r="F1184" s="11">
        <f>IF(exp_SILP!$AG1184&gt;=60,exp_SILP!$AG1184/60,exp_SILP!$AG1184)</f>
        <v>1</v>
      </c>
      <c r="G1184" s="11" t="str">
        <f>VLOOKUP(exp_SILP!$Y1184,'DATI CM'!$A$2:$F$28,2,FALSE)</f>
        <v>PNFMRT85H50A859E</v>
      </c>
      <c r="H1184" s="11" t="str">
        <f>VLOOKUP(exp_SILP!$Y1184,'DATI CM'!$A$2:$F$28,3,FALSE)</f>
        <v>A011</v>
      </c>
      <c r="I1184" s="11" t="str">
        <f t="shared" si="1"/>
        <v>N</v>
      </c>
      <c r="J1184" s="11" t="str">
        <f>VLOOKUP(exp_SILP!$Y1184,'DATI CM'!$A$2:$F$28,4,FALSE)</f>
        <v>BIELLA</v>
      </c>
      <c r="K1184" s="12">
        <f>VLOOKUP(exp_SILP!$B1184,'DATI COMMESSE'!$A$2:$F$25,5,FALSE)</f>
        <v>39.94</v>
      </c>
      <c r="L1184" s="12">
        <f>IF(exp_SILP!$B1184="A4.10 - LEP E - ORIENTAMENTO SPECIALISTICO SKILL GAP ANALYSIS - GRUPPO 3P",0,VLOOKUP(exp_SILP!$Y1184,'DATI CM'!$A$2:$F$28,6,FALSE))</f>
        <v>25</v>
      </c>
      <c r="M1184" s="12">
        <f>IFERROR(VLOOKUP(exp_SILP!$B1184,'DATI CM'!$H$2:$I$16,2,FALSE)*exp_SILP!$F1184,0)</f>
        <v>0</v>
      </c>
      <c r="N1184" s="11" t="str">
        <f>VLOOKUP(exp_SILP!$B1184,'DATI COMMESSE'!$A$2:$F$25,4,FALSE)</f>
        <v>GOL</v>
      </c>
      <c r="O1184" s="13">
        <f>VLOOKUP(exp_SILP!$B1184,'DATI COMMESSE'!$A$2:$F$25,5,FALSE)*exp_SILP!$F1184</f>
        <v>39.94</v>
      </c>
      <c r="P1184" s="11" t="str">
        <f>IF(MID(exp_SILP!$W1184,10,2)&gt;"40","F","M")</f>
        <v>M</v>
      </c>
      <c r="Q1184" s="27" t="s">
        <v>1019</v>
      </c>
      <c r="R1184" s="15" t="s">
        <v>56</v>
      </c>
      <c r="S1184" s="15" t="s">
        <v>70</v>
      </c>
      <c r="T1184" s="15" t="s">
        <v>58</v>
      </c>
      <c r="U1184" s="15" t="s">
        <v>59</v>
      </c>
      <c r="V1184" s="15" t="s">
        <v>468</v>
      </c>
      <c r="W1184" s="15" t="s">
        <v>469</v>
      </c>
      <c r="X1184" s="15" t="s">
        <v>470</v>
      </c>
      <c r="Y1184" s="15" t="s">
        <v>15</v>
      </c>
      <c r="Z1184" s="15" t="s">
        <v>63</v>
      </c>
      <c r="AA1184" s="15" t="s">
        <v>64</v>
      </c>
      <c r="AB1184" s="15" t="s">
        <v>65</v>
      </c>
      <c r="AC1184" s="15" t="s">
        <v>66</v>
      </c>
      <c r="AD1184" s="15" t="s">
        <v>59</v>
      </c>
      <c r="AE1184" s="15" t="s">
        <v>59</v>
      </c>
      <c r="AF1184" s="15" t="s">
        <v>59</v>
      </c>
      <c r="AG1184" s="28" t="s">
        <v>67</v>
      </c>
      <c r="AH1184" s="15" t="s">
        <v>1019</v>
      </c>
      <c r="AI1184" s="15" t="s">
        <v>68</v>
      </c>
      <c r="AJ1184" s="15" t="str">
        <f>VLOOKUP(exp_SILP!$Y1184,'DATI CM'!$A$2:$F$28,2,FALSE)</f>
        <v>PNFMRT85H50A859E</v>
      </c>
    </row>
    <row r="1185" ht="15.75" hidden="1" customHeight="1">
      <c r="A1185" s="17" t="str">
        <f>IFERROR(VLOOKUP(exp_SILP!$W1185,exp_utenti_P!D:D,1,FALSE),"_DA INSERIRE")</f>
        <v>TNHJLS70P04Z611P</v>
      </c>
      <c r="B1185" s="17" t="str">
        <f>IF(AND(exp_SILP!$S1185="A.3 ORIENTAMENTO PROFESSIONALE",exp_SILP!$AD1185="4.2"),"A.3 ORIENTAMENTO PROFESSIONALE (CARCERE)",
IF(AND(exp_SILP!$S1185="A.3 ORIENTAMENTO PROFESSIONALE",exp_SILP!$AD1185="."),"A.3 ORIENTAMENTO PROFESSIONALE (CARCERE)",
IF(AND(exp_SILP!$S1185="A.4 CONSULENZA ORIENTATIVA",exp_SILP!$AD1185="4.2"),"A.4 CONSULENZA ORIENTATIVA (CARCERE)",
IF(AND(exp_SILP!$S1185="A.4 CONSULENZA ORIENTATIVA",exp_SILP!$AD1185="."),"A.4 CONSULENZA ORIENTATIVA (CARCERE)",
IF(AND(exp_SILP!$S1185="A.5 - LEP F1 - ACCOMPAGNAMENTO AL LAVORO",exp_SILP!$AD1185="4.2"),"A.5 - LEP F1 - ACCOMPAGNAMENTO AL LAVORO (CARCERE)",
IF(AND(exp_SILP!$S1185="A.5 - LEP F1 - ACCOMPAGNAMENTO AL LAVORO",exp_SILP!$AD1185="."),"A.5 - LEP F1 - ACCOMPAGNAMENTO AL LAVORO (CARCERE)",
IF(AND(exp_SILP!$S1185="A.5.2a - TUTORAGGIO TIROCINI",exp_SILP!$AD1185="4.2"),"A.5.2a - TUTORAGGIO TIROCINI (CARCERE)",
exp_SILP!$S1185)))))))</f>
        <v>A4.10 - LEP E - ORIENTAMENTO SPECIALISTICO SKILL GAP ANALYSIS</v>
      </c>
      <c r="C1185" s="18" t="str">
        <f>CONCATENATE(VLOOKUP(exp_SILP!$B1185,'DATI COMMESSE'!$A$2:$F$25,4,FALSE)," - ", VLOOKUP(exp_SILP!$B1185,'DATI COMMESSE'!$A$2:$F$25,2,FALSE)," - ",VLOOKUP(exp_SILP!$B1185,'DATI COMMESSE'!$A$2:$F$25,3,FALSE))</f>
        <v>GOL - 22-02-5000 - 22-12-5003</v>
      </c>
      <c r="D1185" s="18" t="str">
        <f>LEFT(exp_SILP!$R1185,5)</f>
        <v>09:00</v>
      </c>
      <c r="E1185" s="18" t="str">
        <f>RIGHT(exp_SILP!$R1185,5)</f>
        <v>11:00</v>
      </c>
      <c r="F1185" s="18">
        <f>IF(exp_SILP!$AG1185&gt;=60,exp_SILP!$AG1185/60,exp_SILP!$AG1185)</f>
        <v>2</v>
      </c>
      <c r="G1185" s="18" t="str">
        <f>VLOOKUP(exp_SILP!$Y1185,'DATI CM'!$A$2:$F$28,2,FALSE)</f>
        <v>TRZCST69B41F952V</v>
      </c>
      <c r="H1185" s="18" t="str">
        <f>VLOOKUP(exp_SILP!$Y1185,'DATI CM'!$A$2:$F$28,3,FALSE)</f>
        <v/>
      </c>
      <c r="I1185" s="18" t="str">
        <f t="shared" si="1"/>
        <v>N</v>
      </c>
      <c r="J1185" s="18" t="str">
        <f>VLOOKUP(exp_SILP!$Y1185,'DATI CM'!$A$2:$F$28,4,FALSE)</f>
        <v/>
      </c>
      <c r="K1185" s="19">
        <f>VLOOKUP(exp_SILP!$B1185,'DATI COMMESSE'!$A$2:$F$25,5,FALSE)</f>
        <v>39.94</v>
      </c>
      <c r="L1185" s="19" t="str">
        <f>IF(exp_SILP!$B1185="A4.10 - LEP E - ORIENTAMENTO SPECIALISTICO SKILL GAP ANALYSIS - GRUPPO 3P",0,VLOOKUP(exp_SILP!$Y1185,'DATI CM'!$A$2:$F$28,6,FALSE))</f>
        <v/>
      </c>
      <c r="M1185" s="19">
        <f>IFERROR(VLOOKUP(exp_SILP!$B1185,'DATI CM'!$H$2:$I$16,2,FALSE)*exp_SILP!$F1185,0)</f>
        <v>0</v>
      </c>
      <c r="N1185" s="18" t="str">
        <f>VLOOKUP(exp_SILP!$B1185,'DATI COMMESSE'!$A$2:$F$25,4,FALSE)</f>
        <v>GOL</v>
      </c>
      <c r="O1185" s="20">
        <f>VLOOKUP(exp_SILP!$B1185,'DATI COMMESSE'!$A$2:$F$25,5,FALSE)*exp_SILP!$F1185</f>
        <v>79.88</v>
      </c>
      <c r="P1185" s="18" t="str">
        <f>IF(MID(exp_SILP!$W1185,10,2)&gt;"40","F","M")</f>
        <v>M</v>
      </c>
      <c r="Q1185" s="24" t="s">
        <v>1019</v>
      </c>
      <c r="R1185" s="22" t="s">
        <v>223</v>
      </c>
      <c r="S1185" s="22" t="s">
        <v>70</v>
      </c>
      <c r="T1185" s="22" t="s">
        <v>58</v>
      </c>
      <c r="U1185" s="22" t="s">
        <v>59</v>
      </c>
      <c r="V1185" s="22" t="s">
        <v>1067</v>
      </c>
      <c r="W1185" s="22" t="s">
        <v>1068</v>
      </c>
      <c r="X1185" s="22" t="s">
        <v>1069</v>
      </c>
      <c r="Y1185" s="22" t="s">
        <v>18</v>
      </c>
      <c r="Z1185" s="22" t="s">
        <v>63</v>
      </c>
      <c r="AA1185" s="22" t="s">
        <v>64</v>
      </c>
      <c r="AB1185" s="22" t="s">
        <v>65</v>
      </c>
      <c r="AC1185" s="22" t="s">
        <v>82</v>
      </c>
      <c r="AD1185" s="22" t="s">
        <v>59</v>
      </c>
      <c r="AE1185" s="22" t="s">
        <v>59</v>
      </c>
      <c r="AF1185" s="22" t="s">
        <v>59</v>
      </c>
      <c r="AG1185" s="25" t="s">
        <v>76</v>
      </c>
      <c r="AH1185" s="22" t="s">
        <v>1351</v>
      </c>
      <c r="AI1185" s="22" t="s">
        <v>83</v>
      </c>
      <c r="AJ1185" s="22" t="str">
        <f>VLOOKUP(exp_SILP!$Y1185,'DATI CM'!$A$2:$F$28,2,FALSE)</f>
        <v>TRZCST69B41F952V</v>
      </c>
    </row>
    <row r="1186" ht="15.75" customHeight="1">
      <c r="A1186" s="10" t="str">
        <f>IFERROR(VLOOKUP(exp_SILP!$W1186,exp_utenti_P!D:D,1,FALSE),"_DA INSERIRE")</f>
        <v>VRRNMR72R58L219Q</v>
      </c>
      <c r="B1186" s="10" t="str">
        <f>IF(AND(exp_SILP!$S1186="A.3 ORIENTAMENTO PROFESSIONALE",exp_SILP!$AD1186="4.2"),"A.3 ORIENTAMENTO PROFESSIONALE (CARCERE)",
IF(AND(exp_SILP!$S1186="A.3 ORIENTAMENTO PROFESSIONALE",exp_SILP!$AD1186="."),"A.3 ORIENTAMENTO PROFESSIONALE (CARCERE)",
IF(AND(exp_SILP!$S1186="A.4 CONSULENZA ORIENTATIVA",exp_SILP!$AD1186="4.2"),"A.4 CONSULENZA ORIENTATIVA (CARCERE)",
IF(AND(exp_SILP!$S1186="A.4 CONSULENZA ORIENTATIVA",exp_SILP!$AD1186="."),"A.4 CONSULENZA ORIENTATIVA (CARCERE)",
IF(AND(exp_SILP!$S1186="A.5 - LEP F1 - ACCOMPAGNAMENTO AL LAVORO",exp_SILP!$AD1186="4.2"),"A.5 - LEP F1 - ACCOMPAGNAMENTO AL LAVORO (CARCERE)",
IF(AND(exp_SILP!$S1186="A.5 - LEP F1 - ACCOMPAGNAMENTO AL LAVORO",exp_SILP!$AD1186="."),"A.5 - LEP F1 - ACCOMPAGNAMENTO AL LAVORO (CARCERE)",
IF(AND(exp_SILP!$S1186="A.5.2a - TUTORAGGIO TIROCINI",exp_SILP!$AD1186="4.2"),"A.5.2a - TUTORAGGIO TIROCINI (CARCERE)",
exp_SILP!$S1186)))))))</f>
        <v>A.4 CONSULENZA ORIENTATIVA (1-C)</v>
      </c>
      <c r="C1186" s="11" t="str">
        <f>CONCATENATE(VLOOKUP(exp_SILP!$B1186,'DATI COMMESSE'!$A$2:$F$25,4,FALSE)," - ", VLOOKUP(exp_SILP!$B1186,'DATI COMMESSE'!$A$2:$F$25,2,FALSE)," - ",VLOOKUP(exp_SILP!$B1186,'DATI COMMESSE'!$A$2:$F$25,3,FALSE))</f>
        <v>FRD - 22-02-5000 - 22-12-5002</v>
      </c>
      <c r="D1186" s="11" t="str">
        <f>LEFT(exp_SILP!$R1186,5)</f>
        <v>12:00</v>
      </c>
      <c r="E1186" s="11" t="str">
        <f>RIGHT(exp_SILP!$R1186,5)</f>
        <v>13:00</v>
      </c>
      <c r="F1186" s="11">
        <f>IF(exp_SILP!$AG1186&gt;=60,exp_SILP!$AG1186/60,exp_SILP!$AG1186)</f>
        <v>1</v>
      </c>
      <c r="G1186" s="11" t="str">
        <f>VLOOKUP(exp_SILP!$Y1186,'DATI CM'!$A$2:$F$28,2,FALSE)</f>
        <v>FLCSRN79S42L219X</v>
      </c>
      <c r="H1186" s="11" t="str">
        <f>VLOOKUP(exp_SILP!$Y1186,'DATI CM'!$A$2:$F$28,3,FALSE)</f>
        <v>A011</v>
      </c>
      <c r="I1186" s="11" t="str">
        <f t="shared" si="1"/>
        <v>N</v>
      </c>
      <c r="J1186" s="11" t="str">
        <f>VLOOKUP(exp_SILP!$Y1186,'DATI CM'!$A$2:$F$28,4,FALSE)</f>
        <v>TORINO</v>
      </c>
      <c r="K1186" s="12">
        <f>VLOOKUP(exp_SILP!$B1186,'DATI COMMESSE'!$A$2:$F$25,5,FALSE)</f>
        <v>35.5</v>
      </c>
      <c r="L1186" s="12">
        <f>IF(exp_SILP!$B1186="A4.10 - LEP E - ORIENTAMENTO SPECIALISTICO SKILL GAP ANALYSIS - GRUPPO 3P",0,VLOOKUP(exp_SILP!$Y1186,'DATI CM'!$A$2:$F$28,6,FALSE))</f>
        <v>25</v>
      </c>
      <c r="M1186" s="12">
        <f>IFERROR(VLOOKUP(exp_SILP!$B1186,'DATI CM'!$H$2:$I$16,2,FALSE)*exp_SILP!$F1186,0)</f>
        <v>0</v>
      </c>
      <c r="N1186" s="11" t="str">
        <f>VLOOKUP(exp_SILP!$B1186,'DATI COMMESSE'!$A$2:$F$25,4,FALSE)</f>
        <v>FRD</v>
      </c>
      <c r="O1186" s="13">
        <f>VLOOKUP(exp_SILP!$B1186,'DATI COMMESSE'!$A$2:$F$25,5,FALSE)*exp_SILP!$F1186</f>
        <v>35.5</v>
      </c>
      <c r="P1186" s="11" t="str">
        <f>IF(MID(exp_SILP!$W1186,10,2)&gt;"40","F","M")</f>
        <v>F</v>
      </c>
      <c r="Q1186" s="27" t="s">
        <v>1283</v>
      </c>
      <c r="R1186" s="15" t="s">
        <v>102</v>
      </c>
      <c r="S1186" s="15" t="s">
        <v>94</v>
      </c>
      <c r="T1186" s="15" t="s">
        <v>58</v>
      </c>
      <c r="U1186" s="15" t="s">
        <v>59</v>
      </c>
      <c r="V1186" s="15" t="s">
        <v>1463</v>
      </c>
      <c r="W1186" s="15" t="s">
        <v>1464</v>
      </c>
      <c r="X1186" s="15" t="s">
        <v>1465</v>
      </c>
      <c r="Y1186" s="15" t="s">
        <v>10</v>
      </c>
      <c r="Z1186" s="15" t="s">
        <v>63</v>
      </c>
      <c r="AA1186" s="15" t="s">
        <v>64</v>
      </c>
      <c r="AB1186" s="15" t="s">
        <v>65</v>
      </c>
      <c r="AC1186" s="15" t="s">
        <v>75</v>
      </c>
      <c r="AD1186" s="15" t="s">
        <v>59</v>
      </c>
      <c r="AE1186" s="15" t="s">
        <v>59</v>
      </c>
      <c r="AF1186" s="15" t="s">
        <v>114</v>
      </c>
      <c r="AG1186" s="28" t="s">
        <v>67</v>
      </c>
      <c r="AH1186" s="15" t="s">
        <v>1283</v>
      </c>
      <c r="AI1186" s="15" t="s">
        <v>77</v>
      </c>
      <c r="AJ1186" s="15" t="str">
        <f>VLOOKUP(exp_SILP!$Y1186,'DATI CM'!$A$2:$F$28,2,FALSE)</f>
        <v>FLCSRN79S42L219X</v>
      </c>
    </row>
    <row r="1187" ht="15.75" customHeight="1">
      <c r="A1187" s="17" t="str">
        <f>IFERROR(VLOOKUP(exp_SILP!$W1187,exp_utenti_P!D:D,1,FALSE),"_DA INSERIRE")</f>
        <v>VRRNMR72R58L219Q</v>
      </c>
      <c r="B1187" s="17" t="str">
        <f>IF(AND(exp_SILP!$S1187="A.3 ORIENTAMENTO PROFESSIONALE",exp_SILP!$AD1187="4.2"),"A.3 ORIENTAMENTO PROFESSIONALE (CARCERE)",
IF(AND(exp_SILP!$S1187="A.3 ORIENTAMENTO PROFESSIONALE",exp_SILP!$AD1187="."),"A.3 ORIENTAMENTO PROFESSIONALE (CARCERE)",
IF(AND(exp_SILP!$S1187="A.4 CONSULENZA ORIENTATIVA",exp_SILP!$AD1187="4.2"),"A.4 CONSULENZA ORIENTATIVA (CARCERE)",
IF(AND(exp_SILP!$S1187="A.4 CONSULENZA ORIENTATIVA",exp_SILP!$AD1187="."),"A.4 CONSULENZA ORIENTATIVA (CARCERE)",
IF(AND(exp_SILP!$S1187="A.5 - LEP F1 - ACCOMPAGNAMENTO AL LAVORO",exp_SILP!$AD1187="4.2"),"A.5 - LEP F1 - ACCOMPAGNAMENTO AL LAVORO (CARCERE)",
IF(AND(exp_SILP!$S1187="A.5 - LEP F1 - ACCOMPAGNAMENTO AL LAVORO",exp_SILP!$AD1187="."),"A.5 - LEP F1 - ACCOMPAGNAMENTO AL LAVORO (CARCERE)",
IF(AND(exp_SILP!$S1187="A.5.2a - TUTORAGGIO TIROCINI",exp_SILP!$AD1187="4.2"),"A.5.2a - TUTORAGGIO TIROCINI (CARCERE)",
exp_SILP!$S1187)))))))</f>
        <v>A.4 CONSULENZA ORIENTATIVA (1-C)</v>
      </c>
      <c r="C1187" s="18" t="str">
        <f>CONCATENATE(VLOOKUP(exp_SILP!$B1187,'DATI COMMESSE'!$A$2:$F$25,4,FALSE)," - ", VLOOKUP(exp_SILP!$B1187,'DATI COMMESSE'!$A$2:$F$25,2,FALSE)," - ",VLOOKUP(exp_SILP!$B1187,'DATI COMMESSE'!$A$2:$F$25,3,FALSE))</f>
        <v>FRD - 22-02-5000 - 22-12-5002</v>
      </c>
      <c r="D1187" s="18" t="str">
        <f>LEFT(exp_SILP!$R1187,5)</f>
        <v>09:00</v>
      </c>
      <c r="E1187" s="18" t="str">
        <f>RIGHT(exp_SILP!$R1187,5)</f>
        <v>12:00</v>
      </c>
      <c r="F1187" s="18">
        <f>IF(exp_SILP!$AG1187&gt;=60,exp_SILP!$AG1187/60,exp_SILP!$AG1187)</f>
        <v>3</v>
      </c>
      <c r="G1187" s="18" t="str">
        <f>VLOOKUP(exp_SILP!$Y1187,'DATI CM'!$A$2:$F$28,2,FALSE)</f>
        <v>FLCSRN79S42L219X</v>
      </c>
      <c r="H1187" s="18" t="str">
        <f>VLOOKUP(exp_SILP!$Y1187,'DATI CM'!$A$2:$F$28,3,FALSE)</f>
        <v>A011</v>
      </c>
      <c r="I1187" s="18" t="str">
        <f t="shared" si="1"/>
        <v>N</v>
      </c>
      <c r="J1187" s="18" t="str">
        <f>VLOOKUP(exp_SILP!$Y1187,'DATI CM'!$A$2:$F$28,4,FALSE)</f>
        <v>TORINO</v>
      </c>
      <c r="K1187" s="19">
        <f>VLOOKUP(exp_SILP!$B1187,'DATI COMMESSE'!$A$2:$F$25,5,FALSE)</f>
        <v>35.5</v>
      </c>
      <c r="L1187" s="19">
        <f>IF(exp_SILP!$B1187="A4.10 - LEP E - ORIENTAMENTO SPECIALISTICO SKILL GAP ANALYSIS - GRUPPO 3P",0,VLOOKUP(exp_SILP!$Y1187,'DATI CM'!$A$2:$F$28,6,FALSE))</f>
        <v>25</v>
      </c>
      <c r="M1187" s="19">
        <f>IFERROR(VLOOKUP(exp_SILP!$B1187,'DATI CM'!$H$2:$I$16,2,FALSE)*exp_SILP!$F1187,0)</f>
        <v>0</v>
      </c>
      <c r="N1187" s="18" t="str">
        <f>VLOOKUP(exp_SILP!$B1187,'DATI COMMESSE'!$A$2:$F$25,4,FALSE)</f>
        <v>FRD</v>
      </c>
      <c r="O1187" s="20">
        <f>VLOOKUP(exp_SILP!$B1187,'DATI COMMESSE'!$A$2:$F$25,5,FALSE)*exp_SILP!$F1187</f>
        <v>106.5</v>
      </c>
      <c r="P1187" s="18" t="str">
        <f>IF(MID(exp_SILP!$W1187,10,2)&gt;"40","F","M")</f>
        <v>F</v>
      </c>
      <c r="Q1187" s="24" t="s">
        <v>1283</v>
      </c>
      <c r="R1187" s="22" t="s">
        <v>106</v>
      </c>
      <c r="S1187" s="22" t="s">
        <v>94</v>
      </c>
      <c r="T1187" s="22" t="s">
        <v>58</v>
      </c>
      <c r="U1187" s="22" t="s">
        <v>59</v>
      </c>
      <c r="V1187" s="22" t="s">
        <v>1463</v>
      </c>
      <c r="W1187" s="22" t="s">
        <v>1464</v>
      </c>
      <c r="X1187" s="22" t="s">
        <v>1465</v>
      </c>
      <c r="Y1187" s="22" t="s">
        <v>10</v>
      </c>
      <c r="Z1187" s="22" t="s">
        <v>63</v>
      </c>
      <c r="AA1187" s="22" t="s">
        <v>64</v>
      </c>
      <c r="AB1187" s="22" t="s">
        <v>74</v>
      </c>
      <c r="AC1187" s="22" t="s">
        <v>75</v>
      </c>
      <c r="AD1187" s="22" t="s">
        <v>59</v>
      </c>
      <c r="AE1187" s="22" t="s">
        <v>59</v>
      </c>
      <c r="AF1187" s="22" t="s">
        <v>59</v>
      </c>
      <c r="AG1187" s="25" t="s">
        <v>101</v>
      </c>
      <c r="AH1187" s="22" t="s">
        <v>1283</v>
      </c>
      <c r="AI1187" s="22" t="s">
        <v>77</v>
      </c>
      <c r="AJ1187" s="22" t="str">
        <f>VLOOKUP(exp_SILP!$Y1187,'DATI CM'!$A$2:$F$28,2,FALSE)</f>
        <v>FLCSRN79S42L219X</v>
      </c>
    </row>
    <row r="1188" ht="15.75" hidden="1" customHeight="1">
      <c r="A1188" s="10" t="str">
        <f>IFERROR(VLOOKUP(exp_SILP!$W1188,exp_utenti_P!D:D,1,FALSE),"_DA INSERIRE")</f>
        <v>FZZNMR64B59L219K</v>
      </c>
      <c r="B1188" s="10" t="str">
        <f>IF(AND(exp_SILP!$S1188="A.3 ORIENTAMENTO PROFESSIONALE",exp_SILP!$AD1188="4.2"),"A.3 ORIENTAMENTO PROFESSIONALE (CARCERE)",
IF(AND(exp_SILP!$S1188="A.3 ORIENTAMENTO PROFESSIONALE",exp_SILP!$AD1188="."),"A.3 ORIENTAMENTO PROFESSIONALE (CARCERE)",
IF(AND(exp_SILP!$S1188="A.4 CONSULENZA ORIENTATIVA",exp_SILP!$AD1188="4.2"),"A.4 CONSULENZA ORIENTATIVA (CARCERE)",
IF(AND(exp_SILP!$S1188="A.4 CONSULENZA ORIENTATIVA",exp_SILP!$AD1188="."),"A.4 CONSULENZA ORIENTATIVA (CARCERE)",
IF(AND(exp_SILP!$S1188="A.5 - LEP F1 - ACCOMPAGNAMENTO AL LAVORO",exp_SILP!$AD1188="4.2"),"A.5 - LEP F1 - ACCOMPAGNAMENTO AL LAVORO (CARCERE)",
IF(AND(exp_SILP!$S1188="A.5 - LEP F1 - ACCOMPAGNAMENTO AL LAVORO",exp_SILP!$AD1188="."),"A.5 - LEP F1 - ACCOMPAGNAMENTO AL LAVORO (CARCERE)",
IF(AND(exp_SILP!$S1188="A.5.2a - TUTORAGGIO TIROCINI",exp_SILP!$AD1188="4.2"),"A.5.2a - TUTORAGGIO TIROCINI (CARCERE)",
exp_SILP!$S1188)))))))</f>
        <v>A.5 - LEP F1 - ACCOMPAGNAMENTO AL LAVORO</v>
      </c>
      <c r="C1188" s="11" t="str">
        <f>CONCATENATE(VLOOKUP(exp_SILP!$B1188,'DATI COMMESSE'!$A$2:$F$25,4,FALSE)," - ", VLOOKUP(exp_SILP!$B1188,'DATI COMMESSE'!$A$2:$F$25,2,FALSE)," - ",VLOOKUP(exp_SILP!$B1188,'DATI COMMESSE'!$A$2:$F$25,3,FALSE))</f>
        <v>GOL - 22-02-5000 - 22-12-5003</v>
      </c>
      <c r="D1188" s="11" t="str">
        <f>LEFT(exp_SILP!$R1188,5)</f>
        <v>17:00</v>
      </c>
      <c r="E1188" s="11" t="str">
        <f>RIGHT(exp_SILP!$R1188,5)</f>
        <v>18:00</v>
      </c>
      <c r="F1188" s="11">
        <f>IF(exp_SILP!$AG1188&gt;=60,exp_SILP!$AG1188/60,exp_SILP!$AG1188)</f>
        <v>1</v>
      </c>
      <c r="G1188" s="11" t="str">
        <f>VLOOKUP(exp_SILP!$Y1188,'DATI CM'!$A$2:$F$28,2,FALSE)</f>
        <v>SPDPRZ67H55L219V</v>
      </c>
      <c r="H1188" s="11" t="str">
        <f>VLOOKUP(exp_SILP!$Y1188,'DATI CM'!$A$2:$F$28,3,FALSE)</f>
        <v>A010</v>
      </c>
      <c r="I1188" s="11" t="str">
        <f t="shared" si="1"/>
        <v>N</v>
      </c>
      <c r="J1188" s="11" t="str">
        <f>VLOOKUP(exp_SILP!$Y1188,'DATI CM'!$A$2:$F$28,4,FALSE)</f>
        <v>TORINO</v>
      </c>
      <c r="K1188" s="12">
        <f>VLOOKUP(exp_SILP!$B1188,'DATI COMMESSE'!$A$2:$F$25,5,FALSE)</f>
        <v>39.94</v>
      </c>
      <c r="L1188" s="12" t="str">
        <f>IF(exp_SILP!$B1188="A4.10 - LEP E - ORIENTAMENTO SPECIALISTICO SKILL GAP ANALYSIS - GRUPPO 3P",0,VLOOKUP(exp_SILP!$Y1188,'DATI CM'!$A$2:$F$28,6,FALSE))</f>
        <v/>
      </c>
      <c r="M1188" s="12">
        <f>IFERROR(VLOOKUP(exp_SILP!$B1188,'DATI CM'!$H$2:$I$16,2,FALSE)*exp_SILP!$F1188,0)</f>
        <v>0</v>
      </c>
      <c r="N1188" s="11" t="str">
        <f>VLOOKUP(exp_SILP!$B1188,'DATI COMMESSE'!$A$2:$F$25,4,FALSE)</f>
        <v>GOL</v>
      </c>
      <c r="O1188" s="13">
        <f>VLOOKUP(exp_SILP!$B1188,'DATI COMMESSE'!$A$2:$F$25,5,FALSE)*exp_SILP!$F1188</f>
        <v>39.94</v>
      </c>
      <c r="P1188" s="11" t="str">
        <f>IF(MID(exp_SILP!$W1188,10,2)&gt;"40","F","M")</f>
        <v>F</v>
      </c>
      <c r="Q1188" s="27" t="s">
        <v>1283</v>
      </c>
      <c r="R1188" s="15" t="s">
        <v>93</v>
      </c>
      <c r="S1188" s="15" t="s">
        <v>57</v>
      </c>
      <c r="T1188" s="15" t="s">
        <v>58</v>
      </c>
      <c r="U1188" s="15" t="s">
        <v>59</v>
      </c>
      <c r="V1188" s="15" t="s">
        <v>996</v>
      </c>
      <c r="W1188" s="15" t="s">
        <v>997</v>
      </c>
      <c r="X1188" s="15" t="s">
        <v>998</v>
      </c>
      <c r="Y1188" s="15" t="s">
        <v>17</v>
      </c>
      <c r="Z1188" s="15" t="s">
        <v>63</v>
      </c>
      <c r="AA1188" s="15" t="s">
        <v>64</v>
      </c>
      <c r="AB1188" s="15" t="s">
        <v>65</v>
      </c>
      <c r="AC1188" s="15" t="s">
        <v>135</v>
      </c>
      <c r="AD1188" s="15" t="s">
        <v>59</v>
      </c>
      <c r="AE1188" s="15" t="s">
        <v>59</v>
      </c>
      <c r="AF1188" s="15" t="s">
        <v>59</v>
      </c>
      <c r="AG1188" s="28" t="s">
        <v>67</v>
      </c>
      <c r="AH1188" s="15" t="s">
        <v>1283</v>
      </c>
      <c r="AI1188" s="15" t="s">
        <v>137</v>
      </c>
      <c r="AJ1188" s="15" t="str">
        <f>VLOOKUP(exp_SILP!$Y1188,'DATI CM'!$A$2:$F$28,2,FALSE)</f>
        <v>SPDPRZ67H55L219V</v>
      </c>
    </row>
    <row r="1189" ht="15.75" customHeight="1">
      <c r="A1189" s="17" t="str">
        <f>IFERROR(VLOOKUP(exp_SILP!$W1189,exp_utenti_P!D:D,1,FALSE),"_DA INSERIRE")</f>
        <v>NTNSRN66A45L219T</v>
      </c>
      <c r="B1189" s="17" t="str">
        <f>IF(AND(exp_SILP!$S1189="A.3 ORIENTAMENTO PROFESSIONALE",exp_SILP!$AD1189="4.2"),"A.3 ORIENTAMENTO PROFESSIONALE (CARCERE)",
IF(AND(exp_SILP!$S1189="A.3 ORIENTAMENTO PROFESSIONALE",exp_SILP!$AD1189="."),"A.3 ORIENTAMENTO PROFESSIONALE (CARCERE)",
IF(AND(exp_SILP!$S1189="A.4 CONSULENZA ORIENTATIVA",exp_SILP!$AD1189="4.2"),"A.4 CONSULENZA ORIENTATIVA (CARCERE)",
IF(AND(exp_SILP!$S1189="A.4 CONSULENZA ORIENTATIVA",exp_SILP!$AD1189="."),"A.4 CONSULENZA ORIENTATIVA (CARCERE)",
IF(AND(exp_SILP!$S1189="A.5 - LEP F1 - ACCOMPAGNAMENTO AL LAVORO",exp_SILP!$AD1189="4.2"),"A.5 - LEP F1 - ACCOMPAGNAMENTO AL LAVORO (CARCERE)",
IF(AND(exp_SILP!$S1189="A.5 - LEP F1 - ACCOMPAGNAMENTO AL LAVORO",exp_SILP!$AD1189="."),"A.5 - LEP F1 - ACCOMPAGNAMENTO AL LAVORO (CARCERE)",
IF(AND(exp_SILP!$S1189="A.5.2a - TUTORAGGIO TIROCINI",exp_SILP!$AD1189="4.2"),"A.5.2a - TUTORAGGIO TIROCINI (CARCERE)",
exp_SILP!$S1189)))))))</f>
        <v>A.5 - LEP F1 - ACCOMPAGNAMENTO AL LAVORO</v>
      </c>
      <c r="C1189" s="18" t="str">
        <f>CONCATENATE(VLOOKUP(exp_SILP!$B1189,'DATI COMMESSE'!$A$2:$F$25,4,FALSE)," - ", VLOOKUP(exp_SILP!$B1189,'DATI COMMESSE'!$A$2:$F$25,2,FALSE)," - ",VLOOKUP(exp_SILP!$B1189,'DATI COMMESSE'!$A$2:$F$25,3,FALSE))</f>
        <v>GOL - 22-02-5000 - 22-12-5003</v>
      </c>
      <c r="D1189" s="18" t="str">
        <f>LEFT(exp_SILP!$R1189,5)</f>
        <v>17:00</v>
      </c>
      <c r="E1189" s="18" t="str">
        <f>RIGHT(exp_SILP!$R1189,5)</f>
        <v>18:00</v>
      </c>
      <c r="F1189" s="18">
        <f>IF(exp_SILP!$AG1189&gt;=60,exp_SILP!$AG1189/60,exp_SILP!$AG1189)</f>
        <v>1</v>
      </c>
      <c r="G1189" s="18" t="str">
        <f>VLOOKUP(exp_SILP!$Y1189,'DATI CM'!$A$2:$F$28,2,FALSE)</f>
        <v>MNRCLD73B46G674U</v>
      </c>
      <c r="H1189" s="18" t="str">
        <f>VLOOKUP(exp_SILP!$Y1189,'DATI CM'!$A$2:$F$28,3,FALSE)</f>
        <v>A011</v>
      </c>
      <c r="I1189" s="18" t="str">
        <f t="shared" si="1"/>
        <v>N</v>
      </c>
      <c r="J1189" s="18" t="str">
        <f>VLOOKUP(exp_SILP!$Y1189,'DATI CM'!$A$2:$F$28,4,FALSE)</f>
        <v>TORINO</v>
      </c>
      <c r="K1189" s="19">
        <f>VLOOKUP(exp_SILP!$B1189,'DATI COMMESSE'!$A$2:$F$25,5,FALSE)</f>
        <v>39.94</v>
      </c>
      <c r="L1189" s="19">
        <f>IF(exp_SILP!$B1189="A4.10 - LEP E - ORIENTAMENTO SPECIALISTICO SKILL GAP ANALYSIS - GRUPPO 3P",0,VLOOKUP(exp_SILP!$Y1189,'DATI CM'!$A$2:$F$28,6,FALSE))</f>
        <v>25</v>
      </c>
      <c r="M1189" s="19">
        <f>IFERROR(VLOOKUP(exp_SILP!$B1189,'DATI CM'!$H$2:$I$16,2,FALSE)*exp_SILP!$F1189,0)</f>
        <v>0</v>
      </c>
      <c r="N1189" s="18" t="str">
        <f>VLOOKUP(exp_SILP!$B1189,'DATI COMMESSE'!$A$2:$F$25,4,FALSE)</f>
        <v>GOL</v>
      </c>
      <c r="O1189" s="20">
        <f>VLOOKUP(exp_SILP!$B1189,'DATI COMMESSE'!$A$2:$F$25,5,FALSE)*exp_SILP!$F1189</f>
        <v>39.94</v>
      </c>
      <c r="P1189" s="18" t="str">
        <f>IF(MID(exp_SILP!$W1189,10,2)&gt;"40","F","M")</f>
        <v>F</v>
      </c>
      <c r="Q1189" s="24" t="s">
        <v>1283</v>
      </c>
      <c r="R1189" s="22" t="s">
        <v>93</v>
      </c>
      <c r="S1189" s="22" t="s">
        <v>57</v>
      </c>
      <c r="T1189" s="22" t="s">
        <v>58</v>
      </c>
      <c r="U1189" s="22" t="s">
        <v>59</v>
      </c>
      <c r="V1189" s="22" t="s">
        <v>1372</v>
      </c>
      <c r="W1189" s="22" t="s">
        <v>1373</v>
      </c>
      <c r="X1189" s="22" t="s">
        <v>1374</v>
      </c>
      <c r="Y1189" s="22" t="s">
        <v>14</v>
      </c>
      <c r="Z1189" s="22" t="s">
        <v>63</v>
      </c>
      <c r="AA1189" s="22" t="s">
        <v>64</v>
      </c>
      <c r="AB1189" s="22" t="s">
        <v>65</v>
      </c>
      <c r="AC1189" s="22" t="s">
        <v>135</v>
      </c>
      <c r="AD1189" s="22" t="s">
        <v>59</v>
      </c>
      <c r="AE1189" s="22" t="s">
        <v>59</v>
      </c>
      <c r="AF1189" s="22" t="s">
        <v>156</v>
      </c>
      <c r="AG1189" s="25" t="s">
        <v>67</v>
      </c>
      <c r="AH1189" s="22" t="s">
        <v>534</v>
      </c>
      <c r="AI1189" s="22" t="s">
        <v>158</v>
      </c>
      <c r="AJ1189" s="22" t="str">
        <f>VLOOKUP(exp_SILP!$Y1189,'DATI CM'!$A$2:$F$28,2,FALSE)</f>
        <v>MNRCLD73B46G674U</v>
      </c>
    </row>
    <row r="1190" ht="15.75" customHeight="1">
      <c r="A1190" s="10" t="str">
        <f>IFERROR(VLOOKUP(exp_SILP!$W1190,exp_utenti_P!D:D,1,FALSE),"_DA INSERIRE")</f>
        <v>NTNSRN66A45L219T</v>
      </c>
      <c r="B1190" s="10" t="str">
        <f>IF(AND(exp_SILP!$S1190="A.3 ORIENTAMENTO PROFESSIONALE",exp_SILP!$AD1190="4.2"),"A.3 ORIENTAMENTO PROFESSIONALE (CARCERE)",
IF(AND(exp_SILP!$S1190="A.3 ORIENTAMENTO PROFESSIONALE",exp_SILP!$AD1190="."),"A.3 ORIENTAMENTO PROFESSIONALE (CARCERE)",
IF(AND(exp_SILP!$S1190="A.4 CONSULENZA ORIENTATIVA",exp_SILP!$AD1190="4.2"),"A.4 CONSULENZA ORIENTATIVA (CARCERE)",
IF(AND(exp_SILP!$S1190="A.4 CONSULENZA ORIENTATIVA",exp_SILP!$AD1190="."),"A.4 CONSULENZA ORIENTATIVA (CARCERE)",
IF(AND(exp_SILP!$S1190="A.5 - LEP F1 - ACCOMPAGNAMENTO AL LAVORO",exp_SILP!$AD1190="4.2"),"A.5 - LEP F1 - ACCOMPAGNAMENTO AL LAVORO (CARCERE)",
IF(AND(exp_SILP!$S1190="A.5 - LEP F1 - ACCOMPAGNAMENTO AL LAVORO",exp_SILP!$AD1190="."),"A.5 - LEP F1 - ACCOMPAGNAMENTO AL LAVORO (CARCERE)",
IF(AND(exp_SILP!$S1190="A.5.2a - TUTORAGGIO TIROCINI",exp_SILP!$AD1190="4.2"),"A.5.2a - TUTORAGGIO TIROCINI (CARCERE)",
exp_SILP!$S1190)))))))</f>
        <v>A.5 - LEP F1 - ACCOMPAGNAMENTO AL LAVORO</v>
      </c>
      <c r="C1190" s="11" t="str">
        <f>CONCATENATE(VLOOKUP(exp_SILP!$B1190,'DATI COMMESSE'!$A$2:$F$25,4,FALSE)," - ", VLOOKUP(exp_SILP!$B1190,'DATI COMMESSE'!$A$2:$F$25,2,FALSE)," - ",VLOOKUP(exp_SILP!$B1190,'DATI COMMESSE'!$A$2:$F$25,3,FALSE))</f>
        <v>GOL - 22-02-5000 - 22-12-5003</v>
      </c>
      <c r="D1190" s="11" t="str">
        <f>LEFT(exp_SILP!$R1190,5)</f>
        <v>14:00</v>
      </c>
      <c r="E1190" s="11" t="str">
        <f>RIGHT(exp_SILP!$R1190,5)</f>
        <v>17:00</v>
      </c>
      <c r="F1190" s="11">
        <f>IF(exp_SILP!$AG1190&gt;=60,exp_SILP!$AG1190/60,exp_SILP!$AG1190)</f>
        <v>3</v>
      </c>
      <c r="G1190" s="11" t="str">
        <f>VLOOKUP(exp_SILP!$Y1190,'DATI CM'!$A$2:$F$28,2,FALSE)</f>
        <v>MNRCLD73B46G674U</v>
      </c>
      <c r="H1190" s="11" t="str">
        <f>VLOOKUP(exp_SILP!$Y1190,'DATI CM'!$A$2:$F$28,3,FALSE)</f>
        <v>A011</v>
      </c>
      <c r="I1190" s="11" t="str">
        <f t="shared" si="1"/>
        <v>N</v>
      </c>
      <c r="J1190" s="11" t="str">
        <f>VLOOKUP(exp_SILP!$Y1190,'DATI CM'!$A$2:$F$28,4,FALSE)</f>
        <v>TORINO</v>
      </c>
      <c r="K1190" s="12">
        <f>VLOOKUP(exp_SILP!$B1190,'DATI COMMESSE'!$A$2:$F$25,5,FALSE)</f>
        <v>39.94</v>
      </c>
      <c r="L1190" s="12">
        <f>IF(exp_SILP!$B1190="A4.10 - LEP E - ORIENTAMENTO SPECIALISTICO SKILL GAP ANALYSIS - GRUPPO 3P",0,VLOOKUP(exp_SILP!$Y1190,'DATI CM'!$A$2:$F$28,6,FALSE))</f>
        <v>25</v>
      </c>
      <c r="M1190" s="12">
        <f>IFERROR(VLOOKUP(exp_SILP!$B1190,'DATI CM'!$H$2:$I$16,2,FALSE)*exp_SILP!$F1190,0)</f>
        <v>0</v>
      </c>
      <c r="N1190" s="11" t="str">
        <f>VLOOKUP(exp_SILP!$B1190,'DATI COMMESSE'!$A$2:$F$25,4,FALSE)</f>
        <v>GOL</v>
      </c>
      <c r="O1190" s="13">
        <f>VLOOKUP(exp_SILP!$B1190,'DATI COMMESSE'!$A$2:$F$25,5,FALSE)*exp_SILP!$F1190</f>
        <v>119.82</v>
      </c>
      <c r="P1190" s="11" t="str">
        <f>IF(MID(exp_SILP!$W1190,10,2)&gt;"40","F","M")</f>
        <v>F</v>
      </c>
      <c r="Q1190" s="27" t="s">
        <v>1283</v>
      </c>
      <c r="R1190" s="15" t="s">
        <v>100</v>
      </c>
      <c r="S1190" s="15" t="s">
        <v>57</v>
      </c>
      <c r="T1190" s="15" t="s">
        <v>58</v>
      </c>
      <c r="U1190" s="15" t="s">
        <v>59</v>
      </c>
      <c r="V1190" s="15" t="s">
        <v>1372</v>
      </c>
      <c r="W1190" s="15" t="s">
        <v>1373</v>
      </c>
      <c r="X1190" s="15" t="s">
        <v>1374</v>
      </c>
      <c r="Y1190" s="15" t="s">
        <v>14</v>
      </c>
      <c r="Z1190" s="15" t="s">
        <v>63</v>
      </c>
      <c r="AA1190" s="15" t="s">
        <v>64</v>
      </c>
      <c r="AB1190" s="15" t="s">
        <v>74</v>
      </c>
      <c r="AC1190" s="15" t="s">
        <v>135</v>
      </c>
      <c r="AD1190" s="15" t="s">
        <v>59</v>
      </c>
      <c r="AE1190" s="15" t="s">
        <v>59</v>
      </c>
      <c r="AF1190" s="15" t="s">
        <v>59</v>
      </c>
      <c r="AG1190" s="28" t="s">
        <v>101</v>
      </c>
      <c r="AH1190" s="15" t="s">
        <v>534</v>
      </c>
      <c r="AI1190" s="15" t="s">
        <v>158</v>
      </c>
      <c r="AJ1190" s="15" t="str">
        <f>VLOOKUP(exp_SILP!$Y1190,'DATI CM'!$A$2:$F$28,2,FALSE)</f>
        <v>MNRCLD73B46G674U</v>
      </c>
    </row>
    <row r="1191" ht="15.75" hidden="1" customHeight="1">
      <c r="A1191" s="17" t="str">
        <f>IFERROR(VLOOKUP(exp_SILP!$W1191,exp_utenti_P!D:D,1,FALSE),"_DA INSERIRE")</f>
        <v>ZVRVTR83R21Z138B</v>
      </c>
      <c r="B1191" s="17" t="str">
        <f>IF(AND(exp_SILP!$S1191="A.3 ORIENTAMENTO PROFESSIONALE",exp_SILP!$AD1191="4.2"),"A.3 ORIENTAMENTO PROFESSIONALE (CARCERE)",
IF(AND(exp_SILP!$S1191="A.3 ORIENTAMENTO PROFESSIONALE",exp_SILP!$AD1191="."),"A.3 ORIENTAMENTO PROFESSIONALE (CARCERE)",
IF(AND(exp_SILP!$S1191="A.4 CONSULENZA ORIENTATIVA",exp_SILP!$AD1191="4.2"),"A.4 CONSULENZA ORIENTATIVA (CARCERE)",
IF(AND(exp_SILP!$S1191="A.4 CONSULENZA ORIENTATIVA",exp_SILP!$AD1191="."),"A.4 CONSULENZA ORIENTATIVA (CARCERE)",
IF(AND(exp_SILP!$S1191="A.5 - LEP F1 - ACCOMPAGNAMENTO AL LAVORO",exp_SILP!$AD1191="4.2"),"A.5 - LEP F1 - ACCOMPAGNAMENTO AL LAVORO (CARCERE)",
IF(AND(exp_SILP!$S1191="A.5 - LEP F1 - ACCOMPAGNAMENTO AL LAVORO",exp_SILP!$AD1191="."),"A.5 - LEP F1 - ACCOMPAGNAMENTO AL LAVORO (CARCERE)",
IF(AND(exp_SILP!$S1191="A.5.2a - TUTORAGGIO TIROCINI",exp_SILP!$AD1191="4.2"),"A.5.2a - TUTORAGGIO TIROCINI (CARCERE)",
exp_SILP!$S1191)))))))</f>
        <v>A4.10 - LEP E - ORIENTAMENTO SPECIALISTICO SKILL GAP ANALYSIS</v>
      </c>
      <c r="C1191" s="18" t="str">
        <f>CONCATENATE(VLOOKUP(exp_SILP!$B1191,'DATI COMMESSE'!$A$2:$F$25,4,FALSE)," - ", VLOOKUP(exp_SILP!$B1191,'DATI COMMESSE'!$A$2:$F$25,2,FALSE)," - ",VLOOKUP(exp_SILP!$B1191,'DATI COMMESSE'!$A$2:$F$25,3,FALSE))</f>
        <v>GOL - 22-02-5000 - 22-12-5003</v>
      </c>
      <c r="D1191" s="18" t="str">
        <f>LEFT(exp_SILP!$R1191,5)</f>
        <v>14:00</v>
      </c>
      <c r="E1191" s="18" t="str">
        <f>RIGHT(exp_SILP!$R1191,5)</f>
        <v>15:00</v>
      </c>
      <c r="F1191" s="18">
        <f>IF(exp_SILP!$AG1191&gt;=60,exp_SILP!$AG1191/60,exp_SILP!$AG1191)</f>
        <v>1</v>
      </c>
      <c r="G1191" s="18" t="str">
        <f>VLOOKUP(exp_SILP!$Y1191,'DATI CM'!$A$2:$F$28,2,FALSE)</f>
        <v>CSSLTZ84H70A859W</v>
      </c>
      <c r="H1191" s="18" t="str">
        <f>VLOOKUP(exp_SILP!$Y1191,'DATI CM'!$A$2:$F$28,3,FALSE)</f>
        <v/>
      </c>
      <c r="I1191" s="18" t="str">
        <f t="shared" si="1"/>
        <v>N</v>
      </c>
      <c r="J1191" s="18" t="str">
        <f>VLOOKUP(exp_SILP!$Y1191,'DATI CM'!$A$2:$F$28,4,FALSE)</f>
        <v/>
      </c>
      <c r="K1191" s="19">
        <f>VLOOKUP(exp_SILP!$B1191,'DATI COMMESSE'!$A$2:$F$25,5,FALSE)</f>
        <v>39.94</v>
      </c>
      <c r="L1191" s="19" t="str">
        <f>IF(exp_SILP!$B1191="A4.10 - LEP E - ORIENTAMENTO SPECIALISTICO SKILL GAP ANALYSIS - GRUPPO 3P",0,VLOOKUP(exp_SILP!$Y1191,'DATI CM'!$A$2:$F$28,6,FALSE))</f>
        <v/>
      </c>
      <c r="M1191" s="19">
        <f>IFERROR(VLOOKUP(exp_SILP!$B1191,'DATI CM'!$H$2:$I$16,2,FALSE)*exp_SILP!$F1191,0)</f>
        <v>0</v>
      </c>
      <c r="N1191" s="18" t="str">
        <f>VLOOKUP(exp_SILP!$B1191,'DATI COMMESSE'!$A$2:$F$25,4,FALSE)</f>
        <v>GOL</v>
      </c>
      <c r="O1191" s="20">
        <f>VLOOKUP(exp_SILP!$B1191,'DATI COMMESSE'!$A$2:$F$25,5,FALSE)*exp_SILP!$F1191</f>
        <v>39.94</v>
      </c>
      <c r="P1191" s="18" t="str">
        <f>IF(MID(exp_SILP!$W1191,10,2)&gt;"40","F","M")</f>
        <v>M</v>
      </c>
      <c r="Q1191" s="24" t="s">
        <v>1283</v>
      </c>
      <c r="R1191" s="22" t="s">
        <v>56</v>
      </c>
      <c r="S1191" s="22" t="s">
        <v>70</v>
      </c>
      <c r="T1191" s="22" t="s">
        <v>58</v>
      </c>
      <c r="U1191" s="22" t="s">
        <v>59</v>
      </c>
      <c r="V1191" s="22" t="s">
        <v>1211</v>
      </c>
      <c r="W1191" s="22" t="s">
        <v>1212</v>
      </c>
      <c r="X1191" s="22" t="s">
        <v>1213</v>
      </c>
      <c r="Y1191" s="22" t="s">
        <v>4</v>
      </c>
      <c r="Z1191" s="22" t="s">
        <v>63</v>
      </c>
      <c r="AA1191" s="22" t="s">
        <v>64</v>
      </c>
      <c r="AB1191" s="22" t="s">
        <v>65</v>
      </c>
      <c r="AC1191" s="22" t="s">
        <v>66</v>
      </c>
      <c r="AD1191" s="22" t="s">
        <v>59</v>
      </c>
      <c r="AE1191" s="22" t="s">
        <v>59</v>
      </c>
      <c r="AF1191" s="22" t="s">
        <v>114</v>
      </c>
      <c r="AG1191" s="25" t="s">
        <v>67</v>
      </c>
      <c r="AH1191" s="22" t="s">
        <v>1283</v>
      </c>
      <c r="AI1191" s="22" t="s">
        <v>181</v>
      </c>
      <c r="AJ1191" s="22" t="str">
        <f>VLOOKUP(exp_SILP!$Y1191,'DATI CM'!$A$2:$F$28,2,FALSE)</f>
        <v>CSSLTZ84H70A859W</v>
      </c>
    </row>
    <row r="1192" ht="15.75" customHeight="1">
      <c r="A1192" s="10" t="str">
        <f>IFERROR(VLOOKUP(exp_SILP!$W1192,exp_utenti_P!D:D,1,FALSE),"_DA INSERIRE")</f>
        <v>JVNCRS82C24G674I</v>
      </c>
      <c r="B1192" s="10" t="str">
        <f>IF(AND(exp_SILP!$S1192="A.3 ORIENTAMENTO PROFESSIONALE",exp_SILP!$AD1192="4.2"),"A.3 ORIENTAMENTO PROFESSIONALE (CARCERE)",
IF(AND(exp_SILP!$S1192="A.3 ORIENTAMENTO PROFESSIONALE",exp_SILP!$AD1192="."),"A.3 ORIENTAMENTO PROFESSIONALE (CARCERE)",
IF(AND(exp_SILP!$S1192="A.4 CONSULENZA ORIENTATIVA",exp_SILP!$AD1192="4.2"),"A.4 CONSULENZA ORIENTATIVA (CARCERE)",
IF(AND(exp_SILP!$S1192="A.4 CONSULENZA ORIENTATIVA",exp_SILP!$AD1192="."),"A.4 CONSULENZA ORIENTATIVA (CARCERE)",
IF(AND(exp_SILP!$S1192="A.5 - LEP F1 - ACCOMPAGNAMENTO AL LAVORO",exp_SILP!$AD1192="4.2"),"A.5 - LEP F1 - ACCOMPAGNAMENTO AL LAVORO (CARCERE)",
IF(AND(exp_SILP!$S1192="A.5 - LEP F1 - ACCOMPAGNAMENTO AL LAVORO",exp_SILP!$AD1192="."),"A.5 - LEP F1 - ACCOMPAGNAMENTO AL LAVORO (CARCERE)",
IF(AND(exp_SILP!$S1192="A.5.2a - TUTORAGGIO TIROCINI",exp_SILP!$AD1192="4.2"),"A.5.2a - TUTORAGGIO TIROCINI (CARCERE)",
exp_SILP!$S1192)))))))</f>
        <v>A4.10 - LEP E - ORIENTAMENTO SPECIALISTICO SKILL GAP ANALYSIS</v>
      </c>
      <c r="C1192" s="11" t="str">
        <f>CONCATENATE(VLOOKUP(exp_SILP!$B1192,'DATI COMMESSE'!$A$2:$F$25,4,FALSE)," - ", VLOOKUP(exp_SILP!$B1192,'DATI COMMESSE'!$A$2:$F$25,2,FALSE)," - ",VLOOKUP(exp_SILP!$B1192,'DATI COMMESSE'!$A$2:$F$25,3,FALSE))</f>
        <v>GOL - 22-02-5000 - 22-12-5003</v>
      </c>
      <c r="D1192" s="11" t="str">
        <f>LEFT(exp_SILP!$R1192,5)</f>
        <v>13:00</v>
      </c>
      <c r="E1192" s="11" t="str">
        <f>RIGHT(exp_SILP!$R1192,5)</f>
        <v>14:00</v>
      </c>
      <c r="F1192" s="11">
        <f>IF(exp_SILP!$AG1192&gt;=60,exp_SILP!$AG1192/60,exp_SILP!$AG1192)</f>
        <v>1</v>
      </c>
      <c r="G1192" s="11" t="str">
        <f>VLOOKUP(exp_SILP!$Y1192,'DATI CM'!$A$2:$F$28,2,FALSE)</f>
        <v>MNRCLD73B46G674U</v>
      </c>
      <c r="H1192" s="11" t="str">
        <f>VLOOKUP(exp_SILP!$Y1192,'DATI CM'!$A$2:$F$28,3,FALSE)</f>
        <v>A011</v>
      </c>
      <c r="I1192" s="11" t="str">
        <f t="shared" si="1"/>
        <v>N</v>
      </c>
      <c r="J1192" s="11" t="str">
        <f>VLOOKUP(exp_SILP!$Y1192,'DATI CM'!$A$2:$F$28,4,FALSE)</f>
        <v>TORINO</v>
      </c>
      <c r="K1192" s="12">
        <f>VLOOKUP(exp_SILP!$B1192,'DATI COMMESSE'!$A$2:$F$25,5,FALSE)</f>
        <v>39.94</v>
      </c>
      <c r="L1192" s="12">
        <f>IF(exp_SILP!$B1192="A4.10 - LEP E - ORIENTAMENTO SPECIALISTICO SKILL GAP ANALYSIS - GRUPPO 3P",0,VLOOKUP(exp_SILP!$Y1192,'DATI CM'!$A$2:$F$28,6,FALSE))</f>
        <v>25</v>
      </c>
      <c r="M1192" s="12">
        <f>IFERROR(VLOOKUP(exp_SILP!$B1192,'DATI CM'!$H$2:$I$16,2,FALSE)*exp_SILP!$F1192,0)</f>
        <v>0</v>
      </c>
      <c r="N1192" s="11" t="str">
        <f>VLOOKUP(exp_SILP!$B1192,'DATI COMMESSE'!$A$2:$F$25,4,FALSE)</f>
        <v>GOL</v>
      </c>
      <c r="O1192" s="13">
        <f>VLOOKUP(exp_SILP!$B1192,'DATI COMMESSE'!$A$2:$F$25,5,FALSE)*exp_SILP!$F1192</f>
        <v>39.94</v>
      </c>
      <c r="P1192" s="11" t="str">
        <f>IF(MID(exp_SILP!$W1192,10,2)&gt;"40","F","M")</f>
        <v>M</v>
      </c>
      <c r="Q1192" s="27" t="s">
        <v>1283</v>
      </c>
      <c r="R1192" s="15" t="s">
        <v>159</v>
      </c>
      <c r="S1192" s="15" t="s">
        <v>70</v>
      </c>
      <c r="T1192" s="15" t="s">
        <v>58</v>
      </c>
      <c r="U1192" s="15" t="s">
        <v>59</v>
      </c>
      <c r="V1192" s="15" t="s">
        <v>1138</v>
      </c>
      <c r="W1192" s="15" t="s">
        <v>1139</v>
      </c>
      <c r="X1192" s="15" t="s">
        <v>1140</v>
      </c>
      <c r="Y1192" s="15" t="s">
        <v>14</v>
      </c>
      <c r="Z1192" s="15" t="s">
        <v>63</v>
      </c>
      <c r="AA1192" s="15" t="s">
        <v>64</v>
      </c>
      <c r="AB1192" s="15" t="s">
        <v>74</v>
      </c>
      <c r="AC1192" s="15" t="s">
        <v>135</v>
      </c>
      <c r="AD1192" s="15" t="s">
        <v>59</v>
      </c>
      <c r="AE1192" s="15" t="s">
        <v>59</v>
      </c>
      <c r="AF1192" s="15" t="s">
        <v>59</v>
      </c>
      <c r="AG1192" s="28" t="s">
        <v>67</v>
      </c>
      <c r="AH1192" s="15" t="s">
        <v>534</v>
      </c>
      <c r="AI1192" s="15" t="s">
        <v>158</v>
      </c>
      <c r="AJ1192" s="15" t="str">
        <f>VLOOKUP(exp_SILP!$Y1192,'DATI CM'!$A$2:$F$28,2,FALSE)</f>
        <v>MNRCLD73B46G674U</v>
      </c>
    </row>
    <row r="1193" ht="15.75" hidden="1" customHeight="1">
      <c r="A1193" s="17" t="str">
        <f>IFERROR(VLOOKUP(exp_SILP!$W1193,exp_utenti_P!D:D,1,FALSE),"_DA INSERIRE")</f>
        <v>MRCRSL68T42G273V</v>
      </c>
      <c r="B1193" s="17" t="str">
        <f>IF(AND(exp_SILP!$S1193="A.3 ORIENTAMENTO PROFESSIONALE",exp_SILP!$AD1193="4.2"),"A.3 ORIENTAMENTO PROFESSIONALE (CARCERE)",
IF(AND(exp_SILP!$S1193="A.3 ORIENTAMENTO PROFESSIONALE",exp_SILP!$AD1193="."),"A.3 ORIENTAMENTO PROFESSIONALE (CARCERE)",
IF(AND(exp_SILP!$S1193="A.4 CONSULENZA ORIENTATIVA",exp_SILP!$AD1193="4.2"),"A.4 CONSULENZA ORIENTATIVA (CARCERE)",
IF(AND(exp_SILP!$S1193="A.4 CONSULENZA ORIENTATIVA",exp_SILP!$AD1193="."),"A.4 CONSULENZA ORIENTATIVA (CARCERE)",
IF(AND(exp_SILP!$S1193="A.5 - LEP F1 - ACCOMPAGNAMENTO AL LAVORO",exp_SILP!$AD1193="4.2"),"A.5 - LEP F1 - ACCOMPAGNAMENTO AL LAVORO (CARCERE)",
IF(AND(exp_SILP!$S1193="A.5 - LEP F1 - ACCOMPAGNAMENTO AL LAVORO",exp_SILP!$AD1193="."),"A.5 - LEP F1 - ACCOMPAGNAMENTO AL LAVORO (CARCERE)",
IF(AND(exp_SILP!$S1193="A.5.2a - TUTORAGGIO TIROCINI",exp_SILP!$AD1193="4.2"),"A.5.2a - TUTORAGGIO TIROCINI (CARCERE)",
exp_SILP!$S1193)))))))</f>
        <v>A4.10 - LEP E - ORIENTAMENTO SPECIALISTICO SKILL GAP ANALYSIS</v>
      </c>
      <c r="C1193" s="18" t="str">
        <f>CONCATENATE(VLOOKUP(exp_SILP!$B1193,'DATI COMMESSE'!$A$2:$F$25,4,FALSE)," - ", VLOOKUP(exp_SILP!$B1193,'DATI COMMESSE'!$A$2:$F$25,2,FALSE)," - ",VLOOKUP(exp_SILP!$B1193,'DATI COMMESSE'!$A$2:$F$25,3,FALSE))</f>
        <v>GOL - 22-02-5000 - 22-12-5003</v>
      </c>
      <c r="D1193" s="18" t="str">
        <f>LEFT(exp_SILP!$R1193,5)</f>
        <v>09:00</v>
      </c>
      <c r="E1193" s="18" t="str">
        <f>RIGHT(exp_SILP!$R1193,5)</f>
        <v>10:00</v>
      </c>
      <c r="F1193" s="18">
        <f>IF(exp_SILP!$AG1193&gt;=60,exp_SILP!$AG1193/60,exp_SILP!$AG1193)</f>
        <v>1</v>
      </c>
      <c r="G1193" s="18" t="str">
        <f>VLOOKUP(exp_SILP!$Y1193,'DATI CM'!$A$2:$F$28,2,FALSE)</f>
        <v>CSSLTZ84H70A859W</v>
      </c>
      <c r="H1193" s="18" t="str">
        <f>VLOOKUP(exp_SILP!$Y1193,'DATI CM'!$A$2:$F$28,3,FALSE)</f>
        <v/>
      </c>
      <c r="I1193" s="18" t="str">
        <f t="shared" si="1"/>
        <v>N</v>
      </c>
      <c r="J1193" s="18" t="str">
        <f>VLOOKUP(exp_SILP!$Y1193,'DATI CM'!$A$2:$F$28,4,FALSE)</f>
        <v/>
      </c>
      <c r="K1193" s="19">
        <f>VLOOKUP(exp_SILP!$B1193,'DATI COMMESSE'!$A$2:$F$25,5,FALSE)</f>
        <v>39.94</v>
      </c>
      <c r="L1193" s="19" t="str">
        <f>IF(exp_SILP!$B1193="A4.10 - LEP E - ORIENTAMENTO SPECIALISTICO SKILL GAP ANALYSIS - GRUPPO 3P",0,VLOOKUP(exp_SILP!$Y1193,'DATI CM'!$A$2:$F$28,6,FALSE))</f>
        <v/>
      </c>
      <c r="M1193" s="19">
        <f>IFERROR(VLOOKUP(exp_SILP!$B1193,'DATI CM'!$H$2:$I$16,2,FALSE)*exp_SILP!$F1193,0)</f>
        <v>0</v>
      </c>
      <c r="N1193" s="18" t="str">
        <f>VLOOKUP(exp_SILP!$B1193,'DATI COMMESSE'!$A$2:$F$25,4,FALSE)</f>
        <v>GOL</v>
      </c>
      <c r="O1193" s="20">
        <f>VLOOKUP(exp_SILP!$B1193,'DATI COMMESSE'!$A$2:$F$25,5,FALSE)*exp_SILP!$F1193</f>
        <v>39.94</v>
      </c>
      <c r="P1193" s="18" t="str">
        <f>IF(MID(exp_SILP!$W1193,10,2)&gt;"40","F","M")</f>
        <v>F</v>
      </c>
      <c r="Q1193" s="24" t="s">
        <v>1283</v>
      </c>
      <c r="R1193" s="22" t="s">
        <v>203</v>
      </c>
      <c r="S1193" s="22" t="s">
        <v>70</v>
      </c>
      <c r="T1193" s="22" t="s">
        <v>58</v>
      </c>
      <c r="U1193" s="22" t="s">
        <v>59</v>
      </c>
      <c r="V1193" s="22" t="s">
        <v>687</v>
      </c>
      <c r="W1193" s="22" t="s">
        <v>688</v>
      </c>
      <c r="X1193" s="22" t="s">
        <v>689</v>
      </c>
      <c r="Y1193" s="22" t="s">
        <v>4</v>
      </c>
      <c r="Z1193" s="22" t="s">
        <v>63</v>
      </c>
      <c r="AA1193" s="22" t="s">
        <v>64</v>
      </c>
      <c r="AB1193" s="22" t="s">
        <v>74</v>
      </c>
      <c r="AC1193" s="22" t="s">
        <v>66</v>
      </c>
      <c r="AD1193" s="22" t="s">
        <v>59</v>
      </c>
      <c r="AE1193" s="22" t="s">
        <v>59</v>
      </c>
      <c r="AF1193" s="22" t="s">
        <v>59</v>
      </c>
      <c r="AG1193" s="25" t="s">
        <v>67</v>
      </c>
      <c r="AH1193" s="22" t="s">
        <v>1283</v>
      </c>
      <c r="AI1193" s="22" t="s">
        <v>181</v>
      </c>
      <c r="AJ1193" s="22" t="str">
        <f>VLOOKUP(exp_SILP!$Y1193,'DATI CM'!$A$2:$F$28,2,FALSE)</f>
        <v>CSSLTZ84H70A859W</v>
      </c>
    </row>
    <row r="1194" ht="15.75" hidden="1" customHeight="1">
      <c r="A1194" s="10" t="str">
        <f>IFERROR(VLOOKUP(exp_SILP!$W1194,exp_utenti_P!D:D,1,FALSE),"_DA INSERIRE")</f>
        <v>MRNMRC03E12G273R</v>
      </c>
      <c r="B1194" s="10" t="str">
        <f>IF(AND(exp_SILP!$S1194="A.3 ORIENTAMENTO PROFESSIONALE",exp_SILP!$AD1194="4.2"),"A.3 ORIENTAMENTO PROFESSIONALE (CARCERE)",
IF(AND(exp_SILP!$S1194="A.3 ORIENTAMENTO PROFESSIONALE",exp_SILP!$AD1194="."),"A.3 ORIENTAMENTO PROFESSIONALE (CARCERE)",
IF(AND(exp_SILP!$S1194="A.4 CONSULENZA ORIENTATIVA",exp_SILP!$AD1194="4.2"),"A.4 CONSULENZA ORIENTATIVA (CARCERE)",
IF(AND(exp_SILP!$S1194="A.4 CONSULENZA ORIENTATIVA",exp_SILP!$AD1194="."),"A.4 CONSULENZA ORIENTATIVA (CARCERE)",
IF(AND(exp_SILP!$S1194="A.5 - LEP F1 - ACCOMPAGNAMENTO AL LAVORO",exp_SILP!$AD1194="4.2"),"A.5 - LEP F1 - ACCOMPAGNAMENTO AL LAVORO (CARCERE)",
IF(AND(exp_SILP!$S1194="A.5 - LEP F1 - ACCOMPAGNAMENTO AL LAVORO",exp_SILP!$AD1194="."),"A.5 - LEP F1 - ACCOMPAGNAMENTO AL LAVORO (CARCERE)",
IF(AND(exp_SILP!$S1194="A.5.2a - TUTORAGGIO TIROCINI",exp_SILP!$AD1194="4.2"),"A.5.2a - TUTORAGGIO TIROCINI (CARCERE)",
exp_SILP!$S1194)))))))</f>
        <v>A4.10 - LEP E - ORIENTAMENTO SPECIALISTICO SKILL GAP ANALYSIS</v>
      </c>
      <c r="C1194" s="11" t="str">
        <f>CONCATENATE(VLOOKUP(exp_SILP!$B1194,'DATI COMMESSE'!$A$2:$F$25,4,FALSE)," - ", VLOOKUP(exp_SILP!$B1194,'DATI COMMESSE'!$A$2:$F$25,2,FALSE)," - ",VLOOKUP(exp_SILP!$B1194,'DATI COMMESSE'!$A$2:$F$25,3,FALSE))</f>
        <v>GOL - 22-02-5000 - 22-12-5003</v>
      </c>
      <c r="D1194" s="11" t="str">
        <f>LEFT(exp_SILP!$R1194,5)</f>
        <v>10:00</v>
      </c>
      <c r="E1194" s="11" t="str">
        <f>RIGHT(exp_SILP!$R1194,5)</f>
        <v>11:00</v>
      </c>
      <c r="F1194" s="11">
        <f>IF(exp_SILP!$AG1194&gt;=60,exp_SILP!$AG1194/60,exp_SILP!$AG1194)</f>
        <v>1</v>
      </c>
      <c r="G1194" s="11" t="str">
        <f>VLOOKUP(exp_SILP!$Y1194,'DATI CM'!$A$2:$F$28,2,FALSE)</f>
        <v>CSSLTZ84H70A859W</v>
      </c>
      <c r="H1194" s="11" t="str">
        <f>VLOOKUP(exp_SILP!$Y1194,'DATI CM'!$A$2:$F$28,3,FALSE)</f>
        <v/>
      </c>
      <c r="I1194" s="11" t="str">
        <f t="shared" si="1"/>
        <v>N</v>
      </c>
      <c r="J1194" s="11" t="str">
        <f>VLOOKUP(exp_SILP!$Y1194,'DATI CM'!$A$2:$F$28,4,FALSE)</f>
        <v/>
      </c>
      <c r="K1194" s="12">
        <f>VLOOKUP(exp_SILP!$B1194,'DATI COMMESSE'!$A$2:$F$25,5,FALSE)</f>
        <v>39.94</v>
      </c>
      <c r="L1194" s="12" t="str">
        <f>IF(exp_SILP!$B1194="A4.10 - LEP E - ORIENTAMENTO SPECIALISTICO SKILL GAP ANALYSIS - GRUPPO 3P",0,VLOOKUP(exp_SILP!$Y1194,'DATI CM'!$A$2:$F$28,6,FALSE))</f>
        <v/>
      </c>
      <c r="M1194" s="12">
        <f>IFERROR(VLOOKUP(exp_SILP!$B1194,'DATI CM'!$H$2:$I$16,2,FALSE)*exp_SILP!$F1194,0)</f>
        <v>0</v>
      </c>
      <c r="N1194" s="11" t="str">
        <f>VLOOKUP(exp_SILP!$B1194,'DATI COMMESSE'!$A$2:$F$25,4,FALSE)</f>
        <v>GOL</v>
      </c>
      <c r="O1194" s="13">
        <f>VLOOKUP(exp_SILP!$B1194,'DATI COMMESSE'!$A$2:$F$25,5,FALSE)*exp_SILP!$F1194</f>
        <v>39.94</v>
      </c>
      <c r="P1194" s="11" t="str">
        <f>IF(MID(exp_SILP!$W1194,10,2)&gt;"40","F","M")</f>
        <v>M</v>
      </c>
      <c r="Q1194" s="27" t="s">
        <v>1283</v>
      </c>
      <c r="R1194" s="15" t="s">
        <v>139</v>
      </c>
      <c r="S1194" s="15" t="s">
        <v>70</v>
      </c>
      <c r="T1194" s="15" t="s">
        <v>58</v>
      </c>
      <c r="U1194" s="15" t="s">
        <v>59</v>
      </c>
      <c r="V1194" s="15" t="s">
        <v>690</v>
      </c>
      <c r="W1194" s="15" t="s">
        <v>691</v>
      </c>
      <c r="X1194" s="15" t="s">
        <v>169</v>
      </c>
      <c r="Y1194" s="15" t="s">
        <v>4</v>
      </c>
      <c r="Z1194" s="15" t="s">
        <v>63</v>
      </c>
      <c r="AA1194" s="15" t="s">
        <v>64</v>
      </c>
      <c r="AB1194" s="15" t="s">
        <v>74</v>
      </c>
      <c r="AC1194" s="15" t="s">
        <v>66</v>
      </c>
      <c r="AD1194" s="15" t="s">
        <v>59</v>
      </c>
      <c r="AE1194" s="15" t="s">
        <v>59</v>
      </c>
      <c r="AF1194" s="15" t="s">
        <v>59</v>
      </c>
      <c r="AG1194" s="28" t="s">
        <v>67</v>
      </c>
      <c r="AH1194" s="15" t="s">
        <v>1283</v>
      </c>
      <c r="AI1194" s="15" t="s">
        <v>181</v>
      </c>
      <c r="AJ1194" s="15" t="str">
        <f>VLOOKUP(exp_SILP!$Y1194,'DATI CM'!$A$2:$F$28,2,FALSE)</f>
        <v>CSSLTZ84H70A859W</v>
      </c>
    </row>
    <row r="1195" ht="15.75" hidden="1" customHeight="1">
      <c r="A1195" s="17" t="str">
        <f>IFERROR(VLOOKUP(exp_SILP!$W1195,exp_utenti_P!D:D,1,FALSE),"_DA INSERIRE")</f>
        <v>PRGNRR76P46Z604L</v>
      </c>
      <c r="B1195" s="17" t="str">
        <f>IF(AND(exp_SILP!$S1195="A.3 ORIENTAMENTO PROFESSIONALE",exp_SILP!$AD1195="4.2"),"A.3 ORIENTAMENTO PROFESSIONALE (CARCERE)",
IF(AND(exp_SILP!$S1195="A.3 ORIENTAMENTO PROFESSIONALE",exp_SILP!$AD1195="."),"A.3 ORIENTAMENTO PROFESSIONALE (CARCERE)",
IF(AND(exp_SILP!$S1195="A.4 CONSULENZA ORIENTATIVA",exp_SILP!$AD1195="4.2"),"A.4 CONSULENZA ORIENTATIVA (CARCERE)",
IF(AND(exp_SILP!$S1195="A.4 CONSULENZA ORIENTATIVA",exp_SILP!$AD1195="."),"A.4 CONSULENZA ORIENTATIVA (CARCERE)",
IF(AND(exp_SILP!$S1195="A.5 - LEP F1 - ACCOMPAGNAMENTO AL LAVORO",exp_SILP!$AD1195="4.2"),"A.5 - LEP F1 - ACCOMPAGNAMENTO AL LAVORO (CARCERE)",
IF(AND(exp_SILP!$S1195="A.5 - LEP F1 - ACCOMPAGNAMENTO AL LAVORO",exp_SILP!$AD1195="."),"A.5 - LEP F1 - ACCOMPAGNAMENTO AL LAVORO (CARCERE)",
IF(AND(exp_SILP!$S1195="A.5.2a - TUTORAGGIO TIROCINI",exp_SILP!$AD1195="4.2"),"A.5.2a - TUTORAGGIO TIROCINI (CARCERE)",
exp_SILP!$S1195)))))))</f>
        <v>A4.10 - LEP E - ORIENTAMENTO SPECIALISTICO SKILL GAP ANALYSIS</v>
      </c>
      <c r="C1195" s="18" t="str">
        <f>CONCATENATE(VLOOKUP(exp_SILP!$B1195,'DATI COMMESSE'!$A$2:$F$25,4,FALSE)," - ", VLOOKUP(exp_SILP!$B1195,'DATI COMMESSE'!$A$2:$F$25,2,FALSE)," - ",VLOOKUP(exp_SILP!$B1195,'DATI COMMESSE'!$A$2:$F$25,3,FALSE))</f>
        <v>GOL - 22-02-5000 - 22-12-5003</v>
      </c>
      <c r="D1195" s="18" t="str">
        <f>LEFT(exp_SILP!$R1195,5)</f>
        <v>13:00</v>
      </c>
      <c r="E1195" s="18" t="str">
        <f>RIGHT(exp_SILP!$R1195,5)</f>
        <v>14:00</v>
      </c>
      <c r="F1195" s="18">
        <f>IF(exp_SILP!$AG1195&gt;=60,exp_SILP!$AG1195/60,exp_SILP!$AG1195)</f>
        <v>1</v>
      </c>
      <c r="G1195" s="18" t="str">
        <f>VLOOKUP(exp_SILP!$Y1195,'DATI CM'!$A$2:$F$28,2,FALSE)</f>
        <v>CSSLTZ84H70A859W</v>
      </c>
      <c r="H1195" s="18" t="str">
        <f>VLOOKUP(exp_SILP!$Y1195,'DATI CM'!$A$2:$F$28,3,FALSE)</f>
        <v/>
      </c>
      <c r="I1195" s="18" t="str">
        <f t="shared" si="1"/>
        <v>N</v>
      </c>
      <c r="J1195" s="18" t="str">
        <f>VLOOKUP(exp_SILP!$Y1195,'DATI CM'!$A$2:$F$28,4,FALSE)</f>
        <v/>
      </c>
      <c r="K1195" s="19">
        <f>VLOOKUP(exp_SILP!$B1195,'DATI COMMESSE'!$A$2:$F$25,5,FALSE)</f>
        <v>39.94</v>
      </c>
      <c r="L1195" s="19" t="str">
        <f>IF(exp_SILP!$B1195="A4.10 - LEP E - ORIENTAMENTO SPECIALISTICO SKILL GAP ANALYSIS - GRUPPO 3P",0,VLOOKUP(exp_SILP!$Y1195,'DATI CM'!$A$2:$F$28,6,FALSE))</f>
        <v/>
      </c>
      <c r="M1195" s="19">
        <f>IFERROR(VLOOKUP(exp_SILP!$B1195,'DATI CM'!$H$2:$I$16,2,FALSE)*exp_SILP!$F1195,0)</f>
        <v>0</v>
      </c>
      <c r="N1195" s="18" t="str">
        <f>VLOOKUP(exp_SILP!$B1195,'DATI COMMESSE'!$A$2:$F$25,4,FALSE)</f>
        <v>GOL</v>
      </c>
      <c r="O1195" s="20">
        <f>VLOOKUP(exp_SILP!$B1195,'DATI COMMESSE'!$A$2:$F$25,5,FALSE)*exp_SILP!$F1195</f>
        <v>39.94</v>
      </c>
      <c r="P1195" s="18" t="str">
        <f>IF(MID(exp_SILP!$W1195,10,2)&gt;"40","F","M")</f>
        <v>F</v>
      </c>
      <c r="Q1195" s="24" t="s">
        <v>1283</v>
      </c>
      <c r="R1195" s="22" t="s">
        <v>159</v>
      </c>
      <c r="S1195" s="22" t="s">
        <v>70</v>
      </c>
      <c r="T1195" s="22" t="s">
        <v>58</v>
      </c>
      <c r="U1195" s="22" t="s">
        <v>59</v>
      </c>
      <c r="V1195" s="22" t="s">
        <v>701</v>
      </c>
      <c r="W1195" s="22" t="s">
        <v>702</v>
      </c>
      <c r="X1195" s="22" t="s">
        <v>703</v>
      </c>
      <c r="Y1195" s="22" t="s">
        <v>4</v>
      </c>
      <c r="Z1195" s="22" t="s">
        <v>63</v>
      </c>
      <c r="AA1195" s="22" t="s">
        <v>64</v>
      </c>
      <c r="AB1195" s="22" t="s">
        <v>65</v>
      </c>
      <c r="AC1195" s="22" t="s">
        <v>66</v>
      </c>
      <c r="AD1195" s="22" t="s">
        <v>59</v>
      </c>
      <c r="AE1195" s="22" t="s">
        <v>59</v>
      </c>
      <c r="AF1195" s="22" t="s">
        <v>114</v>
      </c>
      <c r="AG1195" s="25" t="s">
        <v>67</v>
      </c>
      <c r="AH1195" s="22" t="s">
        <v>1283</v>
      </c>
      <c r="AI1195" s="22" t="s">
        <v>181</v>
      </c>
      <c r="AJ1195" s="22" t="str">
        <f>VLOOKUP(exp_SILP!$Y1195,'DATI CM'!$A$2:$F$28,2,FALSE)</f>
        <v>CSSLTZ84H70A859W</v>
      </c>
    </row>
    <row r="1196" ht="15.75" hidden="1" customHeight="1">
      <c r="A1196" s="10" t="str">
        <f>IFERROR(VLOOKUP(exp_SILP!$W1196,exp_utenti_P!D:D,1,FALSE),"_DA INSERIRE")</f>
        <v>PRGNRR76P46Z604L</v>
      </c>
      <c r="B1196" s="10" t="str">
        <f>IF(AND(exp_SILP!$S1196="A.3 ORIENTAMENTO PROFESSIONALE",exp_SILP!$AD1196="4.2"),"A.3 ORIENTAMENTO PROFESSIONALE (CARCERE)",
IF(AND(exp_SILP!$S1196="A.3 ORIENTAMENTO PROFESSIONALE",exp_SILP!$AD1196="."),"A.3 ORIENTAMENTO PROFESSIONALE (CARCERE)",
IF(AND(exp_SILP!$S1196="A.4 CONSULENZA ORIENTATIVA",exp_SILP!$AD1196="4.2"),"A.4 CONSULENZA ORIENTATIVA (CARCERE)",
IF(AND(exp_SILP!$S1196="A.4 CONSULENZA ORIENTATIVA",exp_SILP!$AD1196="."),"A.4 CONSULENZA ORIENTATIVA (CARCERE)",
IF(AND(exp_SILP!$S1196="A.5 - LEP F1 - ACCOMPAGNAMENTO AL LAVORO",exp_SILP!$AD1196="4.2"),"A.5 - LEP F1 - ACCOMPAGNAMENTO AL LAVORO (CARCERE)",
IF(AND(exp_SILP!$S1196="A.5 - LEP F1 - ACCOMPAGNAMENTO AL LAVORO",exp_SILP!$AD1196="."),"A.5 - LEP F1 - ACCOMPAGNAMENTO AL LAVORO (CARCERE)",
IF(AND(exp_SILP!$S1196="A.5.2a - TUTORAGGIO TIROCINI",exp_SILP!$AD1196="4.2"),"A.5.2a - TUTORAGGIO TIROCINI (CARCERE)",
exp_SILP!$S1196)))))))</f>
        <v>A4.10 - LEP E - ORIENTAMENTO SPECIALISTICO SKILL GAP ANALYSIS</v>
      </c>
      <c r="C1196" s="11" t="str">
        <f>CONCATENATE(VLOOKUP(exp_SILP!$B1196,'DATI COMMESSE'!$A$2:$F$25,4,FALSE)," - ", VLOOKUP(exp_SILP!$B1196,'DATI COMMESSE'!$A$2:$F$25,2,FALSE)," - ",VLOOKUP(exp_SILP!$B1196,'DATI COMMESSE'!$A$2:$F$25,3,FALSE))</f>
        <v>GOL - 22-02-5000 - 22-12-5003</v>
      </c>
      <c r="D1196" s="11" t="str">
        <f>LEFT(exp_SILP!$R1196,5)</f>
        <v>11:00</v>
      </c>
      <c r="E1196" s="11" t="str">
        <f>RIGHT(exp_SILP!$R1196,5)</f>
        <v>13:00</v>
      </c>
      <c r="F1196" s="11">
        <f>IF(exp_SILP!$AG1196&gt;=60,exp_SILP!$AG1196/60,exp_SILP!$AG1196)</f>
        <v>2</v>
      </c>
      <c r="G1196" s="11" t="str">
        <f>VLOOKUP(exp_SILP!$Y1196,'DATI CM'!$A$2:$F$28,2,FALSE)</f>
        <v>CSSLTZ84H70A859W</v>
      </c>
      <c r="H1196" s="11" t="str">
        <f>VLOOKUP(exp_SILP!$Y1196,'DATI CM'!$A$2:$F$28,3,FALSE)</f>
        <v/>
      </c>
      <c r="I1196" s="11" t="str">
        <f t="shared" si="1"/>
        <v>N</v>
      </c>
      <c r="J1196" s="11" t="str">
        <f>VLOOKUP(exp_SILP!$Y1196,'DATI CM'!$A$2:$F$28,4,FALSE)</f>
        <v/>
      </c>
      <c r="K1196" s="12">
        <f>VLOOKUP(exp_SILP!$B1196,'DATI COMMESSE'!$A$2:$F$25,5,FALSE)</f>
        <v>39.94</v>
      </c>
      <c r="L1196" s="12" t="str">
        <f>IF(exp_SILP!$B1196="A4.10 - LEP E - ORIENTAMENTO SPECIALISTICO SKILL GAP ANALYSIS - GRUPPO 3P",0,VLOOKUP(exp_SILP!$Y1196,'DATI CM'!$A$2:$F$28,6,FALSE))</f>
        <v/>
      </c>
      <c r="M1196" s="12">
        <f>IFERROR(VLOOKUP(exp_SILP!$B1196,'DATI CM'!$H$2:$I$16,2,FALSE)*exp_SILP!$F1196,0)</f>
        <v>0</v>
      </c>
      <c r="N1196" s="11" t="str">
        <f>VLOOKUP(exp_SILP!$B1196,'DATI COMMESSE'!$A$2:$F$25,4,FALSE)</f>
        <v>GOL</v>
      </c>
      <c r="O1196" s="13">
        <f>VLOOKUP(exp_SILP!$B1196,'DATI COMMESSE'!$A$2:$F$25,5,FALSE)*exp_SILP!$F1196</f>
        <v>79.88</v>
      </c>
      <c r="P1196" s="11" t="str">
        <f>IF(MID(exp_SILP!$W1196,10,2)&gt;"40","F","M")</f>
        <v>F</v>
      </c>
      <c r="Q1196" s="27" t="s">
        <v>1283</v>
      </c>
      <c r="R1196" s="15" t="s">
        <v>219</v>
      </c>
      <c r="S1196" s="15" t="s">
        <v>70</v>
      </c>
      <c r="T1196" s="15" t="s">
        <v>58</v>
      </c>
      <c r="U1196" s="15" t="s">
        <v>59</v>
      </c>
      <c r="V1196" s="15" t="s">
        <v>701</v>
      </c>
      <c r="W1196" s="15" t="s">
        <v>702</v>
      </c>
      <c r="X1196" s="15" t="s">
        <v>703</v>
      </c>
      <c r="Y1196" s="15" t="s">
        <v>4</v>
      </c>
      <c r="Z1196" s="15" t="s">
        <v>63</v>
      </c>
      <c r="AA1196" s="15" t="s">
        <v>64</v>
      </c>
      <c r="AB1196" s="15" t="s">
        <v>74</v>
      </c>
      <c r="AC1196" s="15" t="s">
        <v>66</v>
      </c>
      <c r="AD1196" s="15" t="s">
        <v>59</v>
      </c>
      <c r="AE1196" s="15" t="s">
        <v>59</v>
      </c>
      <c r="AF1196" s="15" t="s">
        <v>59</v>
      </c>
      <c r="AG1196" s="28" t="s">
        <v>76</v>
      </c>
      <c r="AH1196" s="15" t="s">
        <v>1283</v>
      </c>
      <c r="AI1196" s="15" t="s">
        <v>181</v>
      </c>
      <c r="AJ1196" s="15" t="str">
        <f>VLOOKUP(exp_SILP!$Y1196,'DATI CM'!$A$2:$F$28,2,FALSE)</f>
        <v>CSSLTZ84H70A859W</v>
      </c>
    </row>
    <row r="1197" ht="15.75" hidden="1" customHeight="1">
      <c r="A1197" s="17" t="str">
        <f>IFERROR(VLOOKUP(exp_SILP!$W1197,exp_utenti_P!D:D,1,FALSE),"_DA INSERIRE")</f>
        <v>VRNLRT71L06A859L</v>
      </c>
      <c r="B1197" s="17" t="str">
        <f>IF(AND(exp_SILP!$S1197="A.3 ORIENTAMENTO PROFESSIONALE",exp_SILP!$AD1197="4.2"),"A.3 ORIENTAMENTO PROFESSIONALE (CARCERE)",
IF(AND(exp_SILP!$S1197="A.3 ORIENTAMENTO PROFESSIONALE",exp_SILP!$AD1197="."),"A.3 ORIENTAMENTO PROFESSIONALE (CARCERE)",
IF(AND(exp_SILP!$S1197="A.4 CONSULENZA ORIENTATIVA",exp_SILP!$AD1197="4.2"),"A.4 CONSULENZA ORIENTATIVA (CARCERE)",
IF(AND(exp_SILP!$S1197="A.4 CONSULENZA ORIENTATIVA",exp_SILP!$AD1197="."),"A.4 CONSULENZA ORIENTATIVA (CARCERE)",
IF(AND(exp_SILP!$S1197="A.5 - LEP F1 - ACCOMPAGNAMENTO AL LAVORO",exp_SILP!$AD1197="4.2"),"A.5 - LEP F1 - ACCOMPAGNAMENTO AL LAVORO (CARCERE)",
IF(AND(exp_SILP!$S1197="A.5 - LEP F1 - ACCOMPAGNAMENTO AL LAVORO",exp_SILP!$AD1197="."),"A.5 - LEP F1 - ACCOMPAGNAMENTO AL LAVORO (CARCERE)",
IF(AND(exp_SILP!$S1197="A.5.2a - TUTORAGGIO TIROCINI",exp_SILP!$AD1197="4.2"),"A.5.2a - TUTORAGGIO TIROCINI (CARCERE)",
exp_SILP!$S1197)))))))</f>
        <v>A4.10 - LEP E - ORIENTAMENTO SPECIALISTICO SKILL GAP ANALYSIS</v>
      </c>
      <c r="C1197" s="18" t="str">
        <f>CONCATENATE(VLOOKUP(exp_SILP!$B1197,'DATI COMMESSE'!$A$2:$F$25,4,FALSE)," - ", VLOOKUP(exp_SILP!$B1197,'DATI COMMESSE'!$A$2:$F$25,2,FALSE)," - ",VLOOKUP(exp_SILP!$B1197,'DATI COMMESSE'!$A$2:$F$25,3,FALSE))</f>
        <v>GOL - 22-02-5000 - 22-12-5003</v>
      </c>
      <c r="D1197" s="18" t="str">
        <f>LEFT(exp_SILP!$R1197,5)</f>
        <v>14:00</v>
      </c>
      <c r="E1197" s="18" t="str">
        <f>RIGHT(exp_SILP!$R1197,5)</f>
        <v>15:00</v>
      </c>
      <c r="F1197" s="18">
        <f>IF(exp_SILP!$AG1197&gt;=60,exp_SILP!$AG1197/60,exp_SILP!$AG1197)</f>
        <v>1</v>
      </c>
      <c r="G1197" s="18" t="str">
        <f>VLOOKUP(exp_SILP!$Y1197,'DATI CM'!$A$2:$F$28,2,FALSE)</f>
        <v>PNFMRT85H50A859E</v>
      </c>
      <c r="H1197" s="18" t="str">
        <f>VLOOKUP(exp_SILP!$Y1197,'DATI CM'!$A$2:$F$28,3,FALSE)</f>
        <v>A011</v>
      </c>
      <c r="I1197" s="18" t="str">
        <f t="shared" si="1"/>
        <v>N</v>
      </c>
      <c r="J1197" s="18" t="str">
        <f>VLOOKUP(exp_SILP!$Y1197,'DATI CM'!$A$2:$F$28,4,FALSE)</f>
        <v>BIELLA</v>
      </c>
      <c r="K1197" s="19">
        <f>VLOOKUP(exp_SILP!$B1197,'DATI COMMESSE'!$A$2:$F$25,5,FALSE)</f>
        <v>39.94</v>
      </c>
      <c r="L1197" s="19">
        <f>IF(exp_SILP!$B1197="A4.10 - LEP E - ORIENTAMENTO SPECIALISTICO SKILL GAP ANALYSIS - GRUPPO 3P",0,VLOOKUP(exp_SILP!$Y1197,'DATI CM'!$A$2:$F$28,6,FALSE))</f>
        <v>25</v>
      </c>
      <c r="M1197" s="19">
        <f>IFERROR(VLOOKUP(exp_SILP!$B1197,'DATI CM'!$H$2:$I$16,2,FALSE)*exp_SILP!$F1197,0)</f>
        <v>0</v>
      </c>
      <c r="N1197" s="18" t="str">
        <f>VLOOKUP(exp_SILP!$B1197,'DATI COMMESSE'!$A$2:$F$25,4,FALSE)</f>
        <v>GOL</v>
      </c>
      <c r="O1197" s="20">
        <f>VLOOKUP(exp_SILP!$B1197,'DATI COMMESSE'!$A$2:$F$25,5,FALSE)*exp_SILP!$F1197</f>
        <v>39.94</v>
      </c>
      <c r="P1197" s="18" t="str">
        <f>IF(MID(exp_SILP!$W1197,10,2)&gt;"40","F","M")</f>
        <v>M</v>
      </c>
      <c r="Q1197" s="24" t="s">
        <v>1283</v>
      </c>
      <c r="R1197" s="22" t="s">
        <v>56</v>
      </c>
      <c r="S1197" s="22" t="s">
        <v>70</v>
      </c>
      <c r="T1197" s="22" t="s">
        <v>58</v>
      </c>
      <c r="U1197" s="22" t="s">
        <v>59</v>
      </c>
      <c r="V1197" s="22" t="s">
        <v>1348</v>
      </c>
      <c r="W1197" s="22" t="s">
        <v>1349</v>
      </c>
      <c r="X1197" s="22" t="s">
        <v>1350</v>
      </c>
      <c r="Y1197" s="22" t="s">
        <v>15</v>
      </c>
      <c r="Z1197" s="22" t="s">
        <v>63</v>
      </c>
      <c r="AA1197" s="22" t="s">
        <v>64</v>
      </c>
      <c r="AB1197" s="22" t="s">
        <v>65</v>
      </c>
      <c r="AC1197" s="22" t="s">
        <v>66</v>
      </c>
      <c r="AD1197" s="22" t="s">
        <v>59</v>
      </c>
      <c r="AE1197" s="22" t="s">
        <v>59</v>
      </c>
      <c r="AF1197" s="22" t="s">
        <v>59</v>
      </c>
      <c r="AG1197" s="25" t="s">
        <v>67</v>
      </c>
      <c r="AH1197" s="22" t="s">
        <v>1283</v>
      </c>
      <c r="AI1197" s="22" t="s">
        <v>68</v>
      </c>
      <c r="AJ1197" s="22" t="str">
        <f>VLOOKUP(exp_SILP!$Y1197,'DATI CM'!$A$2:$F$28,2,FALSE)</f>
        <v>PNFMRT85H50A859E</v>
      </c>
    </row>
    <row r="1198" ht="15.75" customHeight="1">
      <c r="A1198" s="10" t="str">
        <f>IFERROR(VLOOKUP(exp_SILP!$W1198,exp_utenti_P!D:D,1,FALSE),"_DA INSERIRE")</f>
        <v>ZDNSLA98D58Z330I</v>
      </c>
      <c r="B1198" s="10" t="str">
        <f>IF(AND(exp_SILP!$S1198="A.3 ORIENTAMENTO PROFESSIONALE",exp_SILP!$AD1198="4.2"),"A.3 ORIENTAMENTO PROFESSIONALE (CARCERE)",
IF(AND(exp_SILP!$S1198="A.3 ORIENTAMENTO PROFESSIONALE",exp_SILP!$AD1198="."),"A.3 ORIENTAMENTO PROFESSIONALE (CARCERE)",
IF(AND(exp_SILP!$S1198="A.4 CONSULENZA ORIENTATIVA",exp_SILP!$AD1198="4.2"),"A.4 CONSULENZA ORIENTATIVA (CARCERE)",
IF(AND(exp_SILP!$S1198="A.4 CONSULENZA ORIENTATIVA",exp_SILP!$AD1198="."),"A.4 CONSULENZA ORIENTATIVA (CARCERE)",
IF(AND(exp_SILP!$S1198="A.5 - LEP F1 - ACCOMPAGNAMENTO AL LAVORO",exp_SILP!$AD1198="4.2"),"A.5 - LEP F1 - ACCOMPAGNAMENTO AL LAVORO (CARCERE)",
IF(AND(exp_SILP!$S1198="A.5 - LEP F1 - ACCOMPAGNAMENTO AL LAVORO",exp_SILP!$AD1198="."),"A.5 - LEP F1 - ACCOMPAGNAMENTO AL LAVORO (CARCERE)",
IF(AND(exp_SILP!$S1198="A.5.2a - TUTORAGGIO TIROCINI",exp_SILP!$AD1198="4.2"),"A.5.2a - TUTORAGGIO TIROCINI (CARCERE)",
exp_SILP!$S1198)))))))</f>
        <v>A4.10 - LEP E - ORIENTAMENTO SPECIALISTICO SKILL GAP ANALYSIS</v>
      </c>
      <c r="C1198" s="11" t="str">
        <f>CONCATENATE(VLOOKUP(exp_SILP!$B1198,'DATI COMMESSE'!$A$2:$F$25,4,FALSE)," - ", VLOOKUP(exp_SILP!$B1198,'DATI COMMESSE'!$A$2:$F$25,2,FALSE)," - ",VLOOKUP(exp_SILP!$B1198,'DATI COMMESSE'!$A$2:$F$25,3,FALSE))</f>
        <v>GOL - 22-02-5000 - 22-12-5003</v>
      </c>
      <c r="D1198" s="11" t="str">
        <f>LEFT(exp_SILP!$R1198,5)</f>
        <v>17:00</v>
      </c>
      <c r="E1198" s="11" t="str">
        <f>RIGHT(exp_SILP!$R1198,5)</f>
        <v>18:00</v>
      </c>
      <c r="F1198" s="11">
        <f>IF(exp_SILP!$AG1198&gt;=60,exp_SILP!$AG1198/60,exp_SILP!$AG1198)</f>
        <v>1</v>
      </c>
      <c r="G1198" s="11" t="str">
        <f>VLOOKUP(exp_SILP!$Y1198,'DATI CM'!$A$2:$F$28,2,FALSE)</f>
        <v>FLCSRN79S42L219X</v>
      </c>
      <c r="H1198" s="11" t="str">
        <f>VLOOKUP(exp_SILP!$Y1198,'DATI CM'!$A$2:$F$28,3,FALSE)</f>
        <v>A011</v>
      </c>
      <c r="I1198" s="11" t="str">
        <f t="shared" si="1"/>
        <v>N</v>
      </c>
      <c r="J1198" s="11" t="str">
        <f>VLOOKUP(exp_SILP!$Y1198,'DATI CM'!$A$2:$F$28,4,FALSE)</f>
        <v>TORINO</v>
      </c>
      <c r="K1198" s="12">
        <f>VLOOKUP(exp_SILP!$B1198,'DATI COMMESSE'!$A$2:$F$25,5,FALSE)</f>
        <v>39.94</v>
      </c>
      <c r="L1198" s="12">
        <f>IF(exp_SILP!$B1198="A4.10 - LEP E - ORIENTAMENTO SPECIALISTICO SKILL GAP ANALYSIS - GRUPPO 3P",0,VLOOKUP(exp_SILP!$Y1198,'DATI CM'!$A$2:$F$28,6,FALSE))</f>
        <v>25</v>
      </c>
      <c r="M1198" s="12">
        <f>IFERROR(VLOOKUP(exp_SILP!$B1198,'DATI CM'!$H$2:$I$16,2,FALSE)*exp_SILP!$F1198,0)</f>
        <v>0</v>
      </c>
      <c r="N1198" s="11" t="str">
        <f>VLOOKUP(exp_SILP!$B1198,'DATI COMMESSE'!$A$2:$F$25,4,FALSE)</f>
        <v>GOL</v>
      </c>
      <c r="O1198" s="13">
        <f>VLOOKUP(exp_SILP!$B1198,'DATI COMMESSE'!$A$2:$F$25,5,FALSE)*exp_SILP!$F1198</f>
        <v>39.94</v>
      </c>
      <c r="P1198" s="11" t="str">
        <f>IF(MID(exp_SILP!$W1198,10,2)&gt;"40","F","M")</f>
        <v>F</v>
      </c>
      <c r="Q1198" s="27" t="s">
        <v>1283</v>
      </c>
      <c r="R1198" s="15" t="s">
        <v>93</v>
      </c>
      <c r="S1198" s="15" t="s">
        <v>70</v>
      </c>
      <c r="T1198" s="15" t="s">
        <v>58</v>
      </c>
      <c r="U1198" s="15" t="s">
        <v>59</v>
      </c>
      <c r="V1198" s="15" t="s">
        <v>331</v>
      </c>
      <c r="W1198" s="15" t="s">
        <v>332</v>
      </c>
      <c r="X1198" s="15" t="s">
        <v>333</v>
      </c>
      <c r="Y1198" s="15" t="s">
        <v>10</v>
      </c>
      <c r="Z1198" s="15" t="s">
        <v>63</v>
      </c>
      <c r="AA1198" s="15" t="s">
        <v>64</v>
      </c>
      <c r="AB1198" s="15" t="s">
        <v>65</v>
      </c>
      <c r="AC1198" s="15" t="s">
        <v>75</v>
      </c>
      <c r="AD1198" s="15" t="s">
        <v>59</v>
      </c>
      <c r="AE1198" s="15" t="s">
        <v>59</v>
      </c>
      <c r="AF1198" s="15" t="s">
        <v>114</v>
      </c>
      <c r="AG1198" s="28" t="s">
        <v>67</v>
      </c>
      <c r="AH1198" s="15" t="s">
        <v>324</v>
      </c>
      <c r="AI1198" s="15" t="s">
        <v>77</v>
      </c>
      <c r="AJ1198" s="15" t="str">
        <f>VLOOKUP(exp_SILP!$Y1198,'DATI CM'!$A$2:$F$28,2,FALSE)</f>
        <v>FLCSRN79S42L219X</v>
      </c>
    </row>
    <row r="1199" ht="15.75" customHeight="1">
      <c r="A1199" s="17" t="str">
        <f>IFERROR(VLOOKUP(exp_SILP!$W1199,exp_utenti_P!D:D,1,FALSE),"_DA INSERIRE")</f>
        <v>ZDNSLA98D58Z330I</v>
      </c>
      <c r="B1199" s="17" t="str">
        <f>IF(AND(exp_SILP!$S1199="A.3 ORIENTAMENTO PROFESSIONALE",exp_SILP!$AD1199="4.2"),"A.3 ORIENTAMENTO PROFESSIONALE (CARCERE)",
IF(AND(exp_SILP!$S1199="A.3 ORIENTAMENTO PROFESSIONALE",exp_SILP!$AD1199="."),"A.3 ORIENTAMENTO PROFESSIONALE (CARCERE)",
IF(AND(exp_SILP!$S1199="A.4 CONSULENZA ORIENTATIVA",exp_SILP!$AD1199="4.2"),"A.4 CONSULENZA ORIENTATIVA (CARCERE)",
IF(AND(exp_SILP!$S1199="A.4 CONSULENZA ORIENTATIVA",exp_SILP!$AD1199="."),"A.4 CONSULENZA ORIENTATIVA (CARCERE)",
IF(AND(exp_SILP!$S1199="A.5 - LEP F1 - ACCOMPAGNAMENTO AL LAVORO",exp_SILP!$AD1199="4.2"),"A.5 - LEP F1 - ACCOMPAGNAMENTO AL LAVORO (CARCERE)",
IF(AND(exp_SILP!$S1199="A.5 - LEP F1 - ACCOMPAGNAMENTO AL LAVORO",exp_SILP!$AD1199="."),"A.5 - LEP F1 - ACCOMPAGNAMENTO AL LAVORO (CARCERE)",
IF(AND(exp_SILP!$S1199="A.5.2a - TUTORAGGIO TIROCINI",exp_SILP!$AD1199="4.2"),"A.5.2a - TUTORAGGIO TIROCINI (CARCERE)",
exp_SILP!$S1199)))))))</f>
        <v>A4.10 - LEP E - ORIENTAMENTO SPECIALISTICO SKILL GAP ANALYSIS</v>
      </c>
      <c r="C1199" s="18" t="str">
        <f>CONCATENATE(VLOOKUP(exp_SILP!$B1199,'DATI COMMESSE'!$A$2:$F$25,4,FALSE)," - ", VLOOKUP(exp_SILP!$B1199,'DATI COMMESSE'!$A$2:$F$25,2,FALSE)," - ",VLOOKUP(exp_SILP!$B1199,'DATI COMMESSE'!$A$2:$F$25,3,FALSE))</f>
        <v>GOL - 22-02-5000 - 22-12-5003</v>
      </c>
      <c r="D1199" s="18" t="str">
        <f>LEFT(exp_SILP!$R1199,5)</f>
        <v>14:00</v>
      </c>
      <c r="E1199" s="18" t="str">
        <f>RIGHT(exp_SILP!$R1199,5)</f>
        <v>17:00</v>
      </c>
      <c r="F1199" s="18">
        <f>IF(exp_SILP!$AG1199&gt;=60,exp_SILP!$AG1199/60,exp_SILP!$AG1199)</f>
        <v>3</v>
      </c>
      <c r="G1199" s="18" t="str">
        <f>VLOOKUP(exp_SILP!$Y1199,'DATI CM'!$A$2:$F$28,2,FALSE)</f>
        <v>FLCSRN79S42L219X</v>
      </c>
      <c r="H1199" s="18" t="str">
        <f>VLOOKUP(exp_SILP!$Y1199,'DATI CM'!$A$2:$F$28,3,FALSE)</f>
        <v>A011</v>
      </c>
      <c r="I1199" s="18" t="str">
        <f t="shared" si="1"/>
        <v>N</v>
      </c>
      <c r="J1199" s="18" t="str">
        <f>VLOOKUP(exp_SILP!$Y1199,'DATI CM'!$A$2:$F$28,4,FALSE)</f>
        <v>TORINO</v>
      </c>
      <c r="K1199" s="19">
        <f>VLOOKUP(exp_SILP!$B1199,'DATI COMMESSE'!$A$2:$F$25,5,FALSE)</f>
        <v>39.94</v>
      </c>
      <c r="L1199" s="19">
        <f>IF(exp_SILP!$B1199="A4.10 - LEP E - ORIENTAMENTO SPECIALISTICO SKILL GAP ANALYSIS - GRUPPO 3P",0,VLOOKUP(exp_SILP!$Y1199,'DATI CM'!$A$2:$F$28,6,FALSE))</f>
        <v>25</v>
      </c>
      <c r="M1199" s="19">
        <f>IFERROR(VLOOKUP(exp_SILP!$B1199,'DATI CM'!$H$2:$I$16,2,FALSE)*exp_SILP!$F1199,0)</f>
        <v>0</v>
      </c>
      <c r="N1199" s="18" t="str">
        <f>VLOOKUP(exp_SILP!$B1199,'DATI COMMESSE'!$A$2:$F$25,4,FALSE)</f>
        <v>GOL</v>
      </c>
      <c r="O1199" s="20">
        <f>VLOOKUP(exp_SILP!$B1199,'DATI COMMESSE'!$A$2:$F$25,5,FALSE)*exp_SILP!$F1199</f>
        <v>119.82</v>
      </c>
      <c r="P1199" s="18" t="str">
        <f>IF(MID(exp_SILP!$W1199,10,2)&gt;"40","F","M")</f>
        <v>F</v>
      </c>
      <c r="Q1199" s="24" t="s">
        <v>1283</v>
      </c>
      <c r="R1199" s="22" t="s">
        <v>100</v>
      </c>
      <c r="S1199" s="22" t="s">
        <v>70</v>
      </c>
      <c r="T1199" s="22" t="s">
        <v>58</v>
      </c>
      <c r="U1199" s="22" t="s">
        <v>59</v>
      </c>
      <c r="V1199" s="22" t="s">
        <v>331</v>
      </c>
      <c r="W1199" s="22" t="s">
        <v>332</v>
      </c>
      <c r="X1199" s="22" t="s">
        <v>333</v>
      </c>
      <c r="Y1199" s="22" t="s">
        <v>10</v>
      </c>
      <c r="Z1199" s="22" t="s">
        <v>63</v>
      </c>
      <c r="AA1199" s="22" t="s">
        <v>64</v>
      </c>
      <c r="AB1199" s="22" t="s">
        <v>74</v>
      </c>
      <c r="AC1199" s="22" t="s">
        <v>75</v>
      </c>
      <c r="AD1199" s="22" t="s">
        <v>59</v>
      </c>
      <c r="AE1199" s="22" t="s">
        <v>59</v>
      </c>
      <c r="AF1199" s="22" t="s">
        <v>59</v>
      </c>
      <c r="AG1199" s="25" t="s">
        <v>101</v>
      </c>
      <c r="AH1199" s="22" t="s">
        <v>324</v>
      </c>
      <c r="AI1199" s="22" t="s">
        <v>77</v>
      </c>
      <c r="AJ1199" s="22" t="str">
        <f>VLOOKUP(exp_SILP!$Y1199,'DATI CM'!$A$2:$F$28,2,FALSE)</f>
        <v>FLCSRN79S42L219X</v>
      </c>
    </row>
    <row r="1200" ht="15.75" customHeight="1">
      <c r="A1200" s="10" t="str">
        <f>IFERROR(VLOOKUP(exp_SILP!$W1200,exp_utenti_P!D:D,1,FALSE),"_DA INSERIRE")</f>
        <v>ZZAVCN94A49A662J</v>
      </c>
      <c r="B1200" s="10" t="str">
        <f>IF(AND(exp_SILP!$S1200="A.3 ORIENTAMENTO PROFESSIONALE",exp_SILP!$AD1200="4.2"),"A.3 ORIENTAMENTO PROFESSIONALE (CARCERE)",
IF(AND(exp_SILP!$S1200="A.3 ORIENTAMENTO PROFESSIONALE",exp_SILP!$AD1200="."),"A.3 ORIENTAMENTO PROFESSIONALE (CARCERE)",
IF(AND(exp_SILP!$S1200="A.4 CONSULENZA ORIENTATIVA",exp_SILP!$AD1200="4.2"),"A.4 CONSULENZA ORIENTATIVA (CARCERE)",
IF(AND(exp_SILP!$S1200="A.4 CONSULENZA ORIENTATIVA",exp_SILP!$AD1200="."),"A.4 CONSULENZA ORIENTATIVA (CARCERE)",
IF(AND(exp_SILP!$S1200="A.5 - LEP F1 - ACCOMPAGNAMENTO AL LAVORO",exp_SILP!$AD1200="4.2"),"A.5 - LEP F1 - ACCOMPAGNAMENTO AL LAVORO (CARCERE)",
IF(AND(exp_SILP!$S1200="A.5 - LEP F1 - ACCOMPAGNAMENTO AL LAVORO",exp_SILP!$AD1200="."),"A.5 - LEP F1 - ACCOMPAGNAMENTO AL LAVORO (CARCERE)",
IF(AND(exp_SILP!$S1200="A.5.2a - TUTORAGGIO TIROCINI",exp_SILP!$AD1200="4.2"),"A.5.2a - TUTORAGGIO TIROCINI (CARCERE)",
exp_SILP!$S1200)))))))</f>
        <v>A.5 - LEP F1 - ACCOMPAGNAMENTO AL LAVORO</v>
      </c>
      <c r="C1200" s="11" t="str">
        <f>CONCATENATE(VLOOKUP(exp_SILP!$B1200,'DATI COMMESSE'!$A$2:$F$25,4,FALSE)," - ", VLOOKUP(exp_SILP!$B1200,'DATI COMMESSE'!$A$2:$F$25,2,FALSE)," - ",VLOOKUP(exp_SILP!$B1200,'DATI COMMESSE'!$A$2:$F$25,3,FALSE))</f>
        <v>GOL - 22-02-5000 - 22-12-5003</v>
      </c>
      <c r="D1200" s="11" t="str">
        <f>LEFT(exp_SILP!$R1200,5)</f>
        <v>12:00</v>
      </c>
      <c r="E1200" s="11" t="str">
        <f>RIGHT(exp_SILP!$R1200,5)</f>
        <v>13:00</v>
      </c>
      <c r="F1200" s="11">
        <f>IF(exp_SILP!$AG1200&gt;=60,exp_SILP!$AG1200/60,exp_SILP!$AG1200)</f>
        <v>1</v>
      </c>
      <c r="G1200" s="11" t="str">
        <f>VLOOKUP(exp_SILP!$Y1200,'DATI CM'!$A$2:$F$28,2,FALSE)</f>
        <v>MNRCLD73B46G674U</v>
      </c>
      <c r="H1200" s="11" t="str">
        <f>VLOOKUP(exp_SILP!$Y1200,'DATI CM'!$A$2:$F$28,3,FALSE)</f>
        <v>A011</v>
      </c>
      <c r="I1200" s="11" t="str">
        <f t="shared" si="1"/>
        <v>N</v>
      </c>
      <c r="J1200" s="11" t="str">
        <f>VLOOKUP(exp_SILP!$Y1200,'DATI CM'!$A$2:$F$28,4,FALSE)</f>
        <v>TORINO</v>
      </c>
      <c r="K1200" s="12">
        <f>VLOOKUP(exp_SILP!$B1200,'DATI COMMESSE'!$A$2:$F$25,5,FALSE)</f>
        <v>39.94</v>
      </c>
      <c r="L1200" s="12">
        <f>IF(exp_SILP!$B1200="A4.10 - LEP E - ORIENTAMENTO SPECIALISTICO SKILL GAP ANALYSIS - GRUPPO 3P",0,VLOOKUP(exp_SILP!$Y1200,'DATI CM'!$A$2:$F$28,6,FALSE))</f>
        <v>25</v>
      </c>
      <c r="M1200" s="12">
        <f>IFERROR(VLOOKUP(exp_SILP!$B1200,'DATI CM'!$H$2:$I$16,2,FALSE)*exp_SILP!$F1200,0)</f>
        <v>0</v>
      </c>
      <c r="N1200" s="11" t="str">
        <f>VLOOKUP(exp_SILP!$B1200,'DATI COMMESSE'!$A$2:$F$25,4,FALSE)</f>
        <v>GOL</v>
      </c>
      <c r="O1200" s="13">
        <f>VLOOKUP(exp_SILP!$B1200,'DATI COMMESSE'!$A$2:$F$25,5,FALSE)*exp_SILP!$F1200</f>
        <v>39.94</v>
      </c>
      <c r="P1200" s="11" t="str">
        <f>IF(MID(exp_SILP!$W1200,10,2)&gt;"40","F","M")</f>
        <v>F</v>
      </c>
      <c r="Q1200" s="27" t="s">
        <v>1579</v>
      </c>
      <c r="R1200" s="15" t="s">
        <v>102</v>
      </c>
      <c r="S1200" s="15" t="s">
        <v>57</v>
      </c>
      <c r="T1200" s="15" t="s">
        <v>58</v>
      </c>
      <c r="U1200" s="15" t="s">
        <v>59</v>
      </c>
      <c r="V1200" s="15" t="s">
        <v>737</v>
      </c>
      <c r="W1200" s="15" t="s">
        <v>738</v>
      </c>
      <c r="X1200" s="15" t="s">
        <v>739</v>
      </c>
      <c r="Y1200" s="15" t="s">
        <v>14</v>
      </c>
      <c r="Z1200" s="15" t="s">
        <v>63</v>
      </c>
      <c r="AA1200" s="15" t="s">
        <v>64</v>
      </c>
      <c r="AB1200" s="15" t="s">
        <v>65</v>
      </c>
      <c r="AC1200" s="15" t="s">
        <v>135</v>
      </c>
      <c r="AD1200" s="15" t="s">
        <v>59</v>
      </c>
      <c r="AE1200" s="15" t="s">
        <v>59</v>
      </c>
      <c r="AF1200" s="15" t="s">
        <v>156</v>
      </c>
      <c r="AG1200" s="28" t="s">
        <v>67</v>
      </c>
      <c r="AH1200" s="15" t="s">
        <v>1223</v>
      </c>
      <c r="AI1200" s="15" t="s">
        <v>158</v>
      </c>
      <c r="AJ1200" s="15" t="str">
        <f>VLOOKUP(exp_SILP!$Y1200,'DATI CM'!$A$2:$F$28,2,FALSE)</f>
        <v>MNRCLD73B46G674U</v>
      </c>
    </row>
    <row r="1201" ht="15.75" customHeight="1">
      <c r="A1201" s="17" t="str">
        <f>IFERROR(VLOOKUP(exp_SILP!$W1201,exp_utenti_P!D:D,1,FALSE),"_DA INSERIRE")</f>
        <v>ZZAVCN94A49A662J</v>
      </c>
      <c r="B1201" s="17" t="str">
        <f>IF(AND(exp_SILP!$S1201="A.3 ORIENTAMENTO PROFESSIONALE",exp_SILP!$AD1201="4.2"),"A.3 ORIENTAMENTO PROFESSIONALE (CARCERE)",
IF(AND(exp_SILP!$S1201="A.3 ORIENTAMENTO PROFESSIONALE",exp_SILP!$AD1201="."),"A.3 ORIENTAMENTO PROFESSIONALE (CARCERE)",
IF(AND(exp_SILP!$S1201="A.4 CONSULENZA ORIENTATIVA",exp_SILP!$AD1201="4.2"),"A.4 CONSULENZA ORIENTATIVA (CARCERE)",
IF(AND(exp_SILP!$S1201="A.4 CONSULENZA ORIENTATIVA",exp_SILP!$AD1201="."),"A.4 CONSULENZA ORIENTATIVA (CARCERE)",
IF(AND(exp_SILP!$S1201="A.5 - LEP F1 - ACCOMPAGNAMENTO AL LAVORO",exp_SILP!$AD1201="4.2"),"A.5 - LEP F1 - ACCOMPAGNAMENTO AL LAVORO (CARCERE)",
IF(AND(exp_SILP!$S1201="A.5 - LEP F1 - ACCOMPAGNAMENTO AL LAVORO",exp_SILP!$AD1201="."),"A.5 - LEP F1 - ACCOMPAGNAMENTO AL LAVORO (CARCERE)",
IF(AND(exp_SILP!$S1201="A.5.2a - TUTORAGGIO TIROCINI",exp_SILP!$AD1201="4.2"),"A.5.2a - TUTORAGGIO TIROCINI (CARCERE)",
exp_SILP!$S1201)))))))</f>
        <v>A.5 - LEP F1 - ACCOMPAGNAMENTO AL LAVORO</v>
      </c>
      <c r="C1201" s="18" t="str">
        <f>CONCATENATE(VLOOKUP(exp_SILP!$B1201,'DATI COMMESSE'!$A$2:$F$25,4,FALSE)," - ", VLOOKUP(exp_SILP!$B1201,'DATI COMMESSE'!$A$2:$F$25,2,FALSE)," - ",VLOOKUP(exp_SILP!$B1201,'DATI COMMESSE'!$A$2:$F$25,3,FALSE))</f>
        <v>GOL - 22-02-5000 - 22-12-5003</v>
      </c>
      <c r="D1201" s="18" t="str">
        <f>LEFT(exp_SILP!$R1201,5)</f>
        <v>09:00</v>
      </c>
      <c r="E1201" s="18" t="str">
        <f>RIGHT(exp_SILP!$R1201,5)</f>
        <v>12:00</v>
      </c>
      <c r="F1201" s="18">
        <f>IF(exp_SILP!$AG1201&gt;=60,exp_SILP!$AG1201/60,exp_SILP!$AG1201)</f>
        <v>3</v>
      </c>
      <c r="G1201" s="18" t="str">
        <f>VLOOKUP(exp_SILP!$Y1201,'DATI CM'!$A$2:$F$28,2,FALSE)</f>
        <v>MNRCLD73B46G674U</v>
      </c>
      <c r="H1201" s="18" t="str">
        <f>VLOOKUP(exp_SILP!$Y1201,'DATI CM'!$A$2:$F$28,3,FALSE)</f>
        <v>A011</v>
      </c>
      <c r="I1201" s="18" t="str">
        <f t="shared" si="1"/>
        <v>N</v>
      </c>
      <c r="J1201" s="18" t="str">
        <f>VLOOKUP(exp_SILP!$Y1201,'DATI CM'!$A$2:$F$28,4,FALSE)</f>
        <v>TORINO</v>
      </c>
      <c r="K1201" s="19">
        <f>VLOOKUP(exp_SILP!$B1201,'DATI COMMESSE'!$A$2:$F$25,5,FALSE)</f>
        <v>39.94</v>
      </c>
      <c r="L1201" s="19">
        <f>IF(exp_SILP!$B1201="A4.10 - LEP E - ORIENTAMENTO SPECIALISTICO SKILL GAP ANALYSIS - GRUPPO 3P",0,VLOOKUP(exp_SILP!$Y1201,'DATI CM'!$A$2:$F$28,6,FALSE))</f>
        <v>25</v>
      </c>
      <c r="M1201" s="19">
        <f>IFERROR(VLOOKUP(exp_SILP!$B1201,'DATI CM'!$H$2:$I$16,2,FALSE)*exp_SILP!$F1201,0)</f>
        <v>0</v>
      </c>
      <c r="N1201" s="18" t="str">
        <f>VLOOKUP(exp_SILP!$B1201,'DATI COMMESSE'!$A$2:$F$25,4,FALSE)</f>
        <v>GOL</v>
      </c>
      <c r="O1201" s="20">
        <f>VLOOKUP(exp_SILP!$B1201,'DATI COMMESSE'!$A$2:$F$25,5,FALSE)*exp_SILP!$F1201</f>
        <v>119.82</v>
      </c>
      <c r="P1201" s="18" t="str">
        <f>IF(MID(exp_SILP!$W1201,10,2)&gt;"40","F","M")</f>
        <v>F</v>
      </c>
      <c r="Q1201" s="24" t="s">
        <v>1579</v>
      </c>
      <c r="R1201" s="22" t="s">
        <v>106</v>
      </c>
      <c r="S1201" s="22" t="s">
        <v>57</v>
      </c>
      <c r="T1201" s="22" t="s">
        <v>58</v>
      </c>
      <c r="U1201" s="22" t="s">
        <v>59</v>
      </c>
      <c r="V1201" s="22" t="s">
        <v>737</v>
      </c>
      <c r="W1201" s="22" t="s">
        <v>738</v>
      </c>
      <c r="X1201" s="22" t="s">
        <v>739</v>
      </c>
      <c r="Y1201" s="22" t="s">
        <v>14</v>
      </c>
      <c r="Z1201" s="22" t="s">
        <v>63</v>
      </c>
      <c r="AA1201" s="22" t="s">
        <v>64</v>
      </c>
      <c r="AB1201" s="22" t="s">
        <v>74</v>
      </c>
      <c r="AC1201" s="22" t="s">
        <v>135</v>
      </c>
      <c r="AD1201" s="22" t="s">
        <v>59</v>
      </c>
      <c r="AE1201" s="22" t="s">
        <v>59</v>
      </c>
      <c r="AF1201" s="22" t="s">
        <v>59</v>
      </c>
      <c r="AG1201" s="25" t="s">
        <v>101</v>
      </c>
      <c r="AH1201" s="22" t="s">
        <v>1223</v>
      </c>
      <c r="AI1201" s="22" t="s">
        <v>158</v>
      </c>
      <c r="AJ1201" s="22" t="str">
        <f>VLOOKUP(exp_SILP!$Y1201,'DATI CM'!$A$2:$F$28,2,FALSE)</f>
        <v>MNRCLD73B46G674U</v>
      </c>
    </row>
    <row r="1202" ht="15.75" customHeight="1">
      <c r="A1202" s="10" t="str">
        <f>IFERROR(VLOOKUP(exp_SILP!$W1202,exp_utenti_P!D:D,1,FALSE),"_DA INSERIRE")</f>
        <v>DDNTNH81S24Z313D</v>
      </c>
      <c r="B1202" s="10" t="str">
        <f>IF(AND(exp_SILP!$S1202="A.3 ORIENTAMENTO PROFESSIONALE",exp_SILP!$AD1202="4.2"),"A.3 ORIENTAMENTO PROFESSIONALE (CARCERE)",
IF(AND(exp_SILP!$S1202="A.3 ORIENTAMENTO PROFESSIONALE",exp_SILP!$AD1202="."),"A.3 ORIENTAMENTO PROFESSIONALE (CARCERE)",
IF(AND(exp_SILP!$S1202="A.4 CONSULENZA ORIENTATIVA",exp_SILP!$AD1202="4.2"),"A.4 CONSULENZA ORIENTATIVA (CARCERE)",
IF(AND(exp_SILP!$S1202="A.4 CONSULENZA ORIENTATIVA",exp_SILP!$AD1202="."),"A.4 CONSULENZA ORIENTATIVA (CARCERE)",
IF(AND(exp_SILP!$S1202="A.5 - LEP F1 - ACCOMPAGNAMENTO AL LAVORO",exp_SILP!$AD1202="4.2"),"A.5 - LEP F1 - ACCOMPAGNAMENTO AL LAVORO (CARCERE)",
IF(AND(exp_SILP!$S1202="A.5 - LEP F1 - ACCOMPAGNAMENTO AL LAVORO",exp_SILP!$AD1202="."),"A.5 - LEP F1 - ACCOMPAGNAMENTO AL LAVORO (CARCERE)",
IF(AND(exp_SILP!$S1202="A.5.2a - TUTORAGGIO TIROCINI",exp_SILP!$AD1202="4.2"),"A.5.2a - TUTORAGGIO TIROCINI (CARCERE)",
exp_SILP!$S1202)))))))</f>
        <v>A.5.2 TUTORAGGIO TIROCINI O ACCOMPAGNAMENTO IN ITINERE NEGLI INSERIMENTI LAVORATIVI</v>
      </c>
      <c r="C1202" s="11" t="str">
        <f>CONCATENATE(VLOOKUP(exp_SILP!$B1202,'DATI COMMESSE'!$A$2:$F$25,4,FALSE)," - ", VLOOKUP(exp_SILP!$B1202,'DATI COMMESSE'!$A$2:$F$25,2,FALSE)," - ",VLOOKUP(exp_SILP!$B1202,'DATI COMMESSE'!$A$2:$F$25,3,FALSE))</f>
        <v> -  - </v>
      </c>
      <c r="D1202" s="11" t="str">
        <f>LEFT(exp_SILP!$R1202,5)</f>
        <v>18:00</v>
      </c>
      <c r="E1202" s="11" t="str">
        <f>RIGHT(exp_SILP!$R1202,5)</f>
        <v>19:00</v>
      </c>
      <c r="F1202" s="11">
        <f>IF(exp_SILP!$AG1202&gt;=60,exp_SILP!$AG1202/60,exp_SILP!$AG1202)</f>
        <v>1</v>
      </c>
      <c r="G1202" s="11" t="str">
        <f>VLOOKUP(exp_SILP!$Y1202,'DATI CM'!$A$2:$F$28,2,FALSE)</f>
        <v>FLCSRN79S42L219X</v>
      </c>
      <c r="H1202" s="11" t="str">
        <f>VLOOKUP(exp_SILP!$Y1202,'DATI CM'!$A$2:$F$28,3,FALSE)</f>
        <v>A011</v>
      </c>
      <c r="I1202" s="11" t="str">
        <f t="shared" si="1"/>
        <v>N</v>
      </c>
      <c r="J1202" s="11" t="str">
        <f>VLOOKUP(exp_SILP!$Y1202,'DATI CM'!$A$2:$F$28,4,FALSE)</f>
        <v>TORINO</v>
      </c>
      <c r="K1202" s="12" t="str">
        <f>VLOOKUP(exp_SILP!$B1202,'DATI COMMESSE'!$A$2:$F$25,5,FALSE)</f>
        <v/>
      </c>
      <c r="L1202" s="12">
        <f>IF(exp_SILP!$B1202="A4.10 - LEP E - ORIENTAMENTO SPECIALISTICO SKILL GAP ANALYSIS - GRUPPO 3P",0,VLOOKUP(exp_SILP!$Y1202,'DATI CM'!$A$2:$F$28,6,FALSE))</f>
        <v>25</v>
      </c>
      <c r="M1202" s="12">
        <f>IFERROR(VLOOKUP(exp_SILP!$B1202,'DATI CM'!$H$2:$I$16,2,FALSE)*exp_SILP!$F1202,0)</f>
        <v>0</v>
      </c>
      <c r="N1202" s="11" t="str">
        <f>VLOOKUP(exp_SILP!$B1202,'DATI COMMESSE'!$A$2:$F$25,4,FALSE)</f>
        <v/>
      </c>
      <c r="O1202" s="13">
        <f>VLOOKUP(exp_SILP!$B1202,'DATI COMMESSE'!$A$2:$F$25,5,FALSE)*exp_SILP!$F1202</f>
        <v>0</v>
      </c>
      <c r="P1202" s="11" t="str">
        <f>IF(MID(exp_SILP!$W1202,10,2)&gt;"40","F","M")</f>
        <v>M</v>
      </c>
      <c r="Q1202" s="27" t="s">
        <v>1579</v>
      </c>
      <c r="R1202" s="15" t="s">
        <v>230</v>
      </c>
      <c r="S1202" s="15" t="s">
        <v>562</v>
      </c>
      <c r="T1202" s="15" t="s">
        <v>58</v>
      </c>
      <c r="U1202" s="15" t="s">
        <v>59</v>
      </c>
      <c r="V1202" s="15" t="s">
        <v>563</v>
      </c>
      <c r="W1202" s="15" t="s">
        <v>564</v>
      </c>
      <c r="X1202" s="15" t="s">
        <v>565</v>
      </c>
      <c r="Y1202" s="15" t="s">
        <v>10</v>
      </c>
      <c r="Z1202" s="15" t="s">
        <v>63</v>
      </c>
      <c r="AA1202" s="15" t="s">
        <v>64</v>
      </c>
      <c r="AB1202" s="15" t="s">
        <v>65</v>
      </c>
      <c r="AC1202" s="15" t="s">
        <v>75</v>
      </c>
      <c r="AD1202" s="15" t="s">
        <v>59</v>
      </c>
      <c r="AE1202" s="15" t="s">
        <v>59</v>
      </c>
      <c r="AF1202" s="15" t="s">
        <v>211</v>
      </c>
      <c r="AG1202" s="28" t="s">
        <v>67</v>
      </c>
      <c r="AH1202" s="15" t="s">
        <v>1466</v>
      </c>
      <c r="AI1202" s="15" t="s">
        <v>77</v>
      </c>
      <c r="AJ1202" s="15" t="str">
        <f>VLOOKUP(exp_SILP!$Y1202,'DATI CM'!$A$2:$F$28,2,FALSE)</f>
        <v>FLCSRN79S42L219X</v>
      </c>
    </row>
    <row r="1203" ht="15.75" customHeight="1">
      <c r="A1203" s="17" t="str">
        <f>IFERROR(VLOOKUP(exp_SILP!$W1203,exp_utenti_P!D:D,1,FALSE),"_DA INSERIRE")</f>
        <v>DDNTNH81S24Z313D</v>
      </c>
      <c r="B1203" s="17" t="str">
        <f>IF(AND(exp_SILP!$S1203="A.3 ORIENTAMENTO PROFESSIONALE",exp_SILP!$AD1203="4.2"),"A.3 ORIENTAMENTO PROFESSIONALE (CARCERE)",
IF(AND(exp_SILP!$S1203="A.3 ORIENTAMENTO PROFESSIONALE",exp_SILP!$AD1203="."),"A.3 ORIENTAMENTO PROFESSIONALE (CARCERE)",
IF(AND(exp_SILP!$S1203="A.4 CONSULENZA ORIENTATIVA",exp_SILP!$AD1203="4.2"),"A.4 CONSULENZA ORIENTATIVA (CARCERE)",
IF(AND(exp_SILP!$S1203="A.4 CONSULENZA ORIENTATIVA",exp_SILP!$AD1203="."),"A.4 CONSULENZA ORIENTATIVA (CARCERE)",
IF(AND(exp_SILP!$S1203="A.5 - LEP F1 - ACCOMPAGNAMENTO AL LAVORO",exp_SILP!$AD1203="4.2"),"A.5 - LEP F1 - ACCOMPAGNAMENTO AL LAVORO (CARCERE)",
IF(AND(exp_SILP!$S1203="A.5 - LEP F1 - ACCOMPAGNAMENTO AL LAVORO",exp_SILP!$AD1203="."),"A.5 - LEP F1 - ACCOMPAGNAMENTO AL LAVORO (CARCERE)",
IF(AND(exp_SILP!$S1203="A.5.2a - TUTORAGGIO TIROCINI",exp_SILP!$AD1203="4.2"),"A.5.2a - TUTORAGGIO TIROCINI (CARCERE)",
exp_SILP!$S1203)))))))</f>
        <v>A.5.2 TUTORAGGIO TIROCINI O ACCOMPAGNAMENTO IN ITINERE NEGLI INSERIMENTI LAVORATIVI</v>
      </c>
      <c r="C1203" s="18" t="str">
        <f>CONCATENATE(VLOOKUP(exp_SILP!$B1203,'DATI COMMESSE'!$A$2:$F$25,4,FALSE)," - ", VLOOKUP(exp_SILP!$B1203,'DATI COMMESSE'!$A$2:$F$25,2,FALSE)," - ",VLOOKUP(exp_SILP!$B1203,'DATI COMMESSE'!$A$2:$F$25,3,FALSE))</f>
        <v> -  - </v>
      </c>
      <c r="D1203" s="18" t="str">
        <f>LEFT(exp_SILP!$R1203,5)</f>
        <v>16:00</v>
      </c>
      <c r="E1203" s="18" t="str">
        <f>RIGHT(exp_SILP!$R1203,5)</f>
        <v>18:00</v>
      </c>
      <c r="F1203" s="18">
        <f>IF(exp_SILP!$AG1203&gt;=60,exp_SILP!$AG1203/60,exp_SILP!$AG1203)</f>
        <v>2</v>
      </c>
      <c r="G1203" s="18" t="str">
        <f>VLOOKUP(exp_SILP!$Y1203,'DATI CM'!$A$2:$F$28,2,FALSE)</f>
        <v>FLCSRN79S42L219X</v>
      </c>
      <c r="H1203" s="18" t="str">
        <f>VLOOKUP(exp_SILP!$Y1203,'DATI CM'!$A$2:$F$28,3,FALSE)</f>
        <v>A011</v>
      </c>
      <c r="I1203" s="18" t="str">
        <f t="shared" si="1"/>
        <v>N</v>
      </c>
      <c r="J1203" s="18" t="str">
        <f>VLOOKUP(exp_SILP!$Y1203,'DATI CM'!$A$2:$F$28,4,FALSE)</f>
        <v>TORINO</v>
      </c>
      <c r="K1203" s="19" t="str">
        <f>VLOOKUP(exp_SILP!$B1203,'DATI COMMESSE'!$A$2:$F$25,5,FALSE)</f>
        <v/>
      </c>
      <c r="L1203" s="19">
        <f>IF(exp_SILP!$B1203="A4.10 - LEP E - ORIENTAMENTO SPECIALISTICO SKILL GAP ANALYSIS - GRUPPO 3P",0,VLOOKUP(exp_SILP!$Y1203,'DATI CM'!$A$2:$F$28,6,FALSE))</f>
        <v>25</v>
      </c>
      <c r="M1203" s="19">
        <f>IFERROR(VLOOKUP(exp_SILP!$B1203,'DATI CM'!$H$2:$I$16,2,FALSE)*exp_SILP!$F1203,0)</f>
        <v>0</v>
      </c>
      <c r="N1203" s="18" t="str">
        <f>VLOOKUP(exp_SILP!$B1203,'DATI COMMESSE'!$A$2:$F$25,4,FALSE)</f>
        <v/>
      </c>
      <c r="O1203" s="20">
        <f>VLOOKUP(exp_SILP!$B1203,'DATI COMMESSE'!$A$2:$F$25,5,FALSE)*exp_SILP!$F1203</f>
        <v>0</v>
      </c>
      <c r="P1203" s="18" t="str">
        <f>IF(MID(exp_SILP!$W1203,10,2)&gt;"40","F","M")</f>
        <v>M</v>
      </c>
      <c r="Q1203" s="30" t="s">
        <v>1579</v>
      </c>
      <c r="R1203" s="23" t="s">
        <v>148</v>
      </c>
      <c r="S1203" s="23" t="s">
        <v>562</v>
      </c>
      <c r="T1203" s="23" t="s">
        <v>58</v>
      </c>
      <c r="U1203" s="23" t="s">
        <v>59</v>
      </c>
      <c r="V1203" s="23" t="s">
        <v>563</v>
      </c>
      <c r="W1203" s="23" t="s">
        <v>564</v>
      </c>
      <c r="X1203" s="23" t="s">
        <v>565</v>
      </c>
      <c r="Y1203" s="23" t="s">
        <v>10</v>
      </c>
      <c r="Z1203" s="23" t="s">
        <v>63</v>
      </c>
      <c r="AA1203" s="23" t="s">
        <v>64</v>
      </c>
      <c r="AB1203" s="23" t="s">
        <v>74</v>
      </c>
      <c r="AC1203" s="23" t="s">
        <v>75</v>
      </c>
      <c r="AD1203" s="23" t="s">
        <v>177</v>
      </c>
      <c r="AE1203" s="23" t="s">
        <v>59</v>
      </c>
      <c r="AF1203" s="23" t="s">
        <v>177</v>
      </c>
      <c r="AG1203" s="31" t="s">
        <v>76</v>
      </c>
      <c r="AH1203" s="23" t="s">
        <v>1466</v>
      </c>
      <c r="AI1203" s="23" t="s">
        <v>77</v>
      </c>
      <c r="AJ1203" s="23" t="str">
        <f>VLOOKUP(exp_SILP!$Y1203,'DATI CM'!$A$2:$F$28,2,FALSE)</f>
        <v>FLCSRN79S42L219X</v>
      </c>
    </row>
    <row r="1204" ht="15.75" hidden="1" customHeight="1">
      <c r="A1204" s="10" t="str">
        <f>IFERROR(VLOOKUP(exp_SILP!$W1204,exp_utenti_P!D:D,1,FALSE),"_DA INSERIRE")</f>
        <v>KRZNDR84S04Z138O</v>
      </c>
      <c r="B1204" s="10" t="str">
        <f>IF(AND(exp_SILP!$S1204="A.3 ORIENTAMENTO PROFESSIONALE",exp_SILP!$AD1204="4.2"),"A.3 ORIENTAMENTO PROFESSIONALE (CARCERE)",
IF(AND(exp_SILP!$S1204="A.3 ORIENTAMENTO PROFESSIONALE",exp_SILP!$AD1204="."),"A.3 ORIENTAMENTO PROFESSIONALE (CARCERE)",
IF(AND(exp_SILP!$S1204="A.4 CONSULENZA ORIENTATIVA",exp_SILP!$AD1204="4.2"),"A.4 CONSULENZA ORIENTATIVA (CARCERE)",
IF(AND(exp_SILP!$S1204="A.4 CONSULENZA ORIENTATIVA",exp_SILP!$AD1204="."),"A.4 CONSULENZA ORIENTATIVA (CARCERE)",
IF(AND(exp_SILP!$S1204="A.5 - LEP F1 - ACCOMPAGNAMENTO AL LAVORO",exp_SILP!$AD1204="4.2"),"A.5 - LEP F1 - ACCOMPAGNAMENTO AL LAVORO (CARCERE)",
IF(AND(exp_SILP!$S1204="A.5 - LEP F1 - ACCOMPAGNAMENTO AL LAVORO",exp_SILP!$AD1204="."),"A.5 - LEP F1 - ACCOMPAGNAMENTO AL LAVORO (CARCERE)",
IF(AND(exp_SILP!$S1204="A.5.2a - TUTORAGGIO TIROCINI",exp_SILP!$AD1204="4.2"),"A.5.2a - TUTORAGGIO TIROCINI (CARCERE)",
exp_SILP!$S1204)))))))</f>
        <v>A4.10 - LEP E - ORIENTAMENTO SPECIALISTICO SKILL GAP ANALYSIS</v>
      </c>
      <c r="C1204" s="11" t="str">
        <f>CONCATENATE(VLOOKUP(exp_SILP!$B1204,'DATI COMMESSE'!$A$2:$F$25,4,FALSE)," - ", VLOOKUP(exp_SILP!$B1204,'DATI COMMESSE'!$A$2:$F$25,2,FALSE)," - ",VLOOKUP(exp_SILP!$B1204,'DATI COMMESSE'!$A$2:$F$25,3,FALSE))</f>
        <v>GOL - 22-02-5000 - 22-12-5003</v>
      </c>
      <c r="D1204" s="11" t="str">
        <f>LEFT(exp_SILP!$R1204,5)</f>
        <v>16:00</v>
      </c>
      <c r="E1204" s="11" t="str">
        <f>RIGHT(exp_SILP!$R1204,5)</f>
        <v>18:00</v>
      </c>
      <c r="F1204" s="11">
        <f>IF(exp_SILP!$AG1204&gt;=60,exp_SILP!$AG1204/60,exp_SILP!$AG1204)</f>
        <v>2</v>
      </c>
      <c r="G1204" s="11" t="str">
        <f>VLOOKUP(exp_SILP!$Y1204,'DATI CM'!$A$2:$F$28,2,FALSE)</f>
        <v>RSCDAA66H43F952Q</v>
      </c>
      <c r="H1204" s="11" t="str">
        <f>VLOOKUP(exp_SILP!$Y1204,'DATI CM'!$A$2:$F$28,3,FALSE)</f>
        <v>A011</v>
      </c>
      <c r="I1204" s="11" t="str">
        <f t="shared" si="1"/>
        <v>N</v>
      </c>
      <c r="J1204" s="11" t="str">
        <f>VLOOKUP(exp_SILP!$Y1204,'DATI CM'!$A$2:$F$28,4,FALSE)</f>
        <v>NO</v>
      </c>
      <c r="K1204" s="12">
        <f>VLOOKUP(exp_SILP!$B1204,'DATI COMMESSE'!$A$2:$F$25,5,FALSE)</f>
        <v>39.94</v>
      </c>
      <c r="L1204" s="12">
        <f>IF(exp_SILP!$B1204="A4.10 - LEP E - ORIENTAMENTO SPECIALISTICO SKILL GAP ANALYSIS - GRUPPO 3P",0,VLOOKUP(exp_SILP!$Y1204,'DATI CM'!$A$2:$F$28,6,FALSE))</f>
        <v>25</v>
      </c>
      <c r="M1204" s="12">
        <f>IFERROR(VLOOKUP(exp_SILP!$B1204,'DATI CM'!$H$2:$I$16,2,FALSE)*exp_SILP!$F1204,0)</f>
        <v>0</v>
      </c>
      <c r="N1204" s="11" t="str">
        <f>VLOOKUP(exp_SILP!$B1204,'DATI COMMESSE'!$A$2:$F$25,4,FALSE)</f>
        <v>GOL</v>
      </c>
      <c r="O1204" s="13">
        <f>VLOOKUP(exp_SILP!$B1204,'DATI COMMESSE'!$A$2:$F$25,5,FALSE)*exp_SILP!$F1204</f>
        <v>79.88</v>
      </c>
      <c r="P1204" s="11" t="str">
        <f>IF(MID(exp_SILP!$W1204,10,2)&gt;"40","F","M")</f>
        <v>M</v>
      </c>
      <c r="Q1204" s="27" t="s">
        <v>1579</v>
      </c>
      <c r="R1204" s="15" t="s">
        <v>148</v>
      </c>
      <c r="S1204" s="15" t="s">
        <v>70</v>
      </c>
      <c r="T1204" s="15" t="s">
        <v>58</v>
      </c>
      <c r="U1204" s="15" t="s">
        <v>59</v>
      </c>
      <c r="V1204" s="15" t="s">
        <v>1294</v>
      </c>
      <c r="W1204" s="15" t="s">
        <v>1295</v>
      </c>
      <c r="X1204" s="15" t="s">
        <v>1296</v>
      </c>
      <c r="Y1204" s="15" t="s">
        <v>16</v>
      </c>
      <c r="Z1204" s="15" t="s">
        <v>63</v>
      </c>
      <c r="AA1204" s="15" t="s">
        <v>64</v>
      </c>
      <c r="AB1204" s="15" t="s">
        <v>74</v>
      </c>
      <c r="AC1204" s="15" t="s">
        <v>82</v>
      </c>
      <c r="AD1204" s="15" t="s">
        <v>59</v>
      </c>
      <c r="AE1204" s="15" t="s">
        <v>59</v>
      </c>
      <c r="AF1204" s="15" t="s">
        <v>59</v>
      </c>
      <c r="AG1204" s="28" t="s">
        <v>76</v>
      </c>
      <c r="AH1204" s="15" t="s">
        <v>1579</v>
      </c>
      <c r="AI1204" s="15" t="s">
        <v>198</v>
      </c>
      <c r="AJ1204" s="15" t="str">
        <f>VLOOKUP(exp_SILP!$Y1204,'DATI CM'!$A$2:$F$28,2,FALSE)</f>
        <v>RSCDAA66H43F952Q</v>
      </c>
    </row>
    <row r="1205" ht="15.75" hidden="1" customHeight="1">
      <c r="A1205" s="17" t="str">
        <f>IFERROR(VLOOKUP(exp_SILP!$W1205,exp_utenti_P!D:D,1,FALSE),"_DA INSERIRE")</f>
        <v>MMEVDT73T65Z100J</v>
      </c>
      <c r="B1205" s="17" t="str">
        <f>IF(AND(exp_SILP!$S1205="A.3 ORIENTAMENTO PROFESSIONALE",exp_SILP!$AD1205="4.2"),"A.3 ORIENTAMENTO PROFESSIONALE (CARCERE)",
IF(AND(exp_SILP!$S1205="A.3 ORIENTAMENTO PROFESSIONALE",exp_SILP!$AD1205="."),"A.3 ORIENTAMENTO PROFESSIONALE (CARCERE)",
IF(AND(exp_SILP!$S1205="A.4 CONSULENZA ORIENTATIVA",exp_SILP!$AD1205="4.2"),"A.4 CONSULENZA ORIENTATIVA (CARCERE)",
IF(AND(exp_SILP!$S1205="A.4 CONSULENZA ORIENTATIVA",exp_SILP!$AD1205="."),"A.4 CONSULENZA ORIENTATIVA (CARCERE)",
IF(AND(exp_SILP!$S1205="A.5 - LEP F1 - ACCOMPAGNAMENTO AL LAVORO",exp_SILP!$AD1205="4.2"),"A.5 - LEP F1 - ACCOMPAGNAMENTO AL LAVORO (CARCERE)",
IF(AND(exp_SILP!$S1205="A.5 - LEP F1 - ACCOMPAGNAMENTO AL LAVORO",exp_SILP!$AD1205="."),"A.5 - LEP F1 - ACCOMPAGNAMENTO AL LAVORO (CARCERE)",
IF(AND(exp_SILP!$S1205="A.5.2a - TUTORAGGIO TIROCINI",exp_SILP!$AD1205="4.2"),"A.5.2a - TUTORAGGIO TIROCINI (CARCERE)",
exp_SILP!$S1205)))))))</f>
        <v>A4.10 - LEP E - ORIENTAMENTO SPECIALISTICO SKILL GAP ANALYSIS</v>
      </c>
      <c r="C1205" s="18" t="str">
        <f>CONCATENATE(VLOOKUP(exp_SILP!$B1205,'DATI COMMESSE'!$A$2:$F$25,4,FALSE)," - ", VLOOKUP(exp_SILP!$B1205,'DATI COMMESSE'!$A$2:$F$25,2,FALSE)," - ",VLOOKUP(exp_SILP!$B1205,'DATI COMMESSE'!$A$2:$F$25,3,FALSE))</f>
        <v>GOL - 22-02-5000 - 22-12-5003</v>
      </c>
      <c r="D1205" s="18" t="str">
        <f>LEFT(exp_SILP!$R1205,5)</f>
        <v>14:00</v>
      </c>
      <c r="E1205" s="18" t="str">
        <f>RIGHT(exp_SILP!$R1205,5)</f>
        <v>16:00</v>
      </c>
      <c r="F1205" s="18">
        <f>IF(exp_SILP!$AG1205&gt;=60,exp_SILP!$AG1205/60,exp_SILP!$AG1205)</f>
        <v>2</v>
      </c>
      <c r="G1205" s="18" t="str">
        <f>VLOOKUP(exp_SILP!$Y1205,'DATI CM'!$A$2:$F$28,2,FALSE)</f>
        <v>RSCDAA66H43F952Q</v>
      </c>
      <c r="H1205" s="18" t="str">
        <f>VLOOKUP(exp_SILP!$Y1205,'DATI CM'!$A$2:$F$28,3,FALSE)</f>
        <v>A011</v>
      </c>
      <c r="I1205" s="18" t="str">
        <f t="shared" si="1"/>
        <v>N</v>
      </c>
      <c r="J1205" s="18" t="str">
        <f>VLOOKUP(exp_SILP!$Y1205,'DATI CM'!$A$2:$F$28,4,FALSE)</f>
        <v>NO</v>
      </c>
      <c r="K1205" s="19">
        <f>VLOOKUP(exp_SILP!$B1205,'DATI COMMESSE'!$A$2:$F$25,5,FALSE)</f>
        <v>39.94</v>
      </c>
      <c r="L1205" s="19">
        <f>IF(exp_SILP!$B1205="A4.10 - LEP E - ORIENTAMENTO SPECIALISTICO SKILL GAP ANALYSIS - GRUPPO 3P",0,VLOOKUP(exp_SILP!$Y1205,'DATI CM'!$A$2:$F$28,6,FALSE))</f>
        <v>25</v>
      </c>
      <c r="M1205" s="19">
        <f>IFERROR(VLOOKUP(exp_SILP!$B1205,'DATI CM'!$H$2:$I$16,2,FALSE)*exp_SILP!$F1205,0)</f>
        <v>0</v>
      </c>
      <c r="N1205" s="18" t="str">
        <f>VLOOKUP(exp_SILP!$B1205,'DATI COMMESSE'!$A$2:$F$25,4,FALSE)</f>
        <v>GOL</v>
      </c>
      <c r="O1205" s="20">
        <f>VLOOKUP(exp_SILP!$B1205,'DATI COMMESSE'!$A$2:$F$25,5,FALSE)*exp_SILP!$F1205</f>
        <v>79.88</v>
      </c>
      <c r="P1205" s="18" t="str">
        <f>IF(MID(exp_SILP!$W1205,10,2)&gt;"40","F","M")</f>
        <v>F</v>
      </c>
      <c r="Q1205" s="24" t="s">
        <v>1579</v>
      </c>
      <c r="R1205" s="22" t="s">
        <v>69</v>
      </c>
      <c r="S1205" s="22" t="s">
        <v>70</v>
      </c>
      <c r="T1205" s="22" t="s">
        <v>58</v>
      </c>
      <c r="U1205" s="22" t="s">
        <v>59</v>
      </c>
      <c r="V1205" s="22" t="s">
        <v>482</v>
      </c>
      <c r="W1205" s="22" t="s">
        <v>483</v>
      </c>
      <c r="X1205" s="22" t="s">
        <v>484</v>
      </c>
      <c r="Y1205" s="22" t="s">
        <v>16</v>
      </c>
      <c r="Z1205" s="22" t="s">
        <v>63</v>
      </c>
      <c r="AA1205" s="22" t="s">
        <v>64</v>
      </c>
      <c r="AB1205" s="22" t="s">
        <v>74</v>
      </c>
      <c r="AC1205" s="22" t="s">
        <v>82</v>
      </c>
      <c r="AD1205" s="22" t="s">
        <v>59</v>
      </c>
      <c r="AE1205" s="22" t="s">
        <v>59</v>
      </c>
      <c r="AF1205" s="22" t="s">
        <v>59</v>
      </c>
      <c r="AG1205" s="25" t="s">
        <v>76</v>
      </c>
      <c r="AH1205" s="22" t="s">
        <v>1579</v>
      </c>
      <c r="AI1205" s="22" t="s">
        <v>198</v>
      </c>
      <c r="AJ1205" s="22" t="str">
        <f>VLOOKUP(exp_SILP!$Y1205,'DATI CM'!$A$2:$F$28,2,FALSE)</f>
        <v>RSCDAA66H43F952Q</v>
      </c>
    </row>
    <row r="1206" ht="15.75" hidden="1" customHeight="1">
      <c r="A1206" s="10" t="str">
        <f>IFERROR(VLOOKUP(exp_SILP!$W1206,exp_utenti_P!D:D,1,FALSE),"_DA INSERIRE")</f>
        <v>CHCCRL98T13L750T</v>
      </c>
      <c r="B1206" s="10" t="str">
        <f>IF(AND(exp_SILP!$S1206="A.3 ORIENTAMENTO PROFESSIONALE",exp_SILP!$AD1206="4.2"),"A.3 ORIENTAMENTO PROFESSIONALE (CARCERE)",
IF(AND(exp_SILP!$S1206="A.3 ORIENTAMENTO PROFESSIONALE",exp_SILP!$AD1206="."),"A.3 ORIENTAMENTO PROFESSIONALE (CARCERE)",
IF(AND(exp_SILP!$S1206="A.4 CONSULENZA ORIENTATIVA",exp_SILP!$AD1206="4.2"),"A.4 CONSULENZA ORIENTATIVA (CARCERE)",
IF(AND(exp_SILP!$S1206="A.4 CONSULENZA ORIENTATIVA",exp_SILP!$AD1206="."),"A.4 CONSULENZA ORIENTATIVA (CARCERE)",
IF(AND(exp_SILP!$S1206="A.5 - LEP F1 - ACCOMPAGNAMENTO AL LAVORO",exp_SILP!$AD1206="4.2"),"A.5 - LEP F1 - ACCOMPAGNAMENTO AL LAVORO (CARCERE)",
IF(AND(exp_SILP!$S1206="A.5 - LEP F1 - ACCOMPAGNAMENTO AL LAVORO",exp_SILP!$AD1206="."),"A.5 - LEP F1 - ACCOMPAGNAMENTO AL LAVORO (CARCERE)",
IF(AND(exp_SILP!$S1206="A.5.2a - TUTORAGGIO TIROCINI",exp_SILP!$AD1206="4.2"),"A.5.2a - TUTORAGGIO TIROCINI (CARCERE)",
exp_SILP!$S1206)))))))</f>
        <v>A4.10 - LEP E - ORIENTAMENTO SPECIALISTICO SKILL GAP ANALYSIS</v>
      </c>
      <c r="C1206" s="11" t="str">
        <f>CONCATENATE(VLOOKUP(exp_SILP!$B1206,'DATI COMMESSE'!$A$2:$F$25,4,FALSE)," - ", VLOOKUP(exp_SILP!$B1206,'DATI COMMESSE'!$A$2:$F$25,2,FALSE)," - ",VLOOKUP(exp_SILP!$B1206,'DATI COMMESSE'!$A$2:$F$25,3,FALSE))</f>
        <v>GOL - 22-02-5000 - 22-12-5003</v>
      </c>
      <c r="D1206" s="11" t="str">
        <f>LEFT(exp_SILP!$R1206,5)</f>
        <v>13:40</v>
      </c>
      <c r="E1206" s="11" t="str">
        <f>RIGHT(exp_SILP!$R1206,5)</f>
        <v>14:40</v>
      </c>
      <c r="F1206" s="11">
        <f>IF(exp_SILP!$AG1206&gt;=60,exp_SILP!$AG1206/60,exp_SILP!$AG1206)</f>
        <v>1</v>
      </c>
      <c r="G1206" s="11" t="str">
        <f>VLOOKUP(exp_SILP!$Y1206,'DATI CM'!$A$2:$F$28,2,FALSE)</f>
        <v>PNFMRT85H50A859E</v>
      </c>
      <c r="H1206" s="11" t="str">
        <f>VLOOKUP(exp_SILP!$Y1206,'DATI CM'!$A$2:$F$28,3,FALSE)</f>
        <v>A011</v>
      </c>
      <c r="I1206" s="11" t="str">
        <f t="shared" si="1"/>
        <v>N</v>
      </c>
      <c r="J1206" s="11" t="str">
        <f>VLOOKUP(exp_SILP!$Y1206,'DATI CM'!$A$2:$F$28,4,FALSE)</f>
        <v>BIELLA</v>
      </c>
      <c r="K1206" s="12">
        <f>VLOOKUP(exp_SILP!$B1206,'DATI COMMESSE'!$A$2:$F$25,5,FALSE)</f>
        <v>39.94</v>
      </c>
      <c r="L1206" s="12">
        <f>IF(exp_SILP!$B1206="A4.10 - LEP E - ORIENTAMENTO SPECIALISTICO SKILL GAP ANALYSIS - GRUPPO 3P",0,VLOOKUP(exp_SILP!$Y1206,'DATI CM'!$A$2:$F$28,6,FALSE))</f>
        <v>25</v>
      </c>
      <c r="M1206" s="12">
        <f>IFERROR(VLOOKUP(exp_SILP!$B1206,'DATI CM'!$H$2:$I$16,2,FALSE)*exp_SILP!$F1206,0)</f>
        <v>0</v>
      </c>
      <c r="N1206" s="11" t="str">
        <f>VLOOKUP(exp_SILP!$B1206,'DATI COMMESSE'!$A$2:$F$25,4,FALSE)</f>
        <v>GOL</v>
      </c>
      <c r="O1206" s="13">
        <f>VLOOKUP(exp_SILP!$B1206,'DATI COMMESSE'!$A$2:$F$25,5,FALSE)*exp_SILP!$F1206</f>
        <v>39.94</v>
      </c>
      <c r="P1206" s="11" t="str">
        <f>IF(MID(exp_SILP!$W1206,10,2)&gt;"40","F","M")</f>
        <v>M</v>
      </c>
      <c r="Q1206" s="27" t="s">
        <v>1579</v>
      </c>
      <c r="R1206" s="15" t="s">
        <v>1580</v>
      </c>
      <c r="S1206" s="15" t="s">
        <v>70</v>
      </c>
      <c r="T1206" s="15" t="s">
        <v>58</v>
      </c>
      <c r="U1206" s="15" t="s">
        <v>59</v>
      </c>
      <c r="V1206" s="15" t="s">
        <v>468</v>
      </c>
      <c r="W1206" s="15" t="s">
        <v>469</v>
      </c>
      <c r="X1206" s="15" t="s">
        <v>470</v>
      </c>
      <c r="Y1206" s="15" t="s">
        <v>15</v>
      </c>
      <c r="Z1206" s="15" t="s">
        <v>63</v>
      </c>
      <c r="AA1206" s="15" t="s">
        <v>64</v>
      </c>
      <c r="AB1206" s="15" t="s">
        <v>65</v>
      </c>
      <c r="AC1206" s="15" t="s">
        <v>66</v>
      </c>
      <c r="AD1206" s="15" t="s">
        <v>59</v>
      </c>
      <c r="AE1206" s="15" t="s">
        <v>59</v>
      </c>
      <c r="AF1206" s="15" t="s">
        <v>59</v>
      </c>
      <c r="AG1206" s="28" t="s">
        <v>67</v>
      </c>
      <c r="AH1206" s="15" t="s">
        <v>1579</v>
      </c>
      <c r="AI1206" s="15" t="s">
        <v>68</v>
      </c>
      <c r="AJ1206" s="15" t="str">
        <f>VLOOKUP(exp_SILP!$Y1206,'DATI CM'!$A$2:$F$28,2,FALSE)</f>
        <v>PNFMRT85H50A859E</v>
      </c>
    </row>
    <row r="1207" ht="15.75" hidden="1" customHeight="1">
      <c r="A1207" s="17" t="str">
        <f>IFERROR(VLOOKUP(exp_SILP!$W1207,exp_utenti_P!D:D,1,FALSE),"_DA INSERIRE")</f>
        <v>FRCLNI62D68Z129P</v>
      </c>
      <c r="B1207" s="17" t="str">
        <f>IF(AND(exp_SILP!$S1207="A.3 ORIENTAMENTO PROFESSIONALE",exp_SILP!$AD1207="4.2"),"A.3 ORIENTAMENTO PROFESSIONALE (CARCERE)",
IF(AND(exp_SILP!$S1207="A.3 ORIENTAMENTO PROFESSIONALE",exp_SILP!$AD1207="."),"A.3 ORIENTAMENTO PROFESSIONALE (CARCERE)",
IF(AND(exp_SILP!$S1207="A.4 CONSULENZA ORIENTATIVA",exp_SILP!$AD1207="4.2"),"A.4 CONSULENZA ORIENTATIVA (CARCERE)",
IF(AND(exp_SILP!$S1207="A.4 CONSULENZA ORIENTATIVA",exp_SILP!$AD1207="."),"A.4 CONSULENZA ORIENTATIVA (CARCERE)",
IF(AND(exp_SILP!$S1207="A.5 - LEP F1 - ACCOMPAGNAMENTO AL LAVORO",exp_SILP!$AD1207="4.2"),"A.5 - LEP F1 - ACCOMPAGNAMENTO AL LAVORO (CARCERE)",
IF(AND(exp_SILP!$S1207="A.5 - LEP F1 - ACCOMPAGNAMENTO AL LAVORO",exp_SILP!$AD1207="."),"A.5 - LEP F1 - ACCOMPAGNAMENTO AL LAVORO (CARCERE)",
IF(AND(exp_SILP!$S1207="A.5.2a - TUTORAGGIO TIROCINI",exp_SILP!$AD1207="4.2"),"A.5.2a - TUTORAGGIO TIROCINI (CARCERE)",
exp_SILP!$S1207)))))))</f>
        <v>A4.10 - LEP E - ORIENTAMENTO SPECIALISTICO SKILL GAP ANALYSIS</v>
      </c>
      <c r="C1207" s="18" t="str">
        <f>CONCATENATE(VLOOKUP(exp_SILP!$B1207,'DATI COMMESSE'!$A$2:$F$25,4,FALSE)," - ", VLOOKUP(exp_SILP!$B1207,'DATI COMMESSE'!$A$2:$F$25,2,FALSE)," - ",VLOOKUP(exp_SILP!$B1207,'DATI COMMESSE'!$A$2:$F$25,3,FALSE))</f>
        <v>GOL - 22-02-5000 - 22-12-5003</v>
      </c>
      <c r="D1207" s="18" t="str">
        <f>LEFT(exp_SILP!$R1207,5)</f>
        <v>09:00</v>
      </c>
      <c r="E1207" s="18" t="str">
        <f>RIGHT(exp_SILP!$R1207,5)</f>
        <v>11:00</v>
      </c>
      <c r="F1207" s="18">
        <f>IF(exp_SILP!$AG1207&gt;=60,exp_SILP!$AG1207/60,exp_SILP!$AG1207)</f>
        <v>2</v>
      </c>
      <c r="G1207" s="18" t="str">
        <f>VLOOKUP(exp_SILP!$Y1207,'DATI CM'!$A$2:$F$28,2,FALSE)</f>
        <v>RSCDAA66H43F952Q</v>
      </c>
      <c r="H1207" s="18" t="str">
        <f>VLOOKUP(exp_SILP!$Y1207,'DATI CM'!$A$2:$F$28,3,FALSE)</f>
        <v>A011</v>
      </c>
      <c r="I1207" s="18" t="str">
        <f t="shared" si="1"/>
        <v>N</v>
      </c>
      <c r="J1207" s="18" t="str">
        <f>VLOOKUP(exp_SILP!$Y1207,'DATI CM'!$A$2:$F$28,4,FALSE)</f>
        <v>NO</v>
      </c>
      <c r="K1207" s="19">
        <f>VLOOKUP(exp_SILP!$B1207,'DATI COMMESSE'!$A$2:$F$25,5,FALSE)</f>
        <v>39.94</v>
      </c>
      <c r="L1207" s="19">
        <f>IF(exp_SILP!$B1207="A4.10 - LEP E - ORIENTAMENTO SPECIALISTICO SKILL GAP ANALYSIS - GRUPPO 3P",0,VLOOKUP(exp_SILP!$Y1207,'DATI CM'!$A$2:$F$28,6,FALSE))</f>
        <v>25</v>
      </c>
      <c r="M1207" s="19">
        <f>IFERROR(VLOOKUP(exp_SILP!$B1207,'DATI CM'!$H$2:$I$16,2,FALSE)*exp_SILP!$F1207,0)</f>
        <v>0</v>
      </c>
      <c r="N1207" s="18" t="str">
        <f>VLOOKUP(exp_SILP!$B1207,'DATI COMMESSE'!$A$2:$F$25,4,FALSE)</f>
        <v>GOL</v>
      </c>
      <c r="O1207" s="20">
        <f>VLOOKUP(exp_SILP!$B1207,'DATI COMMESSE'!$A$2:$F$25,5,FALSE)*exp_SILP!$F1207</f>
        <v>79.88</v>
      </c>
      <c r="P1207" s="18" t="str">
        <f>IF(MID(exp_SILP!$W1207,10,2)&gt;"40","F","M")</f>
        <v>F</v>
      </c>
      <c r="Q1207" s="24" t="s">
        <v>1579</v>
      </c>
      <c r="R1207" s="22" t="s">
        <v>223</v>
      </c>
      <c r="S1207" s="22" t="s">
        <v>70</v>
      </c>
      <c r="T1207" s="22" t="s">
        <v>58</v>
      </c>
      <c r="U1207" s="22" t="s">
        <v>59</v>
      </c>
      <c r="V1207" s="22" t="s">
        <v>1232</v>
      </c>
      <c r="W1207" s="22" t="s">
        <v>1233</v>
      </c>
      <c r="X1207" s="22" t="s">
        <v>1234</v>
      </c>
      <c r="Y1207" s="22" t="s">
        <v>16</v>
      </c>
      <c r="Z1207" s="22" t="s">
        <v>63</v>
      </c>
      <c r="AA1207" s="22" t="s">
        <v>64</v>
      </c>
      <c r="AB1207" s="22" t="s">
        <v>74</v>
      </c>
      <c r="AC1207" s="22" t="s">
        <v>82</v>
      </c>
      <c r="AD1207" s="22" t="s">
        <v>59</v>
      </c>
      <c r="AE1207" s="22" t="s">
        <v>59</v>
      </c>
      <c r="AF1207" s="22" t="s">
        <v>59</v>
      </c>
      <c r="AG1207" s="25" t="s">
        <v>76</v>
      </c>
      <c r="AH1207" s="22" t="s">
        <v>1579</v>
      </c>
      <c r="AI1207" s="22" t="s">
        <v>198</v>
      </c>
      <c r="AJ1207" s="22" t="str">
        <f>VLOOKUP(exp_SILP!$Y1207,'DATI CM'!$A$2:$F$28,2,FALSE)</f>
        <v>RSCDAA66H43F952Q</v>
      </c>
    </row>
    <row r="1208" ht="15.75" hidden="1" customHeight="1">
      <c r="A1208" s="10" t="str">
        <f>IFERROR(VLOOKUP(exp_SILP!$W1208,exp_utenti_P!D:D,1,FALSE),"_DA INSERIRE")</f>
        <v>KSHMBL97E25Z249L</v>
      </c>
      <c r="B1208" s="10" t="str">
        <f>IF(AND(exp_SILP!$S1208="A.3 ORIENTAMENTO PROFESSIONALE",exp_SILP!$AD1208="4.2"),"A.3 ORIENTAMENTO PROFESSIONALE (CARCERE)",
IF(AND(exp_SILP!$S1208="A.3 ORIENTAMENTO PROFESSIONALE",exp_SILP!$AD1208="."),"A.3 ORIENTAMENTO PROFESSIONALE (CARCERE)",
IF(AND(exp_SILP!$S1208="A.4 CONSULENZA ORIENTATIVA",exp_SILP!$AD1208="4.2"),"A.4 CONSULENZA ORIENTATIVA (CARCERE)",
IF(AND(exp_SILP!$S1208="A.4 CONSULENZA ORIENTATIVA",exp_SILP!$AD1208="."),"A.4 CONSULENZA ORIENTATIVA (CARCERE)",
IF(AND(exp_SILP!$S1208="A.5 - LEP F1 - ACCOMPAGNAMENTO AL LAVORO",exp_SILP!$AD1208="4.2"),"A.5 - LEP F1 - ACCOMPAGNAMENTO AL LAVORO (CARCERE)",
IF(AND(exp_SILP!$S1208="A.5 - LEP F1 - ACCOMPAGNAMENTO AL LAVORO",exp_SILP!$AD1208="."),"A.5 - LEP F1 - ACCOMPAGNAMENTO AL LAVORO (CARCERE)",
IF(AND(exp_SILP!$S1208="A.5.2a - TUTORAGGIO TIROCINI",exp_SILP!$AD1208="4.2"),"A.5.2a - TUTORAGGIO TIROCINI (CARCERE)",
exp_SILP!$S1208)))))))</f>
        <v>A4.10 - LEP E - ORIENTAMENTO SPECIALISTICO SKILL GAP ANALYSIS</v>
      </c>
      <c r="C1208" s="11" t="str">
        <f>CONCATENATE(VLOOKUP(exp_SILP!$B1208,'DATI COMMESSE'!$A$2:$F$25,4,FALSE)," - ", VLOOKUP(exp_SILP!$B1208,'DATI COMMESSE'!$A$2:$F$25,2,FALSE)," - ",VLOOKUP(exp_SILP!$B1208,'DATI COMMESSE'!$A$2:$F$25,3,FALSE))</f>
        <v>GOL - 22-02-5000 - 22-12-5003</v>
      </c>
      <c r="D1208" s="11" t="str">
        <f>LEFT(exp_SILP!$R1208,5)</f>
        <v>11:00</v>
      </c>
      <c r="E1208" s="11" t="str">
        <f>RIGHT(exp_SILP!$R1208,5)</f>
        <v>13:00</v>
      </c>
      <c r="F1208" s="11">
        <f>IF(exp_SILP!$AG1208&gt;=60,exp_SILP!$AG1208/60,exp_SILP!$AG1208)</f>
        <v>2</v>
      </c>
      <c r="G1208" s="11" t="str">
        <f>VLOOKUP(exp_SILP!$Y1208,'DATI CM'!$A$2:$F$28,2,FALSE)</f>
        <v>RSCDAA66H43F952Q</v>
      </c>
      <c r="H1208" s="11" t="str">
        <f>VLOOKUP(exp_SILP!$Y1208,'DATI CM'!$A$2:$F$28,3,FALSE)</f>
        <v>A011</v>
      </c>
      <c r="I1208" s="11" t="str">
        <f t="shared" si="1"/>
        <v>N</v>
      </c>
      <c r="J1208" s="11" t="str">
        <f>VLOOKUP(exp_SILP!$Y1208,'DATI CM'!$A$2:$F$28,4,FALSE)</f>
        <v>NO</v>
      </c>
      <c r="K1208" s="12">
        <f>VLOOKUP(exp_SILP!$B1208,'DATI COMMESSE'!$A$2:$F$25,5,FALSE)</f>
        <v>39.94</v>
      </c>
      <c r="L1208" s="12">
        <f>IF(exp_SILP!$B1208="A4.10 - LEP E - ORIENTAMENTO SPECIALISTICO SKILL GAP ANALYSIS - GRUPPO 3P",0,VLOOKUP(exp_SILP!$Y1208,'DATI CM'!$A$2:$F$28,6,FALSE))</f>
        <v>25</v>
      </c>
      <c r="M1208" s="12">
        <f>IFERROR(VLOOKUP(exp_SILP!$B1208,'DATI CM'!$H$2:$I$16,2,FALSE)*exp_SILP!$F1208,0)</f>
        <v>0</v>
      </c>
      <c r="N1208" s="11" t="str">
        <f>VLOOKUP(exp_SILP!$B1208,'DATI COMMESSE'!$A$2:$F$25,4,FALSE)</f>
        <v>GOL</v>
      </c>
      <c r="O1208" s="13">
        <f>VLOOKUP(exp_SILP!$B1208,'DATI COMMESSE'!$A$2:$F$25,5,FALSE)*exp_SILP!$F1208</f>
        <v>79.88</v>
      </c>
      <c r="P1208" s="11" t="str">
        <f>IF(MID(exp_SILP!$W1208,10,2)&gt;"40","F","M")</f>
        <v>M</v>
      </c>
      <c r="Q1208" s="27" t="s">
        <v>1579</v>
      </c>
      <c r="R1208" s="15" t="s">
        <v>219</v>
      </c>
      <c r="S1208" s="15" t="s">
        <v>70</v>
      </c>
      <c r="T1208" s="15" t="s">
        <v>58</v>
      </c>
      <c r="U1208" s="15" t="s">
        <v>59</v>
      </c>
      <c r="V1208" s="15" t="s">
        <v>1235</v>
      </c>
      <c r="W1208" s="15" t="s">
        <v>1236</v>
      </c>
      <c r="X1208" s="15" t="s">
        <v>1237</v>
      </c>
      <c r="Y1208" s="15" t="s">
        <v>16</v>
      </c>
      <c r="Z1208" s="15" t="s">
        <v>63</v>
      </c>
      <c r="AA1208" s="15" t="s">
        <v>64</v>
      </c>
      <c r="AB1208" s="15" t="s">
        <v>74</v>
      </c>
      <c r="AC1208" s="15" t="s">
        <v>82</v>
      </c>
      <c r="AD1208" s="15" t="s">
        <v>59</v>
      </c>
      <c r="AE1208" s="15" t="s">
        <v>59</v>
      </c>
      <c r="AF1208" s="15" t="s">
        <v>59</v>
      </c>
      <c r="AG1208" s="28" t="s">
        <v>76</v>
      </c>
      <c r="AH1208" s="15" t="s">
        <v>1579</v>
      </c>
      <c r="AI1208" s="15" t="s">
        <v>198</v>
      </c>
      <c r="AJ1208" s="15" t="str">
        <f>VLOOKUP(exp_SILP!$Y1208,'DATI CM'!$A$2:$F$28,2,FALSE)</f>
        <v>RSCDAA66H43F952Q</v>
      </c>
    </row>
    <row r="1209" ht="15.75" customHeight="1">
      <c r="A1209" s="17" t="str">
        <f>IFERROR(VLOOKUP(exp_SILP!$W1209,exp_utenti_P!D:D,1,FALSE),"_DA INSERIRE")</f>
        <v>SDADVD68E07L219P</v>
      </c>
      <c r="B1209" s="17" t="str">
        <f>IF(AND(exp_SILP!$S1209="A.3 ORIENTAMENTO PROFESSIONALE",exp_SILP!$AD1209="4.2"),"A.3 ORIENTAMENTO PROFESSIONALE (CARCERE)",
IF(AND(exp_SILP!$S1209="A.3 ORIENTAMENTO PROFESSIONALE",exp_SILP!$AD1209="."),"A.3 ORIENTAMENTO PROFESSIONALE (CARCERE)",
IF(AND(exp_SILP!$S1209="A.4 CONSULENZA ORIENTATIVA",exp_SILP!$AD1209="4.2"),"A.4 CONSULENZA ORIENTATIVA (CARCERE)",
IF(AND(exp_SILP!$S1209="A.4 CONSULENZA ORIENTATIVA",exp_SILP!$AD1209="."),"A.4 CONSULENZA ORIENTATIVA (CARCERE)",
IF(AND(exp_SILP!$S1209="A.5 - LEP F1 - ACCOMPAGNAMENTO AL LAVORO",exp_SILP!$AD1209="4.2"),"A.5 - LEP F1 - ACCOMPAGNAMENTO AL LAVORO (CARCERE)",
IF(AND(exp_SILP!$S1209="A.5 - LEP F1 - ACCOMPAGNAMENTO AL LAVORO",exp_SILP!$AD1209="."),"A.5 - LEP F1 - ACCOMPAGNAMENTO AL LAVORO (CARCERE)",
IF(AND(exp_SILP!$S1209="A.5.2a - TUTORAGGIO TIROCINI",exp_SILP!$AD1209="4.2"),"A.5.2a - TUTORAGGIO TIROCINI (CARCERE)",
exp_SILP!$S1209)))))))</f>
        <v>INVIO E ACCESSO ALLA FORMAZIONE PROFESSIONALE REGIONALE</v>
      </c>
      <c r="C1209" s="18" t="str">
        <f>CONCATENATE(VLOOKUP(exp_SILP!$B1209,'DATI COMMESSE'!$A$2:$F$25,4,FALSE)," - ", VLOOKUP(exp_SILP!$B1209,'DATI COMMESSE'!$A$2:$F$25,2,FALSE)," - ",VLOOKUP(exp_SILP!$B1209,'DATI COMMESSE'!$A$2:$F$25,3,FALSE))</f>
        <v> -  - </v>
      </c>
      <c r="D1209" s="18" t="str">
        <f>LEFT(exp_SILP!$R1209,5)</f>
        <v>14:00</v>
      </c>
      <c r="E1209" s="18" t="str">
        <f>RIGHT(exp_SILP!$R1209,5)</f>
        <v>16:00</v>
      </c>
      <c r="F1209" s="18">
        <f>IF(exp_SILP!$AG1209&gt;=60,exp_SILP!$AG1209/60,exp_SILP!$AG1209)</f>
        <v>2</v>
      </c>
      <c r="G1209" s="18" t="str">
        <f>VLOOKUP(exp_SILP!$Y1209,'DATI CM'!$A$2:$F$28,2,FALSE)</f>
        <v>MNRCLD73B46G674U</v>
      </c>
      <c r="H1209" s="18" t="str">
        <f>VLOOKUP(exp_SILP!$Y1209,'DATI CM'!$A$2:$F$28,3,FALSE)</f>
        <v>A011</v>
      </c>
      <c r="I1209" s="18" t="str">
        <f t="shared" si="1"/>
        <v>N</v>
      </c>
      <c r="J1209" s="18" t="str">
        <f>VLOOKUP(exp_SILP!$Y1209,'DATI CM'!$A$2:$F$28,4,FALSE)</f>
        <v>TORINO</v>
      </c>
      <c r="K1209" s="19">
        <f>VLOOKUP(exp_SILP!$B1209,'DATI COMMESSE'!$A$2:$F$25,5,FALSE)</f>
        <v>35.5</v>
      </c>
      <c r="L1209" s="19">
        <f>IF(exp_SILP!$B1209="A4.10 - LEP E - ORIENTAMENTO SPECIALISTICO SKILL GAP ANALYSIS - GRUPPO 3P",0,VLOOKUP(exp_SILP!$Y1209,'DATI CM'!$A$2:$F$28,6,FALSE))</f>
        <v>25</v>
      </c>
      <c r="M1209" s="19">
        <f>IFERROR(VLOOKUP(exp_SILP!$B1209,'DATI CM'!$H$2:$I$16,2,FALSE)*exp_SILP!$F1209,0)</f>
        <v>0</v>
      </c>
      <c r="N1209" s="18" t="str">
        <f>VLOOKUP(exp_SILP!$B1209,'DATI COMMESSE'!$A$2:$F$25,4,FALSE)</f>
        <v/>
      </c>
      <c r="O1209" s="20">
        <f>VLOOKUP(exp_SILP!$B1209,'DATI COMMESSE'!$A$2:$F$25,5,FALSE)*exp_SILP!$F1209</f>
        <v>71</v>
      </c>
      <c r="P1209" s="18" t="str">
        <f>IF(MID(exp_SILP!$W1209,10,2)&gt;"40","F","M")</f>
        <v>M</v>
      </c>
      <c r="Q1209" s="24" t="s">
        <v>1579</v>
      </c>
      <c r="R1209" s="22" t="s">
        <v>69</v>
      </c>
      <c r="S1209" s="22" t="s">
        <v>1529</v>
      </c>
      <c r="T1209" s="22" t="s">
        <v>58</v>
      </c>
      <c r="U1209" s="22" t="s">
        <v>59</v>
      </c>
      <c r="V1209" s="22" t="s">
        <v>475</v>
      </c>
      <c r="W1209" s="22" t="s">
        <v>476</v>
      </c>
      <c r="X1209" s="22" t="s">
        <v>477</v>
      </c>
      <c r="Y1209" s="22" t="s">
        <v>14</v>
      </c>
      <c r="Z1209" s="22" t="s">
        <v>63</v>
      </c>
      <c r="AA1209" s="22" t="s">
        <v>64</v>
      </c>
      <c r="AB1209" s="22" t="s">
        <v>74</v>
      </c>
      <c r="AC1209" s="22" t="s">
        <v>135</v>
      </c>
      <c r="AD1209" s="22" t="s">
        <v>59</v>
      </c>
      <c r="AE1209" s="22" t="s">
        <v>59</v>
      </c>
      <c r="AF1209" s="22" t="s">
        <v>59</v>
      </c>
      <c r="AG1209" s="25" t="s">
        <v>76</v>
      </c>
      <c r="AH1209" s="22" t="s">
        <v>1223</v>
      </c>
      <c r="AI1209" s="22" t="s">
        <v>158</v>
      </c>
      <c r="AJ1209" s="22" t="str">
        <f>VLOOKUP(exp_SILP!$Y1209,'DATI CM'!$A$2:$F$28,2,FALSE)</f>
        <v>MNRCLD73B46G674U</v>
      </c>
    </row>
    <row r="1210" ht="15.75" hidden="1" customHeight="1">
      <c r="A1210" s="10" t="str">
        <f>IFERROR(VLOOKUP(exp_SILP!$W1210,exp_utenti_P!D:D,1,FALSE),"_DA INSERIRE")</f>
        <v>PVEKST67M52Z104C</v>
      </c>
      <c r="B1210" s="10" t="str">
        <f>IF(AND(exp_SILP!$S1210="A.3 ORIENTAMENTO PROFESSIONALE",exp_SILP!$AD1210="4.2"),"A.3 ORIENTAMENTO PROFESSIONALE (CARCERE)",
IF(AND(exp_SILP!$S1210="A.3 ORIENTAMENTO PROFESSIONALE",exp_SILP!$AD1210="."),"A.3 ORIENTAMENTO PROFESSIONALE (CARCERE)",
IF(AND(exp_SILP!$S1210="A.4 CONSULENZA ORIENTATIVA",exp_SILP!$AD1210="4.2"),"A.4 CONSULENZA ORIENTATIVA (CARCERE)",
IF(AND(exp_SILP!$S1210="A.4 CONSULENZA ORIENTATIVA",exp_SILP!$AD1210="."),"A.4 CONSULENZA ORIENTATIVA (CARCERE)",
IF(AND(exp_SILP!$S1210="A.5 - LEP F1 - ACCOMPAGNAMENTO AL LAVORO",exp_SILP!$AD1210="4.2"),"A.5 - LEP F1 - ACCOMPAGNAMENTO AL LAVORO (CARCERE)",
IF(AND(exp_SILP!$S1210="A.5 - LEP F1 - ACCOMPAGNAMENTO AL LAVORO",exp_SILP!$AD1210="."),"A.5 - LEP F1 - ACCOMPAGNAMENTO AL LAVORO (CARCERE)",
IF(AND(exp_SILP!$S1210="A.5.2a - TUTORAGGIO TIROCINI",exp_SILP!$AD1210="4.2"),"A.5.2a - TUTORAGGIO TIROCINI (CARCERE)",
exp_SILP!$S1210)))))))</f>
        <v>A.5 - LEP F1 - ACCOMPAGNAMENTO AL LAVORO</v>
      </c>
      <c r="C1210" s="11" t="str">
        <f>CONCATENATE(VLOOKUP(exp_SILP!$B1210,'DATI COMMESSE'!$A$2:$F$25,4,FALSE)," - ", VLOOKUP(exp_SILP!$B1210,'DATI COMMESSE'!$A$2:$F$25,2,FALSE)," - ",VLOOKUP(exp_SILP!$B1210,'DATI COMMESSE'!$A$2:$F$25,3,FALSE))</f>
        <v>GOL - 22-02-5000 - 22-12-5003</v>
      </c>
      <c r="D1210" s="11" t="str">
        <f>LEFT(exp_SILP!$R1210,5)</f>
        <v>13:00</v>
      </c>
      <c r="E1210" s="11" t="str">
        <f>RIGHT(exp_SILP!$R1210,5)</f>
        <v>15:00</v>
      </c>
      <c r="F1210" s="11">
        <f>IF(exp_SILP!$AG1210&gt;=60,exp_SILP!$AG1210/60,exp_SILP!$AG1210)</f>
        <v>2</v>
      </c>
      <c r="G1210" s="11" t="str">
        <f>VLOOKUP(exp_SILP!$Y1210,'DATI CM'!$A$2:$F$28,2,FALSE)</f>
        <v>PNFMRT85H50A859E</v>
      </c>
      <c r="H1210" s="11" t="str">
        <f>VLOOKUP(exp_SILP!$Y1210,'DATI CM'!$A$2:$F$28,3,FALSE)</f>
        <v>A011</v>
      </c>
      <c r="I1210" s="11" t="str">
        <f t="shared" si="1"/>
        <v>N</v>
      </c>
      <c r="J1210" s="11" t="str">
        <f>VLOOKUP(exp_SILP!$Y1210,'DATI CM'!$A$2:$F$28,4,FALSE)</f>
        <v>BIELLA</v>
      </c>
      <c r="K1210" s="12">
        <f>VLOOKUP(exp_SILP!$B1210,'DATI COMMESSE'!$A$2:$F$25,5,FALSE)</f>
        <v>39.94</v>
      </c>
      <c r="L1210" s="12">
        <f>IF(exp_SILP!$B1210="A4.10 - LEP E - ORIENTAMENTO SPECIALISTICO SKILL GAP ANALYSIS - GRUPPO 3P",0,VLOOKUP(exp_SILP!$Y1210,'DATI CM'!$A$2:$F$28,6,FALSE))</f>
        <v>25</v>
      </c>
      <c r="M1210" s="12">
        <f>IFERROR(VLOOKUP(exp_SILP!$B1210,'DATI CM'!$H$2:$I$16,2,FALSE)*exp_SILP!$F1210,0)</f>
        <v>0</v>
      </c>
      <c r="N1210" s="11" t="str">
        <f>VLOOKUP(exp_SILP!$B1210,'DATI COMMESSE'!$A$2:$F$25,4,FALSE)</f>
        <v>GOL</v>
      </c>
      <c r="O1210" s="13">
        <f>VLOOKUP(exp_SILP!$B1210,'DATI COMMESSE'!$A$2:$F$25,5,FALSE)*exp_SILP!$F1210</f>
        <v>79.88</v>
      </c>
      <c r="P1210" s="11" t="str">
        <f>IF(MID(exp_SILP!$W1210,10,2)&gt;"40","F","M")</f>
        <v>F</v>
      </c>
      <c r="Q1210" s="27" t="s">
        <v>1565</v>
      </c>
      <c r="R1210" s="15" t="s">
        <v>193</v>
      </c>
      <c r="S1210" s="15" t="s">
        <v>57</v>
      </c>
      <c r="T1210" s="15" t="s">
        <v>58</v>
      </c>
      <c r="U1210" s="15" t="s">
        <v>59</v>
      </c>
      <c r="V1210" s="15" t="s">
        <v>519</v>
      </c>
      <c r="W1210" s="15" t="s">
        <v>520</v>
      </c>
      <c r="X1210" s="15" t="s">
        <v>521</v>
      </c>
      <c r="Y1210" s="15" t="s">
        <v>15</v>
      </c>
      <c r="Z1210" s="15" t="s">
        <v>63</v>
      </c>
      <c r="AA1210" s="15" t="s">
        <v>64</v>
      </c>
      <c r="AB1210" s="15" t="s">
        <v>65</v>
      </c>
      <c r="AC1210" s="15" t="s">
        <v>66</v>
      </c>
      <c r="AD1210" s="15" t="s">
        <v>59</v>
      </c>
      <c r="AE1210" s="15" t="s">
        <v>59</v>
      </c>
      <c r="AF1210" s="15" t="s">
        <v>59</v>
      </c>
      <c r="AG1210" s="28" t="s">
        <v>76</v>
      </c>
      <c r="AH1210" s="15" t="s">
        <v>1565</v>
      </c>
      <c r="AI1210" s="15" t="s">
        <v>68</v>
      </c>
      <c r="AJ1210" s="15" t="str">
        <f>VLOOKUP(exp_SILP!$Y1210,'DATI CM'!$A$2:$F$28,2,FALSE)</f>
        <v>PNFMRT85H50A859E</v>
      </c>
    </row>
    <row r="1211" ht="15.75" hidden="1" customHeight="1">
      <c r="A1211" s="17" t="str">
        <f>IFERROR(VLOOKUP(exp_SILP!$W1211,exp_utenti_P!D:D,1,FALSE),"_DA INSERIRE")</f>
        <v>TCCMRZ67E14F952N</v>
      </c>
      <c r="B1211" s="17" t="str">
        <f>IF(AND(exp_SILP!$S1211="A.3 ORIENTAMENTO PROFESSIONALE",exp_SILP!$AD1211="4.2"),"A.3 ORIENTAMENTO PROFESSIONALE (CARCERE)",
IF(AND(exp_SILP!$S1211="A.3 ORIENTAMENTO PROFESSIONALE",exp_SILP!$AD1211="."),"A.3 ORIENTAMENTO PROFESSIONALE (CARCERE)",
IF(AND(exp_SILP!$S1211="A.4 CONSULENZA ORIENTATIVA",exp_SILP!$AD1211="4.2"),"A.4 CONSULENZA ORIENTATIVA (CARCERE)",
IF(AND(exp_SILP!$S1211="A.4 CONSULENZA ORIENTATIVA",exp_SILP!$AD1211="."),"A.4 CONSULENZA ORIENTATIVA (CARCERE)",
IF(AND(exp_SILP!$S1211="A.5 - LEP F1 - ACCOMPAGNAMENTO AL LAVORO",exp_SILP!$AD1211="4.2"),"A.5 - LEP F1 - ACCOMPAGNAMENTO AL LAVORO (CARCERE)",
IF(AND(exp_SILP!$S1211="A.5 - LEP F1 - ACCOMPAGNAMENTO AL LAVORO",exp_SILP!$AD1211="."),"A.5 - LEP F1 - ACCOMPAGNAMENTO AL LAVORO (CARCERE)",
IF(AND(exp_SILP!$S1211="A.5.2a - TUTORAGGIO TIROCINI",exp_SILP!$AD1211="4.2"),"A.5.2a - TUTORAGGIO TIROCINI (CARCERE)",
exp_SILP!$S1211)))))))</f>
        <v>A.5 - LEP F1 - ACCOMPAGNAMENTO AL LAVORO</v>
      </c>
      <c r="C1211" s="18" t="str">
        <f>CONCATENATE(VLOOKUP(exp_SILP!$B1211,'DATI COMMESSE'!$A$2:$F$25,4,FALSE)," - ", VLOOKUP(exp_SILP!$B1211,'DATI COMMESSE'!$A$2:$F$25,2,FALSE)," - ",VLOOKUP(exp_SILP!$B1211,'DATI COMMESSE'!$A$2:$F$25,3,FALSE))</f>
        <v>GOL - 22-02-5000 - 22-12-5003</v>
      </c>
      <c r="D1211" s="18" t="str">
        <f>LEFT(exp_SILP!$R1211,5)</f>
        <v>11:00</v>
      </c>
      <c r="E1211" s="18" t="str">
        <f>RIGHT(exp_SILP!$R1211,5)</f>
        <v>13:00</v>
      </c>
      <c r="F1211" s="18">
        <f>IF(exp_SILP!$AG1211&gt;=60,exp_SILP!$AG1211/60,exp_SILP!$AG1211)</f>
        <v>2</v>
      </c>
      <c r="G1211" s="18" t="str">
        <f>VLOOKUP(exp_SILP!$Y1211,'DATI CM'!$A$2:$F$28,2,FALSE)</f>
        <v>RSCDAA66H43F952Q</v>
      </c>
      <c r="H1211" s="18" t="str">
        <f>VLOOKUP(exp_SILP!$Y1211,'DATI CM'!$A$2:$F$28,3,FALSE)</f>
        <v>A011</v>
      </c>
      <c r="I1211" s="18" t="str">
        <f t="shared" si="1"/>
        <v>N</v>
      </c>
      <c r="J1211" s="18" t="str">
        <f>VLOOKUP(exp_SILP!$Y1211,'DATI CM'!$A$2:$F$28,4,FALSE)</f>
        <v>NO</v>
      </c>
      <c r="K1211" s="19">
        <f>VLOOKUP(exp_SILP!$B1211,'DATI COMMESSE'!$A$2:$F$25,5,FALSE)</f>
        <v>39.94</v>
      </c>
      <c r="L1211" s="19">
        <f>IF(exp_SILP!$B1211="A4.10 - LEP E - ORIENTAMENTO SPECIALISTICO SKILL GAP ANALYSIS - GRUPPO 3P",0,VLOOKUP(exp_SILP!$Y1211,'DATI CM'!$A$2:$F$28,6,FALSE))</f>
        <v>25</v>
      </c>
      <c r="M1211" s="19">
        <f>IFERROR(VLOOKUP(exp_SILP!$B1211,'DATI CM'!$H$2:$I$16,2,FALSE)*exp_SILP!$F1211,0)</f>
        <v>0</v>
      </c>
      <c r="N1211" s="18" t="str">
        <f>VLOOKUP(exp_SILP!$B1211,'DATI COMMESSE'!$A$2:$F$25,4,FALSE)</f>
        <v>GOL</v>
      </c>
      <c r="O1211" s="20">
        <f>VLOOKUP(exp_SILP!$B1211,'DATI COMMESSE'!$A$2:$F$25,5,FALSE)*exp_SILP!$F1211</f>
        <v>79.88</v>
      </c>
      <c r="P1211" s="18" t="str">
        <f>IF(MID(exp_SILP!$W1211,10,2)&gt;"40","F","M")</f>
        <v>M</v>
      </c>
      <c r="Q1211" s="24" t="s">
        <v>1565</v>
      </c>
      <c r="R1211" s="22" t="s">
        <v>219</v>
      </c>
      <c r="S1211" s="22" t="s">
        <v>57</v>
      </c>
      <c r="T1211" s="22" t="s">
        <v>58</v>
      </c>
      <c r="U1211" s="22" t="s">
        <v>59</v>
      </c>
      <c r="V1211" s="22" t="s">
        <v>728</v>
      </c>
      <c r="W1211" s="22" t="s">
        <v>729</v>
      </c>
      <c r="X1211" s="22" t="s">
        <v>730</v>
      </c>
      <c r="Y1211" s="22" t="s">
        <v>16</v>
      </c>
      <c r="Z1211" s="22" t="s">
        <v>63</v>
      </c>
      <c r="AA1211" s="22" t="s">
        <v>64</v>
      </c>
      <c r="AB1211" s="22" t="s">
        <v>65</v>
      </c>
      <c r="AC1211" s="22" t="s">
        <v>82</v>
      </c>
      <c r="AD1211" s="22" t="s">
        <v>59</v>
      </c>
      <c r="AE1211" s="22" t="s">
        <v>59</v>
      </c>
      <c r="AF1211" s="22" t="s">
        <v>114</v>
      </c>
      <c r="AG1211" s="25" t="s">
        <v>76</v>
      </c>
      <c r="AH1211" s="22" t="s">
        <v>1565</v>
      </c>
      <c r="AI1211" s="22" t="s">
        <v>198</v>
      </c>
      <c r="AJ1211" s="22" t="str">
        <f>VLOOKUP(exp_SILP!$Y1211,'DATI CM'!$A$2:$F$28,2,FALSE)</f>
        <v>RSCDAA66H43F952Q</v>
      </c>
    </row>
    <row r="1212" ht="15.75" hidden="1" customHeight="1">
      <c r="A1212" s="10" t="str">
        <f>IFERROR(VLOOKUP(exp_SILP!$W1212,exp_utenti_P!D:D,1,FALSE),"_DA INSERIRE")</f>
        <v>BRSNMR90C53G273K</v>
      </c>
      <c r="B1212" s="10" t="str">
        <f>IF(AND(exp_SILP!$S1212="A.3 ORIENTAMENTO PROFESSIONALE",exp_SILP!$AD1212="4.2"),"A.3 ORIENTAMENTO PROFESSIONALE (CARCERE)",
IF(AND(exp_SILP!$S1212="A.3 ORIENTAMENTO PROFESSIONALE",exp_SILP!$AD1212="."),"A.3 ORIENTAMENTO PROFESSIONALE (CARCERE)",
IF(AND(exp_SILP!$S1212="A.4 CONSULENZA ORIENTATIVA",exp_SILP!$AD1212="4.2"),"A.4 CONSULENZA ORIENTATIVA (CARCERE)",
IF(AND(exp_SILP!$S1212="A.4 CONSULENZA ORIENTATIVA",exp_SILP!$AD1212="."),"A.4 CONSULENZA ORIENTATIVA (CARCERE)",
IF(AND(exp_SILP!$S1212="A.5 - LEP F1 - ACCOMPAGNAMENTO AL LAVORO",exp_SILP!$AD1212="4.2"),"A.5 - LEP F1 - ACCOMPAGNAMENTO AL LAVORO (CARCERE)",
IF(AND(exp_SILP!$S1212="A.5 - LEP F1 - ACCOMPAGNAMENTO AL LAVORO",exp_SILP!$AD1212="."),"A.5 - LEP F1 - ACCOMPAGNAMENTO AL LAVORO (CARCERE)",
IF(AND(exp_SILP!$S1212="A.5.2a - TUTORAGGIO TIROCINI",exp_SILP!$AD1212="4.2"),"A.5.2a - TUTORAGGIO TIROCINI (CARCERE)",
exp_SILP!$S1212)))))))</f>
        <v>A.5.1 ATTIVAZIONE E RICERCA OPPORTUNITA' (1-C)</v>
      </c>
      <c r="C1212" s="11" t="str">
        <f>CONCATENATE(VLOOKUP(exp_SILP!$B1212,'DATI COMMESSE'!$A$2:$F$25,4,FALSE)," - ", VLOOKUP(exp_SILP!$B1212,'DATI COMMESSE'!$A$2:$F$25,2,FALSE)," - ",VLOOKUP(exp_SILP!$B1212,'DATI COMMESSE'!$A$2:$F$25,3,FALSE))</f>
        <v>FRD - 22-02-5000 - 22-12-5002</v>
      </c>
      <c r="D1212" s="11" t="str">
        <f>LEFT(exp_SILP!$R1212,5)</f>
        <v>14:00</v>
      </c>
      <c r="E1212" s="11" t="str">
        <f>RIGHT(exp_SILP!$R1212,5)</f>
        <v>15:00</v>
      </c>
      <c r="F1212" s="11">
        <f>IF(exp_SILP!$AG1212&gt;=60,exp_SILP!$AG1212/60,exp_SILP!$AG1212)</f>
        <v>1</v>
      </c>
      <c r="G1212" s="11" t="str">
        <f>VLOOKUP(exp_SILP!$Y1212,'DATI CM'!$A$2:$F$28,2,FALSE)</f>
        <v>SPDPRZ67H55L219V</v>
      </c>
      <c r="H1212" s="11" t="str">
        <f>VLOOKUP(exp_SILP!$Y1212,'DATI CM'!$A$2:$F$28,3,FALSE)</f>
        <v>A010</v>
      </c>
      <c r="I1212" s="11" t="str">
        <f t="shared" si="1"/>
        <v>N</v>
      </c>
      <c r="J1212" s="11" t="str">
        <f>VLOOKUP(exp_SILP!$Y1212,'DATI CM'!$A$2:$F$28,4,FALSE)</f>
        <v>TORINO</v>
      </c>
      <c r="K1212" s="12">
        <f>VLOOKUP(exp_SILP!$B1212,'DATI COMMESSE'!$A$2:$F$25,5,FALSE)</f>
        <v>35.5</v>
      </c>
      <c r="L1212" s="12" t="str">
        <f>IF(exp_SILP!$B1212="A4.10 - LEP E - ORIENTAMENTO SPECIALISTICO SKILL GAP ANALYSIS - GRUPPO 3P",0,VLOOKUP(exp_SILP!$Y1212,'DATI CM'!$A$2:$F$28,6,FALSE))</f>
        <v/>
      </c>
      <c r="M1212" s="12">
        <f>IFERROR(VLOOKUP(exp_SILP!$B1212,'DATI CM'!$H$2:$I$16,2,FALSE)*exp_SILP!$F1212,0)</f>
        <v>0</v>
      </c>
      <c r="N1212" s="11" t="str">
        <f>VLOOKUP(exp_SILP!$B1212,'DATI COMMESSE'!$A$2:$F$25,4,FALSE)</f>
        <v>FRD</v>
      </c>
      <c r="O1212" s="13">
        <f>VLOOKUP(exp_SILP!$B1212,'DATI COMMESSE'!$A$2:$F$25,5,FALSE)*exp_SILP!$F1212</f>
        <v>35.5</v>
      </c>
      <c r="P1212" s="11" t="str">
        <f>IF(MID(exp_SILP!$W1212,10,2)&gt;"40","F","M")</f>
        <v>F</v>
      </c>
      <c r="Q1212" s="27" t="s">
        <v>1565</v>
      </c>
      <c r="R1212" s="15" t="s">
        <v>56</v>
      </c>
      <c r="S1212" s="15" t="s">
        <v>160</v>
      </c>
      <c r="T1212" s="15" t="s">
        <v>58</v>
      </c>
      <c r="U1212" s="15" t="s">
        <v>59</v>
      </c>
      <c r="V1212" s="15" t="s">
        <v>546</v>
      </c>
      <c r="W1212" s="15" t="s">
        <v>547</v>
      </c>
      <c r="X1212" s="15" t="s">
        <v>548</v>
      </c>
      <c r="Y1212" s="15" t="s">
        <v>17</v>
      </c>
      <c r="Z1212" s="15" t="s">
        <v>63</v>
      </c>
      <c r="AA1212" s="15" t="s">
        <v>64</v>
      </c>
      <c r="AB1212" s="15" t="s">
        <v>65</v>
      </c>
      <c r="AC1212" s="15" t="s">
        <v>82</v>
      </c>
      <c r="AD1212" s="15" t="s">
        <v>59</v>
      </c>
      <c r="AE1212" s="15" t="s">
        <v>59</v>
      </c>
      <c r="AF1212" s="15" t="s">
        <v>59</v>
      </c>
      <c r="AG1212" s="28" t="s">
        <v>67</v>
      </c>
      <c r="AH1212" s="15" t="s">
        <v>1581</v>
      </c>
      <c r="AI1212" s="15" t="s">
        <v>137</v>
      </c>
      <c r="AJ1212" s="15" t="str">
        <f>VLOOKUP(exp_SILP!$Y1212,'DATI CM'!$A$2:$F$28,2,FALSE)</f>
        <v>SPDPRZ67H55L219V</v>
      </c>
    </row>
    <row r="1213" ht="15.75" hidden="1" customHeight="1">
      <c r="A1213" s="17" t="str">
        <f>IFERROR(VLOOKUP(exp_SILP!$W1213,exp_utenti_P!D:D,1,FALSE),"_DA INSERIRE")</f>
        <v>DBRSLF03B14Z354Z</v>
      </c>
      <c r="B1213" s="17" t="str">
        <f>IF(AND(exp_SILP!$S1213="A.3 ORIENTAMENTO PROFESSIONALE",exp_SILP!$AD1213="4.2"),"A.3 ORIENTAMENTO PROFESSIONALE (CARCERE)",
IF(AND(exp_SILP!$S1213="A.3 ORIENTAMENTO PROFESSIONALE",exp_SILP!$AD1213="."),"A.3 ORIENTAMENTO PROFESSIONALE (CARCERE)",
IF(AND(exp_SILP!$S1213="A.4 CONSULENZA ORIENTATIVA",exp_SILP!$AD1213="4.2"),"A.4 CONSULENZA ORIENTATIVA (CARCERE)",
IF(AND(exp_SILP!$S1213="A.4 CONSULENZA ORIENTATIVA",exp_SILP!$AD1213="."),"A.4 CONSULENZA ORIENTATIVA (CARCERE)",
IF(AND(exp_SILP!$S1213="A.5 - LEP F1 - ACCOMPAGNAMENTO AL LAVORO",exp_SILP!$AD1213="4.2"),"A.5 - LEP F1 - ACCOMPAGNAMENTO AL LAVORO (CARCERE)",
IF(AND(exp_SILP!$S1213="A.5 - LEP F1 - ACCOMPAGNAMENTO AL LAVORO",exp_SILP!$AD1213="."),"A.5 - LEP F1 - ACCOMPAGNAMENTO AL LAVORO (CARCERE)",
IF(AND(exp_SILP!$S1213="A.5.2a - TUTORAGGIO TIROCINI",exp_SILP!$AD1213="4.2"),"A.5.2a - TUTORAGGIO TIROCINI (CARCERE)",
exp_SILP!$S1213)))))))</f>
        <v>A4.10 - LEP E - ORIENTAMENTO SPECIALISTICO SKILL GAP ANALYSIS</v>
      </c>
      <c r="C1213" s="18" t="str">
        <f>CONCATENATE(VLOOKUP(exp_SILP!$B1213,'DATI COMMESSE'!$A$2:$F$25,4,FALSE)," - ", VLOOKUP(exp_SILP!$B1213,'DATI COMMESSE'!$A$2:$F$25,2,FALSE)," - ",VLOOKUP(exp_SILP!$B1213,'DATI COMMESSE'!$A$2:$F$25,3,FALSE))</f>
        <v>GOL - 22-02-5000 - 22-12-5003</v>
      </c>
      <c r="D1213" s="18" t="str">
        <f>LEFT(exp_SILP!$R1213,5)</f>
        <v>17:00</v>
      </c>
      <c r="E1213" s="18" t="str">
        <f>RIGHT(exp_SILP!$R1213,5)</f>
        <v>18:00</v>
      </c>
      <c r="F1213" s="18">
        <f>IF(exp_SILP!$AG1213&gt;=60,exp_SILP!$AG1213/60,exp_SILP!$AG1213)</f>
        <v>1</v>
      </c>
      <c r="G1213" s="18" t="str">
        <f>VLOOKUP(exp_SILP!$Y1213,'DATI CM'!$A$2:$F$28,2,FALSE)</f>
        <v>RSCDAA66H43F952Q</v>
      </c>
      <c r="H1213" s="18" t="str">
        <f>VLOOKUP(exp_SILP!$Y1213,'DATI CM'!$A$2:$F$28,3,FALSE)</f>
        <v>A011</v>
      </c>
      <c r="I1213" s="18" t="str">
        <f t="shared" si="1"/>
        <v>N</v>
      </c>
      <c r="J1213" s="18" t="str">
        <f>VLOOKUP(exp_SILP!$Y1213,'DATI CM'!$A$2:$F$28,4,FALSE)</f>
        <v>NO</v>
      </c>
      <c r="K1213" s="19">
        <f>VLOOKUP(exp_SILP!$B1213,'DATI COMMESSE'!$A$2:$F$25,5,FALSE)</f>
        <v>39.94</v>
      </c>
      <c r="L1213" s="19">
        <f>IF(exp_SILP!$B1213="A4.10 - LEP E - ORIENTAMENTO SPECIALISTICO SKILL GAP ANALYSIS - GRUPPO 3P",0,VLOOKUP(exp_SILP!$Y1213,'DATI CM'!$A$2:$F$28,6,FALSE))</f>
        <v>25</v>
      </c>
      <c r="M1213" s="19">
        <f>IFERROR(VLOOKUP(exp_SILP!$B1213,'DATI CM'!$H$2:$I$16,2,FALSE)*exp_SILP!$F1213,0)</f>
        <v>0</v>
      </c>
      <c r="N1213" s="18" t="str">
        <f>VLOOKUP(exp_SILP!$B1213,'DATI COMMESSE'!$A$2:$F$25,4,FALSE)</f>
        <v>GOL</v>
      </c>
      <c r="O1213" s="20">
        <f>VLOOKUP(exp_SILP!$B1213,'DATI COMMESSE'!$A$2:$F$25,5,FALSE)*exp_SILP!$F1213</f>
        <v>39.94</v>
      </c>
      <c r="P1213" s="18" t="str">
        <f>IF(MID(exp_SILP!$W1213,10,2)&gt;"40","F","M")</f>
        <v>M</v>
      </c>
      <c r="Q1213" s="24" t="s">
        <v>1565</v>
      </c>
      <c r="R1213" s="22" t="s">
        <v>93</v>
      </c>
      <c r="S1213" s="22" t="s">
        <v>70</v>
      </c>
      <c r="T1213" s="22" t="s">
        <v>58</v>
      </c>
      <c r="U1213" s="22" t="s">
        <v>59</v>
      </c>
      <c r="V1213" s="22" t="s">
        <v>1144</v>
      </c>
      <c r="W1213" s="22" t="s">
        <v>1145</v>
      </c>
      <c r="X1213" s="22" t="s">
        <v>1146</v>
      </c>
      <c r="Y1213" s="22" t="s">
        <v>16</v>
      </c>
      <c r="Z1213" s="22" t="s">
        <v>63</v>
      </c>
      <c r="AA1213" s="22" t="s">
        <v>64</v>
      </c>
      <c r="AB1213" s="22" t="s">
        <v>65</v>
      </c>
      <c r="AC1213" s="22" t="s">
        <v>82</v>
      </c>
      <c r="AD1213" s="22" t="s">
        <v>59</v>
      </c>
      <c r="AE1213" s="22" t="s">
        <v>59</v>
      </c>
      <c r="AF1213" s="22" t="s">
        <v>59</v>
      </c>
      <c r="AG1213" s="25" t="s">
        <v>67</v>
      </c>
      <c r="AH1213" s="22" t="s">
        <v>1582</v>
      </c>
      <c r="AI1213" s="22" t="s">
        <v>198</v>
      </c>
      <c r="AJ1213" s="22" t="str">
        <f>VLOOKUP(exp_SILP!$Y1213,'DATI CM'!$A$2:$F$28,2,FALSE)</f>
        <v>RSCDAA66H43F952Q</v>
      </c>
    </row>
    <row r="1214" ht="15.75" hidden="1" customHeight="1">
      <c r="A1214" s="10" t="str">
        <f>IFERROR(VLOOKUP(exp_SILP!$W1214,exp_utenti_P!D:D,1,FALSE),"_DA INSERIRE")</f>
        <v>SLMMSF88L11Z249B</v>
      </c>
      <c r="B1214" s="10" t="str">
        <f>IF(AND(exp_SILP!$S1214="A.3 ORIENTAMENTO PROFESSIONALE",exp_SILP!$AD1214="4.2"),"A.3 ORIENTAMENTO PROFESSIONALE (CARCERE)",
IF(AND(exp_SILP!$S1214="A.3 ORIENTAMENTO PROFESSIONALE",exp_SILP!$AD1214="."),"A.3 ORIENTAMENTO PROFESSIONALE (CARCERE)",
IF(AND(exp_SILP!$S1214="A.4 CONSULENZA ORIENTATIVA",exp_SILP!$AD1214="4.2"),"A.4 CONSULENZA ORIENTATIVA (CARCERE)",
IF(AND(exp_SILP!$S1214="A.4 CONSULENZA ORIENTATIVA",exp_SILP!$AD1214="."),"A.4 CONSULENZA ORIENTATIVA (CARCERE)",
IF(AND(exp_SILP!$S1214="A.5 - LEP F1 - ACCOMPAGNAMENTO AL LAVORO",exp_SILP!$AD1214="4.2"),"A.5 - LEP F1 - ACCOMPAGNAMENTO AL LAVORO (CARCERE)",
IF(AND(exp_SILP!$S1214="A.5 - LEP F1 - ACCOMPAGNAMENTO AL LAVORO",exp_SILP!$AD1214="."),"A.5 - LEP F1 - ACCOMPAGNAMENTO AL LAVORO (CARCERE)",
IF(AND(exp_SILP!$S1214="A.5.2a - TUTORAGGIO TIROCINI",exp_SILP!$AD1214="4.2"),"A.5.2a - TUTORAGGIO TIROCINI (CARCERE)",
exp_SILP!$S1214)))))))</f>
        <v>A4.10 - LEP E - ORIENTAMENTO SPECIALISTICO SKILL GAP ANALYSIS</v>
      </c>
      <c r="C1214" s="11" t="str">
        <f>CONCATENATE(VLOOKUP(exp_SILP!$B1214,'DATI COMMESSE'!$A$2:$F$25,4,FALSE)," - ", VLOOKUP(exp_SILP!$B1214,'DATI COMMESSE'!$A$2:$F$25,2,FALSE)," - ",VLOOKUP(exp_SILP!$B1214,'DATI COMMESSE'!$A$2:$F$25,3,FALSE))</f>
        <v>GOL - 22-02-5000 - 22-12-5003</v>
      </c>
      <c r="D1214" s="11" t="str">
        <f>LEFT(exp_SILP!$R1214,5)</f>
        <v>14:00</v>
      </c>
      <c r="E1214" s="11" t="str">
        <f>RIGHT(exp_SILP!$R1214,5)</f>
        <v>15:00</v>
      </c>
      <c r="F1214" s="11">
        <f>IF(exp_SILP!$AG1214&gt;=60,exp_SILP!$AG1214/60,exp_SILP!$AG1214)</f>
        <v>1</v>
      </c>
      <c r="G1214" s="11" t="str">
        <f>VLOOKUP(exp_SILP!$Y1214,'DATI CM'!$A$2:$F$28,2,FALSE)</f>
        <v>RSCDAA66H43F952Q</v>
      </c>
      <c r="H1214" s="11" t="str">
        <f>VLOOKUP(exp_SILP!$Y1214,'DATI CM'!$A$2:$F$28,3,FALSE)</f>
        <v>A011</v>
      </c>
      <c r="I1214" s="11" t="str">
        <f t="shared" si="1"/>
        <v>N</v>
      </c>
      <c r="J1214" s="11" t="str">
        <f>VLOOKUP(exp_SILP!$Y1214,'DATI CM'!$A$2:$F$28,4,FALSE)</f>
        <v>NO</v>
      </c>
      <c r="K1214" s="12">
        <f>VLOOKUP(exp_SILP!$B1214,'DATI COMMESSE'!$A$2:$F$25,5,FALSE)</f>
        <v>39.94</v>
      </c>
      <c r="L1214" s="12">
        <f>IF(exp_SILP!$B1214="A4.10 - LEP E - ORIENTAMENTO SPECIALISTICO SKILL GAP ANALYSIS - GRUPPO 3P",0,VLOOKUP(exp_SILP!$Y1214,'DATI CM'!$A$2:$F$28,6,FALSE))</f>
        <v>25</v>
      </c>
      <c r="M1214" s="12">
        <f>IFERROR(VLOOKUP(exp_SILP!$B1214,'DATI CM'!$H$2:$I$16,2,FALSE)*exp_SILP!$F1214,0)</f>
        <v>0</v>
      </c>
      <c r="N1214" s="11" t="str">
        <f>VLOOKUP(exp_SILP!$B1214,'DATI COMMESSE'!$A$2:$F$25,4,FALSE)</f>
        <v>GOL</v>
      </c>
      <c r="O1214" s="13">
        <f>VLOOKUP(exp_SILP!$B1214,'DATI COMMESSE'!$A$2:$F$25,5,FALSE)*exp_SILP!$F1214</f>
        <v>39.94</v>
      </c>
      <c r="P1214" s="11" t="str">
        <f>IF(MID(exp_SILP!$W1214,10,2)&gt;"40","F","M")</f>
        <v>M</v>
      </c>
      <c r="Q1214" s="27" t="s">
        <v>1565</v>
      </c>
      <c r="R1214" s="15" t="s">
        <v>56</v>
      </c>
      <c r="S1214" s="15" t="s">
        <v>70</v>
      </c>
      <c r="T1214" s="15" t="s">
        <v>58</v>
      </c>
      <c r="U1214" s="15" t="s">
        <v>59</v>
      </c>
      <c r="V1214" s="15" t="s">
        <v>1470</v>
      </c>
      <c r="W1214" s="15" t="s">
        <v>1471</v>
      </c>
      <c r="X1214" s="15" t="s">
        <v>1472</v>
      </c>
      <c r="Y1214" s="15" t="s">
        <v>16</v>
      </c>
      <c r="Z1214" s="15" t="s">
        <v>63</v>
      </c>
      <c r="AA1214" s="15" t="s">
        <v>64</v>
      </c>
      <c r="AB1214" s="15" t="s">
        <v>65</v>
      </c>
      <c r="AC1214" s="15" t="s">
        <v>82</v>
      </c>
      <c r="AD1214" s="15" t="s">
        <v>59</v>
      </c>
      <c r="AE1214" s="15" t="s">
        <v>59</v>
      </c>
      <c r="AF1214" s="15" t="s">
        <v>114</v>
      </c>
      <c r="AG1214" s="28" t="s">
        <v>67</v>
      </c>
      <c r="AH1214" s="15" t="s">
        <v>1565</v>
      </c>
      <c r="AI1214" s="15" t="s">
        <v>198</v>
      </c>
      <c r="AJ1214" s="15" t="str">
        <f>VLOOKUP(exp_SILP!$Y1214,'DATI CM'!$A$2:$F$28,2,FALSE)</f>
        <v>RSCDAA66H43F952Q</v>
      </c>
    </row>
    <row r="1215" ht="15.75" hidden="1" customHeight="1">
      <c r="A1215" s="17" t="str">
        <f>IFERROR(VLOOKUP(exp_SILP!$W1215,exp_utenti_P!D:D,1,FALSE),"_DA INSERIRE")</f>
        <v>KSHMBL97E25Z249L</v>
      </c>
      <c r="B1215" s="17" t="str">
        <f>IF(AND(exp_SILP!$S1215="A.3 ORIENTAMENTO PROFESSIONALE",exp_SILP!$AD1215="4.2"),"A.3 ORIENTAMENTO PROFESSIONALE (CARCERE)",
IF(AND(exp_SILP!$S1215="A.3 ORIENTAMENTO PROFESSIONALE",exp_SILP!$AD1215="."),"A.3 ORIENTAMENTO PROFESSIONALE (CARCERE)",
IF(AND(exp_SILP!$S1215="A.4 CONSULENZA ORIENTATIVA",exp_SILP!$AD1215="4.2"),"A.4 CONSULENZA ORIENTATIVA (CARCERE)",
IF(AND(exp_SILP!$S1215="A.4 CONSULENZA ORIENTATIVA",exp_SILP!$AD1215="."),"A.4 CONSULENZA ORIENTATIVA (CARCERE)",
IF(AND(exp_SILP!$S1215="A.5 - LEP F1 - ACCOMPAGNAMENTO AL LAVORO",exp_SILP!$AD1215="4.2"),"A.5 - LEP F1 - ACCOMPAGNAMENTO AL LAVORO (CARCERE)",
IF(AND(exp_SILP!$S1215="A.5 - LEP F1 - ACCOMPAGNAMENTO AL LAVORO",exp_SILP!$AD1215="."),"A.5 - LEP F1 - ACCOMPAGNAMENTO AL LAVORO (CARCERE)",
IF(AND(exp_SILP!$S1215="A.5.2a - TUTORAGGIO TIROCINI",exp_SILP!$AD1215="4.2"),"A.5.2a - TUTORAGGIO TIROCINI (CARCERE)",
exp_SILP!$S1215)))))))</f>
        <v>A4.10 - LEP E - ORIENTAMENTO SPECIALISTICO SKILL GAP ANALYSIS</v>
      </c>
      <c r="C1215" s="18" t="str">
        <f>CONCATENATE(VLOOKUP(exp_SILP!$B1215,'DATI COMMESSE'!$A$2:$F$25,4,FALSE)," - ", VLOOKUP(exp_SILP!$B1215,'DATI COMMESSE'!$A$2:$F$25,2,FALSE)," - ",VLOOKUP(exp_SILP!$B1215,'DATI COMMESSE'!$A$2:$F$25,3,FALSE))</f>
        <v>GOL - 22-02-5000 - 22-12-5003</v>
      </c>
      <c r="D1215" s="18" t="str">
        <f>LEFT(exp_SILP!$R1215,5)</f>
        <v>16:00</v>
      </c>
      <c r="E1215" s="18" t="str">
        <f>RIGHT(exp_SILP!$R1215,5)</f>
        <v>17:00</v>
      </c>
      <c r="F1215" s="18">
        <f>IF(exp_SILP!$AG1215&gt;=60,exp_SILP!$AG1215/60,exp_SILP!$AG1215)</f>
        <v>1</v>
      </c>
      <c r="G1215" s="18" t="str">
        <f>VLOOKUP(exp_SILP!$Y1215,'DATI CM'!$A$2:$F$28,2,FALSE)</f>
        <v>RSCDAA66H43F952Q</v>
      </c>
      <c r="H1215" s="18" t="str">
        <f>VLOOKUP(exp_SILP!$Y1215,'DATI CM'!$A$2:$F$28,3,FALSE)</f>
        <v>A011</v>
      </c>
      <c r="I1215" s="18" t="str">
        <f t="shared" si="1"/>
        <v>N</v>
      </c>
      <c r="J1215" s="18" t="str">
        <f>VLOOKUP(exp_SILP!$Y1215,'DATI CM'!$A$2:$F$28,4,FALSE)</f>
        <v>NO</v>
      </c>
      <c r="K1215" s="19">
        <f>VLOOKUP(exp_SILP!$B1215,'DATI COMMESSE'!$A$2:$F$25,5,FALSE)</f>
        <v>39.94</v>
      </c>
      <c r="L1215" s="19">
        <f>IF(exp_SILP!$B1215="A4.10 - LEP E - ORIENTAMENTO SPECIALISTICO SKILL GAP ANALYSIS - GRUPPO 3P",0,VLOOKUP(exp_SILP!$Y1215,'DATI CM'!$A$2:$F$28,6,FALSE))</f>
        <v>25</v>
      </c>
      <c r="M1215" s="19">
        <f>IFERROR(VLOOKUP(exp_SILP!$B1215,'DATI CM'!$H$2:$I$16,2,FALSE)*exp_SILP!$F1215,0)</f>
        <v>0</v>
      </c>
      <c r="N1215" s="18" t="str">
        <f>VLOOKUP(exp_SILP!$B1215,'DATI COMMESSE'!$A$2:$F$25,4,FALSE)</f>
        <v>GOL</v>
      </c>
      <c r="O1215" s="20">
        <f>VLOOKUP(exp_SILP!$B1215,'DATI COMMESSE'!$A$2:$F$25,5,FALSE)*exp_SILP!$F1215</f>
        <v>39.94</v>
      </c>
      <c r="P1215" s="18" t="str">
        <f>IF(MID(exp_SILP!$W1215,10,2)&gt;"40","F","M")</f>
        <v>M</v>
      </c>
      <c r="Q1215" s="24" t="s">
        <v>1565</v>
      </c>
      <c r="R1215" s="22" t="s">
        <v>152</v>
      </c>
      <c r="S1215" s="22" t="s">
        <v>70</v>
      </c>
      <c r="T1215" s="22" t="s">
        <v>58</v>
      </c>
      <c r="U1215" s="22" t="s">
        <v>59</v>
      </c>
      <c r="V1215" s="22" t="s">
        <v>1235</v>
      </c>
      <c r="W1215" s="22" t="s">
        <v>1236</v>
      </c>
      <c r="X1215" s="22" t="s">
        <v>1237</v>
      </c>
      <c r="Y1215" s="22" t="s">
        <v>16</v>
      </c>
      <c r="Z1215" s="22" t="s">
        <v>63</v>
      </c>
      <c r="AA1215" s="22" t="s">
        <v>64</v>
      </c>
      <c r="AB1215" s="22" t="s">
        <v>65</v>
      </c>
      <c r="AC1215" s="22" t="s">
        <v>82</v>
      </c>
      <c r="AD1215" s="22" t="s">
        <v>59</v>
      </c>
      <c r="AE1215" s="22" t="s">
        <v>59</v>
      </c>
      <c r="AF1215" s="22" t="s">
        <v>59</v>
      </c>
      <c r="AG1215" s="25" t="s">
        <v>67</v>
      </c>
      <c r="AH1215" s="22" t="s">
        <v>1565</v>
      </c>
      <c r="AI1215" s="22" t="s">
        <v>198</v>
      </c>
      <c r="AJ1215" s="22" t="str">
        <f>VLOOKUP(exp_SILP!$Y1215,'DATI CM'!$A$2:$F$28,2,FALSE)</f>
        <v>RSCDAA66H43F952Q</v>
      </c>
    </row>
    <row r="1216" ht="15.75" customHeight="1">
      <c r="A1216" s="10" t="str">
        <f>IFERROR(VLOOKUP(exp_SILP!$W1216,exp_utenti_P!D:D,1,FALSE),"_DA INSERIRE")</f>
        <v>MCHMJD85C58Z330G</v>
      </c>
      <c r="B1216" s="10" t="str">
        <f>IF(AND(exp_SILP!$S1216="A.3 ORIENTAMENTO PROFESSIONALE",exp_SILP!$AD1216="4.2"),"A.3 ORIENTAMENTO PROFESSIONALE (CARCERE)",
IF(AND(exp_SILP!$S1216="A.3 ORIENTAMENTO PROFESSIONALE",exp_SILP!$AD1216="."),"A.3 ORIENTAMENTO PROFESSIONALE (CARCERE)",
IF(AND(exp_SILP!$S1216="A.4 CONSULENZA ORIENTATIVA",exp_SILP!$AD1216="4.2"),"A.4 CONSULENZA ORIENTATIVA (CARCERE)",
IF(AND(exp_SILP!$S1216="A.4 CONSULENZA ORIENTATIVA",exp_SILP!$AD1216="."),"A.4 CONSULENZA ORIENTATIVA (CARCERE)",
IF(AND(exp_SILP!$S1216="A.5 - LEP F1 - ACCOMPAGNAMENTO AL LAVORO",exp_SILP!$AD1216="4.2"),"A.5 - LEP F1 - ACCOMPAGNAMENTO AL LAVORO (CARCERE)",
IF(AND(exp_SILP!$S1216="A.5 - LEP F1 - ACCOMPAGNAMENTO AL LAVORO",exp_SILP!$AD1216="."),"A.5 - LEP F1 - ACCOMPAGNAMENTO AL LAVORO (CARCERE)",
IF(AND(exp_SILP!$S1216="A.5.2a - TUTORAGGIO TIROCINI",exp_SILP!$AD1216="4.2"),"A.5.2a - TUTORAGGIO TIROCINI (CARCERE)",
exp_SILP!$S1216)))))))</f>
        <v>A4.10 - LEP E - ORIENTAMENTO SPECIALISTICO SKILL GAP ANALYSIS</v>
      </c>
      <c r="C1216" s="11" t="str">
        <f>CONCATENATE(VLOOKUP(exp_SILP!$B1216,'DATI COMMESSE'!$A$2:$F$25,4,FALSE)," - ", VLOOKUP(exp_SILP!$B1216,'DATI COMMESSE'!$A$2:$F$25,2,FALSE)," - ",VLOOKUP(exp_SILP!$B1216,'DATI COMMESSE'!$A$2:$F$25,3,FALSE))</f>
        <v>GOL - 22-02-5000 - 22-12-5003</v>
      </c>
      <c r="D1216" s="11" t="str">
        <f>LEFT(exp_SILP!$R1216,5)</f>
        <v>09:00</v>
      </c>
      <c r="E1216" s="11" t="str">
        <f>RIGHT(exp_SILP!$R1216,5)</f>
        <v>11:00</v>
      </c>
      <c r="F1216" s="11">
        <f>IF(exp_SILP!$AG1216&gt;=60,exp_SILP!$AG1216/60,exp_SILP!$AG1216)</f>
        <v>2</v>
      </c>
      <c r="G1216" s="11" t="str">
        <f>VLOOKUP(exp_SILP!$Y1216,'DATI CM'!$A$2:$F$28,2,FALSE)</f>
        <v>FLCSRN79S42L219X</v>
      </c>
      <c r="H1216" s="11" t="str">
        <f>VLOOKUP(exp_SILP!$Y1216,'DATI CM'!$A$2:$F$28,3,FALSE)</f>
        <v>A011</v>
      </c>
      <c r="I1216" s="11" t="str">
        <f t="shared" si="1"/>
        <v>N</v>
      </c>
      <c r="J1216" s="11" t="str">
        <f>VLOOKUP(exp_SILP!$Y1216,'DATI CM'!$A$2:$F$28,4,FALSE)</f>
        <v>TORINO</v>
      </c>
      <c r="K1216" s="12">
        <f>VLOOKUP(exp_SILP!$B1216,'DATI COMMESSE'!$A$2:$F$25,5,FALSE)</f>
        <v>39.94</v>
      </c>
      <c r="L1216" s="12">
        <f>IF(exp_SILP!$B1216="A4.10 - LEP E - ORIENTAMENTO SPECIALISTICO SKILL GAP ANALYSIS - GRUPPO 3P",0,VLOOKUP(exp_SILP!$Y1216,'DATI CM'!$A$2:$F$28,6,FALSE))</f>
        <v>25</v>
      </c>
      <c r="M1216" s="12">
        <f>IFERROR(VLOOKUP(exp_SILP!$B1216,'DATI CM'!$H$2:$I$16,2,FALSE)*exp_SILP!$F1216,0)</f>
        <v>0</v>
      </c>
      <c r="N1216" s="11" t="str">
        <f>VLOOKUP(exp_SILP!$B1216,'DATI COMMESSE'!$A$2:$F$25,4,FALSE)</f>
        <v>GOL</v>
      </c>
      <c r="O1216" s="13">
        <f>VLOOKUP(exp_SILP!$B1216,'DATI COMMESSE'!$A$2:$F$25,5,FALSE)*exp_SILP!$F1216</f>
        <v>79.88</v>
      </c>
      <c r="P1216" s="11" t="str">
        <f>IF(MID(exp_SILP!$W1216,10,2)&gt;"40","F","M")</f>
        <v>F</v>
      </c>
      <c r="Q1216" s="27" t="s">
        <v>1565</v>
      </c>
      <c r="R1216" s="15" t="s">
        <v>223</v>
      </c>
      <c r="S1216" s="15" t="s">
        <v>70</v>
      </c>
      <c r="T1216" s="15" t="s">
        <v>58</v>
      </c>
      <c r="U1216" s="15" t="s">
        <v>59</v>
      </c>
      <c r="V1216" s="15" t="s">
        <v>1301</v>
      </c>
      <c r="W1216" s="15" t="s">
        <v>1302</v>
      </c>
      <c r="X1216" s="15" t="s">
        <v>1303</v>
      </c>
      <c r="Y1216" s="15" t="s">
        <v>10</v>
      </c>
      <c r="Z1216" s="15" t="s">
        <v>63</v>
      </c>
      <c r="AA1216" s="15" t="s">
        <v>64</v>
      </c>
      <c r="AB1216" s="15" t="s">
        <v>74</v>
      </c>
      <c r="AC1216" s="15" t="s">
        <v>75</v>
      </c>
      <c r="AD1216" s="15" t="s">
        <v>59</v>
      </c>
      <c r="AE1216" s="15" t="s">
        <v>59</v>
      </c>
      <c r="AF1216" s="15" t="s">
        <v>59</v>
      </c>
      <c r="AG1216" s="28" t="s">
        <v>76</v>
      </c>
      <c r="AH1216" s="15" t="s">
        <v>1565</v>
      </c>
      <c r="AI1216" s="15" t="s">
        <v>77</v>
      </c>
      <c r="AJ1216" s="15" t="str">
        <f>VLOOKUP(exp_SILP!$Y1216,'DATI CM'!$A$2:$F$28,2,FALSE)</f>
        <v>FLCSRN79S42L219X</v>
      </c>
    </row>
    <row r="1217" ht="15.75" hidden="1" customHeight="1">
      <c r="A1217" s="17" t="str">
        <f>IFERROR(VLOOKUP(exp_SILP!$W1217,exp_utenti_P!D:D,1,FALSE),"_DA INSERIRE")</f>
        <v>MTBMSJ91T31Z249I</v>
      </c>
      <c r="B1217" s="17" t="str">
        <f>IF(AND(exp_SILP!$S1217="A.3 ORIENTAMENTO PROFESSIONALE",exp_SILP!$AD1217="4.2"),"A.3 ORIENTAMENTO PROFESSIONALE (CARCERE)",
IF(AND(exp_SILP!$S1217="A.3 ORIENTAMENTO PROFESSIONALE",exp_SILP!$AD1217="."),"A.3 ORIENTAMENTO PROFESSIONALE (CARCERE)",
IF(AND(exp_SILP!$S1217="A.4 CONSULENZA ORIENTATIVA",exp_SILP!$AD1217="4.2"),"A.4 CONSULENZA ORIENTATIVA (CARCERE)",
IF(AND(exp_SILP!$S1217="A.4 CONSULENZA ORIENTATIVA",exp_SILP!$AD1217="."),"A.4 CONSULENZA ORIENTATIVA (CARCERE)",
IF(AND(exp_SILP!$S1217="A.5 - LEP F1 - ACCOMPAGNAMENTO AL LAVORO",exp_SILP!$AD1217="4.2"),"A.5 - LEP F1 - ACCOMPAGNAMENTO AL LAVORO (CARCERE)",
IF(AND(exp_SILP!$S1217="A.5 - LEP F1 - ACCOMPAGNAMENTO AL LAVORO",exp_SILP!$AD1217="."),"A.5 - LEP F1 - ACCOMPAGNAMENTO AL LAVORO (CARCERE)",
IF(AND(exp_SILP!$S1217="A.5.2a - TUTORAGGIO TIROCINI",exp_SILP!$AD1217="4.2"),"A.5.2a - TUTORAGGIO TIROCINI (CARCERE)",
exp_SILP!$S1217)))))))</f>
        <v>A4.10 - LEP E - ORIENTAMENTO SPECIALISTICO SKILL GAP ANALYSIS</v>
      </c>
      <c r="C1217" s="18" t="str">
        <f>CONCATENATE(VLOOKUP(exp_SILP!$B1217,'DATI COMMESSE'!$A$2:$F$25,4,FALSE)," - ", VLOOKUP(exp_SILP!$B1217,'DATI COMMESSE'!$A$2:$F$25,2,FALSE)," - ",VLOOKUP(exp_SILP!$B1217,'DATI COMMESSE'!$A$2:$F$25,3,FALSE))</f>
        <v>GOL - 22-02-5000 - 22-12-5003</v>
      </c>
      <c r="D1217" s="18" t="str">
        <f>LEFT(exp_SILP!$R1217,5)</f>
        <v>15:00</v>
      </c>
      <c r="E1217" s="18" t="str">
        <f>RIGHT(exp_SILP!$R1217,5)</f>
        <v>16:00</v>
      </c>
      <c r="F1217" s="18">
        <f>IF(exp_SILP!$AG1217&gt;=60,exp_SILP!$AG1217/60,exp_SILP!$AG1217)</f>
        <v>1</v>
      </c>
      <c r="G1217" s="18" t="str">
        <f>VLOOKUP(exp_SILP!$Y1217,'DATI CM'!$A$2:$F$28,2,FALSE)</f>
        <v>RSCDAA66H43F952Q</v>
      </c>
      <c r="H1217" s="18" t="str">
        <f>VLOOKUP(exp_SILP!$Y1217,'DATI CM'!$A$2:$F$28,3,FALSE)</f>
        <v>A011</v>
      </c>
      <c r="I1217" s="18" t="str">
        <f t="shared" si="1"/>
        <v>N</v>
      </c>
      <c r="J1217" s="18" t="str">
        <f>VLOOKUP(exp_SILP!$Y1217,'DATI CM'!$A$2:$F$28,4,FALSE)</f>
        <v>NO</v>
      </c>
      <c r="K1217" s="19">
        <f>VLOOKUP(exp_SILP!$B1217,'DATI COMMESSE'!$A$2:$F$25,5,FALSE)</f>
        <v>39.94</v>
      </c>
      <c r="L1217" s="19">
        <f>IF(exp_SILP!$B1217="A4.10 - LEP E - ORIENTAMENTO SPECIALISTICO SKILL GAP ANALYSIS - GRUPPO 3P",0,VLOOKUP(exp_SILP!$Y1217,'DATI CM'!$A$2:$F$28,6,FALSE))</f>
        <v>25</v>
      </c>
      <c r="M1217" s="19">
        <f>IFERROR(VLOOKUP(exp_SILP!$B1217,'DATI CM'!$H$2:$I$16,2,FALSE)*exp_SILP!$F1217,0)</f>
        <v>0</v>
      </c>
      <c r="N1217" s="18" t="str">
        <f>VLOOKUP(exp_SILP!$B1217,'DATI COMMESSE'!$A$2:$F$25,4,FALSE)</f>
        <v>GOL</v>
      </c>
      <c r="O1217" s="20">
        <f>VLOOKUP(exp_SILP!$B1217,'DATI COMMESSE'!$A$2:$F$25,5,FALSE)*exp_SILP!$F1217</f>
        <v>39.94</v>
      </c>
      <c r="P1217" s="18" t="str">
        <f>IF(MID(exp_SILP!$W1217,10,2)&gt;"40","F","M")</f>
        <v>M</v>
      </c>
      <c r="Q1217" s="24" t="s">
        <v>1565</v>
      </c>
      <c r="R1217" s="22" t="s">
        <v>311</v>
      </c>
      <c r="S1217" s="22" t="s">
        <v>70</v>
      </c>
      <c r="T1217" s="22" t="s">
        <v>58</v>
      </c>
      <c r="U1217" s="22" t="s">
        <v>59</v>
      </c>
      <c r="V1217" s="22" t="s">
        <v>339</v>
      </c>
      <c r="W1217" s="22" t="s">
        <v>340</v>
      </c>
      <c r="X1217" s="22" t="s">
        <v>341</v>
      </c>
      <c r="Y1217" s="22" t="s">
        <v>16</v>
      </c>
      <c r="Z1217" s="22" t="s">
        <v>63</v>
      </c>
      <c r="AA1217" s="22" t="s">
        <v>64</v>
      </c>
      <c r="AB1217" s="22" t="s">
        <v>65</v>
      </c>
      <c r="AC1217" s="22" t="s">
        <v>82</v>
      </c>
      <c r="AD1217" s="22" t="s">
        <v>59</v>
      </c>
      <c r="AE1217" s="22" t="s">
        <v>59</v>
      </c>
      <c r="AF1217" s="22" t="s">
        <v>59</v>
      </c>
      <c r="AG1217" s="25" t="s">
        <v>67</v>
      </c>
      <c r="AH1217" s="22" t="s">
        <v>1565</v>
      </c>
      <c r="AI1217" s="22" t="s">
        <v>198</v>
      </c>
      <c r="AJ1217" s="22" t="str">
        <f>VLOOKUP(exp_SILP!$Y1217,'DATI CM'!$A$2:$F$28,2,FALSE)</f>
        <v>RSCDAA66H43F952Q</v>
      </c>
    </row>
    <row r="1218" ht="15.75" customHeight="1">
      <c r="A1218" s="10" t="str">
        <f>IFERROR(VLOOKUP(exp_SILP!$W1218,exp_utenti_P!D:D,1,FALSE),"_DA INSERIRE")</f>
        <v>SPZMTN95L65L219U</v>
      </c>
      <c r="B1218" s="10" t="str">
        <f>IF(AND(exp_SILP!$S1218="A.3 ORIENTAMENTO PROFESSIONALE",exp_SILP!$AD1218="4.2"),"A.3 ORIENTAMENTO PROFESSIONALE (CARCERE)",
IF(AND(exp_SILP!$S1218="A.3 ORIENTAMENTO PROFESSIONALE",exp_SILP!$AD1218="."),"A.3 ORIENTAMENTO PROFESSIONALE (CARCERE)",
IF(AND(exp_SILP!$S1218="A.4 CONSULENZA ORIENTATIVA",exp_SILP!$AD1218="4.2"),"A.4 CONSULENZA ORIENTATIVA (CARCERE)",
IF(AND(exp_SILP!$S1218="A.4 CONSULENZA ORIENTATIVA",exp_SILP!$AD1218="."),"A.4 CONSULENZA ORIENTATIVA (CARCERE)",
IF(AND(exp_SILP!$S1218="A.5 - LEP F1 - ACCOMPAGNAMENTO AL LAVORO",exp_SILP!$AD1218="4.2"),"A.5 - LEP F1 - ACCOMPAGNAMENTO AL LAVORO (CARCERE)",
IF(AND(exp_SILP!$S1218="A.5 - LEP F1 - ACCOMPAGNAMENTO AL LAVORO",exp_SILP!$AD1218="."),"A.5 - LEP F1 - ACCOMPAGNAMENTO AL LAVORO (CARCERE)",
IF(AND(exp_SILP!$S1218="A.5.2a - TUTORAGGIO TIROCINI",exp_SILP!$AD1218="4.2"),"A.5.2a - TUTORAGGIO TIROCINI (CARCERE)",
exp_SILP!$S1218)))))))</f>
        <v>A4.10 - LEP E - ORIENTAMENTO SPECIALISTICO SKILL GAP ANALYSIS</v>
      </c>
      <c r="C1218" s="11" t="str">
        <f>CONCATENATE(VLOOKUP(exp_SILP!$B1218,'DATI COMMESSE'!$A$2:$F$25,4,FALSE)," - ", VLOOKUP(exp_SILP!$B1218,'DATI COMMESSE'!$A$2:$F$25,2,FALSE)," - ",VLOOKUP(exp_SILP!$B1218,'DATI COMMESSE'!$A$2:$F$25,3,FALSE))</f>
        <v>GOL - 22-02-5000 - 22-12-5003</v>
      </c>
      <c r="D1218" s="11" t="str">
        <f>LEFT(exp_SILP!$R1218,5)</f>
        <v>14:00</v>
      </c>
      <c r="E1218" s="11" t="str">
        <f>RIGHT(exp_SILP!$R1218,5)</f>
        <v>16:00</v>
      </c>
      <c r="F1218" s="11">
        <f>IF(exp_SILP!$AG1218&gt;=60,exp_SILP!$AG1218/60,exp_SILP!$AG1218)</f>
        <v>2</v>
      </c>
      <c r="G1218" s="11" t="str">
        <f>VLOOKUP(exp_SILP!$Y1218,'DATI CM'!$A$2:$F$28,2,FALSE)</f>
        <v>FLCSRN79S42L219X</v>
      </c>
      <c r="H1218" s="11" t="str">
        <f>VLOOKUP(exp_SILP!$Y1218,'DATI CM'!$A$2:$F$28,3,FALSE)</f>
        <v>A011</v>
      </c>
      <c r="I1218" s="11" t="str">
        <f t="shared" si="1"/>
        <v>N</v>
      </c>
      <c r="J1218" s="11" t="str">
        <f>VLOOKUP(exp_SILP!$Y1218,'DATI CM'!$A$2:$F$28,4,FALSE)</f>
        <v>TORINO</v>
      </c>
      <c r="K1218" s="12">
        <f>VLOOKUP(exp_SILP!$B1218,'DATI COMMESSE'!$A$2:$F$25,5,FALSE)</f>
        <v>39.94</v>
      </c>
      <c r="L1218" s="12">
        <f>IF(exp_SILP!$B1218="A4.10 - LEP E - ORIENTAMENTO SPECIALISTICO SKILL GAP ANALYSIS - GRUPPO 3P",0,VLOOKUP(exp_SILP!$Y1218,'DATI CM'!$A$2:$F$28,6,FALSE))</f>
        <v>25</v>
      </c>
      <c r="M1218" s="12">
        <f>IFERROR(VLOOKUP(exp_SILP!$B1218,'DATI CM'!$H$2:$I$16,2,FALSE)*exp_SILP!$F1218,0)</f>
        <v>0</v>
      </c>
      <c r="N1218" s="11" t="str">
        <f>VLOOKUP(exp_SILP!$B1218,'DATI COMMESSE'!$A$2:$F$25,4,FALSE)</f>
        <v>GOL</v>
      </c>
      <c r="O1218" s="13">
        <f>VLOOKUP(exp_SILP!$B1218,'DATI COMMESSE'!$A$2:$F$25,5,FALSE)*exp_SILP!$F1218</f>
        <v>79.88</v>
      </c>
      <c r="P1218" s="11" t="str">
        <f>IF(MID(exp_SILP!$W1218,10,2)&gt;"40","F","M")</f>
        <v>F</v>
      </c>
      <c r="Q1218" s="27" t="s">
        <v>1565</v>
      </c>
      <c r="R1218" s="15" t="s">
        <v>69</v>
      </c>
      <c r="S1218" s="15" t="s">
        <v>70</v>
      </c>
      <c r="T1218" s="15" t="s">
        <v>58</v>
      </c>
      <c r="U1218" s="15" t="s">
        <v>59</v>
      </c>
      <c r="V1218" s="15" t="s">
        <v>239</v>
      </c>
      <c r="W1218" s="15" t="s">
        <v>240</v>
      </c>
      <c r="X1218" s="15" t="s">
        <v>241</v>
      </c>
      <c r="Y1218" s="15" t="s">
        <v>10</v>
      </c>
      <c r="Z1218" s="15" t="s">
        <v>63</v>
      </c>
      <c r="AA1218" s="15" t="s">
        <v>64</v>
      </c>
      <c r="AB1218" s="15" t="s">
        <v>74</v>
      </c>
      <c r="AC1218" s="15" t="s">
        <v>75</v>
      </c>
      <c r="AD1218" s="15" t="s">
        <v>59</v>
      </c>
      <c r="AE1218" s="15" t="s">
        <v>59</v>
      </c>
      <c r="AF1218" s="15" t="s">
        <v>59</v>
      </c>
      <c r="AG1218" s="28" t="s">
        <v>76</v>
      </c>
      <c r="AH1218" s="15" t="s">
        <v>1565</v>
      </c>
      <c r="AI1218" s="15" t="s">
        <v>77</v>
      </c>
      <c r="AJ1218" s="15" t="str">
        <f>VLOOKUP(exp_SILP!$Y1218,'DATI CM'!$A$2:$F$28,2,FALSE)</f>
        <v>FLCSRN79S42L219X</v>
      </c>
    </row>
    <row r="1219" ht="15.75" customHeight="1">
      <c r="A1219" s="17" t="str">
        <f>IFERROR(VLOOKUP(exp_SILP!$W1219,exp_utenti_P!D:D,1,FALSE),"_DA INSERIRE")</f>
        <v>VNTRRT70L07L219B</v>
      </c>
      <c r="B1219" s="17" t="str">
        <f>IF(AND(exp_SILP!$S1219="A.3 ORIENTAMENTO PROFESSIONALE",exp_SILP!$AD1219="4.2"),"A.3 ORIENTAMENTO PROFESSIONALE (CARCERE)",
IF(AND(exp_SILP!$S1219="A.3 ORIENTAMENTO PROFESSIONALE",exp_SILP!$AD1219="."),"A.3 ORIENTAMENTO PROFESSIONALE (CARCERE)",
IF(AND(exp_SILP!$S1219="A.4 CONSULENZA ORIENTATIVA",exp_SILP!$AD1219="4.2"),"A.4 CONSULENZA ORIENTATIVA (CARCERE)",
IF(AND(exp_SILP!$S1219="A.4 CONSULENZA ORIENTATIVA",exp_SILP!$AD1219="."),"A.4 CONSULENZA ORIENTATIVA (CARCERE)",
IF(AND(exp_SILP!$S1219="A.5 - LEP F1 - ACCOMPAGNAMENTO AL LAVORO",exp_SILP!$AD1219="4.2"),"A.5 - LEP F1 - ACCOMPAGNAMENTO AL LAVORO (CARCERE)",
IF(AND(exp_SILP!$S1219="A.5 - LEP F1 - ACCOMPAGNAMENTO AL LAVORO",exp_SILP!$AD1219="."),"A.5 - LEP F1 - ACCOMPAGNAMENTO AL LAVORO (CARCERE)",
IF(AND(exp_SILP!$S1219="A.5.2a - TUTORAGGIO TIROCINI",exp_SILP!$AD1219="4.2"),"A.5.2a - TUTORAGGIO TIROCINI (CARCERE)",
exp_SILP!$S1219)))))))</f>
        <v>A4.10 - LEP E - ORIENTAMENTO SPECIALISTICO SKILL GAP ANALYSIS</v>
      </c>
      <c r="C1219" s="18" t="str">
        <f>CONCATENATE(VLOOKUP(exp_SILP!$B1219,'DATI COMMESSE'!$A$2:$F$25,4,FALSE)," - ", VLOOKUP(exp_SILP!$B1219,'DATI COMMESSE'!$A$2:$F$25,2,FALSE)," - ",VLOOKUP(exp_SILP!$B1219,'DATI COMMESSE'!$A$2:$F$25,3,FALSE))</f>
        <v>GOL - 22-02-5000 - 22-12-5003</v>
      </c>
      <c r="D1219" s="18" t="str">
        <f>LEFT(exp_SILP!$R1219,5)</f>
        <v>11:00</v>
      </c>
      <c r="E1219" s="18" t="str">
        <f>RIGHT(exp_SILP!$R1219,5)</f>
        <v>13:30</v>
      </c>
      <c r="F1219" s="18">
        <f>IF(exp_SILP!$AG1219&gt;=60,exp_SILP!$AG1219/60,exp_SILP!$AG1219)</f>
        <v>2.5</v>
      </c>
      <c r="G1219" s="18" t="str">
        <f>VLOOKUP(exp_SILP!$Y1219,'DATI CM'!$A$2:$F$28,2,FALSE)</f>
        <v>FLCSRN79S42L219X</v>
      </c>
      <c r="H1219" s="18" t="str">
        <f>VLOOKUP(exp_SILP!$Y1219,'DATI CM'!$A$2:$F$28,3,FALSE)</f>
        <v>A011</v>
      </c>
      <c r="I1219" s="18" t="str">
        <f t="shared" si="1"/>
        <v>N</v>
      </c>
      <c r="J1219" s="18" t="str">
        <f>VLOOKUP(exp_SILP!$Y1219,'DATI CM'!$A$2:$F$28,4,FALSE)</f>
        <v>TORINO</v>
      </c>
      <c r="K1219" s="19">
        <f>VLOOKUP(exp_SILP!$B1219,'DATI COMMESSE'!$A$2:$F$25,5,FALSE)</f>
        <v>39.94</v>
      </c>
      <c r="L1219" s="19">
        <f>IF(exp_SILP!$B1219="A4.10 - LEP E - ORIENTAMENTO SPECIALISTICO SKILL GAP ANALYSIS - GRUPPO 3P",0,VLOOKUP(exp_SILP!$Y1219,'DATI CM'!$A$2:$F$28,6,FALSE))</f>
        <v>25</v>
      </c>
      <c r="M1219" s="19">
        <f>IFERROR(VLOOKUP(exp_SILP!$B1219,'DATI CM'!$H$2:$I$16,2,FALSE)*exp_SILP!$F1219,0)</f>
        <v>0</v>
      </c>
      <c r="N1219" s="18" t="str">
        <f>VLOOKUP(exp_SILP!$B1219,'DATI COMMESSE'!$A$2:$F$25,4,FALSE)</f>
        <v>GOL</v>
      </c>
      <c r="O1219" s="20">
        <f>VLOOKUP(exp_SILP!$B1219,'DATI COMMESSE'!$A$2:$F$25,5,FALSE)*exp_SILP!$F1219</f>
        <v>99.85</v>
      </c>
      <c r="P1219" s="18" t="str">
        <f>IF(MID(exp_SILP!$W1219,10,2)&gt;"40","F","M")</f>
        <v>M</v>
      </c>
      <c r="Q1219" s="24" t="s">
        <v>1565</v>
      </c>
      <c r="R1219" s="22" t="s">
        <v>1583</v>
      </c>
      <c r="S1219" s="22" t="s">
        <v>70</v>
      </c>
      <c r="T1219" s="22" t="s">
        <v>58</v>
      </c>
      <c r="U1219" s="22" t="s">
        <v>59</v>
      </c>
      <c r="V1219" s="22" t="s">
        <v>1584</v>
      </c>
      <c r="W1219" s="22" t="s">
        <v>1585</v>
      </c>
      <c r="X1219" s="22" t="s">
        <v>229</v>
      </c>
      <c r="Y1219" s="22" t="s">
        <v>10</v>
      </c>
      <c r="Z1219" s="22" t="s">
        <v>63</v>
      </c>
      <c r="AA1219" s="22" t="s">
        <v>64</v>
      </c>
      <c r="AB1219" s="22" t="s">
        <v>74</v>
      </c>
      <c r="AC1219" s="22" t="s">
        <v>75</v>
      </c>
      <c r="AD1219" s="22" t="s">
        <v>59</v>
      </c>
      <c r="AE1219" s="22" t="s">
        <v>59</v>
      </c>
      <c r="AF1219" s="22" t="s">
        <v>59</v>
      </c>
      <c r="AG1219" s="25" t="s">
        <v>1586</v>
      </c>
      <c r="AH1219" s="22" t="s">
        <v>1565</v>
      </c>
      <c r="AI1219" s="22" t="s">
        <v>77</v>
      </c>
      <c r="AJ1219" s="22" t="str">
        <f>VLOOKUP(exp_SILP!$Y1219,'DATI CM'!$A$2:$F$28,2,FALSE)</f>
        <v>FLCSRN79S42L219X</v>
      </c>
    </row>
    <row r="1220" ht="15.75" hidden="1" customHeight="1">
      <c r="A1220" s="10" t="str">
        <f>IFERROR(VLOOKUP(exp_SILP!$W1220,exp_utenti_P!D:D,1,FALSE),"_DA INSERIRE")</f>
        <v>DLLLGN94E61C665H</v>
      </c>
      <c r="B1220" s="10" t="str">
        <f>IF(AND(exp_SILP!$S1220="A.3 ORIENTAMENTO PROFESSIONALE",exp_SILP!$AD1220="4.2"),"A.3 ORIENTAMENTO PROFESSIONALE (CARCERE)",
IF(AND(exp_SILP!$S1220="A.3 ORIENTAMENTO PROFESSIONALE",exp_SILP!$AD1220="."),"A.3 ORIENTAMENTO PROFESSIONALE (CARCERE)",
IF(AND(exp_SILP!$S1220="A.4 CONSULENZA ORIENTATIVA",exp_SILP!$AD1220="4.2"),"A.4 CONSULENZA ORIENTATIVA (CARCERE)",
IF(AND(exp_SILP!$S1220="A.4 CONSULENZA ORIENTATIVA",exp_SILP!$AD1220="."),"A.4 CONSULENZA ORIENTATIVA (CARCERE)",
IF(AND(exp_SILP!$S1220="A.5 - LEP F1 - ACCOMPAGNAMENTO AL LAVORO",exp_SILP!$AD1220="4.2"),"A.5 - LEP F1 - ACCOMPAGNAMENTO AL LAVORO (CARCERE)",
IF(AND(exp_SILP!$S1220="A.5 - LEP F1 - ACCOMPAGNAMENTO AL LAVORO",exp_SILP!$AD1220="."),"A.5 - LEP F1 - ACCOMPAGNAMENTO AL LAVORO (CARCERE)",
IF(AND(exp_SILP!$S1220="A.5.2a - TUTORAGGIO TIROCINI",exp_SILP!$AD1220="4.2"),"A.5.2a - TUTORAGGIO TIROCINI (CARCERE)",
exp_SILP!$S1220)))))))</f>
        <v>A.5 - LEP F1 - ACCOMPAGNAMENTO AL LAVORO - GRUPPI 3P</v>
      </c>
      <c r="C1220" s="11" t="str">
        <f>CONCATENATE(VLOOKUP(exp_SILP!$B1220,'DATI COMMESSE'!$A$2:$F$25,4,FALSE)," - ", VLOOKUP(exp_SILP!$B1220,'DATI COMMESSE'!$A$2:$F$25,2,FALSE)," - ",VLOOKUP(exp_SILP!$B1220,'DATI COMMESSE'!$A$2:$F$25,3,FALSE))</f>
        <v>GOL - 22-02-5000 - 22-12-5003</v>
      </c>
      <c r="D1220" s="11" t="str">
        <f>LEFT(exp_SILP!$R1220,5)</f>
        <v>09:00</v>
      </c>
      <c r="E1220" s="11" t="str">
        <f>RIGHT(exp_SILP!$R1220,5)</f>
        <v>11:00</v>
      </c>
      <c r="F1220" s="11">
        <f>IF(exp_SILP!$AG1220&gt;=60,exp_SILP!$AG1220/60,exp_SILP!$AG1220)</f>
        <v>2</v>
      </c>
      <c r="G1220" s="11" t="str">
        <f>VLOOKUP(exp_SILP!$Y1220,'DATI CM'!$A$2:$F$28,2,FALSE)</f>
        <v>RSCDAA66H43F952Q</v>
      </c>
      <c r="H1220" s="11" t="str">
        <f>VLOOKUP(exp_SILP!$Y1220,'DATI CM'!$A$2:$F$28,3,FALSE)</f>
        <v>A011</v>
      </c>
      <c r="I1220" s="11" t="str">
        <f t="shared" si="1"/>
        <v>N</v>
      </c>
      <c r="J1220" s="11" t="str">
        <f>VLOOKUP(exp_SILP!$Y1220,'DATI CM'!$A$2:$F$28,4,FALSE)</f>
        <v>NO</v>
      </c>
      <c r="K1220" s="12">
        <f>VLOOKUP(exp_SILP!$B1220,'DATI COMMESSE'!$A$2:$F$25,5,FALSE)</f>
        <v>82.27</v>
      </c>
      <c r="L1220" s="12">
        <f>IF(exp_SILP!$B1220="A4.10 - LEP E - ORIENTAMENTO SPECIALISTICO SKILL GAP ANALYSIS - GRUPPO 3P",0,VLOOKUP(exp_SILP!$Y1220,'DATI CM'!$A$2:$F$28,6,FALSE))</f>
        <v>25</v>
      </c>
      <c r="M1220" s="12">
        <f>IFERROR(VLOOKUP(exp_SILP!$B1220,'DATI CM'!$H$2:$I$16,2,FALSE)*exp_SILP!$F1220,0)</f>
        <v>0</v>
      </c>
      <c r="N1220" s="11" t="str">
        <f>VLOOKUP(exp_SILP!$B1220,'DATI COMMESSE'!$A$2:$F$25,4,FALSE)</f>
        <v>GOL</v>
      </c>
      <c r="O1220" s="13">
        <f>VLOOKUP(exp_SILP!$B1220,'DATI COMMESSE'!$A$2:$F$25,5,FALSE)*exp_SILP!$F1220</f>
        <v>164.54</v>
      </c>
      <c r="P1220" s="11" t="str">
        <f>IF(MID(exp_SILP!$W1220,10,2)&gt;"40","F","M")</f>
        <v>F</v>
      </c>
      <c r="Q1220" s="27" t="s">
        <v>1565</v>
      </c>
      <c r="R1220" s="15" t="s">
        <v>223</v>
      </c>
      <c r="S1220" s="15" t="s">
        <v>529</v>
      </c>
      <c r="T1220" s="15" t="s">
        <v>58</v>
      </c>
      <c r="U1220" s="15" t="s">
        <v>59</v>
      </c>
      <c r="V1220" s="15" t="s">
        <v>719</v>
      </c>
      <c r="W1220" s="15" t="s">
        <v>720</v>
      </c>
      <c r="X1220" s="15" t="s">
        <v>721</v>
      </c>
      <c r="Y1220" s="15" t="s">
        <v>16</v>
      </c>
      <c r="Z1220" s="15" t="s">
        <v>63</v>
      </c>
      <c r="AA1220" s="15" t="s">
        <v>64</v>
      </c>
      <c r="AB1220" s="15" t="s">
        <v>65</v>
      </c>
      <c r="AC1220" s="15" t="s">
        <v>82</v>
      </c>
      <c r="AD1220" s="15" t="s">
        <v>59</v>
      </c>
      <c r="AE1220" s="15" t="s">
        <v>59</v>
      </c>
      <c r="AF1220" s="15" t="s">
        <v>59</v>
      </c>
      <c r="AG1220" s="28" t="s">
        <v>76</v>
      </c>
      <c r="AH1220" s="15" t="s">
        <v>1565</v>
      </c>
      <c r="AI1220" s="15" t="s">
        <v>198</v>
      </c>
      <c r="AJ1220" s="15" t="str">
        <f>VLOOKUP(exp_SILP!$Y1220,'DATI CM'!$A$2:$F$28,2,FALSE)</f>
        <v>RSCDAA66H43F952Q</v>
      </c>
    </row>
    <row r="1221" ht="15.75" hidden="1" customHeight="1">
      <c r="A1221" s="17" t="str">
        <f>IFERROR(VLOOKUP(exp_SILP!$W1221,exp_utenti_P!D:D,1,FALSE),"_DA INSERIRE")</f>
        <v>TCCMRZ67E14F952N</v>
      </c>
      <c r="B1221" s="17" t="str">
        <f>IF(AND(exp_SILP!$S1221="A.3 ORIENTAMENTO PROFESSIONALE",exp_SILP!$AD1221="4.2"),"A.3 ORIENTAMENTO PROFESSIONALE (CARCERE)",
IF(AND(exp_SILP!$S1221="A.3 ORIENTAMENTO PROFESSIONALE",exp_SILP!$AD1221="."),"A.3 ORIENTAMENTO PROFESSIONALE (CARCERE)",
IF(AND(exp_SILP!$S1221="A.4 CONSULENZA ORIENTATIVA",exp_SILP!$AD1221="4.2"),"A.4 CONSULENZA ORIENTATIVA (CARCERE)",
IF(AND(exp_SILP!$S1221="A.4 CONSULENZA ORIENTATIVA",exp_SILP!$AD1221="."),"A.4 CONSULENZA ORIENTATIVA (CARCERE)",
IF(AND(exp_SILP!$S1221="A.5 - LEP F1 - ACCOMPAGNAMENTO AL LAVORO",exp_SILP!$AD1221="4.2"),"A.5 - LEP F1 - ACCOMPAGNAMENTO AL LAVORO (CARCERE)",
IF(AND(exp_SILP!$S1221="A.5 - LEP F1 - ACCOMPAGNAMENTO AL LAVORO",exp_SILP!$AD1221="."),"A.5 - LEP F1 - ACCOMPAGNAMENTO AL LAVORO (CARCERE)",
IF(AND(exp_SILP!$S1221="A.5.2a - TUTORAGGIO TIROCINI",exp_SILP!$AD1221="4.2"),"A.5.2a - TUTORAGGIO TIROCINI (CARCERE)",
exp_SILP!$S1221)))))))</f>
        <v>A.5 - LEP F1 - ACCOMPAGNAMENTO AL LAVORO - GRUPPI 3P</v>
      </c>
      <c r="C1221" s="18" t="str">
        <f>CONCATENATE(VLOOKUP(exp_SILP!$B1221,'DATI COMMESSE'!$A$2:$F$25,4,FALSE)," - ", VLOOKUP(exp_SILP!$B1221,'DATI COMMESSE'!$A$2:$F$25,2,FALSE)," - ",VLOOKUP(exp_SILP!$B1221,'DATI COMMESSE'!$A$2:$F$25,3,FALSE))</f>
        <v>GOL - 22-02-5000 - 22-12-5003</v>
      </c>
      <c r="D1221" s="18" t="str">
        <f>LEFT(exp_SILP!$R1221,5)</f>
        <v>09:00</v>
      </c>
      <c r="E1221" s="18" t="str">
        <f>RIGHT(exp_SILP!$R1221,5)</f>
        <v>11:00</v>
      </c>
      <c r="F1221" s="18">
        <f>IF(exp_SILP!$AG1221&gt;=60,exp_SILP!$AG1221/60,exp_SILP!$AG1221)</f>
        <v>2</v>
      </c>
      <c r="G1221" s="18" t="str">
        <f>VLOOKUP(exp_SILP!$Y1221,'DATI CM'!$A$2:$F$28,2,FALSE)</f>
        <v>RSCDAA66H43F952Q</v>
      </c>
      <c r="H1221" s="18" t="str">
        <f>VLOOKUP(exp_SILP!$Y1221,'DATI CM'!$A$2:$F$28,3,FALSE)</f>
        <v>A011</v>
      </c>
      <c r="I1221" s="18" t="str">
        <f t="shared" si="1"/>
        <v>N</v>
      </c>
      <c r="J1221" s="18" t="str">
        <f>VLOOKUP(exp_SILP!$Y1221,'DATI CM'!$A$2:$F$28,4,FALSE)</f>
        <v>NO</v>
      </c>
      <c r="K1221" s="19">
        <f>VLOOKUP(exp_SILP!$B1221,'DATI COMMESSE'!$A$2:$F$25,5,FALSE)</f>
        <v>82.27</v>
      </c>
      <c r="L1221" s="19">
        <f>IF(exp_SILP!$B1221="A4.10 - LEP E - ORIENTAMENTO SPECIALISTICO SKILL GAP ANALYSIS - GRUPPO 3P",0,VLOOKUP(exp_SILP!$Y1221,'DATI CM'!$A$2:$F$28,6,FALSE))</f>
        <v>25</v>
      </c>
      <c r="M1221" s="19">
        <f>IFERROR(VLOOKUP(exp_SILP!$B1221,'DATI CM'!$H$2:$I$16,2,FALSE)*exp_SILP!$F1221,0)</f>
        <v>0</v>
      </c>
      <c r="N1221" s="18" t="str">
        <f>VLOOKUP(exp_SILP!$B1221,'DATI COMMESSE'!$A$2:$F$25,4,FALSE)</f>
        <v>GOL</v>
      </c>
      <c r="O1221" s="20">
        <f>VLOOKUP(exp_SILP!$B1221,'DATI COMMESSE'!$A$2:$F$25,5,FALSE)*exp_SILP!$F1221</f>
        <v>164.54</v>
      </c>
      <c r="P1221" s="18" t="str">
        <f>IF(MID(exp_SILP!$W1221,10,2)&gt;"40","F","M")</f>
        <v>M</v>
      </c>
      <c r="Q1221" s="24" t="s">
        <v>1565</v>
      </c>
      <c r="R1221" s="22" t="s">
        <v>223</v>
      </c>
      <c r="S1221" s="22" t="s">
        <v>529</v>
      </c>
      <c r="T1221" s="22" t="s">
        <v>58</v>
      </c>
      <c r="U1221" s="22" t="s">
        <v>59</v>
      </c>
      <c r="V1221" s="22" t="s">
        <v>728</v>
      </c>
      <c r="W1221" s="22" t="s">
        <v>729</v>
      </c>
      <c r="X1221" s="22" t="s">
        <v>730</v>
      </c>
      <c r="Y1221" s="22" t="s">
        <v>16</v>
      </c>
      <c r="Z1221" s="22" t="s">
        <v>63</v>
      </c>
      <c r="AA1221" s="22" t="s">
        <v>64</v>
      </c>
      <c r="AB1221" s="22" t="s">
        <v>65</v>
      </c>
      <c r="AC1221" s="22" t="s">
        <v>82</v>
      </c>
      <c r="AD1221" s="22" t="s">
        <v>59</v>
      </c>
      <c r="AE1221" s="22" t="s">
        <v>59</v>
      </c>
      <c r="AF1221" s="22" t="s">
        <v>59</v>
      </c>
      <c r="AG1221" s="25" t="s">
        <v>76</v>
      </c>
      <c r="AH1221" s="22" t="s">
        <v>1565</v>
      </c>
      <c r="AI1221" s="22" t="s">
        <v>198</v>
      </c>
      <c r="AJ1221" s="22" t="str">
        <f>VLOOKUP(exp_SILP!$Y1221,'DATI CM'!$A$2:$F$28,2,FALSE)</f>
        <v>RSCDAA66H43F952Q</v>
      </c>
    </row>
    <row r="1222" ht="15.75" hidden="1" customHeight="1">
      <c r="A1222" s="10" t="str">
        <f>IFERROR(VLOOKUP(exp_SILP!$W1222,exp_utenti_P!D:D,1,FALSE),"_DA INSERIRE")</f>
        <v>TSSFTM66L58Z330E</v>
      </c>
      <c r="B1222" s="10" t="str">
        <f>IF(AND(exp_SILP!$S1222="A.3 ORIENTAMENTO PROFESSIONALE",exp_SILP!$AD1222="4.2"),"A.3 ORIENTAMENTO PROFESSIONALE (CARCERE)",
IF(AND(exp_SILP!$S1222="A.3 ORIENTAMENTO PROFESSIONALE",exp_SILP!$AD1222="."),"A.3 ORIENTAMENTO PROFESSIONALE (CARCERE)",
IF(AND(exp_SILP!$S1222="A.4 CONSULENZA ORIENTATIVA",exp_SILP!$AD1222="4.2"),"A.4 CONSULENZA ORIENTATIVA (CARCERE)",
IF(AND(exp_SILP!$S1222="A.4 CONSULENZA ORIENTATIVA",exp_SILP!$AD1222="."),"A.4 CONSULENZA ORIENTATIVA (CARCERE)",
IF(AND(exp_SILP!$S1222="A.5 - LEP F1 - ACCOMPAGNAMENTO AL LAVORO",exp_SILP!$AD1222="4.2"),"A.5 - LEP F1 - ACCOMPAGNAMENTO AL LAVORO (CARCERE)",
IF(AND(exp_SILP!$S1222="A.5 - LEP F1 - ACCOMPAGNAMENTO AL LAVORO",exp_SILP!$AD1222="."),"A.5 - LEP F1 - ACCOMPAGNAMENTO AL LAVORO (CARCERE)",
IF(AND(exp_SILP!$S1222="A.5.2a - TUTORAGGIO TIROCINI",exp_SILP!$AD1222="4.2"),"A.5.2a - TUTORAGGIO TIROCINI (CARCERE)",
exp_SILP!$S1222)))))))</f>
        <v>A.5 - LEP F1 - ACCOMPAGNAMENTO AL LAVORO - GRUPPI 3P</v>
      </c>
      <c r="C1222" s="11" t="str">
        <f>CONCATENATE(VLOOKUP(exp_SILP!$B1222,'DATI COMMESSE'!$A$2:$F$25,4,FALSE)," - ", VLOOKUP(exp_SILP!$B1222,'DATI COMMESSE'!$A$2:$F$25,2,FALSE)," - ",VLOOKUP(exp_SILP!$B1222,'DATI COMMESSE'!$A$2:$F$25,3,FALSE))</f>
        <v>GOL - 22-02-5000 - 22-12-5003</v>
      </c>
      <c r="D1222" s="11" t="str">
        <f>LEFT(exp_SILP!$R1222,5)</f>
        <v>09:00</v>
      </c>
      <c r="E1222" s="11" t="str">
        <f>RIGHT(exp_SILP!$R1222,5)</f>
        <v>11:00</v>
      </c>
      <c r="F1222" s="11">
        <f>IF(exp_SILP!$AG1222&gt;=60,exp_SILP!$AG1222/60,exp_SILP!$AG1222)</f>
        <v>2</v>
      </c>
      <c r="G1222" s="11" t="str">
        <f>VLOOKUP(exp_SILP!$Y1222,'DATI CM'!$A$2:$F$28,2,FALSE)</f>
        <v>RSCDAA66H43F952Q</v>
      </c>
      <c r="H1222" s="11" t="str">
        <f>VLOOKUP(exp_SILP!$Y1222,'DATI CM'!$A$2:$F$28,3,FALSE)</f>
        <v>A011</v>
      </c>
      <c r="I1222" s="11" t="str">
        <f t="shared" si="1"/>
        <v>N</v>
      </c>
      <c r="J1222" s="11" t="str">
        <f>VLOOKUP(exp_SILP!$Y1222,'DATI CM'!$A$2:$F$28,4,FALSE)</f>
        <v>NO</v>
      </c>
      <c r="K1222" s="12">
        <f>VLOOKUP(exp_SILP!$B1222,'DATI COMMESSE'!$A$2:$F$25,5,FALSE)</f>
        <v>82.27</v>
      </c>
      <c r="L1222" s="12">
        <f>IF(exp_SILP!$B1222="A4.10 - LEP E - ORIENTAMENTO SPECIALISTICO SKILL GAP ANALYSIS - GRUPPO 3P",0,VLOOKUP(exp_SILP!$Y1222,'DATI CM'!$A$2:$F$28,6,FALSE))</f>
        <v>25</v>
      </c>
      <c r="M1222" s="12">
        <f>IFERROR(VLOOKUP(exp_SILP!$B1222,'DATI CM'!$H$2:$I$16,2,FALSE)*exp_SILP!$F1222,0)</f>
        <v>0</v>
      </c>
      <c r="N1222" s="11" t="str">
        <f>VLOOKUP(exp_SILP!$B1222,'DATI COMMESSE'!$A$2:$F$25,4,FALSE)</f>
        <v>GOL</v>
      </c>
      <c r="O1222" s="13">
        <f>VLOOKUP(exp_SILP!$B1222,'DATI COMMESSE'!$A$2:$F$25,5,FALSE)*exp_SILP!$F1222</f>
        <v>164.54</v>
      </c>
      <c r="P1222" s="11" t="str">
        <f>IF(MID(exp_SILP!$W1222,10,2)&gt;"40","F","M")</f>
        <v>F</v>
      </c>
      <c r="Q1222" s="27" t="s">
        <v>1565</v>
      </c>
      <c r="R1222" s="15" t="s">
        <v>223</v>
      </c>
      <c r="S1222" s="15" t="s">
        <v>529</v>
      </c>
      <c r="T1222" s="15" t="s">
        <v>58</v>
      </c>
      <c r="U1222" s="15" t="s">
        <v>59</v>
      </c>
      <c r="V1222" s="15" t="s">
        <v>722</v>
      </c>
      <c r="W1222" s="15" t="s">
        <v>723</v>
      </c>
      <c r="X1222" s="15" t="s">
        <v>724</v>
      </c>
      <c r="Y1222" s="15" t="s">
        <v>16</v>
      </c>
      <c r="Z1222" s="15" t="s">
        <v>63</v>
      </c>
      <c r="AA1222" s="15" t="s">
        <v>64</v>
      </c>
      <c r="AB1222" s="15" t="s">
        <v>65</v>
      </c>
      <c r="AC1222" s="15" t="s">
        <v>82</v>
      </c>
      <c r="AD1222" s="15" t="s">
        <v>59</v>
      </c>
      <c r="AE1222" s="15" t="s">
        <v>59</v>
      </c>
      <c r="AF1222" s="15" t="s">
        <v>59</v>
      </c>
      <c r="AG1222" s="28" t="s">
        <v>76</v>
      </c>
      <c r="AH1222" s="15" t="s">
        <v>1565</v>
      </c>
      <c r="AI1222" s="15" t="s">
        <v>198</v>
      </c>
      <c r="AJ1222" s="15" t="str">
        <f>VLOOKUP(exp_SILP!$Y1222,'DATI CM'!$A$2:$F$28,2,FALSE)</f>
        <v>RSCDAA66H43F952Q</v>
      </c>
    </row>
    <row r="1223" ht="15.75" hidden="1" customHeight="1">
      <c r="A1223" s="17" t="str">
        <f>IFERROR(VLOOKUP(exp_SILP!$W1223,exp_utenti_P!D:D,1,FALSE),"_DA INSERIRE")</f>
        <v>STRMCS65R22Z611U</v>
      </c>
      <c r="B1223" s="17" t="str">
        <f>IF(AND(exp_SILP!$S1223="A.3 ORIENTAMENTO PROFESSIONALE",exp_SILP!$AD1223="4.2"),"A.3 ORIENTAMENTO PROFESSIONALE (CARCERE)",
IF(AND(exp_SILP!$S1223="A.3 ORIENTAMENTO PROFESSIONALE",exp_SILP!$AD1223="."),"A.3 ORIENTAMENTO PROFESSIONALE (CARCERE)",
IF(AND(exp_SILP!$S1223="A.4 CONSULENZA ORIENTATIVA",exp_SILP!$AD1223="4.2"),"A.4 CONSULENZA ORIENTATIVA (CARCERE)",
IF(AND(exp_SILP!$S1223="A.4 CONSULENZA ORIENTATIVA",exp_SILP!$AD1223="."),"A.4 CONSULENZA ORIENTATIVA (CARCERE)",
IF(AND(exp_SILP!$S1223="A.5 - LEP F1 - ACCOMPAGNAMENTO AL LAVORO",exp_SILP!$AD1223="4.2"),"A.5 - LEP F1 - ACCOMPAGNAMENTO AL LAVORO (CARCERE)",
IF(AND(exp_SILP!$S1223="A.5 - LEP F1 - ACCOMPAGNAMENTO AL LAVORO",exp_SILP!$AD1223="."),"A.5 - LEP F1 - ACCOMPAGNAMENTO AL LAVORO (CARCERE)",
IF(AND(exp_SILP!$S1223="A.5.2a - TUTORAGGIO TIROCINI",exp_SILP!$AD1223="4.2"),"A.5.2a - TUTORAGGIO TIROCINI (CARCERE)",
exp_SILP!$S1223)))))))</f>
        <v>A.3 ORIENTAMENTO PROFESSIONALE</v>
      </c>
      <c r="C1223" s="18" t="str">
        <f>CONCATENATE(VLOOKUP(exp_SILP!$B1223,'DATI COMMESSE'!$A$2:$F$25,4,FALSE)," - ", VLOOKUP(exp_SILP!$B1223,'DATI COMMESSE'!$A$2:$F$25,2,FALSE)," - ",VLOOKUP(exp_SILP!$B1223,'DATI COMMESSE'!$A$2:$F$25,3,FALSE))</f>
        <v>FRD - 22-02-5000 - 22-12-5002</v>
      </c>
      <c r="D1223" s="18" t="str">
        <f>LEFT(exp_SILP!$R1223,5)</f>
        <v>09:00</v>
      </c>
      <c r="E1223" s="18" t="str">
        <f>RIGHT(exp_SILP!$R1223,5)</f>
        <v>11:00</v>
      </c>
      <c r="F1223" s="18">
        <f>IF(exp_SILP!$AG1223&gt;=60,exp_SILP!$AG1223/60,exp_SILP!$AG1223)</f>
        <v>2</v>
      </c>
      <c r="G1223" s="18" t="str">
        <f>VLOOKUP(exp_SILP!$Y1223,'DATI CM'!$A$2:$F$28,2,FALSE)</f>
        <v>SPDPRZ67H55L219V</v>
      </c>
      <c r="H1223" s="18" t="str">
        <f>VLOOKUP(exp_SILP!$Y1223,'DATI CM'!$A$2:$F$28,3,FALSE)</f>
        <v>A010</v>
      </c>
      <c r="I1223" s="18" t="str">
        <f t="shared" si="1"/>
        <v>N</v>
      </c>
      <c r="J1223" s="18" t="str">
        <f>VLOOKUP(exp_SILP!$Y1223,'DATI CM'!$A$2:$F$28,4,FALSE)</f>
        <v>TORINO</v>
      </c>
      <c r="K1223" s="19">
        <f>VLOOKUP(exp_SILP!$B1223,'DATI COMMESSE'!$A$2:$F$25,5,FALSE)</f>
        <v>34</v>
      </c>
      <c r="L1223" s="19" t="str">
        <f>IF(exp_SILP!$B1223="A4.10 - LEP E - ORIENTAMENTO SPECIALISTICO SKILL GAP ANALYSIS - GRUPPO 3P",0,VLOOKUP(exp_SILP!$Y1223,'DATI CM'!$A$2:$F$28,6,FALSE))</f>
        <v/>
      </c>
      <c r="M1223" s="19">
        <f>IFERROR(VLOOKUP(exp_SILP!$B1223,'DATI CM'!$H$2:$I$16,2,FALSE)*exp_SILP!$F1223,0)</f>
        <v>0</v>
      </c>
      <c r="N1223" s="18" t="str">
        <f>VLOOKUP(exp_SILP!$B1223,'DATI COMMESSE'!$A$2:$F$25,4,FALSE)</f>
        <v>FRD</v>
      </c>
      <c r="O1223" s="20">
        <f>VLOOKUP(exp_SILP!$B1223,'DATI COMMESSE'!$A$2:$F$25,5,FALSE)*exp_SILP!$F1223</f>
        <v>68</v>
      </c>
      <c r="P1223" s="18" t="str">
        <f>IF(MID(exp_SILP!$W1223,10,2)&gt;"40","F","M")</f>
        <v>M</v>
      </c>
      <c r="Q1223" s="24" t="s">
        <v>197</v>
      </c>
      <c r="R1223" s="22" t="s">
        <v>223</v>
      </c>
      <c r="S1223" s="22" t="s">
        <v>423</v>
      </c>
      <c r="T1223" s="22" t="s">
        <v>58</v>
      </c>
      <c r="U1223" s="22" t="s">
        <v>59</v>
      </c>
      <c r="V1223" s="22" t="s">
        <v>1587</v>
      </c>
      <c r="W1223" s="22" t="s">
        <v>1588</v>
      </c>
      <c r="X1223" s="22" t="s">
        <v>1589</v>
      </c>
      <c r="Y1223" s="22" t="s">
        <v>17</v>
      </c>
      <c r="Z1223" s="22" t="s">
        <v>63</v>
      </c>
      <c r="AA1223" s="22" t="s">
        <v>64</v>
      </c>
      <c r="AB1223" s="22" t="s">
        <v>65</v>
      </c>
      <c r="AC1223" s="22" t="s">
        <v>75</v>
      </c>
      <c r="AD1223" s="22" t="s">
        <v>59</v>
      </c>
      <c r="AE1223" s="22" t="s">
        <v>59</v>
      </c>
      <c r="AF1223" s="22" t="s">
        <v>59</v>
      </c>
      <c r="AG1223" s="25" t="s">
        <v>76</v>
      </c>
      <c r="AH1223" s="22" t="s">
        <v>197</v>
      </c>
      <c r="AI1223" s="22" t="s">
        <v>238</v>
      </c>
      <c r="AJ1223" s="22" t="str">
        <f>VLOOKUP(exp_SILP!$Y1223,'DATI CM'!$A$2:$F$28,2,FALSE)</f>
        <v>SPDPRZ67H55L219V</v>
      </c>
    </row>
    <row r="1224" ht="15.75" hidden="1" customHeight="1">
      <c r="A1224" s="10" t="str">
        <f>IFERROR(VLOOKUP(exp_SILP!$W1224,exp_utenti_P!D:D,1,FALSE),"_DA INSERIRE")</f>
        <v>CLMCRN71T70B019R</v>
      </c>
      <c r="B1224" s="10" t="str">
        <f>IF(AND(exp_SILP!$S1224="A.3 ORIENTAMENTO PROFESSIONALE",exp_SILP!$AD1224="4.2"),"A.3 ORIENTAMENTO PROFESSIONALE (CARCERE)",
IF(AND(exp_SILP!$S1224="A.3 ORIENTAMENTO PROFESSIONALE",exp_SILP!$AD1224="."),"A.3 ORIENTAMENTO PROFESSIONALE (CARCERE)",
IF(AND(exp_SILP!$S1224="A.4 CONSULENZA ORIENTATIVA",exp_SILP!$AD1224="4.2"),"A.4 CONSULENZA ORIENTATIVA (CARCERE)",
IF(AND(exp_SILP!$S1224="A.4 CONSULENZA ORIENTATIVA",exp_SILP!$AD1224="."),"A.4 CONSULENZA ORIENTATIVA (CARCERE)",
IF(AND(exp_SILP!$S1224="A.5 - LEP F1 - ACCOMPAGNAMENTO AL LAVORO",exp_SILP!$AD1224="4.2"),"A.5 - LEP F1 - ACCOMPAGNAMENTO AL LAVORO (CARCERE)",
IF(AND(exp_SILP!$S1224="A.5 - LEP F1 - ACCOMPAGNAMENTO AL LAVORO",exp_SILP!$AD1224="."),"A.5 - LEP F1 - ACCOMPAGNAMENTO AL LAVORO (CARCERE)",
IF(AND(exp_SILP!$S1224="A.5.2a - TUTORAGGIO TIROCINI",exp_SILP!$AD1224="4.2"),"A.5.2a - TUTORAGGIO TIROCINI (CARCERE)",
exp_SILP!$S1224)))))))</f>
        <v>A.5 - LEP F1 - ACCOMPAGNAMENTO AL LAVORO</v>
      </c>
      <c r="C1224" s="11" t="str">
        <f>CONCATENATE(VLOOKUP(exp_SILP!$B1224,'DATI COMMESSE'!$A$2:$F$25,4,FALSE)," - ", VLOOKUP(exp_SILP!$B1224,'DATI COMMESSE'!$A$2:$F$25,2,FALSE)," - ",VLOOKUP(exp_SILP!$B1224,'DATI COMMESSE'!$A$2:$F$25,3,FALSE))</f>
        <v>GOL - 22-02-5000 - 22-12-5003</v>
      </c>
      <c r="D1224" s="11" t="str">
        <f>LEFT(exp_SILP!$R1224,5)</f>
        <v>13:00</v>
      </c>
      <c r="E1224" s="11" t="str">
        <f>RIGHT(exp_SILP!$R1224,5)</f>
        <v>14:00</v>
      </c>
      <c r="F1224" s="11">
        <f>IF(exp_SILP!$AG1224&gt;=60,exp_SILP!$AG1224/60,exp_SILP!$AG1224)</f>
        <v>1</v>
      </c>
      <c r="G1224" s="11" t="str">
        <f>VLOOKUP(exp_SILP!$Y1224,'DATI CM'!$A$2:$F$28,2,FALSE)</f>
        <v>RSCDAA66H43F952Q</v>
      </c>
      <c r="H1224" s="11" t="str">
        <f>VLOOKUP(exp_SILP!$Y1224,'DATI CM'!$A$2:$F$28,3,FALSE)</f>
        <v>A011</v>
      </c>
      <c r="I1224" s="11" t="str">
        <f t="shared" si="1"/>
        <v>N</v>
      </c>
      <c r="J1224" s="11" t="str">
        <f>VLOOKUP(exp_SILP!$Y1224,'DATI CM'!$A$2:$F$28,4,FALSE)</f>
        <v>NO</v>
      </c>
      <c r="K1224" s="12">
        <f>VLOOKUP(exp_SILP!$B1224,'DATI COMMESSE'!$A$2:$F$25,5,FALSE)</f>
        <v>39.94</v>
      </c>
      <c r="L1224" s="12">
        <f>IF(exp_SILP!$B1224="A4.10 - LEP E - ORIENTAMENTO SPECIALISTICO SKILL GAP ANALYSIS - GRUPPO 3P",0,VLOOKUP(exp_SILP!$Y1224,'DATI CM'!$A$2:$F$28,6,FALSE))</f>
        <v>25</v>
      </c>
      <c r="M1224" s="12">
        <f>IFERROR(VLOOKUP(exp_SILP!$B1224,'DATI CM'!$H$2:$I$16,2,FALSE)*exp_SILP!$F1224,0)</f>
        <v>0</v>
      </c>
      <c r="N1224" s="11" t="str">
        <f>VLOOKUP(exp_SILP!$B1224,'DATI COMMESSE'!$A$2:$F$25,4,FALSE)</f>
        <v>GOL</v>
      </c>
      <c r="O1224" s="13">
        <f>VLOOKUP(exp_SILP!$B1224,'DATI COMMESSE'!$A$2:$F$25,5,FALSE)*exp_SILP!$F1224</f>
        <v>39.94</v>
      </c>
      <c r="P1224" s="11" t="str">
        <f>IF(MID(exp_SILP!$W1224,10,2)&gt;"40","F","M")</f>
        <v>F</v>
      </c>
      <c r="Q1224" s="27" t="s">
        <v>197</v>
      </c>
      <c r="R1224" s="15" t="s">
        <v>159</v>
      </c>
      <c r="S1224" s="15" t="s">
        <v>57</v>
      </c>
      <c r="T1224" s="15" t="s">
        <v>58</v>
      </c>
      <c r="U1224" s="15" t="s">
        <v>59</v>
      </c>
      <c r="V1224" s="15" t="s">
        <v>79</v>
      </c>
      <c r="W1224" s="15" t="s">
        <v>80</v>
      </c>
      <c r="X1224" s="15" t="s">
        <v>81</v>
      </c>
      <c r="Y1224" s="15" t="s">
        <v>16</v>
      </c>
      <c r="Z1224" s="15" t="s">
        <v>63</v>
      </c>
      <c r="AA1224" s="15" t="s">
        <v>64</v>
      </c>
      <c r="AB1224" s="15" t="s">
        <v>65</v>
      </c>
      <c r="AC1224" s="15" t="s">
        <v>82</v>
      </c>
      <c r="AD1224" s="15" t="s">
        <v>59</v>
      </c>
      <c r="AE1224" s="15" t="s">
        <v>59</v>
      </c>
      <c r="AF1224" s="15" t="s">
        <v>114</v>
      </c>
      <c r="AG1224" s="28" t="s">
        <v>67</v>
      </c>
      <c r="AH1224" s="15" t="s">
        <v>197</v>
      </c>
      <c r="AI1224" s="15" t="s">
        <v>198</v>
      </c>
      <c r="AJ1224" s="15" t="str">
        <f>VLOOKUP(exp_SILP!$Y1224,'DATI CM'!$A$2:$F$28,2,FALSE)</f>
        <v>RSCDAA66H43F952Q</v>
      </c>
    </row>
    <row r="1225" ht="15.75" hidden="1" customHeight="1">
      <c r="A1225" s="17" t="str">
        <f>IFERROR(VLOOKUP(exp_SILP!$W1225,exp_utenti_P!D:D,1,FALSE),"_DA INSERIRE")</f>
        <v>CLMCRN71T70B019R</v>
      </c>
      <c r="B1225" s="17" t="str">
        <f>IF(AND(exp_SILP!$S1225="A.3 ORIENTAMENTO PROFESSIONALE",exp_SILP!$AD1225="4.2"),"A.3 ORIENTAMENTO PROFESSIONALE (CARCERE)",
IF(AND(exp_SILP!$S1225="A.3 ORIENTAMENTO PROFESSIONALE",exp_SILP!$AD1225="."),"A.3 ORIENTAMENTO PROFESSIONALE (CARCERE)",
IF(AND(exp_SILP!$S1225="A.4 CONSULENZA ORIENTATIVA",exp_SILP!$AD1225="4.2"),"A.4 CONSULENZA ORIENTATIVA (CARCERE)",
IF(AND(exp_SILP!$S1225="A.4 CONSULENZA ORIENTATIVA",exp_SILP!$AD1225="."),"A.4 CONSULENZA ORIENTATIVA (CARCERE)",
IF(AND(exp_SILP!$S1225="A.5 - LEP F1 - ACCOMPAGNAMENTO AL LAVORO",exp_SILP!$AD1225="4.2"),"A.5 - LEP F1 - ACCOMPAGNAMENTO AL LAVORO (CARCERE)",
IF(AND(exp_SILP!$S1225="A.5 - LEP F1 - ACCOMPAGNAMENTO AL LAVORO",exp_SILP!$AD1225="."),"A.5 - LEP F1 - ACCOMPAGNAMENTO AL LAVORO (CARCERE)",
IF(AND(exp_SILP!$S1225="A.5.2a - TUTORAGGIO TIROCINI",exp_SILP!$AD1225="4.2"),"A.5.2a - TUTORAGGIO TIROCINI (CARCERE)",
exp_SILP!$S1225)))))))</f>
        <v>A.5 - LEP F1 - ACCOMPAGNAMENTO AL LAVORO</v>
      </c>
      <c r="C1225" s="18" t="str">
        <f>CONCATENATE(VLOOKUP(exp_SILP!$B1225,'DATI COMMESSE'!$A$2:$F$25,4,FALSE)," - ", VLOOKUP(exp_SILP!$B1225,'DATI COMMESSE'!$A$2:$F$25,2,FALSE)," - ",VLOOKUP(exp_SILP!$B1225,'DATI COMMESSE'!$A$2:$F$25,3,FALSE))</f>
        <v>GOL - 22-02-5000 - 22-12-5003</v>
      </c>
      <c r="D1225" s="18" t="str">
        <f>LEFT(exp_SILP!$R1225,5)</f>
        <v>11:00</v>
      </c>
      <c r="E1225" s="18" t="str">
        <f>RIGHT(exp_SILP!$R1225,5)</f>
        <v>13:00</v>
      </c>
      <c r="F1225" s="18">
        <f>IF(exp_SILP!$AG1225&gt;=60,exp_SILP!$AG1225/60,exp_SILP!$AG1225)</f>
        <v>2</v>
      </c>
      <c r="G1225" s="18" t="str">
        <f>VLOOKUP(exp_SILP!$Y1225,'DATI CM'!$A$2:$F$28,2,FALSE)</f>
        <v>RSCDAA66H43F952Q</v>
      </c>
      <c r="H1225" s="18" t="str">
        <f>VLOOKUP(exp_SILP!$Y1225,'DATI CM'!$A$2:$F$28,3,FALSE)</f>
        <v>A011</v>
      </c>
      <c r="I1225" s="18" t="str">
        <f t="shared" si="1"/>
        <v>N</v>
      </c>
      <c r="J1225" s="18" t="str">
        <f>VLOOKUP(exp_SILP!$Y1225,'DATI CM'!$A$2:$F$28,4,FALSE)</f>
        <v>NO</v>
      </c>
      <c r="K1225" s="19">
        <f>VLOOKUP(exp_SILP!$B1225,'DATI COMMESSE'!$A$2:$F$25,5,FALSE)</f>
        <v>39.94</v>
      </c>
      <c r="L1225" s="19">
        <f>IF(exp_SILP!$B1225="A4.10 - LEP E - ORIENTAMENTO SPECIALISTICO SKILL GAP ANALYSIS - GRUPPO 3P",0,VLOOKUP(exp_SILP!$Y1225,'DATI CM'!$A$2:$F$28,6,FALSE))</f>
        <v>25</v>
      </c>
      <c r="M1225" s="19">
        <f>IFERROR(VLOOKUP(exp_SILP!$B1225,'DATI CM'!$H$2:$I$16,2,FALSE)*exp_SILP!$F1225,0)</f>
        <v>0</v>
      </c>
      <c r="N1225" s="18" t="str">
        <f>VLOOKUP(exp_SILP!$B1225,'DATI COMMESSE'!$A$2:$F$25,4,FALSE)</f>
        <v>GOL</v>
      </c>
      <c r="O1225" s="20">
        <f>VLOOKUP(exp_SILP!$B1225,'DATI COMMESSE'!$A$2:$F$25,5,FALSE)*exp_SILP!$F1225</f>
        <v>79.88</v>
      </c>
      <c r="P1225" s="18" t="str">
        <f>IF(MID(exp_SILP!$W1225,10,2)&gt;"40","F","M")</f>
        <v>F</v>
      </c>
      <c r="Q1225" s="24" t="s">
        <v>197</v>
      </c>
      <c r="R1225" s="22" t="s">
        <v>219</v>
      </c>
      <c r="S1225" s="22" t="s">
        <v>57</v>
      </c>
      <c r="T1225" s="22" t="s">
        <v>58</v>
      </c>
      <c r="U1225" s="22" t="s">
        <v>59</v>
      </c>
      <c r="V1225" s="22" t="s">
        <v>79</v>
      </c>
      <c r="W1225" s="22" t="s">
        <v>80</v>
      </c>
      <c r="X1225" s="22" t="s">
        <v>81</v>
      </c>
      <c r="Y1225" s="22" t="s">
        <v>16</v>
      </c>
      <c r="Z1225" s="22" t="s">
        <v>63</v>
      </c>
      <c r="AA1225" s="22" t="s">
        <v>64</v>
      </c>
      <c r="AB1225" s="22" t="s">
        <v>65</v>
      </c>
      <c r="AC1225" s="22" t="s">
        <v>82</v>
      </c>
      <c r="AD1225" s="22" t="s">
        <v>59</v>
      </c>
      <c r="AE1225" s="22" t="s">
        <v>59</v>
      </c>
      <c r="AF1225" s="22" t="s">
        <v>59</v>
      </c>
      <c r="AG1225" s="25" t="s">
        <v>76</v>
      </c>
      <c r="AH1225" s="22" t="s">
        <v>197</v>
      </c>
      <c r="AI1225" s="22" t="s">
        <v>198</v>
      </c>
      <c r="AJ1225" s="22" t="str">
        <f>VLOOKUP(exp_SILP!$Y1225,'DATI CM'!$A$2:$F$28,2,FALSE)</f>
        <v>RSCDAA66H43F952Q</v>
      </c>
    </row>
    <row r="1226" ht="15.75" hidden="1" customHeight="1">
      <c r="A1226" s="10" t="str">
        <f>IFERROR(VLOOKUP(exp_SILP!$W1226,exp_utenti_P!D:D,1,FALSE),"_DA INSERIRE")</f>
        <v>HJRMMD59R17Z352B</v>
      </c>
      <c r="B1226" s="10" t="str">
        <f>IF(AND(exp_SILP!$S1226="A.3 ORIENTAMENTO PROFESSIONALE",exp_SILP!$AD1226="4.2"),"A.3 ORIENTAMENTO PROFESSIONALE (CARCERE)",
IF(AND(exp_SILP!$S1226="A.3 ORIENTAMENTO PROFESSIONALE",exp_SILP!$AD1226="."),"A.3 ORIENTAMENTO PROFESSIONALE (CARCERE)",
IF(AND(exp_SILP!$S1226="A.4 CONSULENZA ORIENTATIVA",exp_SILP!$AD1226="4.2"),"A.4 CONSULENZA ORIENTATIVA (CARCERE)",
IF(AND(exp_SILP!$S1226="A.4 CONSULENZA ORIENTATIVA",exp_SILP!$AD1226="."),"A.4 CONSULENZA ORIENTATIVA (CARCERE)",
IF(AND(exp_SILP!$S1226="A.5 - LEP F1 - ACCOMPAGNAMENTO AL LAVORO",exp_SILP!$AD1226="4.2"),"A.5 - LEP F1 - ACCOMPAGNAMENTO AL LAVORO (CARCERE)",
IF(AND(exp_SILP!$S1226="A.5 - LEP F1 - ACCOMPAGNAMENTO AL LAVORO",exp_SILP!$AD1226="."),"A.5 - LEP F1 - ACCOMPAGNAMENTO AL LAVORO (CARCERE)",
IF(AND(exp_SILP!$S1226="A.5.2a - TUTORAGGIO TIROCINI",exp_SILP!$AD1226="4.2"),"A.5.2a - TUTORAGGIO TIROCINI (CARCERE)",
exp_SILP!$S1226)))))))</f>
        <v>A.5 - LEP F1 - ACCOMPAGNAMENTO AL LAVORO</v>
      </c>
      <c r="C1226" s="11" t="str">
        <f>CONCATENATE(VLOOKUP(exp_SILP!$B1226,'DATI COMMESSE'!$A$2:$F$25,4,FALSE)," - ", VLOOKUP(exp_SILP!$B1226,'DATI COMMESSE'!$A$2:$F$25,2,FALSE)," - ",VLOOKUP(exp_SILP!$B1226,'DATI COMMESSE'!$A$2:$F$25,3,FALSE))</f>
        <v>GOL - 22-02-5000 - 22-12-5003</v>
      </c>
      <c r="D1226" s="11" t="str">
        <f>LEFT(exp_SILP!$R1226,5)</f>
        <v>09:00</v>
      </c>
      <c r="E1226" s="11" t="str">
        <f>RIGHT(exp_SILP!$R1226,5)</f>
        <v>11:00</v>
      </c>
      <c r="F1226" s="11">
        <f>IF(exp_SILP!$AG1226&gt;=60,exp_SILP!$AG1226/60,exp_SILP!$AG1226)</f>
        <v>2</v>
      </c>
      <c r="G1226" s="11" t="str">
        <f>VLOOKUP(exp_SILP!$Y1226,'DATI CM'!$A$2:$F$28,2,FALSE)</f>
        <v>RSCDAA66H43F952Q</v>
      </c>
      <c r="H1226" s="11" t="str">
        <f>VLOOKUP(exp_SILP!$Y1226,'DATI CM'!$A$2:$F$28,3,FALSE)</f>
        <v>A011</v>
      </c>
      <c r="I1226" s="11" t="str">
        <f t="shared" si="1"/>
        <v>N</v>
      </c>
      <c r="J1226" s="11" t="str">
        <f>VLOOKUP(exp_SILP!$Y1226,'DATI CM'!$A$2:$F$28,4,FALSE)</f>
        <v>NO</v>
      </c>
      <c r="K1226" s="12">
        <f>VLOOKUP(exp_SILP!$B1226,'DATI COMMESSE'!$A$2:$F$25,5,FALSE)</f>
        <v>39.94</v>
      </c>
      <c r="L1226" s="12">
        <f>IF(exp_SILP!$B1226="A4.10 - LEP E - ORIENTAMENTO SPECIALISTICO SKILL GAP ANALYSIS - GRUPPO 3P",0,VLOOKUP(exp_SILP!$Y1226,'DATI CM'!$A$2:$F$28,6,FALSE))</f>
        <v>25</v>
      </c>
      <c r="M1226" s="12">
        <f>IFERROR(VLOOKUP(exp_SILP!$B1226,'DATI CM'!$H$2:$I$16,2,FALSE)*exp_SILP!$F1226,0)</f>
        <v>0</v>
      </c>
      <c r="N1226" s="11" t="str">
        <f>VLOOKUP(exp_SILP!$B1226,'DATI COMMESSE'!$A$2:$F$25,4,FALSE)</f>
        <v>GOL</v>
      </c>
      <c r="O1226" s="13">
        <f>VLOOKUP(exp_SILP!$B1226,'DATI COMMESSE'!$A$2:$F$25,5,FALSE)*exp_SILP!$F1226</f>
        <v>79.88</v>
      </c>
      <c r="P1226" s="11" t="str">
        <f>IF(MID(exp_SILP!$W1226,10,2)&gt;"40","F","M")</f>
        <v>M</v>
      </c>
      <c r="Q1226" s="27" t="s">
        <v>197</v>
      </c>
      <c r="R1226" s="15" t="s">
        <v>223</v>
      </c>
      <c r="S1226" s="15" t="s">
        <v>57</v>
      </c>
      <c r="T1226" s="15" t="s">
        <v>58</v>
      </c>
      <c r="U1226" s="15" t="s">
        <v>59</v>
      </c>
      <c r="V1226" s="15" t="s">
        <v>1516</v>
      </c>
      <c r="W1226" s="15" t="s">
        <v>1517</v>
      </c>
      <c r="X1226" s="15" t="s">
        <v>1518</v>
      </c>
      <c r="Y1226" s="15" t="s">
        <v>16</v>
      </c>
      <c r="Z1226" s="15" t="s">
        <v>63</v>
      </c>
      <c r="AA1226" s="15" t="s">
        <v>64</v>
      </c>
      <c r="AB1226" s="15" t="s">
        <v>65</v>
      </c>
      <c r="AC1226" s="15" t="s">
        <v>82</v>
      </c>
      <c r="AD1226" s="15" t="s">
        <v>59</v>
      </c>
      <c r="AE1226" s="15" t="s">
        <v>59</v>
      </c>
      <c r="AF1226" s="15" t="s">
        <v>59</v>
      </c>
      <c r="AG1226" s="28" t="s">
        <v>76</v>
      </c>
      <c r="AH1226" s="15" t="s">
        <v>197</v>
      </c>
      <c r="AI1226" s="15" t="s">
        <v>198</v>
      </c>
      <c r="AJ1226" s="15" t="str">
        <f>VLOOKUP(exp_SILP!$Y1226,'DATI CM'!$A$2:$F$28,2,FALSE)</f>
        <v>RSCDAA66H43F952Q</v>
      </c>
    </row>
    <row r="1227" ht="15.75" hidden="1" customHeight="1">
      <c r="A1227" s="17" t="str">
        <f>IFERROR(VLOOKUP(exp_SILP!$W1227,exp_utenti_P!D:D,1,FALSE),"_DA INSERIRE")</f>
        <v>FRNFRC65T18E445T</v>
      </c>
      <c r="B1227" s="17" t="str">
        <f>IF(AND(exp_SILP!$S1227="A.3 ORIENTAMENTO PROFESSIONALE",exp_SILP!$AD1227="4.2"),"A.3 ORIENTAMENTO PROFESSIONALE (CARCERE)",
IF(AND(exp_SILP!$S1227="A.3 ORIENTAMENTO PROFESSIONALE",exp_SILP!$AD1227="."),"A.3 ORIENTAMENTO PROFESSIONALE (CARCERE)",
IF(AND(exp_SILP!$S1227="A.4 CONSULENZA ORIENTATIVA",exp_SILP!$AD1227="4.2"),"A.4 CONSULENZA ORIENTATIVA (CARCERE)",
IF(AND(exp_SILP!$S1227="A.4 CONSULENZA ORIENTATIVA",exp_SILP!$AD1227="."),"A.4 CONSULENZA ORIENTATIVA (CARCERE)",
IF(AND(exp_SILP!$S1227="A.5 - LEP F1 - ACCOMPAGNAMENTO AL LAVORO",exp_SILP!$AD1227="4.2"),"A.5 - LEP F1 - ACCOMPAGNAMENTO AL LAVORO (CARCERE)",
IF(AND(exp_SILP!$S1227="A.5 - LEP F1 - ACCOMPAGNAMENTO AL LAVORO",exp_SILP!$AD1227="."),"A.5 - LEP F1 - ACCOMPAGNAMENTO AL LAVORO (CARCERE)",
IF(AND(exp_SILP!$S1227="A.5.2a - TUTORAGGIO TIROCINI",exp_SILP!$AD1227="4.2"),"A.5.2a - TUTORAGGIO TIROCINI (CARCERE)",
exp_SILP!$S1227)))))))</f>
        <v>A4.10 - LEP E - ORIENTAMENTO SPECIALISTICO SKILL GAP ANALYSIS</v>
      </c>
      <c r="C1227" s="18" t="str">
        <f>CONCATENATE(VLOOKUP(exp_SILP!$B1227,'DATI COMMESSE'!$A$2:$F$25,4,FALSE)," - ", VLOOKUP(exp_SILP!$B1227,'DATI COMMESSE'!$A$2:$F$25,2,FALSE)," - ",VLOOKUP(exp_SILP!$B1227,'DATI COMMESSE'!$A$2:$F$25,3,FALSE))</f>
        <v>GOL - 22-02-5000 - 22-12-5003</v>
      </c>
      <c r="D1227" s="18" t="str">
        <f>LEFT(exp_SILP!$R1227,5)</f>
        <v>09:00</v>
      </c>
      <c r="E1227" s="18" t="str">
        <f>RIGHT(exp_SILP!$R1227,5)</f>
        <v>12:00</v>
      </c>
      <c r="F1227" s="18">
        <f>IF(exp_SILP!$AG1227&gt;=60,exp_SILP!$AG1227/60,exp_SILP!$AG1227)</f>
        <v>3</v>
      </c>
      <c r="G1227" s="18" t="str">
        <f>VLOOKUP(exp_SILP!$Y1227,'DATI CM'!$A$2:$F$28,2,FALSE)</f>
        <v>CRCMGR68A64L219S</v>
      </c>
      <c r="H1227" s="18" t="str">
        <f>VLOOKUP(exp_SILP!$Y1227,'DATI CM'!$A$2:$F$28,3,FALSE)</f>
        <v>A011</v>
      </c>
      <c r="I1227" s="18" t="str">
        <f t="shared" si="1"/>
        <v>N</v>
      </c>
      <c r="J1227" s="18" t="str">
        <f>VLOOKUP(exp_SILP!$Y1227,'DATI CM'!$A$2:$F$28,4,FALSE)</f>
        <v>TORINO</v>
      </c>
      <c r="K1227" s="19">
        <f>VLOOKUP(exp_SILP!$B1227,'DATI COMMESSE'!$A$2:$F$25,5,FALSE)</f>
        <v>39.94</v>
      </c>
      <c r="L1227" s="19">
        <f>IF(exp_SILP!$B1227="A4.10 - LEP E - ORIENTAMENTO SPECIALISTICO SKILL GAP ANALYSIS - GRUPPO 3P",0,VLOOKUP(exp_SILP!$Y1227,'DATI CM'!$A$2:$F$28,6,FALSE))</f>
        <v>27</v>
      </c>
      <c r="M1227" s="19">
        <f>IFERROR(VLOOKUP(exp_SILP!$B1227,'DATI CM'!$H$2:$I$16,2,FALSE)*exp_SILP!$F1227,0)</f>
        <v>0</v>
      </c>
      <c r="N1227" s="18" t="str">
        <f>VLOOKUP(exp_SILP!$B1227,'DATI COMMESSE'!$A$2:$F$25,4,FALSE)</f>
        <v>GOL</v>
      </c>
      <c r="O1227" s="20">
        <f>VLOOKUP(exp_SILP!$B1227,'DATI COMMESSE'!$A$2:$F$25,5,FALSE)*exp_SILP!$F1227</f>
        <v>119.82</v>
      </c>
      <c r="P1227" s="18" t="str">
        <f>IF(MID(exp_SILP!$W1227,10,2)&gt;"40","F","M")</f>
        <v>M</v>
      </c>
      <c r="Q1227" s="24" t="s">
        <v>197</v>
      </c>
      <c r="R1227" s="22" t="s">
        <v>106</v>
      </c>
      <c r="S1227" s="22" t="s">
        <v>70</v>
      </c>
      <c r="T1227" s="22" t="s">
        <v>58</v>
      </c>
      <c r="U1227" s="22" t="s">
        <v>59</v>
      </c>
      <c r="V1227" s="22" t="s">
        <v>1590</v>
      </c>
      <c r="W1227" s="22" t="s">
        <v>1591</v>
      </c>
      <c r="X1227" s="22" t="s">
        <v>1592</v>
      </c>
      <c r="Y1227" s="22" t="s">
        <v>5</v>
      </c>
      <c r="Z1227" s="22" t="s">
        <v>63</v>
      </c>
      <c r="AA1227" s="22" t="s">
        <v>64</v>
      </c>
      <c r="AB1227" s="22" t="s">
        <v>65</v>
      </c>
      <c r="AC1227" s="22" t="s">
        <v>75</v>
      </c>
      <c r="AD1227" s="22" t="s">
        <v>59</v>
      </c>
      <c r="AE1227" s="22" t="s">
        <v>59</v>
      </c>
      <c r="AF1227" s="22" t="s">
        <v>59</v>
      </c>
      <c r="AG1227" s="25" t="s">
        <v>101</v>
      </c>
      <c r="AH1227" s="22" t="s">
        <v>197</v>
      </c>
      <c r="AI1227" s="22" t="s">
        <v>238</v>
      </c>
      <c r="AJ1227" s="22" t="str">
        <f>VLOOKUP(exp_SILP!$Y1227,'DATI CM'!$A$2:$F$28,2,FALSE)</f>
        <v>CRCMGR68A64L219S</v>
      </c>
    </row>
    <row r="1228" ht="15.75" customHeight="1">
      <c r="A1228" s="10" t="str">
        <f>IFERROR(VLOOKUP(exp_SILP!$W1228,exp_utenti_P!D:D,1,FALSE),"_DA INSERIRE")</f>
        <v>RLNGLI03E60L219L</v>
      </c>
      <c r="B1228" s="10" t="str">
        <f>IF(AND(exp_SILP!$S1228="A.3 ORIENTAMENTO PROFESSIONALE",exp_SILP!$AD1228="4.2"),"A.3 ORIENTAMENTO PROFESSIONALE (CARCERE)",
IF(AND(exp_SILP!$S1228="A.3 ORIENTAMENTO PROFESSIONALE",exp_SILP!$AD1228="."),"A.3 ORIENTAMENTO PROFESSIONALE (CARCERE)",
IF(AND(exp_SILP!$S1228="A.4 CONSULENZA ORIENTATIVA",exp_SILP!$AD1228="4.2"),"A.4 CONSULENZA ORIENTATIVA (CARCERE)",
IF(AND(exp_SILP!$S1228="A.4 CONSULENZA ORIENTATIVA",exp_SILP!$AD1228="."),"A.4 CONSULENZA ORIENTATIVA (CARCERE)",
IF(AND(exp_SILP!$S1228="A.5 - LEP F1 - ACCOMPAGNAMENTO AL LAVORO",exp_SILP!$AD1228="4.2"),"A.5 - LEP F1 - ACCOMPAGNAMENTO AL LAVORO (CARCERE)",
IF(AND(exp_SILP!$S1228="A.5 - LEP F1 - ACCOMPAGNAMENTO AL LAVORO",exp_SILP!$AD1228="."),"A.5 - LEP F1 - ACCOMPAGNAMENTO AL LAVORO (CARCERE)",
IF(AND(exp_SILP!$S1228="A.5.2a - TUTORAGGIO TIROCINI",exp_SILP!$AD1228="4.2"),"A.5.2a - TUTORAGGIO TIROCINI (CARCERE)",
exp_SILP!$S1228)))))))</f>
        <v>A4.10 - LEP E - ORIENTAMENTO SPECIALISTICO SKILL GAP ANALYSIS</v>
      </c>
      <c r="C1228" s="11" t="str">
        <f>CONCATENATE(VLOOKUP(exp_SILP!$B1228,'DATI COMMESSE'!$A$2:$F$25,4,FALSE)," - ", VLOOKUP(exp_SILP!$B1228,'DATI COMMESSE'!$A$2:$F$25,2,FALSE)," - ",VLOOKUP(exp_SILP!$B1228,'DATI COMMESSE'!$A$2:$F$25,3,FALSE))</f>
        <v>GOL - 22-02-5000 - 22-12-5003</v>
      </c>
      <c r="D1228" s="11" t="str">
        <f>LEFT(exp_SILP!$R1228,5)</f>
        <v>09:00</v>
      </c>
      <c r="E1228" s="11" t="str">
        <f>RIGHT(exp_SILP!$R1228,5)</f>
        <v>10:00</v>
      </c>
      <c r="F1228" s="11">
        <f>IF(exp_SILP!$AG1228&gt;=60,exp_SILP!$AG1228/60,exp_SILP!$AG1228)</f>
        <v>1</v>
      </c>
      <c r="G1228" s="11" t="str">
        <f>VLOOKUP(exp_SILP!$Y1228,'DATI CM'!$A$2:$F$28,2,FALSE)</f>
        <v>MNRCLD73B46G674U</v>
      </c>
      <c r="H1228" s="11" t="str">
        <f>VLOOKUP(exp_SILP!$Y1228,'DATI CM'!$A$2:$F$28,3,FALSE)</f>
        <v>A011</v>
      </c>
      <c r="I1228" s="11" t="str">
        <f t="shared" si="1"/>
        <v>N</v>
      </c>
      <c r="J1228" s="11" t="str">
        <f>VLOOKUP(exp_SILP!$Y1228,'DATI CM'!$A$2:$F$28,4,FALSE)</f>
        <v>TORINO</v>
      </c>
      <c r="K1228" s="12">
        <f>VLOOKUP(exp_SILP!$B1228,'DATI COMMESSE'!$A$2:$F$25,5,FALSE)</f>
        <v>39.94</v>
      </c>
      <c r="L1228" s="12">
        <f>IF(exp_SILP!$B1228="A4.10 - LEP E - ORIENTAMENTO SPECIALISTICO SKILL GAP ANALYSIS - GRUPPO 3P",0,VLOOKUP(exp_SILP!$Y1228,'DATI CM'!$A$2:$F$28,6,FALSE))</f>
        <v>25</v>
      </c>
      <c r="M1228" s="12">
        <f>IFERROR(VLOOKUP(exp_SILP!$B1228,'DATI CM'!$H$2:$I$16,2,FALSE)*exp_SILP!$F1228,0)</f>
        <v>0</v>
      </c>
      <c r="N1228" s="11" t="str">
        <f>VLOOKUP(exp_SILP!$B1228,'DATI COMMESSE'!$A$2:$F$25,4,FALSE)</f>
        <v>GOL</v>
      </c>
      <c r="O1228" s="13">
        <f>VLOOKUP(exp_SILP!$B1228,'DATI COMMESSE'!$A$2:$F$25,5,FALSE)*exp_SILP!$F1228</f>
        <v>39.94</v>
      </c>
      <c r="P1228" s="11" t="str">
        <f>IF(MID(exp_SILP!$W1228,10,2)&gt;"40","F","M")</f>
        <v>F</v>
      </c>
      <c r="Q1228" s="27" t="s">
        <v>197</v>
      </c>
      <c r="R1228" s="15" t="s">
        <v>203</v>
      </c>
      <c r="S1228" s="15" t="s">
        <v>70</v>
      </c>
      <c r="T1228" s="15" t="s">
        <v>58</v>
      </c>
      <c r="U1228" s="15" t="s">
        <v>59</v>
      </c>
      <c r="V1228" s="15" t="s">
        <v>1253</v>
      </c>
      <c r="W1228" s="15" t="s">
        <v>1254</v>
      </c>
      <c r="X1228" s="15" t="s">
        <v>1255</v>
      </c>
      <c r="Y1228" s="15" t="s">
        <v>14</v>
      </c>
      <c r="Z1228" s="15" t="s">
        <v>63</v>
      </c>
      <c r="AA1228" s="15" t="s">
        <v>64</v>
      </c>
      <c r="AB1228" s="15" t="s">
        <v>65</v>
      </c>
      <c r="AC1228" s="15" t="s">
        <v>75</v>
      </c>
      <c r="AD1228" s="15" t="s">
        <v>59</v>
      </c>
      <c r="AE1228" s="15" t="s">
        <v>59</v>
      </c>
      <c r="AF1228" s="15" t="s">
        <v>156</v>
      </c>
      <c r="AG1228" s="28" t="s">
        <v>67</v>
      </c>
      <c r="AH1228" s="15" t="s">
        <v>767</v>
      </c>
      <c r="AI1228" s="15" t="s">
        <v>158</v>
      </c>
      <c r="AJ1228" s="15" t="str">
        <f>VLOOKUP(exp_SILP!$Y1228,'DATI CM'!$A$2:$F$28,2,FALSE)</f>
        <v>MNRCLD73B46G674U</v>
      </c>
    </row>
    <row r="1229" ht="15.75" customHeight="1">
      <c r="A1229" s="17" t="str">
        <f>IFERROR(VLOOKUP(exp_SILP!$W1229,exp_utenti_P!D:D,1,FALSE),"_DA INSERIRE")</f>
        <v>SNGMDJ83T50Z311N</v>
      </c>
      <c r="B1229" s="17" t="str">
        <f>IF(AND(exp_SILP!$S1229="A.3 ORIENTAMENTO PROFESSIONALE",exp_SILP!$AD1229="4.2"),"A.3 ORIENTAMENTO PROFESSIONALE (CARCERE)",
IF(AND(exp_SILP!$S1229="A.3 ORIENTAMENTO PROFESSIONALE",exp_SILP!$AD1229="."),"A.3 ORIENTAMENTO PROFESSIONALE (CARCERE)",
IF(AND(exp_SILP!$S1229="A.4 CONSULENZA ORIENTATIVA",exp_SILP!$AD1229="4.2"),"A.4 CONSULENZA ORIENTATIVA (CARCERE)",
IF(AND(exp_SILP!$S1229="A.4 CONSULENZA ORIENTATIVA",exp_SILP!$AD1229="."),"A.4 CONSULENZA ORIENTATIVA (CARCERE)",
IF(AND(exp_SILP!$S1229="A.5 - LEP F1 - ACCOMPAGNAMENTO AL LAVORO",exp_SILP!$AD1229="4.2"),"A.5 - LEP F1 - ACCOMPAGNAMENTO AL LAVORO (CARCERE)",
IF(AND(exp_SILP!$S1229="A.5 - LEP F1 - ACCOMPAGNAMENTO AL LAVORO",exp_SILP!$AD1229="."),"A.5 - LEP F1 - ACCOMPAGNAMENTO AL LAVORO (CARCERE)",
IF(AND(exp_SILP!$S1229="A.5.2a - TUTORAGGIO TIROCINI",exp_SILP!$AD1229="4.2"),"A.5.2a - TUTORAGGIO TIROCINI (CARCERE)",
exp_SILP!$S1229)))))))</f>
        <v>A4.10 - LEP E - ORIENTAMENTO SPECIALISTICO SKILL GAP ANALYSIS</v>
      </c>
      <c r="C1229" s="18" t="str">
        <f>CONCATENATE(VLOOKUP(exp_SILP!$B1229,'DATI COMMESSE'!$A$2:$F$25,4,FALSE)," - ", VLOOKUP(exp_SILP!$B1229,'DATI COMMESSE'!$A$2:$F$25,2,FALSE)," - ",VLOOKUP(exp_SILP!$B1229,'DATI COMMESSE'!$A$2:$F$25,3,FALSE))</f>
        <v>GOL - 22-02-5000 - 22-12-5003</v>
      </c>
      <c r="D1229" s="18" t="str">
        <f>LEFT(exp_SILP!$R1229,5)</f>
        <v>17:00</v>
      </c>
      <c r="E1229" s="18" t="str">
        <f>RIGHT(exp_SILP!$R1229,5)</f>
        <v>18:00</v>
      </c>
      <c r="F1229" s="18">
        <f>IF(exp_SILP!$AG1229&gt;=60,exp_SILP!$AG1229/60,exp_SILP!$AG1229)</f>
        <v>1</v>
      </c>
      <c r="G1229" s="18" t="str">
        <f>VLOOKUP(exp_SILP!$Y1229,'DATI CM'!$A$2:$F$28,2,FALSE)</f>
        <v>MNRCLD73B46G674U</v>
      </c>
      <c r="H1229" s="18" t="str">
        <f>VLOOKUP(exp_SILP!$Y1229,'DATI CM'!$A$2:$F$28,3,FALSE)</f>
        <v>A011</v>
      </c>
      <c r="I1229" s="18" t="str">
        <f t="shared" si="1"/>
        <v>N</v>
      </c>
      <c r="J1229" s="18" t="str">
        <f>VLOOKUP(exp_SILP!$Y1229,'DATI CM'!$A$2:$F$28,4,FALSE)</f>
        <v>TORINO</v>
      </c>
      <c r="K1229" s="19">
        <f>VLOOKUP(exp_SILP!$B1229,'DATI COMMESSE'!$A$2:$F$25,5,FALSE)</f>
        <v>39.94</v>
      </c>
      <c r="L1229" s="19">
        <f>IF(exp_SILP!$B1229="A4.10 - LEP E - ORIENTAMENTO SPECIALISTICO SKILL GAP ANALYSIS - GRUPPO 3P",0,VLOOKUP(exp_SILP!$Y1229,'DATI CM'!$A$2:$F$28,6,FALSE))</f>
        <v>25</v>
      </c>
      <c r="M1229" s="19">
        <f>IFERROR(VLOOKUP(exp_SILP!$B1229,'DATI CM'!$H$2:$I$16,2,FALSE)*exp_SILP!$F1229,0)</f>
        <v>0</v>
      </c>
      <c r="N1229" s="18" t="str">
        <f>VLOOKUP(exp_SILP!$B1229,'DATI COMMESSE'!$A$2:$F$25,4,FALSE)</f>
        <v>GOL</v>
      </c>
      <c r="O1229" s="20">
        <f>VLOOKUP(exp_SILP!$B1229,'DATI COMMESSE'!$A$2:$F$25,5,FALSE)*exp_SILP!$F1229</f>
        <v>39.94</v>
      </c>
      <c r="P1229" s="18" t="str">
        <f>IF(MID(exp_SILP!$W1229,10,2)&gt;"40","F","M")</f>
        <v>F</v>
      </c>
      <c r="Q1229" s="24" t="s">
        <v>197</v>
      </c>
      <c r="R1229" s="22" t="s">
        <v>93</v>
      </c>
      <c r="S1229" s="22" t="s">
        <v>70</v>
      </c>
      <c r="T1229" s="22" t="s">
        <v>58</v>
      </c>
      <c r="U1229" s="22" t="s">
        <v>59</v>
      </c>
      <c r="V1229" s="22" t="s">
        <v>896</v>
      </c>
      <c r="W1229" s="22" t="s">
        <v>897</v>
      </c>
      <c r="X1229" s="22" t="s">
        <v>898</v>
      </c>
      <c r="Y1229" s="22" t="s">
        <v>14</v>
      </c>
      <c r="Z1229" s="22" t="s">
        <v>63</v>
      </c>
      <c r="AA1229" s="22" t="s">
        <v>64</v>
      </c>
      <c r="AB1229" s="22" t="s">
        <v>74</v>
      </c>
      <c r="AC1229" s="22" t="s">
        <v>75</v>
      </c>
      <c r="AD1229" s="22" t="s">
        <v>59</v>
      </c>
      <c r="AE1229" s="22" t="s">
        <v>59</v>
      </c>
      <c r="AF1229" s="22" t="s">
        <v>59</v>
      </c>
      <c r="AG1229" s="25" t="s">
        <v>67</v>
      </c>
      <c r="AH1229" s="22" t="s">
        <v>1408</v>
      </c>
      <c r="AI1229" s="22" t="s">
        <v>158</v>
      </c>
      <c r="AJ1229" s="22" t="str">
        <f>VLOOKUP(exp_SILP!$Y1229,'DATI CM'!$A$2:$F$28,2,FALSE)</f>
        <v>MNRCLD73B46G674U</v>
      </c>
    </row>
    <row r="1230" ht="15.75" customHeight="1">
      <c r="A1230" s="10" t="str">
        <f>IFERROR(VLOOKUP(exp_SILP!$W1230,exp_utenti_P!D:D,1,FALSE),"_DA INSERIRE")</f>
        <v>SSTSMN87H65L219L</v>
      </c>
      <c r="B1230" s="10" t="str">
        <f>IF(AND(exp_SILP!$S1230="A.3 ORIENTAMENTO PROFESSIONALE",exp_SILP!$AD1230="4.2"),"A.3 ORIENTAMENTO PROFESSIONALE (CARCERE)",
IF(AND(exp_SILP!$S1230="A.3 ORIENTAMENTO PROFESSIONALE",exp_SILP!$AD1230="."),"A.3 ORIENTAMENTO PROFESSIONALE (CARCERE)",
IF(AND(exp_SILP!$S1230="A.4 CONSULENZA ORIENTATIVA",exp_SILP!$AD1230="4.2"),"A.4 CONSULENZA ORIENTATIVA (CARCERE)",
IF(AND(exp_SILP!$S1230="A.4 CONSULENZA ORIENTATIVA",exp_SILP!$AD1230="."),"A.4 CONSULENZA ORIENTATIVA (CARCERE)",
IF(AND(exp_SILP!$S1230="A.5 - LEP F1 - ACCOMPAGNAMENTO AL LAVORO",exp_SILP!$AD1230="4.2"),"A.5 - LEP F1 - ACCOMPAGNAMENTO AL LAVORO (CARCERE)",
IF(AND(exp_SILP!$S1230="A.5 - LEP F1 - ACCOMPAGNAMENTO AL LAVORO",exp_SILP!$AD1230="."),"A.5 - LEP F1 - ACCOMPAGNAMENTO AL LAVORO (CARCERE)",
IF(AND(exp_SILP!$S1230="A.5.2a - TUTORAGGIO TIROCINI",exp_SILP!$AD1230="4.2"),"A.5.2a - TUTORAGGIO TIROCINI (CARCERE)",
exp_SILP!$S1230)))))))</f>
        <v>A.4 CONSULENZA ORIENTATIVA (1-C)</v>
      </c>
      <c r="C1230" s="11" t="str">
        <f>CONCATENATE(VLOOKUP(exp_SILP!$B1230,'DATI COMMESSE'!$A$2:$F$25,4,FALSE)," - ", VLOOKUP(exp_SILP!$B1230,'DATI COMMESSE'!$A$2:$F$25,2,FALSE)," - ",VLOOKUP(exp_SILP!$B1230,'DATI COMMESSE'!$A$2:$F$25,3,FALSE))</f>
        <v>FRD - 22-02-5000 - 22-12-5002</v>
      </c>
      <c r="D1230" s="11" t="str">
        <f>LEFT(exp_SILP!$R1230,5)</f>
        <v>14:00</v>
      </c>
      <c r="E1230" s="11" t="str">
        <f>RIGHT(exp_SILP!$R1230,5)</f>
        <v>18:00</v>
      </c>
      <c r="F1230" s="11">
        <f>IF(exp_SILP!$AG1230&gt;=60,exp_SILP!$AG1230/60,exp_SILP!$AG1230)</f>
        <v>4</v>
      </c>
      <c r="G1230" s="11" t="str">
        <f>VLOOKUP(exp_SILP!$Y1230,'DATI CM'!$A$2:$F$28,2,FALSE)</f>
        <v>MNRCLD73B46G674U</v>
      </c>
      <c r="H1230" s="11" t="str">
        <f>VLOOKUP(exp_SILP!$Y1230,'DATI CM'!$A$2:$F$28,3,FALSE)</f>
        <v>A011</v>
      </c>
      <c r="I1230" s="11" t="str">
        <f t="shared" si="1"/>
        <v>N</v>
      </c>
      <c r="J1230" s="11" t="str">
        <f>VLOOKUP(exp_SILP!$Y1230,'DATI CM'!$A$2:$F$28,4,FALSE)</f>
        <v>TORINO</v>
      </c>
      <c r="K1230" s="12">
        <f>VLOOKUP(exp_SILP!$B1230,'DATI COMMESSE'!$A$2:$F$25,5,FALSE)</f>
        <v>35.5</v>
      </c>
      <c r="L1230" s="12">
        <f>IF(exp_SILP!$B1230="A4.10 - LEP E - ORIENTAMENTO SPECIALISTICO SKILL GAP ANALYSIS - GRUPPO 3P",0,VLOOKUP(exp_SILP!$Y1230,'DATI CM'!$A$2:$F$28,6,FALSE))</f>
        <v>25</v>
      </c>
      <c r="M1230" s="12">
        <f>IFERROR(VLOOKUP(exp_SILP!$B1230,'DATI CM'!$H$2:$I$16,2,FALSE)*exp_SILP!$F1230,0)</f>
        <v>0</v>
      </c>
      <c r="N1230" s="11" t="str">
        <f>VLOOKUP(exp_SILP!$B1230,'DATI COMMESSE'!$A$2:$F$25,4,FALSE)</f>
        <v>FRD</v>
      </c>
      <c r="O1230" s="13">
        <f>VLOOKUP(exp_SILP!$B1230,'DATI COMMESSE'!$A$2:$F$25,5,FALSE)*exp_SILP!$F1230</f>
        <v>142</v>
      </c>
      <c r="P1230" s="11" t="str">
        <f>IF(MID(exp_SILP!$W1230,10,2)&gt;"40","F","M")</f>
        <v>F</v>
      </c>
      <c r="Q1230" s="14" t="s">
        <v>1269</v>
      </c>
      <c r="R1230" s="15" t="s">
        <v>131</v>
      </c>
      <c r="S1230" s="15" t="s">
        <v>94</v>
      </c>
      <c r="T1230" s="15" t="s">
        <v>58</v>
      </c>
      <c r="U1230" s="15" t="s">
        <v>59</v>
      </c>
      <c r="V1230" s="15" t="s">
        <v>1109</v>
      </c>
      <c r="W1230" s="15" t="s">
        <v>1110</v>
      </c>
      <c r="X1230" s="15" t="s">
        <v>1111</v>
      </c>
      <c r="Y1230" s="15" t="s">
        <v>14</v>
      </c>
      <c r="Z1230" s="15" t="s">
        <v>63</v>
      </c>
      <c r="AA1230" s="15" t="s">
        <v>64</v>
      </c>
      <c r="AB1230" s="15" t="s">
        <v>74</v>
      </c>
      <c r="AC1230" s="15" t="s">
        <v>135</v>
      </c>
      <c r="AD1230" s="15" t="s">
        <v>59</v>
      </c>
      <c r="AE1230" s="15" t="s">
        <v>59</v>
      </c>
      <c r="AF1230" s="15" t="s">
        <v>59</v>
      </c>
      <c r="AG1230" s="15" t="s">
        <v>136</v>
      </c>
      <c r="AH1230" s="15" t="s">
        <v>1555</v>
      </c>
      <c r="AI1230" s="15" t="s">
        <v>158</v>
      </c>
      <c r="AJ1230" s="15" t="str">
        <f>VLOOKUP(exp_SILP!$Y1230,'DATI CM'!$A$2:$F$28,2,FALSE)</f>
        <v>MNRCLD73B46G674U</v>
      </c>
    </row>
    <row r="1231" ht="15.75" hidden="1" customHeight="1">
      <c r="A1231" s="17" t="str">
        <f>IFERROR(VLOOKUP(exp_SILP!$W1231,exp_utenti_P!D:D,1,FALSE),"_DA INSERIRE")</f>
        <v>STPPRC87E03D938R</v>
      </c>
      <c r="B1231" s="17" t="str">
        <f>IF(AND(exp_SILP!$S1231="A.3 ORIENTAMENTO PROFESSIONALE",exp_SILP!$AD1231="4.2"),"A.3 ORIENTAMENTO PROFESSIONALE (CARCERE)",
IF(AND(exp_SILP!$S1231="A.3 ORIENTAMENTO PROFESSIONALE",exp_SILP!$AD1231="."),"A.3 ORIENTAMENTO PROFESSIONALE (CARCERE)",
IF(AND(exp_SILP!$S1231="A.4 CONSULENZA ORIENTATIVA",exp_SILP!$AD1231="4.2"),"A.4 CONSULENZA ORIENTATIVA (CARCERE)",
IF(AND(exp_SILP!$S1231="A.4 CONSULENZA ORIENTATIVA",exp_SILP!$AD1231="."),"A.4 CONSULENZA ORIENTATIVA (CARCERE)",
IF(AND(exp_SILP!$S1231="A.5 - LEP F1 - ACCOMPAGNAMENTO AL LAVORO",exp_SILP!$AD1231="4.2"),"A.5 - LEP F1 - ACCOMPAGNAMENTO AL LAVORO (CARCERE)",
IF(AND(exp_SILP!$S1231="A.5 - LEP F1 - ACCOMPAGNAMENTO AL LAVORO",exp_SILP!$AD1231="."),"A.5 - LEP F1 - ACCOMPAGNAMENTO AL LAVORO (CARCERE)",
IF(AND(exp_SILP!$S1231="A.5.2a - TUTORAGGIO TIROCINI",exp_SILP!$AD1231="4.2"),"A.5.2a - TUTORAGGIO TIROCINI (CARCERE)",
exp_SILP!$S1231)))))))</f>
        <v>A.5 - LEP F1 - ACCOMPAGNAMENTO AL LAVORO</v>
      </c>
      <c r="C1231" s="18" t="str">
        <f>CONCATENATE(VLOOKUP(exp_SILP!$B1231,'DATI COMMESSE'!$A$2:$F$25,4,FALSE)," - ", VLOOKUP(exp_SILP!$B1231,'DATI COMMESSE'!$A$2:$F$25,2,FALSE)," - ",VLOOKUP(exp_SILP!$B1231,'DATI COMMESSE'!$A$2:$F$25,3,FALSE))</f>
        <v>GOL - 22-02-5000 - 22-12-5003</v>
      </c>
      <c r="D1231" s="18" t="str">
        <f>LEFT(exp_SILP!$R1231,5)</f>
        <v>13:00</v>
      </c>
      <c r="E1231" s="18" t="str">
        <f>RIGHT(exp_SILP!$R1231,5)</f>
        <v>14:00</v>
      </c>
      <c r="F1231" s="18">
        <f>IF(exp_SILP!$AG1231&gt;=60,exp_SILP!$AG1231/60,exp_SILP!$AG1231)</f>
        <v>1</v>
      </c>
      <c r="G1231" s="18" t="str">
        <f>VLOOKUP(exp_SILP!$Y1231,'DATI CM'!$A$2:$F$28,2,FALSE)</f>
        <v>PNFMRT85H50A859E</v>
      </c>
      <c r="H1231" s="18" t="str">
        <f>VLOOKUP(exp_SILP!$Y1231,'DATI CM'!$A$2:$F$28,3,FALSE)</f>
        <v>A011</v>
      </c>
      <c r="I1231" s="18" t="str">
        <f t="shared" si="1"/>
        <v>N</v>
      </c>
      <c r="J1231" s="18" t="str">
        <f>VLOOKUP(exp_SILP!$Y1231,'DATI CM'!$A$2:$F$28,4,FALSE)</f>
        <v>BIELLA</v>
      </c>
      <c r="K1231" s="19">
        <f>VLOOKUP(exp_SILP!$B1231,'DATI COMMESSE'!$A$2:$F$25,5,FALSE)</f>
        <v>39.94</v>
      </c>
      <c r="L1231" s="19">
        <f>IF(exp_SILP!$B1231="A4.10 - LEP E - ORIENTAMENTO SPECIALISTICO SKILL GAP ANALYSIS - GRUPPO 3P",0,VLOOKUP(exp_SILP!$Y1231,'DATI CM'!$A$2:$F$28,6,FALSE))</f>
        <v>25</v>
      </c>
      <c r="M1231" s="19">
        <f>IFERROR(VLOOKUP(exp_SILP!$B1231,'DATI CM'!$H$2:$I$16,2,FALSE)*exp_SILP!$F1231,0)</f>
        <v>0</v>
      </c>
      <c r="N1231" s="18" t="str">
        <f>VLOOKUP(exp_SILP!$B1231,'DATI COMMESSE'!$A$2:$F$25,4,FALSE)</f>
        <v>GOL</v>
      </c>
      <c r="O1231" s="20">
        <f>VLOOKUP(exp_SILP!$B1231,'DATI COMMESSE'!$A$2:$F$25,5,FALSE)*exp_SILP!$F1231</f>
        <v>39.94</v>
      </c>
      <c r="P1231" s="18" t="str">
        <f>IF(MID(exp_SILP!$W1231,10,2)&gt;"40","F","M")</f>
        <v>M</v>
      </c>
      <c r="Q1231" s="21" t="s">
        <v>1269</v>
      </c>
      <c r="R1231" s="22" t="s">
        <v>159</v>
      </c>
      <c r="S1231" s="22" t="s">
        <v>57</v>
      </c>
      <c r="T1231" s="22" t="s">
        <v>58</v>
      </c>
      <c r="U1231" s="22" t="s">
        <v>59</v>
      </c>
      <c r="V1231" s="22" t="s">
        <v>912</v>
      </c>
      <c r="W1231" s="22" t="s">
        <v>913</v>
      </c>
      <c r="X1231" s="22" t="s">
        <v>914</v>
      </c>
      <c r="Y1231" s="22" t="s">
        <v>15</v>
      </c>
      <c r="Z1231" s="22" t="s">
        <v>63</v>
      </c>
      <c r="AA1231" s="22" t="s">
        <v>64</v>
      </c>
      <c r="AB1231" s="22" t="s">
        <v>65</v>
      </c>
      <c r="AC1231" s="22" t="s">
        <v>66</v>
      </c>
      <c r="AD1231" s="22" t="s">
        <v>59</v>
      </c>
      <c r="AE1231" s="22" t="s">
        <v>59</v>
      </c>
      <c r="AF1231" s="22" t="s">
        <v>59</v>
      </c>
      <c r="AG1231" s="22" t="s">
        <v>67</v>
      </c>
      <c r="AH1231" s="22" t="s">
        <v>1269</v>
      </c>
      <c r="AI1231" s="22" t="s">
        <v>68</v>
      </c>
      <c r="AJ1231" s="22" t="str">
        <f>VLOOKUP(exp_SILP!$Y1231,'DATI CM'!$A$2:$F$28,2,FALSE)</f>
        <v>PNFMRT85H50A859E</v>
      </c>
    </row>
    <row r="1232" ht="15.75" hidden="1" customHeight="1">
      <c r="A1232" s="10" t="str">
        <f>IFERROR(VLOOKUP(exp_SILP!$W1232,exp_utenti_P!D:D,1,FALSE),"_DA INSERIRE")</f>
        <v>FVRMRA73E57F952T</v>
      </c>
      <c r="B1232" s="10" t="str">
        <f>IF(AND(exp_SILP!$S1232="A.3 ORIENTAMENTO PROFESSIONALE",exp_SILP!$AD1232="4.2"),"A.3 ORIENTAMENTO PROFESSIONALE (CARCERE)",
IF(AND(exp_SILP!$S1232="A.3 ORIENTAMENTO PROFESSIONALE",exp_SILP!$AD1232="."),"A.3 ORIENTAMENTO PROFESSIONALE (CARCERE)",
IF(AND(exp_SILP!$S1232="A.4 CONSULENZA ORIENTATIVA",exp_SILP!$AD1232="4.2"),"A.4 CONSULENZA ORIENTATIVA (CARCERE)",
IF(AND(exp_SILP!$S1232="A.4 CONSULENZA ORIENTATIVA",exp_SILP!$AD1232="."),"A.4 CONSULENZA ORIENTATIVA (CARCERE)",
IF(AND(exp_SILP!$S1232="A.5 - LEP F1 - ACCOMPAGNAMENTO AL LAVORO",exp_SILP!$AD1232="4.2"),"A.5 - LEP F1 - ACCOMPAGNAMENTO AL LAVORO (CARCERE)",
IF(AND(exp_SILP!$S1232="A.5 - LEP F1 - ACCOMPAGNAMENTO AL LAVORO",exp_SILP!$AD1232="."),"A.5 - LEP F1 - ACCOMPAGNAMENTO AL LAVORO (CARCERE)",
IF(AND(exp_SILP!$S1232="A.5.2a - TUTORAGGIO TIROCINI",exp_SILP!$AD1232="4.2"),"A.5.2a - TUTORAGGIO TIROCINI (CARCERE)",
exp_SILP!$S1232)))))))</f>
        <v>A.5.1 ATTIVAZIONE E RICERCA OPPORTUNITA' (1-C)</v>
      </c>
      <c r="C1232" s="11" t="str">
        <f>CONCATENATE(VLOOKUP(exp_SILP!$B1232,'DATI COMMESSE'!$A$2:$F$25,4,FALSE)," - ", VLOOKUP(exp_SILP!$B1232,'DATI COMMESSE'!$A$2:$F$25,2,FALSE)," - ",VLOOKUP(exp_SILP!$B1232,'DATI COMMESSE'!$A$2:$F$25,3,FALSE))</f>
        <v>FRD - 22-02-5000 - 22-12-5002</v>
      </c>
      <c r="D1232" s="11" t="str">
        <f>LEFT(exp_SILP!$R1232,5)</f>
        <v>11:00</v>
      </c>
      <c r="E1232" s="11" t="str">
        <f>RIGHT(exp_SILP!$R1232,5)</f>
        <v>13:00</v>
      </c>
      <c r="F1232" s="11">
        <f>IF(exp_SILP!$AG1232&gt;=60,exp_SILP!$AG1232/60,exp_SILP!$AG1232)</f>
        <v>2</v>
      </c>
      <c r="G1232" s="11" t="str">
        <f>VLOOKUP(exp_SILP!$Y1232,'DATI CM'!$A$2:$F$28,2,FALSE)</f>
        <v>GRRLNE75C56F952C</v>
      </c>
      <c r="H1232" s="11" t="str">
        <f>VLOOKUP(exp_SILP!$Y1232,'DATI CM'!$A$2:$F$28,3,FALSE)</f>
        <v/>
      </c>
      <c r="I1232" s="11" t="str">
        <f t="shared" si="1"/>
        <v>N</v>
      </c>
      <c r="J1232" s="11" t="str">
        <f>VLOOKUP(exp_SILP!$Y1232,'DATI CM'!$A$2:$F$28,4,FALSE)</f>
        <v/>
      </c>
      <c r="K1232" s="12">
        <f>VLOOKUP(exp_SILP!$B1232,'DATI COMMESSE'!$A$2:$F$25,5,FALSE)</f>
        <v>35.5</v>
      </c>
      <c r="L1232" s="12" t="str">
        <f>IF(exp_SILP!$B1232="A4.10 - LEP E - ORIENTAMENTO SPECIALISTICO SKILL GAP ANALYSIS - GRUPPO 3P",0,VLOOKUP(exp_SILP!$Y1232,'DATI CM'!$A$2:$F$28,6,FALSE))</f>
        <v/>
      </c>
      <c r="M1232" s="12">
        <f>IFERROR(VLOOKUP(exp_SILP!$B1232,'DATI CM'!$H$2:$I$16,2,FALSE)*exp_SILP!$F1232,0)</f>
        <v>0</v>
      </c>
      <c r="N1232" s="11" t="str">
        <f>VLOOKUP(exp_SILP!$B1232,'DATI COMMESSE'!$A$2:$F$25,4,FALSE)</f>
        <v>FRD</v>
      </c>
      <c r="O1232" s="13">
        <f>VLOOKUP(exp_SILP!$B1232,'DATI COMMESSE'!$A$2:$F$25,5,FALSE)*exp_SILP!$F1232</f>
        <v>71</v>
      </c>
      <c r="P1232" s="11" t="str">
        <f>IF(MID(exp_SILP!$W1232,10,2)&gt;"40","F","M")</f>
        <v>F</v>
      </c>
      <c r="Q1232" s="14" t="s">
        <v>1269</v>
      </c>
      <c r="R1232" s="15" t="s">
        <v>219</v>
      </c>
      <c r="S1232" s="15" t="s">
        <v>160</v>
      </c>
      <c r="T1232" s="15" t="s">
        <v>58</v>
      </c>
      <c r="U1232" s="15" t="s">
        <v>59</v>
      </c>
      <c r="V1232" s="15" t="s">
        <v>503</v>
      </c>
      <c r="W1232" s="15" t="s">
        <v>504</v>
      </c>
      <c r="X1232" s="15" t="s">
        <v>505</v>
      </c>
      <c r="Y1232" s="15" t="s">
        <v>506</v>
      </c>
      <c r="Z1232" s="15" t="s">
        <v>63</v>
      </c>
      <c r="AA1232" s="15" t="s">
        <v>64</v>
      </c>
      <c r="AB1232" s="15" t="s">
        <v>65</v>
      </c>
      <c r="AC1232" s="15" t="s">
        <v>82</v>
      </c>
      <c r="AD1232" s="15" t="s">
        <v>59</v>
      </c>
      <c r="AE1232" s="15" t="s">
        <v>59</v>
      </c>
      <c r="AF1232" s="15" t="s">
        <v>59</v>
      </c>
      <c r="AG1232" s="15" t="s">
        <v>76</v>
      </c>
      <c r="AH1232" s="15" t="s">
        <v>1555</v>
      </c>
      <c r="AI1232" s="15" t="s">
        <v>507</v>
      </c>
      <c r="AJ1232" s="15" t="str">
        <f>VLOOKUP(exp_SILP!$Y1232,'DATI CM'!$A$2:$F$28,2,FALSE)</f>
        <v>GRRLNE75C56F952C</v>
      </c>
    </row>
    <row r="1233" ht="15.75" customHeight="1">
      <c r="A1233" s="17" t="str">
        <f>IFERROR(VLOOKUP(exp_SILP!$W1233,exp_utenti_P!D:D,1,FALSE),"_DA INSERIRE")</f>
        <v>SCLDNL01S07L219R</v>
      </c>
      <c r="B1233" s="17" t="str">
        <f>IF(AND(exp_SILP!$S1233="A.3 ORIENTAMENTO PROFESSIONALE",exp_SILP!$AD1233="4.2"),"A.3 ORIENTAMENTO PROFESSIONALE (CARCERE)",
IF(AND(exp_SILP!$S1233="A.3 ORIENTAMENTO PROFESSIONALE",exp_SILP!$AD1233="."),"A.3 ORIENTAMENTO PROFESSIONALE (CARCERE)",
IF(AND(exp_SILP!$S1233="A.4 CONSULENZA ORIENTATIVA",exp_SILP!$AD1233="4.2"),"A.4 CONSULENZA ORIENTATIVA (CARCERE)",
IF(AND(exp_SILP!$S1233="A.4 CONSULENZA ORIENTATIVA",exp_SILP!$AD1233="."),"A.4 CONSULENZA ORIENTATIVA (CARCERE)",
IF(AND(exp_SILP!$S1233="A.5 - LEP F1 - ACCOMPAGNAMENTO AL LAVORO",exp_SILP!$AD1233="4.2"),"A.5 - LEP F1 - ACCOMPAGNAMENTO AL LAVORO (CARCERE)",
IF(AND(exp_SILP!$S1233="A.5 - LEP F1 - ACCOMPAGNAMENTO AL LAVORO",exp_SILP!$AD1233="."),"A.5 - LEP F1 - ACCOMPAGNAMENTO AL LAVORO (CARCERE)",
IF(AND(exp_SILP!$S1233="A.5.2a - TUTORAGGIO TIROCINI",exp_SILP!$AD1233="4.2"),"A.5.2a - TUTORAGGIO TIROCINI (CARCERE)",
exp_SILP!$S1233)))))))</f>
        <v>A4.10 - LEP E - ORIENTAMENTO SPECIALISTICO SKILL GAP ANALYSIS</v>
      </c>
      <c r="C1233" s="18" t="str">
        <f>CONCATENATE(VLOOKUP(exp_SILP!$B1233,'DATI COMMESSE'!$A$2:$F$25,4,FALSE)," - ", VLOOKUP(exp_SILP!$B1233,'DATI COMMESSE'!$A$2:$F$25,2,FALSE)," - ",VLOOKUP(exp_SILP!$B1233,'DATI COMMESSE'!$A$2:$F$25,3,FALSE))</f>
        <v>GOL - 22-02-5000 - 22-12-5003</v>
      </c>
      <c r="D1233" s="18" t="str">
        <f>LEFT(exp_SILP!$R1233,5)</f>
        <v>11:00</v>
      </c>
      <c r="E1233" s="18" t="str">
        <f>RIGHT(exp_SILP!$R1233,5)</f>
        <v>13:00</v>
      </c>
      <c r="F1233" s="18">
        <f>IF(exp_SILP!$AG1233&gt;=60,exp_SILP!$AG1233/60,exp_SILP!$AG1233)</f>
        <v>2</v>
      </c>
      <c r="G1233" s="18" t="str">
        <f>VLOOKUP(exp_SILP!$Y1233,'DATI CM'!$A$2:$F$28,2,FALSE)</f>
        <v>MNRCLD73B46G674U</v>
      </c>
      <c r="H1233" s="18" t="str">
        <f>VLOOKUP(exp_SILP!$Y1233,'DATI CM'!$A$2:$F$28,3,FALSE)</f>
        <v>A011</v>
      </c>
      <c r="I1233" s="18" t="str">
        <f t="shared" si="1"/>
        <v>N</v>
      </c>
      <c r="J1233" s="18" t="str">
        <f>VLOOKUP(exp_SILP!$Y1233,'DATI CM'!$A$2:$F$28,4,FALSE)</f>
        <v>TORINO</v>
      </c>
      <c r="K1233" s="19">
        <f>VLOOKUP(exp_SILP!$B1233,'DATI COMMESSE'!$A$2:$F$25,5,FALSE)</f>
        <v>39.94</v>
      </c>
      <c r="L1233" s="19">
        <f>IF(exp_SILP!$B1233="A4.10 - LEP E - ORIENTAMENTO SPECIALISTICO SKILL GAP ANALYSIS - GRUPPO 3P",0,VLOOKUP(exp_SILP!$Y1233,'DATI CM'!$A$2:$F$28,6,FALSE))</f>
        <v>25</v>
      </c>
      <c r="M1233" s="19">
        <f>IFERROR(VLOOKUP(exp_SILP!$B1233,'DATI CM'!$H$2:$I$16,2,FALSE)*exp_SILP!$F1233,0)</f>
        <v>0</v>
      </c>
      <c r="N1233" s="18" t="str">
        <f>VLOOKUP(exp_SILP!$B1233,'DATI COMMESSE'!$A$2:$F$25,4,FALSE)</f>
        <v>GOL</v>
      </c>
      <c r="O1233" s="20">
        <f>VLOOKUP(exp_SILP!$B1233,'DATI COMMESSE'!$A$2:$F$25,5,FALSE)*exp_SILP!$F1233</f>
        <v>79.88</v>
      </c>
      <c r="P1233" s="18" t="str">
        <f>IF(MID(exp_SILP!$W1233,10,2)&gt;"40","F","M")</f>
        <v>M</v>
      </c>
      <c r="Q1233" s="21" t="s">
        <v>1269</v>
      </c>
      <c r="R1233" s="22" t="s">
        <v>219</v>
      </c>
      <c r="S1233" s="22" t="s">
        <v>70</v>
      </c>
      <c r="T1233" s="22" t="s">
        <v>58</v>
      </c>
      <c r="U1233" s="22" t="s">
        <v>59</v>
      </c>
      <c r="V1233" s="22" t="s">
        <v>1593</v>
      </c>
      <c r="W1233" s="22" t="s">
        <v>1594</v>
      </c>
      <c r="X1233" s="22" t="s">
        <v>1595</v>
      </c>
      <c r="Y1233" s="22" t="s">
        <v>14</v>
      </c>
      <c r="Z1233" s="22" t="s">
        <v>63</v>
      </c>
      <c r="AA1233" s="22" t="s">
        <v>64</v>
      </c>
      <c r="AB1233" s="22" t="s">
        <v>74</v>
      </c>
      <c r="AC1233" s="22" t="s">
        <v>135</v>
      </c>
      <c r="AD1233" s="22" t="s">
        <v>59</v>
      </c>
      <c r="AE1233" s="22" t="s">
        <v>59</v>
      </c>
      <c r="AF1233" s="22" t="s">
        <v>59</v>
      </c>
      <c r="AG1233" s="22" t="s">
        <v>76</v>
      </c>
      <c r="AH1233" s="22" t="s">
        <v>1269</v>
      </c>
      <c r="AI1233" s="22" t="s">
        <v>158</v>
      </c>
      <c r="AJ1233" s="22" t="str">
        <f>VLOOKUP(exp_SILP!$Y1233,'DATI CM'!$A$2:$F$28,2,FALSE)</f>
        <v>MNRCLD73B46G674U</v>
      </c>
    </row>
    <row r="1234" ht="15.75" hidden="1" customHeight="1">
      <c r="A1234" s="10" t="str">
        <f>IFERROR(VLOOKUP(exp_SILP!$W1234,exp_utenti_P!D:D,1,FALSE),"_DA INSERIRE")</f>
        <v>DJBCTN68C42Z129A</v>
      </c>
      <c r="B1234" s="10" t="str">
        <f>IF(AND(exp_SILP!$S1234="A.3 ORIENTAMENTO PROFESSIONALE",exp_SILP!$AD1234="4.2"),"A.3 ORIENTAMENTO PROFESSIONALE (CARCERE)",
IF(AND(exp_SILP!$S1234="A.3 ORIENTAMENTO PROFESSIONALE",exp_SILP!$AD1234="."),"A.3 ORIENTAMENTO PROFESSIONALE (CARCERE)",
IF(AND(exp_SILP!$S1234="A.4 CONSULENZA ORIENTATIVA",exp_SILP!$AD1234="4.2"),"A.4 CONSULENZA ORIENTATIVA (CARCERE)",
IF(AND(exp_SILP!$S1234="A.4 CONSULENZA ORIENTATIVA",exp_SILP!$AD1234="."),"A.4 CONSULENZA ORIENTATIVA (CARCERE)",
IF(AND(exp_SILP!$S1234="A.5 - LEP F1 - ACCOMPAGNAMENTO AL LAVORO",exp_SILP!$AD1234="4.2"),"A.5 - LEP F1 - ACCOMPAGNAMENTO AL LAVORO (CARCERE)",
IF(AND(exp_SILP!$S1234="A.5 - LEP F1 - ACCOMPAGNAMENTO AL LAVORO",exp_SILP!$AD1234="."),"A.5 - LEP F1 - ACCOMPAGNAMENTO AL LAVORO (CARCERE)",
IF(AND(exp_SILP!$S1234="A.5.2a - TUTORAGGIO TIROCINI",exp_SILP!$AD1234="4.2"),"A.5.2a - TUTORAGGIO TIROCINI (CARCERE)",
exp_SILP!$S1234)))))))</f>
        <v>A4.10 - LEP E - ORIENTAMENTO SPECIALISTICO SKILL GAP ANALYSIS</v>
      </c>
      <c r="C1234" s="11" t="str">
        <f>CONCATENATE(VLOOKUP(exp_SILP!$B1234,'DATI COMMESSE'!$A$2:$F$25,4,FALSE)," - ", VLOOKUP(exp_SILP!$B1234,'DATI COMMESSE'!$A$2:$F$25,2,FALSE)," - ",VLOOKUP(exp_SILP!$B1234,'DATI COMMESSE'!$A$2:$F$25,3,FALSE))</f>
        <v>GOL - 22-02-5000 - 22-12-5003</v>
      </c>
      <c r="D1234" s="11" t="str">
        <f>LEFT(exp_SILP!$R1234,5)</f>
        <v>11:00</v>
      </c>
      <c r="E1234" s="11" t="str">
        <f>RIGHT(exp_SILP!$R1234,5)</f>
        <v>12:00</v>
      </c>
      <c r="F1234" s="11">
        <f>IF(exp_SILP!$AG1234&gt;=60,exp_SILP!$AG1234/60,exp_SILP!$AG1234)</f>
        <v>1</v>
      </c>
      <c r="G1234" s="11" t="str">
        <f>VLOOKUP(exp_SILP!$Y1234,'DATI CM'!$A$2:$F$28,2,FALSE)</f>
        <v>SPDPRZ67H55L219V</v>
      </c>
      <c r="H1234" s="11" t="str">
        <f>VLOOKUP(exp_SILP!$Y1234,'DATI CM'!$A$2:$F$28,3,FALSE)</f>
        <v>A010</v>
      </c>
      <c r="I1234" s="11" t="str">
        <f t="shared" si="1"/>
        <v>N</v>
      </c>
      <c r="J1234" s="11" t="str">
        <f>VLOOKUP(exp_SILP!$Y1234,'DATI CM'!$A$2:$F$28,4,FALSE)</f>
        <v>TORINO</v>
      </c>
      <c r="K1234" s="12">
        <f>VLOOKUP(exp_SILP!$B1234,'DATI COMMESSE'!$A$2:$F$25,5,FALSE)</f>
        <v>39.94</v>
      </c>
      <c r="L1234" s="12" t="str">
        <f>IF(exp_SILP!$B1234="A4.10 - LEP E - ORIENTAMENTO SPECIALISTICO SKILL GAP ANALYSIS - GRUPPO 3P",0,VLOOKUP(exp_SILP!$Y1234,'DATI CM'!$A$2:$F$28,6,FALSE))</f>
        <v/>
      </c>
      <c r="M1234" s="12">
        <f>IFERROR(VLOOKUP(exp_SILP!$B1234,'DATI CM'!$H$2:$I$16,2,FALSE)*exp_SILP!$F1234,0)</f>
        <v>0</v>
      </c>
      <c r="N1234" s="11" t="str">
        <f>VLOOKUP(exp_SILP!$B1234,'DATI COMMESSE'!$A$2:$F$25,4,FALSE)</f>
        <v>GOL</v>
      </c>
      <c r="O1234" s="13">
        <f>VLOOKUP(exp_SILP!$B1234,'DATI COMMESSE'!$A$2:$F$25,5,FALSE)*exp_SILP!$F1234</f>
        <v>39.94</v>
      </c>
      <c r="P1234" s="11" t="str">
        <f>IF(MID(exp_SILP!$W1234,10,2)&gt;"40","F","M")</f>
        <v>F</v>
      </c>
      <c r="Q1234" s="14" t="s">
        <v>1269</v>
      </c>
      <c r="R1234" s="15" t="s">
        <v>278</v>
      </c>
      <c r="S1234" s="15" t="s">
        <v>70</v>
      </c>
      <c r="T1234" s="15" t="s">
        <v>58</v>
      </c>
      <c r="U1234" s="15" t="s">
        <v>59</v>
      </c>
      <c r="V1234" s="15" t="s">
        <v>989</v>
      </c>
      <c r="W1234" s="15" t="s">
        <v>990</v>
      </c>
      <c r="X1234" s="15" t="s">
        <v>991</v>
      </c>
      <c r="Y1234" s="15" t="s">
        <v>17</v>
      </c>
      <c r="Z1234" s="15" t="s">
        <v>63</v>
      </c>
      <c r="AA1234" s="15" t="s">
        <v>64</v>
      </c>
      <c r="AB1234" s="15" t="s">
        <v>65</v>
      </c>
      <c r="AC1234" s="15" t="s">
        <v>135</v>
      </c>
      <c r="AD1234" s="15" t="s">
        <v>59</v>
      </c>
      <c r="AE1234" s="15" t="s">
        <v>59</v>
      </c>
      <c r="AF1234" s="15" t="s">
        <v>59</v>
      </c>
      <c r="AG1234" s="15" t="s">
        <v>67</v>
      </c>
      <c r="AH1234" s="15" t="s">
        <v>1269</v>
      </c>
      <c r="AI1234" s="15" t="s">
        <v>137</v>
      </c>
      <c r="AJ1234" s="15" t="str">
        <f>VLOOKUP(exp_SILP!$Y1234,'DATI CM'!$A$2:$F$28,2,FALSE)</f>
        <v>SPDPRZ67H55L219V</v>
      </c>
    </row>
    <row r="1235" ht="15.75" hidden="1" customHeight="1">
      <c r="A1235" s="17" t="str">
        <f>IFERROR(VLOOKUP(exp_SILP!$W1235,exp_utenti_P!D:D,1,FALSE),"_DA INSERIRE")</f>
        <v>HRVCCL74A63Z134E</v>
      </c>
      <c r="B1235" s="17" t="str">
        <f>IF(AND(exp_SILP!$S1235="A.3 ORIENTAMENTO PROFESSIONALE",exp_SILP!$AD1235="4.2"),"A.3 ORIENTAMENTO PROFESSIONALE (CARCERE)",
IF(AND(exp_SILP!$S1235="A.3 ORIENTAMENTO PROFESSIONALE",exp_SILP!$AD1235="."),"A.3 ORIENTAMENTO PROFESSIONALE (CARCERE)",
IF(AND(exp_SILP!$S1235="A.4 CONSULENZA ORIENTATIVA",exp_SILP!$AD1235="4.2"),"A.4 CONSULENZA ORIENTATIVA (CARCERE)",
IF(AND(exp_SILP!$S1235="A.4 CONSULENZA ORIENTATIVA",exp_SILP!$AD1235="."),"A.4 CONSULENZA ORIENTATIVA (CARCERE)",
IF(AND(exp_SILP!$S1235="A.5 - LEP F1 - ACCOMPAGNAMENTO AL LAVORO",exp_SILP!$AD1235="4.2"),"A.5 - LEP F1 - ACCOMPAGNAMENTO AL LAVORO (CARCERE)",
IF(AND(exp_SILP!$S1235="A.5 - LEP F1 - ACCOMPAGNAMENTO AL LAVORO",exp_SILP!$AD1235="."),"A.5 - LEP F1 - ACCOMPAGNAMENTO AL LAVORO (CARCERE)",
IF(AND(exp_SILP!$S1235="A.5.2a - TUTORAGGIO TIROCINI",exp_SILP!$AD1235="4.2"),"A.5.2a - TUTORAGGIO TIROCINI (CARCERE)",
exp_SILP!$S1235)))))))</f>
        <v>A4.10 - LEP E - ORIENTAMENTO SPECIALISTICO SKILL GAP ANALYSIS</v>
      </c>
      <c r="C1235" s="18" t="str">
        <f>CONCATENATE(VLOOKUP(exp_SILP!$B1235,'DATI COMMESSE'!$A$2:$F$25,4,FALSE)," - ", VLOOKUP(exp_SILP!$B1235,'DATI COMMESSE'!$A$2:$F$25,2,FALSE)," - ",VLOOKUP(exp_SILP!$B1235,'DATI COMMESSE'!$A$2:$F$25,3,FALSE))</f>
        <v>GOL - 22-02-5000 - 22-12-5003</v>
      </c>
      <c r="D1235" s="18" t="str">
        <f>LEFT(exp_SILP!$R1235,5)</f>
        <v>16:00</v>
      </c>
      <c r="E1235" s="18" t="str">
        <f>RIGHT(exp_SILP!$R1235,5)</f>
        <v>17:00</v>
      </c>
      <c r="F1235" s="18">
        <f>IF(exp_SILP!$AG1235&gt;=60,exp_SILP!$AG1235/60,exp_SILP!$AG1235)</f>
        <v>1</v>
      </c>
      <c r="G1235" s="18" t="str">
        <f>VLOOKUP(exp_SILP!$Y1235,'DATI CM'!$A$2:$F$28,2,FALSE)</f>
        <v>SPDPRZ67H55L219V</v>
      </c>
      <c r="H1235" s="18" t="str">
        <f>VLOOKUP(exp_SILP!$Y1235,'DATI CM'!$A$2:$F$28,3,FALSE)</f>
        <v>A010</v>
      </c>
      <c r="I1235" s="18" t="str">
        <f t="shared" si="1"/>
        <v>N</v>
      </c>
      <c r="J1235" s="18" t="str">
        <f>VLOOKUP(exp_SILP!$Y1235,'DATI CM'!$A$2:$F$28,4,FALSE)</f>
        <v>TORINO</v>
      </c>
      <c r="K1235" s="19">
        <f>VLOOKUP(exp_SILP!$B1235,'DATI COMMESSE'!$A$2:$F$25,5,FALSE)</f>
        <v>39.94</v>
      </c>
      <c r="L1235" s="19" t="str">
        <f>IF(exp_SILP!$B1235="A4.10 - LEP E - ORIENTAMENTO SPECIALISTICO SKILL GAP ANALYSIS - GRUPPO 3P",0,VLOOKUP(exp_SILP!$Y1235,'DATI CM'!$A$2:$F$28,6,FALSE))</f>
        <v/>
      </c>
      <c r="M1235" s="19">
        <f>IFERROR(VLOOKUP(exp_SILP!$B1235,'DATI CM'!$H$2:$I$16,2,FALSE)*exp_SILP!$F1235,0)</f>
        <v>0</v>
      </c>
      <c r="N1235" s="18" t="str">
        <f>VLOOKUP(exp_SILP!$B1235,'DATI COMMESSE'!$A$2:$F$25,4,FALSE)</f>
        <v>GOL</v>
      </c>
      <c r="O1235" s="20">
        <f>VLOOKUP(exp_SILP!$B1235,'DATI COMMESSE'!$A$2:$F$25,5,FALSE)*exp_SILP!$F1235</f>
        <v>39.94</v>
      </c>
      <c r="P1235" s="18" t="str">
        <f>IF(MID(exp_SILP!$W1235,10,2)&gt;"40","F","M")</f>
        <v>F</v>
      </c>
      <c r="Q1235" s="21" t="s">
        <v>1269</v>
      </c>
      <c r="R1235" s="22" t="s">
        <v>152</v>
      </c>
      <c r="S1235" s="22" t="s">
        <v>70</v>
      </c>
      <c r="T1235" s="22" t="s">
        <v>58</v>
      </c>
      <c r="U1235" s="22" t="s">
        <v>59</v>
      </c>
      <c r="V1235" s="22" t="s">
        <v>696</v>
      </c>
      <c r="W1235" s="22" t="s">
        <v>697</v>
      </c>
      <c r="X1235" s="22" t="s">
        <v>698</v>
      </c>
      <c r="Y1235" s="22" t="s">
        <v>17</v>
      </c>
      <c r="Z1235" s="22" t="s">
        <v>63</v>
      </c>
      <c r="AA1235" s="22" t="s">
        <v>64</v>
      </c>
      <c r="AB1235" s="22" t="s">
        <v>65</v>
      </c>
      <c r="AC1235" s="22" t="s">
        <v>135</v>
      </c>
      <c r="AD1235" s="22" t="s">
        <v>59</v>
      </c>
      <c r="AE1235" s="22" t="s">
        <v>59</v>
      </c>
      <c r="AF1235" s="22" t="s">
        <v>114</v>
      </c>
      <c r="AG1235" s="22" t="s">
        <v>67</v>
      </c>
      <c r="AH1235" s="22" t="s">
        <v>1269</v>
      </c>
      <c r="AI1235" s="22" t="s">
        <v>137</v>
      </c>
      <c r="AJ1235" s="22" t="str">
        <f>VLOOKUP(exp_SILP!$Y1235,'DATI CM'!$A$2:$F$28,2,FALSE)</f>
        <v>SPDPRZ67H55L219V</v>
      </c>
    </row>
    <row r="1236" ht="15.75" hidden="1" customHeight="1">
      <c r="A1236" s="10" t="str">
        <f>IFERROR(VLOOKUP(exp_SILP!$W1236,exp_utenti_P!D:D,1,FALSE),"_DA INSERIRE")</f>
        <v>HRVCCL74A63Z134E</v>
      </c>
      <c r="B1236" s="10" t="str">
        <f>IF(AND(exp_SILP!$S1236="A.3 ORIENTAMENTO PROFESSIONALE",exp_SILP!$AD1236="4.2"),"A.3 ORIENTAMENTO PROFESSIONALE (CARCERE)",
IF(AND(exp_SILP!$S1236="A.3 ORIENTAMENTO PROFESSIONALE",exp_SILP!$AD1236="."),"A.3 ORIENTAMENTO PROFESSIONALE (CARCERE)",
IF(AND(exp_SILP!$S1236="A.4 CONSULENZA ORIENTATIVA",exp_SILP!$AD1236="4.2"),"A.4 CONSULENZA ORIENTATIVA (CARCERE)",
IF(AND(exp_SILP!$S1236="A.4 CONSULENZA ORIENTATIVA",exp_SILP!$AD1236="."),"A.4 CONSULENZA ORIENTATIVA (CARCERE)",
IF(AND(exp_SILP!$S1236="A.5 - LEP F1 - ACCOMPAGNAMENTO AL LAVORO",exp_SILP!$AD1236="4.2"),"A.5 - LEP F1 - ACCOMPAGNAMENTO AL LAVORO (CARCERE)",
IF(AND(exp_SILP!$S1236="A.5 - LEP F1 - ACCOMPAGNAMENTO AL LAVORO",exp_SILP!$AD1236="."),"A.5 - LEP F1 - ACCOMPAGNAMENTO AL LAVORO (CARCERE)",
IF(AND(exp_SILP!$S1236="A.5.2a - TUTORAGGIO TIROCINI",exp_SILP!$AD1236="4.2"),"A.5.2a - TUTORAGGIO TIROCINI (CARCERE)",
exp_SILP!$S1236)))))))</f>
        <v>A4.10 - LEP E - ORIENTAMENTO SPECIALISTICO SKILL GAP ANALYSIS</v>
      </c>
      <c r="C1236" s="11" t="str">
        <f>CONCATENATE(VLOOKUP(exp_SILP!$B1236,'DATI COMMESSE'!$A$2:$F$25,4,FALSE)," - ", VLOOKUP(exp_SILP!$B1236,'DATI COMMESSE'!$A$2:$F$25,2,FALSE)," - ",VLOOKUP(exp_SILP!$B1236,'DATI COMMESSE'!$A$2:$F$25,3,FALSE))</f>
        <v>GOL - 22-02-5000 - 22-12-5003</v>
      </c>
      <c r="D1236" s="11" t="str">
        <f>LEFT(exp_SILP!$R1236,5)</f>
        <v>14:00</v>
      </c>
      <c r="E1236" s="11" t="str">
        <f>RIGHT(exp_SILP!$R1236,5)</f>
        <v>16:00</v>
      </c>
      <c r="F1236" s="11">
        <f>IF(exp_SILP!$AG1236&gt;=60,exp_SILP!$AG1236/60,exp_SILP!$AG1236)</f>
        <v>2</v>
      </c>
      <c r="G1236" s="11" t="str">
        <f>VLOOKUP(exp_SILP!$Y1236,'DATI CM'!$A$2:$F$28,2,FALSE)</f>
        <v>SPDPRZ67H55L219V</v>
      </c>
      <c r="H1236" s="11" t="str">
        <f>VLOOKUP(exp_SILP!$Y1236,'DATI CM'!$A$2:$F$28,3,FALSE)</f>
        <v>A010</v>
      </c>
      <c r="I1236" s="11" t="str">
        <f t="shared" si="1"/>
        <v>N</v>
      </c>
      <c r="J1236" s="11" t="str">
        <f>VLOOKUP(exp_SILP!$Y1236,'DATI CM'!$A$2:$F$28,4,FALSE)</f>
        <v>TORINO</v>
      </c>
      <c r="K1236" s="12">
        <f>VLOOKUP(exp_SILP!$B1236,'DATI COMMESSE'!$A$2:$F$25,5,FALSE)</f>
        <v>39.94</v>
      </c>
      <c r="L1236" s="12" t="str">
        <f>IF(exp_SILP!$B1236="A4.10 - LEP E - ORIENTAMENTO SPECIALISTICO SKILL GAP ANALYSIS - GRUPPO 3P",0,VLOOKUP(exp_SILP!$Y1236,'DATI CM'!$A$2:$F$28,6,FALSE))</f>
        <v/>
      </c>
      <c r="M1236" s="12">
        <f>IFERROR(VLOOKUP(exp_SILP!$B1236,'DATI CM'!$H$2:$I$16,2,FALSE)*exp_SILP!$F1236,0)</f>
        <v>0</v>
      </c>
      <c r="N1236" s="11" t="str">
        <f>VLOOKUP(exp_SILP!$B1236,'DATI COMMESSE'!$A$2:$F$25,4,FALSE)</f>
        <v>GOL</v>
      </c>
      <c r="O1236" s="13">
        <f>VLOOKUP(exp_SILP!$B1236,'DATI COMMESSE'!$A$2:$F$25,5,FALSE)*exp_SILP!$F1236</f>
        <v>79.88</v>
      </c>
      <c r="P1236" s="11" t="str">
        <f>IF(MID(exp_SILP!$W1236,10,2)&gt;"40","F","M")</f>
        <v>F</v>
      </c>
      <c r="Q1236" s="14" t="s">
        <v>1269</v>
      </c>
      <c r="R1236" s="15" t="s">
        <v>69</v>
      </c>
      <c r="S1236" s="15" t="s">
        <v>70</v>
      </c>
      <c r="T1236" s="15" t="s">
        <v>58</v>
      </c>
      <c r="U1236" s="15" t="s">
        <v>59</v>
      </c>
      <c r="V1236" s="15" t="s">
        <v>696</v>
      </c>
      <c r="W1236" s="15" t="s">
        <v>697</v>
      </c>
      <c r="X1236" s="15" t="s">
        <v>698</v>
      </c>
      <c r="Y1236" s="15" t="s">
        <v>17</v>
      </c>
      <c r="Z1236" s="15" t="s">
        <v>63</v>
      </c>
      <c r="AA1236" s="15" t="s">
        <v>64</v>
      </c>
      <c r="AB1236" s="15" t="s">
        <v>74</v>
      </c>
      <c r="AC1236" s="15" t="s">
        <v>135</v>
      </c>
      <c r="AD1236" s="15" t="s">
        <v>59</v>
      </c>
      <c r="AE1236" s="15" t="s">
        <v>59</v>
      </c>
      <c r="AF1236" s="15" t="s">
        <v>59</v>
      </c>
      <c r="AG1236" s="15" t="s">
        <v>76</v>
      </c>
      <c r="AH1236" s="15" t="s">
        <v>1269</v>
      </c>
      <c r="AI1236" s="15" t="s">
        <v>137</v>
      </c>
      <c r="AJ1236" s="15" t="str">
        <f>VLOOKUP(exp_SILP!$Y1236,'DATI CM'!$A$2:$F$28,2,FALSE)</f>
        <v>SPDPRZ67H55L219V</v>
      </c>
    </row>
    <row r="1237" ht="15.75" hidden="1" customHeight="1">
      <c r="A1237" s="17" t="str">
        <f>IFERROR(VLOOKUP(exp_SILP!$W1237,exp_utenti_P!D:D,1,FALSE),"_DA INSERIRE")</f>
        <v>BRNSMN80B65L750C</v>
      </c>
      <c r="B1237" s="17" t="str">
        <f>IF(AND(exp_SILP!$S1237="A.3 ORIENTAMENTO PROFESSIONALE",exp_SILP!$AD1237="4.2"),"A.3 ORIENTAMENTO PROFESSIONALE (CARCERE)",
IF(AND(exp_SILP!$S1237="A.3 ORIENTAMENTO PROFESSIONALE",exp_SILP!$AD1237="."),"A.3 ORIENTAMENTO PROFESSIONALE (CARCERE)",
IF(AND(exp_SILP!$S1237="A.4 CONSULENZA ORIENTATIVA",exp_SILP!$AD1237="4.2"),"A.4 CONSULENZA ORIENTATIVA (CARCERE)",
IF(AND(exp_SILP!$S1237="A.4 CONSULENZA ORIENTATIVA",exp_SILP!$AD1237="."),"A.4 CONSULENZA ORIENTATIVA (CARCERE)",
IF(AND(exp_SILP!$S1237="A.5 - LEP F1 - ACCOMPAGNAMENTO AL LAVORO",exp_SILP!$AD1237="4.2"),"A.5 - LEP F1 - ACCOMPAGNAMENTO AL LAVORO (CARCERE)",
IF(AND(exp_SILP!$S1237="A.5 - LEP F1 - ACCOMPAGNAMENTO AL LAVORO",exp_SILP!$AD1237="."),"A.5 - LEP F1 - ACCOMPAGNAMENTO AL LAVORO (CARCERE)",
IF(AND(exp_SILP!$S1237="A.5.2a - TUTORAGGIO TIROCINI",exp_SILP!$AD1237="4.2"),"A.5.2a - TUTORAGGIO TIROCINI (CARCERE)",
exp_SILP!$S1237)))))))</f>
        <v>A4.10 - LEP E - ORIENTAMENTO SPECIALISTICO SKILL GAP ANALYSIS</v>
      </c>
      <c r="C1237" s="18" t="str">
        <f>CONCATENATE(VLOOKUP(exp_SILP!$B1237,'DATI COMMESSE'!$A$2:$F$25,4,FALSE)," - ", VLOOKUP(exp_SILP!$B1237,'DATI COMMESSE'!$A$2:$F$25,2,FALSE)," - ",VLOOKUP(exp_SILP!$B1237,'DATI COMMESSE'!$A$2:$F$25,3,FALSE))</f>
        <v>GOL - 22-02-5000 - 22-12-5003</v>
      </c>
      <c r="D1237" s="18" t="str">
        <f>LEFT(exp_SILP!$R1237,5)</f>
        <v>11:00</v>
      </c>
      <c r="E1237" s="18" t="str">
        <f>RIGHT(exp_SILP!$R1237,5)</f>
        <v>12:00</v>
      </c>
      <c r="F1237" s="18">
        <f>IF(exp_SILP!$AG1237&gt;=60,exp_SILP!$AG1237/60,exp_SILP!$AG1237)</f>
        <v>1</v>
      </c>
      <c r="G1237" s="18" t="str">
        <f>VLOOKUP(exp_SILP!$Y1237,'DATI CM'!$A$2:$F$28,2,FALSE)</f>
        <v>PNFMRT85H50A859E</v>
      </c>
      <c r="H1237" s="18" t="str">
        <f>VLOOKUP(exp_SILP!$Y1237,'DATI CM'!$A$2:$F$28,3,FALSE)</f>
        <v>A011</v>
      </c>
      <c r="I1237" s="18" t="str">
        <f t="shared" si="1"/>
        <v>N</v>
      </c>
      <c r="J1237" s="18" t="str">
        <f>VLOOKUP(exp_SILP!$Y1237,'DATI CM'!$A$2:$F$28,4,FALSE)</f>
        <v>BIELLA</v>
      </c>
      <c r="K1237" s="19">
        <f>VLOOKUP(exp_SILP!$B1237,'DATI COMMESSE'!$A$2:$F$25,5,FALSE)</f>
        <v>39.94</v>
      </c>
      <c r="L1237" s="19">
        <f>IF(exp_SILP!$B1237="A4.10 - LEP E - ORIENTAMENTO SPECIALISTICO SKILL GAP ANALYSIS - GRUPPO 3P",0,VLOOKUP(exp_SILP!$Y1237,'DATI CM'!$A$2:$F$28,6,FALSE))</f>
        <v>25</v>
      </c>
      <c r="M1237" s="19">
        <f>IFERROR(VLOOKUP(exp_SILP!$B1237,'DATI CM'!$H$2:$I$16,2,FALSE)*exp_SILP!$F1237,0)</f>
        <v>0</v>
      </c>
      <c r="N1237" s="18" t="str">
        <f>VLOOKUP(exp_SILP!$B1237,'DATI COMMESSE'!$A$2:$F$25,4,FALSE)</f>
        <v>GOL</v>
      </c>
      <c r="O1237" s="20">
        <f>VLOOKUP(exp_SILP!$B1237,'DATI COMMESSE'!$A$2:$F$25,5,FALSE)*exp_SILP!$F1237</f>
        <v>39.94</v>
      </c>
      <c r="P1237" s="18" t="str">
        <f>IF(MID(exp_SILP!$W1237,10,2)&gt;"40","F","M")</f>
        <v>F</v>
      </c>
      <c r="Q1237" s="21" t="s">
        <v>1269</v>
      </c>
      <c r="R1237" s="22" t="s">
        <v>278</v>
      </c>
      <c r="S1237" s="22" t="s">
        <v>70</v>
      </c>
      <c r="T1237" s="22" t="s">
        <v>58</v>
      </c>
      <c r="U1237" s="22" t="s">
        <v>59</v>
      </c>
      <c r="V1237" s="22" t="s">
        <v>936</v>
      </c>
      <c r="W1237" s="22" t="s">
        <v>937</v>
      </c>
      <c r="X1237" s="22" t="s">
        <v>938</v>
      </c>
      <c r="Y1237" s="22" t="s">
        <v>15</v>
      </c>
      <c r="Z1237" s="22" t="s">
        <v>63</v>
      </c>
      <c r="AA1237" s="22" t="s">
        <v>64</v>
      </c>
      <c r="AB1237" s="22" t="s">
        <v>65</v>
      </c>
      <c r="AC1237" s="22" t="s">
        <v>66</v>
      </c>
      <c r="AD1237" s="22" t="s">
        <v>59</v>
      </c>
      <c r="AE1237" s="22" t="s">
        <v>59</v>
      </c>
      <c r="AF1237" s="22" t="s">
        <v>59</v>
      </c>
      <c r="AG1237" s="22" t="s">
        <v>67</v>
      </c>
      <c r="AH1237" s="22" t="s">
        <v>1269</v>
      </c>
      <c r="AI1237" s="22" t="s">
        <v>68</v>
      </c>
      <c r="AJ1237" s="22" t="str">
        <f>VLOOKUP(exp_SILP!$Y1237,'DATI CM'!$A$2:$F$28,2,FALSE)</f>
        <v>PNFMRT85H50A859E</v>
      </c>
    </row>
    <row r="1238" ht="15.75" hidden="1" customHeight="1">
      <c r="A1238" s="10" t="str">
        <f>IFERROR(VLOOKUP(exp_SILP!$W1238,exp_utenti_P!D:D,1,FALSE),"_DA INSERIRE")</f>
        <v>BSSLNR75C65A859N</v>
      </c>
      <c r="B1238" s="10" t="str">
        <f>IF(AND(exp_SILP!$S1238="A.3 ORIENTAMENTO PROFESSIONALE",exp_SILP!$AD1238="4.2"),"A.3 ORIENTAMENTO PROFESSIONALE (CARCERE)",
IF(AND(exp_SILP!$S1238="A.3 ORIENTAMENTO PROFESSIONALE",exp_SILP!$AD1238="."),"A.3 ORIENTAMENTO PROFESSIONALE (CARCERE)",
IF(AND(exp_SILP!$S1238="A.4 CONSULENZA ORIENTATIVA",exp_SILP!$AD1238="4.2"),"A.4 CONSULENZA ORIENTATIVA (CARCERE)",
IF(AND(exp_SILP!$S1238="A.4 CONSULENZA ORIENTATIVA",exp_SILP!$AD1238="."),"A.4 CONSULENZA ORIENTATIVA (CARCERE)",
IF(AND(exp_SILP!$S1238="A.5 - LEP F1 - ACCOMPAGNAMENTO AL LAVORO",exp_SILP!$AD1238="4.2"),"A.5 - LEP F1 - ACCOMPAGNAMENTO AL LAVORO (CARCERE)",
IF(AND(exp_SILP!$S1238="A.5 - LEP F1 - ACCOMPAGNAMENTO AL LAVORO",exp_SILP!$AD1238="."),"A.5 - LEP F1 - ACCOMPAGNAMENTO AL LAVORO (CARCERE)",
IF(AND(exp_SILP!$S1238="A.5.2a - TUTORAGGIO TIROCINI",exp_SILP!$AD1238="4.2"),"A.5.2a - TUTORAGGIO TIROCINI (CARCERE)",
exp_SILP!$S1238)))))))</f>
        <v>A4.10 - LEP E - ORIENTAMENTO SPECIALISTICO SKILL GAP ANALYSIS</v>
      </c>
      <c r="C1238" s="11" t="str">
        <f>CONCATENATE(VLOOKUP(exp_SILP!$B1238,'DATI COMMESSE'!$A$2:$F$25,4,FALSE)," - ", VLOOKUP(exp_SILP!$B1238,'DATI COMMESSE'!$A$2:$F$25,2,FALSE)," - ",VLOOKUP(exp_SILP!$B1238,'DATI COMMESSE'!$A$2:$F$25,3,FALSE))</f>
        <v>GOL - 22-02-5000 - 22-12-5003</v>
      </c>
      <c r="D1238" s="11" t="str">
        <f>LEFT(exp_SILP!$R1238,5)</f>
        <v>12:00</v>
      </c>
      <c r="E1238" s="11" t="str">
        <f>RIGHT(exp_SILP!$R1238,5)</f>
        <v>13:00</v>
      </c>
      <c r="F1238" s="11">
        <f>IF(exp_SILP!$AG1238&gt;=60,exp_SILP!$AG1238/60,exp_SILP!$AG1238)</f>
        <v>1</v>
      </c>
      <c r="G1238" s="11" t="str">
        <f>VLOOKUP(exp_SILP!$Y1238,'DATI CM'!$A$2:$F$28,2,FALSE)</f>
        <v>PNFMRT85H50A859E</v>
      </c>
      <c r="H1238" s="11" t="str">
        <f>VLOOKUP(exp_SILP!$Y1238,'DATI CM'!$A$2:$F$28,3,FALSE)</f>
        <v>A011</v>
      </c>
      <c r="I1238" s="11" t="str">
        <f t="shared" si="1"/>
        <v>N</v>
      </c>
      <c r="J1238" s="11" t="str">
        <f>VLOOKUP(exp_SILP!$Y1238,'DATI CM'!$A$2:$F$28,4,FALSE)</f>
        <v>BIELLA</v>
      </c>
      <c r="K1238" s="12">
        <f>VLOOKUP(exp_SILP!$B1238,'DATI COMMESSE'!$A$2:$F$25,5,FALSE)</f>
        <v>39.94</v>
      </c>
      <c r="L1238" s="12">
        <f>IF(exp_SILP!$B1238="A4.10 - LEP E - ORIENTAMENTO SPECIALISTICO SKILL GAP ANALYSIS - GRUPPO 3P",0,VLOOKUP(exp_SILP!$Y1238,'DATI CM'!$A$2:$F$28,6,FALSE))</f>
        <v>25</v>
      </c>
      <c r="M1238" s="12">
        <f>IFERROR(VLOOKUP(exp_SILP!$B1238,'DATI CM'!$H$2:$I$16,2,FALSE)*exp_SILP!$F1238,0)</f>
        <v>0</v>
      </c>
      <c r="N1238" s="11" t="str">
        <f>VLOOKUP(exp_SILP!$B1238,'DATI COMMESSE'!$A$2:$F$25,4,FALSE)</f>
        <v>GOL</v>
      </c>
      <c r="O1238" s="13">
        <f>VLOOKUP(exp_SILP!$B1238,'DATI COMMESSE'!$A$2:$F$25,5,FALSE)*exp_SILP!$F1238</f>
        <v>39.94</v>
      </c>
      <c r="P1238" s="11" t="str">
        <f>IF(MID(exp_SILP!$W1238,10,2)&gt;"40","F","M")</f>
        <v>F</v>
      </c>
      <c r="Q1238" s="14" t="s">
        <v>1269</v>
      </c>
      <c r="R1238" s="15" t="s">
        <v>102</v>
      </c>
      <c r="S1238" s="15" t="s">
        <v>70</v>
      </c>
      <c r="T1238" s="15" t="s">
        <v>58</v>
      </c>
      <c r="U1238" s="15" t="s">
        <v>59</v>
      </c>
      <c r="V1238" s="15" t="s">
        <v>1276</v>
      </c>
      <c r="W1238" s="15" t="s">
        <v>1277</v>
      </c>
      <c r="X1238" s="15" t="s">
        <v>1278</v>
      </c>
      <c r="Y1238" s="15" t="s">
        <v>15</v>
      </c>
      <c r="Z1238" s="15" t="s">
        <v>63</v>
      </c>
      <c r="AA1238" s="15" t="s">
        <v>64</v>
      </c>
      <c r="AB1238" s="15" t="s">
        <v>65</v>
      </c>
      <c r="AC1238" s="15" t="s">
        <v>66</v>
      </c>
      <c r="AD1238" s="15" t="s">
        <v>59</v>
      </c>
      <c r="AE1238" s="15" t="s">
        <v>59</v>
      </c>
      <c r="AF1238" s="15" t="s">
        <v>59</v>
      </c>
      <c r="AG1238" s="15" t="s">
        <v>67</v>
      </c>
      <c r="AH1238" s="15" t="s">
        <v>1269</v>
      </c>
      <c r="AI1238" s="15" t="s">
        <v>68</v>
      </c>
      <c r="AJ1238" s="15" t="str">
        <f>VLOOKUP(exp_SILP!$Y1238,'DATI CM'!$A$2:$F$28,2,FALSE)</f>
        <v>PNFMRT85H50A859E</v>
      </c>
    </row>
    <row r="1239" ht="15.75" hidden="1" customHeight="1">
      <c r="A1239" s="17" t="str">
        <f>IFERROR(VLOOKUP(exp_SILP!$W1239,exp_utenti_P!D:D,1,FALSE),"_DA INSERIRE")</f>
        <v>LGBHND91H68Z330K</v>
      </c>
      <c r="B1239" s="17" t="str">
        <f>IF(AND(exp_SILP!$S1239="A.3 ORIENTAMENTO PROFESSIONALE",exp_SILP!$AD1239="4.2"),"A.3 ORIENTAMENTO PROFESSIONALE (CARCERE)",
IF(AND(exp_SILP!$S1239="A.3 ORIENTAMENTO PROFESSIONALE",exp_SILP!$AD1239="."),"A.3 ORIENTAMENTO PROFESSIONALE (CARCERE)",
IF(AND(exp_SILP!$S1239="A.4 CONSULENZA ORIENTATIVA",exp_SILP!$AD1239="4.2"),"A.4 CONSULENZA ORIENTATIVA (CARCERE)",
IF(AND(exp_SILP!$S1239="A.4 CONSULENZA ORIENTATIVA",exp_SILP!$AD1239="."),"A.4 CONSULENZA ORIENTATIVA (CARCERE)",
IF(AND(exp_SILP!$S1239="A.5 - LEP F1 - ACCOMPAGNAMENTO AL LAVORO",exp_SILP!$AD1239="4.2"),"A.5 - LEP F1 - ACCOMPAGNAMENTO AL LAVORO (CARCERE)",
IF(AND(exp_SILP!$S1239="A.5 - LEP F1 - ACCOMPAGNAMENTO AL LAVORO",exp_SILP!$AD1239="."),"A.5 - LEP F1 - ACCOMPAGNAMENTO AL LAVORO (CARCERE)",
IF(AND(exp_SILP!$S1239="A.5.2a - TUTORAGGIO TIROCINI",exp_SILP!$AD1239="4.2"),"A.5.2a - TUTORAGGIO TIROCINI (CARCERE)",
exp_SILP!$S1239)))))))</f>
        <v>A4.10 - LEP E - ORIENTAMENTO SPECIALISTICO SKILL GAP ANALYSIS</v>
      </c>
      <c r="C1239" s="18" t="str">
        <f>CONCATENATE(VLOOKUP(exp_SILP!$B1239,'DATI COMMESSE'!$A$2:$F$25,4,FALSE)," - ", VLOOKUP(exp_SILP!$B1239,'DATI COMMESSE'!$A$2:$F$25,2,FALSE)," - ",VLOOKUP(exp_SILP!$B1239,'DATI COMMESSE'!$A$2:$F$25,3,FALSE))</f>
        <v>GOL - 22-02-5000 - 22-12-5003</v>
      </c>
      <c r="D1239" s="18" t="str">
        <f>LEFT(exp_SILP!$R1239,5)</f>
        <v>10:00</v>
      </c>
      <c r="E1239" s="18" t="str">
        <f>RIGHT(exp_SILP!$R1239,5)</f>
        <v>11:00</v>
      </c>
      <c r="F1239" s="18">
        <f>IF(exp_SILP!$AG1239&gt;=60,exp_SILP!$AG1239/60,exp_SILP!$AG1239)</f>
        <v>1</v>
      </c>
      <c r="G1239" s="18" t="str">
        <f>VLOOKUP(exp_SILP!$Y1239,'DATI CM'!$A$2:$F$28,2,FALSE)</f>
        <v>SPDPRZ67H55L219V</v>
      </c>
      <c r="H1239" s="18" t="str">
        <f>VLOOKUP(exp_SILP!$Y1239,'DATI CM'!$A$2:$F$28,3,FALSE)</f>
        <v>A010</v>
      </c>
      <c r="I1239" s="18" t="str">
        <f t="shared" si="1"/>
        <v>N</v>
      </c>
      <c r="J1239" s="18" t="str">
        <f>VLOOKUP(exp_SILP!$Y1239,'DATI CM'!$A$2:$F$28,4,FALSE)</f>
        <v>TORINO</v>
      </c>
      <c r="K1239" s="19">
        <f>VLOOKUP(exp_SILP!$B1239,'DATI COMMESSE'!$A$2:$F$25,5,FALSE)</f>
        <v>39.94</v>
      </c>
      <c r="L1239" s="19" t="str">
        <f>IF(exp_SILP!$B1239="A4.10 - LEP E - ORIENTAMENTO SPECIALISTICO SKILL GAP ANALYSIS - GRUPPO 3P",0,VLOOKUP(exp_SILP!$Y1239,'DATI CM'!$A$2:$F$28,6,FALSE))</f>
        <v/>
      </c>
      <c r="M1239" s="19">
        <f>IFERROR(VLOOKUP(exp_SILP!$B1239,'DATI CM'!$H$2:$I$16,2,FALSE)*exp_SILP!$F1239,0)</f>
        <v>0</v>
      </c>
      <c r="N1239" s="18" t="str">
        <f>VLOOKUP(exp_SILP!$B1239,'DATI COMMESSE'!$A$2:$F$25,4,FALSE)</f>
        <v>GOL</v>
      </c>
      <c r="O1239" s="20">
        <f>VLOOKUP(exp_SILP!$B1239,'DATI COMMESSE'!$A$2:$F$25,5,FALSE)*exp_SILP!$F1239</f>
        <v>39.94</v>
      </c>
      <c r="P1239" s="18" t="str">
        <f>IF(MID(exp_SILP!$W1239,10,2)&gt;"40","F","M")</f>
        <v>F</v>
      </c>
      <c r="Q1239" s="21" t="s">
        <v>1269</v>
      </c>
      <c r="R1239" s="22" t="s">
        <v>139</v>
      </c>
      <c r="S1239" s="22" t="s">
        <v>70</v>
      </c>
      <c r="T1239" s="22" t="s">
        <v>58</v>
      </c>
      <c r="U1239" s="22" t="s">
        <v>59</v>
      </c>
      <c r="V1239" s="22" t="s">
        <v>806</v>
      </c>
      <c r="W1239" s="22" t="s">
        <v>807</v>
      </c>
      <c r="X1239" s="22" t="s">
        <v>808</v>
      </c>
      <c r="Y1239" s="22" t="s">
        <v>17</v>
      </c>
      <c r="Z1239" s="22" t="s">
        <v>63</v>
      </c>
      <c r="AA1239" s="22" t="s">
        <v>64</v>
      </c>
      <c r="AB1239" s="22" t="s">
        <v>65</v>
      </c>
      <c r="AC1239" s="22" t="s">
        <v>135</v>
      </c>
      <c r="AD1239" s="22" t="s">
        <v>59</v>
      </c>
      <c r="AE1239" s="22" t="s">
        <v>59</v>
      </c>
      <c r="AF1239" s="22" t="s">
        <v>59</v>
      </c>
      <c r="AG1239" s="22" t="s">
        <v>67</v>
      </c>
      <c r="AH1239" s="22" t="s">
        <v>1269</v>
      </c>
      <c r="AI1239" s="22" t="s">
        <v>137</v>
      </c>
      <c r="AJ1239" s="22" t="str">
        <f>VLOOKUP(exp_SILP!$Y1239,'DATI CM'!$A$2:$F$28,2,FALSE)</f>
        <v>SPDPRZ67H55L219V</v>
      </c>
    </row>
    <row r="1240" ht="15.75" customHeight="1">
      <c r="A1240" s="10" t="str">
        <f>IFERROR(VLOOKUP(exp_SILP!$W1240,exp_utenti_P!D:D,1,FALSE),"_DA INSERIRE")</f>
        <v>MRZGPP65M28E047L</v>
      </c>
      <c r="B1240" s="10" t="str">
        <f>IF(AND(exp_SILP!$S1240="A.3 ORIENTAMENTO PROFESSIONALE",exp_SILP!$AD1240="4.2"),"A.3 ORIENTAMENTO PROFESSIONALE (CARCERE)",
IF(AND(exp_SILP!$S1240="A.3 ORIENTAMENTO PROFESSIONALE",exp_SILP!$AD1240="."),"A.3 ORIENTAMENTO PROFESSIONALE (CARCERE)",
IF(AND(exp_SILP!$S1240="A.4 CONSULENZA ORIENTATIVA",exp_SILP!$AD1240="4.2"),"A.4 CONSULENZA ORIENTATIVA (CARCERE)",
IF(AND(exp_SILP!$S1240="A.4 CONSULENZA ORIENTATIVA",exp_SILP!$AD1240="."),"A.4 CONSULENZA ORIENTATIVA (CARCERE)",
IF(AND(exp_SILP!$S1240="A.5 - LEP F1 - ACCOMPAGNAMENTO AL LAVORO",exp_SILP!$AD1240="4.2"),"A.5 - LEP F1 - ACCOMPAGNAMENTO AL LAVORO (CARCERE)",
IF(AND(exp_SILP!$S1240="A.5 - LEP F1 - ACCOMPAGNAMENTO AL LAVORO",exp_SILP!$AD1240="."),"A.5 - LEP F1 - ACCOMPAGNAMENTO AL LAVORO (CARCERE)",
IF(AND(exp_SILP!$S1240="A.5.2a - TUTORAGGIO TIROCINI",exp_SILP!$AD1240="4.2"),"A.5.2a - TUTORAGGIO TIROCINI (CARCERE)",
exp_SILP!$S1240)))))))</f>
        <v>A.3 ORIENTAMENTO PROFESSIONALE</v>
      </c>
      <c r="C1240" s="11" t="str">
        <f>CONCATENATE(VLOOKUP(exp_SILP!$B1240,'DATI COMMESSE'!$A$2:$F$25,4,FALSE)," - ", VLOOKUP(exp_SILP!$B1240,'DATI COMMESSE'!$A$2:$F$25,2,FALSE)," - ",VLOOKUP(exp_SILP!$B1240,'DATI COMMESSE'!$A$2:$F$25,3,FALSE))</f>
        <v>FRD - 22-02-5000 - 22-12-5002</v>
      </c>
      <c r="D1240" s="11" t="str">
        <f>LEFT(exp_SILP!$R1240,5)</f>
        <v>14:30</v>
      </c>
      <c r="E1240" s="11" t="str">
        <f>RIGHT(exp_SILP!$R1240,5)</f>
        <v>16:30</v>
      </c>
      <c r="F1240" s="11">
        <f>IF(exp_SILP!$AG1240&gt;=60,exp_SILP!$AG1240/60,exp_SILP!$AG1240)</f>
        <v>2</v>
      </c>
      <c r="G1240" s="11" t="str">
        <f>VLOOKUP(exp_SILP!$Y1240,'DATI CM'!$A$2:$F$28,2,FALSE)</f>
        <v>MNRCLD73B46G674U</v>
      </c>
      <c r="H1240" s="11" t="str">
        <f>VLOOKUP(exp_SILP!$Y1240,'DATI CM'!$A$2:$F$28,3,FALSE)</f>
        <v>A011</v>
      </c>
      <c r="I1240" s="11" t="str">
        <f t="shared" si="1"/>
        <v>N</v>
      </c>
      <c r="J1240" s="11" t="str">
        <f>VLOOKUP(exp_SILP!$Y1240,'DATI CM'!$A$2:$F$28,4,FALSE)</f>
        <v>TORINO</v>
      </c>
      <c r="K1240" s="12">
        <f>VLOOKUP(exp_SILP!$B1240,'DATI COMMESSE'!$A$2:$F$25,5,FALSE)</f>
        <v>34</v>
      </c>
      <c r="L1240" s="12">
        <f>IF(exp_SILP!$B1240="A4.10 - LEP E - ORIENTAMENTO SPECIALISTICO SKILL GAP ANALYSIS - GRUPPO 3P",0,VLOOKUP(exp_SILP!$Y1240,'DATI CM'!$A$2:$F$28,6,FALSE))</f>
        <v>25</v>
      </c>
      <c r="M1240" s="12">
        <f>IFERROR(VLOOKUP(exp_SILP!$B1240,'DATI CM'!$H$2:$I$16,2,FALSE)*exp_SILP!$F1240,0)</f>
        <v>0</v>
      </c>
      <c r="N1240" s="11" t="str">
        <f>VLOOKUP(exp_SILP!$B1240,'DATI COMMESSE'!$A$2:$F$25,4,FALSE)</f>
        <v>FRD</v>
      </c>
      <c r="O1240" s="13">
        <f>VLOOKUP(exp_SILP!$B1240,'DATI COMMESSE'!$A$2:$F$25,5,FALSE)*exp_SILP!$F1240</f>
        <v>68</v>
      </c>
      <c r="P1240" s="11" t="str">
        <f>IF(MID(exp_SILP!$W1240,10,2)&gt;"40","F","M")</f>
        <v>M</v>
      </c>
      <c r="Q1240" s="14" t="s">
        <v>1129</v>
      </c>
      <c r="R1240" s="15" t="s">
        <v>545</v>
      </c>
      <c r="S1240" s="15" t="s">
        <v>423</v>
      </c>
      <c r="T1240" s="15" t="s">
        <v>58</v>
      </c>
      <c r="U1240" s="15" t="s">
        <v>59</v>
      </c>
      <c r="V1240" s="15" t="s">
        <v>305</v>
      </c>
      <c r="W1240" s="15" t="s">
        <v>306</v>
      </c>
      <c r="X1240" s="15" t="s">
        <v>307</v>
      </c>
      <c r="Y1240" s="15" t="s">
        <v>14</v>
      </c>
      <c r="Z1240" s="15" t="s">
        <v>63</v>
      </c>
      <c r="AA1240" s="15" t="s">
        <v>64</v>
      </c>
      <c r="AB1240" s="15" t="s">
        <v>74</v>
      </c>
      <c r="AC1240" s="15" t="s">
        <v>135</v>
      </c>
      <c r="AD1240" s="15" t="s">
        <v>59</v>
      </c>
      <c r="AE1240" s="15" t="s">
        <v>59</v>
      </c>
      <c r="AF1240" s="15" t="s">
        <v>59</v>
      </c>
      <c r="AG1240" s="15" t="s">
        <v>76</v>
      </c>
      <c r="AH1240" s="15" t="s">
        <v>1129</v>
      </c>
      <c r="AI1240" s="15" t="s">
        <v>158</v>
      </c>
      <c r="AJ1240" s="15" t="str">
        <f>VLOOKUP(exp_SILP!$Y1240,'DATI CM'!$A$2:$F$28,2,FALSE)</f>
        <v>MNRCLD73B46G674U</v>
      </c>
    </row>
    <row r="1241" ht="15.75" customHeight="1">
      <c r="A1241" s="17" t="str">
        <f>IFERROR(VLOOKUP(exp_SILP!$W1241,exp_utenti_P!D:D,1,FALSE),"_DA INSERIRE")</f>
        <v>SRRCRN76E66G113X</v>
      </c>
      <c r="B1241" s="17" t="str">
        <f>IF(AND(exp_SILP!$S1241="A.3 ORIENTAMENTO PROFESSIONALE",exp_SILP!$AD1241="4.2"),"A.3 ORIENTAMENTO PROFESSIONALE (CARCERE)",
IF(AND(exp_SILP!$S1241="A.3 ORIENTAMENTO PROFESSIONALE",exp_SILP!$AD1241="."),"A.3 ORIENTAMENTO PROFESSIONALE (CARCERE)",
IF(AND(exp_SILP!$S1241="A.4 CONSULENZA ORIENTATIVA",exp_SILP!$AD1241="4.2"),"A.4 CONSULENZA ORIENTATIVA (CARCERE)",
IF(AND(exp_SILP!$S1241="A.4 CONSULENZA ORIENTATIVA",exp_SILP!$AD1241="."),"A.4 CONSULENZA ORIENTATIVA (CARCERE)",
IF(AND(exp_SILP!$S1241="A.5 - LEP F1 - ACCOMPAGNAMENTO AL LAVORO",exp_SILP!$AD1241="4.2"),"A.5 - LEP F1 - ACCOMPAGNAMENTO AL LAVORO (CARCERE)",
IF(AND(exp_SILP!$S1241="A.5 - LEP F1 - ACCOMPAGNAMENTO AL LAVORO",exp_SILP!$AD1241="."),"A.5 - LEP F1 - ACCOMPAGNAMENTO AL LAVORO (CARCERE)",
IF(AND(exp_SILP!$S1241="A.5.2a - TUTORAGGIO TIROCINI",exp_SILP!$AD1241="4.2"),"A.5.2a - TUTORAGGIO TIROCINI (CARCERE)",
exp_SILP!$S1241)))))))</f>
        <v>A.4 CONSULENZA ORIENTATIVA (1-C)</v>
      </c>
      <c r="C1241" s="18" t="str">
        <f>CONCATENATE(VLOOKUP(exp_SILP!$B1241,'DATI COMMESSE'!$A$2:$F$25,4,FALSE)," - ", VLOOKUP(exp_SILP!$B1241,'DATI COMMESSE'!$A$2:$F$25,2,FALSE)," - ",VLOOKUP(exp_SILP!$B1241,'DATI COMMESSE'!$A$2:$F$25,3,FALSE))</f>
        <v>FRD - 22-02-5000 - 22-12-5002</v>
      </c>
      <c r="D1241" s="18" t="str">
        <f>LEFT(exp_SILP!$R1241,5)</f>
        <v>11:00</v>
      </c>
      <c r="E1241" s="18" t="str">
        <f>RIGHT(exp_SILP!$R1241,5)</f>
        <v>14:00</v>
      </c>
      <c r="F1241" s="18">
        <f>IF(exp_SILP!$AG1241&gt;=60,exp_SILP!$AG1241/60,exp_SILP!$AG1241)</f>
        <v>3</v>
      </c>
      <c r="G1241" s="18" t="str">
        <f>VLOOKUP(exp_SILP!$Y1241,'DATI CM'!$A$2:$F$28,2,FALSE)</f>
        <v>MNRCLD73B46G674U</v>
      </c>
      <c r="H1241" s="18" t="str">
        <f>VLOOKUP(exp_SILP!$Y1241,'DATI CM'!$A$2:$F$28,3,FALSE)</f>
        <v>A011</v>
      </c>
      <c r="I1241" s="18" t="str">
        <f t="shared" si="1"/>
        <v>N</v>
      </c>
      <c r="J1241" s="18" t="str">
        <f>VLOOKUP(exp_SILP!$Y1241,'DATI CM'!$A$2:$F$28,4,FALSE)</f>
        <v>TORINO</v>
      </c>
      <c r="K1241" s="19">
        <f>VLOOKUP(exp_SILP!$B1241,'DATI COMMESSE'!$A$2:$F$25,5,FALSE)</f>
        <v>35.5</v>
      </c>
      <c r="L1241" s="19">
        <f>IF(exp_SILP!$B1241="A4.10 - LEP E - ORIENTAMENTO SPECIALISTICO SKILL GAP ANALYSIS - GRUPPO 3P",0,VLOOKUP(exp_SILP!$Y1241,'DATI CM'!$A$2:$F$28,6,FALSE))</f>
        <v>25</v>
      </c>
      <c r="M1241" s="19">
        <f>IFERROR(VLOOKUP(exp_SILP!$B1241,'DATI CM'!$H$2:$I$16,2,FALSE)*exp_SILP!$F1241,0)</f>
        <v>0</v>
      </c>
      <c r="N1241" s="18" t="str">
        <f>VLOOKUP(exp_SILP!$B1241,'DATI COMMESSE'!$A$2:$F$25,4,FALSE)</f>
        <v>FRD</v>
      </c>
      <c r="O1241" s="20">
        <f>VLOOKUP(exp_SILP!$B1241,'DATI COMMESSE'!$A$2:$F$25,5,FALSE)*exp_SILP!$F1241</f>
        <v>106.5</v>
      </c>
      <c r="P1241" s="18" t="str">
        <f>IF(MID(exp_SILP!$W1241,10,2)&gt;"40","F","M")</f>
        <v>F</v>
      </c>
      <c r="Q1241" s="21" t="s">
        <v>1129</v>
      </c>
      <c r="R1241" s="22" t="s">
        <v>427</v>
      </c>
      <c r="S1241" s="22" t="s">
        <v>94</v>
      </c>
      <c r="T1241" s="22" t="s">
        <v>58</v>
      </c>
      <c r="U1241" s="22" t="s">
        <v>59</v>
      </c>
      <c r="V1241" s="22" t="s">
        <v>1323</v>
      </c>
      <c r="W1241" s="22" t="s">
        <v>1324</v>
      </c>
      <c r="X1241" s="22" t="s">
        <v>1325</v>
      </c>
      <c r="Y1241" s="22" t="s">
        <v>14</v>
      </c>
      <c r="Z1241" s="22" t="s">
        <v>63</v>
      </c>
      <c r="AA1241" s="22" t="s">
        <v>64</v>
      </c>
      <c r="AB1241" s="22" t="s">
        <v>74</v>
      </c>
      <c r="AC1241" s="22" t="s">
        <v>135</v>
      </c>
      <c r="AD1241" s="22" t="s">
        <v>59</v>
      </c>
      <c r="AE1241" s="22" t="s">
        <v>59</v>
      </c>
      <c r="AF1241" s="22" t="s">
        <v>59</v>
      </c>
      <c r="AG1241" s="22" t="s">
        <v>101</v>
      </c>
      <c r="AH1241" s="22" t="s">
        <v>1129</v>
      </c>
      <c r="AI1241" s="22" t="s">
        <v>158</v>
      </c>
      <c r="AJ1241" s="22" t="str">
        <f>VLOOKUP(exp_SILP!$Y1241,'DATI CM'!$A$2:$F$28,2,FALSE)</f>
        <v>MNRCLD73B46G674U</v>
      </c>
    </row>
    <row r="1242" ht="15.75" hidden="1" customHeight="1">
      <c r="A1242" s="10" t="str">
        <f>IFERROR(VLOOKUP(exp_SILP!$W1242,exp_utenti_P!D:D,1,FALSE),"_DA INSERIRE")</f>
        <v>SSSBHM91R04Z329K</v>
      </c>
      <c r="B1242" s="10" t="str">
        <f>IF(AND(exp_SILP!$S1242="A.3 ORIENTAMENTO PROFESSIONALE",exp_SILP!$AD1242="4.2"),"A.3 ORIENTAMENTO PROFESSIONALE (CARCERE)",
IF(AND(exp_SILP!$S1242="A.3 ORIENTAMENTO PROFESSIONALE",exp_SILP!$AD1242="."),"A.3 ORIENTAMENTO PROFESSIONALE (CARCERE)",
IF(AND(exp_SILP!$S1242="A.4 CONSULENZA ORIENTATIVA",exp_SILP!$AD1242="4.2"),"A.4 CONSULENZA ORIENTATIVA (CARCERE)",
IF(AND(exp_SILP!$S1242="A.4 CONSULENZA ORIENTATIVA",exp_SILP!$AD1242="."),"A.4 CONSULENZA ORIENTATIVA (CARCERE)",
IF(AND(exp_SILP!$S1242="A.5 - LEP F1 - ACCOMPAGNAMENTO AL LAVORO",exp_SILP!$AD1242="4.2"),"A.5 - LEP F1 - ACCOMPAGNAMENTO AL LAVORO (CARCERE)",
IF(AND(exp_SILP!$S1242="A.5 - LEP F1 - ACCOMPAGNAMENTO AL LAVORO",exp_SILP!$AD1242="."),"A.5 - LEP F1 - ACCOMPAGNAMENTO AL LAVORO (CARCERE)",
IF(AND(exp_SILP!$S1242="A.5.2a - TUTORAGGIO TIROCINI",exp_SILP!$AD1242="4.2"),"A.5.2a - TUTORAGGIO TIROCINI (CARCERE)",
exp_SILP!$S1242)))))))</f>
        <v>A4.10 - LEP E - ORIENTAMENTO SPECIALISTICO SKILL GAP ANALYSIS</v>
      </c>
      <c r="C1242" s="11" t="str">
        <f>CONCATENATE(VLOOKUP(exp_SILP!$B1242,'DATI COMMESSE'!$A$2:$F$25,4,FALSE)," - ", VLOOKUP(exp_SILP!$B1242,'DATI COMMESSE'!$A$2:$F$25,2,FALSE)," - ",VLOOKUP(exp_SILP!$B1242,'DATI COMMESSE'!$A$2:$F$25,3,FALSE))</f>
        <v>GOL - 22-02-5000 - 22-12-5003</v>
      </c>
      <c r="D1242" s="11" t="str">
        <f>LEFT(exp_SILP!$R1242,5)</f>
        <v>09:00</v>
      </c>
      <c r="E1242" s="11" t="str">
        <f>RIGHT(exp_SILP!$R1242,5)</f>
        <v>11:00</v>
      </c>
      <c r="F1242" s="11">
        <f>IF(exp_SILP!$AG1242&gt;=60,exp_SILP!$AG1242/60,exp_SILP!$AG1242)</f>
        <v>2</v>
      </c>
      <c r="G1242" s="11" t="str">
        <f>VLOOKUP(exp_SILP!$Y1242,'DATI CM'!$A$2:$F$28,2,FALSE)</f>
        <v>SPDPRZ67H55L219V</v>
      </c>
      <c r="H1242" s="11" t="str">
        <f>VLOOKUP(exp_SILP!$Y1242,'DATI CM'!$A$2:$F$28,3,FALSE)</f>
        <v>A010</v>
      </c>
      <c r="I1242" s="11" t="str">
        <f t="shared" si="1"/>
        <v>N</v>
      </c>
      <c r="J1242" s="11" t="str">
        <f>VLOOKUP(exp_SILP!$Y1242,'DATI CM'!$A$2:$F$28,4,FALSE)</f>
        <v>TORINO</v>
      </c>
      <c r="K1242" s="12">
        <f>VLOOKUP(exp_SILP!$B1242,'DATI COMMESSE'!$A$2:$F$25,5,FALSE)</f>
        <v>39.94</v>
      </c>
      <c r="L1242" s="12" t="str">
        <f>IF(exp_SILP!$B1242="A4.10 - LEP E - ORIENTAMENTO SPECIALISTICO SKILL GAP ANALYSIS - GRUPPO 3P",0,VLOOKUP(exp_SILP!$Y1242,'DATI CM'!$A$2:$F$28,6,FALSE))</f>
        <v/>
      </c>
      <c r="M1242" s="12">
        <f>IFERROR(VLOOKUP(exp_SILP!$B1242,'DATI CM'!$H$2:$I$16,2,FALSE)*exp_SILP!$F1242,0)</f>
        <v>0</v>
      </c>
      <c r="N1242" s="11" t="str">
        <f>VLOOKUP(exp_SILP!$B1242,'DATI COMMESSE'!$A$2:$F$25,4,FALSE)</f>
        <v>GOL</v>
      </c>
      <c r="O1242" s="13">
        <f>VLOOKUP(exp_SILP!$B1242,'DATI COMMESSE'!$A$2:$F$25,5,FALSE)*exp_SILP!$F1242</f>
        <v>79.88</v>
      </c>
      <c r="P1242" s="11" t="str">
        <f>IF(MID(exp_SILP!$W1242,10,2)&gt;"40","F","M")</f>
        <v>M</v>
      </c>
      <c r="Q1242" s="14" t="s">
        <v>1129</v>
      </c>
      <c r="R1242" s="15" t="s">
        <v>223</v>
      </c>
      <c r="S1242" s="15" t="s">
        <v>70</v>
      </c>
      <c r="T1242" s="15" t="s">
        <v>58</v>
      </c>
      <c r="U1242" s="15" t="s">
        <v>59</v>
      </c>
      <c r="V1242" s="15" t="s">
        <v>794</v>
      </c>
      <c r="W1242" s="15" t="s">
        <v>795</v>
      </c>
      <c r="X1242" s="15" t="s">
        <v>796</v>
      </c>
      <c r="Y1242" s="15" t="s">
        <v>17</v>
      </c>
      <c r="Z1242" s="15" t="s">
        <v>63</v>
      </c>
      <c r="AA1242" s="15" t="s">
        <v>64</v>
      </c>
      <c r="AB1242" s="15" t="s">
        <v>65</v>
      </c>
      <c r="AC1242" s="15" t="s">
        <v>135</v>
      </c>
      <c r="AD1242" s="15" t="s">
        <v>59</v>
      </c>
      <c r="AE1242" s="15" t="s">
        <v>59</v>
      </c>
      <c r="AF1242" s="15" t="s">
        <v>59</v>
      </c>
      <c r="AG1242" s="15" t="s">
        <v>76</v>
      </c>
      <c r="AH1242" s="15" t="s">
        <v>788</v>
      </c>
      <c r="AI1242" s="15" t="s">
        <v>137</v>
      </c>
      <c r="AJ1242" s="15" t="str">
        <f>VLOOKUP(exp_SILP!$Y1242,'DATI CM'!$A$2:$F$28,2,FALSE)</f>
        <v>SPDPRZ67H55L219V</v>
      </c>
    </row>
    <row r="1243" ht="15.75" hidden="1" customHeight="1">
      <c r="A1243" s="17" t="str">
        <f>IFERROR(VLOOKUP(exp_SILP!$W1243,exp_utenti_P!D:D,1,FALSE),"_DA INSERIRE")</f>
        <v>CHHYSN00D12Z330Y</v>
      </c>
      <c r="B1243" s="17" t="str">
        <f>IF(AND(exp_SILP!$S1243="A.3 ORIENTAMENTO PROFESSIONALE",exp_SILP!$AD1243="4.2"),"A.3 ORIENTAMENTO PROFESSIONALE (CARCERE)",
IF(AND(exp_SILP!$S1243="A.3 ORIENTAMENTO PROFESSIONALE",exp_SILP!$AD1243="."),"A.3 ORIENTAMENTO PROFESSIONALE (CARCERE)",
IF(AND(exp_SILP!$S1243="A.4 CONSULENZA ORIENTATIVA",exp_SILP!$AD1243="4.2"),"A.4 CONSULENZA ORIENTATIVA (CARCERE)",
IF(AND(exp_SILP!$S1243="A.4 CONSULENZA ORIENTATIVA",exp_SILP!$AD1243="."),"A.4 CONSULENZA ORIENTATIVA (CARCERE)",
IF(AND(exp_SILP!$S1243="A.5 - LEP F1 - ACCOMPAGNAMENTO AL LAVORO",exp_SILP!$AD1243="4.2"),"A.5 - LEP F1 - ACCOMPAGNAMENTO AL LAVORO (CARCERE)",
IF(AND(exp_SILP!$S1243="A.5 - LEP F1 - ACCOMPAGNAMENTO AL LAVORO",exp_SILP!$AD1243="."),"A.5 - LEP F1 - ACCOMPAGNAMENTO AL LAVORO (CARCERE)",
IF(AND(exp_SILP!$S1243="A.5.2a - TUTORAGGIO TIROCINI",exp_SILP!$AD1243="4.2"),"A.5.2a - TUTORAGGIO TIROCINI (CARCERE)",
exp_SILP!$S1243)))))))</f>
        <v>A4.10 - LEP E - ORIENTAMENTO SPECIALISTICO SKILL GAP ANALYSIS</v>
      </c>
      <c r="C1243" s="18" t="str">
        <f>CONCATENATE(VLOOKUP(exp_SILP!$B1243,'DATI COMMESSE'!$A$2:$F$25,4,FALSE)," - ", VLOOKUP(exp_SILP!$B1243,'DATI COMMESSE'!$A$2:$F$25,2,FALSE)," - ",VLOOKUP(exp_SILP!$B1243,'DATI COMMESSE'!$A$2:$F$25,3,FALSE))</f>
        <v>GOL - 22-02-5000 - 22-12-5003</v>
      </c>
      <c r="D1243" s="18" t="str">
        <f>LEFT(exp_SILP!$R1243,5)</f>
        <v>16:00</v>
      </c>
      <c r="E1243" s="18" t="str">
        <f>RIGHT(exp_SILP!$R1243,5)</f>
        <v>17:00</v>
      </c>
      <c r="F1243" s="18">
        <f>IF(exp_SILP!$AG1243&gt;=60,exp_SILP!$AG1243/60,exp_SILP!$AG1243)</f>
        <v>1</v>
      </c>
      <c r="G1243" s="18" t="str">
        <f>VLOOKUP(exp_SILP!$Y1243,'DATI CM'!$A$2:$F$28,2,FALSE)</f>
        <v>GNGGNN70A65L219B</v>
      </c>
      <c r="H1243" s="18" t="str">
        <f>VLOOKUP(exp_SILP!$Y1243,'DATI CM'!$A$2:$F$28,3,FALSE)</f>
        <v/>
      </c>
      <c r="I1243" s="18" t="str">
        <f t="shared" si="1"/>
        <v>N</v>
      </c>
      <c r="J1243" s="18" t="str">
        <f>VLOOKUP(exp_SILP!$Y1243,'DATI CM'!$A$2:$F$28,4,FALSE)</f>
        <v/>
      </c>
      <c r="K1243" s="19">
        <f>VLOOKUP(exp_SILP!$B1243,'DATI COMMESSE'!$A$2:$F$25,5,FALSE)</f>
        <v>39.94</v>
      </c>
      <c r="L1243" s="19" t="str">
        <f>IF(exp_SILP!$B1243="A4.10 - LEP E - ORIENTAMENTO SPECIALISTICO SKILL GAP ANALYSIS - GRUPPO 3P",0,VLOOKUP(exp_SILP!$Y1243,'DATI CM'!$A$2:$F$28,6,FALSE))</f>
        <v/>
      </c>
      <c r="M1243" s="19">
        <f>IFERROR(VLOOKUP(exp_SILP!$B1243,'DATI CM'!$H$2:$I$16,2,FALSE)*exp_SILP!$F1243,0)</f>
        <v>0</v>
      </c>
      <c r="N1243" s="18" t="str">
        <f>VLOOKUP(exp_SILP!$B1243,'DATI COMMESSE'!$A$2:$F$25,4,FALSE)</f>
        <v>GOL</v>
      </c>
      <c r="O1243" s="20">
        <f>VLOOKUP(exp_SILP!$B1243,'DATI COMMESSE'!$A$2:$F$25,5,FALSE)*exp_SILP!$F1243</f>
        <v>39.94</v>
      </c>
      <c r="P1243" s="18" t="str">
        <f>IF(MID(exp_SILP!$W1243,10,2)&gt;"40","F","M")</f>
        <v>M</v>
      </c>
      <c r="Q1243" s="21" t="s">
        <v>1129</v>
      </c>
      <c r="R1243" s="22" t="s">
        <v>152</v>
      </c>
      <c r="S1243" s="22" t="s">
        <v>70</v>
      </c>
      <c r="T1243" s="22" t="s">
        <v>58</v>
      </c>
      <c r="U1243" s="22" t="s">
        <v>59</v>
      </c>
      <c r="V1243" s="22" t="s">
        <v>625</v>
      </c>
      <c r="W1243" s="22" t="s">
        <v>626</v>
      </c>
      <c r="X1243" s="22" t="s">
        <v>627</v>
      </c>
      <c r="Y1243" s="22" t="s">
        <v>11</v>
      </c>
      <c r="Z1243" s="22" t="s">
        <v>63</v>
      </c>
      <c r="AA1243" s="22" t="s">
        <v>64</v>
      </c>
      <c r="AB1243" s="22" t="s">
        <v>65</v>
      </c>
      <c r="AC1243" s="22" t="s">
        <v>135</v>
      </c>
      <c r="AD1243" s="22" t="s">
        <v>59</v>
      </c>
      <c r="AE1243" s="22" t="s">
        <v>59</v>
      </c>
      <c r="AF1243" s="22" t="s">
        <v>156</v>
      </c>
      <c r="AG1243" s="22" t="s">
        <v>67</v>
      </c>
      <c r="AH1243" s="22" t="s">
        <v>1534</v>
      </c>
      <c r="AI1243" s="22" t="s">
        <v>383</v>
      </c>
      <c r="AJ1243" s="22" t="str">
        <f>VLOOKUP(exp_SILP!$Y1243,'DATI CM'!$A$2:$F$28,2,FALSE)</f>
        <v>GNGGNN70A65L219B</v>
      </c>
    </row>
    <row r="1244" ht="15.75" hidden="1" customHeight="1">
      <c r="A1244" s="10" t="str">
        <f>IFERROR(VLOOKUP(exp_SILP!$W1244,exp_utenti_P!D:D,1,FALSE),"_DA INSERIRE")</f>
        <v>CHHYSN00D12Z330Y</v>
      </c>
      <c r="B1244" s="10" t="str">
        <f>IF(AND(exp_SILP!$S1244="A.3 ORIENTAMENTO PROFESSIONALE",exp_SILP!$AD1244="4.2"),"A.3 ORIENTAMENTO PROFESSIONALE (CARCERE)",
IF(AND(exp_SILP!$S1244="A.3 ORIENTAMENTO PROFESSIONALE",exp_SILP!$AD1244="."),"A.3 ORIENTAMENTO PROFESSIONALE (CARCERE)",
IF(AND(exp_SILP!$S1244="A.4 CONSULENZA ORIENTATIVA",exp_SILP!$AD1244="4.2"),"A.4 CONSULENZA ORIENTATIVA (CARCERE)",
IF(AND(exp_SILP!$S1244="A.4 CONSULENZA ORIENTATIVA",exp_SILP!$AD1244="."),"A.4 CONSULENZA ORIENTATIVA (CARCERE)",
IF(AND(exp_SILP!$S1244="A.5 - LEP F1 - ACCOMPAGNAMENTO AL LAVORO",exp_SILP!$AD1244="4.2"),"A.5 - LEP F1 - ACCOMPAGNAMENTO AL LAVORO (CARCERE)",
IF(AND(exp_SILP!$S1244="A.5 - LEP F1 - ACCOMPAGNAMENTO AL LAVORO",exp_SILP!$AD1244="."),"A.5 - LEP F1 - ACCOMPAGNAMENTO AL LAVORO (CARCERE)",
IF(AND(exp_SILP!$S1244="A.5.2a - TUTORAGGIO TIROCINI",exp_SILP!$AD1244="4.2"),"A.5.2a - TUTORAGGIO TIROCINI (CARCERE)",
exp_SILP!$S1244)))))))</f>
        <v>A4.10 - LEP E - ORIENTAMENTO SPECIALISTICO SKILL GAP ANALYSIS</v>
      </c>
      <c r="C1244" s="11" t="str">
        <f>CONCATENATE(VLOOKUP(exp_SILP!$B1244,'DATI COMMESSE'!$A$2:$F$25,4,FALSE)," - ", VLOOKUP(exp_SILP!$B1244,'DATI COMMESSE'!$A$2:$F$25,2,FALSE)," - ",VLOOKUP(exp_SILP!$B1244,'DATI COMMESSE'!$A$2:$F$25,3,FALSE))</f>
        <v>GOL - 22-02-5000 - 22-12-5003</v>
      </c>
      <c r="D1244" s="11" t="str">
        <f>LEFT(exp_SILP!$R1244,5)</f>
        <v>11:00</v>
      </c>
      <c r="E1244" s="11" t="str">
        <f>RIGHT(exp_SILP!$R1244,5)</f>
        <v>13:00</v>
      </c>
      <c r="F1244" s="11">
        <f>IF(exp_SILP!$AG1244&gt;=60,exp_SILP!$AG1244/60,exp_SILP!$AG1244)</f>
        <v>2</v>
      </c>
      <c r="G1244" s="11" t="str">
        <f>VLOOKUP(exp_SILP!$Y1244,'DATI CM'!$A$2:$F$28,2,FALSE)</f>
        <v>GNGGNN70A65L219B</v>
      </c>
      <c r="H1244" s="11" t="str">
        <f>VLOOKUP(exp_SILP!$Y1244,'DATI CM'!$A$2:$F$28,3,FALSE)</f>
        <v/>
      </c>
      <c r="I1244" s="11" t="str">
        <f t="shared" si="1"/>
        <v>N</v>
      </c>
      <c r="J1244" s="11" t="str">
        <f>VLOOKUP(exp_SILP!$Y1244,'DATI CM'!$A$2:$F$28,4,FALSE)</f>
        <v/>
      </c>
      <c r="K1244" s="12">
        <f>VLOOKUP(exp_SILP!$B1244,'DATI COMMESSE'!$A$2:$F$25,5,FALSE)</f>
        <v>39.94</v>
      </c>
      <c r="L1244" s="12" t="str">
        <f>IF(exp_SILP!$B1244="A4.10 - LEP E - ORIENTAMENTO SPECIALISTICO SKILL GAP ANALYSIS - GRUPPO 3P",0,VLOOKUP(exp_SILP!$Y1244,'DATI CM'!$A$2:$F$28,6,FALSE))</f>
        <v/>
      </c>
      <c r="M1244" s="12">
        <f>IFERROR(VLOOKUP(exp_SILP!$B1244,'DATI CM'!$H$2:$I$16,2,FALSE)*exp_SILP!$F1244,0)</f>
        <v>0</v>
      </c>
      <c r="N1244" s="11" t="str">
        <f>VLOOKUP(exp_SILP!$B1244,'DATI COMMESSE'!$A$2:$F$25,4,FALSE)</f>
        <v>GOL</v>
      </c>
      <c r="O1244" s="13">
        <f>VLOOKUP(exp_SILP!$B1244,'DATI COMMESSE'!$A$2:$F$25,5,FALSE)*exp_SILP!$F1244</f>
        <v>79.88</v>
      </c>
      <c r="P1244" s="11" t="str">
        <f>IF(MID(exp_SILP!$W1244,10,2)&gt;"40","F","M")</f>
        <v>M</v>
      </c>
      <c r="Q1244" s="14" t="s">
        <v>1129</v>
      </c>
      <c r="R1244" s="15" t="s">
        <v>219</v>
      </c>
      <c r="S1244" s="15" t="s">
        <v>70</v>
      </c>
      <c r="T1244" s="15" t="s">
        <v>58</v>
      </c>
      <c r="U1244" s="15" t="s">
        <v>59</v>
      </c>
      <c r="V1244" s="15" t="s">
        <v>625</v>
      </c>
      <c r="W1244" s="15" t="s">
        <v>626</v>
      </c>
      <c r="X1244" s="15" t="s">
        <v>627</v>
      </c>
      <c r="Y1244" s="15" t="s">
        <v>11</v>
      </c>
      <c r="Z1244" s="15" t="s">
        <v>63</v>
      </c>
      <c r="AA1244" s="15" t="s">
        <v>64</v>
      </c>
      <c r="AB1244" s="15" t="s">
        <v>65</v>
      </c>
      <c r="AC1244" s="15" t="s">
        <v>135</v>
      </c>
      <c r="AD1244" s="15" t="s">
        <v>59</v>
      </c>
      <c r="AE1244" s="15" t="s">
        <v>59</v>
      </c>
      <c r="AF1244" s="15" t="s">
        <v>59</v>
      </c>
      <c r="AG1244" s="15" t="s">
        <v>76</v>
      </c>
      <c r="AH1244" s="15" t="s">
        <v>1129</v>
      </c>
      <c r="AI1244" s="15" t="s">
        <v>137</v>
      </c>
      <c r="AJ1244" s="15" t="str">
        <f>VLOOKUP(exp_SILP!$Y1244,'DATI CM'!$A$2:$F$28,2,FALSE)</f>
        <v>GNGGNN70A65L219B</v>
      </c>
    </row>
    <row r="1245" ht="15.75" hidden="1" customHeight="1">
      <c r="A1245" s="17" t="str">
        <f>IFERROR(VLOOKUP(exp_SILP!$W1245,exp_utenti_P!D:D,1,FALSE),"_DA INSERIRE")</f>
        <v>CSLCLD88D21Z605V</v>
      </c>
      <c r="B1245" s="17" t="str">
        <f>IF(AND(exp_SILP!$S1245="A.3 ORIENTAMENTO PROFESSIONALE",exp_SILP!$AD1245="4.2"),"A.3 ORIENTAMENTO PROFESSIONALE (CARCERE)",
IF(AND(exp_SILP!$S1245="A.3 ORIENTAMENTO PROFESSIONALE",exp_SILP!$AD1245="."),"A.3 ORIENTAMENTO PROFESSIONALE (CARCERE)",
IF(AND(exp_SILP!$S1245="A.4 CONSULENZA ORIENTATIVA",exp_SILP!$AD1245="4.2"),"A.4 CONSULENZA ORIENTATIVA (CARCERE)",
IF(AND(exp_SILP!$S1245="A.4 CONSULENZA ORIENTATIVA",exp_SILP!$AD1245="."),"A.4 CONSULENZA ORIENTATIVA (CARCERE)",
IF(AND(exp_SILP!$S1245="A.5 - LEP F1 - ACCOMPAGNAMENTO AL LAVORO",exp_SILP!$AD1245="4.2"),"A.5 - LEP F1 - ACCOMPAGNAMENTO AL LAVORO (CARCERE)",
IF(AND(exp_SILP!$S1245="A.5 - LEP F1 - ACCOMPAGNAMENTO AL LAVORO",exp_SILP!$AD1245="."),"A.5 - LEP F1 - ACCOMPAGNAMENTO AL LAVORO (CARCERE)",
IF(AND(exp_SILP!$S1245="A.5.2a - TUTORAGGIO TIROCINI",exp_SILP!$AD1245="4.2"),"A.5.2a - TUTORAGGIO TIROCINI (CARCERE)",
exp_SILP!$S1245)))))))</f>
        <v>A4.10 - LEP E - ORIENTAMENTO SPECIALISTICO SKILL GAP ANALYSIS</v>
      </c>
      <c r="C1245" s="18" t="str">
        <f>CONCATENATE(VLOOKUP(exp_SILP!$B1245,'DATI COMMESSE'!$A$2:$F$25,4,FALSE)," - ", VLOOKUP(exp_SILP!$B1245,'DATI COMMESSE'!$A$2:$F$25,2,FALSE)," - ",VLOOKUP(exp_SILP!$B1245,'DATI COMMESSE'!$A$2:$F$25,3,FALSE))</f>
        <v>GOL - 22-02-5000 - 22-12-5003</v>
      </c>
      <c r="D1245" s="18" t="str">
        <f>LEFT(exp_SILP!$R1245,5)</f>
        <v>14:00</v>
      </c>
      <c r="E1245" s="18" t="str">
        <f>RIGHT(exp_SILP!$R1245,5)</f>
        <v>16:00</v>
      </c>
      <c r="F1245" s="18">
        <f>IF(exp_SILP!$AG1245&gt;=60,exp_SILP!$AG1245/60,exp_SILP!$AG1245)</f>
        <v>2</v>
      </c>
      <c r="G1245" s="18" t="str">
        <f>VLOOKUP(exp_SILP!$Y1245,'DATI CM'!$A$2:$F$28,2,FALSE)</f>
        <v>GNGGNN70A65L219B</v>
      </c>
      <c r="H1245" s="18" t="str">
        <f>VLOOKUP(exp_SILP!$Y1245,'DATI CM'!$A$2:$F$28,3,FALSE)</f>
        <v/>
      </c>
      <c r="I1245" s="18" t="str">
        <f t="shared" si="1"/>
        <v>N</v>
      </c>
      <c r="J1245" s="18" t="str">
        <f>VLOOKUP(exp_SILP!$Y1245,'DATI CM'!$A$2:$F$28,4,FALSE)</f>
        <v/>
      </c>
      <c r="K1245" s="19">
        <f>VLOOKUP(exp_SILP!$B1245,'DATI COMMESSE'!$A$2:$F$25,5,FALSE)</f>
        <v>39.94</v>
      </c>
      <c r="L1245" s="19" t="str">
        <f>IF(exp_SILP!$B1245="A4.10 - LEP E - ORIENTAMENTO SPECIALISTICO SKILL GAP ANALYSIS - GRUPPO 3P",0,VLOOKUP(exp_SILP!$Y1245,'DATI CM'!$A$2:$F$28,6,FALSE))</f>
        <v/>
      </c>
      <c r="M1245" s="19">
        <f>IFERROR(VLOOKUP(exp_SILP!$B1245,'DATI CM'!$H$2:$I$16,2,FALSE)*exp_SILP!$F1245,0)</f>
        <v>0</v>
      </c>
      <c r="N1245" s="18" t="str">
        <f>VLOOKUP(exp_SILP!$B1245,'DATI COMMESSE'!$A$2:$F$25,4,FALSE)</f>
        <v>GOL</v>
      </c>
      <c r="O1245" s="20">
        <f>VLOOKUP(exp_SILP!$B1245,'DATI COMMESSE'!$A$2:$F$25,5,FALSE)*exp_SILP!$F1245</f>
        <v>79.88</v>
      </c>
      <c r="P1245" s="18" t="str">
        <f>IF(MID(exp_SILP!$W1245,10,2)&gt;"40","F","M")</f>
        <v>M</v>
      </c>
      <c r="Q1245" s="21" t="s">
        <v>1129</v>
      </c>
      <c r="R1245" s="22" t="s">
        <v>69</v>
      </c>
      <c r="S1245" s="22" t="s">
        <v>70</v>
      </c>
      <c r="T1245" s="22" t="s">
        <v>58</v>
      </c>
      <c r="U1245" s="22" t="s">
        <v>59</v>
      </c>
      <c r="V1245" s="22" t="s">
        <v>380</v>
      </c>
      <c r="W1245" s="22" t="s">
        <v>381</v>
      </c>
      <c r="X1245" s="22" t="s">
        <v>382</v>
      </c>
      <c r="Y1245" s="22" t="s">
        <v>11</v>
      </c>
      <c r="Z1245" s="22" t="s">
        <v>63</v>
      </c>
      <c r="AA1245" s="22" t="s">
        <v>64</v>
      </c>
      <c r="AB1245" s="22" t="s">
        <v>65</v>
      </c>
      <c r="AC1245" s="22" t="s">
        <v>135</v>
      </c>
      <c r="AD1245" s="22" t="s">
        <v>59</v>
      </c>
      <c r="AE1245" s="22" t="s">
        <v>59</v>
      </c>
      <c r="AF1245" s="22" t="s">
        <v>59</v>
      </c>
      <c r="AG1245" s="22" t="s">
        <v>76</v>
      </c>
      <c r="AH1245" s="22" t="s">
        <v>1129</v>
      </c>
      <c r="AI1245" s="22" t="s">
        <v>137</v>
      </c>
      <c r="AJ1245" s="22" t="str">
        <f>VLOOKUP(exp_SILP!$Y1245,'DATI CM'!$A$2:$F$28,2,FALSE)</f>
        <v>GNGGNN70A65L219B</v>
      </c>
    </row>
    <row r="1246" ht="15.75" hidden="1" customHeight="1">
      <c r="A1246" s="10" t="str">
        <f>IFERROR(VLOOKUP(exp_SILP!$W1246,exp_utenti_P!D:D,1,FALSE),"_DA INSERIRE")</f>
        <v>FZZNMR64B59L219K</v>
      </c>
      <c r="B1246" s="10" t="str">
        <f>IF(AND(exp_SILP!$S1246="A.3 ORIENTAMENTO PROFESSIONALE",exp_SILP!$AD1246="4.2"),"A.3 ORIENTAMENTO PROFESSIONALE (CARCERE)",
IF(AND(exp_SILP!$S1246="A.3 ORIENTAMENTO PROFESSIONALE",exp_SILP!$AD1246="."),"A.3 ORIENTAMENTO PROFESSIONALE (CARCERE)",
IF(AND(exp_SILP!$S1246="A.4 CONSULENZA ORIENTATIVA",exp_SILP!$AD1246="4.2"),"A.4 CONSULENZA ORIENTATIVA (CARCERE)",
IF(AND(exp_SILP!$S1246="A.4 CONSULENZA ORIENTATIVA",exp_SILP!$AD1246="."),"A.4 CONSULENZA ORIENTATIVA (CARCERE)",
IF(AND(exp_SILP!$S1246="A.5 - LEP F1 - ACCOMPAGNAMENTO AL LAVORO",exp_SILP!$AD1246="4.2"),"A.5 - LEP F1 - ACCOMPAGNAMENTO AL LAVORO (CARCERE)",
IF(AND(exp_SILP!$S1246="A.5 - LEP F1 - ACCOMPAGNAMENTO AL LAVORO",exp_SILP!$AD1246="."),"A.5 - LEP F1 - ACCOMPAGNAMENTO AL LAVORO (CARCERE)",
IF(AND(exp_SILP!$S1246="A.5.2a - TUTORAGGIO TIROCINI",exp_SILP!$AD1246="4.2"),"A.5.2a - TUTORAGGIO TIROCINI (CARCERE)",
exp_SILP!$S1246)))))))</f>
        <v>A4.10 - LEP E - ORIENTAMENTO SPECIALISTICO SKILL GAP ANALYSIS</v>
      </c>
      <c r="C1246" s="11" t="str">
        <f>CONCATENATE(VLOOKUP(exp_SILP!$B1246,'DATI COMMESSE'!$A$2:$F$25,4,FALSE)," - ", VLOOKUP(exp_SILP!$B1246,'DATI COMMESSE'!$A$2:$F$25,2,FALSE)," - ",VLOOKUP(exp_SILP!$B1246,'DATI COMMESSE'!$A$2:$F$25,3,FALSE))</f>
        <v>GOL - 22-02-5000 - 22-12-5003</v>
      </c>
      <c r="D1246" s="11" t="str">
        <f>LEFT(exp_SILP!$R1246,5)</f>
        <v>17:00</v>
      </c>
      <c r="E1246" s="11" t="str">
        <f>RIGHT(exp_SILP!$R1246,5)</f>
        <v>18:00</v>
      </c>
      <c r="F1246" s="11">
        <f>IF(exp_SILP!$AG1246&gt;=60,exp_SILP!$AG1246/60,exp_SILP!$AG1246)</f>
        <v>1</v>
      </c>
      <c r="G1246" s="11" t="str">
        <f>VLOOKUP(exp_SILP!$Y1246,'DATI CM'!$A$2:$F$28,2,FALSE)</f>
        <v>SPDPRZ67H55L219V</v>
      </c>
      <c r="H1246" s="11" t="str">
        <f>VLOOKUP(exp_SILP!$Y1246,'DATI CM'!$A$2:$F$28,3,FALSE)</f>
        <v>A010</v>
      </c>
      <c r="I1246" s="11" t="str">
        <f t="shared" si="1"/>
        <v>N</v>
      </c>
      <c r="J1246" s="11" t="str">
        <f>VLOOKUP(exp_SILP!$Y1246,'DATI CM'!$A$2:$F$28,4,FALSE)</f>
        <v>TORINO</v>
      </c>
      <c r="K1246" s="12">
        <f>VLOOKUP(exp_SILP!$B1246,'DATI COMMESSE'!$A$2:$F$25,5,FALSE)</f>
        <v>39.94</v>
      </c>
      <c r="L1246" s="12" t="str">
        <f>IF(exp_SILP!$B1246="A4.10 - LEP E - ORIENTAMENTO SPECIALISTICO SKILL GAP ANALYSIS - GRUPPO 3P",0,VLOOKUP(exp_SILP!$Y1246,'DATI CM'!$A$2:$F$28,6,FALSE))</f>
        <v/>
      </c>
      <c r="M1246" s="12">
        <f>IFERROR(VLOOKUP(exp_SILP!$B1246,'DATI CM'!$H$2:$I$16,2,FALSE)*exp_SILP!$F1246,0)</f>
        <v>0</v>
      </c>
      <c r="N1246" s="11" t="str">
        <f>VLOOKUP(exp_SILP!$B1246,'DATI COMMESSE'!$A$2:$F$25,4,FALSE)</f>
        <v>GOL</v>
      </c>
      <c r="O1246" s="13">
        <f>VLOOKUP(exp_SILP!$B1246,'DATI COMMESSE'!$A$2:$F$25,5,FALSE)*exp_SILP!$F1246</f>
        <v>39.94</v>
      </c>
      <c r="P1246" s="11" t="str">
        <f>IF(MID(exp_SILP!$W1246,10,2)&gt;"40","F","M")</f>
        <v>F</v>
      </c>
      <c r="Q1246" s="14" t="s">
        <v>1129</v>
      </c>
      <c r="R1246" s="15" t="s">
        <v>93</v>
      </c>
      <c r="S1246" s="15" t="s">
        <v>70</v>
      </c>
      <c r="T1246" s="15" t="s">
        <v>58</v>
      </c>
      <c r="U1246" s="15" t="s">
        <v>59</v>
      </c>
      <c r="V1246" s="15" t="s">
        <v>996</v>
      </c>
      <c r="W1246" s="15" t="s">
        <v>997</v>
      </c>
      <c r="X1246" s="15" t="s">
        <v>998</v>
      </c>
      <c r="Y1246" s="15" t="s">
        <v>17</v>
      </c>
      <c r="Z1246" s="15" t="s">
        <v>63</v>
      </c>
      <c r="AA1246" s="15" t="s">
        <v>64</v>
      </c>
      <c r="AB1246" s="15" t="s">
        <v>65</v>
      </c>
      <c r="AC1246" s="15" t="s">
        <v>135</v>
      </c>
      <c r="AD1246" s="15" t="s">
        <v>59</v>
      </c>
      <c r="AE1246" s="15" t="s">
        <v>59</v>
      </c>
      <c r="AF1246" s="15" t="s">
        <v>431</v>
      </c>
      <c r="AG1246" s="15" t="s">
        <v>67</v>
      </c>
      <c r="AH1246" s="15" t="s">
        <v>1329</v>
      </c>
      <c r="AI1246" s="15" t="s">
        <v>137</v>
      </c>
      <c r="AJ1246" s="15" t="str">
        <f>VLOOKUP(exp_SILP!$Y1246,'DATI CM'!$A$2:$F$28,2,FALSE)</f>
        <v>SPDPRZ67H55L219V</v>
      </c>
    </row>
    <row r="1247" ht="15.75" hidden="1" customHeight="1">
      <c r="A1247" s="17" t="str">
        <f>IFERROR(VLOOKUP(exp_SILP!$W1247,exp_utenti_P!D:D,1,FALSE),"_DA INSERIRE")</f>
        <v>FZZNMR64B59L219K</v>
      </c>
      <c r="B1247" s="17" t="str">
        <f>IF(AND(exp_SILP!$S1247="A.3 ORIENTAMENTO PROFESSIONALE",exp_SILP!$AD1247="4.2"),"A.3 ORIENTAMENTO PROFESSIONALE (CARCERE)",
IF(AND(exp_SILP!$S1247="A.3 ORIENTAMENTO PROFESSIONALE",exp_SILP!$AD1247="."),"A.3 ORIENTAMENTO PROFESSIONALE (CARCERE)",
IF(AND(exp_SILP!$S1247="A.4 CONSULENZA ORIENTATIVA",exp_SILP!$AD1247="4.2"),"A.4 CONSULENZA ORIENTATIVA (CARCERE)",
IF(AND(exp_SILP!$S1247="A.4 CONSULENZA ORIENTATIVA",exp_SILP!$AD1247="."),"A.4 CONSULENZA ORIENTATIVA (CARCERE)",
IF(AND(exp_SILP!$S1247="A.5 - LEP F1 - ACCOMPAGNAMENTO AL LAVORO",exp_SILP!$AD1247="4.2"),"A.5 - LEP F1 - ACCOMPAGNAMENTO AL LAVORO (CARCERE)",
IF(AND(exp_SILP!$S1247="A.5 - LEP F1 - ACCOMPAGNAMENTO AL LAVORO",exp_SILP!$AD1247="."),"A.5 - LEP F1 - ACCOMPAGNAMENTO AL LAVORO (CARCERE)",
IF(AND(exp_SILP!$S1247="A.5.2a - TUTORAGGIO TIROCINI",exp_SILP!$AD1247="4.2"),"A.5.2a - TUTORAGGIO TIROCINI (CARCERE)",
exp_SILP!$S1247)))))))</f>
        <v>A4.10 - LEP E - ORIENTAMENTO SPECIALISTICO SKILL GAP ANALYSIS</v>
      </c>
      <c r="C1247" s="18" t="str">
        <f>CONCATENATE(VLOOKUP(exp_SILP!$B1247,'DATI COMMESSE'!$A$2:$F$25,4,FALSE)," - ", VLOOKUP(exp_SILP!$B1247,'DATI COMMESSE'!$A$2:$F$25,2,FALSE)," - ",VLOOKUP(exp_SILP!$B1247,'DATI COMMESSE'!$A$2:$F$25,3,FALSE))</f>
        <v>GOL - 22-02-5000 - 22-12-5003</v>
      </c>
      <c r="D1247" s="18" t="str">
        <f>LEFT(exp_SILP!$R1247,5)</f>
        <v>14:00</v>
      </c>
      <c r="E1247" s="18" t="str">
        <f>RIGHT(exp_SILP!$R1247,5)</f>
        <v>17:00</v>
      </c>
      <c r="F1247" s="18">
        <f>IF(exp_SILP!$AG1247&gt;=60,exp_SILP!$AG1247/60,exp_SILP!$AG1247)</f>
        <v>3</v>
      </c>
      <c r="G1247" s="18" t="str">
        <f>VLOOKUP(exp_SILP!$Y1247,'DATI CM'!$A$2:$F$28,2,FALSE)</f>
        <v>SPDPRZ67H55L219V</v>
      </c>
      <c r="H1247" s="18" t="str">
        <f>VLOOKUP(exp_SILP!$Y1247,'DATI CM'!$A$2:$F$28,3,FALSE)</f>
        <v>A010</v>
      </c>
      <c r="I1247" s="18" t="str">
        <f t="shared" si="1"/>
        <v>N</v>
      </c>
      <c r="J1247" s="18" t="str">
        <f>VLOOKUP(exp_SILP!$Y1247,'DATI CM'!$A$2:$F$28,4,FALSE)</f>
        <v>TORINO</v>
      </c>
      <c r="K1247" s="19">
        <f>VLOOKUP(exp_SILP!$B1247,'DATI COMMESSE'!$A$2:$F$25,5,FALSE)</f>
        <v>39.94</v>
      </c>
      <c r="L1247" s="19" t="str">
        <f>IF(exp_SILP!$B1247="A4.10 - LEP E - ORIENTAMENTO SPECIALISTICO SKILL GAP ANALYSIS - GRUPPO 3P",0,VLOOKUP(exp_SILP!$Y1247,'DATI CM'!$A$2:$F$28,6,FALSE))</f>
        <v/>
      </c>
      <c r="M1247" s="19">
        <f>IFERROR(VLOOKUP(exp_SILP!$B1247,'DATI CM'!$H$2:$I$16,2,FALSE)*exp_SILP!$F1247,0)</f>
        <v>0</v>
      </c>
      <c r="N1247" s="18" t="str">
        <f>VLOOKUP(exp_SILP!$B1247,'DATI COMMESSE'!$A$2:$F$25,4,FALSE)</f>
        <v>GOL</v>
      </c>
      <c r="O1247" s="20">
        <f>VLOOKUP(exp_SILP!$B1247,'DATI COMMESSE'!$A$2:$F$25,5,FALSE)*exp_SILP!$F1247</f>
        <v>119.82</v>
      </c>
      <c r="P1247" s="18" t="str">
        <f>IF(MID(exp_SILP!$W1247,10,2)&gt;"40","F","M")</f>
        <v>F</v>
      </c>
      <c r="Q1247" s="21" t="s">
        <v>1129</v>
      </c>
      <c r="R1247" s="22" t="s">
        <v>100</v>
      </c>
      <c r="S1247" s="22" t="s">
        <v>70</v>
      </c>
      <c r="T1247" s="22" t="s">
        <v>58</v>
      </c>
      <c r="U1247" s="22" t="s">
        <v>59</v>
      </c>
      <c r="V1247" s="22" t="s">
        <v>996</v>
      </c>
      <c r="W1247" s="22" t="s">
        <v>997</v>
      </c>
      <c r="X1247" s="22" t="s">
        <v>998</v>
      </c>
      <c r="Y1247" s="22" t="s">
        <v>17</v>
      </c>
      <c r="Z1247" s="22" t="s">
        <v>63</v>
      </c>
      <c r="AA1247" s="22" t="s">
        <v>64</v>
      </c>
      <c r="AB1247" s="22" t="s">
        <v>65</v>
      </c>
      <c r="AC1247" s="22" t="s">
        <v>135</v>
      </c>
      <c r="AD1247" s="22" t="s">
        <v>59</v>
      </c>
      <c r="AE1247" s="22" t="s">
        <v>59</v>
      </c>
      <c r="AF1247" s="22" t="s">
        <v>59</v>
      </c>
      <c r="AG1247" s="22" t="s">
        <v>101</v>
      </c>
      <c r="AH1247" s="22" t="s">
        <v>1129</v>
      </c>
      <c r="AI1247" s="22" t="s">
        <v>137</v>
      </c>
      <c r="AJ1247" s="22" t="str">
        <f>VLOOKUP(exp_SILP!$Y1247,'DATI CM'!$A$2:$F$28,2,FALSE)</f>
        <v>SPDPRZ67H55L219V</v>
      </c>
    </row>
    <row r="1248" ht="15.75" hidden="1" customHeight="1">
      <c r="A1248" s="10" t="str">
        <f>IFERROR(VLOOKUP(exp_SILP!$W1248,exp_utenti_P!D:D,1,FALSE),"_DA INSERIRE")</f>
        <v>XVRLTA68T71Z602M</v>
      </c>
      <c r="B1248" s="10" t="str">
        <f>IF(AND(exp_SILP!$S1248="A.3 ORIENTAMENTO PROFESSIONALE",exp_SILP!$AD1248="4.2"),"A.3 ORIENTAMENTO PROFESSIONALE (CARCERE)",
IF(AND(exp_SILP!$S1248="A.3 ORIENTAMENTO PROFESSIONALE",exp_SILP!$AD1248="."),"A.3 ORIENTAMENTO PROFESSIONALE (CARCERE)",
IF(AND(exp_SILP!$S1248="A.4 CONSULENZA ORIENTATIVA",exp_SILP!$AD1248="4.2"),"A.4 CONSULENZA ORIENTATIVA (CARCERE)",
IF(AND(exp_SILP!$S1248="A.4 CONSULENZA ORIENTATIVA",exp_SILP!$AD1248="."),"A.4 CONSULENZA ORIENTATIVA (CARCERE)",
IF(AND(exp_SILP!$S1248="A.5 - LEP F1 - ACCOMPAGNAMENTO AL LAVORO",exp_SILP!$AD1248="4.2"),"A.5 - LEP F1 - ACCOMPAGNAMENTO AL LAVORO (CARCERE)",
IF(AND(exp_SILP!$S1248="A.5 - LEP F1 - ACCOMPAGNAMENTO AL LAVORO",exp_SILP!$AD1248="."),"A.5 - LEP F1 - ACCOMPAGNAMENTO AL LAVORO (CARCERE)",
IF(AND(exp_SILP!$S1248="A.5.2a - TUTORAGGIO TIROCINI",exp_SILP!$AD1248="4.2"),"A.5.2a - TUTORAGGIO TIROCINI (CARCERE)",
exp_SILP!$S1248)))))))</f>
        <v>A4.10 - LEP E - ORIENTAMENTO SPECIALISTICO SKILL GAP ANALYSIS</v>
      </c>
      <c r="C1248" s="11" t="str">
        <f>CONCATENATE(VLOOKUP(exp_SILP!$B1248,'DATI COMMESSE'!$A$2:$F$25,4,FALSE)," - ", VLOOKUP(exp_SILP!$B1248,'DATI COMMESSE'!$A$2:$F$25,2,FALSE)," - ",VLOOKUP(exp_SILP!$B1248,'DATI COMMESSE'!$A$2:$F$25,3,FALSE))</f>
        <v>GOL - 22-02-5000 - 22-12-5003</v>
      </c>
      <c r="D1248" s="11" t="str">
        <f>LEFT(exp_SILP!$R1248,5)</f>
        <v>09:00</v>
      </c>
      <c r="E1248" s="11" t="str">
        <f>RIGHT(exp_SILP!$R1248,5)</f>
        <v>13:00</v>
      </c>
      <c r="F1248" s="11">
        <f>IF(exp_SILP!$AG1248&gt;=60,exp_SILP!$AG1248/60,exp_SILP!$AG1248)</f>
        <v>4</v>
      </c>
      <c r="G1248" s="11" t="str">
        <f>VLOOKUP(exp_SILP!$Y1248,'DATI CM'!$A$2:$F$28,2,FALSE)</f>
        <v>PNFMRT85H50A859E</v>
      </c>
      <c r="H1248" s="11" t="str">
        <f>VLOOKUP(exp_SILP!$Y1248,'DATI CM'!$A$2:$F$28,3,FALSE)</f>
        <v>A011</v>
      </c>
      <c r="I1248" s="11" t="str">
        <f t="shared" si="1"/>
        <v>N</v>
      </c>
      <c r="J1248" s="11" t="str">
        <f>VLOOKUP(exp_SILP!$Y1248,'DATI CM'!$A$2:$F$28,4,FALSE)</f>
        <v>BIELLA</v>
      </c>
      <c r="K1248" s="12">
        <f>VLOOKUP(exp_SILP!$B1248,'DATI COMMESSE'!$A$2:$F$25,5,FALSE)</f>
        <v>39.94</v>
      </c>
      <c r="L1248" s="12">
        <f>IF(exp_SILP!$B1248="A4.10 - LEP E - ORIENTAMENTO SPECIALISTICO SKILL GAP ANALYSIS - GRUPPO 3P",0,VLOOKUP(exp_SILP!$Y1248,'DATI CM'!$A$2:$F$28,6,FALSE))</f>
        <v>25</v>
      </c>
      <c r="M1248" s="12">
        <f>IFERROR(VLOOKUP(exp_SILP!$B1248,'DATI CM'!$H$2:$I$16,2,FALSE)*exp_SILP!$F1248,0)</f>
        <v>0</v>
      </c>
      <c r="N1248" s="11" t="str">
        <f>VLOOKUP(exp_SILP!$B1248,'DATI COMMESSE'!$A$2:$F$25,4,FALSE)</f>
        <v>GOL</v>
      </c>
      <c r="O1248" s="13">
        <f>VLOOKUP(exp_SILP!$B1248,'DATI COMMESSE'!$A$2:$F$25,5,FALSE)*exp_SILP!$F1248</f>
        <v>159.76</v>
      </c>
      <c r="P1248" s="11" t="str">
        <f>IF(MID(exp_SILP!$W1248,10,2)&gt;"40","F","M")</f>
        <v>F</v>
      </c>
      <c r="Q1248" s="14" t="s">
        <v>1129</v>
      </c>
      <c r="R1248" s="15" t="s">
        <v>574</v>
      </c>
      <c r="S1248" s="15" t="s">
        <v>70</v>
      </c>
      <c r="T1248" s="15" t="s">
        <v>58</v>
      </c>
      <c r="U1248" s="15" t="s">
        <v>59</v>
      </c>
      <c r="V1248" s="15" t="s">
        <v>1383</v>
      </c>
      <c r="W1248" s="15" t="s">
        <v>1384</v>
      </c>
      <c r="X1248" s="15" t="s">
        <v>1385</v>
      </c>
      <c r="Y1248" s="15" t="s">
        <v>15</v>
      </c>
      <c r="Z1248" s="15" t="s">
        <v>63</v>
      </c>
      <c r="AA1248" s="15" t="s">
        <v>64</v>
      </c>
      <c r="AB1248" s="15" t="s">
        <v>65</v>
      </c>
      <c r="AC1248" s="15" t="s">
        <v>66</v>
      </c>
      <c r="AD1248" s="15" t="s">
        <v>59</v>
      </c>
      <c r="AE1248" s="15" t="s">
        <v>59</v>
      </c>
      <c r="AF1248" s="15" t="s">
        <v>59</v>
      </c>
      <c r="AG1248" s="15" t="s">
        <v>136</v>
      </c>
      <c r="AH1248" s="15" t="s">
        <v>1129</v>
      </c>
      <c r="AI1248" s="15" t="s">
        <v>68</v>
      </c>
      <c r="AJ1248" s="15" t="str">
        <f>VLOOKUP(exp_SILP!$Y1248,'DATI CM'!$A$2:$F$28,2,FALSE)</f>
        <v>PNFMRT85H50A859E</v>
      </c>
    </row>
    <row r="1249" ht="15.75" customHeight="1">
      <c r="A1249" s="17" t="str">
        <f>IFERROR(VLOOKUP(exp_SILP!$W1249,exp_utenti_P!D:D,1,FALSE),"_DA INSERIRE")</f>
        <v>FRRGPP60A03L219T</v>
      </c>
      <c r="B1249" s="17" t="str">
        <f>IF(AND(exp_SILP!$S1249="A.3 ORIENTAMENTO PROFESSIONALE",exp_SILP!$AD1249="4.2"),"A.3 ORIENTAMENTO PROFESSIONALE (CARCERE)",
IF(AND(exp_SILP!$S1249="A.3 ORIENTAMENTO PROFESSIONALE",exp_SILP!$AD1249="."),"A.3 ORIENTAMENTO PROFESSIONALE (CARCERE)",
IF(AND(exp_SILP!$S1249="A.4 CONSULENZA ORIENTATIVA",exp_SILP!$AD1249="4.2"),"A.4 CONSULENZA ORIENTATIVA (CARCERE)",
IF(AND(exp_SILP!$S1249="A.4 CONSULENZA ORIENTATIVA",exp_SILP!$AD1249="."),"A.4 CONSULENZA ORIENTATIVA (CARCERE)",
IF(AND(exp_SILP!$S1249="A.5 - LEP F1 - ACCOMPAGNAMENTO AL LAVORO",exp_SILP!$AD1249="4.2"),"A.5 - LEP F1 - ACCOMPAGNAMENTO AL LAVORO (CARCERE)",
IF(AND(exp_SILP!$S1249="A.5 - LEP F1 - ACCOMPAGNAMENTO AL LAVORO",exp_SILP!$AD1249="."),"A.5 - LEP F1 - ACCOMPAGNAMENTO AL LAVORO (CARCERE)",
IF(AND(exp_SILP!$S1249="A.5.2a - TUTORAGGIO TIROCINI",exp_SILP!$AD1249="4.2"),"A.5.2a - TUTORAGGIO TIROCINI (CARCERE)",
exp_SILP!$S1249)))))))</f>
        <v>A.4 CONSULENZA ORIENTATIVA (1-C)</v>
      </c>
      <c r="C1249" s="18" t="str">
        <f>CONCATENATE(VLOOKUP(exp_SILP!$B1249,'DATI COMMESSE'!$A$2:$F$25,4,FALSE)," - ", VLOOKUP(exp_SILP!$B1249,'DATI COMMESSE'!$A$2:$F$25,2,FALSE)," - ",VLOOKUP(exp_SILP!$B1249,'DATI COMMESSE'!$A$2:$F$25,3,FALSE))</f>
        <v>FRD - 22-02-5000 - 22-12-5002</v>
      </c>
      <c r="D1249" s="18" t="str">
        <f>LEFT(exp_SILP!$R1249,5)</f>
        <v>12:00</v>
      </c>
      <c r="E1249" s="18" t="str">
        <f>RIGHT(exp_SILP!$R1249,5)</f>
        <v>13:00</v>
      </c>
      <c r="F1249" s="18">
        <f>IF(exp_SILP!$AG1249&gt;=60,exp_SILP!$AG1249/60,exp_SILP!$AG1249)</f>
        <v>1</v>
      </c>
      <c r="G1249" s="18" t="str">
        <f>VLOOKUP(exp_SILP!$Y1249,'DATI CM'!$A$2:$F$28,2,FALSE)</f>
        <v>MNRCLD73B46G674U</v>
      </c>
      <c r="H1249" s="18" t="str">
        <f>VLOOKUP(exp_SILP!$Y1249,'DATI CM'!$A$2:$F$28,3,FALSE)</f>
        <v>A011</v>
      </c>
      <c r="I1249" s="18" t="str">
        <f t="shared" si="1"/>
        <v>N</v>
      </c>
      <c r="J1249" s="18" t="str">
        <f>VLOOKUP(exp_SILP!$Y1249,'DATI CM'!$A$2:$F$28,4,FALSE)</f>
        <v>TORINO</v>
      </c>
      <c r="K1249" s="19">
        <f>VLOOKUP(exp_SILP!$B1249,'DATI COMMESSE'!$A$2:$F$25,5,FALSE)</f>
        <v>35.5</v>
      </c>
      <c r="L1249" s="19">
        <f>IF(exp_SILP!$B1249="A4.10 - LEP E - ORIENTAMENTO SPECIALISTICO SKILL GAP ANALYSIS - GRUPPO 3P",0,VLOOKUP(exp_SILP!$Y1249,'DATI CM'!$A$2:$F$28,6,FALSE))</f>
        <v>25</v>
      </c>
      <c r="M1249" s="19">
        <f>IFERROR(VLOOKUP(exp_SILP!$B1249,'DATI CM'!$H$2:$I$16,2,FALSE)*exp_SILP!$F1249,0)</f>
        <v>0</v>
      </c>
      <c r="N1249" s="18" t="str">
        <f>VLOOKUP(exp_SILP!$B1249,'DATI COMMESSE'!$A$2:$F$25,4,FALSE)</f>
        <v>FRD</v>
      </c>
      <c r="O1249" s="20">
        <f>VLOOKUP(exp_SILP!$B1249,'DATI COMMESSE'!$A$2:$F$25,5,FALSE)*exp_SILP!$F1249</f>
        <v>35.5</v>
      </c>
      <c r="P1249" s="18" t="str">
        <f>IF(MID(exp_SILP!$W1249,10,2)&gt;"40","F","M")</f>
        <v>M</v>
      </c>
      <c r="Q1249" s="24" t="s">
        <v>1015</v>
      </c>
      <c r="R1249" s="22" t="s">
        <v>102</v>
      </c>
      <c r="S1249" s="22" t="s">
        <v>94</v>
      </c>
      <c r="T1249" s="22" t="s">
        <v>58</v>
      </c>
      <c r="U1249" s="22" t="s">
        <v>59</v>
      </c>
      <c r="V1249" s="22" t="s">
        <v>789</v>
      </c>
      <c r="W1249" s="22" t="s">
        <v>790</v>
      </c>
      <c r="X1249" s="22" t="s">
        <v>791</v>
      </c>
      <c r="Y1249" s="22" t="s">
        <v>14</v>
      </c>
      <c r="Z1249" s="22" t="s">
        <v>63</v>
      </c>
      <c r="AA1249" s="22" t="s">
        <v>64</v>
      </c>
      <c r="AB1249" s="22" t="s">
        <v>65</v>
      </c>
      <c r="AC1249" s="22" t="s">
        <v>135</v>
      </c>
      <c r="AD1249" s="22" t="s">
        <v>59</v>
      </c>
      <c r="AE1249" s="22" t="s">
        <v>59</v>
      </c>
      <c r="AF1249" s="22" t="s">
        <v>156</v>
      </c>
      <c r="AG1249" s="25" t="s">
        <v>67</v>
      </c>
      <c r="AH1249" s="22" t="s">
        <v>1596</v>
      </c>
      <c r="AI1249" s="22" t="s">
        <v>158</v>
      </c>
      <c r="AJ1249" s="22" t="str">
        <f>VLOOKUP(exp_SILP!$Y1249,'DATI CM'!$A$2:$F$28,2,FALSE)</f>
        <v>MNRCLD73B46G674U</v>
      </c>
    </row>
    <row r="1250" ht="15.75" customHeight="1">
      <c r="A1250" s="10" t="str">
        <f>IFERROR(VLOOKUP(exp_SILP!$W1250,exp_utenti_P!D:D,1,FALSE),"_DA INSERIRE")</f>
        <v>FRRGPP60A03L219T</v>
      </c>
      <c r="B1250" s="10" t="str">
        <f>IF(AND(exp_SILP!$S1250="A.3 ORIENTAMENTO PROFESSIONALE",exp_SILP!$AD1250="4.2"),"A.3 ORIENTAMENTO PROFESSIONALE (CARCERE)",
IF(AND(exp_SILP!$S1250="A.3 ORIENTAMENTO PROFESSIONALE",exp_SILP!$AD1250="."),"A.3 ORIENTAMENTO PROFESSIONALE (CARCERE)",
IF(AND(exp_SILP!$S1250="A.4 CONSULENZA ORIENTATIVA",exp_SILP!$AD1250="4.2"),"A.4 CONSULENZA ORIENTATIVA (CARCERE)",
IF(AND(exp_SILP!$S1250="A.4 CONSULENZA ORIENTATIVA",exp_SILP!$AD1250="."),"A.4 CONSULENZA ORIENTATIVA (CARCERE)",
IF(AND(exp_SILP!$S1250="A.5 - LEP F1 - ACCOMPAGNAMENTO AL LAVORO",exp_SILP!$AD1250="4.2"),"A.5 - LEP F1 - ACCOMPAGNAMENTO AL LAVORO (CARCERE)",
IF(AND(exp_SILP!$S1250="A.5 - LEP F1 - ACCOMPAGNAMENTO AL LAVORO",exp_SILP!$AD1250="."),"A.5 - LEP F1 - ACCOMPAGNAMENTO AL LAVORO (CARCERE)",
IF(AND(exp_SILP!$S1250="A.5.2a - TUTORAGGIO TIROCINI",exp_SILP!$AD1250="4.2"),"A.5.2a - TUTORAGGIO TIROCINI (CARCERE)",
exp_SILP!$S1250)))))))</f>
        <v>A.4 CONSULENZA ORIENTATIVA (1-C)</v>
      </c>
      <c r="C1250" s="11" t="str">
        <f>CONCATENATE(VLOOKUP(exp_SILP!$B1250,'DATI COMMESSE'!$A$2:$F$25,4,FALSE)," - ", VLOOKUP(exp_SILP!$B1250,'DATI COMMESSE'!$A$2:$F$25,2,FALSE)," - ",VLOOKUP(exp_SILP!$B1250,'DATI COMMESSE'!$A$2:$F$25,3,FALSE))</f>
        <v>FRD - 22-02-5000 - 22-12-5002</v>
      </c>
      <c r="D1250" s="11" t="str">
        <f>LEFT(exp_SILP!$R1250,5)</f>
        <v>09:00</v>
      </c>
      <c r="E1250" s="11" t="str">
        <f>RIGHT(exp_SILP!$R1250,5)</f>
        <v>12:00</v>
      </c>
      <c r="F1250" s="11">
        <f>IF(exp_SILP!$AG1250&gt;=60,exp_SILP!$AG1250/60,exp_SILP!$AG1250)</f>
        <v>3</v>
      </c>
      <c r="G1250" s="11" t="str">
        <f>VLOOKUP(exp_SILP!$Y1250,'DATI CM'!$A$2:$F$28,2,FALSE)</f>
        <v>MNRCLD73B46G674U</v>
      </c>
      <c r="H1250" s="11" t="str">
        <f>VLOOKUP(exp_SILP!$Y1250,'DATI CM'!$A$2:$F$28,3,FALSE)</f>
        <v>A011</v>
      </c>
      <c r="I1250" s="11" t="str">
        <f t="shared" si="1"/>
        <v>N</v>
      </c>
      <c r="J1250" s="11" t="str">
        <f>VLOOKUP(exp_SILP!$Y1250,'DATI CM'!$A$2:$F$28,4,FALSE)</f>
        <v>TORINO</v>
      </c>
      <c r="K1250" s="12">
        <f>VLOOKUP(exp_SILP!$B1250,'DATI COMMESSE'!$A$2:$F$25,5,FALSE)</f>
        <v>35.5</v>
      </c>
      <c r="L1250" s="12">
        <f>IF(exp_SILP!$B1250="A4.10 - LEP E - ORIENTAMENTO SPECIALISTICO SKILL GAP ANALYSIS - GRUPPO 3P",0,VLOOKUP(exp_SILP!$Y1250,'DATI CM'!$A$2:$F$28,6,FALSE))</f>
        <v>25</v>
      </c>
      <c r="M1250" s="12">
        <f>IFERROR(VLOOKUP(exp_SILP!$B1250,'DATI CM'!$H$2:$I$16,2,FALSE)*exp_SILP!$F1250,0)</f>
        <v>0</v>
      </c>
      <c r="N1250" s="11" t="str">
        <f>VLOOKUP(exp_SILP!$B1250,'DATI COMMESSE'!$A$2:$F$25,4,FALSE)</f>
        <v>FRD</v>
      </c>
      <c r="O1250" s="13">
        <f>VLOOKUP(exp_SILP!$B1250,'DATI COMMESSE'!$A$2:$F$25,5,FALSE)*exp_SILP!$F1250</f>
        <v>106.5</v>
      </c>
      <c r="P1250" s="11" t="str">
        <f>IF(MID(exp_SILP!$W1250,10,2)&gt;"40","F","M")</f>
        <v>M</v>
      </c>
      <c r="Q1250" s="27" t="s">
        <v>1015</v>
      </c>
      <c r="R1250" s="15" t="s">
        <v>106</v>
      </c>
      <c r="S1250" s="15" t="s">
        <v>94</v>
      </c>
      <c r="T1250" s="15" t="s">
        <v>58</v>
      </c>
      <c r="U1250" s="15" t="s">
        <v>59</v>
      </c>
      <c r="V1250" s="15" t="s">
        <v>789</v>
      </c>
      <c r="W1250" s="15" t="s">
        <v>790</v>
      </c>
      <c r="X1250" s="15" t="s">
        <v>791</v>
      </c>
      <c r="Y1250" s="15" t="s">
        <v>14</v>
      </c>
      <c r="Z1250" s="15" t="s">
        <v>63</v>
      </c>
      <c r="AA1250" s="15" t="s">
        <v>64</v>
      </c>
      <c r="AB1250" s="15" t="s">
        <v>74</v>
      </c>
      <c r="AC1250" s="15" t="s">
        <v>135</v>
      </c>
      <c r="AD1250" s="15" t="s">
        <v>59</v>
      </c>
      <c r="AE1250" s="15" t="s">
        <v>59</v>
      </c>
      <c r="AF1250" s="15" t="s">
        <v>59</v>
      </c>
      <c r="AG1250" s="28" t="s">
        <v>101</v>
      </c>
      <c r="AH1250" s="15" t="s">
        <v>1596</v>
      </c>
      <c r="AI1250" s="15" t="s">
        <v>158</v>
      </c>
      <c r="AJ1250" s="15" t="str">
        <f>VLOOKUP(exp_SILP!$Y1250,'DATI CM'!$A$2:$F$28,2,FALSE)</f>
        <v>MNRCLD73B46G674U</v>
      </c>
    </row>
    <row r="1251" ht="15.75" customHeight="1">
      <c r="A1251" s="17" t="str">
        <f>IFERROR(VLOOKUP(exp_SILP!$W1251,exp_utenti_P!D:D,1,FALSE),"_DA INSERIRE")</f>
        <v>GVRGTL71M51Z129I</v>
      </c>
      <c r="B1251" s="17" t="str">
        <f>IF(AND(exp_SILP!$S1251="A.3 ORIENTAMENTO PROFESSIONALE",exp_SILP!$AD1251="4.2"),"A.3 ORIENTAMENTO PROFESSIONALE (CARCERE)",
IF(AND(exp_SILP!$S1251="A.3 ORIENTAMENTO PROFESSIONALE",exp_SILP!$AD1251="."),"A.3 ORIENTAMENTO PROFESSIONALE (CARCERE)",
IF(AND(exp_SILP!$S1251="A.4 CONSULENZA ORIENTATIVA",exp_SILP!$AD1251="4.2"),"A.4 CONSULENZA ORIENTATIVA (CARCERE)",
IF(AND(exp_SILP!$S1251="A.4 CONSULENZA ORIENTATIVA",exp_SILP!$AD1251="."),"A.4 CONSULENZA ORIENTATIVA (CARCERE)",
IF(AND(exp_SILP!$S1251="A.5 - LEP F1 - ACCOMPAGNAMENTO AL LAVORO",exp_SILP!$AD1251="4.2"),"A.5 - LEP F1 - ACCOMPAGNAMENTO AL LAVORO (CARCERE)",
IF(AND(exp_SILP!$S1251="A.5 - LEP F1 - ACCOMPAGNAMENTO AL LAVORO",exp_SILP!$AD1251="."),"A.5 - LEP F1 - ACCOMPAGNAMENTO AL LAVORO (CARCERE)",
IF(AND(exp_SILP!$S1251="A.5.2a - TUTORAGGIO TIROCINI",exp_SILP!$AD1251="4.2"),"A.5.2a - TUTORAGGIO TIROCINI (CARCERE)",
exp_SILP!$S1251)))))))</f>
        <v>A.5 - LEP F1 - ACCOMPAGNAMENTO AL LAVORO</v>
      </c>
      <c r="C1251" s="18" t="str">
        <f>CONCATENATE(VLOOKUP(exp_SILP!$B1251,'DATI COMMESSE'!$A$2:$F$25,4,FALSE)," - ", VLOOKUP(exp_SILP!$B1251,'DATI COMMESSE'!$A$2:$F$25,2,FALSE)," - ",VLOOKUP(exp_SILP!$B1251,'DATI COMMESSE'!$A$2:$F$25,3,FALSE))</f>
        <v>GOL - 22-02-5000 - 22-12-5003</v>
      </c>
      <c r="D1251" s="18" t="str">
        <f>LEFT(exp_SILP!$R1251,5)</f>
        <v>17:00</v>
      </c>
      <c r="E1251" s="18" t="str">
        <f>RIGHT(exp_SILP!$R1251,5)</f>
        <v>18:00</v>
      </c>
      <c r="F1251" s="18">
        <f>IF(exp_SILP!$AG1251&gt;=60,exp_SILP!$AG1251/60,exp_SILP!$AG1251)</f>
        <v>1</v>
      </c>
      <c r="G1251" s="18" t="str">
        <f>VLOOKUP(exp_SILP!$Y1251,'DATI CM'!$A$2:$F$28,2,FALSE)</f>
        <v>MNRCLD73B46G674U</v>
      </c>
      <c r="H1251" s="18" t="str">
        <f>VLOOKUP(exp_SILP!$Y1251,'DATI CM'!$A$2:$F$28,3,FALSE)</f>
        <v>A011</v>
      </c>
      <c r="I1251" s="18" t="str">
        <f t="shared" si="1"/>
        <v>N</v>
      </c>
      <c r="J1251" s="18" t="str">
        <f>VLOOKUP(exp_SILP!$Y1251,'DATI CM'!$A$2:$F$28,4,FALSE)</f>
        <v>TORINO</v>
      </c>
      <c r="K1251" s="19">
        <f>VLOOKUP(exp_SILP!$B1251,'DATI COMMESSE'!$A$2:$F$25,5,FALSE)</f>
        <v>39.94</v>
      </c>
      <c r="L1251" s="19">
        <f>IF(exp_SILP!$B1251="A4.10 - LEP E - ORIENTAMENTO SPECIALISTICO SKILL GAP ANALYSIS - GRUPPO 3P",0,VLOOKUP(exp_SILP!$Y1251,'DATI CM'!$A$2:$F$28,6,FALSE))</f>
        <v>25</v>
      </c>
      <c r="M1251" s="19">
        <f>IFERROR(VLOOKUP(exp_SILP!$B1251,'DATI CM'!$H$2:$I$16,2,FALSE)*exp_SILP!$F1251,0)</f>
        <v>0</v>
      </c>
      <c r="N1251" s="18" t="str">
        <f>VLOOKUP(exp_SILP!$B1251,'DATI COMMESSE'!$A$2:$F$25,4,FALSE)</f>
        <v>GOL</v>
      </c>
      <c r="O1251" s="20">
        <f>VLOOKUP(exp_SILP!$B1251,'DATI COMMESSE'!$A$2:$F$25,5,FALSE)*exp_SILP!$F1251</f>
        <v>39.94</v>
      </c>
      <c r="P1251" s="18" t="str">
        <f>IF(MID(exp_SILP!$W1251,10,2)&gt;"40","F","M")</f>
        <v>F</v>
      </c>
      <c r="Q1251" s="24" t="s">
        <v>1015</v>
      </c>
      <c r="R1251" s="22" t="s">
        <v>93</v>
      </c>
      <c r="S1251" s="22" t="s">
        <v>57</v>
      </c>
      <c r="T1251" s="22" t="s">
        <v>58</v>
      </c>
      <c r="U1251" s="22" t="s">
        <v>59</v>
      </c>
      <c r="V1251" s="22" t="s">
        <v>1046</v>
      </c>
      <c r="W1251" s="22" t="s">
        <v>1047</v>
      </c>
      <c r="X1251" s="22" t="s">
        <v>1048</v>
      </c>
      <c r="Y1251" s="22" t="s">
        <v>14</v>
      </c>
      <c r="Z1251" s="22" t="s">
        <v>63</v>
      </c>
      <c r="AA1251" s="22" t="s">
        <v>64</v>
      </c>
      <c r="AB1251" s="22" t="s">
        <v>65</v>
      </c>
      <c r="AC1251" s="22" t="s">
        <v>135</v>
      </c>
      <c r="AD1251" s="22" t="s">
        <v>59</v>
      </c>
      <c r="AE1251" s="22" t="s">
        <v>59</v>
      </c>
      <c r="AF1251" s="22" t="s">
        <v>156</v>
      </c>
      <c r="AG1251" s="25" t="s">
        <v>67</v>
      </c>
      <c r="AH1251" s="22" t="s">
        <v>1596</v>
      </c>
      <c r="AI1251" s="22" t="s">
        <v>158</v>
      </c>
      <c r="AJ1251" s="22" t="str">
        <f>VLOOKUP(exp_SILP!$Y1251,'DATI CM'!$A$2:$F$28,2,FALSE)</f>
        <v>MNRCLD73B46G674U</v>
      </c>
    </row>
    <row r="1252" ht="15.75" customHeight="1">
      <c r="A1252" s="10" t="str">
        <f>IFERROR(VLOOKUP(exp_SILP!$W1252,exp_utenti_P!D:D,1,FALSE),"_DA INSERIRE")</f>
        <v>GVRGTL71M51Z129I</v>
      </c>
      <c r="B1252" s="10" t="str">
        <f>IF(AND(exp_SILP!$S1252="A.3 ORIENTAMENTO PROFESSIONALE",exp_SILP!$AD1252="4.2"),"A.3 ORIENTAMENTO PROFESSIONALE (CARCERE)",
IF(AND(exp_SILP!$S1252="A.3 ORIENTAMENTO PROFESSIONALE",exp_SILP!$AD1252="."),"A.3 ORIENTAMENTO PROFESSIONALE (CARCERE)",
IF(AND(exp_SILP!$S1252="A.4 CONSULENZA ORIENTATIVA",exp_SILP!$AD1252="4.2"),"A.4 CONSULENZA ORIENTATIVA (CARCERE)",
IF(AND(exp_SILP!$S1252="A.4 CONSULENZA ORIENTATIVA",exp_SILP!$AD1252="."),"A.4 CONSULENZA ORIENTATIVA (CARCERE)",
IF(AND(exp_SILP!$S1252="A.5 - LEP F1 - ACCOMPAGNAMENTO AL LAVORO",exp_SILP!$AD1252="4.2"),"A.5 - LEP F1 - ACCOMPAGNAMENTO AL LAVORO (CARCERE)",
IF(AND(exp_SILP!$S1252="A.5 - LEP F1 - ACCOMPAGNAMENTO AL LAVORO",exp_SILP!$AD1252="."),"A.5 - LEP F1 - ACCOMPAGNAMENTO AL LAVORO (CARCERE)",
IF(AND(exp_SILP!$S1252="A.5.2a - TUTORAGGIO TIROCINI",exp_SILP!$AD1252="4.2"),"A.5.2a - TUTORAGGIO TIROCINI (CARCERE)",
exp_SILP!$S1252)))))))</f>
        <v>A.5 - LEP F1 - ACCOMPAGNAMENTO AL LAVORO</v>
      </c>
      <c r="C1252" s="11" t="str">
        <f>CONCATENATE(VLOOKUP(exp_SILP!$B1252,'DATI COMMESSE'!$A$2:$F$25,4,FALSE)," - ", VLOOKUP(exp_SILP!$B1252,'DATI COMMESSE'!$A$2:$F$25,2,FALSE)," - ",VLOOKUP(exp_SILP!$B1252,'DATI COMMESSE'!$A$2:$F$25,3,FALSE))</f>
        <v>GOL - 22-02-5000 - 22-12-5003</v>
      </c>
      <c r="D1252" s="11" t="str">
        <f>LEFT(exp_SILP!$R1252,5)</f>
        <v>14:00</v>
      </c>
      <c r="E1252" s="11" t="str">
        <f>RIGHT(exp_SILP!$R1252,5)</f>
        <v>17:00</v>
      </c>
      <c r="F1252" s="11">
        <f>IF(exp_SILP!$AG1252&gt;=60,exp_SILP!$AG1252/60,exp_SILP!$AG1252)</f>
        <v>3</v>
      </c>
      <c r="G1252" s="11" t="str">
        <f>VLOOKUP(exp_SILP!$Y1252,'DATI CM'!$A$2:$F$28,2,FALSE)</f>
        <v>MNRCLD73B46G674U</v>
      </c>
      <c r="H1252" s="11" t="str">
        <f>VLOOKUP(exp_SILP!$Y1252,'DATI CM'!$A$2:$F$28,3,FALSE)</f>
        <v>A011</v>
      </c>
      <c r="I1252" s="11" t="str">
        <f t="shared" si="1"/>
        <v>N</v>
      </c>
      <c r="J1252" s="11" t="str">
        <f>VLOOKUP(exp_SILP!$Y1252,'DATI CM'!$A$2:$F$28,4,FALSE)</f>
        <v>TORINO</v>
      </c>
      <c r="K1252" s="12">
        <f>VLOOKUP(exp_SILP!$B1252,'DATI COMMESSE'!$A$2:$F$25,5,FALSE)</f>
        <v>39.94</v>
      </c>
      <c r="L1252" s="12">
        <f>IF(exp_SILP!$B1252="A4.10 - LEP E - ORIENTAMENTO SPECIALISTICO SKILL GAP ANALYSIS - GRUPPO 3P",0,VLOOKUP(exp_SILP!$Y1252,'DATI CM'!$A$2:$F$28,6,FALSE))</f>
        <v>25</v>
      </c>
      <c r="M1252" s="12">
        <f>IFERROR(VLOOKUP(exp_SILP!$B1252,'DATI CM'!$H$2:$I$16,2,FALSE)*exp_SILP!$F1252,0)</f>
        <v>0</v>
      </c>
      <c r="N1252" s="11" t="str">
        <f>VLOOKUP(exp_SILP!$B1252,'DATI COMMESSE'!$A$2:$F$25,4,FALSE)</f>
        <v>GOL</v>
      </c>
      <c r="O1252" s="13">
        <f>VLOOKUP(exp_SILP!$B1252,'DATI COMMESSE'!$A$2:$F$25,5,FALSE)*exp_SILP!$F1252</f>
        <v>119.82</v>
      </c>
      <c r="P1252" s="11" t="str">
        <f>IF(MID(exp_SILP!$W1252,10,2)&gt;"40","F","M")</f>
        <v>F</v>
      </c>
      <c r="Q1252" s="27" t="s">
        <v>1015</v>
      </c>
      <c r="R1252" s="15" t="s">
        <v>100</v>
      </c>
      <c r="S1252" s="15" t="s">
        <v>57</v>
      </c>
      <c r="T1252" s="15" t="s">
        <v>58</v>
      </c>
      <c r="U1252" s="15" t="s">
        <v>59</v>
      </c>
      <c r="V1252" s="15" t="s">
        <v>1046</v>
      </c>
      <c r="W1252" s="15" t="s">
        <v>1047</v>
      </c>
      <c r="X1252" s="15" t="s">
        <v>1048</v>
      </c>
      <c r="Y1252" s="15" t="s">
        <v>14</v>
      </c>
      <c r="Z1252" s="15" t="s">
        <v>63</v>
      </c>
      <c r="AA1252" s="15" t="s">
        <v>64</v>
      </c>
      <c r="AB1252" s="15" t="s">
        <v>74</v>
      </c>
      <c r="AC1252" s="15" t="s">
        <v>135</v>
      </c>
      <c r="AD1252" s="15" t="s">
        <v>59</v>
      </c>
      <c r="AE1252" s="15" t="s">
        <v>59</v>
      </c>
      <c r="AF1252" s="15" t="s">
        <v>59</v>
      </c>
      <c r="AG1252" s="28" t="s">
        <v>101</v>
      </c>
      <c r="AH1252" s="15" t="s">
        <v>1596</v>
      </c>
      <c r="AI1252" s="15" t="s">
        <v>158</v>
      </c>
      <c r="AJ1252" s="15" t="str">
        <f>VLOOKUP(exp_SILP!$Y1252,'DATI CM'!$A$2:$F$28,2,FALSE)</f>
        <v>MNRCLD73B46G674U</v>
      </c>
    </row>
    <row r="1253" ht="15.75" hidden="1" customHeight="1">
      <c r="A1253" s="17" t="str">
        <f>IFERROR(VLOOKUP(exp_SILP!$W1253,exp_utenti_P!D:D,1,FALSE),"_DA INSERIRE")</f>
        <v>BNMKLD71A18Z330T</v>
      </c>
      <c r="B1253" s="17" t="str">
        <f>IF(AND(exp_SILP!$S1253="A.3 ORIENTAMENTO PROFESSIONALE",exp_SILP!$AD1253="4.2"),"A.3 ORIENTAMENTO PROFESSIONALE (CARCERE)",
IF(AND(exp_SILP!$S1253="A.3 ORIENTAMENTO PROFESSIONALE",exp_SILP!$AD1253="."),"A.3 ORIENTAMENTO PROFESSIONALE (CARCERE)",
IF(AND(exp_SILP!$S1253="A.4 CONSULENZA ORIENTATIVA",exp_SILP!$AD1253="4.2"),"A.4 CONSULENZA ORIENTATIVA (CARCERE)",
IF(AND(exp_SILP!$S1253="A.4 CONSULENZA ORIENTATIVA",exp_SILP!$AD1253="."),"A.4 CONSULENZA ORIENTATIVA (CARCERE)",
IF(AND(exp_SILP!$S1253="A.5 - LEP F1 - ACCOMPAGNAMENTO AL LAVORO",exp_SILP!$AD1253="4.2"),"A.5 - LEP F1 - ACCOMPAGNAMENTO AL LAVORO (CARCERE)",
IF(AND(exp_SILP!$S1253="A.5 - LEP F1 - ACCOMPAGNAMENTO AL LAVORO",exp_SILP!$AD1253="."),"A.5 - LEP F1 - ACCOMPAGNAMENTO AL LAVORO (CARCERE)",
IF(AND(exp_SILP!$S1253="A.5.2a - TUTORAGGIO TIROCINI",exp_SILP!$AD1253="4.2"),"A.5.2a - TUTORAGGIO TIROCINI (CARCERE)",
exp_SILP!$S1253)))))))</f>
        <v>A.5 - LEP F1 - ACCOMPAGNAMENTO AL LAVORO</v>
      </c>
      <c r="C1253" s="18" t="str">
        <f>CONCATENATE(VLOOKUP(exp_SILP!$B1253,'DATI COMMESSE'!$A$2:$F$25,4,FALSE)," - ", VLOOKUP(exp_SILP!$B1253,'DATI COMMESSE'!$A$2:$F$25,2,FALSE)," - ",VLOOKUP(exp_SILP!$B1253,'DATI COMMESSE'!$A$2:$F$25,3,FALSE))</f>
        <v>GOL - 22-02-5000 - 22-12-5003</v>
      </c>
      <c r="D1253" s="18" t="str">
        <f>LEFT(exp_SILP!$R1253,5)</f>
        <v>16:00</v>
      </c>
      <c r="E1253" s="18" t="str">
        <f>RIGHT(exp_SILP!$R1253,5)</f>
        <v>17:00</v>
      </c>
      <c r="F1253" s="18">
        <f>IF(exp_SILP!$AG1253&gt;=60,exp_SILP!$AG1253/60,exp_SILP!$AG1253)</f>
        <v>1</v>
      </c>
      <c r="G1253" s="18" t="str">
        <f>VLOOKUP(exp_SILP!$Y1253,'DATI CM'!$A$2:$F$28,2,FALSE)</f>
        <v>PNFMRT85H50A859E</v>
      </c>
      <c r="H1253" s="18" t="str">
        <f>VLOOKUP(exp_SILP!$Y1253,'DATI CM'!$A$2:$F$28,3,FALSE)</f>
        <v>A011</v>
      </c>
      <c r="I1253" s="18" t="str">
        <f t="shared" si="1"/>
        <v>N</v>
      </c>
      <c r="J1253" s="18" t="str">
        <f>VLOOKUP(exp_SILP!$Y1253,'DATI CM'!$A$2:$F$28,4,FALSE)</f>
        <v>BIELLA</v>
      </c>
      <c r="K1253" s="19">
        <f>VLOOKUP(exp_SILP!$B1253,'DATI COMMESSE'!$A$2:$F$25,5,FALSE)</f>
        <v>39.94</v>
      </c>
      <c r="L1253" s="19">
        <f>IF(exp_SILP!$B1253="A4.10 - LEP E - ORIENTAMENTO SPECIALISTICO SKILL GAP ANALYSIS - GRUPPO 3P",0,VLOOKUP(exp_SILP!$Y1253,'DATI CM'!$A$2:$F$28,6,FALSE))</f>
        <v>25</v>
      </c>
      <c r="M1253" s="19">
        <f>IFERROR(VLOOKUP(exp_SILP!$B1253,'DATI CM'!$H$2:$I$16,2,FALSE)*exp_SILP!$F1253,0)</f>
        <v>0</v>
      </c>
      <c r="N1253" s="18" t="str">
        <f>VLOOKUP(exp_SILP!$B1253,'DATI COMMESSE'!$A$2:$F$25,4,FALSE)</f>
        <v>GOL</v>
      </c>
      <c r="O1253" s="20">
        <f>VLOOKUP(exp_SILP!$B1253,'DATI COMMESSE'!$A$2:$F$25,5,FALSE)*exp_SILP!$F1253</f>
        <v>39.94</v>
      </c>
      <c r="P1253" s="18" t="str">
        <f>IF(MID(exp_SILP!$W1253,10,2)&gt;"40","F","M")</f>
        <v>M</v>
      </c>
      <c r="Q1253" s="30" t="s">
        <v>1015</v>
      </c>
      <c r="R1253" s="23" t="s">
        <v>152</v>
      </c>
      <c r="S1253" s="23" t="s">
        <v>57</v>
      </c>
      <c r="T1253" s="23" t="s">
        <v>58</v>
      </c>
      <c r="U1253" s="23" t="s">
        <v>59</v>
      </c>
      <c r="V1253" s="23" t="s">
        <v>60</v>
      </c>
      <c r="W1253" s="23" t="s">
        <v>61</v>
      </c>
      <c r="X1253" s="23" t="s">
        <v>62</v>
      </c>
      <c r="Y1253" s="23" t="s">
        <v>15</v>
      </c>
      <c r="Z1253" s="23" t="s">
        <v>63</v>
      </c>
      <c r="AA1253" s="23" t="s">
        <v>64</v>
      </c>
      <c r="AB1253" s="23" t="s">
        <v>65</v>
      </c>
      <c r="AC1253" s="23" t="s">
        <v>66</v>
      </c>
      <c r="AD1253" s="23" t="s">
        <v>59</v>
      </c>
      <c r="AE1253" s="23" t="s">
        <v>59</v>
      </c>
      <c r="AF1253" s="23" t="s">
        <v>59</v>
      </c>
      <c r="AG1253" s="31" t="s">
        <v>67</v>
      </c>
      <c r="AH1253" s="23" t="s">
        <v>512</v>
      </c>
      <c r="AI1253" s="23" t="s">
        <v>68</v>
      </c>
      <c r="AJ1253" s="23" t="str">
        <f>VLOOKUP(exp_SILP!$Y1253,'DATI CM'!$A$2:$F$28,2,FALSE)</f>
        <v>PNFMRT85H50A859E</v>
      </c>
    </row>
    <row r="1254" ht="15.75" hidden="1" customHeight="1">
      <c r="A1254" s="10" t="str">
        <f>IFERROR(VLOOKUP(exp_SILP!$W1254,exp_utenti_P!D:D,1,FALSE),"_DA INSERIRE")</f>
        <v>FFLFNC66B52A859V</v>
      </c>
      <c r="B1254" s="10" t="str">
        <f>IF(AND(exp_SILP!$S1254="A.3 ORIENTAMENTO PROFESSIONALE",exp_SILP!$AD1254="4.2"),"A.3 ORIENTAMENTO PROFESSIONALE (CARCERE)",
IF(AND(exp_SILP!$S1254="A.3 ORIENTAMENTO PROFESSIONALE",exp_SILP!$AD1254="."),"A.3 ORIENTAMENTO PROFESSIONALE (CARCERE)",
IF(AND(exp_SILP!$S1254="A.4 CONSULENZA ORIENTATIVA",exp_SILP!$AD1254="4.2"),"A.4 CONSULENZA ORIENTATIVA (CARCERE)",
IF(AND(exp_SILP!$S1254="A.4 CONSULENZA ORIENTATIVA",exp_SILP!$AD1254="."),"A.4 CONSULENZA ORIENTATIVA (CARCERE)",
IF(AND(exp_SILP!$S1254="A.5 - LEP F1 - ACCOMPAGNAMENTO AL LAVORO",exp_SILP!$AD1254="4.2"),"A.5 - LEP F1 - ACCOMPAGNAMENTO AL LAVORO (CARCERE)",
IF(AND(exp_SILP!$S1254="A.5 - LEP F1 - ACCOMPAGNAMENTO AL LAVORO",exp_SILP!$AD1254="."),"A.5 - LEP F1 - ACCOMPAGNAMENTO AL LAVORO (CARCERE)",
IF(AND(exp_SILP!$S1254="A.5.2a - TUTORAGGIO TIROCINI",exp_SILP!$AD1254="4.2"),"A.5.2a - TUTORAGGIO TIROCINI (CARCERE)",
exp_SILP!$S1254)))))))</f>
        <v>A.5 - LEP F1 - ACCOMPAGNAMENTO AL LAVORO</v>
      </c>
      <c r="C1254" s="11" t="str">
        <f>CONCATENATE(VLOOKUP(exp_SILP!$B1254,'DATI COMMESSE'!$A$2:$F$25,4,FALSE)," - ", VLOOKUP(exp_SILP!$B1254,'DATI COMMESSE'!$A$2:$F$25,2,FALSE)," - ",VLOOKUP(exp_SILP!$B1254,'DATI COMMESSE'!$A$2:$F$25,3,FALSE))</f>
        <v>GOL - 22-02-5000 - 22-12-5003</v>
      </c>
      <c r="D1254" s="11" t="str">
        <f>LEFT(exp_SILP!$R1254,5)</f>
        <v>13:00</v>
      </c>
      <c r="E1254" s="11" t="str">
        <f>RIGHT(exp_SILP!$R1254,5)</f>
        <v>14:00</v>
      </c>
      <c r="F1254" s="11">
        <f>IF(exp_SILP!$AG1254&gt;=60,exp_SILP!$AG1254/60,exp_SILP!$AG1254)</f>
        <v>1</v>
      </c>
      <c r="G1254" s="11" t="str">
        <f>VLOOKUP(exp_SILP!$Y1254,'DATI CM'!$A$2:$F$28,2,FALSE)</f>
        <v>PNFMRT85H50A859E</v>
      </c>
      <c r="H1254" s="11" t="str">
        <f>VLOOKUP(exp_SILP!$Y1254,'DATI CM'!$A$2:$F$28,3,FALSE)</f>
        <v>A011</v>
      </c>
      <c r="I1254" s="11" t="str">
        <f t="shared" si="1"/>
        <v>N</v>
      </c>
      <c r="J1254" s="11" t="str">
        <f>VLOOKUP(exp_SILP!$Y1254,'DATI CM'!$A$2:$F$28,4,FALSE)</f>
        <v>BIELLA</v>
      </c>
      <c r="K1254" s="12">
        <f>VLOOKUP(exp_SILP!$B1254,'DATI COMMESSE'!$A$2:$F$25,5,FALSE)</f>
        <v>39.94</v>
      </c>
      <c r="L1254" s="12">
        <f>IF(exp_SILP!$B1254="A4.10 - LEP E - ORIENTAMENTO SPECIALISTICO SKILL GAP ANALYSIS - GRUPPO 3P",0,VLOOKUP(exp_SILP!$Y1254,'DATI CM'!$A$2:$F$28,6,FALSE))</f>
        <v>25</v>
      </c>
      <c r="M1254" s="12">
        <f>IFERROR(VLOOKUP(exp_SILP!$B1254,'DATI CM'!$H$2:$I$16,2,FALSE)*exp_SILP!$F1254,0)</f>
        <v>0</v>
      </c>
      <c r="N1254" s="11" t="str">
        <f>VLOOKUP(exp_SILP!$B1254,'DATI COMMESSE'!$A$2:$F$25,4,FALSE)</f>
        <v>GOL</v>
      </c>
      <c r="O1254" s="13">
        <f>VLOOKUP(exp_SILP!$B1254,'DATI COMMESSE'!$A$2:$F$25,5,FALSE)*exp_SILP!$F1254</f>
        <v>39.94</v>
      </c>
      <c r="P1254" s="11" t="str">
        <f>IF(MID(exp_SILP!$W1254,10,2)&gt;"40","F","M")</f>
        <v>F</v>
      </c>
      <c r="Q1254" s="27" t="s">
        <v>1015</v>
      </c>
      <c r="R1254" s="15" t="s">
        <v>159</v>
      </c>
      <c r="S1254" s="15" t="s">
        <v>57</v>
      </c>
      <c r="T1254" s="15" t="s">
        <v>58</v>
      </c>
      <c r="U1254" s="15" t="s">
        <v>59</v>
      </c>
      <c r="V1254" s="15" t="s">
        <v>384</v>
      </c>
      <c r="W1254" s="15" t="s">
        <v>385</v>
      </c>
      <c r="X1254" s="15" t="s">
        <v>386</v>
      </c>
      <c r="Y1254" s="15" t="s">
        <v>15</v>
      </c>
      <c r="Z1254" s="15" t="s">
        <v>63</v>
      </c>
      <c r="AA1254" s="15" t="s">
        <v>64</v>
      </c>
      <c r="AB1254" s="15" t="s">
        <v>65</v>
      </c>
      <c r="AC1254" s="15" t="s">
        <v>66</v>
      </c>
      <c r="AD1254" s="15" t="s">
        <v>59</v>
      </c>
      <c r="AE1254" s="15" t="s">
        <v>59</v>
      </c>
      <c r="AF1254" s="15" t="s">
        <v>59</v>
      </c>
      <c r="AG1254" s="28" t="s">
        <v>67</v>
      </c>
      <c r="AH1254" s="15" t="s">
        <v>1597</v>
      </c>
      <c r="AI1254" s="15" t="s">
        <v>68</v>
      </c>
      <c r="AJ1254" s="15" t="str">
        <f>VLOOKUP(exp_SILP!$Y1254,'DATI CM'!$A$2:$F$28,2,FALSE)</f>
        <v>PNFMRT85H50A859E</v>
      </c>
    </row>
    <row r="1255" ht="15.75" hidden="1" customHeight="1">
      <c r="A1255" s="17" t="str">
        <f>IFERROR(VLOOKUP(exp_SILP!$W1255,exp_utenti_P!D:D,1,FALSE),"_DA INSERIRE")</f>
        <v>CLNPML76M64L219S</v>
      </c>
      <c r="B1255" s="17" t="str">
        <f>IF(AND(exp_SILP!$S1255="A.3 ORIENTAMENTO PROFESSIONALE",exp_SILP!$AD1255="4.2"),"A.3 ORIENTAMENTO PROFESSIONALE (CARCERE)",
IF(AND(exp_SILP!$S1255="A.3 ORIENTAMENTO PROFESSIONALE",exp_SILP!$AD1255="."),"A.3 ORIENTAMENTO PROFESSIONALE (CARCERE)",
IF(AND(exp_SILP!$S1255="A.4 CONSULENZA ORIENTATIVA",exp_SILP!$AD1255="4.2"),"A.4 CONSULENZA ORIENTATIVA (CARCERE)",
IF(AND(exp_SILP!$S1255="A.4 CONSULENZA ORIENTATIVA",exp_SILP!$AD1255="."),"A.4 CONSULENZA ORIENTATIVA (CARCERE)",
IF(AND(exp_SILP!$S1255="A.5 - LEP F1 - ACCOMPAGNAMENTO AL LAVORO",exp_SILP!$AD1255="4.2"),"A.5 - LEP F1 - ACCOMPAGNAMENTO AL LAVORO (CARCERE)",
IF(AND(exp_SILP!$S1255="A.5 - LEP F1 - ACCOMPAGNAMENTO AL LAVORO",exp_SILP!$AD1255="."),"A.5 - LEP F1 - ACCOMPAGNAMENTO AL LAVORO (CARCERE)",
IF(AND(exp_SILP!$S1255="A.5.2a - TUTORAGGIO TIROCINI",exp_SILP!$AD1255="4.2"),"A.5.2a - TUTORAGGIO TIROCINI (CARCERE)",
exp_SILP!$S1255)))))))</f>
        <v>A4.10 - LEP E - ORIENTAMENTO SPECIALISTICO SKILL GAP ANALYSIS</v>
      </c>
      <c r="C1255" s="18" t="str">
        <f>CONCATENATE(VLOOKUP(exp_SILP!$B1255,'DATI COMMESSE'!$A$2:$F$25,4,FALSE)," - ", VLOOKUP(exp_SILP!$B1255,'DATI COMMESSE'!$A$2:$F$25,2,FALSE)," - ",VLOOKUP(exp_SILP!$B1255,'DATI COMMESSE'!$A$2:$F$25,3,FALSE))</f>
        <v>GOL - 22-02-5000 - 22-12-5003</v>
      </c>
      <c r="D1255" s="18" t="str">
        <f>LEFT(exp_SILP!$R1255,5)</f>
        <v>10:00</v>
      </c>
      <c r="E1255" s="18" t="str">
        <f>RIGHT(exp_SILP!$R1255,5)</f>
        <v>11:00</v>
      </c>
      <c r="F1255" s="18">
        <f>IF(exp_SILP!$AG1255&gt;=60,exp_SILP!$AG1255/60,exp_SILP!$AG1255)</f>
        <v>1</v>
      </c>
      <c r="G1255" s="18" t="str">
        <f>VLOOKUP(exp_SILP!$Y1255,'DATI CM'!$A$2:$F$28,2,FALSE)</f>
        <v>GNGGNN70A65L219B</v>
      </c>
      <c r="H1255" s="18" t="str">
        <f>VLOOKUP(exp_SILP!$Y1255,'DATI CM'!$A$2:$F$28,3,FALSE)</f>
        <v/>
      </c>
      <c r="I1255" s="18" t="str">
        <f t="shared" si="1"/>
        <v>N</v>
      </c>
      <c r="J1255" s="18" t="str">
        <f>VLOOKUP(exp_SILP!$Y1255,'DATI CM'!$A$2:$F$28,4,FALSE)</f>
        <v/>
      </c>
      <c r="K1255" s="19">
        <f>VLOOKUP(exp_SILP!$B1255,'DATI COMMESSE'!$A$2:$F$25,5,FALSE)</f>
        <v>39.94</v>
      </c>
      <c r="L1255" s="19" t="str">
        <f>IF(exp_SILP!$B1255="A4.10 - LEP E - ORIENTAMENTO SPECIALISTICO SKILL GAP ANALYSIS - GRUPPO 3P",0,VLOOKUP(exp_SILP!$Y1255,'DATI CM'!$A$2:$F$28,6,FALSE))</f>
        <v/>
      </c>
      <c r="M1255" s="19">
        <f>IFERROR(VLOOKUP(exp_SILP!$B1255,'DATI CM'!$H$2:$I$16,2,FALSE)*exp_SILP!$F1255,0)</f>
        <v>0</v>
      </c>
      <c r="N1255" s="18" t="str">
        <f>VLOOKUP(exp_SILP!$B1255,'DATI COMMESSE'!$A$2:$F$25,4,FALSE)</f>
        <v>GOL</v>
      </c>
      <c r="O1255" s="20">
        <f>VLOOKUP(exp_SILP!$B1255,'DATI COMMESSE'!$A$2:$F$25,5,FALSE)*exp_SILP!$F1255</f>
        <v>39.94</v>
      </c>
      <c r="P1255" s="18" t="str">
        <f>IF(MID(exp_SILP!$W1255,10,2)&gt;"40","F","M")</f>
        <v>F</v>
      </c>
      <c r="Q1255" s="24" t="s">
        <v>1015</v>
      </c>
      <c r="R1255" s="22" t="s">
        <v>139</v>
      </c>
      <c r="S1255" s="22" t="s">
        <v>70</v>
      </c>
      <c r="T1255" s="22" t="s">
        <v>58</v>
      </c>
      <c r="U1255" s="22" t="s">
        <v>59</v>
      </c>
      <c r="V1255" s="22" t="s">
        <v>1020</v>
      </c>
      <c r="W1255" s="22" t="s">
        <v>1021</v>
      </c>
      <c r="X1255" s="22" t="s">
        <v>1022</v>
      </c>
      <c r="Y1255" s="22" t="s">
        <v>11</v>
      </c>
      <c r="Z1255" s="22" t="s">
        <v>63</v>
      </c>
      <c r="AA1255" s="22" t="s">
        <v>64</v>
      </c>
      <c r="AB1255" s="22" t="s">
        <v>65</v>
      </c>
      <c r="AC1255" s="22" t="s">
        <v>135</v>
      </c>
      <c r="AD1255" s="22" t="s">
        <v>59</v>
      </c>
      <c r="AE1255" s="22" t="s">
        <v>59</v>
      </c>
      <c r="AF1255" s="22" t="s">
        <v>59</v>
      </c>
      <c r="AG1255" s="25" t="s">
        <v>67</v>
      </c>
      <c r="AH1255" s="22" t="s">
        <v>1015</v>
      </c>
      <c r="AI1255" s="22" t="s">
        <v>383</v>
      </c>
      <c r="AJ1255" s="22" t="str">
        <f>VLOOKUP(exp_SILP!$Y1255,'DATI CM'!$A$2:$F$28,2,FALSE)</f>
        <v>GNGGNN70A65L219B</v>
      </c>
    </row>
    <row r="1256" ht="15.75" hidden="1" customHeight="1">
      <c r="A1256" s="10" t="str">
        <f>IFERROR(VLOOKUP(exp_SILP!$W1256,exp_utenti_P!D:D,1,FALSE),"_DA INSERIRE")</f>
        <v>FRSLRI81E69F952F</v>
      </c>
      <c r="B1256" s="10" t="str">
        <f>IF(AND(exp_SILP!$S1256="A.3 ORIENTAMENTO PROFESSIONALE",exp_SILP!$AD1256="4.2"),"A.3 ORIENTAMENTO PROFESSIONALE (CARCERE)",
IF(AND(exp_SILP!$S1256="A.3 ORIENTAMENTO PROFESSIONALE",exp_SILP!$AD1256="."),"A.3 ORIENTAMENTO PROFESSIONALE (CARCERE)",
IF(AND(exp_SILP!$S1256="A.4 CONSULENZA ORIENTATIVA",exp_SILP!$AD1256="4.2"),"A.4 CONSULENZA ORIENTATIVA (CARCERE)",
IF(AND(exp_SILP!$S1256="A.4 CONSULENZA ORIENTATIVA",exp_SILP!$AD1256="."),"A.4 CONSULENZA ORIENTATIVA (CARCERE)",
IF(AND(exp_SILP!$S1256="A.5 - LEP F1 - ACCOMPAGNAMENTO AL LAVORO",exp_SILP!$AD1256="4.2"),"A.5 - LEP F1 - ACCOMPAGNAMENTO AL LAVORO (CARCERE)",
IF(AND(exp_SILP!$S1256="A.5 - LEP F1 - ACCOMPAGNAMENTO AL LAVORO",exp_SILP!$AD1256="."),"A.5 - LEP F1 - ACCOMPAGNAMENTO AL LAVORO (CARCERE)",
IF(AND(exp_SILP!$S1256="A.5.2a - TUTORAGGIO TIROCINI",exp_SILP!$AD1256="4.2"),"A.5.2a - TUTORAGGIO TIROCINI (CARCERE)",
exp_SILP!$S1256)))))))</f>
        <v>A4.10 - LEP E - ORIENTAMENTO SPECIALISTICO SKILL GAP ANALYSIS</v>
      </c>
      <c r="C1256" s="11" t="str">
        <f>CONCATENATE(VLOOKUP(exp_SILP!$B1256,'DATI COMMESSE'!$A$2:$F$25,4,FALSE)," - ", VLOOKUP(exp_SILP!$B1256,'DATI COMMESSE'!$A$2:$F$25,2,FALSE)," - ",VLOOKUP(exp_SILP!$B1256,'DATI COMMESSE'!$A$2:$F$25,3,FALSE))</f>
        <v>GOL - 22-02-5000 - 22-12-5003</v>
      </c>
      <c r="D1256" s="11" t="str">
        <f>LEFT(exp_SILP!$R1256,5)</f>
        <v>17:00</v>
      </c>
      <c r="E1256" s="11" t="str">
        <f>RIGHT(exp_SILP!$R1256,5)</f>
        <v>18:00</v>
      </c>
      <c r="F1256" s="11">
        <f>IF(exp_SILP!$AG1256&gt;=60,exp_SILP!$AG1256/60,exp_SILP!$AG1256)</f>
        <v>1</v>
      </c>
      <c r="G1256" s="11" t="str">
        <f>VLOOKUP(exp_SILP!$Y1256,'DATI CM'!$A$2:$F$28,2,FALSE)</f>
        <v>TRZCST69B41F952V</v>
      </c>
      <c r="H1256" s="11" t="str">
        <f>VLOOKUP(exp_SILP!$Y1256,'DATI CM'!$A$2:$F$28,3,FALSE)</f>
        <v/>
      </c>
      <c r="I1256" s="11" t="str">
        <f t="shared" si="1"/>
        <v>N</v>
      </c>
      <c r="J1256" s="11" t="str">
        <f>VLOOKUP(exp_SILP!$Y1256,'DATI CM'!$A$2:$F$28,4,FALSE)</f>
        <v/>
      </c>
      <c r="K1256" s="12">
        <f>VLOOKUP(exp_SILP!$B1256,'DATI COMMESSE'!$A$2:$F$25,5,FALSE)</f>
        <v>39.94</v>
      </c>
      <c r="L1256" s="12" t="str">
        <f>IF(exp_SILP!$B1256="A4.10 - LEP E - ORIENTAMENTO SPECIALISTICO SKILL GAP ANALYSIS - GRUPPO 3P",0,VLOOKUP(exp_SILP!$Y1256,'DATI CM'!$A$2:$F$28,6,FALSE))</f>
        <v/>
      </c>
      <c r="M1256" s="12">
        <f>IFERROR(VLOOKUP(exp_SILP!$B1256,'DATI CM'!$H$2:$I$16,2,FALSE)*exp_SILP!$F1256,0)</f>
        <v>0</v>
      </c>
      <c r="N1256" s="11" t="str">
        <f>VLOOKUP(exp_SILP!$B1256,'DATI COMMESSE'!$A$2:$F$25,4,FALSE)</f>
        <v>GOL</v>
      </c>
      <c r="O1256" s="13">
        <f>VLOOKUP(exp_SILP!$B1256,'DATI COMMESSE'!$A$2:$F$25,5,FALSE)*exp_SILP!$F1256</f>
        <v>39.94</v>
      </c>
      <c r="P1256" s="11" t="str">
        <f>IF(MID(exp_SILP!$W1256,10,2)&gt;"40","F","M")</f>
        <v>F</v>
      </c>
      <c r="Q1256" s="27" t="s">
        <v>1015</v>
      </c>
      <c r="R1256" s="15" t="s">
        <v>93</v>
      </c>
      <c r="S1256" s="15" t="s">
        <v>70</v>
      </c>
      <c r="T1256" s="15" t="s">
        <v>58</v>
      </c>
      <c r="U1256" s="15" t="s">
        <v>59</v>
      </c>
      <c r="V1256" s="15" t="s">
        <v>637</v>
      </c>
      <c r="W1256" s="15" t="s">
        <v>638</v>
      </c>
      <c r="X1256" s="15" t="s">
        <v>639</v>
      </c>
      <c r="Y1256" s="15" t="s">
        <v>18</v>
      </c>
      <c r="Z1256" s="15" t="s">
        <v>63</v>
      </c>
      <c r="AA1256" s="15" t="s">
        <v>64</v>
      </c>
      <c r="AB1256" s="15" t="s">
        <v>65</v>
      </c>
      <c r="AC1256" s="15" t="s">
        <v>82</v>
      </c>
      <c r="AD1256" s="15" t="s">
        <v>59</v>
      </c>
      <c r="AE1256" s="15" t="s">
        <v>59</v>
      </c>
      <c r="AF1256" s="15" t="s">
        <v>114</v>
      </c>
      <c r="AG1256" s="28" t="s">
        <v>67</v>
      </c>
      <c r="AH1256" s="15" t="s">
        <v>408</v>
      </c>
      <c r="AI1256" s="15" t="s">
        <v>83</v>
      </c>
      <c r="AJ1256" s="15" t="str">
        <f>VLOOKUP(exp_SILP!$Y1256,'DATI CM'!$A$2:$F$28,2,FALSE)</f>
        <v>TRZCST69B41F952V</v>
      </c>
    </row>
    <row r="1257" ht="15.75" hidden="1" customHeight="1">
      <c r="A1257" s="17" t="str">
        <f>IFERROR(VLOOKUP(exp_SILP!$W1257,exp_utenti_P!D:D,1,FALSE),"_DA INSERIRE")</f>
        <v>FRSLRI81E69F952F</v>
      </c>
      <c r="B1257" s="17" t="str">
        <f>IF(AND(exp_SILP!$S1257="A.3 ORIENTAMENTO PROFESSIONALE",exp_SILP!$AD1257="4.2"),"A.3 ORIENTAMENTO PROFESSIONALE (CARCERE)",
IF(AND(exp_SILP!$S1257="A.3 ORIENTAMENTO PROFESSIONALE",exp_SILP!$AD1257="."),"A.3 ORIENTAMENTO PROFESSIONALE (CARCERE)",
IF(AND(exp_SILP!$S1257="A.4 CONSULENZA ORIENTATIVA",exp_SILP!$AD1257="4.2"),"A.4 CONSULENZA ORIENTATIVA (CARCERE)",
IF(AND(exp_SILP!$S1257="A.4 CONSULENZA ORIENTATIVA",exp_SILP!$AD1257="."),"A.4 CONSULENZA ORIENTATIVA (CARCERE)",
IF(AND(exp_SILP!$S1257="A.5 - LEP F1 - ACCOMPAGNAMENTO AL LAVORO",exp_SILP!$AD1257="4.2"),"A.5 - LEP F1 - ACCOMPAGNAMENTO AL LAVORO (CARCERE)",
IF(AND(exp_SILP!$S1257="A.5 - LEP F1 - ACCOMPAGNAMENTO AL LAVORO",exp_SILP!$AD1257="."),"A.5 - LEP F1 - ACCOMPAGNAMENTO AL LAVORO (CARCERE)",
IF(AND(exp_SILP!$S1257="A.5.2a - TUTORAGGIO TIROCINI",exp_SILP!$AD1257="4.2"),"A.5.2a - TUTORAGGIO TIROCINI (CARCERE)",
exp_SILP!$S1257)))))))</f>
        <v>A4.10 - LEP E - ORIENTAMENTO SPECIALISTICO SKILL GAP ANALYSIS</v>
      </c>
      <c r="C1257" s="18" t="str">
        <f>CONCATENATE(VLOOKUP(exp_SILP!$B1257,'DATI COMMESSE'!$A$2:$F$25,4,FALSE)," - ", VLOOKUP(exp_SILP!$B1257,'DATI COMMESSE'!$A$2:$F$25,2,FALSE)," - ",VLOOKUP(exp_SILP!$B1257,'DATI COMMESSE'!$A$2:$F$25,3,FALSE))</f>
        <v>GOL - 22-02-5000 - 22-12-5003</v>
      </c>
      <c r="D1257" s="18" t="str">
        <f>LEFT(exp_SILP!$R1257,5)</f>
        <v>15:00</v>
      </c>
      <c r="E1257" s="18" t="str">
        <f>RIGHT(exp_SILP!$R1257,5)</f>
        <v>17:00</v>
      </c>
      <c r="F1257" s="18">
        <f>IF(exp_SILP!$AG1257&gt;=60,exp_SILP!$AG1257/60,exp_SILP!$AG1257)</f>
        <v>2</v>
      </c>
      <c r="G1257" s="18" t="str">
        <f>VLOOKUP(exp_SILP!$Y1257,'DATI CM'!$A$2:$F$28,2,FALSE)</f>
        <v>TRZCST69B41F952V</v>
      </c>
      <c r="H1257" s="18" t="str">
        <f>VLOOKUP(exp_SILP!$Y1257,'DATI CM'!$A$2:$F$28,3,FALSE)</f>
        <v/>
      </c>
      <c r="I1257" s="18" t="str">
        <f t="shared" si="1"/>
        <v>N</v>
      </c>
      <c r="J1257" s="18" t="str">
        <f>VLOOKUP(exp_SILP!$Y1257,'DATI CM'!$A$2:$F$28,4,FALSE)</f>
        <v/>
      </c>
      <c r="K1257" s="19">
        <f>VLOOKUP(exp_SILP!$B1257,'DATI COMMESSE'!$A$2:$F$25,5,FALSE)</f>
        <v>39.94</v>
      </c>
      <c r="L1257" s="19" t="str">
        <f>IF(exp_SILP!$B1257="A4.10 - LEP E - ORIENTAMENTO SPECIALISTICO SKILL GAP ANALYSIS - GRUPPO 3P",0,VLOOKUP(exp_SILP!$Y1257,'DATI CM'!$A$2:$F$28,6,FALSE))</f>
        <v/>
      </c>
      <c r="M1257" s="19">
        <f>IFERROR(VLOOKUP(exp_SILP!$B1257,'DATI CM'!$H$2:$I$16,2,FALSE)*exp_SILP!$F1257,0)</f>
        <v>0</v>
      </c>
      <c r="N1257" s="18" t="str">
        <f>VLOOKUP(exp_SILP!$B1257,'DATI COMMESSE'!$A$2:$F$25,4,FALSE)</f>
        <v>GOL</v>
      </c>
      <c r="O1257" s="20">
        <f>VLOOKUP(exp_SILP!$B1257,'DATI COMMESSE'!$A$2:$F$25,5,FALSE)*exp_SILP!$F1257</f>
        <v>79.88</v>
      </c>
      <c r="P1257" s="18" t="str">
        <f>IF(MID(exp_SILP!$W1257,10,2)&gt;"40","F","M")</f>
        <v>F</v>
      </c>
      <c r="Q1257" s="24" t="s">
        <v>1015</v>
      </c>
      <c r="R1257" s="22" t="s">
        <v>144</v>
      </c>
      <c r="S1257" s="22" t="s">
        <v>70</v>
      </c>
      <c r="T1257" s="22" t="s">
        <v>58</v>
      </c>
      <c r="U1257" s="22" t="s">
        <v>59</v>
      </c>
      <c r="V1257" s="22" t="s">
        <v>637</v>
      </c>
      <c r="W1257" s="22" t="s">
        <v>638</v>
      </c>
      <c r="X1257" s="22" t="s">
        <v>639</v>
      </c>
      <c r="Y1257" s="22" t="s">
        <v>18</v>
      </c>
      <c r="Z1257" s="22" t="s">
        <v>63</v>
      </c>
      <c r="AA1257" s="22" t="s">
        <v>64</v>
      </c>
      <c r="AB1257" s="22" t="s">
        <v>65</v>
      </c>
      <c r="AC1257" s="22" t="s">
        <v>82</v>
      </c>
      <c r="AD1257" s="22" t="s">
        <v>59</v>
      </c>
      <c r="AE1257" s="22" t="s">
        <v>59</v>
      </c>
      <c r="AF1257" s="22" t="s">
        <v>59</v>
      </c>
      <c r="AG1257" s="25" t="s">
        <v>76</v>
      </c>
      <c r="AH1257" s="22" t="s">
        <v>1015</v>
      </c>
      <c r="AI1257" s="22" t="s">
        <v>83</v>
      </c>
      <c r="AJ1257" s="22" t="str">
        <f>VLOOKUP(exp_SILP!$Y1257,'DATI CM'!$A$2:$F$28,2,FALSE)</f>
        <v>TRZCST69B41F952V</v>
      </c>
    </row>
    <row r="1258" ht="15.75" hidden="1" customHeight="1">
      <c r="A1258" s="10" t="str">
        <f>IFERROR(VLOOKUP(exp_SILP!$W1258,exp_utenti_P!D:D,1,FALSE),"_DA INSERIRE")</f>
        <v>CLLRNG81D49G273K</v>
      </c>
      <c r="B1258" s="10" t="str">
        <f>IF(AND(exp_SILP!$S1258="A.3 ORIENTAMENTO PROFESSIONALE",exp_SILP!$AD1258="4.2"),"A.3 ORIENTAMENTO PROFESSIONALE (CARCERE)",
IF(AND(exp_SILP!$S1258="A.3 ORIENTAMENTO PROFESSIONALE",exp_SILP!$AD1258="."),"A.3 ORIENTAMENTO PROFESSIONALE (CARCERE)",
IF(AND(exp_SILP!$S1258="A.4 CONSULENZA ORIENTATIVA",exp_SILP!$AD1258="4.2"),"A.4 CONSULENZA ORIENTATIVA (CARCERE)",
IF(AND(exp_SILP!$S1258="A.4 CONSULENZA ORIENTATIVA",exp_SILP!$AD1258="."),"A.4 CONSULENZA ORIENTATIVA (CARCERE)",
IF(AND(exp_SILP!$S1258="A.5 - LEP F1 - ACCOMPAGNAMENTO AL LAVORO",exp_SILP!$AD1258="4.2"),"A.5 - LEP F1 - ACCOMPAGNAMENTO AL LAVORO (CARCERE)",
IF(AND(exp_SILP!$S1258="A.5 - LEP F1 - ACCOMPAGNAMENTO AL LAVORO",exp_SILP!$AD1258="."),"A.5 - LEP F1 - ACCOMPAGNAMENTO AL LAVORO (CARCERE)",
IF(AND(exp_SILP!$S1258="A.5.2a - TUTORAGGIO TIROCINI",exp_SILP!$AD1258="4.2"),"A.5.2a - TUTORAGGIO TIROCINI (CARCERE)",
exp_SILP!$S1258)))))))</f>
        <v>A4.10 - LEP E - ORIENTAMENTO SPECIALISTICO SKILL GAP ANALYSIS</v>
      </c>
      <c r="C1258" s="11" t="str">
        <f>CONCATENATE(VLOOKUP(exp_SILP!$B1258,'DATI COMMESSE'!$A$2:$F$25,4,FALSE)," - ", VLOOKUP(exp_SILP!$B1258,'DATI COMMESSE'!$A$2:$F$25,2,FALSE)," - ",VLOOKUP(exp_SILP!$B1258,'DATI COMMESSE'!$A$2:$F$25,3,FALSE))</f>
        <v>GOL - 22-02-5000 - 22-12-5003</v>
      </c>
      <c r="D1258" s="11" t="str">
        <f>LEFT(exp_SILP!$R1258,5)</f>
        <v>11:00</v>
      </c>
      <c r="E1258" s="11" t="str">
        <f>RIGHT(exp_SILP!$R1258,5)</f>
        <v>13:00</v>
      </c>
      <c r="F1258" s="11">
        <f>IF(exp_SILP!$AG1258&gt;=60,exp_SILP!$AG1258/60,exp_SILP!$AG1258)</f>
        <v>2</v>
      </c>
      <c r="G1258" s="11" t="str">
        <f>VLOOKUP(exp_SILP!$Y1258,'DATI CM'!$A$2:$F$28,2,FALSE)</f>
        <v>GNGGNN70A65L219B</v>
      </c>
      <c r="H1258" s="11" t="str">
        <f>VLOOKUP(exp_SILP!$Y1258,'DATI CM'!$A$2:$F$28,3,FALSE)</f>
        <v/>
      </c>
      <c r="I1258" s="11" t="str">
        <f t="shared" si="1"/>
        <v>N</v>
      </c>
      <c r="J1258" s="11" t="str">
        <f>VLOOKUP(exp_SILP!$Y1258,'DATI CM'!$A$2:$F$28,4,FALSE)</f>
        <v/>
      </c>
      <c r="K1258" s="12">
        <f>VLOOKUP(exp_SILP!$B1258,'DATI COMMESSE'!$A$2:$F$25,5,FALSE)</f>
        <v>39.94</v>
      </c>
      <c r="L1258" s="12" t="str">
        <f>IF(exp_SILP!$B1258="A4.10 - LEP E - ORIENTAMENTO SPECIALISTICO SKILL GAP ANALYSIS - GRUPPO 3P",0,VLOOKUP(exp_SILP!$Y1258,'DATI CM'!$A$2:$F$28,6,FALSE))</f>
        <v/>
      </c>
      <c r="M1258" s="12">
        <f>IFERROR(VLOOKUP(exp_SILP!$B1258,'DATI CM'!$H$2:$I$16,2,FALSE)*exp_SILP!$F1258,0)</f>
        <v>0</v>
      </c>
      <c r="N1258" s="11" t="str">
        <f>VLOOKUP(exp_SILP!$B1258,'DATI COMMESSE'!$A$2:$F$25,4,FALSE)</f>
        <v>GOL</v>
      </c>
      <c r="O1258" s="13">
        <f>VLOOKUP(exp_SILP!$B1258,'DATI COMMESSE'!$A$2:$F$25,5,FALSE)*exp_SILP!$F1258</f>
        <v>79.88</v>
      </c>
      <c r="P1258" s="11" t="str">
        <f>IF(MID(exp_SILP!$W1258,10,2)&gt;"40","F","M")</f>
        <v>F</v>
      </c>
      <c r="Q1258" s="27" t="s">
        <v>1015</v>
      </c>
      <c r="R1258" s="15" t="s">
        <v>219</v>
      </c>
      <c r="S1258" s="15" t="s">
        <v>70</v>
      </c>
      <c r="T1258" s="15" t="s">
        <v>58</v>
      </c>
      <c r="U1258" s="15" t="s">
        <v>59</v>
      </c>
      <c r="V1258" s="15" t="s">
        <v>1225</v>
      </c>
      <c r="W1258" s="15" t="s">
        <v>1226</v>
      </c>
      <c r="X1258" s="15" t="s">
        <v>1227</v>
      </c>
      <c r="Y1258" s="15" t="s">
        <v>11</v>
      </c>
      <c r="Z1258" s="15" t="s">
        <v>63</v>
      </c>
      <c r="AA1258" s="15" t="s">
        <v>64</v>
      </c>
      <c r="AB1258" s="15" t="s">
        <v>65</v>
      </c>
      <c r="AC1258" s="15" t="s">
        <v>135</v>
      </c>
      <c r="AD1258" s="15" t="s">
        <v>59</v>
      </c>
      <c r="AE1258" s="15" t="s">
        <v>59</v>
      </c>
      <c r="AF1258" s="15" t="s">
        <v>59</v>
      </c>
      <c r="AG1258" s="28" t="s">
        <v>76</v>
      </c>
      <c r="AH1258" s="15" t="s">
        <v>1015</v>
      </c>
      <c r="AI1258" s="15" t="s">
        <v>383</v>
      </c>
      <c r="AJ1258" s="15" t="str">
        <f>VLOOKUP(exp_SILP!$Y1258,'DATI CM'!$A$2:$F$28,2,FALSE)</f>
        <v>GNGGNN70A65L219B</v>
      </c>
    </row>
    <row r="1259" ht="15.75" hidden="1" customHeight="1">
      <c r="A1259" s="17" t="str">
        <f>IFERROR(VLOOKUP(exp_SILP!$W1259,exp_utenti_P!D:D,1,FALSE),"_DA INSERIRE")</f>
        <v>PVEKST67M52Z104C</v>
      </c>
      <c r="B1259" s="17" t="str">
        <f>IF(AND(exp_SILP!$S1259="A.3 ORIENTAMENTO PROFESSIONALE",exp_SILP!$AD1259="4.2"),"A.3 ORIENTAMENTO PROFESSIONALE (CARCERE)",
IF(AND(exp_SILP!$S1259="A.3 ORIENTAMENTO PROFESSIONALE",exp_SILP!$AD1259="."),"A.3 ORIENTAMENTO PROFESSIONALE (CARCERE)",
IF(AND(exp_SILP!$S1259="A.4 CONSULENZA ORIENTATIVA",exp_SILP!$AD1259="4.2"),"A.4 CONSULENZA ORIENTATIVA (CARCERE)",
IF(AND(exp_SILP!$S1259="A.4 CONSULENZA ORIENTATIVA",exp_SILP!$AD1259="."),"A.4 CONSULENZA ORIENTATIVA (CARCERE)",
IF(AND(exp_SILP!$S1259="A.5 - LEP F1 - ACCOMPAGNAMENTO AL LAVORO",exp_SILP!$AD1259="4.2"),"A.5 - LEP F1 - ACCOMPAGNAMENTO AL LAVORO (CARCERE)",
IF(AND(exp_SILP!$S1259="A.5 - LEP F1 - ACCOMPAGNAMENTO AL LAVORO",exp_SILP!$AD1259="."),"A.5 - LEP F1 - ACCOMPAGNAMENTO AL LAVORO (CARCERE)",
IF(AND(exp_SILP!$S1259="A.5.2a - TUTORAGGIO TIROCINI",exp_SILP!$AD1259="4.2"),"A.5.2a - TUTORAGGIO TIROCINI (CARCERE)",
exp_SILP!$S1259)))))))</f>
        <v>A4.10 - LEP E - ORIENTAMENTO SPECIALISTICO SKILL GAP ANALYSIS</v>
      </c>
      <c r="C1259" s="18" t="str">
        <f>CONCATENATE(VLOOKUP(exp_SILP!$B1259,'DATI COMMESSE'!$A$2:$F$25,4,FALSE)," - ", VLOOKUP(exp_SILP!$B1259,'DATI COMMESSE'!$A$2:$F$25,2,FALSE)," - ",VLOOKUP(exp_SILP!$B1259,'DATI COMMESSE'!$A$2:$F$25,3,FALSE))</f>
        <v>GOL - 22-02-5000 - 22-12-5003</v>
      </c>
      <c r="D1259" s="18" t="str">
        <f>LEFT(exp_SILP!$R1259,5)</f>
        <v>14:00</v>
      </c>
      <c r="E1259" s="18" t="str">
        <f>RIGHT(exp_SILP!$R1259,5)</f>
        <v>15:00</v>
      </c>
      <c r="F1259" s="18">
        <f>IF(exp_SILP!$AG1259&gt;=60,exp_SILP!$AG1259/60,exp_SILP!$AG1259)</f>
        <v>1</v>
      </c>
      <c r="G1259" s="18" t="str">
        <f>VLOOKUP(exp_SILP!$Y1259,'DATI CM'!$A$2:$F$28,2,FALSE)</f>
        <v>PNFMRT85H50A859E</v>
      </c>
      <c r="H1259" s="18" t="str">
        <f>VLOOKUP(exp_SILP!$Y1259,'DATI CM'!$A$2:$F$28,3,FALSE)</f>
        <v>A011</v>
      </c>
      <c r="I1259" s="18" t="str">
        <f t="shared" si="1"/>
        <v>N</v>
      </c>
      <c r="J1259" s="18" t="str">
        <f>VLOOKUP(exp_SILP!$Y1259,'DATI CM'!$A$2:$F$28,4,FALSE)</f>
        <v>BIELLA</v>
      </c>
      <c r="K1259" s="19">
        <f>VLOOKUP(exp_SILP!$B1259,'DATI COMMESSE'!$A$2:$F$25,5,FALSE)</f>
        <v>39.94</v>
      </c>
      <c r="L1259" s="19">
        <f>IF(exp_SILP!$B1259="A4.10 - LEP E - ORIENTAMENTO SPECIALISTICO SKILL GAP ANALYSIS - GRUPPO 3P",0,VLOOKUP(exp_SILP!$Y1259,'DATI CM'!$A$2:$F$28,6,FALSE))</f>
        <v>25</v>
      </c>
      <c r="M1259" s="19">
        <f>IFERROR(VLOOKUP(exp_SILP!$B1259,'DATI CM'!$H$2:$I$16,2,FALSE)*exp_SILP!$F1259,0)</f>
        <v>0</v>
      </c>
      <c r="N1259" s="18" t="str">
        <f>VLOOKUP(exp_SILP!$B1259,'DATI COMMESSE'!$A$2:$F$25,4,FALSE)</f>
        <v>GOL</v>
      </c>
      <c r="O1259" s="20">
        <f>VLOOKUP(exp_SILP!$B1259,'DATI COMMESSE'!$A$2:$F$25,5,FALSE)*exp_SILP!$F1259</f>
        <v>39.94</v>
      </c>
      <c r="P1259" s="18" t="str">
        <f>IF(MID(exp_SILP!$W1259,10,2)&gt;"40","F","M")</f>
        <v>F</v>
      </c>
      <c r="Q1259" s="24" t="s">
        <v>1015</v>
      </c>
      <c r="R1259" s="22" t="s">
        <v>56</v>
      </c>
      <c r="S1259" s="22" t="s">
        <v>70</v>
      </c>
      <c r="T1259" s="22" t="s">
        <v>58</v>
      </c>
      <c r="U1259" s="22" t="s">
        <v>59</v>
      </c>
      <c r="V1259" s="22" t="s">
        <v>519</v>
      </c>
      <c r="W1259" s="22" t="s">
        <v>520</v>
      </c>
      <c r="X1259" s="22" t="s">
        <v>521</v>
      </c>
      <c r="Y1259" s="22" t="s">
        <v>15</v>
      </c>
      <c r="Z1259" s="22" t="s">
        <v>63</v>
      </c>
      <c r="AA1259" s="22" t="s">
        <v>64</v>
      </c>
      <c r="AB1259" s="22" t="s">
        <v>65</v>
      </c>
      <c r="AC1259" s="22" t="s">
        <v>66</v>
      </c>
      <c r="AD1259" s="22" t="s">
        <v>59</v>
      </c>
      <c r="AE1259" s="22" t="s">
        <v>59</v>
      </c>
      <c r="AF1259" s="22" t="s">
        <v>59</v>
      </c>
      <c r="AG1259" s="25" t="s">
        <v>67</v>
      </c>
      <c r="AH1259" s="22" t="s">
        <v>1015</v>
      </c>
      <c r="AI1259" s="22" t="s">
        <v>68</v>
      </c>
      <c r="AJ1259" s="22" t="str">
        <f>VLOOKUP(exp_SILP!$Y1259,'DATI CM'!$A$2:$F$28,2,FALSE)</f>
        <v>PNFMRT85H50A859E</v>
      </c>
    </row>
    <row r="1260" ht="15.75" hidden="1" customHeight="1">
      <c r="A1260" s="10" t="str">
        <f>IFERROR(VLOOKUP(exp_SILP!$W1260,exp_utenti_P!D:D,1,FALSE),"_DA INSERIRE")</f>
        <v>PVESNS96M45Z104D</v>
      </c>
      <c r="B1260" s="10" t="str">
        <f>IF(AND(exp_SILP!$S1260="A.3 ORIENTAMENTO PROFESSIONALE",exp_SILP!$AD1260="4.2"),"A.3 ORIENTAMENTO PROFESSIONALE (CARCERE)",
IF(AND(exp_SILP!$S1260="A.3 ORIENTAMENTO PROFESSIONALE",exp_SILP!$AD1260="."),"A.3 ORIENTAMENTO PROFESSIONALE (CARCERE)",
IF(AND(exp_SILP!$S1260="A.4 CONSULENZA ORIENTATIVA",exp_SILP!$AD1260="4.2"),"A.4 CONSULENZA ORIENTATIVA (CARCERE)",
IF(AND(exp_SILP!$S1260="A.4 CONSULENZA ORIENTATIVA",exp_SILP!$AD1260="."),"A.4 CONSULENZA ORIENTATIVA (CARCERE)",
IF(AND(exp_SILP!$S1260="A.5 - LEP F1 - ACCOMPAGNAMENTO AL LAVORO",exp_SILP!$AD1260="4.2"),"A.5 - LEP F1 - ACCOMPAGNAMENTO AL LAVORO (CARCERE)",
IF(AND(exp_SILP!$S1260="A.5 - LEP F1 - ACCOMPAGNAMENTO AL LAVORO",exp_SILP!$AD1260="."),"A.5 - LEP F1 - ACCOMPAGNAMENTO AL LAVORO (CARCERE)",
IF(AND(exp_SILP!$S1260="A.5.2a - TUTORAGGIO TIROCINI",exp_SILP!$AD1260="4.2"),"A.5.2a - TUTORAGGIO TIROCINI (CARCERE)",
exp_SILP!$S1260)))))))</f>
        <v>A4.10 - LEP E - ORIENTAMENTO SPECIALISTICO SKILL GAP ANALYSIS</v>
      </c>
      <c r="C1260" s="11" t="str">
        <f>CONCATENATE(VLOOKUP(exp_SILP!$B1260,'DATI COMMESSE'!$A$2:$F$25,4,FALSE)," - ", VLOOKUP(exp_SILP!$B1260,'DATI COMMESSE'!$A$2:$F$25,2,FALSE)," - ",VLOOKUP(exp_SILP!$B1260,'DATI COMMESSE'!$A$2:$F$25,3,FALSE))</f>
        <v>GOL - 22-02-5000 - 22-12-5003</v>
      </c>
      <c r="D1260" s="11" t="str">
        <f>LEFT(exp_SILP!$R1260,5)</f>
        <v>15:00</v>
      </c>
      <c r="E1260" s="11" t="str">
        <f>RIGHT(exp_SILP!$R1260,5)</f>
        <v>16:00</v>
      </c>
      <c r="F1260" s="11">
        <f>IF(exp_SILP!$AG1260&gt;=60,exp_SILP!$AG1260/60,exp_SILP!$AG1260)</f>
        <v>1</v>
      </c>
      <c r="G1260" s="11" t="str">
        <f>VLOOKUP(exp_SILP!$Y1260,'DATI CM'!$A$2:$F$28,2,FALSE)</f>
        <v>PNFMRT85H50A859E</v>
      </c>
      <c r="H1260" s="11" t="str">
        <f>VLOOKUP(exp_SILP!$Y1260,'DATI CM'!$A$2:$F$28,3,FALSE)</f>
        <v>A011</v>
      </c>
      <c r="I1260" s="11" t="str">
        <f t="shared" si="1"/>
        <v>N</v>
      </c>
      <c r="J1260" s="11" t="str">
        <f>VLOOKUP(exp_SILP!$Y1260,'DATI CM'!$A$2:$F$28,4,FALSE)</f>
        <v>BIELLA</v>
      </c>
      <c r="K1260" s="12">
        <f>VLOOKUP(exp_SILP!$B1260,'DATI COMMESSE'!$A$2:$F$25,5,FALSE)</f>
        <v>39.94</v>
      </c>
      <c r="L1260" s="12">
        <f>IF(exp_SILP!$B1260="A4.10 - LEP E - ORIENTAMENTO SPECIALISTICO SKILL GAP ANALYSIS - GRUPPO 3P",0,VLOOKUP(exp_SILP!$Y1260,'DATI CM'!$A$2:$F$28,6,FALSE))</f>
        <v>25</v>
      </c>
      <c r="M1260" s="12">
        <f>IFERROR(VLOOKUP(exp_SILP!$B1260,'DATI CM'!$H$2:$I$16,2,FALSE)*exp_SILP!$F1260,0)</f>
        <v>0</v>
      </c>
      <c r="N1260" s="11" t="str">
        <f>VLOOKUP(exp_SILP!$B1260,'DATI COMMESSE'!$A$2:$F$25,4,FALSE)</f>
        <v>GOL</v>
      </c>
      <c r="O1260" s="13">
        <f>VLOOKUP(exp_SILP!$B1260,'DATI COMMESSE'!$A$2:$F$25,5,FALSE)*exp_SILP!$F1260</f>
        <v>39.94</v>
      </c>
      <c r="P1260" s="11" t="str">
        <f>IF(MID(exp_SILP!$W1260,10,2)&gt;"40","F","M")</f>
        <v>F</v>
      </c>
      <c r="Q1260" s="27" t="s">
        <v>1015</v>
      </c>
      <c r="R1260" s="15" t="s">
        <v>311</v>
      </c>
      <c r="S1260" s="15" t="s">
        <v>70</v>
      </c>
      <c r="T1260" s="15" t="s">
        <v>58</v>
      </c>
      <c r="U1260" s="15" t="s">
        <v>59</v>
      </c>
      <c r="V1260" s="15" t="s">
        <v>524</v>
      </c>
      <c r="W1260" s="15" t="s">
        <v>525</v>
      </c>
      <c r="X1260" s="15" t="s">
        <v>526</v>
      </c>
      <c r="Y1260" s="15" t="s">
        <v>15</v>
      </c>
      <c r="Z1260" s="15" t="s">
        <v>63</v>
      </c>
      <c r="AA1260" s="15" t="s">
        <v>64</v>
      </c>
      <c r="AB1260" s="15" t="s">
        <v>65</v>
      </c>
      <c r="AC1260" s="15" t="s">
        <v>66</v>
      </c>
      <c r="AD1260" s="15" t="s">
        <v>59</v>
      </c>
      <c r="AE1260" s="15" t="s">
        <v>59</v>
      </c>
      <c r="AF1260" s="15" t="s">
        <v>59</v>
      </c>
      <c r="AG1260" s="28" t="s">
        <v>67</v>
      </c>
      <c r="AH1260" s="15" t="s">
        <v>1015</v>
      </c>
      <c r="AI1260" s="15" t="s">
        <v>68</v>
      </c>
      <c r="AJ1260" s="15" t="str">
        <f>VLOOKUP(exp_SILP!$Y1260,'DATI CM'!$A$2:$F$28,2,FALSE)</f>
        <v>PNFMRT85H50A859E</v>
      </c>
    </row>
    <row r="1261" ht="15.75" hidden="1" customHeight="1">
      <c r="A1261" s="17" t="str">
        <f>IFERROR(VLOOKUP(exp_SILP!$W1261,exp_utenti_P!D:D,1,FALSE),"_DA INSERIRE")</f>
        <v>TSSFTM66L58Z330E</v>
      </c>
      <c r="B1261" s="17" t="str">
        <f>IF(AND(exp_SILP!$S1261="A.3 ORIENTAMENTO PROFESSIONALE",exp_SILP!$AD1261="4.2"),"A.3 ORIENTAMENTO PROFESSIONALE (CARCERE)",
IF(AND(exp_SILP!$S1261="A.3 ORIENTAMENTO PROFESSIONALE",exp_SILP!$AD1261="."),"A.3 ORIENTAMENTO PROFESSIONALE (CARCERE)",
IF(AND(exp_SILP!$S1261="A.4 CONSULENZA ORIENTATIVA",exp_SILP!$AD1261="4.2"),"A.4 CONSULENZA ORIENTATIVA (CARCERE)",
IF(AND(exp_SILP!$S1261="A.4 CONSULENZA ORIENTATIVA",exp_SILP!$AD1261="."),"A.4 CONSULENZA ORIENTATIVA (CARCERE)",
IF(AND(exp_SILP!$S1261="A.5 - LEP F1 - ACCOMPAGNAMENTO AL LAVORO",exp_SILP!$AD1261="4.2"),"A.5 - LEP F1 - ACCOMPAGNAMENTO AL LAVORO (CARCERE)",
IF(AND(exp_SILP!$S1261="A.5 - LEP F1 - ACCOMPAGNAMENTO AL LAVORO",exp_SILP!$AD1261="."),"A.5 - LEP F1 - ACCOMPAGNAMENTO AL LAVORO (CARCERE)",
IF(AND(exp_SILP!$S1261="A.5.2a - TUTORAGGIO TIROCINI",exp_SILP!$AD1261="4.2"),"A.5.2a - TUTORAGGIO TIROCINI (CARCERE)",
exp_SILP!$S1261)))))))</f>
        <v>A4.10 - LEP E - ORIENTAMENTO SPECIALISTICO SKILL GAP ANALYSIS</v>
      </c>
      <c r="C1261" s="18" t="str">
        <f>CONCATENATE(VLOOKUP(exp_SILP!$B1261,'DATI COMMESSE'!$A$2:$F$25,4,FALSE)," - ", VLOOKUP(exp_SILP!$B1261,'DATI COMMESSE'!$A$2:$F$25,2,FALSE)," - ",VLOOKUP(exp_SILP!$B1261,'DATI COMMESSE'!$A$2:$F$25,3,FALSE))</f>
        <v>GOL - 22-02-5000 - 22-12-5003</v>
      </c>
      <c r="D1261" s="18" t="str">
        <f>LEFT(exp_SILP!$R1261,5)</f>
        <v>13:30</v>
      </c>
      <c r="E1261" s="18" t="str">
        <f>RIGHT(exp_SILP!$R1261,5)</f>
        <v>14:30</v>
      </c>
      <c r="F1261" s="18">
        <f>IF(exp_SILP!$AG1261&gt;=60,exp_SILP!$AG1261/60,exp_SILP!$AG1261)</f>
        <v>1</v>
      </c>
      <c r="G1261" s="18" t="str">
        <f>VLOOKUP(exp_SILP!$Y1261,'DATI CM'!$A$2:$F$28,2,FALSE)</f>
        <v>TRZCST69B41F952V</v>
      </c>
      <c r="H1261" s="18" t="str">
        <f>VLOOKUP(exp_SILP!$Y1261,'DATI CM'!$A$2:$F$28,3,FALSE)</f>
        <v/>
      </c>
      <c r="I1261" s="18" t="str">
        <f t="shared" si="1"/>
        <v>N</v>
      </c>
      <c r="J1261" s="18" t="str">
        <f>VLOOKUP(exp_SILP!$Y1261,'DATI CM'!$A$2:$F$28,4,FALSE)</f>
        <v/>
      </c>
      <c r="K1261" s="19">
        <f>VLOOKUP(exp_SILP!$B1261,'DATI COMMESSE'!$A$2:$F$25,5,FALSE)</f>
        <v>39.94</v>
      </c>
      <c r="L1261" s="19" t="str">
        <f>IF(exp_SILP!$B1261="A4.10 - LEP E - ORIENTAMENTO SPECIALISTICO SKILL GAP ANALYSIS - GRUPPO 3P",0,VLOOKUP(exp_SILP!$Y1261,'DATI CM'!$A$2:$F$28,6,FALSE))</f>
        <v/>
      </c>
      <c r="M1261" s="19">
        <f>IFERROR(VLOOKUP(exp_SILP!$B1261,'DATI CM'!$H$2:$I$16,2,FALSE)*exp_SILP!$F1261,0)</f>
        <v>0</v>
      </c>
      <c r="N1261" s="18" t="str">
        <f>VLOOKUP(exp_SILP!$B1261,'DATI COMMESSE'!$A$2:$F$25,4,FALSE)</f>
        <v>GOL</v>
      </c>
      <c r="O1261" s="20">
        <f>VLOOKUP(exp_SILP!$B1261,'DATI COMMESSE'!$A$2:$F$25,5,FALSE)*exp_SILP!$F1261</f>
        <v>39.94</v>
      </c>
      <c r="P1261" s="18" t="str">
        <f>IF(MID(exp_SILP!$W1261,10,2)&gt;"40","F","M")</f>
        <v>F</v>
      </c>
      <c r="Q1261" s="24" t="s">
        <v>1015</v>
      </c>
      <c r="R1261" s="22" t="s">
        <v>172</v>
      </c>
      <c r="S1261" s="22" t="s">
        <v>70</v>
      </c>
      <c r="T1261" s="22" t="s">
        <v>58</v>
      </c>
      <c r="U1261" s="22" t="s">
        <v>59</v>
      </c>
      <c r="V1261" s="22" t="s">
        <v>722</v>
      </c>
      <c r="W1261" s="22" t="s">
        <v>723</v>
      </c>
      <c r="X1261" s="22" t="s">
        <v>724</v>
      </c>
      <c r="Y1261" s="22" t="s">
        <v>18</v>
      </c>
      <c r="Z1261" s="22" t="s">
        <v>63</v>
      </c>
      <c r="AA1261" s="22" t="s">
        <v>64</v>
      </c>
      <c r="AB1261" s="22" t="s">
        <v>65</v>
      </c>
      <c r="AC1261" s="22" t="s">
        <v>82</v>
      </c>
      <c r="AD1261" s="22" t="s">
        <v>59</v>
      </c>
      <c r="AE1261" s="22" t="s">
        <v>59</v>
      </c>
      <c r="AF1261" s="22" t="s">
        <v>59</v>
      </c>
      <c r="AG1261" s="25" t="s">
        <v>67</v>
      </c>
      <c r="AH1261" s="22" t="s">
        <v>1596</v>
      </c>
      <c r="AI1261" s="22" t="s">
        <v>83</v>
      </c>
      <c r="AJ1261" s="22" t="str">
        <f>VLOOKUP(exp_SILP!$Y1261,'DATI CM'!$A$2:$F$28,2,FALSE)</f>
        <v>TRZCST69B41F952V</v>
      </c>
    </row>
    <row r="1262" ht="15.75" hidden="1" customHeight="1">
      <c r="A1262" s="10" t="str">
        <f>IFERROR(VLOOKUP(exp_SILP!$W1262,exp_utenti_P!D:D,1,FALSE),"_DA INSERIRE")</f>
        <v>TSSFTM66L58Z330E</v>
      </c>
      <c r="B1262" s="10" t="str">
        <f>IF(AND(exp_SILP!$S1262="A.3 ORIENTAMENTO PROFESSIONALE",exp_SILP!$AD1262="4.2"),"A.3 ORIENTAMENTO PROFESSIONALE (CARCERE)",
IF(AND(exp_SILP!$S1262="A.3 ORIENTAMENTO PROFESSIONALE",exp_SILP!$AD1262="."),"A.3 ORIENTAMENTO PROFESSIONALE (CARCERE)",
IF(AND(exp_SILP!$S1262="A.4 CONSULENZA ORIENTATIVA",exp_SILP!$AD1262="4.2"),"A.4 CONSULENZA ORIENTATIVA (CARCERE)",
IF(AND(exp_SILP!$S1262="A.4 CONSULENZA ORIENTATIVA",exp_SILP!$AD1262="."),"A.4 CONSULENZA ORIENTATIVA (CARCERE)",
IF(AND(exp_SILP!$S1262="A.5 - LEP F1 - ACCOMPAGNAMENTO AL LAVORO",exp_SILP!$AD1262="4.2"),"A.5 - LEP F1 - ACCOMPAGNAMENTO AL LAVORO (CARCERE)",
IF(AND(exp_SILP!$S1262="A.5 - LEP F1 - ACCOMPAGNAMENTO AL LAVORO",exp_SILP!$AD1262="."),"A.5 - LEP F1 - ACCOMPAGNAMENTO AL LAVORO (CARCERE)",
IF(AND(exp_SILP!$S1262="A.5.2a - TUTORAGGIO TIROCINI",exp_SILP!$AD1262="4.2"),"A.5.2a - TUTORAGGIO TIROCINI (CARCERE)",
exp_SILP!$S1262)))))))</f>
        <v>A4.10 - LEP E - ORIENTAMENTO SPECIALISTICO SKILL GAP ANALYSIS</v>
      </c>
      <c r="C1262" s="11" t="str">
        <f>CONCATENATE(VLOOKUP(exp_SILP!$B1262,'DATI COMMESSE'!$A$2:$F$25,4,FALSE)," - ", VLOOKUP(exp_SILP!$B1262,'DATI COMMESSE'!$A$2:$F$25,2,FALSE)," - ",VLOOKUP(exp_SILP!$B1262,'DATI COMMESSE'!$A$2:$F$25,3,FALSE))</f>
        <v>GOL - 22-02-5000 - 22-12-5003</v>
      </c>
      <c r="D1262" s="11" t="str">
        <f>LEFT(exp_SILP!$R1262,5)</f>
        <v>11:30</v>
      </c>
      <c r="E1262" s="11" t="str">
        <f>RIGHT(exp_SILP!$R1262,5)</f>
        <v>13:30</v>
      </c>
      <c r="F1262" s="11">
        <f>IF(exp_SILP!$AG1262&gt;=60,exp_SILP!$AG1262/60,exp_SILP!$AG1262)</f>
        <v>2</v>
      </c>
      <c r="G1262" s="11" t="str">
        <f>VLOOKUP(exp_SILP!$Y1262,'DATI CM'!$A$2:$F$28,2,FALSE)</f>
        <v>TRZCST69B41F952V</v>
      </c>
      <c r="H1262" s="11" t="str">
        <f>VLOOKUP(exp_SILP!$Y1262,'DATI CM'!$A$2:$F$28,3,FALSE)</f>
        <v/>
      </c>
      <c r="I1262" s="11" t="str">
        <f t="shared" si="1"/>
        <v>N</v>
      </c>
      <c r="J1262" s="11" t="str">
        <f>VLOOKUP(exp_SILP!$Y1262,'DATI CM'!$A$2:$F$28,4,FALSE)</f>
        <v/>
      </c>
      <c r="K1262" s="12">
        <f>VLOOKUP(exp_SILP!$B1262,'DATI COMMESSE'!$A$2:$F$25,5,FALSE)</f>
        <v>39.94</v>
      </c>
      <c r="L1262" s="12" t="str">
        <f>IF(exp_SILP!$B1262="A4.10 - LEP E - ORIENTAMENTO SPECIALISTICO SKILL GAP ANALYSIS - GRUPPO 3P",0,VLOOKUP(exp_SILP!$Y1262,'DATI CM'!$A$2:$F$28,6,FALSE))</f>
        <v/>
      </c>
      <c r="M1262" s="12">
        <f>IFERROR(VLOOKUP(exp_SILP!$B1262,'DATI CM'!$H$2:$I$16,2,FALSE)*exp_SILP!$F1262,0)</f>
        <v>0</v>
      </c>
      <c r="N1262" s="11" t="str">
        <f>VLOOKUP(exp_SILP!$B1262,'DATI COMMESSE'!$A$2:$F$25,4,FALSE)</f>
        <v>GOL</v>
      </c>
      <c r="O1262" s="13">
        <f>VLOOKUP(exp_SILP!$B1262,'DATI COMMESSE'!$A$2:$F$25,5,FALSE)*exp_SILP!$F1262</f>
        <v>79.88</v>
      </c>
      <c r="P1262" s="11" t="str">
        <f>IF(MID(exp_SILP!$W1262,10,2)&gt;"40","F","M")</f>
        <v>F</v>
      </c>
      <c r="Q1262" s="27" t="s">
        <v>1015</v>
      </c>
      <c r="R1262" s="15" t="s">
        <v>88</v>
      </c>
      <c r="S1262" s="15" t="s">
        <v>70</v>
      </c>
      <c r="T1262" s="15" t="s">
        <v>58</v>
      </c>
      <c r="U1262" s="15" t="s">
        <v>59</v>
      </c>
      <c r="V1262" s="15" t="s">
        <v>722</v>
      </c>
      <c r="W1262" s="15" t="s">
        <v>723</v>
      </c>
      <c r="X1262" s="15" t="s">
        <v>724</v>
      </c>
      <c r="Y1262" s="15" t="s">
        <v>18</v>
      </c>
      <c r="Z1262" s="15" t="s">
        <v>63</v>
      </c>
      <c r="AA1262" s="15" t="s">
        <v>64</v>
      </c>
      <c r="AB1262" s="15" t="s">
        <v>65</v>
      </c>
      <c r="AC1262" s="15" t="s">
        <v>82</v>
      </c>
      <c r="AD1262" s="15" t="s">
        <v>59</v>
      </c>
      <c r="AE1262" s="15" t="s">
        <v>59</v>
      </c>
      <c r="AF1262" s="15" t="s">
        <v>59</v>
      </c>
      <c r="AG1262" s="28" t="s">
        <v>76</v>
      </c>
      <c r="AH1262" s="15" t="s">
        <v>1015</v>
      </c>
      <c r="AI1262" s="15" t="s">
        <v>83</v>
      </c>
      <c r="AJ1262" s="15" t="str">
        <f>VLOOKUP(exp_SILP!$Y1262,'DATI CM'!$A$2:$F$28,2,FALSE)</f>
        <v>TRZCST69B41F952V</v>
      </c>
    </row>
    <row r="1263" ht="15.75" hidden="1" customHeight="1">
      <c r="A1263" s="17" t="str">
        <f>IFERROR(VLOOKUP(exp_SILP!$W1263,exp_utenti_P!D:D,1,FALSE),"_DA INSERIRE")</f>
        <v>VGNLBT66S58F952D</v>
      </c>
      <c r="B1263" s="17" t="str">
        <f>IF(AND(exp_SILP!$S1263="A.3 ORIENTAMENTO PROFESSIONALE",exp_SILP!$AD1263="4.2"),"A.3 ORIENTAMENTO PROFESSIONALE (CARCERE)",
IF(AND(exp_SILP!$S1263="A.3 ORIENTAMENTO PROFESSIONALE",exp_SILP!$AD1263="."),"A.3 ORIENTAMENTO PROFESSIONALE (CARCERE)",
IF(AND(exp_SILP!$S1263="A.4 CONSULENZA ORIENTATIVA",exp_SILP!$AD1263="4.2"),"A.4 CONSULENZA ORIENTATIVA (CARCERE)",
IF(AND(exp_SILP!$S1263="A.4 CONSULENZA ORIENTATIVA",exp_SILP!$AD1263="."),"A.4 CONSULENZA ORIENTATIVA (CARCERE)",
IF(AND(exp_SILP!$S1263="A.5 - LEP F1 - ACCOMPAGNAMENTO AL LAVORO",exp_SILP!$AD1263="4.2"),"A.5 - LEP F1 - ACCOMPAGNAMENTO AL LAVORO (CARCERE)",
IF(AND(exp_SILP!$S1263="A.5 - LEP F1 - ACCOMPAGNAMENTO AL LAVORO",exp_SILP!$AD1263="."),"A.5 - LEP F1 - ACCOMPAGNAMENTO AL LAVORO (CARCERE)",
IF(AND(exp_SILP!$S1263="A.5.2a - TUTORAGGIO TIROCINI",exp_SILP!$AD1263="4.2"),"A.5.2a - TUTORAGGIO TIROCINI (CARCERE)",
exp_SILP!$S1263)))))))</f>
        <v>A4.10 - LEP E - ORIENTAMENTO SPECIALISTICO SKILL GAP ANALYSIS</v>
      </c>
      <c r="C1263" s="18" t="str">
        <f>CONCATENATE(VLOOKUP(exp_SILP!$B1263,'DATI COMMESSE'!$A$2:$F$25,4,FALSE)," - ", VLOOKUP(exp_SILP!$B1263,'DATI COMMESSE'!$A$2:$F$25,2,FALSE)," - ",VLOOKUP(exp_SILP!$B1263,'DATI COMMESSE'!$A$2:$F$25,3,FALSE))</f>
        <v>GOL - 22-02-5000 - 22-12-5003</v>
      </c>
      <c r="D1263" s="18" t="str">
        <f>LEFT(exp_SILP!$R1263,5)</f>
        <v>09:30</v>
      </c>
      <c r="E1263" s="18" t="str">
        <f>RIGHT(exp_SILP!$R1263,5)</f>
        <v>11:30</v>
      </c>
      <c r="F1263" s="18">
        <f>IF(exp_SILP!$AG1263&gt;=60,exp_SILP!$AG1263/60,exp_SILP!$AG1263)</f>
        <v>2</v>
      </c>
      <c r="G1263" s="18" t="str">
        <f>VLOOKUP(exp_SILP!$Y1263,'DATI CM'!$A$2:$F$28,2,FALSE)</f>
        <v>TRZCST69B41F952V</v>
      </c>
      <c r="H1263" s="18" t="str">
        <f>VLOOKUP(exp_SILP!$Y1263,'DATI CM'!$A$2:$F$28,3,FALSE)</f>
        <v/>
      </c>
      <c r="I1263" s="18" t="str">
        <f t="shared" si="1"/>
        <v>N</v>
      </c>
      <c r="J1263" s="18" t="str">
        <f>VLOOKUP(exp_SILP!$Y1263,'DATI CM'!$A$2:$F$28,4,FALSE)</f>
        <v/>
      </c>
      <c r="K1263" s="19">
        <f>VLOOKUP(exp_SILP!$B1263,'DATI COMMESSE'!$A$2:$F$25,5,FALSE)</f>
        <v>39.94</v>
      </c>
      <c r="L1263" s="19" t="str">
        <f>IF(exp_SILP!$B1263="A4.10 - LEP E - ORIENTAMENTO SPECIALISTICO SKILL GAP ANALYSIS - GRUPPO 3P",0,VLOOKUP(exp_SILP!$Y1263,'DATI CM'!$A$2:$F$28,6,FALSE))</f>
        <v/>
      </c>
      <c r="M1263" s="19">
        <f>IFERROR(VLOOKUP(exp_SILP!$B1263,'DATI CM'!$H$2:$I$16,2,FALSE)*exp_SILP!$F1263,0)</f>
        <v>0</v>
      </c>
      <c r="N1263" s="18" t="str">
        <f>VLOOKUP(exp_SILP!$B1263,'DATI COMMESSE'!$A$2:$F$25,4,FALSE)</f>
        <v>GOL</v>
      </c>
      <c r="O1263" s="20">
        <f>VLOOKUP(exp_SILP!$B1263,'DATI COMMESSE'!$A$2:$F$25,5,FALSE)*exp_SILP!$F1263</f>
        <v>79.88</v>
      </c>
      <c r="P1263" s="18" t="str">
        <f>IF(MID(exp_SILP!$W1263,10,2)&gt;"40","F","M")</f>
        <v>F</v>
      </c>
      <c r="Q1263" s="24" t="s">
        <v>1015</v>
      </c>
      <c r="R1263" s="22" t="s">
        <v>78</v>
      </c>
      <c r="S1263" s="22" t="s">
        <v>70</v>
      </c>
      <c r="T1263" s="22" t="s">
        <v>58</v>
      </c>
      <c r="U1263" s="22" t="s">
        <v>59</v>
      </c>
      <c r="V1263" s="22" t="s">
        <v>868</v>
      </c>
      <c r="W1263" s="22" t="s">
        <v>869</v>
      </c>
      <c r="X1263" s="22" t="s">
        <v>870</v>
      </c>
      <c r="Y1263" s="22" t="s">
        <v>18</v>
      </c>
      <c r="Z1263" s="22" t="s">
        <v>63</v>
      </c>
      <c r="AA1263" s="22" t="s">
        <v>64</v>
      </c>
      <c r="AB1263" s="22" t="s">
        <v>65</v>
      </c>
      <c r="AC1263" s="22" t="s">
        <v>82</v>
      </c>
      <c r="AD1263" s="22" t="s">
        <v>59</v>
      </c>
      <c r="AE1263" s="22" t="s">
        <v>59</v>
      </c>
      <c r="AF1263" s="22" t="s">
        <v>59</v>
      </c>
      <c r="AG1263" s="25" t="s">
        <v>76</v>
      </c>
      <c r="AH1263" s="22" t="s">
        <v>1015</v>
      </c>
      <c r="AI1263" s="22" t="s">
        <v>83</v>
      </c>
      <c r="AJ1263" s="22" t="str">
        <f>VLOOKUP(exp_SILP!$Y1263,'DATI CM'!$A$2:$F$28,2,FALSE)</f>
        <v>TRZCST69B41F952V</v>
      </c>
    </row>
    <row r="1264" ht="15.75" hidden="1" customHeight="1">
      <c r="A1264" s="10" t="str">
        <f>IFERROR(VLOOKUP(exp_SILP!$W1264,exp_utenti_P!D:D,1,FALSE),"_DA INSERIRE")</f>
        <v>BRDSFN67L49L219B</v>
      </c>
      <c r="B1264" s="10" t="str">
        <f>IF(AND(exp_SILP!$S1264="A.3 ORIENTAMENTO PROFESSIONALE",exp_SILP!$AD1264="4.2"),"A.3 ORIENTAMENTO PROFESSIONALE (CARCERE)",
IF(AND(exp_SILP!$S1264="A.3 ORIENTAMENTO PROFESSIONALE",exp_SILP!$AD1264="."),"A.3 ORIENTAMENTO PROFESSIONALE (CARCERE)",
IF(AND(exp_SILP!$S1264="A.4 CONSULENZA ORIENTATIVA",exp_SILP!$AD1264="4.2"),"A.4 CONSULENZA ORIENTATIVA (CARCERE)",
IF(AND(exp_SILP!$S1264="A.4 CONSULENZA ORIENTATIVA",exp_SILP!$AD1264="."),"A.4 CONSULENZA ORIENTATIVA (CARCERE)",
IF(AND(exp_SILP!$S1264="A.5 - LEP F1 - ACCOMPAGNAMENTO AL LAVORO",exp_SILP!$AD1264="4.2"),"A.5 - LEP F1 - ACCOMPAGNAMENTO AL LAVORO (CARCERE)",
IF(AND(exp_SILP!$S1264="A.5 - LEP F1 - ACCOMPAGNAMENTO AL LAVORO",exp_SILP!$AD1264="."),"A.5 - LEP F1 - ACCOMPAGNAMENTO AL LAVORO (CARCERE)",
IF(AND(exp_SILP!$S1264="A.5.2a - TUTORAGGIO TIROCINI",exp_SILP!$AD1264="4.2"),"A.5.2a - TUTORAGGIO TIROCINI (CARCERE)",
exp_SILP!$S1264)))))))</f>
        <v>A4.10 - LEP E - ORIENTAMENTO SPECIALISTICO SKILL GAP ANALYSIS - GRUPPO 3P</v>
      </c>
      <c r="C1264" s="11" t="str">
        <f>CONCATENATE(VLOOKUP(exp_SILP!$B1264,'DATI COMMESSE'!$A$2:$F$25,4,FALSE)," - ", VLOOKUP(exp_SILP!$B1264,'DATI COMMESSE'!$A$2:$F$25,2,FALSE)," - ",VLOOKUP(exp_SILP!$B1264,'DATI COMMESSE'!$A$2:$F$25,3,FALSE))</f>
        <v>GOL - 22-02-5000 - 22-12-5003</v>
      </c>
      <c r="D1264" s="11" t="str">
        <f>LEFT(exp_SILP!$R1264,5)</f>
        <v>14:00</v>
      </c>
      <c r="E1264" s="11" t="str">
        <f>RIGHT(exp_SILP!$R1264,5)</f>
        <v>17:00</v>
      </c>
      <c r="F1264" s="11">
        <f>IF(exp_SILP!$AG1264&gt;=60,exp_SILP!$AG1264/60,exp_SILP!$AG1264)</f>
        <v>3</v>
      </c>
      <c r="G1264" s="11" t="str">
        <f>VLOOKUP(exp_SILP!$Y1264,'DATI CM'!$A$2:$F$28,2,FALSE)</f>
        <v>GNGGNN70A65L219B</v>
      </c>
      <c r="H1264" s="11" t="str">
        <f>VLOOKUP(exp_SILP!$Y1264,'DATI CM'!$A$2:$F$28,3,FALSE)</f>
        <v/>
      </c>
      <c r="I1264" s="11" t="str">
        <f t="shared" si="1"/>
        <v>N</v>
      </c>
      <c r="J1264" s="11" t="str">
        <f>VLOOKUP(exp_SILP!$Y1264,'DATI CM'!$A$2:$F$28,4,FALSE)</f>
        <v/>
      </c>
      <c r="K1264" s="12">
        <f>VLOOKUP(exp_SILP!$B1264,'DATI COMMESSE'!$A$2:$F$25,5,FALSE)</f>
        <v>82.27</v>
      </c>
      <c r="L1264" s="12">
        <f>IF(exp_SILP!$B1264="A4.10 - LEP E - ORIENTAMENTO SPECIALISTICO SKILL GAP ANALYSIS - GRUPPO 3P",0,VLOOKUP(exp_SILP!$Y1264,'DATI CM'!$A$2:$F$28,6,FALSE))</f>
        <v>0</v>
      </c>
      <c r="M1264" s="12">
        <f>IFERROR(VLOOKUP(exp_SILP!$B1264,'DATI CM'!$H$2:$I$16,2,FALSE)*exp_SILP!$F1264,0)</f>
        <v>105</v>
      </c>
      <c r="N1264" s="11" t="str">
        <f>VLOOKUP(exp_SILP!$B1264,'DATI COMMESSE'!$A$2:$F$25,4,FALSE)</f>
        <v>GOL</v>
      </c>
      <c r="O1264" s="13">
        <f>VLOOKUP(exp_SILP!$B1264,'DATI COMMESSE'!$A$2:$F$25,5,FALSE)*exp_SILP!$F1264</f>
        <v>246.81</v>
      </c>
      <c r="P1264" s="11" t="str">
        <f>IF(MID(exp_SILP!$W1264,10,2)&gt;"40","F","M")</f>
        <v>F</v>
      </c>
      <c r="Q1264" s="27" t="s">
        <v>1015</v>
      </c>
      <c r="R1264" s="15" t="s">
        <v>100</v>
      </c>
      <c r="S1264" s="15" t="s">
        <v>287</v>
      </c>
      <c r="T1264" s="15" t="s">
        <v>58</v>
      </c>
      <c r="U1264" s="15" t="s">
        <v>59</v>
      </c>
      <c r="V1264" s="15" t="s">
        <v>853</v>
      </c>
      <c r="W1264" s="15" t="s">
        <v>854</v>
      </c>
      <c r="X1264" s="15" t="s">
        <v>855</v>
      </c>
      <c r="Y1264" s="15" t="s">
        <v>11</v>
      </c>
      <c r="Z1264" s="15" t="s">
        <v>63</v>
      </c>
      <c r="AA1264" s="15" t="s">
        <v>64</v>
      </c>
      <c r="AB1264" s="15" t="s">
        <v>65</v>
      </c>
      <c r="AC1264" s="15" t="s">
        <v>135</v>
      </c>
      <c r="AD1264" s="15" t="s">
        <v>59</v>
      </c>
      <c r="AE1264" s="15" t="s">
        <v>59</v>
      </c>
      <c r="AF1264" s="15" t="s">
        <v>59</v>
      </c>
      <c r="AG1264" s="28" t="s">
        <v>101</v>
      </c>
      <c r="AH1264" s="15" t="s">
        <v>1015</v>
      </c>
      <c r="AI1264" s="15" t="s">
        <v>383</v>
      </c>
      <c r="AJ1264" s="15" t="str">
        <f>VLOOKUP(exp_SILP!$Y1264,'DATI CM'!$A$2:$F$28,2,FALSE)</f>
        <v>GNGGNN70A65L219B</v>
      </c>
    </row>
    <row r="1265" ht="15.75" hidden="1" customHeight="1">
      <c r="A1265" s="17" t="str">
        <f>IFERROR(VLOOKUP(exp_SILP!$W1265,exp_utenti_P!D:D,1,FALSE),"_DA INSERIRE")</f>
        <v>SMNVLR94A62L219F</v>
      </c>
      <c r="B1265" s="17" t="str">
        <f>IF(AND(exp_SILP!$S1265="A.3 ORIENTAMENTO PROFESSIONALE",exp_SILP!$AD1265="4.2"),"A.3 ORIENTAMENTO PROFESSIONALE (CARCERE)",
IF(AND(exp_SILP!$S1265="A.3 ORIENTAMENTO PROFESSIONALE",exp_SILP!$AD1265="."),"A.3 ORIENTAMENTO PROFESSIONALE (CARCERE)",
IF(AND(exp_SILP!$S1265="A.4 CONSULENZA ORIENTATIVA",exp_SILP!$AD1265="4.2"),"A.4 CONSULENZA ORIENTATIVA (CARCERE)",
IF(AND(exp_SILP!$S1265="A.4 CONSULENZA ORIENTATIVA",exp_SILP!$AD1265="."),"A.4 CONSULENZA ORIENTATIVA (CARCERE)",
IF(AND(exp_SILP!$S1265="A.5 - LEP F1 - ACCOMPAGNAMENTO AL LAVORO",exp_SILP!$AD1265="4.2"),"A.5 - LEP F1 - ACCOMPAGNAMENTO AL LAVORO (CARCERE)",
IF(AND(exp_SILP!$S1265="A.5 - LEP F1 - ACCOMPAGNAMENTO AL LAVORO",exp_SILP!$AD1265="."),"A.5 - LEP F1 - ACCOMPAGNAMENTO AL LAVORO (CARCERE)",
IF(AND(exp_SILP!$S1265="A.5.2a - TUTORAGGIO TIROCINI",exp_SILP!$AD1265="4.2"),"A.5.2a - TUTORAGGIO TIROCINI (CARCERE)",
exp_SILP!$S1265)))))))</f>
        <v>A4.10 - LEP E - ORIENTAMENTO SPECIALISTICO SKILL GAP ANALYSIS - GRUPPO 3P</v>
      </c>
      <c r="C1265" s="18" t="str">
        <f>CONCATENATE(VLOOKUP(exp_SILP!$B1265,'DATI COMMESSE'!$A$2:$F$25,4,FALSE)," - ", VLOOKUP(exp_SILP!$B1265,'DATI COMMESSE'!$A$2:$F$25,2,FALSE)," - ",VLOOKUP(exp_SILP!$B1265,'DATI COMMESSE'!$A$2:$F$25,3,FALSE))</f>
        <v>GOL - 22-02-5000 - 22-12-5003</v>
      </c>
      <c r="D1265" s="18" t="str">
        <f>LEFT(exp_SILP!$R1265,5)</f>
        <v>14:00</v>
      </c>
      <c r="E1265" s="18" t="str">
        <f>RIGHT(exp_SILP!$R1265,5)</f>
        <v>17:00</v>
      </c>
      <c r="F1265" s="18">
        <f>IF(exp_SILP!$AG1265&gt;=60,exp_SILP!$AG1265/60,exp_SILP!$AG1265)</f>
        <v>3</v>
      </c>
      <c r="G1265" s="18" t="str">
        <f>VLOOKUP(exp_SILP!$Y1265,'DATI CM'!$A$2:$F$28,2,FALSE)</f>
        <v>GNGGNN70A65L219B</v>
      </c>
      <c r="H1265" s="18" t="str">
        <f>VLOOKUP(exp_SILP!$Y1265,'DATI CM'!$A$2:$F$28,3,FALSE)</f>
        <v/>
      </c>
      <c r="I1265" s="18" t="str">
        <f t="shared" si="1"/>
        <v>N</v>
      </c>
      <c r="J1265" s="18" t="str">
        <f>VLOOKUP(exp_SILP!$Y1265,'DATI CM'!$A$2:$F$28,4,FALSE)</f>
        <v/>
      </c>
      <c r="K1265" s="19">
        <f>VLOOKUP(exp_SILP!$B1265,'DATI COMMESSE'!$A$2:$F$25,5,FALSE)</f>
        <v>82.27</v>
      </c>
      <c r="L1265" s="19">
        <f>IF(exp_SILP!$B1265="A4.10 - LEP E - ORIENTAMENTO SPECIALISTICO SKILL GAP ANALYSIS - GRUPPO 3P",0,VLOOKUP(exp_SILP!$Y1265,'DATI CM'!$A$2:$F$28,6,FALSE))</f>
        <v>0</v>
      </c>
      <c r="M1265" s="19"/>
      <c r="N1265" s="18" t="str">
        <f>VLOOKUP(exp_SILP!$B1265,'DATI COMMESSE'!$A$2:$F$25,4,FALSE)</f>
        <v>GOL</v>
      </c>
      <c r="O1265" s="20">
        <f>VLOOKUP(exp_SILP!$B1265,'DATI COMMESSE'!$A$2:$F$25,5,FALSE)*exp_SILP!$F1265</f>
        <v>246.81</v>
      </c>
      <c r="P1265" s="18" t="str">
        <f>IF(MID(exp_SILP!$W1265,10,2)&gt;"40","F","M")</f>
        <v>F</v>
      </c>
      <c r="Q1265" s="24" t="s">
        <v>1015</v>
      </c>
      <c r="R1265" s="22" t="s">
        <v>100</v>
      </c>
      <c r="S1265" s="22" t="s">
        <v>287</v>
      </c>
      <c r="T1265" s="22" t="s">
        <v>58</v>
      </c>
      <c r="U1265" s="22" t="s">
        <v>59</v>
      </c>
      <c r="V1265" s="22" t="s">
        <v>1487</v>
      </c>
      <c r="W1265" s="22" t="s">
        <v>1488</v>
      </c>
      <c r="X1265" s="22" t="s">
        <v>1489</v>
      </c>
      <c r="Y1265" s="22" t="s">
        <v>11</v>
      </c>
      <c r="Z1265" s="22" t="s">
        <v>63</v>
      </c>
      <c r="AA1265" s="22" t="s">
        <v>64</v>
      </c>
      <c r="AB1265" s="22" t="s">
        <v>65</v>
      </c>
      <c r="AC1265" s="22" t="s">
        <v>135</v>
      </c>
      <c r="AD1265" s="22" t="s">
        <v>59</v>
      </c>
      <c r="AE1265" s="22" t="s">
        <v>59</v>
      </c>
      <c r="AF1265" s="22" t="s">
        <v>59</v>
      </c>
      <c r="AG1265" s="25" t="s">
        <v>101</v>
      </c>
      <c r="AH1265" s="22" t="s">
        <v>1015</v>
      </c>
      <c r="AI1265" s="22" t="s">
        <v>383</v>
      </c>
      <c r="AJ1265" s="22" t="str">
        <f>VLOOKUP(exp_SILP!$Y1265,'DATI CM'!$A$2:$F$28,2,FALSE)</f>
        <v>GNGGNN70A65L219B</v>
      </c>
    </row>
    <row r="1266" ht="15.75" hidden="1" customHeight="1">
      <c r="A1266" s="10" t="str">
        <f>IFERROR(VLOOKUP(exp_SILP!$W1266,exp_utenti_P!D:D,1,FALSE),"_DA INSERIRE")</f>
        <v>BRDSFN67L49L219B</v>
      </c>
      <c r="B1266" s="10" t="str">
        <f>IF(AND(exp_SILP!$S1266="A.3 ORIENTAMENTO PROFESSIONALE",exp_SILP!$AD1266="4.2"),"A.3 ORIENTAMENTO PROFESSIONALE (CARCERE)",
IF(AND(exp_SILP!$S1266="A.3 ORIENTAMENTO PROFESSIONALE",exp_SILP!$AD1266="."),"A.3 ORIENTAMENTO PROFESSIONALE (CARCERE)",
IF(AND(exp_SILP!$S1266="A.4 CONSULENZA ORIENTATIVA",exp_SILP!$AD1266="4.2"),"A.4 CONSULENZA ORIENTATIVA (CARCERE)",
IF(AND(exp_SILP!$S1266="A.4 CONSULENZA ORIENTATIVA",exp_SILP!$AD1266="."),"A.4 CONSULENZA ORIENTATIVA (CARCERE)",
IF(AND(exp_SILP!$S1266="A.5 - LEP F1 - ACCOMPAGNAMENTO AL LAVORO",exp_SILP!$AD1266="4.2"),"A.5 - LEP F1 - ACCOMPAGNAMENTO AL LAVORO (CARCERE)",
IF(AND(exp_SILP!$S1266="A.5 - LEP F1 - ACCOMPAGNAMENTO AL LAVORO",exp_SILP!$AD1266="."),"A.5 - LEP F1 - ACCOMPAGNAMENTO AL LAVORO (CARCERE)",
IF(AND(exp_SILP!$S1266="A.5.2a - TUTORAGGIO TIROCINI",exp_SILP!$AD1266="4.2"),"A.5.2a - TUTORAGGIO TIROCINI (CARCERE)",
exp_SILP!$S1266)))))))</f>
        <v>A4.10 - LEP E - ORIENTAMENTO SPECIALISTICO SKILL GAP ANALYSIS - GRUPPO 3P</v>
      </c>
      <c r="C1266" s="11" t="str">
        <f>CONCATENATE(VLOOKUP(exp_SILP!$B1266,'DATI COMMESSE'!$A$2:$F$25,4,FALSE)," - ", VLOOKUP(exp_SILP!$B1266,'DATI COMMESSE'!$A$2:$F$25,2,FALSE)," - ",VLOOKUP(exp_SILP!$B1266,'DATI COMMESSE'!$A$2:$F$25,3,FALSE))</f>
        <v>GOL - 22-02-5000 - 22-12-5003</v>
      </c>
      <c r="D1266" s="11" t="str">
        <f>LEFT(exp_SILP!$R1266,5)</f>
        <v>17:00</v>
      </c>
      <c r="E1266" s="11" t="str">
        <f>RIGHT(exp_SILP!$R1266,5)</f>
        <v>18:00</v>
      </c>
      <c r="F1266" s="11">
        <f>IF(exp_SILP!$AG1266&gt;=60,exp_SILP!$AG1266/60,exp_SILP!$AG1266)</f>
        <v>1</v>
      </c>
      <c r="G1266" s="11" t="str">
        <f>VLOOKUP(exp_SILP!$Y1266,'DATI CM'!$A$2:$F$28,2,FALSE)</f>
        <v>GNGGNN70A65L219B</v>
      </c>
      <c r="H1266" s="11" t="str">
        <f>VLOOKUP(exp_SILP!$Y1266,'DATI CM'!$A$2:$F$28,3,FALSE)</f>
        <v/>
      </c>
      <c r="I1266" s="11" t="str">
        <f t="shared" si="1"/>
        <v>N</v>
      </c>
      <c r="J1266" s="11" t="str">
        <f>VLOOKUP(exp_SILP!$Y1266,'DATI CM'!$A$2:$F$28,4,FALSE)</f>
        <v/>
      </c>
      <c r="K1266" s="12">
        <f>VLOOKUP(exp_SILP!$B1266,'DATI COMMESSE'!$A$2:$F$25,5,FALSE)</f>
        <v>82.27</v>
      </c>
      <c r="L1266" s="12">
        <f>IF(exp_SILP!$B1266="A4.10 - LEP E - ORIENTAMENTO SPECIALISTICO SKILL GAP ANALYSIS - GRUPPO 3P",0,VLOOKUP(exp_SILP!$Y1266,'DATI CM'!$A$2:$F$28,6,FALSE))</f>
        <v>0</v>
      </c>
      <c r="M1266" s="12">
        <f>IFERROR(VLOOKUP(exp_SILP!$B1266,'DATI CM'!$H$2:$I$16,2,FALSE)*exp_SILP!$F1266,0)</f>
        <v>35</v>
      </c>
      <c r="N1266" s="11" t="str">
        <f>VLOOKUP(exp_SILP!$B1266,'DATI COMMESSE'!$A$2:$F$25,4,FALSE)</f>
        <v>GOL</v>
      </c>
      <c r="O1266" s="13">
        <f>VLOOKUP(exp_SILP!$B1266,'DATI COMMESSE'!$A$2:$F$25,5,FALSE)*exp_SILP!$F1266</f>
        <v>82.27</v>
      </c>
      <c r="P1266" s="11" t="str">
        <f>IF(MID(exp_SILP!$W1266,10,2)&gt;"40","F","M")</f>
        <v>F</v>
      </c>
      <c r="Q1266" s="27" t="s">
        <v>1015</v>
      </c>
      <c r="R1266" s="15" t="s">
        <v>93</v>
      </c>
      <c r="S1266" s="15" t="s">
        <v>287</v>
      </c>
      <c r="T1266" s="15" t="s">
        <v>58</v>
      </c>
      <c r="U1266" s="15" t="s">
        <v>59</v>
      </c>
      <c r="V1266" s="15" t="s">
        <v>853</v>
      </c>
      <c r="W1266" s="15" t="s">
        <v>854</v>
      </c>
      <c r="X1266" s="15" t="s">
        <v>855</v>
      </c>
      <c r="Y1266" s="15" t="s">
        <v>11</v>
      </c>
      <c r="Z1266" s="15" t="s">
        <v>63</v>
      </c>
      <c r="AA1266" s="15" t="s">
        <v>64</v>
      </c>
      <c r="AB1266" s="15" t="s">
        <v>65</v>
      </c>
      <c r="AC1266" s="15" t="s">
        <v>135</v>
      </c>
      <c r="AD1266" s="15" t="s">
        <v>59</v>
      </c>
      <c r="AE1266" s="15" t="s">
        <v>59</v>
      </c>
      <c r="AF1266" s="15" t="s">
        <v>59</v>
      </c>
      <c r="AG1266" s="28" t="s">
        <v>67</v>
      </c>
      <c r="AH1266" s="15" t="s">
        <v>1015</v>
      </c>
      <c r="AI1266" s="15" t="s">
        <v>383</v>
      </c>
      <c r="AJ1266" s="15" t="str">
        <f>VLOOKUP(exp_SILP!$Y1266,'DATI CM'!$A$2:$F$28,2,FALSE)</f>
        <v>GNGGNN70A65L219B</v>
      </c>
    </row>
    <row r="1267" ht="15.75" hidden="1" customHeight="1">
      <c r="A1267" s="17" t="str">
        <f>IFERROR(VLOOKUP(exp_SILP!$W1267,exp_utenti_P!D:D,1,FALSE),"_DA INSERIRE")</f>
        <v>GNCCLL88R54Z602O</v>
      </c>
      <c r="B1267" s="17" t="str">
        <f>IF(AND(exp_SILP!$S1267="A.3 ORIENTAMENTO PROFESSIONALE",exp_SILP!$AD1267="4.2"),"A.3 ORIENTAMENTO PROFESSIONALE (CARCERE)",
IF(AND(exp_SILP!$S1267="A.3 ORIENTAMENTO PROFESSIONALE",exp_SILP!$AD1267="."),"A.3 ORIENTAMENTO PROFESSIONALE (CARCERE)",
IF(AND(exp_SILP!$S1267="A.4 CONSULENZA ORIENTATIVA",exp_SILP!$AD1267="4.2"),"A.4 CONSULENZA ORIENTATIVA (CARCERE)",
IF(AND(exp_SILP!$S1267="A.4 CONSULENZA ORIENTATIVA",exp_SILP!$AD1267="."),"A.4 CONSULENZA ORIENTATIVA (CARCERE)",
IF(AND(exp_SILP!$S1267="A.5 - LEP F1 - ACCOMPAGNAMENTO AL LAVORO",exp_SILP!$AD1267="4.2"),"A.5 - LEP F1 - ACCOMPAGNAMENTO AL LAVORO (CARCERE)",
IF(AND(exp_SILP!$S1267="A.5 - LEP F1 - ACCOMPAGNAMENTO AL LAVORO",exp_SILP!$AD1267="."),"A.5 - LEP F1 - ACCOMPAGNAMENTO AL LAVORO (CARCERE)",
IF(AND(exp_SILP!$S1267="A.5.2a - TUTORAGGIO TIROCINI",exp_SILP!$AD1267="4.2"),"A.5.2a - TUTORAGGIO TIROCINI (CARCERE)",
exp_SILP!$S1267)))))))</f>
        <v>A4.10 - LEP E - ORIENTAMENTO SPECIALISTICO SKILL GAP ANALYSIS - GRUPPO 3P</v>
      </c>
      <c r="C1267" s="18" t="str">
        <f>CONCATENATE(VLOOKUP(exp_SILP!$B1267,'DATI COMMESSE'!$A$2:$F$25,4,FALSE)," - ", VLOOKUP(exp_SILP!$B1267,'DATI COMMESSE'!$A$2:$F$25,2,FALSE)," - ",VLOOKUP(exp_SILP!$B1267,'DATI COMMESSE'!$A$2:$F$25,3,FALSE))</f>
        <v>GOL - 22-02-5000 - 22-12-5003</v>
      </c>
      <c r="D1267" s="18" t="str">
        <f>LEFT(exp_SILP!$R1267,5)</f>
        <v>17:00</v>
      </c>
      <c r="E1267" s="18" t="str">
        <f>RIGHT(exp_SILP!$R1267,5)</f>
        <v>18:00</v>
      </c>
      <c r="F1267" s="18">
        <f>IF(exp_SILP!$AG1267&gt;=60,exp_SILP!$AG1267/60,exp_SILP!$AG1267)</f>
        <v>1</v>
      </c>
      <c r="G1267" s="18" t="str">
        <f>VLOOKUP(exp_SILP!$Y1267,'DATI CM'!$A$2:$F$28,2,FALSE)</f>
        <v>DNRSMN97E58L219U</v>
      </c>
      <c r="H1267" s="18" t="str">
        <f>VLOOKUP(exp_SILP!$Y1267,'DATI CM'!$A$2:$F$28,3,FALSE)</f>
        <v/>
      </c>
      <c r="I1267" s="18" t="str">
        <f t="shared" si="1"/>
        <v>N</v>
      </c>
      <c r="J1267" s="18" t="str">
        <f>VLOOKUP(exp_SILP!$Y1267,'DATI CM'!$A$2:$F$28,4,FALSE)</f>
        <v/>
      </c>
      <c r="K1267" s="19">
        <f>VLOOKUP(exp_SILP!$B1267,'DATI COMMESSE'!$A$2:$F$25,5,FALSE)</f>
        <v>82.27</v>
      </c>
      <c r="L1267" s="19">
        <f>IF(exp_SILP!$B1267="A4.10 - LEP E - ORIENTAMENTO SPECIALISTICO SKILL GAP ANALYSIS - GRUPPO 3P",0,VLOOKUP(exp_SILP!$Y1267,'DATI CM'!$A$2:$F$28,6,FALSE))</f>
        <v>0</v>
      </c>
      <c r="M1267" s="19">
        <f>IFERROR(VLOOKUP(exp_SILP!$B1267,'DATI CM'!$H$2:$I$16,2,FALSE)*exp_SILP!$F1267,0)</f>
        <v>35</v>
      </c>
      <c r="N1267" s="18" t="str">
        <f>VLOOKUP(exp_SILP!$B1267,'DATI COMMESSE'!$A$2:$F$25,4,FALSE)</f>
        <v>GOL</v>
      </c>
      <c r="O1267" s="20">
        <f>VLOOKUP(exp_SILP!$B1267,'DATI COMMESSE'!$A$2:$F$25,5,FALSE)*exp_SILP!$F1267</f>
        <v>82.27</v>
      </c>
      <c r="P1267" s="18" t="str">
        <f>IF(MID(exp_SILP!$W1267,10,2)&gt;"40","F","M")</f>
        <v>F</v>
      </c>
      <c r="Q1267" s="24" t="s">
        <v>1015</v>
      </c>
      <c r="R1267" s="22" t="s">
        <v>93</v>
      </c>
      <c r="S1267" s="22" t="s">
        <v>287</v>
      </c>
      <c r="T1267" s="22" t="s">
        <v>58</v>
      </c>
      <c r="U1267" s="22" t="s">
        <v>59</v>
      </c>
      <c r="V1267" s="22" t="s">
        <v>1428</v>
      </c>
      <c r="W1267" s="22" t="s">
        <v>1429</v>
      </c>
      <c r="X1267" s="22" t="s">
        <v>1430</v>
      </c>
      <c r="Y1267" s="22" t="s">
        <v>8</v>
      </c>
      <c r="Z1267" s="22" t="s">
        <v>63</v>
      </c>
      <c r="AA1267" s="22" t="s">
        <v>64</v>
      </c>
      <c r="AB1267" s="22" t="s">
        <v>65</v>
      </c>
      <c r="AC1267" s="22" t="s">
        <v>135</v>
      </c>
      <c r="AD1267" s="22" t="s">
        <v>59</v>
      </c>
      <c r="AE1267" s="22" t="s">
        <v>59</v>
      </c>
      <c r="AF1267" s="22" t="s">
        <v>114</v>
      </c>
      <c r="AG1267" s="25" t="s">
        <v>67</v>
      </c>
      <c r="AH1267" s="22" t="s">
        <v>1015</v>
      </c>
      <c r="AI1267" s="22" t="s">
        <v>143</v>
      </c>
      <c r="AJ1267" s="22" t="str">
        <f>VLOOKUP(exp_SILP!$Y1267,'DATI CM'!$A$2:$F$28,2,FALSE)</f>
        <v>DNRSMN97E58L219U</v>
      </c>
    </row>
    <row r="1268" ht="15.75" hidden="1" customHeight="1">
      <c r="A1268" s="10" t="str">
        <f>IFERROR(VLOOKUP(exp_SILP!$W1268,exp_utenti_P!D:D,1,FALSE),"_DA INSERIRE")</f>
        <v>SMNVLR94A62L219F</v>
      </c>
      <c r="B1268" s="10" t="str">
        <f>IF(AND(exp_SILP!$S1268="A.3 ORIENTAMENTO PROFESSIONALE",exp_SILP!$AD1268="4.2"),"A.3 ORIENTAMENTO PROFESSIONALE (CARCERE)",
IF(AND(exp_SILP!$S1268="A.3 ORIENTAMENTO PROFESSIONALE",exp_SILP!$AD1268="."),"A.3 ORIENTAMENTO PROFESSIONALE (CARCERE)",
IF(AND(exp_SILP!$S1268="A.4 CONSULENZA ORIENTATIVA",exp_SILP!$AD1268="4.2"),"A.4 CONSULENZA ORIENTATIVA (CARCERE)",
IF(AND(exp_SILP!$S1268="A.4 CONSULENZA ORIENTATIVA",exp_SILP!$AD1268="."),"A.4 CONSULENZA ORIENTATIVA (CARCERE)",
IF(AND(exp_SILP!$S1268="A.5 - LEP F1 - ACCOMPAGNAMENTO AL LAVORO",exp_SILP!$AD1268="4.2"),"A.5 - LEP F1 - ACCOMPAGNAMENTO AL LAVORO (CARCERE)",
IF(AND(exp_SILP!$S1268="A.5 - LEP F1 - ACCOMPAGNAMENTO AL LAVORO",exp_SILP!$AD1268="."),"A.5 - LEP F1 - ACCOMPAGNAMENTO AL LAVORO (CARCERE)",
IF(AND(exp_SILP!$S1268="A.5.2a - TUTORAGGIO TIROCINI",exp_SILP!$AD1268="4.2"),"A.5.2a - TUTORAGGIO TIROCINI (CARCERE)",
exp_SILP!$S1268)))))))</f>
        <v>A4.10 - LEP E - ORIENTAMENTO SPECIALISTICO SKILL GAP ANALYSIS - GRUPPO 3P</v>
      </c>
      <c r="C1268" s="11" t="str">
        <f>CONCATENATE(VLOOKUP(exp_SILP!$B1268,'DATI COMMESSE'!$A$2:$F$25,4,FALSE)," - ", VLOOKUP(exp_SILP!$B1268,'DATI COMMESSE'!$A$2:$F$25,2,FALSE)," - ",VLOOKUP(exp_SILP!$B1268,'DATI COMMESSE'!$A$2:$F$25,3,FALSE))</f>
        <v>GOL - 22-02-5000 - 22-12-5003</v>
      </c>
      <c r="D1268" s="11" t="str">
        <f>LEFT(exp_SILP!$R1268,5)</f>
        <v>17:00</v>
      </c>
      <c r="E1268" s="11" t="str">
        <f>RIGHT(exp_SILP!$R1268,5)</f>
        <v>18:00</v>
      </c>
      <c r="F1268" s="11">
        <f>IF(exp_SILP!$AG1268&gt;=60,exp_SILP!$AG1268/60,exp_SILP!$AG1268)</f>
        <v>1</v>
      </c>
      <c r="G1268" s="11" t="str">
        <f>VLOOKUP(exp_SILP!$Y1268,'DATI CM'!$A$2:$F$28,2,FALSE)</f>
        <v>GNGGNN70A65L219B</v>
      </c>
      <c r="H1268" s="11" t="str">
        <f>VLOOKUP(exp_SILP!$Y1268,'DATI CM'!$A$2:$F$28,3,FALSE)</f>
        <v/>
      </c>
      <c r="I1268" s="11" t="str">
        <f t="shared" si="1"/>
        <v>N</v>
      </c>
      <c r="J1268" s="11" t="str">
        <f>VLOOKUP(exp_SILP!$Y1268,'DATI CM'!$A$2:$F$28,4,FALSE)</f>
        <v/>
      </c>
      <c r="K1268" s="12">
        <f>VLOOKUP(exp_SILP!$B1268,'DATI COMMESSE'!$A$2:$F$25,5,FALSE)</f>
        <v>82.27</v>
      </c>
      <c r="L1268" s="12">
        <f>IF(exp_SILP!$B1268="A4.10 - LEP E - ORIENTAMENTO SPECIALISTICO SKILL GAP ANALYSIS - GRUPPO 3P",0,VLOOKUP(exp_SILP!$Y1268,'DATI CM'!$A$2:$F$28,6,FALSE))</f>
        <v>0</v>
      </c>
      <c r="M1268" s="12"/>
      <c r="N1268" s="11" t="str">
        <f>VLOOKUP(exp_SILP!$B1268,'DATI COMMESSE'!$A$2:$F$25,4,FALSE)</f>
        <v>GOL</v>
      </c>
      <c r="O1268" s="13">
        <f>VLOOKUP(exp_SILP!$B1268,'DATI COMMESSE'!$A$2:$F$25,5,FALSE)*exp_SILP!$F1268</f>
        <v>82.27</v>
      </c>
      <c r="P1268" s="11" t="str">
        <f>IF(MID(exp_SILP!$W1268,10,2)&gt;"40","F","M")</f>
        <v>F</v>
      </c>
      <c r="Q1268" s="27" t="s">
        <v>1015</v>
      </c>
      <c r="R1268" s="15" t="s">
        <v>93</v>
      </c>
      <c r="S1268" s="15" t="s">
        <v>287</v>
      </c>
      <c r="T1268" s="15" t="s">
        <v>58</v>
      </c>
      <c r="U1268" s="15" t="s">
        <v>59</v>
      </c>
      <c r="V1268" s="15" t="s">
        <v>1487</v>
      </c>
      <c r="W1268" s="15" t="s">
        <v>1488</v>
      </c>
      <c r="X1268" s="15" t="s">
        <v>1489</v>
      </c>
      <c r="Y1268" s="15" t="s">
        <v>11</v>
      </c>
      <c r="Z1268" s="15" t="s">
        <v>63</v>
      </c>
      <c r="AA1268" s="15" t="s">
        <v>64</v>
      </c>
      <c r="AB1268" s="15" t="s">
        <v>65</v>
      </c>
      <c r="AC1268" s="15" t="s">
        <v>135</v>
      </c>
      <c r="AD1268" s="15" t="s">
        <v>59</v>
      </c>
      <c r="AE1268" s="15" t="s">
        <v>59</v>
      </c>
      <c r="AF1268" s="15" t="s">
        <v>59</v>
      </c>
      <c r="AG1268" s="28" t="s">
        <v>67</v>
      </c>
      <c r="AH1268" s="15" t="s">
        <v>1015</v>
      </c>
      <c r="AI1268" s="15" t="s">
        <v>383</v>
      </c>
      <c r="AJ1268" s="15" t="str">
        <f>VLOOKUP(exp_SILP!$Y1268,'DATI CM'!$A$2:$F$28,2,FALSE)</f>
        <v>GNGGNN70A65L219B</v>
      </c>
    </row>
    <row r="1269" ht="15.75" hidden="1" customHeight="1">
      <c r="A1269" s="17" t="str">
        <f>IFERROR(VLOOKUP(exp_SILP!$W1269,exp_utenti_P!D:D,1,FALSE),"_DA INSERIRE")</f>
        <v>ZVRMDN94R58Z129H</v>
      </c>
      <c r="B1269" s="17" t="str">
        <f>IF(AND(exp_SILP!$S1269="A.3 ORIENTAMENTO PROFESSIONALE",exp_SILP!$AD1269="4.2"),"A.3 ORIENTAMENTO PROFESSIONALE (CARCERE)",
IF(AND(exp_SILP!$S1269="A.3 ORIENTAMENTO PROFESSIONALE",exp_SILP!$AD1269="."),"A.3 ORIENTAMENTO PROFESSIONALE (CARCERE)",
IF(AND(exp_SILP!$S1269="A.4 CONSULENZA ORIENTATIVA",exp_SILP!$AD1269="4.2"),"A.4 CONSULENZA ORIENTATIVA (CARCERE)",
IF(AND(exp_SILP!$S1269="A.4 CONSULENZA ORIENTATIVA",exp_SILP!$AD1269="."),"A.4 CONSULENZA ORIENTATIVA (CARCERE)",
IF(AND(exp_SILP!$S1269="A.5 - LEP F1 - ACCOMPAGNAMENTO AL LAVORO",exp_SILP!$AD1269="4.2"),"A.5 - LEP F1 - ACCOMPAGNAMENTO AL LAVORO (CARCERE)",
IF(AND(exp_SILP!$S1269="A.5 - LEP F1 - ACCOMPAGNAMENTO AL LAVORO",exp_SILP!$AD1269="."),"A.5 - LEP F1 - ACCOMPAGNAMENTO AL LAVORO (CARCERE)",
IF(AND(exp_SILP!$S1269="A.5.2a - TUTORAGGIO TIROCINI",exp_SILP!$AD1269="4.2"),"A.5.2a - TUTORAGGIO TIROCINI (CARCERE)",
exp_SILP!$S1269)))))))</f>
        <v>A4.10 - LEP E - ORIENTAMENTO SPECIALISTICO SKILL GAP ANALYSIS - GRUPPO 3P</v>
      </c>
      <c r="C1269" s="18" t="str">
        <f>CONCATENATE(VLOOKUP(exp_SILP!$B1269,'DATI COMMESSE'!$A$2:$F$25,4,FALSE)," - ", VLOOKUP(exp_SILP!$B1269,'DATI COMMESSE'!$A$2:$F$25,2,FALSE)," - ",VLOOKUP(exp_SILP!$B1269,'DATI COMMESSE'!$A$2:$F$25,3,FALSE))</f>
        <v>GOL - 22-02-5000 - 22-12-5003</v>
      </c>
      <c r="D1269" s="18" t="str">
        <f>LEFT(exp_SILP!$R1269,5)</f>
        <v>17:00</v>
      </c>
      <c r="E1269" s="18" t="str">
        <f>RIGHT(exp_SILP!$R1269,5)</f>
        <v>18:00</v>
      </c>
      <c r="F1269" s="18">
        <f>IF(exp_SILP!$AG1269&gt;=60,exp_SILP!$AG1269/60,exp_SILP!$AG1269)</f>
        <v>1</v>
      </c>
      <c r="G1269" s="18" t="str">
        <f>VLOOKUP(exp_SILP!$Y1269,'DATI CM'!$A$2:$F$28,2,FALSE)</f>
        <v>DNRSMN97E58L219U</v>
      </c>
      <c r="H1269" s="18" t="str">
        <f>VLOOKUP(exp_SILP!$Y1269,'DATI CM'!$A$2:$F$28,3,FALSE)</f>
        <v/>
      </c>
      <c r="I1269" s="18" t="str">
        <f t="shared" si="1"/>
        <v>N</v>
      </c>
      <c r="J1269" s="18" t="str">
        <f>VLOOKUP(exp_SILP!$Y1269,'DATI CM'!$A$2:$F$28,4,FALSE)</f>
        <v/>
      </c>
      <c r="K1269" s="19">
        <f>VLOOKUP(exp_SILP!$B1269,'DATI COMMESSE'!$A$2:$F$25,5,FALSE)</f>
        <v>82.27</v>
      </c>
      <c r="L1269" s="19">
        <f>IF(exp_SILP!$B1269="A4.10 - LEP E - ORIENTAMENTO SPECIALISTICO SKILL GAP ANALYSIS - GRUPPO 3P",0,VLOOKUP(exp_SILP!$Y1269,'DATI CM'!$A$2:$F$28,6,FALSE))</f>
        <v>0</v>
      </c>
      <c r="M1269" s="19"/>
      <c r="N1269" s="18" t="str">
        <f>VLOOKUP(exp_SILP!$B1269,'DATI COMMESSE'!$A$2:$F$25,4,FALSE)</f>
        <v>GOL</v>
      </c>
      <c r="O1269" s="20">
        <f>VLOOKUP(exp_SILP!$B1269,'DATI COMMESSE'!$A$2:$F$25,5,FALSE)*exp_SILP!$F1269</f>
        <v>82.27</v>
      </c>
      <c r="P1269" s="18" t="str">
        <f>IF(MID(exp_SILP!$W1269,10,2)&gt;"40","F","M")</f>
        <v>F</v>
      </c>
      <c r="Q1269" s="24" t="s">
        <v>1015</v>
      </c>
      <c r="R1269" s="22" t="s">
        <v>93</v>
      </c>
      <c r="S1269" s="22" t="s">
        <v>287</v>
      </c>
      <c r="T1269" s="22" t="s">
        <v>58</v>
      </c>
      <c r="U1269" s="22" t="s">
        <v>59</v>
      </c>
      <c r="V1269" s="22" t="s">
        <v>575</v>
      </c>
      <c r="W1269" s="22" t="s">
        <v>576</v>
      </c>
      <c r="X1269" s="22" t="s">
        <v>577</v>
      </c>
      <c r="Y1269" s="22" t="s">
        <v>8</v>
      </c>
      <c r="Z1269" s="22" t="s">
        <v>63</v>
      </c>
      <c r="AA1269" s="22" t="s">
        <v>64</v>
      </c>
      <c r="AB1269" s="22" t="s">
        <v>65</v>
      </c>
      <c r="AC1269" s="22" t="s">
        <v>135</v>
      </c>
      <c r="AD1269" s="22" t="s">
        <v>59</v>
      </c>
      <c r="AE1269" s="22" t="s">
        <v>59</v>
      </c>
      <c r="AF1269" s="22" t="s">
        <v>114</v>
      </c>
      <c r="AG1269" s="25" t="s">
        <v>67</v>
      </c>
      <c r="AH1269" s="22" t="s">
        <v>1015</v>
      </c>
      <c r="AI1269" s="22" t="s">
        <v>143</v>
      </c>
      <c r="AJ1269" s="22" t="str">
        <f>VLOOKUP(exp_SILP!$Y1269,'DATI CM'!$A$2:$F$28,2,FALSE)</f>
        <v>DNRSMN97E58L219U</v>
      </c>
    </row>
    <row r="1270" ht="15.75" customHeight="1">
      <c r="A1270" s="10" t="str">
        <f>IFERROR(VLOOKUP(exp_SILP!$W1270,exp_utenti_P!D:D,1,FALSE),"_DA INSERIRE")</f>
        <v>CHSSFN70D29L219X</v>
      </c>
      <c r="B1270" s="10" t="str">
        <f>IF(AND(exp_SILP!$S1270="A.3 ORIENTAMENTO PROFESSIONALE",exp_SILP!$AD1270="4.2"),"A.3 ORIENTAMENTO PROFESSIONALE (CARCERE)",
IF(AND(exp_SILP!$S1270="A.3 ORIENTAMENTO PROFESSIONALE",exp_SILP!$AD1270="."),"A.3 ORIENTAMENTO PROFESSIONALE (CARCERE)",
IF(AND(exp_SILP!$S1270="A.4 CONSULENZA ORIENTATIVA",exp_SILP!$AD1270="4.2"),"A.4 CONSULENZA ORIENTATIVA (CARCERE)",
IF(AND(exp_SILP!$S1270="A.4 CONSULENZA ORIENTATIVA",exp_SILP!$AD1270="."),"A.4 CONSULENZA ORIENTATIVA (CARCERE)",
IF(AND(exp_SILP!$S1270="A.5 - LEP F1 - ACCOMPAGNAMENTO AL LAVORO",exp_SILP!$AD1270="4.2"),"A.5 - LEP F1 - ACCOMPAGNAMENTO AL LAVORO (CARCERE)",
IF(AND(exp_SILP!$S1270="A.5 - LEP F1 - ACCOMPAGNAMENTO AL LAVORO",exp_SILP!$AD1270="."),"A.5 - LEP F1 - ACCOMPAGNAMENTO AL LAVORO (CARCERE)",
IF(AND(exp_SILP!$S1270="A.5.2a - TUTORAGGIO TIROCINI",exp_SILP!$AD1270="4.2"),"A.5.2a - TUTORAGGIO TIROCINI (CARCERE)",
exp_SILP!$S1270)))))))</f>
        <v>A.4 CONSULENZA ORIENTATIVA (1-C)</v>
      </c>
      <c r="C1270" s="11" t="str">
        <f>CONCATENATE(VLOOKUP(exp_SILP!$B1270,'DATI COMMESSE'!$A$2:$F$25,4,FALSE)," - ", VLOOKUP(exp_SILP!$B1270,'DATI COMMESSE'!$A$2:$F$25,2,FALSE)," - ",VLOOKUP(exp_SILP!$B1270,'DATI COMMESSE'!$A$2:$F$25,3,FALSE))</f>
        <v>FRD - 22-02-5000 - 22-12-5002</v>
      </c>
      <c r="D1270" s="11" t="str">
        <f>LEFT(exp_SILP!$R1270,5)</f>
        <v>12:00</v>
      </c>
      <c r="E1270" s="11" t="str">
        <f>RIGHT(exp_SILP!$R1270,5)</f>
        <v>13:00</v>
      </c>
      <c r="F1270" s="11">
        <f>IF(exp_SILP!$AG1270&gt;=60,exp_SILP!$AG1270/60,exp_SILP!$AG1270)</f>
        <v>1</v>
      </c>
      <c r="G1270" s="11" t="str">
        <f>VLOOKUP(exp_SILP!$Y1270,'DATI CM'!$A$2:$F$28,2,FALSE)</f>
        <v>FLCSRN79S42L219X</v>
      </c>
      <c r="H1270" s="11" t="str">
        <f>VLOOKUP(exp_SILP!$Y1270,'DATI CM'!$A$2:$F$28,3,FALSE)</f>
        <v>A011</v>
      </c>
      <c r="I1270" s="11" t="str">
        <f t="shared" si="1"/>
        <v>N</v>
      </c>
      <c r="J1270" s="11" t="str">
        <f>VLOOKUP(exp_SILP!$Y1270,'DATI CM'!$A$2:$F$28,4,FALSE)</f>
        <v>TORINO</v>
      </c>
      <c r="K1270" s="12">
        <f>VLOOKUP(exp_SILP!$B1270,'DATI COMMESSE'!$A$2:$F$25,5,FALSE)</f>
        <v>35.5</v>
      </c>
      <c r="L1270" s="12">
        <f>IF(exp_SILP!$B1270="A4.10 - LEP E - ORIENTAMENTO SPECIALISTICO SKILL GAP ANALYSIS - GRUPPO 3P",0,VLOOKUP(exp_SILP!$Y1270,'DATI CM'!$A$2:$F$28,6,FALSE))</f>
        <v>25</v>
      </c>
      <c r="M1270" s="12">
        <f>IFERROR(VLOOKUP(exp_SILP!$B1270,'DATI CM'!$H$2:$I$16,2,FALSE)*exp_SILP!$F1270,0)</f>
        <v>0</v>
      </c>
      <c r="N1270" s="11" t="str">
        <f>VLOOKUP(exp_SILP!$B1270,'DATI COMMESSE'!$A$2:$F$25,4,FALSE)</f>
        <v>FRD</v>
      </c>
      <c r="O1270" s="13">
        <f>VLOOKUP(exp_SILP!$B1270,'DATI COMMESSE'!$A$2:$F$25,5,FALSE)*exp_SILP!$F1270</f>
        <v>35.5</v>
      </c>
      <c r="P1270" s="11" t="str">
        <f>IF(MID(exp_SILP!$W1270,10,2)&gt;"40","F","M")</f>
        <v>M</v>
      </c>
      <c r="Q1270" s="27" t="s">
        <v>115</v>
      </c>
      <c r="R1270" s="15" t="s">
        <v>102</v>
      </c>
      <c r="S1270" s="15" t="s">
        <v>94</v>
      </c>
      <c r="T1270" s="15" t="s">
        <v>58</v>
      </c>
      <c r="U1270" s="15" t="s">
        <v>59</v>
      </c>
      <c r="V1270" s="15" t="s">
        <v>940</v>
      </c>
      <c r="W1270" s="15" t="s">
        <v>941</v>
      </c>
      <c r="X1270" s="15" t="s">
        <v>942</v>
      </c>
      <c r="Y1270" s="15" t="s">
        <v>10</v>
      </c>
      <c r="Z1270" s="15" t="s">
        <v>63</v>
      </c>
      <c r="AA1270" s="15" t="s">
        <v>64</v>
      </c>
      <c r="AB1270" s="15" t="s">
        <v>65</v>
      </c>
      <c r="AC1270" s="15" t="s">
        <v>75</v>
      </c>
      <c r="AD1270" s="15" t="s">
        <v>59</v>
      </c>
      <c r="AE1270" s="15" t="s">
        <v>59</v>
      </c>
      <c r="AF1270" s="15" t="s">
        <v>114</v>
      </c>
      <c r="AG1270" s="28" t="s">
        <v>67</v>
      </c>
      <c r="AH1270" s="15" t="s">
        <v>115</v>
      </c>
      <c r="AI1270" s="15" t="s">
        <v>77</v>
      </c>
      <c r="AJ1270" s="15" t="str">
        <f>VLOOKUP(exp_SILP!$Y1270,'DATI CM'!$A$2:$F$28,2,FALSE)</f>
        <v>FLCSRN79S42L219X</v>
      </c>
    </row>
    <row r="1271" ht="15.75" customHeight="1">
      <c r="A1271" s="17" t="str">
        <f>IFERROR(VLOOKUP(exp_SILP!$W1271,exp_utenti_P!D:D,1,FALSE),"_DA INSERIRE")</f>
        <v>CHSSFN70D29L219X</v>
      </c>
      <c r="B1271" s="17" t="str">
        <f>IF(AND(exp_SILP!$S1271="A.3 ORIENTAMENTO PROFESSIONALE",exp_SILP!$AD1271="4.2"),"A.3 ORIENTAMENTO PROFESSIONALE (CARCERE)",
IF(AND(exp_SILP!$S1271="A.3 ORIENTAMENTO PROFESSIONALE",exp_SILP!$AD1271="."),"A.3 ORIENTAMENTO PROFESSIONALE (CARCERE)",
IF(AND(exp_SILP!$S1271="A.4 CONSULENZA ORIENTATIVA",exp_SILP!$AD1271="4.2"),"A.4 CONSULENZA ORIENTATIVA (CARCERE)",
IF(AND(exp_SILP!$S1271="A.4 CONSULENZA ORIENTATIVA",exp_SILP!$AD1271="."),"A.4 CONSULENZA ORIENTATIVA (CARCERE)",
IF(AND(exp_SILP!$S1271="A.5 - LEP F1 - ACCOMPAGNAMENTO AL LAVORO",exp_SILP!$AD1271="4.2"),"A.5 - LEP F1 - ACCOMPAGNAMENTO AL LAVORO (CARCERE)",
IF(AND(exp_SILP!$S1271="A.5 - LEP F1 - ACCOMPAGNAMENTO AL LAVORO",exp_SILP!$AD1271="."),"A.5 - LEP F1 - ACCOMPAGNAMENTO AL LAVORO (CARCERE)",
IF(AND(exp_SILP!$S1271="A.5.2a - TUTORAGGIO TIROCINI",exp_SILP!$AD1271="4.2"),"A.5.2a - TUTORAGGIO TIROCINI (CARCERE)",
exp_SILP!$S1271)))))))</f>
        <v>A.4 CONSULENZA ORIENTATIVA (1-C)</v>
      </c>
      <c r="C1271" s="18" t="str">
        <f>CONCATENATE(VLOOKUP(exp_SILP!$B1271,'DATI COMMESSE'!$A$2:$F$25,4,FALSE)," - ", VLOOKUP(exp_SILP!$B1271,'DATI COMMESSE'!$A$2:$F$25,2,FALSE)," - ",VLOOKUP(exp_SILP!$B1271,'DATI COMMESSE'!$A$2:$F$25,3,FALSE))</f>
        <v>FRD - 22-02-5000 - 22-12-5002</v>
      </c>
      <c r="D1271" s="18" t="str">
        <f>LEFT(exp_SILP!$R1271,5)</f>
        <v>09:00</v>
      </c>
      <c r="E1271" s="18" t="str">
        <f>RIGHT(exp_SILP!$R1271,5)</f>
        <v>12:00</v>
      </c>
      <c r="F1271" s="18">
        <f>IF(exp_SILP!$AG1271&gt;=60,exp_SILP!$AG1271/60,exp_SILP!$AG1271)</f>
        <v>3</v>
      </c>
      <c r="G1271" s="18" t="str">
        <f>VLOOKUP(exp_SILP!$Y1271,'DATI CM'!$A$2:$F$28,2,FALSE)</f>
        <v>FLCSRN79S42L219X</v>
      </c>
      <c r="H1271" s="18" t="str">
        <f>VLOOKUP(exp_SILP!$Y1271,'DATI CM'!$A$2:$F$28,3,FALSE)</f>
        <v>A011</v>
      </c>
      <c r="I1271" s="18" t="str">
        <f t="shared" si="1"/>
        <v>N</v>
      </c>
      <c r="J1271" s="18" t="str">
        <f>VLOOKUP(exp_SILP!$Y1271,'DATI CM'!$A$2:$F$28,4,FALSE)</f>
        <v>TORINO</v>
      </c>
      <c r="K1271" s="19">
        <f>VLOOKUP(exp_SILP!$B1271,'DATI COMMESSE'!$A$2:$F$25,5,FALSE)</f>
        <v>35.5</v>
      </c>
      <c r="L1271" s="19">
        <f>IF(exp_SILP!$B1271="A4.10 - LEP E - ORIENTAMENTO SPECIALISTICO SKILL GAP ANALYSIS - GRUPPO 3P",0,VLOOKUP(exp_SILP!$Y1271,'DATI CM'!$A$2:$F$28,6,FALSE))</f>
        <v>25</v>
      </c>
      <c r="M1271" s="19">
        <f>IFERROR(VLOOKUP(exp_SILP!$B1271,'DATI CM'!$H$2:$I$16,2,FALSE)*exp_SILP!$F1271,0)</f>
        <v>0</v>
      </c>
      <c r="N1271" s="18" t="str">
        <f>VLOOKUP(exp_SILP!$B1271,'DATI COMMESSE'!$A$2:$F$25,4,FALSE)</f>
        <v>FRD</v>
      </c>
      <c r="O1271" s="20">
        <f>VLOOKUP(exp_SILP!$B1271,'DATI COMMESSE'!$A$2:$F$25,5,FALSE)*exp_SILP!$F1271</f>
        <v>106.5</v>
      </c>
      <c r="P1271" s="18" t="str">
        <f>IF(MID(exp_SILP!$W1271,10,2)&gt;"40","F","M")</f>
        <v>M</v>
      </c>
      <c r="Q1271" s="24" t="s">
        <v>115</v>
      </c>
      <c r="R1271" s="22" t="s">
        <v>106</v>
      </c>
      <c r="S1271" s="22" t="s">
        <v>94</v>
      </c>
      <c r="T1271" s="22" t="s">
        <v>58</v>
      </c>
      <c r="U1271" s="22" t="s">
        <v>59</v>
      </c>
      <c r="V1271" s="22" t="s">
        <v>940</v>
      </c>
      <c r="W1271" s="22" t="s">
        <v>941</v>
      </c>
      <c r="X1271" s="22" t="s">
        <v>942</v>
      </c>
      <c r="Y1271" s="22" t="s">
        <v>10</v>
      </c>
      <c r="Z1271" s="22" t="s">
        <v>63</v>
      </c>
      <c r="AA1271" s="22" t="s">
        <v>64</v>
      </c>
      <c r="AB1271" s="22" t="s">
        <v>74</v>
      </c>
      <c r="AC1271" s="22" t="s">
        <v>75</v>
      </c>
      <c r="AD1271" s="22" t="s">
        <v>59</v>
      </c>
      <c r="AE1271" s="22" t="s">
        <v>59</v>
      </c>
      <c r="AF1271" s="22" t="s">
        <v>59</v>
      </c>
      <c r="AG1271" s="25" t="s">
        <v>101</v>
      </c>
      <c r="AH1271" s="22" t="s">
        <v>115</v>
      </c>
      <c r="AI1271" s="22" t="s">
        <v>77</v>
      </c>
      <c r="AJ1271" s="22" t="str">
        <f>VLOOKUP(exp_SILP!$Y1271,'DATI CM'!$A$2:$F$28,2,FALSE)</f>
        <v>FLCSRN79S42L219X</v>
      </c>
    </row>
    <row r="1272" ht="15.75" customHeight="1">
      <c r="A1272" s="10" t="str">
        <f>IFERROR(VLOOKUP(exp_SILP!$W1272,exp_utenti_P!D:D,1,FALSE),"_DA INSERIRE")</f>
        <v>THBMLA84A41Z330X</v>
      </c>
      <c r="B1272" s="10" t="str">
        <f>IF(AND(exp_SILP!$S1272="A.3 ORIENTAMENTO PROFESSIONALE",exp_SILP!$AD1272="4.2"),"A.3 ORIENTAMENTO PROFESSIONALE (CARCERE)",
IF(AND(exp_SILP!$S1272="A.3 ORIENTAMENTO PROFESSIONALE",exp_SILP!$AD1272="."),"A.3 ORIENTAMENTO PROFESSIONALE (CARCERE)",
IF(AND(exp_SILP!$S1272="A.4 CONSULENZA ORIENTATIVA",exp_SILP!$AD1272="4.2"),"A.4 CONSULENZA ORIENTATIVA (CARCERE)",
IF(AND(exp_SILP!$S1272="A.4 CONSULENZA ORIENTATIVA",exp_SILP!$AD1272="."),"A.4 CONSULENZA ORIENTATIVA (CARCERE)",
IF(AND(exp_SILP!$S1272="A.5 - LEP F1 - ACCOMPAGNAMENTO AL LAVORO",exp_SILP!$AD1272="4.2"),"A.5 - LEP F1 - ACCOMPAGNAMENTO AL LAVORO (CARCERE)",
IF(AND(exp_SILP!$S1272="A.5 - LEP F1 - ACCOMPAGNAMENTO AL LAVORO",exp_SILP!$AD1272="."),"A.5 - LEP F1 - ACCOMPAGNAMENTO AL LAVORO (CARCERE)",
IF(AND(exp_SILP!$S1272="A.5.2a - TUTORAGGIO TIROCINI",exp_SILP!$AD1272="4.2"),"A.5.2a - TUTORAGGIO TIROCINI (CARCERE)",
exp_SILP!$S1272)))))))</f>
        <v>A.5.1 ATTIVAZIONE E RICERCA OPPORTUNITA' (1-C)</v>
      </c>
      <c r="C1272" s="11" t="str">
        <f>CONCATENATE(VLOOKUP(exp_SILP!$B1272,'DATI COMMESSE'!$A$2:$F$25,4,FALSE)," - ", VLOOKUP(exp_SILP!$B1272,'DATI COMMESSE'!$A$2:$F$25,2,FALSE)," - ",VLOOKUP(exp_SILP!$B1272,'DATI COMMESSE'!$A$2:$F$25,3,FALSE))</f>
        <v>FRD - 22-02-5000 - 22-12-5002</v>
      </c>
      <c r="D1272" s="11" t="str">
        <f>LEFT(exp_SILP!$R1272,5)</f>
        <v>14:00</v>
      </c>
      <c r="E1272" s="11" t="str">
        <f>RIGHT(exp_SILP!$R1272,5)</f>
        <v>15:00</v>
      </c>
      <c r="F1272" s="11">
        <f>IF(exp_SILP!$AG1272&gt;=60,exp_SILP!$AG1272/60,exp_SILP!$AG1272)</f>
        <v>1</v>
      </c>
      <c r="G1272" s="11" t="str">
        <f>VLOOKUP(exp_SILP!$Y1272,'DATI CM'!$A$2:$F$28,2,FALSE)</f>
        <v>FLCSRN79S42L219X</v>
      </c>
      <c r="H1272" s="11" t="str">
        <f>VLOOKUP(exp_SILP!$Y1272,'DATI CM'!$A$2:$F$28,3,FALSE)</f>
        <v>A011</v>
      </c>
      <c r="I1272" s="11" t="str">
        <f t="shared" si="1"/>
        <v>N</v>
      </c>
      <c r="J1272" s="11" t="str">
        <f>VLOOKUP(exp_SILP!$Y1272,'DATI CM'!$A$2:$F$28,4,FALSE)</f>
        <v>TORINO</v>
      </c>
      <c r="K1272" s="12">
        <f>VLOOKUP(exp_SILP!$B1272,'DATI COMMESSE'!$A$2:$F$25,5,FALSE)</f>
        <v>35.5</v>
      </c>
      <c r="L1272" s="12">
        <f>IF(exp_SILP!$B1272="A4.10 - LEP E - ORIENTAMENTO SPECIALISTICO SKILL GAP ANALYSIS - GRUPPO 3P",0,VLOOKUP(exp_SILP!$Y1272,'DATI CM'!$A$2:$F$28,6,FALSE))</f>
        <v>25</v>
      </c>
      <c r="M1272" s="12">
        <f>IFERROR(VLOOKUP(exp_SILP!$B1272,'DATI CM'!$H$2:$I$16,2,FALSE)*exp_SILP!$F1272,0)</f>
        <v>0</v>
      </c>
      <c r="N1272" s="11" t="str">
        <f>VLOOKUP(exp_SILP!$B1272,'DATI COMMESSE'!$A$2:$F$25,4,FALSE)</f>
        <v>FRD</v>
      </c>
      <c r="O1272" s="13">
        <f>VLOOKUP(exp_SILP!$B1272,'DATI COMMESSE'!$A$2:$F$25,5,FALSE)*exp_SILP!$F1272</f>
        <v>35.5</v>
      </c>
      <c r="P1272" s="11" t="str">
        <f>IF(MID(exp_SILP!$W1272,10,2)&gt;"40","F","M")</f>
        <v>F</v>
      </c>
      <c r="Q1272" s="27" t="s">
        <v>115</v>
      </c>
      <c r="R1272" s="15" t="s">
        <v>56</v>
      </c>
      <c r="S1272" s="15" t="s">
        <v>160</v>
      </c>
      <c r="T1272" s="15" t="s">
        <v>58</v>
      </c>
      <c r="U1272" s="15" t="s">
        <v>59</v>
      </c>
      <c r="V1272" s="15" t="s">
        <v>628</v>
      </c>
      <c r="W1272" s="15" t="s">
        <v>629</v>
      </c>
      <c r="X1272" s="15" t="s">
        <v>630</v>
      </c>
      <c r="Y1272" s="15" t="s">
        <v>10</v>
      </c>
      <c r="Z1272" s="15" t="s">
        <v>63</v>
      </c>
      <c r="AA1272" s="15" t="s">
        <v>64</v>
      </c>
      <c r="AB1272" s="15" t="s">
        <v>74</v>
      </c>
      <c r="AC1272" s="15" t="s">
        <v>75</v>
      </c>
      <c r="AD1272" s="15" t="s">
        <v>59</v>
      </c>
      <c r="AE1272" s="15" t="s">
        <v>59</v>
      </c>
      <c r="AF1272" s="15" t="s">
        <v>59</v>
      </c>
      <c r="AG1272" s="28" t="s">
        <v>67</v>
      </c>
      <c r="AH1272" s="15" t="s">
        <v>115</v>
      </c>
      <c r="AI1272" s="15" t="s">
        <v>77</v>
      </c>
      <c r="AJ1272" s="15" t="str">
        <f>VLOOKUP(exp_SILP!$Y1272,'DATI CM'!$A$2:$F$28,2,FALSE)</f>
        <v>FLCSRN79S42L219X</v>
      </c>
    </row>
    <row r="1273" ht="15.75" hidden="1" customHeight="1">
      <c r="A1273" s="17" t="str">
        <f>IFERROR(VLOOKUP(exp_SILP!$W1273,exp_utenti_P!D:D,1,FALSE),"_DA INSERIRE")</f>
        <v>CRSNRC81T14A859Q</v>
      </c>
      <c r="B1273" s="17" t="str">
        <f>IF(AND(exp_SILP!$S1273="A.3 ORIENTAMENTO PROFESSIONALE",exp_SILP!$AD1273="4.2"),"A.3 ORIENTAMENTO PROFESSIONALE (CARCERE)",
IF(AND(exp_SILP!$S1273="A.3 ORIENTAMENTO PROFESSIONALE",exp_SILP!$AD1273="."),"A.3 ORIENTAMENTO PROFESSIONALE (CARCERE)",
IF(AND(exp_SILP!$S1273="A.4 CONSULENZA ORIENTATIVA",exp_SILP!$AD1273="4.2"),"A.4 CONSULENZA ORIENTATIVA (CARCERE)",
IF(AND(exp_SILP!$S1273="A.4 CONSULENZA ORIENTATIVA",exp_SILP!$AD1273="."),"A.4 CONSULENZA ORIENTATIVA (CARCERE)",
IF(AND(exp_SILP!$S1273="A.5 - LEP F1 - ACCOMPAGNAMENTO AL LAVORO",exp_SILP!$AD1273="4.2"),"A.5 - LEP F1 - ACCOMPAGNAMENTO AL LAVORO (CARCERE)",
IF(AND(exp_SILP!$S1273="A.5 - LEP F1 - ACCOMPAGNAMENTO AL LAVORO",exp_SILP!$AD1273="."),"A.5 - LEP F1 - ACCOMPAGNAMENTO AL LAVORO (CARCERE)",
IF(AND(exp_SILP!$S1273="A.5.2a - TUTORAGGIO TIROCINI",exp_SILP!$AD1273="4.2"),"A.5.2a - TUTORAGGIO TIROCINI (CARCERE)",
exp_SILP!$S1273)))))))</f>
        <v>A4.10 - LEP E - ORIENTAMENTO SPECIALISTICO SKILL GAP ANALYSIS</v>
      </c>
      <c r="C1273" s="18" t="str">
        <f>CONCATENATE(VLOOKUP(exp_SILP!$B1273,'DATI COMMESSE'!$A$2:$F$25,4,FALSE)," - ", VLOOKUP(exp_SILP!$B1273,'DATI COMMESSE'!$A$2:$F$25,2,FALSE)," - ",VLOOKUP(exp_SILP!$B1273,'DATI COMMESSE'!$A$2:$F$25,3,FALSE))</f>
        <v>GOL - 22-02-5000 - 22-12-5003</v>
      </c>
      <c r="D1273" s="18" t="str">
        <f>LEFT(exp_SILP!$R1273,5)</f>
        <v>15:30</v>
      </c>
      <c r="E1273" s="18" t="str">
        <f>RIGHT(exp_SILP!$R1273,5)</f>
        <v>17:00</v>
      </c>
      <c r="F1273" s="18">
        <f>IF(exp_SILP!$AG1273&gt;=60,exp_SILP!$AG1273/60,exp_SILP!$AG1273)</f>
        <v>1.5</v>
      </c>
      <c r="G1273" s="18" t="str">
        <f>VLOOKUP(exp_SILP!$Y1273,'DATI CM'!$A$2:$F$28,2,FALSE)</f>
        <v>CSSLTZ84H70A859W</v>
      </c>
      <c r="H1273" s="18" t="str">
        <f>VLOOKUP(exp_SILP!$Y1273,'DATI CM'!$A$2:$F$28,3,FALSE)</f>
        <v/>
      </c>
      <c r="I1273" s="18" t="str">
        <f t="shared" si="1"/>
        <v>N</v>
      </c>
      <c r="J1273" s="18" t="str">
        <f>VLOOKUP(exp_SILP!$Y1273,'DATI CM'!$A$2:$F$28,4,FALSE)</f>
        <v/>
      </c>
      <c r="K1273" s="19">
        <f>VLOOKUP(exp_SILP!$B1273,'DATI COMMESSE'!$A$2:$F$25,5,FALSE)</f>
        <v>39.94</v>
      </c>
      <c r="L1273" s="19" t="str">
        <f>IF(exp_SILP!$B1273="A4.10 - LEP E - ORIENTAMENTO SPECIALISTICO SKILL GAP ANALYSIS - GRUPPO 3P",0,VLOOKUP(exp_SILP!$Y1273,'DATI CM'!$A$2:$F$28,6,FALSE))</f>
        <v/>
      </c>
      <c r="M1273" s="19">
        <f>IFERROR(VLOOKUP(exp_SILP!$B1273,'DATI CM'!$H$2:$I$16,2,FALSE)*exp_SILP!$F1273,0)</f>
        <v>0</v>
      </c>
      <c r="N1273" s="18" t="str">
        <f>VLOOKUP(exp_SILP!$B1273,'DATI COMMESSE'!$A$2:$F$25,4,FALSE)</f>
        <v>GOL</v>
      </c>
      <c r="O1273" s="20">
        <f>VLOOKUP(exp_SILP!$B1273,'DATI COMMESSE'!$A$2:$F$25,5,FALSE)*exp_SILP!$F1273</f>
        <v>59.91</v>
      </c>
      <c r="P1273" s="18" t="str">
        <f>IF(MID(exp_SILP!$W1273,10,2)&gt;"40","F","M")</f>
        <v>M</v>
      </c>
      <c r="Q1273" s="24" t="s">
        <v>115</v>
      </c>
      <c r="R1273" s="22" t="s">
        <v>1228</v>
      </c>
      <c r="S1273" s="22" t="s">
        <v>70</v>
      </c>
      <c r="T1273" s="22" t="s">
        <v>58</v>
      </c>
      <c r="U1273" s="22" t="s">
        <v>59</v>
      </c>
      <c r="V1273" s="22" t="s">
        <v>817</v>
      </c>
      <c r="W1273" s="22" t="s">
        <v>818</v>
      </c>
      <c r="X1273" s="22" t="s">
        <v>819</v>
      </c>
      <c r="Y1273" s="22" t="s">
        <v>4</v>
      </c>
      <c r="Z1273" s="22" t="s">
        <v>63</v>
      </c>
      <c r="AA1273" s="22" t="s">
        <v>64</v>
      </c>
      <c r="AB1273" s="22" t="s">
        <v>74</v>
      </c>
      <c r="AC1273" s="22" t="s">
        <v>66</v>
      </c>
      <c r="AD1273" s="22" t="s">
        <v>59</v>
      </c>
      <c r="AE1273" s="22" t="s">
        <v>59</v>
      </c>
      <c r="AF1273" s="22" t="s">
        <v>59</v>
      </c>
      <c r="AG1273" s="25" t="s">
        <v>397</v>
      </c>
      <c r="AH1273" s="22" t="s">
        <v>522</v>
      </c>
      <c r="AI1273" s="22" t="s">
        <v>181</v>
      </c>
      <c r="AJ1273" s="22" t="str">
        <f>VLOOKUP(exp_SILP!$Y1273,'DATI CM'!$A$2:$F$28,2,FALSE)</f>
        <v>CSSLTZ84H70A859W</v>
      </c>
    </row>
    <row r="1274" ht="15.75" customHeight="1">
      <c r="A1274" s="10" t="str">
        <f>IFERROR(VLOOKUP(exp_SILP!$W1274,exp_utenti_P!D:D,1,FALSE),"_DA INSERIRE")</f>
        <v>GRSLMN99A01Z319P</v>
      </c>
      <c r="B1274" s="10" t="str">
        <f>IF(AND(exp_SILP!$S1274="A.3 ORIENTAMENTO PROFESSIONALE",exp_SILP!$AD1274="4.2"),"A.3 ORIENTAMENTO PROFESSIONALE (CARCERE)",
IF(AND(exp_SILP!$S1274="A.3 ORIENTAMENTO PROFESSIONALE",exp_SILP!$AD1274="."),"A.3 ORIENTAMENTO PROFESSIONALE (CARCERE)",
IF(AND(exp_SILP!$S1274="A.4 CONSULENZA ORIENTATIVA",exp_SILP!$AD1274="4.2"),"A.4 CONSULENZA ORIENTATIVA (CARCERE)",
IF(AND(exp_SILP!$S1274="A.4 CONSULENZA ORIENTATIVA",exp_SILP!$AD1274="."),"A.4 CONSULENZA ORIENTATIVA (CARCERE)",
IF(AND(exp_SILP!$S1274="A.5 - LEP F1 - ACCOMPAGNAMENTO AL LAVORO",exp_SILP!$AD1274="4.2"),"A.5 - LEP F1 - ACCOMPAGNAMENTO AL LAVORO (CARCERE)",
IF(AND(exp_SILP!$S1274="A.5 - LEP F1 - ACCOMPAGNAMENTO AL LAVORO",exp_SILP!$AD1274="."),"A.5 - LEP F1 - ACCOMPAGNAMENTO AL LAVORO (CARCERE)",
IF(AND(exp_SILP!$S1274="A.5.2a - TUTORAGGIO TIROCINI",exp_SILP!$AD1274="4.2"),"A.5.2a - TUTORAGGIO TIROCINI (CARCERE)",
exp_SILP!$S1274)))))))</f>
        <v>A4.10 - LEP E - ORIENTAMENTO SPECIALISTICO SKILL GAP ANALYSIS</v>
      </c>
      <c r="C1274" s="11" t="str">
        <f>CONCATENATE(VLOOKUP(exp_SILP!$B1274,'DATI COMMESSE'!$A$2:$F$25,4,FALSE)," - ", VLOOKUP(exp_SILP!$B1274,'DATI COMMESSE'!$A$2:$F$25,2,FALSE)," - ",VLOOKUP(exp_SILP!$B1274,'DATI COMMESSE'!$A$2:$F$25,3,FALSE))</f>
        <v>GOL - 22-02-5000 - 22-12-5003</v>
      </c>
      <c r="D1274" s="11" t="str">
        <f>LEFT(exp_SILP!$R1274,5)</f>
        <v>15:00</v>
      </c>
      <c r="E1274" s="11" t="str">
        <f>RIGHT(exp_SILP!$R1274,5)</f>
        <v>17:00</v>
      </c>
      <c r="F1274" s="11">
        <f>IF(exp_SILP!$AG1274&gt;=60,exp_SILP!$AG1274/60,exp_SILP!$AG1274)</f>
        <v>2</v>
      </c>
      <c r="G1274" s="11" t="str">
        <f>VLOOKUP(exp_SILP!$Y1274,'DATI CM'!$A$2:$F$28,2,FALSE)</f>
        <v>FLCSRN79S42L219X</v>
      </c>
      <c r="H1274" s="11" t="str">
        <f>VLOOKUP(exp_SILP!$Y1274,'DATI CM'!$A$2:$F$28,3,FALSE)</f>
        <v>A011</v>
      </c>
      <c r="I1274" s="11" t="str">
        <f t="shared" si="1"/>
        <v>N</v>
      </c>
      <c r="J1274" s="11" t="str">
        <f>VLOOKUP(exp_SILP!$Y1274,'DATI CM'!$A$2:$F$28,4,FALSE)</f>
        <v>TORINO</v>
      </c>
      <c r="K1274" s="12">
        <f>VLOOKUP(exp_SILP!$B1274,'DATI COMMESSE'!$A$2:$F$25,5,FALSE)</f>
        <v>39.94</v>
      </c>
      <c r="L1274" s="12">
        <f>IF(exp_SILP!$B1274="A4.10 - LEP E - ORIENTAMENTO SPECIALISTICO SKILL GAP ANALYSIS - GRUPPO 3P",0,VLOOKUP(exp_SILP!$Y1274,'DATI CM'!$A$2:$F$28,6,FALSE))</f>
        <v>25</v>
      </c>
      <c r="M1274" s="12">
        <f>IFERROR(VLOOKUP(exp_SILP!$B1274,'DATI CM'!$H$2:$I$16,2,FALSE)*exp_SILP!$F1274,0)</f>
        <v>0</v>
      </c>
      <c r="N1274" s="11" t="str">
        <f>VLOOKUP(exp_SILP!$B1274,'DATI COMMESSE'!$A$2:$F$25,4,FALSE)</f>
        <v>GOL</v>
      </c>
      <c r="O1274" s="13">
        <f>VLOOKUP(exp_SILP!$B1274,'DATI COMMESSE'!$A$2:$F$25,5,FALSE)*exp_SILP!$F1274</f>
        <v>79.88</v>
      </c>
      <c r="P1274" s="11" t="str">
        <f>IF(MID(exp_SILP!$W1274,10,2)&gt;"40","F","M")</f>
        <v>M</v>
      </c>
      <c r="Q1274" s="27" t="s">
        <v>115</v>
      </c>
      <c r="R1274" s="15" t="s">
        <v>144</v>
      </c>
      <c r="S1274" s="15" t="s">
        <v>70</v>
      </c>
      <c r="T1274" s="15" t="s">
        <v>58</v>
      </c>
      <c r="U1274" s="15" t="s">
        <v>59</v>
      </c>
      <c r="V1274" s="15" t="s">
        <v>1345</v>
      </c>
      <c r="W1274" s="15" t="s">
        <v>1346</v>
      </c>
      <c r="X1274" s="15" t="s">
        <v>1347</v>
      </c>
      <c r="Y1274" s="15" t="s">
        <v>10</v>
      </c>
      <c r="Z1274" s="15" t="s">
        <v>63</v>
      </c>
      <c r="AA1274" s="15" t="s">
        <v>64</v>
      </c>
      <c r="AB1274" s="15" t="s">
        <v>74</v>
      </c>
      <c r="AC1274" s="15" t="s">
        <v>75</v>
      </c>
      <c r="AD1274" s="15" t="s">
        <v>59</v>
      </c>
      <c r="AE1274" s="15" t="s">
        <v>59</v>
      </c>
      <c r="AF1274" s="15" t="s">
        <v>59</v>
      </c>
      <c r="AG1274" s="28" t="s">
        <v>76</v>
      </c>
      <c r="AH1274" s="15" t="s">
        <v>115</v>
      </c>
      <c r="AI1274" s="15" t="s">
        <v>77</v>
      </c>
      <c r="AJ1274" s="15" t="str">
        <f>VLOOKUP(exp_SILP!$Y1274,'DATI CM'!$A$2:$F$28,2,FALSE)</f>
        <v>FLCSRN79S42L219X</v>
      </c>
    </row>
    <row r="1275" ht="15.75" hidden="1" customHeight="1">
      <c r="A1275" s="17" t="str">
        <f>IFERROR(VLOOKUP(exp_SILP!$W1275,exp_utenti_P!D:D,1,FALSE),"_DA INSERIRE")</f>
        <v>DLFCCL61S62H620J</v>
      </c>
      <c r="B1275" s="17" t="str">
        <f>IF(AND(exp_SILP!$S1275="A.3 ORIENTAMENTO PROFESSIONALE",exp_SILP!$AD1275="4.2"),"A.3 ORIENTAMENTO PROFESSIONALE (CARCERE)",
IF(AND(exp_SILP!$S1275="A.3 ORIENTAMENTO PROFESSIONALE",exp_SILP!$AD1275="."),"A.3 ORIENTAMENTO PROFESSIONALE (CARCERE)",
IF(AND(exp_SILP!$S1275="A.4 CONSULENZA ORIENTATIVA",exp_SILP!$AD1275="4.2"),"A.4 CONSULENZA ORIENTATIVA (CARCERE)",
IF(AND(exp_SILP!$S1275="A.4 CONSULENZA ORIENTATIVA",exp_SILP!$AD1275="."),"A.4 CONSULENZA ORIENTATIVA (CARCERE)",
IF(AND(exp_SILP!$S1275="A.5 - LEP F1 - ACCOMPAGNAMENTO AL LAVORO",exp_SILP!$AD1275="4.2"),"A.5 - LEP F1 - ACCOMPAGNAMENTO AL LAVORO (CARCERE)",
IF(AND(exp_SILP!$S1275="A.5 - LEP F1 - ACCOMPAGNAMENTO AL LAVORO",exp_SILP!$AD1275="."),"A.5 - LEP F1 - ACCOMPAGNAMENTO AL LAVORO (CARCERE)",
IF(AND(exp_SILP!$S1275="A.5.2a - TUTORAGGIO TIROCINI",exp_SILP!$AD1275="4.2"),"A.5.2a - TUTORAGGIO TIROCINI (CARCERE)",
exp_SILP!$S1275)))))))</f>
        <v>A4.10 - LEP E - ORIENTAMENTO SPECIALISTICO SKILL GAP ANALYSIS</v>
      </c>
      <c r="C1275" s="18" t="str">
        <f>CONCATENATE(VLOOKUP(exp_SILP!$B1275,'DATI COMMESSE'!$A$2:$F$25,4,FALSE)," - ", VLOOKUP(exp_SILP!$B1275,'DATI COMMESSE'!$A$2:$F$25,2,FALSE)," - ",VLOOKUP(exp_SILP!$B1275,'DATI COMMESSE'!$A$2:$F$25,3,FALSE))</f>
        <v>GOL - 22-02-5000 - 22-12-5003</v>
      </c>
      <c r="D1275" s="18" t="str">
        <f>LEFT(exp_SILP!$R1275,5)</f>
        <v>15:00</v>
      </c>
      <c r="E1275" s="18" t="str">
        <f>RIGHT(exp_SILP!$R1275,5)</f>
        <v>16:00</v>
      </c>
      <c r="F1275" s="18">
        <f>IF(exp_SILP!$AG1275&gt;=60,exp_SILP!$AG1275/60,exp_SILP!$AG1275)</f>
        <v>1</v>
      </c>
      <c r="G1275" s="18" t="str">
        <f>VLOOKUP(exp_SILP!$Y1275,'DATI CM'!$A$2:$F$28,2,FALSE)</f>
        <v>TRZCST69B41F952V</v>
      </c>
      <c r="H1275" s="18" t="str">
        <f>VLOOKUP(exp_SILP!$Y1275,'DATI CM'!$A$2:$F$28,3,FALSE)</f>
        <v/>
      </c>
      <c r="I1275" s="18" t="str">
        <f t="shared" si="1"/>
        <v>N</v>
      </c>
      <c r="J1275" s="18" t="str">
        <f>VLOOKUP(exp_SILP!$Y1275,'DATI CM'!$A$2:$F$28,4,FALSE)</f>
        <v/>
      </c>
      <c r="K1275" s="19">
        <f>VLOOKUP(exp_SILP!$B1275,'DATI COMMESSE'!$A$2:$F$25,5,FALSE)</f>
        <v>39.94</v>
      </c>
      <c r="L1275" s="19" t="str">
        <f>IF(exp_SILP!$B1275="A4.10 - LEP E - ORIENTAMENTO SPECIALISTICO SKILL GAP ANALYSIS - GRUPPO 3P",0,VLOOKUP(exp_SILP!$Y1275,'DATI CM'!$A$2:$F$28,6,FALSE))</f>
        <v/>
      </c>
      <c r="M1275" s="19">
        <f>IFERROR(VLOOKUP(exp_SILP!$B1275,'DATI CM'!$H$2:$I$16,2,FALSE)*exp_SILP!$F1275,0)</f>
        <v>0</v>
      </c>
      <c r="N1275" s="18" t="str">
        <f>VLOOKUP(exp_SILP!$B1275,'DATI COMMESSE'!$A$2:$F$25,4,FALSE)</f>
        <v>GOL</v>
      </c>
      <c r="O1275" s="20">
        <f>VLOOKUP(exp_SILP!$B1275,'DATI COMMESSE'!$A$2:$F$25,5,FALSE)*exp_SILP!$F1275</f>
        <v>39.94</v>
      </c>
      <c r="P1275" s="18" t="str">
        <f>IF(MID(exp_SILP!$W1275,10,2)&gt;"40","F","M")</f>
        <v>F</v>
      </c>
      <c r="Q1275" s="24" t="s">
        <v>115</v>
      </c>
      <c r="R1275" s="22" t="s">
        <v>311</v>
      </c>
      <c r="S1275" s="22" t="s">
        <v>70</v>
      </c>
      <c r="T1275" s="22" t="s">
        <v>58</v>
      </c>
      <c r="U1275" s="22" t="s">
        <v>59</v>
      </c>
      <c r="V1275" s="22" t="s">
        <v>1598</v>
      </c>
      <c r="W1275" s="22" t="s">
        <v>1599</v>
      </c>
      <c r="X1275" s="22" t="s">
        <v>1600</v>
      </c>
      <c r="Y1275" s="22" t="s">
        <v>18</v>
      </c>
      <c r="Z1275" s="22" t="s">
        <v>63</v>
      </c>
      <c r="AA1275" s="22" t="s">
        <v>64</v>
      </c>
      <c r="AB1275" s="22" t="s">
        <v>65</v>
      </c>
      <c r="AC1275" s="22" t="s">
        <v>82</v>
      </c>
      <c r="AD1275" s="22" t="s">
        <v>59</v>
      </c>
      <c r="AE1275" s="22" t="s">
        <v>59</v>
      </c>
      <c r="AF1275" s="22" t="s">
        <v>59</v>
      </c>
      <c r="AG1275" s="25" t="s">
        <v>67</v>
      </c>
      <c r="AH1275" s="22" t="s">
        <v>115</v>
      </c>
      <c r="AI1275" s="22" t="s">
        <v>83</v>
      </c>
      <c r="AJ1275" s="22" t="str">
        <f>VLOOKUP(exp_SILP!$Y1275,'DATI CM'!$A$2:$F$28,2,FALSE)</f>
        <v>TRZCST69B41F952V</v>
      </c>
    </row>
    <row r="1276" ht="15.75" hidden="1" customHeight="1">
      <c r="A1276" s="10" t="str">
        <f>IFERROR(VLOOKUP(exp_SILP!$W1276,exp_utenti_P!D:D,1,FALSE),"_DA INSERIRE")</f>
        <v>DFRPTR68A06A859U</v>
      </c>
      <c r="B1276" s="10" t="str">
        <f>IF(AND(exp_SILP!$S1276="A.3 ORIENTAMENTO PROFESSIONALE",exp_SILP!$AD1276="4.2"),"A.3 ORIENTAMENTO PROFESSIONALE (CARCERE)",
IF(AND(exp_SILP!$S1276="A.3 ORIENTAMENTO PROFESSIONALE",exp_SILP!$AD1276="."),"A.3 ORIENTAMENTO PROFESSIONALE (CARCERE)",
IF(AND(exp_SILP!$S1276="A.4 CONSULENZA ORIENTATIVA",exp_SILP!$AD1276="4.2"),"A.4 CONSULENZA ORIENTATIVA (CARCERE)",
IF(AND(exp_SILP!$S1276="A.4 CONSULENZA ORIENTATIVA",exp_SILP!$AD1276="."),"A.4 CONSULENZA ORIENTATIVA (CARCERE)",
IF(AND(exp_SILP!$S1276="A.5 - LEP F1 - ACCOMPAGNAMENTO AL LAVORO",exp_SILP!$AD1276="4.2"),"A.5 - LEP F1 - ACCOMPAGNAMENTO AL LAVORO (CARCERE)",
IF(AND(exp_SILP!$S1276="A.5 - LEP F1 - ACCOMPAGNAMENTO AL LAVORO",exp_SILP!$AD1276="."),"A.5 - LEP F1 - ACCOMPAGNAMENTO AL LAVORO (CARCERE)",
IF(AND(exp_SILP!$S1276="A.5.2a - TUTORAGGIO TIROCINI",exp_SILP!$AD1276="4.2"),"A.5.2a - TUTORAGGIO TIROCINI (CARCERE)",
exp_SILP!$S1276)))))))</f>
        <v>A4.10 - LEP E - ORIENTAMENTO SPECIALISTICO SKILL GAP ANALYSIS</v>
      </c>
      <c r="C1276" s="11" t="str">
        <f>CONCATENATE(VLOOKUP(exp_SILP!$B1276,'DATI COMMESSE'!$A$2:$F$25,4,FALSE)," - ", VLOOKUP(exp_SILP!$B1276,'DATI COMMESSE'!$A$2:$F$25,2,FALSE)," - ",VLOOKUP(exp_SILP!$B1276,'DATI COMMESSE'!$A$2:$F$25,3,FALSE))</f>
        <v>GOL - 22-02-5000 - 22-12-5003</v>
      </c>
      <c r="D1276" s="11" t="str">
        <f>LEFT(exp_SILP!$R1276,5)</f>
        <v>14:00</v>
      </c>
      <c r="E1276" s="11" t="str">
        <f>RIGHT(exp_SILP!$R1276,5)</f>
        <v>15:30</v>
      </c>
      <c r="F1276" s="11">
        <f>IF(exp_SILP!$AG1276&gt;=60,exp_SILP!$AG1276/60,exp_SILP!$AG1276)</f>
        <v>1.5</v>
      </c>
      <c r="G1276" s="11" t="str">
        <f>VLOOKUP(exp_SILP!$Y1276,'DATI CM'!$A$2:$F$28,2,FALSE)</f>
        <v>CSSLTZ84H70A859W</v>
      </c>
      <c r="H1276" s="11" t="str">
        <f>VLOOKUP(exp_SILP!$Y1276,'DATI CM'!$A$2:$F$28,3,FALSE)</f>
        <v/>
      </c>
      <c r="I1276" s="11" t="str">
        <f t="shared" si="1"/>
        <v>N</v>
      </c>
      <c r="J1276" s="11" t="str">
        <f>VLOOKUP(exp_SILP!$Y1276,'DATI CM'!$A$2:$F$28,4,FALSE)</f>
        <v/>
      </c>
      <c r="K1276" s="12">
        <f>VLOOKUP(exp_SILP!$B1276,'DATI COMMESSE'!$A$2:$F$25,5,FALSE)</f>
        <v>39.94</v>
      </c>
      <c r="L1276" s="12" t="str">
        <f>IF(exp_SILP!$B1276="A4.10 - LEP E - ORIENTAMENTO SPECIALISTICO SKILL GAP ANALYSIS - GRUPPO 3P",0,VLOOKUP(exp_SILP!$Y1276,'DATI CM'!$A$2:$F$28,6,FALSE))</f>
        <v/>
      </c>
      <c r="M1276" s="12">
        <f>IFERROR(VLOOKUP(exp_SILP!$B1276,'DATI CM'!$H$2:$I$16,2,FALSE)*exp_SILP!$F1276,0)</f>
        <v>0</v>
      </c>
      <c r="N1276" s="11" t="str">
        <f>VLOOKUP(exp_SILP!$B1276,'DATI COMMESSE'!$A$2:$F$25,4,FALSE)</f>
        <v>GOL</v>
      </c>
      <c r="O1276" s="13">
        <f>VLOOKUP(exp_SILP!$B1276,'DATI COMMESSE'!$A$2:$F$25,5,FALSE)*exp_SILP!$F1276</f>
        <v>59.91</v>
      </c>
      <c r="P1276" s="11" t="str">
        <f>IF(MID(exp_SILP!$W1276,10,2)&gt;"40","F","M")</f>
        <v>M</v>
      </c>
      <c r="Q1276" s="27" t="s">
        <v>115</v>
      </c>
      <c r="R1276" s="15" t="s">
        <v>393</v>
      </c>
      <c r="S1276" s="15" t="s">
        <v>70</v>
      </c>
      <c r="T1276" s="15" t="s">
        <v>58</v>
      </c>
      <c r="U1276" s="15" t="s">
        <v>59</v>
      </c>
      <c r="V1276" s="15" t="s">
        <v>827</v>
      </c>
      <c r="W1276" s="15" t="s">
        <v>828</v>
      </c>
      <c r="X1276" s="15" t="s">
        <v>829</v>
      </c>
      <c r="Y1276" s="15" t="s">
        <v>4</v>
      </c>
      <c r="Z1276" s="15" t="s">
        <v>63</v>
      </c>
      <c r="AA1276" s="15" t="s">
        <v>64</v>
      </c>
      <c r="AB1276" s="15" t="s">
        <v>74</v>
      </c>
      <c r="AC1276" s="15" t="s">
        <v>66</v>
      </c>
      <c r="AD1276" s="15" t="s">
        <v>59</v>
      </c>
      <c r="AE1276" s="15" t="s">
        <v>59</v>
      </c>
      <c r="AF1276" s="15" t="s">
        <v>59</v>
      </c>
      <c r="AG1276" s="28" t="s">
        <v>397</v>
      </c>
      <c r="AH1276" s="15" t="s">
        <v>522</v>
      </c>
      <c r="AI1276" s="15" t="s">
        <v>181</v>
      </c>
      <c r="AJ1276" s="15" t="str">
        <f>VLOOKUP(exp_SILP!$Y1276,'DATI CM'!$A$2:$F$28,2,FALSE)</f>
        <v>CSSLTZ84H70A859W</v>
      </c>
    </row>
    <row r="1277" ht="15.75" hidden="1" customHeight="1">
      <c r="A1277" s="17" t="str">
        <f>IFERROR(VLOOKUP(exp_SILP!$W1277,exp_utenti_P!D:D,1,FALSE),"_DA INSERIRE")</f>
        <v>DLULGU59H70F636J</v>
      </c>
      <c r="B1277" s="17" t="str">
        <f>IF(AND(exp_SILP!$S1277="A.3 ORIENTAMENTO PROFESSIONALE",exp_SILP!$AD1277="4.2"),"A.3 ORIENTAMENTO PROFESSIONALE (CARCERE)",
IF(AND(exp_SILP!$S1277="A.3 ORIENTAMENTO PROFESSIONALE",exp_SILP!$AD1277="."),"A.3 ORIENTAMENTO PROFESSIONALE (CARCERE)",
IF(AND(exp_SILP!$S1277="A.4 CONSULENZA ORIENTATIVA",exp_SILP!$AD1277="4.2"),"A.4 CONSULENZA ORIENTATIVA (CARCERE)",
IF(AND(exp_SILP!$S1277="A.4 CONSULENZA ORIENTATIVA",exp_SILP!$AD1277="."),"A.4 CONSULENZA ORIENTATIVA (CARCERE)",
IF(AND(exp_SILP!$S1277="A.5 - LEP F1 - ACCOMPAGNAMENTO AL LAVORO",exp_SILP!$AD1277="4.2"),"A.5 - LEP F1 - ACCOMPAGNAMENTO AL LAVORO (CARCERE)",
IF(AND(exp_SILP!$S1277="A.5 - LEP F1 - ACCOMPAGNAMENTO AL LAVORO",exp_SILP!$AD1277="."),"A.5 - LEP F1 - ACCOMPAGNAMENTO AL LAVORO (CARCERE)",
IF(AND(exp_SILP!$S1277="A.5.2a - TUTORAGGIO TIROCINI",exp_SILP!$AD1277="4.2"),"A.5.2a - TUTORAGGIO TIROCINI (CARCERE)",
exp_SILP!$S1277)))))))</f>
        <v>A4.10 - LEP E - ORIENTAMENTO SPECIALISTICO SKILL GAP ANALYSIS</v>
      </c>
      <c r="C1277" s="18" t="str">
        <f>CONCATENATE(VLOOKUP(exp_SILP!$B1277,'DATI COMMESSE'!$A$2:$F$25,4,FALSE)," - ", VLOOKUP(exp_SILP!$B1277,'DATI COMMESSE'!$A$2:$F$25,2,FALSE)," - ",VLOOKUP(exp_SILP!$B1277,'DATI COMMESSE'!$A$2:$F$25,3,FALSE))</f>
        <v>GOL - 22-02-5000 - 22-12-5003</v>
      </c>
      <c r="D1277" s="18" t="str">
        <f>LEFT(exp_SILP!$R1277,5)</f>
        <v>10:00</v>
      </c>
      <c r="E1277" s="18" t="str">
        <f>RIGHT(exp_SILP!$R1277,5)</f>
        <v>13:00</v>
      </c>
      <c r="F1277" s="18">
        <f>IF(exp_SILP!$AG1277&gt;=60,exp_SILP!$AG1277/60,exp_SILP!$AG1277)</f>
        <v>3</v>
      </c>
      <c r="G1277" s="18" t="str">
        <f>VLOOKUP(exp_SILP!$Y1277,'DATI CM'!$A$2:$F$28,2,FALSE)</f>
        <v>PNFMRT85H50A859E</v>
      </c>
      <c r="H1277" s="18" t="str">
        <f>VLOOKUP(exp_SILP!$Y1277,'DATI CM'!$A$2:$F$28,3,FALSE)</f>
        <v>A011</v>
      </c>
      <c r="I1277" s="18" t="str">
        <f t="shared" si="1"/>
        <v>N</v>
      </c>
      <c r="J1277" s="18" t="str">
        <f>VLOOKUP(exp_SILP!$Y1277,'DATI CM'!$A$2:$F$28,4,FALSE)</f>
        <v>BIELLA</v>
      </c>
      <c r="K1277" s="19">
        <f>VLOOKUP(exp_SILP!$B1277,'DATI COMMESSE'!$A$2:$F$25,5,FALSE)</f>
        <v>39.94</v>
      </c>
      <c r="L1277" s="19">
        <f>IF(exp_SILP!$B1277="A4.10 - LEP E - ORIENTAMENTO SPECIALISTICO SKILL GAP ANALYSIS - GRUPPO 3P",0,VLOOKUP(exp_SILP!$Y1277,'DATI CM'!$A$2:$F$28,6,FALSE))</f>
        <v>25</v>
      </c>
      <c r="M1277" s="19">
        <f>IFERROR(VLOOKUP(exp_SILP!$B1277,'DATI CM'!$H$2:$I$16,2,FALSE)*exp_SILP!$F1277,0)</f>
        <v>0</v>
      </c>
      <c r="N1277" s="18" t="str">
        <f>VLOOKUP(exp_SILP!$B1277,'DATI COMMESSE'!$A$2:$F$25,4,FALSE)</f>
        <v>GOL</v>
      </c>
      <c r="O1277" s="20">
        <f>VLOOKUP(exp_SILP!$B1277,'DATI COMMESSE'!$A$2:$F$25,5,FALSE)*exp_SILP!$F1277</f>
        <v>119.82</v>
      </c>
      <c r="P1277" s="18" t="str">
        <f>IF(MID(exp_SILP!$W1277,10,2)&gt;"40","F","M")</f>
        <v>F</v>
      </c>
      <c r="Q1277" s="24" t="s">
        <v>115</v>
      </c>
      <c r="R1277" s="22" t="s">
        <v>164</v>
      </c>
      <c r="S1277" s="22" t="s">
        <v>70</v>
      </c>
      <c r="T1277" s="22" t="s">
        <v>58</v>
      </c>
      <c r="U1277" s="22" t="s">
        <v>59</v>
      </c>
      <c r="V1277" s="22" t="s">
        <v>800</v>
      </c>
      <c r="W1277" s="22" t="s">
        <v>801</v>
      </c>
      <c r="X1277" s="22" t="s">
        <v>802</v>
      </c>
      <c r="Y1277" s="22" t="s">
        <v>15</v>
      </c>
      <c r="Z1277" s="22" t="s">
        <v>63</v>
      </c>
      <c r="AA1277" s="22" t="s">
        <v>64</v>
      </c>
      <c r="AB1277" s="22" t="s">
        <v>65</v>
      </c>
      <c r="AC1277" s="22" t="s">
        <v>66</v>
      </c>
      <c r="AD1277" s="22" t="s">
        <v>59</v>
      </c>
      <c r="AE1277" s="22" t="s">
        <v>59</v>
      </c>
      <c r="AF1277" s="22" t="s">
        <v>59</v>
      </c>
      <c r="AG1277" s="25" t="s">
        <v>101</v>
      </c>
      <c r="AH1277" s="22" t="s">
        <v>432</v>
      </c>
      <c r="AI1277" s="22" t="s">
        <v>68</v>
      </c>
      <c r="AJ1277" s="22" t="str">
        <f>VLOOKUP(exp_SILP!$Y1277,'DATI CM'!$A$2:$F$28,2,FALSE)</f>
        <v>PNFMRT85H50A859E</v>
      </c>
    </row>
    <row r="1278" ht="15.75" hidden="1" customHeight="1">
      <c r="A1278" s="10" t="str">
        <f>IFERROR(VLOOKUP(exp_SILP!$W1278,exp_utenti_P!D:D,1,FALSE),"_DA INSERIRE")</f>
        <v>RDCMNL72C14A859I</v>
      </c>
      <c r="B1278" s="10" t="str">
        <f>IF(AND(exp_SILP!$S1278="A.3 ORIENTAMENTO PROFESSIONALE",exp_SILP!$AD1278="4.2"),"A.3 ORIENTAMENTO PROFESSIONALE (CARCERE)",
IF(AND(exp_SILP!$S1278="A.3 ORIENTAMENTO PROFESSIONALE",exp_SILP!$AD1278="."),"A.3 ORIENTAMENTO PROFESSIONALE (CARCERE)",
IF(AND(exp_SILP!$S1278="A.4 CONSULENZA ORIENTATIVA",exp_SILP!$AD1278="4.2"),"A.4 CONSULENZA ORIENTATIVA (CARCERE)",
IF(AND(exp_SILP!$S1278="A.4 CONSULENZA ORIENTATIVA",exp_SILP!$AD1278="."),"A.4 CONSULENZA ORIENTATIVA (CARCERE)",
IF(AND(exp_SILP!$S1278="A.5 - LEP F1 - ACCOMPAGNAMENTO AL LAVORO",exp_SILP!$AD1278="4.2"),"A.5 - LEP F1 - ACCOMPAGNAMENTO AL LAVORO (CARCERE)",
IF(AND(exp_SILP!$S1278="A.5 - LEP F1 - ACCOMPAGNAMENTO AL LAVORO",exp_SILP!$AD1278="."),"A.5 - LEP F1 - ACCOMPAGNAMENTO AL LAVORO (CARCERE)",
IF(AND(exp_SILP!$S1278="A.5.2a - TUTORAGGIO TIROCINI",exp_SILP!$AD1278="4.2"),"A.5.2a - TUTORAGGIO TIROCINI (CARCERE)",
exp_SILP!$S1278)))))))</f>
        <v>A4.10 - LEP E - ORIENTAMENTO SPECIALISTICO SKILL GAP ANALYSIS</v>
      </c>
      <c r="C1278" s="11" t="str">
        <f>CONCATENATE(VLOOKUP(exp_SILP!$B1278,'DATI COMMESSE'!$A$2:$F$25,4,FALSE)," - ", VLOOKUP(exp_SILP!$B1278,'DATI COMMESSE'!$A$2:$F$25,2,FALSE)," - ",VLOOKUP(exp_SILP!$B1278,'DATI COMMESSE'!$A$2:$F$25,3,FALSE))</f>
        <v>GOL - 22-02-5000 - 22-12-5003</v>
      </c>
      <c r="D1278" s="11" t="str">
        <f>LEFT(exp_SILP!$R1278,5)</f>
        <v>17:00</v>
      </c>
      <c r="E1278" s="11" t="str">
        <f>RIGHT(exp_SILP!$R1278,5)</f>
        <v>18:00</v>
      </c>
      <c r="F1278" s="11">
        <f>IF(exp_SILP!$AG1278&gt;=60,exp_SILP!$AG1278/60,exp_SILP!$AG1278)</f>
        <v>1</v>
      </c>
      <c r="G1278" s="11" t="str">
        <f>VLOOKUP(exp_SILP!$Y1278,'DATI CM'!$A$2:$F$28,2,FALSE)</f>
        <v>CSSLTZ84H70A859W</v>
      </c>
      <c r="H1278" s="11" t="str">
        <f>VLOOKUP(exp_SILP!$Y1278,'DATI CM'!$A$2:$F$28,3,FALSE)</f>
        <v/>
      </c>
      <c r="I1278" s="11" t="str">
        <f t="shared" si="1"/>
        <v>N</v>
      </c>
      <c r="J1278" s="11" t="str">
        <f>VLOOKUP(exp_SILP!$Y1278,'DATI CM'!$A$2:$F$28,4,FALSE)</f>
        <v/>
      </c>
      <c r="K1278" s="12">
        <f>VLOOKUP(exp_SILP!$B1278,'DATI COMMESSE'!$A$2:$F$25,5,FALSE)</f>
        <v>39.94</v>
      </c>
      <c r="L1278" s="12" t="str">
        <f>IF(exp_SILP!$B1278="A4.10 - LEP E - ORIENTAMENTO SPECIALISTICO SKILL GAP ANALYSIS - GRUPPO 3P",0,VLOOKUP(exp_SILP!$Y1278,'DATI CM'!$A$2:$F$28,6,FALSE))</f>
        <v/>
      </c>
      <c r="M1278" s="12">
        <f>IFERROR(VLOOKUP(exp_SILP!$B1278,'DATI CM'!$H$2:$I$16,2,FALSE)*exp_SILP!$F1278,0)</f>
        <v>0</v>
      </c>
      <c r="N1278" s="11" t="str">
        <f>VLOOKUP(exp_SILP!$B1278,'DATI COMMESSE'!$A$2:$F$25,4,FALSE)</f>
        <v>GOL</v>
      </c>
      <c r="O1278" s="13">
        <f>VLOOKUP(exp_SILP!$B1278,'DATI COMMESSE'!$A$2:$F$25,5,FALSE)*exp_SILP!$F1278</f>
        <v>39.94</v>
      </c>
      <c r="P1278" s="11" t="str">
        <f>IF(MID(exp_SILP!$W1278,10,2)&gt;"40","F","M")</f>
        <v>M</v>
      </c>
      <c r="Q1278" s="27" t="s">
        <v>115</v>
      </c>
      <c r="R1278" s="15" t="s">
        <v>93</v>
      </c>
      <c r="S1278" s="15" t="s">
        <v>70</v>
      </c>
      <c r="T1278" s="15" t="s">
        <v>58</v>
      </c>
      <c r="U1278" s="15" t="s">
        <v>59</v>
      </c>
      <c r="V1278" s="15" t="s">
        <v>1601</v>
      </c>
      <c r="W1278" s="15" t="s">
        <v>1602</v>
      </c>
      <c r="X1278" s="15" t="s">
        <v>1603</v>
      </c>
      <c r="Y1278" s="15" t="s">
        <v>4</v>
      </c>
      <c r="Z1278" s="15" t="s">
        <v>63</v>
      </c>
      <c r="AA1278" s="15" t="s">
        <v>64</v>
      </c>
      <c r="AB1278" s="15" t="s">
        <v>74</v>
      </c>
      <c r="AC1278" s="15" t="s">
        <v>66</v>
      </c>
      <c r="AD1278" s="15" t="s">
        <v>59</v>
      </c>
      <c r="AE1278" s="15" t="s">
        <v>59</v>
      </c>
      <c r="AF1278" s="15" t="s">
        <v>59</v>
      </c>
      <c r="AG1278" s="28" t="s">
        <v>67</v>
      </c>
      <c r="AH1278" s="15" t="s">
        <v>115</v>
      </c>
      <c r="AI1278" s="15" t="s">
        <v>181</v>
      </c>
      <c r="AJ1278" s="15" t="str">
        <f>VLOOKUP(exp_SILP!$Y1278,'DATI CM'!$A$2:$F$28,2,FALSE)</f>
        <v>CSSLTZ84H70A859W</v>
      </c>
    </row>
    <row r="1279" ht="15.75" hidden="1" customHeight="1">
      <c r="A1279" s="17" t="str">
        <f>IFERROR(VLOOKUP(exp_SILP!$W1279,exp_utenti_P!D:D,1,FALSE),"_DA INSERIRE")</f>
        <v>BRSNMR90C53G273K</v>
      </c>
      <c r="B1279" s="17" t="str">
        <f>IF(AND(exp_SILP!$S1279="A.3 ORIENTAMENTO PROFESSIONALE",exp_SILP!$AD1279="4.2"),"A.3 ORIENTAMENTO PROFESSIONALE (CARCERE)",
IF(AND(exp_SILP!$S1279="A.3 ORIENTAMENTO PROFESSIONALE",exp_SILP!$AD1279="."),"A.3 ORIENTAMENTO PROFESSIONALE (CARCERE)",
IF(AND(exp_SILP!$S1279="A.4 CONSULENZA ORIENTATIVA",exp_SILP!$AD1279="4.2"),"A.4 CONSULENZA ORIENTATIVA (CARCERE)",
IF(AND(exp_SILP!$S1279="A.4 CONSULENZA ORIENTATIVA",exp_SILP!$AD1279="."),"A.4 CONSULENZA ORIENTATIVA (CARCERE)",
IF(AND(exp_SILP!$S1279="A.5 - LEP F1 - ACCOMPAGNAMENTO AL LAVORO",exp_SILP!$AD1279="4.2"),"A.5 - LEP F1 - ACCOMPAGNAMENTO AL LAVORO (CARCERE)",
IF(AND(exp_SILP!$S1279="A.5 - LEP F1 - ACCOMPAGNAMENTO AL LAVORO",exp_SILP!$AD1279="."),"A.5 - LEP F1 - ACCOMPAGNAMENTO AL LAVORO (CARCERE)",
IF(AND(exp_SILP!$S1279="A.5.2a - TUTORAGGIO TIROCINI",exp_SILP!$AD1279="4.2"),"A.5.2a - TUTORAGGIO TIROCINI (CARCERE)",
exp_SILP!$S1279)))))))</f>
        <v>A.3 ORIENTAMENTO PROFESSIONALE</v>
      </c>
      <c r="C1279" s="18" t="str">
        <f>CONCATENATE(VLOOKUP(exp_SILP!$B1279,'DATI COMMESSE'!$A$2:$F$25,4,FALSE)," - ", VLOOKUP(exp_SILP!$B1279,'DATI COMMESSE'!$A$2:$F$25,2,FALSE)," - ",VLOOKUP(exp_SILP!$B1279,'DATI COMMESSE'!$A$2:$F$25,3,FALSE))</f>
        <v>FRD - 22-02-5000 - 22-12-5002</v>
      </c>
      <c r="D1279" s="18" t="str">
        <f>LEFT(exp_SILP!$R1279,5)</f>
        <v>14:30</v>
      </c>
      <c r="E1279" s="18" t="str">
        <f>RIGHT(exp_SILP!$R1279,5)</f>
        <v>16:30</v>
      </c>
      <c r="F1279" s="18">
        <f>IF(exp_SILP!$AG1279&gt;=60,exp_SILP!$AG1279/60,exp_SILP!$AG1279)</f>
        <v>2</v>
      </c>
      <c r="G1279" s="18" t="str">
        <f>VLOOKUP(exp_SILP!$Y1279,'DATI CM'!$A$2:$F$28,2,FALSE)</f>
        <v>TRZCST69B41F952V</v>
      </c>
      <c r="H1279" s="18" t="str">
        <f>VLOOKUP(exp_SILP!$Y1279,'DATI CM'!$A$2:$F$28,3,FALSE)</f>
        <v/>
      </c>
      <c r="I1279" s="18" t="str">
        <f t="shared" si="1"/>
        <v>N</v>
      </c>
      <c r="J1279" s="18" t="str">
        <f>VLOOKUP(exp_SILP!$Y1279,'DATI CM'!$A$2:$F$28,4,FALSE)</f>
        <v/>
      </c>
      <c r="K1279" s="19">
        <f>VLOOKUP(exp_SILP!$B1279,'DATI COMMESSE'!$A$2:$F$25,5,FALSE)</f>
        <v>34</v>
      </c>
      <c r="L1279" s="19" t="str">
        <f>IF(exp_SILP!$B1279="A4.10 - LEP E - ORIENTAMENTO SPECIALISTICO SKILL GAP ANALYSIS - GRUPPO 3P",0,VLOOKUP(exp_SILP!$Y1279,'DATI CM'!$A$2:$F$28,6,FALSE))</f>
        <v/>
      </c>
      <c r="M1279" s="19">
        <f>IFERROR(VLOOKUP(exp_SILP!$B1279,'DATI CM'!$H$2:$I$16,2,FALSE)*exp_SILP!$F1279,0)</f>
        <v>0</v>
      </c>
      <c r="N1279" s="18" t="str">
        <f>VLOOKUP(exp_SILP!$B1279,'DATI COMMESSE'!$A$2:$F$25,4,FALSE)</f>
        <v>FRD</v>
      </c>
      <c r="O1279" s="20">
        <f>VLOOKUP(exp_SILP!$B1279,'DATI COMMESSE'!$A$2:$F$25,5,FALSE)*exp_SILP!$F1279</f>
        <v>68</v>
      </c>
      <c r="P1279" s="18" t="str">
        <f>IF(MID(exp_SILP!$W1279,10,2)&gt;"40","F","M")</f>
        <v>F</v>
      </c>
      <c r="Q1279" s="24" t="s">
        <v>1351</v>
      </c>
      <c r="R1279" s="22" t="s">
        <v>545</v>
      </c>
      <c r="S1279" s="22" t="s">
        <v>423</v>
      </c>
      <c r="T1279" s="22" t="s">
        <v>58</v>
      </c>
      <c r="U1279" s="22" t="s">
        <v>59</v>
      </c>
      <c r="V1279" s="22" t="s">
        <v>546</v>
      </c>
      <c r="W1279" s="22" t="s">
        <v>547</v>
      </c>
      <c r="X1279" s="22" t="s">
        <v>548</v>
      </c>
      <c r="Y1279" s="22" t="s">
        <v>18</v>
      </c>
      <c r="Z1279" s="22" t="s">
        <v>63</v>
      </c>
      <c r="AA1279" s="22" t="s">
        <v>64</v>
      </c>
      <c r="AB1279" s="22" t="s">
        <v>65</v>
      </c>
      <c r="AC1279" s="22" t="s">
        <v>82</v>
      </c>
      <c r="AD1279" s="22" t="s">
        <v>59</v>
      </c>
      <c r="AE1279" s="22" t="s">
        <v>59</v>
      </c>
      <c r="AF1279" s="22" t="s">
        <v>59</v>
      </c>
      <c r="AG1279" s="25" t="s">
        <v>76</v>
      </c>
      <c r="AH1279" s="22" t="s">
        <v>1351</v>
      </c>
      <c r="AI1279" s="22" t="s">
        <v>83</v>
      </c>
      <c r="AJ1279" s="22" t="str">
        <f>VLOOKUP(exp_SILP!$Y1279,'DATI CM'!$A$2:$F$28,2,FALSE)</f>
        <v>TRZCST69B41F952V</v>
      </c>
    </row>
    <row r="1280" ht="15.75" hidden="1" customHeight="1">
      <c r="A1280" s="10" t="str">
        <f>IFERROR(VLOOKUP(exp_SILP!$W1280,exp_utenti_P!D:D,1,FALSE),"_DA INSERIRE")</f>
        <v>CSLCLD88D21Z605V</v>
      </c>
      <c r="B1280" s="10" t="str">
        <f>IF(AND(exp_SILP!$S1280="A.3 ORIENTAMENTO PROFESSIONALE",exp_SILP!$AD1280="4.2"),"A.3 ORIENTAMENTO PROFESSIONALE (CARCERE)",
IF(AND(exp_SILP!$S1280="A.3 ORIENTAMENTO PROFESSIONALE",exp_SILP!$AD1280="."),"A.3 ORIENTAMENTO PROFESSIONALE (CARCERE)",
IF(AND(exp_SILP!$S1280="A.4 CONSULENZA ORIENTATIVA",exp_SILP!$AD1280="4.2"),"A.4 CONSULENZA ORIENTATIVA (CARCERE)",
IF(AND(exp_SILP!$S1280="A.4 CONSULENZA ORIENTATIVA",exp_SILP!$AD1280="."),"A.4 CONSULENZA ORIENTATIVA (CARCERE)",
IF(AND(exp_SILP!$S1280="A.5 - LEP F1 - ACCOMPAGNAMENTO AL LAVORO",exp_SILP!$AD1280="4.2"),"A.5 - LEP F1 - ACCOMPAGNAMENTO AL LAVORO (CARCERE)",
IF(AND(exp_SILP!$S1280="A.5 - LEP F1 - ACCOMPAGNAMENTO AL LAVORO",exp_SILP!$AD1280="."),"A.5 - LEP F1 - ACCOMPAGNAMENTO AL LAVORO (CARCERE)",
IF(AND(exp_SILP!$S1280="A.5.2a - TUTORAGGIO TIROCINI",exp_SILP!$AD1280="4.2"),"A.5.2a - TUTORAGGIO TIROCINI (CARCERE)",
exp_SILP!$S1280)))))))</f>
        <v>A.5 - LEP F1 - ACCOMPAGNAMENTO AL LAVORO</v>
      </c>
      <c r="C1280" s="11" t="str">
        <f>CONCATENATE(VLOOKUP(exp_SILP!$B1280,'DATI COMMESSE'!$A$2:$F$25,4,FALSE)," - ", VLOOKUP(exp_SILP!$B1280,'DATI COMMESSE'!$A$2:$F$25,2,FALSE)," - ",VLOOKUP(exp_SILP!$B1280,'DATI COMMESSE'!$A$2:$F$25,3,FALSE))</f>
        <v>GOL - 22-02-5000 - 22-12-5003</v>
      </c>
      <c r="D1280" s="11" t="str">
        <f>LEFT(exp_SILP!$R1280,5)</f>
        <v>16:00</v>
      </c>
      <c r="E1280" s="11" t="str">
        <f>RIGHT(exp_SILP!$R1280,5)</f>
        <v>17:00</v>
      </c>
      <c r="F1280" s="11">
        <f>IF(exp_SILP!$AG1280&gt;=60,exp_SILP!$AG1280/60,exp_SILP!$AG1280)</f>
        <v>1</v>
      </c>
      <c r="G1280" s="11" t="str">
        <f>VLOOKUP(exp_SILP!$Y1280,'DATI CM'!$A$2:$F$28,2,FALSE)</f>
        <v>GNGGNN70A65L219B</v>
      </c>
      <c r="H1280" s="11" t="str">
        <f>VLOOKUP(exp_SILP!$Y1280,'DATI CM'!$A$2:$F$28,3,FALSE)</f>
        <v/>
      </c>
      <c r="I1280" s="11" t="str">
        <f t="shared" si="1"/>
        <v>N</v>
      </c>
      <c r="J1280" s="11" t="str">
        <f>VLOOKUP(exp_SILP!$Y1280,'DATI CM'!$A$2:$F$28,4,FALSE)</f>
        <v/>
      </c>
      <c r="K1280" s="12">
        <f>VLOOKUP(exp_SILP!$B1280,'DATI COMMESSE'!$A$2:$F$25,5,FALSE)</f>
        <v>39.94</v>
      </c>
      <c r="L1280" s="12" t="str">
        <f>IF(exp_SILP!$B1280="A4.10 - LEP E - ORIENTAMENTO SPECIALISTICO SKILL GAP ANALYSIS - GRUPPO 3P",0,VLOOKUP(exp_SILP!$Y1280,'DATI CM'!$A$2:$F$28,6,FALSE))</f>
        <v/>
      </c>
      <c r="M1280" s="12">
        <f>IFERROR(VLOOKUP(exp_SILP!$B1280,'DATI CM'!$H$2:$I$16,2,FALSE)*exp_SILP!$F1280,0)</f>
        <v>0</v>
      </c>
      <c r="N1280" s="11" t="str">
        <f>VLOOKUP(exp_SILP!$B1280,'DATI COMMESSE'!$A$2:$F$25,4,FALSE)</f>
        <v>GOL</v>
      </c>
      <c r="O1280" s="13">
        <f>VLOOKUP(exp_SILP!$B1280,'DATI COMMESSE'!$A$2:$F$25,5,FALSE)*exp_SILP!$F1280</f>
        <v>39.94</v>
      </c>
      <c r="P1280" s="11" t="str">
        <f>IF(MID(exp_SILP!$W1280,10,2)&gt;"40","F","M")</f>
        <v>M</v>
      </c>
      <c r="Q1280" s="27" t="s">
        <v>1351</v>
      </c>
      <c r="R1280" s="15" t="s">
        <v>152</v>
      </c>
      <c r="S1280" s="15" t="s">
        <v>57</v>
      </c>
      <c r="T1280" s="15" t="s">
        <v>58</v>
      </c>
      <c r="U1280" s="15" t="s">
        <v>59</v>
      </c>
      <c r="V1280" s="15" t="s">
        <v>380</v>
      </c>
      <c r="W1280" s="15" t="s">
        <v>381</v>
      </c>
      <c r="X1280" s="15" t="s">
        <v>382</v>
      </c>
      <c r="Y1280" s="15" t="s">
        <v>11</v>
      </c>
      <c r="Z1280" s="15" t="s">
        <v>63</v>
      </c>
      <c r="AA1280" s="15" t="s">
        <v>64</v>
      </c>
      <c r="AB1280" s="15" t="s">
        <v>65</v>
      </c>
      <c r="AC1280" s="15" t="s">
        <v>135</v>
      </c>
      <c r="AD1280" s="15" t="s">
        <v>59</v>
      </c>
      <c r="AE1280" s="15" t="s">
        <v>59</v>
      </c>
      <c r="AF1280" s="15" t="s">
        <v>59</v>
      </c>
      <c r="AG1280" s="28" t="s">
        <v>67</v>
      </c>
      <c r="AH1280" s="15" t="s">
        <v>1351</v>
      </c>
      <c r="AI1280" s="15" t="s">
        <v>383</v>
      </c>
      <c r="AJ1280" s="15" t="str">
        <f>VLOOKUP(exp_SILP!$Y1280,'DATI CM'!$A$2:$F$28,2,FALSE)</f>
        <v>GNGGNN70A65L219B</v>
      </c>
    </row>
    <row r="1281" ht="15.75" hidden="1" customHeight="1">
      <c r="A1281" s="17" t="str">
        <f>IFERROR(VLOOKUP(exp_SILP!$W1281,exp_utenti_P!D:D,1,FALSE),"_DA INSERIRE")</f>
        <v>RCPSMN73B63F839N</v>
      </c>
      <c r="B1281" s="17" t="str">
        <f>IF(AND(exp_SILP!$S1281="A.3 ORIENTAMENTO PROFESSIONALE",exp_SILP!$AD1281="4.2"),"A.3 ORIENTAMENTO PROFESSIONALE (CARCERE)",
IF(AND(exp_SILP!$S1281="A.3 ORIENTAMENTO PROFESSIONALE",exp_SILP!$AD1281="."),"A.3 ORIENTAMENTO PROFESSIONALE (CARCERE)",
IF(AND(exp_SILP!$S1281="A.4 CONSULENZA ORIENTATIVA",exp_SILP!$AD1281="4.2"),"A.4 CONSULENZA ORIENTATIVA (CARCERE)",
IF(AND(exp_SILP!$S1281="A.4 CONSULENZA ORIENTATIVA",exp_SILP!$AD1281="."),"A.4 CONSULENZA ORIENTATIVA (CARCERE)",
IF(AND(exp_SILP!$S1281="A.5 - LEP F1 - ACCOMPAGNAMENTO AL LAVORO",exp_SILP!$AD1281="4.2"),"A.5 - LEP F1 - ACCOMPAGNAMENTO AL LAVORO (CARCERE)",
IF(AND(exp_SILP!$S1281="A.5 - LEP F1 - ACCOMPAGNAMENTO AL LAVORO",exp_SILP!$AD1281="."),"A.5 - LEP F1 - ACCOMPAGNAMENTO AL LAVORO (CARCERE)",
IF(AND(exp_SILP!$S1281="A.5.2a - TUTORAGGIO TIROCINI",exp_SILP!$AD1281="4.2"),"A.5.2a - TUTORAGGIO TIROCINI (CARCERE)",
exp_SILP!$S1281)))))))</f>
        <v>A4.10 - LEP E - ORIENTAMENTO SPECIALISTICO SKILL GAP ANALYSIS</v>
      </c>
      <c r="C1281" s="18" t="str">
        <f>CONCATENATE(VLOOKUP(exp_SILP!$B1281,'DATI COMMESSE'!$A$2:$F$25,4,FALSE)," - ", VLOOKUP(exp_SILP!$B1281,'DATI COMMESSE'!$A$2:$F$25,2,FALSE)," - ",VLOOKUP(exp_SILP!$B1281,'DATI COMMESSE'!$A$2:$F$25,3,FALSE))</f>
        <v>GOL - 22-02-5000 - 22-12-5003</v>
      </c>
      <c r="D1281" s="18" t="str">
        <f>LEFT(exp_SILP!$R1281,5)</f>
        <v>14:00</v>
      </c>
      <c r="E1281" s="18" t="str">
        <f>RIGHT(exp_SILP!$R1281,5)</f>
        <v>15:00</v>
      </c>
      <c r="F1281" s="18">
        <f>IF(exp_SILP!$AG1281&gt;=60,exp_SILP!$AG1281/60,exp_SILP!$AG1281)</f>
        <v>1</v>
      </c>
      <c r="G1281" s="18" t="str">
        <f>VLOOKUP(exp_SILP!$Y1281,'DATI CM'!$A$2:$F$28,2,FALSE)</f>
        <v>PNFMRT85H50A859E</v>
      </c>
      <c r="H1281" s="18" t="str">
        <f>VLOOKUP(exp_SILP!$Y1281,'DATI CM'!$A$2:$F$28,3,FALSE)</f>
        <v>A011</v>
      </c>
      <c r="I1281" s="18" t="str">
        <f t="shared" si="1"/>
        <v>N</v>
      </c>
      <c r="J1281" s="18" t="str">
        <f>VLOOKUP(exp_SILP!$Y1281,'DATI CM'!$A$2:$F$28,4,FALSE)</f>
        <v>BIELLA</v>
      </c>
      <c r="K1281" s="19">
        <f>VLOOKUP(exp_SILP!$B1281,'DATI COMMESSE'!$A$2:$F$25,5,FALSE)</f>
        <v>39.94</v>
      </c>
      <c r="L1281" s="19">
        <f>IF(exp_SILP!$B1281="A4.10 - LEP E - ORIENTAMENTO SPECIALISTICO SKILL GAP ANALYSIS - GRUPPO 3P",0,VLOOKUP(exp_SILP!$Y1281,'DATI CM'!$A$2:$F$28,6,FALSE))</f>
        <v>25</v>
      </c>
      <c r="M1281" s="19">
        <f>IFERROR(VLOOKUP(exp_SILP!$B1281,'DATI CM'!$H$2:$I$16,2,FALSE)*exp_SILP!$F1281,0)</f>
        <v>0</v>
      </c>
      <c r="N1281" s="18" t="str">
        <f>VLOOKUP(exp_SILP!$B1281,'DATI COMMESSE'!$A$2:$F$25,4,FALSE)</f>
        <v>GOL</v>
      </c>
      <c r="O1281" s="20">
        <f>VLOOKUP(exp_SILP!$B1281,'DATI COMMESSE'!$A$2:$F$25,5,FALSE)*exp_SILP!$F1281</f>
        <v>39.94</v>
      </c>
      <c r="P1281" s="18" t="str">
        <f>IF(MID(exp_SILP!$W1281,10,2)&gt;"40","F","M")</f>
        <v>F</v>
      </c>
      <c r="Q1281" s="24" t="s">
        <v>1351</v>
      </c>
      <c r="R1281" s="22" t="s">
        <v>56</v>
      </c>
      <c r="S1281" s="22" t="s">
        <v>70</v>
      </c>
      <c r="T1281" s="22" t="s">
        <v>58</v>
      </c>
      <c r="U1281" s="22" t="s">
        <v>59</v>
      </c>
      <c r="V1281" s="22" t="s">
        <v>459</v>
      </c>
      <c r="W1281" s="22" t="s">
        <v>460</v>
      </c>
      <c r="X1281" s="22" t="s">
        <v>461</v>
      </c>
      <c r="Y1281" s="22" t="s">
        <v>15</v>
      </c>
      <c r="Z1281" s="22" t="s">
        <v>63</v>
      </c>
      <c r="AA1281" s="22" t="s">
        <v>64</v>
      </c>
      <c r="AB1281" s="22" t="s">
        <v>65</v>
      </c>
      <c r="AC1281" s="22" t="s">
        <v>66</v>
      </c>
      <c r="AD1281" s="22" t="s">
        <v>59</v>
      </c>
      <c r="AE1281" s="22" t="s">
        <v>59</v>
      </c>
      <c r="AF1281" s="22" t="s">
        <v>59</v>
      </c>
      <c r="AG1281" s="25" t="s">
        <v>67</v>
      </c>
      <c r="AH1281" s="22" t="s">
        <v>1604</v>
      </c>
      <c r="AI1281" s="22" t="s">
        <v>68</v>
      </c>
      <c r="AJ1281" s="22" t="str">
        <f>VLOOKUP(exp_SILP!$Y1281,'DATI CM'!$A$2:$F$28,2,FALSE)</f>
        <v>PNFMRT85H50A859E</v>
      </c>
    </row>
    <row r="1282" ht="15.75" hidden="1" customHeight="1">
      <c r="A1282" s="10" t="str">
        <f>IFERROR(VLOOKUP(exp_SILP!$W1282,exp_utenti_P!D:D,1,FALSE),"_DA INSERIRE")</f>
        <v>GNNGRC96R41F952J</v>
      </c>
      <c r="B1282" s="10" t="str">
        <f>IF(AND(exp_SILP!$S1282="A.3 ORIENTAMENTO PROFESSIONALE",exp_SILP!$AD1282="4.2"),"A.3 ORIENTAMENTO PROFESSIONALE (CARCERE)",
IF(AND(exp_SILP!$S1282="A.3 ORIENTAMENTO PROFESSIONALE",exp_SILP!$AD1282="."),"A.3 ORIENTAMENTO PROFESSIONALE (CARCERE)",
IF(AND(exp_SILP!$S1282="A.4 CONSULENZA ORIENTATIVA",exp_SILP!$AD1282="4.2"),"A.4 CONSULENZA ORIENTATIVA (CARCERE)",
IF(AND(exp_SILP!$S1282="A.4 CONSULENZA ORIENTATIVA",exp_SILP!$AD1282="."),"A.4 CONSULENZA ORIENTATIVA (CARCERE)",
IF(AND(exp_SILP!$S1282="A.5 - LEP F1 - ACCOMPAGNAMENTO AL LAVORO",exp_SILP!$AD1282="4.2"),"A.5 - LEP F1 - ACCOMPAGNAMENTO AL LAVORO (CARCERE)",
IF(AND(exp_SILP!$S1282="A.5 - LEP F1 - ACCOMPAGNAMENTO AL LAVORO",exp_SILP!$AD1282="."),"A.5 - LEP F1 - ACCOMPAGNAMENTO AL LAVORO (CARCERE)",
IF(AND(exp_SILP!$S1282="A.5.2a - TUTORAGGIO TIROCINI",exp_SILP!$AD1282="4.2"),"A.5.2a - TUTORAGGIO TIROCINI (CARCERE)",
exp_SILP!$S1282)))))))</f>
        <v>A4.10 - LEP E - ORIENTAMENTO SPECIALISTICO SKILL GAP ANALYSIS</v>
      </c>
      <c r="C1282" s="11" t="str">
        <f>CONCATENATE(VLOOKUP(exp_SILP!$B1282,'DATI COMMESSE'!$A$2:$F$25,4,FALSE)," - ", VLOOKUP(exp_SILP!$B1282,'DATI COMMESSE'!$A$2:$F$25,2,FALSE)," - ",VLOOKUP(exp_SILP!$B1282,'DATI COMMESSE'!$A$2:$F$25,3,FALSE))</f>
        <v>GOL - 22-02-5000 - 22-12-5003</v>
      </c>
      <c r="D1282" s="11" t="str">
        <f>LEFT(exp_SILP!$R1282,5)</f>
        <v>10:00</v>
      </c>
      <c r="E1282" s="11" t="str">
        <f>RIGHT(exp_SILP!$R1282,5)</f>
        <v>12:00</v>
      </c>
      <c r="F1282" s="11">
        <f>IF(exp_SILP!$AG1282&gt;=60,exp_SILP!$AG1282/60,exp_SILP!$AG1282)</f>
        <v>2</v>
      </c>
      <c r="G1282" s="11" t="str">
        <f>VLOOKUP(exp_SILP!$Y1282,'DATI CM'!$A$2:$F$28,2,FALSE)</f>
        <v>TRZCST69B41F952V</v>
      </c>
      <c r="H1282" s="11" t="str">
        <f>VLOOKUP(exp_SILP!$Y1282,'DATI CM'!$A$2:$F$28,3,FALSE)</f>
        <v/>
      </c>
      <c r="I1282" s="11" t="str">
        <f t="shared" si="1"/>
        <v>N</v>
      </c>
      <c r="J1282" s="11" t="str">
        <f>VLOOKUP(exp_SILP!$Y1282,'DATI CM'!$A$2:$F$28,4,FALSE)</f>
        <v/>
      </c>
      <c r="K1282" s="12">
        <f>VLOOKUP(exp_SILP!$B1282,'DATI COMMESSE'!$A$2:$F$25,5,FALSE)</f>
        <v>39.94</v>
      </c>
      <c r="L1282" s="12" t="str">
        <f>IF(exp_SILP!$B1282="A4.10 - LEP E - ORIENTAMENTO SPECIALISTICO SKILL GAP ANALYSIS - GRUPPO 3P",0,VLOOKUP(exp_SILP!$Y1282,'DATI CM'!$A$2:$F$28,6,FALSE))</f>
        <v/>
      </c>
      <c r="M1282" s="12">
        <f>IFERROR(VLOOKUP(exp_SILP!$B1282,'DATI CM'!$H$2:$I$16,2,FALSE)*exp_SILP!$F1282,0)</f>
        <v>0</v>
      </c>
      <c r="N1282" s="11" t="str">
        <f>VLOOKUP(exp_SILP!$B1282,'DATI COMMESSE'!$A$2:$F$25,4,FALSE)</f>
        <v>GOL</v>
      </c>
      <c r="O1282" s="13">
        <f>VLOOKUP(exp_SILP!$B1282,'DATI COMMESSE'!$A$2:$F$25,5,FALSE)*exp_SILP!$F1282</f>
        <v>79.88</v>
      </c>
      <c r="P1282" s="11" t="str">
        <f>IF(MID(exp_SILP!$W1282,10,2)&gt;"40","F","M")</f>
        <v>F</v>
      </c>
      <c r="Q1282" s="27" t="s">
        <v>1351</v>
      </c>
      <c r="R1282" s="15" t="s">
        <v>199</v>
      </c>
      <c r="S1282" s="15" t="s">
        <v>70</v>
      </c>
      <c r="T1282" s="15" t="s">
        <v>58</v>
      </c>
      <c r="U1282" s="15" t="s">
        <v>59</v>
      </c>
      <c r="V1282" s="15" t="s">
        <v>1576</v>
      </c>
      <c r="W1282" s="15" t="s">
        <v>1577</v>
      </c>
      <c r="X1282" s="15" t="s">
        <v>1578</v>
      </c>
      <c r="Y1282" s="15" t="s">
        <v>18</v>
      </c>
      <c r="Z1282" s="15" t="s">
        <v>63</v>
      </c>
      <c r="AA1282" s="15" t="s">
        <v>64</v>
      </c>
      <c r="AB1282" s="15" t="s">
        <v>65</v>
      </c>
      <c r="AC1282" s="15" t="s">
        <v>82</v>
      </c>
      <c r="AD1282" s="15" t="s">
        <v>59</v>
      </c>
      <c r="AE1282" s="15" t="s">
        <v>59</v>
      </c>
      <c r="AF1282" s="15" t="s">
        <v>59</v>
      </c>
      <c r="AG1282" s="28" t="s">
        <v>76</v>
      </c>
      <c r="AH1282" s="15" t="s">
        <v>1351</v>
      </c>
      <c r="AI1282" s="15" t="s">
        <v>83</v>
      </c>
      <c r="AJ1282" s="15" t="str">
        <f>VLOOKUP(exp_SILP!$Y1282,'DATI CM'!$A$2:$F$28,2,FALSE)</f>
        <v>TRZCST69B41F952V</v>
      </c>
    </row>
    <row r="1283" ht="15.75" hidden="1" customHeight="1">
      <c r="A1283" s="17" t="str">
        <f>IFERROR(VLOOKUP(exp_SILP!$W1283,exp_utenti_P!D:D,1,FALSE),"_DA INSERIRE")</f>
        <v>GNNGRC96R41F952J</v>
      </c>
      <c r="B1283" s="17" t="str">
        <f>IF(AND(exp_SILP!$S1283="A.3 ORIENTAMENTO PROFESSIONALE",exp_SILP!$AD1283="4.2"),"A.3 ORIENTAMENTO PROFESSIONALE (CARCERE)",
IF(AND(exp_SILP!$S1283="A.3 ORIENTAMENTO PROFESSIONALE",exp_SILP!$AD1283="."),"A.3 ORIENTAMENTO PROFESSIONALE (CARCERE)",
IF(AND(exp_SILP!$S1283="A.4 CONSULENZA ORIENTATIVA",exp_SILP!$AD1283="4.2"),"A.4 CONSULENZA ORIENTATIVA (CARCERE)",
IF(AND(exp_SILP!$S1283="A.4 CONSULENZA ORIENTATIVA",exp_SILP!$AD1283="."),"A.4 CONSULENZA ORIENTATIVA (CARCERE)",
IF(AND(exp_SILP!$S1283="A.5 - LEP F1 - ACCOMPAGNAMENTO AL LAVORO",exp_SILP!$AD1283="4.2"),"A.5 - LEP F1 - ACCOMPAGNAMENTO AL LAVORO (CARCERE)",
IF(AND(exp_SILP!$S1283="A.5 - LEP F1 - ACCOMPAGNAMENTO AL LAVORO",exp_SILP!$AD1283="."),"A.5 - LEP F1 - ACCOMPAGNAMENTO AL LAVORO (CARCERE)",
IF(AND(exp_SILP!$S1283="A.5.2a - TUTORAGGIO TIROCINI",exp_SILP!$AD1283="4.2"),"A.5.2a - TUTORAGGIO TIROCINI (CARCERE)",
exp_SILP!$S1283)))))))</f>
        <v>A4.10 - LEP E - ORIENTAMENTO SPECIALISTICO SKILL GAP ANALYSIS</v>
      </c>
      <c r="C1283" s="18" t="str">
        <f>CONCATENATE(VLOOKUP(exp_SILP!$B1283,'DATI COMMESSE'!$A$2:$F$25,4,FALSE)," - ", VLOOKUP(exp_SILP!$B1283,'DATI COMMESSE'!$A$2:$F$25,2,FALSE)," - ",VLOOKUP(exp_SILP!$B1283,'DATI COMMESSE'!$A$2:$F$25,3,FALSE))</f>
        <v>GOL - 22-02-5000 - 22-12-5003</v>
      </c>
      <c r="D1283" s="18" t="str">
        <f>LEFT(exp_SILP!$R1283,5)</f>
        <v>09:00</v>
      </c>
      <c r="E1283" s="18" t="str">
        <f>RIGHT(exp_SILP!$R1283,5)</f>
        <v>10:00</v>
      </c>
      <c r="F1283" s="18">
        <f>IF(exp_SILP!$AG1283&gt;=60,exp_SILP!$AG1283/60,exp_SILP!$AG1283)</f>
        <v>1</v>
      </c>
      <c r="G1283" s="18" t="str">
        <f>VLOOKUP(exp_SILP!$Y1283,'DATI CM'!$A$2:$F$28,2,FALSE)</f>
        <v>TRZCST69B41F952V</v>
      </c>
      <c r="H1283" s="18" t="str">
        <f>VLOOKUP(exp_SILP!$Y1283,'DATI CM'!$A$2:$F$28,3,FALSE)</f>
        <v/>
      </c>
      <c r="I1283" s="18" t="str">
        <f t="shared" si="1"/>
        <v>N</v>
      </c>
      <c r="J1283" s="18" t="str">
        <f>VLOOKUP(exp_SILP!$Y1283,'DATI CM'!$A$2:$F$28,4,FALSE)</f>
        <v/>
      </c>
      <c r="K1283" s="19">
        <f>VLOOKUP(exp_SILP!$B1283,'DATI COMMESSE'!$A$2:$F$25,5,FALSE)</f>
        <v>39.94</v>
      </c>
      <c r="L1283" s="19" t="str">
        <f>IF(exp_SILP!$B1283="A4.10 - LEP E - ORIENTAMENTO SPECIALISTICO SKILL GAP ANALYSIS - GRUPPO 3P",0,VLOOKUP(exp_SILP!$Y1283,'DATI CM'!$A$2:$F$28,6,FALSE))</f>
        <v/>
      </c>
      <c r="M1283" s="19">
        <f>IFERROR(VLOOKUP(exp_SILP!$B1283,'DATI CM'!$H$2:$I$16,2,FALSE)*exp_SILP!$F1283,0)</f>
        <v>0</v>
      </c>
      <c r="N1283" s="18" t="str">
        <f>VLOOKUP(exp_SILP!$B1283,'DATI COMMESSE'!$A$2:$F$25,4,FALSE)</f>
        <v>GOL</v>
      </c>
      <c r="O1283" s="20">
        <f>VLOOKUP(exp_SILP!$B1283,'DATI COMMESSE'!$A$2:$F$25,5,FALSE)*exp_SILP!$F1283</f>
        <v>39.94</v>
      </c>
      <c r="P1283" s="18" t="str">
        <f>IF(MID(exp_SILP!$W1283,10,2)&gt;"40","F","M")</f>
        <v>F</v>
      </c>
      <c r="Q1283" s="24" t="s">
        <v>1351</v>
      </c>
      <c r="R1283" s="22" t="s">
        <v>203</v>
      </c>
      <c r="S1283" s="22" t="s">
        <v>70</v>
      </c>
      <c r="T1283" s="22" t="s">
        <v>58</v>
      </c>
      <c r="U1283" s="22" t="s">
        <v>59</v>
      </c>
      <c r="V1283" s="22" t="s">
        <v>1576</v>
      </c>
      <c r="W1283" s="22" t="s">
        <v>1577</v>
      </c>
      <c r="X1283" s="22" t="s">
        <v>1578</v>
      </c>
      <c r="Y1283" s="22" t="s">
        <v>18</v>
      </c>
      <c r="Z1283" s="22" t="s">
        <v>63</v>
      </c>
      <c r="AA1283" s="22" t="s">
        <v>64</v>
      </c>
      <c r="AB1283" s="22" t="s">
        <v>65</v>
      </c>
      <c r="AC1283" s="22" t="s">
        <v>82</v>
      </c>
      <c r="AD1283" s="22" t="s">
        <v>59</v>
      </c>
      <c r="AE1283" s="22" t="s">
        <v>59</v>
      </c>
      <c r="AF1283" s="22" t="s">
        <v>114</v>
      </c>
      <c r="AG1283" s="25" t="s">
        <v>67</v>
      </c>
      <c r="AH1283" s="22" t="s">
        <v>1351</v>
      </c>
      <c r="AI1283" s="22" t="s">
        <v>83</v>
      </c>
      <c r="AJ1283" s="22" t="str">
        <f>VLOOKUP(exp_SILP!$Y1283,'DATI CM'!$A$2:$F$28,2,FALSE)</f>
        <v>TRZCST69B41F952V</v>
      </c>
    </row>
    <row r="1284" ht="15.75" hidden="1" customHeight="1">
      <c r="A1284" s="10" t="str">
        <f>IFERROR(VLOOKUP(exp_SILP!$W1284,exp_utenti_P!D:D,1,FALSE),"_DA INSERIRE")</f>
        <v>VRNLRT71L06A859L</v>
      </c>
      <c r="B1284" s="10" t="str">
        <f>IF(AND(exp_SILP!$S1284="A.3 ORIENTAMENTO PROFESSIONALE",exp_SILP!$AD1284="4.2"),"A.3 ORIENTAMENTO PROFESSIONALE (CARCERE)",
IF(AND(exp_SILP!$S1284="A.3 ORIENTAMENTO PROFESSIONALE",exp_SILP!$AD1284="."),"A.3 ORIENTAMENTO PROFESSIONALE (CARCERE)",
IF(AND(exp_SILP!$S1284="A.4 CONSULENZA ORIENTATIVA",exp_SILP!$AD1284="4.2"),"A.4 CONSULENZA ORIENTATIVA (CARCERE)",
IF(AND(exp_SILP!$S1284="A.4 CONSULENZA ORIENTATIVA",exp_SILP!$AD1284="."),"A.4 CONSULENZA ORIENTATIVA (CARCERE)",
IF(AND(exp_SILP!$S1284="A.5 - LEP F1 - ACCOMPAGNAMENTO AL LAVORO",exp_SILP!$AD1284="4.2"),"A.5 - LEP F1 - ACCOMPAGNAMENTO AL LAVORO (CARCERE)",
IF(AND(exp_SILP!$S1284="A.5 - LEP F1 - ACCOMPAGNAMENTO AL LAVORO",exp_SILP!$AD1284="."),"A.5 - LEP F1 - ACCOMPAGNAMENTO AL LAVORO (CARCERE)",
IF(AND(exp_SILP!$S1284="A.5.2a - TUTORAGGIO TIROCINI",exp_SILP!$AD1284="4.2"),"A.5.2a - TUTORAGGIO TIROCINI (CARCERE)",
exp_SILP!$S1284)))))))</f>
        <v>A4.10 - LEP E - ORIENTAMENTO SPECIALISTICO SKILL GAP ANALYSIS</v>
      </c>
      <c r="C1284" s="11" t="str">
        <f>CONCATENATE(VLOOKUP(exp_SILP!$B1284,'DATI COMMESSE'!$A$2:$F$25,4,FALSE)," - ", VLOOKUP(exp_SILP!$B1284,'DATI COMMESSE'!$A$2:$F$25,2,FALSE)," - ",VLOOKUP(exp_SILP!$B1284,'DATI COMMESSE'!$A$2:$F$25,3,FALSE))</f>
        <v>GOL - 22-02-5000 - 22-12-5003</v>
      </c>
      <c r="D1284" s="11" t="str">
        <f>LEFT(exp_SILP!$R1284,5)</f>
        <v>13:00</v>
      </c>
      <c r="E1284" s="11" t="str">
        <f>RIGHT(exp_SILP!$R1284,5)</f>
        <v>14:00</v>
      </c>
      <c r="F1284" s="11">
        <f>IF(exp_SILP!$AG1284&gt;=60,exp_SILP!$AG1284/60,exp_SILP!$AG1284)</f>
        <v>1</v>
      </c>
      <c r="G1284" s="11" t="str">
        <f>VLOOKUP(exp_SILP!$Y1284,'DATI CM'!$A$2:$F$28,2,FALSE)</f>
        <v>PNFMRT85H50A859E</v>
      </c>
      <c r="H1284" s="11" t="str">
        <f>VLOOKUP(exp_SILP!$Y1284,'DATI CM'!$A$2:$F$28,3,FALSE)</f>
        <v>A011</v>
      </c>
      <c r="I1284" s="11" t="str">
        <f t="shared" si="1"/>
        <v>N</v>
      </c>
      <c r="J1284" s="11" t="str">
        <f>VLOOKUP(exp_SILP!$Y1284,'DATI CM'!$A$2:$F$28,4,FALSE)</f>
        <v>BIELLA</v>
      </c>
      <c r="K1284" s="12">
        <f>VLOOKUP(exp_SILP!$B1284,'DATI COMMESSE'!$A$2:$F$25,5,FALSE)</f>
        <v>39.94</v>
      </c>
      <c r="L1284" s="12">
        <f>IF(exp_SILP!$B1284="A4.10 - LEP E - ORIENTAMENTO SPECIALISTICO SKILL GAP ANALYSIS - GRUPPO 3P",0,VLOOKUP(exp_SILP!$Y1284,'DATI CM'!$A$2:$F$28,6,FALSE))</f>
        <v>25</v>
      </c>
      <c r="M1284" s="12">
        <f>IFERROR(VLOOKUP(exp_SILP!$B1284,'DATI CM'!$H$2:$I$16,2,FALSE)*exp_SILP!$F1284,0)</f>
        <v>0</v>
      </c>
      <c r="N1284" s="11" t="str">
        <f>VLOOKUP(exp_SILP!$B1284,'DATI COMMESSE'!$A$2:$F$25,4,FALSE)</f>
        <v>GOL</v>
      </c>
      <c r="O1284" s="13">
        <f>VLOOKUP(exp_SILP!$B1284,'DATI COMMESSE'!$A$2:$F$25,5,FALSE)*exp_SILP!$F1284</f>
        <v>39.94</v>
      </c>
      <c r="P1284" s="11" t="str">
        <f>IF(MID(exp_SILP!$W1284,10,2)&gt;"40","F","M")</f>
        <v>M</v>
      </c>
      <c r="Q1284" s="27" t="s">
        <v>1351</v>
      </c>
      <c r="R1284" s="15" t="s">
        <v>159</v>
      </c>
      <c r="S1284" s="15" t="s">
        <v>70</v>
      </c>
      <c r="T1284" s="15" t="s">
        <v>58</v>
      </c>
      <c r="U1284" s="15" t="s">
        <v>59</v>
      </c>
      <c r="V1284" s="15" t="s">
        <v>1348</v>
      </c>
      <c r="W1284" s="15" t="s">
        <v>1349</v>
      </c>
      <c r="X1284" s="15" t="s">
        <v>1350</v>
      </c>
      <c r="Y1284" s="15" t="s">
        <v>15</v>
      </c>
      <c r="Z1284" s="15" t="s">
        <v>63</v>
      </c>
      <c r="AA1284" s="15" t="s">
        <v>64</v>
      </c>
      <c r="AB1284" s="15" t="s">
        <v>65</v>
      </c>
      <c r="AC1284" s="15" t="s">
        <v>66</v>
      </c>
      <c r="AD1284" s="15" t="s">
        <v>59</v>
      </c>
      <c r="AE1284" s="15" t="s">
        <v>59</v>
      </c>
      <c r="AF1284" s="15" t="s">
        <v>59</v>
      </c>
      <c r="AG1284" s="28" t="s">
        <v>67</v>
      </c>
      <c r="AH1284" s="15" t="s">
        <v>1351</v>
      </c>
      <c r="AI1284" s="15" t="s">
        <v>68</v>
      </c>
      <c r="AJ1284" s="15" t="str">
        <f>VLOOKUP(exp_SILP!$Y1284,'DATI CM'!$A$2:$F$28,2,FALSE)</f>
        <v>PNFMRT85H50A859E</v>
      </c>
    </row>
    <row r="1285" ht="15.75" hidden="1" customHeight="1">
      <c r="A1285" s="17" t="str">
        <f>IFERROR(VLOOKUP(exp_SILP!$W1285,exp_utenti_P!D:D,1,FALSE),"_DA INSERIRE")</f>
        <v>NTCRLH81A70Z611M</v>
      </c>
      <c r="B1285" s="17" t="str">
        <f>IF(AND(exp_SILP!$S1285="A.3 ORIENTAMENTO PROFESSIONALE",exp_SILP!$AD1285="4.2"),"A.3 ORIENTAMENTO PROFESSIONALE (CARCERE)",
IF(AND(exp_SILP!$S1285="A.3 ORIENTAMENTO PROFESSIONALE",exp_SILP!$AD1285="."),"A.3 ORIENTAMENTO PROFESSIONALE (CARCERE)",
IF(AND(exp_SILP!$S1285="A.4 CONSULENZA ORIENTATIVA",exp_SILP!$AD1285="4.2"),"A.4 CONSULENZA ORIENTATIVA (CARCERE)",
IF(AND(exp_SILP!$S1285="A.4 CONSULENZA ORIENTATIVA",exp_SILP!$AD1285="."),"A.4 CONSULENZA ORIENTATIVA (CARCERE)",
IF(AND(exp_SILP!$S1285="A.5 - LEP F1 - ACCOMPAGNAMENTO AL LAVORO",exp_SILP!$AD1285="4.2"),"A.5 - LEP F1 - ACCOMPAGNAMENTO AL LAVORO (CARCERE)",
IF(AND(exp_SILP!$S1285="A.5 - LEP F1 - ACCOMPAGNAMENTO AL LAVORO",exp_SILP!$AD1285="."),"A.5 - LEP F1 - ACCOMPAGNAMENTO AL LAVORO (CARCERE)",
IF(AND(exp_SILP!$S1285="A.5.2a - TUTORAGGIO TIROCINI",exp_SILP!$AD1285="4.2"),"A.5.2a - TUTORAGGIO TIROCINI (CARCERE)",
exp_SILP!$S1285)))))))</f>
        <v>A4.11 - LEP E - ORIENTAMENTO SPECIALISTICO PER LA VALIDAZIONE DELLE COMPETENZE</v>
      </c>
      <c r="C1285" s="18" t="str">
        <f>CONCATENATE(VLOOKUP(exp_SILP!$B1285,'DATI COMMESSE'!$A$2:$F$25,4,FALSE)," - ", VLOOKUP(exp_SILP!$B1285,'DATI COMMESSE'!$A$2:$F$25,2,FALSE)," - ",VLOOKUP(exp_SILP!$B1285,'DATI COMMESSE'!$A$2:$F$25,3,FALSE))</f>
        <v> -  - </v>
      </c>
      <c r="D1285" s="18" t="str">
        <f>LEFT(exp_SILP!$R1285,5)</f>
        <v>16:00</v>
      </c>
      <c r="E1285" s="18" t="str">
        <f>RIGHT(exp_SILP!$R1285,5)</f>
        <v>17:00</v>
      </c>
      <c r="F1285" s="18">
        <f>IF(exp_SILP!$AG1285&gt;=60,exp_SILP!$AG1285/60,exp_SILP!$AG1285)</f>
        <v>1</v>
      </c>
      <c r="G1285" s="18" t="str">
        <f>VLOOKUP(exp_SILP!$Y1285,'DATI CM'!$A$2:$F$28,2,FALSE)</f>
        <v>SPDPRZ67H55L219V</v>
      </c>
      <c r="H1285" s="18" t="str">
        <f>VLOOKUP(exp_SILP!$Y1285,'DATI CM'!$A$2:$F$28,3,FALSE)</f>
        <v>A010</v>
      </c>
      <c r="I1285" s="18" t="str">
        <f t="shared" si="1"/>
        <v>N</v>
      </c>
      <c r="J1285" s="18" t="str">
        <f>VLOOKUP(exp_SILP!$Y1285,'DATI CM'!$A$2:$F$28,4,FALSE)</f>
        <v>TORINO</v>
      </c>
      <c r="K1285" s="19" t="str">
        <f>VLOOKUP(exp_SILP!$B1285,'DATI COMMESSE'!$A$2:$F$25,5,FALSE)</f>
        <v/>
      </c>
      <c r="L1285" s="19" t="str">
        <f>IF(exp_SILP!$B1285="A4.10 - LEP E - ORIENTAMENTO SPECIALISTICO SKILL GAP ANALYSIS - GRUPPO 3P",0,VLOOKUP(exp_SILP!$Y1285,'DATI CM'!$A$2:$F$28,6,FALSE))</f>
        <v/>
      </c>
      <c r="M1285" s="19">
        <f>IFERROR(VLOOKUP(exp_SILP!$B1285,'DATI CM'!$H$2:$I$16,2,FALSE)*exp_SILP!$F1285,0)</f>
        <v>0</v>
      </c>
      <c r="N1285" s="18" t="str">
        <f>VLOOKUP(exp_SILP!$B1285,'DATI COMMESSE'!$A$2:$F$25,4,FALSE)</f>
        <v/>
      </c>
      <c r="O1285" s="20">
        <f>VLOOKUP(exp_SILP!$B1285,'DATI COMMESSE'!$A$2:$F$25,5,FALSE)*exp_SILP!$F1285</f>
        <v>0</v>
      </c>
      <c r="P1285" s="18" t="str">
        <f>IF(MID(exp_SILP!$W1285,10,2)&gt;"40","F","M")</f>
        <v>F</v>
      </c>
      <c r="Q1285" s="24" t="s">
        <v>534</v>
      </c>
      <c r="R1285" s="22" t="s">
        <v>152</v>
      </c>
      <c r="S1285" s="22" t="s">
        <v>692</v>
      </c>
      <c r="T1285" s="22" t="s">
        <v>58</v>
      </c>
      <c r="U1285" s="22" t="s">
        <v>59</v>
      </c>
      <c r="V1285" s="22" t="s">
        <v>693</v>
      </c>
      <c r="W1285" s="22" t="s">
        <v>694</v>
      </c>
      <c r="X1285" s="22" t="s">
        <v>695</v>
      </c>
      <c r="Y1285" s="22" t="s">
        <v>17</v>
      </c>
      <c r="Z1285" s="22" t="s">
        <v>63</v>
      </c>
      <c r="AA1285" s="22" t="s">
        <v>64</v>
      </c>
      <c r="AB1285" s="22" t="s">
        <v>65</v>
      </c>
      <c r="AC1285" s="22" t="s">
        <v>135</v>
      </c>
      <c r="AD1285" s="22" t="s">
        <v>59</v>
      </c>
      <c r="AE1285" s="22" t="s">
        <v>59</v>
      </c>
      <c r="AF1285" s="22" t="s">
        <v>59</v>
      </c>
      <c r="AG1285" s="25" t="s">
        <v>67</v>
      </c>
      <c r="AH1285" s="22" t="s">
        <v>534</v>
      </c>
      <c r="AI1285" s="22" t="s">
        <v>137</v>
      </c>
      <c r="AJ1285" s="22" t="str">
        <f>VLOOKUP(exp_SILP!$Y1285,'DATI CM'!$A$2:$F$28,2,FALSE)</f>
        <v>SPDPRZ67H55L219V</v>
      </c>
    </row>
    <row r="1286" ht="15.75" hidden="1" customHeight="1">
      <c r="A1286" s="10" t="str">
        <f>IFERROR(VLOOKUP(exp_SILP!$W1286,exp_utenti_P!D:D,1,FALSE),"_DA INSERIRE")</f>
        <v>BRSMRN78L57Z154W</v>
      </c>
      <c r="B1286" s="10" t="str">
        <f>IF(AND(exp_SILP!$S1286="A.3 ORIENTAMENTO PROFESSIONALE",exp_SILP!$AD1286="4.2"),"A.3 ORIENTAMENTO PROFESSIONALE (CARCERE)",
IF(AND(exp_SILP!$S1286="A.3 ORIENTAMENTO PROFESSIONALE",exp_SILP!$AD1286="."),"A.3 ORIENTAMENTO PROFESSIONALE (CARCERE)",
IF(AND(exp_SILP!$S1286="A.4 CONSULENZA ORIENTATIVA",exp_SILP!$AD1286="4.2"),"A.4 CONSULENZA ORIENTATIVA (CARCERE)",
IF(AND(exp_SILP!$S1286="A.4 CONSULENZA ORIENTATIVA",exp_SILP!$AD1286="."),"A.4 CONSULENZA ORIENTATIVA (CARCERE)",
IF(AND(exp_SILP!$S1286="A.5 - LEP F1 - ACCOMPAGNAMENTO AL LAVORO",exp_SILP!$AD1286="4.2"),"A.5 - LEP F1 - ACCOMPAGNAMENTO AL LAVORO (CARCERE)",
IF(AND(exp_SILP!$S1286="A.5 - LEP F1 - ACCOMPAGNAMENTO AL LAVORO",exp_SILP!$AD1286="."),"A.5 - LEP F1 - ACCOMPAGNAMENTO AL LAVORO (CARCERE)",
IF(AND(exp_SILP!$S1286="A.5.2a - TUTORAGGIO TIROCINI",exp_SILP!$AD1286="4.2"),"A.5.2a - TUTORAGGIO TIROCINI (CARCERE)",
exp_SILP!$S1286)))))))</f>
        <v>A.5 - LEP F1 - ACCOMPAGNAMENTO AL LAVORO</v>
      </c>
      <c r="C1286" s="11" t="str">
        <f>CONCATENATE(VLOOKUP(exp_SILP!$B1286,'DATI COMMESSE'!$A$2:$F$25,4,FALSE)," - ", VLOOKUP(exp_SILP!$B1286,'DATI COMMESSE'!$A$2:$F$25,2,FALSE)," - ",VLOOKUP(exp_SILP!$B1286,'DATI COMMESSE'!$A$2:$F$25,3,FALSE))</f>
        <v>GOL - 22-02-5000 - 22-12-5003</v>
      </c>
      <c r="D1286" s="11" t="str">
        <f>LEFT(exp_SILP!$R1286,5)</f>
        <v>13:00</v>
      </c>
      <c r="E1286" s="11" t="str">
        <f>RIGHT(exp_SILP!$R1286,5)</f>
        <v>14:00</v>
      </c>
      <c r="F1286" s="11">
        <f>IF(exp_SILP!$AG1286&gt;=60,exp_SILP!$AG1286/60,exp_SILP!$AG1286)</f>
        <v>1</v>
      </c>
      <c r="G1286" s="11" t="str">
        <f>VLOOKUP(exp_SILP!$Y1286,'DATI CM'!$A$2:$F$28,2,FALSE)</f>
        <v>PNFMRT85H50A859E</v>
      </c>
      <c r="H1286" s="11" t="str">
        <f>VLOOKUP(exp_SILP!$Y1286,'DATI CM'!$A$2:$F$28,3,FALSE)</f>
        <v>A011</v>
      </c>
      <c r="I1286" s="11" t="str">
        <f t="shared" si="1"/>
        <v>N</v>
      </c>
      <c r="J1286" s="11" t="str">
        <f>VLOOKUP(exp_SILP!$Y1286,'DATI CM'!$A$2:$F$28,4,FALSE)</f>
        <v>BIELLA</v>
      </c>
      <c r="K1286" s="12">
        <f>VLOOKUP(exp_SILP!$B1286,'DATI COMMESSE'!$A$2:$F$25,5,FALSE)</f>
        <v>39.94</v>
      </c>
      <c r="L1286" s="12">
        <f>IF(exp_SILP!$B1286="A4.10 - LEP E - ORIENTAMENTO SPECIALISTICO SKILL GAP ANALYSIS - GRUPPO 3P",0,VLOOKUP(exp_SILP!$Y1286,'DATI CM'!$A$2:$F$28,6,FALSE))</f>
        <v>25</v>
      </c>
      <c r="M1286" s="12">
        <f>IFERROR(VLOOKUP(exp_SILP!$B1286,'DATI CM'!$H$2:$I$16,2,FALSE)*exp_SILP!$F1286,0)</f>
        <v>0</v>
      </c>
      <c r="N1286" s="11" t="str">
        <f>VLOOKUP(exp_SILP!$B1286,'DATI COMMESSE'!$A$2:$F$25,4,FALSE)</f>
        <v>GOL</v>
      </c>
      <c r="O1286" s="13">
        <f>VLOOKUP(exp_SILP!$B1286,'DATI COMMESSE'!$A$2:$F$25,5,FALSE)*exp_SILP!$F1286</f>
        <v>39.94</v>
      </c>
      <c r="P1286" s="11" t="str">
        <f>IF(MID(exp_SILP!$W1286,10,2)&gt;"40","F","M")</f>
        <v>F</v>
      </c>
      <c r="Q1286" s="27" t="s">
        <v>534</v>
      </c>
      <c r="R1286" s="15" t="s">
        <v>159</v>
      </c>
      <c r="S1286" s="15" t="s">
        <v>57</v>
      </c>
      <c r="T1286" s="15" t="s">
        <v>58</v>
      </c>
      <c r="U1286" s="15" t="s">
        <v>59</v>
      </c>
      <c r="V1286" s="15" t="s">
        <v>831</v>
      </c>
      <c r="W1286" s="15" t="s">
        <v>832</v>
      </c>
      <c r="X1286" s="15" t="s">
        <v>833</v>
      </c>
      <c r="Y1286" s="15" t="s">
        <v>15</v>
      </c>
      <c r="Z1286" s="15" t="s">
        <v>63</v>
      </c>
      <c r="AA1286" s="15" t="s">
        <v>64</v>
      </c>
      <c r="AB1286" s="15" t="s">
        <v>65</v>
      </c>
      <c r="AC1286" s="15" t="s">
        <v>66</v>
      </c>
      <c r="AD1286" s="15" t="s">
        <v>59</v>
      </c>
      <c r="AE1286" s="15" t="s">
        <v>59</v>
      </c>
      <c r="AF1286" s="15" t="s">
        <v>59</v>
      </c>
      <c r="AG1286" s="28" t="s">
        <v>67</v>
      </c>
      <c r="AH1286" s="15" t="s">
        <v>534</v>
      </c>
      <c r="AI1286" s="15" t="s">
        <v>68</v>
      </c>
      <c r="AJ1286" s="15" t="str">
        <f>VLOOKUP(exp_SILP!$Y1286,'DATI CM'!$A$2:$F$28,2,FALSE)</f>
        <v>PNFMRT85H50A859E</v>
      </c>
    </row>
    <row r="1287" ht="15.75" customHeight="1">
      <c r="A1287" s="17" t="str">
        <f>IFERROR(VLOOKUP(exp_SILP!$W1287,exp_utenti_P!D:D,1,FALSE),"_DA INSERIRE")</f>
        <v>MRRCST88M60L219K</v>
      </c>
      <c r="B1287" s="17" t="str">
        <f>IF(AND(exp_SILP!$S1287="A.3 ORIENTAMENTO PROFESSIONALE",exp_SILP!$AD1287="4.2"),"A.3 ORIENTAMENTO PROFESSIONALE (CARCERE)",
IF(AND(exp_SILP!$S1287="A.3 ORIENTAMENTO PROFESSIONALE",exp_SILP!$AD1287="."),"A.3 ORIENTAMENTO PROFESSIONALE (CARCERE)",
IF(AND(exp_SILP!$S1287="A.4 CONSULENZA ORIENTATIVA",exp_SILP!$AD1287="4.2"),"A.4 CONSULENZA ORIENTATIVA (CARCERE)",
IF(AND(exp_SILP!$S1287="A.4 CONSULENZA ORIENTATIVA",exp_SILP!$AD1287="."),"A.4 CONSULENZA ORIENTATIVA (CARCERE)",
IF(AND(exp_SILP!$S1287="A.5 - LEP F1 - ACCOMPAGNAMENTO AL LAVORO",exp_SILP!$AD1287="4.2"),"A.5 - LEP F1 - ACCOMPAGNAMENTO AL LAVORO (CARCERE)",
IF(AND(exp_SILP!$S1287="A.5 - LEP F1 - ACCOMPAGNAMENTO AL LAVORO",exp_SILP!$AD1287="."),"A.5 - LEP F1 - ACCOMPAGNAMENTO AL LAVORO (CARCERE)",
IF(AND(exp_SILP!$S1287="A.5.2a - TUTORAGGIO TIROCINI",exp_SILP!$AD1287="4.2"),"A.5.2a - TUTORAGGIO TIROCINI (CARCERE)",
exp_SILP!$S1287)))))))</f>
        <v>A.5 - LEP F1 - ACCOMPAGNAMENTO AL LAVORO</v>
      </c>
      <c r="C1287" s="18" t="str">
        <f>CONCATENATE(VLOOKUP(exp_SILP!$B1287,'DATI COMMESSE'!$A$2:$F$25,4,FALSE)," - ", VLOOKUP(exp_SILP!$B1287,'DATI COMMESSE'!$A$2:$F$25,2,FALSE)," - ",VLOOKUP(exp_SILP!$B1287,'DATI COMMESSE'!$A$2:$F$25,3,FALSE))</f>
        <v>GOL - 22-02-5000 - 22-12-5003</v>
      </c>
      <c r="D1287" s="18" t="str">
        <f>LEFT(exp_SILP!$R1287,5)</f>
        <v>12:00</v>
      </c>
      <c r="E1287" s="18" t="str">
        <f>RIGHT(exp_SILP!$R1287,5)</f>
        <v>13:00</v>
      </c>
      <c r="F1287" s="18">
        <f>IF(exp_SILP!$AG1287&gt;=60,exp_SILP!$AG1287/60,exp_SILP!$AG1287)</f>
        <v>1</v>
      </c>
      <c r="G1287" s="18" t="str">
        <f>VLOOKUP(exp_SILP!$Y1287,'DATI CM'!$A$2:$F$28,2,FALSE)</f>
        <v>MNRCLD73B46G674U</v>
      </c>
      <c r="H1287" s="18" t="str">
        <f>VLOOKUP(exp_SILP!$Y1287,'DATI CM'!$A$2:$F$28,3,FALSE)</f>
        <v>A011</v>
      </c>
      <c r="I1287" s="18" t="str">
        <f t="shared" si="1"/>
        <v>N</v>
      </c>
      <c r="J1287" s="18" t="str">
        <f>VLOOKUP(exp_SILP!$Y1287,'DATI CM'!$A$2:$F$28,4,FALSE)</f>
        <v>TORINO</v>
      </c>
      <c r="K1287" s="19">
        <f>VLOOKUP(exp_SILP!$B1287,'DATI COMMESSE'!$A$2:$F$25,5,FALSE)</f>
        <v>39.94</v>
      </c>
      <c r="L1287" s="19">
        <f>IF(exp_SILP!$B1287="A4.10 - LEP E - ORIENTAMENTO SPECIALISTICO SKILL GAP ANALYSIS - GRUPPO 3P",0,VLOOKUP(exp_SILP!$Y1287,'DATI CM'!$A$2:$F$28,6,FALSE))</f>
        <v>25</v>
      </c>
      <c r="M1287" s="19">
        <f>IFERROR(VLOOKUP(exp_SILP!$B1287,'DATI CM'!$H$2:$I$16,2,FALSE)*exp_SILP!$F1287,0)</f>
        <v>0</v>
      </c>
      <c r="N1287" s="18" t="str">
        <f>VLOOKUP(exp_SILP!$B1287,'DATI COMMESSE'!$A$2:$F$25,4,FALSE)</f>
        <v>GOL</v>
      </c>
      <c r="O1287" s="20">
        <f>VLOOKUP(exp_SILP!$B1287,'DATI COMMESSE'!$A$2:$F$25,5,FALSE)*exp_SILP!$F1287</f>
        <v>39.94</v>
      </c>
      <c r="P1287" s="18" t="str">
        <f>IF(MID(exp_SILP!$W1287,10,2)&gt;"40","F","M")</f>
        <v>F</v>
      </c>
      <c r="Q1287" s="24" t="s">
        <v>534</v>
      </c>
      <c r="R1287" s="22" t="s">
        <v>102</v>
      </c>
      <c r="S1287" s="22" t="s">
        <v>57</v>
      </c>
      <c r="T1287" s="22" t="s">
        <v>58</v>
      </c>
      <c r="U1287" s="22" t="s">
        <v>59</v>
      </c>
      <c r="V1287" s="22" t="s">
        <v>567</v>
      </c>
      <c r="W1287" s="22" t="s">
        <v>568</v>
      </c>
      <c r="X1287" s="22" t="s">
        <v>569</v>
      </c>
      <c r="Y1287" s="22" t="s">
        <v>14</v>
      </c>
      <c r="Z1287" s="22" t="s">
        <v>63</v>
      </c>
      <c r="AA1287" s="22" t="s">
        <v>64</v>
      </c>
      <c r="AB1287" s="22" t="s">
        <v>65</v>
      </c>
      <c r="AC1287" s="22" t="s">
        <v>135</v>
      </c>
      <c r="AD1287" s="22" t="s">
        <v>59</v>
      </c>
      <c r="AE1287" s="22" t="s">
        <v>59</v>
      </c>
      <c r="AF1287" s="22" t="s">
        <v>156</v>
      </c>
      <c r="AG1287" s="25" t="s">
        <v>67</v>
      </c>
      <c r="AH1287" s="22" t="s">
        <v>534</v>
      </c>
      <c r="AI1287" s="22" t="s">
        <v>158</v>
      </c>
      <c r="AJ1287" s="22" t="str">
        <f>VLOOKUP(exp_SILP!$Y1287,'DATI CM'!$A$2:$F$28,2,FALSE)</f>
        <v>MNRCLD73B46G674U</v>
      </c>
    </row>
    <row r="1288" ht="15.75" customHeight="1">
      <c r="A1288" s="10" t="str">
        <f>IFERROR(VLOOKUP(exp_SILP!$W1288,exp_utenti_P!D:D,1,FALSE),"_DA INSERIRE")</f>
        <v>RLNSNO90B48A091P</v>
      </c>
      <c r="B1288" s="10" t="str">
        <f>IF(AND(exp_SILP!$S1288="A.3 ORIENTAMENTO PROFESSIONALE",exp_SILP!$AD1288="4.2"),"A.3 ORIENTAMENTO PROFESSIONALE (CARCERE)",
IF(AND(exp_SILP!$S1288="A.3 ORIENTAMENTO PROFESSIONALE",exp_SILP!$AD1288="."),"A.3 ORIENTAMENTO PROFESSIONALE (CARCERE)",
IF(AND(exp_SILP!$S1288="A.4 CONSULENZA ORIENTATIVA",exp_SILP!$AD1288="4.2"),"A.4 CONSULENZA ORIENTATIVA (CARCERE)",
IF(AND(exp_SILP!$S1288="A.4 CONSULENZA ORIENTATIVA",exp_SILP!$AD1288="."),"A.4 CONSULENZA ORIENTATIVA (CARCERE)",
IF(AND(exp_SILP!$S1288="A.5 - LEP F1 - ACCOMPAGNAMENTO AL LAVORO",exp_SILP!$AD1288="4.2"),"A.5 - LEP F1 - ACCOMPAGNAMENTO AL LAVORO (CARCERE)",
IF(AND(exp_SILP!$S1288="A.5 - LEP F1 - ACCOMPAGNAMENTO AL LAVORO",exp_SILP!$AD1288="."),"A.5 - LEP F1 - ACCOMPAGNAMENTO AL LAVORO (CARCERE)",
IF(AND(exp_SILP!$S1288="A.5.2a - TUTORAGGIO TIROCINI",exp_SILP!$AD1288="4.2"),"A.5.2a - TUTORAGGIO TIROCINI (CARCERE)",
exp_SILP!$S1288)))))))</f>
        <v>A.5 - LEP F1 - ACCOMPAGNAMENTO AL LAVORO</v>
      </c>
      <c r="C1288" s="11" t="str">
        <f>CONCATENATE(VLOOKUP(exp_SILP!$B1288,'DATI COMMESSE'!$A$2:$F$25,4,FALSE)," - ", VLOOKUP(exp_SILP!$B1288,'DATI COMMESSE'!$A$2:$F$25,2,FALSE)," - ",VLOOKUP(exp_SILP!$B1288,'DATI COMMESSE'!$A$2:$F$25,3,FALSE))</f>
        <v>GOL - 22-02-5000 - 22-12-5003</v>
      </c>
      <c r="D1288" s="11" t="str">
        <f>LEFT(exp_SILP!$R1288,5)</f>
        <v>13:00</v>
      </c>
      <c r="E1288" s="11" t="str">
        <f>RIGHT(exp_SILP!$R1288,5)</f>
        <v>14:00</v>
      </c>
      <c r="F1288" s="11">
        <f>IF(exp_SILP!$AG1288&gt;=60,exp_SILP!$AG1288/60,exp_SILP!$AG1288)</f>
        <v>1</v>
      </c>
      <c r="G1288" s="11" t="str">
        <f>VLOOKUP(exp_SILP!$Y1288,'DATI CM'!$A$2:$F$28,2,FALSE)</f>
        <v>MNRCLD73B46G674U</v>
      </c>
      <c r="H1288" s="11" t="str">
        <f>VLOOKUP(exp_SILP!$Y1288,'DATI CM'!$A$2:$F$28,3,FALSE)</f>
        <v>A011</v>
      </c>
      <c r="I1288" s="11" t="str">
        <f t="shared" si="1"/>
        <v>N</v>
      </c>
      <c r="J1288" s="11" t="str">
        <f>VLOOKUP(exp_SILP!$Y1288,'DATI CM'!$A$2:$F$28,4,FALSE)</f>
        <v>TORINO</v>
      </c>
      <c r="K1288" s="12">
        <f>VLOOKUP(exp_SILP!$B1288,'DATI COMMESSE'!$A$2:$F$25,5,FALSE)</f>
        <v>39.94</v>
      </c>
      <c r="L1288" s="12">
        <f>IF(exp_SILP!$B1288="A4.10 - LEP E - ORIENTAMENTO SPECIALISTICO SKILL GAP ANALYSIS - GRUPPO 3P",0,VLOOKUP(exp_SILP!$Y1288,'DATI CM'!$A$2:$F$28,6,FALSE))</f>
        <v>25</v>
      </c>
      <c r="M1288" s="12">
        <f>IFERROR(VLOOKUP(exp_SILP!$B1288,'DATI CM'!$H$2:$I$16,2,FALSE)*exp_SILP!$F1288,0)</f>
        <v>0</v>
      </c>
      <c r="N1288" s="11" t="str">
        <f>VLOOKUP(exp_SILP!$B1288,'DATI COMMESSE'!$A$2:$F$25,4,FALSE)</f>
        <v>GOL</v>
      </c>
      <c r="O1288" s="13">
        <f>VLOOKUP(exp_SILP!$B1288,'DATI COMMESSE'!$A$2:$F$25,5,FALSE)*exp_SILP!$F1288</f>
        <v>39.94</v>
      </c>
      <c r="P1288" s="11" t="str">
        <f>IF(MID(exp_SILP!$W1288,10,2)&gt;"40","F","M")</f>
        <v>F</v>
      </c>
      <c r="Q1288" s="27" t="s">
        <v>534</v>
      </c>
      <c r="R1288" s="15" t="s">
        <v>159</v>
      </c>
      <c r="S1288" s="15" t="s">
        <v>57</v>
      </c>
      <c r="T1288" s="15" t="s">
        <v>58</v>
      </c>
      <c r="U1288" s="15" t="s">
        <v>59</v>
      </c>
      <c r="V1288" s="15" t="s">
        <v>1064</v>
      </c>
      <c r="W1288" s="15" t="s">
        <v>1065</v>
      </c>
      <c r="X1288" s="15" t="s">
        <v>1066</v>
      </c>
      <c r="Y1288" s="15" t="s">
        <v>14</v>
      </c>
      <c r="Z1288" s="15" t="s">
        <v>63</v>
      </c>
      <c r="AA1288" s="15" t="s">
        <v>64</v>
      </c>
      <c r="AB1288" s="15" t="s">
        <v>65</v>
      </c>
      <c r="AC1288" s="15" t="s">
        <v>135</v>
      </c>
      <c r="AD1288" s="15" t="s">
        <v>59</v>
      </c>
      <c r="AE1288" s="15" t="s">
        <v>59</v>
      </c>
      <c r="AF1288" s="15" t="s">
        <v>156</v>
      </c>
      <c r="AG1288" s="28" t="s">
        <v>67</v>
      </c>
      <c r="AH1288" s="15" t="s">
        <v>1605</v>
      </c>
      <c r="AI1288" s="15" t="s">
        <v>158</v>
      </c>
      <c r="AJ1288" s="15" t="str">
        <f>VLOOKUP(exp_SILP!$Y1288,'DATI CM'!$A$2:$F$28,2,FALSE)</f>
        <v>MNRCLD73B46G674U</v>
      </c>
    </row>
    <row r="1289" ht="15.75" customHeight="1">
      <c r="A1289" s="17" t="str">
        <f>IFERROR(VLOOKUP(exp_SILP!$W1289,exp_utenti_P!D:D,1,FALSE),"_DA INSERIRE")</f>
        <v>GRRMVR66A53Z611Y</v>
      </c>
      <c r="B1289" s="17" t="str">
        <f>IF(AND(exp_SILP!$S1289="A.3 ORIENTAMENTO PROFESSIONALE",exp_SILP!$AD1289="4.2"),"A.3 ORIENTAMENTO PROFESSIONALE (CARCERE)",
IF(AND(exp_SILP!$S1289="A.3 ORIENTAMENTO PROFESSIONALE",exp_SILP!$AD1289="."),"A.3 ORIENTAMENTO PROFESSIONALE (CARCERE)",
IF(AND(exp_SILP!$S1289="A.4 CONSULENZA ORIENTATIVA",exp_SILP!$AD1289="4.2"),"A.4 CONSULENZA ORIENTATIVA (CARCERE)",
IF(AND(exp_SILP!$S1289="A.4 CONSULENZA ORIENTATIVA",exp_SILP!$AD1289="."),"A.4 CONSULENZA ORIENTATIVA (CARCERE)",
IF(AND(exp_SILP!$S1289="A.5 - LEP F1 - ACCOMPAGNAMENTO AL LAVORO",exp_SILP!$AD1289="4.2"),"A.5 - LEP F1 - ACCOMPAGNAMENTO AL LAVORO (CARCERE)",
IF(AND(exp_SILP!$S1289="A.5 - LEP F1 - ACCOMPAGNAMENTO AL LAVORO",exp_SILP!$AD1289="."),"A.5 - LEP F1 - ACCOMPAGNAMENTO AL LAVORO (CARCERE)",
IF(AND(exp_SILP!$S1289="A.5.2a - TUTORAGGIO TIROCINI",exp_SILP!$AD1289="4.2"),"A.5.2a - TUTORAGGIO TIROCINI (CARCERE)",
exp_SILP!$S1289)))))))</f>
        <v>A4.10 - LEP E - ORIENTAMENTO SPECIALISTICO SKILL GAP ANALYSIS</v>
      </c>
      <c r="C1289" s="18" t="str">
        <f>CONCATENATE(VLOOKUP(exp_SILP!$B1289,'DATI COMMESSE'!$A$2:$F$25,4,FALSE)," - ", VLOOKUP(exp_SILP!$B1289,'DATI COMMESSE'!$A$2:$F$25,2,FALSE)," - ",VLOOKUP(exp_SILP!$B1289,'DATI COMMESSE'!$A$2:$F$25,3,FALSE))</f>
        <v>GOL - 22-02-5000 - 22-12-5003</v>
      </c>
      <c r="D1289" s="18" t="str">
        <f>LEFT(exp_SILP!$R1289,5)</f>
        <v>14:00</v>
      </c>
      <c r="E1289" s="18" t="str">
        <f>RIGHT(exp_SILP!$R1289,5)</f>
        <v>16:00</v>
      </c>
      <c r="F1289" s="18">
        <f>IF(exp_SILP!$AG1289&gt;=60,exp_SILP!$AG1289/60,exp_SILP!$AG1289)</f>
        <v>2</v>
      </c>
      <c r="G1289" s="18" t="str">
        <f>VLOOKUP(exp_SILP!$Y1289,'DATI CM'!$A$2:$F$28,2,FALSE)</f>
        <v>MNRCLD73B46G674U</v>
      </c>
      <c r="H1289" s="18" t="str">
        <f>VLOOKUP(exp_SILP!$Y1289,'DATI CM'!$A$2:$F$28,3,FALSE)</f>
        <v>A011</v>
      </c>
      <c r="I1289" s="18" t="str">
        <f t="shared" si="1"/>
        <v>N</v>
      </c>
      <c r="J1289" s="18" t="str">
        <f>VLOOKUP(exp_SILP!$Y1289,'DATI CM'!$A$2:$F$28,4,FALSE)</f>
        <v>TORINO</v>
      </c>
      <c r="K1289" s="19">
        <f>VLOOKUP(exp_SILP!$B1289,'DATI COMMESSE'!$A$2:$F$25,5,FALSE)</f>
        <v>39.94</v>
      </c>
      <c r="L1289" s="19">
        <f>IF(exp_SILP!$B1289="A4.10 - LEP E - ORIENTAMENTO SPECIALISTICO SKILL GAP ANALYSIS - GRUPPO 3P",0,VLOOKUP(exp_SILP!$Y1289,'DATI CM'!$A$2:$F$28,6,FALSE))</f>
        <v>25</v>
      </c>
      <c r="M1289" s="19">
        <f>IFERROR(VLOOKUP(exp_SILP!$B1289,'DATI CM'!$H$2:$I$16,2,FALSE)*exp_SILP!$F1289,0)</f>
        <v>0</v>
      </c>
      <c r="N1289" s="18" t="str">
        <f>VLOOKUP(exp_SILP!$B1289,'DATI COMMESSE'!$A$2:$F$25,4,FALSE)</f>
        <v>GOL</v>
      </c>
      <c r="O1289" s="20">
        <f>VLOOKUP(exp_SILP!$B1289,'DATI COMMESSE'!$A$2:$F$25,5,FALSE)*exp_SILP!$F1289</f>
        <v>79.88</v>
      </c>
      <c r="P1289" s="18" t="str">
        <f>IF(MID(exp_SILP!$W1289,10,2)&gt;"40","F","M")</f>
        <v>F</v>
      </c>
      <c r="Q1289" s="24" t="s">
        <v>534</v>
      </c>
      <c r="R1289" s="22" t="s">
        <v>69</v>
      </c>
      <c r="S1289" s="22" t="s">
        <v>70</v>
      </c>
      <c r="T1289" s="22" t="s">
        <v>58</v>
      </c>
      <c r="U1289" s="22" t="s">
        <v>59</v>
      </c>
      <c r="V1289" s="22" t="s">
        <v>838</v>
      </c>
      <c r="W1289" s="22" t="s">
        <v>839</v>
      </c>
      <c r="X1289" s="22" t="s">
        <v>840</v>
      </c>
      <c r="Y1289" s="22" t="s">
        <v>14</v>
      </c>
      <c r="Z1289" s="22" t="s">
        <v>63</v>
      </c>
      <c r="AA1289" s="22" t="s">
        <v>64</v>
      </c>
      <c r="AB1289" s="22" t="s">
        <v>74</v>
      </c>
      <c r="AC1289" s="22" t="s">
        <v>135</v>
      </c>
      <c r="AD1289" s="22" t="s">
        <v>59</v>
      </c>
      <c r="AE1289" s="22" t="s">
        <v>59</v>
      </c>
      <c r="AF1289" s="22" t="s">
        <v>59</v>
      </c>
      <c r="AG1289" s="25" t="s">
        <v>76</v>
      </c>
      <c r="AH1289" s="22" t="s">
        <v>1605</v>
      </c>
      <c r="AI1289" s="22" t="s">
        <v>158</v>
      </c>
      <c r="AJ1289" s="22" t="str">
        <f>VLOOKUP(exp_SILP!$Y1289,'DATI CM'!$A$2:$F$28,2,FALSE)</f>
        <v>MNRCLD73B46G674U</v>
      </c>
    </row>
    <row r="1290" ht="15.75" customHeight="1">
      <c r="A1290" s="10" t="str">
        <f>IFERROR(VLOOKUP(exp_SILP!$W1290,exp_utenti_P!D:D,1,FALSE),"_DA INSERIRE")</f>
        <v>MRRCST88M60L219K</v>
      </c>
      <c r="B1290" s="10" t="str">
        <f>IF(AND(exp_SILP!$S1290="A.3 ORIENTAMENTO PROFESSIONALE",exp_SILP!$AD1290="4.2"),"A.3 ORIENTAMENTO PROFESSIONALE (CARCERE)",
IF(AND(exp_SILP!$S1290="A.3 ORIENTAMENTO PROFESSIONALE",exp_SILP!$AD1290="."),"A.3 ORIENTAMENTO PROFESSIONALE (CARCERE)",
IF(AND(exp_SILP!$S1290="A.4 CONSULENZA ORIENTATIVA",exp_SILP!$AD1290="4.2"),"A.4 CONSULENZA ORIENTATIVA (CARCERE)",
IF(AND(exp_SILP!$S1290="A.4 CONSULENZA ORIENTATIVA",exp_SILP!$AD1290="."),"A.4 CONSULENZA ORIENTATIVA (CARCERE)",
IF(AND(exp_SILP!$S1290="A.5 - LEP F1 - ACCOMPAGNAMENTO AL LAVORO",exp_SILP!$AD1290="4.2"),"A.5 - LEP F1 - ACCOMPAGNAMENTO AL LAVORO (CARCERE)",
IF(AND(exp_SILP!$S1290="A.5 - LEP F1 - ACCOMPAGNAMENTO AL LAVORO",exp_SILP!$AD1290="."),"A.5 - LEP F1 - ACCOMPAGNAMENTO AL LAVORO (CARCERE)",
IF(AND(exp_SILP!$S1290="A.5.2a - TUTORAGGIO TIROCINI",exp_SILP!$AD1290="4.2"),"A.5.2a - TUTORAGGIO TIROCINI (CARCERE)",
exp_SILP!$S1290)))))))</f>
        <v>A.5 - LEP F1 - ACCOMPAGNAMENTO AL LAVORO - GRUPPI 3P</v>
      </c>
      <c r="C1290" s="11" t="str">
        <f>CONCATENATE(VLOOKUP(exp_SILP!$B1290,'DATI COMMESSE'!$A$2:$F$25,4,FALSE)," - ", VLOOKUP(exp_SILP!$B1290,'DATI COMMESSE'!$A$2:$F$25,2,FALSE)," - ",VLOOKUP(exp_SILP!$B1290,'DATI COMMESSE'!$A$2:$F$25,3,FALSE))</f>
        <v>GOL - 22-02-5000 - 22-12-5003</v>
      </c>
      <c r="D1290" s="11" t="str">
        <f>LEFT(exp_SILP!$R1290,5)</f>
        <v>09:00</v>
      </c>
      <c r="E1290" s="11" t="str">
        <f>RIGHT(exp_SILP!$R1290,5)</f>
        <v>12:00</v>
      </c>
      <c r="F1290" s="11">
        <f>IF(exp_SILP!$AG1290&gt;=60,exp_SILP!$AG1290/60,exp_SILP!$AG1290)</f>
        <v>3</v>
      </c>
      <c r="G1290" s="11" t="str">
        <f>VLOOKUP(exp_SILP!$Y1290,'DATI CM'!$A$2:$F$28,2,FALSE)</f>
        <v>MNRCLD73B46G674U</v>
      </c>
      <c r="H1290" s="11" t="str">
        <f>VLOOKUP(exp_SILP!$Y1290,'DATI CM'!$A$2:$F$28,3,FALSE)</f>
        <v>A011</v>
      </c>
      <c r="I1290" s="11" t="str">
        <f t="shared" si="1"/>
        <v>N</v>
      </c>
      <c r="J1290" s="11" t="str">
        <f>VLOOKUP(exp_SILP!$Y1290,'DATI CM'!$A$2:$F$28,4,FALSE)</f>
        <v>TORINO</v>
      </c>
      <c r="K1290" s="12">
        <f>VLOOKUP(exp_SILP!$B1290,'DATI COMMESSE'!$A$2:$F$25,5,FALSE)</f>
        <v>82.27</v>
      </c>
      <c r="L1290" s="12">
        <f>IF(exp_SILP!$B1290="A4.10 - LEP E - ORIENTAMENTO SPECIALISTICO SKILL GAP ANALYSIS - GRUPPO 3P",0,VLOOKUP(exp_SILP!$Y1290,'DATI CM'!$A$2:$F$28,6,FALSE))</f>
        <v>25</v>
      </c>
      <c r="M1290" s="12">
        <f>IFERROR(VLOOKUP(exp_SILP!$B1290,'DATI CM'!$H$2:$I$16,2,FALSE)*exp_SILP!$F1290,0)</f>
        <v>0</v>
      </c>
      <c r="N1290" s="11" t="str">
        <f>VLOOKUP(exp_SILP!$B1290,'DATI COMMESSE'!$A$2:$F$25,4,FALSE)</f>
        <v>GOL</v>
      </c>
      <c r="O1290" s="13">
        <f>VLOOKUP(exp_SILP!$B1290,'DATI COMMESSE'!$A$2:$F$25,5,FALSE)*exp_SILP!$F1290</f>
        <v>246.81</v>
      </c>
      <c r="P1290" s="11" t="str">
        <f>IF(MID(exp_SILP!$W1290,10,2)&gt;"40","F","M")</f>
        <v>F</v>
      </c>
      <c r="Q1290" s="27" t="s">
        <v>534</v>
      </c>
      <c r="R1290" s="15" t="s">
        <v>106</v>
      </c>
      <c r="S1290" s="15" t="s">
        <v>529</v>
      </c>
      <c r="T1290" s="15" t="s">
        <v>58</v>
      </c>
      <c r="U1290" s="15" t="s">
        <v>59</v>
      </c>
      <c r="V1290" s="15" t="s">
        <v>567</v>
      </c>
      <c r="W1290" s="15" t="s">
        <v>568</v>
      </c>
      <c r="X1290" s="15" t="s">
        <v>569</v>
      </c>
      <c r="Y1290" s="15" t="s">
        <v>14</v>
      </c>
      <c r="Z1290" s="15" t="s">
        <v>63</v>
      </c>
      <c r="AA1290" s="15" t="s">
        <v>64</v>
      </c>
      <c r="AB1290" s="15" t="s">
        <v>74</v>
      </c>
      <c r="AC1290" s="15" t="s">
        <v>135</v>
      </c>
      <c r="AD1290" s="15" t="s">
        <v>59</v>
      </c>
      <c r="AE1290" s="15" t="s">
        <v>59</v>
      </c>
      <c r="AF1290" s="15" t="s">
        <v>59</v>
      </c>
      <c r="AG1290" s="28" t="s">
        <v>101</v>
      </c>
      <c r="AH1290" s="15" t="s">
        <v>534</v>
      </c>
      <c r="AI1290" s="15" t="s">
        <v>158</v>
      </c>
      <c r="AJ1290" s="15" t="str">
        <f>VLOOKUP(exp_SILP!$Y1290,'DATI CM'!$A$2:$F$28,2,FALSE)</f>
        <v>MNRCLD73B46G674U</v>
      </c>
    </row>
    <row r="1291" ht="15.75" customHeight="1">
      <c r="A1291" s="17" t="str">
        <f>IFERROR(VLOOKUP(exp_SILP!$W1291,exp_utenti_P!D:D,1,FALSE),"_DA INSERIRE")</f>
        <v>RLNSNO90B48A091P</v>
      </c>
      <c r="B1291" s="17" t="str">
        <f>IF(AND(exp_SILP!$S1291="A.3 ORIENTAMENTO PROFESSIONALE",exp_SILP!$AD1291="4.2"),"A.3 ORIENTAMENTO PROFESSIONALE (CARCERE)",
IF(AND(exp_SILP!$S1291="A.3 ORIENTAMENTO PROFESSIONALE",exp_SILP!$AD1291="."),"A.3 ORIENTAMENTO PROFESSIONALE (CARCERE)",
IF(AND(exp_SILP!$S1291="A.4 CONSULENZA ORIENTATIVA",exp_SILP!$AD1291="4.2"),"A.4 CONSULENZA ORIENTATIVA (CARCERE)",
IF(AND(exp_SILP!$S1291="A.4 CONSULENZA ORIENTATIVA",exp_SILP!$AD1291="."),"A.4 CONSULENZA ORIENTATIVA (CARCERE)",
IF(AND(exp_SILP!$S1291="A.5 - LEP F1 - ACCOMPAGNAMENTO AL LAVORO",exp_SILP!$AD1291="4.2"),"A.5 - LEP F1 - ACCOMPAGNAMENTO AL LAVORO (CARCERE)",
IF(AND(exp_SILP!$S1291="A.5 - LEP F1 - ACCOMPAGNAMENTO AL LAVORO",exp_SILP!$AD1291="."),"A.5 - LEP F1 - ACCOMPAGNAMENTO AL LAVORO (CARCERE)",
IF(AND(exp_SILP!$S1291="A.5.2a - TUTORAGGIO TIROCINI",exp_SILP!$AD1291="4.2"),"A.5.2a - TUTORAGGIO TIROCINI (CARCERE)",
exp_SILP!$S1291)))))))</f>
        <v>A.5 - LEP F1 - ACCOMPAGNAMENTO AL LAVORO - GRUPPI 3P</v>
      </c>
      <c r="C1291" s="18" t="str">
        <f>CONCATENATE(VLOOKUP(exp_SILP!$B1291,'DATI COMMESSE'!$A$2:$F$25,4,FALSE)," - ", VLOOKUP(exp_SILP!$B1291,'DATI COMMESSE'!$A$2:$F$25,2,FALSE)," - ",VLOOKUP(exp_SILP!$B1291,'DATI COMMESSE'!$A$2:$F$25,3,FALSE))</f>
        <v>GOL - 22-02-5000 - 22-12-5003</v>
      </c>
      <c r="D1291" s="18" t="str">
        <f>LEFT(exp_SILP!$R1291,5)</f>
        <v>09:00</v>
      </c>
      <c r="E1291" s="18" t="str">
        <f>RIGHT(exp_SILP!$R1291,5)</f>
        <v>12:00</v>
      </c>
      <c r="F1291" s="18">
        <f>IF(exp_SILP!$AG1291&gt;=60,exp_SILP!$AG1291/60,exp_SILP!$AG1291)</f>
        <v>3</v>
      </c>
      <c r="G1291" s="18" t="str">
        <f>VLOOKUP(exp_SILP!$Y1291,'DATI CM'!$A$2:$F$28,2,FALSE)</f>
        <v>MNRCLD73B46G674U</v>
      </c>
      <c r="H1291" s="18" t="str">
        <f>VLOOKUP(exp_SILP!$Y1291,'DATI CM'!$A$2:$F$28,3,FALSE)</f>
        <v>A011</v>
      </c>
      <c r="I1291" s="18" t="str">
        <f t="shared" si="1"/>
        <v>N</v>
      </c>
      <c r="J1291" s="18" t="str">
        <f>VLOOKUP(exp_SILP!$Y1291,'DATI CM'!$A$2:$F$28,4,FALSE)</f>
        <v>TORINO</v>
      </c>
      <c r="K1291" s="19">
        <f>VLOOKUP(exp_SILP!$B1291,'DATI COMMESSE'!$A$2:$F$25,5,FALSE)</f>
        <v>82.27</v>
      </c>
      <c r="L1291" s="19">
        <f>IF(exp_SILP!$B1291="A4.10 - LEP E - ORIENTAMENTO SPECIALISTICO SKILL GAP ANALYSIS - GRUPPO 3P",0,VLOOKUP(exp_SILP!$Y1291,'DATI CM'!$A$2:$F$28,6,FALSE))</f>
        <v>25</v>
      </c>
      <c r="M1291" s="19">
        <f>IFERROR(VLOOKUP(exp_SILP!$B1291,'DATI CM'!$H$2:$I$16,2,FALSE)*exp_SILP!$F1291,0)</f>
        <v>0</v>
      </c>
      <c r="N1291" s="18" t="str">
        <f>VLOOKUP(exp_SILP!$B1291,'DATI COMMESSE'!$A$2:$F$25,4,FALSE)</f>
        <v>GOL</v>
      </c>
      <c r="O1291" s="20">
        <f>VLOOKUP(exp_SILP!$B1291,'DATI COMMESSE'!$A$2:$F$25,5,FALSE)*exp_SILP!$F1291</f>
        <v>246.81</v>
      </c>
      <c r="P1291" s="18" t="str">
        <f>IF(MID(exp_SILP!$W1291,10,2)&gt;"40","F","M")</f>
        <v>F</v>
      </c>
      <c r="Q1291" s="24" t="s">
        <v>534</v>
      </c>
      <c r="R1291" s="22" t="s">
        <v>106</v>
      </c>
      <c r="S1291" s="22" t="s">
        <v>529</v>
      </c>
      <c r="T1291" s="22" t="s">
        <v>58</v>
      </c>
      <c r="U1291" s="22" t="s">
        <v>59</v>
      </c>
      <c r="V1291" s="22" t="s">
        <v>1064</v>
      </c>
      <c r="W1291" s="22" t="s">
        <v>1065</v>
      </c>
      <c r="X1291" s="22" t="s">
        <v>1066</v>
      </c>
      <c r="Y1291" s="22" t="s">
        <v>14</v>
      </c>
      <c r="Z1291" s="22" t="s">
        <v>63</v>
      </c>
      <c r="AA1291" s="22" t="s">
        <v>64</v>
      </c>
      <c r="AB1291" s="22" t="s">
        <v>74</v>
      </c>
      <c r="AC1291" s="22" t="s">
        <v>135</v>
      </c>
      <c r="AD1291" s="22" t="s">
        <v>59</v>
      </c>
      <c r="AE1291" s="22" t="s">
        <v>59</v>
      </c>
      <c r="AF1291" s="22" t="s">
        <v>59</v>
      </c>
      <c r="AG1291" s="25" t="s">
        <v>101</v>
      </c>
      <c r="AH1291" s="22" t="s">
        <v>534</v>
      </c>
      <c r="AI1291" s="22" t="s">
        <v>158</v>
      </c>
      <c r="AJ1291" s="22" t="str">
        <f>VLOOKUP(exp_SILP!$Y1291,'DATI CM'!$A$2:$F$28,2,FALSE)</f>
        <v>MNRCLD73B46G674U</v>
      </c>
    </row>
    <row r="1292" ht="15.75" customHeight="1">
      <c r="A1292" s="10" t="str">
        <f>IFERROR(VLOOKUP(exp_SILP!$W1292,exp_utenti_P!D:D,1,FALSE),"_DA INSERIRE")</f>
        <v>DRCJLN77S62Z602R</v>
      </c>
      <c r="B1292" s="10" t="str">
        <f>IF(AND(exp_SILP!$S1292="A.3 ORIENTAMENTO PROFESSIONALE",exp_SILP!$AD1292="4.2"),"A.3 ORIENTAMENTO PROFESSIONALE (CARCERE)",
IF(AND(exp_SILP!$S1292="A.3 ORIENTAMENTO PROFESSIONALE",exp_SILP!$AD1292="."),"A.3 ORIENTAMENTO PROFESSIONALE (CARCERE)",
IF(AND(exp_SILP!$S1292="A.4 CONSULENZA ORIENTATIVA",exp_SILP!$AD1292="4.2"),"A.4 CONSULENZA ORIENTATIVA (CARCERE)",
IF(AND(exp_SILP!$S1292="A.4 CONSULENZA ORIENTATIVA",exp_SILP!$AD1292="."),"A.4 CONSULENZA ORIENTATIVA (CARCERE)",
IF(AND(exp_SILP!$S1292="A.5 - LEP F1 - ACCOMPAGNAMENTO AL LAVORO",exp_SILP!$AD1292="4.2"),"A.5 - LEP F1 - ACCOMPAGNAMENTO AL LAVORO (CARCERE)",
IF(AND(exp_SILP!$S1292="A.5 - LEP F1 - ACCOMPAGNAMENTO AL LAVORO",exp_SILP!$AD1292="."),"A.5 - LEP F1 - ACCOMPAGNAMENTO AL LAVORO (CARCERE)",
IF(AND(exp_SILP!$S1292="A.5.2a - TUTORAGGIO TIROCINI",exp_SILP!$AD1292="4.2"),"A.5.2a - TUTORAGGIO TIROCINI (CARCERE)",
exp_SILP!$S1292)))))))</f>
        <v>A.5 - LEP F1 - ACCOMPAGNAMENTO AL LAVORO</v>
      </c>
      <c r="C1292" s="11" t="str">
        <f>CONCATENATE(VLOOKUP(exp_SILP!$B1292,'DATI COMMESSE'!$A$2:$F$25,4,FALSE)," - ", VLOOKUP(exp_SILP!$B1292,'DATI COMMESSE'!$A$2:$F$25,2,FALSE)," - ",VLOOKUP(exp_SILP!$B1292,'DATI COMMESSE'!$A$2:$F$25,3,FALSE))</f>
        <v>GOL - 22-02-5000 - 22-12-5003</v>
      </c>
      <c r="D1292" s="11" t="str">
        <f>LEFT(exp_SILP!$R1292,5)</f>
        <v>14:00</v>
      </c>
      <c r="E1292" s="11" t="str">
        <f>RIGHT(exp_SILP!$R1292,5)</f>
        <v>16:00</v>
      </c>
      <c r="F1292" s="11">
        <f>IF(exp_SILP!$AG1292&gt;=60,exp_SILP!$AG1292/60,exp_SILP!$AG1292)</f>
        <v>2</v>
      </c>
      <c r="G1292" s="11" t="str">
        <f>VLOOKUP(exp_SILP!$Y1292,'DATI CM'!$A$2:$F$28,2,FALSE)</f>
        <v>FLCSRN79S42L219X</v>
      </c>
      <c r="H1292" s="11" t="str">
        <f>VLOOKUP(exp_SILP!$Y1292,'DATI CM'!$A$2:$F$28,3,FALSE)</f>
        <v>A011</v>
      </c>
      <c r="I1292" s="11" t="str">
        <f t="shared" si="1"/>
        <v>N</v>
      </c>
      <c r="J1292" s="11" t="str">
        <f>VLOOKUP(exp_SILP!$Y1292,'DATI CM'!$A$2:$F$28,4,FALSE)</f>
        <v>TORINO</v>
      </c>
      <c r="K1292" s="12">
        <f>VLOOKUP(exp_SILP!$B1292,'DATI COMMESSE'!$A$2:$F$25,5,FALSE)</f>
        <v>39.94</v>
      </c>
      <c r="L1292" s="12">
        <f>IF(exp_SILP!$B1292="A4.10 - LEP E - ORIENTAMENTO SPECIALISTICO SKILL GAP ANALYSIS - GRUPPO 3P",0,VLOOKUP(exp_SILP!$Y1292,'DATI CM'!$A$2:$F$28,6,FALSE))</f>
        <v>25</v>
      </c>
      <c r="M1292" s="12">
        <f>IFERROR(VLOOKUP(exp_SILP!$B1292,'DATI CM'!$H$2:$I$16,2,FALSE)*exp_SILP!$F1292,0)</f>
        <v>0</v>
      </c>
      <c r="N1292" s="11" t="str">
        <f>VLOOKUP(exp_SILP!$B1292,'DATI COMMESSE'!$A$2:$F$25,4,FALSE)</f>
        <v>GOL</v>
      </c>
      <c r="O1292" s="13">
        <f>VLOOKUP(exp_SILP!$B1292,'DATI COMMESSE'!$A$2:$F$25,5,FALSE)*exp_SILP!$F1292</f>
        <v>79.88</v>
      </c>
      <c r="P1292" s="11" t="str">
        <f>IF(MID(exp_SILP!$W1292,10,2)&gt;"40","F","M")</f>
        <v>F</v>
      </c>
      <c r="Q1292" s="27" t="s">
        <v>1466</v>
      </c>
      <c r="R1292" s="15" t="s">
        <v>69</v>
      </c>
      <c r="S1292" s="15" t="s">
        <v>57</v>
      </c>
      <c r="T1292" s="15" t="s">
        <v>58</v>
      </c>
      <c r="U1292" s="15" t="s">
        <v>59</v>
      </c>
      <c r="V1292" s="15" t="s">
        <v>651</v>
      </c>
      <c r="W1292" s="15" t="s">
        <v>652</v>
      </c>
      <c r="X1292" s="15" t="s">
        <v>653</v>
      </c>
      <c r="Y1292" s="15" t="s">
        <v>10</v>
      </c>
      <c r="Z1292" s="15" t="s">
        <v>63</v>
      </c>
      <c r="AA1292" s="15" t="s">
        <v>64</v>
      </c>
      <c r="AB1292" s="15" t="s">
        <v>74</v>
      </c>
      <c r="AC1292" s="15" t="s">
        <v>75</v>
      </c>
      <c r="AD1292" s="15" t="s">
        <v>59</v>
      </c>
      <c r="AE1292" s="15" t="s">
        <v>59</v>
      </c>
      <c r="AF1292" s="15" t="s">
        <v>59</v>
      </c>
      <c r="AG1292" s="28" t="s">
        <v>76</v>
      </c>
      <c r="AH1292" s="15" t="s">
        <v>1466</v>
      </c>
      <c r="AI1292" s="15" t="s">
        <v>77</v>
      </c>
      <c r="AJ1292" s="15" t="str">
        <f>VLOOKUP(exp_SILP!$Y1292,'DATI CM'!$A$2:$F$28,2,FALSE)</f>
        <v>FLCSRN79S42L219X</v>
      </c>
    </row>
    <row r="1293" ht="15.75" customHeight="1">
      <c r="A1293" s="17" t="str">
        <f>IFERROR(VLOOKUP(exp_SILP!$W1293,exp_utenti_P!D:D,1,FALSE),"_DA INSERIRE")</f>
        <v>FRNLND66P59Z613A</v>
      </c>
      <c r="B1293" s="17" t="str">
        <f>IF(AND(exp_SILP!$S1293="A.3 ORIENTAMENTO PROFESSIONALE",exp_SILP!$AD1293="4.2"),"A.3 ORIENTAMENTO PROFESSIONALE (CARCERE)",
IF(AND(exp_SILP!$S1293="A.3 ORIENTAMENTO PROFESSIONALE",exp_SILP!$AD1293="."),"A.3 ORIENTAMENTO PROFESSIONALE (CARCERE)",
IF(AND(exp_SILP!$S1293="A.4 CONSULENZA ORIENTATIVA",exp_SILP!$AD1293="4.2"),"A.4 CONSULENZA ORIENTATIVA (CARCERE)",
IF(AND(exp_SILP!$S1293="A.4 CONSULENZA ORIENTATIVA",exp_SILP!$AD1293="."),"A.4 CONSULENZA ORIENTATIVA (CARCERE)",
IF(AND(exp_SILP!$S1293="A.5 - LEP F1 - ACCOMPAGNAMENTO AL LAVORO",exp_SILP!$AD1293="4.2"),"A.5 - LEP F1 - ACCOMPAGNAMENTO AL LAVORO (CARCERE)",
IF(AND(exp_SILP!$S1293="A.5 - LEP F1 - ACCOMPAGNAMENTO AL LAVORO",exp_SILP!$AD1293="."),"A.5 - LEP F1 - ACCOMPAGNAMENTO AL LAVORO (CARCERE)",
IF(AND(exp_SILP!$S1293="A.5.2a - TUTORAGGIO TIROCINI",exp_SILP!$AD1293="4.2"),"A.5.2a - TUTORAGGIO TIROCINI (CARCERE)",
exp_SILP!$S1293)))))))</f>
        <v>A.5 - LEP F1 - ACCOMPAGNAMENTO AL LAVORO</v>
      </c>
      <c r="C1293" s="18" t="str">
        <f>CONCATENATE(VLOOKUP(exp_SILP!$B1293,'DATI COMMESSE'!$A$2:$F$25,4,FALSE)," - ", VLOOKUP(exp_SILP!$B1293,'DATI COMMESSE'!$A$2:$F$25,2,FALSE)," - ",VLOOKUP(exp_SILP!$B1293,'DATI COMMESSE'!$A$2:$F$25,3,FALSE))</f>
        <v>GOL - 22-02-5000 - 22-12-5003</v>
      </c>
      <c r="D1293" s="18" t="str">
        <f>LEFT(exp_SILP!$R1293,5)</f>
        <v>12:00</v>
      </c>
      <c r="E1293" s="18" t="str">
        <f>RIGHT(exp_SILP!$R1293,5)</f>
        <v>13:00</v>
      </c>
      <c r="F1293" s="18">
        <f>IF(exp_SILP!$AG1293&gt;=60,exp_SILP!$AG1293/60,exp_SILP!$AG1293)</f>
        <v>1</v>
      </c>
      <c r="G1293" s="18" t="str">
        <f>VLOOKUP(exp_SILP!$Y1293,'DATI CM'!$A$2:$F$28,2,FALSE)</f>
        <v>MNRCLD73B46G674U</v>
      </c>
      <c r="H1293" s="18" t="str">
        <f>VLOOKUP(exp_SILP!$Y1293,'DATI CM'!$A$2:$F$28,3,FALSE)</f>
        <v>A011</v>
      </c>
      <c r="I1293" s="18" t="str">
        <f t="shared" si="1"/>
        <v>N</v>
      </c>
      <c r="J1293" s="18" t="str">
        <f>VLOOKUP(exp_SILP!$Y1293,'DATI CM'!$A$2:$F$28,4,FALSE)</f>
        <v>TORINO</v>
      </c>
      <c r="K1293" s="19">
        <f>VLOOKUP(exp_SILP!$B1293,'DATI COMMESSE'!$A$2:$F$25,5,FALSE)</f>
        <v>39.94</v>
      </c>
      <c r="L1293" s="19">
        <f>IF(exp_SILP!$B1293="A4.10 - LEP E - ORIENTAMENTO SPECIALISTICO SKILL GAP ANALYSIS - GRUPPO 3P",0,VLOOKUP(exp_SILP!$Y1293,'DATI CM'!$A$2:$F$28,6,FALSE))</f>
        <v>25</v>
      </c>
      <c r="M1293" s="19">
        <f>IFERROR(VLOOKUP(exp_SILP!$B1293,'DATI CM'!$H$2:$I$16,2,FALSE)*exp_SILP!$F1293,0)</f>
        <v>0</v>
      </c>
      <c r="N1293" s="18" t="str">
        <f>VLOOKUP(exp_SILP!$B1293,'DATI COMMESSE'!$A$2:$F$25,4,FALSE)</f>
        <v>GOL</v>
      </c>
      <c r="O1293" s="20">
        <f>VLOOKUP(exp_SILP!$B1293,'DATI COMMESSE'!$A$2:$F$25,5,FALSE)*exp_SILP!$F1293</f>
        <v>39.94</v>
      </c>
      <c r="P1293" s="18" t="str">
        <f>IF(MID(exp_SILP!$W1293,10,2)&gt;"40","F","M")</f>
        <v>F</v>
      </c>
      <c r="Q1293" s="24" t="s">
        <v>1466</v>
      </c>
      <c r="R1293" s="22" t="s">
        <v>102</v>
      </c>
      <c r="S1293" s="22" t="s">
        <v>57</v>
      </c>
      <c r="T1293" s="22" t="s">
        <v>58</v>
      </c>
      <c r="U1293" s="22" t="s">
        <v>59</v>
      </c>
      <c r="V1293" s="22" t="s">
        <v>1297</v>
      </c>
      <c r="W1293" s="22" t="s">
        <v>1298</v>
      </c>
      <c r="X1293" s="22" t="s">
        <v>1299</v>
      </c>
      <c r="Y1293" s="22" t="s">
        <v>14</v>
      </c>
      <c r="Z1293" s="22" t="s">
        <v>63</v>
      </c>
      <c r="AA1293" s="22" t="s">
        <v>64</v>
      </c>
      <c r="AB1293" s="22" t="s">
        <v>65</v>
      </c>
      <c r="AC1293" s="22" t="s">
        <v>135</v>
      </c>
      <c r="AD1293" s="22" t="s">
        <v>59</v>
      </c>
      <c r="AE1293" s="22" t="s">
        <v>59</v>
      </c>
      <c r="AF1293" s="22" t="s">
        <v>156</v>
      </c>
      <c r="AG1293" s="25" t="s">
        <v>67</v>
      </c>
      <c r="AH1293" s="22" t="s">
        <v>1606</v>
      </c>
      <c r="AI1293" s="22" t="s">
        <v>158</v>
      </c>
      <c r="AJ1293" s="22" t="str">
        <f>VLOOKUP(exp_SILP!$Y1293,'DATI CM'!$A$2:$F$28,2,FALSE)</f>
        <v>MNRCLD73B46G674U</v>
      </c>
    </row>
    <row r="1294" ht="15.75" customHeight="1">
      <c r="A1294" s="10" t="str">
        <f>IFERROR(VLOOKUP(exp_SILP!$W1294,exp_utenti_P!D:D,1,FALSE),"_DA INSERIRE")</f>
        <v>FRNLND66P59Z613A</v>
      </c>
      <c r="B1294" s="10" t="str">
        <f>IF(AND(exp_SILP!$S1294="A.3 ORIENTAMENTO PROFESSIONALE",exp_SILP!$AD1294="4.2"),"A.3 ORIENTAMENTO PROFESSIONALE (CARCERE)",
IF(AND(exp_SILP!$S1294="A.3 ORIENTAMENTO PROFESSIONALE",exp_SILP!$AD1294="."),"A.3 ORIENTAMENTO PROFESSIONALE (CARCERE)",
IF(AND(exp_SILP!$S1294="A.4 CONSULENZA ORIENTATIVA",exp_SILP!$AD1294="4.2"),"A.4 CONSULENZA ORIENTATIVA (CARCERE)",
IF(AND(exp_SILP!$S1294="A.4 CONSULENZA ORIENTATIVA",exp_SILP!$AD1294="."),"A.4 CONSULENZA ORIENTATIVA (CARCERE)",
IF(AND(exp_SILP!$S1294="A.5 - LEP F1 - ACCOMPAGNAMENTO AL LAVORO",exp_SILP!$AD1294="4.2"),"A.5 - LEP F1 - ACCOMPAGNAMENTO AL LAVORO (CARCERE)",
IF(AND(exp_SILP!$S1294="A.5 - LEP F1 - ACCOMPAGNAMENTO AL LAVORO",exp_SILP!$AD1294="."),"A.5 - LEP F1 - ACCOMPAGNAMENTO AL LAVORO (CARCERE)",
IF(AND(exp_SILP!$S1294="A.5.2a - TUTORAGGIO TIROCINI",exp_SILP!$AD1294="4.2"),"A.5.2a - TUTORAGGIO TIROCINI (CARCERE)",
exp_SILP!$S1294)))))))</f>
        <v>A.5 - LEP F1 - ACCOMPAGNAMENTO AL LAVORO</v>
      </c>
      <c r="C1294" s="11" t="str">
        <f>CONCATENATE(VLOOKUP(exp_SILP!$B1294,'DATI COMMESSE'!$A$2:$F$25,4,FALSE)," - ", VLOOKUP(exp_SILP!$B1294,'DATI COMMESSE'!$A$2:$F$25,2,FALSE)," - ",VLOOKUP(exp_SILP!$B1294,'DATI COMMESSE'!$A$2:$F$25,3,FALSE))</f>
        <v>GOL - 22-02-5000 - 22-12-5003</v>
      </c>
      <c r="D1294" s="11" t="str">
        <f>LEFT(exp_SILP!$R1294,5)</f>
        <v>09:00</v>
      </c>
      <c r="E1294" s="11" t="str">
        <f>RIGHT(exp_SILP!$R1294,5)</f>
        <v>12:00</v>
      </c>
      <c r="F1294" s="11">
        <f>IF(exp_SILP!$AG1294&gt;=60,exp_SILP!$AG1294/60,exp_SILP!$AG1294)</f>
        <v>3</v>
      </c>
      <c r="G1294" s="11" t="str">
        <f>VLOOKUP(exp_SILP!$Y1294,'DATI CM'!$A$2:$F$28,2,FALSE)</f>
        <v>MNRCLD73B46G674U</v>
      </c>
      <c r="H1294" s="11" t="str">
        <f>VLOOKUP(exp_SILP!$Y1294,'DATI CM'!$A$2:$F$28,3,FALSE)</f>
        <v>A011</v>
      </c>
      <c r="I1294" s="11" t="str">
        <f t="shared" si="1"/>
        <v>N</v>
      </c>
      <c r="J1294" s="11" t="str">
        <f>VLOOKUP(exp_SILP!$Y1294,'DATI CM'!$A$2:$F$28,4,FALSE)</f>
        <v>TORINO</v>
      </c>
      <c r="K1294" s="12">
        <f>VLOOKUP(exp_SILP!$B1294,'DATI COMMESSE'!$A$2:$F$25,5,FALSE)</f>
        <v>39.94</v>
      </c>
      <c r="L1294" s="12">
        <f>IF(exp_SILP!$B1294="A4.10 - LEP E - ORIENTAMENTO SPECIALISTICO SKILL GAP ANALYSIS - GRUPPO 3P",0,VLOOKUP(exp_SILP!$Y1294,'DATI CM'!$A$2:$F$28,6,FALSE))</f>
        <v>25</v>
      </c>
      <c r="M1294" s="12">
        <f>IFERROR(VLOOKUP(exp_SILP!$B1294,'DATI CM'!$H$2:$I$16,2,FALSE)*exp_SILP!$F1294,0)</f>
        <v>0</v>
      </c>
      <c r="N1294" s="11" t="str">
        <f>VLOOKUP(exp_SILP!$B1294,'DATI COMMESSE'!$A$2:$F$25,4,FALSE)</f>
        <v>GOL</v>
      </c>
      <c r="O1294" s="13">
        <f>VLOOKUP(exp_SILP!$B1294,'DATI COMMESSE'!$A$2:$F$25,5,FALSE)*exp_SILP!$F1294</f>
        <v>119.82</v>
      </c>
      <c r="P1294" s="11" t="str">
        <f>IF(MID(exp_SILP!$W1294,10,2)&gt;"40","F","M")</f>
        <v>F</v>
      </c>
      <c r="Q1294" s="27" t="s">
        <v>1466</v>
      </c>
      <c r="R1294" s="15" t="s">
        <v>106</v>
      </c>
      <c r="S1294" s="15" t="s">
        <v>57</v>
      </c>
      <c r="T1294" s="15" t="s">
        <v>58</v>
      </c>
      <c r="U1294" s="15" t="s">
        <v>59</v>
      </c>
      <c r="V1294" s="15" t="s">
        <v>1297</v>
      </c>
      <c r="W1294" s="15" t="s">
        <v>1298</v>
      </c>
      <c r="X1294" s="15" t="s">
        <v>1299</v>
      </c>
      <c r="Y1294" s="15" t="s">
        <v>14</v>
      </c>
      <c r="Z1294" s="15" t="s">
        <v>63</v>
      </c>
      <c r="AA1294" s="15" t="s">
        <v>64</v>
      </c>
      <c r="AB1294" s="15" t="s">
        <v>74</v>
      </c>
      <c r="AC1294" s="15" t="s">
        <v>135</v>
      </c>
      <c r="AD1294" s="15" t="s">
        <v>59</v>
      </c>
      <c r="AE1294" s="15" t="s">
        <v>59</v>
      </c>
      <c r="AF1294" s="15" t="s">
        <v>59</v>
      </c>
      <c r="AG1294" s="28" t="s">
        <v>101</v>
      </c>
      <c r="AH1294" s="15" t="s">
        <v>1606</v>
      </c>
      <c r="AI1294" s="15" t="s">
        <v>158</v>
      </c>
      <c r="AJ1294" s="15" t="str">
        <f>VLOOKUP(exp_SILP!$Y1294,'DATI CM'!$A$2:$F$28,2,FALSE)</f>
        <v>MNRCLD73B46G674U</v>
      </c>
    </row>
    <row r="1295" ht="15.75" customHeight="1">
      <c r="A1295" s="17" t="str">
        <f>IFERROR(VLOOKUP(exp_SILP!$W1295,exp_utenti_P!D:D,1,FALSE),"_DA INSERIRE")</f>
        <v>JVNCRS82C24G674I</v>
      </c>
      <c r="B1295" s="17" t="str">
        <f>IF(AND(exp_SILP!$S1295="A.3 ORIENTAMENTO PROFESSIONALE",exp_SILP!$AD1295="4.2"),"A.3 ORIENTAMENTO PROFESSIONALE (CARCERE)",
IF(AND(exp_SILP!$S1295="A.3 ORIENTAMENTO PROFESSIONALE",exp_SILP!$AD1295="."),"A.3 ORIENTAMENTO PROFESSIONALE (CARCERE)",
IF(AND(exp_SILP!$S1295="A.4 CONSULENZA ORIENTATIVA",exp_SILP!$AD1295="4.2"),"A.4 CONSULENZA ORIENTATIVA (CARCERE)",
IF(AND(exp_SILP!$S1295="A.4 CONSULENZA ORIENTATIVA",exp_SILP!$AD1295="."),"A.4 CONSULENZA ORIENTATIVA (CARCERE)",
IF(AND(exp_SILP!$S1295="A.5 - LEP F1 - ACCOMPAGNAMENTO AL LAVORO",exp_SILP!$AD1295="4.2"),"A.5 - LEP F1 - ACCOMPAGNAMENTO AL LAVORO (CARCERE)",
IF(AND(exp_SILP!$S1295="A.5 - LEP F1 - ACCOMPAGNAMENTO AL LAVORO",exp_SILP!$AD1295="."),"A.5 - LEP F1 - ACCOMPAGNAMENTO AL LAVORO (CARCERE)",
IF(AND(exp_SILP!$S1295="A.5.2a - TUTORAGGIO TIROCINI",exp_SILP!$AD1295="4.2"),"A.5.2a - TUTORAGGIO TIROCINI (CARCERE)",
exp_SILP!$S1295)))))))</f>
        <v>A.5 - LEP F1 - ACCOMPAGNAMENTO AL LAVORO</v>
      </c>
      <c r="C1295" s="18" t="str">
        <f>CONCATENATE(VLOOKUP(exp_SILP!$B1295,'DATI COMMESSE'!$A$2:$F$25,4,FALSE)," - ", VLOOKUP(exp_SILP!$B1295,'DATI COMMESSE'!$A$2:$F$25,2,FALSE)," - ",VLOOKUP(exp_SILP!$B1295,'DATI COMMESSE'!$A$2:$F$25,3,FALSE))</f>
        <v>GOL - 22-02-5000 - 22-12-5003</v>
      </c>
      <c r="D1295" s="18" t="str">
        <f>LEFT(exp_SILP!$R1295,5)</f>
        <v>16:00</v>
      </c>
      <c r="E1295" s="18" t="str">
        <f>RIGHT(exp_SILP!$R1295,5)</f>
        <v>18:00</v>
      </c>
      <c r="F1295" s="18">
        <f>IF(exp_SILP!$AG1295&gt;=60,exp_SILP!$AG1295/60,exp_SILP!$AG1295)</f>
        <v>2</v>
      </c>
      <c r="G1295" s="18" t="str">
        <f>VLOOKUP(exp_SILP!$Y1295,'DATI CM'!$A$2:$F$28,2,FALSE)</f>
        <v>MNRCLD73B46G674U</v>
      </c>
      <c r="H1295" s="18" t="str">
        <f>VLOOKUP(exp_SILP!$Y1295,'DATI CM'!$A$2:$F$28,3,FALSE)</f>
        <v>A011</v>
      </c>
      <c r="I1295" s="18" t="str">
        <f t="shared" si="1"/>
        <v>N</v>
      </c>
      <c r="J1295" s="18" t="str">
        <f>VLOOKUP(exp_SILP!$Y1295,'DATI CM'!$A$2:$F$28,4,FALSE)</f>
        <v>TORINO</v>
      </c>
      <c r="K1295" s="19">
        <f>VLOOKUP(exp_SILP!$B1295,'DATI COMMESSE'!$A$2:$F$25,5,FALSE)</f>
        <v>39.94</v>
      </c>
      <c r="L1295" s="19">
        <f>IF(exp_SILP!$B1295="A4.10 - LEP E - ORIENTAMENTO SPECIALISTICO SKILL GAP ANALYSIS - GRUPPO 3P",0,VLOOKUP(exp_SILP!$Y1295,'DATI CM'!$A$2:$F$28,6,FALSE))</f>
        <v>25</v>
      </c>
      <c r="M1295" s="19">
        <f>IFERROR(VLOOKUP(exp_SILP!$B1295,'DATI CM'!$H$2:$I$16,2,FALSE)*exp_SILP!$F1295,0)</f>
        <v>0</v>
      </c>
      <c r="N1295" s="18" t="str">
        <f>VLOOKUP(exp_SILP!$B1295,'DATI COMMESSE'!$A$2:$F$25,4,FALSE)</f>
        <v>GOL</v>
      </c>
      <c r="O1295" s="20">
        <f>VLOOKUP(exp_SILP!$B1295,'DATI COMMESSE'!$A$2:$F$25,5,FALSE)*exp_SILP!$F1295</f>
        <v>79.88</v>
      </c>
      <c r="P1295" s="18" t="str">
        <f>IF(MID(exp_SILP!$W1295,10,2)&gt;"40","F","M")</f>
        <v>M</v>
      </c>
      <c r="Q1295" s="24" t="s">
        <v>1466</v>
      </c>
      <c r="R1295" s="22" t="s">
        <v>148</v>
      </c>
      <c r="S1295" s="22" t="s">
        <v>57</v>
      </c>
      <c r="T1295" s="22" t="s">
        <v>58</v>
      </c>
      <c r="U1295" s="22" t="s">
        <v>59</v>
      </c>
      <c r="V1295" s="22" t="s">
        <v>1138</v>
      </c>
      <c r="W1295" s="22" t="s">
        <v>1139</v>
      </c>
      <c r="X1295" s="22" t="s">
        <v>1140</v>
      </c>
      <c r="Y1295" s="22" t="s">
        <v>14</v>
      </c>
      <c r="Z1295" s="22" t="s">
        <v>63</v>
      </c>
      <c r="AA1295" s="22" t="s">
        <v>64</v>
      </c>
      <c r="AB1295" s="22" t="s">
        <v>74</v>
      </c>
      <c r="AC1295" s="22" t="s">
        <v>135</v>
      </c>
      <c r="AD1295" s="22" t="s">
        <v>59</v>
      </c>
      <c r="AE1295" s="22" t="s">
        <v>59</v>
      </c>
      <c r="AF1295" s="22" t="s">
        <v>59</v>
      </c>
      <c r="AG1295" s="25" t="s">
        <v>76</v>
      </c>
      <c r="AH1295" s="22" t="s">
        <v>1223</v>
      </c>
      <c r="AI1295" s="22" t="s">
        <v>158</v>
      </c>
      <c r="AJ1295" s="22" t="str">
        <f>VLOOKUP(exp_SILP!$Y1295,'DATI CM'!$A$2:$F$28,2,FALSE)</f>
        <v>MNRCLD73B46G674U</v>
      </c>
    </row>
    <row r="1296" ht="15.75" customHeight="1">
      <c r="A1296" s="10" t="str">
        <f>IFERROR(VLOOKUP(exp_SILP!$W1296,exp_utenti_P!D:D,1,FALSE),"_DA INSERIRE")</f>
        <v>MRRCST88M60L219K</v>
      </c>
      <c r="B1296" s="10" t="str">
        <f>IF(AND(exp_SILP!$S1296="A.3 ORIENTAMENTO PROFESSIONALE",exp_SILP!$AD1296="4.2"),"A.3 ORIENTAMENTO PROFESSIONALE (CARCERE)",
IF(AND(exp_SILP!$S1296="A.3 ORIENTAMENTO PROFESSIONALE",exp_SILP!$AD1296="."),"A.3 ORIENTAMENTO PROFESSIONALE (CARCERE)",
IF(AND(exp_SILP!$S1296="A.4 CONSULENZA ORIENTATIVA",exp_SILP!$AD1296="4.2"),"A.4 CONSULENZA ORIENTATIVA (CARCERE)",
IF(AND(exp_SILP!$S1296="A.4 CONSULENZA ORIENTATIVA",exp_SILP!$AD1296="."),"A.4 CONSULENZA ORIENTATIVA (CARCERE)",
IF(AND(exp_SILP!$S1296="A.5 - LEP F1 - ACCOMPAGNAMENTO AL LAVORO",exp_SILP!$AD1296="4.2"),"A.5 - LEP F1 - ACCOMPAGNAMENTO AL LAVORO (CARCERE)",
IF(AND(exp_SILP!$S1296="A.5 - LEP F1 - ACCOMPAGNAMENTO AL LAVORO",exp_SILP!$AD1296="."),"A.5 - LEP F1 - ACCOMPAGNAMENTO AL LAVORO (CARCERE)",
IF(AND(exp_SILP!$S1296="A.5.2a - TUTORAGGIO TIROCINI",exp_SILP!$AD1296="4.2"),"A.5.2a - TUTORAGGIO TIROCINI (CARCERE)",
exp_SILP!$S1296)))))))</f>
        <v>A.5 - LEP F1 - ACCOMPAGNAMENTO AL LAVORO</v>
      </c>
      <c r="C1296" s="11" t="str">
        <f>CONCATENATE(VLOOKUP(exp_SILP!$B1296,'DATI COMMESSE'!$A$2:$F$25,4,FALSE)," - ", VLOOKUP(exp_SILP!$B1296,'DATI COMMESSE'!$A$2:$F$25,2,FALSE)," - ",VLOOKUP(exp_SILP!$B1296,'DATI COMMESSE'!$A$2:$F$25,3,FALSE))</f>
        <v>GOL - 22-02-5000 - 22-12-5003</v>
      </c>
      <c r="D1296" s="11" t="str">
        <f>LEFT(exp_SILP!$R1296,5)</f>
        <v>14:00</v>
      </c>
      <c r="E1296" s="11" t="str">
        <f>RIGHT(exp_SILP!$R1296,5)</f>
        <v>16:00</v>
      </c>
      <c r="F1296" s="11">
        <f>IF(exp_SILP!$AG1296&gt;=60,exp_SILP!$AG1296/60,exp_SILP!$AG1296)</f>
        <v>2</v>
      </c>
      <c r="G1296" s="11" t="str">
        <f>VLOOKUP(exp_SILP!$Y1296,'DATI CM'!$A$2:$F$28,2,FALSE)</f>
        <v>MNRCLD73B46G674U</v>
      </c>
      <c r="H1296" s="11" t="str">
        <f>VLOOKUP(exp_SILP!$Y1296,'DATI CM'!$A$2:$F$28,3,FALSE)</f>
        <v>A011</v>
      </c>
      <c r="I1296" s="11" t="str">
        <f t="shared" si="1"/>
        <v>N</v>
      </c>
      <c r="J1296" s="11" t="str">
        <f>VLOOKUP(exp_SILP!$Y1296,'DATI CM'!$A$2:$F$28,4,FALSE)</f>
        <v>TORINO</v>
      </c>
      <c r="K1296" s="12">
        <f>VLOOKUP(exp_SILP!$B1296,'DATI COMMESSE'!$A$2:$F$25,5,FALSE)</f>
        <v>39.94</v>
      </c>
      <c r="L1296" s="12">
        <f>IF(exp_SILP!$B1296="A4.10 - LEP E - ORIENTAMENTO SPECIALISTICO SKILL GAP ANALYSIS - GRUPPO 3P",0,VLOOKUP(exp_SILP!$Y1296,'DATI CM'!$A$2:$F$28,6,FALSE))</f>
        <v>25</v>
      </c>
      <c r="M1296" s="12">
        <f>IFERROR(VLOOKUP(exp_SILP!$B1296,'DATI CM'!$H$2:$I$16,2,FALSE)*exp_SILP!$F1296,0)</f>
        <v>0</v>
      </c>
      <c r="N1296" s="11" t="str">
        <f>VLOOKUP(exp_SILP!$B1296,'DATI COMMESSE'!$A$2:$F$25,4,FALSE)</f>
        <v>GOL</v>
      </c>
      <c r="O1296" s="13">
        <f>VLOOKUP(exp_SILP!$B1296,'DATI COMMESSE'!$A$2:$F$25,5,FALSE)*exp_SILP!$F1296</f>
        <v>79.88</v>
      </c>
      <c r="P1296" s="11" t="str">
        <f>IF(MID(exp_SILP!$W1296,10,2)&gt;"40","F","M")</f>
        <v>F</v>
      </c>
      <c r="Q1296" s="27" t="s">
        <v>1466</v>
      </c>
      <c r="R1296" s="15" t="s">
        <v>69</v>
      </c>
      <c r="S1296" s="15" t="s">
        <v>57</v>
      </c>
      <c r="T1296" s="15" t="s">
        <v>58</v>
      </c>
      <c r="U1296" s="15" t="s">
        <v>59</v>
      </c>
      <c r="V1296" s="15" t="s">
        <v>567</v>
      </c>
      <c r="W1296" s="15" t="s">
        <v>568</v>
      </c>
      <c r="X1296" s="15" t="s">
        <v>569</v>
      </c>
      <c r="Y1296" s="15" t="s">
        <v>14</v>
      </c>
      <c r="Z1296" s="15" t="s">
        <v>63</v>
      </c>
      <c r="AA1296" s="15" t="s">
        <v>64</v>
      </c>
      <c r="AB1296" s="15" t="s">
        <v>74</v>
      </c>
      <c r="AC1296" s="15" t="s">
        <v>135</v>
      </c>
      <c r="AD1296" s="15" t="s">
        <v>59</v>
      </c>
      <c r="AE1296" s="15" t="s">
        <v>59</v>
      </c>
      <c r="AF1296" s="15" t="s">
        <v>59</v>
      </c>
      <c r="AG1296" s="28" t="s">
        <v>76</v>
      </c>
      <c r="AH1296" s="15" t="s">
        <v>1223</v>
      </c>
      <c r="AI1296" s="15" t="s">
        <v>158</v>
      </c>
      <c r="AJ1296" s="15" t="str">
        <f>VLOOKUP(exp_SILP!$Y1296,'DATI CM'!$A$2:$F$28,2,FALSE)</f>
        <v>MNRCLD73B46G674U</v>
      </c>
    </row>
    <row r="1297" ht="15.75" hidden="1" customHeight="1">
      <c r="A1297" s="17" t="str">
        <f>IFERROR(VLOOKUP(exp_SILP!$W1297,exp_utenti_P!D:D,1,FALSE),"_DA INSERIRE")</f>
        <v>ZVRMDN94R58Z129H</v>
      </c>
      <c r="B1297" s="17" t="str">
        <f>IF(AND(exp_SILP!$S1297="A.3 ORIENTAMENTO PROFESSIONALE",exp_SILP!$AD1297="4.2"),"A.3 ORIENTAMENTO PROFESSIONALE (CARCERE)",
IF(AND(exp_SILP!$S1297="A.3 ORIENTAMENTO PROFESSIONALE",exp_SILP!$AD1297="."),"A.3 ORIENTAMENTO PROFESSIONALE (CARCERE)",
IF(AND(exp_SILP!$S1297="A.4 CONSULENZA ORIENTATIVA",exp_SILP!$AD1297="4.2"),"A.4 CONSULENZA ORIENTATIVA (CARCERE)",
IF(AND(exp_SILP!$S1297="A.4 CONSULENZA ORIENTATIVA",exp_SILP!$AD1297="."),"A.4 CONSULENZA ORIENTATIVA (CARCERE)",
IF(AND(exp_SILP!$S1297="A.5 - LEP F1 - ACCOMPAGNAMENTO AL LAVORO",exp_SILP!$AD1297="4.2"),"A.5 - LEP F1 - ACCOMPAGNAMENTO AL LAVORO (CARCERE)",
IF(AND(exp_SILP!$S1297="A.5 - LEP F1 - ACCOMPAGNAMENTO AL LAVORO",exp_SILP!$AD1297="."),"A.5 - LEP F1 - ACCOMPAGNAMENTO AL LAVORO (CARCERE)",
IF(AND(exp_SILP!$S1297="A.5.2a - TUTORAGGIO TIROCINI",exp_SILP!$AD1297="4.2"),"A.5.2a - TUTORAGGIO TIROCINI (CARCERE)",
exp_SILP!$S1297)))))))</f>
        <v>A.5 - LEP F1 - ACCOMPAGNAMENTO AL LAVORO</v>
      </c>
      <c r="C1297" s="18" t="str">
        <f>CONCATENATE(VLOOKUP(exp_SILP!$B1297,'DATI COMMESSE'!$A$2:$F$25,4,FALSE)," - ", VLOOKUP(exp_SILP!$B1297,'DATI COMMESSE'!$A$2:$F$25,2,FALSE)," - ",VLOOKUP(exp_SILP!$B1297,'DATI COMMESSE'!$A$2:$F$25,3,FALSE))</f>
        <v>GOL - 22-02-5000 - 22-12-5003</v>
      </c>
      <c r="D1297" s="18" t="str">
        <f>LEFT(exp_SILP!$R1297,5)</f>
        <v>12:00</v>
      </c>
      <c r="E1297" s="18" t="str">
        <f>RIGHT(exp_SILP!$R1297,5)</f>
        <v>13:00</v>
      </c>
      <c r="F1297" s="18">
        <f>IF(exp_SILP!$AG1297&gt;=60,exp_SILP!$AG1297/60,exp_SILP!$AG1297)</f>
        <v>1</v>
      </c>
      <c r="G1297" s="18" t="str">
        <f>VLOOKUP(exp_SILP!$Y1297,'DATI CM'!$A$2:$F$28,2,FALSE)</f>
        <v>DNRSMN97E58L219U</v>
      </c>
      <c r="H1297" s="18" t="str">
        <f>VLOOKUP(exp_SILP!$Y1297,'DATI CM'!$A$2:$F$28,3,FALSE)</f>
        <v/>
      </c>
      <c r="I1297" s="18" t="str">
        <f t="shared" si="1"/>
        <v>N</v>
      </c>
      <c r="J1297" s="18" t="str">
        <f>VLOOKUP(exp_SILP!$Y1297,'DATI CM'!$A$2:$F$28,4,FALSE)</f>
        <v/>
      </c>
      <c r="K1297" s="19">
        <f>VLOOKUP(exp_SILP!$B1297,'DATI COMMESSE'!$A$2:$F$25,5,FALSE)</f>
        <v>39.94</v>
      </c>
      <c r="L1297" s="19" t="str">
        <f>IF(exp_SILP!$B1297="A4.10 - LEP E - ORIENTAMENTO SPECIALISTICO SKILL GAP ANALYSIS - GRUPPO 3P",0,VLOOKUP(exp_SILP!$Y1297,'DATI CM'!$A$2:$F$28,6,FALSE))</f>
        <v/>
      </c>
      <c r="M1297" s="19">
        <f>IFERROR(VLOOKUP(exp_SILP!$B1297,'DATI CM'!$H$2:$I$16,2,FALSE)*exp_SILP!$F1297,0)</f>
        <v>0</v>
      </c>
      <c r="N1297" s="18" t="str">
        <f>VLOOKUP(exp_SILP!$B1297,'DATI COMMESSE'!$A$2:$F$25,4,FALSE)</f>
        <v>GOL</v>
      </c>
      <c r="O1297" s="20">
        <f>VLOOKUP(exp_SILP!$B1297,'DATI COMMESSE'!$A$2:$F$25,5,FALSE)*exp_SILP!$F1297</f>
        <v>39.94</v>
      </c>
      <c r="P1297" s="18" t="str">
        <f>IF(MID(exp_SILP!$W1297,10,2)&gt;"40","F","M")</f>
        <v>F</v>
      </c>
      <c r="Q1297" s="24" t="s">
        <v>1466</v>
      </c>
      <c r="R1297" s="22" t="s">
        <v>102</v>
      </c>
      <c r="S1297" s="22" t="s">
        <v>57</v>
      </c>
      <c r="T1297" s="22" t="s">
        <v>58</v>
      </c>
      <c r="U1297" s="22" t="s">
        <v>59</v>
      </c>
      <c r="V1297" s="22" t="s">
        <v>575</v>
      </c>
      <c r="W1297" s="22" t="s">
        <v>576</v>
      </c>
      <c r="X1297" s="22" t="s">
        <v>577</v>
      </c>
      <c r="Y1297" s="22" t="s">
        <v>8</v>
      </c>
      <c r="Z1297" s="22" t="s">
        <v>63</v>
      </c>
      <c r="AA1297" s="22" t="s">
        <v>64</v>
      </c>
      <c r="AB1297" s="22" t="s">
        <v>65</v>
      </c>
      <c r="AC1297" s="22" t="s">
        <v>135</v>
      </c>
      <c r="AD1297" s="22" t="s">
        <v>59</v>
      </c>
      <c r="AE1297" s="22" t="s">
        <v>59</v>
      </c>
      <c r="AF1297" s="22" t="s">
        <v>114</v>
      </c>
      <c r="AG1297" s="25" t="s">
        <v>67</v>
      </c>
      <c r="AH1297" s="22" t="s">
        <v>1466</v>
      </c>
      <c r="AI1297" s="22" t="s">
        <v>143</v>
      </c>
      <c r="AJ1297" s="22" t="str">
        <f>VLOOKUP(exp_SILP!$Y1297,'DATI CM'!$A$2:$F$28,2,FALSE)</f>
        <v>DNRSMN97E58L219U</v>
      </c>
    </row>
    <row r="1298" ht="15.75" hidden="1" customHeight="1">
      <c r="A1298" s="10" t="str">
        <f>IFERROR(VLOOKUP(exp_SILP!$W1298,exp_utenti_P!D:D,1,FALSE),"_DA INSERIRE")</f>
        <v>ZVRMDN94R58Z129H</v>
      </c>
      <c r="B1298" s="10" t="str">
        <f>IF(AND(exp_SILP!$S1298="A.3 ORIENTAMENTO PROFESSIONALE",exp_SILP!$AD1298="4.2"),"A.3 ORIENTAMENTO PROFESSIONALE (CARCERE)",
IF(AND(exp_SILP!$S1298="A.3 ORIENTAMENTO PROFESSIONALE",exp_SILP!$AD1298="."),"A.3 ORIENTAMENTO PROFESSIONALE (CARCERE)",
IF(AND(exp_SILP!$S1298="A.4 CONSULENZA ORIENTATIVA",exp_SILP!$AD1298="4.2"),"A.4 CONSULENZA ORIENTATIVA (CARCERE)",
IF(AND(exp_SILP!$S1298="A.4 CONSULENZA ORIENTATIVA",exp_SILP!$AD1298="."),"A.4 CONSULENZA ORIENTATIVA (CARCERE)",
IF(AND(exp_SILP!$S1298="A.5 - LEP F1 - ACCOMPAGNAMENTO AL LAVORO",exp_SILP!$AD1298="4.2"),"A.5 - LEP F1 - ACCOMPAGNAMENTO AL LAVORO (CARCERE)",
IF(AND(exp_SILP!$S1298="A.5 - LEP F1 - ACCOMPAGNAMENTO AL LAVORO",exp_SILP!$AD1298="."),"A.5 - LEP F1 - ACCOMPAGNAMENTO AL LAVORO (CARCERE)",
IF(AND(exp_SILP!$S1298="A.5.2a - TUTORAGGIO TIROCINI",exp_SILP!$AD1298="4.2"),"A.5.2a - TUTORAGGIO TIROCINI (CARCERE)",
exp_SILP!$S1298)))))))</f>
        <v>A.5 - LEP F1 - ACCOMPAGNAMENTO AL LAVORO</v>
      </c>
      <c r="C1298" s="11" t="str">
        <f>CONCATENATE(VLOOKUP(exp_SILP!$B1298,'DATI COMMESSE'!$A$2:$F$25,4,FALSE)," - ", VLOOKUP(exp_SILP!$B1298,'DATI COMMESSE'!$A$2:$F$25,2,FALSE)," - ",VLOOKUP(exp_SILP!$B1298,'DATI COMMESSE'!$A$2:$F$25,3,FALSE))</f>
        <v>GOL - 22-02-5000 - 22-12-5003</v>
      </c>
      <c r="D1298" s="11" t="str">
        <f>LEFT(exp_SILP!$R1298,5)</f>
        <v>09:00</v>
      </c>
      <c r="E1298" s="11" t="str">
        <f>RIGHT(exp_SILP!$R1298,5)</f>
        <v>12:00</v>
      </c>
      <c r="F1298" s="11">
        <f>IF(exp_SILP!$AG1298&gt;=60,exp_SILP!$AG1298/60,exp_SILP!$AG1298)</f>
        <v>3</v>
      </c>
      <c r="G1298" s="11" t="str">
        <f>VLOOKUP(exp_SILP!$Y1298,'DATI CM'!$A$2:$F$28,2,FALSE)</f>
        <v>DNRSMN97E58L219U</v>
      </c>
      <c r="H1298" s="11" t="str">
        <f>VLOOKUP(exp_SILP!$Y1298,'DATI CM'!$A$2:$F$28,3,FALSE)</f>
        <v/>
      </c>
      <c r="I1298" s="11" t="str">
        <f t="shared" si="1"/>
        <v>N</v>
      </c>
      <c r="J1298" s="11" t="str">
        <f>VLOOKUP(exp_SILP!$Y1298,'DATI CM'!$A$2:$F$28,4,FALSE)</f>
        <v/>
      </c>
      <c r="K1298" s="12">
        <f>VLOOKUP(exp_SILP!$B1298,'DATI COMMESSE'!$A$2:$F$25,5,FALSE)</f>
        <v>39.94</v>
      </c>
      <c r="L1298" s="12" t="str">
        <f>IF(exp_SILP!$B1298="A4.10 - LEP E - ORIENTAMENTO SPECIALISTICO SKILL GAP ANALYSIS - GRUPPO 3P",0,VLOOKUP(exp_SILP!$Y1298,'DATI CM'!$A$2:$F$28,6,FALSE))</f>
        <v/>
      </c>
      <c r="M1298" s="12">
        <f>IFERROR(VLOOKUP(exp_SILP!$B1298,'DATI CM'!$H$2:$I$16,2,FALSE)*exp_SILP!$F1298,0)</f>
        <v>0</v>
      </c>
      <c r="N1298" s="11" t="str">
        <f>VLOOKUP(exp_SILP!$B1298,'DATI COMMESSE'!$A$2:$F$25,4,FALSE)</f>
        <v>GOL</v>
      </c>
      <c r="O1298" s="13">
        <f>VLOOKUP(exp_SILP!$B1298,'DATI COMMESSE'!$A$2:$F$25,5,FALSE)*exp_SILP!$F1298</f>
        <v>119.82</v>
      </c>
      <c r="P1298" s="11" t="str">
        <f>IF(MID(exp_SILP!$W1298,10,2)&gt;"40","F","M")</f>
        <v>F</v>
      </c>
      <c r="Q1298" s="27" t="s">
        <v>1466</v>
      </c>
      <c r="R1298" s="15" t="s">
        <v>106</v>
      </c>
      <c r="S1298" s="15" t="s">
        <v>57</v>
      </c>
      <c r="T1298" s="15" t="s">
        <v>58</v>
      </c>
      <c r="U1298" s="15" t="s">
        <v>59</v>
      </c>
      <c r="V1298" s="15" t="s">
        <v>575</v>
      </c>
      <c r="W1298" s="15" t="s">
        <v>576</v>
      </c>
      <c r="X1298" s="15" t="s">
        <v>577</v>
      </c>
      <c r="Y1298" s="15" t="s">
        <v>8</v>
      </c>
      <c r="Z1298" s="15" t="s">
        <v>63</v>
      </c>
      <c r="AA1298" s="15" t="s">
        <v>64</v>
      </c>
      <c r="AB1298" s="15" t="s">
        <v>65</v>
      </c>
      <c r="AC1298" s="15" t="s">
        <v>135</v>
      </c>
      <c r="AD1298" s="15" t="s">
        <v>59</v>
      </c>
      <c r="AE1298" s="15" t="s">
        <v>59</v>
      </c>
      <c r="AF1298" s="15" t="s">
        <v>59</v>
      </c>
      <c r="AG1298" s="28" t="s">
        <v>101</v>
      </c>
      <c r="AH1298" s="15" t="s">
        <v>1466</v>
      </c>
      <c r="AI1298" s="15" t="s">
        <v>143</v>
      </c>
      <c r="AJ1298" s="15" t="str">
        <f>VLOOKUP(exp_SILP!$Y1298,'DATI CM'!$A$2:$F$28,2,FALSE)</f>
        <v>DNRSMN97E58L219U</v>
      </c>
    </row>
    <row r="1299" ht="15.75" hidden="1" customHeight="1">
      <c r="A1299" s="17" t="str">
        <f>IFERROR(VLOOKUP(exp_SILP!$W1299,exp_utenti_P!D:D,1,FALSE),"_DA INSERIRE")</f>
        <v>BRSNMR90C53G273K</v>
      </c>
      <c r="B1299" s="17" t="str">
        <f>IF(AND(exp_SILP!$S1299="A.3 ORIENTAMENTO PROFESSIONALE",exp_SILP!$AD1299="4.2"),"A.3 ORIENTAMENTO PROFESSIONALE (CARCERE)",
IF(AND(exp_SILP!$S1299="A.3 ORIENTAMENTO PROFESSIONALE",exp_SILP!$AD1299="."),"A.3 ORIENTAMENTO PROFESSIONALE (CARCERE)",
IF(AND(exp_SILP!$S1299="A.4 CONSULENZA ORIENTATIVA",exp_SILP!$AD1299="4.2"),"A.4 CONSULENZA ORIENTATIVA (CARCERE)",
IF(AND(exp_SILP!$S1299="A.4 CONSULENZA ORIENTATIVA",exp_SILP!$AD1299="."),"A.4 CONSULENZA ORIENTATIVA (CARCERE)",
IF(AND(exp_SILP!$S1299="A.5 - LEP F1 - ACCOMPAGNAMENTO AL LAVORO",exp_SILP!$AD1299="4.2"),"A.5 - LEP F1 - ACCOMPAGNAMENTO AL LAVORO (CARCERE)",
IF(AND(exp_SILP!$S1299="A.5 - LEP F1 - ACCOMPAGNAMENTO AL LAVORO",exp_SILP!$AD1299="."),"A.5 - LEP F1 - ACCOMPAGNAMENTO AL LAVORO (CARCERE)",
IF(AND(exp_SILP!$S1299="A.5.2a - TUTORAGGIO TIROCINI",exp_SILP!$AD1299="4.2"),"A.5.2a - TUTORAGGIO TIROCINI (CARCERE)",
exp_SILP!$S1299)))))))</f>
        <v>A.5.1 ATTIVAZIONE E RICERCA OPPORTUNITA' (1-C)</v>
      </c>
      <c r="C1299" s="18" t="str">
        <f>CONCATENATE(VLOOKUP(exp_SILP!$B1299,'DATI COMMESSE'!$A$2:$F$25,4,FALSE)," - ", VLOOKUP(exp_SILP!$B1299,'DATI COMMESSE'!$A$2:$F$25,2,FALSE)," - ",VLOOKUP(exp_SILP!$B1299,'DATI COMMESSE'!$A$2:$F$25,3,FALSE))</f>
        <v>FRD - 22-02-5000 - 22-12-5002</v>
      </c>
      <c r="D1299" s="18" t="str">
        <f>LEFT(exp_SILP!$R1299,5)</f>
        <v>14:00</v>
      </c>
      <c r="E1299" s="18" t="str">
        <f>RIGHT(exp_SILP!$R1299,5)</f>
        <v>16:00</v>
      </c>
      <c r="F1299" s="18">
        <f>IF(exp_SILP!$AG1299&gt;=60,exp_SILP!$AG1299/60,exp_SILP!$AG1299)</f>
        <v>2</v>
      </c>
      <c r="G1299" s="18" t="str">
        <f>VLOOKUP(exp_SILP!$Y1299,'DATI CM'!$A$2:$F$28,2,FALSE)</f>
        <v>SPDPRZ67H55L219V</v>
      </c>
      <c r="H1299" s="18" t="str">
        <f>VLOOKUP(exp_SILP!$Y1299,'DATI CM'!$A$2:$F$28,3,FALSE)</f>
        <v>A010</v>
      </c>
      <c r="I1299" s="18" t="str">
        <f t="shared" si="1"/>
        <v>N</v>
      </c>
      <c r="J1299" s="18" t="str">
        <f>VLOOKUP(exp_SILP!$Y1299,'DATI CM'!$A$2:$F$28,4,FALSE)</f>
        <v>TORINO</v>
      </c>
      <c r="K1299" s="19">
        <f>VLOOKUP(exp_SILP!$B1299,'DATI COMMESSE'!$A$2:$F$25,5,FALSE)</f>
        <v>35.5</v>
      </c>
      <c r="L1299" s="19" t="str">
        <f>IF(exp_SILP!$B1299="A4.10 - LEP E - ORIENTAMENTO SPECIALISTICO SKILL GAP ANALYSIS - GRUPPO 3P",0,VLOOKUP(exp_SILP!$Y1299,'DATI CM'!$A$2:$F$28,6,FALSE))</f>
        <v/>
      </c>
      <c r="M1299" s="19">
        <f>IFERROR(VLOOKUP(exp_SILP!$B1299,'DATI CM'!$H$2:$I$16,2,FALSE)*exp_SILP!$F1299,0)</f>
        <v>0</v>
      </c>
      <c r="N1299" s="18" t="str">
        <f>VLOOKUP(exp_SILP!$B1299,'DATI COMMESSE'!$A$2:$F$25,4,FALSE)</f>
        <v>FRD</v>
      </c>
      <c r="O1299" s="20">
        <f>VLOOKUP(exp_SILP!$B1299,'DATI COMMESSE'!$A$2:$F$25,5,FALSE)*exp_SILP!$F1299</f>
        <v>71</v>
      </c>
      <c r="P1299" s="18" t="str">
        <f>IF(MID(exp_SILP!$W1299,10,2)&gt;"40","F","M")</f>
        <v>F</v>
      </c>
      <c r="Q1299" s="24" t="s">
        <v>1466</v>
      </c>
      <c r="R1299" s="22" t="s">
        <v>69</v>
      </c>
      <c r="S1299" s="22" t="s">
        <v>160</v>
      </c>
      <c r="T1299" s="22" t="s">
        <v>58</v>
      </c>
      <c r="U1299" s="22" t="s">
        <v>59</v>
      </c>
      <c r="V1299" s="22" t="s">
        <v>546</v>
      </c>
      <c r="W1299" s="22" t="s">
        <v>547</v>
      </c>
      <c r="X1299" s="22" t="s">
        <v>548</v>
      </c>
      <c r="Y1299" s="22" t="s">
        <v>17</v>
      </c>
      <c r="Z1299" s="22" t="s">
        <v>63</v>
      </c>
      <c r="AA1299" s="22" t="s">
        <v>64</v>
      </c>
      <c r="AB1299" s="22" t="s">
        <v>65</v>
      </c>
      <c r="AC1299" s="22" t="s">
        <v>82</v>
      </c>
      <c r="AD1299" s="22" t="s">
        <v>59</v>
      </c>
      <c r="AE1299" s="22" t="s">
        <v>59</v>
      </c>
      <c r="AF1299" s="22" t="s">
        <v>59</v>
      </c>
      <c r="AG1299" s="25" t="s">
        <v>76</v>
      </c>
      <c r="AH1299" s="22" t="s">
        <v>1466</v>
      </c>
      <c r="AI1299" s="22" t="s">
        <v>137</v>
      </c>
      <c r="AJ1299" s="22" t="str">
        <f>VLOOKUP(exp_SILP!$Y1299,'DATI CM'!$A$2:$F$28,2,FALSE)</f>
        <v>SPDPRZ67H55L219V</v>
      </c>
    </row>
    <row r="1300" ht="15.75" customHeight="1">
      <c r="A1300" s="10" t="str">
        <f>IFERROR(VLOOKUP(exp_SILP!$W1300,exp_utenti_P!D:D,1,FALSE),"_DA INSERIRE")</f>
        <v>BRTJNY00R63L219O</v>
      </c>
      <c r="B1300" s="10" t="str">
        <f>IF(AND(exp_SILP!$S1300="A.3 ORIENTAMENTO PROFESSIONALE",exp_SILP!$AD1300="4.2"),"A.3 ORIENTAMENTO PROFESSIONALE (CARCERE)",
IF(AND(exp_SILP!$S1300="A.3 ORIENTAMENTO PROFESSIONALE",exp_SILP!$AD1300="."),"A.3 ORIENTAMENTO PROFESSIONALE (CARCERE)",
IF(AND(exp_SILP!$S1300="A.4 CONSULENZA ORIENTATIVA",exp_SILP!$AD1300="4.2"),"A.4 CONSULENZA ORIENTATIVA (CARCERE)",
IF(AND(exp_SILP!$S1300="A.4 CONSULENZA ORIENTATIVA",exp_SILP!$AD1300="."),"A.4 CONSULENZA ORIENTATIVA (CARCERE)",
IF(AND(exp_SILP!$S1300="A.5 - LEP F1 - ACCOMPAGNAMENTO AL LAVORO",exp_SILP!$AD1300="4.2"),"A.5 - LEP F1 - ACCOMPAGNAMENTO AL LAVORO (CARCERE)",
IF(AND(exp_SILP!$S1300="A.5 - LEP F1 - ACCOMPAGNAMENTO AL LAVORO",exp_SILP!$AD1300="."),"A.5 - LEP F1 - ACCOMPAGNAMENTO AL LAVORO (CARCERE)",
IF(AND(exp_SILP!$S1300="A.5.2a - TUTORAGGIO TIROCINI",exp_SILP!$AD1300="4.2"),"A.5.2a - TUTORAGGIO TIROCINI (CARCERE)",
exp_SILP!$S1300)))))))</f>
        <v>A.5.2a - TUTORAGGIO TIROCINI</v>
      </c>
      <c r="C1300" s="11" t="str">
        <f>CONCATENATE(VLOOKUP(exp_SILP!$B1300,'DATI COMMESSE'!$A$2:$F$25,4,FALSE)," - ", VLOOKUP(exp_SILP!$B1300,'DATI COMMESSE'!$A$2:$F$25,2,FALSE)," - ",VLOOKUP(exp_SILP!$B1300,'DATI COMMESSE'!$A$2:$F$25,3,FALSE))</f>
        <v>FRD - 22-02-5000 - 22-12-5002</v>
      </c>
      <c r="D1300" s="11" t="str">
        <f>LEFT(exp_SILP!$R1300,5)</f>
        <v>11:00</v>
      </c>
      <c r="E1300" s="11" t="str">
        <f>RIGHT(exp_SILP!$R1300,5)</f>
        <v>13:00</v>
      </c>
      <c r="F1300" s="11">
        <f>IF(exp_SILP!$AG1300&gt;=60,exp_SILP!$AG1300/60,exp_SILP!$AG1300)</f>
        <v>2</v>
      </c>
      <c r="G1300" s="11" t="str">
        <f>VLOOKUP(exp_SILP!$Y1300,'DATI CM'!$A$2:$F$28,2,FALSE)</f>
        <v>FLCSRN79S42L219X</v>
      </c>
      <c r="H1300" s="11" t="str">
        <f>VLOOKUP(exp_SILP!$Y1300,'DATI CM'!$A$2:$F$28,3,FALSE)</f>
        <v>A011</v>
      </c>
      <c r="I1300" s="11" t="str">
        <f t="shared" si="1"/>
        <v>N</v>
      </c>
      <c r="J1300" s="11" t="str">
        <f>VLOOKUP(exp_SILP!$Y1300,'DATI CM'!$A$2:$F$28,4,FALSE)</f>
        <v>TORINO</v>
      </c>
      <c r="K1300" s="12">
        <f>VLOOKUP(exp_SILP!$B1300,'DATI COMMESSE'!$A$2:$F$25,5,FALSE)</f>
        <v>35.5</v>
      </c>
      <c r="L1300" s="12">
        <f>IF(exp_SILP!$B1300="A4.10 - LEP E - ORIENTAMENTO SPECIALISTICO SKILL GAP ANALYSIS - GRUPPO 3P",0,VLOOKUP(exp_SILP!$Y1300,'DATI CM'!$A$2:$F$28,6,FALSE))</f>
        <v>25</v>
      </c>
      <c r="M1300" s="12">
        <f>IFERROR(VLOOKUP(exp_SILP!$B1300,'DATI CM'!$H$2:$I$16,2,FALSE)*exp_SILP!$F1300,0)</f>
        <v>0</v>
      </c>
      <c r="N1300" s="11" t="str">
        <f>VLOOKUP(exp_SILP!$B1300,'DATI COMMESSE'!$A$2:$F$25,4,FALSE)</f>
        <v>FRD</v>
      </c>
      <c r="O1300" s="13">
        <f>VLOOKUP(exp_SILP!$B1300,'DATI COMMESSE'!$A$2:$F$25,5,FALSE)*exp_SILP!$F1300</f>
        <v>71</v>
      </c>
      <c r="P1300" s="11" t="str">
        <f>IF(MID(exp_SILP!$W1300,10,2)&gt;"40","F","M")</f>
        <v>F</v>
      </c>
      <c r="Q1300" s="27" t="s">
        <v>1466</v>
      </c>
      <c r="R1300" s="15" t="s">
        <v>219</v>
      </c>
      <c r="S1300" s="15" t="s">
        <v>166</v>
      </c>
      <c r="T1300" s="15" t="s">
        <v>58</v>
      </c>
      <c r="U1300" s="15" t="s">
        <v>59</v>
      </c>
      <c r="V1300" s="15" t="s">
        <v>103</v>
      </c>
      <c r="W1300" s="15" t="s">
        <v>104</v>
      </c>
      <c r="X1300" s="15" t="s">
        <v>105</v>
      </c>
      <c r="Y1300" s="15" t="s">
        <v>10</v>
      </c>
      <c r="Z1300" s="15" t="s">
        <v>63</v>
      </c>
      <c r="AA1300" s="15" t="s">
        <v>64</v>
      </c>
      <c r="AB1300" s="15" t="s">
        <v>74</v>
      </c>
      <c r="AC1300" s="15" t="s">
        <v>75</v>
      </c>
      <c r="AD1300" s="15" t="s">
        <v>177</v>
      </c>
      <c r="AE1300" s="15" t="s">
        <v>59</v>
      </c>
      <c r="AF1300" s="15" t="s">
        <v>177</v>
      </c>
      <c r="AG1300" s="28" t="s">
        <v>76</v>
      </c>
      <c r="AH1300" s="15" t="s">
        <v>1466</v>
      </c>
      <c r="AI1300" s="15" t="s">
        <v>77</v>
      </c>
      <c r="AJ1300" s="15" t="str">
        <f>VLOOKUP(exp_SILP!$Y1300,'DATI CM'!$A$2:$F$28,2,FALSE)</f>
        <v>FLCSRN79S42L219X</v>
      </c>
    </row>
    <row r="1301" ht="15.75" hidden="1" customHeight="1">
      <c r="A1301" s="17" t="str">
        <f>IFERROR(VLOOKUP(exp_SILP!$W1301,exp_utenti_P!D:D,1,FALSE),"_DA INSERIRE")</f>
        <v>MGBSMW91T15Z335Y</v>
      </c>
      <c r="B1301" s="17" t="str">
        <f>IF(AND(exp_SILP!$S1301="A.3 ORIENTAMENTO PROFESSIONALE",exp_SILP!$AD1301="4.2"),"A.3 ORIENTAMENTO PROFESSIONALE (CARCERE)",
IF(AND(exp_SILP!$S1301="A.3 ORIENTAMENTO PROFESSIONALE",exp_SILP!$AD1301="."),"A.3 ORIENTAMENTO PROFESSIONALE (CARCERE)",
IF(AND(exp_SILP!$S1301="A.4 CONSULENZA ORIENTATIVA",exp_SILP!$AD1301="4.2"),"A.4 CONSULENZA ORIENTATIVA (CARCERE)",
IF(AND(exp_SILP!$S1301="A.4 CONSULENZA ORIENTATIVA",exp_SILP!$AD1301="."),"A.4 CONSULENZA ORIENTATIVA (CARCERE)",
IF(AND(exp_SILP!$S1301="A.5 - LEP F1 - ACCOMPAGNAMENTO AL LAVORO",exp_SILP!$AD1301="4.2"),"A.5 - LEP F1 - ACCOMPAGNAMENTO AL LAVORO (CARCERE)",
IF(AND(exp_SILP!$S1301="A.5 - LEP F1 - ACCOMPAGNAMENTO AL LAVORO",exp_SILP!$AD1301="."),"A.5 - LEP F1 - ACCOMPAGNAMENTO AL LAVORO (CARCERE)",
IF(AND(exp_SILP!$S1301="A.5.2a - TUTORAGGIO TIROCINI",exp_SILP!$AD1301="4.2"),"A.5.2a - TUTORAGGIO TIROCINI (CARCERE)",
exp_SILP!$S1301)))))))</f>
        <v>A4.10 - LEP E - ORIENTAMENTO SPECIALISTICO SKILL GAP ANALYSIS</v>
      </c>
      <c r="C1301" s="18" t="str">
        <f>CONCATENATE(VLOOKUP(exp_SILP!$B1301,'DATI COMMESSE'!$A$2:$F$25,4,FALSE)," - ", VLOOKUP(exp_SILP!$B1301,'DATI COMMESSE'!$A$2:$F$25,2,FALSE)," - ",VLOOKUP(exp_SILP!$B1301,'DATI COMMESSE'!$A$2:$F$25,3,FALSE))</f>
        <v>GOL - 22-02-5000 - 22-12-5003</v>
      </c>
      <c r="D1301" s="18" t="str">
        <f>LEFT(exp_SILP!$R1301,5)</f>
        <v>11:00</v>
      </c>
      <c r="E1301" s="18" t="str">
        <f>RIGHT(exp_SILP!$R1301,5)</f>
        <v>13:00</v>
      </c>
      <c r="F1301" s="18">
        <f>IF(exp_SILP!$AG1301&gt;=60,exp_SILP!$AG1301/60,exp_SILP!$AG1301)</f>
        <v>2</v>
      </c>
      <c r="G1301" s="18" t="str">
        <f>VLOOKUP(exp_SILP!$Y1301,'DATI CM'!$A$2:$F$28,2,FALSE)</f>
        <v>RSCDAA66H43F952Q</v>
      </c>
      <c r="H1301" s="18" t="str">
        <f>VLOOKUP(exp_SILP!$Y1301,'DATI CM'!$A$2:$F$28,3,FALSE)</f>
        <v>A011</v>
      </c>
      <c r="I1301" s="18" t="str">
        <f t="shared" si="1"/>
        <v>N</v>
      </c>
      <c r="J1301" s="18" t="str">
        <f>VLOOKUP(exp_SILP!$Y1301,'DATI CM'!$A$2:$F$28,4,FALSE)</f>
        <v>NO</v>
      </c>
      <c r="K1301" s="19">
        <f>VLOOKUP(exp_SILP!$B1301,'DATI COMMESSE'!$A$2:$F$25,5,FALSE)</f>
        <v>39.94</v>
      </c>
      <c r="L1301" s="19">
        <f>IF(exp_SILP!$B1301="A4.10 - LEP E - ORIENTAMENTO SPECIALISTICO SKILL GAP ANALYSIS - GRUPPO 3P",0,VLOOKUP(exp_SILP!$Y1301,'DATI CM'!$A$2:$F$28,6,FALSE))</f>
        <v>25</v>
      </c>
      <c r="M1301" s="19">
        <f>IFERROR(VLOOKUP(exp_SILP!$B1301,'DATI CM'!$H$2:$I$16,2,FALSE)*exp_SILP!$F1301,0)</f>
        <v>0</v>
      </c>
      <c r="N1301" s="18" t="str">
        <f>VLOOKUP(exp_SILP!$B1301,'DATI COMMESSE'!$A$2:$F$25,4,FALSE)</f>
        <v>GOL</v>
      </c>
      <c r="O1301" s="20">
        <f>VLOOKUP(exp_SILP!$B1301,'DATI COMMESSE'!$A$2:$F$25,5,FALSE)*exp_SILP!$F1301</f>
        <v>79.88</v>
      </c>
      <c r="P1301" s="18" t="str">
        <f>IF(MID(exp_SILP!$W1301,10,2)&gt;"40","F","M")</f>
        <v>M</v>
      </c>
      <c r="Q1301" s="24" t="s">
        <v>1466</v>
      </c>
      <c r="R1301" s="22" t="s">
        <v>219</v>
      </c>
      <c r="S1301" s="22" t="s">
        <v>70</v>
      </c>
      <c r="T1301" s="22" t="s">
        <v>58</v>
      </c>
      <c r="U1301" s="22" t="s">
        <v>59</v>
      </c>
      <c r="V1301" s="22" t="s">
        <v>1545</v>
      </c>
      <c r="W1301" s="22" t="s">
        <v>1546</v>
      </c>
      <c r="X1301" s="22" t="s">
        <v>1547</v>
      </c>
      <c r="Y1301" s="22" t="s">
        <v>16</v>
      </c>
      <c r="Z1301" s="22" t="s">
        <v>63</v>
      </c>
      <c r="AA1301" s="22" t="s">
        <v>64</v>
      </c>
      <c r="AB1301" s="22" t="s">
        <v>74</v>
      </c>
      <c r="AC1301" s="22" t="s">
        <v>82</v>
      </c>
      <c r="AD1301" s="22" t="s">
        <v>59</v>
      </c>
      <c r="AE1301" s="22" t="s">
        <v>59</v>
      </c>
      <c r="AF1301" s="22" t="s">
        <v>59</v>
      </c>
      <c r="AG1301" s="25" t="s">
        <v>76</v>
      </c>
      <c r="AH1301" s="22" t="s">
        <v>1466</v>
      </c>
      <c r="AI1301" s="22" t="s">
        <v>198</v>
      </c>
      <c r="AJ1301" s="22" t="str">
        <f>VLOOKUP(exp_SILP!$Y1301,'DATI CM'!$A$2:$F$28,2,FALSE)</f>
        <v>RSCDAA66H43F952Q</v>
      </c>
    </row>
    <row r="1302" ht="15.75" hidden="1" customHeight="1">
      <c r="A1302" s="10" t="str">
        <f>IFERROR(VLOOKUP(exp_SILP!$W1302,exp_utenti_P!D:D,1,FALSE),"_DA INSERIRE")</f>
        <v>KRZNDR84S04Z138O</v>
      </c>
      <c r="B1302" s="10" t="str">
        <f>IF(AND(exp_SILP!$S1302="A.3 ORIENTAMENTO PROFESSIONALE",exp_SILP!$AD1302="4.2"),"A.3 ORIENTAMENTO PROFESSIONALE (CARCERE)",
IF(AND(exp_SILP!$S1302="A.3 ORIENTAMENTO PROFESSIONALE",exp_SILP!$AD1302="."),"A.3 ORIENTAMENTO PROFESSIONALE (CARCERE)",
IF(AND(exp_SILP!$S1302="A.4 CONSULENZA ORIENTATIVA",exp_SILP!$AD1302="4.2"),"A.4 CONSULENZA ORIENTATIVA (CARCERE)",
IF(AND(exp_SILP!$S1302="A.4 CONSULENZA ORIENTATIVA",exp_SILP!$AD1302="."),"A.4 CONSULENZA ORIENTATIVA (CARCERE)",
IF(AND(exp_SILP!$S1302="A.5 - LEP F1 - ACCOMPAGNAMENTO AL LAVORO",exp_SILP!$AD1302="4.2"),"A.5 - LEP F1 - ACCOMPAGNAMENTO AL LAVORO (CARCERE)",
IF(AND(exp_SILP!$S1302="A.5 - LEP F1 - ACCOMPAGNAMENTO AL LAVORO",exp_SILP!$AD1302="."),"A.5 - LEP F1 - ACCOMPAGNAMENTO AL LAVORO (CARCERE)",
IF(AND(exp_SILP!$S1302="A.5.2a - TUTORAGGIO TIROCINI",exp_SILP!$AD1302="4.2"),"A.5.2a - TUTORAGGIO TIROCINI (CARCERE)",
exp_SILP!$S1302)))))))</f>
        <v>A4.10 - LEP E - ORIENTAMENTO SPECIALISTICO SKILL GAP ANALYSIS</v>
      </c>
      <c r="C1302" s="11" t="str">
        <f>CONCATENATE(VLOOKUP(exp_SILP!$B1302,'DATI COMMESSE'!$A$2:$F$25,4,FALSE)," - ", VLOOKUP(exp_SILP!$B1302,'DATI COMMESSE'!$A$2:$F$25,2,FALSE)," - ",VLOOKUP(exp_SILP!$B1302,'DATI COMMESSE'!$A$2:$F$25,3,FALSE))</f>
        <v>GOL - 22-02-5000 - 22-12-5003</v>
      </c>
      <c r="D1302" s="11" t="str">
        <f>LEFT(exp_SILP!$R1302,5)</f>
        <v>16:00</v>
      </c>
      <c r="E1302" s="11" t="str">
        <f>RIGHT(exp_SILP!$R1302,5)</f>
        <v>17:00</v>
      </c>
      <c r="F1302" s="11">
        <f>IF(exp_SILP!$AG1302&gt;=60,exp_SILP!$AG1302/60,exp_SILP!$AG1302)</f>
        <v>1</v>
      </c>
      <c r="G1302" s="11" t="str">
        <f>VLOOKUP(exp_SILP!$Y1302,'DATI CM'!$A$2:$F$28,2,FALSE)</f>
        <v>RSCDAA66H43F952Q</v>
      </c>
      <c r="H1302" s="11" t="str">
        <f>VLOOKUP(exp_SILP!$Y1302,'DATI CM'!$A$2:$F$28,3,FALSE)</f>
        <v>A011</v>
      </c>
      <c r="I1302" s="11" t="str">
        <f t="shared" si="1"/>
        <v>N</v>
      </c>
      <c r="J1302" s="11" t="str">
        <f>VLOOKUP(exp_SILP!$Y1302,'DATI CM'!$A$2:$F$28,4,FALSE)</f>
        <v>NO</v>
      </c>
      <c r="K1302" s="12">
        <f>VLOOKUP(exp_SILP!$B1302,'DATI COMMESSE'!$A$2:$F$25,5,FALSE)</f>
        <v>39.94</v>
      </c>
      <c r="L1302" s="12">
        <f>IF(exp_SILP!$B1302="A4.10 - LEP E - ORIENTAMENTO SPECIALISTICO SKILL GAP ANALYSIS - GRUPPO 3P",0,VLOOKUP(exp_SILP!$Y1302,'DATI CM'!$A$2:$F$28,6,FALSE))</f>
        <v>25</v>
      </c>
      <c r="M1302" s="12">
        <f>IFERROR(VLOOKUP(exp_SILP!$B1302,'DATI CM'!$H$2:$I$16,2,FALSE)*exp_SILP!$F1302,0)</f>
        <v>0</v>
      </c>
      <c r="N1302" s="11" t="str">
        <f>VLOOKUP(exp_SILP!$B1302,'DATI COMMESSE'!$A$2:$F$25,4,FALSE)</f>
        <v>GOL</v>
      </c>
      <c r="O1302" s="13">
        <f>VLOOKUP(exp_SILP!$B1302,'DATI COMMESSE'!$A$2:$F$25,5,FALSE)*exp_SILP!$F1302</f>
        <v>39.94</v>
      </c>
      <c r="P1302" s="11" t="str">
        <f>IF(MID(exp_SILP!$W1302,10,2)&gt;"40","F","M")</f>
        <v>M</v>
      </c>
      <c r="Q1302" s="27" t="s">
        <v>1466</v>
      </c>
      <c r="R1302" s="15" t="s">
        <v>152</v>
      </c>
      <c r="S1302" s="15" t="s">
        <v>70</v>
      </c>
      <c r="T1302" s="15" t="s">
        <v>58</v>
      </c>
      <c r="U1302" s="15" t="s">
        <v>59</v>
      </c>
      <c r="V1302" s="15" t="s">
        <v>1294</v>
      </c>
      <c r="W1302" s="15" t="s">
        <v>1295</v>
      </c>
      <c r="X1302" s="15" t="s">
        <v>1296</v>
      </c>
      <c r="Y1302" s="15" t="s">
        <v>16</v>
      </c>
      <c r="Z1302" s="15" t="s">
        <v>63</v>
      </c>
      <c r="AA1302" s="15" t="s">
        <v>64</v>
      </c>
      <c r="AB1302" s="15" t="s">
        <v>65</v>
      </c>
      <c r="AC1302" s="15" t="s">
        <v>82</v>
      </c>
      <c r="AD1302" s="15" t="s">
        <v>59</v>
      </c>
      <c r="AE1302" s="15" t="s">
        <v>59</v>
      </c>
      <c r="AF1302" s="15" t="s">
        <v>114</v>
      </c>
      <c r="AG1302" s="28" t="s">
        <v>67</v>
      </c>
      <c r="AH1302" s="15" t="s">
        <v>1466</v>
      </c>
      <c r="AI1302" s="15" t="s">
        <v>198</v>
      </c>
      <c r="AJ1302" s="15" t="str">
        <f>VLOOKUP(exp_SILP!$Y1302,'DATI CM'!$A$2:$F$28,2,FALSE)</f>
        <v>RSCDAA66H43F952Q</v>
      </c>
    </row>
    <row r="1303" ht="15.75" hidden="1" customHeight="1">
      <c r="A1303" s="17" t="str">
        <f>IFERROR(VLOOKUP(exp_SILP!$W1303,exp_utenti_P!D:D,1,FALSE),"_DA INSERIRE")</f>
        <v>DMBSNO77R62F952U</v>
      </c>
      <c r="B1303" s="17" t="str">
        <f>IF(AND(exp_SILP!$S1303="A.3 ORIENTAMENTO PROFESSIONALE",exp_SILP!$AD1303="4.2"),"A.3 ORIENTAMENTO PROFESSIONALE (CARCERE)",
IF(AND(exp_SILP!$S1303="A.3 ORIENTAMENTO PROFESSIONALE",exp_SILP!$AD1303="."),"A.3 ORIENTAMENTO PROFESSIONALE (CARCERE)",
IF(AND(exp_SILP!$S1303="A.4 CONSULENZA ORIENTATIVA",exp_SILP!$AD1303="4.2"),"A.4 CONSULENZA ORIENTATIVA (CARCERE)",
IF(AND(exp_SILP!$S1303="A.4 CONSULENZA ORIENTATIVA",exp_SILP!$AD1303="."),"A.4 CONSULENZA ORIENTATIVA (CARCERE)",
IF(AND(exp_SILP!$S1303="A.5 - LEP F1 - ACCOMPAGNAMENTO AL LAVORO",exp_SILP!$AD1303="4.2"),"A.5 - LEP F1 - ACCOMPAGNAMENTO AL LAVORO (CARCERE)",
IF(AND(exp_SILP!$S1303="A.5 - LEP F1 - ACCOMPAGNAMENTO AL LAVORO",exp_SILP!$AD1303="."),"A.5 - LEP F1 - ACCOMPAGNAMENTO AL LAVORO (CARCERE)",
IF(AND(exp_SILP!$S1303="A.5.2a - TUTORAGGIO TIROCINI",exp_SILP!$AD1303="4.2"),"A.5.2a - TUTORAGGIO TIROCINI (CARCERE)",
exp_SILP!$S1303)))))))</f>
        <v>A4.10 - LEP E - ORIENTAMENTO SPECIALISTICO SKILL GAP ANALYSIS</v>
      </c>
      <c r="C1303" s="18" t="str">
        <f>CONCATENATE(VLOOKUP(exp_SILP!$B1303,'DATI COMMESSE'!$A$2:$F$25,4,FALSE)," - ", VLOOKUP(exp_SILP!$B1303,'DATI COMMESSE'!$A$2:$F$25,2,FALSE)," - ",VLOOKUP(exp_SILP!$B1303,'DATI COMMESSE'!$A$2:$F$25,3,FALSE))</f>
        <v>GOL - 22-02-5000 - 22-12-5003</v>
      </c>
      <c r="D1303" s="18" t="str">
        <f>LEFT(exp_SILP!$R1303,5)</f>
        <v>14:00</v>
      </c>
      <c r="E1303" s="18" t="str">
        <f>RIGHT(exp_SILP!$R1303,5)</f>
        <v>16:00</v>
      </c>
      <c r="F1303" s="18">
        <f>IF(exp_SILP!$AG1303&gt;=60,exp_SILP!$AG1303/60,exp_SILP!$AG1303)</f>
        <v>2</v>
      </c>
      <c r="G1303" s="18" t="str">
        <f>VLOOKUP(exp_SILP!$Y1303,'DATI CM'!$A$2:$F$28,2,FALSE)</f>
        <v>RSCDAA66H43F952Q</v>
      </c>
      <c r="H1303" s="18" t="str">
        <f>VLOOKUP(exp_SILP!$Y1303,'DATI CM'!$A$2:$F$28,3,FALSE)</f>
        <v>A011</v>
      </c>
      <c r="I1303" s="18" t="str">
        <f t="shared" si="1"/>
        <v>N</v>
      </c>
      <c r="J1303" s="18" t="str">
        <f>VLOOKUP(exp_SILP!$Y1303,'DATI CM'!$A$2:$F$28,4,FALSE)</f>
        <v>NO</v>
      </c>
      <c r="K1303" s="19">
        <f>VLOOKUP(exp_SILP!$B1303,'DATI COMMESSE'!$A$2:$F$25,5,FALSE)</f>
        <v>39.94</v>
      </c>
      <c r="L1303" s="19">
        <f>IF(exp_SILP!$B1303="A4.10 - LEP E - ORIENTAMENTO SPECIALISTICO SKILL GAP ANALYSIS - GRUPPO 3P",0,VLOOKUP(exp_SILP!$Y1303,'DATI CM'!$A$2:$F$28,6,FALSE))</f>
        <v>25</v>
      </c>
      <c r="M1303" s="19">
        <f>IFERROR(VLOOKUP(exp_SILP!$B1303,'DATI CM'!$H$2:$I$16,2,FALSE)*exp_SILP!$F1303,0)</f>
        <v>0</v>
      </c>
      <c r="N1303" s="18" t="str">
        <f>VLOOKUP(exp_SILP!$B1303,'DATI COMMESSE'!$A$2:$F$25,4,FALSE)</f>
        <v>GOL</v>
      </c>
      <c r="O1303" s="20">
        <f>VLOOKUP(exp_SILP!$B1303,'DATI COMMESSE'!$A$2:$F$25,5,FALSE)*exp_SILP!$F1303</f>
        <v>79.88</v>
      </c>
      <c r="P1303" s="18" t="str">
        <f>IF(MID(exp_SILP!$W1303,10,2)&gt;"40","F","M")</f>
        <v>F</v>
      </c>
      <c r="Q1303" s="24" t="s">
        <v>1466</v>
      </c>
      <c r="R1303" s="22" t="s">
        <v>69</v>
      </c>
      <c r="S1303" s="22" t="s">
        <v>70</v>
      </c>
      <c r="T1303" s="22" t="s">
        <v>58</v>
      </c>
      <c r="U1303" s="22" t="s">
        <v>59</v>
      </c>
      <c r="V1303" s="22" t="s">
        <v>750</v>
      </c>
      <c r="W1303" s="22" t="s">
        <v>751</v>
      </c>
      <c r="X1303" s="22" t="s">
        <v>752</v>
      </c>
      <c r="Y1303" s="22" t="s">
        <v>16</v>
      </c>
      <c r="Z1303" s="22" t="s">
        <v>63</v>
      </c>
      <c r="AA1303" s="22" t="s">
        <v>64</v>
      </c>
      <c r="AB1303" s="22" t="s">
        <v>74</v>
      </c>
      <c r="AC1303" s="22" t="s">
        <v>82</v>
      </c>
      <c r="AD1303" s="22" t="s">
        <v>59</v>
      </c>
      <c r="AE1303" s="22" t="s">
        <v>59</v>
      </c>
      <c r="AF1303" s="22" t="s">
        <v>59</v>
      </c>
      <c r="AG1303" s="25" t="s">
        <v>76</v>
      </c>
      <c r="AH1303" s="22" t="s">
        <v>1466</v>
      </c>
      <c r="AI1303" s="22" t="s">
        <v>198</v>
      </c>
      <c r="AJ1303" s="22" t="str">
        <f>VLOOKUP(exp_SILP!$Y1303,'DATI CM'!$A$2:$F$28,2,FALSE)</f>
        <v>RSCDAA66H43F952Q</v>
      </c>
    </row>
    <row r="1304" ht="15.75" hidden="1" customHeight="1">
      <c r="A1304" s="10" t="str">
        <f>IFERROR(VLOOKUP(exp_SILP!$W1304,exp_utenti_P!D:D,1,FALSE),"_DA INSERIRE")</f>
        <v>FRCLNI62D68Z129P</v>
      </c>
      <c r="B1304" s="10" t="str">
        <f>IF(AND(exp_SILP!$S1304="A.3 ORIENTAMENTO PROFESSIONALE",exp_SILP!$AD1304="4.2"),"A.3 ORIENTAMENTO PROFESSIONALE (CARCERE)",
IF(AND(exp_SILP!$S1304="A.3 ORIENTAMENTO PROFESSIONALE",exp_SILP!$AD1304="."),"A.3 ORIENTAMENTO PROFESSIONALE (CARCERE)",
IF(AND(exp_SILP!$S1304="A.4 CONSULENZA ORIENTATIVA",exp_SILP!$AD1304="4.2"),"A.4 CONSULENZA ORIENTATIVA (CARCERE)",
IF(AND(exp_SILP!$S1304="A.4 CONSULENZA ORIENTATIVA",exp_SILP!$AD1304="."),"A.4 CONSULENZA ORIENTATIVA (CARCERE)",
IF(AND(exp_SILP!$S1304="A.5 - LEP F1 - ACCOMPAGNAMENTO AL LAVORO",exp_SILP!$AD1304="4.2"),"A.5 - LEP F1 - ACCOMPAGNAMENTO AL LAVORO (CARCERE)",
IF(AND(exp_SILP!$S1304="A.5 - LEP F1 - ACCOMPAGNAMENTO AL LAVORO",exp_SILP!$AD1304="."),"A.5 - LEP F1 - ACCOMPAGNAMENTO AL LAVORO (CARCERE)",
IF(AND(exp_SILP!$S1304="A.5.2a - TUTORAGGIO TIROCINI",exp_SILP!$AD1304="4.2"),"A.5.2a - TUTORAGGIO TIROCINI (CARCERE)",
exp_SILP!$S1304)))))))</f>
        <v>A4.10 - LEP E - ORIENTAMENTO SPECIALISTICO SKILL GAP ANALYSIS</v>
      </c>
      <c r="C1304" s="11" t="str">
        <f>CONCATENATE(VLOOKUP(exp_SILP!$B1304,'DATI COMMESSE'!$A$2:$F$25,4,FALSE)," - ", VLOOKUP(exp_SILP!$B1304,'DATI COMMESSE'!$A$2:$F$25,2,FALSE)," - ",VLOOKUP(exp_SILP!$B1304,'DATI COMMESSE'!$A$2:$F$25,3,FALSE))</f>
        <v>GOL - 22-02-5000 - 22-12-5003</v>
      </c>
      <c r="D1304" s="11" t="str">
        <f>LEFT(exp_SILP!$R1304,5)</f>
        <v>17:00</v>
      </c>
      <c r="E1304" s="11" t="str">
        <f>RIGHT(exp_SILP!$R1304,5)</f>
        <v>18:00</v>
      </c>
      <c r="F1304" s="11">
        <f>IF(exp_SILP!$AG1304&gt;=60,exp_SILP!$AG1304/60,exp_SILP!$AG1304)</f>
        <v>1</v>
      </c>
      <c r="G1304" s="11" t="str">
        <f>VLOOKUP(exp_SILP!$Y1304,'DATI CM'!$A$2:$F$28,2,FALSE)</f>
        <v>RSCDAA66H43F952Q</v>
      </c>
      <c r="H1304" s="11" t="str">
        <f>VLOOKUP(exp_SILP!$Y1304,'DATI CM'!$A$2:$F$28,3,FALSE)</f>
        <v>A011</v>
      </c>
      <c r="I1304" s="11" t="str">
        <f t="shared" si="1"/>
        <v>N</v>
      </c>
      <c r="J1304" s="11" t="str">
        <f>VLOOKUP(exp_SILP!$Y1304,'DATI CM'!$A$2:$F$28,4,FALSE)</f>
        <v>NO</v>
      </c>
      <c r="K1304" s="12">
        <f>VLOOKUP(exp_SILP!$B1304,'DATI COMMESSE'!$A$2:$F$25,5,FALSE)</f>
        <v>39.94</v>
      </c>
      <c r="L1304" s="12">
        <f>IF(exp_SILP!$B1304="A4.10 - LEP E - ORIENTAMENTO SPECIALISTICO SKILL GAP ANALYSIS - GRUPPO 3P",0,VLOOKUP(exp_SILP!$Y1304,'DATI CM'!$A$2:$F$28,6,FALSE))</f>
        <v>25</v>
      </c>
      <c r="M1304" s="12">
        <f>IFERROR(VLOOKUP(exp_SILP!$B1304,'DATI CM'!$H$2:$I$16,2,FALSE)*exp_SILP!$F1304,0)</f>
        <v>0</v>
      </c>
      <c r="N1304" s="11" t="str">
        <f>VLOOKUP(exp_SILP!$B1304,'DATI COMMESSE'!$A$2:$F$25,4,FALSE)</f>
        <v>GOL</v>
      </c>
      <c r="O1304" s="13">
        <f>VLOOKUP(exp_SILP!$B1304,'DATI COMMESSE'!$A$2:$F$25,5,FALSE)*exp_SILP!$F1304</f>
        <v>39.94</v>
      </c>
      <c r="P1304" s="11" t="str">
        <f>IF(MID(exp_SILP!$W1304,10,2)&gt;"40","F","M")</f>
        <v>F</v>
      </c>
      <c r="Q1304" s="27" t="s">
        <v>1466</v>
      </c>
      <c r="R1304" s="15" t="s">
        <v>93</v>
      </c>
      <c r="S1304" s="15" t="s">
        <v>70</v>
      </c>
      <c r="T1304" s="15" t="s">
        <v>58</v>
      </c>
      <c r="U1304" s="15" t="s">
        <v>59</v>
      </c>
      <c r="V1304" s="15" t="s">
        <v>1232</v>
      </c>
      <c r="W1304" s="15" t="s">
        <v>1233</v>
      </c>
      <c r="X1304" s="15" t="s">
        <v>1234</v>
      </c>
      <c r="Y1304" s="15" t="s">
        <v>16</v>
      </c>
      <c r="Z1304" s="15" t="s">
        <v>63</v>
      </c>
      <c r="AA1304" s="15" t="s">
        <v>64</v>
      </c>
      <c r="AB1304" s="15" t="s">
        <v>65</v>
      </c>
      <c r="AC1304" s="15" t="s">
        <v>82</v>
      </c>
      <c r="AD1304" s="15" t="s">
        <v>59</v>
      </c>
      <c r="AE1304" s="15" t="s">
        <v>59</v>
      </c>
      <c r="AF1304" s="15" t="s">
        <v>114</v>
      </c>
      <c r="AG1304" s="28" t="s">
        <v>67</v>
      </c>
      <c r="AH1304" s="15" t="s">
        <v>1466</v>
      </c>
      <c r="AI1304" s="15" t="s">
        <v>198</v>
      </c>
      <c r="AJ1304" s="15" t="str">
        <f>VLOOKUP(exp_SILP!$Y1304,'DATI CM'!$A$2:$F$28,2,FALSE)</f>
        <v>RSCDAA66H43F952Q</v>
      </c>
    </row>
    <row r="1305" ht="15.75" hidden="1" customHeight="1">
      <c r="A1305" s="17" t="str">
        <f>IFERROR(VLOOKUP(exp_SILP!$W1305,exp_utenti_P!D:D,1,FALSE),"_DA INSERIRE")</f>
        <v>VLRSVK83A49D938F</v>
      </c>
      <c r="B1305" s="17" t="str">
        <f>IF(AND(exp_SILP!$S1305="A.3 ORIENTAMENTO PROFESSIONALE",exp_SILP!$AD1305="4.2"),"A.3 ORIENTAMENTO PROFESSIONALE (CARCERE)",
IF(AND(exp_SILP!$S1305="A.3 ORIENTAMENTO PROFESSIONALE",exp_SILP!$AD1305="."),"A.3 ORIENTAMENTO PROFESSIONALE (CARCERE)",
IF(AND(exp_SILP!$S1305="A.4 CONSULENZA ORIENTATIVA",exp_SILP!$AD1305="4.2"),"A.4 CONSULENZA ORIENTATIVA (CARCERE)",
IF(AND(exp_SILP!$S1305="A.4 CONSULENZA ORIENTATIVA",exp_SILP!$AD1305="."),"A.4 CONSULENZA ORIENTATIVA (CARCERE)",
IF(AND(exp_SILP!$S1305="A.5 - LEP F1 - ACCOMPAGNAMENTO AL LAVORO",exp_SILP!$AD1305="4.2"),"A.5 - LEP F1 - ACCOMPAGNAMENTO AL LAVORO (CARCERE)",
IF(AND(exp_SILP!$S1305="A.5 - LEP F1 - ACCOMPAGNAMENTO AL LAVORO",exp_SILP!$AD1305="."),"A.5 - LEP F1 - ACCOMPAGNAMENTO AL LAVORO (CARCERE)",
IF(AND(exp_SILP!$S1305="A.5.2a - TUTORAGGIO TIROCINI",exp_SILP!$AD1305="4.2"),"A.5.2a - TUTORAGGIO TIROCINI (CARCERE)",
exp_SILP!$S1305)))))))</f>
        <v>A4.10 - LEP E - ORIENTAMENTO SPECIALISTICO SKILL GAP ANALYSIS</v>
      </c>
      <c r="C1305" s="18" t="str">
        <f>CONCATENATE(VLOOKUP(exp_SILP!$B1305,'DATI COMMESSE'!$A$2:$F$25,4,FALSE)," - ", VLOOKUP(exp_SILP!$B1305,'DATI COMMESSE'!$A$2:$F$25,2,FALSE)," - ",VLOOKUP(exp_SILP!$B1305,'DATI COMMESSE'!$A$2:$F$25,3,FALSE))</f>
        <v>GOL - 22-02-5000 - 22-12-5003</v>
      </c>
      <c r="D1305" s="18" t="str">
        <f>LEFT(exp_SILP!$R1305,5)</f>
        <v>12:00</v>
      </c>
      <c r="E1305" s="18" t="str">
        <f>RIGHT(exp_SILP!$R1305,5)</f>
        <v>13:00</v>
      </c>
      <c r="F1305" s="18">
        <f>IF(exp_SILP!$AG1305&gt;=60,exp_SILP!$AG1305/60,exp_SILP!$AG1305)</f>
        <v>1</v>
      </c>
      <c r="G1305" s="18" t="str">
        <f>VLOOKUP(exp_SILP!$Y1305,'DATI CM'!$A$2:$F$28,2,FALSE)</f>
        <v>PNFMRT85H50A859E</v>
      </c>
      <c r="H1305" s="18" t="str">
        <f>VLOOKUP(exp_SILP!$Y1305,'DATI CM'!$A$2:$F$28,3,FALSE)</f>
        <v>A011</v>
      </c>
      <c r="I1305" s="18" t="str">
        <f t="shared" si="1"/>
        <v>N</v>
      </c>
      <c r="J1305" s="18" t="str">
        <f>VLOOKUP(exp_SILP!$Y1305,'DATI CM'!$A$2:$F$28,4,FALSE)</f>
        <v>BIELLA</v>
      </c>
      <c r="K1305" s="19">
        <f>VLOOKUP(exp_SILP!$B1305,'DATI COMMESSE'!$A$2:$F$25,5,FALSE)</f>
        <v>39.94</v>
      </c>
      <c r="L1305" s="19">
        <f>IF(exp_SILP!$B1305="A4.10 - LEP E - ORIENTAMENTO SPECIALISTICO SKILL GAP ANALYSIS - GRUPPO 3P",0,VLOOKUP(exp_SILP!$Y1305,'DATI CM'!$A$2:$F$28,6,FALSE))</f>
        <v>25</v>
      </c>
      <c r="M1305" s="19">
        <f>IFERROR(VLOOKUP(exp_SILP!$B1305,'DATI CM'!$H$2:$I$16,2,FALSE)*exp_SILP!$F1305,0)</f>
        <v>0</v>
      </c>
      <c r="N1305" s="18" t="str">
        <f>VLOOKUP(exp_SILP!$B1305,'DATI COMMESSE'!$A$2:$F$25,4,FALSE)</f>
        <v>GOL</v>
      </c>
      <c r="O1305" s="20">
        <f>VLOOKUP(exp_SILP!$B1305,'DATI COMMESSE'!$A$2:$F$25,5,FALSE)*exp_SILP!$F1305</f>
        <v>39.94</v>
      </c>
      <c r="P1305" s="18" t="str">
        <f>IF(MID(exp_SILP!$W1305,10,2)&gt;"40","F","M")</f>
        <v>F</v>
      </c>
      <c r="Q1305" s="24" t="s">
        <v>1466</v>
      </c>
      <c r="R1305" s="22" t="s">
        <v>102</v>
      </c>
      <c r="S1305" s="22" t="s">
        <v>70</v>
      </c>
      <c r="T1305" s="22" t="s">
        <v>58</v>
      </c>
      <c r="U1305" s="22" t="s">
        <v>59</v>
      </c>
      <c r="V1305" s="22" t="s">
        <v>494</v>
      </c>
      <c r="W1305" s="22" t="s">
        <v>495</v>
      </c>
      <c r="X1305" s="22" t="s">
        <v>496</v>
      </c>
      <c r="Y1305" s="22" t="s">
        <v>15</v>
      </c>
      <c r="Z1305" s="22" t="s">
        <v>63</v>
      </c>
      <c r="AA1305" s="22" t="s">
        <v>64</v>
      </c>
      <c r="AB1305" s="22" t="s">
        <v>65</v>
      </c>
      <c r="AC1305" s="22" t="s">
        <v>66</v>
      </c>
      <c r="AD1305" s="22" t="s">
        <v>59</v>
      </c>
      <c r="AE1305" s="22" t="s">
        <v>59</v>
      </c>
      <c r="AF1305" s="22" t="s">
        <v>59</v>
      </c>
      <c r="AG1305" s="25" t="s">
        <v>67</v>
      </c>
      <c r="AH1305" s="22" t="s">
        <v>1466</v>
      </c>
      <c r="AI1305" s="22" t="s">
        <v>68</v>
      </c>
      <c r="AJ1305" s="22" t="str">
        <f>VLOOKUP(exp_SILP!$Y1305,'DATI CM'!$A$2:$F$28,2,FALSE)</f>
        <v>PNFMRT85H50A859E</v>
      </c>
    </row>
    <row r="1306" ht="15.75" hidden="1" customHeight="1">
      <c r="A1306" s="10" t="str">
        <f>IFERROR(VLOOKUP(exp_SILP!$W1306,exp_utenti_P!D:D,1,FALSE),"_DA INSERIRE")</f>
        <v>VCCNDR95B04F952V</v>
      </c>
      <c r="B1306" s="10" t="str">
        <f>IF(AND(exp_SILP!$S1306="A.3 ORIENTAMENTO PROFESSIONALE",exp_SILP!$AD1306="4.2"),"A.3 ORIENTAMENTO PROFESSIONALE (CARCERE)",
IF(AND(exp_SILP!$S1306="A.3 ORIENTAMENTO PROFESSIONALE",exp_SILP!$AD1306="."),"A.3 ORIENTAMENTO PROFESSIONALE (CARCERE)",
IF(AND(exp_SILP!$S1306="A.4 CONSULENZA ORIENTATIVA",exp_SILP!$AD1306="4.2"),"A.4 CONSULENZA ORIENTATIVA (CARCERE)",
IF(AND(exp_SILP!$S1306="A.4 CONSULENZA ORIENTATIVA",exp_SILP!$AD1306="."),"A.4 CONSULENZA ORIENTATIVA (CARCERE)",
IF(AND(exp_SILP!$S1306="A.5 - LEP F1 - ACCOMPAGNAMENTO AL LAVORO",exp_SILP!$AD1306="4.2"),"A.5 - LEP F1 - ACCOMPAGNAMENTO AL LAVORO (CARCERE)",
IF(AND(exp_SILP!$S1306="A.5 - LEP F1 - ACCOMPAGNAMENTO AL LAVORO",exp_SILP!$AD1306="."),"A.5 - LEP F1 - ACCOMPAGNAMENTO AL LAVORO (CARCERE)",
IF(AND(exp_SILP!$S1306="A.5.2a - TUTORAGGIO TIROCINI",exp_SILP!$AD1306="4.2"),"A.5.2a - TUTORAGGIO TIROCINI (CARCERE)",
exp_SILP!$S1306)))))))</f>
        <v>A.5 - LEP F1 - ACCOMPAGNAMENTO AL LAVORO - GRUPPI 3P</v>
      </c>
      <c r="C1306" s="11" t="str">
        <f>CONCATENATE(VLOOKUP(exp_SILP!$B1306,'DATI COMMESSE'!$A$2:$F$25,4,FALSE)," - ", VLOOKUP(exp_SILP!$B1306,'DATI COMMESSE'!$A$2:$F$25,2,FALSE)," - ",VLOOKUP(exp_SILP!$B1306,'DATI COMMESSE'!$A$2:$F$25,3,FALSE))</f>
        <v>GOL - 22-02-5000 - 22-12-5003</v>
      </c>
      <c r="D1306" s="11" t="str">
        <f>LEFT(exp_SILP!$R1306,5)</f>
        <v>09:00</v>
      </c>
      <c r="E1306" s="11" t="str">
        <f>RIGHT(exp_SILP!$R1306,5)</f>
        <v>11:00</v>
      </c>
      <c r="F1306" s="11">
        <f>IF(exp_SILP!$AG1306&gt;=60,exp_SILP!$AG1306/60,exp_SILP!$AG1306)</f>
        <v>2</v>
      </c>
      <c r="G1306" s="11" t="str">
        <f>VLOOKUP(exp_SILP!$Y1306,'DATI CM'!$A$2:$F$28,2,FALSE)</f>
        <v>RSCDAA66H43F952Q</v>
      </c>
      <c r="H1306" s="11" t="str">
        <f>VLOOKUP(exp_SILP!$Y1306,'DATI CM'!$A$2:$F$28,3,FALSE)</f>
        <v>A011</v>
      </c>
      <c r="I1306" s="11" t="str">
        <f t="shared" si="1"/>
        <v>N</v>
      </c>
      <c r="J1306" s="11" t="str">
        <f>VLOOKUP(exp_SILP!$Y1306,'DATI CM'!$A$2:$F$28,4,FALSE)</f>
        <v>NO</v>
      </c>
      <c r="K1306" s="12">
        <f>VLOOKUP(exp_SILP!$B1306,'DATI COMMESSE'!$A$2:$F$25,5,FALSE)</f>
        <v>82.27</v>
      </c>
      <c r="L1306" s="12">
        <f>IF(exp_SILP!$B1306="A4.10 - LEP E - ORIENTAMENTO SPECIALISTICO SKILL GAP ANALYSIS - GRUPPO 3P",0,VLOOKUP(exp_SILP!$Y1306,'DATI CM'!$A$2:$F$28,6,FALSE))</f>
        <v>25</v>
      </c>
      <c r="M1306" s="12">
        <f>IFERROR(VLOOKUP(exp_SILP!$B1306,'DATI CM'!$H$2:$I$16,2,FALSE)*exp_SILP!$F1306,0)</f>
        <v>0</v>
      </c>
      <c r="N1306" s="11" t="str">
        <f>VLOOKUP(exp_SILP!$B1306,'DATI COMMESSE'!$A$2:$F$25,4,FALSE)</f>
        <v>GOL</v>
      </c>
      <c r="O1306" s="13">
        <f>VLOOKUP(exp_SILP!$B1306,'DATI COMMESSE'!$A$2:$F$25,5,FALSE)*exp_SILP!$F1306</f>
        <v>164.54</v>
      </c>
      <c r="P1306" s="11" t="str">
        <f>IF(MID(exp_SILP!$W1306,10,2)&gt;"40","F","M")</f>
        <v>M</v>
      </c>
      <c r="Q1306" s="27" t="s">
        <v>1466</v>
      </c>
      <c r="R1306" s="15" t="s">
        <v>223</v>
      </c>
      <c r="S1306" s="15" t="s">
        <v>529</v>
      </c>
      <c r="T1306" s="15" t="s">
        <v>58</v>
      </c>
      <c r="U1306" s="15" t="s">
        <v>59</v>
      </c>
      <c r="V1306" s="15" t="s">
        <v>1009</v>
      </c>
      <c r="W1306" s="15" t="s">
        <v>1010</v>
      </c>
      <c r="X1306" s="15" t="s">
        <v>1011</v>
      </c>
      <c r="Y1306" s="15" t="s">
        <v>16</v>
      </c>
      <c r="Z1306" s="15" t="s">
        <v>63</v>
      </c>
      <c r="AA1306" s="15" t="s">
        <v>64</v>
      </c>
      <c r="AB1306" s="15" t="s">
        <v>65</v>
      </c>
      <c r="AC1306" s="15" t="s">
        <v>82</v>
      </c>
      <c r="AD1306" s="15" t="s">
        <v>59</v>
      </c>
      <c r="AE1306" s="15" t="s">
        <v>59</v>
      </c>
      <c r="AF1306" s="15" t="s">
        <v>59</v>
      </c>
      <c r="AG1306" s="28" t="s">
        <v>76</v>
      </c>
      <c r="AH1306" s="15" t="s">
        <v>1466</v>
      </c>
      <c r="AI1306" s="15" t="s">
        <v>198</v>
      </c>
      <c r="AJ1306" s="15" t="str">
        <f>VLOOKUP(exp_SILP!$Y1306,'DATI CM'!$A$2:$F$28,2,FALSE)</f>
        <v>RSCDAA66H43F952Q</v>
      </c>
    </row>
    <row r="1307" ht="15.75" hidden="1" customHeight="1">
      <c r="A1307" s="17" t="str">
        <f>IFERROR(VLOOKUP(exp_SILP!$W1307,exp_utenti_P!D:D,1,FALSE),"_DA INSERIRE")</f>
        <v>DRDCST73R54F952M</v>
      </c>
      <c r="B1307" s="17" t="str">
        <f>IF(AND(exp_SILP!$S1307="A.3 ORIENTAMENTO PROFESSIONALE",exp_SILP!$AD1307="4.2"),"A.3 ORIENTAMENTO PROFESSIONALE (CARCERE)",
IF(AND(exp_SILP!$S1307="A.3 ORIENTAMENTO PROFESSIONALE",exp_SILP!$AD1307="."),"A.3 ORIENTAMENTO PROFESSIONALE (CARCERE)",
IF(AND(exp_SILP!$S1307="A.4 CONSULENZA ORIENTATIVA",exp_SILP!$AD1307="4.2"),"A.4 CONSULENZA ORIENTATIVA (CARCERE)",
IF(AND(exp_SILP!$S1307="A.4 CONSULENZA ORIENTATIVA",exp_SILP!$AD1307="."),"A.4 CONSULENZA ORIENTATIVA (CARCERE)",
IF(AND(exp_SILP!$S1307="A.5 - LEP F1 - ACCOMPAGNAMENTO AL LAVORO",exp_SILP!$AD1307="4.2"),"A.5 - LEP F1 - ACCOMPAGNAMENTO AL LAVORO (CARCERE)",
IF(AND(exp_SILP!$S1307="A.5 - LEP F1 - ACCOMPAGNAMENTO AL LAVORO",exp_SILP!$AD1307="."),"A.5 - LEP F1 - ACCOMPAGNAMENTO AL LAVORO (CARCERE)",
IF(AND(exp_SILP!$S1307="A.5.2a - TUTORAGGIO TIROCINI",exp_SILP!$AD1307="4.2"),"A.5.2a - TUTORAGGIO TIROCINI (CARCERE)",
exp_SILP!$S1307)))))))</f>
        <v>A.5 - LEP F1 - ACCOMPAGNAMENTO AL LAVORO - GRUPPI 3P</v>
      </c>
      <c r="C1307" s="18" t="str">
        <f>CONCATENATE(VLOOKUP(exp_SILP!$B1307,'DATI COMMESSE'!$A$2:$F$25,4,FALSE)," - ", VLOOKUP(exp_SILP!$B1307,'DATI COMMESSE'!$A$2:$F$25,2,FALSE)," - ",VLOOKUP(exp_SILP!$B1307,'DATI COMMESSE'!$A$2:$F$25,3,FALSE))</f>
        <v>GOL - 22-02-5000 - 22-12-5003</v>
      </c>
      <c r="D1307" s="18" t="str">
        <f>LEFT(exp_SILP!$R1307,5)</f>
        <v>09:00</v>
      </c>
      <c r="E1307" s="18" t="str">
        <f>RIGHT(exp_SILP!$R1307,5)</f>
        <v>11:00</v>
      </c>
      <c r="F1307" s="18">
        <f>IF(exp_SILP!$AG1307&gt;=60,exp_SILP!$AG1307/60,exp_SILP!$AG1307)</f>
        <v>2</v>
      </c>
      <c r="G1307" s="18" t="str">
        <f>VLOOKUP(exp_SILP!$Y1307,'DATI CM'!$A$2:$F$28,2,FALSE)</f>
        <v>SPDPRZ67H55L219V</v>
      </c>
      <c r="H1307" s="18" t="str">
        <f>VLOOKUP(exp_SILP!$Y1307,'DATI CM'!$A$2:$F$28,3,FALSE)</f>
        <v>A010</v>
      </c>
      <c r="I1307" s="18" t="str">
        <f t="shared" si="1"/>
        <v>N</v>
      </c>
      <c r="J1307" s="18" t="str">
        <f>VLOOKUP(exp_SILP!$Y1307,'DATI CM'!$A$2:$F$28,4,FALSE)</f>
        <v>TORINO</v>
      </c>
      <c r="K1307" s="19">
        <f>VLOOKUP(exp_SILP!$B1307,'DATI COMMESSE'!$A$2:$F$25,5,FALSE)</f>
        <v>82.27</v>
      </c>
      <c r="L1307" s="19" t="str">
        <f>IF(exp_SILP!$B1307="A4.10 - LEP E - ORIENTAMENTO SPECIALISTICO SKILL GAP ANALYSIS - GRUPPO 3P",0,VLOOKUP(exp_SILP!$Y1307,'DATI CM'!$A$2:$F$28,6,FALSE))</f>
        <v/>
      </c>
      <c r="M1307" s="19">
        <f>IFERROR(VLOOKUP(exp_SILP!$B1307,'DATI CM'!$H$2:$I$16,2,FALSE)*exp_SILP!$F1307,0)</f>
        <v>0</v>
      </c>
      <c r="N1307" s="18" t="str">
        <f>VLOOKUP(exp_SILP!$B1307,'DATI COMMESSE'!$A$2:$F$25,4,FALSE)</f>
        <v>GOL</v>
      </c>
      <c r="O1307" s="20">
        <f>VLOOKUP(exp_SILP!$B1307,'DATI COMMESSE'!$A$2:$F$25,5,FALSE)*exp_SILP!$F1307</f>
        <v>164.54</v>
      </c>
      <c r="P1307" s="18" t="str">
        <f>IF(MID(exp_SILP!$W1307,10,2)&gt;"40","F","M")</f>
        <v>F</v>
      </c>
      <c r="Q1307" s="24" t="s">
        <v>1466</v>
      </c>
      <c r="R1307" s="22" t="s">
        <v>223</v>
      </c>
      <c r="S1307" s="22" t="s">
        <v>529</v>
      </c>
      <c r="T1307" s="22" t="s">
        <v>58</v>
      </c>
      <c r="U1307" s="22" t="s">
        <v>59</v>
      </c>
      <c r="V1307" s="22" t="s">
        <v>194</v>
      </c>
      <c r="W1307" s="22" t="s">
        <v>195</v>
      </c>
      <c r="X1307" s="22" t="s">
        <v>196</v>
      </c>
      <c r="Y1307" s="22" t="s">
        <v>17</v>
      </c>
      <c r="Z1307" s="22" t="s">
        <v>63</v>
      </c>
      <c r="AA1307" s="22" t="s">
        <v>64</v>
      </c>
      <c r="AB1307" s="22" t="s">
        <v>65</v>
      </c>
      <c r="AC1307" s="22" t="s">
        <v>82</v>
      </c>
      <c r="AD1307" s="22" t="s">
        <v>59</v>
      </c>
      <c r="AE1307" s="22" t="s">
        <v>59</v>
      </c>
      <c r="AF1307" s="22" t="s">
        <v>59</v>
      </c>
      <c r="AG1307" s="25" t="s">
        <v>76</v>
      </c>
      <c r="AH1307" s="22" t="s">
        <v>1466</v>
      </c>
      <c r="AI1307" s="22" t="s">
        <v>137</v>
      </c>
      <c r="AJ1307" s="22" t="str">
        <f>VLOOKUP(exp_SILP!$Y1307,'DATI CM'!$A$2:$F$28,2,FALSE)</f>
        <v>SPDPRZ67H55L219V</v>
      </c>
    </row>
    <row r="1308" ht="15.75" hidden="1" customHeight="1">
      <c r="A1308" s="10" t="str">
        <f>IFERROR(VLOOKUP(exp_SILP!$W1308,exp_utenti_P!D:D,1,FALSE),"_DA INSERIRE")</f>
        <v>DLLLGN94E61C665H</v>
      </c>
      <c r="B1308" s="10" t="str">
        <f>IF(AND(exp_SILP!$S1308="A.3 ORIENTAMENTO PROFESSIONALE",exp_SILP!$AD1308="4.2"),"A.3 ORIENTAMENTO PROFESSIONALE (CARCERE)",
IF(AND(exp_SILP!$S1308="A.3 ORIENTAMENTO PROFESSIONALE",exp_SILP!$AD1308="."),"A.3 ORIENTAMENTO PROFESSIONALE (CARCERE)",
IF(AND(exp_SILP!$S1308="A.4 CONSULENZA ORIENTATIVA",exp_SILP!$AD1308="4.2"),"A.4 CONSULENZA ORIENTATIVA (CARCERE)",
IF(AND(exp_SILP!$S1308="A.4 CONSULENZA ORIENTATIVA",exp_SILP!$AD1308="."),"A.4 CONSULENZA ORIENTATIVA (CARCERE)",
IF(AND(exp_SILP!$S1308="A.5 - LEP F1 - ACCOMPAGNAMENTO AL LAVORO",exp_SILP!$AD1308="4.2"),"A.5 - LEP F1 - ACCOMPAGNAMENTO AL LAVORO (CARCERE)",
IF(AND(exp_SILP!$S1308="A.5 - LEP F1 - ACCOMPAGNAMENTO AL LAVORO",exp_SILP!$AD1308="."),"A.5 - LEP F1 - ACCOMPAGNAMENTO AL LAVORO (CARCERE)",
IF(AND(exp_SILP!$S1308="A.5.2a - TUTORAGGIO TIROCINI",exp_SILP!$AD1308="4.2"),"A.5.2a - TUTORAGGIO TIROCINI (CARCERE)",
exp_SILP!$S1308)))))))</f>
        <v>A.5 - LEP F1 - ACCOMPAGNAMENTO AL LAVORO - GRUPPI 3P</v>
      </c>
      <c r="C1308" s="11" t="str">
        <f>CONCATENATE(VLOOKUP(exp_SILP!$B1308,'DATI COMMESSE'!$A$2:$F$25,4,FALSE)," - ", VLOOKUP(exp_SILP!$B1308,'DATI COMMESSE'!$A$2:$F$25,2,FALSE)," - ",VLOOKUP(exp_SILP!$B1308,'DATI COMMESSE'!$A$2:$F$25,3,FALSE))</f>
        <v>GOL - 22-02-5000 - 22-12-5003</v>
      </c>
      <c r="D1308" s="11" t="str">
        <f>LEFT(exp_SILP!$R1308,5)</f>
        <v>09:00</v>
      </c>
      <c r="E1308" s="11" t="str">
        <f>RIGHT(exp_SILP!$R1308,5)</f>
        <v>11:00</v>
      </c>
      <c r="F1308" s="11">
        <f>IF(exp_SILP!$AG1308&gt;=60,exp_SILP!$AG1308/60,exp_SILP!$AG1308)</f>
        <v>2</v>
      </c>
      <c r="G1308" s="11" t="str">
        <f>VLOOKUP(exp_SILP!$Y1308,'DATI CM'!$A$2:$F$28,2,FALSE)</f>
        <v>RSCDAA66H43F952Q</v>
      </c>
      <c r="H1308" s="11" t="str">
        <f>VLOOKUP(exp_SILP!$Y1308,'DATI CM'!$A$2:$F$28,3,FALSE)</f>
        <v>A011</v>
      </c>
      <c r="I1308" s="11" t="str">
        <f t="shared" si="1"/>
        <v>N</v>
      </c>
      <c r="J1308" s="11" t="str">
        <f>VLOOKUP(exp_SILP!$Y1308,'DATI CM'!$A$2:$F$28,4,FALSE)</f>
        <v>NO</v>
      </c>
      <c r="K1308" s="12">
        <f>VLOOKUP(exp_SILP!$B1308,'DATI COMMESSE'!$A$2:$F$25,5,FALSE)</f>
        <v>82.27</v>
      </c>
      <c r="L1308" s="12">
        <f>IF(exp_SILP!$B1308="A4.10 - LEP E - ORIENTAMENTO SPECIALISTICO SKILL GAP ANALYSIS - GRUPPO 3P",0,VLOOKUP(exp_SILP!$Y1308,'DATI CM'!$A$2:$F$28,6,FALSE))</f>
        <v>25</v>
      </c>
      <c r="M1308" s="12">
        <f>IFERROR(VLOOKUP(exp_SILP!$B1308,'DATI CM'!$H$2:$I$16,2,FALSE)*exp_SILP!$F1308,0)</f>
        <v>0</v>
      </c>
      <c r="N1308" s="11" t="str">
        <f>VLOOKUP(exp_SILP!$B1308,'DATI COMMESSE'!$A$2:$F$25,4,FALSE)</f>
        <v>GOL</v>
      </c>
      <c r="O1308" s="13">
        <f>VLOOKUP(exp_SILP!$B1308,'DATI COMMESSE'!$A$2:$F$25,5,FALSE)*exp_SILP!$F1308</f>
        <v>164.54</v>
      </c>
      <c r="P1308" s="11" t="str">
        <f>IF(MID(exp_SILP!$W1308,10,2)&gt;"40","F","M")</f>
        <v>F</v>
      </c>
      <c r="Q1308" s="27" t="s">
        <v>1466</v>
      </c>
      <c r="R1308" s="15" t="s">
        <v>223</v>
      </c>
      <c r="S1308" s="15" t="s">
        <v>529</v>
      </c>
      <c r="T1308" s="15" t="s">
        <v>58</v>
      </c>
      <c r="U1308" s="15" t="s">
        <v>59</v>
      </c>
      <c r="V1308" s="15" t="s">
        <v>719</v>
      </c>
      <c r="W1308" s="15" t="s">
        <v>720</v>
      </c>
      <c r="X1308" s="15" t="s">
        <v>721</v>
      </c>
      <c r="Y1308" s="15" t="s">
        <v>16</v>
      </c>
      <c r="Z1308" s="15" t="s">
        <v>63</v>
      </c>
      <c r="AA1308" s="15" t="s">
        <v>64</v>
      </c>
      <c r="AB1308" s="15" t="s">
        <v>1607</v>
      </c>
      <c r="AC1308" s="15" t="s">
        <v>82</v>
      </c>
      <c r="AD1308" s="15" t="s">
        <v>59</v>
      </c>
      <c r="AE1308" s="15" t="s">
        <v>59</v>
      </c>
      <c r="AF1308" s="15" t="s">
        <v>59</v>
      </c>
      <c r="AG1308" s="28" t="s">
        <v>76</v>
      </c>
      <c r="AH1308" s="15" t="s">
        <v>1466</v>
      </c>
      <c r="AI1308" s="15" t="s">
        <v>198</v>
      </c>
      <c r="AJ1308" s="15" t="str">
        <f>VLOOKUP(exp_SILP!$Y1308,'DATI CM'!$A$2:$F$28,2,FALSE)</f>
        <v>RSCDAA66H43F952Q</v>
      </c>
    </row>
    <row r="1309" ht="15.75" hidden="1" customHeight="1">
      <c r="A1309" s="17" t="str">
        <f>IFERROR(VLOOKUP(exp_SILP!$W1309,exp_utenti_P!D:D,1,FALSE),"_DA INSERIRE")</f>
        <v>NDRNMR81D60Z602C</v>
      </c>
      <c r="B1309" s="17" t="str">
        <f>IF(AND(exp_SILP!$S1309="A.3 ORIENTAMENTO PROFESSIONALE",exp_SILP!$AD1309="4.2"),"A.3 ORIENTAMENTO PROFESSIONALE (CARCERE)",
IF(AND(exp_SILP!$S1309="A.3 ORIENTAMENTO PROFESSIONALE",exp_SILP!$AD1309="."),"A.3 ORIENTAMENTO PROFESSIONALE (CARCERE)",
IF(AND(exp_SILP!$S1309="A.4 CONSULENZA ORIENTATIVA",exp_SILP!$AD1309="4.2"),"A.4 CONSULENZA ORIENTATIVA (CARCERE)",
IF(AND(exp_SILP!$S1309="A.4 CONSULENZA ORIENTATIVA",exp_SILP!$AD1309="."),"A.4 CONSULENZA ORIENTATIVA (CARCERE)",
IF(AND(exp_SILP!$S1309="A.5 - LEP F1 - ACCOMPAGNAMENTO AL LAVORO",exp_SILP!$AD1309="4.2"),"A.5 - LEP F1 - ACCOMPAGNAMENTO AL LAVORO (CARCERE)",
IF(AND(exp_SILP!$S1309="A.5 - LEP F1 - ACCOMPAGNAMENTO AL LAVORO",exp_SILP!$AD1309="."),"A.5 - LEP F1 - ACCOMPAGNAMENTO AL LAVORO (CARCERE)",
IF(AND(exp_SILP!$S1309="A.5.2a - TUTORAGGIO TIROCINI",exp_SILP!$AD1309="4.2"),"A.5.2a - TUTORAGGIO TIROCINI (CARCERE)",
exp_SILP!$S1309)))))))</f>
        <v>A.5 - LEP F1 - ACCOMPAGNAMENTO AL LAVORO - GRUPPI 3P</v>
      </c>
      <c r="C1309" s="18" t="str">
        <f>CONCATENATE(VLOOKUP(exp_SILP!$B1309,'DATI COMMESSE'!$A$2:$F$25,4,FALSE)," - ", VLOOKUP(exp_SILP!$B1309,'DATI COMMESSE'!$A$2:$F$25,2,FALSE)," - ",VLOOKUP(exp_SILP!$B1309,'DATI COMMESSE'!$A$2:$F$25,3,FALSE))</f>
        <v>GOL - 22-02-5000 - 22-12-5003</v>
      </c>
      <c r="D1309" s="18" t="str">
        <f>LEFT(exp_SILP!$R1309,5)</f>
        <v>09:00</v>
      </c>
      <c r="E1309" s="18" t="str">
        <f>RIGHT(exp_SILP!$R1309,5)</f>
        <v>11:00</v>
      </c>
      <c r="F1309" s="18">
        <f>IF(exp_SILP!$AG1309&gt;=60,exp_SILP!$AG1309/60,exp_SILP!$AG1309)</f>
        <v>2</v>
      </c>
      <c r="G1309" s="18" t="str">
        <f>VLOOKUP(exp_SILP!$Y1309,'DATI CM'!$A$2:$F$28,2,FALSE)</f>
        <v>SPDPRZ67H55L219V</v>
      </c>
      <c r="H1309" s="18" t="str">
        <f>VLOOKUP(exp_SILP!$Y1309,'DATI CM'!$A$2:$F$28,3,FALSE)</f>
        <v>A010</v>
      </c>
      <c r="I1309" s="18" t="str">
        <f t="shared" si="1"/>
        <v>N</v>
      </c>
      <c r="J1309" s="18" t="str">
        <f>VLOOKUP(exp_SILP!$Y1309,'DATI CM'!$A$2:$F$28,4,FALSE)</f>
        <v>TORINO</v>
      </c>
      <c r="K1309" s="19">
        <f>VLOOKUP(exp_SILP!$B1309,'DATI COMMESSE'!$A$2:$F$25,5,FALSE)</f>
        <v>82.27</v>
      </c>
      <c r="L1309" s="19" t="str">
        <f>IF(exp_SILP!$B1309="A4.10 - LEP E - ORIENTAMENTO SPECIALISTICO SKILL GAP ANALYSIS - GRUPPO 3P",0,VLOOKUP(exp_SILP!$Y1309,'DATI CM'!$A$2:$F$28,6,FALSE))</f>
        <v/>
      </c>
      <c r="M1309" s="19">
        <f>IFERROR(VLOOKUP(exp_SILP!$B1309,'DATI CM'!$H$2:$I$16,2,FALSE)*exp_SILP!$F1309,0)</f>
        <v>0</v>
      </c>
      <c r="N1309" s="18" t="str">
        <f>VLOOKUP(exp_SILP!$B1309,'DATI COMMESSE'!$A$2:$F$25,4,FALSE)</f>
        <v>GOL</v>
      </c>
      <c r="O1309" s="20">
        <f>VLOOKUP(exp_SILP!$B1309,'DATI COMMESSE'!$A$2:$F$25,5,FALSE)*exp_SILP!$F1309</f>
        <v>164.54</v>
      </c>
      <c r="P1309" s="18" t="str">
        <f>IF(MID(exp_SILP!$W1309,10,2)&gt;"40","F","M")</f>
        <v>F</v>
      </c>
      <c r="Q1309" s="24" t="s">
        <v>1466</v>
      </c>
      <c r="R1309" s="22" t="s">
        <v>223</v>
      </c>
      <c r="S1309" s="22" t="s">
        <v>529</v>
      </c>
      <c r="T1309" s="22" t="s">
        <v>58</v>
      </c>
      <c r="U1309" s="22" t="s">
        <v>59</v>
      </c>
      <c r="V1309" s="22" t="s">
        <v>1192</v>
      </c>
      <c r="W1309" s="22" t="s">
        <v>1193</v>
      </c>
      <c r="X1309" s="22" t="s">
        <v>1194</v>
      </c>
      <c r="Y1309" s="22" t="s">
        <v>17</v>
      </c>
      <c r="Z1309" s="22" t="s">
        <v>63</v>
      </c>
      <c r="AA1309" s="22" t="s">
        <v>64</v>
      </c>
      <c r="AB1309" s="22" t="s">
        <v>65</v>
      </c>
      <c r="AC1309" s="22" t="s">
        <v>82</v>
      </c>
      <c r="AD1309" s="22" t="s">
        <v>59</v>
      </c>
      <c r="AE1309" s="22" t="s">
        <v>59</v>
      </c>
      <c r="AF1309" s="22" t="s">
        <v>59</v>
      </c>
      <c r="AG1309" s="25" t="s">
        <v>76</v>
      </c>
      <c r="AH1309" s="22" t="s">
        <v>1466</v>
      </c>
      <c r="AI1309" s="22" t="s">
        <v>137</v>
      </c>
      <c r="AJ1309" s="22" t="str">
        <f>VLOOKUP(exp_SILP!$Y1309,'DATI CM'!$A$2:$F$28,2,FALSE)</f>
        <v>SPDPRZ67H55L219V</v>
      </c>
    </row>
    <row r="1310" ht="15.75" hidden="1" customHeight="1">
      <c r="A1310" s="10" t="str">
        <f>IFERROR(VLOOKUP(exp_SILP!$W1310,exp_utenti_P!D:D,1,FALSE),"_DA INSERIRE")</f>
        <v>TCCMRZ67E14F952N</v>
      </c>
      <c r="B1310" s="10" t="str">
        <f>IF(AND(exp_SILP!$S1310="A.3 ORIENTAMENTO PROFESSIONALE",exp_SILP!$AD1310="4.2"),"A.3 ORIENTAMENTO PROFESSIONALE (CARCERE)",
IF(AND(exp_SILP!$S1310="A.3 ORIENTAMENTO PROFESSIONALE",exp_SILP!$AD1310="."),"A.3 ORIENTAMENTO PROFESSIONALE (CARCERE)",
IF(AND(exp_SILP!$S1310="A.4 CONSULENZA ORIENTATIVA",exp_SILP!$AD1310="4.2"),"A.4 CONSULENZA ORIENTATIVA (CARCERE)",
IF(AND(exp_SILP!$S1310="A.4 CONSULENZA ORIENTATIVA",exp_SILP!$AD1310="."),"A.4 CONSULENZA ORIENTATIVA (CARCERE)",
IF(AND(exp_SILP!$S1310="A.5 - LEP F1 - ACCOMPAGNAMENTO AL LAVORO",exp_SILP!$AD1310="4.2"),"A.5 - LEP F1 - ACCOMPAGNAMENTO AL LAVORO (CARCERE)",
IF(AND(exp_SILP!$S1310="A.5 - LEP F1 - ACCOMPAGNAMENTO AL LAVORO",exp_SILP!$AD1310="."),"A.5 - LEP F1 - ACCOMPAGNAMENTO AL LAVORO (CARCERE)",
IF(AND(exp_SILP!$S1310="A.5.2a - TUTORAGGIO TIROCINI",exp_SILP!$AD1310="4.2"),"A.5.2a - TUTORAGGIO TIROCINI (CARCERE)",
exp_SILP!$S1310)))))))</f>
        <v>A.5 - LEP F1 - ACCOMPAGNAMENTO AL LAVORO - GRUPPI 3P</v>
      </c>
      <c r="C1310" s="11" t="str">
        <f>CONCATENATE(VLOOKUP(exp_SILP!$B1310,'DATI COMMESSE'!$A$2:$F$25,4,FALSE)," - ", VLOOKUP(exp_SILP!$B1310,'DATI COMMESSE'!$A$2:$F$25,2,FALSE)," - ",VLOOKUP(exp_SILP!$B1310,'DATI COMMESSE'!$A$2:$F$25,3,FALSE))</f>
        <v>GOL - 22-02-5000 - 22-12-5003</v>
      </c>
      <c r="D1310" s="11" t="str">
        <f>LEFT(exp_SILP!$R1310,5)</f>
        <v>09:00</v>
      </c>
      <c r="E1310" s="11" t="str">
        <f>RIGHT(exp_SILP!$R1310,5)</f>
        <v>11:00</v>
      </c>
      <c r="F1310" s="11">
        <f>IF(exp_SILP!$AG1310&gt;=60,exp_SILP!$AG1310/60,exp_SILP!$AG1310)</f>
        <v>2</v>
      </c>
      <c r="G1310" s="11" t="str">
        <f>VLOOKUP(exp_SILP!$Y1310,'DATI CM'!$A$2:$F$28,2,FALSE)</f>
        <v>RSCDAA66H43F952Q</v>
      </c>
      <c r="H1310" s="11" t="str">
        <f>VLOOKUP(exp_SILP!$Y1310,'DATI CM'!$A$2:$F$28,3,FALSE)</f>
        <v>A011</v>
      </c>
      <c r="I1310" s="11" t="str">
        <f t="shared" si="1"/>
        <v>N</v>
      </c>
      <c r="J1310" s="11" t="str">
        <f>VLOOKUP(exp_SILP!$Y1310,'DATI CM'!$A$2:$F$28,4,FALSE)</f>
        <v>NO</v>
      </c>
      <c r="K1310" s="12">
        <f>VLOOKUP(exp_SILP!$B1310,'DATI COMMESSE'!$A$2:$F$25,5,FALSE)</f>
        <v>82.27</v>
      </c>
      <c r="L1310" s="12">
        <f>IF(exp_SILP!$B1310="A4.10 - LEP E - ORIENTAMENTO SPECIALISTICO SKILL GAP ANALYSIS - GRUPPO 3P",0,VLOOKUP(exp_SILP!$Y1310,'DATI CM'!$A$2:$F$28,6,FALSE))</f>
        <v>25</v>
      </c>
      <c r="M1310" s="12">
        <f>IFERROR(VLOOKUP(exp_SILP!$B1310,'DATI CM'!$H$2:$I$16,2,FALSE)*exp_SILP!$F1310,0)</f>
        <v>0</v>
      </c>
      <c r="N1310" s="11" t="str">
        <f>VLOOKUP(exp_SILP!$B1310,'DATI COMMESSE'!$A$2:$F$25,4,FALSE)</f>
        <v>GOL</v>
      </c>
      <c r="O1310" s="13">
        <f>VLOOKUP(exp_SILP!$B1310,'DATI COMMESSE'!$A$2:$F$25,5,FALSE)*exp_SILP!$F1310</f>
        <v>164.54</v>
      </c>
      <c r="P1310" s="11" t="str">
        <f>IF(MID(exp_SILP!$W1310,10,2)&gt;"40","F","M")</f>
        <v>M</v>
      </c>
      <c r="Q1310" s="27" t="s">
        <v>1466</v>
      </c>
      <c r="R1310" s="15" t="s">
        <v>223</v>
      </c>
      <c r="S1310" s="15" t="s">
        <v>529</v>
      </c>
      <c r="T1310" s="15" t="s">
        <v>58</v>
      </c>
      <c r="U1310" s="15" t="s">
        <v>59</v>
      </c>
      <c r="V1310" s="15" t="s">
        <v>728</v>
      </c>
      <c r="W1310" s="15" t="s">
        <v>729</v>
      </c>
      <c r="X1310" s="15" t="s">
        <v>730</v>
      </c>
      <c r="Y1310" s="15" t="s">
        <v>16</v>
      </c>
      <c r="Z1310" s="15" t="s">
        <v>63</v>
      </c>
      <c r="AA1310" s="15" t="s">
        <v>64</v>
      </c>
      <c r="AB1310" s="15" t="s">
        <v>65</v>
      </c>
      <c r="AC1310" s="15" t="s">
        <v>82</v>
      </c>
      <c r="AD1310" s="15" t="s">
        <v>59</v>
      </c>
      <c r="AE1310" s="15" t="s">
        <v>59</v>
      </c>
      <c r="AF1310" s="15" t="s">
        <v>59</v>
      </c>
      <c r="AG1310" s="28" t="s">
        <v>76</v>
      </c>
      <c r="AH1310" s="15" t="s">
        <v>1466</v>
      </c>
      <c r="AI1310" s="15" t="s">
        <v>198</v>
      </c>
      <c r="AJ1310" s="15" t="str">
        <f>VLOOKUP(exp_SILP!$Y1310,'DATI CM'!$A$2:$F$28,2,FALSE)</f>
        <v>RSCDAA66H43F952Q</v>
      </c>
    </row>
    <row r="1311" ht="15.75" hidden="1" customHeight="1">
      <c r="A1311" s="17" t="str">
        <f>IFERROR(VLOOKUP(exp_SILP!$W1311,exp_utenti_P!D:D,1,FALSE),"_DA INSERIRE")</f>
        <v>TSSFTM66L58Z330E</v>
      </c>
      <c r="B1311" s="17" t="str">
        <f>IF(AND(exp_SILP!$S1311="A.3 ORIENTAMENTO PROFESSIONALE",exp_SILP!$AD1311="4.2"),"A.3 ORIENTAMENTO PROFESSIONALE (CARCERE)",
IF(AND(exp_SILP!$S1311="A.3 ORIENTAMENTO PROFESSIONALE",exp_SILP!$AD1311="."),"A.3 ORIENTAMENTO PROFESSIONALE (CARCERE)",
IF(AND(exp_SILP!$S1311="A.4 CONSULENZA ORIENTATIVA",exp_SILP!$AD1311="4.2"),"A.4 CONSULENZA ORIENTATIVA (CARCERE)",
IF(AND(exp_SILP!$S1311="A.4 CONSULENZA ORIENTATIVA",exp_SILP!$AD1311="."),"A.4 CONSULENZA ORIENTATIVA (CARCERE)",
IF(AND(exp_SILP!$S1311="A.5 - LEP F1 - ACCOMPAGNAMENTO AL LAVORO",exp_SILP!$AD1311="4.2"),"A.5 - LEP F1 - ACCOMPAGNAMENTO AL LAVORO (CARCERE)",
IF(AND(exp_SILP!$S1311="A.5 - LEP F1 - ACCOMPAGNAMENTO AL LAVORO",exp_SILP!$AD1311="."),"A.5 - LEP F1 - ACCOMPAGNAMENTO AL LAVORO (CARCERE)",
IF(AND(exp_SILP!$S1311="A.5.2a - TUTORAGGIO TIROCINI",exp_SILP!$AD1311="4.2"),"A.5.2a - TUTORAGGIO TIROCINI (CARCERE)",
exp_SILP!$S1311)))))))</f>
        <v>A.5 - LEP F1 - ACCOMPAGNAMENTO AL LAVORO - GRUPPI 3P</v>
      </c>
      <c r="C1311" s="18" t="str">
        <f>CONCATENATE(VLOOKUP(exp_SILP!$B1311,'DATI COMMESSE'!$A$2:$F$25,4,FALSE)," - ", VLOOKUP(exp_SILP!$B1311,'DATI COMMESSE'!$A$2:$F$25,2,FALSE)," - ",VLOOKUP(exp_SILP!$B1311,'DATI COMMESSE'!$A$2:$F$25,3,FALSE))</f>
        <v>GOL - 22-02-5000 - 22-12-5003</v>
      </c>
      <c r="D1311" s="18" t="str">
        <f>LEFT(exp_SILP!$R1311,5)</f>
        <v>09:00</v>
      </c>
      <c r="E1311" s="18" t="str">
        <f>RIGHT(exp_SILP!$R1311,5)</f>
        <v>11:00</v>
      </c>
      <c r="F1311" s="18">
        <f>IF(exp_SILP!$AG1311&gt;=60,exp_SILP!$AG1311/60,exp_SILP!$AG1311)</f>
        <v>2</v>
      </c>
      <c r="G1311" s="18" t="str">
        <f>VLOOKUP(exp_SILP!$Y1311,'DATI CM'!$A$2:$F$28,2,FALSE)</f>
        <v>SPDPRZ67H55L219V</v>
      </c>
      <c r="H1311" s="18" t="str">
        <f>VLOOKUP(exp_SILP!$Y1311,'DATI CM'!$A$2:$F$28,3,FALSE)</f>
        <v>A010</v>
      </c>
      <c r="I1311" s="18" t="str">
        <f t="shared" si="1"/>
        <v>N</v>
      </c>
      <c r="J1311" s="18" t="str">
        <f>VLOOKUP(exp_SILP!$Y1311,'DATI CM'!$A$2:$F$28,4,FALSE)</f>
        <v>TORINO</v>
      </c>
      <c r="K1311" s="19">
        <f>VLOOKUP(exp_SILP!$B1311,'DATI COMMESSE'!$A$2:$F$25,5,FALSE)</f>
        <v>82.27</v>
      </c>
      <c r="L1311" s="19" t="str">
        <f>IF(exp_SILP!$B1311="A4.10 - LEP E - ORIENTAMENTO SPECIALISTICO SKILL GAP ANALYSIS - GRUPPO 3P",0,VLOOKUP(exp_SILP!$Y1311,'DATI CM'!$A$2:$F$28,6,FALSE))</f>
        <v/>
      </c>
      <c r="M1311" s="19">
        <f>IFERROR(VLOOKUP(exp_SILP!$B1311,'DATI CM'!$H$2:$I$16,2,FALSE)*exp_SILP!$F1311,0)</f>
        <v>0</v>
      </c>
      <c r="N1311" s="18" t="str">
        <f>VLOOKUP(exp_SILP!$B1311,'DATI COMMESSE'!$A$2:$F$25,4,FALSE)</f>
        <v>GOL</v>
      </c>
      <c r="O1311" s="20">
        <f>VLOOKUP(exp_SILP!$B1311,'DATI COMMESSE'!$A$2:$F$25,5,FALSE)*exp_SILP!$F1311</f>
        <v>164.54</v>
      </c>
      <c r="P1311" s="18" t="str">
        <f>IF(MID(exp_SILP!$W1311,10,2)&gt;"40","F","M")</f>
        <v>F</v>
      </c>
      <c r="Q1311" s="24" t="s">
        <v>1466</v>
      </c>
      <c r="R1311" s="22" t="s">
        <v>223</v>
      </c>
      <c r="S1311" s="22" t="s">
        <v>529</v>
      </c>
      <c r="T1311" s="22" t="s">
        <v>58</v>
      </c>
      <c r="U1311" s="22" t="s">
        <v>59</v>
      </c>
      <c r="V1311" s="22" t="s">
        <v>722</v>
      </c>
      <c r="W1311" s="22" t="s">
        <v>723</v>
      </c>
      <c r="X1311" s="22" t="s">
        <v>724</v>
      </c>
      <c r="Y1311" s="22" t="s">
        <v>17</v>
      </c>
      <c r="Z1311" s="22" t="s">
        <v>63</v>
      </c>
      <c r="AA1311" s="22" t="s">
        <v>64</v>
      </c>
      <c r="AB1311" s="22" t="s">
        <v>65</v>
      </c>
      <c r="AC1311" s="22" t="s">
        <v>82</v>
      </c>
      <c r="AD1311" s="22" t="s">
        <v>59</v>
      </c>
      <c r="AE1311" s="22" t="s">
        <v>59</v>
      </c>
      <c r="AF1311" s="22" t="s">
        <v>59</v>
      </c>
      <c r="AG1311" s="25" t="s">
        <v>76</v>
      </c>
      <c r="AH1311" s="22" t="s">
        <v>1466</v>
      </c>
      <c r="AI1311" s="22" t="s">
        <v>137</v>
      </c>
      <c r="AJ1311" s="22" t="str">
        <f>VLOOKUP(exp_SILP!$Y1311,'DATI CM'!$A$2:$F$28,2,FALSE)</f>
        <v>SPDPRZ67H55L219V</v>
      </c>
    </row>
    <row r="1312" ht="15.75" hidden="1" customHeight="1">
      <c r="A1312" s="10" t="str">
        <f>IFERROR(VLOOKUP(exp_SILP!$W1312,exp_utenti_P!D:D,1,FALSE),"_DA INSERIRE")</f>
        <v>LEIGLC70M01F952G</v>
      </c>
      <c r="B1312" s="10" t="str">
        <f>IF(AND(exp_SILP!$S1312="A.3 ORIENTAMENTO PROFESSIONALE",exp_SILP!$AD1312="4.2"),"A.3 ORIENTAMENTO PROFESSIONALE (CARCERE)",
IF(AND(exp_SILP!$S1312="A.3 ORIENTAMENTO PROFESSIONALE",exp_SILP!$AD1312="."),"A.3 ORIENTAMENTO PROFESSIONALE (CARCERE)",
IF(AND(exp_SILP!$S1312="A.4 CONSULENZA ORIENTATIVA",exp_SILP!$AD1312="4.2"),"A.4 CONSULENZA ORIENTATIVA (CARCERE)",
IF(AND(exp_SILP!$S1312="A.4 CONSULENZA ORIENTATIVA",exp_SILP!$AD1312="."),"A.4 CONSULENZA ORIENTATIVA (CARCERE)",
IF(AND(exp_SILP!$S1312="A.5 - LEP F1 - ACCOMPAGNAMENTO AL LAVORO",exp_SILP!$AD1312="4.2"),"A.5 - LEP F1 - ACCOMPAGNAMENTO AL LAVORO (CARCERE)",
IF(AND(exp_SILP!$S1312="A.5 - LEP F1 - ACCOMPAGNAMENTO AL LAVORO",exp_SILP!$AD1312="."),"A.5 - LEP F1 - ACCOMPAGNAMENTO AL LAVORO (CARCERE)",
IF(AND(exp_SILP!$S1312="A.5.2a - TUTORAGGIO TIROCINI",exp_SILP!$AD1312="4.2"),"A.5.2a - TUTORAGGIO TIROCINI (CARCERE)",
exp_SILP!$S1312)))))))</f>
        <v>A.5 - LEP F1 - ACCOMPAGNAMENTO AL LAVORO</v>
      </c>
      <c r="C1312" s="11" t="str">
        <f>CONCATENATE(VLOOKUP(exp_SILP!$B1312,'DATI COMMESSE'!$A$2:$F$25,4,FALSE)," - ", VLOOKUP(exp_SILP!$B1312,'DATI COMMESSE'!$A$2:$F$25,2,FALSE)," - ",VLOOKUP(exp_SILP!$B1312,'DATI COMMESSE'!$A$2:$F$25,3,FALSE))</f>
        <v>GOL - 22-02-5000 - 22-12-5003</v>
      </c>
      <c r="D1312" s="11" t="str">
        <f>LEFT(exp_SILP!$R1312,5)</f>
        <v>09:30</v>
      </c>
      <c r="E1312" s="11" t="str">
        <f>RIGHT(exp_SILP!$R1312,5)</f>
        <v>11:30</v>
      </c>
      <c r="F1312" s="11">
        <f>IF(exp_SILP!$AG1312&gt;=60,exp_SILP!$AG1312/60,exp_SILP!$AG1312)</f>
        <v>2</v>
      </c>
      <c r="G1312" s="11" t="str">
        <f>VLOOKUP(exp_SILP!$Y1312,'DATI CM'!$A$2:$F$28,2,FALSE)</f>
        <v>RSCDAA66H43F952Q</v>
      </c>
      <c r="H1312" s="11" t="str">
        <f>VLOOKUP(exp_SILP!$Y1312,'DATI CM'!$A$2:$F$28,3,FALSE)</f>
        <v>A011</v>
      </c>
      <c r="I1312" s="11" t="str">
        <f t="shared" si="1"/>
        <v>N</v>
      </c>
      <c r="J1312" s="11" t="str">
        <f>VLOOKUP(exp_SILP!$Y1312,'DATI CM'!$A$2:$F$28,4,FALSE)</f>
        <v>NO</v>
      </c>
      <c r="K1312" s="12">
        <f>VLOOKUP(exp_SILP!$B1312,'DATI COMMESSE'!$A$2:$F$25,5,FALSE)</f>
        <v>39.94</v>
      </c>
      <c r="L1312" s="12">
        <f>IF(exp_SILP!$B1312="A4.10 - LEP E - ORIENTAMENTO SPECIALISTICO SKILL GAP ANALYSIS - GRUPPO 3P",0,VLOOKUP(exp_SILP!$Y1312,'DATI CM'!$A$2:$F$28,6,FALSE))</f>
        <v>25</v>
      </c>
      <c r="M1312" s="12">
        <f>IFERROR(VLOOKUP(exp_SILP!$B1312,'DATI CM'!$H$2:$I$16,2,FALSE)*exp_SILP!$F1312,0)</f>
        <v>0</v>
      </c>
      <c r="N1312" s="11" t="str">
        <f>VLOOKUP(exp_SILP!$B1312,'DATI COMMESSE'!$A$2:$F$25,4,FALSE)</f>
        <v>GOL</v>
      </c>
      <c r="O1312" s="13">
        <f>VLOOKUP(exp_SILP!$B1312,'DATI COMMESSE'!$A$2:$F$25,5,FALSE)*exp_SILP!$F1312</f>
        <v>79.88</v>
      </c>
      <c r="P1312" s="11" t="str">
        <f>IF(MID(exp_SILP!$W1312,10,2)&gt;"40","F","M")</f>
        <v>M</v>
      </c>
      <c r="Q1312" s="27" t="s">
        <v>1582</v>
      </c>
      <c r="R1312" s="15" t="s">
        <v>78</v>
      </c>
      <c r="S1312" s="15" t="s">
        <v>57</v>
      </c>
      <c r="T1312" s="15" t="s">
        <v>58</v>
      </c>
      <c r="U1312" s="15" t="s">
        <v>59</v>
      </c>
      <c r="V1312" s="15" t="s">
        <v>128</v>
      </c>
      <c r="W1312" s="15" t="s">
        <v>129</v>
      </c>
      <c r="X1312" s="15" t="s">
        <v>130</v>
      </c>
      <c r="Y1312" s="15" t="s">
        <v>16</v>
      </c>
      <c r="Z1312" s="15" t="s">
        <v>63</v>
      </c>
      <c r="AA1312" s="15" t="s">
        <v>64</v>
      </c>
      <c r="AB1312" s="15" t="s">
        <v>65</v>
      </c>
      <c r="AC1312" s="15" t="s">
        <v>82</v>
      </c>
      <c r="AD1312" s="15" t="s">
        <v>59</v>
      </c>
      <c r="AE1312" s="15" t="s">
        <v>59</v>
      </c>
      <c r="AF1312" s="15" t="s">
        <v>59</v>
      </c>
      <c r="AG1312" s="28" t="s">
        <v>76</v>
      </c>
      <c r="AH1312" s="15" t="s">
        <v>1582</v>
      </c>
      <c r="AI1312" s="15" t="s">
        <v>198</v>
      </c>
      <c r="AJ1312" s="15" t="str">
        <f>VLOOKUP(exp_SILP!$Y1312,'DATI CM'!$A$2:$F$28,2,FALSE)</f>
        <v>RSCDAA66H43F952Q</v>
      </c>
    </row>
    <row r="1313" ht="15.75" customHeight="1">
      <c r="A1313" s="17" t="str">
        <f>IFERROR(VLOOKUP(exp_SILP!$W1313,exp_utenti_P!D:D,1,FALSE),"_DA INSERIRE")</f>
        <v>PLTGDE67T29F205X</v>
      </c>
      <c r="B1313" s="17" t="str">
        <f>IF(AND(exp_SILP!$S1313="A.3 ORIENTAMENTO PROFESSIONALE",exp_SILP!$AD1313="4.2"),"A.3 ORIENTAMENTO PROFESSIONALE (CARCERE)",
IF(AND(exp_SILP!$S1313="A.3 ORIENTAMENTO PROFESSIONALE",exp_SILP!$AD1313="."),"A.3 ORIENTAMENTO PROFESSIONALE (CARCERE)",
IF(AND(exp_SILP!$S1313="A.4 CONSULENZA ORIENTATIVA",exp_SILP!$AD1313="4.2"),"A.4 CONSULENZA ORIENTATIVA (CARCERE)",
IF(AND(exp_SILP!$S1313="A.4 CONSULENZA ORIENTATIVA",exp_SILP!$AD1313="."),"A.4 CONSULENZA ORIENTATIVA (CARCERE)",
IF(AND(exp_SILP!$S1313="A.5 - LEP F1 - ACCOMPAGNAMENTO AL LAVORO",exp_SILP!$AD1313="4.2"),"A.5 - LEP F1 - ACCOMPAGNAMENTO AL LAVORO (CARCERE)",
IF(AND(exp_SILP!$S1313="A.5 - LEP F1 - ACCOMPAGNAMENTO AL LAVORO",exp_SILP!$AD1313="."),"A.5 - LEP F1 - ACCOMPAGNAMENTO AL LAVORO (CARCERE)",
IF(AND(exp_SILP!$S1313="A.5.2a - TUTORAGGIO TIROCINI",exp_SILP!$AD1313="4.2"),"A.5.2a - TUTORAGGIO TIROCINI (CARCERE)",
exp_SILP!$S1313)))))))</f>
        <v>A.5.2a - TUTORAGGIO TIROCINI</v>
      </c>
      <c r="C1313" s="18" t="str">
        <f>CONCATENATE(VLOOKUP(exp_SILP!$B1313,'DATI COMMESSE'!$A$2:$F$25,4,FALSE)," - ", VLOOKUP(exp_SILP!$B1313,'DATI COMMESSE'!$A$2:$F$25,2,FALSE)," - ",VLOOKUP(exp_SILP!$B1313,'DATI COMMESSE'!$A$2:$F$25,3,FALSE))</f>
        <v>FRD - 22-02-5000 - 22-12-5002</v>
      </c>
      <c r="D1313" s="18" t="str">
        <f>LEFT(exp_SILP!$R1313,5)</f>
        <v>14:00</v>
      </c>
      <c r="E1313" s="18" t="str">
        <f>RIGHT(exp_SILP!$R1313,5)</f>
        <v>16:00</v>
      </c>
      <c r="F1313" s="18">
        <f>IF(exp_SILP!$AG1313&gt;=60,exp_SILP!$AG1313/60,exp_SILP!$AG1313)</f>
        <v>2</v>
      </c>
      <c r="G1313" s="18" t="str">
        <f>VLOOKUP(exp_SILP!$Y1313,'DATI CM'!$A$2:$F$28,2,FALSE)</f>
        <v>FLCSRN79S42L219X</v>
      </c>
      <c r="H1313" s="18" t="str">
        <f>VLOOKUP(exp_SILP!$Y1313,'DATI CM'!$A$2:$F$28,3,FALSE)</f>
        <v>A011</v>
      </c>
      <c r="I1313" s="18" t="str">
        <f t="shared" si="1"/>
        <v>N</v>
      </c>
      <c r="J1313" s="18" t="str">
        <f>VLOOKUP(exp_SILP!$Y1313,'DATI CM'!$A$2:$F$28,4,FALSE)</f>
        <v>TORINO</v>
      </c>
      <c r="K1313" s="19">
        <f>VLOOKUP(exp_SILP!$B1313,'DATI COMMESSE'!$A$2:$F$25,5,FALSE)</f>
        <v>35.5</v>
      </c>
      <c r="L1313" s="19">
        <f>IF(exp_SILP!$B1313="A4.10 - LEP E - ORIENTAMENTO SPECIALISTICO SKILL GAP ANALYSIS - GRUPPO 3P",0,VLOOKUP(exp_SILP!$Y1313,'DATI CM'!$A$2:$F$28,6,FALSE))</f>
        <v>25</v>
      </c>
      <c r="M1313" s="19">
        <f>IFERROR(VLOOKUP(exp_SILP!$B1313,'DATI CM'!$H$2:$I$16,2,FALSE)*exp_SILP!$F1313,0)</f>
        <v>0</v>
      </c>
      <c r="N1313" s="18" t="str">
        <f>VLOOKUP(exp_SILP!$B1313,'DATI COMMESSE'!$A$2:$F$25,4,FALSE)</f>
        <v>FRD</v>
      </c>
      <c r="O1313" s="20">
        <f>VLOOKUP(exp_SILP!$B1313,'DATI COMMESSE'!$A$2:$F$25,5,FALSE)*exp_SILP!$F1313</f>
        <v>71</v>
      </c>
      <c r="P1313" s="18" t="str">
        <f>IF(MID(exp_SILP!$W1313,10,2)&gt;"40","F","M")</f>
        <v>M</v>
      </c>
      <c r="Q1313" s="24" t="s">
        <v>1582</v>
      </c>
      <c r="R1313" s="22" t="s">
        <v>69</v>
      </c>
      <c r="S1313" s="22" t="s">
        <v>166</v>
      </c>
      <c r="T1313" s="22" t="s">
        <v>58</v>
      </c>
      <c r="U1313" s="22" t="s">
        <v>59</v>
      </c>
      <c r="V1313" s="22" t="s">
        <v>348</v>
      </c>
      <c r="W1313" s="22" t="s">
        <v>349</v>
      </c>
      <c r="X1313" s="22" t="s">
        <v>350</v>
      </c>
      <c r="Y1313" s="22" t="s">
        <v>10</v>
      </c>
      <c r="Z1313" s="22" t="s">
        <v>63</v>
      </c>
      <c r="AA1313" s="22" t="s">
        <v>64</v>
      </c>
      <c r="AB1313" s="22" t="s">
        <v>74</v>
      </c>
      <c r="AC1313" s="22" t="s">
        <v>75</v>
      </c>
      <c r="AD1313" s="22" t="s">
        <v>699</v>
      </c>
      <c r="AE1313" s="22" t="s">
        <v>59</v>
      </c>
      <c r="AF1313" s="22" t="s">
        <v>177</v>
      </c>
      <c r="AG1313" s="25" t="s">
        <v>76</v>
      </c>
      <c r="AH1313" s="22" t="s">
        <v>1608</v>
      </c>
      <c r="AI1313" s="22" t="s">
        <v>77</v>
      </c>
      <c r="AJ1313" s="22" t="str">
        <f>VLOOKUP(exp_SILP!$Y1313,'DATI CM'!$A$2:$F$28,2,FALSE)</f>
        <v>FLCSRN79S42L219X</v>
      </c>
    </row>
    <row r="1314" ht="15.75" customHeight="1">
      <c r="A1314" s="10" t="str">
        <f>IFERROR(VLOOKUP(exp_SILP!$W1314,exp_utenti_P!D:D,1,FALSE),"_DA INSERIRE")</f>
        <v>CRPNMO04E50C627W</v>
      </c>
      <c r="B1314" s="10" t="str">
        <f>IF(AND(exp_SILP!$S1314="A.3 ORIENTAMENTO PROFESSIONALE",exp_SILP!$AD1314="4.2"),"A.3 ORIENTAMENTO PROFESSIONALE (CARCERE)",
IF(AND(exp_SILP!$S1314="A.3 ORIENTAMENTO PROFESSIONALE",exp_SILP!$AD1314="."),"A.3 ORIENTAMENTO PROFESSIONALE (CARCERE)",
IF(AND(exp_SILP!$S1314="A.4 CONSULENZA ORIENTATIVA",exp_SILP!$AD1314="4.2"),"A.4 CONSULENZA ORIENTATIVA (CARCERE)",
IF(AND(exp_SILP!$S1314="A.4 CONSULENZA ORIENTATIVA",exp_SILP!$AD1314="."),"A.4 CONSULENZA ORIENTATIVA (CARCERE)",
IF(AND(exp_SILP!$S1314="A.5 - LEP F1 - ACCOMPAGNAMENTO AL LAVORO",exp_SILP!$AD1314="4.2"),"A.5 - LEP F1 - ACCOMPAGNAMENTO AL LAVORO (CARCERE)",
IF(AND(exp_SILP!$S1314="A.5 - LEP F1 - ACCOMPAGNAMENTO AL LAVORO",exp_SILP!$AD1314="."),"A.5 - LEP F1 - ACCOMPAGNAMENTO AL LAVORO (CARCERE)",
IF(AND(exp_SILP!$S1314="A.5.2a - TUTORAGGIO TIROCINI",exp_SILP!$AD1314="4.2"),"A.5.2a - TUTORAGGIO TIROCINI (CARCERE)",
exp_SILP!$S1314)))))))</f>
        <v>A4.10 - LEP E - ORIENTAMENTO SPECIALISTICO SKILL GAP ANALYSIS</v>
      </c>
      <c r="C1314" s="11" t="str">
        <f>CONCATENATE(VLOOKUP(exp_SILP!$B1314,'DATI COMMESSE'!$A$2:$F$25,4,FALSE)," - ", VLOOKUP(exp_SILP!$B1314,'DATI COMMESSE'!$A$2:$F$25,2,FALSE)," - ",VLOOKUP(exp_SILP!$B1314,'DATI COMMESSE'!$A$2:$F$25,3,FALSE))</f>
        <v>GOL - 22-02-5000 - 22-12-5003</v>
      </c>
      <c r="D1314" s="11" t="str">
        <f>LEFT(exp_SILP!$R1314,5)</f>
        <v>17:00</v>
      </c>
      <c r="E1314" s="11" t="str">
        <f>RIGHT(exp_SILP!$R1314,5)</f>
        <v>18:00</v>
      </c>
      <c r="F1314" s="11">
        <f>IF(exp_SILP!$AG1314&gt;=60,exp_SILP!$AG1314/60,exp_SILP!$AG1314)</f>
        <v>1</v>
      </c>
      <c r="G1314" s="11" t="str">
        <f>VLOOKUP(exp_SILP!$Y1314,'DATI CM'!$A$2:$F$28,2,FALSE)</f>
        <v>MNRCLD73B46G674U</v>
      </c>
      <c r="H1314" s="11" t="str">
        <f>VLOOKUP(exp_SILP!$Y1314,'DATI CM'!$A$2:$F$28,3,FALSE)</f>
        <v>A011</v>
      </c>
      <c r="I1314" s="11" t="str">
        <f t="shared" si="1"/>
        <v>N</v>
      </c>
      <c r="J1314" s="11" t="str">
        <f>VLOOKUP(exp_SILP!$Y1314,'DATI CM'!$A$2:$F$28,4,FALSE)</f>
        <v>TORINO</v>
      </c>
      <c r="K1314" s="12">
        <f>VLOOKUP(exp_SILP!$B1314,'DATI COMMESSE'!$A$2:$F$25,5,FALSE)</f>
        <v>39.94</v>
      </c>
      <c r="L1314" s="12">
        <f>IF(exp_SILP!$B1314="A4.10 - LEP E - ORIENTAMENTO SPECIALISTICO SKILL GAP ANALYSIS - GRUPPO 3P",0,VLOOKUP(exp_SILP!$Y1314,'DATI CM'!$A$2:$F$28,6,FALSE))</f>
        <v>25</v>
      </c>
      <c r="M1314" s="12">
        <f>IFERROR(VLOOKUP(exp_SILP!$B1314,'DATI CM'!$H$2:$I$16,2,FALSE)*exp_SILP!$F1314,0)</f>
        <v>0</v>
      </c>
      <c r="N1314" s="11" t="str">
        <f>VLOOKUP(exp_SILP!$B1314,'DATI COMMESSE'!$A$2:$F$25,4,FALSE)</f>
        <v>GOL</v>
      </c>
      <c r="O1314" s="13">
        <f>VLOOKUP(exp_SILP!$B1314,'DATI COMMESSE'!$A$2:$F$25,5,FALSE)*exp_SILP!$F1314</f>
        <v>39.94</v>
      </c>
      <c r="P1314" s="11" t="str">
        <f>IF(MID(exp_SILP!$W1314,10,2)&gt;"40","F","M")</f>
        <v>F</v>
      </c>
      <c r="Q1314" s="27" t="s">
        <v>1582</v>
      </c>
      <c r="R1314" s="15" t="s">
        <v>93</v>
      </c>
      <c r="S1314" s="15" t="s">
        <v>70</v>
      </c>
      <c r="T1314" s="15" t="s">
        <v>58</v>
      </c>
      <c r="U1314" s="15" t="s">
        <v>59</v>
      </c>
      <c r="V1314" s="15" t="s">
        <v>485</v>
      </c>
      <c r="W1314" s="15" t="s">
        <v>486</v>
      </c>
      <c r="X1314" s="15" t="s">
        <v>487</v>
      </c>
      <c r="Y1314" s="15" t="s">
        <v>14</v>
      </c>
      <c r="Z1314" s="15" t="s">
        <v>63</v>
      </c>
      <c r="AA1314" s="15" t="s">
        <v>64</v>
      </c>
      <c r="AB1314" s="15" t="s">
        <v>65</v>
      </c>
      <c r="AC1314" s="15" t="s">
        <v>135</v>
      </c>
      <c r="AD1314" s="15" t="s">
        <v>59</v>
      </c>
      <c r="AE1314" s="15" t="s">
        <v>59</v>
      </c>
      <c r="AF1314" s="15" t="s">
        <v>156</v>
      </c>
      <c r="AG1314" s="28" t="s">
        <v>67</v>
      </c>
      <c r="AH1314" s="15" t="s">
        <v>1609</v>
      </c>
      <c r="AI1314" s="15" t="s">
        <v>158</v>
      </c>
      <c r="AJ1314" s="15" t="str">
        <f>VLOOKUP(exp_SILP!$Y1314,'DATI CM'!$A$2:$F$28,2,FALSE)</f>
        <v>MNRCLD73B46G674U</v>
      </c>
    </row>
    <row r="1315" ht="15.75" customHeight="1">
      <c r="A1315" s="17" t="str">
        <f>IFERROR(VLOOKUP(exp_SILP!$W1315,exp_utenti_P!D:D,1,FALSE),"_DA INSERIRE")</f>
        <v>CRPNMO04E50C627W</v>
      </c>
      <c r="B1315" s="17" t="str">
        <f>IF(AND(exp_SILP!$S1315="A.3 ORIENTAMENTO PROFESSIONALE",exp_SILP!$AD1315="4.2"),"A.3 ORIENTAMENTO PROFESSIONALE (CARCERE)",
IF(AND(exp_SILP!$S1315="A.3 ORIENTAMENTO PROFESSIONALE",exp_SILP!$AD1315="."),"A.3 ORIENTAMENTO PROFESSIONALE (CARCERE)",
IF(AND(exp_SILP!$S1315="A.4 CONSULENZA ORIENTATIVA",exp_SILP!$AD1315="4.2"),"A.4 CONSULENZA ORIENTATIVA (CARCERE)",
IF(AND(exp_SILP!$S1315="A.4 CONSULENZA ORIENTATIVA",exp_SILP!$AD1315="."),"A.4 CONSULENZA ORIENTATIVA (CARCERE)",
IF(AND(exp_SILP!$S1315="A.5 - LEP F1 - ACCOMPAGNAMENTO AL LAVORO",exp_SILP!$AD1315="4.2"),"A.5 - LEP F1 - ACCOMPAGNAMENTO AL LAVORO (CARCERE)",
IF(AND(exp_SILP!$S1315="A.5 - LEP F1 - ACCOMPAGNAMENTO AL LAVORO",exp_SILP!$AD1315="."),"A.5 - LEP F1 - ACCOMPAGNAMENTO AL LAVORO (CARCERE)",
IF(AND(exp_SILP!$S1315="A.5.2a - TUTORAGGIO TIROCINI",exp_SILP!$AD1315="4.2"),"A.5.2a - TUTORAGGIO TIROCINI (CARCERE)",
exp_SILP!$S1315)))))))</f>
        <v>A4.10 - LEP E - ORIENTAMENTO SPECIALISTICO SKILL GAP ANALYSIS</v>
      </c>
      <c r="C1315" s="18" t="str">
        <f>CONCATENATE(VLOOKUP(exp_SILP!$B1315,'DATI COMMESSE'!$A$2:$F$25,4,FALSE)," - ", VLOOKUP(exp_SILP!$B1315,'DATI COMMESSE'!$A$2:$F$25,2,FALSE)," - ",VLOOKUP(exp_SILP!$B1315,'DATI COMMESSE'!$A$2:$F$25,3,FALSE))</f>
        <v>GOL - 22-02-5000 - 22-12-5003</v>
      </c>
      <c r="D1315" s="18" t="str">
        <f>LEFT(exp_SILP!$R1315,5)</f>
        <v>09:00</v>
      </c>
      <c r="E1315" s="18" t="str">
        <f>RIGHT(exp_SILP!$R1315,5)</f>
        <v>11:00</v>
      </c>
      <c r="F1315" s="18">
        <f>IF(exp_SILP!$AG1315&gt;=60,exp_SILP!$AG1315/60,exp_SILP!$AG1315)</f>
        <v>2</v>
      </c>
      <c r="G1315" s="18" t="str">
        <f>VLOOKUP(exp_SILP!$Y1315,'DATI CM'!$A$2:$F$28,2,FALSE)</f>
        <v>MNRCLD73B46G674U</v>
      </c>
      <c r="H1315" s="18" t="str">
        <f>VLOOKUP(exp_SILP!$Y1315,'DATI CM'!$A$2:$F$28,3,FALSE)</f>
        <v>A011</v>
      </c>
      <c r="I1315" s="18" t="str">
        <f t="shared" si="1"/>
        <v>N</v>
      </c>
      <c r="J1315" s="18" t="str">
        <f>VLOOKUP(exp_SILP!$Y1315,'DATI CM'!$A$2:$F$28,4,FALSE)</f>
        <v>TORINO</v>
      </c>
      <c r="K1315" s="19">
        <f>VLOOKUP(exp_SILP!$B1315,'DATI COMMESSE'!$A$2:$F$25,5,FALSE)</f>
        <v>39.94</v>
      </c>
      <c r="L1315" s="19">
        <f>IF(exp_SILP!$B1315="A4.10 - LEP E - ORIENTAMENTO SPECIALISTICO SKILL GAP ANALYSIS - GRUPPO 3P",0,VLOOKUP(exp_SILP!$Y1315,'DATI CM'!$A$2:$F$28,6,FALSE))</f>
        <v>25</v>
      </c>
      <c r="M1315" s="19">
        <f>IFERROR(VLOOKUP(exp_SILP!$B1315,'DATI CM'!$H$2:$I$16,2,FALSE)*exp_SILP!$F1315,0)</f>
        <v>0</v>
      </c>
      <c r="N1315" s="18" t="str">
        <f>VLOOKUP(exp_SILP!$B1315,'DATI COMMESSE'!$A$2:$F$25,4,FALSE)</f>
        <v>GOL</v>
      </c>
      <c r="O1315" s="20">
        <f>VLOOKUP(exp_SILP!$B1315,'DATI COMMESSE'!$A$2:$F$25,5,FALSE)*exp_SILP!$F1315</f>
        <v>79.88</v>
      </c>
      <c r="P1315" s="18" t="str">
        <f>IF(MID(exp_SILP!$W1315,10,2)&gt;"40","F","M")</f>
        <v>F</v>
      </c>
      <c r="Q1315" s="24" t="s">
        <v>1582</v>
      </c>
      <c r="R1315" s="22" t="s">
        <v>223</v>
      </c>
      <c r="S1315" s="22" t="s">
        <v>70</v>
      </c>
      <c r="T1315" s="22" t="s">
        <v>58</v>
      </c>
      <c r="U1315" s="22" t="s">
        <v>59</v>
      </c>
      <c r="V1315" s="22" t="s">
        <v>485</v>
      </c>
      <c r="W1315" s="22" t="s">
        <v>486</v>
      </c>
      <c r="X1315" s="22" t="s">
        <v>487</v>
      </c>
      <c r="Y1315" s="22" t="s">
        <v>14</v>
      </c>
      <c r="Z1315" s="22" t="s">
        <v>63</v>
      </c>
      <c r="AA1315" s="22" t="s">
        <v>64</v>
      </c>
      <c r="AB1315" s="22" t="s">
        <v>74</v>
      </c>
      <c r="AC1315" s="22" t="s">
        <v>135</v>
      </c>
      <c r="AD1315" s="22" t="s">
        <v>59</v>
      </c>
      <c r="AE1315" s="22" t="s">
        <v>59</v>
      </c>
      <c r="AF1315" s="22" t="s">
        <v>59</v>
      </c>
      <c r="AG1315" s="25" t="s">
        <v>76</v>
      </c>
      <c r="AH1315" s="22" t="s">
        <v>1582</v>
      </c>
      <c r="AI1315" s="22" t="s">
        <v>158</v>
      </c>
      <c r="AJ1315" s="22" t="str">
        <f>VLOOKUP(exp_SILP!$Y1315,'DATI CM'!$A$2:$F$28,2,FALSE)</f>
        <v>MNRCLD73B46G674U</v>
      </c>
    </row>
    <row r="1316" ht="15.75" hidden="1" customHeight="1">
      <c r="A1316" s="10" t="str">
        <f>IFERROR(VLOOKUP(exp_SILP!$W1316,exp_utenti_P!D:D,1,FALSE),"_DA INSERIRE")</f>
        <v>DRMVVN99M51F952T</v>
      </c>
      <c r="B1316" s="10" t="str">
        <f>IF(AND(exp_SILP!$S1316="A.3 ORIENTAMENTO PROFESSIONALE",exp_SILP!$AD1316="4.2"),"A.3 ORIENTAMENTO PROFESSIONALE (CARCERE)",
IF(AND(exp_SILP!$S1316="A.3 ORIENTAMENTO PROFESSIONALE",exp_SILP!$AD1316="."),"A.3 ORIENTAMENTO PROFESSIONALE (CARCERE)",
IF(AND(exp_SILP!$S1316="A.4 CONSULENZA ORIENTATIVA",exp_SILP!$AD1316="4.2"),"A.4 CONSULENZA ORIENTATIVA (CARCERE)",
IF(AND(exp_SILP!$S1316="A.4 CONSULENZA ORIENTATIVA",exp_SILP!$AD1316="."),"A.4 CONSULENZA ORIENTATIVA (CARCERE)",
IF(AND(exp_SILP!$S1316="A.5 - LEP F1 - ACCOMPAGNAMENTO AL LAVORO",exp_SILP!$AD1316="4.2"),"A.5 - LEP F1 - ACCOMPAGNAMENTO AL LAVORO (CARCERE)",
IF(AND(exp_SILP!$S1316="A.5 - LEP F1 - ACCOMPAGNAMENTO AL LAVORO",exp_SILP!$AD1316="."),"A.5 - LEP F1 - ACCOMPAGNAMENTO AL LAVORO (CARCERE)",
IF(AND(exp_SILP!$S1316="A.5.2a - TUTORAGGIO TIROCINI",exp_SILP!$AD1316="4.2"),"A.5.2a - TUTORAGGIO TIROCINI (CARCERE)",
exp_SILP!$S1316)))))))</f>
        <v>A4.10 - LEP E - ORIENTAMENTO SPECIALISTICO SKILL GAP ANALYSIS</v>
      </c>
      <c r="C1316" s="11" t="str">
        <f>CONCATENATE(VLOOKUP(exp_SILP!$B1316,'DATI COMMESSE'!$A$2:$F$25,4,FALSE)," - ", VLOOKUP(exp_SILP!$B1316,'DATI COMMESSE'!$A$2:$F$25,2,FALSE)," - ",VLOOKUP(exp_SILP!$B1316,'DATI COMMESSE'!$A$2:$F$25,3,FALSE))</f>
        <v>GOL - 22-02-5000 - 22-12-5003</v>
      </c>
      <c r="D1316" s="11" t="str">
        <f>LEFT(exp_SILP!$R1316,5)</f>
        <v>11:30</v>
      </c>
      <c r="E1316" s="11" t="str">
        <f>RIGHT(exp_SILP!$R1316,5)</f>
        <v>13:00</v>
      </c>
      <c r="F1316" s="11">
        <f>IF(exp_SILP!$AG1316&gt;=60,exp_SILP!$AG1316/60,exp_SILP!$AG1316)</f>
        <v>1.5</v>
      </c>
      <c r="G1316" s="11" t="str">
        <f>VLOOKUP(exp_SILP!$Y1316,'DATI CM'!$A$2:$F$28,2,FALSE)</f>
        <v>RSCDAA66H43F952Q</v>
      </c>
      <c r="H1316" s="11" t="str">
        <f>VLOOKUP(exp_SILP!$Y1316,'DATI CM'!$A$2:$F$28,3,FALSE)</f>
        <v>A011</v>
      </c>
      <c r="I1316" s="11" t="str">
        <f t="shared" si="1"/>
        <v>N</v>
      </c>
      <c r="J1316" s="11" t="str">
        <f>VLOOKUP(exp_SILP!$Y1316,'DATI CM'!$A$2:$F$28,4,FALSE)</f>
        <v>NO</v>
      </c>
      <c r="K1316" s="12">
        <f>VLOOKUP(exp_SILP!$B1316,'DATI COMMESSE'!$A$2:$F$25,5,FALSE)</f>
        <v>39.94</v>
      </c>
      <c r="L1316" s="12">
        <f>IF(exp_SILP!$B1316="A4.10 - LEP E - ORIENTAMENTO SPECIALISTICO SKILL GAP ANALYSIS - GRUPPO 3P",0,VLOOKUP(exp_SILP!$Y1316,'DATI CM'!$A$2:$F$28,6,FALSE))</f>
        <v>25</v>
      </c>
      <c r="M1316" s="12">
        <f>IFERROR(VLOOKUP(exp_SILP!$B1316,'DATI CM'!$H$2:$I$16,2,FALSE)*exp_SILP!$F1316,0)</f>
        <v>0</v>
      </c>
      <c r="N1316" s="11" t="str">
        <f>VLOOKUP(exp_SILP!$B1316,'DATI COMMESSE'!$A$2:$F$25,4,FALSE)</f>
        <v>GOL</v>
      </c>
      <c r="O1316" s="13">
        <f>VLOOKUP(exp_SILP!$B1316,'DATI COMMESSE'!$A$2:$F$25,5,FALSE)*exp_SILP!$F1316</f>
        <v>59.91</v>
      </c>
      <c r="P1316" s="11" t="str">
        <f>IF(MID(exp_SILP!$W1316,10,2)&gt;"40","F","M")</f>
        <v>F</v>
      </c>
      <c r="Q1316" s="27" t="s">
        <v>1582</v>
      </c>
      <c r="R1316" s="15" t="s">
        <v>1566</v>
      </c>
      <c r="S1316" s="15" t="s">
        <v>70</v>
      </c>
      <c r="T1316" s="15" t="s">
        <v>58</v>
      </c>
      <c r="U1316" s="15" t="s">
        <v>59</v>
      </c>
      <c r="V1316" s="15" t="s">
        <v>886</v>
      </c>
      <c r="W1316" s="15" t="s">
        <v>887</v>
      </c>
      <c r="X1316" s="15" t="s">
        <v>888</v>
      </c>
      <c r="Y1316" s="15" t="s">
        <v>16</v>
      </c>
      <c r="Z1316" s="15" t="s">
        <v>63</v>
      </c>
      <c r="AA1316" s="15" t="s">
        <v>64</v>
      </c>
      <c r="AB1316" s="15" t="s">
        <v>65</v>
      </c>
      <c r="AC1316" s="15" t="s">
        <v>82</v>
      </c>
      <c r="AD1316" s="15" t="s">
        <v>59</v>
      </c>
      <c r="AE1316" s="15" t="s">
        <v>59</v>
      </c>
      <c r="AF1316" s="15" t="s">
        <v>59</v>
      </c>
      <c r="AG1316" s="28" t="s">
        <v>397</v>
      </c>
      <c r="AH1316" s="15" t="s">
        <v>1582</v>
      </c>
      <c r="AI1316" s="15" t="s">
        <v>198</v>
      </c>
      <c r="AJ1316" s="15" t="str">
        <f>VLOOKUP(exp_SILP!$Y1316,'DATI CM'!$A$2:$F$28,2,FALSE)</f>
        <v>RSCDAA66H43F952Q</v>
      </c>
    </row>
    <row r="1317" ht="15.75" customHeight="1">
      <c r="A1317" s="17" t="str">
        <f>IFERROR(VLOOKUP(exp_SILP!$W1317,exp_utenti_P!D:D,1,FALSE),"_DA INSERIRE")</f>
        <v>GHRHDH81A01Z352K</v>
      </c>
      <c r="B1317" s="17" t="str">
        <f>IF(AND(exp_SILP!$S1317="A.3 ORIENTAMENTO PROFESSIONALE",exp_SILP!$AD1317="4.2"),"A.3 ORIENTAMENTO PROFESSIONALE (CARCERE)",
IF(AND(exp_SILP!$S1317="A.3 ORIENTAMENTO PROFESSIONALE",exp_SILP!$AD1317="."),"A.3 ORIENTAMENTO PROFESSIONALE (CARCERE)",
IF(AND(exp_SILP!$S1317="A.4 CONSULENZA ORIENTATIVA",exp_SILP!$AD1317="4.2"),"A.4 CONSULENZA ORIENTATIVA (CARCERE)",
IF(AND(exp_SILP!$S1317="A.4 CONSULENZA ORIENTATIVA",exp_SILP!$AD1317="."),"A.4 CONSULENZA ORIENTATIVA (CARCERE)",
IF(AND(exp_SILP!$S1317="A.5 - LEP F1 - ACCOMPAGNAMENTO AL LAVORO",exp_SILP!$AD1317="4.2"),"A.5 - LEP F1 - ACCOMPAGNAMENTO AL LAVORO (CARCERE)",
IF(AND(exp_SILP!$S1317="A.5 - LEP F1 - ACCOMPAGNAMENTO AL LAVORO",exp_SILP!$AD1317="."),"A.5 - LEP F1 - ACCOMPAGNAMENTO AL LAVORO (CARCERE)",
IF(AND(exp_SILP!$S1317="A.5.2a - TUTORAGGIO TIROCINI",exp_SILP!$AD1317="4.2"),"A.5.2a - TUTORAGGIO TIROCINI (CARCERE)",
exp_SILP!$S1317)))))))</f>
        <v>A4.10 - LEP E - ORIENTAMENTO SPECIALISTICO SKILL GAP ANALYSIS</v>
      </c>
      <c r="C1317" s="18" t="str">
        <f>CONCATENATE(VLOOKUP(exp_SILP!$B1317,'DATI COMMESSE'!$A$2:$F$25,4,FALSE)," - ", VLOOKUP(exp_SILP!$B1317,'DATI COMMESSE'!$A$2:$F$25,2,FALSE)," - ",VLOOKUP(exp_SILP!$B1317,'DATI COMMESSE'!$A$2:$F$25,3,FALSE))</f>
        <v>GOL - 22-02-5000 - 22-12-5003</v>
      </c>
      <c r="D1317" s="18" t="str">
        <f>LEFT(exp_SILP!$R1317,5)</f>
        <v>13:00</v>
      </c>
      <c r="E1317" s="18" t="str">
        <f>RIGHT(exp_SILP!$R1317,5)</f>
        <v>14:00</v>
      </c>
      <c r="F1317" s="18">
        <f>IF(exp_SILP!$AG1317&gt;=60,exp_SILP!$AG1317/60,exp_SILP!$AG1317)</f>
        <v>1</v>
      </c>
      <c r="G1317" s="18" t="str">
        <f>VLOOKUP(exp_SILP!$Y1317,'DATI CM'!$A$2:$F$28,2,FALSE)</f>
        <v>MNRCLD73B46G674U</v>
      </c>
      <c r="H1317" s="18" t="str">
        <f>VLOOKUP(exp_SILP!$Y1317,'DATI CM'!$A$2:$F$28,3,FALSE)</f>
        <v>A011</v>
      </c>
      <c r="I1317" s="18" t="str">
        <f t="shared" si="1"/>
        <v>N</v>
      </c>
      <c r="J1317" s="18" t="str">
        <f>VLOOKUP(exp_SILP!$Y1317,'DATI CM'!$A$2:$F$28,4,FALSE)</f>
        <v>TORINO</v>
      </c>
      <c r="K1317" s="19">
        <f>VLOOKUP(exp_SILP!$B1317,'DATI COMMESSE'!$A$2:$F$25,5,FALSE)</f>
        <v>39.94</v>
      </c>
      <c r="L1317" s="19">
        <f>IF(exp_SILP!$B1317="A4.10 - LEP E - ORIENTAMENTO SPECIALISTICO SKILL GAP ANALYSIS - GRUPPO 3P",0,VLOOKUP(exp_SILP!$Y1317,'DATI CM'!$A$2:$F$28,6,FALSE))</f>
        <v>25</v>
      </c>
      <c r="M1317" s="19">
        <f>IFERROR(VLOOKUP(exp_SILP!$B1317,'DATI CM'!$H$2:$I$16,2,FALSE)*exp_SILP!$F1317,0)</f>
        <v>0</v>
      </c>
      <c r="N1317" s="18" t="str">
        <f>VLOOKUP(exp_SILP!$B1317,'DATI COMMESSE'!$A$2:$F$25,4,FALSE)</f>
        <v>GOL</v>
      </c>
      <c r="O1317" s="20">
        <f>VLOOKUP(exp_SILP!$B1317,'DATI COMMESSE'!$A$2:$F$25,5,FALSE)*exp_SILP!$F1317</f>
        <v>39.94</v>
      </c>
      <c r="P1317" s="18" t="str">
        <f>IF(MID(exp_SILP!$W1317,10,2)&gt;"40","F","M")</f>
        <v>M</v>
      </c>
      <c r="Q1317" s="24" t="s">
        <v>1582</v>
      </c>
      <c r="R1317" s="22" t="s">
        <v>159</v>
      </c>
      <c r="S1317" s="22" t="s">
        <v>70</v>
      </c>
      <c r="T1317" s="22" t="s">
        <v>58</v>
      </c>
      <c r="U1317" s="22" t="s">
        <v>59</v>
      </c>
      <c r="V1317" s="22" t="s">
        <v>878</v>
      </c>
      <c r="W1317" s="22" t="s">
        <v>879</v>
      </c>
      <c r="X1317" s="22" t="s">
        <v>880</v>
      </c>
      <c r="Y1317" s="22" t="s">
        <v>14</v>
      </c>
      <c r="Z1317" s="22" t="s">
        <v>63</v>
      </c>
      <c r="AA1317" s="22" t="s">
        <v>64</v>
      </c>
      <c r="AB1317" s="22" t="s">
        <v>65</v>
      </c>
      <c r="AC1317" s="22" t="s">
        <v>135</v>
      </c>
      <c r="AD1317" s="22" t="s">
        <v>59</v>
      </c>
      <c r="AE1317" s="22" t="s">
        <v>59</v>
      </c>
      <c r="AF1317" s="22" t="s">
        <v>156</v>
      </c>
      <c r="AG1317" s="25" t="s">
        <v>67</v>
      </c>
      <c r="AH1317" s="22" t="s">
        <v>1582</v>
      </c>
      <c r="AI1317" s="22" t="s">
        <v>158</v>
      </c>
      <c r="AJ1317" s="22" t="str">
        <f>VLOOKUP(exp_SILP!$Y1317,'DATI CM'!$A$2:$F$28,2,FALSE)</f>
        <v>MNRCLD73B46G674U</v>
      </c>
    </row>
    <row r="1318" ht="15.75" customHeight="1">
      <c r="A1318" s="10" t="str">
        <f>IFERROR(VLOOKUP(exp_SILP!$W1318,exp_utenti_P!D:D,1,FALSE),"_DA INSERIRE")</f>
        <v>GHRHDH81A01Z352K</v>
      </c>
      <c r="B1318" s="10" t="str">
        <f>IF(AND(exp_SILP!$S1318="A.3 ORIENTAMENTO PROFESSIONALE",exp_SILP!$AD1318="4.2"),"A.3 ORIENTAMENTO PROFESSIONALE (CARCERE)",
IF(AND(exp_SILP!$S1318="A.3 ORIENTAMENTO PROFESSIONALE",exp_SILP!$AD1318="."),"A.3 ORIENTAMENTO PROFESSIONALE (CARCERE)",
IF(AND(exp_SILP!$S1318="A.4 CONSULENZA ORIENTATIVA",exp_SILP!$AD1318="4.2"),"A.4 CONSULENZA ORIENTATIVA (CARCERE)",
IF(AND(exp_SILP!$S1318="A.4 CONSULENZA ORIENTATIVA",exp_SILP!$AD1318="."),"A.4 CONSULENZA ORIENTATIVA (CARCERE)",
IF(AND(exp_SILP!$S1318="A.5 - LEP F1 - ACCOMPAGNAMENTO AL LAVORO",exp_SILP!$AD1318="4.2"),"A.5 - LEP F1 - ACCOMPAGNAMENTO AL LAVORO (CARCERE)",
IF(AND(exp_SILP!$S1318="A.5 - LEP F1 - ACCOMPAGNAMENTO AL LAVORO",exp_SILP!$AD1318="."),"A.5 - LEP F1 - ACCOMPAGNAMENTO AL LAVORO (CARCERE)",
IF(AND(exp_SILP!$S1318="A.5.2a - TUTORAGGIO TIROCINI",exp_SILP!$AD1318="4.2"),"A.5.2a - TUTORAGGIO TIROCINI (CARCERE)",
exp_SILP!$S1318)))))))</f>
        <v>A4.10 - LEP E - ORIENTAMENTO SPECIALISTICO SKILL GAP ANALYSIS</v>
      </c>
      <c r="C1318" s="11" t="str">
        <f>CONCATENATE(VLOOKUP(exp_SILP!$B1318,'DATI COMMESSE'!$A$2:$F$25,4,FALSE)," - ", VLOOKUP(exp_SILP!$B1318,'DATI COMMESSE'!$A$2:$F$25,2,FALSE)," - ",VLOOKUP(exp_SILP!$B1318,'DATI COMMESSE'!$A$2:$F$25,3,FALSE))</f>
        <v>GOL - 22-02-5000 - 22-12-5003</v>
      </c>
      <c r="D1318" s="11" t="str">
        <f>LEFT(exp_SILP!$R1318,5)</f>
        <v>11:00</v>
      </c>
      <c r="E1318" s="11" t="str">
        <f>RIGHT(exp_SILP!$R1318,5)</f>
        <v>13:00</v>
      </c>
      <c r="F1318" s="11">
        <f>IF(exp_SILP!$AG1318&gt;=60,exp_SILP!$AG1318/60,exp_SILP!$AG1318)</f>
        <v>2</v>
      </c>
      <c r="G1318" s="11" t="str">
        <f>VLOOKUP(exp_SILP!$Y1318,'DATI CM'!$A$2:$F$28,2,FALSE)</f>
        <v>MNRCLD73B46G674U</v>
      </c>
      <c r="H1318" s="11" t="str">
        <f>VLOOKUP(exp_SILP!$Y1318,'DATI CM'!$A$2:$F$28,3,FALSE)</f>
        <v>A011</v>
      </c>
      <c r="I1318" s="11" t="str">
        <f t="shared" si="1"/>
        <v>N</v>
      </c>
      <c r="J1318" s="11" t="str">
        <f>VLOOKUP(exp_SILP!$Y1318,'DATI CM'!$A$2:$F$28,4,FALSE)</f>
        <v>TORINO</v>
      </c>
      <c r="K1318" s="12">
        <f>VLOOKUP(exp_SILP!$B1318,'DATI COMMESSE'!$A$2:$F$25,5,FALSE)</f>
        <v>39.94</v>
      </c>
      <c r="L1318" s="12">
        <f>IF(exp_SILP!$B1318="A4.10 - LEP E - ORIENTAMENTO SPECIALISTICO SKILL GAP ANALYSIS - GRUPPO 3P",0,VLOOKUP(exp_SILP!$Y1318,'DATI CM'!$A$2:$F$28,6,FALSE))</f>
        <v>25</v>
      </c>
      <c r="M1318" s="12">
        <f>IFERROR(VLOOKUP(exp_SILP!$B1318,'DATI CM'!$H$2:$I$16,2,FALSE)*exp_SILP!$F1318,0)</f>
        <v>0</v>
      </c>
      <c r="N1318" s="11" t="str">
        <f>VLOOKUP(exp_SILP!$B1318,'DATI COMMESSE'!$A$2:$F$25,4,FALSE)</f>
        <v>GOL</v>
      </c>
      <c r="O1318" s="13">
        <f>VLOOKUP(exp_SILP!$B1318,'DATI COMMESSE'!$A$2:$F$25,5,FALSE)*exp_SILP!$F1318</f>
        <v>79.88</v>
      </c>
      <c r="P1318" s="11" t="str">
        <f>IF(MID(exp_SILP!$W1318,10,2)&gt;"40","F","M")</f>
        <v>M</v>
      </c>
      <c r="Q1318" s="27" t="s">
        <v>1582</v>
      </c>
      <c r="R1318" s="15" t="s">
        <v>219</v>
      </c>
      <c r="S1318" s="15" t="s">
        <v>70</v>
      </c>
      <c r="T1318" s="15" t="s">
        <v>58</v>
      </c>
      <c r="U1318" s="15" t="s">
        <v>59</v>
      </c>
      <c r="V1318" s="15" t="s">
        <v>878</v>
      </c>
      <c r="W1318" s="15" t="s">
        <v>879</v>
      </c>
      <c r="X1318" s="15" t="s">
        <v>880</v>
      </c>
      <c r="Y1318" s="15" t="s">
        <v>14</v>
      </c>
      <c r="Z1318" s="15" t="s">
        <v>63</v>
      </c>
      <c r="AA1318" s="15" t="s">
        <v>64</v>
      </c>
      <c r="AB1318" s="15" t="s">
        <v>74</v>
      </c>
      <c r="AC1318" s="15" t="s">
        <v>135</v>
      </c>
      <c r="AD1318" s="15" t="s">
        <v>59</v>
      </c>
      <c r="AE1318" s="15" t="s">
        <v>59</v>
      </c>
      <c r="AF1318" s="15" t="s">
        <v>59</v>
      </c>
      <c r="AG1318" s="28" t="s">
        <v>76</v>
      </c>
      <c r="AH1318" s="15" t="s">
        <v>1582</v>
      </c>
      <c r="AI1318" s="15" t="s">
        <v>158</v>
      </c>
      <c r="AJ1318" s="15" t="str">
        <f>VLOOKUP(exp_SILP!$Y1318,'DATI CM'!$A$2:$F$28,2,FALSE)</f>
        <v>MNRCLD73B46G674U</v>
      </c>
    </row>
    <row r="1319" ht="15.75" customHeight="1">
      <c r="A1319" s="17" t="str">
        <f>IFERROR(VLOOKUP(exp_SILP!$W1319,exp_utenti_P!D:D,1,FALSE),"_DA INSERIRE")</f>
        <v>MTTMNC67R43L219I</v>
      </c>
      <c r="B1319" s="17" t="str">
        <f>IF(AND(exp_SILP!$S1319="A.3 ORIENTAMENTO PROFESSIONALE",exp_SILP!$AD1319="4.2"),"A.3 ORIENTAMENTO PROFESSIONALE (CARCERE)",
IF(AND(exp_SILP!$S1319="A.3 ORIENTAMENTO PROFESSIONALE",exp_SILP!$AD1319="."),"A.3 ORIENTAMENTO PROFESSIONALE (CARCERE)",
IF(AND(exp_SILP!$S1319="A.4 CONSULENZA ORIENTATIVA",exp_SILP!$AD1319="4.2"),"A.4 CONSULENZA ORIENTATIVA (CARCERE)",
IF(AND(exp_SILP!$S1319="A.4 CONSULENZA ORIENTATIVA",exp_SILP!$AD1319="."),"A.4 CONSULENZA ORIENTATIVA (CARCERE)",
IF(AND(exp_SILP!$S1319="A.5 - LEP F1 - ACCOMPAGNAMENTO AL LAVORO",exp_SILP!$AD1319="4.2"),"A.5 - LEP F1 - ACCOMPAGNAMENTO AL LAVORO (CARCERE)",
IF(AND(exp_SILP!$S1319="A.5 - LEP F1 - ACCOMPAGNAMENTO AL LAVORO",exp_SILP!$AD1319="."),"A.5 - LEP F1 - ACCOMPAGNAMENTO AL LAVORO (CARCERE)",
IF(AND(exp_SILP!$S1319="A.5.2a - TUTORAGGIO TIROCINI",exp_SILP!$AD1319="4.2"),"A.5.2a - TUTORAGGIO TIROCINI (CARCERE)",
exp_SILP!$S1319)))))))</f>
        <v>A4.10 - LEP E - ORIENTAMENTO SPECIALISTICO SKILL GAP ANALYSIS</v>
      </c>
      <c r="C1319" s="18" t="str">
        <f>CONCATENATE(VLOOKUP(exp_SILP!$B1319,'DATI COMMESSE'!$A$2:$F$25,4,FALSE)," - ", VLOOKUP(exp_SILP!$B1319,'DATI COMMESSE'!$A$2:$F$25,2,FALSE)," - ",VLOOKUP(exp_SILP!$B1319,'DATI COMMESSE'!$A$2:$F$25,3,FALSE))</f>
        <v>GOL - 22-02-5000 - 22-12-5003</v>
      </c>
      <c r="D1319" s="18" t="str">
        <f>LEFT(exp_SILP!$R1319,5)</f>
        <v>16:00</v>
      </c>
      <c r="E1319" s="18" t="str">
        <f>RIGHT(exp_SILP!$R1319,5)</f>
        <v>17:00</v>
      </c>
      <c r="F1319" s="18">
        <f>IF(exp_SILP!$AG1319&gt;=60,exp_SILP!$AG1319/60,exp_SILP!$AG1319)</f>
        <v>1</v>
      </c>
      <c r="G1319" s="18" t="str">
        <f>VLOOKUP(exp_SILP!$Y1319,'DATI CM'!$A$2:$F$28,2,FALSE)</f>
        <v>MNRCLD73B46G674U</v>
      </c>
      <c r="H1319" s="18" t="str">
        <f>VLOOKUP(exp_SILP!$Y1319,'DATI CM'!$A$2:$F$28,3,FALSE)</f>
        <v>A011</v>
      </c>
      <c r="I1319" s="18" t="str">
        <f t="shared" si="1"/>
        <v>N</v>
      </c>
      <c r="J1319" s="18" t="str">
        <f>VLOOKUP(exp_SILP!$Y1319,'DATI CM'!$A$2:$F$28,4,FALSE)</f>
        <v>TORINO</v>
      </c>
      <c r="K1319" s="19">
        <f>VLOOKUP(exp_SILP!$B1319,'DATI COMMESSE'!$A$2:$F$25,5,FALSE)</f>
        <v>39.94</v>
      </c>
      <c r="L1319" s="19">
        <f>IF(exp_SILP!$B1319="A4.10 - LEP E - ORIENTAMENTO SPECIALISTICO SKILL GAP ANALYSIS - GRUPPO 3P",0,VLOOKUP(exp_SILP!$Y1319,'DATI CM'!$A$2:$F$28,6,FALSE))</f>
        <v>25</v>
      </c>
      <c r="M1319" s="19">
        <f>IFERROR(VLOOKUP(exp_SILP!$B1319,'DATI CM'!$H$2:$I$16,2,FALSE)*exp_SILP!$F1319,0)</f>
        <v>0</v>
      </c>
      <c r="N1319" s="18" t="str">
        <f>VLOOKUP(exp_SILP!$B1319,'DATI COMMESSE'!$A$2:$F$25,4,FALSE)</f>
        <v>GOL</v>
      </c>
      <c r="O1319" s="20">
        <f>VLOOKUP(exp_SILP!$B1319,'DATI COMMESSE'!$A$2:$F$25,5,FALSE)*exp_SILP!$F1319</f>
        <v>39.94</v>
      </c>
      <c r="P1319" s="18" t="str">
        <f>IF(MID(exp_SILP!$W1319,10,2)&gt;"40","F","M")</f>
        <v>F</v>
      </c>
      <c r="Q1319" s="24" t="s">
        <v>1582</v>
      </c>
      <c r="R1319" s="22" t="s">
        <v>152</v>
      </c>
      <c r="S1319" s="22" t="s">
        <v>70</v>
      </c>
      <c r="T1319" s="22" t="s">
        <v>58</v>
      </c>
      <c r="U1319" s="22" t="s">
        <v>59</v>
      </c>
      <c r="V1319" s="22" t="s">
        <v>754</v>
      </c>
      <c r="W1319" s="22" t="s">
        <v>755</v>
      </c>
      <c r="X1319" s="22" t="s">
        <v>756</v>
      </c>
      <c r="Y1319" s="22" t="s">
        <v>14</v>
      </c>
      <c r="Z1319" s="22" t="s">
        <v>63</v>
      </c>
      <c r="AA1319" s="22" t="s">
        <v>64</v>
      </c>
      <c r="AB1319" s="22" t="s">
        <v>65</v>
      </c>
      <c r="AC1319" s="22" t="s">
        <v>135</v>
      </c>
      <c r="AD1319" s="22" t="s">
        <v>59</v>
      </c>
      <c r="AE1319" s="22" t="s">
        <v>59</v>
      </c>
      <c r="AF1319" s="22" t="s">
        <v>114</v>
      </c>
      <c r="AG1319" s="25" t="s">
        <v>67</v>
      </c>
      <c r="AH1319" s="22" t="s">
        <v>1293</v>
      </c>
      <c r="AI1319" s="22" t="s">
        <v>158</v>
      </c>
      <c r="AJ1319" s="22" t="str">
        <f>VLOOKUP(exp_SILP!$Y1319,'DATI CM'!$A$2:$F$28,2,FALSE)</f>
        <v>MNRCLD73B46G674U</v>
      </c>
    </row>
    <row r="1320" ht="15.75" customHeight="1">
      <c r="A1320" s="10" t="str">
        <f>IFERROR(VLOOKUP(exp_SILP!$W1320,exp_utenti_P!D:D,1,FALSE),"_DA INSERIRE")</f>
        <v>MTTMNC67R43L219I</v>
      </c>
      <c r="B1320" s="10" t="str">
        <f>IF(AND(exp_SILP!$S1320="A.3 ORIENTAMENTO PROFESSIONALE",exp_SILP!$AD1320="4.2"),"A.3 ORIENTAMENTO PROFESSIONALE (CARCERE)",
IF(AND(exp_SILP!$S1320="A.3 ORIENTAMENTO PROFESSIONALE",exp_SILP!$AD1320="."),"A.3 ORIENTAMENTO PROFESSIONALE (CARCERE)",
IF(AND(exp_SILP!$S1320="A.4 CONSULENZA ORIENTATIVA",exp_SILP!$AD1320="4.2"),"A.4 CONSULENZA ORIENTATIVA (CARCERE)",
IF(AND(exp_SILP!$S1320="A.4 CONSULENZA ORIENTATIVA",exp_SILP!$AD1320="."),"A.4 CONSULENZA ORIENTATIVA (CARCERE)",
IF(AND(exp_SILP!$S1320="A.5 - LEP F1 - ACCOMPAGNAMENTO AL LAVORO",exp_SILP!$AD1320="4.2"),"A.5 - LEP F1 - ACCOMPAGNAMENTO AL LAVORO (CARCERE)",
IF(AND(exp_SILP!$S1320="A.5 - LEP F1 - ACCOMPAGNAMENTO AL LAVORO",exp_SILP!$AD1320="."),"A.5 - LEP F1 - ACCOMPAGNAMENTO AL LAVORO (CARCERE)",
IF(AND(exp_SILP!$S1320="A.5.2a - TUTORAGGIO TIROCINI",exp_SILP!$AD1320="4.2"),"A.5.2a - TUTORAGGIO TIROCINI (CARCERE)",
exp_SILP!$S1320)))))))</f>
        <v>A4.10 - LEP E - ORIENTAMENTO SPECIALISTICO SKILL GAP ANALYSIS</v>
      </c>
      <c r="C1320" s="11" t="str">
        <f>CONCATENATE(VLOOKUP(exp_SILP!$B1320,'DATI COMMESSE'!$A$2:$F$25,4,FALSE)," - ", VLOOKUP(exp_SILP!$B1320,'DATI COMMESSE'!$A$2:$F$25,2,FALSE)," - ",VLOOKUP(exp_SILP!$B1320,'DATI COMMESSE'!$A$2:$F$25,3,FALSE))</f>
        <v>GOL - 22-02-5000 - 22-12-5003</v>
      </c>
      <c r="D1320" s="11" t="str">
        <f>LEFT(exp_SILP!$R1320,5)</f>
        <v>14:00</v>
      </c>
      <c r="E1320" s="11" t="str">
        <f>RIGHT(exp_SILP!$R1320,5)</f>
        <v>16:00</v>
      </c>
      <c r="F1320" s="11">
        <f>IF(exp_SILP!$AG1320&gt;=60,exp_SILP!$AG1320/60,exp_SILP!$AG1320)</f>
        <v>2</v>
      </c>
      <c r="G1320" s="11" t="str">
        <f>VLOOKUP(exp_SILP!$Y1320,'DATI CM'!$A$2:$F$28,2,FALSE)</f>
        <v>MNRCLD73B46G674U</v>
      </c>
      <c r="H1320" s="11" t="str">
        <f>VLOOKUP(exp_SILP!$Y1320,'DATI CM'!$A$2:$F$28,3,FALSE)</f>
        <v>A011</v>
      </c>
      <c r="I1320" s="11" t="str">
        <f t="shared" si="1"/>
        <v>N</v>
      </c>
      <c r="J1320" s="11" t="str">
        <f>VLOOKUP(exp_SILP!$Y1320,'DATI CM'!$A$2:$F$28,4,FALSE)</f>
        <v>TORINO</v>
      </c>
      <c r="K1320" s="12">
        <f>VLOOKUP(exp_SILP!$B1320,'DATI COMMESSE'!$A$2:$F$25,5,FALSE)</f>
        <v>39.94</v>
      </c>
      <c r="L1320" s="12">
        <f>IF(exp_SILP!$B1320="A4.10 - LEP E - ORIENTAMENTO SPECIALISTICO SKILL GAP ANALYSIS - GRUPPO 3P",0,VLOOKUP(exp_SILP!$Y1320,'DATI CM'!$A$2:$F$28,6,FALSE))</f>
        <v>25</v>
      </c>
      <c r="M1320" s="12">
        <f>IFERROR(VLOOKUP(exp_SILP!$B1320,'DATI CM'!$H$2:$I$16,2,FALSE)*exp_SILP!$F1320,0)</f>
        <v>0</v>
      </c>
      <c r="N1320" s="11" t="str">
        <f>VLOOKUP(exp_SILP!$B1320,'DATI COMMESSE'!$A$2:$F$25,4,FALSE)</f>
        <v>GOL</v>
      </c>
      <c r="O1320" s="13">
        <f>VLOOKUP(exp_SILP!$B1320,'DATI COMMESSE'!$A$2:$F$25,5,FALSE)*exp_SILP!$F1320</f>
        <v>79.88</v>
      </c>
      <c r="P1320" s="11" t="str">
        <f>IF(MID(exp_SILP!$W1320,10,2)&gt;"40","F","M")</f>
        <v>F</v>
      </c>
      <c r="Q1320" s="27" t="s">
        <v>1582</v>
      </c>
      <c r="R1320" s="15" t="s">
        <v>69</v>
      </c>
      <c r="S1320" s="15" t="s">
        <v>70</v>
      </c>
      <c r="T1320" s="15" t="s">
        <v>58</v>
      </c>
      <c r="U1320" s="15" t="s">
        <v>59</v>
      </c>
      <c r="V1320" s="15" t="s">
        <v>754</v>
      </c>
      <c r="W1320" s="15" t="s">
        <v>755</v>
      </c>
      <c r="X1320" s="15" t="s">
        <v>756</v>
      </c>
      <c r="Y1320" s="15" t="s">
        <v>14</v>
      </c>
      <c r="Z1320" s="15" t="s">
        <v>63</v>
      </c>
      <c r="AA1320" s="15" t="s">
        <v>64</v>
      </c>
      <c r="AB1320" s="15" t="s">
        <v>74</v>
      </c>
      <c r="AC1320" s="15" t="s">
        <v>135</v>
      </c>
      <c r="AD1320" s="15" t="s">
        <v>59</v>
      </c>
      <c r="AE1320" s="15" t="s">
        <v>59</v>
      </c>
      <c r="AF1320" s="15" t="s">
        <v>59</v>
      </c>
      <c r="AG1320" s="28" t="s">
        <v>76</v>
      </c>
      <c r="AH1320" s="15" t="s">
        <v>1582</v>
      </c>
      <c r="AI1320" s="15" t="s">
        <v>158</v>
      </c>
      <c r="AJ1320" s="15" t="str">
        <f>VLOOKUP(exp_SILP!$Y1320,'DATI CM'!$A$2:$F$28,2,FALSE)</f>
        <v>MNRCLD73B46G674U</v>
      </c>
    </row>
    <row r="1321" ht="15.75" hidden="1" customHeight="1">
      <c r="A1321" s="17" t="str">
        <f>IFERROR(VLOOKUP(exp_SILP!$W1321,exp_utenti_P!D:D,1,FALSE),"_DA INSERIRE")</f>
        <v>CLBSRY05C11Z329D</v>
      </c>
      <c r="B1321" s="17" t="str">
        <f>IF(AND(exp_SILP!$S1321="A.3 ORIENTAMENTO PROFESSIONALE",exp_SILP!$AD1321="4.2"),"A.3 ORIENTAMENTO PROFESSIONALE (CARCERE)",
IF(AND(exp_SILP!$S1321="A.3 ORIENTAMENTO PROFESSIONALE",exp_SILP!$AD1321="."),"A.3 ORIENTAMENTO PROFESSIONALE (CARCERE)",
IF(AND(exp_SILP!$S1321="A.4 CONSULENZA ORIENTATIVA",exp_SILP!$AD1321="4.2"),"A.4 CONSULENZA ORIENTATIVA (CARCERE)",
IF(AND(exp_SILP!$S1321="A.4 CONSULENZA ORIENTATIVA",exp_SILP!$AD1321="."),"A.4 CONSULENZA ORIENTATIVA (CARCERE)",
IF(AND(exp_SILP!$S1321="A.5 - LEP F1 - ACCOMPAGNAMENTO AL LAVORO",exp_SILP!$AD1321="4.2"),"A.5 - LEP F1 - ACCOMPAGNAMENTO AL LAVORO (CARCERE)",
IF(AND(exp_SILP!$S1321="A.5 - LEP F1 - ACCOMPAGNAMENTO AL LAVORO",exp_SILP!$AD1321="."),"A.5 - LEP F1 - ACCOMPAGNAMENTO AL LAVORO (CARCERE)",
IF(AND(exp_SILP!$S1321="A.5.2a - TUTORAGGIO TIROCINI",exp_SILP!$AD1321="4.2"),"A.5.2a - TUTORAGGIO TIROCINI (CARCERE)",
exp_SILP!$S1321)))))))</f>
        <v>A4.10 - LEP E - ORIENTAMENTO SPECIALISTICO SKILL GAP ANALYSIS</v>
      </c>
      <c r="C1321" s="18" t="str">
        <f>CONCATENATE(VLOOKUP(exp_SILP!$B1321,'DATI COMMESSE'!$A$2:$F$25,4,FALSE)," - ", VLOOKUP(exp_SILP!$B1321,'DATI COMMESSE'!$A$2:$F$25,2,FALSE)," - ",VLOOKUP(exp_SILP!$B1321,'DATI COMMESSE'!$A$2:$F$25,3,FALSE))</f>
        <v>GOL - 22-02-5000 - 22-12-5003</v>
      </c>
      <c r="D1321" s="18" t="str">
        <f>LEFT(exp_SILP!$R1321,5)</f>
        <v>09:00</v>
      </c>
      <c r="E1321" s="18" t="str">
        <f>RIGHT(exp_SILP!$R1321,5)</f>
        <v>11:00</v>
      </c>
      <c r="F1321" s="18">
        <f>IF(exp_SILP!$AG1321&gt;=60,exp_SILP!$AG1321/60,exp_SILP!$AG1321)</f>
        <v>2</v>
      </c>
      <c r="G1321" s="18" t="str">
        <f>VLOOKUP(exp_SILP!$Y1321,'DATI CM'!$A$2:$F$28,2,FALSE)</f>
        <v>RSCDAA66H43F952Q</v>
      </c>
      <c r="H1321" s="18" t="str">
        <f>VLOOKUP(exp_SILP!$Y1321,'DATI CM'!$A$2:$F$28,3,FALSE)</f>
        <v>A011</v>
      </c>
      <c r="I1321" s="18" t="str">
        <f t="shared" si="1"/>
        <v>N</v>
      </c>
      <c r="J1321" s="18" t="str">
        <f>VLOOKUP(exp_SILP!$Y1321,'DATI CM'!$A$2:$F$28,4,FALSE)</f>
        <v>NO</v>
      </c>
      <c r="K1321" s="19">
        <f>VLOOKUP(exp_SILP!$B1321,'DATI COMMESSE'!$A$2:$F$25,5,FALSE)</f>
        <v>39.94</v>
      </c>
      <c r="L1321" s="19">
        <f>IF(exp_SILP!$B1321="A4.10 - LEP E - ORIENTAMENTO SPECIALISTICO SKILL GAP ANALYSIS - GRUPPO 3P",0,VLOOKUP(exp_SILP!$Y1321,'DATI CM'!$A$2:$F$28,6,FALSE))</f>
        <v>25</v>
      </c>
      <c r="M1321" s="19">
        <f>IFERROR(VLOOKUP(exp_SILP!$B1321,'DATI CM'!$H$2:$I$16,2,FALSE)*exp_SILP!$F1321,0)</f>
        <v>0</v>
      </c>
      <c r="N1321" s="18" t="str">
        <f>VLOOKUP(exp_SILP!$B1321,'DATI COMMESSE'!$A$2:$F$25,4,FALSE)</f>
        <v>GOL</v>
      </c>
      <c r="O1321" s="20">
        <f>VLOOKUP(exp_SILP!$B1321,'DATI COMMESSE'!$A$2:$F$25,5,FALSE)*exp_SILP!$F1321</f>
        <v>79.88</v>
      </c>
      <c r="P1321" s="18" t="str">
        <f>IF(MID(exp_SILP!$W1321,10,2)&gt;"40","F","M")</f>
        <v>M</v>
      </c>
      <c r="Q1321" s="24" t="s">
        <v>1610</v>
      </c>
      <c r="R1321" s="22" t="s">
        <v>223</v>
      </c>
      <c r="S1321" s="22" t="s">
        <v>70</v>
      </c>
      <c r="T1321" s="22" t="s">
        <v>58</v>
      </c>
      <c r="U1321" s="22" t="s">
        <v>59</v>
      </c>
      <c r="V1321" s="22" t="s">
        <v>761</v>
      </c>
      <c r="W1321" s="22" t="s">
        <v>762</v>
      </c>
      <c r="X1321" s="22" t="s">
        <v>763</v>
      </c>
      <c r="Y1321" s="22" t="s">
        <v>16</v>
      </c>
      <c r="Z1321" s="22" t="s">
        <v>63</v>
      </c>
      <c r="AA1321" s="22" t="s">
        <v>64</v>
      </c>
      <c r="AB1321" s="22" t="s">
        <v>65</v>
      </c>
      <c r="AC1321" s="22" t="s">
        <v>82</v>
      </c>
      <c r="AD1321" s="22" t="s">
        <v>59</v>
      </c>
      <c r="AE1321" s="22" t="s">
        <v>59</v>
      </c>
      <c r="AF1321" s="22" t="s">
        <v>59</v>
      </c>
      <c r="AG1321" s="25" t="s">
        <v>76</v>
      </c>
      <c r="AH1321" s="22" t="s">
        <v>1610</v>
      </c>
      <c r="AI1321" s="22" t="s">
        <v>198</v>
      </c>
      <c r="AJ1321" s="22" t="str">
        <f>VLOOKUP(exp_SILP!$Y1321,'DATI CM'!$A$2:$F$28,2,FALSE)</f>
        <v>RSCDAA66H43F952Q</v>
      </c>
    </row>
    <row r="1322" ht="15.75" customHeight="1">
      <c r="A1322" s="10" t="str">
        <f>IFERROR(VLOOKUP(exp_SILP!$W1322,exp_utenti_P!D:D,1,FALSE),"_DA INSERIRE")</f>
        <v>CRTMME98R58L219N</v>
      </c>
      <c r="B1322" s="10" t="str">
        <f>IF(AND(exp_SILP!$S1322="A.3 ORIENTAMENTO PROFESSIONALE",exp_SILP!$AD1322="4.2"),"A.3 ORIENTAMENTO PROFESSIONALE (CARCERE)",
IF(AND(exp_SILP!$S1322="A.3 ORIENTAMENTO PROFESSIONALE",exp_SILP!$AD1322="."),"A.3 ORIENTAMENTO PROFESSIONALE (CARCERE)",
IF(AND(exp_SILP!$S1322="A.4 CONSULENZA ORIENTATIVA",exp_SILP!$AD1322="4.2"),"A.4 CONSULENZA ORIENTATIVA (CARCERE)",
IF(AND(exp_SILP!$S1322="A.4 CONSULENZA ORIENTATIVA",exp_SILP!$AD1322="."),"A.4 CONSULENZA ORIENTATIVA (CARCERE)",
IF(AND(exp_SILP!$S1322="A.5 - LEP F1 - ACCOMPAGNAMENTO AL LAVORO",exp_SILP!$AD1322="4.2"),"A.5 - LEP F1 - ACCOMPAGNAMENTO AL LAVORO (CARCERE)",
IF(AND(exp_SILP!$S1322="A.5 - LEP F1 - ACCOMPAGNAMENTO AL LAVORO",exp_SILP!$AD1322="."),"A.5 - LEP F1 - ACCOMPAGNAMENTO AL LAVORO (CARCERE)",
IF(AND(exp_SILP!$S1322="A.5.2a - TUTORAGGIO TIROCINI",exp_SILP!$AD1322="4.2"),"A.5.2a - TUTORAGGIO TIROCINI (CARCERE)",
exp_SILP!$S1322)))))))</f>
        <v>A4.10 - LEP E - ORIENTAMENTO SPECIALISTICO SKILL GAP ANALYSIS</v>
      </c>
      <c r="C1322" s="11" t="str">
        <f>CONCATENATE(VLOOKUP(exp_SILP!$B1322,'DATI COMMESSE'!$A$2:$F$25,4,FALSE)," - ", VLOOKUP(exp_SILP!$B1322,'DATI COMMESSE'!$A$2:$F$25,2,FALSE)," - ",VLOOKUP(exp_SILP!$B1322,'DATI COMMESSE'!$A$2:$F$25,3,FALSE))</f>
        <v>GOL - 22-02-5000 - 22-12-5003</v>
      </c>
      <c r="D1322" s="11" t="str">
        <f>LEFT(exp_SILP!$R1322,5)</f>
        <v>17:00</v>
      </c>
      <c r="E1322" s="11" t="str">
        <f>RIGHT(exp_SILP!$R1322,5)</f>
        <v>18:00</v>
      </c>
      <c r="F1322" s="11">
        <f>IF(exp_SILP!$AG1322&gt;=60,exp_SILP!$AG1322/60,exp_SILP!$AG1322)</f>
        <v>1</v>
      </c>
      <c r="G1322" s="11" t="str">
        <f>VLOOKUP(exp_SILP!$Y1322,'DATI CM'!$A$2:$F$28,2,FALSE)</f>
        <v>MNRCLD73B46G674U</v>
      </c>
      <c r="H1322" s="11" t="str">
        <f>VLOOKUP(exp_SILP!$Y1322,'DATI CM'!$A$2:$F$28,3,FALSE)</f>
        <v>A011</v>
      </c>
      <c r="I1322" s="11" t="str">
        <f t="shared" si="1"/>
        <v>N</v>
      </c>
      <c r="J1322" s="11" t="str">
        <f>VLOOKUP(exp_SILP!$Y1322,'DATI CM'!$A$2:$F$28,4,FALSE)</f>
        <v>TORINO</v>
      </c>
      <c r="K1322" s="12">
        <f>VLOOKUP(exp_SILP!$B1322,'DATI COMMESSE'!$A$2:$F$25,5,FALSE)</f>
        <v>39.94</v>
      </c>
      <c r="L1322" s="12">
        <f>IF(exp_SILP!$B1322="A4.10 - LEP E - ORIENTAMENTO SPECIALISTICO SKILL GAP ANALYSIS - GRUPPO 3P",0,VLOOKUP(exp_SILP!$Y1322,'DATI CM'!$A$2:$F$28,6,FALSE))</f>
        <v>25</v>
      </c>
      <c r="M1322" s="12">
        <f>IFERROR(VLOOKUP(exp_SILP!$B1322,'DATI CM'!$H$2:$I$16,2,FALSE)*exp_SILP!$F1322,0)</f>
        <v>0</v>
      </c>
      <c r="N1322" s="11" t="str">
        <f>VLOOKUP(exp_SILP!$B1322,'DATI COMMESSE'!$A$2:$F$25,4,FALSE)</f>
        <v>GOL</v>
      </c>
      <c r="O1322" s="13">
        <f>VLOOKUP(exp_SILP!$B1322,'DATI COMMESSE'!$A$2:$F$25,5,FALSE)*exp_SILP!$F1322</f>
        <v>39.94</v>
      </c>
      <c r="P1322" s="11" t="str">
        <f>IF(MID(exp_SILP!$W1322,10,2)&gt;"40","F","M")</f>
        <v>F</v>
      </c>
      <c r="Q1322" s="27" t="s">
        <v>1610</v>
      </c>
      <c r="R1322" s="15" t="s">
        <v>93</v>
      </c>
      <c r="S1322" s="15" t="s">
        <v>70</v>
      </c>
      <c r="T1322" s="15" t="s">
        <v>58</v>
      </c>
      <c r="U1322" s="15" t="s">
        <v>59</v>
      </c>
      <c r="V1322" s="15" t="s">
        <v>1399</v>
      </c>
      <c r="W1322" s="15" t="s">
        <v>1400</v>
      </c>
      <c r="X1322" s="15" t="s">
        <v>1401</v>
      </c>
      <c r="Y1322" s="15" t="s">
        <v>14</v>
      </c>
      <c r="Z1322" s="15" t="s">
        <v>63</v>
      </c>
      <c r="AA1322" s="15" t="s">
        <v>64</v>
      </c>
      <c r="AB1322" s="15" t="s">
        <v>65</v>
      </c>
      <c r="AC1322" s="15" t="s">
        <v>135</v>
      </c>
      <c r="AD1322" s="15" t="s">
        <v>59</v>
      </c>
      <c r="AE1322" s="15" t="s">
        <v>59</v>
      </c>
      <c r="AF1322" s="15" t="s">
        <v>156</v>
      </c>
      <c r="AG1322" s="28" t="s">
        <v>67</v>
      </c>
      <c r="AH1322" s="15" t="s">
        <v>1528</v>
      </c>
      <c r="AI1322" s="15" t="s">
        <v>158</v>
      </c>
      <c r="AJ1322" s="15" t="str">
        <f>VLOOKUP(exp_SILP!$Y1322,'DATI CM'!$A$2:$F$28,2,FALSE)</f>
        <v>MNRCLD73B46G674U</v>
      </c>
    </row>
    <row r="1323" ht="15.75" customHeight="1">
      <c r="A1323" s="17" t="str">
        <f>IFERROR(VLOOKUP(exp_SILP!$W1323,exp_utenti_P!D:D,1,FALSE),"_DA INSERIRE")</f>
        <v>CRTMME98R58L219N</v>
      </c>
      <c r="B1323" s="17" t="str">
        <f>IF(AND(exp_SILP!$S1323="A.3 ORIENTAMENTO PROFESSIONALE",exp_SILP!$AD1323="4.2"),"A.3 ORIENTAMENTO PROFESSIONALE (CARCERE)",
IF(AND(exp_SILP!$S1323="A.3 ORIENTAMENTO PROFESSIONALE",exp_SILP!$AD1323="."),"A.3 ORIENTAMENTO PROFESSIONALE (CARCERE)",
IF(AND(exp_SILP!$S1323="A.4 CONSULENZA ORIENTATIVA",exp_SILP!$AD1323="4.2"),"A.4 CONSULENZA ORIENTATIVA (CARCERE)",
IF(AND(exp_SILP!$S1323="A.4 CONSULENZA ORIENTATIVA",exp_SILP!$AD1323="."),"A.4 CONSULENZA ORIENTATIVA (CARCERE)",
IF(AND(exp_SILP!$S1323="A.5 - LEP F1 - ACCOMPAGNAMENTO AL LAVORO",exp_SILP!$AD1323="4.2"),"A.5 - LEP F1 - ACCOMPAGNAMENTO AL LAVORO (CARCERE)",
IF(AND(exp_SILP!$S1323="A.5 - LEP F1 - ACCOMPAGNAMENTO AL LAVORO",exp_SILP!$AD1323="."),"A.5 - LEP F1 - ACCOMPAGNAMENTO AL LAVORO (CARCERE)",
IF(AND(exp_SILP!$S1323="A.5.2a - TUTORAGGIO TIROCINI",exp_SILP!$AD1323="4.2"),"A.5.2a - TUTORAGGIO TIROCINI (CARCERE)",
exp_SILP!$S1323)))))))</f>
        <v>A4.10 - LEP E - ORIENTAMENTO SPECIALISTICO SKILL GAP ANALYSIS</v>
      </c>
      <c r="C1323" s="18" t="str">
        <f>CONCATENATE(VLOOKUP(exp_SILP!$B1323,'DATI COMMESSE'!$A$2:$F$25,4,FALSE)," - ", VLOOKUP(exp_SILP!$B1323,'DATI COMMESSE'!$A$2:$F$25,2,FALSE)," - ",VLOOKUP(exp_SILP!$B1323,'DATI COMMESSE'!$A$2:$F$25,3,FALSE))</f>
        <v>GOL - 22-02-5000 - 22-12-5003</v>
      </c>
      <c r="D1323" s="18" t="str">
        <f>LEFT(exp_SILP!$R1323,5)</f>
        <v>14:00</v>
      </c>
      <c r="E1323" s="18" t="str">
        <f>RIGHT(exp_SILP!$R1323,5)</f>
        <v>17:00</v>
      </c>
      <c r="F1323" s="18">
        <f>IF(exp_SILP!$AG1323&gt;=60,exp_SILP!$AG1323/60,exp_SILP!$AG1323)</f>
        <v>3</v>
      </c>
      <c r="G1323" s="18" t="str">
        <f>VLOOKUP(exp_SILP!$Y1323,'DATI CM'!$A$2:$F$28,2,FALSE)</f>
        <v>MNRCLD73B46G674U</v>
      </c>
      <c r="H1323" s="18" t="str">
        <f>VLOOKUP(exp_SILP!$Y1323,'DATI CM'!$A$2:$F$28,3,FALSE)</f>
        <v>A011</v>
      </c>
      <c r="I1323" s="18" t="str">
        <f t="shared" si="1"/>
        <v>N</v>
      </c>
      <c r="J1323" s="18" t="str">
        <f>VLOOKUP(exp_SILP!$Y1323,'DATI CM'!$A$2:$F$28,4,FALSE)</f>
        <v>TORINO</v>
      </c>
      <c r="K1323" s="19">
        <f>VLOOKUP(exp_SILP!$B1323,'DATI COMMESSE'!$A$2:$F$25,5,FALSE)</f>
        <v>39.94</v>
      </c>
      <c r="L1323" s="19">
        <f>IF(exp_SILP!$B1323="A4.10 - LEP E - ORIENTAMENTO SPECIALISTICO SKILL GAP ANALYSIS - GRUPPO 3P",0,VLOOKUP(exp_SILP!$Y1323,'DATI CM'!$A$2:$F$28,6,FALSE))</f>
        <v>25</v>
      </c>
      <c r="M1323" s="19">
        <f>IFERROR(VLOOKUP(exp_SILP!$B1323,'DATI CM'!$H$2:$I$16,2,FALSE)*exp_SILP!$F1323,0)</f>
        <v>0</v>
      </c>
      <c r="N1323" s="18" t="str">
        <f>VLOOKUP(exp_SILP!$B1323,'DATI COMMESSE'!$A$2:$F$25,4,FALSE)</f>
        <v>GOL</v>
      </c>
      <c r="O1323" s="20">
        <f>VLOOKUP(exp_SILP!$B1323,'DATI COMMESSE'!$A$2:$F$25,5,FALSE)*exp_SILP!$F1323</f>
        <v>119.82</v>
      </c>
      <c r="P1323" s="18" t="str">
        <f>IF(MID(exp_SILP!$W1323,10,2)&gt;"40","F","M")</f>
        <v>F</v>
      </c>
      <c r="Q1323" s="24" t="s">
        <v>1610</v>
      </c>
      <c r="R1323" s="22" t="s">
        <v>100</v>
      </c>
      <c r="S1323" s="22" t="s">
        <v>70</v>
      </c>
      <c r="T1323" s="22" t="s">
        <v>58</v>
      </c>
      <c r="U1323" s="22" t="s">
        <v>59</v>
      </c>
      <c r="V1323" s="22" t="s">
        <v>1399</v>
      </c>
      <c r="W1323" s="22" t="s">
        <v>1400</v>
      </c>
      <c r="X1323" s="22" t="s">
        <v>1401</v>
      </c>
      <c r="Y1323" s="22" t="s">
        <v>14</v>
      </c>
      <c r="Z1323" s="22" t="s">
        <v>63</v>
      </c>
      <c r="AA1323" s="22" t="s">
        <v>64</v>
      </c>
      <c r="AB1323" s="22" t="s">
        <v>74</v>
      </c>
      <c r="AC1323" s="22" t="s">
        <v>135</v>
      </c>
      <c r="AD1323" s="22" t="s">
        <v>59</v>
      </c>
      <c r="AE1323" s="22" t="s">
        <v>59</v>
      </c>
      <c r="AF1323" s="22" t="s">
        <v>59</v>
      </c>
      <c r="AG1323" s="25" t="s">
        <v>101</v>
      </c>
      <c r="AH1323" s="22" t="s">
        <v>1528</v>
      </c>
      <c r="AI1323" s="22" t="s">
        <v>158</v>
      </c>
      <c r="AJ1323" s="22" t="str">
        <f>VLOOKUP(exp_SILP!$Y1323,'DATI CM'!$A$2:$F$28,2,FALSE)</f>
        <v>MNRCLD73B46G674U</v>
      </c>
    </row>
    <row r="1324" ht="15.75" customHeight="1">
      <c r="A1324" s="10" t="str">
        <f>IFERROR(VLOOKUP(exp_SILP!$W1324,exp_utenti_P!D:D,1,FALSE),"_DA INSERIRE")</f>
        <v>LCRSFN58R23H501M</v>
      </c>
      <c r="B1324" s="10" t="str">
        <f>IF(AND(exp_SILP!$S1324="A.3 ORIENTAMENTO PROFESSIONALE",exp_SILP!$AD1324="4.2"),"A.3 ORIENTAMENTO PROFESSIONALE (CARCERE)",
IF(AND(exp_SILP!$S1324="A.3 ORIENTAMENTO PROFESSIONALE",exp_SILP!$AD1324="."),"A.3 ORIENTAMENTO PROFESSIONALE (CARCERE)",
IF(AND(exp_SILP!$S1324="A.4 CONSULENZA ORIENTATIVA",exp_SILP!$AD1324="4.2"),"A.4 CONSULENZA ORIENTATIVA (CARCERE)",
IF(AND(exp_SILP!$S1324="A.4 CONSULENZA ORIENTATIVA",exp_SILP!$AD1324="."),"A.4 CONSULENZA ORIENTATIVA (CARCERE)",
IF(AND(exp_SILP!$S1324="A.5 - LEP F1 - ACCOMPAGNAMENTO AL LAVORO",exp_SILP!$AD1324="4.2"),"A.5 - LEP F1 - ACCOMPAGNAMENTO AL LAVORO (CARCERE)",
IF(AND(exp_SILP!$S1324="A.5 - LEP F1 - ACCOMPAGNAMENTO AL LAVORO",exp_SILP!$AD1324="."),"A.5 - LEP F1 - ACCOMPAGNAMENTO AL LAVORO (CARCERE)",
IF(AND(exp_SILP!$S1324="A.5.2a - TUTORAGGIO TIROCINI",exp_SILP!$AD1324="4.2"),"A.5.2a - TUTORAGGIO TIROCINI (CARCERE)",
exp_SILP!$S1324)))))))</f>
        <v>A4.10 - LEP E - ORIENTAMENTO SPECIALISTICO SKILL GAP ANALYSIS</v>
      </c>
      <c r="C1324" s="11" t="str">
        <f>CONCATENATE(VLOOKUP(exp_SILP!$B1324,'DATI COMMESSE'!$A$2:$F$25,4,FALSE)," - ", VLOOKUP(exp_SILP!$B1324,'DATI COMMESSE'!$A$2:$F$25,2,FALSE)," - ",VLOOKUP(exp_SILP!$B1324,'DATI COMMESSE'!$A$2:$F$25,3,FALSE))</f>
        <v>GOL - 22-02-5000 - 22-12-5003</v>
      </c>
      <c r="D1324" s="11" t="str">
        <f>LEFT(exp_SILP!$R1324,5)</f>
        <v>09:00</v>
      </c>
      <c r="E1324" s="11" t="str">
        <f>RIGHT(exp_SILP!$R1324,5)</f>
        <v>11:00</v>
      </c>
      <c r="F1324" s="11">
        <f>IF(exp_SILP!$AG1324&gt;=60,exp_SILP!$AG1324/60,exp_SILP!$AG1324)</f>
        <v>2</v>
      </c>
      <c r="G1324" s="11" t="str">
        <f>VLOOKUP(exp_SILP!$Y1324,'DATI CM'!$A$2:$F$28,2,FALSE)</f>
        <v>MNRCLD73B46G674U</v>
      </c>
      <c r="H1324" s="11" t="str">
        <f>VLOOKUP(exp_SILP!$Y1324,'DATI CM'!$A$2:$F$28,3,FALSE)</f>
        <v>A011</v>
      </c>
      <c r="I1324" s="11" t="str">
        <f t="shared" si="1"/>
        <v>N</v>
      </c>
      <c r="J1324" s="11" t="str">
        <f>VLOOKUP(exp_SILP!$Y1324,'DATI CM'!$A$2:$F$28,4,FALSE)</f>
        <v>TORINO</v>
      </c>
      <c r="K1324" s="12">
        <f>VLOOKUP(exp_SILP!$B1324,'DATI COMMESSE'!$A$2:$F$25,5,FALSE)</f>
        <v>39.94</v>
      </c>
      <c r="L1324" s="12">
        <f>IF(exp_SILP!$B1324="A4.10 - LEP E - ORIENTAMENTO SPECIALISTICO SKILL GAP ANALYSIS - GRUPPO 3P",0,VLOOKUP(exp_SILP!$Y1324,'DATI CM'!$A$2:$F$28,6,FALSE))</f>
        <v>25</v>
      </c>
      <c r="M1324" s="12">
        <f>IFERROR(VLOOKUP(exp_SILP!$B1324,'DATI CM'!$H$2:$I$16,2,FALSE)*exp_SILP!$F1324,0)</f>
        <v>0</v>
      </c>
      <c r="N1324" s="11" t="str">
        <f>VLOOKUP(exp_SILP!$B1324,'DATI COMMESSE'!$A$2:$F$25,4,FALSE)</f>
        <v>GOL</v>
      </c>
      <c r="O1324" s="13">
        <f>VLOOKUP(exp_SILP!$B1324,'DATI COMMESSE'!$A$2:$F$25,5,FALSE)*exp_SILP!$F1324</f>
        <v>79.88</v>
      </c>
      <c r="P1324" s="11" t="str">
        <f>IF(MID(exp_SILP!$W1324,10,2)&gt;"40","F","M")</f>
        <v>M</v>
      </c>
      <c r="Q1324" s="27" t="s">
        <v>1610</v>
      </c>
      <c r="R1324" s="15" t="s">
        <v>223</v>
      </c>
      <c r="S1324" s="15" t="s">
        <v>70</v>
      </c>
      <c r="T1324" s="15" t="s">
        <v>58</v>
      </c>
      <c r="U1324" s="15" t="s">
        <v>59</v>
      </c>
      <c r="V1324" s="15" t="s">
        <v>612</v>
      </c>
      <c r="W1324" s="15" t="s">
        <v>613</v>
      </c>
      <c r="X1324" s="15" t="s">
        <v>614</v>
      </c>
      <c r="Y1324" s="15" t="s">
        <v>14</v>
      </c>
      <c r="Z1324" s="15" t="s">
        <v>63</v>
      </c>
      <c r="AA1324" s="15" t="s">
        <v>64</v>
      </c>
      <c r="AB1324" s="15" t="s">
        <v>74</v>
      </c>
      <c r="AC1324" s="15" t="s">
        <v>135</v>
      </c>
      <c r="AD1324" s="15" t="s">
        <v>59</v>
      </c>
      <c r="AE1324" s="15" t="s">
        <v>59</v>
      </c>
      <c r="AF1324" s="15" t="s">
        <v>59</v>
      </c>
      <c r="AG1324" s="28" t="s">
        <v>76</v>
      </c>
      <c r="AH1324" s="15" t="s">
        <v>1610</v>
      </c>
      <c r="AI1324" s="15" t="s">
        <v>158</v>
      </c>
      <c r="AJ1324" s="15" t="str">
        <f>VLOOKUP(exp_SILP!$Y1324,'DATI CM'!$A$2:$F$28,2,FALSE)</f>
        <v>MNRCLD73B46G674U</v>
      </c>
    </row>
    <row r="1325" ht="15.75" customHeight="1">
      <c r="A1325" s="17" t="str">
        <f>IFERROR(VLOOKUP(exp_SILP!$W1325,exp_utenti_P!D:D,1,FALSE),"_DA INSERIRE")</f>
        <v>MCCSMN73E48L219I</v>
      </c>
      <c r="B1325" s="17" t="str">
        <f>IF(AND(exp_SILP!$S1325="A.3 ORIENTAMENTO PROFESSIONALE",exp_SILP!$AD1325="4.2"),"A.3 ORIENTAMENTO PROFESSIONALE (CARCERE)",
IF(AND(exp_SILP!$S1325="A.3 ORIENTAMENTO PROFESSIONALE",exp_SILP!$AD1325="."),"A.3 ORIENTAMENTO PROFESSIONALE (CARCERE)",
IF(AND(exp_SILP!$S1325="A.4 CONSULENZA ORIENTATIVA",exp_SILP!$AD1325="4.2"),"A.4 CONSULENZA ORIENTATIVA (CARCERE)",
IF(AND(exp_SILP!$S1325="A.4 CONSULENZA ORIENTATIVA",exp_SILP!$AD1325="."),"A.4 CONSULENZA ORIENTATIVA (CARCERE)",
IF(AND(exp_SILP!$S1325="A.5 - LEP F1 - ACCOMPAGNAMENTO AL LAVORO",exp_SILP!$AD1325="4.2"),"A.5 - LEP F1 - ACCOMPAGNAMENTO AL LAVORO (CARCERE)",
IF(AND(exp_SILP!$S1325="A.5 - LEP F1 - ACCOMPAGNAMENTO AL LAVORO",exp_SILP!$AD1325="."),"A.5 - LEP F1 - ACCOMPAGNAMENTO AL LAVORO (CARCERE)",
IF(AND(exp_SILP!$S1325="A.5.2a - TUTORAGGIO TIROCINI",exp_SILP!$AD1325="4.2"),"A.5.2a - TUTORAGGIO TIROCINI (CARCERE)",
exp_SILP!$S1325)))))))</f>
        <v>A4.10 - LEP E - ORIENTAMENTO SPECIALISTICO SKILL GAP ANALYSIS</v>
      </c>
      <c r="C1325" s="18" t="str">
        <f>CONCATENATE(VLOOKUP(exp_SILP!$B1325,'DATI COMMESSE'!$A$2:$F$25,4,FALSE)," - ", VLOOKUP(exp_SILP!$B1325,'DATI COMMESSE'!$A$2:$F$25,2,FALSE)," - ",VLOOKUP(exp_SILP!$B1325,'DATI COMMESSE'!$A$2:$F$25,3,FALSE))</f>
        <v>GOL - 22-02-5000 - 22-12-5003</v>
      </c>
      <c r="D1325" s="18" t="str">
        <f>LEFT(exp_SILP!$R1325,5)</f>
        <v>11:00</v>
      </c>
      <c r="E1325" s="18" t="str">
        <f>RIGHT(exp_SILP!$R1325,5)</f>
        <v>13:00</v>
      </c>
      <c r="F1325" s="18">
        <f>IF(exp_SILP!$AG1325&gt;=60,exp_SILP!$AG1325/60,exp_SILP!$AG1325)</f>
        <v>2</v>
      </c>
      <c r="G1325" s="18" t="str">
        <f>VLOOKUP(exp_SILP!$Y1325,'DATI CM'!$A$2:$F$28,2,FALSE)</f>
        <v>MNRCLD73B46G674U</v>
      </c>
      <c r="H1325" s="18" t="str">
        <f>VLOOKUP(exp_SILP!$Y1325,'DATI CM'!$A$2:$F$28,3,FALSE)</f>
        <v>A011</v>
      </c>
      <c r="I1325" s="18" t="str">
        <f t="shared" si="1"/>
        <v>N</v>
      </c>
      <c r="J1325" s="18" t="str">
        <f>VLOOKUP(exp_SILP!$Y1325,'DATI CM'!$A$2:$F$28,4,FALSE)</f>
        <v>TORINO</v>
      </c>
      <c r="K1325" s="19">
        <f>VLOOKUP(exp_SILP!$B1325,'DATI COMMESSE'!$A$2:$F$25,5,FALSE)</f>
        <v>39.94</v>
      </c>
      <c r="L1325" s="19">
        <f>IF(exp_SILP!$B1325="A4.10 - LEP E - ORIENTAMENTO SPECIALISTICO SKILL GAP ANALYSIS - GRUPPO 3P",0,VLOOKUP(exp_SILP!$Y1325,'DATI CM'!$A$2:$F$28,6,FALSE))</f>
        <v>25</v>
      </c>
      <c r="M1325" s="19">
        <f>IFERROR(VLOOKUP(exp_SILP!$B1325,'DATI CM'!$H$2:$I$16,2,FALSE)*exp_SILP!$F1325,0)</f>
        <v>0</v>
      </c>
      <c r="N1325" s="18" t="str">
        <f>VLOOKUP(exp_SILP!$B1325,'DATI COMMESSE'!$A$2:$F$25,4,FALSE)</f>
        <v>GOL</v>
      </c>
      <c r="O1325" s="20">
        <f>VLOOKUP(exp_SILP!$B1325,'DATI COMMESSE'!$A$2:$F$25,5,FALSE)*exp_SILP!$F1325</f>
        <v>79.88</v>
      </c>
      <c r="P1325" s="18" t="str">
        <f>IF(MID(exp_SILP!$W1325,10,2)&gt;"40","F","M")</f>
        <v>F</v>
      </c>
      <c r="Q1325" s="24" t="s">
        <v>1610</v>
      </c>
      <c r="R1325" s="22" t="s">
        <v>219</v>
      </c>
      <c r="S1325" s="22" t="s">
        <v>70</v>
      </c>
      <c r="T1325" s="22" t="s">
        <v>58</v>
      </c>
      <c r="U1325" s="22" t="s">
        <v>59</v>
      </c>
      <c r="V1325" s="22" t="s">
        <v>366</v>
      </c>
      <c r="W1325" s="22" t="s">
        <v>367</v>
      </c>
      <c r="X1325" s="22" t="s">
        <v>368</v>
      </c>
      <c r="Y1325" s="22" t="s">
        <v>14</v>
      </c>
      <c r="Z1325" s="22" t="s">
        <v>63</v>
      </c>
      <c r="AA1325" s="22" t="s">
        <v>64</v>
      </c>
      <c r="AB1325" s="22" t="s">
        <v>74</v>
      </c>
      <c r="AC1325" s="22" t="s">
        <v>135</v>
      </c>
      <c r="AD1325" s="22" t="s">
        <v>59</v>
      </c>
      <c r="AE1325" s="22" t="s">
        <v>59</v>
      </c>
      <c r="AF1325" s="22" t="s">
        <v>59</v>
      </c>
      <c r="AG1325" s="25" t="s">
        <v>76</v>
      </c>
      <c r="AH1325" s="22" t="s">
        <v>1610</v>
      </c>
      <c r="AI1325" s="22" t="s">
        <v>158</v>
      </c>
      <c r="AJ1325" s="22" t="str">
        <f>VLOOKUP(exp_SILP!$Y1325,'DATI CM'!$A$2:$F$28,2,FALSE)</f>
        <v>MNRCLD73B46G674U</v>
      </c>
    </row>
    <row r="1326" ht="15.75" hidden="1" customHeight="1">
      <c r="A1326" s="10" t="str">
        <f>IFERROR(VLOOKUP(exp_SILP!$W1326,exp_utenti_P!D:D,1,FALSE),"_DA INSERIRE")</f>
        <v>RTTCNZ63C59A859A</v>
      </c>
      <c r="B1326" s="10" t="str">
        <f>IF(AND(exp_SILP!$S1326="A.3 ORIENTAMENTO PROFESSIONALE",exp_SILP!$AD1326="4.2"),"A.3 ORIENTAMENTO PROFESSIONALE (CARCERE)",
IF(AND(exp_SILP!$S1326="A.3 ORIENTAMENTO PROFESSIONALE",exp_SILP!$AD1326="."),"A.3 ORIENTAMENTO PROFESSIONALE (CARCERE)",
IF(AND(exp_SILP!$S1326="A.4 CONSULENZA ORIENTATIVA",exp_SILP!$AD1326="4.2"),"A.4 CONSULENZA ORIENTATIVA (CARCERE)",
IF(AND(exp_SILP!$S1326="A.4 CONSULENZA ORIENTATIVA",exp_SILP!$AD1326="."),"A.4 CONSULENZA ORIENTATIVA (CARCERE)",
IF(AND(exp_SILP!$S1326="A.5 - LEP F1 - ACCOMPAGNAMENTO AL LAVORO",exp_SILP!$AD1326="4.2"),"A.5 - LEP F1 - ACCOMPAGNAMENTO AL LAVORO (CARCERE)",
IF(AND(exp_SILP!$S1326="A.5 - LEP F1 - ACCOMPAGNAMENTO AL LAVORO",exp_SILP!$AD1326="."),"A.5 - LEP F1 - ACCOMPAGNAMENTO AL LAVORO (CARCERE)",
IF(AND(exp_SILP!$S1326="A.5.2a - TUTORAGGIO TIROCINI",exp_SILP!$AD1326="4.2"),"A.5.2a - TUTORAGGIO TIROCINI (CARCERE)",
exp_SILP!$S1326)))))))</f>
        <v>A4.10 - LEP E - ORIENTAMENTO SPECIALISTICO SKILL GAP ANALYSIS</v>
      </c>
      <c r="C1326" s="11" t="str">
        <f>CONCATENATE(VLOOKUP(exp_SILP!$B1326,'DATI COMMESSE'!$A$2:$F$25,4,FALSE)," - ", VLOOKUP(exp_SILP!$B1326,'DATI COMMESSE'!$A$2:$F$25,2,FALSE)," - ",VLOOKUP(exp_SILP!$B1326,'DATI COMMESSE'!$A$2:$F$25,3,FALSE))</f>
        <v>GOL - 22-02-5000 - 22-12-5003</v>
      </c>
      <c r="D1326" s="11" t="str">
        <f>LEFT(exp_SILP!$R1326,5)</f>
        <v>13:00</v>
      </c>
      <c r="E1326" s="11" t="str">
        <f>RIGHT(exp_SILP!$R1326,5)</f>
        <v>14:00</v>
      </c>
      <c r="F1326" s="11">
        <f>IF(exp_SILP!$AG1326&gt;=60,exp_SILP!$AG1326/60,exp_SILP!$AG1326)</f>
        <v>1</v>
      </c>
      <c r="G1326" s="11" t="str">
        <f>VLOOKUP(exp_SILP!$Y1326,'DATI CM'!$A$2:$F$28,2,FALSE)</f>
        <v>PNFMRT85H50A859E</v>
      </c>
      <c r="H1326" s="11" t="str">
        <f>VLOOKUP(exp_SILP!$Y1326,'DATI CM'!$A$2:$F$28,3,FALSE)</f>
        <v>A011</v>
      </c>
      <c r="I1326" s="11" t="str">
        <f t="shared" si="1"/>
        <v>N</v>
      </c>
      <c r="J1326" s="11" t="str">
        <f>VLOOKUP(exp_SILP!$Y1326,'DATI CM'!$A$2:$F$28,4,FALSE)</f>
        <v>BIELLA</v>
      </c>
      <c r="K1326" s="12">
        <f>VLOOKUP(exp_SILP!$B1326,'DATI COMMESSE'!$A$2:$F$25,5,FALSE)</f>
        <v>39.94</v>
      </c>
      <c r="L1326" s="12">
        <f>IF(exp_SILP!$B1326="A4.10 - LEP E - ORIENTAMENTO SPECIALISTICO SKILL GAP ANALYSIS - GRUPPO 3P",0,VLOOKUP(exp_SILP!$Y1326,'DATI CM'!$A$2:$F$28,6,FALSE))</f>
        <v>25</v>
      </c>
      <c r="M1326" s="12">
        <f>IFERROR(VLOOKUP(exp_SILP!$B1326,'DATI CM'!$H$2:$I$16,2,FALSE)*exp_SILP!$F1326,0)</f>
        <v>0</v>
      </c>
      <c r="N1326" s="11" t="str">
        <f>VLOOKUP(exp_SILP!$B1326,'DATI COMMESSE'!$A$2:$F$25,4,FALSE)</f>
        <v>GOL</v>
      </c>
      <c r="O1326" s="13">
        <f>VLOOKUP(exp_SILP!$B1326,'DATI COMMESSE'!$A$2:$F$25,5,FALSE)*exp_SILP!$F1326</f>
        <v>39.94</v>
      </c>
      <c r="P1326" s="11" t="str">
        <f>IF(MID(exp_SILP!$W1326,10,2)&gt;"40","F","M")</f>
        <v>F</v>
      </c>
      <c r="Q1326" s="27" t="s">
        <v>1610</v>
      </c>
      <c r="R1326" s="15" t="s">
        <v>159</v>
      </c>
      <c r="S1326" s="15" t="s">
        <v>70</v>
      </c>
      <c r="T1326" s="15" t="s">
        <v>58</v>
      </c>
      <c r="U1326" s="15" t="s">
        <v>59</v>
      </c>
      <c r="V1326" s="15" t="s">
        <v>858</v>
      </c>
      <c r="W1326" s="15" t="s">
        <v>859</v>
      </c>
      <c r="X1326" s="15" t="s">
        <v>860</v>
      </c>
      <c r="Y1326" s="15" t="s">
        <v>15</v>
      </c>
      <c r="Z1326" s="15" t="s">
        <v>63</v>
      </c>
      <c r="AA1326" s="15" t="s">
        <v>64</v>
      </c>
      <c r="AB1326" s="15" t="s">
        <v>65</v>
      </c>
      <c r="AC1326" s="15" t="s">
        <v>66</v>
      </c>
      <c r="AD1326" s="15" t="s">
        <v>59</v>
      </c>
      <c r="AE1326" s="15" t="s">
        <v>59</v>
      </c>
      <c r="AF1326" s="15" t="s">
        <v>59</v>
      </c>
      <c r="AG1326" s="28" t="s">
        <v>67</v>
      </c>
      <c r="AH1326" s="15" t="s">
        <v>207</v>
      </c>
      <c r="AI1326" s="15" t="s">
        <v>68</v>
      </c>
      <c r="AJ1326" s="15" t="str">
        <f>VLOOKUP(exp_SILP!$Y1326,'DATI CM'!$A$2:$F$28,2,FALSE)</f>
        <v>PNFMRT85H50A859E</v>
      </c>
    </row>
    <row r="1327" ht="15.75" hidden="1" customHeight="1">
      <c r="A1327" s="17" t="str">
        <f>IFERROR(VLOOKUP(exp_SILP!$W1327,exp_utenti_P!D:D,1,FALSE),"_DA INSERIRE")</f>
        <v>BNSPTR64L18Z614I</v>
      </c>
      <c r="B1327" s="17" t="str">
        <f>IF(AND(exp_SILP!$S1327="A.3 ORIENTAMENTO PROFESSIONALE",exp_SILP!$AD1327="4.2"),"A.3 ORIENTAMENTO PROFESSIONALE (CARCERE)",
IF(AND(exp_SILP!$S1327="A.3 ORIENTAMENTO PROFESSIONALE",exp_SILP!$AD1327="."),"A.3 ORIENTAMENTO PROFESSIONALE (CARCERE)",
IF(AND(exp_SILP!$S1327="A.4 CONSULENZA ORIENTATIVA",exp_SILP!$AD1327="4.2"),"A.4 CONSULENZA ORIENTATIVA (CARCERE)",
IF(AND(exp_SILP!$S1327="A.4 CONSULENZA ORIENTATIVA",exp_SILP!$AD1327="."),"A.4 CONSULENZA ORIENTATIVA (CARCERE)",
IF(AND(exp_SILP!$S1327="A.5 - LEP F1 - ACCOMPAGNAMENTO AL LAVORO",exp_SILP!$AD1327="4.2"),"A.5 - LEP F1 - ACCOMPAGNAMENTO AL LAVORO (CARCERE)",
IF(AND(exp_SILP!$S1327="A.5 - LEP F1 - ACCOMPAGNAMENTO AL LAVORO",exp_SILP!$AD1327="."),"A.5 - LEP F1 - ACCOMPAGNAMENTO AL LAVORO (CARCERE)",
IF(AND(exp_SILP!$S1327="A.5.2a - TUTORAGGIO TIROCINI",exp_SILP!$AD1327="4.2"),"A.5.2a - TUTORAGGIO TIROCINI (CARCERE)",
exp_SILP!$S1327)))))))</f>
        <v>INVIO E ACCESSO ALLA FORMAZIONE PROFESSIONALE REGIONALE</v>
      </c>
      <c r="C1327" s="18" t="str">
        <f>CONCATENATE(VLOOKUP(exp_SILP!$B1327,'DATI COMMESSE'!$A$2:$F$25,4,FALSE)," - ", VLOOKUP(exp_SILP!$B1327,'DATI COMMESSE'!$A$2:$F$25,2,FALSE)," - ",VLOOKUP(exp_SILP!$B1327,'DATI COMMESSE'!$A$2:$F$25,3,FALSE))</f>
        <v> -  - </v>
      </c>
      <c r="D1327" s="18" t="str">
        <f>LEFT(exp_SILP!$R1327,5)</f>
        <v>11:00</v>
      </c>
      <c r="E1327" s="18" t="str">
        <f>RIGHT(exp_SILP!$R1327,5)</f>
        <v>13:00</v>
      </c>
      <c r="F1327" s="18">
        <f>IF(exp_SILP!$AG1327&gt;=60,exp_SILP!$AG1327/60,exp_SILP!$AG1327)</f>
        <v>2</v>
      </c>
      <c r="G1327" s="18" t="str">
        <f>VLOOKUP(exp_SILP!$Y1327,'DATI CM'!$A$2:$F$28,2,FALSE)</f>
        <v>RSCDAA66H43F952Q</v>
      </c>
      <c r="H1327" s="18" t="str">
        <f>VLOOKUP(exp_SILP!$Y1327,'DATI CM'!$A$2:$F$28,3,FALSE)</f>
        <v>A011</v>
      </c>
      <c r="I1327" s="18" t="str">
        <f t="shared" si="1"/>
        <v>N</v>
      </c>
      <c r="J1327" s="18" t="str">
        <f>VLOOKUP(exp_SILP!$Y1327,'DATI CM'!$A$2:$F$28,4,FALSE)</f>
        <v>NO</v>
      </c>
      <c r="K1327" s="19">
        <f>VLOOKUP(exp_SILP!$B1327,'DATI COMMESSE'!$A$2:$F$25,5,FALSE)</f>
        <v>35.5</v>
      </c>
      <c r="L1327" s="19">
        <f>IF(exp_SILP!$B1327="A4.10 - LEP E - ORIENTAMENTO SPECIALISTICO SKILL GAP ANALYSIS - GRUPPO 3P",0,VLOOKUP(exp_SILP!$Y1327,'DATI CM'!$A$2:$F$28,6,FALSE))</f>
        <v>25</v>
      </c>
      <c r="M1327" s="19">
        <f>IFERROR(VLOOKUP(exp_SILP!$B1327,'DATI CM'!$H$2:$I$16,2,FALSE)*exp_SILP!$F1327,0)</f>
        <v>0</v>
      </c>
      <c r="N1327" s="18" t="str">
        <f>VLOOKUP(exp_SILP!$B1327,'DATI COMMESSE'!$A$2:$F$25,4,FALSE)</f>
        <v/>
      </c>
      <c r="O1327" s="20">
        <f>VLOOKUP(exp_SILP!$B1327,'DATI COMMESSE'!$A$2:$F$25,5,FALSE)*exp_SILP!$F1327</f>
        <v>71</v>
      </c>
      <c r="P1327" s="18" t="str">
        <f>IF(MID(exp_SILP!$W1327,10,2)&gt;"40","F","M")</f>
        <v>M</v>
      </c>
      <c r="Q1327" s="24" t="s">
        <v>1610</v>
      </c>
      <c r="R1327" s="22" t="s">
        <v>219</v>
      </c>
      <c r="S1327" s="22" t="s">
        <v>1529</v>
      </c>
      <c r="T1327" s="22" t="s">
        <v>58</v>
      </c>
      <c r="U1327" s="22" t="s">
        <v>59</v>
      </c>
      <c r="V1327" s="22" t="s">
        <v>1364</v>
      </c>
      <c r="W1327" s="22" t="s">
        <v>1365</v>
      </c>
      <c r="X1327" s="22" t="s">
        <v>1366</v>
      </c>
      <c r="Y1327" s="22" t="s">
        <v>16</v>
      </c>
      <c r="Z1327" s="22" t="s">
        <v>63</v>
      </c>
      <c r="AA1327" s="22" t="s">
        <v>64</v>
      </c>
      <c r="AB1327" s="22" t="s">
        <v>65</v>
      </c>
      <c r="AC1327" s="22" t="s">
        <v>82</v>
      </c>
      <c r="AD1327" s="22" t="s">
        <v>59</v>
      </c>
      <c r="AE1327" s="22" t="s">
        <v>59</v>
      </c>
      <c r="AF1327" s="22" t="s">
        <v>59</v>
      </c>
      <c r="AG1327" s="25" t="s">
        <v>76</v>
      </c>
      <c r="AH1327" s="22" t="s">
        <v>1611</v>
      </c>
      <c r="AI1327" s="22" t="s">
        <v>198</v>
      </c>
      <c r="AJ1327" s="22" t="str">
        <f>VLOOKUP(exp_SILP!$Y1327,'DATI CM'!$A$2:$F$28,2,FALSE)</f>
        <v>RSCDAA66H43F952Q</v>
      </c>
    </row>
    <row r="1328" ht="15.75" customHeight="1">
      <c r="A1328" s="10" t="str">
        <f>IFERROR(VLOOKUP(exp_SILP!$W1328,exp_utenti_P!D:D,1,FALSE),"_DA INSERIRE")</f>
        <v>CRNPLA64H12L219L</v>
      </c>
      <c r="B1328" s="10" t="str">
        <f>IF(AND(exp_SILP!$S1328="A.3 ORIENTAMENTO PROFESSIONALE",exp_SILP!$AD1328="4.2"),"A.3 ORIENTAMENTO PROFESSIONALE (CARCERE)",
IF(AND(exp_SILP!$S1328="A.3 ORIENTAMENTO PROFESSIONALE",exp_SILP!$AD1328="."),"A.3 ORIENTAMENTO PROFESSIONALE (CARCERE)",
IF(AND(exp_SILP!$S1328="A.4 CONSULENZA ORIENTATIVA",exp_SILP!$AD1328="4.2"),"A.4 CONSULENZA ORIENTATIVA (CARCERE)",
IF(AND(exp_SILP!$S1328="A.4 CONSULENZA ORIENTATIVA",exp_SILP!$AD1328="."),"A.4 CONSULENZA ORIENTATIVA (CARCERE)",
IF(AND(exp_SILP!$S1328="A.5 - LEP F1 - ACCOMPAGNAMENTO AL LAVORO",exp_SILP!$AD1328="4.2"),"A.5 - LEP F1 - ACCOMPAGNAMENTO AL LAVORO (CARCERE)",
IF(AND(exp_SILP!$S1328="A.5 - LEP F1 - ACCOMPAGNAMENTO AL LAVORO",exp_SILP!$AD1328="."),"A.5 - LEP F1 - ACCOMPAGNAMENTO AL LAVORO (CARCERE)",
IF(AND(exp_SILP!$S1328="A.5.2a - TUTORAGGIO TIROCINI",exp_SILP!$AD1328="4.2"),"A.5.2a - TUTORAGGIO TIROCINI (CARCERE)",
exp_SILP!$S1328)))))))</f>
        <v>A.3 ORIENTAMENTO PROFESSIONALE</v>
      </c>
      <c r="C1328" s="11" t="str">
        <f>CONCATENATE(VLOOKUP(exp_SILP!$B1328,'DATI COMMESSE'!$A$2:$F$25,4,FALSE)," - ", VLOOKUP(exp_SILP!$B1328,'DATI COMMESSE'!$A$2:$F$25,2,FALSE)," - ",VLOOKUP(exp_SILP!$B1328,'DATI COMMESSE'!$A$2:$F$25,3,FALSE))</f>
        <v>FRD - 22-02-5000 - 22-12-5002</v>
      </c>
      <c r="D1328" s="11" t="str">
        <f>LEFT(exp_SILP!$R1328,5)</f>
        <v>09:00</v>
      </c>
      <c r="E1328" s="11" t="str">
        <f>RIGHT(exp_SILP!$R1328,5)</f>
        <v>11:00</v>
      </c>
      <c r="F1328" s="11">
        <f>IF(exp_SILP!$AG1328&gt;=60,exp_SILP!$AG1328/60,exp_SILP!$AG1328)</f>
        <v>2</v>
      </c>
      <c r="G1328" s="11" t="str">
        <f>VLOOKUP(exp_SILP!$Y1328,'DATI CM'!$A$2:$F$28,2,FALSE)</f>
        <v>FLCSRN79S42L219X</v>
      </c>
      <c r="H1328" s="11" t="str">
        <f>VLOOKUP(exp_SILP!$Y1328,'DATI CM'!$A$2:$F$28,3,FALSE)</f>
        <v>A011</v>
      </c>
      <c r="I1328" s="11" t="str">
        <f t="shared" si="1"/>
        <v>N</v>
      </c>
      <c r="J1328" s="11" t="str">
        <f>VLOOKUP(exp_SILP!$Y1328,'DATI CM'!$A$2:$F$28,4,FALSE)</f>
        <v>TORINO</v>
      </c>
      <c r="K1328" s="12">
        <f>VLOOKUP(exp_SILP!$B1328,'DATI COMMESSE'!$A$2:$F$25,5,FALSE)</f>
        <v>34</v>
      </c>
      <c r="L1328" s="12">
        <f>IF(exp_SILP!$B1328="A4.10 - LEP E - ORIENTAMENTO SPECIALISTICO SKILL GAP ANALYSIS - GRUPPO 3P",0,VLOOKUP(exp_SILP!$Y1328,'DATI CM'!$A$2:$F$28,6,FALSE))</f>
        <v>25</v>
      </c>
      <c r="M1328" s="12">
        <f>IFERROR(VLOOKUP(exp_SILP!$B1328,'DATI CM'!$H$2:$I$16,2,FALSE)*exp_SILP!$F1328,0)</f>
        <v>0</v>
      </c>
      <c r="N1328" s="11" t="str">
        <f>VLOOKUP(exp_SILP!$B1328,'DATI COMMESSE'!$A$2:$F$25,4,FALSE)</f>
        <v>FRD</v>
      </c>
      <c r="O1328" s="13">
        <f>VLOOKUP(exp_SILP!$B1328,'DATI COMMESSE'!$A$2:$F$25,5,FALSE)*exp_SILP!$F1328</f>
        <v>68</v>
      </c>
      <c r="P1328" s="11" t="str">
        <f>IF(MID(exp_SILP!$W1328,10,2)&gt;"40","F","M")</f>
        <v>M</v>
      </c>
      <c r="Q1328" s="27" t="s">
        <v>1408</v>
      </c>
      <c r="R1328" s="15" t="s">
        <v>223</v>
      </c>
      <c r="S1328" s="15" t="s">
        <v>423</v>
      </c>
      <c r="T1328" s="15" t="s">
        <v>58</v>
      </c>
      <c r="U1328" s="15" t="s">
        <v>59</v>
      </c>
      <c r="V1328" s="15" t="s">
        <v>1612</v>
      </c>
      <c r="W1328" s="15" t="s">
        <v>1613</v>
      </c>
      <c r="X1328" s="15" t="s">
        <v>1614</v>
      </c>
      <c r="Y1328" s="15" t="s">
        <v>10</v>
      </c>
      <c r="Z1328" s="15" t="s">
        <v>63</v>
      </c>
      <c r="AA1328" s="15" t="s">
        <v>64</v>
      </c>
      <c r="AB1328" s="15" t="s">
        <v>74</v>
      </c>
      <c r="AC1328" s="15" t="s">
        <v>75</v>
      </c>
      <c r="AD1328" s="15" t="s">
        <v>59</v>
      </c>
      <c r="AE1328" s="15" t="s">
        <v>59</v>
      </c>
      <c r="AF1328" s="15" t="s">
        <v>59</v>
      </c>
      <c r="AG1328" s="28" t="s">
        <v>76</v>
      </c>
      <c r="AH1328" s="15" t="s">
        <v>1408</v>
      </c>
      <c r="AI1328" s="15" t="s">
        <v>77</v>
      </c>
      <c r="AJ1328" s="15" t="str">
        <f>VLOOKUP(exp_SILP!$Y1328,'DATI CM'!$A$2:$F$28,2,FALSE)</f>
        <v>FLCSRN79S42L219X</v>
      </c>
    </row>
    <row r="1329" ht="15.75" hidden="1" customHeight="1">
      <c r="A1329" s="17" t="str">
        <f>IFERROR(VLOOKUP(exp_SILP!$W1329,exp_utenti_P!D:D,1,FALSE),"_DA INSERIRE")</f>
        <v>CNFCST76T47F952C</v>
      </c>
      <c r="B1329" s="17" t="str">
        <f>IF(AND(exp_SILP!$S1329="A.3 ORIENTAMENTO PROFESSIONALE",exp_SILP!$AD1329="4.2"),"A.3 ORIENTAMENTO PROFESSIONALE (CARCERE)",
IF(AND(exp_SILP!$S1329="A.3 ORIENTAMENTO PROFESSIONALE",exp_SILP!$AD1329="."),"A.3 ORIENTAMENTO PROFESSIONALE (CARCERE)",
IF(AND(exp_SILP!$S1329="A.4 CONSULENZA ORIENTATIVA",exp_SILP!$AD1329="4.2"),"A.4 CONSULENZA ORIENTATIVA (CARCERE)",
IF(AND(exp_SILP!$S1329="A.4 CONSULENZA ORIENTATIVA",exp_SILP!$AD1329="."),"A.4 CONSULENZA ORIENTATIVA (CARCERE)",
IF(AND(exp_SILP!$S1329="A.5 - LEP F1 - ACCOMPAGNAMENTO AL LAVORO",exp_SILP!$AD1329="4.2"),"A.5 - LEP F1 - ACCOMPAGNAMENTO AL LAVORO (CARCERE)",
IF(AND(exp_SILP!$S1329="A.5 - LEP F1 - ACCOMPAGNAMENTO AL LAVORO",exp_SILP!$AD1329="."),"A.5 - LEP F1 - ACCOMPAGNAMENTO AL LAVORO (CARCERE)",
IF(AND(exp_SILP!$S1329="A.5.2a - TUTORAGGIO TIROCINI",exp_SILP!$AD1329="4.2"),"A.5.2a - TUTORAGGIO TIROCINI (CARCERE)",
exp_SILP!$S1329)))))))</f>
        <v>A.5 - LEP F1 - ACCOMPAGNAMENTO AL LAVORO</v>
      </c>
      <c r="C1329" s="18" t="str">
        <f>CONCATENATE(VLOOKUP(exp_SILP!$B1329,'DATI COMMESSE'!$A$2:$F$25,4,FALSE)," - ", VLOOKUP(exp_SILP!$B1329,'DATI COMMESSE'!$A$2:$F$25,2,FALSE)," - ",VLOOKUP(exp_SILP!$B1329,'DATI COMMESSE'!$A$2:$F$25,3,FALSE))</f>
        <v>GOL - 22-02-5000 - 22-12-5003</v>
      </c>
      <c r="D1329" s="18" t="str">
        <f>LEFT(exp_SILP!$R1329,5)</f>
        <v>09:00</v>
      </c>
      <c r="E1329" s="18" t="str">
        <f>RIGHT(exp_SILP!$R1329,5)</f>
        <v>11:00</v>
      </c>
      <c r="F1329" s="18">
        <f>IF(exp_SILP!$AG1329&gt;=60,exp_SILP!$AG1329/60,exp_SILP!$AG1329)</f>
        <v>2</v>
      </c>
      <c r="G1329" s="18" t="str">
        <f>VLOOKUP(exp_SILP!$Y1329,'DATI CM'!$A$2:$F$28,2,FALSE)</f>
        <v>RSCDAA66H43F952Q</v>
      </c>
      <c r="H1329" s="18" t="str">
        <f>VLOOKUP(exp_SILP!$Y1329,'DATI CM'!$A$2:$F$28,3,FALSE)</f>
        <v>A011</v>
      </c>
      <c r="I1329" s="18" t="str">
        <f t="shared" si="1"/>
        <v>N</v>
      </c>
      <c r="J1329" s="18" t="str">
        <f>VLOOKUP(exp_SILP!$Y1329,'DATI CM'!$A$2:$F$28,4,FALSE)</f>
        <v>NO</v>
      </c>
      <c r="K1329" s="19">
        <f>VLOOKUP(exp_SILP!$B1329,'DATI COMMESSE'!$A$2:$F$25,5,FALSE)</f>
        <v>39.94</v>
      </c>
      <c r="L1329" s="19">
        <f>IF(exp_SILP!$B1329="A4.10 - LEP E - ORIENTAMENTO SPECIALISTICO SKILL GAP ANALYSIS - GRUPPO 3P",0,VLOOKUP(exp_SILP!$Y1329,'DATI CM'!$A$2:$F$28,6,FALSE))</f>
        <v>25</v>
      </c>
      <c r="M1329" s="19">
        <f>IFERROR(VLOOKUP(exp_SILP!$B1329,'DATI CM'!$H$2:$I$16,2,FALSE)*exp_SILP!$F1329,0)</f>
        <v>0</v>
      </c>
      <c r="N1329" s="18" t="str">
        <f>VLOOKUP(exp_SILP!$B1329,'DATI COMMESSE'!$A$2:$F$25,4,FALSE)</f>
        <v>GOL</v>
      </c>
      <c r="O1329" s="20">
        <f>VLOOKUP(exp_SILP!$B1329,'DATI COMMESSE'!$A$2:$F$25,5,FALSE)*exp_SILP!$F1329</f>
        <v>79.88</v>
      </c>
      <c r="P1329" s="18" t="str">
        <f>IF(MID(exp_SILP!$W1329,10,2)&gt;"40","F","M")</f>
        <v>F</v>
      </c>
      <c r="Q1329" s="24" t="s">
        <v>1408</v>
      </c>
      <c r="R1329" s="22" t="s">
        <v>223</v>
      </c>
      <c r="S1329" s="22" t="s">
        <v>57</v>
      </c>
      <c r="T1329" s="22" t="s">
        <v>58</v>
      </c>
      <c r="U1329" s="22" t="s">
        <v>59</v>
      </c>
      <c r="V1329" s="22" t="s">
        <v>961</v>
      </c>
      <c r="W1329" s="22" t="s">
        <v>962</v>
      </c>
      <c r="X1329" s="22" t="s">
        <v>963</v>
      </c>
      <c r="Y1329" s="22" t="s">
        <v>16</v>
      </c>
      <c r="Z1329" s="22" t="s">
        <v>63</v>
      </c>
      <c r="AA1329" s="22" t="s">
        <v>64</v>
      </c>
      <c r="AB1329" s="22" t="s">
        <v>65</v>
      </c>
      <c r="AC1329" s="22" t="s">
        <v>82</v>
      </c>
      <c r="AD1329" s="22" t="s">
        <v>59</v>
      </c>
      <c r="AE1329" s="22" t="s">
        <v>59</v>
      </c>
      <c r="AF1329" s="22" t="s">
        <v>59</v>
      </c>
      <c r="AG1329" s="25" t="s">
        <v>76</v>
      </c>
      <c r="AH1329" s="22" t="s">
        <v>1408</v>
      </c>
      <c r="AI1329" s="22" t="s">
        <v>198</v>
      </c>
      <c r="AJ1329" s="22" t="str">
        <f>VLOOKUP(exp_SILP!$Y1329,'DATI CM'!$A$2:$F$28,2,FALSE)</f>
        <v>RSCDAA66H43F952Q</v>
      </c>
    </row>
    <row r="1330" ht="15.75" hidden="1" customHeight="1">
      <c r="A1330" s="10" t="str">
        <f>IFERROR(VLOOKUP(exp_SILP!$W1330,exp_utenti_P!D:D,1,FALSE),"_DA INSERIRE")</f>
        <v>DMBSNO77R62F952U</v>
      </c>
      <c r="B1330" s="10" t="str">
        <f>IF(AND(exp_SILP!$S1330="A.3 ORIENTAMENTO PROFESSIONALE",exp_SILP!$AD1330="4.2"),"A.3 ORIENTAMENTO PROFESSIONALE (CARCERE)",
IF(AND(exp_SILP!$S1330="A.3 ORIENTAMENTO PROFESSIONALE",exp_SILP!$AD1330="."),"A.3 ORIENTAMENTO PROFESSIONALE (CARCERE)",
IF(AND(exp_SILP!$S1330="A.4 CONSULENZA ORIENTATIVA",exp_SILP!$AD1330="4.2"),"A.4 CONSULENZA ORIENTATIVA (CARCERE)",
IF(AND(exp_SILP!$S1330="A.4 CONSULENZA ORIENTATIVA",exp_SILP!$AD1330="."),"A.4 CONSULENZA ORIENTATIVA (CARCERE)",
IF(AND(exp_SILP!$S1330="A.5 - LEP F1 - ACCOMPAGNAMENTO AL LAVORO",exp_SILP!$AD1330="4.2"),"A.5 - LEP F1 - ACCOMPAGNAMENTO AL LAVORO (CARCERE)",
IF(AND(exp_SILP!$S1330="A.5 - LEP F1 - ACCOMPAGNAMENTO AL LAVORO",exp_SILP!$AD1330="."),"A.5 - LEP F1 - ACCOMPAGNAMENTO AL LAVORO (CARCERE)",
IF(AND(exp_SILP!$S1330="A.5.2a - TUTORAGGIO TIROCINI",exp_SILP!$AD1330="4.2"),"A.5.2a - TUTORAGGIO TIROCINI (CARCERE)",
exp_SILP!$S1330)))))))</f>
        <v>A.5 - LEP F1 - ACCOMPAGNAMENTO AL LAVORO</v>
      </c>
      <c r="C1330" s="11" t="str">
        <f>CONCATENATE(VLOOKUP(exp_SILP!$B1330,'DATI COMMESSE'!$A$2:$F$25,4,FALSE)," - ", VLOOKUP(exp_SILP!$B1330,'DATI COMMESSE'!$A$2:$F$25,2,FALSE)," - ",VLOOKUP(exp_SILP!$B1330,'DATI COMMESSE'!$A$2:$F$25,3,FALSE))</f>
        <v>GOL - 22-02-5000 - 22-12-5003</v>
      </c>
      <c r="D1330" s="11" t="str">
        <f>LEFT(exp_SILP!$R1330,5)</f>
        <v>14:00</v>
      </c>
      <c r="E1330" s="11" t="str">
        <f>RIGHT(exp_SILP!$R1330,5)</f>
        <v>16:00</v>
      </c>
      <c r="F1330" s="11">
        <f>IF(exp_SILP!$AG1330&gt;=60,exp_SILP!$AG1330/60,exp_SILP!$AG1330)</f>
        <v>2</v>
      </c>
      <c r="G1330" s="11" t="str">
        <f>VLOOKUP(exp_SILP!$Y1330,'DATI CM'!$A$2:$F$28,2,FALSE)</f>
        <v>RSCDAA66H43F952Q</v>
      </c>
      <c r="H1330" s="11" t="str">
        <f>VLOOKUP(exp_SILP!$Y1330,'DATI CM'!$A$2:$F$28,3,FALSE)</f>
        <v>A011</v>
      </c>
      <c r="I1330" s="11" t="str">
        <f t="shared" si="1"/>
        <v>N</v>
      </c>
      <c r="J1330" s="11" t="str">
        <f>VLOOKUP(exp_SILP!$Y1330,'DATI CM'!$A$2:$F$28,4,FALSE)</f>
        <v>NO</v>
      </c>
      <c r="K1330" s="12">
        <f>VLOOKUP(exp_SILP!$B1330,'DATI COMMESSE'!$A$2:$F$25,5,FALSE)</f>
        <v>39.94</v>
      </c>
      <c r="L1330" s="12">
        <f>IF(exp_SILP!$B1330="A4.10 - LEP E - ORIENTAMENTO SPECIALISTICO SKILL GAP ANALYSIS - GRUPPO 3P",0,VLOOKUP(exp_SILP!$Y1330,'DATI CM'!$A$2:$F$28,6,FALSE))</f>
        <v>25</v>
      </c>
      <c r="M1330" s="12">
        <f>IFERROR(VLOOKUP(exp_SILP!$B1330,'DATI CM'!$H$2:$I$16,2,FALSE)*exp_SILP!$F1330,0)</f>
        <v>0</v>
      </c>
      <c r="N1330" s="11" t="str">
        <f>VLOOKUP(exp_SILP!$B1330,'DATI COMMESSE'!$A$2:$F$25,4,FALSE)</f>
        <v>GOL</v>
      </c>
      <c r="O1330" s="13">
        <f>VLOOKUP(exp_SILP!$B1330,'DATI COMMESSE'!$A$2:$F$25,5,FALSE)*exp_SILP!$F1330</f>
        <v>79.88</v>
      </c>
      <c r="P1330" s="11" t="str">
        <f>IF(MID(exp_SILP!$W1330,10,2)&gt;"40","F","M")</f>
        <v>F</v>
      </c>
      <c r="Q1330" s="27" t="s">
        <v>1408</v>
      </c>
      <c r="R1330" s="15" t="s">
        <v>69</v>
      </c>
      <c r="S1330" s="15" t="s">
        <v>57</v>
      </c>
      <c r="T1330" s="15" t="s">
        <v>58</v>
      </c>
      <c r="U1330" s="15" t="s">
        <v>59</v>
      </c>
      <c r="V1330" s="15" t="s">
        <v>750</v>
      </c>
      <c r="W1330" s="15" t="s">
        <v>751</v>
      </c>
      <c r="X1330" s="15" t="s">
        <v>752</v>
      </c>
      <c r="Y1330" s="15" t="s">
        <v>16</v>
      </c>
      <c r="Z1330" s="15" t="s">
        <v>63</v>
      </c>
      <c r="AA1330" s="15" t="s">
        <v>64</v>
      </c>
      <c r="AB1330" s="15" t="s">
        <v>65</v>
      </c>
      <c r="AC1330" s="15" t="s">
        <v>82</v>
      </c>
      <c r="AD1330" s="15" t="s">
        <v>59</v>
      </c>
      <c r="AE1330" s="15" t="s">
        <v>59</v>
      </c>
      <c r="AF1330" s="15" t="s">
        <v>59</v>
      </c>
      <c r="AG1330" s="28" t="s">
        <v>76</v>
      </c>
      <c r="AH1330" s="15" t="s">
        <v>1408</v>
      </c>
      <c r="AI1330" s="15" t="s">
        <v>198</v>
      </c>
      <c r="AJ1330" s="15" t="str">
        <f>VLOOKUP(exp_SILP!$Y1330,'DATI CM'!$A$2:$F$28,2,FALSE)</f>
        <v>RSCDAA66H43F952Q</v>
      </c>
    </row>
    <row r="1331" ht="15.75" customHeight="1">
      <c r="A1331" s="17" t="str">
        <f>IFERROR(VLOOKUP(exp_SILP!$W1331,exp_utenti_P!D:D,1,FALSE),"_DA INSERIRE")</f>
        <v>MSSMRL86T46Z611W</v>
      </c>
      <c r="B1331" s="17" t="str">
        <f>IF(AND(exp_SILP!$S1331="A.3 ORIENTAMENTO PROFESSIONALE",exp_SILP!$AD1331="4.2"),"A.3 ORIENTAMENTO PROFESSIONALE (CARCERE)",
IF(AND(exp_SILP!$S1331="A.3 ORIENTAMENTO PROFESSIONALE",exp_SILP!$AD1331="."),"A.3 ORIENTAMENTO PROFESSIONALE (CARCERE)",
IF(AND(exp_SILP!$S1331="A.4 CONSULENZA ORIENTATIVA",exp_SILP!$AD1331="4.2"),"A.4 CONSULENZA ORIENTATIVA (CARCERE)",
IF(AND(exp_SILP!$S1331="A.4 CONSULENZA ORIENTATIVA",exp_SILP!$AD1331="."),"A.4 CONSULENZA ORIENTATIVA (CARCERE)",
IF(AND(exp_SILP!$S1331="A.5 - LEP F1 - ACCOMPAGNAMENTO AL LAVORO",exp_SILP!$AD1331="4.2"),"A.5 - LEP F1 - ACCOMPAGNAMENTO AL LAVORO (CARCERE)",
IF(AND(exp_SILP!$S1331="A.5 - LEP F1 - ACCOMPAGNAMENTO AL LAVORO",exp_SILP!$AD1331="."),"A.5 - LEP F1 - ACCOMPAGNAMENTO AL LAVORO (CARCERE)",
IF(AND(exp_SILP!$S1331="A.5.2a - TUTORAGGIO TIROCINI",exp_SILP!$AD1331="4.2"),"A.5.2a - TUTORAGGIO TIROCINI (CARCERE)",
exp_SILP!$S1331)))))))</f>
        <v>A.5 - LEP F1 - ACCOMPAGNAMENTO AL LAVORO</v>
      </c>
      <c r="C1331" s="18" t="str">
        <f>CONCATENATE(VLOOKUP(exp_SILP!$B1331,'DATI COMMESSE'!$A$2:$F$25,4,FALSE)," - ", VLOOKUP(exp_SILP!$B1331,'DATI COMMESSE'!$A$2:$F$25,2,FALSE)," - ",VLOOKUP(exp_SILP!$B1331,'DATI COMMESSE'!$A$2:$F$25,3,FALSE))</f>
        <v>GOL - 22-02-5000 - 22-12-5003</v>
      </c>
      <c r="D1331" s="18" t="str">
        <f>LEFT(exp_SILP!$R1331,5)</f>
        <v>14:00</v>
      </c>
      <c r="E1331" s="18" t="str">
        <f>RIGHT(exp_SILP!$R1331,5)</f>
        <v>16:00</v>
      </c>
      <c r="F1331" s="18">
        <f>IF(exp_SILP!$AG1331&gt;=60,exp_SILP!$AG1331/60,exp_SILP!$AG1331)</f>
        <v>2</v>
      </c>
      <c r="G1331" s="18" t="str">
        <f>VLOOKUP(exp_SILP!$Y1331,'DATI CM'!$A$2:$F$28,2,FALSE)</f>
        <v>FLCSRN79S42L219X</v>
      </c>
      <c r="H1331" s="18" t="str">
        <f>VLOOKUP(exp_SILP!$Y1331,'DATI CM'!$A$2:$F$28,3,FALSE)</f>
        <v>A011</v>
      </c>
      <c r="I1331" s="18" t="str">
        <f t="shared" si="1"/>
        <v>N</v>
      </c>
      <c r="J1331" s="18" t="str">
        <f>VLOOKUP(exp_SILP!$Y1331,'DATI CM'!$A$2:$F$28,4,FALSE)</f>
        <v>TORINO</v>
      </c>
      <c r="K1331" s="19">
        <f>VLOOKUP(exp_SILP!$B1331,'DATI COMMESSE'!$A$2:$F$25,5,FALSE)</f>
        <v>39.94</v>
      </c>
      <c r="L1331" s="19">
        <f>IF(exp_SILP!$B1331="A4.10 - LEP E - ORIENTAMENTO SPECIALISTICO SKILL GAP ANALYSIS - GRUPPO 3P",0,VLOOKUP(exp_SILP!$Y1331,'DATI CM'!$A$2:$F$28,6,FALSE))</f>
        <v>25</v>
      </c>
      <c r="M1331" s="19">
        <f>IFERROR(VLOOKUP(exp_SILP!$B1331,'DATI CM'!$H$2:$I$16,2,FALSE)*exp_SILP!$F1331,0)</f>
        <v>0</v>
      </c>
      <c r="N1331" s="18" t="str">
        <f>VLOOKUP(exp_SILP!$B1331,'DATI COMMESSE'!$A$2:$F$25,4,FALSE)</f>
        <v>GOL</v>
      </c>
      <c r="O1331" s="20">
        <f>VLOOKUP(exp_SILP!$B1331,'DATI COMMESSE'!$A$2:$F$25,5,FALSE)*exp_SILP!$F1331</f>
        <v>79.88</v>
      </c>
      <c r="P1331" s="18" t="str">
        <f>IF(MID(exp_SILP!$W1331,10,2)&gt;"40","F","M")</f>
        <v>F</v>
      </c>
      <c r="Q1331" s="24" t="s">
        <v>1408</v>
      </c>
      <c r="R1331" s="22" t="s">
        <v>69</v>
      </c>
      <c r="S1331" s="22" t="s">
        <v>57</v>
      </c>
      <c r="T1331" s="22" t="s">
        <v>58</v>
      </c>
      <c r="U1331" s="22" t="s">
        <v>59</v>
      </c>
      <c r="V1331" s="22" t="s">
        <v>231</v>
      </c>
      <c r="W1331" s="22" t="s">
        <v>232</v>
      </c>
      <c r="X1331" s="22" t="s">
        <v>233</v>
      </c>
      <c r="Y1331" s="22" t="s">
        <v>10</v>
      </c>
      <c r="Z1331" s="22" t="s">
        <v>63</v>
      </c>
      <c r="AA1331" s="22" t="s">
        <v>64</v>
      </c>
      <c r="AB1331" s="22" t="s">
        <v>74</v>
      </c>
      <c r="AC1331" s="22" t="s">
        <v>75</v>
      </c>
      <c r="AD1331" s="22" t="s">
        <v>59</v>
      </c>
      <c r="AE1331" s="22" t="s">
        <v>59</v>
      </c>
      <c r="AF1331" s="22" t="s">
        <v>59</v>
      </c>
      <c r="AG1331" s="25" t="s">
        <v>76</v>
      </c>
      <c r="AH1331" s="22" t="s">
        <v>1615</v>
      </c>
      <c r="AI1331" s="22" t="s">
        <v>77</v>
      </c>
      <c r="AJ1331" s="22" t="str">
        <f>VLOOKUP(exp_SILP!$Y1331,'DATI CM'!$A$2:$F$28,2,FALSE)</f>
        <v>FLCSRN79S42L219X</v>
      </c>
    </row>
    <row r="1332" ht="15.75" customHeight="1">
      <c r="A1332" s="10" t="str">
        <f>IFERROR(VLOOKUP(exp_SILP!$W1332,exp_utenti_P!D:D,1,FALSE),"_DA INSERIRE")</f>
        <v>SNGMDJ83T50Z311N</v>
      </c>
      <c r="B1332" s="10" t="str">
        <f>IF(AND(exp_SILP!$S1332="A.3 ORIENTAMENTO PROFESSIONALE",exp_SILP!$AD1332="4.2"),"A.3 ORIENTAMENTO PROFESSIONALE (CARCERE)",
IF(AND(exp_SILP!$S1332="A.3 ORIENTAMENTO PROFESSIONALE",exp_SILP!$AD1332="."),"A.3 ORIENTAMENTO PROFESSIONALE (CARCERE)",
IF(AND(exp_SILP!$S1332="A.4 CONSULENZA ORIENTATIVA",exp_SILP!$AD1332="4.2"),"A.4 CONSULENZA ORIENTATIVA (CARCERE)",
IF(AND(exp_SILP!$S1332="A.4 CONSULENZA ORIENTATIVA",exp_SILP!$AD1332="."),"A.4 CONSULENZA ORIENTATIVA (CARCERE)",
IF(AND(exp_SILP!$S1332="A.5 - LEP F1 - ACCOMPAGNAMENTO AL LAVORO",exp_SILP!$AD1332="4.2"),"A.5 - LEP F1 - ACCOMPAGNAMENTO AL LAVORO (CARCERE)",
IF(AND(exp_SILP!$S1332="A.5 - LEP F1 - ACCOMPAGNAMENTO AL LAVORO",exp_SILP!$AD1332="."),"A.5 - LEP F1 - ACCOMPAGNAMENTO AL LAVORO (CARCERE)",
IF(AND(exp_SILP!$S1332="A.5.2a - TUTORAGGIO TIROCINI",exp_SILP!$AD1332="4.2"),"A.5.2a - TUTORAGGIO TIROCINI (CARCERE)",
exp_SILP!$S1332)))))))</f>
        <v>A.5 - LEP F1 - ACCOMPAGNAMENTO AL LAVORO</v>
      </c>
      <c r="C1332" s="11" t="str">
        <f>CONCATENATE(VLOOKUP(exp_SILP!$B1332,'DATI COMMESSE'!$A$2:$F$25,4,FALSE)," - ", VLOOKUP(exp_SILP!$B1332,'DATI COMMESSE'!$A$2:$F$25,2,FALSE)," - ",VLOOKUP(exp_SILP!$B1332,'DATI COMMESSE'!$A$2:$F$25,3,FALSE))</f>
        <v>GOL - 22-02-5000 - 22-12-5003</v>
      </c>
      <c r="D1332" s="11" t="str">
        <f>LEFT(exp_SILP!$R1332,5)</f>
        <v>09:00</v>
      </c>
      <c r="E1332" s="11" t="str">
        <f>RIGHT(exp_SILP!$R1332,5)</f>
        <v>11:00</v>
      </c>
      <c r="F1332" s="11">
        <f>IF(exp_SILP!$AG1332&gt;=60,exp_SILP!$AG1332/60,exp_SILP!$AG1332)</f>
        <v>2</v>
      </c>
      <c r="G1332" s="11" t="str">
        <f>VLOOKUP(exp_SILP!$Y1332,'DATI CM'!$A$2:$F$28,2,FALSE)</f>
        <v>MNRCLD73B46G674U</v>
      </c>
      <c r="H1332" s="11" t="str">
        <f>VLOOKUP(exp_SILP!$Y1332,'DATI CM'!$A$2:$F$28,3,FALSE)</f>
        <v>A011</v>
      </c>
      <c r="I1332" s="11" t="str">
        <f t="shared" si="1"/>
        <v>N</v>
      </c>
      <c r="J1332" s="11" t="str">
        <f>VLOOKUP(exp_SILP!$Y1332,'DATI CM'!$A$2:$F$28,4,FALSE)</f>
        <v>TORINO</v>
      </c>
      <c r="K1332" s="12">
        <f>VLOOKUP(exp_SILP!$B1332,'DATI COMMESSE'!$A$2:$F$25,5,FALSE)</f>
        <v>39.94</v>
      </c>
      <c r="L1332" s="12">
        <f>IF(exp_SILP!$B1332="A4.10 - LEP E - ORIENTAMENTO SPECIALISTICO SKILL GAP ANALYSIS - GRUPPO 3P",0,VLOOKUP(exp_SILP!$Y1332,'DATI CM'!$A$2:$F$28,6,FALSE))</f>
        <v>25</v>
      </c>
      <c r="M1332" s="12">
        <f>IFERROR(VLOOKUP(exp_SILP!$B1332,'DATI CM'!$H$2:$I$16,2,FALSE)*exp_SILP!$F1332,0)</f>
        <v>0</v>
      </c>
      <c r="N1332" s="11" t="str">
        <f>VLOOKUP(exp_SILP!$B1332,'DATI COMMESSE'!$A$2:$F$25,4,FALSE)</f>
        <v>GOL</v>
      </c>
      <c r="O1332" s="13">
        <f>VLOOKUP(exp_SILP!$B1332,'DATI COMMESSE'!$A$2:$F$25,5,FALSE)*exp_SILP!$F1332</f>
        <v>79.88</v>
      </c>
      <c r="P1332" s="11" t="str">
        <f>IF(MID(exp_SILP!$W1332,10,2)&gt;"40","F","M")</f>
        <v>F</v>
      </c>
      <c r="Q1332" s="27" t="s">
        <v>1408</v>
      </c>
      <c r="R1332" s="15" t="s">
        <v>223</v>
      </c>
      <c r="S1332" s="15" t="s">
        <v>57</v>
      </c>
      <c r="T1332" s="15" t="s">
        <v>58</v>
      </c>
      <c r="U1332" s="15" t="s">
        <v>59</v>
      </c>
      <c r="V1332" s="15" t="s">
        <v>896</v>
      </c>
      <c r="W1332" s="15" t="s">
        <v>897</v>
      </c>
      <c r="X1332" s="15" t="s">
        <v>898</v>
      </c>
      <c r="Y1332" s="15" t="s">
        <v>14</v>
      </c>
      <c r="Z1332" s="15" t="s">
        <v>63</v>
      </c>
      <c r="AA1332" s="15" t="s">
        <v>64</v>
      </c>
      <c r="AB1332" s="15" t="s">
        <v>74</v>
      </c>
      <c r="AC1332" s="15" t="s">
        <v>75</v>
      </c>
      <c r="AD1332" s="15" t="s">
        <v>59</v>
      </c>
      <c r="AE1332" s="15" t="s">
        <v>59</v>
      </c>
      <c r="AF1332" s="15" t="s">
        <v>59</v>
      </c>
      <c r="AG1332" s="28" t="s">
        <v>76</v>
      </c>
      <c r="AH1332" s="15" t="s">
        <v>1408</v>
      </c>
      <c r="AI1332" s="15" t="s">
        <v>158</v>
      </c>
      <c r="AJ1332" s="15" t="str">
        <f>VLOOKUP(exp_SILP!$Y1332,'DATI CM'!$A$2:$F$28,2,FALSE)</f>
        <v>MNRCLD73B46G674U</v>
      </c>
    </row>
    <row r="1333" ht="15.75" customHeight="1">
      <c r="A1333" s="17" t="str">
        <f>IFERROR(VLOOKUP(exp_SILP!$W1333,exp_utenti_P!D:D,1,FALSE),"_DA INSERIRE")</f>
        <v>SPNVMM63P60Z506X</v>
      </c>
      <c r="B1333" s="17" t="str">
        <f>IF(AND(exp_SILP!$S1333="A.3 ORIENTAMENTO PROFESSIONALE",exp_SILP!$AD1333="4.2"),"A.3 ORIENTAMENTO PROFESSIONALE (CARCERE)",
IF(AND(exp_SILP!$S1333="A.3 ORIENTAMENTO PROFESSIONALE",exp_SILP!$AD1333="."),"A.3 ORIENTAMENTO PROFESSIONALE (CARCERE)",
IF(AND(exp_SILP!$S1333="A.4 CONSULENZA ORIENTATIVA",exp_SILP!$AD1333="4.2"),"A.4 CONSULENZA ORIENTATIVA (CARCERE)",
IF(AND(exp_SILP!$S1333="A.4 CONSULENZA ORIENTATIVA",exp_SILP!$AD1333="."),"A.4 CONSULENZA ORIENTATIVA (CARCERE)",
IF(AND(exp_SILP!$S1333="A.5 - LEP F1 - ACCOMPAGNAMENTO AL LAVORO",exp_SILP!$AD1333="4.2"),"A.5 - LEP F1 - ACCOMPAGNAMENTO AL LAVORO (CARCERE)",
IF(AND(exp_SILP!$S1333="A.5 - LEP F1 - ACCOMPAGNAMENTO AL LAVORO",exp_SILP!$AD1333="."),"A.5 - LEP F1 - ACCOMPAGNAMENTO AL LAVORO (CARCERE)",
IF(AND(exp_SILP!$S1333="A.5.2a - TUTORAGGIO TIROCINI",exp_SILP!$AD1333="4.2"),"A.5.2a - TUTORAGGIO TIROCINI (CARCERE)",
exp_SILP!$S1333)))))))</f>
        <v>A.5 - LEP F1 - ACCOMPAGNAMENTO AL LAVORO</v>
      </c>
      <c r="C1333" s="18" t="str">
        <f>CONCATENATE(VLOOKUP(exp_SILP!$B1333,'DATI COMMESSE'!$A$2:$F$25,4,FALSE)," - ", VLOOKUP(exp_SILP!$B1333,'DATI COMMESSE'!$A$2:$F$25,2,FALSE)," - ",VLOOKUP(exp_SILP!$B1333,'DATI COMMESSE'!$A$2:$F$25,3,FALSE))</f>
        <v>GOL - 22-02-5000 - 22-12-5003</v>
      </c>
      <c r="D1333" s="18" t="str">
        <f>LEFT(exp_SILP!$R1333,5)</f>
        <v>16:00</v>
      </c>
      <c r="E1333" s="18" t="str">
        <f>RIGHT(exp_SILP!$R1333,5)</f>
        <v>18:00</v>
      </c>
      <c r="F1333" s="18">
        <f>IF(exp_SILP!$AG1333&gt;=60,exp_SILP!$AG1333/60,exp_SILP!$AG1333)</f>
        <v>2</v>
      </c>
      <c r="G1333" s="18" t="str">
        <f>VLOOKUP(exp_SILP!$Y1333,'DATI CM'!$A$2:$F$28,2,FALSE)</f>
        <v>FLCSRN79S42L219X</v>
      </c>
      <c r="H1333" s="18" t="str">
        <f>VLOOKUP(exp_SILP!$Y1333,'DATI CM'!$A$2:$F$28,3,FALSE)</f>
        <v>A011</v>
      </c>
      <c r="I1333" s="18" t="str">
        <f t="shared" si="1"/>
        <v>N</v>
      </c>
      <c r="J1333" s="18" t="str">
        <f>VLOOKUP(exp_SILP!$Y1333,'DATI CM'!$A$2:$F$28,4,FALSE)</f>
        <v>TORINO</v>
      </c>
      <c r="K1333" s="19">
        <f>VLOOKUP(exp_SILP!$B1333,'DATI COMMESSE'!$A$2:$F$25,5,FALSE)</f>
        <v>39.94</v>
      </c>
      <c r="L1333" s="19">
        <f>IF(exp_SILP!$B1333="A4.10 - LEP E - ORIENTAMENTO SPECIALISTICO SKILL GAP ANALYSIS - GRUPPO 3P",0,VLOOKUP(exp_SILP!$Y1333,'DATI CM'!$A$2:$F$28,6,FALSE))</f>
        <v>25</v>
      </c>
      <c r="M1333" s="19">
        <f>IFERROR(VLOOKUP(exp_SILP!$B1333,'DATI CM'!$H$2:$I$16,2,FALSE)*exp_SILP!$F1333,0)</f>
        <v>0</v>
      </c>
      <c r="N1333" s="18" t="str">
        <f>VLOOKUP(exp_SILP!$B1333,'DATI COMMESSE'!$A$2:$F$25,4,FALSE)</f>
        <v>GOL</v>
      </c>
      <c r="O1333" s="20">
        <f>VLOOKUP(exp_SILP!$B1333,'DATI COMMESSE'!$A$2:$F$25,5,FALSE)*exp_SILP!$F1333</f>
        <v>79.88</v>
      </c>
      <c r="P1333" s="18" t="str">
        <f>IF(MID(exp_SILP!$W1333,10,2)&gt;"40","F","M")</f>
        <v>F</v>
      </c>
      <c r="Q1333" s="24" t="s">
        <v>1408</v>
      </c>
      <c r="R1333" s="22" t="s">
        <v>148</v>
      </c>
      <c r="S1333" s="22" t="s">
        <v>57</v>
      </c>
      <c r="T1333" s="22" t="s">
        <v>58</v>
      </c>
      <c r="U1333" s="22" t="s">
        <v>59</v>
      </c>
      <c r="V1333" s="22" t="s">
        <v>1542</v>
      </c>
      <c r="W1333" s="22" t="s">
        <v>1543</v>
      </c>
      <c r="X1333" s="22" t="s">
        <v>1544</v>
      </c>
      <c r="Y1333" s="22" t="s">
        <v>10</v>
      </c>
      <c r="Z1333" s="22" t="s">
        <v>63</v>
      </c>
      <c r="AA1333" s="22" t="s">
        <v>64</v>
      </c>
      <c r="AB1333" s="22" t="s">
        <v>74</v>
      </c>
      <c r="AC1333" s="22" t="s">
        <v>75</v>
      </c>
      <c r="AD1333" s="22" t="s">
        <v>59</v>
      </c>
      <c r="AE1333" s="22" t="s">
        <v>59</v>
      </c>
      <c r="AF1333" s="22" t="s">
        <v>59</v>
      </c>
      <c r="AG1333" s="25" t="s">
        <v>76</v>
      </c>
      <c r="AH1333" s="22" t="s">
        <v>967</v>
      </c>
      <c r="AI1333" s="22" t="s">
        <v>77</v>
      </c>
      <c r="AJ1333" s="22" t="str">
        <f>VLOOKUP(exp_SILP!$Y1333,'DATI CM'!$A$2:$F$28,2,FALSE)</f>
        <v>FLCSRN79S42L219X</v>
      </c>
    </row>
    <row r="1334" ht="15.75" hidden="1" customHeight="1">
      <c r="A1334" s="10" t="str">
        <f>IFERROR(VLOOKUP(exp_SILP!$W1334,exp_utenti_P!D:D,1,FALSE),"_DA INSERIRE")</f>
        <v>BRSRCR00E20A859W</v>
      </c>
      <c r="B1334" s="10" t="str">
        <f>IF(AND(exp_SILP!$S1334="A.3 ORIENTAMENTO PROFESSIONALE",exp_SILP!$AD1334="4.2"),"A.3 ORIENTAMENTO PROFESSIONALE (CARCERE)",
IF(AND(exp_SILP!$S1334="A.3 ORIENTAMENTO PROFESSIONALE",exp_SILP!$AD1334="."),"A.3 ORIENTAMENTO PROFESSIONALE (CARCERE)",
IF(AND(exp_SILP!$S1334="A.4 CONSULENZA ORIENTATIVA",exp_SILP!$AD1334="4.2"),"A.4 CONSULENZA ORIENTATIVA (CARCERE)",
IF(AND(exp_SILP!$S1334="A.4 CONSULENZA ORIENTATIVA",exp_SILP!$AD1334="."),"A.4 CONSULENZA ORIENTATIVA (CARCERE)",
IF(AND(exp_SILP!$S1334="A.5 - LEP F1 - ACCOMPAGNAMENTO AL LAVORO",exp_SILP!$AD1334="4.2"),"A.5 - LEP F1 - ACCOMPAGNAMENTO AL LAVORO (CARCERE)",
IF(AND(exp_SILP!$S1334="A.5 - LEP F1 - ACCOMPAGNAMENTO AL LAVORO",exp_SILP!$AD1334="."),"A.5 - LEP F1 - ACCOMPAGNAMENTO AL LAVORO (CARCERE)",
IF(AND(exp_SILP!$S1334="A.5.2a - TUTORAGGIO TIROCINI",exp_SILP!$AD1334="4.2"),"A.5.2a - TUTORAGGIO TIROCINI (CARCERE)",
exp_SILP!$S1334)))))))</f>
        <v>A4.10 - LEP E - ORIENTAMENTO SPECIALISTICO SKILL GAP ANALYSIS</v>
      </c>
      <c r="C1334" s="11" t="str">
        <f>CONCATENATE(VLOOKUP(exp_SILP!$B1334,'DATI COMMESSE'!$A$2:$F$25,4,FALSE)," - ", VLOOKUP(exp_SILP!$B1334,'DATI COMMESSE'!$A$2:$F$25,2,FALSE)," - ",VLOOKUP(exp_SILP!$B1334,'DATI COMMESSE'!$A$2:$F$25,3,FALSE))</f>
        <v>GOL - 22-02-5000 - 22-12-5003</v>
      </c>
      <c r="D1334" s="11" t="str">
        <f>LEFT(exp_SILP!$R1334,5)</f>
        <v>16:00</v>
      </c>
      <c r="E1334" s="11" t="str">
        <f>RIGHT(exp_SILP!$R1334,5)</f>
        <v>17:00</v>
      </c>
      <c r="F1334" s="11">
        <f>IF(exp_SILP!$AG1334&gt;=60,exp_SILP!$AG1334/60,exp_SILP!$AG1334)</f>
        <v>1</v>
      </c>
      <c r="G1334" s="11" t="str">
        <f>VLOOKUP(exp_SILP!$Y1334,'DATI CM'!$A$2:$F$28,2,FALSE)</f>
        <v>CSSLTZ84H70A859W</v>
      </c>
      <c r="H1334" s="11" t="str">
        <f>VLOOKUP(exp_SILP!$Y1334,'DATI CM'!$A$2:$F$28,3,FALSE)</f>
        <v/>
      </c>
      <c r="I1334" s="11" t="str">
        <f t="shared" si="1"/>
        <v>N</v>
      </c>
      <c r="J1334" s="11" t="str">
        <f>VLOOKUP(exp_SILP!$Y1334,'DATI CM'!$A$2:$F$28,4,FALSE)</f>
        <v/>
      </c>
      <c r="K1334" s="12">
        <f>VLOOKUP(exp_SILP!$B1334,'DATI COMMESSE'!$A$2:$F$25,5,FALSE)</f>
        <v>39.94</v>
      </c>
      <c r="L1334" s="12" t="str">
        <f>IF(exp_SILP!$B1334="A4.10 - LEP E - ORIENTAMENTO SPECIALISTICO SKILL GAP ANALYSIS - GRUPPO 3P",0,VLOOKUP(exp_SILP!$Y1334,'DATI CM'!$A$2:$F$28,6,FALSE))</f>
        <v/>
      </c>
      <c r="M1334" s="12">
        <f>IFERROR(VLOOKUP(exp_SILP!$B1334,'DATI CM'!$H$2:$I$16,2,FALSE)*exp_SILP!$F1334,0)</f>
        <v>0</v>
      </c>
      <c r="N1334" s="11" t="str">
        <f>VLOOKUP(exp_SILP!$B1334,'DATI COMMESSE'!$A$2:$F$25,4,FALSE)</f>
        <v>GOL</v>
      </c>
      <c r="O1334" s="13">
        <f>VLOOKUP(exp_SILP!$B1334,'DATI COMMESSE'!$A$2:$F$25,5,FALSE)*exp_SILP!$F1334</f>
        <v>39.94</v>
      </c>
      <c r="P1334" s="11" t="str">
        <f>IF(MID(exp_SILP!$W1334,10,2)&gt;"40","F","M")</f>
        <v>M</v>
      </c>
      <c r="Q1334" s="27" t="s">
        <v>1408</v>
      </c>
      <c r="R1334" s="15" t="s">
        <v>152</v>
      </c>
      <c r="S1334" s="15" t="s">
        <v>70</v>
      </c>
      <c r="T1334" s="15" t="s">
        <v>58</v>
      </c>
      <c r="U1334" s="15" t="s">
        <v>59</v>
      </c>
      <c r="V1334" s="15" t="s">
        <v>1616</v>
      </c>
      <c r="W1334" s="15" t="s">
        <v>1617</v>
      </c>
      <c r="X1334" s="15" t="s">
        <v>1618</v>
      </c>
      <c r="Y1334" s="15" t="s">
        <v>4</v>
      </c>
      <c r="Z1334" s="15" t="s">
        <v>63</v>
      </c>
      <c r="AA1334" s="15" t="s">
        <v>64</v>
      </c>
      <c r="AB1334" s="15" t="s">
        <v>74</v>
      </c>
      <c r="AC1334" s="15" t="s">
        <v>66</v>
      </c>
      <c r="AD1334" s="15" t="s">
        <v>59</v>
      </c>
      <c r="AE1334" s="15" t="s">
        <v>59</v>
      </c>
      <c r="AF1334" s="15" t="s">
        <v>59</v>
      </c>
      <c r="AG1334" s="28" t="s">
        <v>67</v>
      </c>
      <c r="AH1334" s="15" t="s">
        <v>1435</v>
      </c>
      <c r="AI1334" s="15" t="s">
        <v>181</v>
      </c>
      <c r="AJ1334" s="15" t="str">
        <f>VLOOKUP(exp_SILP!$Y1334,'DATI CM'!$A$2:$F$28,2,FALSE)</f>
        <v>CSSLTZ84H70A859W</v>
      </c>
    </row>
    <row r="1335" ht="15.75" customHeight="1">
      <c r="A1335" s="17" t="str">
        <f>IFERROR(VLOOKUP(exp_SILP!$W1335,exp_utenti_P!D:D,1,FALSE),"_DA INSERIRE")</f>
        <v>THMVEA59M46Z318Y</v>
      </c>
      <c r="B1335" s="17" t="str">
        <f>IF(AND(exp_SILP!$S1335="A.3 ORIENTAMENTO PROFESSIONALE",exp_SILP!$AD1335="4.2"),"A.3 ORIENTAMENTO PROFESSIONALE (CARCERE)",
IF(AND(exp_SILP!$S1335="A.3 ORIENTAMENTO PROFESSIONALE",exp_SILP!$AD1335="."),"A.3 ORIENTAMENTO PROFESSIONALE (CARCERE)",
IF(AND(exp_SILP!$S1335="A.4 CONSULENZA ORIENTATIVA",exp_SILP!$AD1335="4.2"),"A.4 CONSULENZA ORIENTATIVA (CARCERE)",
IF(AND(exp_SILP!$S1335="A.4 CONSULENZA ORIENTATIVA",exp_SILP!$AD1335="."),"A.4 CONSULENZA ORIENTATIVA (CARCERE)",
IF(AND(exp_SILP!$S1335="A.5 - LEP F1 - ACCOMPAGNAMENTO AL LAVORO",exp_SILP!$AD1335="4.2"),"A.5 - LEP F1 - ACCOMPAGNAMENTO AL LAVORO (CARCERE)",
IF(AND(exp_SILP!$S1335="A.5 - LEP F1 - ACCOMPAGNAMENTO AL LAVORO",exp_SILP!$AD1335="."),"A.5 - LEP F1 - ACCOMPAGNAMENTO AL LAVORO (CARCERE)",
IF(AND(exp_SILP!$S1335="A.5.2a - TUTORAGGIO TIROCINI",exp_SILP!$AD1335="4.2"),"A.5.2a - TUTORAGGIO TIROCINI (CARCERE)",
exp_SILP!$S1335)))))))</f>
        <v>A4.10 - LEP E - ORIENTAMENTO SPECIALISTICO SKILL GAP ANALYSIS</v>
      </c>
      <c r="C1335" s="18" t="str">
        <f>CONCATENATE(VLOOKUP(exp_SILP!$B1335,'DATI COMMESSE'!$A$2:$F$25,4,FALSE)," - ", VLOOKUP(exp_SILP!$B1335,'DATI COMMESSE'!$A$2:$F$25,2,FALSE)," - ",VLOOKUP(exp_SILP!$B1335,'DATI COMMESSE'!$A$2:$F$25,3,FALSE))</f>
        <v>GOL - 22-02-5000 - 22-12-5003</v>
      </c>
      <c r="D1335" s="18" t="str">
        <f>LEFT(exp_SILP!$R1335,5)</f>
        <v>11:00</v>
      </c>
      <c r="E1335" s="18" t="str">
        <f>RIGHT(exp_SILP!$R1335,5)</f>
        <v>13:00</v>
      </c>
      <c r="F1335" s="18">
        <f>IF(exp_SILP!$AG1335&gt;=60,exp_SILP!$AG1335/60,exp_SILP!$AG1335)</f>
        <v>2</v>
      </c>
      <c r="G1335" s="18" t="str">
        <f>VLOOKUP(exp_SILP!$Y1335,'DATI CM'!$A$2:$F$28,2,FALSE)</f>
        <v>MNRCLD73B46G674U</v>
      </c>
      <c r="H1335" s="18" t="str">
        <f>VLOOKUP(exp_SILP!$Y1335,'DATI CM'!$A$2:$F$28,3,FALSE)</f>
        <v>A011</v>
      </c>
      <c r="I1335" s="18" t="str">
        <f t="shared" si="1"/>
        <v>N</v>
      </c>
      <c r="J1335" s="18" t="str">
        <f>VLOOKUP(exp_SILP!$Y1335,'DATI CM'!$A$2:$F$28,4,FALSE)</f>
        <v>TORINO</v>
      </c>
      <c r="K1335" s="19">
        <f>VLOOKUP(exp_SILP!$B1335,'DATI COMMESSE'!$A$2:$F$25,5,FALSE)</f>
        <v>39.94</v>
      </c>
      <c r="L1335" s="19">
        <f>IF(exp_SILP!$B1335="A4.10 - LEP E - ORIENTAMENTO SPECIALISTICO SKILL GAP ANALYSIS - GRUPPO 3P",0,VLOOKUP(exp_SILP!$Y1335,'DATI CM'!$A$2:$F$28,6,FALSE))</f>
        <v>25</v>
      </c>
      <c r="M1335" s="19">
        <f>IFERROR(VLOOKUP(exp_SILP!$B1335,'DATI CM'!$H$2:$I$16,2,FALSE)*exp_SILP!$F1335,0)</f>
        <v>0</v>
      </c>
      <c r="N1335" s="18" t="str">
        <f>VLOOKUP(exp_SILP!$B1335,'DATI COMMESSE'!$A$2:$F$25,4,FALSE)</f>
        <v>GOL</v>
      </c>
      <c r="O1335" s="20">
        <f>VLOOKUP(exp_SILP!$B1335,'DATI COMMESSE'!$A$2:$F$25,5,FALSE)*exp_SILP!$F1335</f>
        <v>79.88</v>
      </c>
      <c r="P1335" s="18" t="str">
        <f>IF(MID(exp_SILP!$W1335,10,2)&gt;"40","F","M")</f>
        <v>F</v>
      </c>
      <c r="Q1335" s="24" t="s">
        <v>1408</v>
      </c>
      <c r="R1335" s="22" t="s">
        <v>219</v>
      </c>
      <c r="S1335" s="22" t="s">
        <v>70</v>
      </c>
      <c r="T1335" s="22" t="s">
        <v>58</v>
      </c>
      <c r="U1335" s="22" t="s">
        <v>59</v>
      </c>
      <c r="V1335" s="22" t="s">
        <v>1250</v>
      </c>
      <c r="W1335" s="22" t="s">
        <v>1251</v>
      </c>
      <c r="X1335" s="22" t="s">
        <v>1252</v>
      </c>
      <c r="Y1335" s="22" t="s">
        <v>14</v>
      </c>
      <c r="Z1335" s="22" t="s">
        <v>63</v>
      </c>
      <c r="AA1335" s="22" t="s">
        <v>64</v>
      </c>
      <c r="AB1335" s="22" t="s">
        <v>74</v>
      </c>
      <c r="AC1335" s="22" t="s">
        <v>75</v>
      </c>
      <c r="AD1335" s="22" t="s">
        <v>59</v>
      </c>
      <c r="AE1335" s="22" t="s">
        <v>59</v>
      </c>
      <c r="AF1335" s="22" t="s">
        <v>59</v>
      </c>
      <c r="AG1335" s="25" t="s">
        <v>76</v>
      </c>
      <c r="AH1335" s="22" t="s">
        <v>1408</v>
      </c>
      <c r="AI1335" s="22" t="s">
        <v>158</v>
      </c>
      <c r="AJ1335" s="22" t="str">
        <f>VLOOKUP(exp_SILP!$Y1335,'DATI CM'!$A$2:$F$28,2,FALSE)</f>
        <v>MNRCLD73B46G674U</v>
      </c>
    </row>
    <row r="1336" ht="15.75" hidden="1" customHeight="1">
      <c r="A1336" s="10" t="str">
        <f>IFERROR(VLOOKUP(exp_SILP!$W1336,exp_utenti_P!D:D,1,FALSE),"_DA INSERIRE")</f>
        <v>BSCNCL60P23E358K</v>
      </c>
      <c r="B1336" s="10" t="str">
        <f>IF(AND(exp_SILP!$S1336="A.3 ORIENTAMENTO PROFESSIONALE",exp_SILP!$AD1336="4.2"),"A.3 ORIENTAMENTO PROFESSIONALE (CARCERE)",
IF(AND(exp_SILP!$S1336="A.3 ORIENTAMENTO PROFESSIONALE",exp_SILP!$AD1336="."),"A.3 ORIENTAMENTO PROFESSIONALE (CARCERE)",
IF(AND(exp_SILP!$S1336="A.4 CONSULENZA ORIENTATIVA",exp_SILP!$AD1336="4.2"),"A.4 CONSULENZA ORIENTATIVA (CARCERE)",
IF(AND(exp_SILP!$S1336="A.4 CONSULENZA ORIENTATIVA",exp_SILP!$AD1336="."),"A.4 CONSULENZA ORIENTATIVA (CARCERE)",
IF(AND(exp_SILP!$S1336="A.5 - LEP F1 - ACCOMPAGNAMENTO AL LAVORO",exp_SILP!$AD1336="4.2"),"A.5 - LEP F1 - ACCOMPAGNAMENTO AL LAVORO (CARCERE)",
IF(AND(exp_SILP!$S1336="A.5 - LEP F1 - ACCOMPAGNAMENTO AL LAVORO",exp_SILP!$AD1336="."),"A.5 - LEP F1 - ACCOMPAGNAMENTO AL LAVORO (CARCERE)",
IF(AND(exp_SILP!$S1336="A.5.2a - TUTORAGGIO TIROCINI",exp_SILP!$AD1336="4.2"),"A.5.2a - TUTORAGGIO TIROCINI (CARCERE)",
exp_SILP!$S1336)))))))</f>
        <v>A4.10 - LEP E - ORIENTAMENTO SPECIALISTICO SKILL GAP ANALYSIS</v>
      </c>
      <c r="C1336" s="11" t="str">
        <f>CONCATENATE(VLOOKUP(exp_SILP!$B1336,'DATI COMMESSE'!$A$2:$F$25,4,FALSE)," - ", VLOOKUP(exp_SILP!$B1336,'DATI COMMESSE'!$A$2:$F$25,2,FALSE)," - ",VLOOKUP(exp_SILP!$B1336,'DATI COMMESSE'!$A$2:$F$25,3,FALSE))</f>
        <v>GOL - 22-02-5000 - 22-12-5003</v>
      </c>
      <c r="D1336" s="11" t="str">
        <f>LEFT(exp_SILP!$R1336,5)</f>
        <v>12:00</v>
      </c>
      <c r="E1336" s="11" t="str">
        <f>RIGHT(exp_SILP!$R1336,5)</f>
        <v>13:00</v>
      </c>
      <c r="F1336" s="11">
        <f>IF(exp_SILP!$AG1336&gt;=60,exp_SILP!$AG1336/60,exp_SILP!$AG1336)</f>
        <v>1</v>
      </c>
      <c r="G1336" s="11" t="str">
        <f>VLOOKUP(exp_SILP!$Y1336,'DATI CM'!$A$2:$F$28,2,FALSE)</f>
        <v>RSCDAA66H43F952Q</v>
      </c>
      <c r="H1336" s="11" t="str">
        <f>VLOOKUP(exp_SILP!$Y1336,'DATI CM'!$A$2:$F$28,3,FALSE)</f>
        <v>A011</v>
      </c>
      <c r="I1336" s="11" t="str">
        <f t="shared" si="1"/>
        <v>N</v>
      </c>
      <c r="J1336" s="11" t="str">
        <f>VLOOKUP(exp_SILP!$Y1336,'DATI CM'!$A$2:$F$28,4,FALSE)</f>
        <v>NO</v>
      </c>
      <c r="K1336" s="12">
        <f>VLOOKUP(exp_SILP!$B1336,'DATI COMMESSE'!$A$2:$F$25,5,FALSE)</f>
        <v>39.94</v>
      </c>
      <c r="L1336" s="12">
        <f>IF(exp_SILP!$B1336="A4.10 - LEP E - ORIENTAMENTO SPECIALISTICO SKILL GAP ANALYSIS - GRUPPO 3P",0,VLOOKUP(exp_SILP!$Y1336,'DATI CM'!$A$2:$F$28,6,FALSE))</f>
        <v>25</v>
      </c>
      <c r="M1336" s="12">
        <f>IFERROR(VLOOKUP(exp_SILP!$B1336,'DATI CM'!$H$2:$I$16,2,FALSE)*exp_SILP!$F1336,0)</f>
        <v>0</v>
      </c>
      <c r="N1336" s="11" t="str">
        <f>VLOOKUP(exp_SILP!$B1336,'DATI COMMESSE'!$A$2:$F$25,4,FALSE)</f>
        <v>GOL</v>
      </c>
      <c r="O1336" s="13">
        <f>VLOOKUP(exp_SILP!$B1336,'DATI COMMESSE'!$A$2:$F$25,5,FALSE)*exp_SILP!$F1336</f>
        <v>39.94</v>
      </c>
      <c r="P1336" s="11" t="str">
        <f>IF(MID(exp_SILP!$W1336,10,2)&gt;"40","F","M")</f>
        <v>M</v>
      </c>
      <c r="Q1336" s="27" t="s">
        <v>1408</v>
      </c>
      <c r="R1336" s="15" t="s">
        <v>102</v>
      </c>
      <c r="S1336" s="15" t="s">
        <v>70</v>
      </c>
      <c r="T1336" s="15" t="s">
        <v>58</v>
      </c>
      <c r="U1336" s="15" t="s">
        <v>59</v>
      </c>
      <c r="V1336" s="15" t="s">
        <v>1619</v>
      </c>
      <c r="W1336" s="15" t="s">
        <v>1620</v>
      </c>
      <c r="X1336" s="15" t="s">
        <v>1621</v>
      </c>
      <c r="Y1336" s="15" t="s">
        <v>16</v>
      </c>
      <c r="Z1336" s="15" t="s">
        <v>63</v>
      </c>
      <c r="AA1336" s="15" t="s">
        <v>64</v>
      </c>
      <c r="AB1336" s="15" t="s">
        <v>65</v>
      </c>
      <c r="AC1336" s="15" t="s">
        <v>82</v>
      </c>
      <c r="AD1336" s="15" t="s">
        <v>59</v>
      </c>
      <c r="AE1336" s="15" t="s">
        <v>59</v>
      </c>
      <c r="AF1336" s="15" t="s">
        <v>114</v>
      </c>
      <c r="AG1336" s="28" t="s">
        <v>67</v>
      </c>
      <c r="AH1336" s="15" t="s">
        <v>1408</v>
      </c>
      <c r="AI1336" s="15" t="s">
        <v>198</v>
      </c>
      <c r="AJ1336" s="15" t="str">
        <f>VLOOKUP(exp_SILP!$Y1336,'DATI CM'!$A$2:$F$28,2,FALSE)</f>
        <v>RSCDAA66H43F952Q</v>
      </c>
    </row>
    <row r="1337" ht="15.75" hidden="1" customHeight="1">
      <c r="A1337" s="17" t="str">
        <f>IFERROR(VLOOKUP(exp_SILP!$W1337,exp_utenti_P!D:D,1,FALSE),"_DA INSERIRE")</f>
        <v>BLLCHR74P61F952N</v>
      </c>
      <c r="B1337" s="17" t="str">
        <f>IF(AND(exp_SILP!$S1337="A.3 ORIENTAMENTO PROFESSIONALE",exp_SILP!$AD1337="4.2"),"A.3 ORIENTAMENTO PROFESSIONALE (CARCERE)",
IF(AND(exp_SILP!$S1337="A.3 ORIENTAMENTO PROFESSIONALE",exp_SILP!$AD1337="."),"A.3 ORIENTAMENTO PROFESSIONALE (CARCERE)",
IF(AND(exp_SILP!$S1337="A.4 CONSULENZA ORIENTATIVA",exp_SILP!$AD1337="4.2"),"A.4 CONSULENZA ORIENTATIVA (CARCERE)",
IF(AND(exp_SILP!$S1337="A.4 CONSULENZA ORIENTATIVA",exp_SILP!$AD1337="."),"A.4 CONSULENZA ORIENTATIVA (CARCERE)",
IF(AND(exp_SILP!$S1337="A.5 - LEP F1 - ACCOMPAGNAMENTO AL LAVORO",exp_SILP!$AD1337="4.2"),"A.5 - LEP F1 - ACCOMPAGNAMENTO AL LAVORO (CARCERE)",
IF(AND(exp_SILP!$S1337="A.5 - LEP F1 - ACCOMPAGNAMENTO AL LAVORO",exp_SILP!$AD1337="."),"A.5 - LEP F1 - ACCOMPAGNAMENTO AL LAVORO (CARCERE)",
IF(AND(exp_SILP!$S1337="A.5.2a - TUTORAGGIO TIROCINI",exp_SILP!$AD1337="4.2"),"A.5.2a - TUTORAGGIO TIROCINI (CARCERE)",
exp_SILP!$S1337)))))))</f>
        <v>A4.10 - LEP E - ORIENTAMENTO SPECIALISTICO SKILL GAP ANALYSIS</v>
      </c>
      <c r="C1337" s="18" t="str">
        <f>CONCATENATE(VLOOKUP(exp_SILP!$B1337,'DATI COMMESSE'!$A$2:$F$25,4,FALSE)," - ", VLOOKUP(exp_SILP!$B1337,'DATI COMMESSE'!$A$2:$F$25,2,FALSE)," - ",VLOOKUP(exp_SILP!$B1337,'DATI COMMESSE'!$A$2:$F$25,3,FALSE))</f>
        <v>GOL - 22-02-5000 - 22-12-5003</v>
      </c>
      <c r="D1337" s="18" t="str">
        <f>LEFT(exp_SILP!$R1337,5)</f>
        <v>11:00</v>
      </c>
      <c r="E1337" s="18" t="str">
        <f>RIGHT(exp_SILP!$R1337,5)</f>
        <v>12:00</v>
      </c>
      <c r="F1337" s="18">
        <f>IF(exp_SILP!$AG1337&gt;=60,exp_SILP!$AG1337/60,exp_SILP!$AG1337)</f>
        <v>1</v>
      </c>
      <c r="G1337" s="18" t="str">
        <f>VLOOKUP(exp_SILP!$Y1337,'DATI CM'!$A$2:$F$28,2,FALSE)</f>
        <v>RSCDAA66H43F952Q</v>
      </c>
      <c r="H1337" s="18" t="str">
        <f>VLOOKUP(exp_SILP!$Y1337,'DATI CM'!$A$2:$F$28,3,FALSE)</f>
        <v>A011</v>
      </c>
      <c r="I1337" s="18" t="str">
        <f t="shared" si="1"/>
        <v>N</v>
      </c>
      <c r="J1337" s="18" t="str">
        <f>VLOOKUP(exp_SILP!$Y1337,'DATI CM'!$A$2:$F$28,4,FALSE)</f>
        <v>NO</v>
      </c>
      <c r="K1337" s="19">
        <f>VLOOKUP(exp_SILP!$B1337,'DATI COMMESSE'!$A$2:$F$25,5,FALSE)</f>
        <v>39.94</v>
      </c>
      <c r="L1337" s="19">
        <f>IF(exp_SILP!$B1337="A4.10 - LEP E - ORIENTAMENTO SPECIALISTICO SKILL GAP ANALYSIS - GRUPPO 3P",0,VLOOKUP(exp_SILP!$Y1337,'DATI CM'!$A$2:$F$28,6,FALSE))</f>
        <v>25</v>
      </c>
      <c r="M1337" s="19">
        <f>IFERROR(VLOOKUP(exp_SILP!$B1337,'DATI CM'!$H$2:$I$16,2,FALSE)*exp_SILP!$F1337,0)</f>
        <v>0</v>
      </c>
      <c r="N1337" s="18" t="str">
        <f>VLOOKUP(exp_SILP!$B1337,'DATI COMMESSE'!$A$2:$F$25,4,FALSE)</f>
        <v>GOL</v>
      </c>
      <c r="O1337" s="20">
        <f>VLOOKUP(exp_SILP!$B1337,'DATI COMMESSE'!$A$2:$F$25,5,FALSE)*exp_SILP!$F1337</f>
        <v>39.94</v>
      </c>
      <c r="P1337" s="18" t="str">
        <f>IF(MID(exp_SILP!$W1337,10,2)&gt;"40","F","M")</f>
        <v>F</v>
      </c>
      <c r="Q1337" s="24" t="s">
        <v>1408</v>
      </c>
      <c r="R1337" s="22" t="s">
        <v>278</v>
      </c>
      <c r="S1337" s="22" t="s">
        <v>70</v>
      </c>
      <c r="T1337" s="22" t="s">
        <v>58</v>
      </c>
      <c r="U1337" s="22" t="s">
        <v>59</v>
      </c>
      <c r="V1337" s="22" t="s">
        <v>1622</v>
      </c>
      <c r="W1337" s="22" t="s">
        <v>1623</v>
      </c>
      <c r="X1337" s="22" t="s">
        <v>1624</v>
      </c>
      <c r="Y1337" s="22" t="s">
        <v>16</v>
      </c>
      <c r="Z1337" s="22" t="s">
        <v>63</v>
      </c>
      <c r="AA1337" s="22" t="s">
        <v>64</v>
      </c>
      <c r="AB1337" s="22" t="s">
        <v>65</v>
      </c>
      <c r="AC1337" s="22" t="s">
        <v>82</v>
      </c>
      <c r="AD1337" s="22" t="s">
        <v>59</v>
      </c>
      <c r="AE1337" s="22" t="s">
        <v>59</v>
      </c>
      <c r="AF1337" s="22" t="s">
        <v>59</v>
      </c>
      <c r="AG1337" s="25" t="s">
        <v>67</v>
      </c>
      <c r="AH1337" s="22" t="s">
        <v>1408</v>
      </c>
      <c r="AI1337" s="22" t="s">
        <v>198</v>
      </c>
      <c r="AJ1337" s="22" t="str">
        <f>VLOOKUP(exp_SILP!$Y1337,'DATI CM'!$A$2:$F$28,2,FALSE)</f>
        <v>RSCDAA66H43F952Q</v>
      </c>
    </row>
    <row r="1338" ht="15.75" hidden="1" customHeight="1">
      <c r="A1338" s="10" t="str">
        <f>IFERROR(VLOOKUP(exp_SILP!$W1338,exp_utenti_P!D:D,1,FALSE),"_DA INSERIRE")</f>
        <v>CCCGNN67R22F839G</v>
      </c>
      <c r="B1338" s="10" t="str">
        <f>IF(AND(exp_SILP!$S1338="A.3 ORIENTAMENTO PROFESSIONALE",exp_SILP!$AD1338="4.2"),"A.3 ORIENTAMENTO PROFESSIONALE (CARCERE)",
IF(AND(exp_SILP!$S1338="A.3 ORIENTAMENTO PROFESSIONALE",exp_SILP!$AD1338="."),"A.3 ORIENTAMENTO PROFESSIONALE (CARCERE)",
IF(AND(exp_SILP!$S1338="A.4 CONSULENZA ORIENTATIVA",exp_SILP!$AD1338="4.2"),"A.4 CONSULENZA ORIENTATIVA (CARCERE)",
IF(AND(exp_SILP!$S1338="A.4 CONSULENZA ORIENTATIVA",exp_SILP!$AD1338="."),"A.4 CONSULENZA ORIENTATIVA (CARCERE)",
IF(AND(exp_SILP!$S1338="A.5 - LEP F1 - ACCOMPAGNAMENTO AL LAVORO",exp_SILP!$AD1338="4.2"),"A.5 - LEP F1 - ACCOMPAGNAMENTO AL LAVORO (CARCERE)",
IF(AND(exp_SILP!$S1338="A.5 - LEP F1 - ACCOMPAGNAMENTO AL LAVORO",exp_SILP!$AD1338="."),"A.5 - LEP F1 - ACCOMPAGNAMENTO AL LAVORO (CARCERE)",
IF(AND(exp_SILP!$S1338="A.5.2a - TUTORAGGIO TIROCINI",exp_SILP!$AD1338="4.2"),"A.5.2a - TUTORAGGIO TIROCINI (CARCERE)",
exp_SILP!$S1338)))))))</f>
        <v>A4.10 - LEP E - ORIENTAMENTO SPECIALISTICO SKILL GAP ANALYSIS</v>
      </c>
      <c r="C1338" s="11" t="str">
        <f>CONCATENATE(VLOOKUP(exp_SILP!$B1338,'DATI COMMESSE'!$A$2:$F$25,4,FALSE)," - ", VLOOKUP(exp_SILP!$B1338,'DATI COMMESSE'!$A$2:$F$25,2,FALSE)," - ",VLOOKUP(exp_SILP!$B1338,'DATI COMMESSE'!$A$2:$F$25,3,FALSE))</f>
        <v>GOL - 22-02-5000 - 22-12-5003</v>
      </c>
      <c r="D1338" s="11" t="str">
        <f>LEFT(exp_SILP!$R1338,5)</f>
        <v>17:00</v>
      </c>
      <c r="E1338" s="11" t="str">
        <f>RIGHT(exp_SILP!$R1338,5)</f>
        <v>18:00</v>
      </c>
      <c r="F1338" s="11">
        <f>IF(exp_SILP!$AG1338&gt;=60,exp_SILP!$AG1338/60,exp_SILP!$AG1338)</f>
        <v>1</v>
      </c>
      <c r="G1338" s="11" t="str">
        <f>VLOOKUP(exp_SILP!$Y1338,'DATI CM'!$A$2:$F$28,2,FALSE)</f>
        <v>CSSLTZ84H70A859W</v>
      </c>
      <c r="H1338" s="11" t="str">
        <f>VLOOKUP(exp_SILP!$Y1338,'DATI CM'!$A$2:$F$28,3,FALSE)</f>
        <v/>
      </c>
      <c r="I1338" s="11" t="str">
        <f t="shared" si="1"/>
        <v>N</v>
      </c>
      <c r="J1338" s="11" t="str">
        <f>VLOOKUP(exp_SILP!$Y1338,'DATI CM'!$A$2:$F$28,4,FALSE)</f>
        <v/>
      </c>
      <c r="K1338" s="12">
        <f>VLOOKUP(exp_SILP!$B1338,'DATI COMMESSE'!$A$2:$F$25,5,FALSE)</f>
        <v>39.94</v>
      </c>
      <c r="L1338" s="12" t="str">
        <f>IF(exp_SILP!$B1338="A4.10 - LEP E - ORIENTAMENTO SPECIALISTICO SKILL GAP ANALYSIS - GRUPPO 3P",0,VLOOKUP(exp_SILP!$Y1338,'DATI CM'!$A$2:$F$28,6,FALSE))</f>
        <v/>
      </c>
      <c r="M1338" s="12">
        <f>IFERROR(VLOOKUP(exp_SILP!$B1338,'DATI CM'!$H$2:$I$16,2,FALSE)*exp_SILP!$F1338,0)</f>
        <v>0</v>
      </c>
      <c r="N1338" s="11" t="str">
        <f>VLOOKUP(exp_SILP!$B1338,'DATI COMMESSE'!$A$2:$F$25,4,FALSE)</f>
        <v>GOL</v>
      </c>
      <c r="O1338" s="13">
        <f>VLOOKUP(exp_SILP!$B1338,'DATI COMMESSE'!$A$2:$F$25,5,FALSE)*exp_SILP!$F1338</f>
        <v>39.94</v>
      </c>
      <c r="P1338" s="11" t="str">
        <f>IF(MID(exp_SILP!$W1338,10,2)&gt;"40","F","M")</f>
        <v>M</v>
      </c>
      <c r="Q1338" s="27" t="s">
        <v>1408</v>
      </c>
      <c r="R1338" s="15" t="s">
        <v>93</v>
      </c>
      <c r="S1338" s="15" t="s">
        <v>70</v>
      </c>
      <c r="T1338" s="15" t="s">
        <v>58</v>
      </c>
      <c r="U1338" s="15" t="s">
        <v>59</v>
      </c>
      <c r="V1338" s="15" t="s">
        <v>1208</v>
      </c>
      <c r="W1338" s="15" t="s">
        <v>1209</v>
      </c>
      <c r="X1338" s="15" t="s">
        <v>1210</v>
      </c>
      <c r="Y1338" s="15" t="s">
        <v>4</v>
      </c>
      <c r="Z1338" s="15" t="s">
        <v>63</v>
      </c>
      <c r="AA1338" s="15" t="s">
        <v>64</v>
      </c>
      <c r="AB1338" s="15" t="s">
        <v>65</v>
      </c>
      <c r="AC1338" s="15" t="s">
        <v>66</v>
      </c>
      <c r="AD1338" s="15" t="s">
        <v>59</v>
      </c>
      <c r="AE1338" s="15" t="s">
        <v>59</v>
      </c>
      <c r="AF1338" s="15" t="s">
        <v>114</v>
      </c>
      <c r="AG1338" s="28" t="s">
        <v>67</v>
      </c>
      <c r="AH1338" s="15" t="s">
        <v>1435</v>
      </c>
      <c r="AI1338" s="15" t="s">
        <v>181</v>
      </c>
      <c r="AJ1338" s="15" t="str">
        <f>VLOOKUP(exp_SILP!$Y1338,'DATI CM'!$A$2:$F$28,2,FALSE)</f>
        <v>CSSLTZ84H70A859W</v>
      </c>
    </row>
    <row r="1339" ht="15.75" hidden="1" customHeight="1">
      <c r="A1339" s="17" t="str">
        <f>IFERROR(VLOOKUP(exp_SILP!$W1339,exp_utenti_P!D:D,1,FALSE),"_DA INSERIRE")</f>
        <v>FRRSDR98S56F952V</v>
      </c>
      <c r="B1339" s="17" t="str">
        <f>IF(AND(exp_SILP!$S1339="A.3 ORIENTAMENTO PROFESSIONALE",exp_SILP!$AD1339="4.2"),"A.3 ORIENTAMENTO PROFESSIONALE (CARCERE)",
IF(AND(exp_SILP!$S1339="A.3 ORIENTAMENTO PROFESSIONALE",exp_SILP!$AD1339="."),"A.3 ORIENTAMENTO PROFESSIONALE (CARCERE)",
IF(AND(exp_SILP!$S1339="A.4 CONSULENZA ORIENTATIVA",exp_SILP!$AD1339="4.2"),"A.4 CONSULENZA ORIENTATIVA (CARCERE)",
IF(AND(exp_SILP!$S1339="A.4 CONSULENZA ORIENTATIVA",exp_SILP!$AD1339="."),"A.4 CONSULENZA ORIENTATIVA (CARCERE)",
IF(AND(exp_SILP!$S1339="A.5 - LEP F1 - ACCOMPAGNAMENTO AL LAVORO",exp_SILP!$AD1339="4.2"),"A.5 - LEP F1 - ACCOMPAGNAMENTO AL LAVORO (CARCERE)",
IF(AND(exp_SILP!$S1339="A.5 - LEP F1 - ACCOMPAGNAMENTO AL LAVORO",exp_SILP!$AD1339="."),"A.5 - LEP F1 - ACCOMPAGNAMENTO AL LAVORO (CARCERE)",
IF(AND(exp_SILP!$S1339="A.5.2a - TUTORAGGIO TIROCINI",exp_SILP!$AD1339="4.2"),"A.5.2a - TUTORAGGIO TIROCINI (CARCERE)",
exp_SILP!$S1339)))))))</f>
        <v>A4.10 - LEP E - ORIENTAMENTO SPECIALISTICO SKILL GAP ANALYSIS</v>
      </c>
      <c r="C1339" s="18" t="str">
        <f>CONCATENATE(VLOOKUP(exp_SILP!$B1339,'DATI COMMESSE'!$A$2:$F$25,4,FALSE)," - ", VLOOKUP(exp_SILP!$B1339,'DATI COMMESSE'!$A$2:$F$25,2,FALSE)," - ",VLOOKUP(exp_SILP!$B1339,'DATI COMMESSE'!$A$2:$F$25,3,FALSE))</f>
        <v>GOL - 22-02-5000 - 22-12-5003</v>
      </c>
      <c r="D1339" s="18" t="str">
        <f>LEFT(exp_SILP!$R1339,5)</f>
        <v>13:00</v>
      </c>
      <c r="E1339" s="18" t="str">
        <f>RIGHT(exp_SILP!$R1339,5)</f>
        <v>14:00</v>
      </c>
      <c r="F1339" s="18">
        <f>IF(exp_SILP!$AG1339&gt;=60,exp_SILP!$AG1339/60,exp_SILP!$AG1339)</f>
        <v>1</v>
      </c>
      <c r="G1339" s="18" t="str">
        <f>VLOOKUP(exp_SILP!$Y1339,'DATI CM'!$A$2:$F$28,2,FALSE)</f>
        <v>RSCDAA66H43F952Q</v>
      </c>
      <c r="H1339" s="18" t="str">
        <f>VLOOKUP(exp_SILP!$Y1339,'DATI CM'!$A$2:$F$28,3,FALSE)</f>
        <v>A011</v>
      </c>
      <c r="I1339" s="18" t="str">
        <f t="shared" si="1"/>
        <v>N</v>
      </c>
      <c r="J1339" s="18" t="str">
        <f>VLOOKUP(exp_SILP!$Y1339,'DATI CM'!$A$2:$F$28,4,FALSE)</f>
        <v>NO</v>
      </c>
      <c r="K1339" s="19">
        <f>VLOOKUP(exp_SILP!$B1339,'DATI COMMESSE'!$A$2:$F$25,5,FALSE)</f>
        <v>39.94</v>
      </c>
      <c r="L1339" s="19">
        <f>IF(exp_SILP!$B1339="A4.10 - LEP E - ORIENTAMENTO SPECIALISTICO SKILL GAP ANALYSIS - GRUPPO 3P",0,VLOOKUP(exp_SILP!$Y1339,'DATI CM'!$A$2:$F$28,6,FALSE))</f>
        <v>25</v>
      </c>
      <c r="M1339" s="19">
        <f>IFERROR(VLOOKUP(exp_SILP!$B1339,'DATI CM'!$H$2:$I$16,2,FALSE)*exp_SILP!$F1339,0)</f>
        <v>0</v>
      </c>
      <c r="N1339" s="18" t="str">
        <f>VLOOKUP(exp_SILP!$B1339,'DATI COMMESSE'!$A$2:$F$25,4,FALSE)</f>
        <v>GOL</v>
      </c>
      <c r="O1339" s="20">
        <f>VLOOKUP(exp_SILP!$B1339,'DATI COMMESSE'!$A$2:$F$25,5,FALSE)*exp_SILP!$F1339</f>
        <v>39.94</v>
      </c>
      <c r="P1339" s="18" t="str">
        <f>IF(MID(exp_SILP!$W1339,10,2)&gt;"40","F","M")</f>
        <v>F</v>
      </c>
      <c r="Q1339" s="24" t="s">
        <v>1408</v>
      </c>
      <c r="R1339" s="22" t="s">
        <v>159</v>
      </c>
      <c r="S1339" s="22" t="s">
        <v>70</v>
      </c>
      <c r="T1339" s="22" t="s">
        <v>58</v>
      </c>
      <c r="U1339" s="22" t="s">
        <v>59</v>
      </c>
      <c r="V1339" s="22" t="s">
        <v>1625</v>
      </c>
      <c r="W1339" s="22" t="s">
        <v>1626</v>
      </c>
      <c r="X1339" s="22" t="s">
        <v>1627</v>
      </c>
      <c r="Y1339" s="22" t="s">
        <v>16</v>
      </c>
      <c r="Z1339" s="22" t="s">
        <v>63</v>
      </c>
      <c r="AA1339" s="22" t="s">
        <v>64</v>
      </c>
      <c r="AB1339" s="22" t="s">
        <v>65</v>
      </c>
      <c r="AC1339" s="22" t="s">
        <v>82</v>
      </c>
      <c r="AD1339" s="22" t="s">
        <v>59</v>
      </c>
      <c r="AE1339" s="22" t="s">
        <v>59</v>
      </c>
      <c r="AF1339" s="22" t="s">
        <v>59</v>
      </c>
      <c r="AG1339" s="25" t="s">
        <v>67</v>
      </c>
      <c r="AH1339" s="22" t="s">
        <v>767</v>
      </c>
      <c r="AI1339" s="22" t="s">
        <v>198</v>
      </c>
      <c r="AJ1339" s="22" t="str">
        <f>VLOOKUP(exp_SILP!$Y1339,'DATI CM'!$A$2:$F$28,2,FALSE)</f>
        <v>RSCDAA66H43F952Q</v>
      </c>
    </row>
    <row r="1340" ht="15.75" customHeight="1">
      <c r="A1340" s="10" t="str">
        <f>IFERROR(VLOOKUP(exp_SILP!$W1340,exp_utenti_P!D:D,1,FALSE),"_DA INSERIRE")</f>
        <v>GGLCNZ71P41L219F</v>
      </c>
      <c r="B1340" s="10" t="str">
        <f>IF(AND(exp_SILP!$S1340="A.3 ORIENTAMENTO PROFESSIONALE",exp_SILP!$AD1340="4.2"),"A.3 ORIENTAMENTO PROFESSIONALE (CARCERE)",
IF(AND(exp_SILP!$S1340="A.3 ORIENTAMENTO PROFESSIONALE",exp_SILP!$AD1340="."),"A.3 ORIENTAMENTO PROFESSIONALE (CARCERE)",
IF(AND(exp_SILP!$S1340="A.4 CONSULENZA ORIENTATIVA",exp_SILP!$AD1340="4.2"),"A.4 CONSULENZA ORIENTATIVA (CARCERE)",
IF(AND(exp_SILP!$S1340="A.4 CONSULENZA ORIENTATIVA",exp_SILP!$AD1340="."),"A.4 CONSULENZA ORIENTATIVA (CARCERE)",
IF(AND(exp_SILP!$S1340="A.5 - LEP F1 - ACCOMPAGNAMENTO AL LAVORO",exp_SILP!$AD1340="4.2"),"A.5 - LEP F1 - ACCOMPAGNAMENTO AL LAVORO (CARCERE)",
IF(AND(exp_SILP!$S1340="A.5 - LEP F1 - ACCOMPAGNAMENTO AL LAVORO",exp_SILP!$AD1340="."),"A.5 - LEP F1 - ACCOMPAGNAMENTO AL LAVORO (CARCERE)",
IF(AND(exp_SILP!$S1340="A.5.2a - TUTORAGGIO TIROCINI",exp_SILP!$AD1340="4.2"),"A.5.2a - TUTORAGGIO TIROCINI (CARCERE)",
exp_SILP!$S1340)))))))</f>
        <v>A4.10 - LEP E - ORIENTAMENTO SPECIALISTICO SKILL GAP ANALYSIS</v>
      </c>
      <c r="C1340" s="11" t="str">
        <f>CONCATENATE(VLOOKUP(exp_SILP!$B1340,'DATI COMMESSE'!$A$2:$F$25,4,FALSE)," - ", VLOOKUP(exp_SILP!$B1340,'DATI COMMESSE'!$A$2:$F$25,2,FALSE)," - ",VLOOKUP(exp_SILP!$B1340,'DATI COMMESSE'!$A$2:$F$25,3,FALSE))</f>
        <v>GOL - 22-02-5000 - 22-12-5003</v>
      </c>
      <c r="D1340" s="11" t="str">
        <f>LEFT(exp_SILP!$R1340,5)</f>
        <v>11:00</v>
      </c>
      <c r="E1340" s="11" t="str">
        <f>RIGHT(exp_SILP!$R1340,5)</f>
        <v>13:00</v>
      </c>
      <c r="F1340" s="11">
        <f>IF(exp_SILP!$AG1340&gt;=60,exp_SILP!$AG1340/60,exp_SILP!$AG1340)</f>
        <v>2</v>
      </c>
      <c r="G1340" s="11" t="str">
        <f>VLOOKUP(exp_SILP!$Y1340,'DATI CM'!$A$2:$F$28,2,FALSE)</f>
        <v>FLCSRN79S42L219X</v>
      </c>
      <c r="H1340" s="11" t="str">
        <f>VLOOKUP(exp_SILP!$Y1340,'DATI CM'!$A$2:$F$28,3,FALSE)</f>
        <v>A011</v>
      </c>
      <c r="I1340" s="11" t="str">
        <f t="shared" si="1"/>
        <v>N</v>
      </c>
      <c r="J1340" s="11" t="str">
        <f>VLOOKUP(exp_SILP!$Y1340,'DATI CM'!$A$2:$F$28,4,FALSE)</f>
        <v>TORINO</v>
      </c>
      <c r="K1340" s="12">
        <f>VLOOKUP(exp_SILP!$B1340,'DATI COMMESSE'!$A$2:$F$25,5,FALSE)</f>
        <v>39.94</v>
      </c>
      <c r="L1340" s="12">
        <f>IF(exp_SILP!$B1340="A4.10 - LEP E - ORIENTAMENTO SPECIALISTICO SKILL GAP ANALYSIS - GRUPPO 3P",0,VLOOKUP(exp_SILP!$Y1340,'DATI CM'!$A$2:$F$28,6,FALSE))</f>
        <v>25</v>
      </c>
      <c r="M1340" s="12">
        <f>IFERROR(VLOOKUP(exp_SILP!$B1340,'DATI CM'!$H$2:$I$16,2,FALSE)*exp_SILP!$F1340,0)</f>
        <v>0</v>
      </c>
      <c r="N1340" s="11" t="str">
        <f>VLOOKUP(exp_SILP!$B1340,'DATI COMMESSE'!$A$2:$F$25,4,FALSE)</f>
        <v>GOL</v>
      </c>
      <c r="O1340" s="13">
        <f>VLOOKUP(exp_SILP!$B1340,'DATI COMMESSE'!$A$2:$F$25,5,FALSE)*exp_SILP!$F1340</f>
        <v>79.88</v>
      </c>
      <c r="P1340" s="11" t="str">
        <f>IF(MID(exp_SILP!$W1340,10,2)&gt;"40","F","M")</f>
        <v>F</v>
      </c>
      <c r="Q1340" s="27" t="s">
        <v>1408</v>
      </c>
      <c r="R1340" s="15" t="s">
        <v>219</v>
      </c>
      <c r="S1340" s="15" t="s">
        <v>70</v>
      </c>
      <c r="T1340" s="15" t="s">
        <v>58</v>
      </c>
      <c r="U1340" s="15" t="s">
        <v>59</v>
      </c>
      <c r="V1340" s="15" t="s">
        <v>969</v>
      </c>
      <c r="W1340" s="15" t="s">
        <v>970</v>
      </c>
      <c r="X1340" s="15" t="s">
        <v>971</v>
      </c>
      <c r="Y1340" s="15" t="s">
        <v>10</v>
      </c>
      <c r="Z1340" s="15" t="s">
        <v>63</v>
      </c>
      <c r="AA1340" s="15" t="s">
        <v>64</v>
      </c>
      <c r="AB1340" s="15" t="s">
        <v>74</v>
      </c>
      <c r="AC1340" s="15" t="s">
        <v>75</v>
      </c>
      <c r="AD1340" s="15" t="s">
        <v>59</v>
      </c>
      <c r="AE1340" s="15" t="s">
        <v>59</v>
      </c>
      <c r="AF1340" s="15" t="s">
        <v>59</v>
      </c>
      <c r="AG1340" s="28" t="s">
        <v>76</v>
      </c>
      <c r="AH1340" s="15" t="s">
        <v>1408</v>
      </c>
      <c r="AI1340" s="15" t="s">
        <v>77</v>
      </c>
      <c r="AJ1340" s="15" t="str">
        <f>VLOOKUP(exp_SILP!$Y1340,'DATI CM'!$A$2:$F$28,2,FALSE)</f>
        <v>FLCSRN79S42L219X</v>
      </c>
    </row>
    <row r="1341" ht="15.75" hidden="1" customHeight="1">
      <c r="A1341" s="17" t="str">
        <f>IFERROR(VLOOKUP(exp_SILP!$W1341,exp_utenti_P!D:D,1,FALSE),"_DA INSERIRE")</f>
        <v>LGNLMM73R48Z611H</v>
      </c>
      <c r="B1341" s="17" t="str">
        <f>IF(AND(exp_SILP!$S1341="A.3 ORIENTAMENTO PROFESSIONALE",exp_SILP!$AD1341="4.2"),"A.3 ORIENTAMENTO PROFESSIONALE (CARCERE)",
IF(AND(exp_SILP!$S1341="A.3 ORIENTAMENTO PROFESSIONALE",exp_SILP!$AD1341="."),"A.3 ORIENTAMENTO PROFESSIONALE (CARCERE)",
IF(AND(exp_SILP!$S1341="A.4 CONSULENZA ORIENTATIVA",exp_SILP!$AD1341="4.2"),"A.4 CONSULENZA ORIENTATIVA (CARCERE)",
IF(AND(exp_SILP!$S1341="A.4 CONSULENZA ORIENTATIVA",exp_SILP!$AD1341="."),"A.4 CONSULENZA ORIENTATIVA (CARCERE)",
IF(AND(exp_SILP!$S1341="A.5 - LEP F1 - ACCOMPAGNAMENTO AL LAVORO",exp_SILP!$AD1341="4.2"),"A.5 - LEP F1 - ACCOMPAGNAMENTO AL LAVORO (CARCERE)",
IF(AND(exp_SILP!$S1341="A.5 - LEP F1 - ACCOMPAGNAMENTO AL LAVORO",exp_SILP!$AD1341="."),"A.5 - LEP F1 - ACCOMPAGNAMENTO AL LAVORO (CARCERE)",
IF(AND(exp_SILP!$S1341="A.5.2a - TUTORAGGIO TIROCINI",exp_SILP!$AD1341="4.2"),"A.5.2a - TUTORAGGIO TIROCINI (CARCERE)",
exp_SILP!$S1341)))))))</f>
        <v>A4.10 - LEP E - ORIENTAMENTO SPECIALISTICO SKILL GAP ANALYSIS</v>
      </c>
      <c r="C1341" s="18" t="str">
        <f>CONCATENATE(VLOOKUP(exp_SILP!$B1341,'DATI COMMESSE'!$A$2:$F$25,4,FALSE)," - ", VLOOKUP(exp_SILP!$B1341,'DATI COMMESSE'!$A$2:$F$25,2,FALSE)," - ",VLOOKUP(exp_SILP!$B1341,'DATI COMMESSE'!$A$2:$F$25,3,FALSE))</f>
        <v>GOL - 22-02-5000 - 22-12-5003</v>
      </c>
      <c r="D1341" s="18" t="str">
        <f>LEFT(exp_SILP!$R1341,5)</f>
        <v>14:00</v>
      </c>
      <c r="E1341" s="18" t="str">
        <f>RIGHT(exp_SILP!$R1341,5)</f>
        <v>15:00</v>
      </c>
      <c r="F1341" s="18">
        <f>IF(exp_SILP!$AG1341&gt;=60,exp_SILP!$AG1341/60,exp_SILP!$AG1341)</f>
        <v>1</v>
      </c>
      <c r="G1341" s="18" t="str">
        <f>VLOOKUP(exp_SILP!$Y1341,'DATI CM'!$A$2:$F$28,2,FALSE)</f>
        <v>PNFMRT85H50A859E</v>
      </c>
      <c r="H1341" s="18" t="str">
        <f>VLOOKUP(exp_SILP!$Y1341,'DATI CM'!$A$2:$F$28,3,FALSE)</f>
        <v>A011</v>
      </c>
      <c r="I1341" s="18" t="str">
        <f t="shared" si="1"/>
        <v>N</v>
      </c>
      <c r="J1341" s="18" t="str">
        <f>VLOOKUP(exp_SILP!$Y1341,'DATI CM'!$A$2:$F$28,4,FALSE)</f>
        <v>BIELLA</v>
      </c>
      <c r="K1341" s="19">
        <f>VLOOKUP(exp_SILP!$B1341,'DATI COMMESSE'!$A$2:$F$25,5,FALSE)</f>
        <v>39.94</v>
      </c>
      <c r="L1341" s="19">
        <f>IF(exp_SILP!$B1341="A4.10 - LEP E - ORIENTAMENTO SPECIALISTICO SKILL GAP ANALYSIS - GRUPPO 3P",0,VLOOKUP(exp_SILP!$Y1341,'DATI CM'!$A$2:$F$28,6,FALSE))</f>
        <v>25</v>
      </c>
      <c r="M1341" s="19">
        <f>IFERROR(VLOOKUP(exp_SILP!$B1341,'DATI CM'!$H$2:$I$16,2,FALSE)*exp_SILP!$F1341,0)</f>
        <v>0</v>
      </c>
      <c r="N1341" s="18" t="str">
        <f>VLOOKUP(exp_SILP!$B1341,'DATI COMMESSE'!$A$2:$F$25,4,FALSE)</f>
        <v>GOL</v>
      </c>
      <c r="O1341" s="20">
        <f>VLOOKUP(exp_SILP!$B1341,'DATI COMMESSE'!$A$2:$F$25,5,FALSE)*exp_SILP!$F1341</f>
        <v>39.94</v>
      </c>
      <c r="P1341" s="18" t="str">
        <f>IF(MID(exp_SILP!$W1341,10,2)&gt;"40","F","M")</f>
        <v>F</v>
      </c>
      <c r="Q1341" s="24" t="s">
        <v>1408</v>
      </c>
      <c r="R1341" s="22" t="s">
        <v>56</v>
      </c>
      <c r="S1341" s="22" t="s">
        <v>70</v>
      </c>
      <c r="T1341" s="22" t="s">
        <v>58</v>
      </c>
      <c r="U1341" s="22" t="s">
        <v>59</v>
      </c>
      <c r="V1341" s="22" t="s">
        <v>1405</v>
      </c>
      <c r="W1341" s="22" t="s">
        <v>1406</v>
      </c>
      <c r="X1341" s="22" t="s">
        <v>1407</v>
      </c>
      <c r="Y1341" s="22" t="s">
        <v>15</v>
      </c>
      <c r="Z1341" s="22" t="s">
        <v>63</v>
      </c>
      <c r="AA1341" s="22" t="s">
        <v>64</v>
      </c>
      <c r="AB1341" s="22" t="s">
        <v>65</v>
      </c>
      <c r="AC1341" s="22" t="s">
        <v>66</v>
      </c>
      <c r="AD1341" s="22" t="s">
        <v>59</v>
      </c>
      <c r="AE1341" s="22" t="s">
        <v>59</v>
      </c>
      <c r="AF1341" s="22" t="s">
        <v>59</v>
      </c>
      <c r="AG1341" s="25" t="s">
        <v>67</v>
      </c>
      <c r="AH1341" s="22" t="s">
        <v>1408</v>
      </c>
      <c r="AI1341" s="22" t="s">
        <v>68</v>
      </c>
      <c r="AJ1341" s="22" t="str">
        <f>VLOOKUP(exp_SILP!$Y1341,'DATI CM'!$A$2:$F$28,2,FALSE)</f>
        <v>PNFMRT85H50A859E</v>
      </c>
    </row>
    <row r="1342" ht="15.75" hidden="1" customHeight="1">
      <c r="A1342" s="10" t="str">
        <f>IFERROR(VLOOKUP(exp_SILP!$W1342,exp_utenti_P!D:D,1,FALSE),"_DA INSERIRE")</f>
        <v>MNNMRS75E64H926Y</v>
      </c>
      <c r="B1342" s="10" t="str">
        <f>IF(AND(exp_SILP!$S1342="A.3 ORIENTAMENTO PROFESSIONALE",exp_SILP!$AD1342="4.2"),"A.3 ORIENTAMENTO PROFESSIONALE (CARCERE)",
IF(AND(exp_SILP!$S1342="A.3 ORIENTAMENTO PROFESSIONALE",exp_SILP!$AD1342="."),"A.3 ORIENTAMENTO PROFESSIONALE (CARCERE)",
IF(AND(exp_SILP!$S1342="A.4 CONSULENZA ORIENTATIVA",exp_SILP!$AD1342="4.2"),"A.4 CONSULENZA ORIENTATIVA (CARCERE)",
IF(AND(exp_SILP!$S1342="A.4 CONSULENZA ORIENTATIVA",exp_SILP!$AD1342="."),"A.4 CONSULENZA ORIENTATIVA (CARCERE)",
IF(AND(exp_SILP!$S1342="A.5 - LEP F1 - ACCOMPAGNAMENTO AL LAVORO",exp_SILP!$AD1342="4.2"),"A.5 - LEP F1 - ACCOMPAGNAMENTO AL LAVORO (CARCERE)",
IF(AND(exp_SILP!$S1342="A.5 - LEP F1 - ACCOMPAGNAMENTO AL LAVORO",exp_SILP!$AD1342="."),"A.5 - LEP F1 - ACCOMPAGNAMENTO AL LAVORO (CARCERE)",
IF(AND(exp_SILP!$S1342="A.5.2a - TUTORAGGIO TIROCINI",exp_SILP!$AD1342="4.2"),"A.5.2a - TUTORAGGIO TIROCINI (CARCERE)",
exp_SILP!$S1342)))))))</f>
        <v>A4.10 - LEP E - ORIENTAMENTO SPECIALISTICO SKILL GAP ANALYSIS</v>
      </c>
      <c r="C1342" s="11" t="str">
        <f>CONCATENATE(VLOOKUP(exp_SILP!$B1342,'DATI COMMESSE'!$A$2:$F$25,4,FALSE)," - ", VLOOKUP(exp_SILP!$B1342,'DATI COMMESSE'!$A$2:$F$25,2,FALSE)," - ",VLOOKUP(exp_SILP!$B1342,'DATI COMMESSE'!$A$2:$F$25,3,FALSE))</f>
        <v>GOL - 22-02-5000 - 22-12-5003</v>
      </c>
      <c r="D1342" s="11" t="str">
        <f>LEFT(exp_SILP!$R1342,5)</f>
        <v>13:00</v>
      </c>
      <c r="E1342" s="11" t="str">
        <f>RIGHT(exp_SILP!$R1342,5)</f>
        <v>14:00</v>
      </c>
      <c r="F1342" s="11">
        <f>IF(exp_SILP!$AG1342&gt;=60,exp_SILP!$AG1342/60,exp_SILP!$AG1342)</f>
        <v>1</v>
      </c>
      <c r="G1342" s="11" t="str">
        <f>VLOOKUP(exp_SILP!$Y1342,'DATI CM'!$A$2:$F$28,2,FALSE)</f>
        <v>PNFMRT85H50A859E</v>
      </c>
      <c r="H1342" s="11" t="str">
        <f>VLOOKUP(exp_SILP!$Y1342,'DATI CM'!$A$2:$F$28,3,FALSE)</f>
        <v>A011</v>
      </c>
      <c r="I1342" s="11" t="str">
        <f t="shared" si="1"/>
        <v>N</v>
      </c>
      <c r="J1342" s="11" t="str">
        <f>VLOOKUP(exp_SILP!$Y1342,'DATI CM'!$A$2:$F$28,4,FALSE)</f>
        <v>BIELLA</v>
      </c>
      <c r="K1342" s="12">
        <f>VLOOKUP(exp_SILP!$B1342,'DATI COMMESSE'!$A$2:$F$25,5,FALSE)</f>
        <v>39.94</v>
      </c>
      <c r="L1342" s="12">
        <f>IF(exp_SILP!$B1342="A4.10 - LEP E - ORIENTAMENTO SPECIALISTICO SKILL GAP ANALYSIS - GRUPPO 3P",0,VLOOKUP(exp_SILP!$Y1342,'DATI CM'!$A$2:$F$28,6,FALSE))</f>
        <v>25</v>
      </c>
      <c r="M1342" s="12">
        <f>IFERROR(VLOOKUP(exp_SILP!$B1342,'DATI CM'!$H$2:$I$16,2,FALSE)*exp_SILP!$F1342,0)</f>
        <v>0</v>
      </c>
      <c r="N1342" s="11" t="str">
        <f>VLOOKUP(exp_SILP!$B1342,'DATI COMMESSE'!$A$2:$F$25,4,FALSE)</f>
        <v>GOL</v>
      </c>
      <c r="O1342" s="13">
        <f>VLOOKUP(exp_SILP!$B1342,'DATI COMMESSE'!$A$2:$F$25,5,FALSE)*exp_SILP!$F1342</f>
        <v>39.94</v>
      </c>
      <c r="P1342" s="11" t="str">
        <f>IF(MID(exp_SILP!$W1342,10,2)&gt;"40","F","M")</f>
        <v>F</v>
      </c>
      <c r="Q1342" s="27" t="s">
        <v>1408</v>
      </c>
      <c r="R1342" s="15" t="s">
        <v>159</v>
      </c>
      <c r="S1342" s="15" t="s">
        <v>70</v>
      </c>
      <c r="T1342" s="15" t="s">
        <v>58</v>
      </c>
      <c r="U1342" s="15" t="s">
        <v>59</v>
      </c>
      <c r="V1342" s="15" t="s">
        <v>1628</v>
      </c>
      <c r="W1342" s="15" t="s">
        <v>1629</v>
      </c>
      <c r="X1342" s="15" t="s">
        <v>1630</v>
      </c>
      <c r="Y1342" s="15" t="s">
        <v>15</v>
      </c>
      <c r="Z1342" s="15" t="s">
        <v>63</v>
      </c>
      <c r="AA1342" s="15" t="s">
        <v>64</v>
      </c>
      <c r="AB1342" s="15" t="s">
        <v>65</v>
      </c>
      <c r="AC1342" s="15" t="s">
        <v>66</v>
      </c>
      <c r="AD1342" s="15" t="s">
        <v>59</v>
      </c>
      <c r="AE1342" s="15" t="s">
        <v>59</v>
      </c>
      <c r="AF1342" s="15" t="s">
        <v>59</v>
      </c>
      <c r="AG1342" s="28" t="s">
        <v>67</v>
      </c>
      <c r="AH1342" s="15" t="s">
        <v>1408</v>
      </c>
      <c r="AI1342" s="15" t="s">
        <v>68</v>
      </c>
      <c r="AJ1342" s="15" t="str">
        <f>VLOOKUP(exp_SILP!$Y1342,'DATI CM'!$A$2:$F$28,2,FALSE)</f>
        <v>PNFMRT85H50A859E</v>
      </c>
    </row>
    <row r="1343" ht="15.75" hidden="1" customHeight="1">
      <c r="A1343" s="17" t="str">
        <f>IFERROR(VLOOKUP(exp_SILP!$W1343,exp_utenti_P!D:D,1,FALSE),"_DA INSERIRE")</f>
        <v>MSCLCU94E14A859K</v>
      </c>
      <c r="B1343" s="17" t="str">
        <f>IF(AND(exp_SILP!$S1343="A.3 ORIENTAMENTO PROFESSIONALE",exp_SILP!$AD1343="4.2"),"A.3 ORIENTAMENTO PROFESSIONALE (CARCERE)",
IF(AND(exp_SILP!$S1343="A.3 ORIENTAMENTO PROFESSIONALE",exp_SILP!$AD1343="."),"A.3 ORIENTAMENTO PROFESSIONALE (CARCERE)",
IF(AND(exp_SILP!$S1343="A.4 CONSULENZA ORIENTATIVA",exp_SILP!$AD1343="4.2"),"A.4 CONSULENZA ORIENTATIVA (CARCERE)",
IF(AND(exp_SILP!$S1343="A.4 CONSULENZA ORIENTATIVA",exp_SILP!$AD1343="."),"A.4 CONSULENZA ORIENTATIVA (CARCERE)",
IF(AND(exp_SILP!$S1343="A.5 - LEP F1 - ACCOMPAGNAMENTO AL LAVORO",exp_SILP!$AD1343="4.2"),"A.5 - LEP F1 - ACCOMPAGNAMENTO AL LAVORO (CARCERE)",
IF(AND(exp_SILP!$S1343="A.5 - LEP F1 - ACCOMPAGNAMENTO AL LAVORO",exp_SILP!$AD1343="."),"A.5 - LEP F1 - ACCOMPAGNAMENTO AL LAVORO (CARCERE)",
IF(AND(exp_SILP!$S1343="A.5.2a - TUTORAGGIO TIROCINI",exp_SILP!$AD1343="4.2"),"A.5.2a - TUTORAGGIO TIROCINI (CARCERE)",
exp_SILP!$S1343)))))))</f>
        <v>A4.10 - LEP E - ORIENTAMENTO SPECIALISTICO SKILL GAP ANALYSIS</v>
      </c>
      <c r="C1343" s="18" t="str">
        <f>CONCATENATE(VLOOKUP(exp_SILP!$B1343,'DATI COMMESSE'!$A$2:$F$25,4,FALSE)," - ", VLOOKUP(exp_SILP!$B1343,'DATI COMMESSE'!$A$2:$F$25,2,FALSE)," - ",VLOOKUP(exp_SILP!$B1343,'DATI COMMESSE'!$A$2:$F$25,3,FALSE))</f>
        <v>GOL - 22-02-5000 - 22-12-5003</v>
      </c>
      <c r="D1343" s="18" t="str">
        <f>LEFT(exp_SILP!$R1343,5)</f>
        <v>18:00</v>
      </c>
      <c r="E1343" s="18" t="str">
        <f>RIGHT(exp_SILP!$R1343,5)</f>
        <v>19:00</v>
      </c>
      <c r="F1343" s="18">
        <f>IF(exp_SILP!$AG1343&gt;=60,exp_SILP!$AG1343/60,exp_SILP!$AG1343)</f>
        <v>1</v>
      </c>
      <c r="G1343" s="18" t="str">
        <f>VLOOKUP(exp_SILP!$Y1343,'DATI CM'!$A$2:$F$28,2,FALSE)</f>
        <v>CSSLTZ84H70A859W</v>
      </c>
      <c r="H1343" s="18" t="str">
        <f>VLOOKUP(exp_SILP!$Y1343,'DATI CM'!$A$2:$F$28,3,FALSE)</f>
        <v/>
      </c>
      <c r="I1343" s="18" t="str">
        <f t="shared" si="1"/>
        <v>N</v>
      </c>
      <c r="J1343" s="18" t="str">
        <f>VLOOKUP(exp_SILP!$Y1343,'DATI CM'!$A$2:$F$28,4,FALSE)</f>
        <v/>
      </c>
      <c r="K1343" s="19">
        <f>VLOOKUP(exp_SILP!$B1343,'DATI COMMESSE'!$A$2:$F$25,5,FALSE)</f>
        <v>39.94</v>
      </c>
      <c r="L1343" s="19" t="str">
        <f>IF(exp_SILP!$B1343="A4.10 - LEP E - ORIENTAMENTO SPECIALISTICO SKILL GAP ANALYSIS - GRUPPO 3P",0,VLOOKUP(exp_SILP!$Y1343,'DATI CM'!$A$2:$F$28,6,FALSE))</f>
        <v/>
      </c>
      <c r="M1343" s="19">
        <f>IFERROR(VLOOKUP(exp_SILP!$B1343,'DATI CM'!$H$2:$I$16,2,FALSE)*exp_SILP!$F1343,0)</f>
        <v>0</v>
      </c>
      <c r="N1343" s="18" t="str">
        <f>VLOOKUP(exp_SILP!$B1343,'DATI COMMESSE'!$A$2:$F$25,4,FALSE)</f>
        <v>GOL</v>
      </c>
      <c r="O1343" s="20">
        <f>VLOOKUP(exp_SILP!$B1343,'DATI COMMESSE'!$A$2:$F$25,5,FALSE)*exp_SILP!$F1343</f>
        <v>39.94</v>
      </c>
      <c r="P1343" s="18" t="str">
        <f>IF(MID(exp_SILP!$W1343,10,2)&gt;"40","F","M")</f>
        <v>M</v>
      </c>
      <c r="Q1343" s="24" t="s">
        <v>1408</v>
      </c>
      <c r="R1343" s="22" t="s">
        <v>230</v>
      </c>
      <c r="S1343" s="22" t="s">
        <v>70</v>
      </c>
      <c r="T1343" s="22" t="s">
        <v>58</v>
      </c>
      <c r="U1343" s="22" t="s">
        <v>59</v>
      </c>
      <c r="V1343" s="22" t="s">
        <v>1631</v>
      </c>
      <c r="W1343" s="22" t="s">
        <v>1632</v>
      </c>
      <c r="X1343" s="22" t="s">
        <v>1633</v>
      </c>
      <c r="Y1343" s="22" t="s">
        <v>4</v>
      </c>
      <c r="Z1343" s="22" t="s">
        <v>63</v>
      </c>
      <c r="AA1343" s="22" t="s">
        <v>64</v>
      </c>
      <c r="AB1343" s="22" t="s">
        <v>74</v>
      </c>
      <c r="AC1343" s="22" t="s">
        <v>66</v>
      </c>
      <c r="AD1343" s="22" t="s">
        <v>59</v>
      </c>
      <c r="AE1343" s="22" t="s">
        <v>59</v>
      </c>
      <c r="AF1343" s="22" t="s">
        <v>59</v>
      </c>
      <c r="AG1343" s="25" t="s">
        <v>67</v>
      </c>
      <c r="AH1343" s="22" t="s">
        <v>1634</v>
      </c>
      <c r="AI1343" s="22" t="s">
        <v>181</v>
      </c>
      <c r="AJ1343" s="22" t="str">
        <f>VLOOKUP(exp_SILP!$Y1343,'DATI CM'!$A$2:$F$28,2,FALSE)</f>
        <v>CSSLTZ84H70A859W</v>
      </c>
    </row>
    <row r="1344" ht="15.75" customHeight="1">
      <c r="A1344" s="10" t="str">
        <f>IFERROR(VLOOKUP(exp_SILP!$W1344,exp_utenti_P!D:D,1,FALSE),"_DA INSERIRE")</f>
        <v>TRNDNL79A46L219N</v>
      </c>
      <c r="B1344" s="10" t="str">
        <f>IF(AND(exp_SILP!$S1344="A.3 ORIENTAMENTO PROFESSIONALE",exp_SILP!$AD1344="4.2"),"A.3 ORIENTAMENTO PROFESSIONALE (CARCERE)",
IF(AND(exp_SILP!$S1344="A.3 ORIENTAMENTO PROFESSIONALE",exp_SILP!$AD1344="."),"A.3 ORIENTAMENTO PROFESSIONALE (CARCERE)",
IF(AND(exp_SILP!$S1344="A.4 CONSULENZA ORIENTATIVA",exp_SILP!$AD1344="4.2"),"A.4 CONSULENZA ORIENTATIVA (CARCERE)",
IF(AND(exp_SILP!$S1344="A.4 CONSULENZA ORIENTATIVA",exp_SILP!$AD1344="."),"A.4 CONSULENZA ORIENTATIVA (CARCERE)",
IF(AND(exp_SILP!$S1344="A.5 - LEP F1 - ACCOMPAGNAMENTO AL LAVORO",exp_SILP!$AD1344="4.2"),"A.5 - LEP F1 - ACCOMPAGNAMENTO AL LAVORO (CARCERE)",
IF(AND(exp_SILP!$S1344="A.5 - LEP F1 - ACCOMPAGNAMENTO AL LAVORO",exp_SILP!$AD1344="."),"A.5 - LEP F1 - ACCOMPAGNAMENTO AL LAVORO (CARCERE)",
IF(AND(exp_SILP!$S1344="A.5.2a - TUTORAGGIO TIROCINI",exp_SILP!$AD1344="4.2"),"A.5.2a - TUTORAGGIO TIROCINI (CARCERE)",
exp_SILP!$S1344)))))))</f>
        <v>A4.10 - LEP E - ORIENTAMENTO SPECIALISTICO SKILL GAP ANALYSIS</v>
      </c>
      <c r="C1344" s="11" t="str">
        <f>CONCATENATE(VLOOKUP(exp_SILP!$B1344,'DATI COMMESSE'!$A$2:$F$25,4,FALSE)," - ", VLOOKUP(exp_SILP!$B1344,'DATI COMMESSE'!$A$2:$F$25,2,FALSE)," - ",VLOOKUP(exp_SILP!$B1344,'DATI COMMESSE'!$A$2:$F$25,3,FALSE))</f>
        <v>GOL - 22-02-5000 - 22-12-5003</v>
      </c>
      <c r="D1344" s="11" t="str">
        <f>LEFT(exp_SILP!$R1344,5)</f>
        <v>16:00</v>
      </c>
      <c r="E1344" s="11" t="str">
        <f>RIGHT(exp_SILP!$R1344,5)</f>
        <v>18:00</v>
      </c>
      <c r="F1344" s="11">
        <f>IF(exp_SILP!$AG1344&gt;=60,exp_SILP!$AG1344/60,exp_SILP!$AG1344)</f>
        <v>2</v>
      </c>
      <c r="G1344" s="11" t="str">
        <f>VLOOKUP(exp_SILP!$Y1344,'DATI CM'!$A$2:$F$28,2,FALSE)</f>
        <v>MNRCLD73B46G674U</v>
      </c>
      <c r="H1344" s="11" t="str">
        <f>VLOOKUP(exp_SILP!$Y1344,'DATI CM'!$A$2:$F$28,3,FALSE)</f>
        <v>A011</v>
      </c>
      <c r="I1344" s="11" t="str">
        <f t="shared" si="1"/>
        <v>N</v>
      </c>
      <c r="J1344" s="11" t="str">
        <f>VLOOKUP(exp_SILP!$Y1344,'DATI CM'!$A$2:$F$28,4,FALSE)</f>
        <v>TORINO</v>
      </c>
      <c r="K1344" s="12">
        <f>VLOOKUP(exp_SILP!$B1344,'DATI COMMESSE'!$A$2:$F$25,5,FALSE)</f>
        <v>39.94</v>
      </c>
      <c r="L1344" s="12">
        <f>IF(exp_SILP!$B1344="A4.10 - LEP E - ORIENTAMENTO SPECIALISTICO SKILL GAP ANALYSIS - GRUPPO 3P",0,VLOOKUP(exp_SILP!$Y1344,'DATI CM'!$A$2:$F$28,6,FALSE))</f>
        <v>25</v>
      </c>
      <c r="M1344" s="12">
        <f>IFERROR(VLOOKUP(exp_SILP!$B1344,'DATI CM'!$H$2:$I$16,2,FALSE)*exp_SILP!$F1344,0)</f>
        <v>0</v>
      </c>
      <c r="N1344" s="11" t="str">
        <f>VLOOKUP(exp_SILP!$B1344,'DATI COMMESSE'!$A$2:$F$25,4,FALSE)</f>
        <v>GOL</v>
      </c>
      <c r="O1344" s="13">
        <f>VLOOKUP(exp_SILP!$B1344,'DATI COMMESSE'!$A$2:$F$25,5,FALSE)*exp_SILP!$F1344</f>
        <v>79.88</v>
      </c>
      <c r="P1344" s="11" t="str">
        <f>IF(MID(exp_SILP!$W1344,10,2)&gt;"40","F","M")</f>
        <v>F</v>
      </c>
      <c r="Q1344" s="27" t="s">
        <v>1408</v>
      </c>
      <c r="R1344" s="15" t="s">
        <v>148</v>
      </c>
      <c r="S1344" s="15" t="s">
        <v>70</v>
      </c>
      <c r="T1344" s="15" t="s">
        <v>58</v>
      </c>
      <c r="U1344" s="15" t="s">
        <v>59</v>
      </c>
      <c r="V1344" s="15" t="s">
        <v>1635</v>
      </c>
      <c r="W1344" s="15" t="s">
        <v>1636</v>
      </c>
      <c r="X1344" s="15" t="s">
        <v>1637</v>
      </c>
      <c r="Y1344" s="15" t="s">
        <v>14</v>
      </c>
      <c r="Z1344" s="15" t="s">
        <v>63</v>
      </c>
      <c r="AA1344" s="15" t="s">
        <v>64</v>
      </c>
      <c r="AB1344" s="15" t="s">
        <v>65</v>
      </c>
      <c r="AC1344" s="15" t="s">
        <v>75</v>
      </c>
      <c r="AD1344" s="15" t="s">
        <v>59</v>
      </c>
      <c r="AE1344" s="15" t="s">
        <v>59</v>
      </c>
      <c r="AF1344" s="15" t="s">
        <v>156</v>
      </c>
      <c r="AG1344" s="28" t="s">
        <v>76</v>
      </c>
      <c r="AH1344" s="15" t="s">
        <v>967</v>
      </c>
      <c r="AI1344" s="15" t="s">
        <v>158</v>
      </c>
      <c r="AJ1344" s="15" t="str">
        <f>VLOOKUP(exp_SILP!$Y1344,'DATI CM'!$A$2:$F$28,2,FALSE)</f>
        <v>MNRCLD73B46G674U</v>
      </c>
    </row>
    <row r="1345" ht="15.75" customHeight="1">
      <c r="A1345" s="17" t="str">
        <f>IFERROR(VLOOKUP(exp_SILP!$W1345,exp_utenti_P!D:D,1,FALSE),"_DA INSERIRE")</f>
        <v>TRNDNL79A46L219N</v>
      </c>
      <c r="B1345" s="17" t="str">
        <f>IF(AND(exp_SILP!$S1345="A.3 ORIENTAMENTO PROFESSIONALE",exp_SILP!$AD1345="4.2"),"A.3 ORIENTAMENTO PROFESSIONALE (CARCERE)",
IF(AND(exp_SILP!$S1345="A.3 ORIENTAMENTO PROFESSIONALE",exp_SILP!$AD1345="."),"A.3 ORIENTAMENTO PROFESSIONALE (CARCERE)",
IF(AND(exp_SILP!$S1345="A.4 CONSULENZA ORIENTATIVA",exp_SILP!$AD1345="4.2"),"A.4 CONSULENZA ORIENTATIVA (CARCERE)",
IF(AND(exp_SILP!$S1345="A.4 CONSULENZA ORIENTATIVA",exp_SILP!$AD1345="."),"A.4 CONSULENZA ORIENTATIVA (CARCERE)",
IF(AND(exp_SILP!$S1345="A.5 - LEP F1 - ACCOMPAGNAMENTO AL LAVORO",exp_SILP!$AD1345="4.2"),"A.5 - LEP F1 - ACCOMPAGNAMENTO AL LAVORO (CARCERE)",
IF(AND(exp_SILP!$S1345="A.5 - LEP F1 - ACCOMPAGNAMENTO AL LAVORO",exp_SILP!$AD1345="."),"A.5 - LEP F1 - ACCOMPAGNAMENTO AL LAVORO (CARCERE)",
IF(AND(exp_SILP!$S1345="A.5.2a - TUTORAGGIO TIROCINI",exp_SILP!$AD1345="4.2"),"A.5.2a - TUTORAGGIO TIROCINI (CARCERE)",
exp_SILP!$S1345)))))))</f>
        <v>A4.10 - LEP E - ORIENTAMENTO SPECIALISTICO SKILL GAP ANALYSIS</v>
      </c>
      <c r="C1345" s="18" t="str">
        <f>CONCATENATE(VLOOKUP(exp_SILP!$B1345,'DATI COMMESSE'!$A$2:$F$25,4,FALSE)," - ", VLOOKUP(exp_SILP!$B1345,'DATI COMMESSE'!$A$2:$F$25,2,FALSE)," - ",VLOOKUP(exp_SILP!$B1345,'DATI COMMESSE'!$A$2:$F$25,3,FALSE))</f>
        <v>GOL - 22-02-5000 - 22-12-5003</v>
      </c>
      <c r="D1345" s="18" t="str">
        <f>LEFT(exp_SILP!$R1345,5)</f>
        <v>14:00</v>
      </c>
      <c r="E1345" s="18" t="str">
        <f>RIGHT(exp_SILP!$R1345,5)</f>
        <v>16:00</v>
      </c>
      <c r="F1345" s="18">
        <f>IF(exp_SILP!$AG1345&gt;=60,exp_SILP!$AG1345/60,exp_SILP!$AG1345)</f>
        <v>2</v>
      </c>
      <c r="G1345" s="18" t="str">
        <f>VLOOKUP(exp_SILP!$Y1345,'DATI CM'!$A$2:$F$28,2,FALSE)</f>
        <v>MNRCLD73B46G674U</v>
      </c>
      <c r="H1345" s="18" t="str">
        <f>VLOOKUP(exp_SILP!$Y1345,'DATI CM'!$A$2:$F$28,3,FALSE)</f>
        <v>A011</v>
      </c>
      <c r="I1345" s="18" t="str">
        <f t="shared" si="1"/>
        <v>N</v>
      </c>
      <c r="J1345" s="18" t="str">
        <f>VLOOKUP(exp_SILP!$Y1345,'DATI CM'!$A$2:$F$28,4,FALSE)</f>
        <v>TORINO</v>
      </c>
      <c r="K1345" s="19">
        <f>VLOOKUP(exp_SILP!$B1345,'DATI COMMESSE'!$A$2:$F$25,5,FALSE)</f>
        <v>39.94</v>
      </c>
      <c r="L1345" s="19">
        <f>IF(exp_SILP!$B1345="A4.10 - LEP E - ORIENTAMENTO SPECIALISTICO SKILL GAP ANALYSIS - GRUPPO 3P",0,VLOOKUP(exp_SILP!$Y1345,'DATI CM'!$A$2:$F$28,6,FALSE))</f>
        <v>25</v>
      </c>
      <c r="M1345" s="19">
        <f>IFERROR(VLOOKUP(exp_SILP!$B1345,'DATI CM'!$H$2:$I$16,2,FALSE)*exp_SILP!$F1345,0)</f>
        <v>0</v>
      </c>
      <c r="N1345" s="18" t="str">
        <f>VLOOKUP(exp_SILP!$B1345,'DATI COMMESSE'!$A$2:$F$25,4,FALSE)</f>
        <v>GOL</v>
      </c>
      <c r="O1345" s="20">
        <f>VLOOKUP(exp_SILP!$B1345,'DATI COMMESSE'!$A$2:$F$25,5,FALSE)*exp_SILP!$F1345</f>
        <v>79.88</v>
      </c>
      <c r="P1345" s="18" t="str">
        <f>IF(MID(exp_SILP!$W1345,10,2)&gt;"40","F","M")</f>
        <v>F</v>
      </c>
      <c r="Q1345" s="24" t="s">
        <v>1408</v>
      </c>
      <c r="R1345" s="22" t="s">
        <v>69</v>
      </c>
      <c r="S1345" s="22" t="s">
        <v>70</v>
      </c>
      <c r="T1345" s="22" t="s">
        <v>58</v>
      </c>
      <c r="U1345" s="22" t="s">
        <v>59</v>
      </c>
      <c r="V1345" s="22" t="s">
        <v>1635</v>
      </c>
      <c r="W1345" s="22" t="s">
        <v>1636</v>
      </c>
      <c r="X1345" s="22" t="s">
        <v>1637</v>
      </c>
      <c r="Y1345" s="22" t="s">
        <v>14</v>
      </c>
      <c r="Z1345" s="22" t="s">
        <v>63</v>
      </c>
      <c r="AA1345" s="22" t="s">
        <v>64</v>
      </c>
      <c r="AB1345" s="22" t="s">
        <v>74</v>
      </c>
      <c r="AC1345" s="22" t="s">
        <v>75</v>
      </c>
      <c r="AD1345" s="22" t="s">
        <v>59</v>
      </c>
      <c r="AE1345" s="22" t="s">
        <v>59</v>
      </c>
      <c r="AF1345" s="22" t="s">
        <v>59</v>
      </c>
      <c r="AG1345" s="25" t="s">
        <v>76</v>
      </c>
      <c r="AH1345" s="22" t="s">
        <v>967</v>
      </c>
      <c r="AI1345" s="22" t="s">
        <v>158</v>
      </c>
      <c r="AJ1345" s="22" t="str">
        <f>VLOOKUP(exp_SILP!$Y1345,'DATI CM'!$A$2:$F$28,2,FALSE)</f>
        <v>MNRCLD73B46G674U</v>
      </c>
    </row>
    <row r="1346" ht="15.75" customHeight="1">
      <c r="A1346" s="10" t="str">
        <f>IFERROR(VLOOKUP(exp_SILP!$W1346,exp_utenti_P!D:D,1,FALSE),"_DA INSERIRE")</f>
        <v>MTAGRG64C06Z129P</v>
      </c>
      <c r="B1346" s="10" t="str">
        <f>IF(AND(exp_SILP!$S1346="A.3 ORIENTAMENTO PROFESSIONALE",exp_SILP!$AD1346="4.2"),"A.3 ORIENTAMENTO PROFESSIONALE (CARCERE)",
IF(AND(exp_SILP!$S1346="A.3 ORIENTAMENTO PROFESSIONALE",exp_SILP!$AD1346="."),"A.3 ORIENTAMENTO PROFESSIONALE (CARCERE)",
IF(AND(exp_SILP!$S1346="A.4 CONSULENZA ORIENTATIVA",exp_SILP!$AD1346="4.2"),"A.4 CONSULENZA ORIENTATIVA (CARCERE)",
IF(AND(exp_SILP!$S1346="A.4 CONSULENZA ORIENTATIVA",exp_SILP!$AD1346="."),"A.4 CONSULENZA ORIENTATIVA (CARCERE)",
IF(AND(exp_SILP!$S1346="A.5 - LEP F1 - ACCOMPAGNAMENTO AL LAVORO",exp_SILP!$AD1346="4.2"),"A.5 - LEP F1 - ACCOMPAGNAMENTO AL LAVORO (CARCERE)",
IF(AND(exp_SILP!$S1346="A.5 - LEP F1 - ACCOMPAGNAMENTO AL LAVORO",exp_SILP!$AD1346="."),"A.5 - LEP F1 - ACCOMPAGNAMENTO AL LAVORO (CARCERE)",
IF(AND(exp_SILP!$S1346="A.5.2a - TUTORAGGIO TIROCINI",exp_SILP!$AD1346="4.2"),"A.5.2a - TUTORAGGIO TIROCINI (CARCERE)",
exp_SILP!$S1346)))))))</f>
        <v>A.3 ORIENTAMENTO PROFESSIONALE</v>
      </c>
      <c r="C1346" s="11" t="str">
        <f>CONCATENATE(VLOOKUP(exp_SILP!$B1346,'DATI COMMESSE'!$A$2:$F$25,4,FALSE)," - ", VLOOKUP(exp_SILP!$B1346,'DATI COMMESSE'!$A$2:$F$25,2,FALSE)," - ",VLOOKUP(exp_SILP!$B1346,'DATI COMMESSE'!$A$2:$F$25,3,FALSE))</f>
        <v>FRD - 22-02-5000 - 22-12-5002</v>
      </c>
      <c r="D1346" s="11" t="str">
        <f>LEFT(exp_SILP!$R1346,5)</f>
        <v>10:00</v>
      </c>
      <c r="E1346" s="11" t="str">
        <f>RIGHT(exp_SILP!$R1346,5)</f>
        <v>12:00</v>
      </c>
      <c r="F1346" s="11">
        <f>IF(exp_SILP!$AG1346&gt;=60,exp_SILP!$AG1346/60,exp_SILP!$AG1346)</f>
        <v>2</v>
      </c>
      <c r="G1346" s="11" t="str">
        <f>VLOOKUP(exp_SILP!$Y1346,'DATI CM'!$A$2:$F$28,2,FALSE)</f>
        <v>FLCSRN79S42L219X</v>
      </c>
      <c r="H1346" s="11" t="str">
        <f>VLOOKUP(exp_SILP!$Y1346,'DATI CM'!$A$2:$F$28,3,FALSE)</f>
        <v>A011</v>
      </c>
      <c r="I1346" s="11" t="str">
        <f t="shared" si="1"/>
        <v>N</v>
      </c>
      <c r="J1346" s="11" t="str">
        <f>VLOOKUP(exp_SILP!$Y1346,'DATI CM'!$A$2:$F$28,4,FALSE)</f>
        <v>TORINO</v>
      </c>
      <c r="K1346" s="12">
        <f>VLOOKUP(exp_SILP!$B1346,'DATI COMMESSE'!$A$2:$F$25,5,FALSE)</f>
        <v>34</v>
      </c>
      <c r="L1346" s="12">
        <f>IF(exp_SILP!$B1346="A4.10 - LEP E - ORIENTAMENTO SPECIALISTICO SKILL GAP ANALYSIS - GRUPPO 3P",0,VLOOKUP(exp_SILP!$Y1346,'DATI CM'!$A$2:$F$28,6,FALSE))</f>
        <v>25</v>
      </c>
      <c r="M1346" s="12">
        <f>IFERROR(VLOOKUP(exp_SILP!$B1346,'DATI CM'!$H$2:$I$16,2,FALSE)*exp_SILP!$F1346,0)</f>
        <v>0</v>
      </c>
      <c r="N1346" s="11" t="str">
        <f>VLOOKUP(exp_SILP!$B1346,'DATI COMMESSE'!$A$2:$F$25,4,FALSE)</f>
        <v>FRD</v>
      </c>
      <c r="O1346" s="13">
        <f>VLOOKUP(exp_SILP!$B1346,'DATI COMMESSE'!$A$2:$F$25,5,FALSE)*exp_SILP!$F1346</f>
        <v>68</v>
      </c>
      <c r="P1346" s="11" t="str">
        <f>IF(MID(exp_SILP!$W1346,10,2)&gt;"40","F","M")</f>
        <v>M</v>
      </c>
      <c r="Q1346" s="14" t="s">
        <v>1534</v>
      </c>
      <c r="R1346" s="15" t="s">
        <v>199</v>
      </c>
      <c r="S1346" s="15" t="s">
        <v>423</v>
      </c>
      <c r="T1346" s="15" t="s">
        <v>58</v>
      </c>
      <c r="U1346" s="15" t="s">
        <v>59</v>
      </c>
      <c r="V1346" s="15" t="s">
        <v>95</v>
      </c>
      <c r="W1346" s="15" t="s">
        <v>96</v>
      </c>
      <c r="X1346" s="15" t="s">
        <v>97</v>
      </c>
      <c r="Y1346" s="15" t="s">
        <v>10</v>
      </c>
      <c r="Z1346" s="15" t="s">
        <v>63</v>
      </c>
      <c r="AA1346" s="15" t="s">
        <v>64</v>
      </c>
      <c r="AB1346" s="15" t="s">
        <v>74</v>
      </c>
      <c r="AC1346" s="15" t="s">
        <v>75</v>
      </c>
      <c r="AD1346" s="15" t="s">
        <v>59</v>
      </c>
      <c r="AE1346" s="15" t="s">
        <v>59</v>
      </c>
      <c r="AF1346" s="15" t="s">
        <v>59</v>
      </c>
      <c r="AG1346" s="15" t="s">
        <v>76</v>
      </c>
      <c r="AH1346" s="15" t="s">
        <v>1382</v>
      </c>
      <c r="AI1346" s="15" t="s">
        <v>77</v>
      </c>
      <c r="AJ1346" s="15" t="str">
        <f>VLOOKUP(exp_SILP!$Y1346,'DATI CM'!$A$2:$F$28,2,FALSE)</f>
        <v>FLCSRN79S42L219X</v>
      </c>
    </row>
    <row r="1347" ht="15.75" customHeight="1">
      <c r="A1347" s="17" t="str">
        <f>IFERROR(VLOOKUP(exp_SILP!$W1347,exp_utenti_P!D:D,1,FALSE),"_DA INSERIRE")</f>
        <v>NCLMVN79P44Z600O</v>
      </c>
      <c r="B1347" s="17" t="str">
        <f>IF(AND(exp_SILP!$S1347="A.3 ORIENTAMENTO PROFESSIONALE",exp_SILP!$AD1347="4.2"),"A.3 ORIENTAMENTO PROFESSIONALE (CARCERE)",
IF(AND(exp_SILP!$S1347="A.3 ORIENTAMENTO PROFESSIONALE",exp_SILP!$AD1347="."),"A.3 ORIENTAMENTO PROFESSIONALE (CARCERE)",
IF(AND(exp_SILP!$S1347="A.4 CONSULENZA ORIENTATIVA",exp_SILP!$AD1347="4.2"),"A.4 CONSULENZA ORIENTATIVA (CARCERE)",
IF(AND(exp_SILP!$S1347="A.4 CONSULENZA ORIENTATIVA",exp_SILP!$AD1347="."),"A.4 CONSULENZA ORIENTATIVA (CARCERE)",
IF(AND(exp_SILP!$S1347="A.5 - LEP F1 - ACCOMPAGNAMENTO AL LAVORO",exp_SILP!$AD1347="4.2"),"A.5 - LEP F1 - ACCOMPAGNAMENTO AL LAVORO (CARCERE)",
IF(AND(exp_SILP!$S1347="A.5 - LEP F1 - ACCOMPAGNAMENTO AL LAVORO",exp_SILP!$AD1347="."),"A.5 - LEP F1 - ACCOMPAGNAMENTO AL LAVORO (CARCERE)",
IF(AND(exp_SILP!$S1347="A.5.2a - TUTORAGGIO TIROCINI",exp_SILP!$AD1347="4.2"),"A.5.2a - TUTORAGGIO TIROCINI (CARCERE)",
exp_SILP!$S1347)))))))</f>
        <v>A.3 ORIENTAMENTO PROFESSIONALE</v>
      </c>
      <c r="C1347" s="18" t="str">
        <f>CONCATENATE(VLOOKUP(exp_SILP!$B1347,'DATI COMMESSE'!$A$2:$F$25,4,FALSE)," - ", VLOOKUP(exp_SILP!$B1347,'DATI COMMESSE'!$A$2:$F$25,2,FALSE)," - ",VLOOKUP(exp_SILP!$B1347,'DATI COMMESSE'!$A$2:$F$25,3,FALSE))</f>
        <v>FRD - 22-02-5000 - 22-12-5002</v>
      </c>
      <c r="D1347" s="18" t="str">
        <f>LEFT(exp_SILP!$R1347,5)</f>
        <v>14:00</v>
      </c>
      <c r="E1347" s="18" t="str">
        <f>RIGHT(exp_SILP!$R1347,5)</f>
        <v>16:00</v>
      </c>
      <c r="F1347" s="18">
        <f>IF(exp_SILP!$AG1347&gt;=60,exp_SILP!$AG1347/60,exp_SILP!$AG1347)</f>
        <v>2</v>
      </c>
      <c r="G1347" s="18" t="str">
        <f>VLOOKUP(exp_SILP!$Y1347,'DATI CM'!$A$2:$F$28,2,FALSE)</f>
        <v>FLCSRN79S42L219X</v>
      </c>
      <c r="H1347" s="18" t="str">
        <f>VLOOKUP(exp_SILP!$Y1347,'DATI CM'!$A$2:$F$28,3,FALSE)</f>
        <v>A011</v>
      </c>
      <c r="I1347" s="18" t="str">
        <f t="shared" si="1"/>
        <v>N</v>
      </c>
      <c r="J1347" s="18" t="str">
        <f>VLOOKUP(exp_SILP!$Y1347,'DATI CM'!$A$2:$F$28,4,FALSE)</f>
        <v>TORINO</v>
      </c>
      <c r="K1347" s="19">
        <f>VLOOKUP(exp_SILP!$B1347,'DATI COMMESSE'!$A$2:$F$25,5,FALSE)</f>
        <v>34</v>
      </c>
      <c r="L1347" s="19">
        <f>IF(exp_SILP!$B1347="A4.10 - LEP E - ORIENTAMENTO SPECIALISTICO SKILL GAP ANALYSIS - GRUPPO 3P",0,VLOOKUP(exp_SILP!$Y1347,'DATI CM'!$A$2:$F$28,6,FALSE))</f>
        <v>25</v>
      </c>
      <c r="M1347" s="19">
        <f>IFERROR(VLOOKUP(exp_SILP!$B1347,'DATI CM'!$H$2:$I$16,2,FALSE)*exp_SILP!$F1347,0)</f>
        <v>0</v>
      </c>
      <c r="N1347" s="18" t="str">
        <f>VLOOKUP(exp_SILP!$B1347,'DATI COMMESSE'!$A$2:$F$25,4,FALSE)</f>
        <v>FRD</v>
      </c>
      <c r="O1347" s="20">
        <f>VLOOKUP(exp_SILP!$B1347,'DATI COMMESSE'!$A$2:$F$25,5,FALSE)*exp_SILP!$F1347</f>
        <v>68</v>
      </c>
      <c r="P1347" s="18" t="str">
        <f>IF(MID(exp_SILP!$W1347,10,2)&gt;"40","F","M")</f>
        <v>F</v>
      </c>
      <c r="Q1347" s="21" t="s">
        <v>1534</v>
      </c>
      <c r="R1347" s="22" t="s">
        <v>69</v>
      </c>
      <c r="S1347" s="22" t="s">
        <v>423</v>
      </c>
      <c r="T1347" s="22" t="s">
        <v>58</v>
      </c>
      <c r="U1347" s="22" t="s">
        <v>59</v>
      </c>
      <c r="V1347" s="22" t="s">
        <v>1638</v>
      </c>
      <c r="W1347" s="22" t="s">
        <v>1639</v>
      </c>
      <c r="X1347" s="22" t="s">
        <v>1640</v>
      </c>
      <c r="Y1347" s="22" t="s">
        <v>10</v>
      </c>
      <c r="Z1347" s="22" t="s">
        <v>63</v>
      </c>
      <c r="AA1347" s="22" t="s">
        <v>64</v>
      </c>
      <c r="AB1347" s="22" t="s">
        <v>74</v>
      </c>
      <c r="AC1347" s="22" t="s">
        <v>75</v>
      </c>
      <c r="AD1347" s="22" t="s">
        <v>59</v>
      </c>
      <c r="AE1347" s="22" t="s">
        <v>59</v>
      </c>
      <c r="AF1347" s="22" t="s">
        <v>59</v>
      </c>
      <c r="AG1347" s="22" t="s">
        <v>76</v>
      </c>
      <c r="AH1347" s="22" t="s">
        <v>1382</v>
      </c>
      <c r="AI1347" s="22" t="s">
        <v>77</v>
      </c>
      <c r="AJ1347" s="22" t="str">
        <f>VLOOKUP(exp_SILP!$Y1347,'DATI CM'!$A$2:$F$28,2,FALSE)</f>
        <v>FLCSRN79S42L219X</v>
      </c>
    </row>
    <row r="1348" ht="15.75" customHeight="1">
      <c r="A1348" s="10" t="str">
        <f>IFERROR(VLOOKUP(exp_SILP!$W1348,exp_utenti_P!D:D,1,FALSE),"_DA INSERIRE")</f>
        <v>SSTSMN87H65L219L</v>
      </c>
      <c r="B1348" s="10" t="str">
        <f>IF(AND(exp_SILP!$S1348="A.3 ORIENTAMENTO PROFESSIONALE",exp_SILP!$AD1348="4.2"),"A.3 ORIENTAMENTO PROFESSIONALE (CARCERE)",
IF(AND(exp_SILP!$S1348="A.3 ORIENTAMENTO PROFESSIONALE",exp_SILP!$AD1348="."),"A.3 ORIENTAMENTO PROFESSIONALE (CARCERE)",
IF(AND(exp_SILP!$S1348="A.4 CONSULENZA ORIENTATIVA",exp_SILP!$AD1348="4.2"),"A.4 CONSULENZA ORIENTATIVA (CARCERE)",
IF(AND(exp_SILP!$S1348="A.4 CONSULENZA ORIENTATIVA",exp_SILP!$AD1348="."),"A.4 CONSULENZA ORIENTATIVA (CARCERE)",
IF(AND(exp_SILP!$S1348="A.5 - LEP F1 - ACCOMPAGNAMENTO AL LAVORO",exp_SILP!$AD1348="4.2"),"A.5 - LEP F1 - ACCOMPAGNAMENTO AL LAVORO (CARCERE)",
IF(AND(exp_SILP!$S1348="A.5 - LEP F1 - ACCOMPAGNAMENTO AL LAVORO",exp_SILP!$AD1348="."),"A.5 - LEP F1 - ACCOMPAGNAMENTO AL LAVORO (CARCERE)",
IF(AND(exp_SILP!$S1348="A.5.2a - TUTORAGGIO TIROCINI",exp_SILP!$AD1348="4.2"),"A.5.2a - TUTORAGGIO TIROCINI (CARCERE)",
exp_SILP!$S1348)))))))</f>
        <v>A.5.1 ATTIVAZIONE E RICERCA OPPORTUNITA' (1-C)</v>
      </c>
      <c r="C1348" s="11" t="str">
        <f>CONCATENATE(VLOOKUP(exp_SILP!$B1348,'DATI COMMESSE'!$A$2:$F$25,4,FALSE)," - ", VLOOKUP(exp_SILP!$B1348,'DATI COMMESSE'!$A$2:$F$25,2,FALSE)," - ",VLOOKUP(exp_SILP!$B1348,'DATI COMMESSE'!$A$2:$F$25,3,FALSE))</f>
        <v>FRD - 22-02-5000 - 22-12-5002</v>
      </c>
      <c r="D1348" s="11" t="str">
        <f>LEFT(exp_SILP!$R1348,5)</f>
        <v>14:00</v>
      </c>
      <c r="E1348" s="11" t="str">
        <f>RIGHT(exp_SILP!$R1348,5)</f>
        <v>15:00</v>
      </c>
      <c r="F1348" s="11">
        <f>IF(exp_SILP!$AG1348&gt;=60,exp_SILP!$AG1348/60,exp_SILP!$AG1348)</f>
        <v>1</v>
      </c>
      <c r="G1348" s="11" t="str">
        <f>VLOOKUP(exp_SILP!$Y1348,'DATI CM'!$A$2:$F$28,2,FALSE)</f>
        <v>MNRCLD73B46G674U</v>
      </c>
      <c r="H1348" s="11" t="str">
        <f>VLOOKUP(exp_SILP!$Y1348,'DATI CM'!$A$2:$F$28,3,FALSE)</f>
        <v>A011</v>
      </c>
      <c r="I1348" s="11" t="str">
        <f t="shared" si="1"/>
        <v>N</v>
      </c>
      <c r="J1348" s="11" t="str">
        <f>VLOOKUP(exp_SILP!$Y1348,'DATI CM'!$A$2:$F$28,4,FALSE)</f>
        <v>TORINO</v>
      </c>
      <c r="K1348" s="12">
        <f>VLOOKUP(exp_SILP!$B1348,'DATI COMMESSE'!$A$2:$F$25,5,FALSE)</f>
        <v>35.5</v>
      </c>
      <c r="L1348" s="12">
        <f>IF(exp_SILP!$B1348="A4.10 - LEP E - ORIENTAMENTO SPECIALISTICO SKILL GAP ANALYSIS - GRUPPO 3P",0,VLOOKUP(exp_SILP!$Y1348,'DATI CM'!$A$2:$F$28,6,FALSE))</f>
        <v>25</v>
      </c>
      <c r="M1348" s="12">
        <f>IFERROR(VLOOKUP(exp_SILP!$B1348,'DATI CM'!$H$2:$I$16,2,FALSE)*exp_SILP!$F1348,0)</f>
        <v>0</v>
      </c>
      <c r="N1348" s="11" t="str">
        <f>VLOOKUP(exp_SILP!$B1348,'DATI COMMESSE'!$A$2:$F$25,4,FALSE)</f>
        <v>FRD</v>
      </c>
      <c r="O1348" s="13">
        <f>VLOOKUP(exp_SILP!$B1348,'DATI COMMESSE'!$A$2:$F$25,5,FALSE)*exp_SILP!$F1348</f>
        <v>35.5</v>
      </c>
      <c r="P1348" s="11" t="str">
        <f>IF(MID(exp_SILP!$W1348,10,2)&gt;"40","F","M")</f>
        <v>F</v>
      </c>
      <c r="Q1348" s="14" t="s">
        <v>1534</v>
      </c>
      <c r="R1348" s="15" t="s">
        <v>56</v>
      </c>
      <c r="S1348" s="15" t="s">
        <v>160</v>
      </c>
      <c r="T1348" s="15" t="s">
        <v>58</v>
      </c>
      <c r="U1348" s="15" t="s">
        <v>59</v>
      </c>
      <c r="V1348" s="15" t="s">
        <v>1109</v>
      </c>
      <c r="W1348" s="15" t="s">
        <v>1110</v>
      </c>
      <c r="X1348" s="15" t="s">
        <v>1111</v>
      </c>
      <c r="Y1348" s="15" t="s">
        <v>14</v>
      </c>
      <c r="Z1348" s="15" t="s">
        <v>63</v>
      </c>
      <c r="AA1348" s="15" t="s">
        <v>64</v>
      </c>
      <c r="AB1348" s="15" t="s">
        <v>65</v>
      </c>
      <c r="AC1348" s="15" t="s">
        <v>135</v>
      </c>
      <c r="AD1348" s="15" t="s">
        <v>59</v>
      </c>
      <c r="AE1348" s="15" t="s">
        <v>59</v>
      </c>
      <c r="AF1348" s="15" t="s">
        <v>156</v>
      </c>
      <c r="AG1348" s="15" t="s">
        <v>67</v>
      </c>
      <c r="AH1348" s="15" t="s">
        <v>1534</v>
      </c>
      <c r="AI1348" s="15" t="s">
        <v>158</v>
      </c>
      <c r="AJ1348" s="15" t="str">
        <f>VLOOKUP(exp_SILP!$Y1348,'DATI CM'!$A$2:$F$28,2,FALSE)</f>
        <v>MNRCLD73B46G674U</v>
      </c>
    </row>
    <row r="1349" ht="15.75" customHeight="1">
      <c r="A1349" s="17" t="str">
        <f>IFERROR(VLOOKUP(exp_SILP!$W1349,exp_utenti_P!D:D,1,FALSE),"_DA INSERIRE")</f>
        <v>SSTSMN87H65L219L</v>
      </c>
      <c r="B1349" s="17" t="str">
        <f>IF(AND(exp_SILP!$S1349="A.3 ORIENTAMENTO PROFESSIONALE",exp_SILP!$AD1349="4.2"),"A.3 ORIENTAMENTO PROFESSIONALE (CARCERE)",
IF(AND(exp_SILP!$S1349="A.3 ORIENTAMENTO PROFESSIONALE",exp_SILP!$AD1349="."),"A.3 ORIENTAMENTO PROFESSIONALE (CARCERE)",
IF(AND(exp_SILP!$S1349="A.4 CONSULENZA ORIENTATIVA",exp_SILP!$AD1349="4.2"),"A.4 CONSULENZA ORIENTATIVA (CARCERE)",
IF(AND(exp_SILP!$S1349="A.4 CONSULENZA ORIENTATIVA",exp_SILP!$AD1349="."),"A.4 CONSULENZA ORIENTATIVA (CARCERE)",
IF(AND(exp_SILP!$S1349="A.5 - LEP F1 - ACCOMPAGNAMENTO AL LAVORO",exp_SILP!$AD1349="4.2"),"A.5 - LEP F1 - ACCOMPAGNAMENTO AL LAVORO (CARCERE)",
IF(AND(exp_SILP!$S1349="A.5 - LEP F1 - ACCOMPAGNAMENTO AL LAVORO",exp_SILP!$AD1349="."),"A.5 - LEP F1 - ACCOMPAGNAMENTO AL LAVORO (CARCERE)",
IF(AND(exp_SILP!$S1349="A.5.2a - TUTORAGGIO TIROCINI",exp_SILP!$AD1349="4.2"),"A.5.2a - TUTORAGGIO TIROCINI (CARCERE)",
exp_SILP!$S1349)))))))</f>
        <v>A.5.1 ATTIVAZIONE E RICERCA OPPORTUNITA' (1-C)</v>
      </c>
      <c r="C1349" s="18" t="str">
        <f>CONCATENATE(VLOOKUP(exp_SILP!$B1349,'DATI COMMESSE'!$A$2:$F$25,4,FALSE)," - ", VLOOKUP(exp_SILP!$B1349,'DATI COMMESSE'!$A$2:$F$25,2,FALSE)," - ",VLOOKUP(exp_SILP!$B1349,'DATI COMMESSE'!$A$2:$F$25,3,FALSE))</f>
        <v>FRD - 22-02-5000 - 22-12-5002</v>
      </c>
      <c r="D1349" s="18" t="str">
        <f>LEFT(exp_SILP!$R1349,5)</f>
        <v>10:00</v>
      </c>
      <c r="E1349" s="18" t="str">
        <f>RIGHT(exp_SILP!$R1349,5)</f>
        <v>13:00</v>
      </c>
      <c r="F1349" s="18">
        <f>IF(exp_SILP!$AG1349&gt;=60,exp_SILP!$AG1349/60,exp_SILP!$AG1349)</f>
        <v>3</v>
      </c>
      <c r="G1349" s="18" t="str">
        <f>VLOOKUP(exp_SILP!$Y1349,'DATI CM'!$A$2:$F$28,2,FALSE)</f>
        <v>MNRCLD73B46G674U</v>
      </c>
      <c r="H1349" s="18" t="str">
        <f>VLOOKUP(exp_SILP!$Y1349,'DATI CM'!$A$2:$F$28,3,FALSE)</f>
        <v>A011</v>
      </c>
      <c r="I1349" s="18" t="str">
        <f t="shared" si="1"/>
        <v>N</v>
      </c>
      <c r="J1349" s="18" t="str">
        <f>VLOOKUP(exp_SILP!$Y1349,'DATI CM'!$A$2:$F$28,4,FALSE)</f>
        <v>TORINO</v>
      </c>
      <c r="K1349" s="19">
        <f>VLOOKUP(exp_SILP!$B1349,'DATI COMMESSE'!$A$2:$F$25,5,FALSE)</f>
        <v>35.5</v>
      </c>
      <c r="L1349" s="19">
        <f>IF(exp_SILP!$B1349="A4.10 - LEP E - ORIENTAMENTO SPECIALISTICO SKILL GAP ANALYSIS - GRUPPO 3P",0,VLOOKUP(exp_SILP!$Y1349,'DATI CM'!$A$2:$F$28,6,FALSE))</f>
        <v>25</v>
      </c>
      <c r="M1349" s="19">
        <f>IFERROR(VLOOKUP(exp_SILP!$B1349,'DATI CM'!$H$2:$I$16,2,FALSE)*exp_SILP!$F1349,0)</f>
        <v>0</v>
      </c>
      <c r="N1349" s="18" t="str">
        <f>VLOOKUP(exp_SILP!$B1349,'DATI COMMESSE'!$A$2:$F$25,4,FALSE)</f>
        <v>FRD</v>
      </c>
      <c r="O1349" s="20">
        <f>VLOOKUP(exp_SILP!$B1349,'DATI COMMESSE'!$A$2:$F$25,5,FALSE)*exp_SILP!$F1349</f>
        <v>106.5</v>
      </c>
      <c r="P1349" s="18" t="str">
        <f>IF(MID(exp_SILP!$W1349,10,2)&gt;"40","F","M")</f>
        <v>F</v>
      </c>
      <c r="Q1349" s="21" t="s">
        <v>1534</v>
      </c>
      <c r="R1349" s="22" t="s">
        <v>164</v>
      </c>
      <c r="S1349" s="22" t="s">
        <v>160</v>
      </c>
      <c r="T1349" s="22" t="s">
        <v>58</v>
      </c>
      <c r="U1349" s="22" t="s">
        <v>59</v>
      </c>
      <c r="V1349" s="22" t="s">
        <v>1109</v>
      </c>
      <c r="W1349" s="22" t="s">
        <v>1110</v>
      </c>
      <c r="X1349" s="22" t="s">
        <v>1111</v>
      </c>
      <c r="Y1349" s="22" t="s">
        <v>14</v>
      </c>
      <c r="Z1349" s="22" t="s">
        <v>63</v>
      </c>
      <c r="AA1349" s="22" t="s">
        <v>64</v>
      </c>
      <c r="AB1349" s="22" t="s">
        <v>74</v>
      </c>
      <c r="AC1349" s="22" t="s">
        <v>135</v>
      </c>
      <c r="AD1349" s="22" t="s">
        <v>59</v>
      </c>
      <c r="AE1349" s="22" t="s">
        <v>59</v>
      </c>
      <c r="AF1349" s="22" t="s">
        <v>59</v>
      </c>
      <c r="AG1349" s="22" t="s">
        <v>101</v>
      </c>
      <c r="AH1349" s="22" t="s">
        <v>1534</v>
      </c>
      <c r="AI1349" s="22" t="s">
        <v>158</v>
      </c>
      <c r="AJ1349" s="22" t="str">
        <f>VLOOKUP(exp_SILP!$Y1349,'DATI CM'!$A$2:$F$28,2,FALSE)</f>
        <v>MNRCLD73B46G674U</v>
      </c>
    </row>
    <row r="1350" ht="15.75" hidden="1" customHeight="1">
      <c r="A1350" s="10" t="str">
        <f>IFERROR(VLOOKUP(exp_SILP!$W1350,exp_utenti_P!D:D,1,FALSE),"_DA INSERIRE")</f>
        <v>CNTLCN62L23I158T</v>
      </c>
      <c r="B1350" s="10" t="str">
        <f>IF(AND(exp_SILP!$S1350="A.3 ORIENTAMENTO PROFESSIONALE",exp_SILP!$AD1350="4.2"),"A.3 ORIENTAMENTO PROFESSIONALE (CARCERE)",
IF(AND(exp_SILP!$S1350="A.3 ORIENTAMENTO PROFESSIONALE",exp_SILP!$AD1350="."),"A.3 ORIENTAMENTO PROFESSIONALE (CARCERE)",
IF(AND(exp_SILP!$S1350="A.4 CONSULENZA ORIENTATIVA",exp_SILP!$AD1350="4.2"),"A.4 CONSULENZA ORIENTATIVA (CARCERE)",
IF(AND(exp_SILP!$S1350="A.4 CONSULENZA ORIENTATIVA",exp_SILP!$AD1350="."),"A.4 CONSULENZA ORIENTATIVA (CARCERE)",
IF(AND(exp_SILP!$S1350="A.5 - LEP F1 - ACCOMPAGNAMENTO AL LAVORO",exp_SILP!$AD1350="4.2"),"A.5 - LEP F1 - ACCOMPAGNAMENTO AL LAVORO (CARCERE)",
IF(AND(exp_SILP!$S1350="A.5 - LEP F1 - ACCOMPAGNAMENTO AL LAVORO",exp_SILP!$AD1350="."),"A.5 - LEP F1 - ACCOMPAGNAMENTO AL LAVORO (CARCERE)",
IF(AND(exp_SILP!$S1350="A.5.2a - TUTORAGGIO TIROCINI",exp_SILP!$AD1350="4.2"),"A.5.2a - TUTORAGGIO TIROCINI (CARCERE)",
exp_SILP!$S1350)))))))</f>
        <v>A4.10 - LEP E - ORIENTAMENTO SPECIALISTICO SKILL GAP ANALYSIS</v>
      </c>
      <c r="C1350" s="11" t="str">
        <f>CONCATENATE(VLOOKUP(exp_SILP!$B1350,'DATI COMMESSE'!$A$2:$F$25,4,FALSE)," - ", VLOOKUP(exp_SILP!$B1350,'DATI COMMESSE'!$A$2:$F$25,2,FALSE)," - ",VLOOKUP(exp_SILP!$B1350,'DATI COMMESSE'!$A$2:$F$25,3,FALSE))</f>
        <v>GOL - 22-02-5000 - 22-12-5003</v>
      </c>
      <c r="D1350" s="11" t="str">
        <f>LEFT(exp_SILP!$R1350,5)</f>
        <v>16:00</v>
      </c>
      <c r="E1350" s="11" t="str">
        <f>RIGHT(exp_SILP!$R1350,5)</f>
        <v>17:00</v>
      </c>
      <c r="F1350" s="11">
        <f>IF(exp_SILP!$AG1350&gt;=60,exp_SILP!$AG1350/60,exp_SILP!$AG1350)</f>
        <v>1</v>
      </c>
      <c r="G1350" s="11" t="str">
        <f>VLOOKUP(exp_SILP!$Y1350,'DATI CM'!$A$2:$F$28,2,FALSE)</f>
        <v>GNGGNN70A65L219B</v>
      </c>
      <c r="H1350" s="11" t="str">
        <f>VLOOKUP(exp_SILP!$Y1350,'DATI CM'!$A$2:$F$28,3,FALSE)</f>
        <v/>
      </c>
      <c r="I1350" s="11" t="str">
        <f t="shared" si="1"/>
        <v>N</v>
      </c>
      <c r="J1350" s="11" t="str">
        <f>VLOOKUP(exp_SILP!$Y1350,'DATI CM'!$A$2:$F$28,4,FALSE)</f>
        <v/>
      </c>
      <c r="K1350" s="12">
        <f>VLOOKUP(exp_SILP!$B1350,'DATI COMMESSE'!$A$2:$F$25,5,FALSE)</f>
        <v>39.94</v>
      </c>
      <c r="L1350" s="12" t="str">
        <f>IF(exp_SILP!$B1350="A4.10 - LEP E - ORIENTAMENTO SPECIALISTICO SKILL GAP ANALYSIS - GRUPPO 3P",0,VLOOKUP(exp_SILP!$Y1350,'DATI CM'!$A$2:$F$28,6,FALSE))</f>
        <v/>
      </c>
      <c r="M1350" s="12">
        <f>IFERROR(VLOOKUP(exp_SILP!$B1350,'DATI CM'!$H$2:$I$16,2,FALSE)*exp_SILP!$F1350,0)</f>
        <v>0</v>
      </c>
      <c r="N1350" s="11" t="str">
        <f>VLOOKUP(exp_SILP!$B1350,'DATI COMMESSE'!$A$2:$F$25,4,FALSE)</f>
        <v>GOL</v>
      </c>
      <c r="O1350" s="13">
        <f>VLOOKUP(exp_SILP!$B1350,'DATI COMMESSE'!$A$2:$F$25,5,FALSE)*exp_SILP!$F1350</f>
        <v>39.94</v>
      </c>
      <c r="P1350" s="11" t="str">
        <f>IF(MID(exp_SILP!$W1350,10,2)&gt;"40","F","M")</f>
        <v>M</v>
      </c>
      <c r="Q1350" s="14" t="s">
        <v>1534</v>
      </c>
      <c r="R1350" s="15" t="s">
        <v>152</v>
      </c>
      <c r="S1350" s="15" t="s">
        <v>70</v>
      </c>
      <c r="T1350" s="15" t="s">
        <v>58</v>
      </c>
      <c r="U1350" s="15" t="s">
        <v>59</v>
      </c>
      <c r="V1350" s="15" t="s">
        <v>394</v>
      </c>
      <c r="W1350" s="15" t="s">
        <v>395</v>
      </c>
      <c r="X1350" s="15" t="s">
        <v>396</v>
      </c>
      <c r="Y1350" s="15" t="s">
        <v>11</v>
      </c>
      <c r="Z1350" s="15" t="s">
        <v>63</v>
      </c>
      <c r="AA1350" s="15" t="s">
        <v>64</v>
      </c>
      <c r="AB1350" s="15" t="s">
        <v>65</v>
      </c>
      <c r="AC1350" s="15" t="s">
        <v>135</v>
      </c>
      <c r="AD1350" s="15" t="s">
        <v>59</v>
      </c>
      <c r="AE1350" s="15" t="s">
        <v>59</v>
      </c>
      <c r="AF1350" s="15" t="s">
        <v>59</v>
      </c>
      <c r="AG1350" s="15" t="s">
        <v>67</v>
      </c>
      <c r="AH1350" s="15" t="s">
        <v>1534</v>
      </c>
      <c r="AI1350" s="15" t="s">
        <v>383</v>
      </c>
      <c r="AJ1350" s="15" t="str">
        <f>VLOOKUP(exp_SILP!$Y1350,'DATI CM'!$A$2:$F$28,2,FALSE)</f>
        <v>GNGGNN70A65L219B</v>
      </c>
    </row>
    <row r="1351" ht="15.75" hidden="1" customHeight="1">
      <c r="A1351" s="17" t="str">
        <f>IFERROR(VLOOKUP(exp_SILP!$W1351,exp_utenti_P!D:D,1,FALSE),"_DA INSERIRE")</f>
        <v>GNTLRA72E52L219H</v>
      </c>
      <c r="B1351" s="17" t="str">
        <f>IF(AND(exp_SILP!$S1351="A.3 ORIENTAMENTO PROFESSIONALE",exp_SILP!$AD1351="4.2"),"A.3 ORIENTAMENTO PROFESSIONALE (CARCERE)",
IF(AND(exp_SILP!$S1351="A.3 ORIENTAMENTO PROFESSIONALE",exp_SILP!$AD1351="."),"A.3 ORIENTAMENTO PROFESSIONALE (CARCERE)",
IF(AND(exp_SILP!$S1351="A.4 CONSULENZA ORIENTATIVA",exp_SILP!$AD1351="4.2"),"A.4 CONSULENZA ORIENTATIVA (CARCERE)",
IF(AND(exp_SILP!$S1351="A.4 CONSULENZA ORIENTATIVA",exp_SILP!$AD1351="."),"A.4 CONSULENZA ORIENTATIVA (CARCERE)",
IF(AND(exp_SILP!$S1351="A.5 - LEP F1 - ACCOMPAGNAMENTO AL LAVORO",exp_SILP!$AD1351="4.2"),"A.5 - LEP F1 - ACCOMPAGNAMENTO AL LAVORO (CARCERE)",
IF(AND(exp_SILP!$S1351="A.5 - LEP F1 - ACCOMPAGNAMENTO AL LAVORO",exp_SILP!$AD1351="."),"A.5 - LEP F1 - ACCOMPAGNAMENTO AL LAVORO (CARCERE)",
IF(AND(exp_SILP!$S1351="A.5.2a - TUTORAGGIO TIROCINI",exp_SILP!$AD1351="4.2"),"A.5.2a - TUTORAGGIO TIROCINI (CARCERE)",
exp_SILP!$S1351)))))))</f>
        <v>A4.10 - LEP E - ORIENTAMENTO SPECIALISTICO SKILL GAP ANALYSIS</v>
      </c>
      <c r="C1351" s="18" t="str">
        <f>CONCATENATE(VLOOKUP(exp_SILP!$B1351,'DATI COMMESSE'!$A$2:$F$25,4,FALSE)," - ", VLOOKUP(exp_SILP!$B1351,'DATI COMMESSE'!$A$2:$F$25,2,FALSE)," - ",VLOOKUP(exp_SILP!$B1351,'DATI COMMESSE'!$A$2:$F$25,3,FALSE))</f>
        <v>GOL - 22-02-5000 - 22-12-5003</v>
      </c>
      <c r="D1351" s="18" t="str">
        <f>LEFT(exp_SILP!$R1351,5)</f>
        <v>12:00</v>
      </c>
      <c r="E1351" s="18" t="str">
        <f>RIGHT(exp_SILP!$R1351,5)</f>
        <v>14:00</v>
      </c>
      <c r="F1351" s="18">
        <f>IF(exp_SILP!$AG1351&gt;=60,exp_SILP!$AG1351/60,exp_SILP!$AG1351)</f>
        <v>2</v>
      </c>
      <c r="G1351" s="18" t="str">
        <f>VLOOKUP(exp_SILP!$Y1351,'DATI CM'!$A$2:$F$28,2,FALSE)</f>
        <v>MGGMTT78H09L219D</v>
      </c>
      <c r="H1351" s="18" t="str">
        <f>VLOOKUP(exp_SILP!$Y1351,'DATI CM'!$A$2:$F$28,3,FALSE)</f>
        <v/>
      </c>
      <c r="I1351" s="18" t="str">
        <f t="shared" si="1"/>
        <v>N</v>
      </c>
      <c r="J1351" s="18" t="str">
        <f>VLOOKUP(exp_SILP!$Y1351,'DATI CM'!$A$2:$F$28,4,FALSE)</f>
        <v/>
      </c>
      <c r="K1351" s="19">
        <f>VLOOKUP(exp_SILP!$B1351,'DATI COMMESSE'!$A$2:$F$25,5,FALSE)</f>
        <v>39.94</v>
      </c>
      <c r="L1351" s="19" t="str">
        <f>IF(exp_SILP!$B1351="A4.10 - LEP E - ORIENTAMENTO SPECIALISTICO SKILL GAP ANALYSIS - GRUPPO 3P",0,VLOOKUP(exp_SILP!$Y1351,'DATI CM'!$A$2:$F$28,6,FALSE))</f>
        <v/>
      </c>
      <c r="M1351" s="19">
        <f>IFERROR(VLOOKUP(exp_SILP!$B1351,'DATI CM'!$H$2:$I$16,2,FALSE)*exp_SILP!$F1351,0)</f>
        <v>0</v>
      </c>
      <c r="N1351" s="18" t="str">
        <f>VLOOKUP(exp_SILP!$B1351,'DATI COMMESSE'!$A$2:$F$25,4,FALSE)</f>
        <v>GOL</v>
      </c>
      <c r="O1351" s="20">
        <f>VLOOKUP(exp_SILP!$B1351,'DATI COMMESSE'!$A$2:$F$25,5,FALSE)*exp_SILP!$F1351</f>
        <v>79.88</v>
      </c>
      <c r="P1351" s="18" t="str">
        <f>IF(MID(exp_SILP!$W1351,10,2)&gt;"40","F","M")</f>
        <v>F</v>
      </c>
      <c r="Q1351" s="21" t="s">
        <v>1534</v>
      </c>
      <c r="R1351" s="22" t="s">
        <v>84</v>
      </c>
      <c r="S1351" s="22" t="s">
        <v>70</v>
      </c>
      <c r="T1351" s="22" t="s">
        <v>58</v>
      </c>
      <c r="U1351" s="22" t="s">
        <v>59</v>
      </c>
      <c r="V1351" s="22" t="s">
        <v>1531</v>
      </c>
      <c r="W1351" s="22" t="s">
        <v>1532</v>
      </c>
      <c r="X1351" s="22" t="s">
        <v>1533</v>
      </c>
      <c r="Y1351" s="22" t="s">
        <v>12</v>
      </c>
      <c r="Z1351" s="22" t="s">
        <v>63</v>
      </c>
      <c r="AA1351" s="22" t="s">
        <v>64</v>
      </c>
      <c r="AB1351" s="22" t="s">
        <v>65</v>
      </c>
      <c r="AC1351" s="22" t="s">
        <v>135</v>
      </c>
      <c r="AD1351" s="22" t="s">
        <v>59</v>
      </c>
      <c r="AE1351" s="22" t="s">
        <v>59</v>
      </c>
      <c r="AF1351" s="22" t="s">
        <v>59</v>
      </c>
      <c r="AG1351" s="22" t="s">
        <v>76</v>
      </c>
      <c r="AH1351" s="22" t="s">
        <v>1534</v>
      </c>
      <c r="AI1351" s="22" t="s">
        <v>926</v>
      </c>
      <c r="AJ1351" s="22" t="str">
        <f>VLOOKUP(exp_SILP!$Y1351,'DATI CM'!$A$2:$F$28,2,FALSE)</f>
        <v>MGGMTT78H09L219D</v>
      </c>
    </row>
    <row r="1352" ht="15.75" hidden="1" customHeight="1">
      <c r="A1352" s="10" t="str">
        <f>IFERROR(VLOOKUP(exp_SILP!$W1352,exp_utenti_P!D:D,1,FALSE),"_DA INSERIRE")</f>
        <v>RCUCST79E21Z129O</v>
      </c>
      <c r="B1352" s="10" t="str">
        <f>IF(AND(exp_SILP!$S1352="A.3 ORIENTAMENTO PROFESSIONALE",exp_SILP!$AD1352="4.2"),"A.3 ORIENTAMENTO PROFESSIONALE (CARCERE)",
IF(AND(exp_SILP!$S1352="A.3 ORIENTAMENTO PROFESSIONALE",exp_SILP!$AD1352="."),"A.3 ORIENTAMENTO PROFESSIONALE (CARCERE)",
IF(AND(exp_SILP!$S1352="A.4 CONSULENZA ORIENTATIVA",exp_SILP!$AD1352="4.2"),"A.4 CONSULENZA ORIENTATIVA (CARCERE)",
IF(AND(exp_SILP!$S1352="A.4 CONSULENZA ORIENTATIVA",exp_SILP!$AD1352="."),"A.4 CONSULENZA ORIENTATIVA (CARCERE)",
IF(AND(exp_SILP!$S1352="A.5 - LEP F1 - ACCOMPAGNAMENTO AL LAVORO",exp_SILP!$AD1352="4.2"),"A.5 - LEP F1 - ACCOMPAGNAMENTO AL LAVORO (CARCERE)",
IF(AND(exp_SILP!$S1352="A.5 - LEP F1 - ACCOMPAGNAMENTO AL LAVORO",exp_SILP!$AD1352="."),"A.5 - LEP F1 - ACCOMPAGNAMENTO AL LAVORO (CARCERE)",
IF(AND(exp_SILP!$S1352="A.5.2a - TUTORAGGIO TIROCINI",exp_SILP!$AD1352="4.2"),"A.5.2a - TUTORAGGIO TIROCINI (CARCERE)",
exp_SILP!$S1352)))))))</f>
        <v>A4.10 - LEP E - ORIENTAMENTO SPECIALISTICO SKILL GAP ANALYSIS</v>
      </c>
      <c r="C1352" s="11" t="str">
        <f>CONCATENATE(VLOOKUP(exp_SILP!$B1352,'DATI COMMESSE'!$A$2:$F$25,4,FALSE)," - ", VLOOKUP(exp_SILP!$B1352,'DATI COMMESSE'!$A$2:$F$25,2,FALSE)," - ",VLOOKUP(exp_SILP!$B1352,'DATI COMMESSE'!$A$2:$F$25,3,FALSE))</f>
        <v>GOL - 22-02-5000 - 22-12-5003</v>
      </c>
      <c r="D1352" s="11" t="str">
        <f>LEFT(exp_SILP!$R1352,5)</f>
        <v>09:00</v>
      </c>
      <c r="E1352" s="11" t="str">
        <f>RIGHT(exp_SILP!$R1352,5)</f>
        <v>12:00</v>
      </c>
      <c r="F1352" s="11">
        <f>IF(exp_SILP!$AG1352&gt;=60,exp_SILP!$AG1352/60,exp_SILP!$AG1352)</f>
        <v>3</v>
      </c>
      <c r="G1352" s="11" t="str">
        <f>VLOOKUP(exp_SILP!$Y1352,'DATI CM'!$A$2:$F$28,2,FALSE)</f>
        <v>MGGMTT78H09L219D</v>
      </c>
      <c r="H1352" s="11" t="str">
        <f>VLOOKUP(exp_SILP!$Y1352,'DATI CM'!$A$2:$F$28,3,FALSE)</f>
        <v/>
      </c>
      <c r="I1352" s="11" t="str">
        <f t="shared" si="1"/>
        <v>N</v>
      </c>
      <c r="J1352" s="11" t="str">
        <f>VLOOKUP(exp_SILP!$Y1352,'DATI CM'!$A$2:$F$28,4,FALSE)</f>
        <v/>
      </c>
      <c r="K1352" s="12">
        <f>VLOOKUP(exp_SILP!$B1352,'DATI COMMESSE'!$A$2:$F$25,5,FALSE)</f>
        <v>39.94</v>
      </c>
      <c r="L1352" s="12" t="str">
        <f>IF(exp_SILP!$B1352="A4.10 - LEP E - ORIENTAMENTO SPECIALISTICO SKILL GAP ANALYSIS - GRUPPO 3P",0,VLOOKUP(exp_SILP!$Y1352,'DATI CM'!$A$2:$F$28,6,FALSE))</f>
        <v/>
      </c>
      <c r="M1352" s="12">
        <f>IFERROR(VLOOKUP(exp_SILP!$B1352,'DATI CM'!$H$2:$I$16,2,FALSE)*exp_SILP!$F1352,0)</f>
        <v>0</v>
      </c>
      <c r="N1352" s="11" t="str">
        <f>VLOOKUP(exp_SILP!$B1352,'DATI COMMESSE'!$A$2:$F$25,4,FALSE)</f>
        <v>GOL</v>
      </c>
      <c r="O1352" s="13">
        <f>VLOOKUP(exp_SILP!$B1352,'DATI COMMESSE'!$A$2:$F$25,5,FALSE)*exp_SILP!$F1352</f>
        <v>119.82</v>
      </c>
      <c r="P1352" s="11" t="str">
        <f>IF(MID(exp_SILP!$W1352,10,2)&gt;"40","F","M")</f>
        <v>M</v>
      </c>
      <c r="Q1352" s="14" t="s">
        <v>1534</v>
      </c>
      <c r="R1352" s="15" t="s">
        <v>106</v>
      </c>
      <c r="S1352" s="15" t="s">
        <v>70</v>
      </c>
      <c r="T1352" s="15" t="s">
        <v>58</v>
      </c>
      <c r="U1352" s="15" t="s">
        <v>59</v>
      </c>
      <c r="V1352" s="15" t="s">
        <v>1535</v>
      </c>
      <c r="W1352" s="15" t="s">
        <v>1536</v>
      </c>
      <c r="X1352" s="15" t="s">
        <v>544</v>
      </c>
      <c r="Y1352" s="15" t="s">
        <v>12</v>
      </c>
      <c r="Z1352" s="15" t="s">
        <v>63</v>
      </c>
      <c r="AA1352" s="15" t="s">
        <v>64</v>
      </c>
      <c r="AB1352" s="15" t="s">
        <v>65</v>
      </c>
      <c r="AC1352" s="15" t="s">
        <v>135</v>
      </c>
      <c r="AD1352" s="15" t="s">
        <v>59</v>
      </c>
      <c r="AE1352" s="15" t="s">
        <v>59</v>
      </c>
      <c r="AF1352" s="15" t="s">
        <v>59</v>
      </c>
      <c r="AG1352" s="15" t="s">
        <v>101</v>
      </c>
      <c r="AH1352" s="15" t="s">
        <v>1641</v>
      </c>
      <c r="AI1352" s="15" t="s">
        <v>383</v>
      </c>
      <c r="AJ1352" s="15" t="str">
        <f>VLOOKUP(exp_SILP!$Y1352,'DATI CM'!$A$2:$F$28,2,FALSE)</f>
        <v>MGGMTT78H09L219D</v>
      </c>
    </row>
    <row r="1353" ht="15.75" hidden="1" customHeight="1">
      <c r="A1353" s="17" t="str">
        <f>IFERROR(VLOOKUP(exp_SILP!$W1353,exp_utenti_P!D:D,1,FALSE),"_DA INSERIRE")</f>
        <v>BRSMRN78L57Z154W</v>
      </c>
      <c r="B1353" s="17" t="str">
        <f>IF(AND(exp_SILP!$S1353="A.3 ORIENTAMENTO PROFESSIONALE",exp_SILP!$AD1353="4.2"),"A.3 ORIENTAMENTO PROFESSIONALE (CARCERE)",
IF(AND(exp_SILP!$S1353="A.3 ORIENTAMENTO PROFESSIONALE",exp_SILP!$AD1353="."),"A.3 ORIENTAMENTO PROFESSIONALE (CARCERE)",
IF(AND(exp_SILP!$S1353="A.4 CONSULENZA ORIENTATIVA",exp_SILP!$AD1353="4.2"),"A.4 CONSULENZA ORIENTATIVA (CARCERE)",
IF(AND(exp_SILP!$S1353="A.4 CONSULENZA ORIENTATIVA",exp_SILP!$AD1353="."),"A.4 CONSULENZA ORIENTATIVA (CARCERE)",
IF(AND(exp_SILP!$S1353="A.5 - LEP F1 - ACCOMPAGNAMENTO AL LAVORO",exp_SILP!$AD1353="4.2"),"A.5 - LEP F1 - ACCOMPAGNAMENTO AL LAVORO (CARCERE)",
IF(AND(exp_SILP!$S1353="A.5 - LEP F1 - ACCOMPAGNAMENTO AL LAVORO",exp_SILP!$AD1353="."),"A.5 - LEP F1 - ACCOMPAGNAMENTO AL LAVORO (CARCERE)",
IF(AND(exp_SILP!$S1353="A.5.2a - TUTORAGGIO TIROCINI",exp_SILP!$AD1353="4.2"),"A.5.2a - TUTORAGGIO TIROCINI (CARCERE)",
exp_SILP!$S1353)))))))</f>
        <v>A4.10 - LEP E - ORIENTAMENTO SPECIALISTICO SKILL GAP ANALYSIS</v>
      </c>
      <c r="C1353" s="18" t="str">
        <f>CONCATENATE(VLOOKUP(exp_SILP!$B1353,'DATI COMMESSE'!$A$2:$F$25,4,FALSE)," - ", VLOOKUP(exp_SILP!$B1353,'DATI COMMESSE'!$A$2:$F$25,2,FALSE)," - ",VLOOKUP(exp_SILP!$B1353,'DATI COMMESSE'!$A$2:$F$25,3,FALSE))</f>
        <v>GOL - 22-02-5000 - 22-12-5003</v>
      </c>
      <c r="D1353" s="18" t="str">
        <f>LEFT(exp_SILP!$R1353,5)</f>
        <v>15:00</v>
      </c>
      <c r="E1353" s="18" t="str">
        <f>RIGHT(exp_SILP!$R1353,5)</f>
        <v>16:00</v>
      </c>
      <c r="F1353" s="18">
        <f>IF(exp_SILP!$AG1353&gt;=60,exp_SILP!$AG1353/60,exp_SILP!$AG1353)</f>
        <v>1</v>
      </c>
      <c r="G1353" s="18" t="str">
        <f>VLOOKUP(exp_SILP!$Y1353,'DATI CM'!$A$2:$F$28,2,FALSE)</f>
        <v>PNFMRT85H50A859E</v>
      </c>
      <c r="H1353" s="18" t="str">
        <f>VLOOKUP(exp_SILP!$Y1353,'DATI CM'!$A$2:$F$28,3,FALSE)</f>
        <v>A011</v>
      </c>
      <c r="I1353" s="18" t="str">
        <f t="shared" si="1"/>
        <v>N</v>
      </c>
      <c r="J1353" s="18" t="str">
        <f>VLOOKUP(exp_SILP!$Y1353,'DATI CM'!$A$2:$F$28,4,FALSE)</f>
        <v>BIELLA</v>
      </c>
      <c r="K1353" s="19">
        <f>VLOOKUP(exp_SILP!$B1353,'DATI COMMESSE'!$A$2:$F$25,5,FALSE)</f>
        <v>39.94</v>
      </c>
      <c r="L1353" s="19">
        <f>IF(exp_SILP!$B1353="A4.10 - LEP E - ORIENTAMENTO SPECIALISTICO SKILL GAP ANALYSIS - GRUPPO 3P",0,VLOOKUP(exp_SILP!$Y1353,'DATI CM'!$A$2:$F$28,6,FALSE))</f>
        <v>25</v>
      </c>
      <c r="M1353" s="19">
        <f>IFERROR(VLOOKUP(exp_SILP!$B1353,'DATI CM'!$H$2:$I$16,2,FALSE)*exp_SILP!$F1353,0)</f>
        <v>0</v>
      </c>
      <c r="N1353" s="18" t="str">
        <f>VLOOKUP(exp_SILP!$B1353,'DATI COMMESSE'!$A$2:$F$25,4,FALSE)</f>
        <v>GOL</v>
      </c>
      <c r="O1353" s="20">
        <f>VLOOKUP(exp_SILP!$B1353,'DATI COMMESSE'!$A$2:$F$25,5,FALSE)*exp_SILP!$F1353</f>
        <v>39.94</v>
      </c>
      <c r="P1353" s="18" t="str">
        <f>IF(MID(exp_SILP!$W1353,10,2)&gt;"40","F","M")</f>
        <v>F</v>
      </c>
      <c r="Q1353" s="21" t="s">
        <v>1534</v>
      </c>
      <c r="R1353" s="22" t="s">
        <v>311</v>
      </c>
      <c r="S1353" s="22" t="s">
        <v>70</v>
      </c>
      <c r="T1353" s="22" t="s">
        <v>58</v>
      </c>
      <c r="U1353" s="22" t="s">
        <v>59</v>
      </c>
      <c r="V1353" s="22" t="s">
        <v>831</v>
      </c>
      <c r="W1353" s="22" t="s">
        <v>832</v>
      </c>
      <c r="X1353" s="22" t="s">
        <v>833</v>
      </c>
      <c r="Y1353" s="22" t="s">
        <v>15</v>
      </c>
      <c r="Z1353" s="22" t="s">
        <v>63</v>
      </c>
      <c r="AA1353" s="22" t="s">
        <v>64</v>
      </c>
      <c r="AB1353" s="22" t="s">
        <v>65</v>
      </c>
      <c r="AC1353" s="22" t="s">
        <v>66</v>
      </c>
      <c r="AD1353" s="22" t="s">
        <v>59</v>
      </c>
      <c r="AE1353" s="22" t="s">
        <v>59</v>
      </c>
      <c r="AF1353" s="22" t="s">
        <v>59</v>
      </c>
      <c r="AG1353" s="22" t="s">
        <v>67</v>
      </c>
      <c r="AH1353" s="22" t="s">
        <v>1534</v>
      </c>
      <c r="AI1353" s="22" t="s">
        <v>68</v>
      </c>
      <c r="AJ1353" s="22" t="str">
        <f>VLOOKUP(exp_SILP!$Y1353,'DATI CM'!$A$2:$F$28,2,FALSE)</f>
        <v>PNFMRT85H50A859E</v>
      </c>
    </row>
    <row r="1354" ht="15.75" hidden="1" customHeight="1">
      <c r="A1354" s="10" t="str">
        <f>IFERROR(VLOOKUP(exp_SILP!$W1354,exp_utenti_P!D:D,1,FALSE),"_DA INSERIRE")</f>
        <v>FFLFNC66B52A859V</v>
      </c>
      <c r="B1354" s="10" t="str">
        <f>IF(AND(exp_SILP!$S1354="A.3 ORIENTAMENTO PROFESSIONALE",exp_SILP!$AD1354="4.2"),"A.3 ORIENTAMENTO PROFESSIONALE (CARCERE)",
IF(AND(exp_SILP!$S1354="A.3 ORIENTAMENTO PROFESSIONALE",exp_SILP!$AD1354="."),"A.3 ORIENTAMENTO PROFESSIONALE (CARCERE)",
IF(AND(exp_SILP!$S1354="A.4 CONSULENZA ORIENTATIVA",exp_SILP!$AD1354="4.2"),"A.4 CONSULENZA ORIENTATIVA (CARCERE)",
IF(AND(exp_SILP!$S1354="A.4 CONSULENZA ORIENTATIVA",exp_SILP!$AD1354="."),"A.4 CONSULENZA ORIENTATIVA (CARCERE)",
IF(AND(exp_SILP!$S1354="A.5 - LEP F1 - ACCOMPAGNAMENTO AL LAVORO",exp_SILP!$AD1354="4.2"),"A.5 - LEP F1 - ACCOMPAGNAMENTO AL LAVORO (CARCERE)",
IF(AND(exp_SILP!$S1354="A.5 - LEP F1 - ACCOMPAGNAMENTO AL LAVORO",exp_SILP!$AD1354="."),"A.5 - LEP F1 - ACCOMPAGNAMENTO AL LAVORO (CARCERE)",
IF(AND(exp_SILP!$S1354="A.5.2a - TUTORAGGIO TIROCINI",exp_SILP!$AD1354="4.2"),"A.5.2a - TUTORAGGIO TIROCINI (CARCERE)",
exp_SILP!$S1354)))))))</f>
        <v>A4.10 - LEP E - ORIENTAMENTO SPECIALISTICO SKILL GAP ANALYSIS</v>
      </c>
      <c r="C1354" s="11" t="str">
        <f>CONCATENATE(VLOOKUP(exp_SILP!$B1354,'DATI COMMESSE'!$A$2:$F$25,4,FALSE)," - ", VLOOKUP(exp_SILP!$B1354,'DATI COMMESSE'!$A$2:$F$25,2,FALSE)," - ",VLOOKUP(exp_SILP!$B1354,'DATI COMMESSE'!$A$2:$F$25,3,FALSE))</f>
        <v>GOL - 22-02-5000 - 22-12-5003</v>
      </c>
      <c r="D1354" s="11" t="str">
        <f>LEFT(exp_SILP!$R1354,5)</f>
        <v>16:00</v>
      </c>
      <c r="E1354" s="11" t="str">
        <f>RIGHT(exp_SILP!$R1354,5)</f>
        <v>18:00</v>
      </c>
      <c r="F1354" s="11">
        <f>IF(exp_SILP!$AG1354&gt;=60,exp_SILP!$AG1354/60,exp_SILP!$AG1354)</f>
        <v>2</v>
      </c>
      <c r="G1354" s="11" t="str">
        <f>VLOOKUP(exp_SILP!$Y1354,'DATI CM'!$A$2:$F$28,2,FALSE)</f>
        <v>PNFMRT85H50A859E</v>
      </c>
      <c r="H1354" s="11" t="str">
        <f>VLOOKUP(exp_SILP!$Y1354,'DATI CM'!$A$2:$F$28,3,FALSE)</f>
        <v>A011</v>
      </c>
      <c r="I1354" s="11" t="str">
        <f t="shared" si="1"/>
        <v>N</v>
      </c>
      <c r="J1354" s="11" t="str">
        <f>VLOOKUP(exp_SILP!$Y1354,'DATI CM'!$A$2:$F$28,4,FALSE)</f>
        <v>BIELLA</v>
      </c>
      <c r="K1354" s="12">
        <f>VLOOKUP(exp_SILP!$B1354,'DATI COMMESSE'!$A$2:$F$25,5,FALSE)</f>
        <v>39.94</v>
      </c>
      <c r="L1354" s="12">
        <f>IF(exp_SILP!$B1354="A4.10 - LEP E - ORIENTAMENTO SPECIALISTICO SKILL GAP ANALYSIS - GRUPPO 3P",0,VLOOKUP(exp_SILP!$Y1354,'DATI CM'!$A$2:$F$28,6,FALSE))</f>
        <v>25</v>
      </c>
      <c r="M1354" s="12">
        <f>IFERROR(VLOOKUP(exp_SILP!$B1354,'DATI CM'!$H$2:$I$16,2,FALSE)*exp_SILP!$F1354,0)</f>
        <v>0</v>
      </c>
      <c r="N1354" s="11" t="str">
        <f>VLOOKUP(exp_SILP!$B1354,'DATI COMMESSE'!$A$2:$F$25,4,FALSE)</f>
        <v>GOL</v>
      </c>
      <c r="O1354" s="13">
        <f>VLOOKUP(exp_SILP!$B1354,'DATI COMMESSE'!$A$2:$F$25,5,FALSE)*exp_SILP!$F1354</f>
        <v>79.88</v>
      </c>
      <c r="P1354" s="11" t="str">
        <f>IF(MID(exp_SILP!$W1354,10,2)&gt;"40","F","M")</f>
        <v>F</v>
      </c>
      <c r="Q1354" s="14" t="s">
        <v>1534</v>
      </c>
      <c r="R1354" s="15" t="s">
        <v>148</v>
      </c>
      <c r="S1354" s="15" t="s">
        <v>70</v>
      </c>
      <c r="T1354" s="15" t="s">
        <v>58</v>
      </c>
      <c r="U1354" s="15" t="s">
        <v>59</v>
      </c>
      <c r="V1354" s="15" t="s">
        <v>384</v>
      </c>
      <c r="W1354" s="15" t="s">
        <v>385</v>
      </c>
      <c r="X1354" s="15" t="s">
        <v>386</v>
      </c>
      <c r="Y1354" s="15" t="s">
        <v>15</v>
      </c>
      <c r="Z1354" s="15" t="s">
        <v>63</v>
      </c>
      <c r="AA1354" s="15" t="s">
        <v>64</v>
      </c>
      <c r="AB1354" s="15" t="s">
        <v>65</v>
      </c>
      <c r="AC1354" s="15" t="s">
        <v>66</v>
      </c>
      <c r="AD1354" s="15" t="s">
        <v>59</v>
      </c>
      <c r="AE1354" s="15" t="s">
        <v>59</v>
      </c>
      <c r="AF1354" s="15" t="s">
        <v>59</v>
      </c>
      <c r="AG1354" s="15" t="s">
        <v>76</v>
      </c>
      <c r="AH1354" s="15" t="s">
        <v>1382</v>
      </c>
      <c r="AI1354" s="15" t="s">
        <v>68</v>
      </c>
      <c r="AJ1354" s="15" t="str">
        <f>VLOOKUP(exp_SILP!$Y1354,'DATI CM'!$A$2:$F$28,2,FALSE)</f>
        <v>PNFMRT85H50A859E</v>
      </c>
    </row>
    <row r="1355" ht="15.75" customHeight="1">
      <c r="A1355" s="17" t="str">
        <f>IFERROR(VLOOKUP(exp_SILP!$W1355,exp_utenti_P!D:D,1,FALSE),"_DA INSERIRE")</f>
        <v>MRMGLI77R04F839E</v>
      </c>
      <c r="B1355" s="17" t="str">
        <f>IF(AND(exp_SILP!$S1355="A.3 ORIENTAMENTO PROFESSIONALE",exp_SILP!$AD1355="4.2"),"A.3 ORIENTAMENTO PROFESSIONALE (CARCERE)",
IF(AND(exp_SILP!$S1355="A.3 ORIENTAMENTO PROFESSIONALE",exp_SILP!$AD1355="."),"A.3 ORIENTAMENTO PROFESSIONALE (CARCERE)",
IF(AND(exp_SILP!$S1355="A.4 CONSULENZA ORIENTATIVA",exp_SILP!$AD1355="4.2"),"A.4 CONSULENZA ORIENTATIVA (CARCERE)",
IF(AND(exp_SILP!$S1355="A.4 CONSULENZA ORIENTATIVA",exp_SILP!$AD1355="."),"A.4 CONSULENZA ORIENTATIVA (CARCERE)",
IF(AND(exp_SILP!$S1355="A.5 - LEP F1 - ACCOMPAGNAMENTO AL LAVORO",exp_SILP!$AD1355="4.2"),"A.5 - LEP F1 - ACCOMPAGNAMENTO AL LAVORO (CARCERE)",
IF(AND(exp_SILP!$S1355="A.5 - LEP F1 - ACCOMPAGNAMENTO AL LAVORO",exp_SILP!$AD1355="."),"A.5 - LEP F1 - ACCOMPAGNAMENTO AL LAVORO (CARCERE)",
IF(AND(exp_SILP!$S1355="A.5.2a - TUTORAGGIO TIROCINI",exp_SILP!$AD1355="4.2"),"A.5.2a - TUTORAGGIO TIROCINI (CARCERE)",
exp_SILP!$S1355)))))))</f>
        <v>A4.10 - LEP E - ORIENTAMENTO SPECIALISTICO SKILL GAP ANALYSIS</v>
      </c>
      <c r="C1355" s="18" t="str">
        <f>CONCATENATE(VLOOKUP(exp_SILP!$B1355,'DATI COMMESSE'!$A$2:$F$25,4,FALSE)," - ", VLOOKUP(exp_SILP!$B1355,'DATI COMMESSE'!$A$2:$F$25,2,FALSE)," - ",VLOOKUP(exp_SILP!$B1355,'DATI COMMESSE'!$A$2:$F$25,3,FALSE))</f>
        <v>GOL - 22-02-5000 - 22-12-5003</v>
      </c>
      <c r="D1355" s="18" t="str">
        <f>LEFT(exp_SILP!$R1355,5)</f>
        <v>09:00</v>
      </c>
      <c r="E1355" s="18" t="str">
        <f>RIGHT(exp_SILP!$R1355,5)</f>
        <v>10:00</v>
      </c>
      <c r="F1355" s="18">
        <f>IF(exp_SILP!$AG1355&gt;=60,exp_SILP!$AG1355/60,exp_SILP!$AG1355)</f>
        <v>1</v>
      </c>
      <c r="G1355" s="18" t="str">
        <f>VLOOKUP(exp_SILP!$Y1355,'DATI CM'!$A$2:$F$28,2,FALSE)</f>
        <v>MNRCLD73B46G674U</v>
      </c>
      <c r="H1355" s="18" t="str">
        <f>VLOOKUP(exp_SILP!$Y1355,'DATI CM'!$A$2:$F$28,3,FALSE)</f>
        <v>A011</v>
      </c>
      <c r="I1355" s="18" t="str">
        <f t="shared" si="1"/>
        <v>N</v>
      </c>
      <c r="J1355" s="18" t="str">
        <f>VLOOKUP(exp_SILP!$Y1355,'DATI CM'!$A$2:$F$28,4,FALSE)</f>
        <v>TORINO</v>
      </c>
      <c r="K1355" s="19">
        <f>VLOOKUP(exp_SILP!$B1355,'DATI COMMESSE'!$A$2:$F$25,5,FALSE)</f>
        <v>39.94</v>
      </c>
      <c r="L1355" s="19">
        <f>IF(exp_SILP!$B1355="A4.10 - LEP E - ORIENTAMENTO SPECIALISTICO SKILL GAP ANALYSIS - GRUPPO 3P",0,VLOOKUP(exp_SILP!$Y1355,'DATI CM'!$A$2:$F$28,6,FALSE))</f>
        <v>25</v>
      </c>
      <c r="M1355" s="19">
        <f>IFERROR(VLOOKUP(exp_SILP!$B1355,'DATI CM'!$H$2:$I$16,2,FALSE)*exp_SILP!$F1355,0)</f>
        <v>0</v>
      </c>
      <c r="N1355" s="18" t="str">
        <f>VLOOKUP(exp_SILP!$B1355,'DATI COMMESSE'!$A$2:$F$25,4,FALSE)</f>
        <v>GOL</v>
      </c>
      <c r="O1355" s="20">
        <f>VLOOKUP(exp_SILP!$B1355,'DATI COMMESSE'!$A$2:$F$25,5,FALSE)*exp_SILP!$F1355</f>
        <v>39.94</v>
      </c>
      <c r="P1355" s="18" t="str">
        <f>IF(MID(exp_SILP!$W1355,10,2)&gt;"40","F","M")</f>
        <v>M</v>
      </c>
      <c r="Q1355" s="21" t="s">
        <v>1534</v>
      </c>
      <c r="R1355" s="22" t="s">
        <v>203</v>
      </c>
      <c r="S1355" s="22" t="s">
        <v>70</v>
      </c>
      <c r="T1355" s="22" t="s">
        <v>58</v>
      </c>
      <c r="U1355" s="22" t="s">
        <v>59</v>
      </c>
      <c r="V1355" s="22" t="s">
        <v>842</v>
      </c>
      <c r="W1355" s="22" t="s">
        <v>843</v>
      </c>
      <c r="X1355" s="22" t="s">
        <v>844</v>
      </c>
      <c r="Y1355" s="22" t="s">
        <v>14</v>
      </c>
      <c r="Z1355" s="22" t="s">
        <v>63</v>
      </c>
      <c r="AA1355" s="22" t="s">
        <v>64</v>
      </c>
      <c r="AB1355" s="22" t="s">
        <v>74</v>
      </c>
      <c r="AC1355" s="22" t="s">
        <v>135</v>
      </c>
      <c r="AD1355" s="22" t="s">
        <v>59</v>
      </c>
      <c r="AE1355" s="22" t="s">
        <v>59</v>
      </c>
      <c r="AF1355" s="22" t="s">
        <v>59</v>
      </c>
      <c r="AG1355" s="22" t="s">
        <v>67</v>
      </c>
      <c r="AH1355" s="22" t="s">
        <v>1534</v>
      </c>
      <c r="AI1355" s="22" t="s">
        <v>158</v>
      </c>
      <c r="AJ1355" s="22" t="str">
        <f>VLOOKUP(exp_SILP!$Y1355,'DATI CM'!$A$2:$F$28,2,FALSE)</f>
        <v>MNRCLD73B46G674U</v>
      </c>
    </row>
    <row r="1356" ht="15.75" customHeight="1">
      <c r="A1356" s="10" t="str">
        <f>IFERROR(VLOOKUP(exp_SILP!$W1356,exp_utenti_P!D:D,1,FALSE),"_DA INSERIRE")</f>
        <v>NCLWTR84E11L219U</v>
      </c>
      <c r="B1356" s="10" t="str">
        <f>IF(AND(exp_SILP!$S1356="A.3 ORIENTAMENTO PROFESSIONALE",exp_SILP!$AD1356="4.2"),"A.3 ORIENTAMENTO PROFESSIONALE (CARCERE)",
IF(AND(exp_SILP!$S1356="A.3 ORIENTAMENTO PROFESSIONALE",exp_SILP!$AD1356="."),"A.3 ORIENTAMENTO PROFESSIONALE (CARCERE)",
IF(AND(exp_SILP!$S1356="A.4 CONSULENZA ORIENTATIVA",exp_SILP!$AD1356="4.2"),"A.4 CONSULENZA ORIENTATIVA (CARCERE)",
IF(AND(exp_SILP!$S1356="A.4 CONSULENZA ORIENTATIVA",exp_SILP!$AD1356="."),"A.4 CONSULENZA ORIENTATIVA (CARCERE)",
IF(AND(exp_SILP!$S1356="A.5 - LEP F1 - ACCOMPAGNAMENTO AL LAVORO",exp_SILP!$AD1356="4.2"),"A.5 - LEP F1 - ACCOMPAGNAMENTO AL LAVORO (CARCERE)",
IF(AND(exp_SILP!$S1356="A.5 - LEP F1 - ACCOMPAGNAMENTO AL LAVORO",exp_SILP!$AD1356="."),"A.5 - LEP F1 - ACCOMPAGNAMENTO AL LAVORO (CARCERE)",
IF(AND(exp_SILP!$S1356="A.5.2a - TUTORAGGIO TIROCINI",exp_SILP!$AD1356="4.2"),"A.5.2a - TUTORAGGIO TIROCINI (CARCERE)",
exp_SILP!$S1356)))))))</f>
        <v>A4.10 - LEP E - ORIENTAMENTO SPECIALISTICO SKILL GAP ANALYSIS</v>
      </c>
      <c r="C1356" s="11" t="str">
        <f>CONCATENATE(VLOOKUP(exp_SILP!$B1356,'DATI COMMESSE'!$A$2:$F$25,4,FALSE)," - ", VLOOKUP(exp_SILP!$B1356,'DATI COMMESSE'!$A$2:$F$25,2,FALSE)," - ",VLOOKUP(exp_SILP!$B1356,'DATI COMMESSE'!$A$2:$F$25,3,FALSE))</f>
        <v>GOL - 22-02-5000 - 22-12-5003</v>
      </c>
      <c r="D1356" s="11" t="str">
        <f>LEFT(exp_SILP!$R1356,5)</f>
        <v>15:00</v>
      </c>
      <c r="E1356" s="11" t="str">
        <f>RIGHT(exp_SILP!$R1356,5)</f>
        <v>18:00</v>
      </c>
      <c r="F1356" s="11">
        <f>IF(exp_SILP!$AG1356&gt;=60,exp_SILP!$AG1356/60,exp_SILP!$AG1356)</f>
        <v>3</v>
      </c>
      <c r="G1356" s="11" t="str">
        <f>VLOOKUP(exp_SILP!$Y1356,'DATI CM'!$A$2:$F$28,2,FALSE)</f>
        <v>MNRCLD73B46G674U</v>
      </c>
      <c r="H1356" s="11" t="str">
        <f>VLOOKUP(exp_SILP!$Y1356,'DATI CM'!$A$2:$F$28,3,FALSE)</f>
        <v>A011</v>
      </c>
      <c r="I1356" s="11" t="str">
        <f t="shared" si="1"/>
        <v>N</v>
      </c>
      <c r="J1356" s="11" t="str">
        <f>VLOOKUP(exp_SILP!$Y1356,'DATI CM'!$A$2:$F$28,4,FALSE)</f>
        <v>TORINO</v>
      </c>
      <c r="K1356" s="12">
        <f>VLOOKUP(exp_SILP!$B1356,'DATI COMMESSE'!$A$2:$F$25,5,FALSE)</f>
        <v>39.94</v>
      </c>
      <c r="L1356" s="12">
        <f>IF(exp_SILP!$B1356="A4.10 - LEP E - ORIENTAMENTO SPECIALISTICO SKILL GAP ANALYSIS - GRUPPO 3P",0,VLOOKUP(exp_SILP!$Y1356,'DATI CM'!$A$2:$F$28,6,FALSE))</f>
        <v>25</v>
      </c>
      <c r="M1356" s="12">
        <f>IFERROR(VLOOKUP(exp_SILP!$B1356,'DATI CM'!$H$2:$I$16,2,FALSE)*exp_SILP!$F1356,0)</f>
        <v>0</v>
      </c>
      <c r="N1356" s="11" t="str">
        <f>VLOOKUP(exp_SILP!$B1356,'DATI COMMESSE'!$A$2:$F$25,4,FALSE)</f>
        <v>GOL</v>
      </c>
      <c r="O1356" s="13">
        <f>VLOOKUP(exp_SILP!$B1356,'DATI COMMESSE'!$A$2:$F$25,5,FALSE)*exp_SILP!$F1356</f>
        <v>119.82</v>
      </c>
      <c r="P1356" s="11" t="str">
        <f>IF(MID(exp_SILP!$W1356,10,2)&gt;"40","F","M")</f>
        <v>M</v>
      </c>
      <c r="Q1356" s="14" t="s">
        <v>1534</v>
      </c>
      <c r="R1356" s="15" t="s">
        <v>234</v>
      </c>
      <c r="S1356" s="15" t="s">
        <v>70</v>
      </c>
      <c r="T1356" s="15" t="s">
        <v>58</v>
      </c>
      <c r="U1356" s="15" t="s">
        <v>59</v>
      </c>
      <c r="V1356" s="15" t="s">
        <v>797</v>
      </c>
      <c r="W1356" s="15" t="s">
        <v>798</v>
      </c>
      <c r="X1356" s="15" t="s">
        <v>799</v>
      </c>
      <c r="Y1356" s="15" t="s">
        <v>14</v>
      </c>
      <c r="Z1356" s="15" t="s">
        <v>63</v>
      </c>
      <c r="AA1356" s="15" t="s">
        <v>64</v>
      </c>
      <c r="AB1356" s="15" t="s">
        <v>74</v>
      </c>
      <c r="AC1356" s="15" t="s">
        <v>135</v>
      </c>
      <c r="AD1356" s="15" t="s">
        <v>59</v>
      </c>
      <c r="AE1356" s="15" t="s">
        <v>59</v>
      </c>
      <c r="AF1356" s="15" t="s">
        <v>59</v>
      </c>
      <c r="AG1356" s="15" t="s">
        <v>101</v>
      </c>
      <c r="AH1356" s="15" t="s">
        <v>1534</v>
      </c>
      <c r="AI1356" s="15" t="s">
        <v>158</v>
      </c>
      <c r="AJ1356" s="15" t="str">
        <f>VLOOKUP(exp_SILP!$Y1356,'DATI CM'!$A$2:$F$28,2,FALSE)</f>
        <v>MNRCLD73B46G674U</v>
      </c>
    </row>
    <row r="1357" ht="15.75" hidden="1" customHeight="1">
      <c r="A1357" s="17" t="str">
        <f>IFERROR(VLOOKUP(exp_SILP!$W1357,exp_utenti_P!D:D,1,FALSE),"_DA INSERIRE")</f>
        <v>PZZMRZ73D67A859J</v>
      </c>
      <c r="B1357" s="17" t="str">
        <f>IF(AND(exp_SILP!$S1357="A.3 ORIENTAMENTO PROFESSIONALE",exp_SILP!$AD1357="4.2"),"A.3 ORIENTAMENTO PROFESSIONALE (CARCERE)",
IF(AND(exp_SILP!$S1357="A.3 ORIENTAMENTO PROFESSIONALE",exp_SILP!$AD1357="."),"A.3 ORIENTAMENTO PROFESSIONALE (CARCERE)",
IF(AND(exp_SILP!$S1357="A.4 CONSULENZA ORIENTATIVA",exp_SILP!$AD1357="4.2"),"A.4 CONSULENZA ORIENTATIVA (CARCERE)",
IF(AND(exp_SILP!$S1357="A.4 CONSULENZA ORIENTATIVA",exp_SILP!$AD1357="."),"A.4 CONSULENZA ORIENTATIVA (CARCERE)",
IF(AND(exp_SILP!$S1357="A.5 - LEP F1 - ACCOMPAGNAMENTO AL LAVORO",exp_SILP!$AD1357="4.2"),"A.5 - LEP F1 - ACCOMPAGNAMENTO AL LAVORO (CARCERE)",
IF(AND(exp_SILP!$S1357="A.5 - LEP F1 - ACCOMPAGNAMENTO AL LAVORO",exp_SILP!$AD1357="."),"A.5 - LEP F1 - ACCOMPAGNAMENTO AL LAVORO (CARCERE)",
IF(AND(exp_SILP!$S1357="A.5.2a - TUTORAGGIO TIROCINI",exp_SILP!$AD1357="4.2"),"A.5.2a - TUTORAGGIO TIROCINI (CARCERE)",
exp_SILP!$S1357)))))))</f>
        <v>A4.10 - LEP E - ORIENTAMENTO SPECIALISTICO SKILL GAP ANALYSIS</v>
      </c>
      <c r="C1357" s="18" t="str">
        <f>CONCATENATE(VLOOKUP(exp_SILP!$B1357,'DATI COMMESSE'!$A$2:$F$25,4,FALSE)," - ", VLOOKUP(exp_SILP!$B1357,'DATI COMMESSE'!$A$2:$F$25,2,FALSE)," - ",VLOOKUP(exp_SILP!$B1357,'DATI COMMESSE'!$A$2:$F$25,3,FALSE))</f>
        <v>GOL - 22-02-5000 - 22-12-5003</v>
      </c>
      <c r="D1357" s="18" t="str">
        <f>LEFT(exp_SILP!$R1357,5)</f>
        <v>11:00</v>
      </c>
      <c r="E1357" s="18" t="str">
        <f>RIGHT(exp_SILP!$R1357,5)</f>
        <v>13:00</v>
      </c>
      <c r="F1357" s="18">
        <f>IF(exp_SILP!$AG1357&gt;=60,exp_SILP!$AG1357/60,exp_SILP!$AG1357)</f>
        <v>2</v>
      </c>
      <c r="G1357" s="18" t="str">
        <f>VLOOKUP(exp_SILP!$Y1357,'DATI CM'!$A$2:$F$28,2,FALSE)</f>
        <v>PNFMRT85H50A859E</v>
      </c>
      <c r="H1357" s="18" t="str">
        <f>VLOOKUP(exp_SILP!$Y1357,'DATI CM'!$A$2:$F$28,3,FALSE)</f>
        <v>A011</v>
      </c>
      <c r="I1357" s="18" t="str">
        <f t="shared" si="1"/>
        <v>N</v>
      </c>
      <c r="J1357" s="18" t="str">
        <f>VLOOKUP(exp_SILP!$Y1357,'DATI CM'!$A$2:$F$28,4,FALSE)</f>
        <v>BIELLA</v>
      </c>
      <c r="K1357" s="19">
        <f>VLOOKUP(exp_SILP!$B1357,'DATI COMMESSE'!$A$2:$F$25,5,FALSE)</f>
        <v>39.94</v>
      </c>
      <c r="L1357" s="19">
        <f>IF(exp_SILP!$B1357="A4.10 - LEP E - ORIENTAMENTO SPECIALISTICO SKILL GAP ANALYSIS - GRUPPO 3P",0,VLOOKUP(exp_SILP!$Y1357,'DATI CM'!$A$2:$F$28,6,FALSE))</f>
        <v>25</v>
      </c>
      <c r="M1357" s="19">
        <f>IFERROR(VLOOKUP(exp_SILP!$B1357,'DATI CM'!$H$2:$I$16,2,FALSE)*exp_SILP!$F1357,0)</f>
        <v>0</v>
      </c>
      <c r="N1357" s="18" t="str">
        <f>VLOOKUP(exp_SILP!$B1357,'DATI COMMESSE'!$A$2:$F$25,4,FALSE)</f>
        <v>GOL</v>
      </c>
      <c r="O1357" s="20">
        <f>VLOOKUP(exp_SILP!$B1357,'DATI COMMESSE'!$A$2:$F$25,5,FALSE)*exp_SILP!$F1357</f>
        <v>79.88</v>
      </c>
      <c r="P1357" s="18" t="str">
        <f>IF(MID(exp_SILP!$W1357,10,2)&gt;"40","F","M")</f>
        <v>F</v>
      </c>
      <c r="Q1357" s="21" t="s">
        <v>1534</v>
      </c>
      <c r="R1357" s="22" t="s">
        <v>219</v>
      </c>
      <c r="S1357" s="22" t="s">
        <v>70</v>
      </c>
      <c r="T1357" s="22" t="s">
        <v>58</v>
      </c>
      <c r="U1357" s="22" t="s">
        <v>59</v>
      </c>
      <c r="V1357" s="22" t="s">
        <v>1448</v>
      </c>
      <c r="W1357" s="22" t="s">
        <v>1449</v>
      </c>
      <c r="X1357" s="22" t="s">
        <v>1450</v>
      </c>
      <c r="Y1357" s="22" t="s">
        <v>15</v>
      </c>
      <c r="Z1357" s="22" t="s">
        <v>63</v>
      </c>
      <c r="AA1357" s="22" t="s">
        <v>64</v>
      </c>
      <c r="AB1357" s="22" t="s">
        <v>65</v>
      </c>
      <c r="AC1357" s="22" t="s">
        <v>66</v>
      </c>
      <c r="AD1357" s="22" t="s">
        <v>59</v>
      </c>
      <c r="AE1357" s="22" t="s">
        <v>59</v>
      </c>
      <c r="AF1357" s="22" t="s">
        <v>59</v>
      </c>
      <c r="AG1357" s="22" t="s">
        <v>76</v>
      </c>
      <c r="AH1357" s="22" t="s">
        <v>1534</v>
      </c>
      <c r="AI1357" s="22" t="s">
        <v>68</v>
      </c>
      <c r="AJ1357" s="22" t="str">
        <f>VLOOKUP(exp_SILP!$Y1357,'DATI CM'!$A$2:$F$28,2,FALSE)</f>
        <v>PNFMRT85H50A859E</v>
      </c>
    </row>
    <row r="1358" ht="15.75" customHeight="1">
      <c r="A1358" s="10" t="str">
        <f>IFERROR(VLOOKUP(exp_SILP!$W1358,exp_utenti_P!D:D,1,FALSE),"_DA INSERIRE")</f>
        <v>GBKHTR91P30Z335D</v>
      </c>
      <c r="B1358" s="10" t="str">
        <f>IF(AND(exp_SILP!$S1358="A.3 ORIENTAMENTO PROFESSIONALE",exp_SILP!$AD1358="4.2"),"A.3 ORIENTAMENTO PROFESSIONALE (CARCERE)",
IF(AND(exp_SILP!$S1358="A.3 ORIENTAMENTO PROFESSIONALE",exp_SILP!$AD1358="."),"A.3 ORIENTAMENTO PROFESSIONALE (CARCERE)",
IF(AND(exp_SILP!$S1358="A.4 CONSULENZA ORIENTATIVA",exp_SILP!$AD1358="4.2"),"A.4 CONSULENZA ORIENTATIVA (CARCERE)",
IF(AND(exp_SILP!$S1358="A.4 CONSULENZA ORIENTATIVA",exp_SILP!$AD1358="."),"A.4 CONSULENZA ORIENTATIVA (CARCERE)",
IF(AND(exp_SILP!$S1358="A.5 - LEP F1 - ACCOMPAGNAMENTO AL LAVORO",exp_SILP!$AD1358="4.2"),"A.5 - LEP F1 - ACCOMPAGNAMENTO AL LAVORO (CARCERE)",
IF(AND(exp_SILP!$S1358="A.5 - LEP F1 - ACCOMPAGNAMENTO AL LAVORO",exp_SILP!$AD1358="."),"A.5 - LEP F1 - ACCOMPAGNAMENTO AL LAVORO (CARCERE)",
IF(AND(exp_SILP!$S1358="A.5.2a - TUTORAGGIO TIROCINI",exp_SILP!$AD1358="4.2"),"A.5.2a - TUTORAGGIO TIROCINI (CARCERE)",
exp_SILP!$S1358)))))))</f>
        <v>A.5 - LEP F1 - ACCOMPAGNAMENTO AL LAVORO</v>
      </c>
      <c r="C1358" s="11" t="str">
        <f>CONCATENATE(VLOOKUP(exp_SILP!$B1358,'DATI COMMESSE'!$A$2:$F$25,4,FALSE)," - ", VLOOKUP(exp_SILP!$B1358,'DATI COMMESSE'!$A$2:$F$25,2,FALSE)," - ",VLOOKUP(exp_SILP!$B1358,'DATI COMMESSE'!$A$2:$F$25,3,FALSE))</f>
        <v>GOL - 22-02-5000 - 22-12-5003</v>
      </c>
      <c r="D1358" s="11" t="str">
        <f>LEFT(exp_SILP!$R1358,5)</f>
        <v>11:00</v>
      </c>
      <c r="E1358" s="11" t="str">
        <f>RIGHT(exp_SILP!$R1358,5)</f>
        <v>13:00</v>
      </c>
      <c r="F1358" s="11">
        <f>IF(exp_SILP!$AG1358&gt;=60,exp_SILP!$AG1358/60,exp_SILP!$AG1358)</f>
        <v>2</v>
      </c>
      <c r="G1358" s="11" t="str">
        <f>VLOOKUP(exp_SILP!$Y1358,'DATI CM'!$A$2:$F$28,2,FALSE)</f>
        <v>MNRCLD73B46G674U</v>
      </c>
      <c r="H1358" s="11" t="str">
        <f>VLOOKUP(exp_SILP!$Y1358,'DATI CM'!$A$2:$F$28,3,FALSE)</f>
        <v>A011</v>
      </c>
      <c r="I1358" s="11" t="str">
        <f t="shared" si="1"/>
        <v>N</v>
      </c>
      <c r="J1358" s="11" t="str">
        <f>VLOOKUP(exp_SILP!$Y1358,'DATI CM'!$A$2:$F$28,4,FALSE)</f>
        <v>TORINO</v>
      </c>
      <c r="K1358" s="12">
        <f>VLOOKUP(exp_SILP!$B1358,'DATI COMMESSE'!$A$2:$F$25,5,FALSE)</f>
        <v>39.94</v>
      </c>
      <c r="L1358" s="12">
        <f>IF(exp_SILP!$B1358="A4.10 - LEP E - ORIENTAMENTO SPECIALISTICO SKILL GAP ANALYSIS - GRUPPO 3P",0,VLOOKUP(exp_SILP!$Y1358,'DATI CM'!$A$2:$F$28,6,FALSE))</f>
        <v>25</v>
      </c>
      <c r="M1358" s="12">
        <f>IFERROR(VLOOKUP(exp_SILP!$B1358,'DATI CM'!$H$2:$I$16,2,FALSE)*exp_SILP!$F1358,0)</f>
        <v>0</v>
      </c>
      <c r="N1358" s="11" t="str">
        <f>VLOOKUP(exp_SILP!$B1358,'DATI COMMESSE'!$A$2:$F$25,4,FALSE)</f>
        <v>GOL</v>
      </c>
      <c r="O1358" s="13">
        <f>VLOOKUP(exp_SILP!$B1358,'DATI COMMESSE'!$A$2:$F$25,5,FALSE)*exp_SILP!$F1358</f>
        <v>79.88</v>
      </c>
      <c r="P1358" s="11" t="str">
        <f>IF(MID(exp_SILP!$W1358,10,2)&gt;"40","F","M")</f>
        <v>M</v>
      </c>
      <c r="Q1358" s="27" t="s">
        <v>1642</v>
      </c>
      <c r="R1358" s="15" t="s">
        <v>219</v>
      </c>
      <c r="S1358" s="15" t="s">
        <v>57</v>
      </c>
      <c r="T1358" s="15" t="s">
        <v>58</v>
      </c>
      <c r="U1358" s="15" t="s">
        <v>59</v>
      </c>
      <c r="V1358" s="15" t="s">
        <v>509</v>
      </c>
      <c r="W1358" s="15" t="s">
        <v>510</v>
      </c>
      <c r="X1358" s="15" t="s">
        <v>511</v>
      </c>
      <c r="Y1358" s="15" t="s">
        <v>14</v>
      </c>
      <c r="Z1358" s="15" t="s">
        <v>63</v>
      </c>
      <c r="AA1358" s="15" t="s">
        <v>64</v>
      </c>
      <c r="AB1358" s="15" t="s">
        <v>74</v>
      </c>
      <c r="AC1358" s="15" t="s">
        <v>135</v>
      </c>
      <c r="AD1358" s="15" t="s">
        <v>59</v>
      </c>
      <c r="AE1358" s="15" t="s">
        <v>59</v>
      </c>
      <c r="AF1358" s="15" t="s">
        <v>59</v>
      </c>
      <c r="AG1358" s="28" t="s">
        <v>76</v>
      </c>
      <c r="AH1358" s="15" t="s">
        <v>1596</v>
      </c>
      <c r="AI1358" s="15" t="s">
        <v>158</v>
      </c>
      <c r="AJ1358" s="15" t="str">
        <f>VLOOKUP(exp_SILP!$Y1358,'DATI CM'!$A$2:$F$28,2,FALSE)</f>
        <v>MNRCLD73B46G674U</v>
      </c>
    </row>
    <row r="1359" ht="15.75" customHeight="1">
      <c r="A1359" s="17" t="str">
        <f>IFERROR(VLOOKUP(exp_SILP!$W1359,exp_utenti_P!D:D,1,FALSE),"_DA INSERIRE")</f>
        <v>KRDRFJ91C41Z100S</v>
      </c>
      <c r="B1359" s="17" t="str">
        <f>IF(AND(exp_SILP!$S1359="A.3 ORIENTAMENTO PROFESSIONALE",exp_SILP!$AD1359="4.2"),"A.3 ORIENTAMENTO PROFESSIONALE (CARCERE)",
IF(AND(exp_SILP!$S1359="A.3 ORIENTAMENTO PROFESSIONALE",exp_SILP!$AD1359="."),"A.3 ORIENTAMENTO PROFESSIONALE (CARCERE)",
IF(AND(exp_SILP!$S1359="A.4 CONSULENZA ORIENTATIVA",exp_SILP!$AD1359="4.2"),"A.4 CONSULENZA ORIENTATIVA (CARCERE)",
IF(AND(exp_SILP!$S1359="A.4 CONSULENZA ORIENTATIVA",exp_SILP!$AD1359="."),"A.4 CONSULENZA ORIENTATIVA (CARCERE)",
IF(AND(exp_SILP!$S1359="A.5 - LEP F1 - ACCOMPAGNAMENTO AL LAVORO",exp_SILP!$AD1359="4.2"),"A.5 - LEP F1 - ACCOMPAGNAMENTO AL LAVORO (CARCERE)",
IF(AND(exp_SILP!$S1359="A.5 - LEP F1 - ACCOMPAGNAMENTO AL LAVORO",exp_SILP!$AD1359="."),"A.5 - LEP F1 - ACCOMPAGNAMENTO AL LAVORO (CARCERE)",
IF(AND(exp_SILP!$S1359="A.5.2a - TUTORAGGIO TIROCINI",exp_SILP!$AD1359="4.2"),"A.5.2a - TUTORAGGIO TIROCINI (CARCERE)",
exp_SILP!$S1359)))))))</f>
        <v>A.5 - LEP F1 - ACCOMPAGNAMENTO AL LAVORO</v>
      </c>
      <c r="C1359" s="18" t="str">
        <f>CONCATENATE(VLOOKUP(exp_SILP!$B1359,'DATI COMMESSE'!$A$2:$F$25,4,FALSE)," - ", VLOOKUP(exp_SILP!$B1359,'DATI COMMESSE'!$A$2:$F$25,2,FALSE)," - ",VLOOKUP(exp_SILP!$B1359,'DATI COMMESSE'!$A$2:$F$25,3,FALSE))</f>
        <v>GOL - 22-02-5000 - 22-12-5003</v>
      </c>
      <c r="D1359" s="18" t="str">
        <f>LEFT(exp_SILP!$R1359,5)</f>
        <v>09:00</v>
      </c>
      <c r="E1359" s="18" t="str">
        <f>RIGHT(exp_SILP!$R1359,5)</f>
        <v>11:00</v>
      </c>
      <c r="F1359" s="18">
        <f>IF(exp_SILP!$AG1359&gt;=60,exp_SILP!$AG1359/60,exp_SILP!$AG1359)</f>
        <v>2</v>
      </c>
      <c r="G1359" s="18" t="str">
        <f>VLOOKUP(exp_SILP!$Y1359,'DATI CM'!$A$2:$F$28,2,FALSE)</f>
        <v>MNRCLD73B46G674U</v>
      </c>
      <c r="H1359" s="18" t="str">
        <f>VLOOKUP(exp_SILP!$Y1359,'DATI CM'!$A$2:$F$28,3,FALSE)</f>
        <v>A011</v>
      </c>
      <c r="I1359" s="18" t="str">
        <f t="shared" si="1"/>
        <v>N</v>
      </c>
      <c r="J1359" s="18" t="str">
        <f>VLOOKUP(exp_SILP!$Y1359,'DATI CM'!$A$2:$F$28,4,FALSE)</f>
        <v>TORINO</v>
      </c>
      <c r="K1359" s="19">
        <f>VLOOKUP(exp_SILP!$B1359,'DATI COMMESSE'!$A$2:$F$25,5,FALSE)</f>
        <v>39.94</v>
      </c>
      <c r="L1359" s="19">
        <f>IF(exp_SILP!$B1359="A4.10 - LEP E - ORIENTAMENTO SPECIALISTICO SKILL GAP ANALYSIS - GRUPPO 3P",0,VLOOKUP(exp_SILP!$Y1359,'DATI CM'!$A$2:$F$28,6,FALSE))</f>
        <v>25</v>
      </c>
      <c r="M1359" s="19">
        <f>IFERROR(VLOOKUP(exp_SILP!$B1359,'DATI CM'!$H$2:$I$16,2,FALSE)*exp_SILP!$F1359,0)</f>
        <v>0</v>
      </c>
      <c r="N1359" s="18" t="str">
        <f>VLOOKUP(exp_SILP!$B1359,'DATI COMMESSE'!$A$2:$F$25,4,FALSE)</f>
        <v>GOL</v>
      </c>
      <c r="O1359" s="20">
        <f>VLOOKUP(exp_SILP!$B1359,'DATI COMMESSE'!$A$2:$F$25,5,FALSE)*exp_SILP!$F1359</f>
        <v>79.88</v>
      </c>
      <c r="P1359" s="18" t="str">
        <f>IF(MID(exp_SILP!$W1359,10,2)&gt;"40","F","M")</f>
        <v>F</v>
      </c>
      <c r="Q1359" s="24" t="s">
        <v>1642</v>
      </c>
      <c r="R1359" s="22" t="s">
        <v>223</v>
      </c>
      <c r="S1359" s="22" t="s">
        <v>57</v>
      </c>
      <c r="T1359" s="22" t="s">
        <v>58</v>
      </c>
      <c r="U1359" s="22" t="s">
        <v>59</v>
      </c>
      <c r="V1359" s="22" t="s">
        <v>1573</v>
      </c>
      <c r="W1359" s="22" t="s">
        <v>1574</v>
      </c>
      <c r="X1359" s="22" t="s">
        <v>1575</v>
      </c>
      <c r="Y1359" s="22" t="s">
        <v>14</v>
      </c>
      <c r="Z1359" s="22" t="s">
        <v>63</v>
      </c>
      <c r="AA1359" s="22" t="s">
        <v>64</v>
      </c>
      <c r="AB1359" s="22" t="s">
        <v>74</v>
      </c>
      <c r="AC1359" s="22" t="s">
        <v>135</v>
      </c>
      <c r="AD1359" s="22" t="s">
        <v>59</v>
      </c>
      <c r="AE1359" s="22" t="s">
        <v>59</v>
      </c>
      <c r="AF1359" s="22" t="s">
        <v>59</v>
      </c>
      <c r="AG1359" s="25" t="s">
        <v>76</v>
      </c>
      <c r="AH1359" s="22" t="s">
        <v>1596</v>
      </c>
      <c r="AI1359" s="22" t="s">
        <v>158</v>
      </c>
      <c r="AJ1359" s="22" t="str">
        <f>VLOOKUP(exp_SILP!$Y1359,'DATI CM'!$A$2:$F$28,2,FALSE)</f>
        <v>MNRCLD73B46G674U</v>
      </c>
    </row>
    <row r="1360" ht="15.75" customHeight="1">
      <c r="A1360" s="10" t="str">
        <f>IFERROR(VLOOKUP(exp_SILP!$W1360,exp_utenti_P!D:D,1,FALSE),"_DA INSERIRE")</f>
        <v>FRRSNL62S58L219W</v>
      </c>
      <c r="B1360" s="10" t="str">
        <f>IF(AND(exp_SILP!$S1360="A.3 ORIENTAMENTO PROFESSIONALE",exp_SILP!$AD1360="4.2"),"A.3 ORIENTAMENTO PROFESSIONALE (CARCERE)",
IF(AND(exp_SILP!$S1360="A.3 ORIENTAMENTO PROFESSIONALE",exp_SILP!$AD1360="."),"A.3 ORIENTAMENTO PROFESSIONALE (CARCERE)",
IF(AND(exp_SILP!$S1360="A.4 CONSULENZA ORIENTATIVA",exp_SILP!$AD1360="4.2"),"A.4 CONSULENZA ORIENTATIVA (CARCERE)",
IF(AND(exp_SILP!$S1360="A.4 CONSULENZA ORIENTATIVA",exp_SILP!$AD1360="."),"A.4 CONSULENZA ORIENTATIVA (CARCERE)",
IF(AND(exp_SILP!$S1360="A.5 - LEP F1 - ACCOMPAGNAMENTO AL LAVORO",exp_SILP!$AD1360="4.2"),"A.5 - LEP F1 - ACCOMPAGNAMENTO AL LAVORO (CARCERE)",
IF(AND(exp_SILP!$S1360="A.5 - LEP F1 - ACCOMPAGNAMENTO AL LAVORO",exp_SILP!$AD1360="."),"A.5 - LEP F1 - ACCOMPAGNAMENTO AL LAVORO (CARCERE)",
IF(AND(exp_SILP!$S1360="A.5.2a - TUTORAGGIO TIROCINI",exp_SILP!$AD1360="4.2"),"A.5.2a - TUTORAGGIO TIROCINI (CARCERE)",
exp_SILP!$S1360)))))))</f>
        <v>A.5 - LEP F1 - ACCOMPAGNAMENTO AL LAVORO</v>
      </c>
      <c r="C1360" s="11" t="str">
        <f>CONCATENATE(VLOOKUP(exp_SILP!$B1360,'DATI COMMESSE'!$A$2:$F$25,4,FALSE)," - ", VLOOKUP(exp_SILP!$B1360,'DATI COMMESSE'!$A$2:$F$25,2,FALSE)," - ",VLOOKUP(exp_SILP!$B1360,'DATI COMMESSE'!$A$2:$F$25,3,FALSE))</f>
        <v>GOL - 22-02-5000 - 22-12-5003</v>
      </c>
      <c r="D1360" s="11" t="str">
        <f>LEFT(exp_SILP!$R1360,5)</f>
        <v>17:00</v>
      </c>
      <c r="E1360" s="11" t="str">
        <f>RIGHT(exp_SILP!$R1360,5)</f>
        <v>18:00</v>
      </c>
      <c r="F1360" s="11">
        <f>IF(exp_SILP!$AG1360&gt;=60,exp_SILP!$AG1360/60,exp_SILP!$AG1360)</f>
        <v>1</v>
      </c>
      <c r="G1360" s="11" t="str">
        <f>VLOOKUP(exp_SILP!$Y1360,'DATI CM'!$A$2:$F$28,2,FALSE)</f>
        <v>MNRCLD73B46G674U</v>
      </c>
      <c r="H1360" s="11" t="str">
        <f>VLOOKUP(exp_SILP!$Y1360,'DATI CM'!$A$2:$F$28,3,FALSE)</f>
        <v>A011</v>
      </c>
      <c r="I1360" s="11" t="str">
        <f t="shared" si="1"/>
        <v>N</v>
      </c>
      <c r="J1360" s="11" t="str">
        <f>VLOOKUP(exp_SILP!$Y1360,'DATI CM'!$A$2:$F$28,4,FALSE)</f>
        <v>TORINO</v>
      </c>
      <c r="K1360" s="12">
        <f>VLOOKUP(exp_SILP!$B1360,'DATI COMMESSE'!$A$2:$F$25,5,FALSE)</f>
        <v>39.94</v>
      </c>
      <c r="L1360" s="12">
        <f>IF(exp_SILP!$B1360="A4.10 - LEP E - ORIENTAMENTO SPECIALISTICO SKILL GAP ANALYSIS - GRUPPO 3P",0,VLOOKUP(exp_SILP!$Y1360,'DATI CM'!$A$2:$F$28,6,FALSE))</f>
        <v>25</v>
      </c>
      <c r="M1360" s="12">
        <f>IFERROR(VLOOKUP(exp_SILP!$B1360,'DATI CM'!$H$2:$I$16,2,FALSE)*exp_SILP!$F1360,0)</f>
        <v>0</v>
      </c>
      <c r="N1360" s="11" t="str">
        <f>VLOOKUP(exp_SILP!$B1360,'DATI COMMESSE'!$A$2:$F$25,4,FALSE)</f>
        <v>GOL</v>
      </c>
      <c r="O1360" s="13">
        <f>VLOOKUP(exp_SILP!$B1360,'DATI COMMESSE'!$A$2:$F$25,5,FALSE)*exp_SILP!$F1360</f>
        <v>39.94</v>
      </c>
      <c r="P1360" s="11" t="str">
        <f>IF(MID(exp_SILP!$W1360,10,2)&gt;"40","F","M")</f>
        <v>F</v>
      </c>
      <c r="Q1360" s="27" t="s">
        <v>1642</v>
      </c>
      <c r="R1360" s="15" t="s">
        <v>93</v>
      </c>
      <c r="S1360" s="15" t="s">
        <v>57</v>
      </c>
      <c r="T1360" s="15" t="s">
        <v>58</v>
      </c>
      <c r="U1360" s="15" t="s">
        <v>59</v>
      </c>
      <c r="V1360" s="15" t="s">
        <v>1112</v>
      </c>
      <c r="W1360" s="15" t="s">
        <v>1113</v>
      </c>
      <c r="X1360" s="15" t="s">
        <v>1114</v>
      </c>
      <c r="Y1360" s="15" t="s">
        <v>14</v>
      </c>
      <c r="Z1360" s="15" t="s">
        <v>63</v>
      </c>
      <c r="AA1360" s="15" t="s">
        <v>64</v>
      </c>
      <c r="AB1360" s="15" t="s">
        <v>65</v>
      </c>
      <c r="AC1360" s="15" t="s">
        <v>135</v>
      </c>
      <c r="AD1360" s="15" t="s">
        <v>59</v>
      </c>
      <c r="AE1360" s="15" t="s">
        <v>59</v>
      </c>
      <c r="AF1360" s="15" t="s">
        <v>156</v>
      </c>
      <c r="AG1360" s="28" t="s">
        <v>67</v>
      </c>
      <c r="AH1360" s="15" t="s">
        <v>1596</v>
      </c>
      <c r="AI1360" s="15" t="s">
        <v>158</v>
      </c>
      <c r="AJ1360" s="15" t="str">
        <f>VLOOKUP(exp_SILP!$Y1360,'DATI CM'!$A$2:$F$28,2,FALSE)</f>
        <v>MNRCLD73B46G674U</v>
      </c>
    </row>
    <row r="1361" ht="15.75" customHeight="1">
      <c r="A1361" s="17" t="str">
        <f>IFERROR(VLOOKUP(exp_SILP!$W1361,exp_utenti_P!D:D,1,FALSE),"_DA INSERIRE")</f>
        <v>FRRSNL62S58L219W</v>
      </c>
      <c r="B1361" s="17" t="str">
        <f>IF(AND(exp_SILP!$S1361="A.3 ORIENTAMENTO PROFESSIONALE",exp_SILP!$AD1361="4.2"),"A.3 ORIENTAMENTO PROFESSIONALE (CARCERE)",
IF(AND(exp_SILP!$S1361="A.3 ORIENTAMENTO PROFESSIONALE",exp_SILP!$AD1361="."),"A.3 ORIENTAMENTO PROFESSIONALE (CARCERE)",
IF(AND(exp_SILP!$S1361="A.4 CONSULENZA ORIENTATIVA",exp_SILP!$AD1361="4.2"),"A.4 CONSULENZA ORIENTATIVA (CARCERE)",
IF(AND(exp_SILP!$S1361="A.4 CONSULENZA ORIENTATIVA",exp_SILP!$AD1361="."),"A.4 CONSULENZA ORIENTATIVA (CARCERE)",
IF(AND(exp_SILP!$S1361="A.5 - LEP F1 - ACCOMPAGNAMENTO AL LAVORO",exp_SILP!$AD1361="4.2"),"A.5 - LEP F1 - ACCOMPAGNAMENTO AL LAVORO (CARCERE)",
IF(AND(exp_SILP!$S1361="A.5 - LEP F1 - ACCOMPAGNAMENTO AL LAVORO",exp_SILP!$AD1361="."),"A.5 - LEP F1 - ACCOMPAGNAMENTO AL LAVORO (CARCERE)",
IF(AND(exp_SILP!$S1361="A.5.2a - TUTORAGGIO TIROCINI",exp_SILP!$AD1361="4.2"),"A.5.2a - TUTORAGGIO TIROCINI (CARCERE)",
exp_SILP!$S1361)))))))</f>
        <v>A.5 - LEP F1 - ACCOMPAGNAMENTO AL LAVORO</v>
      </c>
      <c r="C1361" s="18" t="str">
        <f>CONCATENATE(VLOOKUP(exp_SILP!$B1361,'DATI COMMESSE'!$A$2:$F$25,4,FALSE)," - ", VLOOKUP(exp_SILP!$B1361,'DATI COMMESSE'!$A$2:$F$25,2,FALSE)," - ",VLOOKUP(exp_SILP!$B1361,'DATI COMMESSE'!$A$2:$F$25,3,FALSE))</f>
        <v>GOL - 22-02-5000 - 22-12-5003</v>
      </c>
      <c r="D1361" s="18" t="str">
        <f>LEFT(exp_SILP!$R1361,5)</f>
        <v>14:00</v>
      </c>
      <c r="E1361" s="18" t="str">
        <f>RIGHT(exp_SILP!$R1361,5)</f>
        <v>17:00</v>
      </c>
      <c r="F1361" s="18">
        <f>IF(exp_SILP!$AG1361&gt;=60,exp_SILP!$AG1361/60,exp_SILP!$AG1361)</f>
        <v>3</v>
      </c>
      <c r="G1361" s="18" t="str">
        <f>VLOOKUP(exp_SILP!$Y1361,'DATI CM'!$A$2:$F$28,2,FALSE)</f>
        <v>MNRCLD73B46G674U</v>
      </c>
      <c r="H1361" s="18" t="str">
        <f>VLOOKUP(exp_SILP!$Y1361,'DATI CM'!$A$2:$F$28,3,FALSE)</f>
        <v>A011</v>
      </c>
      <c r="I1361" s="18" t="str">
        <f t="shared" si="1"/>
        <v>N</v>
      </c>
      <c r="J1361" s="18" t="str">
        <f>VLOOKUP(exp_SILP!$Y1361,'DATI CM'!$A$2:$F$28,4,FALSE)</f>
        <v>TORINO</v>
      </c>
      <c r="K1361" s="19">
        <f>VLOOKUP(exp_SILP!$B1361,'DATI COMMESSE'!$A$2:$F$25,5,FALSE)</f>
        <v>39.94</v>
      </c>
      <c r="L1361" s="19">
        <f>IF(exp_SILP!$B1361="A4.10 - LEP E - ORIENTAMENTO SPECIALISTICO SKILL GAP ANALYSIS - GRUPPO 3P",0,VLOOKUP(exp_SILP!$Y1361,'DATI CM'!$A$2:$F$28,6,FALSE))</f>
        <v>25</v>
      </c>
      <c r="M1361" s="19">
        <f>IFERROR(VLOOKUP(exp_SILP!$B1361,'DATI CM'!$H$2:$I$16,2,FALSE)*exp_SILP!$F1361,0)</f>
        <v>0</v>
      </c>
      <c r="N1361" s="18" t="str">
        <f>VLOOKUP(exp_SILP!$B1361,'DATI COMMESSE'!$A$2:$F$25,4,FALSE)</f>
        <v>GOL</v>
      </c>
      <c r="O1361" s="20">
        <f>VLOOKUP(exp_SILP!$B1361,'DATI COMMESSE'!$A$2:$F$25,5,FALSE)*exp_SILP!$F1361</f>
        <v>119.82</v>
      </c>
      <c r="P1361" s="18" t="str">
        <f>IF(MID(exp_SILP!$W1361,10,2)&gt;"40","F","M")</f>
        <v>F</v>
      </c>
      <c r="Q1361" s="24" t="s">
        <v>1642</v>
      </c>
      <c r="R1361" s="22" t="s">
        <v>100</v>
      </c>
      <c r="S1361" s="22" t="s">
        <v>57</v>
      </c>
      <c r="T1361" s="22" t="s">
        <v>58</v>
      </c>
      <c r="U1361" s="22" t="s">
        <v>59</v>
      </c>
      <c r="V1361" s="22" t="s">
        <v>1112</v>
      </c>
      <c r="W1361" s="22" t="s">
        <v>1113</v>
      </c>
      <c r="X1361" s="22" t="s">
        <v>1114</v>
      </c>
      <c r="Y1361" s="22" t="s">
        <v>14</v>
      </c>
      <c r="Z1361" s="22" t="s">
        <v>63</v>
      </c>
      <c r="AA1361" s="22" t="s">
        <v>64</v>
      </c>
      <c r="AB1361" s="22" t="s">
        <v>74</v>
      </c>
      <c r="AC1361" s="22" t="s">
        <v>135</v>
      </c>
      <c r="AD1361" s="22" t="s">
        <v>59</v>
      </c>
      <c r="AE1361" s="22" t="s">
        <v>59</v>
      </c>
      <c r="AF1361" s="22" t="s">
        <v>59</v>
      </c>
      <c r="AG1361" s="25" t="s">
        <v>101</v>
      </c>
      <c r="AH1361" s="22" t="s">
        <v>1596</v>
      </c>
      <c r="AI1361" s="22" t="s">
        <v>158</v>
      </c>
      <c r="AJ1361" s="22" t="str">
        <f>VLOOKUP(exp_SILP!$Y1361,'DATI CM'!$A$2:$F$28,2,FALSE)</f>
        <v>MNRCLD73B46G674U</v>
      </c>
    </row>
    <row r="1362" ht="15.75" hidden="1" customHeight="1">
      <c r="A1362" s="10" t="str">
        <f>IFERROR(VLOOKUP(exp_SILP!$W1362,exp_utenti_P!D:D,1,FALSE),"_DA INSERIRE")</f>
        <v>MYKVTL86P21Z138L</v>
      </c>
      <c r="B1362" s="10" t="str">
        <f>IF(AND(exp_SILP!$S1362="A.3 ORIENTAMENTO PROFESSIONALE",exp_SILP!$AD1362="4.2"),"A.3 ORIENTAMENTO PROFESSIONALE (CARCERE)",
IF(AND(exp_SILP!$S1362="A.3 ORIENTAMENTO PROFESSIONALE",exp_SILP!$AD1362="."),"A.3 ORIENTAMENTO PROFESSIONALE (CARCERE)",
IF(AND(exp_SILP!$S1362="A.4 CONSULENZA ORIENTATIVA",exp_SILP!$AD1362="4.2"),"A.4 CONSULENZA ORIENTATIVA (CARCERE)",
IF(AND(exp_SILP!$S1362="A.4 CONSULENZA ORIENTATIVA",exp_SILP!$AD1362="."),"A.4 CONSULENZA ORIENTATIVA (CARCERE)",
IF(AND(exp_SILP!$S1362="A.5 - LEP F1 - ACCOMPAGNAMENTO AL LAVORO",exp_SILP!$AD1362="4.2"),"A.5 - LEP F1 - ACCOMPAGNAMENTO AL LAVORO (CARCERE)",
IF(AND(exp_SILP!$S1362="A.5 - LEP F1 - ACCOMPAGNAMENTO AL LAVORO",exp_SILP!$AD1362="."),"A.5 - LEP F1 - ACCOMPAGNAMENTO AL LAVORO (CARCERE)",
IF(AND(exp_SILP!$S1362="A.5.2a - TUTORAGGIO TIROCINI",exp_SILP!$AD1362="4.2"),"A.5.2a - TUTORAGGIO TIROCINI (CARCERE)",
exp_SILP!$S1362)))))))</f>
        <v>A4.10 - LEP E - ORIENTAMENTO SPECIALISTICO SKILL GAP ANALYSIS</v>
      </c>
      <c r="C1362" s="11" t="str">
        <f>CONCATENATE(VLOOKUP(exp_SILP!$B1362,'DATI COMMESSE'!$A$2:$F$25,4,FALSE)," - ", VLOOKUP(exp_SILP!$B1362,'DATI COMMESSE'!$A$2:$F$25,2,FALSE)," - ",VLOOKUP(exp_SILP!$B1362,'DATI COMMESSE'!$A$2:$F$25,3,FALSE))</f>
        <v>GOL - 22-02-5000 - 22-12-5003</v>
      </c>
      <c r="D1362" s="11" t="str">
        <f>LEFT(exp_SILP!$R1362,5)</f>
        <v>13:30</v>
      </c>
      <c r="E1362" s="11" t="str">
        <f>RIGHT(exp_SILP!$R1362,5)</f>
        <v>14:30</v>
      </c>
      <c r="F1362" s="11">
        <f>IF(exp_SILP!$AG1362&gt;=60,exp_SILP!$AG1362/60,exp_SILP!$AG1362)</f>
        <v>1</v>
      </c>
      <c r="G1362" s="11" t="str">
        <f>VLOOKUP(exp_SILP!$Y1362,'DATI CM'!$A$2:$F$28,2,FALSE)</f>
        <v>TRZCST69B41F952V</v>
      </c>
      <c r="H1362" s="11" t="str">
        <f>VLOOKUP(exp_SILP!$Y1362,'DATI CM'!$A$2:$F$28,3,FALSE)</f>
        <v/>
      </c>
      <c r="I1362" s="11" t="str">
        <f t="shared" si="1"/>
        <v>N</v>
      </c>
      <c r="J1362" s="11" t="str">
        <f>VLOOKUP(exp_SILP!$Y1362,'DATI CM'!$A$2:$F$28,4,FALSE)</f>
        <v/>
      </c>
      <c r="K1362" s="12">
        <f>VLOOKUP(exp_SILP!$B1362,'DATI COMMESSE'!$A$2:$F$25,5,FALSE)</f>
        <v>39.94</v>
      </c>
      <c r="L1362" s="12" t="str">
        <f>IF(exp_SILP!$B1362="A4.10 - LEP E - ORIENTAMENTO SPECIALISTICO SKILL GAP ANALYSIS - GRUPPO 3P",0,VLOOKUP(exp_SILP!$Y1362,'DATI CM'!$A$2:$F$28,6,FALSE))</f>
        <v/>
      </c>
      <c r="M1362" s="12">
        <f>IFERROR(VLOOKUP(exp_SILP!$B1362,'DATI CM'!$H$2:$I$16,2,FALSE)*exp_SILP!$F1362,0)</f>
        <v>0</v>
      </c>
      <c r="N1362" s="11" t="str">
        <f>VLOOKUP(exp_SILP!$B1362,'DATI COMMESSE'!$A$2:$F$25,4,FALSE)</f>
        <v>GOL</v>
      </c>
      <c r="O1362" s="13">
        <f>VLOOKUP(exp_SILP!$B1362,'DATI COMMESSE'!$A$2:$F$25,5,FALSE)*exp_SILP!$F1362</f>
        <v>39.94</v>
      </c>
      <c r="P1362" s="11" t="str">
        <f>IF(MID(exp_SILP!$W1362,10,2)&gt;"40","F","M")</f>
        <v>M</v>
      </c>
      <c r="Q1362" s="27" t="s">
        <v>1642</v>
      </c>
      <c r="R1362" s="15" t="s">
        <v>172</v>
      </c>
      <c r="S1362" s="15" t="s">
        <v>70</v>
      </c>
      <c r="T1362" s="15" t="s">
        <v>58</v>
      </c>
      <c r="U1362" s="15" t="s">
        <v>59</v>
      </c>
      <c r="V1362" s="15" t="s">
        <v>1387</v>
      </c>
      <c r="W1362" s="15" t="s">
        <v>1388</v>
      </c>
      <c r="X1362" s="15" t="s">
        <v>1389</v>
      </c>
      <c r="Y1362" s="15" t="s">
        <v>18</v>
      </c>
      <c r="Z1362" s="15" t="s">
        <v>63</v>
      </c>
      <c r="AA1362" s="15" t="s">
        <v>64</v>
      </c>
      <c r="AB1362" s="15" t="s">
        <v>65</v>
      </c>
      <c r="AC1362" s="15" t="s">
        <v>82</v>
      </c>
      <c r="AD1362" s="15" t="s">
        <v>59</v>
      </c>
      <c r="AE1362" s="15" t="s">
        <v>59</v>
      </c>
      <c r="AF1362" s="15" t="s">
        <v>114</v>
      </c>
      <c r="AG1362" s="28" t="s">
        <v>67</v>
      </c>
      <c r="AH1362" s="15" t="s">
        <v>1596</v>
      </c>
      <c r="AI1362" s="15" t="s">
        <v>83</v>
      </c>
      <c r="AJ1362" s="15" t="str">
        <f>VLOOKUP(exp_SILP!$Y1362,'DATI CM'!$A$2:$F$28,2,FALSE)</f>
        <v>TRZCST69B41F952V</v>
      </c>
    </row>
    <row r="1363" ht="15.75" hidden="1" customHeight="1">
      <c r="A1363" s="17" t="str">
        <f>IFERROR(VLOOKUP(exp_SILP!$W1363,exp_utenti_P!D:D,1,FALSE),"_DA INSERIRE")</f>
        <v>MYKVTL86P21Z138L</v>
      </c>
      <c r="B1363" s="17" t="str">
        <f>IF(AND(exp_SILP!$S1363="A.3 ORIENTAMENTO PROFESSIONALE",exp_SILP!$AD1363="4.2"),"A.3 ORIENTAMENTO PROFESSIONALE (CARCERE)",
IF(AND(exp_SILP!$S1363="A.3 ORIENTAMENTO PROFESSIONALE",exp_SILP!$AD1363="."),"A.3 ORIENTAMENTO PROFESSIONALE (CARCERE)",
IF(AND(exp_SILP!$S1363="A.4 CONSULENZA ORIENTATIVA",exp_SILP!$AD1363="4.2"),"A.4 CONSULENZA ORIENTATIVA (CARCERE)",
IF(AND(exp_SILP!$S1363="A.4 CONSULENZA ORIENTATIVA",exp_SILP!$AD1363="."),"A.4 CONSULENZA ORIENTATIVA (CARCERE)",
IF(AND(exp_SILP!$S1363="A.5 - LEP F1 - ACCOMPAGNAMENTO AL LAVORO",exp_SILP!$AD1363="4.2"),"A.5 - LEP F1 - ACCOMPAGNAMENTO AL LAVORO (CARCERE)",
IF(AND(exp_SILP!$S1363="A.5 - LEP F1 - ACCOMPAGNAMENTO AL LAVORO",exp_SILP!$AD1363="."),"A.5 - LEP F1 - ACCOMPAGNAMENTO AL LAVORO (CARCERE)",
IF(AND(exp_SILP!$S1363="A.5.2a - TUTORAGGIO TIROCINI",exp_SILP!$AD1363="4.2"),"A.5.2a - TUTORAGGIO TIROCINI (CARCERE)",
exp_SILP!$S1363)))))))</f>
        <v>A4.10 - LEP E - ORIENTAMENTO SPECIALISTICO SKILL GAP ANALYSIS</v>
      </c>
      <c r="C1363" s="18" t="str">
        <f>CONCATENATE(VLOOKUP(exp_SILP!$B1363,'DATI COMMESSE'!$A$2:$F$25,4,FALSE)," - ", VLOOKUP(exp_SILP!$B1363,'DATI COMMESSE'!$A$2:$F$25,2,FALSE)," - ",VLOOKUP(exp_SILP!$B1363,'DATI COMMESSE'!$A$2:$F$25,3,FALSE))</f>
        <v>GOL - 22-02-5000 - 22-12-5003</v>
      </c>
      <c r="D1363" s="18" t="str">
        <f>LEFT(exp_SILP!$R1363,5)</f>
        <v>11:30</v>
      </c>
      <c r="E1363" s="18" t="str">
        <f>RIGHT(exp_SILP!$R1363,5)</f>
        <v>13:30</v>
      </c>
      <c r="F1363" s="18">
        <f>IF(exp_SILP!$AG1363&gt;=60,exp_SILP!$AG1363/60,exp_SILP!$AG1363)</f>
        <v>2</v>
      </c>
      <c r="G1363" s="18" t="str">
        <f>VLOOKUP(exp_SILP!$Y1363,'DATI CM'!$A$2:$F$28,2,FALSE)</f>
        <v>TRZCST69B41F952V</v>
      </c>
      <c r="H1363" s="18" t="str">
        <f>VLOOKUP(exp_SILP!$Y1363,'DATI CM'!$A$2:$F$28,3,FALSE)</f>
        <v/>
      </c>
      <c r="I1363" s="18" t="str">
        <f t="shared" si="1"/>
        <v>N</v>
      </c>
      <c r="J1363" s="18" t="str">
        <f>VLOOKUP(exp_SILP!$Y1363,'DATI CM'!$A$2:$F$28,4,FALSE)</f>
        <v/>
      </c>
      <c r="K1363" s="19">
        <f>VLOOKUP(exp_SILP!$B1363,'DATI COMMESSE'!$A$2:$F$25,5,FALSE)</f>
        <v>39.94</v>
      </c>
      <c r="L1363" s="19" t="str">
        <f>IF(exp_SILP!$B1363="A4.10 - LEP E - ORIENTAMENTO SPECIALISTICO SKILL GAP ANALYSIS - GRUPPO 3P",0,VLOOKUP(exp_SILP!$Y1363,'DATI CM'!$A$2:$F$28,6,FALSE))</f>
        <v/>
      </c>
      <c r="M1363" s="19">
        <f>IFERROR(VLOOKUP(exp_SILP!$B1363,'DATI CM'!$H$2:$I$16,2,FALSE)*exp_SILP!$F1363,0)</f>
        <v>0</v>
      </c>
      <c r="N1363" s="18" t="str">
        <f>VLOOKUP(exp_SILP!$B1363,'DATI COMMESSE'!$A$2:$F$25,4,FALSE)</f>
        <v>GOL</v>
      </c>
      <c r="O1363" s="20">
        <f>VLOOKUP(exp_SILP!$B1363,'DATI COMMESSE'!$A$2:$F$25,5,FALSE)*exp_SILP!$F1363</f>
        <v>79.88</v>
      </c>
      <c r="P1363" s="18" t="str">
        <f>IF(MID(exp_SILP!$W1363,10,2)&gt;"40","F","M")</f>
        <v>M</v>
      </c>
      <c r="Q1363" s="24" t="s">
        <v>1642</v>
      </c>
      <c r="R1363" s="22" t="s">
        <v>88</v>
      </c>
      <c r="S1363" s="22" t="s">
        <v>70</v>
      </c>
      <c r="T1363" s="22" t="s">
        <v>58</v>
      </c>
      <c r="U1363" s="22" t="s">
        <v>59</v>
      </c>
      <c r="V1363" s="22" t="s">
        <v>1387</v>
      </c>
      <c r="W1363" s="22" t="s">
        <v>1388</v>
      </c>
      <c r="X1363" s="22" t="s">
        <v>1389</v>
      </c>
      <c r="Y1363" s="22" t="s">
        <v>18</v>
      </c>
      <c r="Z1363" s="22" t="s">
        <v>63</v>
      </c>
      <c r="AA1363" s="22" t="s">
        <v>64</v>
      </c>
      <c r="AB1363" s="22" t="s">
        <v>65</v>
      </c>
      <c r="AC1363" s="22" t="s">
        <v>82</v>
      </c>
      <c r="AD1363" s="22" t="s">
        <v>59</v>
      </c>
      <c r="AE1363" s="22" t="s">
        <v>59</v>
      </c>
      <c r="AF1363" s="22" t="s">
        <v>59</v>
      </c>
      <c r="AG1363" s="25" t="s">
        <v>76</v>
      </c>
      <c r="AH1363" s="22" t="s">
        <v>1642</v>
      </c>
      <c r="AI1363" s="22" t="s">
        <v>83</v>
      </c>
      <c r="AJ1363" s="22" t="str">
        <f>VLOOKUP(exp_SILP!$Y1363,'DATI CM'!$A$2:$F$28,2,FALSE)</f>
        <v>TRZCST69B41F952V</v>
      </c>
    </row>
    <row r="1364" ht="15.75" hidden="1" customHeight="1">
      <c r="A1364" s="10" t="str">
        <f>IFERROR(VLOOKUP(exp_SILP!$W1364,exp_utenti_P!D:D,1,FALSE),"_DA INSERIRE")</f>
        <v>PRCMNL63P68F952U</v>
      </c>
      <c r="B1364" s="10" t="str">
        <f>IF(AND(exp_SILP!$S1364="A.3 ORIENTAMENTO PROFESSIONALE",exp_SILP!$AD1364="4.2"),"A.3 ORIENTAMENTO PROFESSIONALE (CARCERE)",
IF(AND(exp_SILP!$S1364="A.3 ORIENTAMENTO PROFESSIONALE",exp_SILP!$AD1364="."),"A.3 ORIENTAMENTO PROFESSIONALE (CARCERE)",
IF(AND(exp_SILP!$S1364="A.4 CONSULENZA ORIENTATIVA",exp_SILP!$AD1364="4.2"),"A.4 CONSULENZA ORIENTATIVA (CARCERE)",
IF(AND(exp_SILP!$S1364="A.4 CONSULENZA ORIENTATIVA",exp_SILP!$AD1364="."),"A.4 CONSULENZA ORIENTATIVA (CARCERE)",
IF(AND(exp_SILP!$S1364="A.5 - LEP F1 - ACCOMPAGNAMENTO AL LAVORO",exp_SILP!$AD1364="4.2"),"A.5 - LEP F1 - ACCOMPAGNAMENTO AL LAVORO (CARCERE)",
IF(AND(exp_SILP!$S1364="A.5 - LEP F1 - ACCOMPAGNAMENTO AL LAVORO",exp_SILP!$AD1364="."),"A.5 - LEP F1 - ACCOMPAGNAMENTO AL LAVORO (CARCERE)",
IF(AND(exp_SILP!$S1364="A.5.2a - TUTORAGGIO TIROCINI",exp_SILP!$AD1364="4.2"),"A.5.2a - TUTORAGGIO TIROCINI (CARCERE)",
exp_SILP!$S1364)))))))</f>
        <v>A4.10 - LEP E - ORIENTAMENTO SPECIALISTICO SKILL GAP ANALYSIS</v>
      </c>
      <c r="C1364" s="11" t="str">
        <f>CONCATENATE(VLOOKUP(exp_SILP!$B1364,'DATI COMMESSE'!$A$2:$F$25,4,FALSE)," - ", VLOOKUP(exp_SILP!$B1364,'DATI COMMESSE'!$A$2:$F$25,2,FALSE)," - ",VLOOKUP(exp_SILP!$B1364,'DATI COMMESSE'!$A$2:$F$25,3,FALSE))</f>
        <v>GOL - 22-02-5000 - 22-12-5003</v>
      </c>
      <c r="D1364" s="11" t="str">
        <f>LEFT(exp_SILP!$R1364,5)</f>
        <v>14:30</v>
      </c>
      <c r="E1364" s="11" t="str">
        <f>RIGHT(exp_SILP!$R1364,5)</f>
        <v>16:30</v>
      </c>
      <c r="F1364" s="11">
        <f>IF(exp_SILP!$AG1364&gt;=60,exp_SILP!$AG1364/60,exp_SILP!$AG1364)</f>
        <v>2</v>
      </c>
      <c r="G1364" s="11" t="str">
        <f>VLOOKUP(exp_SILP!$Y1364,'DATI CM'!$A$2:$F$28,2,FALSE)</f>
        <v>TRZCST69B41F952V</v>
      </c>
      <c r="H1364" s="11" t="str">
        <f>VLOOKUP(exp_SILP!$Y1364,'DATI CM'!$A$2:$F$28,3,FALSE)</f>
        <v/>
      </c>
      <c r="I1364" s="11" t="str">
        <f t="shared" si="1"/>
        <v>N</v>
      </c>
      <c r="J1364" s="11" t="str">
        <f>VLOOKUP(exp_SILP!$Y1364,'DATI CM'!$A$2:$F$28,4,FALSE)</f>
        <v/>
      </c>
      <c r="K1364" s="12">
        <f>VLOOKUP(exp_SILP!$B1364,'DATI COMMESSE'!$A$2:$F$25,5,FALSE)</f>
        <v>39.94</v>
      </c>
      <c r="L1364" s="12" t="str">
        <f>IF(exp_SILP!$B1364="A4.10 - LEP E - ORIENTAMENTO SPECIALISTICO SKILL GAP ANALYSIS - GRUPPO 3P",0,VLOOKUP(exp_SILP!$Y1364,'DATI CM'!$A$2:$F$28,6,FALSE))</f>
        <v/>
      </c>
      <c r="M1364" s="12">
        <f>IFERROR(VLOOKUP(exp_SILP!$B1364,'DATI CM'!$H$2:$I$16,2,FALSE)*exp_SILP!$F1364,0)</f>
        <v>0</v>
      </c>
      <c r="N1364" s="11" t="str">
        <f>VLOOKUP(exp_SILP!$B1364,'DATI COMMESSE'!$A$2:$F$25,4,FALSE)</f>
        <v>GOL</v>
      </c>
      <c r="O1364" s="13">
        <f>VLOOKUP(exp_SILP!$B1364,'DATI COMMESSE'!$A$2:$F$25,5,FALSE)*exp_SILP!$F1364</f>
        <v>79.88</v>
      </c>
      <c r="P1364" s="11" t="str">
        <f>IF(MID(exp_SILP!$W1364,10,2)&gt;"40","F","M")</f>
        <v>F</v>
      </c>
      <c r="Q1364" s="27" t="s">
        <v>1642</v>
      </c>
      <c r="R1364" s="15" t="s">
        <v>545</v>
      </c>
      <c r="S1364" s="15" t="s">
        <v>70</v>
      </c>
      <c r="T1364" s="15" t="s">
        <v>58</v>
      </c>
      <c r="U1364" s="15" t="s">
        <v>59</v>
      </c>
      <c r="V1364" s="15" t="s">
        <v>516</v>
      </c>
      <c r="W1364" s="15" t="s">
        <v>517</v>
      </c>
      <c r="X1364" s="15" t="s">
        <v>518</v>
      </c>
      <c r="Y1364" s="15" t="s">
        <v>18</v>
      </c>
      <c r="Z1364" s="15" t="s">
        <v>63</v>
      </c>
      <c r="AA1364" s="15" t="s">
        <v>64</v>
      </c>
      <c r="AB1364" s="15" t="s">
        <v>65</v>
      </c>
      <c r="AC1364" s="15" t="s">
        <v>82</v>
      </c>
      <c r="AD1364" s="15" t="s">
        <v>59</v>
      </c>
      <c r="AE1364" s="15" t="s">
        <v>59</v>
      </c>
      <c r="AF1364" s="15" t="s">
        <v>59</v>
      </c>
      <c r="AG1364" s="28" t="s">
        <v>76</v>
      </c>
      <c r="AH1364" s="15" t="s">
        <v>1642</v>
      </c>
      <c r="AI1364" s="15" t="s">
        <v>83</v>
      </c>
      <c r="AJ1364" s="15" t="str">
        <f>VLOOKUP(exp_SILP!$Y1364,'DATI CM'!$A$2:$F$28,2,FALSE)</f>
        <v>TRZCST69B41F952V</v>
      </c>
    </row>
    <row r="1365" ht="15.75" hidden="1" customHeight="1">
      <c r="A1365" s="17" t="str">
        <f>IFERROR(VLOOKUP(exp_SILP!$W1365,exp_utenti_P!D:D,1,FALSE),"_DA INSERIRE")</f>
        <v>SRGLRA69E55F205H</v>
      </c>
      <c r="B1365" s="17" t="str">
        <f>IF(AND(exp_SILP!$S1365="A.3 ORIENTAMENTO PROFESSIONALE",exp_SILP!$AD1365="4.2"),"A.3 ORIENTAMENTO PROFESSIONALE (CARCERE)",
IF(AND(exp_SILP!$S1365="A.3 ORIENTAMENTO PROFESSIONALE",exp_SILP!$AD1365="."),"A.3 ORIENTAMENTO PROFESSIONALE (CARCERE)",
IF(AND(exp_SILP!$S1365="A.4 CONSULENZA ORIENTATIVA",exp_SILP!$AD1365="4.2"),"A.4 CONSULENZA ORIENTATIVA (CARCERE)",
IF(AND(exp_SILP!$S1365="A.4 CONSULENZA ORIENTATIVA",exp_SILP!$AD1365="."),"A.4 CONSULENZA ORIENTATIVA (CARCERE)",
IF(AND(exp_SILP!$S1365="A.5 - LEP F1 - ACCOMPAGNAMENTO AL LAVORO",exp_SILP!$AD1365="4.2"),"A.5 - LEP F1 - ACCOMPAGNAMENTO AL LAVORO (CARCERE)",
IF(AND(exp_SILP!$S1365="A.5 - LEP F1 - ACCOMPAGNAMENTO AL LAVORO",exp_SILP!$AD1365="."),"A.5 - LEP F1 - ACCOMPAGNAMENTO AL LAVORO (CARCERE)",
IF(AND(exp_SILP!$S1365="A.5.2a - TUTORAGGIO TIROCINI",exp_SILP!$AD1365="4.2"),"A.5.2a - TUTORAGGIO TIROCINI (CARCERE)",
exp_SILP!$S1365)))))))</f>
        <v>A4.10 - LEP E - ORIENTAMENTO SPECIALISTICO SKILL GAP ANALYSIS</v>
      </c>
      <c r="C1365" s="18" t="str">
        <f>CONCATENATE(VLOOKUP(exp_SILP!$B1365,'DATI COMMESSE'!$A$2:$F$25,4,FALSE)," - ", VLOOKUP(exp_SILP!$B1365,'DATI COMMESSE'!$A$2:$F$25,2,FALSE)," - ",VLOOKUP(exp_SILP!$B1365,'DATI COMMESSE'!$A$2:$F$25,3,FALSE))</f>
        <v>GOL - 22-02-5000 - 22-12-5003</v>
      </c>
      <c r="D1365" s="18" t="str">
        <f>LEFT(exp_SILP!$R1365,5)</f>
        <v>09:30</v>
      </c>
      <c r="E1365" s="18" t="str">
        <f>RIGHT(exp_SILP!$R1365,5)</f>
        <v>11:30</v>
      </c>
      <c r="F1365" s="18">
        <f>IF(exp_SILP!$AG1365&gt;=60,exp_SILP!$AG1365/60,exp_SILP!$AG1365)</f>
        <v>2</v>
      </c>
      <c r="G1365" s="18" t="str">
        <f>VLOOKUP(exp_SILP!$Y1365,'DATI CM'!$A$2:$F$28,2,FALSE)</f>
        <v>TRZCST69B41F952V</v>
      </c>
      <c r="H1365" s="18" t="str">
        <f>VLOOKUP(exp_SILP!$Y1365,'DATI CM'!$A$2:$F$28,3,FALSE)</f>
        <v/>
      </c>
      <c r="I1365" s="18" t="str">
        <f t="shared" si="1"/>
        <v>N</v>
      </c>
      <c r="J1365" s="18" t="str">
        <f>VLOOKUP(exp_SILP!$Y1365,'DATI CM'!$A$2:$F$28,4,FALSE)</f>
        <v/>
      </c>
      <c r="K1365" s="19">
        <f>VLOOKUP(exp_SILP!$B1365,'DATI COMMESSE'!$A$2:$F$25,5,FALSE)</f>
        <v>39.94</v>
      </c>
      <c r="L1365" s="19" t="str">
        <f>IF(exp_SILP!$B1365="A4.10 - LEP E - ORIENTAMENTO SPECIALISTICO SKILL GAP ANALYSIS - GRUPPO 3P",0,VLOOKUP(exp_SILP!$Y1365,'DATI CM'!$A$2:$F$28,6,FALSE))</f>
        <v/>
      </c>
      <c r="M1365" s="19">
        <f>IFERROR(VLOOKUP(exp_SILP!$B1365,'DATI CM'!$H$2:$I$16,2,FALSE)*exp_SILP!$F1365,0)</f>
        <v>0</v>
      </c>
      <c r="N1365" s="18" t="str">
        <f>VLOOKUP(exp_SILP!$B1365,'DATI COMMESSE'!$A$2:$F$25,4,FALSE)</f>
        <v>GOL</v>
      </c>
      <c r="O1365" s="20">
        <f>VLOOKUP(exp_SILP!$B1365,'DATI COMMESSE'!$A$2:$F$25,5,FALSE)*exp_SILP!$F1365</f>
        <v>79.88</v>
      </c>
      <c r="P1365" s="18" t="str">
        <f>IF(MID(exp_SILP!$W1365,10,2)&gt;"40","F","M")</f>
        <v>F</v>
      </c>
      <c r="Q1365" s="24" t="s">
        <v>1642</v>
      </c>
      <c r="R1365" s="22" t="s">
        <v>78</v>
      </c>
      <c r="S1365" s="22" t="s">
        <v>70</v>
      </c>
      <c r="T1365" s="22" t="s">
        <v>58</v>
      </c>
      <c r="U1365" s="22" t="s">
        <v>59</v>
      </c>
      <c r="V1365" s="22" t="s">
        <v>1012</v>
      </c>
      <c r="W1365" s="22" t="s">
        <v>1013</v>
      </c>
      <c r="X1365" s="22" t="s">
        <v>1014</v>
      </c>
      <c r="Y1365" s="22" t="s">
        <v>18</v>
      </c>
      <c r="Z1365" s="22" t="s">
        <v>63</v>
      </c>
      <c r="AA1365" s="22" t="s">
        <v>64</v>
      </c>
      <c r="AB1365" s="22" t="s">
        <v>65</v>
      </c>
      <c r="AC1365" s="22" t="s">
        <v>82</v>
      </c>
      <c r="AD1365" s="22" t="s">
        <v>59</v>
      </c>
      <c r="AE1365" s="22" t="s">
        <v>59</v>
      </c>
      <c r="AF1365" s="22" t="s">
        <v>59</v>
      </c>
      <c r="AG1365" s="25" t="s">
        <v>76</v>
      </c>
      <c r="AH1365" s="22" t="s">
        <v>1642</v>
      </c>
      <c r="AI1365" s="22" t="s">
        <v>83</v>
      </c>
      <c r="AJ1365" s="22" t="str">
        <f>VLOOKUP(exp_SILP!$Y1365,'DATI CM'!$A$2:$F$28,2,FALSE)</f>
        <v>TRZCST69B41F952V</v>
      </c>
    </row>
    <row r="1366" ht="15.75" customHeight="1">
      <c r="A1366" s="10" t="str">
        <f>IFERROR(VLOOKUP(exp_SILP!$W1366,exp_utenti_P!D:D,1,FALSE),"_DA INSERIRE")</f>
        <v>PLLDTL66L48L013K</v>
      </c>
      <c r="B1366" s="10" t="str">
        <f>IF(AND(exp_SILP!$S1366="A.3 ORIENTAMENTO PROFESSIONALE",exp_SILP!$AD1366="4.2"),"A.3 ORIENTAMENTO PROFESSIONALE (CARCERE)",
IF(AND(exp_SILP!$S1366="A.3 ORIENTAMENTO PROFESSIONALE",exp_SILP!$AD1366="."),"A.3 ORIENTAMENTO PROFESSIONALE (CARCERE)",
IF(AND(exp_SILP!$S1366="A.4 CONSULENZA ORIENTATIVA",exp_SILP!$AD1366="4.2"),"A.4 CONSULENZA ORIENTATIVA (CARCERE)",
IF(AND(exp_SILP!$S1366="A.4 CONSULENZA ORIENTATIVA",exp_SILP!$AD1366="."),"A.4 CONSULENZA ORIENTATIVA (CARCERE)",
IF(AND(exp_SILP!$S1366="A.5 - LEP F1 - ACCOMPAGNAMENTO AL LAVORO",exp_SILP!$AD1366="4.2"),"A.5 - LEP F1 - ACCOMPAGNAMENTO AL LAVORO (CARCERE)",
IF(AND(exp_SILP!$S1366="A.5 - LEP F1 - ACCOMPAGNAMENTO AL LAVORO",exp_SILP!$AD1366="."),"A.5 - LEP F1 - ACCOMPAGNAMENTO AL LAVORO (CARCERE)",
IF(AND(exp_SILP!$S1366="A.5.2a - TUTORAGGIO TIROCINI",exp_SILP!$AD1366="4.2"),"A.5.2a - TUTORAGGIO TIROCINI (CARCERE)",
exp_SILP!$S1366)))))))</f>
        <v>A.4 CONSULENZA ORIENTATIVA (1-C)</v>
      </c>
      <c r="C1366" s="11" t="str">
        <f>CONCATENATE(VLOOKUP(exp_SILP!$B1366,'DATI COMMESSE'!$A$2:$F$25,4,FALSE)," - ", VLOOKUP(exp_SILP!$B1366,'DATI COMMESSE'!$A$2:$F$25,2,FALSE)," - ",VLOOKUP(exp_SILP!$B1366,'DATI COMMESSE'!$A$2:$F$25,3,FALSE))</f>
        <v>FRD - 22-02-5000 - 22-12-5002</v>
      </c>
      <c r="D1366" s="11" t="str">
        <f>LEFT(exp_SILP!$R1366,5)</f>
        <v>09:00</v>
      </c>
      <c r="E1366" s="11" t="str">
        <f>RIGHT(exp_SILP!$R1366,5)</f>
        <v>11:00</v>
      </c>
      <c r="F1366" s="11">
        <f>IF(exp_SILP!$AG1366&gt;=60,exp_SILP!$AG1366/60,exp_SILP!$AG1366)</f>
        <v>2</v>
      </c>
      <c r="G1366" s="11" t="str">
        <f>VLOOKUP(exp_SILP!$Y1366,'DATI CM'!$A$2:$F$28,2,FALSE)</f>
        <v>MNRCLD73B46G674U</v>
      </c>
      <c r="H1366" s="11" t="str">
        <f>VLOOKUP(exp_SILP!$Y1366,'DATI CM'!$A$2:$F$28,3,FALSE)</f>
        <v>A011</v>
      </c>
      <c r="I1366" s="11" t="str">
        <f t="shared" si="1"/>
        <v>N</v>
      </c>
      <c r="J1366" s="11" t="str">
        <f>VLOOKUP(exp_SILP!$Y1366,'DATI CM'!$A$2:$F$28,4,FALSE)</f>
        <v>TORINO</v>
      </c>
      <c r="K1366" s="12">
        <f>VLOOKUP(exp_SILP!$B1366,'DATI COMMESSE'!$A$2:$F$25,5,FALSE)</f>
        <v>35.5</v>
      </c>
      <c r="L1366" s="12">
        <f>IF(exp_SILP!$B1366="A4.10 - LEP E - ORIENTAMENTO SPECIALISTICO SKILL GAP ANALYSIS - GRUPPO 3P",0,VLOOKUP(exp_SILP!$Y1366,'DATI CM'!$A$2:$F$28,6,FALSE))</f>
        <v>25</v>
      </c>
      <c r="M1366" s="12">
        <f>IFERROR(VLOOKUP(exp_SILP!$B1366,'DATI CM'!$H$2:$I$16,2,FALSE)*exp_SILP!$F1366,0)</f>
        <v>0</v>
      </c>
      <c r="N1366" s="11" t="str">
        <f>VLOOKUP(exp_SILP!$B1366,'DATI COMMESSE'!$A$2:$F$25,4,FALSE)</f>
        <v>FRD</v>
      </c>
      <c r="O1366" s="13">
        <f>VLOOKUP(exp_SILP!$B1366,'DATI COMMESSE'!$A$2:$F$25,5,FALSE)*exp_SILP!$F1366</f>
        <v>71</v>
      </c>
      <c r="P1366" s="11" t="str">
        <f>IF(MID(exp_SILP!$W1366,10,2)&gt;"40","F","M")</f>
        <v>F</v>
      </c>
      <c r="Q1366" s="27" t="s">
        <v>522</v>
      </c>
      <c r="R1366" s="15" t="s">
        <v>223</v>
      </c>
      <c r="S1366" s="15" t="s">
        <v>94</v>
      </c>
      <c r="T1366" s="15" t="s">
        <v>58</v>
      </c>
      <c r="U1366" s="15" t="s">
        <v>59</v>
      </c>
      <c r="V1366" s="15" t="s">
        <v>658</v>
      </c>
      <c r="W1366" s="15" t="s">
        <v>659</v>
      </c>
      <c r="X1366" s="15" t="s">
        <v>660</v>
      </c>
      <c r="Y1366" s="15" t="s">
        <v>14</v>
      </c>
      <c r="Z1366" s="15" t="s">
        <v>63</v>
      </c>
      <c r="AA1366" s="15" t="s">
        <v>64</v>
      </c>
      <c r="AB1366" s="15" t="s">
        <v>552</v>
      </c>
      <c r="AC1366" s="15" t="s">
        <v>135</v>
      </c>
      <c r="AD1366" s="15" t="s">
        <v>59</v>
      </c>
      <c r="AE1366" s="15" t="s">
        <v>59</v>
      </c>
      <c r="AF1366" s="15" t="s">
        <v>59</v>
      </c>
      <c r="AG1366" s="28" t="s">
        <v>76</v>
      </c>
      <c r="AH1366" s="15" t="s">
        <v>1571</v>
      </c>
      <c r="AI1366" s="15" t="s">
        <v>158</v>
      </c>
      <c r="AJ1366" s="15" t="str">
        <f>VLOOKUP(exp_SILP!$Y1366,'DATI CM'!$A$2:$F$28,2,FALSE)</f>
        <v>MNRCLD73B46G674U</v>
      </c>
    </row>
    <row r="1367" ht="15.75" hidden="1" customHeight="1">
      <c r="A1367" s="17" t="str">
        <f>IFERROR(VLOOKUP(exp_SILP!$W1367,exp_utenti_P!D:D,1,FALSE),"_DA INSERIRE")</f>
        <v>HLMLHO57L57Z154R</v>
      </c>
      <c r="B1367" s="17" t="str">
        <f>IF(AND(exp_SILP!$S1367="A.3 ORIENTAMENTO PROFESSIONALE",exp_SILP!$AD1367="4.2"),"A.3 ORIENTAMENTO PROFESSIONALE (CARCERE)",
IF(AND(exp_SILP!$S1367="A.3 ORIENTAMENTO PROFESSIONALE",exp_SILP!$AD1367="."),"A.3 ORIENTAMENTO PROFESSIONALE (CARCERE)",
IF(AND(exp_SILP!$S1367="A.4 CONSULENZA ORIENTATIVA",exp_SILP!$AD1367="4.2"),"A.4 CONSULENZA ORIENTATIVA (CARCERE)",
IF(AND(exp_SILP!$S1367="A.4 CONSULENZA ORIENTATIVA",exp_SILP!$AD1367="."),"A.4 CONSULENZA ORIENTATIVA (CARCERE)",
IF(AND(exp_SILP!$S1367="A.5 - LEP F1 - ACCOMPAGNAMENTO AL LAVORO",exp_SILP!$AD1367="4.2"),"A.5 - LEP F1 - ACCOMPAGNAMENTO AL LAVORO (CARCERE)",
IF(AND(exp_SILP!$S1367="A.5 - LEP F1 - ACCOMPAGNAMENTO AL LAVORO",exp_SILP!$AD1367="."),"A.5 - LEP F1 - ACCOMPAGNAMENTO AL LAVORO (CARCERE)",
IF(AND(exp_SILP!$S1367="A.5.2a - TUTORAGGIO TIROCINI",exp_SILP!$AD1367="4.2"),"A.5.2a - TUTORAGGIO TIROCINI (CARCERE)",
exp_SILP!$S1367)))))))</f>
        <v>A.4 CONSULENZA ORIENTATIVA (1-C)</v>
      </c>
      <c r="C1367" s="18" t="str">
        <f>CONCATENATE(VLOOKUP(exp_SILP!$B1367,'DATI COMMESSE'!$A$2:$F$25,4,FALSE)," - ", VLOOKUP(exp_SILP!$B1367,'DATI COMMESSE'!$A$2:$F$25,2,FALSE)," - ",VLOOKUP(exp_SILP!$B1367,'DATI COMMESSE'!$A$2:$F$25,3,FALSE))</f>
        <v>FRD - 22-02-5000 - 22-12-5002</v>
      </c>
      <c r="D1367" s="18" t="str">
        <f>LEFT(exp_SILP!$R1367,5)</f>
        <v>14:00</v>
      </c>
      <c r="E1367" s="18" t="str">
        <f>RIGHT(exp_SILP!$R1367,5)</f>
        <v>16:00</v>
      </c>
      <c r="F1367" s="18">
        <f>IF(exp_SILP!$AG1367&gt;=60,exp_SILP!$AG1367/60,exp_SILP!$AG1367)</f>
        <v>2</v>
      </c>
      <c r="G1367" s="18" t="str">
        <f>VLOOKUP(exp_SILP!$Y1367,'DATI CM'!$A$2:$F$28,2,FALSE)</f>
        <v>TRZCST69B41F952V</v>
      </c>
      <c r="H1367" s="18" t="str">
        <f>VLOOKUP(exp_SILP!$Y1367,'DATI CM'!$A$2:$F$28,3,FALSE)</f>
        <v/>
      </c>
      <c r="I1367" s="18" t="str">
        <f t="shared" si="1"/>
        <v>N</v>
      </c>
      <c r="J1367" s="18" t="str">
        <f>VLOOKUP(exp_SILP!$Y1367,'DATI CM'!$A$2:$F$28,4,FALSE)</f>
        <v/>
      </c>
      <c r="K1367" s="19">
        <f>VLOOKUP(exp_SILP!$B1367,'DATI COMMESSE'!$A$2:$F$25,5,FALSE)</f>
        <v>35.5</v>
      </c>
      <c r="L1367" s="19" t="str">
        <f>IF(exp_SILP!$B1367="A4.10 - LEP E - ORIENTAMENTO SPECIALISTICO SKILL GAP ANALYSIS - GRUPPO 3P",0,VLOOKUP(exp_SILP!$Y1367,'DATI CM'!$A$2:$F$28,6,FALSE))</f>
        <v/>
      </c>
      <c r="M1367" s="19">
        <f>IFERROR(VLOOKUP(exp_SILP!$B1367,'DATI CM'!$H$2:$I$16,2,FALSE)*exp_SILP!$F1367,0)</f>
        <v>0</v>
      </c>
      <c r="N1367" s="18" t="str">
        <f>VLOOKUP(exp_SILP!$B1367,'DATI COMMESSE'!$A$2:$F$25,4,FALSE)</f>
        <v>FRD</v>
      </c>
      <c r="O1367" s="20">
        <f>VLOOKUP(exp_SILP!$B1367,'DATI COMMESSE'!$A$2:$F$25,5,FALSE)*exp_SILP!$F1367</f>
        <v>71</v>
      </c>
      <c r="P1367" s="18" t="str">
        <f>IF(MID(exp_SILP!$W1367,10,2)&gt;"40","F","M")</f>
        <v>F</v>
      </c>
      <c r="Q1367" s="24" t="s">
        <v>522</v>
      </c>
      <c r="R1367" s="22" t="s">
        <v>69</v>
      </c>
      <c r="S1367" s="22" t="s">
        <v>94</v>
      </c>
      <c r="T1367" s="22" t="s">
        <v>58</v>
      </c>
      <c r="U1367" s="22" t="s">
        <v>59</v>
      </c>
      <c r="V1367" s="22" t="s">
        <v>661</v>
      </c>
      <c r="W1367" s="22" t="s">
        <v>662</v>
      </c>
      <c r="X1367" s="22" t="s">
        <v>663</v>
      </c>
      <c r="Y1367" s="22" t="s">
        <v>18</v>
      </c>
      <c r="Z1367" s="22" t="s">
        <v>63</v>
      </c>
      <c r="AA1367" s="22" t="s">
        <v>64</v>
      </c>
      <c r="AB1367" s="22" t="s">
        <v>65</v>
      </c>
      <c r="AC1367" s="22" t="s">
        <v>82</v>
      </c>
      <c r="AD1367" s="22" t="s">
        <v>59</v>
      </c>
      <c r="AE1367" s="22" t="s">
        <v>59</v>
      </c>
      <c r="AF1367" s="22" t="s">
        <v>59</v>
      </c>
      <c r="AG1367" s="25" t="s">
        <v>76</v>
      </c>
      <c r="AH1367" s="22" t="s">
        <v>522</v>
      </c>
      <c r="AI1367" s="22" t="s">
        <v>83</v>
      </c>
      <c r="AJ1367" s="22" t="str">
        <f>VLOOKUP(exp_SILP!$Y1367,'DATI CM'!$A$2:$F$28,2,FALSE)</f>
        <v>TRZCST69B41F952V</v>
      </c>
    </row>
    <row r="1368" ht="15.75" hidden="1" customHeight="1">
      <c r="A1368" s="10" t="str">
        <f>IFERROR(VLOOKUP(exp_SILP!$W1368,exp_utenti_P!D:D,1,FALSE),"_DA INSERIRE")</f>
        <v>HLMLHO57L57Z154R</v>
      </c>
      <c r="B1368" s="10" t="str">
        <f>IF(AND(exp_SILP!$S1368="A.3 ORIENTAMENTO PROFESSIONALE",exp_SILP!$AD1368="4.2"),"A.3 ORIENTAMENTO PROFESSIONALE (CARCERE)",
IF(AND(exp_SILP!$S1368="A.3 ORIENTAMENTO PROFESSIONALE",exp_SILP!$AD1368="."),"A.3 ORIENTAMENTO PROFESSIONALE (CARCERE)",
IF(AND(exp_SILP!$S1368="A.4 CONSULENZA ORIENTATIVA",exp_SILP!$AD1368="4.2"),"A.4 CONSULENZA ORIENTATIVA (CARCERE)",
IF(AND(exp_SILP!$S1368="A.4 CONSULENZA ORIENTATIVA",exp_SILP!$AD1368="."),"A.4 CONSULENZA ORIENTATIVA (CARCERE)",
IF(AND(exp_SILP!$S1368="A.5 - LEP F1 - ACCOMPAGNAMENTO AL LAVORO",exp_SILP!$AD1368="4.2"),"A.5 - LEP F1 - ACCOMPAGNAMENTO AL LAVORO (CARCERE)",
IF(AND(exp_SILP!$S1368="A.5 - LEP F1 - ACCOMPAGNAMENTO AL LAVORO",exp_SILP!$AD1368="."),"A.5 - LEP F1 - ACCOMPAGNAMENTO AL LAVORO (CARCERE)",
IF(AND(exp_SILP!$S1368="A.5.2a - TUTORAGGIO TIROCINI",exp_SILP!$AD1368="4.2"),"A.5.2a - TUTORAGGIO TIROCINI (CARCERE)",
exp_SILP!$S1368)))))))</f>
        <v>A.4 CONSULENZA ORIENTATIVA (1-C)</v>
      </c>
      <c r="C1368" s="11" t="str">
        <f>CONCATENATE(VLOOKUP(exp_SILP!$B1368,'DATI COMMESSE'!$A$2:$F$25,4,FALSE)," - ", VLOOKUP(exp_SILP!$B1368,'DATI COMMESSE'!$A$2:$F$25,2,FALSE)," - ",VLOOKUP(exp_SILP!$B1368,'DATI COMMESSE'!$A$2:$F$25,3,FALSE))</f>
        <v>FRD - 22-02-5000 - 22-12-5002</v>
      </c>
      <c r="D1368" s="11" t="str">
        <f>LEFT(exp_SILP!$R1368,5)</f>
        <v>12:00</v>
      </c>
      <c r="E1368" s="11" t="str">
        <f>RIGHT(exp_SILP!$R1368,5)</f>
        <v>13:00</v>
      </c>
      <c r="F1368" s="11">
        <f>IF(exp_SILP!$AG1368&gt;=60,exp_SILP!$AG1368/60,exp_SILP!$AG1368)</f>
        <v>1</v>
      </c>
      <c r="G1368" s="11" t="str">
        <f>VLOOKUP(exp_SILP!$Y1368,'DATI CM'!$A$2:$F$28,2,FALSE)</f>
        <v>TRZCST69B41F952V</v>
      </c>
      <c r="H1368" s="11" t="str">
        <f>VLOOKUP(exp_SILP!$Y1368,'DATI CM'!$A$2:$F$28,3,FALSE)</f>
        <v/>
      </c>
      <c r="I1368" s="11" t="str">
        <f t="shared" si="1"/>
        <v>N</v>
      </c>
      <c r="J1368" s="11" t="str">
        <f>VLOOKUP(exp_SILP!$Y1368,'DATI CM'!$A$2:$F$28,4,FALSE)</f>
        <v/>
      </c>
      <c r="K1368" s="12">
        <f>VLOOKUP(exp_SILP!$B1368,'DATI COMMESSE'!$A$2:$F$25,5,FALSE)</f>
        <v>35.5</v>
      </c>
      <c r="L1368" s="12" t="str">
        <f>IF(exp_SILP!$B1368="A4.10 - LEP E - ORIENTAMENTO SPECIALISTICO SKILL GAP ANALYSIS - GRUPPO 3P",0,VLOOKUP(exp_SILP!$Y1368,'DATI CM'!$A$2:$F$28,6,FALSE))</f>
        <v/>
      </c>
      <c r="M1368" s="12">
        <f>IFERROR(VLOOKUP(exp_SILP!$B1368,'DATI CM'!$H$2:$I$16,2,FALSE)*exp_SILP!$F1368,0)</f>
        <v>0</v>
      </c>
      <c r="N1368" s="11" t="str">
        <f>VLOOKUP(exp_SILP!$B1368,'DATI COMMESSE'!$A$2:$F$25,4,FALSE)</f>
        <v>FRD</v>
      </c>
      <c r="O1368" s="13">
        <f>VLOOKUP(exp_SILP!$B1368,'DATI COMMESSE'!$A$2:$F$25,5,FALSE)*exp_SILP!$F1368</f>
        <v>35.5</v>
      </c>
      <c r="P1368" s="11" t="str">
        <f>IF(MID(exp_SILP!$W1368,10,2)&gt;"40","F","M")</f>
        <v>F</v>
      </c>
      <c r="Q1368" s="27" t="s">
        <v>522</v>
      </c>
      <c r="R1368" s="15" t="s">
        <v>102</v>
      </c>
      <c r="S1368" s="15" t="s">
        <v>94</v>
      </c>
      <c r="T1368" s="15" t="s">
        <v>58</v>
      </c>
      <c r="U1368" s="15" t="s">
        <v>59</v>
      </c>
      <c r="V1368" s="15" t="s">
        <v>661</v>
      </c>
      <c r="W1368" s="15" t="s">
        <v>662</v>
      </c>
      <c r="X1368" s="15" t="s">
        <v>663</v>
      </c>
      <c r="Y1368" s="15" t="s">
        <v>18</v>
      </c>
      <c r="Z1368" s="15" t="s">
        <v>63</v>
      </c>
      <c r="AA1368" s="15" t="s">
        <v>64</v>
      </c>
      <c r="AB1368" s="15" t="s">
        <v>65</v>
      </c>
      <c r="AC1368" s="15" t="s">
        <v>82</v>
      </c>
      <c r="AD1368" s="15" t="s">
        <v>59</v>
      </c>
      <c r="AE1368" s="15" t="s">
        <v>59</v>
      </c>
      <c r="AF1368" s="15" t="s">
        <v>114</v>
      </c>
      <c r="AG1368" s="28" t="s">
        <v>67</v>
      </c>
      <c r="AH1368" s="15" t="s">
        <v>522</v>
      </c>
      <c r="AI1368" s="15" t="s">
        <v>83</v>
      </c>
      <c r="AJ1368" s="15" t="str">
        <f>VLOOKUP(exp_SILP!$Y1368,'DATI CM'!$A$2:$F$28,2,FALSE)</f>
        <v>TRZCST69B41F952V</v>
      </c>
    </row>
    <row r="1369" ht="15.75" hidden="1" customHeight="1">
      <c r="A1369" s="17" t="str">
        <f>IFERROR(VLOOKUP(exp_SILP!$W1369,exp_utenti_P!D:D,1,FALSE),"_DA INSERIRE")</f>
        <v>RLNGPP59H45H369E</v>
      </c>
      <c r="B1369" s="17" t="str">
        <f>IF(AND(exp_SILP!$S1369="A.3 ORIENTAMENTO PROFESSIONALE",exp_SILP!$AD1369="4.2"),"A.3 ORIENTAMENTO PROFESSIONALE (CARCERE)",
IF(AND(exp_SILP!$S1369="A.3 ORIENTAMENTO PROFESSIONALE",exp_SILP!$AD1369="."),"A.3 ORIENTAMENTO PROFESSIONALE (CARCERE)",
IF(AND(exp_SILP!$S1369="A.4 CONSULENZA ORIENTATIVA",exp_SILP!$AD1369="4.2"),"A.4 CONSULENZA ORIENTATIVA (CARCERE)",
IF(AND(exp_SILP!$S1369="A.4 CONSULENZA ORIENTATIVA",exp_SILP!$AD1369="."),"A.4 CONSULENZA ORIENTATIVA (CARCERE)",
IF(AND(exp_SILP!$S1369="A.5 - LEP F1 - ACCOMPAGNAMENTO AL LAVORO",exp_SILP!$AD1369="4.2"),"A.5 - LEP F1 - ACCOMPAGNAMENTO AL LAVORO (CARCERE)",
IF(AND(exp_SILP!$S1369="A.5 - LEP F1 - ACCOMPAGNAMENTO AL LAVORO",exp_SILP!$AD1369="."),"A.5 - LEP F1 - ACCOMPAGNAMENTO AL LAVORO (CARCERE)",
IF(AND(exp_SILP!$S1369="A.5.2a - TUTORAGGIO TIROCINI",exp_SILP!$AD1369="4.2"),"A.5.2a - TUTORAGGIO TIROCINI (CARCERE)",
exp_SILP!$S1369)))))))</f>
        <v>A.5 - LEP F1 - ACCOMPAGNAMENTO AL LAVORO</v>
      </c>
      <c r="C1369" s="18" t="str">
        <f>CONCATENATE(VLOOKUP(exp_SILP!$B1369,'DATI COMMESSE'!$A$2:$F$25,4,FALSE)," - ", VLOOKUP(exp_SILP!$B1369,'DATI COMMESSE'!$A$2:$F$25,2,FALSE)," - ",VLOOKUP(exp_SILP!$B1369,'DATI COMMESSE'!$A$2:$F$25,3,FALSE))</f>
        <v>GOL - 22-02-5000 - 22-12-5003</v>
      </c>
      <c r="D1369" s="18" t="str">
        <f>LEFT(exp_SILP!$R1369,5)</f>
        <v>10:00</v>
      </c>
      <c r="E1369" s="18" t="str">
        <f>RIGHT(exp_SILP!$R1369,5)</f>
        <v>12:00</v>
      </c>
      <c r="F1369" s="18">
        <f>IF(exp_SILP!$AG1369&gt;=60,exp_SILP!$AG1369/60,exp_SILP!$AG1369)</f>
        <v>2</v>
      </c>
      <c r="G1369" s="18" t="str">
        <f>VLOOKUP(exp_SILP!$Y1369,'DATI CM'!$A$2:$F$28,2,FALSE)</f>
        <v>TRZCST69B41F952V</v>
      </c>
      <c r="H1369" s="18" t="str">
        <f>VLOOKUP(exp_SILP!$Y1369,'DATI CM'!$A$2:$F$28,3,FALSE)</f>
        <v/>
      </c>
      <c r="I1369" s="18" t="str">
        <f t="shared" si="1"/>
        <v>N</v>
      </c>
      <c r="J1369" s="18" t="str">
        <f>VLOOKUP(exp_SILP!$Y1369,'DATI CM'!$A$2:$F$28,4,FALSE)</f>
        <v/>
      </c>
      <c r="K1369" s="19">
        <f>VLOOKUP(exp_SILP!$B1369,'DATI COMMESSE'!$A$2:$F$25,5,FALSE)</f>
        <v>39.94</v>
      </c>
      <c r="L1369" s="19" t="str">
        <f>IF(exp_SILP!$B1369="A4.10 - LEP E - ORIENTAMENTO SPECIALISTICO SKILL GAP ANALYSIS - GRUPPO 3P",0,VLOOKUP(exp_SILP!$Y1369,'DATI CM'!$A$2:$F$28,6,FALSE))</f>
        <v/>
      </c>
      <c r="M1369" s="19">
        <f>IFERROR(VLOOKUP(exp_SILP!$B1369,'DATI CM'!$H$2:$I$16,2,FALSE)*exp_SILP!$F1369,0)</f>
        <v>0</v>
      </c>
      <c r="N1369" s="18" t="str">
        <f>VLOOKUP(exp_SILP!$B1369,'DATI COMMESSE'!$A$2:$F$25,4,FALSE)</f>
        <v>GOL</v>
      </c>
      <c r="O1369" s="20">
        <f>VLOOKUP(exp_SILP!$B1369,'DATI COMMESSE'!$A$2:$F$25,5,FALSE)*exp_SILP!$F1369</f>
        <v>79.88</v>
      </c>
      <c r="P1369" s="18" t="str">
        <f>IF(MID(exp_SILP!$W1369,10,2)&gt;"40","F","M")</f>
        <v>F</v>
      </c>
      <c r="Q1369" s="24" t="s">
        <v>522</v>
      </c>
      <c r="R1369" s="22" t="s">
        <v>199</v>
      </c>
      <c r="S1369" s="22" t="s">
        <v>57</v>
      </c>
      <c r="T1369" s="22" t="s">
        <v>58</v>
      </c>
      <c r="U1369" s="22" t="s">
        <v>59</v>
      </c>
      <c r="V1369" s="22" t="s">
        <v>257</v>
      </c>
      <c r="W1369" s="22" t="s">
        <v>258</v>
      </c>
      <c r="X1369" s="22" t="s">
        <v>259</v>
      </c>
      <c r="Y1369" s="22" t="s">
        <v>18</v>
      </c>
      <c r="Z1369" s="22" t="s">
        <v>63</v>
      </c>
      <c r="AA1369" s="22" t="s">
        <v>64</v>
      </c>
      <c r="AB1369" s="22" t="s">
        <v>65</v>
      </c>
      <c r="AC1369" s="22" t="s">
        <v>82</v>
      </c>
      <c r="AD1369" s="22" t="s">
        <v>59</v>
      </c>
      <c r="AE1369" s="22" t="s">
        <v>59</v>
      </c>
      <c r="AF1369" s="22" t="s">
        <v>59</v>
      </c>
      <c r="AG1369" s="25" t="s">
        <v>76</v>
      </c>
      <c r="AH1369" s="22" t="s">
        <v>522</v>
      </c>
      <c r="AI1369" s="22" t="s">
        <v>83</v>
      </c>
      <c r="AJ1369" s="22" t="str">
        <f>VLOOKUP(exp_SILP!$Y1369,'DATI CM'!$A$2:$F$28,2,FALSE)</f>
        <v>TRZCST69B41F952V</v>
      </c>
    </row>
    <row r="1370" ht="15.75" hidden="1" customHeight="1">
      <c r="A1370" s="10" t="str">
        <f>IFERROR(VLOOKUP(exp_SILP!$W1370,exp_utenti_P!D:D,1,FALSE),"_DA INSERIRE")</f>
        <v>PVEKST67M52Z104C</v>
      </c>
      <c r="B1370" s="10" t="str">
        <f>IF(AND(exp_SILP!$S1370="A.3 ORIENTAMENTO PROFESSIONALE",exp_SILP!$AD1370="4.2"),"A.3 ORIENTAMENTO PROFESSIONALE (CARCERE)",
IF(AND(exp_SILP!$S1370="A.3 ORIENTAMENTO PROFESSIONALE",exp_SILP!$AD1370="."),"A.3 ORIENTAMENTO PROFESSIONALE (CARCERE)",
IF(AND(exp_SILP!$S1370="A.4 CONSULENZA ORIENTATIVA",exp_SILP!$AD1370="4.2"),"A.4 CONSULENZA ORIENTATIVA (CARCERE)",
IF(AND(exp_SILP!$S1370="A.4 CONSULENZA ORIENTATIVA",exp_SILP!$AD1370="."),"A.4 CONSULENZA ORIENTATIVA (CARCERE)",
IF(AND(exp_SILP!$S1370="A.5 - LEP F1 - ACCOMPAGNAMENTO AL LAVORO",exp_SILP!$AD1370="4.2"),"A.5 - LEP F1 - ACCOMPAGNAMENTO AL LAVORO (CARCERE)",
IF(AND(exp_SILP!$S1370="A.5 - LEP F1 - ACCOMPAGNAMENTO AL LAVORO",exp_SILP!$AD1370="."),"A.5 - LEP F1 - ACCOMPAGNAMENTO AL LAVORO (CARCERE)",
IF(AND(exp_SILP!$S1370="A.5.2a - TUTORAGGIO TIROCINI",exp_SILP!$AD1370="4.2"),"A.5.2a - TUTORAGGIO TIROCINI (CARCERE)",
exp_SILP!$S1370)))))))</f>
        <v>A.5 - LEP F1 - ACCOMPAGNAMENTO AL LAVORO</v>
      </c>
      <c r="C1370" s="11" t="str">
        <f>CONCATENATE(VLOOKUP(exp_SILP!$B1370,'DATI COMMESSE'!$A$2:$F$25,4,FALSE)," - ", VLOOKUP(exp_SILP!$B1370,'DATI COMMESSE'!$A$2:$F$25,2,FALSE)," - ",VLOOKUP(exp_SILP!$B1370,'DATI COMMESSE'!$A$2:$F$25,3,FALSE))</f>
        <v>GOL - 22-02-5000 - 22-12-5003</v>
      </c>
      <c r="D1370" s="11" t="str">
        <f>LEFT(exp_SILP!$R1370,5)</f>
        <v>14:00</v>
      </c>
      <c r="E1370" s="11" t="str">
        <f>RIGHT(exp_SILP!$R1370,5)</f>
        <v>16:00</v>
      </c>
      <c r="F1370" s="11">
        <f>IF(exp_SILP!$AG1370&gt;=60,exp_SILP!$AG1370/60,exp_SILP!$AG1370)</f>
        <v>2</v>
      </c>
      <c r="G1370" s="11" t="str">
        <f>VLOOKUP(exp_SILP!$Y1370,'DATI CM'!$A$2:$F$28,2,FALSE)</f>
        <v>PNFMRT85H50A859E</v>
      </c>
      <c r="H1370" s="11" t="str">
        <f>VLOOKUP(exp_SILP!$Y1370,'DATI CM'!$A$2:$F$28,3,FALSE)</f>
        <v>A011</v>
      </c>
      <c r="I1370" s="11" t="str">
        <f t="shared" si="1"/>
        <v>N</v>
      </c>
      <c r="J1370" s="11" t="str">
        <f>VLOOKUP(exp_SILP!$Y1370,'DATI CM'!$A$2:$F$28,4,FALSE)</f>
        <v>BIELLA</v>
      </c>
      <c r="K1370" s="12">
        <f>VLOOKUP(exp_SILP!$B1370,'DATI COMMESSE'!$A$2:$F$25,5,FALSE)</f>
        <v>39.94</v>
      </c>
      <c r="L1370" s="12">
        <f>IF(exp_SILP!$B1370="A4.10 - LEP E - ORIENTAMENTO SPECIALISTICO SKILL GAP ANALYSIS - GRUPPO 3P",0,VLOOKUP(exp_SILP!$Y1370,'DATI CM'!$A$2:$F$28,6,FALSE))</f>
        <v>25</v>
      </c>
      <c r="M1370" s="12">
        <f>IFERROR(VLOOKUP(exp_SILP!$B1370,'DATI CM'!$H$2:$I$16,2,FALSE)*exp_SILP!$F1370,0)</f>
        <v>0</v>
      </c>
      <c r="N1370" s="11" t="str">
        <f>VLOOKUP(exp_SILP!$B1370,'DATI COMMESSE'!$A$2:$F$25,4,FALSE)</f>
        <v>GOL</v>
      </c>
      <c r="O1370" s="13">
        <f>VLOOKUP(exp_SILP!$B1370,'DATI COMMESSE'!$A$2:$F$25,5,FALSE)*exp_SILP!$F1370</f>
        <v>79.88</v>
      </c>
      <c r="P1370" s="11" t="str">
        <f>IF(MID(exp_SILP!$W1370,10,2)&gt;"40","F","M")</f>
        <v>F</v>
      </c>
      <c r="Q1370" s="27" t="s">
        <v>522</v>
      </c>
      <c r="R1370" s="15" t="s">
        <v>69</v>
      </c>
      <c r="S1370" s="15" t="s">
        <v>57</v>
      </c>
      <c r="T1370" s="15" t="s">
        <v>58</v>
      </c>
      <c r="U1370" s="15" t="s">
        <v>59</v>
      </c>
      <c r="V1370" s="15" t="s">
        <v>519</v>
      </c>
      <c r="W1370" s="15" t="s">
        <v>520</v>
      </c>
      <c r="X1370" s="15" t="s">
        <v>521</v>
      </c>
      <c r="Y1370" s="15" t="s">
        <v>15</v>
      </c>
      <c r="Z1370" s="15" t="s">
        <v>63</v>
      </c>
      <c r="AA1370" s="15" t="s">
        <v>64</v>
      </c>
      <c r="AB1370" s="15" t="s">
        <v>65</v>
      </c>
      <c r="AC1370" s="15" t="s">
        <v>66</v>
      </c>
      <c r="AD1370" s="15" t="s">
        <v>59</v>
      </c>
      <c r="AE1370" s="15" t="s">
        <v>59</v>
      </c>
      <c r="AF1370" s="15" t="s">
        <v>59</v>
      </c>
      <c r="AG1370" s="28" t="s">
        <v>76</v>
      </c>
      <c r="AH1370" s="15" t="s">
        <v>422</v>
      </c>
      <c r="AI1370" s="15" t="s">
        <v>68</v>
      </c>
      <c r="AJ1370" s="15" t="str">
        <f>VLOOKUP(exp_SILP!$Y1370,'DATI CM'!$A$2:$F$28,2,FALSE)</f>
        <v>PNFMRT85H50A859E</v>
      </c>
    </row>
    <row r="1371" ht="15.75" hidden="1" customHeight="1">
      <c r="A1371" s="17" t="str">
        <f>IFERROR(VLOOKUP(exp_SILP!$W1371,exp_utenti_P!D:D,1,FALSE),"_DA INSERIRE")</f>
        <v>PVESNS96M45Z104D</v>
      </c>
      <c r="B1371" s="17" t="str">
        <f>IF(AND(exp_SILP!$S1371="A.3 ORIENTAMENTO PROFESSIONALE",exp_SILP!$AD1371="4.2"),"A.3 ORIENTAMENTO PROFESSIONALE (CARCERE)",
IF(AND(exp_SILP!$S1371="A.3 ORIENTAMENTO PROFESSIONALE",exp_SILP!$AD1371="."),"A.3 ORIENTAMENTO PROFESSIONALE (CARCERE)",
IF(AND(exp_SILP!$S1371="A.4 CONSULENZA ORIENTATIVA",exp_SILP!$AD1371="4.2"),"A.4 CONSULENZA ORIENTATIVA (CARCERE)",
IF(AND(exp_SILP!$S1371="A.4 CONSULENZA ORIENTATIVA",exp_SILP!$AD1371="."),"A.4 CONSULENZA ORIENTATIVA (CARCERE)",
IF(AND(exp_SILP!$S1371="A.5 - LEP F1 - ACCOMPAGNAMENTO AL LAVORO",exp_SILP!$AD1371="4.2"),"A.5 - LEP F1 - ACCOMPAGNAMENTO AL LAVORO (CARCERE)",
IF(AND(exp_SILP!$S1371="A.5 - LEP F1 - ACCOMPAGNAMENTO AL LAVORO",exp_SILP!$AD1371="."),"A.5 - LEP F1 - ACCOMPAGNAMENTO AL LAVORO (CARCERE)",
IF(AND(exp_SILP!$S1371="A.5.2a - TUTORAGGIO TIROCINI",exp_SILP!$AD1371="4.2"),"A.5.2a - TUTORAGGIO TIROCINI (CARCERE)",
exp_SILP!$S1371)))))))</f>
        <v>A.5 - LEP F1 - ACCOMPAGNAMENTO AL LAVORO</v>
      </c>
      <c r="C1371" s="18" t="str">
        <f>CONCATENATE(VLOOKUP(exp_SILP!$B1371,'DATI COMMESSE'!$A$2:$F$25,4,FALSE)," - ", VLOOKUP(exp_SILP!$B1371,'DATI COMMESSE'!$A$2:$F$25,2,FALSE)," - ",VLOOKUP(exp_SILP!$B1371,'DATI COMMESSE'!$A$2:$F$25,3,FALSE))</f>
        <v>GOL - 22-02-5000 - 22-12-5003</v>
      </c>
      <c r="D1371" s="18" t="str">
        <f>LEFT(exp_SILP!$R1371,5)</f>
        <v>12:00</v>
      </c>
      <c r="E1371" s="18" t="str">
        <f>RIGHT(exp_SILP!$R1371,5)</f>
        <v>14:00</v>
      </c>
      <c r="F1371" s="18">
        <f>IF(exp_SILP!$AG1371&gt;=60,exp_SILP!$AG1371/60,exp_SILP!$AG1371)</f>
        <v>2</v>
      </c>
      <c r="G1371" s="18" t="str">
        <f>VLOOKUP(exp_SILP!$Y1371,'DATI CM'!$A$2:$F$28,2,FALSE)</f>
        <v>PNFMRT85H50A859E</v>
      </c>
      <c r="H1371" s="18" t="str">
        <f>VLOOKUP(exp_SILP!$Y1371,'DATI CM'!$A$2:$F$28,3,FALSE)</f>
        <v>A011</v>
      </c>
      <c r="I1371" s="18" t="str">
        <f t="shared" si="1"/>
        <v>N</v>
      </c>
      <c r="J1371" s="18" t="str">
        <f>VLOOKUP(exp_SILP!$Y1371,'DATI CM'!$A$2:$F$28,4,FALSE)</f>
        <v>BIELLA</v>
      </c>
      <c r="K1371" s="19">
        <f>VLOOKUP(exp_SILP!$B1371,'DATI COMMESSE'!$A$2:$F$25,5,FALSE)</f>
        <v>39.94</v>
      </c>
      <c r="L1371" s="19">
        <f>IF(exp_SILP!$B1371="A4.10 - LEP E - ORIENTAMENTO SPECIALISTICO SKILL GAP ANALYSIS - GRUPPO 3P",0,VLOOKUP(exp_SILP!$Y1371,'DATI CM'!$A$2:$F$28,6,FALSE))</f>
        <v>25</v>
      </c>
      <c r="M1371" s="19">
        <f>IFERROR(VLOOKUP(exp_SILP!$B1371,'DATI CM'!$H$2:$I$16,2,FALSE)*exp_SILP!$F1371,0)</f>
        <v>0</v>
      </c>
      <c r="N1371" s="18" t="str">
        <f>VLOOKUP(exp_SILP!$B1371,'DATI COMMESSE'!$A$2:$F$25,4,FALSE)</f>
        <v>GOL</v>
      </c>
      <c r="O1371" s="20">
        <f>VLOOKUP(exp_SILP!$B1371,'DATI COMMESSE'!$A$2:$F$25,5,FALSE)*exp_SILP!$F1371</f>
        <v>79.88</v>
      </c>
      <c r="P1371" s="18" t="str">
        <f>IF(MID(exp_SILP!$W1371,10,2)&gt;"40","F","M")</f>
        <v>F</v>
      </c>
      <c r="Q1371" s="24" t="s">
        <v>522</v>
      </c>
      <c r="R1371" s="22" t="s">
        <v>84</v>
      </c>
      <c r="S1371" s="22" t="s">
        <v>57</v>
      </c>
      <c r="T1371" s="22" t="s">
        <v>58</v>
      </c>
      <c r="U1371" s="22" t="s">
        <v>59</v>
      </c>
      <c r="V1371" s="22" t="s">
        <v>524</v>
      </c>
      <c r="W1371" s="22" t="s">
        <v>525</v>
      </c>
      <c r="X1371" s="22" t="s">
        <v>526</v>
      </c>
      <c r="Y1371" s="22" t="s">
        <v>15</v>
      </c>
      <c r="Z1371" s="22" t="s">
        <v>63</v>
      </c>
      <c r="AA1371" s="22" t="s">
        <v>64</v>
      </c>
      <c r="AB1371" s="22" t="s">
        <v>65</v>
      </c>
      <c r="AC1371" s="22" t="s">
        <v>66</v>
      </c>
      <c r="AD1371" s="22" t="s">
        <v>59</v>
      </c>
      <c r="AE1371" s="22" t="s">
        <v>59</v>
      </c>
      <c r="AF1371" s="22" t="s">
        <v>59</v>
      </c>
      <c r="AG1371" s="25" t="s">
        <v>76</v>
      </c>
      <c r="AH1371" s="22" t="s">
        <v>422</v>
      </c>
      <c r="AI1371" s="22" t="s">
        <v>68</v>
      </c>
      <c r="AJ1371" s="22" t="str">
        <f>VLOOKUP(exp_SILP!$Y1371,'DATI CM'!$A$2:$F$28,2,FALSE)</f>
        <v>PNFMRT85H50A859E</v>
      </c>
    </row>
    <row r="1372" ht="15.75" customHeight="1">
      <c r="A1372" s="10" t="str">
        <f>IFERROR(VLOOKUP(exp_SILP!$W1372,exp_utenti_P!D:D,1,FALSE),"_DA INSERIRE")</f>
        <v>SRRMNC75T49H355I</v>
      </c>
      <c r="B1372" s="10" t="str">
        <f>IF(AND(exp_SILP!$S1372="A.3 ORIENTAMENTO PROFESSIONALE",exp_SILP!$AD1372="4.2"),"A.3 ORIENTAMENTO PROFESSIONALE (CARCERE)",
IF(AND(exp_SILP!$S1372="A.3 ORIENTAMENTO PROFESSIONALE",exp_SILP!$AD1372="."),"A.3 ORIENTAMENTO PROFESSIONALE (CARCERE)",
IF(AND(exp_SILP!$S1372="A.4 CONSULENZA ORIENTATIVA",exp_SILP!$AD1372="4.2"),"A.4 CONSULENZA ORIENTATIVA (CARCERE)",
IF(AND(exp_SILP!$S1372="A.4 CONSULENZA ORIENTATIVA",exp_SILP!$AD1372="."),"A.4 CONSULENZA ORIENTATIVA (CARCERE)",
IF(AND(exp_SILP!$S1372="A.5 - LEP F1 - ACCOMPAGNAMENTO AL LAVORO",exp_SILP!$AD1372="4.2"),"A.5 - LEP F1 - ACCOMPAGNAMENTO AL LAVORO (CARCERE)",
IF(AND(exp_SILP!$S1372="A.5 - LEP F1 - ACCOMPAGNAMENTO AL LAVORO",exp_SILP!$AD1372="."),"A.5 - LEP F1 - ACCOMPAGNAMENTO AL LAVORO (CARCERE)",
IF(AND(exp_SILP!$S1372="A.5.2a - TUTORAGGIO TIROCINI",exp_SILP!$AD1372="4.2"),"A.5.2a - TUTORAGGIO TIROCINI (CARCERE)",
exp_SILP!$S1372)))))))</f>
        <v>A.5 - LEP F1 - ACCOMPAGNAMENTO AL LAVORO</v>
      </c>
      <c r="C1372" s="11" t="str">
        <f>CONCATENATE(VLOOKUP(exp_SILP!$B1372,'DATI COMMESSE'!$A$2:$F$25,4,FALSE)," - ", VLOOKUP(exp_SILP!$B1372,'DATI COMMESSE'!$A$2:$F$25,2,FALSE)," - ",VLOOKUP(exp_SILP!$B1372,'DATI COMMESSE'!$A$2:$F$25,3,FALSE))</f>
        <v>GOL - 22-02-5000 - 22-12-5003</v>
      </c>
      <c r="D1372" s="11" t="str">
        <f>LEFT(exp_SILP!$R1372,5)</f>
        <v>16:00</v>
      </c>
      <c r="E1372" s="11" t="str">
        <f>RIGHT(exp_SILP!$R1372,5)</f>
        <v>18:00</v>
      </c>
      <c r="F1372" s="11">
        <f>IF(exp_SILP!$AG1372&gt;=60,exp_SILP!$AG1372/60,exp_SILP!$AG1372)</f>
        <v>2</v>
      </c>
      <c r="G1372" s="11" t="str">
        <f>VLOOKUP(exp_SILP!$Y1372,'DATI CM'!$A$2:$F$28,2,FALSE)</f>
        <v>MNRCLD73B46G674U</v>
      </c>
      <c r="H1372" s="11" t="str">
        <f>VLOOKUP(exp_SILP!$Y1372,'DATI CM'!$A$2:$F$28,3,FALSE)</f>
        <v>A011</v>
      </c>
      <c r="I1372" s="11" t="str">
        <f t="shared" si="1"/>
        <v>N</v>
      </c>
      <c r="J1372" s="11" t="str">
        <f>VLOOKUP(exp_SILP!$Y1372,'DATI CM'!$A$2:$F$28,4,FALSE)</f>
        <v>TORINO</v>
      </c>
      <c r="K1372" s="12">
        <f>VLOOKUP(exp_SILP!$B1372,'DATI COMMESSE'!$A$2:$F$25,5,FALSE)</f>
        <v>39.94</v>
      </c>
      <c r="L1372" s="12">
        <f>IF(exp_SILP!$B1372="A4.10 - LEP E - ORIENTAMENTO SPECIALISTICO SKILL GAP ANALYSIS - GRUPPO 3P",0,VLOOKUP(exp_SILP!$Y1372,'DATI CM'!$A$2:$F$28,6,FALSE))</f>
        <v>25</v>
      </c>
      <c r="M1372" s="12">
        <f>IFERROR(VLOOKUP(exp_SILP!$B1372,'DATI CM'!$H$2:$I$16,2,FALSE)*exp_SILP!$F1372,0)</f>
        <v>0</v>
      </c>
      <c r="N1372" s="11" t="str">
        <f>VLOOKUP(exp_SILP!$B1372,'DATI COMMESSE'!$A$2:$F$25,4,FALSE)</f>
        <v>GOL</v>
      </c>
      <c r="O1372" s="13">
        <f>VLOOKUP(exp_SILP!$B1372,'DATI COMMESSE'!$A$2:$F$25,5,FALSE)*exp_SILP!$F1372</f>
        <v>79.88</v>
      </c>
      <c r="P1372" s="11" t="str">
        <f>IF(MID(exp_SILP!$W1372,10,2)&gt;"40","F","M")</f>
        <v>F</v>
      </c>
      <c r="Q1372" s="27" t="s">
        <v>323</v>
      </c>
      <c r="R1372" s="15" t="s">
        <v>148</v>
      </c>
      <c r="S1372" s="15" t="s">
        <v>57</v>
      </c>
      <c r="T1372" s="15" t="s">
        <v>58</v>
      </c>
      <c r="U1372" s="15" t="s">
        <v>59</v>
      </c>
      <c r="V1372" s="15" t="s">
        <v>185</v>
      </c>
      <c r="W1372" s="15" t="s">
        <v>186</v>
      </c>
      <c r="X1372" s="15" t="s">
        <v>187</v>
      </c>
      <c r="Y1372" s="15" t="s">
        <v>14</v>
      </c>
      <c r="Z1372" s="15" t="s">
        <v>63</v>
      </c>
      <c r="AA1372" s="15" t="s">
        <v>64</v>
      </c>
      <c r="AB1372" s="15" t="s">
        <v>74</v>
      </c>
      <c r="AC1372" s="15" t="s">
        <v>135</v>
      </c>
      <c r="AD1372" s="15" t="s">
        <v>59</v>
      </c>
      <c r="AE1372" s="15" t="s">
        <v>59</v>
      </c>
      <c r="AF1372" s="15" t="s">
        <v>59</v>
      </c>
      <c r="AG1372" s="28" t="s">
        <v>76</v>
      </c>
      <c r="AH1372" s="15" t="s">
        <v>1643</v>
      </c>
      <c r="AI1372" s="15" t="s">
        <v>158</v>
      </c>
      <c r="AJ1372" s="15" t="str">
        <f>VLOOKUP(exp_SILP!$Y1372,'DATI CM'!$A$2:$F$28,2,FALSE)</f>
        <v>MNRCLD73B46G674U</v>
      </c>
    </row>
    <row r="1373" ht="15.75" hidden="1" customHeight="1">
      <c r="A1373" s="17" t="str">
        <f>IFERROR(VLOOKUP(exp_SILP!$W1373,exp_utenti_P!D:D,1,FALSE),"_DA INSERIRE")</f>
        <v>FYAMKH88P51Z343H</v>
      </c>
      <c r="B1373" s="17" t="str">
        <f>IF(AND(exp_SILP!$S1373="A.3 ORIENTAMENTO PROFESSIONALE",exp_SILP!$AD1373="4.2"),"A.3 ORIENTAMENTO PROFESSIONALE (CARCERE)",
IF(AND(exp_SILP!$S1373="A.3 ORIENTAMENTO PROFESSIONALE",exp_SILP!$AD1373="."),"A.3 ORIENTAMENTO PROFESSIONALE (CARCERE)",
IF(AND(exp_SILP!$S1373="A.4 CONSULENZA ORIENTATIVA",exp_SILP!$AD1373="4.2"),"A.4 CONSULENZA ORIENTATIVA (CARCERE)",
IF(AND(exp_SILP!$S1373="A.4 CONSULENZA ORIENTATIVA",exp_SILP!$AD1373="."),"A.4 CONSULENZA ORIENTATIVA (CARCERE)",
IF(AND(exp_SILP!$S1373="A.5 - LEP F1 - ACCOMPAGNAMENTO AL LAVORO",exp_SILP!$AD1373="4.2"),"A.5 - LEP F1 - ACCOMPAGNAMENTO AL LAVORO (CARCERE)",
IF(AND(exp_SILP!$S1373="A.5 - LEP F1 - ACCOMPAGNAMENTO AL LAVORO",exp_SILP!$AD1373="."),"A.5 - LEP F1 - ACCOMPAGNAMENTO AL LAVORO (CARCERE)",
IF(AND(exp_SILP!$S1373="A.5.2a - TUTORAGGIO TIROCINI",exp_SILP!$AD1373="4.2"),"A.5.2a - TUTORAGGIO TIROCINI (CARCERE)",
exp_SILP!$S1373)))))))</f>
        <v>A.5 - LEP F1 - ACCOMPAGNAMENTO AL LAVORO</v>
      </c>
      <c r="C1373" s="18" t="str">
        <f>CONCATENATE(VLOOKUP(exp_SILP!$B1373,'DATI COMMESSE'!$A$2:$F$25,4,FALSE)," - ", VLOOKUP(exp_SILP!$B1373,'DATI COMMESSE'!$A$2:$F$25,2,FALSE)," - ",VLOOKUP(exp_SILP!$B1373,'DATI COMMESSE'!$A$2:$F$25,3,FALSE))</f>
        <v>GOL - 22-02-5000 - 22-12-5003</v>
      </c>
      <c r="D1373" s="18" t="str">
        <f>LEFT(exp_SILP!$R1373,5)</f>
        <v>12:00</v>
      </c>
      <c r="E1373" s="18" t="str">
        <f>RIGHT(exp_SILP!$R1373,5)</f>
        <v>13:00</v>
      </c>
      <c r="F1373" s="18">
        <f>IF(exp_SILP!$AG1373&gt;=60,exp_SILP!$AG1373/60,exp_SILP!$AG1373)</f>
        <v>1</v>
      </c>
      <c r="G1373" s="18" t="str">
        <f>VLOOKUP(exp_SILP!$Y1373,'DATI CM'!$A$2:$F$28,2,FALSE)</f>
        <v>PNFMRT85H50A859E</v>
      </c>
      <c r="H1373" s="18" t="str">
        <f>VLOOKUP(exp_SILP!$Y1373,'DATI CM'!$A$2:$F$28,3,FALSE)</f>
        <v>A011</v>
      </c>
      <c r="I1373" s="18" t="str">
        <f t="shared" si="1"/>
        <v>N</v>
      </c>
      <c r="J1373" s="18" t="str">
        <f>VLOOKUP(exp_SILP!$Y1373,'DATI CM'!$A$2:$F$28,4,FALSE)</f>
        <v>BIELLA</v>
      </c>
      <c r="K1373" s="19">
        <f>VLOOKUP(exp_SILP!$B1373,'DATI COMMESSE'!$A$2:$F$25,5,FALSE)</f>
        <v>39.94</v>
      </c>
      <c r="L1373" s="19">
        <f>IF(exp_SILP!$B1373="A4.10 - LEP E - ORIENTAMENTO SPECIALISTICO SKILL GAP ANALYSIS - GRUPPO 3P",0,VLOOKUP(exp_SILP!$Y1373,'DATI CM'!$A$2:$F$28,6,FALSE))</f>
        <v>25</v>
      </c>
      <c r="M1373" s="19">
        <f>IFERROR(VLOOKUP(exp_SILP!$B1373,'DATI CM'!$H$2:$I$16,2,FALSE)*exp_SILP!$F1373,0)</f>
        <v>0</v>
      </c>
      <c r="N1373" s="18" t="str">
        <f>VLOOKUP(exp_SILP!$B1373,'DATI COMMESSE'!$A$2:$F$25,4,FALSE)</f>
        <v>GOL</v>
      </c>
      <c r="O1373" s="20">
        <f>VLOOKUP(exp_SILP!$B1373,'DATI COMMESSE'!$A$2:$F$25,5,FALSE)*exp_SILP!$F1373</f>
        <v>39.94</v>
      </c>
      <c r="P1373" s="18" t="str">
        <f>IF(MID(exp_SILP!$W1373,10,2)&gt;"40","F","M")</f>
        <v>F</v>
      </c>
      <c r="Q1373" s="24" t="s">
        <v>323</v>
      </c>
      <c r="R1373" s="22" t="s">
        <v>102</v>
      </c>
      <c r="S1373" s="22" t="s">
        <v>57</v>
      </c>
      <c r="T1373" s="22" t="s">
        <v>58</v>
      </c>
      <c r="U1373" s="22" t="s">
        <v>59</v>
      </c>
      <c r="V1373" s="22" t="s">
        <v>288</v>
      </c>
      <c r="W1373" s="22" t="s">
        <v>289</v>
      </c>
      <c r="X1373" s="22" t="s">
        <v>290</v>
      </c>
      <c r="Y1373" s="22" t="s">
        <v>15</v>
      </c>
      <c r="Z1373" s="22" t="s">
        <v>63</v>
      </c>
      <c r="AA1373" s="22" t="s">
        <v>64</v>
      </c>
      <c r="AB1373" s="22" t="s">
        <v>65</v>
      </c>
      <c r="AC1373" s="22" t="s">
        <v>66</v>
      </c>
      <c r="AD1373" s="22" t="s">
        <v>59</v>
      </c>
      <c r="AE1373" s="22" t="s">
        <v>59</v>
      </c>
      <c r="AF1373" s="22" t="s">
        <v>59</v>
      </c>
      <c r="AG1373" s="25" t="s">
        <v>67</v>
      </c>
      <c r="AH1373" s="22" t="s">
        <v>323</v>
      </c>
      <c r="AI1373" s="22" t="s">
        <v>68</v>
      </c>
      <c r="AJ1373" s="22" t="str">
        <f>VLOOKUP(exp_SILP!$Y1373,'DATI CM'!$A$2:$F$28,2,FALSE)</f>
        <v>PNFMRT85H50A859E</v>
      </c>
    </row>
    <row r="1374" ht="15.75" hidden="1" customHeight="1">
      <c r="A1374" s="10" t="str">
        <f>IFERROR(VLOOKUP(exp_SILP!$W1374,exp_utenti_P!D:D,1,FALSE),"_DA INSERIRE")</f>
        <v>BNCDTT75H58C627X</v>
      </c>
      <c r="B1374" s="10" t="str">
        <f>IF(AND(exp_SILP!$S1374="A.3 ORIENTAMENTO PROFESSIONALE",exp_SILP!$AD1374="4.2"),"A.3 ORIENTAMENTO PROFESSIONALE (CARCERE)",
IF(AND(exp_SILP!$S1374="A.3 ORIENTAMENTO PROFESSIONALE",exp_SILP!$AD1374="."),"A.3 ORIENTAMENTO PROFESSIONALE (CARCERE)",
IF(AND(exp_SILP!$S1374="A.4 CONSULENZA ORIENTATIVA",exp_SILP!$AD1374="4.2"),"A.4 CONSULENZA ORIENTATIVA (CARCERE)",
IF(AND(exp_SILP!$S1374="A.4 CONSULENZA ORIENTATIVA",exp_SILP!$AD1374="."),"A.4 CONSULENZA ORIENTATIVA (CARCERE)",
IF(AND(exp_SILP!$S1374="A.5 - LEP F1 - ACCOMPAGNAMENTO AL LAVORO",exp_SILP!$AD1374="4.2"),"A.5 - LEP F1 - ACCOMPAGNAMENTO AL LAVORO (CARCERE)",
IF(AND(exp_SILP!$S1374="A.5 - LEP F1 - ACCOMPAGNAMENTO AL LAVORO",exp_SILP!$AD1374="."),"A.5 - LEP F1 - ACCOMPAGNAMENTO AL LAVORO (CARCERE)",
IF(AND(exp_SILP!$S1374="A.5.2a - TUTORAGGIO TIROCINI",exp_SILP!$AD1374="4.2"),"A.5.2a - TUTORAGGIO TIROCINI (CARCERE)",
exp_SILP!$S1374)))))))</f>
        <v>A.5 - LEP F1 - ACCOMPAGNAMENTO AL LAVORO</v>
      </c>
      <c r="C1374" s="11" t="str">
        <f>CONCATENATE(VLOOKUP(exp_SILP!$B1374,'DATI COMMESSE'!$A$2:$F$25,4,FALSE)," - ", VLOOKUP(exp_SILP!$B1374,'DATI COMMESSE'!$A$2:$F$25,2,FALSE)," - ",VLOOKUP(exp_SILP!$B1374,'DATI COMMESSE'!$A$2:$F$25,3,FALSE))</f>
        <v>GOL - 22-02-5000 - 22-12-5003</v>
      </c>
      <c r="D1374" s="11" t="str">
        <f>LEFT(exp_SILP!$R1374,5)</f>
        <v>14:00</v>
      </c>
      <c r="E1374" s="11" t="str">
        <f>RIGHT(exp_SILP!$R1374,5)</f>
        <v>17:00</v>
      </c>
      <c r="F1374" s="11">
        <f>IF(exp_SILP!$AG1374&gt;=60,exp_SILP!$AG1374/60,exp_SILP!$AG1374)</f>
        <v>3</v>
      </c>
      <c r="G1374" s="11" t="str">
        <f>VLOOKUP(exp_SILP!$Y1374,'DATI CM'!$A$2:$F$28,2,FALSE)</f>
        <v>DNRSMN97E58L219U</v>
      </c>
      <c r="H1374" s="11" t="str">
        <f>VLOOKUP(exp_SILP!$Y1374,'DATI CM'!$A$2:$F$28,3,FALSE)</f>
        <v/>
      </c>
      <c r="I1374" s="11" t="str">
        <f t="shared" si="1"/>
        <v>N</v>
      </c>
      <c r="J1374" s="11" t="str">
        <f>VLOOKUP(exp_SILP!$Y1374,'DATI CM'!$A$2:$F$28,4,FALSE)</f>
        <v/>
      </c>
      <c r="K1374" s="12">
        <f>VLOOKUP(exp_SILP!$B1374,'DATI COMMESSE'!$A$2:$F$25,5,FALSE)</f>
        <v>39.94</v>
      </c>
      <c r="L1374" s="12" t="str">
        <f>IF(exp_SILP!$B1374="A4.10 - LEP E - ORIENTAMENTO SPECIALISTICO SKILL GAP ANALYSIS - GRUPPO 3P",0,VLOOKUP(exp_SILP!$Y1374,'DATI CM'!$A$2:$F$28,6,FALSE))</f>
        <v/>
      </c>
      <c r="M1374" s="12">
        <f>IFERROR(VLOOKUP(exp_SILP!$B1374,'DATI CM'!$H$2:$I$16,2,FALSE)*exp_SILP!$F1374,0)</f>
        <v>0</v>
      </c>
      <c r="N1374" s="11" t="str">
        <f>VLOOKUP(exp_SILP!$B1374,'DATI COMMESSE'!$A$2:$F$25,4,FALSE)</f>
        <v>GOL</v>
      </c>
      <c r="O1374" s="13">
        <f>VLOOKUP(exp_SILP!$B1374,'DATI COMMESSE'!$A$2:$F$25,5,FALSE)*exp_SILP!$F1374</f>
        <v>119.82</v>
      </c>
      <c r="P1374" s="11" t="str">
        <f>IF(MID(exp_SILP!$W1374,10,2)&gt;"40","F","M")</f>
        <v>F</v>
      </c>
      <c r="Q1374" s="27" t="s">
        <v>323</v>
      </c>
      <c r="R1374" s="15" t="s">
        <v>100</v>
      </c>
      <c r="S1374" s="15" t="s">
        <v>57</v>
      </c>
      <c r="T1374" s="15" t="s">
        <v>58</v>
      </c>
      <c r="U1374" s="15" t="s">
        <v>59</v>
      </c>
      <c r="V1374" s="15" t="s">
        <v>415</v>
      </c>
      <c r="W1374" s="15" t="s">
        <v>416</v>
      </c>
      <c r="X1374" s="15" t="s">
        <v>417</v>
      </c>
      <c r="Y1374" s="15" t="s">
        <v>8</v>
      </c>
      <c r="Z1374" s="15" t="s">
        <v>63</v>
      </c>
      <c r="AA1374" s="15" t="s">
        <v>64</v>
      </c>
      <c r="AB1374" s="15" t="s">
        <v>65</v>
      </c>
      <c r="AC1374" s="15" t="s">
        <v>135</v>
      </c>
      <c r="AD1374" s="15" t="s">
        <v>59</v>
      </c>
      <c r="AE1374" s="15" t="s">
        <v>59</v>
      </c>
      <c r="AF1374" s="15" t="s">
        <v>59</v>
      </c>
      <c r="AG1374" s="28" t="s">
        <v>101</v>
      </c>
      <c r="AH1374" s="15" t="s">
        <v>323</v>
      </c>
      <c r="AI1374" s="15" t="s">
        <v>143</v>
      </c>
      <c r="AJ1374" s="15" t="str">
        <f>VLOOKUP(exp_SILP!$Y1374,'DATI CM'!$A$2:$F$28,2,FALSE)</f>
        <v>DNRSMN97E58L219U</v>
      </c>
    </row>
    <row r="1375" ht="15.75" customHeight="1">
      <c r="A1375" s="17" t="str">
        <f>IFERROR(VLOOKUP(exp_SILP!$W1375,exp_utenti_P!D:D,1,FALSE),"_DA INSERIRE")</f>
        <v>GDKSPH75T15Z335Q</v>
      </c>
      <c r="B1375" s="17" t="str">
        <f>IF(AND(exp_SILP!$S1375="A.3 ORIENTAMENTO PROFESSIONALE",exp_SILP!$AD1375="4.2"),"A.3 ORIENTAMENTO PROFESSIONALE (CARCERE)",
IF(AND(exp_SILP!$S1375="A.3 ORIENTAMENTO PROFESSIONALE",exp_SILP!$AD1375="."),"A.3 ORIENTAMENTO PROFESSIONALE (CARCERE)",
IF(AND(exp_SILP!$S1375="A.4 CONSULENZA ORIENTATIVA",exp_SILP!$AD1375="4.2"),"A.4 CONSULENZA ORIENTATIVA (CARCERE)",
IF(AND(exp_SILP!$S1375="A.4 CONSULENZA ORIENTATIVA",exp_SILP!$AD1375="."),"A.4 CONSULENZA ORIENTATIVA (CARCERE)",
IF(AND(exp_SILP!$S1375="A.5 - LEP F1 - ACCOMPAGNAMENTO AL LAVORO",exp_SILP!$AD1375="4.2"),"A.5 - LEP F1 - ACCOMPAGNAMENTO AL LAVORO (CARCERE)",
IF(AND(exp_SILP!$S1375="A.5 - LEP F1 - ACCOMPAGNAMENTO AL LAVORO",exp_SILP!$AD1375="."),"A.5 - LEP F1 - ACCOMPAGNAMENTO AL LAVORO (CARCERE)",
IF(AND(exp_SILP!$S1375="A.5.2a - TUTORAGGIO TIROCINI",exp_SILP!$AD1375="4.2"),"A.5.2a - TUTORAGGIO TIROCINI (CARCERE)",
exp_SILP!$S1375)))))))</f>
        <v>A.5 - LEP F1 - ACCOMPAGNAMENTO AL LAVORO</v>
      </c>
      <c r="C1375" s="18" t="str">
        <f>CONCATENATE(VLOOKUP(exp_SILP!$B1375,'DATI COMMESSE'!$A$2:$F$25,4,FALSE)," - ", VLOOKUP(exp_SILP!$B1375,'DATI COMMESSE'!$A$2:$F$25,2,FALSE)," - ",VLOOKUP(exp_SILP!$B1375,'DATI COMMESSE'!$A$2:$F$25,3,FALSE))</f>
        <v>GOL - 22-02-5000 - 22-12-5003</v>
      </c>
      <c r="D1375" s="18" t="str">
        <f>LEFT(exp_SILP!$R1375,5)</f>
        <v>09:00</v>
      </c>
      <c r="E1375" s="18" t="str">
        <f>RIGHT(exp_SILP!$R1375,5)</f>
        <v>11:00</v>
      </c>
      <c r="F1375" s="18">
        <f>IF(exp_SILP!$AG1375&gt;=60,exp_SILP!$AG1375/60,exp_SILP!$AG1375)</f>
        <v>2</v>
      </c>
      <c r="G1375" s="18" t="str">
        <f>VLOOKUP(exp_SILP!$Y1375,'DATI CM'!$A$2:$F$28,2,FALSE)</f>
        <v>FLCSRN79S42L219X</v>
      </c>
      <c r="H1375" s="18" t="str">
        <f>VLOOKUP(exp_SILP!$Y1375,'DATI CM'!$A$2:$F$28,3,FALSE)</f>
        <v>A011</v>
      </c>
      <c r="I1375" s="18" t="str">
        <f t="shared" si="1"/>
        <v>N</v>
      </c>
      <c r="J1375" s="18" t="str">
        <f>VLOOKUP(exp_SILP!$Y1375,'DATI CM'!$A$2:$F$28,4,FALSE)</f>
        <v>TORINO</v>
      </c>
      <c r="K1375" s="19">
        <f>VLOOKUP(exp_SILP!$B1375,'DATI COMMESSE'!$A$2:$F$25,5,FALSE)</f>
        <v>39.94</v>
      </c>
      <c r="L1375" s="19">
        <f>IF(exp_SILP!$B1375="A4.10 - LEP E - ORIENTAMENTO SPECIALISTICO SKILL GAP ANALYSIS - GRUPPO 3P",0,VLOOKUP(exp_SILP!$Y1375,'DATI CM'!$A$2:$F$28,6,FALSE))</f>
        <v>25</v>
      </c>
      <c r="M1375" s="19">
        <f>IFERROR(VLOOKUP(exp_SILP!$B1375,'DATI CM'!$H$2:$I$16,2,FALSE)*exp_SILP!$F1375,0)</f>
        <v>0</v>
      </c>
      <c r="N1375" s="18" t="str">
        <f>VLOOKUP(exp_SILP!$B1375,'DATI COMMESSE'!$A$2:$F$25,4,FALSE)</f>
        <v>GOL</v>
      </c>
      <c r="O1375" s="20">
        <f>VLOOKUP(exp_SILP!$B1375,'DATI COMMESSE'!$A$2:$F$25,5,FALSE)*exp_SILP!$F1375</f>
        <v>79.88</v>
      </c>
      <c r="P1375" s="18" t="str">
        <f>IF(MID(exp_SILP!$W1375,10,2)&gt;"40","F","M")</f>
        <v>M</v>
      </c>
      <c r="Q1375" s="24" t="s">
        <v>323</v>
      </c>
      <c r="R1375" s="22" t="s">
        <v>223</v>
      </c>
      <c r="S1375" s="22" t="s">
        <v>57</v>
      </c>
      <c r="T1375" s="22" t="s">
        <v>58</v>
      </c>
      <c r="U1375" s="22" t="s">
        <v>59</v>
      </c>
      <c r="V1375" s="22" t="s">
        <v>949</v>
      </c>
      <c r="W1375" s="22" t="s">
        <v>950</v>
      </c>
      <c r="X1375" s="22" t="s">
        <v>951</v>
      </c>
      <c r="Y1375" s="22" t="s">
        <v>10</v>
      </c>
      <c r="Z1375" s="22" t="s">
        <v>63</v>
      </c>
      <c r="AA1375" s="22" t="s">
        <v>64</v>
      </c>
      <c r="AB1375" s="22" t="s">
        <v>74</v>
      </c>
      <c r="AC1375" s="22" t="s">
        <v>75</v>
      </c>
      <c r="AD1375" s="22" t="s">
        <v>59</v>
      </c>
      <c r="AE1375" s="22" t="s">
        <v>59</v>
      </c>
      <c r="AF1375" s="22" t="s">
        <v>59</v>
      </c>
      <c r="AG1375" s="25" t="s">
        <v>76</v>
      </c>
      <c r="AH1375" s="22" t="s">
        <v>323</v>
      </c>
      <c r="AI1375" s="22" t="s">
        <v>77</v>
      </c>
      <c r="AJ1375" s="22" t="str">
        <f>VLOOKUP(exp_SILP!$Y1375,'DATI CM'!$A$2:$F$28,2,FALSE)</f>
        <v>FLCSRN79S42L219X</v>
      </c>
    </row>
    <row r="1376" ht="15.75" hidden="1" customHeight="1">
      <c r="A1376" s="10" t="str">
        <f>IFERROR(VLOOKUP(exp_SILP!$W1376,exp_utenti_P!D:D,1,FALSE),"_DA INSERIRE")</f>
        <v>TSHDRD86R69Z100T</v>
      </c>
      <c r="B1376" s="10" t="str">
        <f>IF(AND(exp_SILP!$S1376="A.3 ORIENTAMENTO PROFESSIONALE",exp_SILP!$AD1376="4.2"),"A.3 ORIENTAMENTO PROFESSIONALE (CARCERE)",
IF(AND(exp_SILP!$S1376="A.3 ORIENTAMENTO PROFESSIONALE",exp_SILP!$AD1376="."),"A.3 ORIENTAMENTO PROFESSIONALE (CARCERE)",
IF(AND(exp_SILP!$S1376="A.4 CONSULENZA ORIENTATIVA",exp_SILP!$AD1376="4.2"),"A.4 CONSULENZA ORIENTATIVA (CARCERE)",
IF(AND(exp_SILP!$S1376="A.4 CONSULENZA ORIENTATIVA",exp_SILP!$AD1376="."),"A.4 CONSULENZA ORIENTATIVA (CARCERE)",
IF(AND(exp_SILP!$S1376="A.5 - LEP F1 - ACCOMPAGNAMENTO AL LAVORO",exp_SILP!$AD1376="4.2"),"A.5 - LEP F1 - ACCOMPAGNAMENTO AL LAVORO (CARCERE)",
IF(AND(exp_SILP!$S1376="A.5 - LEP F1 - ACCOMPAGNAMENTO AL LAVORO",exp_SILP!$AD1376="."),"A.5 - LEP F1 - ACCOMPAGNAMENTO AL LAVORO (CARCERE)",
IF(AND(exp_SILP!$S1376="A.5.2a - TUTORAGGIO TIROCINI",exp_SILP!$AD1376="4.2"),"A.5.2a - TUTORAGGIO TIROCINI (CARCERE)",
exp_SILP!$S1376)))))))</f>
        <v>A4.10 - LEP E - ORIENTAMENTO SPECIALISTICO SKILL GAP ANALYSIS</v>
      </c>
      <c r="C1376" s="11" t="str">
        <f>CONCATENATE(VLOOKUP(exp_SILP!$B1376,'DATI COMMESSE'!$A$2:$F$25,4,FALSE)," - ", VLOOKUP(exp_SILP!$B1376,'DATI COMMESSE'!$A$2:$F$25,2,FALSE)," - ",VLOOKUP(exp_SILP!$B1376,'DATI COMMESSE'!$A$2:$F$25,3,FALSE))</f>
        <v>GOL - 22-02-5000 - 22-12-5003</v>
      </c>
      <c r="D1376" s="11" t="str">
        <f>LEFT(exp_SILP!$R1376,5)</f>
        <v>09:00</v>
      </c>
      <c r="E1376" s="11" t="str">
        <f>RIGHT(exp_SILP!$R1376,5)</f>
        <v>12:00</v>
      </c>
      <c r="F1376" s="11">
        <f>IF(exp_SILP!$AG1376&gt;=60,exp_SILP!$AG1376/60,exp_SILP!$AG1376)</f>
        <v>3</v>
      </c>
      <c r="G1376" s="11" t="str">
        <f>VLOOKUP(exp_SILP!$Y1376,'DATI CM'!$A$2:$F$28,2,FALSE)</f>
        <v>DNRSMN97E58L219U</v>
      </c>
      <c r="H1376" s="11" t="str">
        <f>VLOOKUP(exp_SILP!$Y1376,'DATI CM'!$A$2:$F$28,3,FALSE)</f>
        <v/>
      </c>
      <c r="I1376" s="11" t="str">
        <f t="shared" si="1"/>
        <v>N</v>
      </c>
      <c r="J1376" s="11" t="str">
        <f>VLOOKUP(exp_SILP!$Y1376,'DATI CM'!$A$2:$F$28,4,FALSE)</f>
        <v/>
      </c>
      <c r="K1376" s="12">
        <f>VLOOKUP(exp_SILP!$B1376,'DATI COMMESSE'!$A$2:$F$25,5,FALSE)</f>
        <v>39.94</v>
      </c>
      <c r="L1376" s="12" t="str">
        <f>IF(exp_SILP!$B1376="A4.10 - LEP E - ORIENTAMENTO SPECIALISTICO SKILL GAP ANALYSIS - GRUPPO 3P",0,VLOOKUP(exp_SILP!$Y1376,'DATI CM'!$A$2:$F$28,6,FALSE))</f>
        <v/>
      </c>
      <c r="M1376" s="12">
        <f>IFERROR(VLOOKUP(exp_SILP!$B1376,'DATI CM'!$H$2:$I$16,2,FALSE)*exp_SILP!$F1376,0)</f>
        <v>0</v>
      </c>
      <c r="N1376" s="11" t="str">
        <f>VLOOKUP(exp_SILP!$B1376,'DATI COMMESSE'!$A$2:$F$25,4,FALSE)</f>
        <v>GOL</v>
      </c>
      <c r="O1376" s="13">
        <f>VLOOKUP(exp_SILP!$B1376,'DATI COMMESSE'!$A$2:$F$25,5,FALSE)*exp_SILP!$F1376</f>
        <v>119.82</v>
      </c>
      <c r="P1376" s="11" t="str">
        <f>IF(MID(exp_SILP!$W1376,10,2)&gt;"40","F","M")</f>
        <v>F</v>
      </c>
      <c r="Q1376" s="27" t="s">
        <v>323</v>
      </c>
      <c r="R1376" s="15" t="s">
        <v>106</v>
      </c>
      <c r="S1376" s="15" t="s">
        <v>70</v>
      </c>
      <c r="T1376" s="15" t="s">
        <v>58</v>
      </c>
      <c r="U1376" s="15" t="s">
        <v>59</v>
      </c>
      <c r="V1376" s="15" t="s">
        <v>1285</v>
      </c>
      <c r="W1376" s="15" t="s">
        <v>1286</v>
      </c>
      <c r="X1376" s="15" t="s">
        <v>1287</v>
      </c>
      <c r="Y1376" s="15" t="s">
        <v>8</v>
      </c>
      <c r="Z1376" s="15" t="s">
        <v>63</v>
      </c>
      <c r="AA1376" s="15" t="s">
        <v>64</v>
      </c>
      <c r="AB1376" s="15" t="s">
        <v>65</v>
      </c>
      <c r="AC1376" s="15" t="s">
        <v>135</v>
      </c>
      <c r="AD1376" s="15" t="s">
        <v>59</v>
      </c>
      <c r="AE1376" s="15" t="s">
        <v>59</v>
      </c>
      <c r="AF1376" s="15" t="s">
        <v>59</v>
      </c>
      <c r="AG1376" s="28" t="s">
        <v>101</v>
      </c>
      <c r="AH1376" s="15" t="s">
        <v>323</v>
      </c>
      <c r="AI1376" s="15" t="s">
        <v>143</v>
      </c>
      <c r="AJ1376" s="15" t="str">
        <f>VLOOKUP(exp_SILP!$Y1376,'DATI CM'!$A$2:$F$28,2,FALSE)</f>
        <v>DNRSMN97E58L219U</v>
      </c>
    </row>
    <row r="1377" ht="15.75" customHeight="1">
      <c r="A1377" s="17" t="str">
        <f>IFERROR(VLOOKUP(exp_SILP!$W1377,exp_utenti_P!D:D,1,FALSE),"_DA INSERIRE")</f>
        <v>DSLGND99A66Z602Z</v>
      </c>
      <c r="B1377" s="17" t="str">
        <f>IF(AND(exp_SILP!$S1377="A.3 ORIENTAMENTO PROFESSIONALE",exp_SILP!$AD1377="4.2"),"A.3 ORIENTAMENTO PROFESSIONALE (CARCERE)",
IF(AND(exp_SILP!$S1377="A.3 ORIENTAMENTO PROFESSIONALE",exp_SILP!$AD1377="."),"A.3 ORIENTAMENTO PROFESSIONALE (CARCERE)",
IF(AND(exp_SILP!$S1377="A.4 CONSULENZA ORIENTATIVA",exp_SILP!$AD1377="4.2"),"A.4 CONSULENZA ORIENTATIVA (CARCERE)",
IF(AND(exp_SILP!$S1377="A.4 CONSULENZA ORIENTATIVA",exp_SILP!$AD1377="."),"A.4 CONSULENZA ORIENTATIVA (CARCERE)",
IF(AND(exp_SILP!$S1377="A.5 - LEP F1 - ACCOMPAGNAMENTO AL LAVORO",exp_SILP!$AD1377="4.2"),"A.5 - LEP F1 - ACCOMPAGNAMENTO AL LAVORO (CARCERE)",
IF(AND(exp_SILP!$S1377="A.5 - LEP F1 - ACCOMPAGNAMENTO AL LAVORO",exp_SILP!$AD1377="."),"A.5 - LEP F1 - ACCOMPAGNAMENTO AL LAVORO (CARCERE)",
IF(AND(exp_SILP!$S1377="A.5.2a - TUTORAGGIO TIROCINI",exp_SILP!$AD1377="4.2"),"A.5.2a - TUTORAGGIO TIROCINI (CARCERE)",
exp_SILP!$S1377)))))))</f>
        <v>A4.10 - LEP E - ORIENTAMENTO SPECIALISTICO SKILL GAP ANALYSIS</v>
      </c>
      <c r="C1377" s="18" t="str">
        <f>CONCATENATE(VLOOKUP(exp_SILP!$B1377,'DATI COMMESSE'!$A$2:$F$25,4,FALSE)," - ", VLOOKUP(exp_SILP!$B1377,'DATI COMMESSE'!$A$2:$F$25,2,FALSE)," - ",VLOOKUP(exp_SILP!$B1377,'DATI COMMESSE'!$A$2:$F$25,3,FALSE))</f>
        <v>GOL - 22-02-5000 - 22-12-5003</v>
      </c>
      <c r="D1377" s="18" t="str">
        <f>LEFT(exp_SILP!$R1377,5)</f>
        <v>14:00</v>
      </c>
      <c r="E1377" s="18" t="str">
        <f>RIGHT(exp_SILP!$R1377,5)</f>
        <v>16:00</v>
      </c>
      <c r="F1377" s="18">
        <f>IF(exp_SILP!$AG1377&gt;=60,exp_SILP!$AG1377/60,exp_SILP!$AG1377)</f>
        <v>2</v>
      </c>
      <c r="G1377" s="18" t="str">
        <f>VLOOKUP(exp_SILP!$Y1377,'DATI CM'!$A$2:$F$28,2,FALSE)</f>
        <v>MNRCLD73B46G674U</v>
      </c>
      <c r="H1377" s="18" t="str">
        <f>VLOOKUP(exp_SILP!$Y1377,'DATI CM'!$A$2:$F$28,3,FALSE)</f>
        <v>A011</v>
      </c>
      <c r="I1377" s="18" t="str">
        <f t="shared" si="1"/>
        <v>N</v>
      </c>
      <c r="J1377" s="18" t="str">
        <f>VLOOKUP(exp_SILP!$Y1377,'DATI CM'!$A$2:$F$28,4,FALSE)</f>
        <v>TORINO</v>
      </c>
      <c r="K1377" s="19">
        <f>VLOOKUP(exp_SILP!$B1377,'DATI COMMESSE'!$A$2:$F$25,5,FALSE)</f>
        <v>39.94</v>
      </c>
      <c r="L1377" s="19">
        <f>IF(exp_SILP!$B1377="A4.10 - LEP E - ORIENTAMENTO SPECIALISTICO SKILL GAP ANALYSIS - GRUPPO 3P",0,VLOOKUP(exp_SILP!$Y1377,'DATI CM'!$A$2:$F$28,6,FALSE))</f>
        <v>25</v>
      </c>
      <c r="M1377" s="19">
        <f>IFERROR(VLOOKUP(exp_SILP!$B1377,'DATI CM'!$H$2:$I$16,2,FALSE)*exp_SILP!$F1377,0)</f>
        <v>0</v>
      </c>
      <c r="N1377" s="18" t="str">
        <f>VLOOKUP(exp_SILP!$B1377,'DATI COMMESSE'!$A$2:$F$25,4,FALSE)</f>
        <v>GOL</v>
      </c>
      <c r="O1377" s="20">
        <f>VLOOKUP(exp_SILP!$B1377,'DATI COMMESSE'!$A$2:$F$25,5,FALSE)*exp_SILP!$F1377</f>
        <v>79.88</v>
      </c>
      <c r="P1377" s="18" t="str">
        <f>IF(MID(exp_SILP!$W1377,10,2)&gt;"40","F","M")</f>
        <v>F</v>
      </c>
      <c r="Q1377" s="24" t="s">
        <v>323</v>
      </c>
      <c r="R1377" s="22" t="s">
        <v>69</v>
      </c>
      <c r="S1377" s="22" t="s">
        <v>70</v>
      </c>
      <c r="T1377" s="22" t="s">
        <v>58</v>
      </c>
      <c r="U1377" s="22" t="s">
        <v>59</v>
      </c>
      <c r="V1377" s="22" t="s">
        <v>1644</v>
      </c>
      <c r="W1377" s="22" t="s">
        <v>1645</v>
      </c>
      <c r="X1377" s="22" t="s">
        <v>1646</v>
      </c>
      <c r="Y1377" s="22" t="s">
        <v>14</v>
      </c>
      <c r="Z1377" s="22" t="s">
        <v>63</v>
      </c>
      <c r="AA1377" s="22" t="s">
        <v>64</v>
      </c>
      <c r="AB1377" s="22" t="s">
        <v>74</v>
      </c>
      <c r="AC1377" s="22" t="s">
        <v>135</v>
      </c>
      <c r="AD1377" s="22" t="s">
        <v>59</v>
      </c>
      <c r="AE1377" s="22" t="s">
        <v>59</v>
      </c>
      <c r="AF1377" s="22" t="s">
        <v>59</v>
      </c>
      <c r="AG1377" s="25" t="s">
        <v>76</v>
      </c>
      <c r="AH1377" s="22" t="s">
        <v>1060</v>
      </c>
      <c r="AI1377" s="22" t="s">
        <v>158</v>
      </c>
      <c r="AJ1377" s="22" t="str">
        <f>VLOOKUP(exp_SILP!$Y1377,'DATI CM'!$A$2:$F$28,2,FALSE)</f>
        <v>MNRCLD73B46G674U</v>
      </c>
    </row>
    <row r="1378" ht="15.75" hidden="1" customHeight="1">
      <c r="A1378" s="10" t="str">
        <f>IFERROR(VLOOKUP(exp_SILP!$W1378,exp_utenti_P!D:D,1,FALSE),"_DA INSERIRE")</f>
        <v>PRCHLN84C69G713F</v>
      </c>
      <c r="B1378" s="10" t="str">
        <f>IF(AND(exp_SILP!$S1378="A.3 ORIENTAMENTO PROFESSIONALE",exp_SILP!$AD1378="4.2"),"A.3 ORIENTAMENTO PROFESSIONALE (CARCERE)",
IF(AND(exp_SILP!$S1378="A.3 ORIENTAMENTO PROFESSIONALE",exp_SILP!$AD1378="."),"A.3 ORIENTAMENTO PROFESSIONALE (CARCERE)",
IF(AND(exp_SILP!$S1378="A.4 CONSULENZA ORIENTATIVA",exp_SILP!$AD1378="4.2"),"A.4 CONSULENZA ORIENTATIVA (CARCERE)",
IF(AND(exp_SILP!$S1378="A.4 CONSULENZA ORIENTATIVA",exp_SILP!$AD1378="."),"A.4 CONSULENZA ORIENTATIVA (CARCERE)",
IF(AND(exp_SILP!$S1378="A.5 - LEP F1 - ACCOMPAGNAMENTO AL LAVORO",exp_SILP!$AD1378="4.2"),"A.5 - LEP F1 - ACCOMPAGNAMENTO AL LAVORO (CARCERE)",
IF(AND(exp_SILP!$S1378="A.5 - LEP F1 - ACCOMPAGNAMENTO AL LAVORO",exp_SILP!$AD1378="."),"A.5 - LEP F1 - ACCOMPAGNAMENTO AL LAVORO (CARCERE)",
IF(AND(exp_SILP!$S1378="A.5.2a - TUTORAGGIO TIROCINI",exp_SILP!$AD1378="4.2"),"A.5.2a - TUTORAGGIO TIROCINI (CARCERE)",
exp_SILP!$S1378)))))))</f>
        <v>A4.10 - LEP E - ORIENTAMENTO SPECIALISTICO SKILL GAP ANALYSIS</v>
      </c>
      <c r="C1378" s="11" t="str">
        <f>CONCATENATE(VLOOKUP(exp_SILP!$B1378,'DATI COMMESSE'!$A$2:$F$25,4,FALSE)," - ", VLOOKUP(exp_SILP!$B1378,'DATI COMMESSE'!$A$2:$F$25,2,FALSE)," - ",VLOOKUP(exp_SILP!$B1378,'DATI COMMESSE'!$A$2:$F$25,3,FALSE))</f>
        <v>GOL - 22-02-5000 - 22-12-5003</v>
      </c>
      <c r="D1378" s="11" t="str">
        <f>LEFT(exp_SILP!$R1378,5)</f>
        <v>13:00</v>
      </c>
      <c r="E1378" s="11" t="str">
        <f>RIGHT(exp_SILP!$R1378,5)</f>
        <v>15:00</v>
      </c>
      <c r="F1378" s="11">
        <f>IF(exp_SILP!$AG1378&gt;=60,exp_SILP!$AG1378/60,exp_SILP!$AG1378)</f>
        <v>2</v>
      </c>
      <c r="G1378" s="11" t="str">
        <f>VLOOKUP(exp_SILP!$Y1378,'DATI CM'!$A$2:$F$28,2,FALSE)</f>
        <v>PNFMRT85H50A859E</v>
      </c>
      <c r="H1378" s="11" t="str">
        <f>VLOOKUP(exp_SILP!$Y1378,'DATI CM'!$A$2:$F$28,3,FALSE)</f>
        <v>A011</v>
      </c>
      <c r="I1378" s="11" t="str">
        <f t="shared" si="1"/>
        <v>N</v>
      </c>
      <c r="J1378" s="11" t="str">
        <f>VLOOKUP(exp_SILP!$Y1378,'DATI CM'!$A$2:$F$28,4,FALSE)</f>
        <v>BIELLA</v>
      </c>
      <c r="K1378" s="12">
        <f>VLOOKUP(exp_SILP!$B1378,'DATI COMMESSE'!$A$2:$F$25,5,FALSE)</f>
        <v>39.94</v>
      </c>
      <c r="L1378" s="12">
        <f>IF(exp_SILP!$B1378="A4.10 - LEP E - ORIENTAMENTO SPECIALISTICO SKILL GAP ANALYSIS - GRUPPO 3P",0,VLOOKUP(exp_SILP!$Y1378,'DATI CM'!$A$2:$F$28,6,FALSE))</f>
        <v>25</v>
      </c>
      <c r="M1378" s="12">
        <f>IFERROR(VLOOKUP(exp_SILP!$B1378,'DATI CM'!$H$2:$I$16,2,FALSE)*exp_SILP!$F1378,0)</f>
        <v>0</v>
      </c>
      <c r="N1378" s="11" t="str">
        <f>VLOOKUP(exp_SILP!$B1378,'DATI COMMESSE'!$A$2:$F$25,4,FALSE)</f>
        <v>GOL</v>
      </c>
      <c r="O1378" s="13">
        <f>VLOOKUP(exp_SILP!$B1378,'DATI COMMESSE'!$A$2:$F$25,5,FALSE)*exp_SILP!$F1378</f>
        <v>79.88</v>
      </c>
      <c r="P1378" s="11" t="str">
        <f>IF(MID(exp_SILP!$W1378,10,2)&gt;"40","F","M")</f>
        <v>F</v>
      </c>
      <c r="Q1378" s="27" t="s">
        <v>323</v>
      </c>
      <c r="R1378" s="15" t="s">
        <v>193</v>
      </c>
      <c r="S1378" s="15" t="s">
        <v>70</v>
      </c>
      <c r="T1378" s="15" t="s">
        <v>58</v>
      </c>
      <c r="U1378" s="15" t="s">
        <v>59</v>
      </c>
      <c r="V1378" s="15" t="s">
        <v>320</v>
      </c>
      <c r="W1378" s="15" t="s">
        <v>321</v>
      </c>
      <c r="X1378" s="15" t="s">
        <v>322</v>
      </c>
      <c r="Y1378" s="15" t="s">
        <v>15</v>
      </c>
      <c r="Z1378" s="15" t="s">
        <v>63</v>
      </c>
      <c r="AA1378" s="15" t="s">
        <v>64</v>
      </c>
      <c r="AB1378" s="15" t="s">
        <v>65</v>
      </c>
      <c r="AC1378" s="15" t="s">
        <v>66</v>
      </c>
      <c r="AD1378" s="15" t="s">
        <v>59</v>
      </c>
      <c r="AE1378" s="15" t="s">
        <v>59</v>
      </c>
      <c r="AF1378" s="15" t="s">
        <v>59</v>
      </c>
      <c r="AG1378" s="28" t="s">
        <v>76</v>
      </c>
      <c r="AH1378" s="15" t="s">
        <v>323</v>
      </c>
      <c r="AI1378" s="15" t="s">
        <v>68</v>
      </c>
      <c r="AJ1378" s="15" t="str">
        <f>VLOOKUP(exp_SILP!$Y1378,'DATI CM'!$A$2:$F$28,2,FALSE)</f>
        <v>PNFMRT85H50A859E</v>
      </c>
    </row>
    <row r="1379" ht="15.75" customHeight="1">
      <c r="A1379" s="17" t="str">
        <f>IFERROR(VLOOKUP(exp_SILP!$W1379,exp_utenti_P!D:D,1,FALSE),"_DA INSERIRE")</f>
        <v>ZDNSLA98D58Z330I</v>
      </c>
      <c r="B1379" s="17" t="str">
        <f>IF(AND(exp_SILP!$S1379="A.3 ORIENTAMENTO PROFESSIONALE",exp_SILP!$AD1379="4.2"),"A.3 ORIENTAMENTO PROFESSIONALE (CARCERE)",
IF(AND(exp_SILP!$S1379="A.3 ORIENTAMENTO PROFESSIONALE",exp_SILP!$AD1379="."),"A.3 ORIENTAMENTO PROFESSIONALE (CARCERE)",
IF(AND(exp_SILP!$S1379="A.4 CONSULENZA ORIENTATIVA",exp_SILP!$AD1379="4.2"),"A.4 CONSULENZA ORIENTATIVA (CARCERE)",
IF(AND(exp_SILP!$S1379="A.4 CONSULENZA ORIENTATIVA",exp_SILP!$AD1379="."),"A.4 CONSULENZA ORIENTATIVA (CARCERE)",
IF(AND(exp_SILP!$S1379="A.5 - LEP F1 - ACCOMPAGNAMENTO AL LAVORO",exp_SILP!$AD1379="4.2"),"A.5 - LEP F1 - ACCOMPAGNAMENTO AL LAVORO (CARCERE)",
IF(AND(exp_SILP!$S1379="A.5 - LEP F1 - ACCOMPAGNAMENTO AL LAVORO",exp_SILP!$AD1379="."),"A.5 - LEP F1 - ACCOMPAGNAMENTO AL LAVORO (CARCERE)",
IF(AND(exp_SILP!$S1379="A.5.2a - TUTORAGGIO TIROCINI",exp_SILP!$AD1379="4.2"),"A.5.2a - TUTORAGGIO TIROCINI (CARCERE)",
exp_SILP!$S1379)))))))</f>
        <v>A4.10 - LEP E - ORIENTAMENTO SPECIALISTICO SKILL GAP ANALYSIS</v>
      </c>
      <c r="C1379" s="18" t="str">
        <f>CONCATENATE(VLOOKUP(exp_SILP!$B1379,'DATI COMMESSE'!$A$2:$F$25,4,FALSE)," - ", VLOOKUP(exp_SILP!$B1379,'DATI COMMESSE'!$A$2:$F$25,2,FALSE)," - ",VLOOKUP(exp_SILP!$B1379,'DATI COMMESSE'!$A$2:$F$25,3,FALSE))</f>
        <v>GOL - 22-02-5000 - 22-12-5003</v>
      </c>
      <c r="D1379" s="18" t="str">
        <f>LEFT(exp_SILP!$R1379,5)</f>
        <v>11:00</v>
      </c>
      <c r="E1379" s="18" t="str">
        <f>RIGHT(exp_SILP!$R1379,5)</f>
        <v>13:00</v>
      </c>
      <c r="F1379" s="18">
        <f>IF(exp_SILP!$AG1379&gt;=60,exp_SILP!$AG1379/60,exp_SILP!$AG1379)</f>
        <v>2</v>
      </c>
      <c r="G1379" s="18" t="str">
        <f>VLOOKUP(exp_SILP!$Y1379,'DATI CM'!$A$2:$F$28,2,FALSE)</f>
        <v>FLCSRN79S42L219X</v>
      </c>
      <c r="H1379" s="18" t="str">
        <f>VLOOKUP(exp_SILP!$Y1379,'DATI CM'!$A$2:$F$28,3,FALSE)</f>
        <v>A011</v>
      </c>
      <c r="I1379" s="18" t="str">
        <f t="shared" si="1"/>
        <v>N</v>
      </c>
      <c r="J1379" s="18" t="str">
        <f>VLOOKUP(exp_SILP!$Y1379,'DATI CM'!$A$2:$F$28,4,FALSE)</f>
        <v>TORINO</v>
      </c>
      <c r="K1379" s="19">
        <f>VLOOKUP(exp_SILP!$B1379,'DATI COMMESSE'!$A$2:$F$25,5,FALSE)</f>
        <v>39.94</v>
      </c>
      <c r="L1379" s="19">
        <f>IF(exp_SILP!$B1379="A4.10 - LEP E - ORIENTAMENTO SPECIALISTICO SKILL GAP ANALYSIS - GRUPPO 3P",0,VLOOKUP(exp_SILP!$Y1379,'DATI CM'!$A$2:$F$28,6,FALSE))</f>
        <v>25</v>
      </c>
      <c r="M1379" s="19">
        <f>IFERROR(VLOOKUP(exp_SILP!$B1379,'DATI CM'!$H$2:$I$16,2,FALSE)*exp_SILP!$F1379,0)</f>
        <v>0</v>
      </c>
      <c r="N1379" s="18" t="str">
        <f>VLOOKUP(exp_SILP!$B1379,'DATI COMMESSE'!$A$2:$F$25,4,FALSE)</f>
        <v>GOL</v>
      </c>
      <c r="O1379" s="20">
        <f>VLOOKUP(exp_SILP!$B1379,'DATI COMMESSE'!$A$2:$F$25,5,FALSE)*exp_SILP!$F1379</f>
        <v>79.88</v>
      </c>
      <c r="P1379" s="18" t="str">
        <f>IF(MID(exp_SILP!$W1379,10,2)&gt;"40","F","M")</f>
        <v>F</v>
      </c>
      <c r="Q1379" s="24" t="s">
        <v>323</v>
      </c>
      <c r="R1379" s="22" t="s">
        <v>219</v>
      </c>
      <c r="S1379" s="22" t="s">
        <v>70</v>
      </c>
      <c r="T1379" s="22" t="s">
        <v>58</v>
      </c>
      <c r="U1379" s="22" t="s">
        <v>59</v>
      </c>
      <c r="V1379" s="22" t="s">
        <v>331</v>
      </c>
      <c r="W1379" s="22" t="s">
        <v>332</v>
      </c>
      <c r="X1379" s="22" t="s">
        <v>333</v>
      </c>
      <c r="Y1379" s="22" t="s">
        <v>10</v>
      </c>
      <c r="Z1379" s="22" t="s">
        <v>63</v>
      </c>
      <c r="AA1379" s="22" t="s">
        <v>64</v>
      </c>
      <c r="AB1379" s="22" t="s">
        <v>74</v>
      </c>
      <c r="AC1379" s="22" t="s">
        <v>75</v>
      </c>
      <c r="AD1379" s="22" t="s">
        <v>59</v>
      </c>
      <c r="AE1379" s="22" t="s">
        <v>59</v>
      </c>
      <c r="AF1379" s="22" t="s">
        <v>59</v>
      </c>
      <c r="AG1379" s="25" t="s">
        <v>76</v>
      </c>
      <c r="AH1379" s="22" t="s">
        <v>323</v>
      </c>
      <c r="AI1379" s="22" t="s">
        <v>77</v>
      </c>
      <c r="AJ1379" s="22" t="str">
        <f>VLOOKUP(exp_SILP!$Y1379,'DATI CM'!$A$2:$F$28,2,FALSE)</f>
        <v>FLCSRN79S42L219X</v>
      </c>
    </row>
    <row r="1380" ht="15.75" hidden="1" customHeight="1">
      <c r="A1380" s="10" t="str">
        <f>IFERROR(VLOOKUP(exp_SILP!$W1380,exp_utenti_P!D:D,1,FALSE),"_DA INSERIRE")</f>
        <v>CMPVCN65E19D122Q</v>
      </c>
      <c r="B1380" s="10" t="str">
        <f>IF(AND(exp_SILP!$S1380="A.3 ORIENTAMENTO PROFESSIONALE",exp_SILP!$AD1380="4.2"),"A.3 ORIENTAMENTO PROFESSIONALE (CARCERE)",
IF(AND(exp_SILP!$S1380="A.3 ORIENTAMENTO PROFESSIONALE",exp_SILP!$AD1380="."),"A.3 ORIENTAMENTO PROFESSIONALE (CARCERE)",
IF(AND(exp_SILP!$S1380="A.4 CONSULENZA ORIENTATIVA",exp_SILP!$AD1380="4.2"),"A.4 CONSULENZA ORIENTATIVA (CARCERE)",
IF(AND(exp_SILP!$S1380="A.4 CONSULENZA ORIENTATIVA",exp_SILP!$AD1380="."),"A.4 CONSULENZA ORIENTATIVA (CARCERE)",
IF(AND(exp_SILP!$S1380="A.5 - LEP F1 - ACCOMPAGNAMENTO AL LAVORO",exp_SILP!$AD1380="4.2"),"A.5 - LEP F1 - ACCOMPAGNAMENTO AL LAVORO (CARCERE)",
IF(AND(exp_SILP!$S1380="A.5 - LEP F1 - ACCOMPAGNAMENTO AL LAVORO",exp_SILP!$AD1380="."),"A.5 - LEP F1 - ACCOMPAGNAMENTO AL LAVORO (CARCERE)",
IF(AND(exp_SILP!$S1380="A.5.2a - TUTORAGGIO TIROCINI",exp_SILP!$AD1380="4.2"),"A.5.2a - TUTORAGGIO TIROCINI (CARCERE)",
exp_SILP!$S1380)))))))</f>
        <v>A.5 - LEP F1 - ACCOMPAGNAMENTO AL LAVORO</v>
      </c>
      <c r="C1380" s="11" t="str">
        <f>CONCATENATE(VLOOKUP(exp_SILP!$B1380,'DATI COMMESSE'!$A$2:$F$25,4,FALSE)," - ", VLOOKUP(exp_SILP!$B1380,'DATI COMMESSE'!$A$2:$F$25,2,FALSE)," - ",VLOOKUP(exp_SILP!$B1380,'DATI COMMESSE'!$A$2:$F$25,3,FALSE))</f>
        <v>GOL - 22-02-5000 - 22-12-5003</v>
      </c>
      <c r="D1380" s="11" t="str">
        <f>LEFT(exp_SILP!$R1380,5)</f>
        <v>11:00</v>
      </c>
      <c r="E1380" s="11" t="str">
        <f>RIGHT(exp_SILP!$R1380,5)</f>
        <v>12:00</v>
      </c>
      <c r="F1380" s="11">
        <f>IF(exp_SILP!$AG1380&gt;=60,exp_SILP!$AG1380/60,exp_SILP!$AG1380)</f>
        <v>1</v>
      </c>
      <c r="G1380" s="11" t="str">
        <f>VLOOKUP(exp_SILP!$Y1380,'DATI CM'!$A$2:$F$28,2,FALSE)</f>
        <v>MGGMTT78H09L219D</v>
      </c>
      <c r="H1380" s="11" t="str">
        <f>VLOOKUP(exp_SILP!$Y1380,'DATI CM'!$A$2:$F$28,3,FALSE)</f>
        <v/>
      </c>
      <c r="I1380" s="11" t="str">
        <f t="shared" si="1"/>
        <v>N</v>
      </c>
      <c r="J1380" s="11" t="str">
        <f>VLOOKUP(exp_SILP!$Y1380,'DATI CM'!$A$2:$F$28,4,FALSE)</f>
        <v/>
      </c>
      <c r="K1380" s="12">
        <f>VLOOKUP(exp_SILP!$B1380,'DATI COMMESSE'!$A$2:$F$25,5,FALSE)</f>
        <v>39.94</v>
      </c>
      <c r="L1380" s="12" t="str">
        <f>IF(exp_SILP!$B1380="A4.10 - LEP E - ORIENTAMENTO SPECIALISTICO SKILL GAP ANALYSIS - GRUPPO 3P",0,VLOOKUP(exp_SILP!$Y1380,'DATI CM'!$A$2:$F$28,6,FALSE))</f>
        <v/>
      </c>
      <c r="M1380" s="12">
        <f>IFERROR(VLOOKUP(exp_SILP!$B1380,'DATI CM'!$H$2:$I$16,2,FALSE)*exp_SILP!$F1380,0)</f>
        <v>0</v>
      </c>
      <c r="N1380" s="11" t="str">
        <f>VLOOKUP(exp_SILP!$B1380,'DATI COMMESSE'!$A$2:$F$25,4,FALSE)</f>
        <v>GOL</v>
      </c>
      <c r="O1380" s="13">
        <f>VLOOKUP(exp_SILP!$B1380,'DATI COMMESSE'!$A$2:$F$25,5,FALSE)*exp_SILP!$F1380</f>
        <v>39.94</v>
      </c>
      <c r="P1380" s="11" t="str">
        <f>IF(MID(exp_SILP!$W1380,10,2)&gt;"40","F","M")</f>
        <v>M</v>
      </c>
      <c r="Q1380" s="27" t="s">
        <v>1647</v>
      </c>
      <c r="R1380" s="15" t="s">
        <v>278</v>
      </c>
      <c r="S1380" s="15" t="s">
        <v>57</v>
      </c>
      <c r="T1380" s="15" t="s">
        <v>58</v>
      </c>
      <c r="U1380" s="15" t="s">
        <v>59</v>
      </c>
      <c r="V1380" s="15" t="s">
        <v>1648</v>
      </c>
      <c r="W1380" s="15" t="s">
        <v>1649</v>
      </c>
      <c r="X1380" s="15" t="s">
        <v>1650</v>
      </c>
      <c r="Y1380" s="15" t="s">
        <v>12</v>
      </c>
      <c r="Z1380" s="15" t="s">
        <v>63</v>
      </c>
      <c r="AA1380" s="15" t="s">
        <v>64</v>
      </c>
      <c r="AB1380" s="15" t="s">
        <v>65</v>
      </c>
      <c r="AC1380" s="15" t="s">
        <v>135</v>
      </c>
      <c r="AD1380" s="15" t="s">
        <v>59</v>
      </c>
      <c r="AE1380" s="15" t="s">
        <v>59</v>
      </c>
      <c r="AF1380" s="15" t="s">
        <v>59</v>
      </c>
      <c r="AG1380" s="28" t="s">
        <v>67</v>
      </c>
      <c r="AH1380" s="15" t="s">
        <v>1647</v>
      </c>
      <c r="AI1380" s="15" t="s">
        <v>143</v>
      </c>
      <c r="AJ1380" s="15" t="str">
        <f>VLOOKUP(exp_SILP!$Y1380,'DATI CM'!$A$2:$F$28,2,FALSE)</f>
        <v>MGGMTT78H09L219D</v>
      </c>
    </row>
    <row r="1381" ht="15.75" hidden="1" customHeight="1">
      <c r="A1381" s="17" t="str">
        <f>IFERROR(VLOOKUP(exp_SILP!$W1381,exp_utenti_P!D:D,1,FALSE),"_DA INSERIRE")</f>
        <v>CMPVCN65E19D122Q</v>
      </c>
      <c r="B1381" s="17" t="str">
        <f>IF(AND(exp_SILP!$S1381="A.3 ORIENTAMENTO PROFESSIONALE",exp_SILP!$AD1381="4.2"),"A.3 ORIENTAMENTO PROFESSIONALE (CARCERE)",
IF(AND(exp_SILP!$S1381="A.3 ORIENTAMENTO PROFESSIONALE",exp_SILP!$AD1381="."),"A.3 ORIENTAMENTO PROFESSIONALE (CARCERE)",
IF(AND(exp_SILP!$S1381="A.4 CONSULENZA ORIENTATIVA",exp_SILP!$AD1381="4.2"),"A.4 CONSULENZA ORIENTATIVA (CARCERE)",
IF(AND(exp_SILP!$S1381="A.4 CONSULENZA ORIENTATIVA",exp_SILP!$AD1381="."),"A.4 CONSULENZA ORIENTATIVA (CARCERE)",
IF(AND(exp_SILP!$S1381="A.5 - LEP F1 - ACCOMPAGNAMENTO AL LAVORO",exp_SILP!$AD1381="4.2"),"A.5 - LEP F1 - ACCOMPAGNAMENTO AL LAVORO (CARCERE)",
IF(AND(exp_SILP!$S1381="A.5 - LEP F1 - ACCOMPAGNAMENTO AL LAVORO",exp_SILP!$AD1381="."),"A.5 - LEP F1 - ACCOMPAGNAMENTO AL LAVORO (CARCERE)",
IF(AND(exp_SILP!$S1381="A.5.2a - TUTORAGGIO TIROCINI",exp_SILP!$AD1381="4.2"),"A.5.2a - TUTORAGGIO TIROCINI (CARCERE)",
exp_SILP!$S1381)))))))</f>
        <v>A.5 - LEP F1 - ACCOMPAGNAMENTO AL LAVORO</v>
      </c>
      <c r="C1381" s="18" t="str">
        <f>CONCATENATE(VLOOKUP(exp_SILP!$B1381,'DATI COMMESSE'!$A$2:$F$25,4,FALSE)," - ", VLOOKUP(exp_SILP!$B1381,'DATI COMMESSE'!$A$2:$F$25,2,FALSE)," - ",VLOOKUP(exp_SILP!$B1381,'DATI COMMESSE'!$A$2:$F$25,3,FALSE))</f>
        <v>GOL - 22-02-5000 - 22-12-5003</v>
      </c>
      <c r="D1381" s="18" t="str">
        <f>LEFT(exp_SILP!$R1381,5)</f>
        <v>10:00</v>
      </c>
      <c r="E1381" s="18" t="str">
        <f>RIGHT(exp_SILP!$R1381,5)</f>
        <v>11:00</v>
      </c>
      <c r="F1381" s="18">
        <f>IF(exp_SILP!$AG1381&gt;=60,exp_SILP!$AG1381/60,exp_SILP!$AG1381)</f>
        <v>1</v>
      </c>
      <c r="G1381" s="18" t="str">
        <f>VLOOKUP(exp_SILP!$Y1381,'DATI CM'!$A$2:$F$28,2,FALSE)</f>
        <v>MGGMTT78H09L219D</v>
      </c>
      <c r="H1381" s="18" t="str">
        <f>VLOOKUP(exp_SILP!$Y1381,'DATI CM'!$A$2:$F$28,3,FALSE)</f>
        <v/>
      </c>
      <c r="I1381" s="18" t="str">
        <f t="shared" si="1"/>
        <v>N</v>
      </c>
      <c r="J1381" s="18" t="str">
        <f>VLOOKUP(exp_SILP!$Y1381,'DATI CM'!$A$2:$F$28,4,FALSE)</f>
        <v/>
      </c>
      <c r="K1381" s="19">
        <f>VLOOKUP(exp_SILP!$B1381,'DATI COMMESSE'!$A$2:$F$25,5,FALSE)</f>
        <v>39.94</v>
      </c>
      <c r="L1381" s="19" t="str">
        <f>IF(exp_SILP!$B1381="A4.10 - LEP E - ORIENTAMENTO SPECIALISTICO SKILL GAP ANALYSIS - GRUPPO 3P",0,VLOOKUP(exp_SILP!$Y1381,'DATI CM'!$A$2:$F$28,6,FALSE))</f>
        <v/>
      </c>
      <c r="M1381" s="19">
        <f>IFERROR(VLOOKUP(exp_SILP!$B1381,'DATI CM'!$H$2:$I$16,2,FALSE)*exp_SILP!$F1381,0)</f>
        <v>0</v>
      </c>
      <c r="N1381" s="18" t="str">
        <f>VLOOKUP(exp_SILP!$B1381,'DATI COMMESSE'!$A$2:$F$25,4,FALSE)</f>
        <v>GOL</v>
      </c>
      <c r="O1381" s="20">
        <f>VLOOKUP(exp_SILP!$B1381,'DATI COMMESSE'!$A$2:$F$25,5,FALSE)*exp_SILP!$F1381</f>
        <v>39.94</v>
      </c>
      <c r="P1381" s="18" t="str">
        <f>IF(MID(exp_SILP!$W1381,10,2)&gt;"40","F","M")</f>
        <v>M</v>
      </c>
      <c r="Q1381" s="24" t="s">
        <v>1647</v>
      </c>
      <c r="R1381" s="22" t="s">
        <v>139</v>
      </c>
      <c r="S1381" s="22" t="s">
        <v>57</v>
      </c>
      <c r="T1381" s="22" t="s">
        <v>58</v>
      </c>
      <c r="U1381" s="22" t="s">
        <v>59</v>
      </c>
      <c r="V1381" s="22" t="s">
        <v>1648</v>
      </c>
      <c r="W1381" s="22" t="s">
        <v>1649</v>
      </c>
      <c r="X1381" s="22" t="s">
        <v>1650</v>
      </c>
      <c r="Y1381" s="22" t="s">
        <v>12</v>
      </c>
      <c r="Z1381" s="22" t="s">
        <v>63</v>
      </c>
      <c r="AA1381" s="22" t="s">
        <v>64</v>
      </c>
      <c r="AB1381" s="22" t="s">
        <v>65</v>
      </c>
      <c r="AC1381" s="22" t="s">
        <v>135</v>
      </c>
      <c r="AD1381" s="22" t="s">
        <v>59</v>
      </c>
      <c r="AE1381" s="22" t="s">
        <v>59</v>
      </c>
      <c r="AF1381" s="22" t="s">
        <v>59</v>
      </c>
      <c r="AG1381" s="25" t="s">
        <v>67</v>
      </c>
      <c r="AH1381" s="22" t="s">
        <v>1647</v>
      </c>
      <c r="AI1381" s="22" t="s">
        <v>143</v>
      </c>
      <c r="AJ1381" s="22" t="str">
        <f>VLOOKUP(exp_SILP!$Y1381,'DATI CM'!$A$2:$F$28,2,FALSE)</f>
        <v>MGGMTT78H09L219D</v>
      </c>
    </row>
    <row r="1382" ht="15.75" hidden="1" customHeight="1">
      <c r="A1382" s="10" t="str">
        <f>IFERROR(VLOOKUP(exp_SILP!$W1382,exp_utenti_P!D:D,1,FALSE),"_DA INSERIRE")</f>
        <v>CDUDDV82B23L219T</v>
      </c>
      <c r="B1382" s="10" t="str">
        <f>IF(AND(exp_SILP!$S1382="A.3 ORIENTAMENTO PROFESSIONALE",exp_SILP!$AD1382="4.2"),"A.3 ORIENTAMENTO PROFESSIONALE (CARCERE)",
IF(AND(exp_SILP!$S1382="A.3 ORIENTAMENTO PROFESSIONALE",exp_SILP!$AD1382="."),"A.3 ORIENTAMENTO PROFESSIONALE (CARCERE)",
IF(AND(exp_SILP!$S1382="A.4 CONSULENZA ORIENTATIVA",exp_SILP!$AD1382="4.2"),"A.4 CONSULENZA ORIENTATIVA (CARCERE)",
IF(AND(exp_SILP!$S1382="A.4 CONSULENZA ORIENTATIVA",exp_SILP!$AD1382="."),"A.4 CONSULENZA ORIENTATIVA (CARCERE)",
IF(AND(exp_SILP!$S1382="A.5 - LEP F1 - ACCOMPAGNAMENTO AL LAVORO",exp_SILP!$AD1382="4.2"),"A.5 - LEP F1 - ACCOMPAGNAMENTO AL LAVORO (CARCERE)",
IF(AND(exp_SILP!$S1382="A.5 - LEP F1 - ACCOMPAGNAMENTO AL LAVORO",exp_SILP!$AD1382="."),"A.5 - LEP F1 - ACCOMPAGNAMENTO AL LAVORO (CARCERE)",
IF(AND(exp_SILP!$S1382="A.5.2a - TUTORAGGIO TIROCINI",exp_SILP!$AD1382="4.2"),"A.5.2a - TUTORAGGIO TIROCINI (CARCERE)",
exp_SILP!$S1382)))))))</f>
        <v>A.5 - LEP F1 - ACCOMPAGNAMENTO AL LAVORO</v>
      </c>
      <c r="C1382" s="11" t="str">
        <f>CONCATENATE(VLOOKUP(exp_SILP!$B1382,'DATI COMMESSE'!$A$2:$F$25,4,FALSE)," - ", VLOOKUP(exp_SILP!$B1382,'DATI COMMESSE'!$A$2:$F$25,2,FALSE)," - ",VLOOKUP(exp_SILP!$B1382,'DATI COMMESSE'!$A$2:$F$25,3,FALSE))</f>
        <v>GOL - 22-02-5000 - 22-12-5003</v>
      </c>
      <c r="D1382" s="11" t="str">
        <f>LEFT(exp_SILP!$R1382,5)</f>
        <v>09:00</v>
      </c>
      <c r="E1382" s="11" t="str">
        <f>RIGHT(exp_SILP!$R1382,5)</f>
        <v>10:00</v>
      </c>
      <c r="F1382" s="11">
        <f>IF(exp_SILP!$AG1382&gt;=60,exp_SILP!$AG1382/60,exp_SILP!$AG1382)</f>
        <v>1</v>
      </c>
      <c r="G1382" s="11" t="str">
        <f>VLOOKUP(exp_SILP!$Y1382,'DATI CM'!$A$2:$F$28,2,FALSE)</f>
        <v>MGGMTT78H09L219D</v>
      </c>
      <c r="H1382" s="11" t="str">
        <f>VLOOKUP(exp_SILP!$Y1382,'DATI CM'!$A$2:$F$28,3,FALSE)</f>
        <v/>
      </c>
      <c r="I1382" s="11" t="str">
        <f t="shared" si="1"/>
        <v>N</v>
      </c>
      <c r="J1382" s="11" t="str">
        <f>VLOOKUP(exp_SILP!$Y1382,'DATI CM'!$A$2:$F$28,4,FALSE)</f>
        <v/>
      </c>
      <c r="K1382" s="12">
        <f>VLOOKUP(exp_SILP!$B1382,'DATI COMMESSE'!$A$2:$F$25,5,FALSE)</f>
        <v>39.94</v>
      </c>
      <c r="L1382" s="12" t="str">
        <f>IF(exp_SILP!$B1382="A4.10 - LEP E - ORIENTAMENTO SPECIALISTICO SKILL GAP ANALYSIS - GRUPPO 3P",0,VLOOKUP(exp_SILP!$Y1382,'DATI CM'!$A$2:$F$28,6,FALSE))</f>
        <v/>
      </c>
      <c r="M1382" s="12">
        <f>IFERROR(VLOOKUP(exp_SILP!$B1382,'DATI CM'!$H$2:$I$16,2,FALSE)*exp_SILP!$F1382,0)</f>
        <v>0</v>
      </c>
      <c r="N1382" s="11" t="str">
        <f>VLOOKUP(exp_SILP!$B1382,'DATI COMMESSE'!$A$2:$F$25,4,FALSE)</f>
        <v>GOL</v>
      </c>
      <c r="O1382" s="13">
        <f>VLOOKUP(exp_SILP!$B1382,'DATI COMMESSE'!$A$2:$F$25,5,FALSE)*exp_SILP!$F1382</f>
        <v>39.94</v>
      </c>
      <c r="P1382" s="11" t="str">
        <f>IF(MID(exp_SILP!$W1382,10,2)&gt;"40","F","M")</f>
        <v>M</v>
      </c>
      <c r="Q1382" s="27" t="s">
        <v>1647</v>
      </c>
      <c r="R1382" s="15" t="s">
        <v>203</v>
      </c>
      <c r="S1382" s="15" t="s">
        <v>57</v>
      </c>
      <c r="T1382" s="15" t="s">
        <v>58</v>
      </c>
      <c r="U1382" s="15" t="s">
        <v>59</v>
      </c>
      <c r="V1382" s="15" t="s">
        <v>930</v>
      </c>
      <c r="W1382" s="15" t="s">
        <v>931</v>
      </c>
      <c r="X1382" s="15" t="s">
        <v>932</v>
      </c>
      <c r="Y1382" s="15" t="s">
        <v>12</v>
      </c>
      <c r="Z1382" s="15" t="s">
        <v>63</v>
      </c>
      <c r="AA1382" s="15" t="s">
        <v>64</v>
      </c>
      <c r="AB1382" s="15" t="s">
        <v>65</v>
      </c>
      <c r="AC1382" s="15" t="s">
        <v>135</v>
      </c>
      <c r="AD1382" s="15" t="s">
        <v>59</v>
      </c>
      <c r="AE1382" s="15" t="s">
        <v>59</v>
      </c>
      <c r="AF1382" s="15" t="s">
        <v>59</v>
      </c>
      <c r="AG1382" s="28" t="s">
        <v>67</v>
      </c>
      <c r="AH1382" s="15" t="s">
        <v>1647</v>
      </c>
      <c r="AI1382" s="15" t="s">
        <v>143</v>
      </c>
      <c r="AJ1382" s="15" t="str">
        <f>VLOOKUP(exp_SILP!$Y1382,'DATI CM'!$A$2:$F$28,2,FALSE)</f>
        <v>MGGMTT78H09L219D</v>
      </c>
    </row>
    <row r="1383" ht="15.75" customHeight="1">
      <c r="A1383" s="17" t="str">
        <f>IFERROR(VLOOKUP(exp_SILP!$W1383,exp_utenti_P!D:D,1,FALSE),"_DA INSERIRE")</f>
        <v>CRNVNT95H51L219G</v>
      </c>
      <c r="B1383" s="17" t="str">
        <f>IF(AND(exp_SILP!$S1383="A.3 ORIENTAMENTO PROFESSIONALE",exp_SILP!$AD1383="4.2"),"A.3 ORIENTAMENTO PROFESSIONALE (CARCERE)",
IF(AND(exp_SILP!$S1383="A.3 ORIENTAMENTO PROFESSIONALE",exp_SILP!$AD1383="."),"A.3 ORIENTAMENTO PROFESSIONALE (CARCERE)",
IF(AND(exp_SILP!$S1383="A.4 CONSULENZA ORIENTATIVA",exp_SILP!$AD1383="4.2"),"A.4 CONSULENZA ORIENTATIVA (CARCERE)",
IF(AND(exp_SILP!$S1383="A.4 CONSULENZA ORIENTATIVA",exp_SILP!$AD1383="."),"A.4 CONSULENZA ORIENTATIVA (CARCERE)",
IF(AND(exp_SILP!$S1383="A.5 - LEP F1 - ACCOMPAGNAMENTO AL LAVORO",exp_SILP!$AD1383="4.2"),"A.5 - LEP F1 - ACCOMPAGNAMENTO AL LAVORO (CARCERE)",
IF(AND(exp_SILP!$S1383="A.5 - LEP F1 - ACCOMPAGNAMENTO AL LAVORO",exp_SILP!$AD1383="."),"A.5 - LEP F1 - ACCOMPAGNAMENTO AL LAVORO (CARCERE)",
IF(AND(exp_SILP!$S1383="A.5.2a - TUTORAGGIO TIROCINI",exp_SILP!$AD1383="4.2"),"A.5.2a - TUTORAGGIO TIROCINI (CARCERE)",
exp_SILP!$S1383)))))))</f>
        <v>A.5 - LEP F1 - ACCOMPAGNAMENTO AL LAVORO</v>
      </c>
      <c r="C1383" s="18" t="str">
        <f>CONCATENATE(VLOOKUP(exp_SILP!$B1383,'DATI COMMESSE'!$A$2:$F$25,4,FALSE)," - ", VLOOKUP(exp_SILP!$B1383,'DATI COMMESSE'!$A$2:$F$25,2,FALSE)," - ",VLOOKUP(exp_SILP!$B1383,'DATI COMMESSE'!$A$2:$F$25,3,FALSE))</f>
        <v>GOL - 22-02-5000 - 22-12-5003</v>
      </c>
      <c r="D1383" s="18" t="str">
        <f>LEFT(exp_SILP!$R1383,5)</f>
        <v>17:00</v>
      </c>
      <c r="E1383" s="18" t="str">
        <f>RIGHT(exp_SILP!$R1383,5)</f>
        <v>18:00</v>
      </c>
      <c r="F1383" s="18">
        <f>IF(exp_SILP!$AG1383&gt;=60,exp_SILP!$AG1383/60,exp_SILP!$AG1383)</f>
        <v>1</v>
      </c>
      <c r="G1383" s="18" t="str">
        <f>VLOOKUP(exp_SILP!$Y1383,'DATI CM'!$A$2:$F$28,2,FALSE)</f>
        <v>MNRCLD73B46G674U</v>
      </c>
      <c r="H1383" s="18" t="str">
        <f>VLOOKUP(exp_SILP!$Y1383,'DATI CM'!$A$2:$F$28,3,FALSE)</f>
        <v>A011</v>
      </c>
      <c r="I1383" s="18" t="str">
        <f t="shared" si="1"/>
        <v>N</v>
      </c>
      <c r="J1383" s="18" t="str">
        <f>VLOOKUP(exp_SILP!$Y1383,'DATI CM'!$A$2:$F$28,4,FALSE)</f>
        <v>TORINO</v>
      </c>
      <c r="K1383" s="19">
        <f>VLOOKUP(exp_SILP!$B1383,'DATI COMMESSE'!$A$2:$F$25,5,FALSE)</f>
        <v>39.94</v>
      </c>
      <c r="L1383" s="19">
        <f>IF(exp_SILP!$B1383="A4.10 - LEP E - ORIENTAMENTO SPECIALISTICO SKILL GAP ANALYSIS - GRUPPO 3P",0,VLOOKUP(exp_SILP!$Y1383,'DATI CM'!$A$2:$F$28,6,FALSE))</f>
        <v>25</v>
      </c>
      <c r="M1383" s="19">
        <f>IFERROR(VLOOKUP(exp_SILP!$B1383,'DATI CM'!$H$2:$I$16,2,FALSE)*exp_SILP!$F1383,0)</f>
        <v>0</v>
      </c>
      <c r="N1383" s="18" t="str">
        <f>VLOOKUP(exp_SILP!$B1383,'DATI COMMESSE'!$A$2:$F$25,4,FALSE)</f>
        <v>GOL</v>
      </c>
      <c r="O1383" s="20">
        <f>VLOOKUP(exp_SILP!$B1383,'DATI COMMESSE'!$A$2:$F$25,5,FALSE)*exp_SILP!$F1383</f>
        <v>39.94</v>
      </c>
      <c r="P1383" s="18" t="str">
        <f>IF(MID(exp_SILP!$W1383,10,2)&gt;"40","F","M")</f>
        <v>F</v>
      </c>
      <c r="Q1383" s="24" t="s">
        <v>1647</v>
      </c>
      <c r="R1383" s="22" t="s">
        <v>93</v>
      </c>
      <c r="S1383" s="22" t="s">
        <v>57</v>
      </c>
      <c r="T1383" s="22" t="s">
        <v>58</v>
      </c>
      <c r="U1383" s="22" t="s">
        <v>59</v>
      </c>
      <c r="V1383" s="22" t="s">
        <v>706</v>
      </c>
      <c r="W1383" s="22" t="s">
        <v>707</v>
      </c>
      <c r="X1383" s="22" t="s">
        <v>708</v>
      </c>
      <c r="Y1383" s="22" t="s">
        <v>14</v>
      </c>
      <c r="Z1383" s="22" t="s">
        <v>63</v>
      </c>
      <c r="AA1383" s="22" t="s">
        <v>64</v>
      </c>
      <c r="AB1383" s="22" t="s">
        <v>65</v>
      </c>
      <c r="AC1383" s="22" t="s">
        <v>135</v>
      </c>
      <c r="AD1383" s="22" t="s">
        <v>59</v>
      </c>
      <c r="AE1383" s="22" t="s">
        <v>59</v>
      </c>
      <c r="AF1383" s="22" t="s">
        <v>156</v>
      </c>
      <c r="AG1383" s="25" t="s">
        <v>67</v>
      </c>
      <c r="AH1383" s="22" t="s">
        <v>1605</v>
      </c>
      <c r="AI1383" s="22" t="s">
        <v>158</v>
      </c>
      <c r="AJ1383" s="22" t="str">
        <f>VLOOKUP(exp_SILP!$Y1383,'DATI CM'!$A$2:$F$28,2,FALSE)</f>
        <v>MNRCLD73B46G674U</v>
      </c>
    </row>
    <row r="1384" ht="15.75" customHeight="1">
      <c r="A1384" s="10" t="str">
        <f>IFERROR(VLOOKUP(exp_SILP!$W1384,exp_utenti_P!D:D,1,FALSE),"_DA INSERIRE")</f>
        <v>SPVLSU77P70F335N</v>
      </c>
      <c r="B1384" s="10" t="str">
        <f>IF(AND(exp_SILP!$S1384="A.3 ORIENTAMENTO PROFESSIONALE",exp_SILP!$AD1384="4.2"),"A.3 ORIENTAMENTO PROFESSIONALE (CARCERE)",
IF(AND(exp_SILP!$S1384="A.3 ORIENTAMENTO PROFESSIONALE",exp_SILP!$AD1384="."),"A.3 ORIENTAMENTO PROFESSIONALE (CARCERE)",
IF(AND(exp_SILP!$S1384="A.4 CONSULENZA ORIENTATIVA",exp_SILP!$AD1384="4.2"),"A.4 CONSULENZA ORIENTATIVA (CARCERE)",
IF(AND(exp_SILP!$S1384="A.4 CONSULENZA ORIENTATIVA",exp_SILP!$AD1384="."),"A.4 CONSULENZA ORIENTATIVA (CARCERE)",
IF(AND(exp_SILP!$S1384="A.5 - LEP F1 - ACCOMPAGNAMENTO AL LAVORO",exp_SILP!$AD1384="4.2"),"A.5 - LEP F1 - ACCOMPAGNAMENTO AL LAVORO (CARCERE)",
IF(AND(exp_SILP!$S1384="A.5 - LEP F1 - ACCOMPAGNAMENTO AL LAVORO",exp_SILP!$AD1384="."),"A.5 - LEP F1 - ACCOMPAGNAMENTO AL LAVORO (CARCERE)",
IF(AND(exp_SILP!$S1384="A.5.2a - TUTORAGGIO TIROCINI",exp_SILP!$AD1384="4.2"),"A.5.2a - TUTORAGGIO TIROCINI (CARCERE)",
exp_SILP!$S1384)))))))</f>
        <v>A.5 - LEP F1 - ACCOMPAGNAMENTO AL LAVORO</v>
      </c>
      <c r="C1384" s="11" t="str">
        <f>CONCATENATE(VLOOKUP(exp_SILP!$B1384,'DATI COMMESSE'!$A$2:$F$25,4,FALSE)," - ", VLOOKUP(exp_SILP!$B1384,'DATI COMMESSE'!$A$2:$F$25,2,FALSE)," - ",VLOOKUP(exp_SILP!$B1384,'DATI COMMESSE'!$A$2:$F$25,3,FALSE))</f>
        <v>GOL - 22-02-5000 - 22-12-5003</v>
      </c>
      <c r="D1384" s="11" t="str">
        <f>LEFT(exp_SILP!$R1384,5)</f>
        <v>16:00</v>
      </c>
      <c r="E1384" s="11" t="str">
        <f>RIGHT(exp_SILP!$R1384,5)</f>
        <v>17:00</v>
      </c>
      <c r="F1384" s="11">
        <f>IF(exp_SILP!$AG1384&gt;=60,exp_SILP!$AG1384/60,exp_SILP!$AG1384)</f>
        <v>1</v>
      </c>
      <c r="G1384" s="11" t="str">
        <f>VLOOKUP(exp_SILP!$Y1384,'DATI CM'!$A$2:$F$28,2,FALSE)</f>
        <v>MNRCLD73B46G674U</v>
      </c>
      <c r="H1384" s="11" t="str">
        <f>VLOOKUP(exp_SILP!$Y1384,'DATI CM'!$A$2:$F$28,3,FALSE)</f>
        <v>A011</v>
      </c>
      <c r="I1384" s="11" t="str">
        <f t="shared" si="1"/>
        <v>N</v>
      </c>
      <c r="J1384" s="11" t="str">
        <f>VLOOKUP(exp_SILP!$Y1384,'DATI CM'!$A$2:$F$28,4,FALSE)</f>
        <v>TORINO</v>
      </c>
      <c r="K1384" s="12">
        <f>VLOOKUP(exp_SILP!$B1384,'DATI COMMESSE'!$A$2:$F$25,5,FALSE)</f>
        <v>39.94</v>
      </c>
      <c r="L1384" s="12">
        <f>IF(exp_SILP!$B1384="A4.10 - LEP E - ORIENTAMENTO SPECIALISTICO SKILL GAP ANALYSIS - GRUPPO 3P",0,VLOOKUP(exp_SILP!$Y1384,'DATI CM'!$A$2:$F$28,6,FALSE))</f>
        <v>25</v>
      </c>
      <c r="M1384" s="12">
        <f>IFERROR(VLOOKUP(exp_SILP!$B1384,'DATI CM'!$H$2:$I$16,2,FALSE)*exp_SILP!$F1384,0)</f>
        <v>0</v>
      </c>
      <c r="N1384" s="11" t="str">
        <f>VLOOKUP(exp_SILP!$B1384,'DATI COMMESSE'!$A$2:$F$25,4,FALSE)</f>
        <v>GOL</v>
      </c>
      <c r="O1384" s="13">
        <f>VLOOKUP(exp_SILP!$B1384,'DATI COMMESSE'!$A$2:$F$25,5,FALSE)*exp_SILP!$F1384</f>
        <v>39.94</v>
      </c>
      <c r="P1384" s="11" t="str">
        <f>IF(MID(exp_SILP!$W1384,10,2)&gt;"40","F","M")</f>
        <v>F</v>
      </c>
      <c r="Q1384" s="27" t="s">
        <v>1647</v>
      </c>
      <c r="R1384" s="15" t="s">
        <v>152</v>
      </c>
      <c r="S1384" s="15" t="s">
        <v>57</v>
      </c>
      <c r="T1384" s="15" t="s">
        <v>58</v>
      </c>
      <c r="U1384" s="15" t="s">
        <v>59</v>
      </c>
      <c r="V1384" s="15" t="s">
        <v>1218</v>
      </c>
      <c r="W1384" s="15" t="s">
        <v>1219</v>
      </c>
      <c r="X1384" s="15" t="s">
        <v>1220</v>
      </c>
      <c r="Y1384" s="15" t="s">
        <v>14</v>
      </c>
      <c r="Z1384" s="15" t="s">
        <v>63</v>
      </c>
      <c r="AA1384" s="15" t="s">
        <v>64</v>
      </c>
      <c r="AB1384" s="15" t="s">
        <v>65</v>
      </c>
      <c r="AC1384" s="15" t="s">
        <v>135</v>
      </c>
      <c r="AD1384" s="15" t="s">
        <v>59</v>
      </c>
      <c r="AE1384" s="15" t="s">
        <v>59</v>
      </c>
      <c r="AF1384" s="15" t="s">
        <v>156</v>
      </c>
      <c r="AG1384" s="28" t="s">
        <v>67</v>
      </c>
      <c r="AH1384" s="15" t="s">
        <v>1605</v>
      </c>
      <c r="AI1384" s="15" t="s">
        <v>158</v>
      </c>
      <c r="AJ1384" s="15" t="str">
        <f>VLOOKUP(exp_SILP!$Y1384,'DATI CM'!$A$2:$F$28,2,FALSE)</f>
        <v>MNRCLD73B46G674U</v>
      </c>
    </row>
    <row r="1385" ht="15.75" hidden="1" customHeight="1">
      <c r="A1385" s="17" t="str">
        <f>IFERROR(VLOOKUP(exp_SILP!$W1385,exp_utenti_P!D:D,1,FALSE),"_DA INSERIRE")</f>
        <v>SCHNRC64D55A859N</v>
      </c>
      <c r="B1385" s="17" t="str">
        <f>IF(AND(exp_SILP!$S1385="A.3 ORIENTAMENTO PROFESSIONALE",exp_SILP!$AD1385="4.2"),"A.3 ORIENTAMENTO PROFESSIONALE (CARCERE)",
IF(AND(exp_SILP!$S1385="A.3 ORIENTAMENTO PROFESSIONALE",exp_SILP!$AD1385="."),"A.3 ORIENTAMENTO PROFESSIONALE (CARCERE)",
IF(AND(exp_SILP!$S1385="A.4 CONSULENZA ORIENTATIVA",exp_SILP!$AD1385="4.2"),"A.4 CONSULENZA ORIENTATIVA (CARCERE)",
IF(AND(exp_SILP!$S1385="A.4 CONSULENZA ORIENTATIVA",exp_SILP!$AD1385="."),"A.4 CONSULENZA ORIENTATIVA (CARCERE)",
IF(AND(exp_SILP!$S1385="A.5 - LEP F1 - ACCOMPAGNAMENTO AL LAVORO",exp_SILP!$AD1385="4.2"),"A.5 - LEP F1 - ACCOMPAGNAMENTO AL LAVORO (CARCERE)",
IF(AND(exp_SILP!$S1385="A.5 - LEP F1 - ACCOMPAGNAMENTO AL LAVORO",exp_SILP!$AD1385="."),"A.5 - LEP F1 - ACCOMPAGNAMENTO AL LAVORO (CARCERE)",
IF(AND(exp_SILP!$S1385="A.5.2a - TUTORAGGIO TIROCINI",exp_SILP!$AD1385="4.2"),"A.5.2a - TUTORAGGIO TIROCINI (CARCERE)",
exp_SILP!$S1385)))))))</f>
        <v>A4.10 - LEP E - ORIENTAMENTO SPECIALISTICO SKILL GAP ANALYSIS</v>
      </c>
      <c r="C1385" s="18" t="str">
        <f>CONCATENATE(VLOOKUP(exp_SILP!$B1385,'DATI COMMESSE'!$A$2:$F$25,4,FALSE)," - ", VLOOKUP(exp_SILP!$B1385,'DATI COMMESSE'!$A$2:$F$25,2,FALSE)," - ",VLOOKUP(exp_SILP!$B1385,'DATI COMMESSE'!$A$2:$F$25,3,FALSE))</f>
        <v>GOL - 22-02-5000 - 22-12-5003</v>
      </c>
      <c r="D1385" s="18" t="str">
        <f>LEFT(exp_SILP!$R1385,5)</f>
        <v>12:00</v>
      </c>
      <c r="E1385" s="18" t="str">
        <f>RIGHT(exp_SILP!$R1385,5)</f>
        <v>14:00</v>
      </c>
      <c r="F1385" s="18">
        <f>IF(exp_SILP!$AG1385&gt;=60,exp_SILP!$AG1385/60,exp_SILP!$AG1385)</f>
        <v>2</v>
      </c>
      <c r="G1385" s="18" t="str">
        <f>VLOOKUP(exp_SILP!$Y1385,'DATI CM'!$A$2:$F$28,2,FALSE)</f>
        <v>PNFMRT85H50A859E</v>
      </c>
      <c r="H1385" s="18" t="str">
        <f>VLOOKUP(exp_SILP!$Y1385,'DATI CM'!$A$2:$F$28,3,FALSE)</f>
        <v>A011</v>
      </c>
      <c r="I1385" s="18" t="str">
        <f t="shared" si="1"/>
        <v>N</v>
      </c>
      <c r="J1385" s="18" t="str">
        <f>VLOOKUP(exp_SILP!$Y1385,'DATI CM'!$A$2:$F$28,4,FALSE)</f>
        <v>BIELLA</v>
      </c>
      <c r="K1385" s="19">
        <f>VLOOKUP(exp_SILP!$B1385,'DATI COMMESSE'!$A$2:$F$25,5,FALSE)</f>
        <v>39.94</v>
      </c>
      <c r="L1385" s="19">
        <f>IF(exp_SILP!$B1385="A4.10 - LEP E - ORIENTAMENTO SPECIALISTICO SKILL GAP ANALYSIS - GRUPPO 3P",0,VLOOKUP(exp_SILP!$Y1385,'DATI CM'!$A$2:$F$28,6,FALSE))</f>
        <v>25</v>
      </c>
      <c r="M1385" s="19">
        <f>IFERROR(VLOOKUP(exp_SILP!$B1385,'DATI CM'!$H$2:$I$16,2,FALSE)*exp_SILP!$F1385,0)</f>
        <v>0</v>
      </c>
      <c r="N1385" s="18" t="str">
        <f>VLOOKUP(exp_SILP!$B1385,'DATI COMMESSE'!$A$2:$F$25,4,FALSE)</f>
        <v>GOL</v>
      </c>
      <c r="O1385" s="20">
        <f>VLOOKUP(exp_SILP!$B1385,'DATI COMMESSE'!$A$2:$F$25,5,FALSE)*exp_SILP!$F1385</f>
        <v>79.88</v>
      </c>
      <c r="P1385" s="18" t="str">
        <f>IF(MID(exp_SILP!$W1385,10,2)&gt;"40","F","M")</f>
        <v>F</v>
      </c>
      <c r="Q1385" s="24" t="s">
        <v>1647</v>
      </c>
      <c r="R1385" s="22" t="s">
        <v>84</v>
      </c>
      <c r="S1385" s="22" t="s">
        <v>70</v>
      </c>
      <c r="T1385" s="22" t="s">
        <v>58</v>
      </c>
      <c r="U1385" s="22" t="s">
        <v>59</v>
      </c>
      <c r="V1385" s="22" t="s">
        <v>312</v>
      </c>
      <c r="W1385" s="22" t="s">
        <v>313</v>
      </c>
      <c r="X1385" s="22" t="s">
        <v>314</v>
      </c>
      <c r="Y1385" s="22" t="s">
        <v>15</v>
      </c>
      <c r="Z1385" s="22" t="s">
        <v>63</v>
      </c>
      <c r="AA1385" s="22" t="s">
        <v>64</v>
      </c>
      <c r="AB1385" s="22" t="s">
        <v>65</v>
      </c>
      <c r="AC1385" s="22" t="s">
        <v>66</v>
      </c>
      <c r="AD1385" s="22" t="s">
        <v>59</v>
      </c>
      <c r="AE1385" s="22" t="s">
        <v>59</v>
      </c>
      <c r="AF1385" s="22" t="s">
        <v>59</v>
      </c>
      <c r="AG1385" s="25" t="s">
        <v>76</v>
      </c>
      <c r="AH1385" s="22" t="s">
        <v>1647</v>
      </c>
      <c r="AI1385" s="22" t="s">
        <v>68</v>
      </c>
      <c r="AJ1385" s="22" t="str">
        <f>VLOOKUP(exp_SILP!$Y1385,'DATI CM'!$A$2:$F$28,2,FALSE)</f>
        <v>PNFMRT85H50A859E</v>
      </c>
    </row>
    <row r="1386" ht="15.75" customHeight="1">
      <c r="A1386" s="10" t="str">
        <f>IFERROR(VLOOKUP(exp_SILP!$W1386,exp_utenti_P!D:D,1,FALSE),"_DA INSERIRE")</f>
        <v>HMMYNB74A26Z336Z</v>
      </c>
      <c r="B1386" s="10" t="str">
        <f>IF(AND(exp_SILP!$S1386="A.3 ORIENTAMENTO PROFESSIONALE",exp_SILP!$AD1386="4.2"),"A.3 ORIENTAMENTO PROFESSIONALE (CARCERE)",
IF(AND(exp_SILP!$S1386="A.3 ORIENTAMENTO PROFESSIONALE",exp_SILP!$AD1386="."),"A.3 ORIENTAMENTO PROFESSIONALE (CARCERE)",
IF(AND(exp_SILP!$S1386="A.4 CONSULENZA ORIENTATIVA",exp_SILP!$AD1386="4.2"),"A.4 CONSULENZA ORIENTATIVA (CARCERE)",
IF(AND(exp_SILP!$S1386="A.4 CONSULENZA ORIENTATIVA",exp_SILP!$AD1386="."),"A.4 CONSULENZA ORIENTATIVA (CARCERE)",
IF(AND(exp_SILP!$S1386="A.5 - LEP F1 - ACCOMPAGNAMENTO AL LAVORO",exp_SILP!$AD1386="4.2"),"A.5 - LEP F1 - ACCOMPAGNAMENTO AL LAVORO (CARCERE)",
IF(AND(exp_SILP!$S1386="A.5 - LEP F1 - ACCOMPAGNAMENTO AL LAVORO",exp_SILP!$AD1386="."),"A.5 - LEP F1 - ACCOMPAGNAMENTO AL LAVORO (CARCERE)",
IF(AND(exp_SILP!$S1386="A.5.2a - TUTORAGGIO TIROCINI",exp_SILP!$AD1386="4.2"),"A.5.2a - TUTORAGGIO TIROCINI (CARCERE)",
exp_SILP!$S1386)))))))</f>
        <v>A4.10 - LEP E - ORIENTAMENTO SPECIALISTICO SKILL GAP ANALYSIS</v>
      </c>
      <c r="C1386" s="11" t="str">
        <f>CONCATENATE(VLOOKUP(exp_SILP!$B1386,'DATI COMMESSE'!$A$2:$F$25,4,FALSE)," - ", VLOOKUP(exp_SILP!$B1386,'DATI COMMESSE'!$A$2:$F$25,2,FALSE)," - ",VLOOKUP(exp_SILP!$B1386,'DATI COMMESSE'!$A$2:$F$25,3,FALSE))</f>
        <v>GOL - 22-02-5000 - 22-12-5003</v>
      </c>
      <c r="D1386" s="11" t="str">
        <f>LEFT(exp_SILP!$R1386,5)</f>
        <v>14:00</v>
      </c>
      <c r="E1386" s="11" t="str">
        <f>RIGHT(exp_SILP!$R1386,5)</f>
        <v>16:00</v>
      </c>
      <c r="F1386" s="11">
        <f>IF(exp_SILP!$AG1386&gt;=60,exp_SILP!$AG1386/60,exp_SILP!$AG1386)</f>
        <v>2</v>
      </c>
      <c r="G1386" s="11" t="str">
        <f>VLOOKUP(exp_SILP!$Y1386,'DATI CM'!$A$2:$F$28,2,FALSE)</f>
        <v>MNRCLD73B46G674U</v>
      </c>
      <c r="H1386" s="11" t="str">
        <f>VLOOKUP(exp_SILP!$Y1386,'DATI CM'!$A$2:$F$28,3,FALSE)</f>
        <v>A011</v>
      </c>
      <c r="I1386" s="11" t="str">
        <f t="shared" si="1"/>
        <v>N</v>
      </c>
      <c r="J1386" s="11" t="str">
        <f>VLOOKUP(exp_SILP!$Y1386,'DATI CM'!$A$2:$F$28,4,FALSE)</f>
        <v>TORINO</v>
      </c>
      <c r="K1386" s="12">
        <f>VLOOKUP(exp_SILP!$B1386,'DATI COMMESSE'!$A$2:$F$25,5,FALSE)</f>
        <v>39.94</v>
      </c>
      <c r="L1386" s="12">
        <f>IF(exp_SILP!$B1386="A4.10 - LEP E - ORIENTAMENTO SPECIALISTICO SKILL GAP ANALYSIS - GRUPPO 3P",0,VLOOKUP(exp_SILP!$Y1386,'DATI CM'!$A$2:$F$28,6,FALSE))</f>
        <v>25</v>
      </c>
      <c r="M1386" s="12">
        <f>IFERROR(VLOOKUP(exp_SILP!$B1386,'DATI CM'!$H$2:$I$16,2,FALSE)*exp_SILP!$F1386,0)</f>
        <v>0</v>
      </c>
      <c r="N1386" s="11" t="str">
        <f>VLOOKUP(exp_SILP!$B1386,'DATI COMMESSE'!$A$2:$F$25,4,FALSE)</f>
        <v>GOL</v>
      </c>
      <c r="O1386" s="13">
        <f>VLOOKUP(exp_SILP!$B1386,'DATI COMMESSE'!$A$2:$F$25,5,FALSE)*exp_SILP!$F1386</f>
        <v>79.88</v>
      </c>
      <c r="P1386" s="11" t="str">
        <f>IF(MID(exp_SILP!$W1386,10,2)&gt;"40","F","M")</f>
        <v>M</v>
      </c>
      <c r="Q1386" s="27" t="s">
        <v>1647</v>
      </c>
      <c r="R1386" s="15" t="s">
        <v>69</v>
      </c>
      <c r="S1386" s="15" t="s">
        <v>70</v>
      </c>
      <c r="T1386" s="15" t="s">
        <v>58</v>
      </c>
      <c r="U1386" s="15" t="s">
        <v>59</v>
      </c>
      <c r="V1386" s="15" t="s">
        <v>1519</v>
      </c>
      <c r="W1386" s="15" t="s">
        <v>1520</v>
      </c>
      <c r="X1386" s="15" t="s">
        <v>1521</v>
      </c>
      <c r="Y1386" s="15" t="s">
        <v>14</v>
      </c>
      <c r="Z1386" s="15" t="s">
        <v>63</v>
      </c>
      <c r="AA1386" s="15" t="s">
        <v>64</v>
      </c>
      <c r="AB1386" s="15" t="s">
        <v>74</v>
      </c>
      <c r="AC1386" s="15" t="s">
        <v>135</v>
      </c>
      <c r="AD1386" s="15" t="s">
        <v>59</v>
      </c>
      <c r="AE1386" s="15" t="s">
        <v>59</v>
      </c>
      <c r="AF1386" s="15" t="s">
        <v>59</v>
      </c>
      <c r="AG1386" s="28" t="s">
        <v>76</v>
      </c>
      <c r="AH1386" s="15" t="s">
        <v>1605</v>
      </c>
      <c r="AI1386" s="15" t="s">
        <v>158</v>
      </c>
      <c r="AJ1386" s="15" t="str">
        <f>VLOOKUP(exp_SILP!$Y1386,'DATI CM'!$A$2:$F$28,2,FALSE)</f>
        <v>MNRCLD73B46G674U</v>
      </c>
    </row>
    <row r="1387" ht="15.75" hidden="1" customHeight="1">
      <c r="A1387" s="17" t="str">
        <f>IFERROR(VLOOKUP(exp_SILP!$W1387,exp_utenti_P!D:D,1,FALSE),"_DA INSERIRE")</f>
        <v>PLRVNT90D68D938Z</v>
      </c>
      <c r="B1387" s="17" t="str">
        <f>IF(AND(exp_SILP!$S1387="A.3 ORIENTAMENTO PROFESSIONALE",exp_SILP!$AD1387="4.2"),"A.3 ORIENTAMENTO PROFESSIONALE (CARCERE)",
IF(AND(exp_SILP!$S1387="A.3 ORIENTAMENTO PROFESSIONALE",exp_SILP!$AD1387="."),"A.3 ORIENTAMENTO PROFESSIONALE (CARCERE)",
IF(AND(exp_SILP!$S1387="A.4 CONSULENZA ORIENTATIVA",exp_SILP!$AD1387="4.2"),"A.4 CONSULENZA ORIENTATIVA (CARCERE)",
IF(AND(exp_SILP!$S1387="A.4 CONSULENZA ORIENTATIVA",exp_SILP!$AD1387="."),"A.4 CONSULENZA ORIENTATIVA (CARCERE)",
IF(AND(exp_SILP!$S1387="A.5 - LEP F1 - ACCOMPAGNAMENTO AL LAVORO",exp_SILP!$AD1387="4.2"),"A.5 - LEP F1 - ACCOMPAGNAMENTO AL LAVORO (CARCERE)",
IF(AND(exp_SILP!$S1387="A.5 - LEP F1 - ACCOMPAGNAMENTO AL LAVORO",exp_SILP!$AD1387="."),"A.5 - LEP F1 - ACCOMPAGNAMENTO AL LAVORO (CARCERE)",
IF(AND(exp_SILP!$S1387="A.5.2a - TUTORAGGIO TIROCINI",exp_SILP!$AD1387="4.2"),"A.5.2a - TUTORAGGIO TIROCINI (CARCERE)",
exp_SILP!$S1387)))))))</f>
        <v>A4.10 - LEP E - ORIENTAMENTO SPECIALISTICO SKILL GAP ANALYSIS</v>
      </c>
      <c r="C1387" s="18" t="str">
        <f>CONCATENATE(VLOOKUP(exp_SILP!$B1387,'DATI COMMESSE'!$A$2:$F$25,4,FALSE)," - ", VLOOKUP(exp_SILP!$B1387,'DATI COMMESSE'!$A$2:$F$25,2,FALSE)," - ",VLOOKUP(exp_SILP!$B1387,'DATI COMMESSE'!$A$2:$F$25,3,FALSE))</f>
        <v>GOL - 22-02-5000 - 22-12-5003</v>
      </c>
      <c r="D1387" s="18" t="str">
        <f>LEFT(exp_SILP!$R1387,5)</f>
        <v>14:00</v>
      </c>
      <c r="E1387" s="18" t="str">
        <f>RIGHT(exp_SILP!$R1387,5)</f>
        <v>15:00</v>
      </c>
      <c r="F1387" s="18">
        <f>IF(exp_SILP!$AG1387&gt;=60,exp_SILP!$AG1387/60,exp_SILP!$AG1387)</f>
        <v>1</v>
      </c>
      <c r="G1387" s="18" t="str">
        <f>VLOOKUP(exp_SILP!$Y1387,'DATI CM'!$A$2:$F$28,2,FALSE)</f>
        <v>PNFMRT85H50A859E</v>
      </c>
      <c r="H1387" s="18" t="str">
        <f>VLOOKUP(exp_SILP!$Y1387,'DATI CM'!$A$2:$F$28,3,FALSE)</f>
        <v>A011</v>
      </c>
      <c r="I1387" s="18" t="str">
        <f t="shared" si="1"/>
        <v>N</v>
      </c>
      <c r="J1387" s="18" t="str">
        <f>VLOOKUP(exp_SILP!$Y1387,'DATI CM'!$A$2:$F$28,4,FALSE)</f>
        <v>BIELLA</v>
      </c>
      <c r="K1387" s="19">
        <f>VLOOKUP(exp_SILP!$B1387,'DATI COMMESSE'!$A$2:$F$25,5,FALSE)</f>
        <v>39.94</v>
      </c>
      <c r="L1387" s="19">
        <f>IF(exp_SILP!$B1387="A4.10 - LEP E - ORIENTAMENTO SPECIALISTICO SKILL GAP ANALYSIS - GRUPPO 3P",0,VLOOKUP(exp_SILP!$Y1387,'DATI CM'!$A$2:$F$28,6,FALSE))</f>
        <v>25</v>
      </c>
      <c r="M1387" s="19">
        <f>IFERROR(VLOOKUP(exp_SILP!$B1387,'DATI CM'!$H$2:$I$16,2,FALSE)*exp_SILP!$F1387,0)</f>
        <v>0</v>
      </c>
      <c r="N1387" s="18" t="str">
        <f>VLOOKUP(exp_SILP!$B1387,'DATI COMMESSE'!$A$2:$F$25,4,FALSE)</f>
        <v>GOL</v>
      </c>
      <c r="O1387" s="20">
        <f>VLOOKUP(exp_SILP!$B1387,'DATI COMMESSE'!$A$2:$F$25,5,FALSE)*exp_SILP!$F1387</f>
        <v>39.94</v>
      </c>
      <c r="P1387" s="18" t="str">
        <f>IF(MID(exp_SILP!$W1387,10,2)&gt;"40","F","M")</f>
        <v>F</v>
      </c>
      <c r="Q1387" s="24" t="s">
        <v>1647</v>
      </c>
      <c r="R1387" s="22" t="s">
        <v>56</v>
      </c>
      <c r="S1387" s="22" t="s">
        <v>70</v>
      </c>
      <c r="T1387" s="22" t="s">
        <v>58</v>
      </c>
      <c r="U1387" s="22" t="s">
        <v>59</v>
      </c>
      <c r="V1387" s="22" t="s">
        <v>618</v>
      </c>
      <c r="W1387" s="22" t="s">
        <v>619</v>
      </c>
      <c r="X1387" s="22" t="s">
        <v>620</v>
      </c>
      <c r="Y1387" s="22" t="s">
        <v>15</v>
      </c>
      <c r="Z1387" s="22" t="s">
        <v>63</v>
      </c>
      <c r="AA1387" s="22" t="s">
        <v>64</v>
      </c>
      <c r="AB1387" s="22" t="s">
        <v>65</v>
      </c>
      <c r="AC1387" s="22" t="s">
        <v>66</v>
      </c>
      <c r="AD1387" s="22" t="s">
        <v>59</v>
      </c>
      <c r="AE1387" s="22" t="s">
        <v>59</v>
      </c>
      <c r="AF1387" s="22" t="s">
        <v>59</v>
      </c>
      <c r="AG1387" s="25" t="s">
        <v>67</v>
      </c>
      <c r="AH1387" s="22" t="s">
        <v>1647</v>
      </c>
      <c r="AI1387" s="22" t="s">
        <v>68</v>
      </c>
      <c r="AJ1387" s="22" t="str">
        <f>VLOOKUP(exp_SILP!$Y1387,'DATI CM'!$A$2:$F$28,2,FALSE)</f>
        <v>PNFMRT85H50A859E</v>
      </c>
    </row>
    <row r="1388" ht="15.75" customHeight="1">
      <c r="A1388" s="10" t="str">
        <f>IFERROR(VLOOKUP(exp_SILP!$W1388,exp_utenti_P!D:D,1,FALSE),"_DA INSERIRE")</f>
        <v>CRNVNT95H51L219G</v>
      </c>
      <c r="B1388" s="10" t="str">
        <f>IF(AND(exp_SILP!$S1388="A.3 ORIENTAMENTO PROFESSIONALE",exp_SILP!$AD1388="4.2"),"A.3 ORIENTAMENTO PROFESSIONALE (CARCERE)",
IF(AND(exp_SILP!$S1388="A.3 ORIENTAMENTO PROFESSIONALE",exp_SILP!$AD1388="."),"A.3 ORIENTAMENTO PROFESSIONALE (CARCERE)",
IF(AND(exp_SILP!$S1388="A.4 CONSULENZA ORIENTATIVA",exp_SILP!$AD1388="4.2"),"A.4 CONSULENZA ORIENTATIVA (CARCERE)",
IF(AND(exp_SILP!$S1388="A.4 CONSULENZA ORIENTATIVA",exp_SILP!$AD1388="."),"A.4 CONSULENZA ORIENTATIVA (CARCERE)",
IF(AND(exp_SILP!$S1388="A.5 - LEP F1 - ACCOMPAGNAMENTO AL LAVORO",exp_SILP!$AD1388="4.2"),"A.5 - LEP F1 - ACCOMPAGNAMENTO AL LAVORO (CARCERE)",
IF(AND(exp_SILP!$S1388="A.5 - LEP F1 - ACCOMPAGNAMENTO AL LAVORO",exp_SILP!$AD1388="."),"A.5 - LEP F1 - ACCOMPAGNAMENTO AL LAVORO (CARCERE)",
IF(AND(exp_SILP!$S1388="A.5.2a - TUTORAGGIO TIROCINI",exp_SILP!$AD1388="4.2"),"A.5.2a - TUTORAGGIO TIROCINI (CARCERE)",
exp_SILP!$S1388)))))))</f>
        <v>A.5 - LEP F1 - ACCOMPAGNAMENTO AL LAVORO - GRUPPI 3P</v>
      </c>
      <c r="C1388" s="11" t="str">
        <f>CONCATENATE(VLOOKUP(exp_SILP!$B1388,'DATI COMMESSE'!$A$2:$F$25,4,FALSE)," - ", VLOOKUP(exp_SILP!$B1388,'DATI COMMESSE'!$A$2:$F$25,2,FALSE)," - ",VLOOKUP(exp_SILP!$B1388,'DATI COMMESSE'!$A$2:$F$25,3,FALSE))</f>
        <v>GOL - 22-02-5000 - 22-12-5003</v>
      </c>
      <c r="D1388" s="11" t="str">
        <f>LEFT(exp_SILP!$R1388,5)</f>
        <v>10:00</v>
      </c>
      <c r="E1388" s="11" t="str">
        <f>RIGHT(exp_SILP!$R1388,5)</f>
        <v>13:00</v>
      </c>
      <c r="F1388" s="11">
        <f>IF(exp_SILP!$AG1388&gt;=60,exp_SILP!$AG1388/60,exp_SILP!$AG1388)</f>
        <v>3</v>
      </c>
      <c r="G1388" s="11" t="str">
        <f>VLOOKUP(exp_SILP!$Y1388,'DATI CM'!$A$2:$F$28,2,FALSE)</f>
        <v>MNRCLD73B46G674U</v>
      </c>
      <c r="H1388" s="11" t="str">
        <f>VLOOKUP(exp_SILP!$Y1388,'DATI CM'!$A$2:$F$28,3,FALSE)</f>
        <v>A011</v>
      </c>
      <c r="I1388" s="11" t="str">
        <f t="shared" si="1"/>
        <v>N</v>
      </c>
      <c r="J1388" s="11" t="str">
        <f>VLOOKUP(exp_SILP!$Y1388,'DATI CM'!$A$2:$F$28,4,FALSE)</f>
        <v>TORINO</v>
      </c>
      <c r="K1388" s="12">
        <f>VLOOKUP(exp_SILP!$B1388,'DATI COMMESSE'!$A$2:$F$25,5,FALSE)</f>
        <v>82.27</v>
      </c>
      <c r="L1388" s="12">
        <f>IF(exp_SILP!$B1388="A4.10 - LEP E - ORIENTAMENTO SPECIALISTICO SKILL GAP ANALYSIS - GRUPPO 3P",0,VLOOKUP(exp_SILP!$Y1388,'DATI CM'!$A$2:$F$28,6,FALSE))</f>
        <v>25</v>
      </c>
      <c r="M1388" s="12">
        <f>IFERROR(VLOOKUP(exp_SILP!$B1388,'DATI CM'!$H$2:$I$16,2,FALSE)*exp_SILP!$F1388,0)</f>
        <v>0</v>
      </c>
      <c r="N1388" s="11" t="str">
        <f>VLOOKUP(exp_SILP!$B1388,'DATI COMMESSE'!$A$2:$F$25,4,FALSE)</f>
        <v>GOL</v>
      </c>
      <c r="O1388" s="13">
        <f>VLOOKUP(exp_SILP!$B1388,'DATI COMMESSE'!$A$2:$F$25,5,FALSE)*exp_SILP!$F1388</f>
        <v>246.81</v>
      </c>
      <c r="P1388" s="11" t="str">
        <f>IF(MID(exp_SILP!$W1388,10,2)&gt;"40","F","M")</f>
        <v>F</v>
      </c>
      <c r="Q1388" s="27" t="s">
        <v>1647</v>
      </c>
      <c r="R1388" s="15" t="s">
        <v>164</v>
      </c>
      <c r="S1388" s="15" t="s">
        <v>529</v>
      </c>
      <c r="T1388" s="15" t="s">
        <v>58</v>
      </c>
      <c r="U1388" s="15" t="s">
        <v>59</v>
      </c>
      <c r="V1388" s="15" t="s">
        <v>706</v>
      </c>
      <c r="W1388" s="15" t="s">
        <v>707</v>
      </c>
      <c r="X1388" s="15" t="s">
        <v>708</v>
      </c>
      <c r="Y1388" s="15" t="s">
        <v>14</v>
      </c>
      <c r="Z1388" s="15" t="s">
        <v>63</v>
      </c>
      <c r="AA1388" s="15" t="s">
        <v>64</v>
      </c>
      <c r="AB1388" s="15" t="s">
        <v>74</v>
      </c>
      <c r="AC1388" s="15" t="s">
        <v>135</v>
      </c>
      <c r="AD1388" s="15" t="s">
        <v>59</v>
      </c>
      <c r="AE1388" s="15" t="s">
        <v>59</v>
      </c>
      <c r="AF1388" s="15" t="s">
        <v>59</v>
      </c>
      <c r="AG1388" s="28" t="s">
        <v>101</v>
      </c>
      <c r="AH1388" s="15" t="s">
        <v>1605</v>
      </c>
      <c r="AI1388" s="15" t="s">
        <v>158</v>
      </c>
      <c r="AJ1388" s="15" t="str">
        <f>VLOOKUP(exp_SILP!$Y1388,'DATI CM'!$A$2:$F$28,2,FALSE)</f>
        <v>MNRCLD73B46G674U</v>
      </c>
    </row>
    <row r="1389" ht="15.75" customHeight="1">
      <c r="A1389" s="17" t="str">
        <f>IFERROR(VLOOKUP(exp_SILP!$W1389,exp_utenti_P!D:D,1,FALSE),"_DA INSERIRE")</f>
        <v>GRGLSN87R56L219T</v>
      </c>
      <c r="B1389" s="17" t="str">
        <f>IF(AND(exp_SILP!$S1389="A.3 ORIENTAMENTO PROFESSIONALE",exp_SILP!$AD1389="4.2"),"A.3 ORIENTAMENTO PROFESSIONALE (CARCERE)",
IF(AND(exp_SILP!$S1389="A.3 ORIENTAMENTO PROFESSIONALE",exp_SILP!$AD1389="."),"A.3 ORIENTAMENTO PROFESSIONALE (CARCERE)",
IF(AND(exp_SILP!$S1389="A.4 CONSULENZA ORIENTATIVA",exp_SILP!$AD1389="4.2"),"A.4 CONSULENZA ORIENTATIVA (CARCERE)",
IF(AND(exp_SILP!$S1389="A.4 CONSULENZA ORIENTATIVA",exp_SILP!$AD1389="."),"A.4 CONSULENZA ORIENTATIVA (CARCERE)",
IF(AND(exp_SILP!$S1389="A.5 - LEP F1 - ACCOMPAGNAMENTO AL LAVORO",exp_SILP!$AD1389="4.2"),"A.5 - LEP F1 - ACCOMPAGNAMENTO AL LAVORO (CARCERE)",
IF(AND(exp_SILP!$S1389="A.5 - LEP F1 - ACCOMPAGNAMENTO AL LAVORO",exp_SILP!$AD1389="."),"A.5 - LEP F1 - ACCOMPAGNAMENTO AL LAVORO (CARCERE)",
IF(AND(exp_SILP!$S1389="A.5.2a - TUTORAGGIO TIROCINI",exp_SILP!$AD1389="4.2"),"A.5.2a - TUTORAGGIO TIROCINI (CARCERE)",
exp_SILP!$S1389)))))))</f>
        <v>A.5 - LEP F1 - ACCOMPAGNAMENTO AL LAVORO - GRUPPI 3P</v>
      </c>
      <c r="C1389" s="18" t="str">
        <f>CONCATENATE(VLOOKUP(exp_SILP!$B1389,'DATI COMMESSE'!$A$2:$F$25,4,FALSE)," - ", VLOOKUP(exp_SILP!$B1389,'DATI COMMESSE'!$A$2:$F$25,2,FALSE)," - ",VLOOKUP(exp_SILP!$B1389,'DATI COMMESSE'!$A$2:$F$25,3,FALSE))</f>
        <v>GOL - 22-02-5000 - 22-12-5003</v>
      </c>
      <c r="D1389" s="18" t="str">
        <f>LEFT(exp_SILP!$R1389,5)</f>
        <v>10:00</v>
      </c>
      <c r="E1389" s="18" t="str">
        <f>RIGHT(exp_SILP!$R1389,5)</f>
        <v>13:00</v>
      </c>
      <c r="F1389" s="18">
        <f>IF(exp_SILP!$AG1389&gt;=60,exp_SILP!$AG1389/60,exp_SILP!$AG1389)</f>
        <v>3</v>
      </c>
      <c r="G1389" s="18" t="str">
        <f>VLOOKUP(exp_SILP!$Y1389,'DATI CM'!$A$2:$F$28,2,FALSE)</f>
        <v>MNRCLD73B46G674U</v>
      </c>
      <c r="H1389" s="18" t="str">
        <f>VLOOKUP(exp_SILP!$Y1389,'DATI CM'!$A$2:$F$28,3,FALSE)</f>
        <v>A011</v>
      </c>
      <c r="I1389" s="18" t="str">
        <f t="shared" si="1"/>
        <v>N</v>
      </c>
      <c r="J1389" s="18" t="str">
        <f>VLOOKUP(exp_SILP!$Y1389,'DATI CM'!$A$2:$F$28,4,FALSE)</f>
        <v>TORINO</v>
      </c>
      <c r="K1389" s="19">
        <f>VLOOKUP(exp_SILP!$B1389,'DATI COMMESSE'!$A$2:$F$25,5,FALSE)</f>
        <v>82.27</v>
      </c>
      <c r="L1389" s="19">
        <f>IF(exp_SILP!$B1389="A4.10 - LEP E - ORIENTAMENTO SPECIALISTICO SKILL GAP ANALYSIS - GRUPPO 3P",0,VLOOKUP(exp_SILP!$Y1389,'DATI CM'!$A$2:$F$28,6,FALSE))</f>
        <v>25</v>
      </c>
      <c r="M1389" s="19">
        <f>IFERROR(VLOOKUP(exp_SILP!$B1389,'DATI CM'!$H$2:$I$16,2,FALSE)*exp_SILP!$F1389,0)</f>
        <v>0</v>
      </c>
      <c r="N1389" s="18" t="str">
        <f>VLOOKUP(exp_SILP!$B1389,'DATI COMMESSE'!$A$2:$F$25,4,FALSE)</f>
        <v>GOL</v>
      </c>
      <c r="O1389" s="20">
        <f>VLOOKUP(exp_SILP!$B1389,'DATI COMMESSE'!$A$2:$F$25,5,FALSE)*exp_SILP!$F1389</f>
        <v>246.81</v>
      </c>
      <c r="P1389" s="18" t="str">
        <f>IF(MID(exp_SILP!$W1389,10,2)&gt;"40","F","M")</f>
        <v>F</v>
      </c>
      <c r="Q1389" s="24" t="s">
        <v>1647</v>
      </c>
      <c r="R1389" s="22" t="s">
        <v>164</v>
      </c>
      <c r="S1389" s="22" t="s">
        <v>529</v>
      </c>
      <c r="T1389" s="22" t="s">
        <v>58</v>
      </c>
      <c r="U1389" s="22" t="s">
        <v>59</v>
      </c>
      <c r="V1389" s="22" t="s">
        <v>709</v>
      </c>
      <c r="W1389" s="22" t="s">
        <v>710</v>
      </c>
      <c r="X1389" s="22" t="s">
        <v>711</v>
      </c>
      <c r="Y1389" s="22" t="s">
        <v>14</v>
      </c>
      <c r="Z1389" s="22" t="s">
        <v>63</v>
      </c>
      <c r="AA1389" s="22" t="s">
        <v>64</v>
      </c>
      <c r="AB1389" s="22" t="s">
        <v>74</v>
      </c>
      <c r="AC1389" s="22" t="s">
        <v>135</v>
      </c>
      <c r="AD1389" s="22" t="s">
        <v>59</v>
      </c>
      <c r="AE1389" s="22" t="s">
        <v>59</v>
      </c>
      <c r="AF1389" s="22" t="s">
        <v>59</v>
      </c>
      <c r="AG1389" s="25" t="s">
        <v>101</v>
      </c>
      <c r="AH1389" s="22" t="s">
        <v>1605</v>
      </c>
      <c r="AI1389" s="22" t="s">
        <v>158</v>
      </c>
      <c r="AJ1389" s="22" t="str">
        <f>VLOOKUP(exp_SILP!$Y1389,'DATI CM'!$A$2:$F$28,2,FALSE)</f>
        <v>MNRCLD73B46G674U</v>
      </c>
    </row>
    <row r="1390" ht="15.75" customHeight="1">
      <c r="A1390" s="10" t="str">
        <f>IFERROR(VLOOKUP(exp_SILP!$W1390,exp_utenti_P!D:D,1,FALSE),"_DA INSERIRE")</f>
        <v>SPVLSU77P70F335N</v>
      </c>
      <c r="B1390" s="10" t="str">
        <f>IF(AND(exp_SILP!$S1390="A.3 ORIENTAMENTO PROFESSIONALE",exp_SILP!$AD1390="4.2"),"A.3 ORIENTAMENTO PROFESSIONALE (CARCERE)",
IF(AND(exp_SILP!$S1390="A.3 ORIENTAMENTO PROFESSIONALE",exp_SILP!$AD1390="."),"A.3 ORIENTAMENTO PROFESSIONALE (CARCERE)",
IF(AND(exp_SILP!$S1390="A.4 CONSULENZA ORIENTATIVA",exp_SILP!$AD1390="4.2"),"A.4 CONSULENZA ORIENTATIVA (CARCERE)",
IF(AND(exp_SILP!$S1390="A.4 CONSULENZA ORIENTATIVA",exp_SILP!$AD1390="."),"A.4 CONSULENZA ORIENTATIVA (CARCERE)",
IF(AND(exp_SILP!$S1390="A.5 - LEP F1 - ACCOMPAGNAMENTO AL LAVORO",exp_SILP!$AD1390="4.2"),"A.5 - LEP F1 - ACCOMPAGNAMENTO AL LAVORO (CARCERE)",
IF(AND(exp_SILP!$S1390="A.5 - LEP F1 - ACCOMPAGNAMENTO AL LAVORO",exp_SILP!$AD1390="."),"A.5 - LEP F1 - ACCOMPAGNAMENTO AL LAVORO (CARCERE)",
IF(AND(exp_SILP!$S1390="A.5.2a - TUTORAGGIO TIROCINI",exp_SILP!$AD1390="4.2"),"A.5.2a - TUTORAGGIO TIROCINI (CARCERE)",
exp_SILP!$S1390)))))))</f>
        <v>A.5 - LEP F1 - ACCOMPAGNAMENTO AL LAVORO - GRUPPI 3P</v>
      </c>
      <c r="C1390" s="11" t="str">
        <f>CONCATENATE(VLOOKUP(exp_SILP!$B1390,'DATI COMMESSE'!$A$2:$F$25,4,FALSE)," - ", VLOOKUP(exp_SILP!$B1390,'DATI COMMESSE'!$A$2:$F$25,2,FALSE)," - ",VLOOKUP(exp_SILP!$B1390,'DATI COMMESSE'!$A$2:$F$25,3,FALSE))</f>
        <v>GOL - 22-02-5000 - 22-12-5003</v>
      </c>
      <c r="D1390" s="11" t="str">
        <f>LEFT(exp_SILP!$R1390,5)</f>
        <v>10:00</v>
      </c>
      <c r="E1390" s="11" t="str">
        <f>RIGHT(exp_SILP!$R1390,5)</f>
        <v>13:00</v>
      </c>
      <c r="F1390" s="11">
        <f>IF(exp_SILP!$AG1390&gt;=60,exp_SILP!$AG1390/60,exp_SILP!$AG1390)</f>
        <v>3</v>
      </c>
      <c r="G1390" s="11" t="str">
        <f>VLOOKUP(exp_SILP!$Y1390,'DATI CM'!$A$2:$F$28,2,FALSE)</f>
        <v>MNRCLD73B46G674U</v>
      </c>
      <c r="H1390" s="11" t="str">
        <f>VLOOKUP(exp_SILP!$Y1390,'DATI CM'!$A$2:$F$28,3,FALSE)</f>
        <v>A011</v>
      </c>
      <c r="I1390" s="11" t="str">
        <f t="shared" si="1"/>
        <v>N</v>
      </c>
      <c r="J1390" s="11" t="str">
        <f>VLOOKUP(exp_SILP!$Y1390,'DATI CM'!$A$2:$F$28,4,FALSE)</f>
        <v>TORINO</v>
      </c>
      <c r="K1390" s="12">
        <f>VLOOKUP(exp_SILP!$B1390,'DATI COMMESSE'!$A$2:$F$25,5,FALSE)</f>
        <v>82.27</v>
      </c>
      <c r="L1390" s="12">
        <f>IF(exp_SILP!$B1390="A4.10 - LEP E - ORIENTAMENTO SPECIALISTICO SKILL GAP ANALYSIS - GRUPPO 3P",0,VLOOKUP(exp_SILP!$Y1390,'DATI CM'!$A$2:$F$28,6,FALSE))</f>
        <v>25</v>
      </c>
      <c r="M1390" s="12">
        <f>IFERROR(VLOOKUP(exp_SILP!$B1390,'DATI CM'!$H$2:$I$16,2,FALSE)*exp_SILP!$F1390,0)</f>
        <v>0</v>
      </c>
      <c r="N1390" s="11" t="str">
        <f>VLOOKUP(exp_SILP!$B1390,'DATI COMMESSE'!$A$2:$F$25,4,FALSE)</f>
        <v>GOL</v>
      </c>
      <c r="O1390" s="13">
        <f>VLOOKUP(exp_SILP!$B1390,'DATI COMMESSE'!$A$2:$F$25,5,FALSE)*exp_SILP!$F1390</f>
        <v>246.81</v>
      </c>
      <c r="P1390" s="11" t="str">
        <f>IF(MID(exp_SILP!$W1390,10,2)&gt;"40","F","M")</f>
        <v>F</v>
      </c>
      <c r="Q1390" s="27" t="s">
        <v>1647</v>
      </c>
      <c r="R1390" s="15" t="s">
        <v>164</v>
      </c>
      <c r="S1390" s="15" t="s">
        <v>529</v>
      </c>
      <c r="T1390" s="15" t="s">
        <v>58</v>
      </c>
      <c r="U1390" s="15" t="s">
        <v>59</v>
      </c>
      <c r="V1390" s="15" t="s">
        <v>1218</v>
      </c>
      <c r="W1390" s="15" t="s">
        <v>1219</v>
      </c>
      <c r="X1390" s="15" t="s">
        <v>1220</v>
      </c>
      <c r="Y1390" s="15" t="s">
        <v>14</v>
      </c>
      <c r="Z1390" s="15" t="s">
        <v>63</v>
      </c>
      <c r="AA1390" s="15" t="s">
        <v>64</v>
      </c>
      <c r="AB1390" s="15" t="s">
        <v>74</v>
      </c>
      <c r="AC1390" s="15" t="s">
        <v>135</v>
      </c>
      <c r="AD1390" s="15" t="s">
        <v>59</v>
      </c>
      <c r="AE1390" s="15" t="s">
        <v>59</v>
      </c>
      <c r="AF1390" s="15" t="s">
        <v>59</v>
      </c>
      <c r="AG1390" s="28" t="s">
        <v>101</v>
      </c>
      <c r="AH1390" s="15" t="s">
        <v>1605</v>
      </c>
      <c r="AI1390" s="15" t="s">
        <v>158</v>
      </c>
      <c r="AJ1390" s="15" t="str">
        <f>VLOOKUP(exp_SILP!$Y1390,'DATI CM'!$A$2:$F$28,2,FALSE)</f>
        <v>MNRCLD73B46G674U</v>
      </c>
    </row>
    <row r="1391" ht="15.75" hidden="1" customHeight="1">
      <c r="A1391" s="17" t="str">
        <f>IFERROR(VLOOKUP(exp_SILP!$W1391,exp_utenti_P!D:D,1,FALSE),"_DA INSERIRE")</f>
        <v>CMLGDI95P57D938J</v>
      </c>
      <c r="B1391" s="17" t="str">
        <f>IF(AND(exp_SILP!$S1391="A.3 ORIENTAMENTO PROFESSIONALE",exp_SILP!$AD1391="4.2"),"A.3 ORIENTAMENTO PROFESSIONALE (CARCERE)",
IF(AND(exp_SILP!$S1391="A.3 ORIENTAMENTO PROFESSIONALE",exp_SILP!$AD1391="."),"A.3 ORIENTAMENTO PROFESSIONALE (CARCERE)",
IF(AND(exp_SILP!$S1391="A.4 CONSULENZA ORIENTATIVA",exp_SILP!$AD1391="4.2"),"A.4 CONSULENZA ORIENTATIVA (CARCERE)",
IF(AND(exp_SILP!$S1391="A.4 CONSULENZA ORIENTATIVA",exp_SILP!$AD1391="."),"A.4 CONSULENZA ORIENTATIVA (CARCERE)",
IF(AND(exp_SILP!$S1391="A.5 - LEP F1 - ACCOMPAGNAMENTO AL LAVORO",exp_SILP!$AD1391="4.2"),"A.5 - LEP F1 - ACCOMPAGNAMENTO AL LAVORO (CARCERE)",
IF(AND(exp_SILP!$S1391="A.5 - LEP F1 - ACCOMPAGNAMENTO AL LAVORO",exp_SILP!$AD1391="."),"A.5 - LEP F1 - ACCOMPAGNAMENTO AL LAVORO (CARCERE)",
IF(AND(exp_SILP!$S1391="A.5.2a - TUTORAGGIO TIROCINI",exp_SILP!$AD1391="4.2"),"A.5.2a - TUTORAGGIO TIROCINI (CARCERE)",
exp_SILP!$S1391)))))))</f>
        <v>A.5 - LEP F1 - ACCOMPAGNAMENTO AL LAVORO</v>
      </c>
      <c r="C1391" s="18" t="str">
        <f>CONCATENATE(VLOOKUP(exp_SILP!$B1391,'DATI COMMESSE'!$A$2:$F$25,4,FALSE)," - ", VLOOKUP(exp_SILP!$B1391,'DATI COMMESSE'!$A$2:$F$25,2,FALSE)," - ",VLOOKUP(exp_SILP!$B1391,'DATI COMMESSE'!$A$2:$F$25,3,FALSE))</f>
        <v>GOL - 22-02-5000 - 22-12-5003</v>
      </c>
      <c r="D1391" s="18" t="str">
        <f>LEFT(exp_SILP!$R1391,5)</f>
        <v>12:00</v>
      </c>
      <c r="E1391" s="18" t="str">
        <f>RIGHT(exp_SILP!$R1391,5)</f>
        <v>14:00</v>
      </c>
      <c r="F1391" s="18">
        <f>IF(exp_SILP!$AG1391&gt;=60,exp_SILP!$AG1391/60,exp_SILP!$AG1391)</f>
        <v>2</v>
      </c>
      <c r="G1391" s="18" t="str">
        <f>VLOOKUP(exp_SILP!$Y1391,'DATI CM'!$A$2:$F$28,2,FALSE)</f>
        <v>PNFMRT85H50A859E</v>
      </c>
      <c r="H1391" s="18" t="str">
        <f>VLOOKUP(exp_SILP!$Y1391,'DATI CM'!$A$2:$F$28,3,FALSE)</f>
        <v>A011</v>
      </c>
      <c r="I1391" s="18" t="str">
        <f t="shared" si="1"/>
        <v>N</v>
      </c>
      <c r="J1391" s="18" t="str">
        <f>VLOOKUP(exp_SILP!$Y1391,'DATI CM'!$A$2:$F$28,4,FALSE)</f>
        <v>BIELLA</v>
      </c>
      <c r="K1391" s="19">
        <f>VLOOKUP(exp_SILP!$B1391,'DATI COMMESSE'!$A$2:$F$25,5,FALSE)</f>
        <v>39.94</v>
      </c>
      <c r="L1391" s="19">
        <f>IF(exp_SILP!$B1391="A4.10 - LEP E - ORIENTAMENTO SPECIALISTICO SKILL GAP ANALYSIS - GRUPPO 3P",0,VLOOKUP(exp_SILP!$Y1391,'DATI CM'!$A$2:$F$28,6,FALSE))</f>
        <v>25</v>
      </c>
      <c r="M1391" s="19">
        <f>IFERROR(VLOOKUP(exp_SILP!$B1391,'DATI CM'!$H$2:$I$16,2,FALSE)*exp_SILP!$F1391,0)</f>
        <v>0</v>
      </c>
      <c r="N1391" s="18" t="str">
        <f>VLOOKUP(exp_SILP!$B1391,'DATI COMMESSE'!$A$2:$F$25,4,FALSE)</f>
        <v>GOL</v>
      </c>
      <c r="O1391" s="20">
        <f>VLOOKUP(exp_SILP!$B1391,'DATI COMMESSE'!$A$2:$F$25,5,FALSE)*exp_SILP!$F1391</f>
        <v>79.88</v>
      </c>
      <c r="P1391" s="18" t="str">
        <f>IF(MID(exp_SILP!$W1391,10,2)&gt;"40","F","M")</f>
        <v>F</v>
      </c>
      <c r="Q1391" s="24" t="s">
        <v>1564</v>
      </c>
      <c r="R1391" s="22" t="s">
        <v>84</v>
      </c>
      <c r="S1391" s="22" t="s">
        <v>57</v>
      </c>
      <c r="T1391" s="22" t="s">
        <v>58</v>
      </c>
      <c r="U1391" s="22" t="s">
        <v>59</v>
      </c>
      <c r="V1391" s="22" t="s">
        <v>398</v>
      </c>
      <c r="W1391" s="22" t="s">
        <v>399</v>
      </c>
      <c r="X1391" s="22" t="s">
        <v>400</v>
      </c>
      <c r="Y1391" s="22" t="s">
        <v>15</v>
      </c>
      <c r="Z1391" s="22" t="s">
        <v>63</v>
      </c>
      <c r="AA1391" s="22" t="s">
        <v>64</v>
      </c>
      <c r="AB1391" s="22" t="s">
        <v>65</v>
      </c>
      <c r="AC1391" s="22" t="s">
        <v>66</v>
      </c>
      <c r="AD1391" s="22" t="s">
        <v>59</v>
      </c>
      <c r="AE1391" s="22" t="s">
        <v>59</v>
      </c>
      <c r="AF1391" s="22" t="s">
        <v>59</v>
      </c>
      <c r="AG1391" s="25" t="s">
        <v>76</v>
      </c>
      <c r="AH1391" s="22" t="s">
        <v>856</v>
      </c>
      <c r="AI1391" s="22" t="s">
        <v>68</v>
      </c>
      <c r="AJ1391" s="22" t="str">
        <f>VLOOKUP(exp_SILP!$Y1391,'DATI CM'!$A$2:$F$28,2,FALSE)</f>
        <v>PNFMRT85H50A859E</v>
      </c>
    </row>
    <row r="1392" ht="15.75" hidden="1" customHeight="1">
      <c r="A1392" s="10" t="str">
        <f>IFERROR(VLOOKUP(exp_SILP!$W1392,exp_utenti_P!D:D,1,FALSE),"_DA INSERIRE")</f>
        <v>NVRNMR59T55F952F</v>
      </c>
      <c r="B1392" s="10" t="str">
        <f>IF(AND(exp_SILP!$S1392="A.3 ORIENTAMENTO PROFESSIONALE",exp_SILP!$AD1392="4.2"),"A.3 ORIENTAMENTO PROFESSIONALE (CARCERE)",
IF(AND(exp_SILP!$S1392="A.3 ORIENTAMENTO PROFESSIONALE",exp_SILP!$AD1392="."),"A.3 ORIENTAMENTO PROFESSIONALE (CARCERE)",
IF(AND(exp_SILP!$S1392="A.4 CONSULENZA ORIENTATIVA",exp_SILP!$AD1392="4.2"),"A.4 CONSULENZA ORIENTATIVA (CARCERE)",
IF(AND(exp_SILP!$S1392="A.4 CONSULENZA ORIENTATIVA",exp_SILP!$AD1392="."),"A.4 CONSULENZA ORIENTATIVA (CARCERE)",
IF(AND(exp_SILP!$S1392="A.5 - LEP F1 - ACCOMPAGNAMENTO AL LAVORO",exp_SILP!$AD1392="4.2"),"A.5 - LEP F1 - ACCOMPAGNAMENTO AL LAVORO (CARCERE)",
IF(AND(exp_SILP!$S1392="A.5 - LEP F1 - ACCOMPAGNAMENTO AL LAVORO",exp_SILP!$AD1392="."),"A.5 - LEP F1 - ACCOMPAGNAMENTO AL LAVORO (CARCERE)",
IF(AND(exp_SILP!$S1392="A.5.2a - TUTORAGGIO TIROCINI",exp_SILP!$AD1392="4.2"),"A.5.2a - TUTORAGGIO TIROCINI (CARCERE)",
exp_SILP!$S1392)))))))</f>
        <v>A.3 ORIENTAMENTO PROFESSIONALE</v>
      </c>
      <c r="C1392" s="11" t="str">
        <f>CONCATENATE(VLOOKUP(exp_SILP!$B1392,'DATI COMMESSE'!$A$2:$F$25,4,FALSE)," - ", VLOOKUP(exp_SILP!$B1392,'DATI COMMESSE'!$A$2:$F$25,2,FALSE)," - ",VLOOKUP(exp_SILP!$B1392,'DATI COMMESSE'!$A$2:$F$25,3,FALSE))</f>
        <v>FRD - 22-02-5000 - 22-12-5002</v>
      </c>
      <c r="D1392" s="11" t="str">
        <f>LEFT(exp_SILP!$R1392,5)</f>
        <v>13:00</v>
      </c>
      <c r="E1392" s="11" t="str">
        <f>RIGHT(exp_SILP!$R1392,5)</f>
        <v>15:00</v>
      </c>
      <c r="F1392" s="11">
        <f>IF(exp_SILP!$AG1392&gt;=60,exp_SILP!$AG1392/60,exp_SILP!$AG1392)</f>
        <v>2</v>
      </c>
      <c r="G1392" s="11" t="str">
        <f>VLOOKUP(exp_SILP!$Y1392,'DATI CM'!$A$2:$F$28,2,FALSE)</f>
        <v>RSCDAA66H43F952Q</v>
      </c>
      <c r="H1392" s="11" t="str">
        <f>VLOOKUP(exp_SILP!$Y1392,'DATI CM'!$A$2:$F$28,3,FALSE)</f>
        <v>A011</v>
      </c>
      <c r="I1392" s="11" t="str">
        <f t="shared" si="1"/>
        <v>N</v>
      </c>
      <c r="J1392" s="11" t="str">
        <f>VLOOKUP(exp_SILP!$Y1392,'DATI CM'!$A$2:$F$28,4,FALSE)</f>
        <v>NO</v>
      </c>
      <c r="K1392" s="12">
        <f>VLOOKUP(exp_SILP!$B1392,'DATI COMMESSE'!$A$2:$F$25,5,FALSE)</f>
        <v>34</v>
      </c>
      <c r="L1392" s="12">
        <f>IF(exp_SILP!$B1392="A4.10 - LEP E - ORIENTAMENTO SPECIALISTICO SKILL GAP ANALYSIS - GRUPPO 3P",0,VLOOKUP(exp_SILP!$Y1392,'DATI CM'!$A$2:$F$28,6,FALSE))</f>
        <v>25</v>
      </c>
      <c r="M1392" s="12">
        <f>IFERROR(VLOOKUP(exp_SILP!$B1392,'DATI CM'!$H$2:$I$16,2,FALSE)*exp_SILP!$F1392,0)</f>
        <v>0</v>
      </c>
      <c r="N1392" s="11" t="str">
        <f>VLOOKUP(exp_SILP!$B1392,'DATI COMMESSE'!$A$2:$F$25,4,FALSE)</f>
        <v>FRD</v>
      </c>
      <c r="O1392" s="13">
        <f>VLOOKUP(exp_SILP!$B1392,'DATI COMMESSE'!$A$2:$F$25,5,FALSE)*exp_SILP!$F1392</f>
        <v>68</v>
      </c>
      <c r="P1392" s="11" t="str">
        <f>IF(MID(exp_SILP!$W1392,10,2)&gt;"40","F","M")</f>
        <v>F</v>
      </c>
      <c r="Q1392" s="27" t="s">
        <v>1651</v>
      </c>
      <c r="R1392" s="15" t="s">
        <v>193</v>
      </c>
      <c r="S1392" s="15" t="s">
        <v>423</v>
      </c>
      <c r="T1392" s="15" t="s">
        <v>58</v>
      </c>
      <c r="U1392" s="15" t="s">
        <v>59</v>
      </c>
      <c r="V1392" s="15" t="s">
        <v>579</v>
      </c>
      <c r="W1392" s="15" t="s">
        <v>580</v>
      </c>
      <c r="X1392" s="15" t="s">
        <v>581</v>
      </c>
      <c r="Y1392" s="15" t="s">
        <v>16</v>
      </c>
      <c r="Z1392" s="15" t="s">
        <v>63</v>
      </c>
      <c r="AA1392" s="15" t="s">
        <v>64</v>
      </c>
      <c r="AB1392" s="15" t="s">
        <v>65</v>
      </c>
      <c r="AC1392" s="15" t="s">
        <v>82</v>
      </c>
      <c r="AD1392" s="15" t="s">
        <v>59</v>
      </c>
      <c r="AE1392" s="15" t="s">
        <v>59</v>
      </c>
      <c r="AF1392" s="15" t="s">
        <v>59</v>
      </c>
      <c r="AG1392" s="28" t="s">
        <v>76</v>
      </c>
      <c r="AH1392" s="15" t="s">
        <v>1651</v>
      </c>
      <c r="AI1392" s="15" t="s">
        <v>198</v>
      </c>
      <c r="AJ1392" s="15" t="str">
        <f>VLOOKUP(exp_SILP!$Y1392,'DATI CM'!$A$2:$F$28,2,FALSE)</f>
        <v>RSCDAA66H43F952Q</v>
      </c>
    </row>
    <row r="1393" ht="15.75" customHeight="1">
      <c r="A1393" s="17" t="str">
        <f>IFERROR(VLOOKUP(exp_SILP!$W1393,exp_utenti_P!D:D,1,FALSE),"_DA INSERIRE")</f>
        <v>DSLGND99A66Z602Z</v>
      </c>
      <c r="B1393" s="17" t="str">
        <f>IF(AND(exp_SILP!$S1393="A.3 ORIENTAMENTO PROFESSIONALE",exp_SILP!$AD1393="4.2"),"A.3 ORIENTAMENTO PROFESSIONALE (CARCERE)",
IF(AND(exp_SILP!$S1393="A.3 ORIENTAMENTO PROFESSIONALE",exp_SILP!$AD1393="."),"A.3 ORIENTAMENTO PROFESSIONALE (CARCERE)",
IF(AND(exp_SILP!$S1393="A.4 CONSULENZA ORIENTATIVA",exp_SILP!$AD1393="4.2"),"A.4 CONSULENZA ORIENTATIVA (CARCERE)",
IF(AND(exp_SILP!$S1393="A.4 CONSULENZA ORIENTATIVA",exp_SILP!$AD1393="."),"A.4 CONSULENZA ORIENTATIVA (CARCERE)",
IF(AND(exp_SILP!$S1393="A.5 - LEP F1 - ACCOMPAGNAMENTO AL LAVORO",exp_SILP!$AD1393="4.2"),"A.5 - LEP F1 - ACCOMPAGNAMENTO AL LAVORO (CARCERE)",
IF(AND(exp_SILP!$S1393="A.5 - LEP F1 - ACCOMPAGNAMENTO AL LAVORO",exp_SILP!$AD1393="."),"A.5 - LEP F1 - ACCOMPAGNAMENTO AL LAVORO (CARCERE)",
IF(AND(exp_SILP!$S1393="A.5.2a - TUTORAGGIO TIROCINI",exp_SILP!$AD1393="4.2"),"A.5.2a - TUTORAGGIO TIROCINI (CARCERE)",
exp_SILP!$S1393)))))))</f>
        <v>A.5 - LEP F1 - ACCOMPAGNAMENTO AL LAVORO</v>
      </c>
      <c r="C1393" s="18" t="str">
        <f>CONCATENATE(VLOOKUP(exp_SILP!$B1393,'DATI COMMESSE'!$A$2:$F$25,4,FALSE)," - ", VLOOKUP(exp_SILP!$B1393,'DATI COMMESSE'!$A$2:$F$25,2,FALSE)," - ",VLOOKUP(exp_SILP!$B1393,'DATI COMMESSE'!$A$2:$F$25,3,FALSE))</f>
        <v>GOL - 22-02-5000 - 22-12-5003</v>
      </c>
      <c r="D1393" s="18" t="str">
        <f>LEFT(exp_SILP!$R1393,5)</f>
        <v>17:00</v>
      </c>
      <c r="E1393" s="18" t="str">
        <f>RIGHT(exp_SILP!$R1393,5)</f>
        <v>18:00</v>
      </c>
      <c r="F1393" s="18">
        <f>IF(exp_SILP!$AG1393&gt;=60,exp_SILP!$AG1393/60,exp_SILP!$AG1393)</f>
        <v>1</v>
      </c>
      <c r="G1393" s="18" t="str">
        <f>VLOOKUP(exp_SILP!$Y1393,'DATI CM'!$A$2:$F$28,2,FALSE)</f>
        <v>MNRCLD73B46G674U</v>
      </c>
      <c r="H1393" s="18" t="str">
        <f>VLOOKUP(exp_SILP!$Y1393,'DATI CM'!$A$2:$F$28,3,FALSE)</f>
        <v>A011</v>
      </c>
      <c r="I1393" s="18" t="str">
        <f t="shared" si="1"/>
        <v>N</v>
      </c>
      <c r="J1393" s="18" t="str">
        <f>VLOOKUP(exp_SILP!$Y1393,'DATI CM'!$A$2:$F$28,4,FALSE)</f>
        <v>TORINO</v>
      </c>
      <c r="K1393" s="19">
        <f>VLOOKUP(exp_SILP!$B1393,'DATI COMMESSE'!$A$2:$F$25,5,FALSE)</f>
        <v>39.94</v>
      </c>
      <c r="L1393" s="19">
        <f>IF(exp_SILP!$B1393="A4.10 - LEP E - ORIENTAMENTO SPECIALISTICO SKILL GAP ANALYSIS - GRUPPO 3P",0,VLOOKUP(exp_SILP!$Y1393,'DATI CM'!$A$2:$F$28,6,FALSE))</f>
        <v>25</v>
      </c>
      <c r="M1393" s="19">
        <f>IFERROR(VLOOKUP(exp_SILP!$B1393,'DATI CM'!$H$2:$I$16,2,FALSE)*exp_SILP!$F1393,0)</f>
        <v>0</v>
      </c>
      <c r="N1393" s="18" t="str">
        <f>VLOOKUP(exp_SILP!$B1393,'DATI COMMESSE'!$A$2:$F$25,4,FALSE)</f>
        <v>GOL</v>
      </c>
      <c r="O1393" s="20">
        <f>VLOOKUP(exp_SILP!$B1393,'DATI COMMESSE'!$A$2:$F$25,5,FALSE)*exp_SILP!$F1393</f>
        <v>39.94</v>
      </c>
      <c r="P1393" s="18" t="str">
        <f>IF(MID(exp_SILP!$W1393,10,2)&gt;"40","F","M")</f>
        <v>F</v>
      </c>
      <c r="Q1393" s="24" t="s">
        <v>1651</v>
      </c>
      <c r="R1393" s="22" t="s">
        <v>93</v>
      </c>
      <c r="S1393" s="22" t="s">
        <v>57</v>
      </c>
      <c r="T1393" s="22" t="s">
        <v>58</v>
      </c>
      <c r="U1393" s="22" t="s">
        <v>59</v>
      </c>
      <c r="V1393" s="22" t="s">
        <v>1644</v>
      </c>
      <c r="W1393" s="22" t="s">
        <v>1645</v>
      </c>
      <c r="X1393" s="22" t="s">
        <v>1646</v>
      </c>
      <c r="Y1393" s="22" t="s">
        <v>14</v>
      </c>
      <c r="Z1393" s="22" t="s">
        <v>63</v>
      </c>
      <c r="AA1393" s="22" t="s">
        <v>64</v>
      </c>
      <c r="AB1393" s="22" t="s">
        <v>65</v>
      </c>
      <c r="AC1393" s="22" t="s">
        <v>135</v>
      </c>
      <c r="AD1393" s="22" t="s">
        <v>59</v>
      </c>
      <c r="AE1393" s="22" t="s">
        <v>59</v>
      </c>
      <c r="AF1393" s="22" t="s">
        <v>156</v>
      </c>
      <c r="AG1393" s="25" t="s">
        <v>67</v>
      </c>
      <c r="AH1393" s="22" t="s">
        <v>1528</v>
      </c>
      <c r="AI1393" s="22" t="s">
        <v>158</v>
      </c>
      <c r="AJ1393" s="22" t="str">
        <f>VLOOKUP(exp_SILP!$Y1393,'DATI CM'!$A$2:$F$28,2,FALSE)</f>
        <v>MNRCLD73B46G674U</v>
      </c>
    </row>
    <row r="1394" ht="15.75" customHeight="1">
      <c r="A1394" s="10" t="str">
        <f>IFERROR(VLOOKUP(exp_SILP!$W1394,exp_utenti_P!D:D,1,FALSE),"_DA INSERIRE")</f>
        <v>DSLGND99A66Z602Z</v>
      </c>
      <c r="B1394" s="10" t="str">
        <f>IF(AND(exp_SILP!$S1394="A.3 ORIENTAMENTO PROFESSIONALE",exp_SILP!$AD1394="4.2"),"A.3 ORIENTAMENTO PROFESSIONALE (CARCERE)",
IF(AND(exp_SILP!$S1394="A.3 ORIENTAMENTO PROFESSIONALE",exp_SILP!$AD1394="."),"A.3 ORIENTAMENTO PROFESSIONALE (CARCERE)",
IF(AND(exp_SILP!$S1394="A.4 CONSULENZA ORIENTATIVA",exp_SILP!$AD1394="4.2"),"A.4 CONSULENZA ORIENTATIVA (CARCERE)",
IF(AND(exp_SILP!$S1394="A.4 CONSULENZA ORIENTATIVA",exp_SILP!$AD1394="."),"A.4 CONSULENZA ORIENTATIVA (CARCERE)",
IF(AND(exp_SILP!$S1394="A.5 - LEP F1 - ACCOMPAGNAMENTO AL LAVORO",exp_SILP!$AD1394="4.2"),"A.5 - LEP F1 - ACCOMPAGNAMENTO AL LAVORO (CARCERE)",
IF(AND(exp_SILP!$S1394="A.5 - LEP F1 - ACCOMPAGNAMENTO AL LAVORO",exp_SILP!$AD1394="."),"A.5 - LEP F1 - ACCOMPAGNAMENTO AL LAVORO (CARCERE)",
IF(AND(exp_SILP!$S1394="A.5.2a - TUTORAGGIO TIROCINI",exp_SILP!$AD1394="4.2"),"A.5.2a - TUTORAGGIO TIROCINI (CARCERE)",
exp_SILP!$S1394)))))))</f>
        <v>A.5 - LEP F1 - ACCOMPAGNAMENTO AL LAVORO</v>
      </c>
      <c r="C1394" s="11" t="str">
        <f>CONCATENATE(VLOOKUP(exp_SILP!$B1394,'DATI COMMESSE'!$A$2:$F$25,4,FALSE)," - ", VLOOKUP(exp_SILP!$B1394,'DATI COMMESSE'!$A$2:$F$25,2,FALSE)," - ",VLOOKUP(exp_SILP!$B1394,'DATI COMMESSE'!$A$2:$F$25,3,FALSE))</f>
        <v>GOL - 22-02-5000 - 22-12-5003</v>
      </c>
      <c r="D1394" s="11" t="str">
        <f>LEFT(exp_SILP!$R1394,5)</f>
        <v>14:00</v>
      </c>
      <c r="E1394" s="11" t="str">
        <f>RIGHT(exp_SILP!$R1394,5)</f>
        <v>17:00</v>
      </c>
      <c r="F1394" s="11">
        <f>IF(exp_SILP!$AG1394&gt;=60,exp_SILP!$AG1394/60,exp_SILP!$AG1394)</f>
        <v>3</v>
      </c>
      <c r="G1394" s="11" t="str">
        <f>VLOOKUP(exp_SILP!$Y1394,'DATI CM'!$A$2:$F$28,2,FALSE)</f>
        <v>MNRCLD73B46G674U</v>
      </c>
      <c r="H1394" s="11" t="str">
        <f>VLOOKUP(exp_SILP!$Y1394,'DATI CM'!$A$2:$F$28,3,FALSE)</f>
        <v>A011</v>
      </c>
      <c r="I1394" s="11" t="str">
        <f t="shared" si="1"/>
        <v>N</v>
      </c>
      <c r="J1394" s="11" t="str">
        <f>VLOOKUP(exp_SILP!$Y1394,'DATI CM'!$A$2:$F$28,4,FALSE)</f>
        <v>TORINO</v>
      </c>
      <c r="K1394" s="12">
        <f>VLOOKUP(exp_SILP!$B1394,'DATI COMMESSE'!$A$2:$F$25,5,FALSE)</f>
        <v>39.94</v>
      </c>
      <c r="L1394" s="12">
        <f>IF(exp_SILP!$B1394="A4.10 - LEP E - ORIENTAMENTO SPECIALISTICO SKILL GAP ANALYSIS - GRUPPO 3P",0,VLOOKUP(exp_SILP!$Y1394,'DATI CM'!$A$2:$F$28,6,FALSE))</f>
        <v>25</v>
      </c>
      <c r="M1394" s="12">
        <f>IFERROR(VLOOKUP(exp_SILP!$B1394,'DATI CM'!$H$2:$I$16,2,FALSE)*exp_SILP!$F1394,0)</f>
        <v>0</v>
      </c>
      <c r="N1394" s="11" t="str">
        <f>VLOOKUP(exp_SILP!$B1394,'DATI COMMESSE'!$A$2:$F$25,4,FALSE)</f>
        <v>GOL</v>
      </c>
      <c r="O1394" s="13">
        <f>VLOOKUP(exp_SILP!$B1394,'DATI COMMESSE'!$A$2:$F$25,5,FALSE)*exp_SILP!$F1394</f>
        <v>119.82</v>
      </c>
      <c r="P1394" s="11" t="str">
        <f>IF(MID(exp_SILP!$W1394,10,2)&gt;"40","F","M")</f>
        <v>F</v>
      </c>
      <c r="Q1394" s="27" t="s">
        <v>1651</v>
      </c>
      <c r="R1394" s="15" t="s">
        <v>100</v>
      </c>
      <c r="S1394" s="15" t="s">
        <v>57</v>
      </c>
      <c r="T1394" s="15" t="s">
        <v>58</v>
      </c>
      <c r="U1394" s="15" t="s">
        <v>59</v>
      </c>
      <c r="V1394" s="15" t="s">
        <v>1644</v>
      </c>
      <c r="W1394" s="15" t="s">
        <v>1645</v>
      </c>
      <c r="X1394" s="15" t="s">
        <v>1646</v>
      </c>
      <c r="Y1394" s="15" t="s">
        <v>14</v>
      </c>
      <c r="Z1394" s="15" t="s">
        <v>63</v>
      </c>
      <c r="AA1394" s="15" t="s">
        <v>64</v>
      </c>
      <c r="AB1394" s="15" t="s">
        <v>74</v>
      </c>
      <c r="AC1394" s="15" t="s">
        <v>135</v>
      </c>
      <c r="AD1394" s="15" t="s">
        <v>59</v>
      </c>
      <c r="AE1394" s="15" t="s">
        <v>59</v>
      </c>
      <c r="AF1394" s="15" t="s">
        <v>59</v>
      </c>
      <c r="AG1394" s="28" t="s">
        <v>101</v>
      </c>
      <c r="AH1394" s="15" t="s">
        <v>1528</v>
      </c>
      <c r="AI1394" s="15" t="s">
        <v>158</v>
      </c>
      <c r="AJ1394" s="15" t="str">
        <f>VLOOKUP(exp_SILP!$Y1394,'DATI CM'!$A$2:$F$28,2,FALSE)</f>
        <v>MNRCLD73B46G674U</v>
      </c>
    </row>
    <row r="1395" ht="15.75" hidden="1" customHeight="1">
      <c r="A1395" s="17" t="str">
        <f>IFERROR(VLOOKUP(exp_SILP!$W1395,exp_utenti_P!D:D,1,FALSE),"_DA INSERIRE")</f>
        <v>CLNNLS04L23F952V</v>
      </c>
      <c r="B1395" s="17" t="str">
        <f>IF(AND(exp_SILP!$S1395="A.3 ORIENTAMENTO PROFESSIONALE",exp_SILP!$AD1395="4.2"),"A.3 ORIENTAMENTO PROFESSIONALE (CARCERE)",
IF(AND(exp_SILP!$S1395="A.3 ORIENTAMENTO PROFESSIONALE",exp_SILP!$AD1395="."),"A.3 ORIENTAMENTO PROFESSIONALE (CARCERE)",
IF(AND(exp_SILP!$S1395="A.4 CONSULENZA ORIENTATIVA",exp_SILP!$AD1395="4.2"),"A.4 CONSULENZA ORIENTATIVA (CARCERE)",
IF(AND(exp_SILP!$S1395="A.4 CONSULENZA ORIENTATIVA",exp_SILP!$AD1395="."),"A.4 CONSULENZA ORIENTATIVA (CARCERE)",
IF(AND(exp_SILP!$S1395="A.5 - LEP F1 - ACCOMPAGNAMENTO AL LAVORO",exp_SILP!$AD1395="4.2"),"A.5 - LEP F1 - ACCOMPAGNAMENTO AL LAVORO (CARCERE)",
IF(AND(exp_SILP!$S1395="A.5 - LEP F1 - ACCOMPAGNAMENTO AL LAVORO",exp_SILP!$AD1395="."),"A.5 - LEP F1 - ACCOMPAGNAMENTO AL LAVORO (CARCERE)",
IF(AND(exp_SILP!$S1395="A.5.2a - TUTORAGGIO TIROCINI",exp_SILP!$AD1395="4.2"),"A.5.2a - TUTORAGGIO TIROCINI (CARCERE)",
exp_SILP!$S1395)))))))</f>
        <v>A.5 - LEP F1 - ACCOMPAGNAMENTO AL LAVORO</v>
      </c>
      <c r="C1395" s="18" t="str">
        <f>CONCATENATE(VLOOKUP(exp_SILP!$B1395,'DATI COMMESSE'!$A$2:$F$25,4,FALSE)," - ", VLOOKUP(exp_SILP!$B1395,'DATI COMMESSE'!$A$2:$F$25,2,FALSE)," - ",VLOOKUP(exp_SILP!$B1395,'DATI COMMESSE'!$A$2:$F$25,3,FALSE))</f>
        <v>GOL - 22-02-5000 - 22-12-5003</v>
      </c>
      <c r="D1395" s="18" t="str">
        <f>LEFT(exp_SILP!$R1395,5)</f>
        <v>11:00</v>
      </c>
      <c r="E1395" s="18" t="str">
        <f>RIGHT(exp_SILP!$R1395,5)</f>
        <v>13:00</v>
      </c>
      <c r="F1395" s="18">
        <f>IF(exp_SILP!$AG1395&gt;=60,exp_SILP!$AG1395/60,exp_SILP!$AG1395)</f>
        <v>2</v>
      </c>
      <c r="G1395" s="18" t="str">
        <f>VLOOKUP(exp_SILP!$Y1395,'DATI CM'!$A$2:$F$28,2,FALSE)</f>
        <v>RSCDAA66H43F952Q</v>
      </c>
      <c r="H1395" s="18" t="str">
        <f>VLOOKUP(exp_SILP!$Y1395,'DATI CM'!$A$2:$F$28,3,FALSE)</f>
        <v>A011</v>
      </c>
      <c r="I1395" s="18" t="str">
        <f t="shared" si="1"/>
        <v>N</v>
      </c>
      <c r="J1395" s="18" t="str">
        <f>VLOOKUP(exp_SILP!$Y1395,'DATI CM'!$A$2:$F$28,4,FALSE)</f>
        <v>NO</v>
      </c>
      <c r="K1395" s="19">
        <f>VLOOKUP(exp_SILP!$B1395,'DATI COMMESSE'!$A$2:$F$25,5,FALSE)</f>
        <v>39.94</v>
      </c>
      <c r="L1395" s="19">
        <f>IF(exp_SILP!$B1395="A4.10 - LEP E - ORIENTAMENTO SPECIALISTICO SKILL GAP ANALYSIS - GRUPPO 3P",0,VLOOKUP(exp_SILP!$Y1395,'DATI CM'!$A$2:$F$28,6,FALSE))</f>
        <v>25</v>
      </c>
      <c r="M1395" s="19">
        <f>IFERROR(VLOOKUP(exp_SILP!$B1395,'DATI CM'!$H$2:$I$16,2,FALSE)*exp_SILP!$F1395,0)</f>
        <v>0</v>
      </c>
      <c r="N1395" s="18" t="str">
        <f>VLOOKUP(exp_SILP!$B1395,'DATI COMMESSE'!$A$2:$F$25,4,FALSE)</f>
        <v>GOL</v>
      </c>
      <c r="O1395" s="20">
        <f>VLOOKUP(exp_SILP!$B1395,'DATI COMMESSE'!$A$2:$F$25,5,FALSE)*exp_SILP!$F1395</f>
        <v>79.88</v>
      </c>
      <c r="P1395" s="18" t="str">
        <f>IF(MID(exp_SILP!$W1395,10,2)&gt;"40","F","M")</f>
        <v>M</v>
      </c>
      <c r="Q1395" s="24" t="s">
        <v>1651</v>
      </c>
      <c r="R1395" s="22" t="s">
        <v>219</v>
      </c>
      <c r="S1395" s="22" t="s">
        <v>57</v>
      </c>
      <c r="T1395" s="22" t="s">
        <v>58</v>
      </c>
      <c r="U1395" s="22" t="s">
        <v>59</v>
      </c>
      <c r="V1395" s="22" t="s">
        <v>122</v>
      </c>
      <c r="W1395" s="22" t="s">
        <v>123</v>
      </c>
      <c r="X1395" s="22" t="s">
        <v>124</v>
      </c>
      <c r="Y1395" s="22" t="s">
        <v>16</v>
      </c>
      <c r="Z1395" s="22" t="s">
        <v>63</v>
      </c>
      <c r="AA1395" s="22" t="s">
        <v>64</v>
      </c>
      <c r="AB1395" s="22" t="s">
        <v>65</v>
      </c>
      <c r="AC1395" s="22" t="s">
        <v>82</v>
      </c>
      <c r="AD1395" s="22" t="s">
        <v>59</v>
      </c>
      <c r="AE1395" s="22" t="s">
        <v>59</v>
      </c>
      <c r="AF1395" s="22" t="s">
        <v>59</v>
      </c>
      <c r="AG1395" s="25" t="s">
        <v>76</v>
      </c>
      <c r="AH1395" s="22" t="s">
        <v>1651</v>
      </c>
      <c r="AI1395" s="22" t="s">
        <v>198</v>
      </c>
      <c r="AJ1395" s="22" t="str">
        <f>VLOOKUP(exp_SILP!$Y1395,'DATI CM'!$A$2:$F$28,2,FALSE)</f>
        <v>RSCDAA66H43F952Q</v>
      </c>
    </row>
    <row r="1396" ht="15.75" hidden="1" customHeight="1">
      <c r="A1396" s="10" t="str">
        <f>IFERROR(VLOOKUP(exp_SILP!$W1396,exp_utenti_P!D:D,1,FALSE),"_DA INSERIRE")</f>
        <v>TNHJLS70P04Z611P</v>
      </c>
      <c r="B1396" s="10" t="str">
        <f>IF(AND(exp_SILP!$S1396="A.3 ORIENTAMENTO PROFESSIONALE",exp_SILP!$AD1396="4.2"),"A.3 ORIENTAMENTO PROFESSIONALE (CARCERE)",
IF(AND(exp_SILP!$S1396="A.3 ORIENTAMENTO PROFESSIONALE",exp_SILP!$AD1396="."),"A.3 ORIENTAMENTO PROFESSIONALE (CARCERE)",
IF(AND(exp_SILP!$S1396="A.4 CONSULENZA ORIENTATIVA",exp_SILP!$AD1396="4.2"),"A.4 CONSULENZA ORIENTATIVA (CARCERE)",
IF(AND(exp_SILP!$S1396="A.4 CONSULENZA ORIENTATIVA",exp_SILP!$AD1396="."),"A.4 CONSULENZA ORIENTATIVA (CARCERE)",
IF(AND(exp_SILP!$S1396="A.5 - LEP F1 - ACCOMPAGNAMENTO AL LAVORO",exp_SILP!$AD1396="4.2"),"A.5 - LEP F1 - ACCOMPAGNAMENTO AL LAVORO (CARCERE)",
IF(AND(exp_SILP!$S1396="A.5 - LEP F1 - ACCOMPAGNAMENTO AL LAVORO",exp_SILP!$AD1396="."),"A.5 - LEP F1 - ACCOMPAGNAMENTO AL LAVORO (CARCERE)",
IF(AND(exp_SILP!$S1396="A.5.2a - TUTORAGGIO TIROCINI",exp_SILP!$AD1396="4.2"),"A.5.2a - TUTORAGGIO TIROCINI (CARCERE)",
exp_SILP!$S1396)))))))</f>
        <v>A.5 - LEP F1 - ACCOMPAGNAMENTO AL LAVORO</v>
      </c>
      <c r="C1396" s="11" t="str">
        <f>CONCATENATE(VLOOKUP(exp_SILP!$B1396,'DATI COMMESSE'!$A$2:$F$25,4,FALSE)," - ", VLOOKUP(exp_SILP!$B1396,'DATI COMMESSE'!$A$2:$F$25,2,FALSE)," - ",VLOOKUP(exp_SILP!$B1396,'DATI COMMESSE'!$A$2:$F$25,3,FALSE))</f>
        <v>GOL - 22-02-5000 - 22-12-5003</v>
      </c>
      <c r="D1396" s="11" t="str">
        <f>LEFT(exp_SILP!$R1396,5)</f>
        <v>09:00</v>
      </c>
      <c r="E1396" s="11" t="str">
        <f>RIGHT(exp_SILP!$R1396,5)</f>
        <v>11:00</v>
      </c>
      <c r="F1396" s="11">
        <f>IF(exp_SILP!$AG1396&gt;=60,exp_SILP!$AG1396/60,exp_SILP!$AG1396)</f>
        <v>2</v>
      </c>
      <c r="G1396" s="11" t="str">
        <f>VLOOKUP(exp_SILP!$Y1396,'DATI CM'!$A$2:$F$28,2,FALSE)</f>
        <v>RSCDAA66H43F952Q</v>
      </c>
      <c r="H1396" s="11" t="str">
        <f>VLOOKUP(exp_SILP!$Y1396,'DATI CM'!$A$2:$F$28,3,FALSE)</f>
        <v>A011</v>
      </c>
      <c r="I1396" s="11" t="str">
        <f t="shared" si="1"/>
        <v>N</v>
      </c>
      <c r="J1396" s="11" t="str">
        <f>VLOOKUP(exp_SILP!$Y1396,'DATI CM'!$A$2:$F$28,4,FALSE)</f>
        <v>NO</v>
      </c>
      <c r="K1396" s="12">
        <f>VLOOKUP(exp_SILP!$B1396,'DATI COMMESSE'!$A$2:$F$25,5,FALSE)</f>
        <v>39.94</v>
      </c>
      <c r="L1396" s="12">
        <f>IF(exp_SILP!$B1396="A4.10 - LEP E - ORIENTAMENTO SPECIALISTICO SKILL GAP ANALYSIS - GRUPPO 3P",0,VLOOKUP(exp_SILP!$Y1396,'DATI CM'!$A$2:$F$28,6,FALSE))</f>
        <v>25</v>
      </c>
      <c r="M1396" s="12">
        <f>IFERROR(VLOOKUP(exp_SILP!$B1396,'DATI CM'!$H$2:$I$16,2,FALSE)*exp_SILP!$F1396,0)</f>
        <v>0</v>
      </c>
      <c r="N1396" s="11" t="str">
        <f>VLOOKUP(exp_SILP!$B1396,'DATI COMMESSE'!$A$2:$F$25,4,FALSE)</f>
        <v>GOL</v>
      </c>
      <c r="O1396" s="13">
        <f>VLOOKUP(exp_SILP!$B1396,'DATI COMMESSE'!$A$2:$F$25,5,FALSE)*exp_SILP!$F1396</f>
        <v>79.88</v>
      </c>
      <c r="P1396" s="11" t="str">
        <f>IF(MID(exp_SILP!$W1396,10,2)&gt;"40","F","M")</f>
        <v>M</v>
      </c>
      <c r="Q1396" s="27" t="s">
        <v>1651</v>
      </c>
      <c r="R1396" s="15" t="s">
        <v>223</v>
      </c>
      <c r="S1396" s="15" t="s">
        <v>57</v>
      </c>
      <c r="T1396" s="15" t="s">
        <v>58</v>
      </c>
      <c r="U1396" s="15" t="s">
        <v>59</v>
      </c>
      <c r="V1396" s="15" t="s">
        <v>1067</v>
      </c>
      <c r="W1396" s="15" t="s">
        <v>1068</v>
      </c>
      <c r="X1396" s="15" t="s">
        <v>1069</v>
      </c>
      <c r="Y1396" s="15" t="s">
        <v>16</v>
      </c>
      <c r="Z1396" s="15" t="s">
        <v>63</v>
      </c>
      <c r="AA1396" s="15" t="s">
        <v>64</v>
      </c>
      <c r="AB1396" s="15" t="s">
        <v>65</v>
      </c>
      <c r="AC1396" s="15" t="s">
        <v>1418</v>
      </c>
      <c r="AD1396" s="15" t="s">
        <v>59</v>
      </c>
      <c r="AE1396" s="15" t="s">
        <v>59</v>
      </c>
      <c r="AF1396" s="15" t="s">
        <v>59</v>
      </c>
      <c r="AG1396" s="28" t="s">
        <v>76</v>
      </c>
      <c r="AH1396" s="15" t="s">
        <v>1651</v>
      </c>
      <c r="AI1396" s="15" t="s">
        <v>198</v>
      </c>
      <c r="AJ1396" s="15" t="str">
        <f>VLOOKUP(exp_SILP!$Y1396,'DATI CM'!$A$2:$F$28,2,FALSE)</f>
        <v>RSCDAA66H43F952Q</v>
      </c>
    </row>
    <row r="1397" ht="15.75" hidden="1" customHeight="1">
      <c r="A1397" s="17" t="str">
        <f>IFERROR(VLOOKUP(exp_SILP!$W1397,exp_utenti_P!D:D,1,FALSE),"_DA INSERIRE")</f>
        <v>MSCLCU94E14A859K</v>
      </c>
      <c r="B1397" s="17" t="str">
        <f>IF(AND(exp_SILP!$S1397="A.3 ORIENTAMENTO PROFESSIONALE",exp_SILP!$AD1397="4.2"),"A.3 ORIENTAMENTO PROFESSIONALE (CARCERE)",
IF(AND(exp_SILP!$S1397="A.3 ORIENTAMENTO PROFESSIONALE",exp_SILP!$AD1397="."),"A.3 ORIENTAMENTO PROFESSIONALE (CARCERE)",
IF(AND(exp_SILP!$S1397="A.4 CONSULENZA ORIENTATIVA",exp_SILP!$AD1397="4.2"),"A.4 CONSULENZA ORIENTATIVA (CARCERE)",
IF(AND(exp_SILP!$S1397="A.4 CONSULENZA ORIENTATIVA",exp_SILP!$AD1397="."),"A.4 CONSULENZA ORIENTATIVA (CARCERE)",
IF(AND(exp_SILP!$S1397="A.5 - LEP F1 - ACCOMPAGNAMENTO AL LAVORO",exp_SILP!$AD1397="4.2"),"A.5 - LEP F1 - ACCOMPAGNAMENTO AL LAVORO (CARCERE)",
IF(AND(exp_SILP!$S1397="A.5 - LEP F1 - ACCOMPAGNAMENTO AL LAVORO",exp_SILP!$AD1397="."),"A.5 - LEP F1 - ACCOMPAGNAMENTO AL LAVORO (CARCERE)",
IF(AND(exp_SILP!$S1397="A.5.2a - TUTORAGGIO TIROCINI",exp_SILP!$AD1397="4.2"),"A.5.2a - TUTORAGGIO TIROCINI (CARCERE)",
exp_SILP!$S1397)))))))</f>
        <v>A4.10 - LEP E - ORIENTAMENTO SPECIALISTICO SKILL GAP ANALYSIS</v>
      </c>
      <c r="C1397" s="18" t="str">
        <f>CONCATENATE(VLOOKUP(exp_SILP!$B1397,'DATI COMMESSE'!$A$2:$F$25,4,FALSE)," - ", VLOOKUP(exp_SILP!$B1397,'DATI COMMESSE'!$A$2:$F$25,2,FALSE)," - ",VLOOKUP(exp_SILP!$B1397,'DATI COMMESSE'!$A$2:$F$25,3,FALSE))</f>
        <v>GOL - 22-02-5000 - 22-12-5003</v>
      </c>
      <c r="D1397" s="18" t="str">
        <f>LEFT(exp_SILP!$R1397,5)</f>
        <v>14:00</v>
      </c>
      <c r="E1397" s="18" t="str">
        <f>RIGHT(exp_SILP!$R1397,5)</f>
        <v>15:00</v>
      </c>
      <c r="F1397" s="18">
        <f>IF(exp_SILP!$AG1397&gt;=60,exp_SILP!$AG1397/60,exp_SILP!$AG1397)</f>
        <v>1</v>
      </c>
      <c r="G1397" s="18" t="str">
        <f>VLOOKUP(exp_SILP!$Y1397,'DATI CM'!$A$2:$F$28,2,FALSE)</f>
        <v>CSSLTZ84H70A859W</v>
      </c>
      <c r="H1397" s="18" t="str">
        <f>VLOOKUP(exp_SILP!$Y1397,'DATI CM'!$A$2:$F$28,3,FALSE)</f>
        <v/>
      </c>
      <c r="I1397" s="18" t="str">
        <f t="shared" si="1"/>
        <v>N</v>
      </c>
      <c r="J1397" s="18" t="str">
        <f>VLOOKUP(exp_SILP!$Y1397,'DATI CM'!$A$2:$F$28,4,FALSE)</f>
        <v/>
      </c>
      <c r="K1397" s="19">
        <f>VLOOKUP(exp_SILP!$B1397,'DATI COMMESSE'!$A$2:$F$25,5,FALSE)</f>
        <v>39.94</v>
      </c>
      <c r="L1397" s="19" t="str">
        <f>IF(exp_SILP!$B1397="A4.10 - LEP E - ORIENTAMENTO SPECIALISTICO SKILL GAP ANALYSIS - GRUPPO 3P",0,VLOOKUP(exp_SILP!$Y1397,'DATI CM'!$A$2:$F$28,6,FALSE))</f>
        <v/>
      </c>
      <c r="M1397" s="19">
        <f>IFERROR(VLOOKUP(exp_SILP!$B1397,'DATI CM'!$H$2:$I$16,2,FALSE)*exp_SILP!$F1397,0)</f>
        <v>0</v>
      </c>
      <c r="N1397" s="18" t="str">
        <f>VLOOKUP(exp_SILP!$B1397,'DATI COMMESSE'!$A$2:$F$25,4,FALSE)</f>
        <v>GOL</v>
      </c>
      <c r="O1397" s="20">
        <f>VLOOKUP(exp_SILP!$B1397,'DATI COMMESSE'!$A$2:$F$25,5,FALSE)*exp_SILP!$F1397</f>
        <v>39.94</v>
      </c>
      <c r="P1397" s="18" t="str">
        <f>IF(MID(exp_SILP!$W1397,10,2)&gt;"40","F","M")</f>
        <v>M</v>
      </c>
      <c r="Q1397" s="24" t="s">
        <v>1651</v>
      </c>
      <c r="R1397" s="22" t="s">
        <v>56</v>
      </c>
      <c r="S1397" s="22" t="s">
        <v>70</v>
      </c>
      <c r="T1397" s="22" t="s">
        <v>58</v>
      </c>
      <c r="U1397" s="22" t="s">
        <v>59</v>
      </c>
      <c r="V1397" s="22" t="s">
        <v>1631</v>
      </c>
      <c r="W1397" s="22" t="s">
        <v>1632</v>
      </c>
      <c r="X1397" s="22" t="s">
        <v>1633</v>
      </c>
      <c r="Y1397" s="22" t="s">
        <v>4</v>
      </c>
      <c r="Z1397" s="22" t="s">
        <v>63</v>
      </c>
      <c r="AA1397" s="22" t="s">
        <v>64</v>
      </c>
      <c r="AB1397" s="22" t="s">
        <v>74</v>
      </c>
      <c r="AC1397" s="22" t="s">
        <v>66</v>
      </c>
      <c r="AD1397" s="22" t="s">
        <v>59</v>
      </c>
      <c r="AE1397" s="22" t="s">
        <v>59</v>
      </c>
      <c r="AF1397" s="22" t="s">
        <v>59</v>
      </c>
      <c r="AG1397" s="25" t="s">
        <v>67</v>
      </c>
      <c r="AH1397" s="22" t="s">
        <v>1651</v>
      </c>
      <c r="AI1397" s="22" t="s">
        <v>181</v>
      </c>
      <c r="AJ1397" s="22" t="str">
        <f>VLOOKUP(exp_SILP!$Y1397,'DATI CM'!$A$2:$F$28,2,FALSE)</f>
        <v>CSSLTZ84H70A859W</v>
      </c>
    </row>
    <row r="1398" ht="15.75" hidden="1" customHeight="1">
      <c r="A1398" s="10" t="str">
        <f>IFERROR(VLOOKUP(exp_SILP!$W1398,exp_utenti_P!D:D,1,FALSE),"_DA INSERIRE")</f>
        <v>MSCMNL76T43B354Y</v>
      </c>
      <c r="B1398" s="10" t="str">
        <f>IF(AND(exp_SILP!$S1398="A.3 ORIENTAMENTO PROFESSIONALE",exp_SILP!$AD1398="4.2"),"A.3 ORIENTAMENTO PROFESSIONALE (CARCERE)",
IF(AND(exp_SILP!$S1398="A.3 ORIENTAMENTO PROFESSIONALE",exp_SILP!$AD1398="."),"A.3 ORIENTAMENTO PROFESSIONALE (CARCERE)",
IF(AND(exp_SILP!$S1398="A.4 CONSULENZA ORIENTATIVA",exp_SILP!$AD1398="4.2"),"A.4 CONSULENZA ORIENTATIVA (CARCERE)",
IF(AND(exp_SILP!$S1398="A.4 CONSULENZA ORIENTATIVA",exp_SILP!$AD1398="."),"A.4 CONSULENZA ORIENTATIVA (CARCERE)",
IF(AND(exp_SILP!$S1398="A.5 - LEP F1 - ACCOMPAGNAMENTO AL LAVORO",exp_SILP!$AD1398="4.2"),"A.5 - LEP F1 - ACCOMPAGNAMENTO AL LAVORO (CARCERE)",
IF(AND(exp_SILP!$S1398="A.5 - LEP F1 - ACCOMPAGNAMENTO AL LAVORO",exp_SILP!$AD1398="."),"A.5 - LEP F1 - ACCOMPAGNAMENTO AL LAVORO (CARCERE)",
IF(AND(exp_SILP!$S1398="A.5.2a - TUTORAGGIO TIROCINI",exp_SILP!$AD1398="4.2"),"A.5.2a - TUTORAGGIO TIROCINI (CARCERE)",
exp_SILP!$S1398)))))))</f>
        <v>A4.10 - LEP E - ORIENTAMENTO SPECIALISTICO SKILL GAP ANALYSIS</v>
      </c>
      <c r="C1398" s="11" t="str">
        <f>CONCATENATE(VLOOKUP(exp_SILP!$B1398,'DATI COMMESSE'!$A$2:$F$25,4,FALSE)," - ", VLOOKUP(exp_SILP!$B1398,'DATI COMMESSE'!$A$2:$F$25,2,FALSE)," - ",VLOOKUP(exp_SILP!$B1398,'DATI COMMESSE'!$A$2:$F$25,3,FALSE))</f>
        <v>GOL - 22-02-5000 - 22-12-5003</v>
      </c>
      <c r="D1398" s="11" t="str">
        <f>LEFT(exp_SILP!$R1398,5)</f>
        <v>12:00</v>
      </c>
      <c r="E1398" s="11" t="str">
        <f>RIGHT(exp_SILP!$R1398,5)</f>
        <v>14:00</v>
      </c>
      <c r="F1398" s="11">
        <f>IF(exp_SILP!$AG1398&gt;=60,exp_SILP!$AG1398/60,exp_SILP!$AG1398)</f>
        <v>2</v>
      </c>
      <c r="G1398" s="11" t="str">
        <f>VLOOKUP(exp_SILP!$Y1398,'DATI CM'!$A$2:$F$28,2,FALSE)</f>
        <v>CSSLTZ84H70A859W</v>
      </c>
      <c r="H1398" s="11" t="str">
        <f>VLOOKUP(exp_SILP!$Y1398,'DATI CM'!$A$2:$F$28,3,FALSE)</f>
        <v/>
      </c>
      <c r="I1398" s="11" t="str">
        <f t="shared" si="1"/>
        <v>N</v>
      </c>
      <c r="J1398" s="11" t="str">
        <f>VLOOKUP(exp_SILP!$Y1398,'DATI CM'!$A$2:$F$28,4,FALSE)</f>
        <v/>
      </c>
      <c r="K1398" s="12">
        <f>VLOOKUP(exp_SILP!$B1398,'DATI COMMESSE'!$A$2:$F$25,5,FALSE)</f>
        <v>39.94</v>
      </c>
      <c r="L1398" s="12" t="str">
        <f>IF(exp_SILP!$B1398="A4.10 - LEP E - ORIENTAMENTO SPECIALISTICO SKILL GAP ANALYSIS - GRUPPO 3P",0,VLOOKUP(exp_SILP!$Y1398,'DATI CM'!$A$2:$F$28,6,FALSE))</f>
        <v/>
      </c>
      <c r="M1398" s="12">
        <f>IFERROR(VLOOKUP(exp_SILP!$B1398,'DATI CM'!$H$2:$I$16,2,FALSE)*exp_SILP!$F1398,0)</f>
        <v>0</v>
      </c>
      <c r="N1398" s="11" t="str">
        <f>VLOOKUP(exp_SILP!$B1398,'DATI COMMESSE'!$A$2:$F$25,4,FALSE)</f>
        <v>GOL</v>
      </c>
      <c r="O1398" s="13">
        <f>VLOOKUP(exp_SILP!$B1398,'DATI COMMESSE'!$A$2:$F$25,5,FALSE)*exp_SILP!$F1398</f>
        <v>79.88</v>
      </c>
      <c r="P1398" s="11" t="str">
        <f>IF(MID(exp_SILP!$W1398,10,2)&gt;"40","F","M")</f>
        <v>F</v>
      </c>
      <c r="Q1398" s="27" t="s">
        <v>1651</v>
      </c>
      <c r="R1398" s="15" t="s">
        <v>84</v>
      </c>
      <c r="S1398" s="15" t="s">
        <v>70</v>
      </c>
      <c r="T1398" s="15" t="s">
        <v>58</v>
      </c>
      <c r="U1398" s="15" t="s">
        <v>59</v>
      </c>
      <c r="V1398" s="15" t="s">
        <v>1422</v>
      </c>
      <c r="W1398" s="15" t="s">
        <v>1423</v>
      </c>
      <c r="X1398" s="15" t="s">
        <v>1424</v>
      </c>
      <c r="Y1398" s="15" t="s">
        <v>4</v>
      </c>
      <c r="Z1398" s="15" t="s">
        <v>63</v>
      </c>
      <c r="AA1398" s="15" t="s">
        <v>64</v>
      </c>
      <c r="AB1398" s="15" t="s">
        <v>74</v>
      </c>
      <c r="AC1398" s="15" t="s">
        <v>66</v>
      </c>
      <c r="AD1398" s="15" t="s">
        <v>59</v>
      </c>
      <c r="AE1398" s="15" t="s">
        <v>59</v>
      </c>
      <c r="AF1398" s="15" t="s">
        <v>59</v>
      </c>
      <c r="AG1398" s="28" t="s">
        <v>76</v>
      </c>
      <c r="AH1398" s="15" t="s">
        <v>1651</v>
      </c>
      <c r="AI1398" s="15" t="s">
        <v>181</v>
      </c>
      <c r="AJ1398" s="15" t="str">
        <f>VLOOKUP(exp_SILP!$Y1398,'DATI CM'!$A$2:$F$28,2,FALSE)</f>
        <v>CSSLTZ84H70A859W</v>
      </c>
    </row>
    <row r="1399" ht="15.75" customHeight="1">
      <c r="A1399" s="17" t="str">
        <f>IFERROR(VLOOKUP(exp_SILP!$W1399,exp_utenti_P!D:D,1,FALSE),"_DA INSERIRE")</f>
        <v>RLNGLI03E60L219L</v>
      </c>
      <c r="B1399" s="17" t="str">
        <f>IF(AND(exp_SILP!$S1399="A.3 ORIENTAMENTO PROFESSIONALE",exp_SILP!$AD1399="4.2"),"A.3 ORIENTAMENTO PROFESSIONALE (CARCERE)",
IF(AND(exp_SILP!$S1399="A.3 ORIENTAMENTO PROFESSIONALE",exp_SILP!$AD1399="."),"A.3 ORIENTAMENTO PROFESSIONALE (CARCERE)",
IF(AND(exp_SILP!$S1399="A.4 CONSULENZA ORIENTATIVA",exp_SILP!$AD1399="4.2"),"A.4 CONSULENZA ORIENTATIVA (CARCERE)",
IF(AND(exp_SILP!$S1399="A.4 CONSULENZA ORIENTATIVA",exp_SILP!$AD1399="."),"A.4 CONSULENZA ORIENTATIVA (CARCERE)",
IF(AND(exp_SILP!$S1399="A.5 - LEP F1 - ACCOMPAGNAMENTO AL LAVORO",exp_SILP!$AD1399="4.2"),"A.5 - LEP F1 - ACCOMPAGNAMENTO AL LAVORO (CARCERE)",
IF(AND(exp_SILP!$S1399="A.5 - LEP F1 - ACCOMPAGNAMENTO AL LAVORO",exp_SILP!$AD1399="."),"A.5 - LEP F1 - ACCOMPAGNAMENTO AL LAVORO (CARCERE)",
IF(AND(exp_SILP!$S1399="A.5.2a - TUTORAGGIO TIROCINI",exp_SILP!$AD1399="4.2"),"A.5.2a - TUTORAGGIO TIROCINI (CARCERE)",
exp_SILP!$S1399)))))))</f>
        <v>A4.10 - LEP E - ORIENTAMENTO SPECIALISTICO SKILL GAP ANALYSIS</v>
      </c>
      <c r="C1399" s="18" t="str">
        <f>CONCATENATE(VLOOKUP(exp_SILP!$B1399,'DATI COMMESSE'!$A$2:$F$25,4,FALSE)," - ", VLOOKUP(exp_SILP!$B1399,'DATI COMMESSE'!$A$2:$F$25,2,FALSE)," - ",VLOOKUP(exp_SILP!$B1399,'DATI COMMESSE'!$A$2:$F$25,3,FALSE))</f>
        <v>GOL - 22-02-5000 - 22-12-5003</v>
      </c>
      <c r="D1399" s="18" t="str">
        <f>LEFT(exp_SILP!$R1399,5)</f>
        <v>11:00</v>
      </c>
      <c r="E1399" s="18" t="str">
        <f>RIGHT(exp_SILP!$R1399,5)</f>
        <v>13:00</v>
      </c>
      <c r="F1399" s="18">
        <f>IF(exp_SILP!$AG1399&gt;=60,exp_SILP!$AG1399/60,exp_SILP!$AG1399)</f>
        <v>2</v>
      </c>
      <c r="G1399" s="18" t="str">
        <f>VLOOKUP(exp_SILP!$Y1399,'DATI CM'!$A$2:$F$28,2,FALSE)</f>
        <v>MNRCLD73B46G674U</v>
      </c>
      <c r="H1399" s="18" t="str">
        <f>VLOOKUP(exp_SILP!$Y1399,'DATI CM'!$A$2:$F$28,3,FALSE)</f>
        <v>A011</v>
      </c>
      <c r="I1399" s="18" t="str">
        <f t="shared" si="1"/>
        <v>N</v>
      </c>
      <c r="J1399" s="18" t="str">
        <f>VLOOKUP(exp_SILP!$Y1399,'DATI CM'!$A$2:$F$28,4,FALSE)</f>
        <v>TORINO</v>
      </c>
      <c r="K1399" s="19">
        <f>VLOOKUP(exp_SILP!$B1399,'DATI COMMESSE'!$A$2:$F$25,5,FALSE)</f>
        <v>39.94</v>
      </c>
      <c r="L1399" s="19">
        <f>IF(exp_SILP!$B1399="A4.10 - LEP E - ORIENTAMENTO SPECIALISTICO SKILL GAP ANALYSIS - GRUPPO 3P",0,VLOOKUP(exp_SILP!$Y1399,'DATI CM'!$A$2:$F$28,6,FALSE))</f>
        <v>25</v>
      </c>
      <c r="M1399" s="19">
        <f>IFERROR(VLOOKUP(exp_SILP!$B1399,'DATI CM'!$H$2:$I$16,2,FALSE)*exp_SILP!$F1399,0)</f>
        <v>0</v>
      </c>
      <c r="N1399" s="18" t="str">
        <f>VLOOKUP(exp_SILP!$B1399,'DATI COMMESSE'!$A$2:$F$25,4,FALSE)</f>
        <v>GOL</v>
      </c>
      <c r="O1399" s="20">
        <f>VLOOKUP(exp_SILP!$B1399,'DATI COMMESSE'!$A$2:$F$25,5,FALSE)*exp_SILP!$F1399</f>
        <v>79.88</v>
      </c>
      <c r="P1399" s="18" t="str">
        <f>IF(MID(exp_SILP!$W1399,10,2)&gt;"40","F","M")</f>
        <v>F</v>
      </c>
      <c r="Q1399" s="24" t="s">
        <v>1651</v>
      </c>
      <c r="R1399" s="22" t="s">
        <v>219</v>
      </c>
      <c r="S1399" s="22" t="s">
        <v>70</v>
      </c>
      <c r="T1399" s="22" t="s">
        <v>58</v>
      </c>
      <c r="U1399" s="22" t="s">
        <v>59</v>
      </c>
      <c r="V1399" s="22" t="s">
        <v>1253</v>
      </c>
      <c r="W1399" s="22" t="s">
        <v>1254</v>
      </c>
      <c r="X1399" s="22" t="s">
        <v>1255</v>
      </c>
      <c r="Y1399" s="22" t="s">
        <v>14</v>
      </c>
      <c r="Z1399" s="22" t="s">
        <v>63</v>
      </c>
      <c r="AA1399" s="22" t="s">
        <v>64</v>
      </c>
      <c r="AB1399" s="22" t="s">
        <v>74</v>
      </c>
      <c r="AC1399" s="22" t="s">
        <v>135</v>
      </c>
      <c r="AD1399" s="22" t="s">
        <v>59</v>
      </c>
      <c r="AE1399" s="22" t="s">
        <v>59</v>
      </c>
      <c r="AF1399" s="22" t="s">
        <v>59</v>
      </c>
      <c r="AG1399" s="25" t="s">
        <v>76</v>
      </c>
      <c r="AH1399" s="22" t="s">
        <v>1651</v>
      </c>
      <c r="AI1399" s="22" t="s">
        <v>158</v>
      </c>
      <c r="AJ1399" s="22" t="str">
        <f>VLOOKUP(exp_SILP!$Y1399,'DATI CM'!$A$2:$F$28,2,FALSE)</f>
        <v>MNRCLD73B46G674U</v>
      </c>
    </row>
    <row r="1400" ht="15.75" hidden="1" customHeight="1">
      <c r="A1400" s="10" t="str">
        <f>IFERROR(VLOOKUP(exp_SILP!$W1400,exp_utenti_P!D:D,1,FALSE),"_DA INSERIRE")</f>
        <v>SCLMRC80S16D150S</v>
      </c>
      <c r="B1400" s="10" t="str">
        <f>IF(AND(exp_SILP!$S1400="A.3 ORIENTAMENTO PROFESSIONALE",exp_SILP!$AD1400="4.2"),"A.3 ORIENTAMENTO PROFESSIONALE (CARCERE)",
IF(AND(exp_SILP!$S1400="A.3 ORIENTAMENTO PROFESSIONALE",exp_SILP!$AD1400="."),"A.3 ORIENTAMENTO PROFESSIONALE (CARCERE)",
IF(AND(exp_SILP!$S1400="A.4 CONSULENZA ORIENTATIVA",exp_SILP!$AD1400="4.2"),"A.4 CONSULENZA ORIENTATIVA (CARCERE)",
IF(AND(exp_SILP!$S1400="A.4 CONSULENZA ORIENTATIVA",exp_SILP!$AD1400="."),"A.4 CONSULENZA ORIENTATIVA (CARCERE)",
IF(AND(exp_SILP!$S1400="A.5 - LEP F1 - ACCOMPAGNAMENTO AL LAVORO",exp_SILP!$AD1400="4.2"),"A.5 - LEP F1 - ACCOMPAGNAMENTO AL LAVORO (CARCERE)",
IF(AND(exp_SILP!$S1400="A.5 - LEP F1 - ACCOMPAGNAMENTO AL LAVORO",exp_SILP!$AD1400="."),"A.5 - LEP F1 - ACCOMPAGNAMENTO AL LAVORO (CARCERE)",
IF(AND(exp_SILP!$S1400="A.5.2a - TUTORAGGIO TIROCINI",exp_SILP!$AD1400="4.2"),"A.5.2a - TUTORAGGIO TIROCINI (CARCERE)",
exp_SILP!$S1400)))))))</f>
        <v>A4.10 - LEP E - ORIENTAMENTO SPECIALISTICO SKILL GAP ANALYSIS</v>
      </c>
      <c r="C1400" s="11" t="str">
        <f>CONCATENATE(VLOOKUP(exp_SILP!$B1400,'DATI COMMESSE'!$A$2:$F$25,4,FALSE)," - ", VLOOKUP(exp_SILP!$B1400,'DATI COMMESSE'!$A$2:$F$25,2,FALSE)," - ",VLOOKUP(exp_SILP!$B1400,'DATI COMMESSE'!$A$2:$F$25,3,FALSE))</f>
        <v>GOL - 22-02-5000 - 22-12-5003</v>
      </c>
      <c r="D1400" s="11" t="str">
        <f>LEFT(exp_SILP!$R1400,5)</f>
        <v>09:30</v>
      </c>
      <c r="E1400" s="11" t="str">
        <f>RIGHT(exp_SILP!$R1400,5)</f>
        <v>11:30</v>
      </c>
      <c r="F1400" s="11">
        <f>IF(exp_SILP!$AG1400&gt;=60,exp_SILP!$AG1400/60,exp_SILP!$AG1400)</f>
        <v>2</v>
      </c>
      <c r="G1400" s="11" t="str">
        <f>VLOOKUP(exp_SILP!$Y1400,'DATI CM'!$A$2:$F$28,2,FALSE)</f>
        <v>DRDSMN81D20D205B</v>
      </c>
      <c r="H1400" s="11" t="str">
        <f>VLOOKUP(exp_SILP!$Y1400,'DATI CM'!$A$2:$F$28,3,FALSE)</f>
        <v>A010</v>
      </c>
      <c r="I1400" s="11" t="str">
        <f t="shared" si="1"/>
        <v>N</v>
      </c>
      <c r="J1400" s="11" t="str">
        <f>VLOOKUP(exp_SILP!$Y1400,'DATI CM'!$A$2:$F$28,4,FALSE)</f>
        <v>TORINO</v>
      </c>
      <c r="K1400" s="12">
        <f>VLOOKUP(exp_SILP!$B1400,'DATI COMMESSE'!$A$2:$F$25,5,FALSE)</f>
        <v>39.94</v>
      </c>
      <c r="L1400" s="12" t="str">
        <f>IF(exp_SILP!$B1400="A4.10 - LEP E - ORIENTAMENTO SPECIALISTICO SKILL GAP ANALYSIS - GRUPPO 3P",0,VLOOKUP(exp_SILP!$Y1400,'DATI CM'!$A$2:$F$28,6,FALSE))</f>
        <v/>
      </c>
      <c r="M1400" s="12">
        <f>IFERROR(VLOOKUP(exp_SILP!$B1400,'DATI CM'!$H$2:$I$16,2,FALSE)*exp_SILP!$F1400,0)</f>
        <v>0</v>
      </c>
      <c r="N1400" s="11" t="str">
        <f>VLOOKUP(exp_SILP!$B1400,'DATI COMMESSE'!$A$2:$F$25,4,FALSE)</f>
        <v>GOL</v>
      </c>
      <c r="O1400" s="13">
        <f>VLOOKUP(exp_SILP!$B1400,'DATI COMMESSE'!$A$2:$F$25,5,FALSE)*exp_SILP!$F1400</f>
        <v>79.88</v>
      </c>
      <c r="P1400" s="11" t="str">
        <f>IF(MID(exp_SILP!$W1400,10,2)&gt;"40","F","M")</f>
        <v>M</v>
      </c>
      <c r="Q1400" s="27" t="s">
        <v>1651</v>
      </c>
      <c r="R1400" s="15" t="s">
        <v>78</v>
      </c>
      <c r="S1400" s="15" t="s">
        <v>70</v>
      </c>
      <c r="T1400" s="15" t="s">
        <v>58</v>
      </c>
      <c r="U1400" s="15" t="s">
        <v>59</v>
      </c>
      <c r="V1400" s="15" t="s">
        <v>772</v>
      </c>
      <c r="W1400" s="15" t="s">
        <v>773</v>
      </c>
      <c r="X1400" s="15" t="s">
        <v>774</v>
      </c>
      <c r="Y1400" s="15" t="s">
        <v>7</v>
      </c>
      <c r="Z1400" s="15" t="s">
        <v>63</v>
      </c>
      <c r="AA1400" s="15" t="s">
        <v>64</v>
      </c>
      <c r="AB1400" s="15" t="s">
        <v>65</v>
      </c>
      <c r="AC1400" s="15" t="s">
        <v>135</v>
      </c>
      <c r="AD1400" s="15" t="s">
        <v>59</v>
      </c>
      <c r="AE1400" s="15" t="s">
        <v>59</v>
      </c>
      <c r="AF1400" s="15" t="s">
        <v>59</v>
      </c>
      <c r="AG1400" s="28" t="s">
        <v>76</v>
      </c>
      <c r="AH1400" s="15" t="s">
        <v>1651</v>
      </c>
      <c r="AI1400" s="15" t="s">
        <v>715</v>
      </c>
      <c r="AJ1400" s="15" t="str">
        <f>VLOOKUP(exp_SILP!$Y1400,'DATI CM'!$A$2:$F$28,2,FALSE)</f>
        <v>DRDSMN81D20D205B</v>
      </c>
    </row>
    <row r="1401" ht="15.75" customHeight="1">
      <c r="A1401" s="17" t="str">
        <f>IFERROR(VLOOKUP(exp_SILP!$W1401,exp_utenti_P!D:D,1,FALSE),"_DA INSERIRE")</f>
        <v>TFRLGU79E14L219A</v>
      </c>
      <c r="B1401" s="17" t="str">
        <f>IF(AND(exp_SILP!$S1401="A.3 ORIENTAMENTO PROFESSIONALE",exp_SILP!$AD1401="4.2"),"A.3 ORIENTAMENTO PROFESSIONALE (CARCERE)",
IF(AND(exp_SILP!$S1401="A.3 ORIENTAMENTO PROFESSIONALE",exp_SILP!$AD1401="."),"A.3 ORIENTAMENTO PROFESSIONALE (CARCERE)",
IF(AND(exp_SILP!$S1401="A.4 CONSULENZA ORIENTATIVA",exp_SILP!$AD1401="4.2"),"A.4 CONSULENZA ORIENTATIVA (CARCERE)",
IF(AND(exp_SILP!$S1401="A.4 CONSULENZA ORIENTATIVA",exp_SILP!$AD1401="."),"A.4 CONSULENZA ORIENTATIVA (CARCERE)",
IF(AND(exp_SILP!$S1401="A.5 - LEP F1 - ACCOMPAGNAMENTO AL LAVORO",exp_SILP!$AD1401="4.2"),"A.5 - LEP F1 - ACCOMPAGNAMENTO AL LAVORO (CARCERE)",
IF(AND(exp_SILP!$S1401="A.5 - LEP F1 - ACCOMPAGNAMENTO AL LAVORO",exp_SILP!$AD1401="."),"A.5 - LEP F1 - ACCOMPAGNAMENTO AL LAVORO (CARCERE)",
IF(AND(exp_SILP!$S1401="A.5.2a - TUTORAGGIO TIROCINI",exp_SILP!$AD1401="4.2"),"A.5.2a - TUTORAGGIO TIROCINI (CARCERE)",
exp_SILP!$S1401)))))))</f>
        <v>A4.10 - LEP E - ORIENTAMENTO SPECIALISTICO SKILL GAP ANALYSIS</v>
      </c>
      <c r="C1401" s="18" t="str">
        <f>CONCATENATE(VLOOKUP(exp_SILP!$B1401,'DATI COMMESSE'!$A$2:$F$25,4,FALSE)," - ", VLOOKUP(exp_SILP!$B1401,'DATI COMMESSE'!$A$2:$F$25,2,FALSE)," - ",VLOOKUP(exp_SILP!$B1401,'DATI COMMESSE'!$A$2:$F$25,3,FALSE))</f>
        <v>GOL - 22-02-5000 - 22-12-5003</v>
      </c>
      <c r="D1401" s="18" t="str">
        <f>LEFT(exp_SILP!$R1401,5)</f>
        <v>09:00</v>
      </c>
      <c r="E1401" s="18" t="str">
        <f>RIGHT(exp_SILP!$R1401,5)</f>
        <v>11:00</v>
      </c>
      <c r="F1401" s="18">
        <f>IF(exp_SILP!$AG1401&gt;=60,exp_SILP!$AG1401/60,exp_SILP!$AG1401)</f>
        <v>2</v>
      </c>
      <c r="G1401" s="18" t="str">
        <f>VLOOKUP(exp_SILP!$Y1401,'DATI CM'!$A$2:$F$28,2,FALSE)</f>
        <v>MNRCLD73B46G674U</v>
      </c>
      <c r="H1401" s="18" t="str">
        <f>VLOOKUP(exp_SILP!$Y1401,'DATI CM'!$A$2:$F$28,3,FALSE)</f>
        <v>A011</v>
      </c>
      <c r="I1401" s="18" t="str">
        <f t="shared" si="1"/>
        <v>N</v>
      </c>
      <c r="J1401" s="18" t="str">
        <f>VLOOKUP(exp_SILP!$Y1401,'DATI CM'!$A$2:$F$28,4,FALSE)</f>
        <v>TORINO</v>
      </c>
      <c r="K1401" s="19">
        <f>VLOOKUP(exp_SILP!$B1401,'DATI COMMESSE'!$A$2:$F$25,5,FALSE)</f>
        <v>39.94</v>
      </c>
      <c r="L1401" s="19">
        <f>IF(exp_SILP!$B1401="A4.10 - LEP E - ORIENTAMENTO SPECIALISTICO SKILL GAP ANALYSIS - GRUPPO 3P",0,VLOOKUP(exp_SILP!$Y1401,'DATI CM'!$A$2:$F$28,6,FALSE))</f>
        <v>25</v>
      </c>
      <c r="M1401" s="19">
        <f>IFERROR(VLOOKUP(exp_SILP!$B1401,'DATI CM'!$H$2:$I$16,2,FALSE)*exp_SILP!$F1401,0)</f>
        <v>0</v>
      </c>
      <c r="N1401" s="18" t="str">
        <f>VLOOKUP(exp_SILP!$B1401,'DATI COMMESSE'!$A$2:$F$25,4,FALSE)</f>
        <v>GOL</v>
      </c>
      <c r="O1401" s="20">
        <f>VLOOKUP(exp_SILP!$B1401,'DATI COMMESSE'!$A$2:$F$25,5,FALSE)*exp_SILP!$F1401</f>
        <v>79.88</v>
      </c>
      <c r="P1401" s="18" t="str">
        <f>IF(MID(exp_SILP!$W1401,10,2)&gt;"40","F","M")</f>
        <v>M</v>
      </c>
      <c r="Q1401" s="24" t="s">
        <v>1651</v>
      </c>
      <c r="R1401" s="22" t="s">
        <v>223</v>
      </c>
      <c r="S1401" s="22" t="s">
        <v>70</v>
      </c>
      <c r="T1401" s="22" t="s">
        <v>58</v>
      </c>
      <c r="U1401" s="22" t="s">
        <v>59</v>
      </c>
      <c r="V1401" s="22" t="s">
        <v>373</v>
      </c>
      <c r="W1401" s="22" t="s">
        <v>374</v>
      </c>
      <c r="X1401" s="22" t="s">
        <v>375</v>
      </c>
      <c r="Y1401" s="22" t="s">
        <v>14</v>
      </c>
      <c r="Z1401" s="22" t="s">
        <v>63</v>
      </c>
      <c r="AA1401" s="22" t="s">
        <v>64</v>
      </c>
      <c r="AB1401" s="22" t="s">
        <v>74</v>
      </c>
      <c r="AC1401" s="22" t="s">
        <v>135</v>
      </c>
      <c r="AD1401" s="22" t="s">
        <v>59</v>
      </c>
      <c r="AE1401" s="22" t="s">
        <v>59</v>
      </c>
      <c r="AF1401" s="22" t="s">
        <v>59</v>
      </c>
      <c r="AG1401" s="25" t="s">
        <v>76</v>
      </c>
      <c r="AH1401" s="22" t="s">
        <v>1651</v>
      </c>
      <c r="AI1401" s="22" t="s">
        <v>158</v>
      </c>
      <c r="AJ1401" s="22" t="str">
        <f>VLOOKUP(exp_SILP!$Y1401,'DATI CM'!$A$2:$F$28,2,FALSE)</f>
        <v>MNRCLD73B46G674U</v>
      </c>
    </row>
    <row r="1402" ht="15.75" hidden="1" customHeight="1">
      <c r="A1402" s="10" t="str">
        <f>IFERROR(VLOOKUP(exp_SILP!$W1402,exp_utenti_P!D:D,1,FALSE),"_DA INSERIRE")</f>
        <v>PRNMRN66M56L219O</v>
      </c>
      <c r="B1402" s="10" t="str">
        <f>IF(AND(exp_SILP!$S1402="A.3 ORIENTAMENTO PROFESSIONALE",exp_SILP!$AD1402="4.2"),"A.3 ORIENTAMENTO PROFESSIONALE (CARCERE)",
IF(AND(exp_SILP!$S1402="A.3 ORIENTAMENTO PROFESSIONALE",exp_SILP!$AD1402="."),"A.3 ORIENTAMENTO PROFESSIONALE (CARCERE)",
IF(AND(exp_SILP!$S1402="A.4 CONSULENZA ORIENTATIVA",exp_SILP!$AD1402="4.2"),"A.4 CONSULENZA ORIENTATIVA (CARCERE)",
IF(AND(exp_SILP!$S1402="A.4 CONSULENZA ORIENTATIVA",exp_SILP!$AD1402="."),"A.4 CONSULENZA ORIENTATIVA (CARCERE)",
IF(AND(exp_SILP!$S1402="A.5 - LEP F1 - ACCOMPAGNAMENTO AL LAVORO",exp_SILP!$AD1402="4.2"),"A.5 - LEP F1 - ACCOMPAGNAMENTO AL LAVORO (CARCERE)",
IF(AND(exp_SILP!$S1402="A.5 - LEP F1 - ACCOMPAGNAMENTO AL LAVORO",exp_SILP!$AD1402="."),"A.5 - LEP F1 - ACCOMPAGNAMENTO AL LAVORO (CARCERE)",
IF(AND(exp_SILP!$S1402="A.5.2a - TUTORAGGIO TIROCINI",exp_SILP!$AD1402="4.2"),"A.5.2a - TUTORAGGIO TIROCINI (CARCERE)",
exp_SILP!$S1402)))))))</f>
        <v>A4.10 - LEP E - ORIENTAMENTO SPECIALISTICO SKILL GAP ANALYSIS - GRUPPO 3P</v>
      </c>
      <c r="C1402" s="11" t="str">
        <f>CONCATENATE(VLOOKUP(exp_SILP!$B1402,'DATI COMMESSE'!$A$2:$F$25,4,FALSE)," - ", VLOOKUP(exp_SILP!$B1402,'DATI COMMESSE'!$A$2:$F$25,2,FALSE)," - ",VLOOKUP(exp_SILP!$B1402,'DATI COMMESSE'!$A$2:$F$25,3,FALSE))</f>
        <v>GOL - 22-02-5000 - 22-12-5003</v>
      </c>
      <c r="D1402" s="11" t="str">
        <f>LEFT(exp_SILP!$R1402,5)</f>
        <v>15:00</v>
      </c>
      <c r="E1402" s="11" t="str">
        <f>RIGHT(exp_SILP!$R1402,5)</f>
        <v>17:00</v>
      </c>
      <c r="F1402" s="11">
        <f>IF(exp_SILP!$AG1402&gt;=60,exp_SILP!$AG1402/60,exp_SILP!$AG1402)</f>
        <v>2</v>
      </c>
      <c r="G1402" s="11" t="str">
        <f>VLOOKUP(exp_SILP!$Y1402,'DATI CM'!$A$2:$F$28,2,FALSE)</f>
        <v>CSSLTZ84H70A859W</v>
      </c>
      <c r="H1402" s="11" t="str">
        <f>VLOOKUP(exp_SILP!$Y1402,'DATI CM'!$A$2:$F$28,3,FALSE)</f>
        <v/>
      </c>
      <c r="I1402" s="11" t="str">
        <f t="shared" si="1"/>
        <v>N</v>
      </c>
      <c r="J1402" s="11" t="str">
        <f>VLOOKUP(exp_SILP!$Y1402,'DATI CM'!$A$2:$F$28,4,FALSE)</f>
        <v/>
      </c>
      <c r="K1402" s="12">
        <f>VLOOKUP(exp_SILP!$B1402,'DATI COMMESSE'!$A$2:$F$25,5,FALSE)</f>
        <v>82.27</v>
      </c>
      <c r="L1402" s="12">
        <f>IF(exp_SILP!$B1402="A4.10 - LEP E - ORIENTAMENTO SPECIALISTICO SKILL GAP ANALYSIS - GRUPPO 3P",0,VLOOKUP(exp_SILP!$Y1402,'DATI CM'!$A$2:$F$28,6,FALSE))</f>
        <v>0</v>
      </c>
      <c r="M1402" s="12">
        <f>IFERROR(VLOOKUP(exp_SILP!$B1402,'DATI CM'!$H$2:$I$16,2,FALSE)*exp_SILP!$F1402,0)</f>
        <v>70</v>
      </c>
      <c r="N1402" s="11" t="str">
        <f>VLOOKUP(exp_SILP!$B1402,'DATI COMMESSE'!$A$2:$F$25,4,FALSE)</f>
        <v>GOL</v>
      </c>
      <c r="O1402" s="13">
        <f>VLOOKUP(exp_SILP!$B1402,'DATI COMMESSE'!$A$2:$F$25,5,FALSE)*exp_SILP!$F1402</f>
        <v>164.54</v>
      </c>
      <c r="P1402" s="11" t="str">
        <f>IF(MID(exp_SILP!$W1402,10,2)&gt;"40","F","M")</f>
        <v>F</v>
      </c>
      <c r="Q1402" s="27" t="s">
        <v>1651</v>
      </c>
      <c r="R1402" s="15" t="s">
        <v>144</v>
      </c>
      <c r="S1402" s="15" t="s">
        <v>287</v>
      </c>
      <c r="T1402" s="15" t="s">
        <v>58</v>
      </c>
      <c r="U1402" s="15" t="s">
        <v>59</v>
      </c>
      <c r="V1402" s="15" t="s">
        <v>1171</v>
      </c>
      <c r="W1402" s="15" t="s">
        <v>1172</v>
      </c>
      <c r="X1402" s="15" t="s">
        <v>1173</v>
      </c>
      <c r="Y1402" s="15" t="s">
        <v>4</v>
      </c>
      <c r="Z1402" s="15" t="s">
        <v>63</v>
      </c>
      <c r="AA1402" s="15" t="s">
        <v>64</v>
      </c>
      <c r="AB1402" s="15" t="s">
        <v>74</v>
      </c>
      <c r="AC1402" s="15" t="s">
        <v>66</v>
      </c>
      <c r="AD1402" s="15" t="s">
        <v>59</v>
      </c>
      <c r="AE1402" s="15" t="s">
        <v>59</v>
      </c>
      <c r="AF1402" s="15" t="s">
        <v>59</v>
      </c>
      <c r="AG1402" s="28" t="s">
        <v>76</v>
      </c>
      <c r="AH1402" s="15" t="s">
        <v>757</v>
      </c>
      <c r="AI1402" s="15" t="s">
        <v>181</v>
      </c>
      <c r="AJ1402" s="15" t="str">
        <f>VLOOKUP(exp_SILP!$Y1402,'DATI CM'!$A$2:$F$28,2,FALSE)</f>
        <v>CSSLTZ84H70A859W</v>
      </c>
    </row>
    <row r="1403" ht="15.75" hidden="1" customHeight="1">
      <c r="A1403" s="17" t="str">
        <f>IFERROR(VLOOKUP(exp_SILP!$W1403,exp_utenti_P!D:D,1,FALSE),"_DA INSERIRE")</f>
        <v>SMRWMI05C66Z330S</v>
      </c>
      <c r="B1403" s="17" t="str">
        <f>IF(AND(exp_SILP!$S1403="A.3 ORIENTAMENTO PROFESSIONALE",exp_SILP!$AD1403="4.2"),"A.3 ORIENTAMENTO PROFESSIONALE (CARCERE)",
IF(AND(exp_SILP!$S1403="A.3 ORIENTAMENTO PROFESSIONALE",exp_SILP!$AD1403="."),"A.3 ORIENTAMENTO PROFESSIONALE (CARCERE)",
IF(AND(exp_SILP!$S1403="A.4 CONSULENZA ORIENTATIVA",exp_SILP!$AD1403="4.2"),"A.4 CONSULENZA ORIENTATIVA (CARCERE)",
IF(AND(exp_SILP!$S1403="A.4 CONSULENZA ORIENTATIVA",exp_SILP!$AD1403="."),"A.4 CONSULENZA ORIENTATIVA (CARCERE)",
IF(AND(exp_SILP!$S1403="A.5 - LEP F1 - ACCOMPAGNAMENTO AL LAVORO",exp_SILP!$AD1403="4.2"),"A.5 - LEP F1 - ACCOMPAGNAMENTO AL LAVORO (CARCERE)",
IF(AND(exp_SILP!$S1403="A.5 - LEP F1 - ACCOMPAGNAMENTO AL LAVORO",exp_SILP!$AD1403="."),"A.5 - LEP F1 - ACCOMPAGNAMENTO AL LAVORO (CARCERE)",
IF(AND(exp_SILP!$S1403="A.5.2a - TUTORAGGIO TIROCINI",exp_SILP!$AD1403="4.2"),"A.5.2a - TUTORAGGIO TIROCINI (CARCERE)",
exp_SILP!$S1403)))))))</f>
        <v>A4.10 - LEP E - ORIENTAMENTO SPECIALISTICO SKILL GAP ANALYSIS - GRUPPO 3P</v>
      </c>
      <c r="C1403" s="18" t="str">
        <f>CONCATENATE(VLOOKUP(exp_SILP!$B1403,'DATI COMMESSE'!$A$2:$F$25,4,FALSE)," - ", VLOOKUP(exp_SILP!$B1403,'DATI COMMESSE'!$A$2:$F$25,2,FALSE)," - ",VLOOKUP(exp_SILP!$B1403,'DATI COMMESSE'!$A$2:$F$25,3,FALSE))</f>
        <v>GOL - 22-02-5000 - 22-12-5003</v>
      </c>
      <c r="D1403" s="18" t="str">
        <f>LEFT(exp_SILP!$R1403,5)</f>
        <v>15:00</v>
      </c>
      <c r="E1403" s="18" t="str">
        <f>RIGHT(exp_SILP!$R1403,5)</f>
        <v>17:00</v>
      </c>
      <c r="F1403" s="18">
        <f>IF(exp_SILP!$AG1403&gt;=60,exp_SILP!$AG1403/60,exp_SILP!$AG1403)</f>
        <v>2</v>
      </c>
      <c r="G1403" s="18" t="str">
        <f>VLOOKUP(exp_SILP!$Y1403,'DATI CM'!$A$2:$F$28,2,FALSE)</f>
        <v>CSSLTZ84H70A859W</v>
      </c>
      <c r="H1403" s="18" t="str">
        <f>VLOOKUP(exp_SILP!$Y1403,'DATI CM'!$A$2:$F$28,3,FALSE)</f>
        <v/>
      </c>
      <c r="I1403" s="18" t="str">
        <f t="shared" si="1"/>
        <v>N</v>
      </c>
      <c r="J1403" s="18" t="str">
        <f>VLOOKUP(exp_SILP!$Y1403,'DATI CM'!$A$2:$F$28,4,FALSE)</f>
        <v/>
      </c>
      <c r="K1403" s="19">
        <f>VLOOKUP(exp_SILP!$B1403,'DATI COMMESSE'!$A$2:$F$25,5,FALSE)</f>
        <v>82.27</v>
      </c>
      <c r="L1403" s="19">
        <f>IF(exp_SILP!$B1403="A4.10 - LEP E - ORIENTAMENTO SPECIALISTICO SKILL GAP ANALYSIS - GRUPPO 3P",0,VLOOKUP(exp_SILP!$Y1403,'DATI CM'!$A$2:$F$28,6,FALSE))</f>
        <v>0</v>
      </c>
      <c r="M1403" s="19"/>
      <c r="N1403" s="18" t="str">
        <f>VLOOKUP(exp_SILP!$B1403,'DATI COMMESSE'!$A$2:$F$25,4,FALSE)</f>
        <v>GOL</v>
      </c>
      <c r="O1403" s="20">
        <f>VLOOKUP(exp_SILP!$B1403,'DATI COMMESSE'!$A$2:$F$25,5,FALSE)*exp_SILP!$F1403</f>
        <v>164.54</v>
      </c>
      <c r="P1403" s="18" t="str">
        <f>IF(MID(exp_SILP!$W1403,10,2)&gt;"40","F","M")</f>
        <v>F</v>
      </c>
      <c r="Q1403" s="24" t="s">
        <v>1651</v>
      </c>
      <c r="R1403" s="22" t="s">
        <v>144</v>
      </c>
      <c r="S1403" s="22" t="s">
        <v>287</v>
      </c>
      <c r="T1403" s="22" t="s">
        <v>58</v>
      </c>
      <c r="U1403" s="22" t="s">
        <v>59</v>
      </c>
      <c r="V1403" s="22" t="s">
        <v>1174</v>
      </c>
      <c r="W1403" s="22" t="s">
        <v>1175</v>
      </c>
      <c r="X1403" s="22" t="s">
        <v>1176</v>
      </c>
      <c r="Y1403" s="22" t="s">
        <v>4</v>
      </c>
      <c r="Z1403" s="22" t="s">
        <v>63</v>
      </c>
      <c r="AA1403" s="22" t="s">
        <v>64</v>
      </c>
      <c r="AB1403" s="22" t="s">
        <v>74</v>
      </c>
      <c r="AC1403" s="22" t="s">
        <v>66</v>
      </c>
      <c r="AD1403" s="22" t="s">
        <v>59</v>
      </c>
      <c r="AE1403" s="22" t="s">
        <v>59</v>
      </c>
      <c r="AF1403" s="22" t="s">
        <v>59</v>
      </c>
      <c r="AG1403" s="25" t="s">
        <v>76</v>
      </c>
      <c r="AH1403" s="22" t="s">
        <v>1651</v>
      </c>
      <c r="AI1403" s="22" t="s">
        <v>181</v>
      </c>
      <c r="AJ1403" s="22" t="str">
        <f>VLOOKUP(exp_SILP!$Y1403,'DATI CM'!$A$2:$F$28,2,FALSE)</f>
        <v>CSSLTZ84H70A859W</v>
      </c>
    </row>
    <row r="1404" ht="15.75" customHeight="1">
      <c r="A1404" s="10" t="str">
        <f>IFERROR(VLOOKUP(exp_SILP!$W1404,exp_utenti_P!D:D,1,FALSE),"_DA INSERIRE")</f>
        <v>RSOLRM74D46Z129H</v>
      </c>
      <c r="B1404" s="10" t="str">
        <f>IF(AND(exp_SILP!$S1404="A.3 ORIENTAMENTO PROFESSIONALE",exp_SILP!$AD1404="4.2"),"A.3 ORIENTAMENTO PROFESSIONALE (CARCERE)",
IF(AND(exp_SILP!$S1404="A.3 ORIENTAMENTO PROFESSIONALE",exp_SILP!$AD1404="."),"A.3 ORIENTAMENTO PROFESSIONALE (CARCERE)",
IF(AND(exp_SILP!$S1404="A.4 CONSULENZA ORIENTATIVA",exp_SILP!$AD1404="4.2"),"A.4 CONSULENZA ORIENTATIVA (CARCERE)",
IF(AND(exp_SILP!$S1404="A.4 CONSULENZA ORIENTATIVA",exp_SILP!$AD1404="."),"A.4 CONSULENZA ORIENTATIVA (CARCERE)",
IF(AND(exp_SILP!$S1404="A.5 - LEP F1 - ACCOMPAGNAMENTO AL LAVORO",exp_SILP!$AD1404="4.2"),"A.5 - LEP F1 - ACCOMPAGNAMENTO AL LAVORO (CARCERE)",
IF(AND(exp_SILP!$S1404="A.5 - LEP F1 - ACCOMPAGNAMENTO AL LAVORO",exp_SILP!$AD1404="."),"A.5 - LEP F1 - ACCOMPAGNAMENTO AL LAVORO (CARCERE)",
IF(AND(exp_SILP!$S1404="A.5.2a - TUTORAGGIO TIROCINI",exp_SILP!$AD1404="4.2"),"A.5.2a - TUTORAGGIO TIROCINI (CARCERE)",
exp_SILP!$S1404)))))))</f>
        <v>A.3 ORIENTAMENTO PROFESSIONALE</v>
      </c>
      <c r="C1404" s="11" t="str">
        <f>CONCATENATE(VLOOKUP(exp_SILP!$B1404,'DATI COMMESSE'!$A$2:$F$25,4,FALSE)," - ", VLOOKUP(exp_SILP!$B1404,'DATI COMMESSE'!$A$2:$F$25,2,FALSE)," - ",VLOOKUP(exp_SILP!$B1404,'DATI COMMESSE'!$A$2:$F$25,3,FALSE))</f>
        <v>FRD - 22-02-5000 - 22-12-5002</v>
      </c>
      <c r="D1404" s="11" t="str">
        <f>LEFT(exp_SILP!$R1404,5)</f>
        <v>09:00</v>
      </c>
      <c r="E1404" s="11" t="str">
        <f>RIGHT(exp_SILP!$R1404,5)</f>
        <v>11:00</v>
      </c>
      <c r="F1404" s="11">
        <f>IF(exp_SILP!$AG1404&gt;=60,exp_SILP!$AG1404/60,exp_SILP!$AG1404)</f>
        <v>2</v>
      </c>
      <c r="G1404" s="11" t="str">
        <f>VLOOKUP(exp_SILP!$Y1404,'DATI CM'!$A$2:$F$28,2,FALSE)</f>
        <v>FLCSRN79S42L219X</v>
      </c>
      <c r="H1404" s="11" t="str">
        <f>VLOOKUP(exp_SILP!$Y1404,'DATI CM'!$A$2:$F$28,3,FALSE)</f>
        <v>A011</v>
      </c>
      <c r="I1404" s="11" t="str">
        <f t="shared" si="1"/>
        <v>N</v>
      </c>
      <c r="J1404" s="11" t="str">
        <f>VLOOKUP(exp_SILP!$Y1404,'DATI CM'!$A$2:$F$28,4,FALSE)</f>
        <v>TORINO</v>
      </c>
      <c r="K1404" s="12">
        <f>VLOOKUP(exp_SILP!$B1404,'DATI COMMESSE'!$A$2:$F$25,5,FALSE)</f>
        <v>34</v>
      </c>
      <c r="L1404" s="12">
        <f>IF(exp_SILP!$B1404="A4.10 - LEP E - ORIENTAMENTO SPECIALISTICO SKILL GAP ANALYSIS - GRUPPO 3P",0,VLOOKUP(exp_SILP!$Y1404,'DATI CM'!$A$2:$F$28,6,FALSE))</f>
        <v>25</v>
      </c>
      <c r="M1404" s="12">
        <f>IFERROR(VLOOKUP(exp_SILP!$B1404,'DATI CM'!$H$2:$I$16,2,FALSE)*exp_SILP!$F1404,0)</f>
        <v>0</v>
      </c>
      <c r="N1404" s="11" t="str">
        <f>VLOOKUP(exp_SILP!$B1404,'DATI COMMESSE'!$A$2:$F$25,4,FALSE)</f>
        <v>FRD</v>
      </c>
      <c r="O1404" s="13">
        <f>VLOOKUP(exp_SILP!$B1404,'DATI COMMESSE'!$A$2:$F$25,5,FALSE)*exp_SILP!$F1404</f>
        <v>68</v>
      </c>
      <c r="P1404" s="11" t="str">
        <f>IF(MID(exp_SILP!$W1404,10,2)&gt;"40","F","M")</f>
        <v>F</v>
      </c>
      <c r="Q1404" s="27" t="s">
        <v>967</v>
      </c>
      <c r="R1404" s="15" t="s">
        <v>223</v>
      </c>
      <c r="S1404" s="15" t="s">
        <v>423</v>
      </c>
      <c r="T1404" s="15" t="s">
        <v>58</v>
      </c>
      <c r="U1404" s="15" t="s">
        <v>59</v>
      </c>
      <c r="V1404" s="15" t="s">
        <v>1652</v>
      </c>
      <c r="W1404" s="15" t="s">
        <v>1653</v>
      </c>
      <c r="X1404" s="15" t="s">
        <v>1654</v>
      </c>
      <c r="Y1404" s="15" t="s">
        <v>10</v>
      </c>
      <c r="Z1404" s="15" t="s">
        <v>63</v>
      </c>
      <c r="AA1404" s="15" t="s">
        <v>64</v>
      </c>
      <c r="AB1404" s="15" t="s">
        <v>74</v>
      </c>
      <c r="AC1404" s="15" t="s">
        <v>75</v>
      </c>
      <c r="AD1404" s="15" t="s">
        <v>59</v>
      </c>
      <c r="AE1404" s="15" t="s">
        <v>59</v>
      </c>
      <c r="AF1404" s="15" t="s">
        <v>59</v>
      </c>
      <c r="AG1404" s="28" t="s">
        <v>76</v>
      </c>
      <c r="AH1404" s="15" t="s">
        <v>967</v>
      </c>
      <c r="AI1404" s="15" t="s">
        <v>77</v>
      </c>
      <c r="AJ1404" s="15" t="str">
        <f>VLOOKUP(exp_SILP!$Y1404,'DATI CM'!$A$2:$F$28,2,FALSE)</f>
        <v>FLCSRN79S42L219X</v>
      </c>
    </row>
    <row r="1405" ht="15.75" customHeight="1">
      <c r="A1405" s="17" t="str">
        <f>IFERROR(VLOOKUP(exp_SILP!$W1405,exp_utenti_P!D:D,1,FALSE),"_DA INSERIRE")</f>
        <v>GLLGLC68P10L219E</v>
      </c>
      <c r="B1405" s="17" t="str">
        <f>IF(AND(exp_SILP!$S1405="A.3 ORIENTAMENTO PROFESSIONALE",exp_SILP!$AD1405="4.2"),"A.3 ORIENTAMENTO PROFESSIONALE (CARCERE)",
IF(AND(exp_SILP!$S1405="A.3 ORIENTAMENTO PROFESSIONALE",exp_SILP!$AD1405="."),"A.3 ORIENTAMENTO PROFESSIONALE (CARCERE)",
IF(AND(exp_SILP!$S1405="A.4 CONSULENZA ORIENTATIVA",exp_SILP!$AD1405="4.2"),"A.4 CONSULENZA ORIENTATIVA (CARCERE)",
IF(AND(exp_SILP!$S1405="A.4 CONSULENZA ORIENTATIVA",exp_SILP!$AD1405="."),"A.4 CONSULENZA ORIENTATIVA (CARCERE)",
IF(AND(exp_SILP!$S1405="A.5 - LEP F1 - ACCOMPAGNAMENTO AL LAVORO",exp_SILP!$AD1405="4.2"),"A.5 - LEP F1 - ACCOMPAGNAMENTO AL LAVORO (CARCERE)",
IF(AND(exp_SILP!$S1405="A.5 - LEP F1 - ACCOMPAGNAMENTO AL LAVORO",exp_SILP!$AD1405="."),"A.5 - LEP F1 - ACCOMPAGNAMENTO AL LAVORO (CARCERE)",
IF(AND(exp_SILP!$S1405="A.5.2a - TUTORAGGIO TIROCINI",exp_SILP!$AD1405="4.2"),"A.5.2a - TUTORAGGIO TIROCINI (CARCERE)",
exp_SILP!$S1405)))))))</f>
        <v>A.5 - LEP F1 - ACCOMPAGNAMENTO AL LAVORO</v>
      </c>
      <c r="C1405" s="18" t="str">
        <f>CONCATENATE(VLOOKUP(exp_SILP!$B1405,'DATI COMMESSE'!$A$2:$F$25,4,FALSE)," - ", VLOOKUP(exp_SILP!$B1405,'DATI COMMESSE'!$A$2:$F$25,2,FALSE)," - ",VLOOKUP(exp_SILP!$B1405,'DATI COMMESSE'!$A$2:$F$25,3,FALSE))</f>
        <v>GOL - 22-02-5000 - 22-12-5003</v>
      </c>
      <c r="D1405" s="18" t="str">
        <f>LEFT(exp_SILP!$R1405,5)</f>
        <v>11:00</v>
      </c>
      <c r="E1405" s="18" t="str">
        <f>RIGHT(exp_SILP!$R1405,5)</f>
        <v>13:00</v>
      </c>
      <c r="F1405" s="18">
        <f>IF(exp_SILP!$AG1405&gt;=60,exp_SILP!$AG1405/60,exp_SILP!$AG1405)</f>
        <v>2</v>
      </c>
      <c r="G1405" s="18" t="str">
        <f>VLOOKUP(exp_SILP!$Y1405,'DATI CM'!$A$2:$F$28,2,FALSE)</f>
        <v>FLCSRN79S42L219X</v>
      </c>
      <c r="H1405" s="18" t="str">
        <f>VLOOKUP(exp_SILP!$Y1405,'DATI CM'!$A$2:$F$28,3,FALSE)</f>
        <v>A011</v>
      </c>
      <c r="I1405" s="18" t="str">
        <f t="shared" si="1"/>
        <v>N</v>
      </c>
      <c r="J1405" s="18" t="str">
        <f>VLOOKUP(exp_SILP!$Y1405,'DATI CM'!$A$2:$F$28,4,FALSE)</f>
        <v>TORINO</v>
      </c>
      <c r="K1405" s="19">
        <f>VLOOKUP(exp_SILP!$B1405,'DATI COMMESSE'!$A$2:$F$25,5,FALSE)</f>
        <v>39.94</v>
      </c>
      <c r="L1405" s="19">
        <f>IF(exp_SILP!$B1405="A4.10 - LEP E - ORIENTAMENTO SPECIALISTICO SKILL GAP ANALYSIS - GRUPPO 3P",0,VLOOKUP(exp_SILP!$Y1405,'DATI CM'!$A$2:$F$28,6,FALSE))</f>
        <v>25</v>
      </c>
      <c r="M1405" s="19">
        <f>IFERROR(VLOOKUP(exp_SILP!$B1405,'DATI CM'!$H$2:$I$16,2,FALSE)*exp_SILP!$F1405,0)</f>
        <v>0</v>
      </c>
      <c r="N1405" s="18" t="str">
        <f>VLOOKUP(exp_SILP!$B1405,'DATI COMMESSE'!$A$2:$F$25,4,FALSE)</f>
        <v>GOL</v>
      </c>
      <c r="O1405" s="20">
        <f>VLOOKUP(exp_SILP!$B1405,'DATI COMMESSE'!$A$2:$F$25,5,FALSE)*exp_SILP!$F1405</f>
        <v>79.88</v>
      </c>
      <c r="P1405" s="18" t="str">
        <f>IF(MID(exp_SILP!$W1405,10,2)&gt;"40","F","M")</f>
        <v>M</v>
      </c>
      <c r="Q1405" s="24" t="s">
        <v>967</v>
      </c>
      <c r="R1405" s="22" t="s">
        <v>219</v>
      </c>
      <c r="S1405" s="22" t="s">
        <v>57</v>
      </c>
      <c r="T1405" s="22" t="s">
        <v>58</v>
      </c>
      <c r="U1405" s="22" t="s">
        <v>59</v>
      </c>
      <c r="V1405" s="22" t="s">
        <v>71</v>
      </c>
      <c r="W1405" s="22" t="s">
        <v>72</v>
      </c>
      <c r="X1405" s="22" t="s">
        <v>73</v>
      </c>
      <c r="Y1405" s="22" t="s">
        <v>10</v>
      </c>
      <c r="Z1405" s="22" t="s">
        <v>63</v>
      </c>
      <c r="AA1405" s="22" t="s">
        <v>64</v>
      </c>
      <c r="AB1405" s="22" t="s">
        <v>74</v>
      </c>
      <c r="AC1405" s="22" t="s">
        <v>75</v>
      </c>
      <c r="AD1405" s="22" t="s">
        <v>59</v>
      </c>
      <c r="AE1405" s="22" t="s">
        <v>59</v>
      </c>
      <c r="AF1405" s="22" t="s">
        <v>59</v>
      </c>
      <c r="AG1405" s="25" t="s">
        <v>76</v>
      </c>
      <c r="AH1405" s="22" t="s">
        <v>967</v>
      </c>
      <c r="AI1405" s="22" t="s">
        <v>77</v>
      </c>
      <c r="AJ1405" s="22" t="str">
        <f>VLOOKUP(exp_SILP!$Y1405,'DATI CM'!$A$2:$F$28,2,FALSE)</f>
        <v>FLCSRN79S42L219X</v>
      </c>
    </row>
    <row r="1406" ht="15.75" customHeight="1">
      <c r="A1406" s="10" t="str">
        <f>IFERROR(VLOOKUP(exp_SILP!$W1406,exp_utenti_P!D:D,1,FALSE),"_DA INSERIRE")</f>
        <v>THMVEA59M46Z318Y</v>
      </c>
      <c r="B1406" s="10" t="str">
        <f>IF(AND(exp_SILP!$S1406="A.3 ORIENTAMENTO PROFESSIONALE",exp_SILP!$AD1406="4.2"),"A.3 ORIENTAMENTO PROFESSIONALE (CARCERE)",
IF(AND(exp_SILP!$S1406="A.3 ORIENTAMENTO PROFESSIONALE",exp_SILP!$AD1406="."),"A.3 ORIENTAMENTO PROFESSIONALE (CARCERE)",
IF(AND(exp_SILP!$S1406="A.4 CONSULENZA ORIENTATIVA",exp_SILP!$AD1406="4.2"),"A.4 CONSULENZA ORIENTATIVA (CARCERE)",
IF(AND(exp_SILP!$S1406="A.4 CONSULENZA ORIENTATIVA",exp_SILP!$AD1406="."),"A.4 CONSULENZA ORIENTATIVA (CARCERE)",
IF(AND(exp_SILP!$S1406="A.5 - LEP F1 - ACCOMPAGNAMENTO AL LAVORO",exp_SILP!$AD1406="4.2"),"A.5 - LEP F1 - ACCOMPAGNAMENTO AL LAVORO (CARCERE)",
IF(AND(exp_SILP!$S1406="A.5 - LEP F1 - ACCOMPAGNAMENTO AL LAVORO",exp_SILP!$AD1406="."),"A.5 - LEP F1 - ACCOMPAGNAMENTO AL LAVORO (CARCERE)",
IF(AND(exp_SILP!$S1406="A.5.2a - TUTORAGGIO TIROCINI",exp_SILP!$AD1406="4.2"),"A.5.2a - TUTORAGGIO TIROCINI (CARCERE)",
exp_SILP!$S1406)))))))</f>
        <v>A4.10 - LEP E - ORIENTAMENTO SPECIALISTICO SKILL GAP ANALYSIS</v>
      </c>
      <c r="C1406" s="11" t="str">
        <f>CONCATENATE(VLOOKUP(exp_SILP!$B1406,'DATI COMMESSE'!$A$2:$F$25,4,FALSE)," - ", VLOOKUP(exp_SILP!$B1406,'DATI COMMESSE'!$A$2:$F$25,2,FALSE)," - ",VLOOKUP(exp_SILP!$B1406,'DATI COMMESSE'!$A$2:$F$25,3,FALSE))</f>
        <v>GOL - 22-02-5000 - 22-12-5003</v>
      </c>
      <c r="D1406" s="11" t="str">
        <f>LEFT(exp_SILP!$R1406,5)</f>
        <v>16:00</v>
      </c>
      <c r="E1406" s="11" t="str">
        <f>RIGHT(exp_SILP!$R1406,5)</f>
        <v>18:00</v>
      </c>
      <c r="F1406" s="11">
        <f>IF(exp_SILP!$AG1406&gt;=60,exp_SILP!$AG1406/60,exp_SILP!$AG1406)</f>
        <v>2</v>
      </c>
      <c r="G1406" s="11" t="str">
        <f>VLOOKUP(exp_SILP!$Y1406,'DATI CM'!$A$2:$F$28,2,FALSE)</f>
        <v>MNRCLD73B46G674U</v>
      </c>
      <c r="H1406" s="11" t="str">
        <f>VLOOKUP(exp_SILP!$Y1406,'DATI CM'!$A$2:$F$28,3,FALSE)</f>
        <v>A011</v>
      </c>
      <c r="I1406" s="11" t="str">
        <f t="shared" si="1"/>
        <v>N</v>
      </c>
      <c r="J1406" s="11" t="str">
        <f>VLOOKUP(exp_SILP!$Y1406,'DATI CM'!$A$2:$F$28,4,FALSE)</f>
        <v>TORINO</v>
      </c>
      <c r="K1406" s="12">
        <f>VLOOKUP(exp_SILP!$B1406,'DATI COMMESSE'!$A$2:$F$25,5,FALSE)</f>
        <v>39.94</v>
      </c>
      <c r="L1406" s="12">
        <f>IF(exp_SILP!$B1406="A4.10 - LEP E - ORIENTAMENTO SPECIALISTICO SKILL GAP ANALYSIS - GRUPPO 3P",0,VLOOKUP(exp_SILP!$Y1406,'DATI CM'!$A$2:$F$28,6,FALSE))</f>
        <v>25</v>
      </c>
      <c r="M1406" s="12">
        <f>IFERROR(VLOOKUP(exp_SILP!$B1406,'DATI CM'!$H$2:$I$16,2,FALSE)*exp_SILP!$F1406,0)</f>
        <v>0</v>
      </c>
      <c r="N1406" s="11" t="str">
        <f>VLOOKUP(exp_SILP!$B1406,'DATI COMMESSE'!$A$2:$F$25,4,FALSE)</f>
        <v>GOL</v>
      </c>
      <c r="O1406" s="13">
        <f>VLOOKUP(exp_SILP!$B1406,'DATI COMMESSE'!$A$2:$F$25,5,FALSE)*exp_SILP!$F1406</f>
        <v>79.88</v>
      </c>
      <c r="P1406" s="11" t="str">
        <f>IF(MID(exp_SILP!$W1406,10,2)&gt;"40","F","M")</f>
        <v>F</v>
      </c>
      <c r="Q1406" s="27" t="s">
        <v>967</v>
      </c>
      <c r="R1406" s="15" t="s">
        <v>148</v>
      </c>
      <c r="S1406" s="15" t="s">
        <v>70</v>
      </c>
      <c r="T1406" s="15" t="s">
        <v>58</v>
      </c>
      <c r="U1406" s="15" t="s">
        <v>59</v>
      </c>
      <c r="V1406" s="15" t="s">
        <v>1250</v>
      </c>
      <c r="W1406" s="15" t="s">
        <v>1251</v>
      </c>
      <c r="X1406" s="15" t="s">
        <v>1252</v>
      </c>
      <c r="Y1406" s="15" t="s">
        <v>14</v>
      </c>
      <c r="Z1406" s="15" t="s">
        <v>63</v>
      </c>
      <c r="AA1406" s="15" t="s">
        <v>64</v>
      </c>
      <c r="AB1406" s="15" t="s">
        <v>65</v>
      </c>
      <c r="AC1406" s="15" t="s">
        <v>75</v>
      </c>
      <c r="AD1406" s="15" t="s">
        <v>59</v>
      </c>
      <c r="AE1406" s="15" t="s">
        <v>59</v>
      </c>
      <c r="AF1406" s="15" t="s">
        <v>431</v>
      </c>
      <c r="AG1406" s="28" t="s">
        <v>76</v>
      </c>
      <c r="AH1406" s="15" t="s">
        <v>767</v>
      </c>
      <c r="AI1406" s="15" t="s">
        <v>158</v>
      </c>
      <c r="AJ1406" s="15" t="str">
        <f>VLOOKUP(exp_SILP!$Y1406,'DATI CM'!$A$2:$F$28,2,FALSE)</f>
        <v>MNRCLD73B46G674U</v>
      </c>
    </row>
    <row r="1407" ht="15.75" customHeight="1">
      <c r="A1407" s="17" t="str">
        <f>IFERROR(VLOOKUP(exp_SILP!$W1407,exp_utenti_P!D:D,1,FALSE),"_DA INSERIRE")</f>
        <v>JYSMSB68D49Z611W</v>
      </c>
      <c r="B1407" s="17" t="str">
        <f>IF(AND(exp_SILP!$S1407="A.3 ORIENTAMENTO PROFESSIONALE",exp_SILP!$AD1407="4.2"),"A.3 ORIENTAMENTO PROFESSIONALE (CARCERE)",
IF(AND(exp_SILP!$S1407="A.3 ORIENTAMENTO PROFESSIONALE",exp_SILP!$AD1407="."),"A.3 ORIENTAMENTO PROFESSIONALE (CARCERE)",
IF(AND(exp_SILP!$S1407="A.4 CONSULENZA ORIENTATIVA",exp_SILP!$AD1407="4.2"),"A.4 CONSULENZA ORIENTATIVA (CARCERE)",
IF(AND(exp_SILP!$S1407="A.4 CONSULENZA ORIENTATIVA",exp_SILP!$AD1407="."),"A.4 CONSULENZA ORIENTATIVA (CARCERE)",
IF(AND(exp_SILP!$S1407="A.5 - LEP F1 - ACCOMPAGNAMENTO AL LAVORO",exp_SILP!$AD1407="4.2"),"A.5 - LEP F1 - ACCOMPAGNAMENTO AL LAVORO (CARCERE)",
IF(AND(exp_SILP!$S1407="A.5 - LEP F1 - ACCOMPAGNAMENTO AL LAVORO",exp_SILP!$AD1407="."),"A.5 - LEP F1 - ACCOMPAGNAMENTO AL LAVORO (CARCERE)",
IF(AND(exp_SILP!$S1407="A.5.2a - TUTORAGGIO TIROCINI",exp_SILP!$AD1407="4.2"),"A.5.2a - TUTORAGGIO TIROCINI (CARCERE)",
exp_SILP!$S1407)))))))</f>
        <v>A4.10 - LEP E - ORIENTAMENTO SPECIALISTICO SKILL GAP ANALYSIS</v>
      </c>
      <c r="C1407" s="18" t="str">
        <f>CONCATENATE(VLOOKUP(exp_SILP!$B1407,'DATI COMMESSE'!$A$2:$F$25,4,FALSE)," - ", VLOOKUP(exp_SILP!$B1407,'DATI COMMESSE'!$A$2:$F$25,2,FALSE)," - ",VLOOKUP(exp_SILP!$B1407,'DATI COMMESSE'!$A$2:$F$25,3,FALSE))</f>
        <v>GOL - 22-02-5000 - 22-12-5003</v>
      </c>
      <c r="D1407" s="18" t="str">
        <f>LEFT(exp_SILP!$R1407,5)</f>
        <v>15:00</v>
      </c>
      <c r="E1407" s="18" t="str">
        <f>RIGHT(exp_SILP!$R1407,5)</f>
        <v>17:00</v>
      </c>
      <c r="F1407" s="18">
        <f>IF(exp_SILP!$AG1407&gt;=60,exp_SILP!$AG1407/60,exp_SILP!$AG1407)</f>
        <v>2</v>
      </c>
      <c r="G1407" s="18" t="str">
        <f>VLOOKUP(exp_SILP!$Y1407,'DATI CM'!$A$2:$F$28,2,FALSE)</f>
        <v>FLCSRN79S42L219X</v>
      </c>
      <c r="H1407" s="18" t="str">
        <f>VLOOKUP(exp_SILP!$Y1407,'DATI CM'!$A$2:$F$28,3,FALSE)</f>
        <v>A011</v>
      </c>
      <c r="I1407" s="18" t="str">
        <f t="shared" si="1"/>
        <v>N</v>
      </c>
      <c r="J1407" s="18" t="str">
        <f>VLOOKUP(exp_SILP!$Y1407,'DATI CM'!$A$2:$F$28,4,FALSE)</f>
        <v>TORINO</v>
      </c>
      <c r="K1407" s="19">
        <f>VLOOKUP(exp_SILP!$B1407,'DATI COMMESSE'!$A$2:$F$25,5,FALSE)</f>
        <v>39.94</v>
      </c>
      <c r="L1407" s="19">
        <f>IF(exp_SILP!$B1407="A4.10 - LEP E - ORIENTAMENTO SPECIALISTICO SKILL GAP ANALYSIS - GRUPPO 3P",0,VLOOKUP(exp_SILP!$Y1407,'DATI CM'!$A$2:$F$28,6,FALSE))</f>
        <v>25</v>
      </c>
      <c r="M1407" s="19">
        <f>IFERROR(VLOOKUP(exp_SILP!$B1407,'DATI CM'!$H$2:$I$16,2,FALSE)*exp_SILP!$F1407,0)</f>
        <v>0</v>
      </c>
      <c r="N1407" s="18" t="str">
        <f>VLOOKUP(exp_SILP!$B1407,'DATI COMMESSE'!$A$2:$F$25,4,FALSE)</f>
        <v>GOL</v>
      </c>
      <c r="O1407" s="20">
        <f>VLOOKUP(exp_SILP!$B1407,'DATI COMMESSE'!$A$2:$F$25,5,FALSE)*exp_SILP!$F1407</f>
        <v>79.88</v>
      </c>
      <c r="P1407" s="18" t="str">
        <f>IF(MID(exp_SILP!$W1407,10,2)&gt;"40","F","M")</f>
        <v>F</v>
      </c>
      <c r="Q1407" s="24" t="s">
        <v>967</v>
      </c>
      <c r="R1407" s="22" t="s">
        <v>144</v>
      </c>
      <c r="S1407" s="22" t="s">
        <v>70</v>
      </c>
      <c r="T1407" s="22" t="s">
        <v>58</v>
      </c>
      <c r="U1407" s="22" t="s">
        <v>59</v>
      </c>
      <c r="V1407" s="22" t="s">
        <v>973</v>
      </c>
      <c r="W1407" s="22" t="s">
        <v>974</v>
      </c>
      <c r="X1407" s="22" t="s">
        <v>975</v>
      </c>
      <c r="Y1407" s="22" t="s">
        <v>10</v>
      </c>
      <c r="Z1407" s="22" t="s">
        <v>63</v>
      </c>
      <c r="AA1407" s="22" t="s">
        <v>64</v>
      </c>
      <c r="AB1407" s="22" t="s">
        <v>74</v>
      </c>
      <c r="AC1407" s="22" t="s">
        <v>75</v>
      </c>
      <c r="AD1407" s="22" t="s">
        <v>59</v>
      </c>
      <c r="AE1407" s="22" t="s">
        <v>59</v>
      </c>
      <c r="AF1407" s="22" t="s">
        <v>59</v>
      </c>
      <c r="AG1407" s="25" t="s">
        <v>76</v>
      </c>
      <c r="AH1407" s="22" t="s">
        <v>967</v>
      </c>
      <c r="AI1407" s="22" t="s">
        <v>77</v>
      </c>
      <c r="AJ1407" s="22" t="str">
        <f>VLOOKUP(exp_SILP!$Y1407,'DATI CM'!$A$2:$F$28,2,FALSE)</f>
        <v>FLCSRN79S42L219X</v>
      </c>
    </row>
    <row r="1408" ht="15.75" customHeight="1">
      <c r="A1408" s="10" t="str">
        <f>IFERROR(VLOOKUP(exp_SILP!$W1408,exp_utenti_P!D:D,1,FALSE),"_DA INSERIRE")</f>
        <v>LZLFRD78R69Z611U</v>
      </c>
      <c r="B1408" s="10" t="str">
        <f>IF(AND(exp_SILP!$S1408="A.3 ORIENTAMENTO PROFESSIONALE",exp_SILP!$AD1408="4.2"),"A.3 ORIENTAMENTO PROFESSIONALE (CARCERE)",
IF(AND(exp_SILP!$S1408="A.3 ORIENTAMENTO PROFESSIONALE",exp_SILP!$AD1408="."),"A.3 ORIENTAMENTO PROFESSIONALE (CARCERE)",
IF(AND(exp_SILP!$S1408="A.4 CONSULENZA ORIENTATIVA",exp_SILP!$AD1408="4.2"),"A.4 CONSULENZA ORIENTATIVA (CARCERE)",
IF(AND(exp_SILP!$S1408="A.4 CONSULENZA ORIENTATIVA",exp_SILP!$AD1408="."),"A.4 CONSULENZA ORIENTATIVA (CARCERE)",
IF(AND(exp_SILP!$S1408="A.5 - LEP F1 - ACCOMPAGNAMENTO AL LAVORO",exp_SILP!$AD1408="4.2"),"A.5 - LEP F1 - ACCOMPAGNAMENTO AL LAVORO (CARCERE)",
IF(AND(exp_SILP!$S1408="A.5 - LEP F1 - ACCOMPAGNAMENTO AL LAVORO",exp_SILP!$AD1408="."),"A.5 - LEP F1 - ACCOMPAGNAMENTO AL LAVORO (CARCERE)",
IF(AND(exp_SILP!$S1408="A.5.2a - TUTORAGGIO TIROCINI",exp_SILP!$AD1408="4.2"),"A.5.2a - TUTORAGGIO TIROCINI (CARCERE)",
exp_SILP!$S1408)))))))</f>
        <v>A4.10 - LEP E - ORIENTAMENTO SPECIALISTICO SKILL GAP ANALYSIS</v>
      </c>
      <c r="C1408" s="11" t="str">
        <f>CONCATENATE(VLOOKUP(exp_SILP!$B1408,'DATI COMMESSE'!$A$2:$F$25,4,FALSE)," - ", VLOOKUP(exp_SILP!$B1408,'DATI COMMESSE'!$A$2:$F$25,2,FALSE)," - ",VLOOKUP(exp_SILP!$B1408,'DATI COMMESSE'!$A$2:$F$25,3,FALSE))</f>
        <v>GOL - 22-02-5000 - 22-12-5003</v>
      </c>
      <c r="D1408" s="11" t="str">
        <f>LEFT(exp_SILP!$R1408,5)</f>
        <v>14:00</v>
      </c>
      <c r="E1408" s="11" t="str">
        <f>RIGHT(exp_SILP!$R1408,5)</f>
        <v>16:00</v>
      </c>
      <c r="F1408" s="11">
        <f>IF(exp_SILP!$AG1408&gt;=60,exp_SILP!$AG1408/60,exp_SILP!$AG1408)</f>
        <v>2</v>
      </c>
      <c r="G1408" s="11" t="str">
        <f>VLOOKUP(exp_SILP!$Y1408,'DATI CM'!$A$2:$F$28,2,FALSE)</f>
        <v>MNRCLD73B46G674U</v>
      </c>
      <c r="H1408" s="11" t="str">
        <f>VLOOKUP(exp_SILP!$Y1408,'DATI CM'!$A$2:$F$28,3,FALSE)</f>
        <v>A011</v>
      </c>
      <c r="I1408" s="11" t="str">
        <f t="shared" si="1"/>
        <v>N</v>
      </c>
      <c r="J1408" s="11" t="str">
        <f>VLOOKUP(exp_SILP!$Y1408,'DATI CM'!$A$2:$F$28,4,FALSE)</f>
        <v>TORINO</v>
      </c>
      <c r="K1408" s="12">
        <f>VLOOKUP(exp_SILP!$B1408,'DATI COMMESSE'!$A$2:$F$25,5,FALSE)</f>
        <v>39.94</v>
      </c>
      <c r="L1408" s="12">
        <f>IF(exp_SILP!$B1408="A4.10 - LEP E - ORIENTAMENTO SPECIALISTICO SKILL GAP ANALYSIS - GRUPPO 3P",0,VLOOKUP(exp_SILP!$Y1408,'DATI CM'!$A$2:$F$28,6,FALSE))</f>
        <v>25</v>
      </c>
      <c r="M1408" s="12">
        <f>IFERROR(VLOOKUP(exp_SILP!$B1408,'DATI CM'!$H$2:$I$16,2,FALSE)*exp_SILP!$F1408,0)</f>
        <v>0</v>
      </c>
      <c r="N1408" s="11" t="str">
        <f>VLOOKUP(exp_SILP!$B1408,'DATI COMMESSE'!$A$2:$F$25,4,FALSE)</f>
        <v>GOL</v>
      </c>
      <c r="O1408" s="13">
        <f>VLOOKUP(exp_SILP!$B1408,'DATI COMMESSE'!$A$2:$F$25,5,FALSE)*exp_SILP!$F1408</f>
        <v>79.88</v>
      </c>
      <c r="P1408" s="11" t="str">
        <f>IF(MID(exp_SILP!$W1408,10,2)&gt;"40","F","M")</f>
        <v>F</v>
      </c>
      <c r="Q1408" s="27" t="s">
        <v>967</v>
      </c>
      <c r="R1408" s="15" t="s">
        <v>69</v>
      </c>
      <c r="S1408" s="15" t="s">
        <v>70</v>
      </c>
      <c r="T1408" s="15" t="s">
        <v>58</v>
      </c>
      <c r="U1408" s="15" t="s">
        <v>59</v>
      </c>
      <c r="V1408" s="15" t="s">
        <v>1375</v>
      </c>
      <c r="W1408" s="15" t="s">
        <v>1376</v>
      </c>
      <c r="X1408" s="15" t="s">
        <v>1377</v>
      </c>
      <c r="Y1408" s="15" t="s">
        <v>14</v>
      </c>
      <c r="Z1408" s="15" t="s">
        <v>63</v>
      </c>
      <c r="AA1408" s="15" t="s">
        <v>64</v>
      </c>
      <c r="AB1408" s="15" t="s">
        <v>74</v>
      </c>
      <c r="AC1408" s="15" t="s">
        <v>75</v>
      </c>
      <c r="AD1408" s="15" t="s">
        <v>59</v>
      </c>
      <c r="AE1408" s="15" t="s">
        <v>59</v>
      </c>
      <c r="AF1408" s="15" t="s">
        <v>59</v>
      </c>
      <c r="AG1408" s="28" t="s">
        <v>76</v>
      </c>
      <c r="AH1408" s="15" t="s">
        <v>767</v>
      </c>
      <c r="AI1408" s="15" t="s">
        <v>158</v>
      </c>
      <c r="AJ1408" s="15" t="str">
        <f>VLOOKUP(exp_SILP!$Y1408,'DATI CM'!$A$2:$F$28,2,FALSE)</f>
        <v>MNRCLD73B46G674U</v>
      </c>
    </row>
    <row r="1409" ht="15.75" hidden="1" customHeight="1">
      <c r="A1409" s="17" t="str">
        <f>IFERROR(VLOOKUP(exp_SILP!$W1409,exp_utenti_P!D:D,1,FALSE),"_DA INSERIRE")</f>
        <v>QSPLYS93B57Z611L</v>
      </c>
      <c r="B1409" s="17" t="str">
        <f>IF(AND(exp_SILP!$S1409="A.3 ORIENTAMENTO PROFESSIONALE",exp_SILP!$AD1409="4.2"),"A.3 ORIENTAMENTO PROFESSIONALE (CARCERE)",
IF(AND(exp_SILP!$S1409="A.3 ORIENTAMENTO PROFESSIONALE",exp_SILP!$AD1409="."),"A.3 ORIENTAMENTO PROFESSIONALE (CARCERE)",
IF(AND(exp_SILP!$S1409="A.4 CONSULENZA ORIENTATIVA",exp_SILP!$AD1409="4.2"),"A.4 CONSULENZA ORIENTATIVA (CARCERE)",
IF(AND(exp_SILP!$S1409="A.4 CONSULENZA ORIENTATIVA",exp_SILP!$AD1409="."),"A.4 CONSULENZA ORIENTATIVA (CARCERE)",
IF(AND(exp_SILP!$S1409="A.5 - LEP F1 - ACCOMPAGNAMENTO AL LAVORO",exp_SILP!$AD1409="4.2"),"A.5 - LEP F1 - ACCOMPAGNAMENTO AL LAVORO (CARCERE)",
IF(AND(exp_SILP!$S1409="A.5 - LEP F1 - ACCOMPAGNAMENTO AL LAVORO",exp_SILP!$AD1409="."),"A.5 - LEP F1 - ACCOMPAGNAMENTO AL LAVORO (CARCERE)",
IF(AND(exp_SILP!$S1409="A.5.2a - TUTORAGGIO TIROCINI",exp_SILP!$AD1409="4.2"),"A.5.2a - TUTORAGGIO TIROCINI (CARCERE)",
exp_SILP!$S1409)))))))</f>
        <v>A4.10 - LEP E - ORIENTAMENTO SPECIALISTICO SKILL GAP ANALYSIS</v>
      </c>
      <c r="C1409" s="18" t="str">
        <f>CONCATENATE(VLOOKUP(exp_SILP!$B1409,'DATI COMMESSE'!$A$2:$F$25,4,FALSE)," - ", VLOOKUP(exp_SILP!$B1409,'DATI COMMESSE'!$A$2:$F$25,2,FALSE)," - ",VLOOKUP(exp_SILP!$B1409,'DATI COMMESSE'!$A$2:$F$25,3,FALSE))</f>
        <v>GOL - 22-02-5000 - 22-12-5003</v>
      </c>
      <c r="D1409" s="18" t="str">
        <f>LEFT(exp_SILP!$R1409,5)</f>
        <v>09:00</v>
      </c>
      <c r="E1409" s="18" t="str">
        <f>RIGHT(exp_SILP!$R1409,5)</f>
        <v>11:00</v>
      </c>
      <c r="F1409" s="18">
        <f>IF(exp_SILP!$AG1409&gt;=60,exp_SILP!$AG1409/60,exp_SILP!$AG1409)</f>
        <v>2</v>
      </c>
      <c r="G1409" s="18" t="str">
        <f>VLOOKUP(exp_SILP!$Y1409,'DATI CM'!$A$2:$F$28,2,FALSE)</f>
        <v>SPDPRZ67H55L219V</v>
      </c>
      <c r="H1409" s="18" t="str">
        <f>VLOOKUP(exp_SILP!$Y1409,'DATI CM'!$A$2:$F$28,3,FALSE)</f>
        <v>A010</v>
      </c>
      <c r="I1409" s="18" t="str">
        <f t="shared" si="1"/>
        <v>N</v>
      </c>
      <c r="J1409" s="18" t="str">
        <f>VLOOKUP(exp_SILP!$Y1409,'DATI CM'!$A$2:$F$28,4,FALSE)</f>
        <v>TORINO</v>
      </c>
      <c r="K1409" s="19">
        <f>VLOOKUP(exp_SILP!$B1409,'DATI COMMESSE'!$A$2:$F$25,5,FALSE)</f>
        <v>39.94</v>
      </c>
      <c r="L1409" s="19" t="str">
        <f>IF(exp_SILP!$B1409="A4.10 - LEP E - ORIENTAMENTO SPECIALISTICO SKILL GAP ANALYSIS - GRUPPO 3P",0,VLOOKUP(exp_SILP!$Y1409,'DATI CM'!$A$2:$F$28,6,FALSE))</f>
        <v/>
      </c>
      <c r="M1409" s="19">
        <f>IFERROR(VLOOKUP(exp_SILP!$B1409,'DATI CM'!$H$2:$I$16,2,FALSE)*exp_SILP!$F1409,0)</f>
        <v>0</v>
      </c>
      <c r="N1409" s="18" t="str">
        <f>VLOOKUP(exp_SILP!$B1409,'DATI COMMESSE'!$A$2:$F$25,4,FALSE)</f>
        <v>GOL</v>
      </c>
      <c r="O1409" s="20">
        <f>VLOOKUP(exp_SILP!$B1409,'DATI COMMESSE'!$A$2:$F$25,5,FALSE)*exp_SILP!$F1409</f>
        <v>79.88</v>
      </c>
      <c r="P1409" s="18" t="str">
        <f>IF(MID(exp_SILP!$W1409,10,2)&gt;"40","F","M")</f>
        <v>F</v>
      </c>
      <c r="Q1409" s="24" t="s">
        <v>967</v>
      </c>
      <c r="R1409" s="22" t="s">
        <v>223</v>
      </c>
      <c r="S1409" s="22" t="s">
        <v>70</v>
      </c>
      <c r="T1409" s="22" t="s">
        <v>58</v>
      </c>
      <c r="U1409" s="22" t="s">
        <v>59</v>
      </c>
      <c r="V1409" s="22" t="s">
        <v>1655</v>
      </c>
      <c r="W1409" s="22" t="s">
        <v>1656</v>
      </c>
      <c r="X1409" s="22" t="s">
        <v>1657</v>
      </c>
      <c r="Y1409" s="22" t="s">
        <v>17</v>
      </c>
      <c r="Z1409" s="22" t="s">
        <v>63</v>
      </c>
      <c r="AA1409" s="22" t="s">
        <v>64</v>
      </c>
      <c r="AB1409" s="22" t="s">
        <v>65</v>
      </c>
      <c r="AC1409" s="22" t="s">
        <v>75</v>
      </c>
      <c r="AD1409" s="22" t="s">
        <v>59</v>
      </c>
      <c r="AE1409" s="22" t="s">
        <v>59</v>
      </c>
      <c r="AF1409" s="22" t="s">
        <v>59</v>
      </c>
      <c r="AG1409" s="25" t="s">
        <v>76</v>
      </c>
      <c r="AH1409" s="22" t="s">
        <v>967</v>
      </c>
      <c r="AI1409" s="22" t="s">
        <v>137</v>
      </c>
      <c r="AJ1409" s="22" t="str">
        <f>VLOOKUP(exp_SILP!$Y1409,'DATI CM'!$A$2:$F$28,2,FALSE)</f>
        <v>SPDPRZ67H55L219V</v>
      </c>
    </row>
    <row r="1410" ht="15.75" customHeight="1">
      <c r="A1410" s="10" t="str">
        <f>IFERROR(VLOOKUP(exp_SILP!$W1410,exp_utenti_P!D:D,1,FALSE),"_DA INSERIRE")</f>
        <v>SDCTNI75H62L219Z</v>
      </c>
      <c r="B1410" s="10" t="str">
        <f>IF(AND(exp_SILP!$S1410="A.3 ORIENTAMENTO PROFESSIONALE",exp_SILP!$AD1410="4.2"),"A.3 ORIENTAMENTO PROFESSIONALE (CARCERE)",
IF(AND(exp_SILP!$S1410="A.3 ORIENTAMENTO PROFESSIONALE",exp_SILP!$AD1410="."),"A.3 ORIENTAMENTO PROFESSIONALE (CARCERE)",
IF(AND(exp_SILP!$S1410="A.4 CONSULENZA ORIENTATIVA",exp_SILP!$AD1410="4.2"),"A.4 CONSULENZA ORIENTATIVA (CARCERE)",
IF(AND(exp_SILP!$S1410="A.4 CONSULENZA ORIENTATIVA",exp_SILP!$AD1410="."),"A.4 CONSULENZA ORIENTATIVA (CARCERE)",
IF(AND(exp_SILP!$S1410="A.5 - LEP F1 - ACCOMPAGNAMENTO AL LAVORO",exp_SILP!$AD1410="4.2"),"A.5 - LEP F1 - ACCOMPAGNAMENTO AL LAVORO (CARCERE)",
IF(AND(exp_SILP!$S1410="A.5 - LEP F1 - ACCOMPAGNAMENTO AL LAVORO",exp_SILP!$AD1410="."),"A.5 - LEP F1 - ACCOMPAGNAMENTO AL LAVORO (CARCERE)",
IF(AND(exp_SILP!$S1410="A.5.2a - TUTORAGGIO TIROCINI",exp_SILP!$AD1410="4.2"),"A.5.2a - TUTORAGGIO TIROCINI (CARCERE)",
exp_SILP!$S1410)))))))</f>
        <v>A4.10 - LEP E - ORIENTAMENTO SPECIALISTICO SKILL GAP ANALYSIS</v>
      </c>
      <c r="C1410" s="11" t="str">
        <f>CONCATENATE(VLOOKUP(exp_SILP!$B1410,'DATI COMMESSE'!$A$2:$F$25,4,FALSE)," - ", VLOOKUP(exp_SILP!$B1410,'DATI COMMESSE'!$A$2:$F$25,2,FALSE)," - ",VLOOKUP(exp_SILP!$B1410,'DATI COMMESSE'!$A$2:$F$25,3,FALSE))</f>
        <v>GOL - 22-02-5000 - 22-12-5003</v>
      </c>
      <c r="D1410" s="11" t="str">
        <f>LEFT(exp_SILP!$R1410,5)</f>
        <v>14:00</v>
      </c>
      <c r="E1410" s="11" t="str">
        <f>RIGHT(exp_SILP!$R1410,5)</f>
        <v>15:00</v>
      </c>
      <c r="F1410" s="11">
        <f>IF(exp_SILP!$AG1410&gt;=60,exp_SILP!$AG1410/60,exp_SILP!$AG1410)</f>
        <v>1</v>
      </c>
      <c r="G1410" s="11" t="str">
        <f>VLOOKUP(exp_SILP!$Y1410,'DATI CM'!$A$2:$F$28,2,FALSE)</f>
        <v>FLCSRN79S42L219X</v>
      </c>
      <c r="H1410" s="11" t="str">
        <f>VLOOKUP(exp_SILP!$Y1410,'DATI CM'!$A$2:$F$28,3,FALSE)</f>
        <v>A011</v>
      </c>
      <c r="I1410" s="11" t="str">
        <f t="shared" si="1"/>
        <v>N</v>
      </c>
      <c r="J1410" s="11" t="str">
        <f>VLOOKUP(exp_SILP!$Y1410,'DATI CM'!$A$2:$F$28,4,FALSE)</f>
        <v>TORINO</v>
      </c>
      <c r="K1410" s="12">
        <f>VLOOKUP(exp_SILP!$B1410,'DATI COMMESSE'!$A$2:$F$25,5,FALSE)</f>
        <v>39.94</v>
      </c>
      <c r="L1410" s="12">
        <f>IF(exp_SILP!$B1410="A4.10 - LEP E - ORIENTAMENTO SPECIALISTICO SKILL GAP ANALYSIS - GRUPPO 3P",0,VLOOKUP(exp_SILP!$Y1410,'DATI CM'!$A$2:$F$28,6,FALSE))</f>
        <v>25</v>
      </c>
      <c r="M1410" s="12">
        <f>IFERROR(VLOOKUP(exp_SILP!$B1410,'DATI CM'!$H$2:$I$16,2,FALSE)*exp_SILP!$F1410,0)</f>
        <v>0</v>
      </c>
      <c r="N1410" s="11" t="str">
        <f>VLOOKUP(exp_SILP!$B1410,'DATI COMMESSE'!$A$2:$F$25,4,FALSE)</f>
        <v>GOL</v>
      </c>
      <c r="O1410" s="13">
        <f>VLOOKUP(exp_SILP!$B1410,'DATI COMMESSE'!$A$2:$F$25,5,FALSE)*exp_SILP!$F1410</f>
        <v>39.94</v>
      </c>
      <c r="P1410" s="11" t="str">
        <f>IF(MID(exp_SILP!$W1410,10,2)&gt;"40","F","M")</f>
        <v>F</v>
      </c>
      <c r="Q1410" s="27" t="s">
        <v>967</v>
      </c>
      <c r="R1410" s="15" t="s">
        <v>56</v>
      </c>
      <c r="S1410" s="15" t="s">
        <v>70</v>
      </c>
      <c r="T1410" s="15" t="s">
        <v>58</v>
      </c>
      <c r="U1410" s="15" t="s">
        <v>59</v>
      </c>
      <c r="V1410" s="15" t="s">
        <v>1658</v>
      </c>
      <c r="W1410" s="15" t="s">
        <v>1659</v>
      </c>
      <c r="X1410" s="15" t="s">
        <v>1660</v>
      </c>
      <c r="Y1410" s="15" t="s">
        <v>10</v>
      </c>
      <c r="Z1410" s="15" t="s">
        <v>63</v>
      </c>
      <c r="AA1410" s="15" t="s">
        <v>64</v>
      </c>
      <c r="AB1410" s="15" t="s">
        <v>74</v>
      </c>
      <c r="AC1410" s="15" t="s">
        <v>75</v>
      </c>
      <c r="AD1410" s="15" t="s">
        <v>59</v>
      </c>
      <c r="AE1410" s="15" t="s">
        <v>59</v>
      </c>
      <c r="AF1410" s="15" t="s">
        <v>59</v>
      </c>
      <c r="AG1410" s="28" t="s">
        <v>67</v>
      </c>
      <c r="AH1410" s="15" t="s">
        <v>967</v>
      </c>
      <c r="AI1410" s="15" t="s">
        <v>77</v>
      </c>
      <c r="AJ1410" s="15" t="str">
        <f>VLOOKUP(exp_SILP!$Y1410,'DATI CM'!$A$2:$F$28,2,FALSE)</f>
        <v>FLCSRN79S42L219X</v>
      </c>
    </row>
    <row r="1411" ht="15.75" customHeight="1">
      <c r="A1411" s="17" t="str">
        <f>IFERROR(VLOOKUP(exp_SILP!$W1411,exp_utenti_P!D:D,1,FALSE),"_DA INSERIRE")</f>
        <v>SSEMRA69T53L219R</v>
      </c>
      <c r="B1411" s="17" t="str">
        <f>IF(AND(exp_SILP!$S1411="A.3 ORIENTAMENTO PROFESSIONALE",exp_SILP!$AD1411="4.2"),"A.3 ORIENTAMENTO PROFESSIONALE (CARCERE)",
IF(AND(exp_SILP!$S1411="A.3 ORIENTAMENTO PROFESSIONALE",exp_SILP!$AD1411="."),"A.3 ORIENTAMENTO PROFESSIONALE (CARCERE)",
IF(AND(exp_SILP!$S1411="A.4 CONSULENZA ORIENTATIVA",exp_SILP!$AD1411="4.2"),"A.4 CONSULENZA ORIENTATIVA (CARCERE)",
IF(AND(exp_SILP!$S1411="A.4 CONSULENZA ORIENTATIVA",exp_SILP!$AD1411="."),"A.4 CONSULENZA ORIENTATIVA (CARCERE)",
IF(AND(exp_SILP!$S1411="A.5 - LEP F1 - ACCOMPAGNAMENTO AL LAVORO",exp_SILP!$AD1411="4.2"),"A.5 - LEP F1 - ACCOMPAGNAMENTO AL LAVORO (CARCERE)",
IF(AND(exp_SILP!$S1411="A.5 - LEP F1 - ACCOMPAGNAMENTO AL LAVORO",exp_SILP!$AD1411="."),"A.5 - LEP F1 - ACCOMPAGNAMENTO AL LAVORO (CARCERE)",
IF(AND(exp_SILP!$S1411="A.5.2a - TUTORAGGIO TIROCINI",exp_SILP!$AD1411="4.2"),"A.5.2a - TUTORAGGIO TIROCINI (CARCERE)",
exp_SILP!$S1411)))))))</f>
        <v>A4.10 - LEP E - ORIENTAMENTO SPECIALISTICO SKILL GAP ANALYSIS</v>
      </c>
      <c r="C1411" s="18" t="str">
        <f>CONCATENATE(VLOOKUP(exp_SILP!$B1411,'DATI COMMESSE'!$A$2:$F$25,4,FALSE)," - ", VLOOKUP(exp_SILP!$B1411,'DATI COMMESSE'!$A$2:$F$25,2,FALSE)," - ",VLOOKUP(exp_SILP!$B1411,'DATI COMMESSE'!$A$2:$F$25,3,FALSE))</f>
        <v>GOL - 22-02-5000 - 22-12-5003</v>
      </c>
      <c r="D1411" s="18" t="str">
        <f>LEFT(exp_SILP!$R1411,5)</f>
        <v>13:00</v>
      </c>
      <c r="E1411" s="18" t="str">
        <f>RIGHT(exp_SILP!$R1411,5)</f>
        <v>14:00</v>
      </c>
      <c r="F1411" s="18">
        <f>IF(exp_SILP!$AG1411&gt;=60,exp_SILP!$AG1411/60,exp_SILP!$AG1411)</f>
        <v>1</v>
      </c>
      <c r="G1411" s="18" t="str">
        <f>VLOOKUP(exp_SILP!$Y1411,'DATI CM'!$A$2:$F$28,2,FALSE)</f>
        <v>FLCSRN79S42L219X</v>
      </c>
      <c r="H1411" s="18" t="str">
        <f>VLOOKUP(exp_SILP!$Y1411,'DATI CM'!$A$2:$F$28,3,FALSE)</f>
        <v>A011</v>
      </c>
      <c r="I1411" s="18" t="str">
        <f t="shared" si="1"/>
        <v>N</v>
      </c>
      <c r="J1411" s="18" t="str">
        <f>VLOOKUP(exp_SILP!$Y1411,'DATI CM'!$A$2:$F$28,4,FALSE)</f>
        <v>TORINO</v>
      </c>
      <c r="K1411" s="19">
        <f>VLOOKUP(exp_SILP!$B1411,'DATI COMMESSE'!$A$2:$F$25,5,FALSE)</f>
        <v>39.94</v>
      </c>
      <c r="L1411" s="19">
        <f>IF(exp_SILP!$B1411="A4.10 - LEP E - ORIENTAMENTO SPECIALISTICO SKILL GAP ANALYSIS - GRUPPO 3P",0,VLOOKUP(exp_SILP!$Y1411,'DATI CM'!$A$2:$F$28,6,FALSE))</f>
        <v>25</v>
      </c>
      <c r="M1411" s="19">
        <f>IFERROR(VLOOKUP(exp_SILP!$B1411,'DATI CM'!$H$2:$I$16,2,FALSE)*exp_SILP!$F1411,0)</f>
        <v>0</v>
      </c>
      <c r="N1411" s="18" t="str">
        <f>VLOOKUP(exp_SILP!$B1411,'DATI COMMESSE'!$A$2:$F$25,4,FALSE)</f>
        <v>GOL</v>
      </c>
      <c r="O1411" s="20">
        <f>VLOOKUP(exp_SILP!$B1411,'DATI COMMESSE'!$A$2:$F$25,5,FALSE)*exp_SILP!$F1411</f>
        <v>39.94</v>
      </c>
      <c r="P1411" s="18" t="str">
        <f>IF(MID(exp_SILP!$W1411,10,2)&gt;"40","F","M")</f>
        <v>F</v>
      </c>
      <c r="Q1411" s="24" t="s">
        <v>967</v>
      </c>
      <c r="R1411" s="22" t="s">
        <v>159</v>
      </c>
      <c r="S1411" s="22" t="s">
        <v>70</v>
      </c>
      <c r="T1411" s="22" t="s">
        <v>58</v>
      </c>
      <c r="U1411" s="22" t="s">
        <v>59</v>
      </c>
      <c r="V1411" s="22" t="s">
        <v>1661</v>
      </c>
      <c r="W1411" s="22" t="s">
        <v>1662</v>
      </c>
      <c r="X1411" s="22" t="s">
        <v>1663</v>
      </c>
      <c r="Y1411" s="22" t="s">
        <v>10</v>
      </c>
      <c r="Z1411" s="22" t="s">
        <v>63</v>
      </c>
      <c r="AA1411" s="22" t="s">
        <v>64</v>
      </c>
      <c r="AB1411" s="22" t="s">
        <v>74</v>
      </c>
      <c r="AC1411" s="22" t="s">
        <v>75</v>
      </c>
      <c r="AD1411" s="22" t="s">
        <v>59</v>
      </c>
      <c r="AE1411" s="22" t="s">
        <v>59</v>
      </c>
      <c r="AF1411" s="22" t="s">
        <v>59</v>
      </c>
      <c r="AG1411" s="25" t="s">
        <v>67</v>
      </c>
      <c r="AH1411" s="22" t="s">
        <v>967</v>
      </c>
      <c r="AI1411" s="22" t="s">
        <v>77</v>
      </c>
      <c r="AJ1411" s="22" t="str">
        <f>VLOOKUP(exp_SILP!$Y1411,'DATI CM'!$A$2:$F$28,2,FALSE)</f>
        <v>FLCSRN79S42L219X</v>
      </c>
    </row>
    <row r="1412" ht="15.75" customHeight="1">
      <c r="A1412" s="10" t="str">
        <f>IFERROR(VLOOKUP(exp_SILP!$W1412,exp_utenti_P!D:D,1,FALSE),"_DA INSERIRE")</f>
        <v>TNTHDR85H12Z611E</v>
      </c>
      <c r="B1412" s="10" t="str">
        <f>IF(AND(exp_SILP!$S1412="A.3 ORIENTAMENTO PROFESSIONALE",exp_SILP!$AD1412="4.2"),"A.3 ORIENTAMENTO PROFESSIONALE (CARCERE)",
IF(AND(exp_SILP!$S1412="A.3 ORIENTAMENTO PROFESSIONALE",exp_SILP!$AD1412="."),"A.3 ORIENTAMENTO PROFESSIONALE (CARCERE)",
IF(AND(exp_SILP!$S1412="A.4 CONSULENZA ORIENTATIVA",exp_SILP!$AD1412="4.2"),"A.4 CONSULENZA ORIENTATIVA (CARCERE)",
IF(AND(exp_SILP!$S1412="A.4 CONSULENZA ORIENTATIVA",exp_SILP!$AD1412="."),"A.4 CONSULENZA ORIENTATIVA (CARCERE)",
IF(AND(exp_SILP!$S1412="A.5 - LEP F1 - ACCOMPAGNAMENTO AL LAVORO",exp_SILP!$AD1412="4.2"),"A.5 - LEP F1 - ACCOMPAGNAMENTO AL LAVORO (CARCERE)",
IF(AND(exp_SILP!$S1412="A.5 - LEP F1 - ACCOMPAGNAMENTO AL LAVORO",exp_SILP!$AD1412="."),"A.5 - LEP F1 - ACCOMPAGNAMENTO AL LAVORO (CARCERE)",
IF(AND(exp_SILP!$S1412="A.5.2a - TUTORAGGIO TIROCINI",exp_SILP!$AD1412="4.2"),"A.5.2a - TUTORAGGIO TIROCINI (CARCERE)",
exp_SILP!$S1412)))))))</f>
        <v>A4.10 - LEP E - ORIENTAMENTO SPECIALISTICO SKILL GAP ANALYSIS</v>
      </c>
      <c r="C1412" s="11" t="str">
        <f>CONCATENATE(VLOOKUP(exp_SILP!$B1412,'DATI COMMESSE'!$A$2:$F$25,4,FALSE)," - ", VLOOKUP(exp_SILP!$B1412,'DATI COMMESSE'!$A$2:$F$25,2,FALSE)," - ",VLOOKUP(exp_SILP!$B1412,'DATI COMMESSE'!$A$2:$F$25,3,FALSE))</f>
        <v>GOL - 22-02-5000 - 22-12-5003</v>
      </c>
      <c r="D1412" s="11" t="str">
        <f>LEFT(exp_SILP!$R1412,5)</f>
        <v>17:00</v>
      </c>
      <c r="E1412" s="11" t="str">
        <f>RIGHT(exp_SILP!$R1412,5)</f>
        <v>18:30</v>
      </c>
      <c r="F1412" s="11">
        <f>IF(exp_SILP!$AG1412&gt;=60,exp_SILP!$AG1412/60,exp_SILP!$AG1412)</f>
        <v>1.5</v>
      </c>
      <c r="G1412" s="11" t="str">
        <f>VLOOKUP(exp_SILP!$Y1412,'DATI CM'!$A$2:$F$28,2,FALSE)</f>
        <v>FLCSRN79S42L219X</v>
      </c>
      <c r="H1412" s="11" t="str">
        <f>VLOOKUP(exp_SILP!$Y1412,'DATI CM'!$A$2:$F$28,3,FALSE)</f>
        <v>A011</v>
      </c>
      <c r="I1412" s="11" t="str">
        <f t="shared" si="1"/>
        <v>N</v>
      </c>
      <c r="J1412" s="11" t="str">
        <f>VLOOKUP(exp_SILP!$Y1412,'DATI CM'!$A$2:$F$28,4,FALSE)</f>
        <v>TORINO</v>
      </c>
      <c r="K1412" s="12">
        <f>VLOOKUP(exp_SILP!$B1412,'DATI COMMESSE'!$A$2:$F$25,5,FALSE)</f>
        <v>39.94</v>
      </c>
      <c r="L1412" s="12">
        <f>IF(exp_SILP!$B1412="A4.10 - LEP E - ORIENTAMENTO SPECIALISTICO SKILL GAP ANALYSIS - GRUPPO 3P",0,VLOOKUP(exp_SILP!$Y1412,'DATI CM'!$A$2:$F$28,6,FALSE))</f>
        <v>25</v>
      </c>
      <c r="M1412" s="12">
        <f>IFERROR(VLOOKUP(exp_SILP!$B1412,'DATI CM'!$H$2:$I$16,2,FALSE)*exp_SILP!$F1412,0)</f>
        <v>0</v>
      </c>
      <c r="N1412" s="11" t="str">
        <f>VLOOKUP(exp_SILP!$B1412,'DATI COMMESSE'!$A$2:$F$25,4,FALSE)</f>
        <v>GOL</v>
      </c>
      <c r="O1412" s="13">
        <f>VLOOKUP(exp_SILP!$B1412,'DATI COMMESSE'!$A$2:$F$25,5,FALSE)*exp_SILP!$F1412</f>
        <v>59.91</v>
      </c>
      <c r="P1412" s="11" t="str">
        <f>IF(MID(exp_SILP!$W1412,10,2)&gt;"40","F","M")</f>
        <v>M</v>
      </c>
      <c r="Q1412" s="27" t="s">
        <v>967</v>
      </c>
      <c r="R1412" s="15" t="s">
        <v>1664</v>
      </c>
      <c r="S1412" s="15" t="s">
        <v>70</v>
      </c>
      <c r="T1412" s="15" t="s">
        <v>58</v>
      </c>
      <c r="U1412" s="15" t="s">
        <v>59</v>
      </c>
      <c r="V1412" s="15" t="s">
        <v>1665</v>
      </c>
      <c r="W1412" s="15" t="s">
        <v>1666</v>
      </c>
      <c r="X1412" s="15" t="s">
        <v>1667</v>
      </c>
      <c r="Y1412" s="15" t="s">
        <v>10</v>
      </c>
      <c r="Z1412" s="15" t="s">
        <v>63</v>
      </c>
      <c r="AA1412" s="15" t="s">
        <v>64</v>
      </c>
      <c r="AB1412" s="15" t="s">
        <v>74</v>
      </c>
      <c r="AC1412" s="15" t="s">
        <v>75</v>
      </c>
      <c r="AD1412" s="15" t="s">
        <v>59</v>
      </c>
      <c r="AE1412" s="15" t="s">
        <v>59</v>
      </c>
      <c r="AF1412" s="15" t="s">
        <v>59</v>
      </c>
      <c r="AG1412" s="28" t="s">
        <v>397</v>
      </c>
      <c r="AH1412" s="15" t="s">
        <v>967</v>
      </c>
      <c r="AI1412" s="15" t="s">
        <v>77</v>
      </c>
      <c r="AJ1412" s="15" t="str">
        <f>VLOOKUP(exp_SILP!$Y1412,'DATI CM'!$A$2:$F$28,2,FALSE)</f>
        <v>FLCSRN79S42L219X</v>
      </c>
    </row>
    <row r="1413" ht="15.75" customHeight="1">
      <c r="A1413" s="17" t="str">
        <f>IFERROR(VLOOKUP(exp_SILP!$W1413,exp_utenti_P!D:D,1,FALSE),"_DA INSERIRE")</f>
        <v>NCLMVN79P44Z600O</v>
      </c>
      <c r="B1413" s="17" t="str">
        <f>IF(AND(exp_SILP!$S1413="A.3 ORIENTAMENTO PROFESSIONALE",exp_SILP!$AD1413="4.2"),"A.3 ORIENTAMENTO PROFESSIONALE (CARCERE)",
IF(AND(exp_SILP!$S1413="A.3 ORIENTAMENTO PROFESSIONALE",exp_SILP!$AD1413="."),"A.3 ORIENTAMENTO PROFESSIONALE (CARCERE)",
IF(AND(exp_SILP!$S1413="A.4 CONSULENZA ORIENTATIVA",exp_SILP!$AD1413="4.2"),"A.4 CONSULENZA ORIENTATIVA (CARCERE)",
IF(AND(exp_SILP!$S1413="A.4 CONSULENZA ORIENTATIVA",exp_SILP!$AD1413="."),"A.4 CONSULENZA ORIENTATIVA (CARCERE)",
IF(AND(exp_SILP!$S1413="A.5 - LEP F1 - ACCOMPAGNAMENTO AL LAVORO",exp_SILP!$AD1413="4.2"),"A.5 - LEP F1 - ACCOMPAGNAMENTO AL LAVORO (CARCERE)",
IF(AND(exp_SILP!$S1413="A.5 - LEP F1 - ACCOMPAGNAMENTO AL LAVORO",exp_SILP!$AD1413="."),"A.5 - LEP F1 - ACCOMPAGNAMENTO AL LAVORO (CARCERE)",
IF(AND(exp_SILP!$S1413="A.5.2a - TUTORAGGIO TIROCINI",exp_SILP!$AD1413="4.2"),"A.5.2a - TUTORAGGIO TIROCINI (CARCERE)",
exp_SILP!$S1413)))))))</f>
        <v>A.4 CONSULENZA ORIENTATIVA (1-C)</v>
      </c>
      <c r="C1413" s="18" t="str">
        <f>CONCATENATE(VLOOKUP(exp_SILP!$B1413,'DATI COMMESSE'!$A$2:$F$25,4,FALSE)," - ", VLOOKUP(exp_SILP!$B1413,'DATI COMMESSE'!$A$2:$F$25,2,FALSE)," - ",VLOOKUP(exp_SILP!$B1413,'DATI COMMESSE'!$A$2:$F$25,3,FALSE))</f>
        <v>FRD - 22-02-5000 - 22-12-5002</v>
      </c>
      <c r="D1413" s="18" t="str">
        <f>LEFT(exp_SILP!$R1413,5)</f>
        <v>12:00</v>
      </c>
      <c r="E1413" s="18" t="str">
        <f>RIGHT(exp_SILP!$R1413,5)</f>
        <v>13:00</v>
      </c>
      <c r="F1413" s="18">
        <f>IF(exp_SILP!$AG1413&gt;=60,exp_SILP!$AG1413/60,exp_SILP!$AG1413)</f>
        <v>1</v>
      </c>
      <c r="G1413" s="18" t="str">
        <f>VLOOKUP(exp_SILP!$Y1413,'DATI CM'!$A$2:$F$28,2,FALSE)</f>
        <v>FLCSRN79S42L219X</v>
      </c>
      <c r="H1413" s="18" t="str">
        <f>VLOOKUP(exp_SILP!$Y1413,'DATI CM'!$A$2:$F$28,3,FALSE)</f>
        <v>A011</v>
      </c>
      <c r="I1413" s="18" t="str">
        <f t="shared" si="1"/>
        <v>N</v>
      </c>
      <c r="J1413" s="18" t="str">
        <f>VLOOKUP(exp_SILP!$Y1413,'DATI CM'!$A$2:$F$28,4,FALSE)</f>
        <v>TORINO</v>
      </c>
      <c r="K1413" s="19">
        <f>VLOOKUP(exp_SILP!$B1413,'DATI COMMESSE'!$A$2:$F$25,5,FALSE)</f>
        <v>35.5</v>
      </c>
      <c r="L1413" s="19">
        <f>IF(exp_SILP!$B1413="A4.10 - LEP E - ORIENTAMENTO SPECIALISTICO SKILL GAP ANALYSIS - GRUPPO 3P",0,VLOOKUP(exp_SILP!$Y1413,'DATI CM'!$A$2:$F$28,6,FALSE))</f>
        <v>25</v>
      </c>
      <c r="M1413" s="19">
        <f>IFERROR(VLOOKUP(exp_SILP!$B1413,'DATI CM'!$H$2:$I$16,2,FALSE)*exp_SILP!$F1413,0)</f>
        <v>0</v>
      </c>
      <c r="N1413" s="18" t="str">
        <f>VLOOKUP(exp_SILP!$B1413,'DATI COMMESSE'!$A$2:$F$25,4,FALSE)</f>
        <v>FRD</v>
      </c>
      <c r="O1413" s="20">
        <f>VLOOKUP(exp_SILP!$B1413,'DATI COMMESSE'!$A$2:$F$25,5,FALSE)*exp_SILP!$F1413</f>
        <v>35.5</v>
      </c>
      <c r="P1413" s="18" t="str">
        <f>IF(MID(exp_SILP!$W1413,10,2)&gt;"40","F","M")</f>
        <v>F</v>
      </c>
      <c r="Q1413" s="21" t="s">
        <v>1382</v>
      </c>
      <c r="R1413" s="22" t="s">
        <v>102</v>
      </c>
      <c r="S1413" s="22" t="s">
        <v>94</v>
      </c>
      <c r="T1413" s="22" t="s">
        <v>58</v>
      </c>
      <c r="U1413" s="22" t="s">
        <v>59</v>
      </c>
      <c r="V1413" s="22" t="s">
        <v>1638</v>
      </c>
      <c r="W1413" s="22" t="s">
        <v>1639</v>
      </c>
      <c r="X1413" s="22" t="s">
        <v>1640</v>
      </c>
      <c r="Y1413" s="22" t="s">
        <v>10</v>
      </c>
      <c r="Z1413" s="22" t="s">
        <v>63</v>
      </c>
      <c r="AA1413" s="22" t="s">
        <v>64</v>
      </c>
      <c r="AB1413" s="22" t="s">
        <v>65</v>
      </c>
      <c r="AC1413" s="22" t="s">
        <v>75</v>
      </c>
      <c r="AD1413" s="22" t="s">
        <v>59</v>
      </c>
      <c r="AE1413" s="22" t="s">
        <v>59</v>
      </c>
      <c r="AF1413" s="22" t="s">
        <v>114</v>
      </c>
      <c r="AG1413" s="22" t="s">
        <v>67</v>
      </c>
      <c r="AH1413" s="22" t="s">
        <v>813</v>
      </c>
      <c r="AI1413" s="22" t="s">
        <v>77</v>
      </c>
      <c r="AJ1413" s="22" t="str">
        <f>VLOOKUP(exp_SILP!$Y1413,'DATI CM'!$A$2:$F$28,2,FALSE)</f>
        <v>FLCSRN79S42L219X</v>
      </c>
    </row>
    <row r="1414" ht="15.75" customHeight="1">
      <c r="A1414" s="10" t="str">
        <f>IFERROR(VLOOKUP(exp_SILP!$W1414,exp_utenti_P!D:D,1,FALSE),"_DA INSERIRE")</f>
        <v>NCLMVN79P44Z600O</v>
      </c>
      <c r="B1414" s="10" t="str">
        <f>IF(AND(exp_SILP!$S1414="A.3 ORIENTAMENTO PROFESSIONALE",exp_SILP!$AD1414="4.2"),"A.3 ORIENTAMENTO PROFESSIONALE (CARCERE)",
IF(AND(exp_SILP!$S1414="A.3 ORIENTAMENTO PROFESSIONALE",exp_SILP!$AD1414="."),"A.3 ORIENTAMENTO PROFESSIONALE (CARCERE)",
IF(AND(exp_SILP!$S1414="A.4 CONSULENZA ORIENTATIVA",exp_SILP!$AD1414="4.2"),"A.4 CONSULENZA ORIENTATIVA (CARCERE)",
IF(AND(exp_SILP!$S1414="A.4 CONSULENZA ORIENTATIVA",exp_SILP!$AD1414="."),"A.4 CONSULENZA ORIENTATIVA (CARCERE)",
IF(AND(exp_SILP!$S1414="A.5 - LEP F1 - ACCOMPAGNAMENTO AL LAVORO",exp_SILP!$AD1414="4.2"),"A.5 - LEP F1 - ACCOMPAGNAMENTO AL LAVORO (CARCERE)",
IF(AND(exp_SILP!$S1414="A.5 - LEP F1 - ACCOMPAGNAMENTO AL LAVORO",exp_SILP!$AD1414="."),"A.5 - LEP F1 - ACCOMPAGNAMENTO AL LAVORO (CARCERE)",
IF(AND(exp_SILP!$S1414="A.5.2a - TUTORAGGIO TIROCINI",exp_SILP!$AD1414="4.2"),"A.5.2a - TUTORAGGIO TIROCINI (CARCERE)",
exp_SILP!$S1414)))))))</f>
        <v>A.4 CONSULENZA ORIENTATIVA (1-C)</v>
      </c>
      <c r="C1414" s="11" t="str">
        <f>CONCATENATE(VLOOKUP(exp_SILP!$B1414,'DATI COMMESSE'!$A$2:$F$25,4,FALSE)," - ", VLOOKUP(exp_SILP!$B1414,'DATI COMMESSE'!$A$2:$F$25,2,FALSE)," - ",VLOOKUP(exp_SILP!$B1414,'DATI COMMESSE'!$A$2:$F$25,3,FALSE))</f>
        <v>FRD - 22-02-5000 - 22-12-5002</v>
      </c>
      <c r="D1414" s="11" t="str">
        <f>LEFT(exp_SILP!$R1414,5)</f>
        <v>09:00</v>
      </c>
      <c r="E1414" s="11" t="str">
        <f>RIGHT(exp_SILP!$R1414,5)</f>
        <v>12:00</v>
      </c>
      <c r="F1414" s="11">
        <f>IF(exp_SILP!$AG1414&gt;=60,exp_SILP!$AG1414/60,exp_SILP!$AG1414)</f>
        <v>3</v>
      </c>
      <c r="G1414" s="11" t="str">
        <f>VLOOKUP(exp_SILP!$Y1414,'DATI CM'!$A$2:$F$28,2,FALSE)</f>
        <v>FLCSRN79S42L219X</v>
      </c>
      <c r="H1414" s="11" t="str">
        <f>VLOOKUP(exp_SILP!$Y1414,'DATI CM'!$A$2:$F$28,3,FALSE)</f>
        <v>A011</v>
      </c>
      <c r="I1414" s="11" t="str">
        <f t="shared" si="1"/>
        <v>N</v>
      </c>
      <c r="J1414" s="11" t="str">
        <f>VLOOKUP(exp_SILP!$Y1414,'DATI CM'!$A$2:$F$28,4,FALSE)</f>
        <v>TORINO</v>
      </c>
      <c r="K1414" s="12">
        <f>VLOOKUP(exp_SILP!$B1414,'DATI COMMESSE'!$A$2:$F$25,5,FALSE)</f>
        <v>35.5</v>
      </c>
      <c r="L1414" s="12">
        <f>IF(exp_SILP!$B1414="A4.10 - LEP E - ORIENTAMENTO SPECIALISTICO SKILL GAP ANALYSIS - GRUPPO 3P",0,VLOOKUP(exp_SILP!$Y1414,'DATI CM'!$A$2:$F$28,6,FALSE))</f>
        <v>25</v>
      </c>
      <c r="M1414" s="12">
        <f>IFERROR(VLOOKUP(exp_SILP!$B1414,'DATI CM'!$H$2:$I$16,2,FALSE)*exp_SILP!$F1414,0)</f>
        <v>0</v>
      </c>
      <c r="N1414" s="11" t="str">
        <f>VLOOKUP(exp_SILP!$B1414,'DATI COMMESSE'!$A$2:$F$25,4,FALSE)</f>
        <v>FRD</v>
      </c>
      <c r="O1414" s="13">
        <f>VLOOKUP(exp_SILP!$B1414,'DATI COMMESSE'!$A$2:$F$25,5,FALSE)*exp_SILP!$F1414</f>
        <v>106.5</v>
      </c>
      <c r="P1414" s="11" t="str">
        <f>IF(MID(exp_SILP!$W1414,10,2)&gt;"40","F","M")</f>
        <v>F</v>
      </c>
      <c r="Q1414" s="14" t="s">
        <v>1382</v>
      </c>
      <c r="R1414" s="15" t="s">
        <v>106</v>
      </c>
      <c r="S1414" s="15" t="s">
        <v>94</v>
      </c>
      <c r="T1414" s="15" t="s">
        <v>58</v>
      </c>
      <c r="U1414" s="15" t="s">
        <v>59</v>
      </c>
      <c r="V1414" s="15" t="s">
        <v>1638</v>
      </c>
      <c r="W1414" s="15" t="s">
        <v>1639</v>
      </c>
      <c r="X1414" s="15" t="s">
        <v>1640</v>
      </c>
      <c r="Y1414" s="15" t="s">
        <v>10</v>
      </c>
      <c r="Z1414" s="15" t="s">
        <v>63</v>
      </c>
      <c r="AA1414" s="15" t="s">
        <v>64</v>
      </c>
      <c r="AB1414" s="15" t="s">
        <v>74</v>
      </c>
      <c r="AC1414" s="15" t="s">
        <v>75</v>
      </c>
      <c r="AD1414" s="15" t="s">
        <v>59</v>
      </c>
      <c r="AE1414" s="15" t="s">
        <v>59</v>
      </c>
      <c r="AF1414" s="15" t="s">
        <v>59</v>
      </c>
      <c r="AG1414" s="15" t="s">
        <v>101</v>
      </c>
      <c r="AH1414" s="15" t="s">
        <v>813</v>
      </c>
      <c r="AI1414" s="15" t="s">
        <v>77</v>
      </c>
      <c r="AJ1414" s="15" t="str">
        <f>VLOOKUP(exp_SILP!$Y1414,'DATI CM'!$A$2:$F$28,2,FALSE)</f>
        <v>FLCSRN79S42L219X</v>
      </c>
    </row>
    <row r="1415" ht="15.75" customHeight="1">
      <c r="A1415" s="17" t="str">
        <f>IFERROR(VLOOKUP(exp_SILP!$W1415,exp_utenti_P!D:D,1,FALSE),"_DA INSERIRE")</f>
        <v>MJDJGN97M10Z100P</v>
      </c>
      <c r="B1415" s="17" t="str">
        <f>IF(AND(exp_SILP!$S1415="A.3 ORIENTAMENTO PROFESSIONALE",exp_SILP!$AD1415="4.2"),"A.3 ORIENTAMENTO PROFESSIONALE (CARCERE)",
IF(AND(exp_SILP!$S1415="A.3 ORIENTAMENTO PROFESSIONALE",exp_SILP!$AD1415="."),"A.3 ORIENTAMENTO PROFESSIONALE (CARCERE)",
IF(AND(exp_SILP!$S1415="A.4 CONSULENZA ORIENTATIVA",exp_SILP!$AD1415="4.2"),"A.4 CONSULENZA ORIENTATIVA (CARCERE)",
IF(AND(exp_SILP!$S1415="A.4 CONSULENZA ORIENTATIVA",exp_SILP!$AD1415="."),"A.4 CONSULENZA ORIENTATIVA (CARCERE)",
IF(AND(exp_SILP!$S1415="A.5 - LEP F1 - ACCOMPAGNAMENTO AL LAVORO",exp_SILP!$AD1415="4.2"),"A.5 - LEP F1 - ACCOMPAGNAMENTO AL LAVORO (CARCERE)",
IF(AND(exp_SILP!$S1415="A.5 - LEP F1 - ACCOMPAGNAMENTO AL LAVORO",exp_SILP!$AD1415="."),"A.5 - LEP F1 - ACCOMPAGNAMENTO AL LAVORO (CARCERE)",
IF(AND(exp_SILP!$S1415="A.5.2a - TUTORAGGIO TIROCINI",exp_SILP!$AD1415="4.2"),"A.5.2a - TUTORAGGIO TIROCINI (CARCERE)",
exp_SILP!$S1415)))))))</f>
        <v>A4.10 - LEP E - ORIENTAMENTO SPECIALISTICO SKILL GAP ANALYSIS</v>
      </c>
      <c r="C1415" s="18" t="str">
        <f>CONCATENATE(VLOOKUP(exp_SILP!$B1415,'DATI COMMESSE'!$A$2:$F$25,4,FALSE)," - ", VLOOKUP(exp_SILP!$B1415,'DATI COMMESSE'!$A$2:$F$25,2,FALSE)," - ",VLOOKUP(exp_SILP!$B1415,'DATI COMMESSE'!$A$2:$F$25,3,FALSE))</f>
        <v>GOL - 22-02-5000 - 22-12-5003</v>
      </c>
      <c r="D1415" s="18" t="str">
        <f>LEFT(exp_SILP!$R1415,5)</f>
        <v>13:00</v>
      </c>
      <c r="E1415" s="18" t="str">
        <f>RIGHT(exp_SILP!$R1415,5)</f>
        <v>15:00</v>
      </c>
      <c r="F1415" s="18">
        <f>IF(exp_SILP!$AG1415&gt;=60,exp_SILP!$AG1415/60,exp_SILP!$AG1415)</f>
        <v>2</v>
      </c>
      <c r="G1415" s="18" t="str">
        <f>VLOOKUP(exp_SILP!$Y1415,'DATI CM'!$A$2:$F$28,2,FALSE)</f>
        <v>FLCSRN79S42L219X</v>
      </c>
      <c r="H1415" s="18" t="str">
        <f>VLOOKUP(exp_SILP!$Y1415,'DATI CM'!$A$2:$F$28,3,FALSE)</f>
        <v>A011</v>
      </c>
      <c r="I1415" s="18" t="str">
        <f t="shared" si="1"/>
        <v>N</v>
      </c>
      <c r="J1415" s="18" t="str">
        <f>VLOOKUP(exp_SILP!$Y1415,'DATI CM'!$A$2:$F$28,4,FALSE)</f>
        <v>TORINO</v>
      </c>
      <c r="K1415" s="19">
        <f>VLOOKUP(exp_SILP!$B1415,'DATI COMMESSE'!$A$2:$F$25,5,FALSE)</f>
        <v>39.94</v>
      </c>
      <c r="L1415" s="19">
        <f>IF(exp_SILP!$B1415="A4.10 - LEP E - ORIENTAMENTO SPECIALISTICO SKILL GAP ANALYSIS - GRUPPO 3P",0,VLOOKUP(exp_SILP!$Y1415,'DATI CM'!$A$2:$F$28,6,FALSE))</f>
        <v>25</v>
      </c>
      <c r="M1415" s="19">
        <f>IFERROR(VLOOKUP(exp_SILP!$B1415,'DATI CM'!$H$2:$I$16,2,FALSE)*exp_SILP!$F1415,0)</f>
        <v>0</v>
      </c>
      <c r="N1415" s="18" t="str">
        <f>VLOOKUP(exp_SILP!$B1415,'DATI COMMESSE'!$A$2:$F$25,4,FALSE)</f>
        <v>GOL</v>
      </c>
      <c r="O1415" s="20">
        <f>VLOOKUP(exp_SILP!$B1415,'DATI COMMESSE'!$A$2:$F$25,5,FALSE)*exp_SILP!$F1415</f>
        <v>79.88</v>
      </c>
      <c r="P1415" s="18" t="str">
        <f>IF(MID(exp_SILP!$W1415,10,2)&gt;"40","F","M")</f>
        <v>M</v>
      </c>
      <c r="Q1415" s="21" t="s">
        <v>1382</v>
      </c>
      <c r="R1415" s="22" t="s">
        <v>193</v>
      </c>
      <c r="S1415" s="22" t="s">
        <v>70</v>
      </c>
      <c r="T1415" s="22" t="s">
        <v>58</v>
      </c>
      <c r="U1415" s="22" t="s">
        <v>59</v>
      </c>
      <c r="V1415" s="22" t="s">
        <v>1451</v>
      </c>
      <c r="W1415" s="22" t="s">
        <v>1452</v>
      </c>
      <c r="X1415" s="22" t="s">
        <v>1453</v>
      </c>
      <c r="Y1415" s="22" t="s">
        <v>10</v>
      </c>
      <c r="Z1415" s="22" t="s">
        <v>63</v>
      </c>
      <c r="AA1415" s="22" t="s">
        <v>64</v>
      </c>
      <c r="AB1415" s="22" t="s">
        <v>74</v>
      </c>
      <c r="AC1415" s="22" t="s">
        <v>75</v>
      </c>
      <c r="AD1415" s="22" t="s">
        <v>59</v>
      </c>
      <c r="AE1415" s="22" t="s">
        <v>59</v>
      </c>
      <c r="AF1415" s="22" t="s">
        <v>59</v>
      </c>
      <c r="AG1415" s="22" t="s">
        <v>76</v>
      </c>
      <c r="AH1415" s="22" t="s">
        <v>1382</v>
      </c>
      <c r="AI1415" s="22" t="s">
        <v>77</v>
      </c>
      <c r="AJ1415" s="22" t="str">
        <f>VLOOKUP(exp_SILP!$Y1415,'DATI CM'!$A$2:$F$28,2,FALSE)</f>
        <v>FLCSRN79S42L219X</v>
      </c>
    </row>
    <row r="1416" ht="15.75" customHeight="1">
      <c r="A1416" s="10" t="str">
        <f>IFERROR(VLOOKUP(exp_SILP!$W1416,exp_utenti_P!D:D,1,FALSE),"_DA INSERIRE")</f>
        <v>STRGRY71L08C627Y</v>
      </c>
      <c r="B1416" s="10" t="str">
        <f>IF(AND(exp_SILP!$S1416="A.3 ORIENTAMENTO PROFESSIONALE",exp_SILP!$AD1416="4.2"),"A.3 ORIENTAMENTO PROFESSIONALE (CARCERE)",
IF(AND(exp_SILP!$S1416="A.3 ORIENTAMENTO PROFESSIONALE",exp_SILP!$AD1416="."),"A.3 ORIENTAMENTO PROFESSIONALE (CARCERE)",
IF(AND(exp_SILP!$S1416="A.4 CONSULENZA ORIENTATIVA",exp_SILP!$AD1416="4.2"),"A.4 CONSULENZA ORIENTATIVA (CARCERE)",
IF(AND(exp_SILP!$S1416="A.4 CONSULENZA ORIENTATIVA",exp_SILP!$AD1416="."),"A.4 CONSULENZA ORIENTATIVA (CARCERE)",
IF(AND(exp_SILP!$S1416="A.5 - LEP F1 - ACCOMPAGNAMENTO AL LAVORO",exp_SILP!$AD1416="4.2"),"A.5 - LEP F1 - ACCOMPAGNAMENTO AL LAVORO (CARCERE)",
IF(AND(exp_SILP!$S1416="A.5 - LEP F1 - ACCOMPAGNAMENTO AL LAVORO",exp_SILP!$AD1416="."),"A.5 - LEP F1 - ACCOMPAGNAMENTO AL LAVORO (CARCERE)",
IF(AND(exp_SILP!$S1416="A.5.2a - TUTORAGGIO TIROCINI",exp_SILP!$AD1416="4.2"),"A.5.2a - TUTORAGGIO TIROCINI (CARCERE)",
exp_SILP!$S1416)))))))</f>
        <v>A4.10 - LEP E - ORIENTAMENTO SPECIALISTICO SKILL GAP ANALYSIS</v>
      </c>
      <c r="C1416" s="11" t="str">
        <f>CONCATENATE(VLOOKUP(exp_SILP!$B1416,'DATI COMMESSE'!$A$2:$F$25,4,FALSE)," - ", VLOOKUP(exp_SILP!$B1416,'DATI COMMESSE'!$A$2:$F$25,2,FALSE)," - ",VLOOKUP(exp_SILP!$B1416,'DATI COMMESSE'!$A$2:$F$25,3,FALSE))</f>
        <v>GOL - 22-02-5000 - 22-12-5003</v>
      </c>
      <c r="D1416" s="11" t="str">
        <f>LEFT(exp_SILP!$R1416,5)</f>
        <v>15:00</v>
      </c>
      <c r="E1416" s="11" t="str">
        <f>RIGHT(exp_SILP!$R1416,5)</f>
        <v>18:00</v>
      </c>
      <c r="F1416" s="11">
        <f>IF(exp_SILP!$AG1416&gt;=60,exp_SILP!$AG1416/60,exp_SILP!$AG1416)</f>
        <v>3</v>
      </c>
      <c r="G1416" s="11" t="str">
        <f>VLOOKUP(exp_SILP!$Y1416,'DATI CM'!$A$2:$F$28,2,FALSE)</f>
        <v>FLCSRN79S42L219X</v>
      </c>
      <c r="H1416" s="11" t="str">
        <f>VLOOKUP(exp_SILP!$Y1416,'DATI CM'!$A$2:$F$28,3,FALSE)</f>
        <v>A011</v>
      </c>
      <c r="I1416" s="11" t="str">
        <f t="shared" si="1"/>
        <v>N</v>
      </c>
      <c r="J1416" s="11" t="str">
        <f>VLOOKUP(exp_SILP!$Y1416,'DATI CM'!$A$2:$F$28,4,FALSE)</f>
        <v>TORINO</v>
      </c>
      <c r="K1416" s="12">
        <f>VLOOKUP(exp_SILP!$B1416,'DATI COMMESSE'!$A$2:$F$25,5,FALSE)</f>
        <v>39.94</v>
      </c>
      <c r="L1416" s="12">
        <f>IF(exp_SILP!$B1416="A4.10 - LEP E - ORIENTAMENTO SPECIALISTICO SKILL GAP ANALYSIS - GRUPPO 3P",0,VLOOKUP(exp_SILP!$Y1416,'DATI CM'!$A$2:$F$28,6,FALSE))</f>
        <v>25</v>
      </c>
      <c r="M1416" s="12">
        <f>IFERROR(VLOOKUP(exp_SILP!$B1416,'DATI CM'!$H$2:$I$16,2,FALSE)*exp_SILP!$F1416,0)</f>
        <v>0</v>
      </c>
      <c r="N1416" s="11" t="str">
        <f>VLOOKUP(exp_SILP!$B1416,'DATI COMMESSE'!$A$2:$F$25,4,FALSE)</f>
        <v>GOL</v>
      </c>
      <c r="O1416" s="13">
        <f>VLOOKUP(exp_SILP!$B1416,'DATI COMMESSE'!$A$2:$F$25,5,FALSE)*exp_SILP!$F1416</f>
        <v>119.82</v>
      </c>
      <c r="P1416" s="11" t="str">
        <f>IF(MID(exp_SILP!$W1416,10,2)&gt;"40","F","M")</f>
        <v>M</v>
      </c>
      <c r="Q1416" s="14" t="s">
        <v>1382</v>
      </c>
      <c r="R1416" s="15" t="s">
        <v>234</v>
      </c>
      <c r="S1416" s="15" t="s">
        <v>70</v>
      </c>
      <c r="T1416" s="15" t="s">
        <v>58</v>
      </c>
      <c r="U1416" s="15" t="s">
        <v>59</v>
      </c>
      <c r="V1416" s="15" t="s">
        <v>107</v>
      </c>
      <c r="W1416" s="15" t="s">
        <v>108</v>
      </c>
      <c r="X1416" s="15" t="s">
        <v>109</v>
      </c>
      <c r="Y1416" s="15" t="s">
        <v>10</v>
      </c>
      <c r="Z1416" s="15" t="s">
        <v>63</v>
      </c>
      <c r="AA1416" s="15" t="s">
        <v>64</v>
      </c>
      <c r="AB1416" s="15" t="s">
        <v>74</v>
      </c>
      <c r="AC1416" s="15" t="s">
        <v>75</v>
      </c>
      <c r="AD1416" s="15" t="s">
        <v>59</v>
      </c>
      <c r="AE1416" s="15" t="s">
        <v>59</v>
      </c>
      <c r="AF1416" s="15" t="s">
        <v>59</v>
      </c>
      <c r="AG1416" s="15" t="s">
        <v>101</v>
      </c>
      <c r="AH1416" s="15" t="s">
        <v>92</v>
      </c>
      <c r="AI1416" s="15" t="s">
        <v>77</v>
      </c>
      <c r="AJ1416" s="15" t="str">
        <f>VLOOKUP(exp_SILP!$Y1416,'DATI CM'!$A$2:$F$28,2,FALSE)</f>
        <v>FLCSRN79S42L219X</v>
      </c>
    </row>
    <row r="1417" ht="15.75" hidden="1" customHeight="1">
      <c r="A1417" s="17" t="str">
        <f>IFERROR(VLOOKUP(exp_SILP!$W1417,exp_utenti_P!D:D,1,FALSE),"_DA INSERIRE")</f>
        <v>CNSGPP04M10F952L</v>
      </c>
      <c r="B1417" s="17" t="str">
        <f>IF(AND(exp_SILP!$S1417="A.3 ORIENTAMENTO PROFESSIONALE",exp_SILP!$AD1417="4.2"),"A.3 ORIENTAMENTO PROFESSIONALE (CARCERE)",
IF(AND(exp_SILP!$S1417="A.3 ORIENTAMENTO PROFESSIONALE",exp_SILP!$AD1417="."),"A.3 ORIENTAMENTO PROFESSIONALE (CARCERE)",
IF(AND(exp_SILP!$S1417="A.4 CONSULENZA ORIENTATIVA",exp_SILP!$AD1417="4.2"),"A.4 CONSULENZA ORIENTATIVA (CARCERE)",
IF(AND(exp_SILP!$S1417="A.4 CONSULENZA ORIENTATIVA",exp_SILP!$AD1417="."),"A.4 CONSULENZA ORIENTATIVA (CARCERE)",
IF(AND(exp_SILP!$S1417="A.5 - LEP F1 - ACCOMPAGNAMENTO AL LAVORO",exp_SILP!$AD1417="4.2"),"A.5 - LEP F1 - ACCOMPAGNAMENTO AL LAVORO (CARCERE)",
IF(AND(exp_SILP!$S1417="A.5 - LEP F1 - ACCOMPAGNAMENTO AL LAVORO",exp_SILP!$AD1417="."),"A.5 - LEP F1 - ACCOMPAGNAMENTO AL LAVORO (CARCERE)",
IF(AND(exp_SILP!$S1417="A.5.2a - TUTORAGGIO TIROCINI",exp_SILP!$AD1417="4.2"),"A.5.2a - TUTORAGGIO TIROCINI (CARCERE)",
exp_SILP!$S1417)))))))</f>
        <v>A4.10 - LEP E - ORIENTAMENTO SPECIALISTICO SKILL GAP ANALYSIS</v>
      </c>
      <c r="C1417" s="18" t="str">
        <f>CONCATENATE(VLOOKUP(exp_SILP!$B1417,'DATI COMMESSE'!$A$2:$F$25,4,FALSE)," - ", VLOOKUP(exp_SILP!$B1417,'DATI COMMESSE'!$A$2:$F$25,2,FALSE)," - ",VLOOKUP(exp_SILP!$B1417,'DATI COMMESSE'!$A$2:$F$25,3,FALSE))</f>
        <v>GOL - 22-02-5000 - 22-12-5003</v>
      </c>
      <c r="D1417" s="18" t="str">
        <f>LEFT(exp_SILP!$R1417,5)</f>
        <v>11:30</v>
      </c>
      <c r="E1417" s="18" t="str">
        <f>RIGHT(exp_SILP!$R1417,5)</f>
        <v>13:30</v>
      </c>
      <c r="F1417" s="18">
        <f>IF(exp_SILP!$AG1417&gt;=60,exp_SILP!$AG1417/60,exp_SILP!$AG1417)</f>
        <v>2</v>
      </c>
      <c r="G1417" s="18" t="str">
        <f>VLOOKUP(exp_SILP!$Y1417,'DATI CM'!$A$2:$F$28,2,FALSE)</f>
        <v>TRZCST69B41F952V</v>
      </c>
      <c r="H1417" s="18" t="str">
        <f>VLOOKUP(exp_SILP!$Y1417,'DATI CM'!$A$2:$F$28,3,FALSE)</f>
        <v/>
      </c>
      <c r="I1417" s="18" t="str">
        <f t="shared" si="1"/>
        <v>N</v>
      </c>
      <c r="J1417" s="18" t="str">
        <f>VLOOKUP(exp_SILP!$Y1417,'DATI CM'!$A$2:$F$28,4,FALSE)</f>
        <v/>
      </c>
      <c r="K1417" s="19">
        <f>VLOOKUP(exp_SILP!$B1417,'DATI COMMESSE'!$A$2:$F$25,5,FALSE)</f>
        <v>39.94</v>
      </c>
      <c r="L1417" s="19" t="str">
        <f>IF(exp_SILP!$B1417="A4.10 - LEP E - ORIENTAMENTO SPECIALISTICO SKILL GAP ANALYSIS - GRUPPO 3P",0,VLOOKUP(exp_SILP!$Y1417,'DATI CM'!$A$2:$F$28,6,FALSE))</f>
        <v/>
      </c>
      <c r="M1417" s="19">
        <f>IFERROR(VLOOKUP(exp_SILP!$B1417,'DATI CM'!$H$2:$I$16,2,FALSE)*exp_SILP!$F1417,0)</f>
        <v>0</v>
      </c>
      <c r="N1417" s="18" t="str">
        <f>VLOOKUP(exp_SILP!$B1417,'DATI COMMESSE'!$A$2:$F$25,4,FALSE)</f>
        <v>GOL</v>
      </c>
      <c r="O1417" s="20">
        <f>VLOOKUP(exp_SILP!$B1417,'DATI COMMESSE'!$A$2:$F$25,5,FALSE)*exp_SILP!$F1417</f>
        <v>79.88</v>
      </c>
      <c r="P1417" s="18" t="str">
        <f>IF(MID(exp_SILP!$W1417,10,2)&gt;"40","F","M")</f>
        <v>M</v>
      </c>
      <c r="Q1417" s="34" t="s">
        <v>1382</v>
      </c>
      <c r="R1417" s="23" t="s">
        <v>88</v>
      </c>
      <c r="S1417" s="23" t="s">
        <v>70</v>
      </c>
      <c r="T1417" s="23" t="s">
        <v>58</v>
      </c>
      <c r="U1417" s="23" t="s">
        <v>59</v>
      </c>
      <c r="V1417" s="23" t="s">
        <v>933</v>
      </c>
      <c r="W1417" s="23" t="s">
        <v>934</v>
      </c>
      <c r="X1417" s="23" t="s">
        <v>935</v>
      </c>
      <c r="Y1417" s="23" t="s">
        <v>18</v>
      </c>
      <c r="Z1417" s="23" t="s">
        <v>63</v>
      </c>
      <c r="AA1417" s="23" t="s">
        <v>64</v>
      </c>
      <c r="AB1417" s="23" t="s">
        <v>65</v>
      </c>
      <c r="AC1417" s="23" t="s">
        <v>82</v>
      </c>
      <c r="AD1417" s="23" t="s">
        <v>59</v>
      </c>
      <c r="AE1417" s="23" t="s">
        <v>59</v>
      </c>
      <c r="AF1417" s="23" t="s">
        <v>59</v>
      </c>
      <c r="AG1417" s="23" t="s">
        <v>76</v>
      </c>
      <c r="AH1417" s="23" t="s">
        <v>260</v>
      </c>
      <c r="AI1417" s="23" t="s">
        <v>83</v>
      </c>
      <c r="AJ1417" s="23" t="str">
        <f>VLOOKUP(exp_SILP!$Y1417,'DATI CM'!$A$2:$F$28,2,FALSE)</f>
        <v>TRZCST69B41F952V</v>
      </c>
    </row>
    <row r="1418" ht="15.75" hidden="1" customHeight="1">
      <c r="A1418" s="10" t="str">
        <f>IFERROR(VLOOKUP(exp_SILP!$W1418,exp_utenti_P!D:D,1,FALSE),"_DA INSERIRE")</f>
        <v>VRDSVR61P28F112A</v>
      </c>
      <c r="B1418" s="10" t="str">
        <f>IF(AND(exp_SILP!$S1418="A.3 ORIENTAMENTO PROFESSIONALE",exp_SILP!$AD1418="4.2"),"A.3 ORIENTAMENTO PROFESSIONALE (CARCERE)",
IF(AND(exp_SILP!$S1418="A.3 ORIENTAMENTO PROFESSIONALE",exp_SILP!$AD1418="."),"A.3 ORIENTAMENTO PROFESSIONALE (CARCERE)",
IF(AND(exp_SILP!$S1418="A.4 CONSULENZA ORIENTATIVA",exp_SILP!$AD1418="4.2"),"A.4 CONSULENZA ORIENTATIVA (CARCERE)",
IF(AND(exp_SILP!$S1418="A.4 CONSULENZA ORIENTATIVA",exp_SILP!$AD1418="."),"A.4 CONSULENZA ORIENTATIVA (CARCERE)",
IF(AND(exp_SILP!$S1418="A.5 - LEP F1 - ACCOMPAGNAMENTO AL LAVORO",exp_SILP!$AD1418="4.2"),"A.5 - LEP F1 - ACCOMPAGNAMENTO AL LAVORO (CARCERE)",
IF(AND(exp_SILP!$S1418="A.5 - LEP F1 - ACCOMPAGNAMENTO AL LAVORO",exp_SILP!$AD1418="."),"A.5 - LEP F1 - ACCOMPAGNAMENTO AL LAVORO (CARCERE)",
IF(AND(exp_SILP!$S1418="A.5.2a - TUTORAGGIO TIROCINI",exp_SILP!$AD1418="4.2"),"A.5.2a - TUTORAGGIO TIROCINI (CARCERE)",
exp_SILP!$S1418)))))))</f>
        <v>A4.10 - LEP E - ORIENTAMENTO SPECIALISTICO SKILL GAP ANALYSIS</v>
      </c>
      <c r="C1418" s="11" t="str">
        <f>CONCATENATE(VLOOKUP(exp_SILP!$B1418,'DATI COMMESSE'!$A$2:$F$25,4,FALSE)," - ", VLOOKUP(exp_SILP!$B1418,'DATI COMMESSE'!$A$2:$F$25,2,FALSE)," - ",VLOOKUP(exp_SILP!$B1418,'DATI COMMESSE'!$A$2:$F$25,3,FALSE))</f>
        <v>GOL - 22-02-5000 - 22-12-5003</v>
      </c>
      <c r="D1418" s="11" t="str">
        <f>LEFT(exp_SILP!$R1418,5)</f>
        <v>09:30</v>
      </c>
      <c r="E1418" s="11" t="str">
        <f>RIGHT(exp_SILP!$R1418,5)</f>
        <v>11:30</v>
      </c>
      <c r="F1418" s="11">
        <f>IF(exp_SILP!$AG1418&gt;=60,exp_SILP!$AG1418/60,exp_SILP!$AG1418)</f>
        <v>2</v>
      </c>
      <c r="G1418" s="11" t="str">
        <f>VLOOKUP(exp_SILP!$Y1418,'DATI CM'!$A$2:$F$28,2,FALSE)</f>
        <v>TRZCST69B41F952V</v>
      </c>
      <c r="H1418" s="11" t="str">
        <f>VLOOKUP(exp_SILP!$Y1418,'DATI CM'!$A$2:$F$28,3,FALSE)</f>
        <v/>
      </c>
      <c r="I1418" s="11" t="str">
        <f t="shared" si="1"/>
        <v>N</v>
      </c>
      <c r="J1418" s="11" t="str">
        <f>VLOOKUP(exp_SILP!$Y1418,'DATI CM'!$A$2:$F$28,4,FALSE)</f>
        <v/>
      </c>
      <c r="K1418" s="12">
        <f>VLOOKUP(exp_SILP!$B1418,'DATI COMMESSE'!$A$2:$F$25,5,FALSE)</f>
        <v>39.94</v>
      </c>
      <c r="L1418" s="12" t="str">
        <f>IF(exp_SILP!$B1418="A4.10 - LEP E - ORIENTAMENTO SPECIALISTICO SKILL GAP ANALYSIS - GRUPPO 3P",0,VLOOKUP(exp_SILP!$Y1418,'DATI CM'!$A$2:$F$28,6,FALSE))</f>
        <v/>
      </c>
      <c r="M1418" s="12">
        <f>IFERROR(VLOOKUP(exp_SILP!$B1418,'DATI CM'!$H$2:$I$16,2,FALSE)*exp_SILP!$F1418,0)</f>
        <v>0</v>
      </c>
      <c r="N1418" s="11" t="str">
        <f>VLOOKUP(exp_SILP!$B1418,'DATI COMMESSE'!$A$2:$F$25,4,FALSE)</f>
        <v>GOL</v>
      </c>
      <c r="O1418" s="13">
        <f>VLOOKUP(exp_SILP!$B1418,'DATI COMMESSE'!$A$2:$F$25,5,FALSE)*exp_SILP!$F1418</f>
        <v>79.88</v>
      </c>
      <c r="P1418" s="11" t="str">
        <f>IF(MID(exp_SILP!$W1418,10,2)&gt;"40","F","M")</f>
        <v>M</v>
      </c>
      <c r="Q1418" s="14" t="s">
        <v>1382</v>
      </c>
      <c r="R1418" s="15" t="s">
        <v>78</v>
      </c>
      <c r="S1418" s="15" t="s">
        <v>70</v>
      </c>
      <c r="T1418" s="15" t="s">
        <v>58</v>
      </c>
      <c r="U1418" s="15" t="s">
        <v>59</v>
      </c>
      <c r="V1418" s="15" t="s">
        <v>992</v>
      </c>
      <c r="W1418" s="15" t="s">
        <v>993</v>
      </c>
      <c r="X1418" s="15" t="s">
        <v>994</v>
      </c>
      <c r="Y1418" s="15" t="s">
        <v>18</v>
      </c>
      <c r="Z1418" s="15" t="s">
        <v>63</v>
      </c>
      <c r="AA1418" s="15" t="s">
        <v>64</v>
      </c>
      <c r="AB1418" s="15" t="s">
        <v>65</v>
      </c>
      <c r="AC1418" s="15" t="s">
        <v>82</v>
      </c>
      <c r="AD1418" s="15" t="s">
        <v>59</v>
      </c>
      <c r="AE1418" s="15" t="s">
        <v>59</v>
      </c>
      <c r="AF1418" s="15" t="s">
        <v>59</v>
      </c>
      <c r="AG1418" s="15" t="s">
        <v>76</v>
      </c>
      <c r="AH1418" s="15" t="s">
        <v>260</v>
      </c>
      <c r="AI1418" s="15" t="s">
        <v>83</v>
      </c>
      <c r="AJ1418" s="15" t="str">
        <f>VLOOKUP(exp_SILP!$Y1418,'DATI CM'!$A$2:$F$28,2,FALSE)</f>
        <v>TRZCST69B41F952V</v>
      </c>
    </row>
    <row r="1419" ht="15.75" hidden="1" customHeight="1">
      <c r="A1419" s="17" t="str">
        <f>IFERROR(VLOOKUP(exp_SILP!$W1419,exp_utenti_P!D:D,1,FALSE),"_DA INSERIRE")</f>
        <v>DRFMNG78R48Z129X</v>
      </c>
      <c r="B1419" s="17" t="str">
        <f>IF(AND(exp_SILP!$S1419="A.3 ORIENTAMENTO PROFESSIONALE",exp_SILP!$AD1419="4.2"),"A.3 ORIENTAMENTO PROFESSIONALE (CARCERE)",
IF(AND(exp_SILP!$S1419="A.3 ORIENTAMENTO PROFESSIONALE",exp_SILP!$AD1419="."),"A.3 ORIENTAMENTO PROFESSIONALE (CARCERE)",
IF(AND(exp_SILP!$S1419="A.4 CONSULENZA ORIENTATIVA",exp_SILP!$AD1419="4.2"),"A.4 CONSULENZA ORIENTATIVA (CARCERE)",
IF(AND(exp_SILP!$S1419="A.4 CONSULENZA ORIENTATIVA",exp_SILP!$AD1419="."),"A.4 CONSULENZA ORIENTATIVA (CARCERE)",
IF(AND(exp_SILP!$S1419="A.5 - LEP F1 - ACCOMPAGNAMENTO AL LAVORO",exp_SILP!$AD1419="4.2"),"A.5 - LEP F1 - ACCOMPAGNAMENTO AL LAVORO (CARCERE)",
IF(AND(exp_SILP!$S1419="A.5 - LEP F1 - ACCOMPAGNAMENTO AL LAVORO",exp_SILP!$AD1419="."),"A.5 - LEP F1 - ACCOMPAGNAMENTO AL LAVORO (CARCERE)",
IF(AND(exp_SILP!$S1419="A.5.2a - TUTORAGGIO TIROCINI",exp_SILP!$AD1419="4.2"),"A.5.2a - TUTORAGGIO TIROCINI (CARCERE)",
exp_SILP!$S1419)))))))</f>
        <v>A4.10 - LEP E - ORIENTAMENTO SPECIALISTICO SKILL GAP ANALYSIS</v>
      </c>
      <c r="C1419" s="18" t="str">
        <f>CONCATENATE(VLOOKUP(exp_SILP!$B1419,'DATI COMMESSE'!$A$2:$F$25,4,FALSE)," - ", VLOOKUP(exp_SILP!$B1419,'DATI COMMESSE'!$A$2:$F$25,2,FALSE)," - ",VLOOKUP(exp_SILP!$B1419,'DATI COMMESSE'!$A$2:$F$25,3,FALSE))</f>
        <v>GOL - 22-02-5000 - 22-12-5003</v>
      </c>
      <c r="D1419" s="18" t="str">
        <f>LEFT(exp_SILP!$R1419,5)</f>
        <v>15:00</v>
      </c>
      <c r="E1419" s="18" t="str">
        <f>RIGHT(exp_SILP!$R1419,5)</f>
        <v>17:00</v>
      </c>
      <c r="F1419" s="18">
        <f>IF(exp_SILP!$AG1419&gt;=60,exp_SILP!$AG1419/60,exp_SILP!$AG1419)</f>
        <v>2</v>
      </c>
      <c r="G1419" s="18" t="str">
        <f>VLOOKUP(exp_SILP!$Y1419,'DATI CM'!$A$2:$F$28,2,FALSE)</f>
        <v>PNFMRT85H50A859E</v>
      </c>
      <c r="H1419" s="18" t="str">
        <f>VLOOKUP(exp_SILP!$Y1419,'DATI CM'!$A$2:$F$28,3,FALSE)</f>
        <v>A011</v>
      </c>
      <c r="I1419" s="18" t="str">
        <f t="shared" si="1"/>
        <v>N</v>
      </c>
      <c r="J1419" s="18" t="str">
        <f>VLOOKUP(exp_SILP!$Y1419,'DATI CM'!$A$2:$F$28,4,FALSE)</f>
        <v>BIELLA</v>
      </c>
      <c r="K1419" s="19">
        <f>VLOOKUP(exp_SILP!$B1419,'DATI COMMESSE'!$A$2:$F$25,5,FALSE)</f>
        <v>39.94</v>
      </c>
      <c r="L1419" s="19">
        <f>IF(exp_SILP!$B1419="A4.10 - LEP E - ORIENTAMENTO SPECIALISTICO SKILL GAP ANALYSIS - GRUPPO 3P",0,VLOOKUP(exp_SILP!$Y1419,'DATI CM'!$A$2:$F$28,6,FALSE))</f>
        <v>25</v>
      </c>
      <c r="M1419" s="19">
        <f>IFERROR(VLOOKUP(exp_SILP!$B1419,'DATI CM'!$H$2:$I$16,2,FALSE)*exp_SILP!$F1419,0)</f>
        <v>0</v>
      </c>
      <c r="N1419" s="18" t="str">
        <f>VLOOKUP(exp_SILP!$B1419,'DATI COMMESSE'!$A$2:$F$25,4,FALSE)</f>
        <v>GOL</v>
      </c>
      <c r="O1419" s="20">
        <f>VLOOKUP(exp_SILP!$B1419,'DATI COMMESSE'!$A$2:$F$25,5,FALSE)*exp_SILP!$F1419</f>
        <v>79.88</v>
      </c>
      <c r="P1419" s="18" t="str">
        <f>IF(MID(exp_SILP!$W1419,10,2)&gt;"40","F","M")</f>
        <v>F</v>
      </c>
      <c r="Q1419" s="21" t="s">
        <v>1382</v>
      </c>
      <c r="R1419" s="22" t="s">
        <v>144</v>
      </c>
      <c r="S1419" s="22" t="s">
        <v>70</v>
      </c>
      <c r="T1419" s="22" t="s">
        <v>58</v>
      </c>
      <c r="U1419" s="22" t="s">
        <v>59</v>
      </c>
      <c r="V1419" s="22" t="s">
        <v>1126</v>
      </c>
      <c r="W1419" s="22" t="s">
        <v>1127</v>
      </c>
      <c r="X1419" s="22" t="s">
        <v>1128</v>
      </c>
      <c r="Y1419" s="22" t="s">
        <v>15</v>
      </c>
      <c r="Z1419" s="22" t="s">
        <v>63</v>
      </c>
      <c r="AA1419" s="22" t="s">
        <v>64</v>
      </c>
      <c r="AB1419" s="22" t="s">
        <v>65</v>
      </c>
      <c r="AC1419" s="22" t="s">
        <v>66</v>
      </c>
      <c r="AD1419" s="22" t="s">
        <v>59</v>
      </c>
      <c r="AE1419" s="22" t="s">
        <v>59</v>
      </c>
      <c r="AF1419" s="22" t="s">
        <v>59</v>
      </c>
      <c r="AG1419" s="22" t="s">
        <v>76</v>
      </c>
      <c r="AH1419" s="22" t="s">
        <v>1382</v>
      </c>
      <c r="AI1419" s="22" t="s">
        <v>68</v>
      </c>
      <c r="AJ1419" s="22" t="str">
        <f>VLOOKUP(exp_SILP!$Y1419,'DATI CM'!$A$2:$F$28,2,FALSE)</f>
        <v>PNFMRT85H50A859E</v>
      </c>
    </row>
    <row r="1420" ht="15.75" hidden="1" customHeight="1">
      <c r="A1420" s="10" t="str">
        <f>IFERROR(VLOOKUP(exp_SILP!$W1420,exp_utenti_P!D:D,1,FALSE),"_DA INSERIRE")</f>
        <v>LVRXMR98E51Z611T</v>
      </c>
      <c r="B1420" s="10" t="str">
        <f>IF(AND(exp_SILP!$S1420="A.3 ORIENTAMENTO PROFESSIONALE",exp_SILP!$AD1420="4.2"),"A.3 ORIENTAMENTO PROFESSIONALE (CARCERE)",
IF(AND(exp_SILP!$S1420="A.3 ORIENTAMENTO PROFESSIONALE",exp_SILP!$AD1420="."),"A.3 ORIENTAMENTO PROFESSIONALE (CARCERE)",
IF(AND(exp_SILP!$S1420="A.4 CONSULENZA ORIENTATIVA",exp_SILP!$AD1420="4.2"),"A.4 CONSULENZA ORIENTATIVA (CARCERE)",
IF(AND(exp_SILP!$S1420="A.4 CONSULENZA ORIENTATIVA",exp_SILP!$AD1420="."),"A.4 CONSULENZA ORIENTATIVA (CARCERE)",
IF(AND(exp_SILP!$S1420="A.5 - LEP F1 - ACCOMPAGNAMENTO AL LAVORO",exp_SILP!$AD1420="4.2"),"A.5 - LEP F1 - ACCOMPAGNAMENTO AL LAVORO (CARCERE)",
IF(AND(exp_SILP!$S1420="A.5 - LEP F1 - ACCOMPAGNAMENTO AL LAVORO",exp_SILP!$AD1420="."),"A.5 - LEP F1 - ACCOMPAGNAMENTO AL LAVORO (CARCERE)",
IF(AND(exp_SILP!$S1420="A.5.2a - TUTORAGGIO TIROCINI",exp_SILP!$AD1420="4.2"),"A.5.2a - TUTORAGGIO TIROCINI (CARCERE)",
exp_SILP!$S1420)))))))</f>
        <v>A4.10 - LEP E - ORIENTAMENTO SPECIALISTICO SKILL GAP ANALYSIS</v>
      </c>
      <c r="C1420" s="11" t="str">
        <f>CONCATENATE(VLOOKUP(exp_SILP!$B1420,'DATI COMMESSE'!$A$2:$F$25,4,FALSE)," - ", VLOOKUP(exp_SILP!$B1420,'DATI COMMESSE'!$A$2:$F$25,2,FALSE)," - ",VLOOKUP(exp_SILP!$B1420,'DATI COMMESSE'!$A$2:$F$25,3,FALSE))</f>
        <v>GOL - 22-02-5000 - 22-12-5003</v>
      </c>
      <c r="D1420" s="11" t="str">
        <f>LEFT(exp_SILP!$R1420,5)</f>
        <v>17:00</v>
      </c>
      <c r="E1420" s="11" t="str">
        <f>RIGHT(exp_SILP!$R1420,5)</f>
        <v>18:00</v>
      </c>
      <c r="F1420" s="11">
        <f>IF(exp_SILP!$AG1420&gt;=60,exp_SILP!$AG1420/60,exp_SILP!$AG1420)</f>
        <v>1</v>
      </c>
      <c r="G1420" s="11" t="str">
        <f>VLOOKUP(exp_SILP!$Y1420,'DATI CM'!$A$2:$F$28,2,FALSE)</f>
        <v>SPDPRZ67H55L219V</v>
      </c>
      <c r="H1420" s="11" t="str">
        <f>VLOOKUP(exp_SILP!$Y1420,'DATI CM'!$A$2:$F$28,3,FALSE)</f>
        <v>A010</v>
      </c>
      <c r="I1420" s="11" t="str">
        <f t="shared" si="1"/>
        <v>N</v>
      </c>
      <c r="J1420" s="11" t="str">
        <f>VLOOKUP(exp_SILP!$Y1420,'DATI CM'!$A$2:$F$28,4,FALSE)</f>
        <v>TORINO</v>
      </c>
      <c r="K1420" s="12">
        <f>VLOOKUP(exp_SILP!$B1420,'DATI COMMESSE'!$A$2:$F$25,5,FALSE)</f>
        <v>39.94</v>
      </c>
      <c r="L1420" s="12" t="str">
        <f>IF(exp_SILP!$B1420="A4.10 - LEP E - ORIENTAMENTO SPECIALISTICO SKILL GAP ANALYSIS - GRUPPO 3P",0,VLOOKUP(exp_SILP!$Y1420,'DATI CM'!$A$2:$F$28,6,FALSE))</f>
        <v/>
      </c>
      <c r="M1420" s="12">
        <f>IFERROR(VLOOKUP(exp_SILP!$B1420,'DATI CM'!$H$2:$I$16,2,FALSE)*exp_SILP!$F1420,0)</f>
        <v>0</v>
      </c>
      <c r="N1420" s="11" t="str">
        <f>VLOOKUP(exp_SILP!$B1420,'DATI COMMESSE'!$A$2:$F$25,4,FALSE)</f>
        <v>GOL</v>
      </c>
      <c r="O1420" s="13">
        <f>VLOOKUP(exp_SILP!$B1420,'DATI COMMESSE'!$A$2:$F$25,5,FALSE)*exp_SILP!$F1420</f>
        <v>39.94</v>
      </c>
      <c r="P1420" s="11" t="str">
        <f>IF(MID(exp_SILP!$W1420,10,2)&gt;"40","F","M")</f>
        <v>F</v>
      </c>
      <c r="Q1420" s="14" t="s">
        <v>1382</v>
      </c>
      <c r="R1420" s="15" t="s">
        <v>93</v>
      </c>
      <c r="S1420" s="15" t="s">
        <v>70</v>
      </c>
      <c r="T1420" s="15" t="s">
        <v>58</v>
      </c>
      <c r="U1420" s="15" t="s">
        <v>59</v>
      </c>
      <c r="V1420" s="15" t="s">
        <v>999</v>
      </c>
      <c r="W1420" s="15" t="s">
        <v>1000</v>
      </c>
      <c r="X1420" s="15" t="s">
        <v>1001</v>
      </c>
      <c r="Y1420" s="15" t="s">
        <v>17</v>
      </c>
      <c r="Z1420" s="15" t="s">
        <v>63</v>
      </c>
      <c r="AA1420" s="15" t="s">
        <v>64</v>
      </c>
      <c r="AB1420" s="15" t="s">
        <v>65</v>
      </c>
      <c r="AC1420" s="15" t="s">
        <v>135</v>
      </c>
      <c r="AD1420" s="15" t="s">
        <v>59</v>
      </c>
      <c r="AE1420" s="15" t="s">
        <v>59</v>
      </c>
      <c r="AF1420" s="15" t="s">
        <v>431</v>
      </c>
      <c r="AG1420" s="15" t="s">
        <v>67</v>
      </c>
      <c r="AH1420" s="15" t="s">
        <v>1329</v>
      </c>
      <c r="AI1420" s="15" t="s">
        <v>137</v>
      </c>
      <c r="AJ1420" s="15" t="str">
        <f>VLOOKUP(exp_SILP!$Y1420,'DATI CM'!$A$2:$F$28,2,FALSE)</f>
        <v>SPDPRZ67H55L219V</v>
      </c>
    </row>
    <row r="1421" ht="15.75" hidden="1" customHeight="1">
      <c r="A1421" s="17" t="str">
        <f>IFERROR(VLOOKUP(exp_SILP!$W1421,exp_utenti_P!D:D,1,FALSE),"_DA INSERIRE")</f>
        <v>LVRXMR98E51Z611T</v>
      </c>
      <c r="B1421" s="17" t="str">
        <f>IF(AND(exp_SILP!$S1421="A.3 ORIENTAMENTO PROFESSIONALE",exp_SILP!$AD1421="4.2"),"A.3 ORIENTAMENTO PROFESSIONALE (CARCERE)",
IF(AND(exp_SILP!$S1421="A.3 ORIENTAMENTO PROFESSIONALE",exp_SILP!$AD1421="."),"A.3 ORIENTAMENTO PROFESSIONALE (CARCERE)",
IF(AND(exp_SILP!$S1421="A.4 CONSULENZA ORIENTATIVA",exp_SILP!$AD1421="4.2"),"A.4 CONSULENZA ORIENTATIVA (CARCERE)",
IF(AND(exp_SILP!$S1421="A.4 CONSULENZA ORIENTATIVA",exp_SILP!$AD1421="."),"A.4 CONSULENZA ORIENTATIVA (CARCERE)",
IF(AND(exp_SILP!$S1421="A.5 - LEP F1 - ACCOMPAGNAMENTO AL LAVORO",exp_SILP!$AD1421="4.2"),"A.5 - LEP F1 - ACCOMPAGNAMENTO AL LAVORO (CARCERE)",
IF(AND(exp_SILP!$S1421="A.5 - LEP F1 - ACCOMPAGNAMENTO AL LAVORO",exp_SILP!$AD1421="."),"A.5 - LEP F1 - ACCOMPAGNAMENTO AL LAVORO (CARCERE)",
IF(AND(exp_SILP!$S1421="A.5.2a - TUTORAGGIO TIROCINI",exp_SILP!$AD1421="4.2"),"A.5.2a - TUTORAGGIO TIROCINI (CARCERE)",
exp_SILP!$S1421)))))))</f>
        <v>A4.10 - LEP E - ORIENTAMENTO SPECIALISTICO SKILL GAP ANALYSIS</v>
      </c>
      <c r="C1421" s="18" t="str">
        <f>CONCATENATE(VLOOKUP(exp_SILP!$B1421,'DATI COMMESSE'!$A$2:$F$25,4,FALSE)," - ", VLOOKUP(exp_SILP!$B1421,'DATI COMMESSE'!$A$2:$F$25,2,FALSE)," - ",VLOOKUP(exp_SILP!$B1421,'DATI COMMESSE'!$A$2:$F$25,3,FALSE))</f>
        <v>GOL - 22-02-5000 - 22-12-5003</v>
      </c>
      <c r="D1421" s="18" t="str">
        <f>LEFT(exp_SILP!$R1421,5)</f>
        <v>14:00</v>
      </c>
      <c r="E1421" s="18" t="str">
        <f>RIGHT(exp_SILP!$R1421,5)</f>
        <v>17:00</v>
      </c>
      <c r="F1421" s="18">
        <f>IF(exp_SILP!$AG1421&gt;=60,exp_SILP!$AG1421/60,exp_SILP!$AG1421)</f>
        <v>3</v>
      </c>
      <c r="G1421" s="18" t="str">
        <f>VLOOKUP(exp_SILP!$Y1421,'DATI CM'!$A$2:$F$28,2,FALSE)</f>
        <v>SPDPRZ67H55L219V</v>
      </c>
      <c r="H1421" s="18" t="str">
        <f>VLOOKUP(exp_SILP!$Y1421,'DATI CM'!$A$2:$F$28,3,FALSE)</f>
        <v>A010</v>
      </c>
      <c r="I1421" s="18" t="str">
        <f t="shared" si="1"/>
        <v>N</v>
      </c>
      <c r="J1421" s="18" t="str">
        <f>VLOOKUP(exp_SILP!$Y1421,'DATI CM'!$A$2:$F$28,4,FALSE)</f>
        <v>TORINO</v>
      </c>
      <c r="K1421" s="19">
        <f>VLOOKUP(exp_SILP!$B1421,'DATI COMMESSE'!$A$2:$F$25,5,FALSE)</f>
        <v>39.94</v>
      </c>
      <c r="L1421" s="19" t="str">
        <f>IF(exp_SILP!$B1421="A4.10 - LEP E - ORIENTAMENTO SPECIALISTICO SKILL GAP ANALYSIS - GRUPPO 3P",0,VLOOKUP(exp_SILP!$Y1421,'DATI CM'!$A$2:$F$28,6,FALSE))</f>
        <v/>
      </c>
      <c r="M1421" s="19">
        <f>IFERROR(VLOOKUP(exp_SILP!$B1421,'DATI CM'!$H$2:$I$16,2,FALSE)*exp_SILP!$F1421,0)</f>
        <v>0</v>
      </c>
      <c r="N1421" s="18" t="str">
        <f>VLOOKUP(exp_SILP!$B1421,'DATI COMMESSE'!$A$2:$F$25,4,FALSE)</f>
        <v>GOL</v>
      </c>
      <c r="O1421" s="20">
        <f>VLOOKUP(exp_SILP!$B1421,'DATI COMMESSE'!$A$2:$F$25,5,FALSE)*exp_SILP!$F1421</f>
        <v>119.82</v>
      </c>
      <c r="P1421" s="18" t="str">
        <f>IF(MID(exp_SILP!$W1421,10,2)&gt;"40","F","M")</f>
        <v>F</v>
      </c>
      <c r="Q1421" s="21" t="s">
        <v>1382</v>
      </c>
      <c r="R1421" s="22" t="s">
        <v>100</v>
      </c>
      <c r="S1421" s="22" t="s">
        <v>70</v>
      </c>
      <c r="T1421" s="22" t="s">
        <v>58</v>
      </c>
      <c r="U1421" s="22" t="s">
        <v>59</v>
      </c>
      <c r="V1421" s="22" t="s">
        <v>999</v>
      </c>
      <c r="W1421" s="22" t="s">
        <v>1000</v>
      </c>
      <c r="X1421" s="22" t="s">
        <v>1001</v>
      </c>
      <c r="Y1421" s="22" t="s">
        <v>17</v>
      </c>
      <c r="Z1421" s="22" t="s">
        <v>63</v>
      </c>
      <c r="AA1421" s="22" t="s">
        <v>64</v>
      </c>
      <c r="AB1421" s="22" t="s">
        <v>65</v>
      </c>
      <c r="AC1421" s="22" t="s">
        <v>135</v>
      </c>
      <c r="AD1421" s="22" t="s">
        <v>59</v>
      </c>
      <c r="AE1421" s="22" t="s">
        <v>59</v>
      </c>
      <c r="AF1421" s="22" t="s">
        <v>59</v>
      </c>
      <c r="AG1421" s="22" t="s">
        <v>101</v>
      </c>
      <c r="AH1421" s="22" t="s">
        <v>1329</v>
      </c>
      <c r="AI1421" s="22" t="s">
        <v>137</v>
      </c>
      <c r="AJ1421" s="22" t="str">
        <f>VLOOKUP(exp_SILP!$Y1421,'DATI CM'!$A$2:$F$28,2,FALSE)</f>
        <v>SPDPRZ67H55L219V</v>
      </c>
    </row>
    <row r="1422" ht="15.75" hidden="1" customHeight="1">
      <c r="A1422" s="10" t="str">
        <f>IFERROR(VLOOKUP(exp_SILP!$W1422,exp_utenti_P!D:D,1,FALSE),"_DA INSERIRE")</f>
        <v>PZZMRZ73D67A859J</v>
      </c>
      <c r="B1422" s="10" t="str">
        <f>IF(AND(exp_SILP!$S1422="A.3 ORIENTAMENTO PROFESSIONALE",exp_SILP!$AD1422="4.2"),"A.3 ORIENTAMENTO PROFESSIONALE (CARCERE)",
IF(AND(exp_SILP!$S1422="A.3 ORIENTAMENTO PROFESSIONALE",exp_SILP!$AD1422="."),"A.3 ORIENTAMENTO PROFESSIONALE (CARCERE)",
IF(AND(exp_SILP!$S1422="A.4 CONSULENZA ORIENTATIVA",exp_SILP!$AD1422="4.2"),"A.4 CONSULENZA ORIENTATIVA (CARCERE)",
IF(AND(exp_SILP!$S1422="A.4 CONSULENZA ORIENTATIVA",exp_SILP!$AD1422="."),"A.4 CONSULENZA ORIENTATIVA (CARCERE)",
IF(AND(exp_SILP!$S1422="A.5 - LEP F1 - ACCOMPAGNAMENTO AL LAVORO",exp_SILP!$AD1422="4.2"),"A.5 - LEP F1 - ACCOMPAGNAMENTO AL LAVORO (CARCERE)",
IF(AND(exp_SILP!$S1422="A.5 - LEP F1 - ACCOMPAGNAMENTO AL LAVORO",exp_SILP!$AD1422="."),"A.5 - LEP F1 - ACCOMPAGNAMENTO AL LAVORO (CARCERE)",
IF(AND(exp_SILP!$S1422="A.5.2a - TUTORAGGIO TIROCINI",exp_SILP!$AD1422="4.2"),"A.5.2a - TUTORAGGIO TIROCINI (CARCERE)",
exp_SILP!$S1422)))))))</f>
        <v>A4.10 - LEP E - ORIENTAMENTO SPECIALISTICO SKILL GAP ANALYSIS</v>
      </c>
      <c r="C1422" s="11" t="str">
        <f>CONCATENATE(VLOOKUP(exp_SILP!$B1422,'DATI COMMESSE'!$A$2:$F$25,4,FALSE)," - ", VLOOKUP(exp_SILP!$B1422,'DATI COMMESSE'!$A$2:$F$25,2,FALSE)," - ",VLOOKUP(exp_SILP!$B1422,'DATI COMMESSE'!$A$2:$F$25,3,FALSE))</f>
        <v>GOL - 22-02-5000 - 22-12-5003</v>
      </c>
      <c r="D1422" s="11" t="str">
        <f>LEFT(exp_SILP!$R1422,5)</f>
        <v>14:00</v>
      </c>
      <c r="E1422" s="11" t="str">
        <f>RIGHT(exp_SILP!$R1422,5)</f>
        <v>15:00</v>
      </c>
      <c r="F1422" s="11">
        <f>IF(exp_SILP!$AG1422&gt;=60,exp_SILP!$AG1422/60,exp_SILP!$AG1422)</f>
        <v>1</v>
      </c>
      <c r="G1422" s="11" t="str">
        <f>VLOOKUP(exp_SILP!$Y1422,'DATI CM'!$A$2:$F$28,2,FALSE)</f>
        <v>PNFMRT85H50A859E</v>
      </c>
      <c r="H1422" s="11" t="str">
        <f>VLOOKUP(exp_SILP!$Y1422,'DATI CM'!$A$2:$F$28,3,FALSE)</f>
        <v>A011</v>
      </c>
      <c r="I1422" s="11" t="str">
        <f t="shared" si="1"/>
        <v>N</v>
      </c>
      <c r="J1422" s="11" t="str">
        <f>VLOOKUP(exp_SILP!$Y1422,'DATI CM'!$A$2:$F$28,4,FALSE)</f>
        <v>BIELLA</v>
      </c>
      <c r="K1422" s="12">
        <f>VLOOKUP(exp_SILP!$B1422,'DATI COMMESSE'!$A$2:$F$25,5,FALSE)</f>
        <v>39.94</v>
      </c>
      <c r="L1422" s="12">
        <f>IF(exp_SILP!$B1422="A4.10 - LEP E - ORIENTAMENTO SPECIALISTICO SKILL GAP ANALYSIS - GRUPPO 3P",0,VLOOKUP(exp_SILP!$Y1422,'DATI CM'!$A$2:$F$28,6,FALSE))</f>
        <v>25</v>
      </c>
      <c r="M1422" s="12">
        <f>IFERROR(VLOOKUP(exp_SILP!$B1422,'DATI CM'!$H$2:$I$16,2,FALSE)*exp_SILP!$F1422,0)</f>
        <v>0</v>
      </c>
      <c r="N1422" s="11" t="str">
        <f>VLOOKUP(exp_SILP!$B1422,'DATI COMMESSE'!$A$2:$F$25,4,FALSE)</f>
        <v>GOL</v>
      </c>
      <c r="O1422" s="13">
        <f>VLOOKUP(exp_SILP!$B1422,'DATI COMMESSE'!$A$2:$F$25,5,FALSE)*exp_SILP!$F1422</f>
        <v>39.94</v>
      </c>
      <c r="P1422" s="11" t="str">
        <f>IF(MID(exp_SILP!$W1422,10,2)&gt;"40","F","M")</f>
        <v>F</v>
      </c>
      <c r="Q1422" s="14" t="s">
        <v>1382</v>
      </c>
      <c r="R1422" s="15" t="s">
        <v>56</v>
      </c>
      <c r="S1422" s="15" t="s">
        <v>70</v>
      </c>
      <c r="T1422" s="15" t="s">
        <v>58</v>
      </c>
      <c r="U1422" s="15" t="s">
        <v>59</v>
      </c>
      <c r="V1422" s="15" t="s">
        <v>1448</v>
      </c>
      <c r="W1422" s="15" t="s">
        <v>1449</v>
      </c>
      <c r="X1422" s="15" t="s">
        <v>1450</v>
      </c>
      <c r="Y1422" s="15" t="s">
        <v>15</v>
      </c>
      <c r="Z1422" s="15" t="s">
        <v>63</v>
      </c>
      <c r="AA1422" s="15" t="s">
        <v>64</v>
      </c>
      <c r="AB1422" s="15" t="s">
        <v>65</v>
      </c>
      <c r="AC1422" s="15" t="s">
        <v>66</v>
      </c>
      <c r="AD1422" s="15" t="s">
        <v>59</v>
      </c>
      <c r="AE1422" s="15" t="s">
        <v>59</v>
      </c>
      <c r="AF1422" s="15" t="s">
        <v>59</v>
      </c>
      <c r="AG1422" s="15" t="s">
        <v>67</v>
      </c>
      <c r="AH1422" s="15" t="s">
        <v>1382</v>
      </c>
      <c r="AI1422" s="15" t="s">
        <v>68</v>
      </c>
      <c r="AJ1422" s="15" t="str">
        <f>VLOOKUP(exp_SILP!$Y1422,'DATI CM'!$A$2:$F$28,2,FALSE)</f>
        <v>PNFMRT85H50A859E</v>
      </c>
    </row>
    <row r="1423" ht="15.75" customHeight="1">
      <c r="A1423" s="17" t="str">
        <f>IFERROR(VLOOKUP(exp_SILP!$W1423,exp_utenti_P!D:D,1,FALSE),"_DA INSERIRE")</f>
        <v>DDNTNH81S24Z313D</v>
      </c>
      <c r="B1423" s="17" t="str">
        <f>IF(AND(exp_SILP!$S1423="A.3 ORIENTAMENTO PROFESSIONALE",exp_SILP!$AD1423="4.2"),"A.3 ORIENTAMENTO PROFESSIONALE (CARCERE)",
IF(AND(exp_SILP!$S1423="A.3 ORIENTAMENTO PROFESSIONALE",exp_SILP!$AD1423="."),"A.3 ORIENTAMENTO PROFESSIONALE (CARCERE)",
IF(AND(exp_SILP!$S1423="A.4 CONSULENZA ORIENTATIVA",exp_SILP!$AD1423="4.2"),"A.4 CONSULENZA ORIENTATIVA (CARCERE)",
IF(AND(exp_SILP!$S1423="A.4 CONSULENZA ORIENTATIVA",exp_SILP!$AD1423="."),"A.4 CONSULENZA ORIENTATIVA (CARCERE)",
IF(AND(exp_SILP!$S1423="A.5 - LEP F1 - ACCOMPAGNAMENTO AL LAVORO",exp_SILP!$AD1423="4.2"),"A.5 - LEP F1 - ACCOMPAGNAMENTO AL LAVORO (CARCERE)",
IF(AND(exp_SILP!$S1423="A.5 - LEP F1 - ACCOMPAGNAMENTO AL LAVORO",exp_SILP!$AD1423="."),"A.5 - LEP F1 - ACCOMPAGNAMENTO AL LAVORO (CARCERE)",
IF(AND(exp_SILP!$S1423="A.5.2a - TUTORAGGIO TIROCINI",exp_SILP!$AD1423="4.2"),"A.5.2a - TUTORAGGIO TIROCINI (CARCERE)",
exp_SILP!$S1423)))))))</f>
        <v>A.4 CONSULENZA ORIENTATIVA (1-C)</v>
      </c>
      <c r="C1423" s="18" t="str">
        <f>CONCATENATE(VLOOKUP(exp_SILP!$B1423,'DATI COMMESSE'!$A$2:$F$25,4,FALSE)," - ", VLOOKUP(exp_SILP!$B1423,'DATI COMMESSE'!$A$2:$F$25,2,FALSE)," - ",VLOOKUP(exp_SILP!$B1423,'DATI COMMESSE'!$A$2:$F$25,3,FALSE))</f>
        <v>FRD - 22-02-5000 - 22-12-5002</v>
      </c>
      <c r="D1423" s="18" t="str">
        <f>LEFT(exp_SILP!$R1423,5)</f>
        <v>11:00</v>
      </c>
      <c r="E1423" s="18" t="str">
        <f>RIGHT(exp_SILP!$R1423,5)</f>
        <v>13:00</v>
      </c>
      <c r="F1423" s="18">
        <f>IF(exp_SILP!$AG1423&gt;=60,exp_SILP!$AG1423/60,exp_SILP!$AG1423)</f>
        <v>2</v>
      </c>
      <c r="G1423" s="18" t="str">
        <f>VLOOKUP(exp_SILP!$Y1423,'DATI CM'!$A$2:$F$28,2,FALSE)</f>
        <v>FLCSRN79S42L219X</v>
      </c>
      <c r="H1423" s="18" t="str">
        <f>VLOOKUP(exp_SILP!$Y1423,'DATI CM'!$A$2:$F$28,3,FALSE)</f>
        <v>A011</v>
      </c>
      <c r="I1423" s="18" t="str">
        <f t="shared" si="1"/>
        <v>N</v>
      </c>
      <c r="J1423" s="18" t="str">
        <f>VLOOKUP(exp_SILP!$Y1423,'DATI CM'!$A$2:$F$28,4,FALSE)</f>
        <v>TORINO</v>
      </c>
      <c r="K1423" s="19">
        <f>VLOOKUP(exp_SILP!$B1423,'DATI COMMESSE'!$A$2:$F$25,5,FALSE)</f>
        <v>35.5</v>
      </c>
      <c r="L1423" s="19">
        <f>IF(exp_SILP!$B1423="A4.10 - LEP E - ORIENTAMENTO SPECIALISTICO SKILL GAP ANALYSIS - GRUPPO 3P",0,VLOOKUP(exp_SILP!$Y1423,'DATI CM'!$A$2:$F$28,6,FALSE))</f>
        <v>25</v>
      </c>
      <c r="M1423" s="19">
        <f>IFERROR(VLOOKUP(exp_SILP!$B1423,'DATI CM'!$H$2:$I$16,2,FALSE)*exp_SILP!$F1423,0)</f>
        <v>0</v>
      </c>
      <c r="N1423" s="18" t="str">
        <f>VLOOKUP(exp_SILP!$B1423,'DATI COMMESSE'!$A$2:$F$25,4,FALSE)</f>
        <v>FRD</v>
      </c>
      <c r="O1423" s="20">
        <f>VLOOKUP(exp_SILP!$B1423,'DATI COMMESSE'!$A$2:$F$25,5,FALSE)*exp_SILP!$F1423</f>
        <v>71</v>
      </c>
      <c r="P1423" s="18" t="str">
        <f>IF(MID(exp_SILP!$W1423,10,2)&gt;"40","F","M")</f>
        <v>M</v>
      </c>
      <c r="Q1423" s="24" t="s">
        <v>1334</v>
      </c>
      <c r="R1423" s="22" t="s">
        <v>219</v>
      </c>
      <c r="S1423" s="22" t="s">
        <v>94</v>
      </c>
      <c r="T1423" s="22" t="s">
        <v>58</v>
      </c>
      <c r="U1423" s="22" t="s">
        <v>59</v>
      </c>
      <c r="V1423" s="22" t="s">
        <v>563</v>
      </c>
      <c r="W1423" s="22" t="s">
        <v>564</v>
      </c>
      <c r="X1423" s="22" t="s">
        <v>565</v>
      </c>
      <c r="Y1423" s="22" t="s">
        <v>10</v>
      </c>
      <c r="Z1423" s="22" t="s">
        <v>63</v>
      </c>
      <c r="AA1423" s="22" t="s">
        <v>64</v>
      </c>
      <c r="AB1423" s="22" t="s">
        <v>74</v>
      </c>
      <c r="AC1423" s="22" t="s">
        <v>75</v>
      </c>
      <c r="AD1423" s="22" t="s">
        <v>59</v>
      </c>
      <c r="AE1423" s="22" t="s">
        <v>59</v>
      </c>
      <c r="AF1423" s="22" t="s">
        <v>59</v>
      </c>
      <c r="AG1423" s="25" t="s">
        <v>76</v>
      </c>
      <c r="AH1423" s="22" t="s">
        <v>1334</v>
      </c>
      <c r="AI1423" s="22" t="s">
        <v>77</v>
      </c>
      <c r="AJ1423" s="22" t="str">
        <f>VLOOKUP(exp_SILP!$Y1423,'DATI CM'!$A$2:$F$28,2,FALSE)</f>
        <v>FLCSRN79S42L219X</v>
      </c>
    </row>
    <row r="1424" ht="15.75" customHeight="1">
      <c r="A1424" s="10" t="str">
        <f>IFERROR(VLOOKUP(exp_SILP!$W1424,exp_utenti_P!D:D,1,FALSE),"_DA INSERIRE")</f>
        <v>THBMLA84A41Z330X</v>
      </c>
      <c r="B1424" s="10" t="str">
        <f>IF(AND(exp_SILP!$S1424="A.3 ORIENTAMENTO PROFESSIONALE",exp_SILP!$AD1424="4.2"),"A.3 ORIENTAMENTO PROFESSIONALE (CARCERE)",
IF(AND(exp_SILP!$S1424="A.3 ORIENTAMENTO PROFESSIONALE",exp_SILP!$AD1424="."),"A.3 ORIENTAMENTO PROFESSIONALE (CARCERE)",
IF(AND(exp_SILP!$S1424="A.4 CONSULENZA ORIENTATIVA",exp_SILP!$AD1424="4.2"),"A.4 CONSULENZA ORIENTATIVA (CARCERE)",
IF(AND(exp_SILP!$S1424="A.4 CONSULENZA ORIENTATIVA",exp_SILP!$AD1424="."),"A.4 CONSULENZA ORIENTATIVA (CARCERE)",
IF(AND(exp_SILP!$S1424="A.5 - LEP F1 - ACCOMPAGNAMENTO AL LAVORO",exp_SILP!$AD1424="4.2"),"A.5 - LEP F1 - ACCOMPAGNAMENTO AL LAVORO (CARCERE)",
IF(AND(exp_SILP!$S1424="A.5 - LEP F1 - ACCOMPAGNAMENTO AL LAVORO",exp_SILP!$AD1424="."),"A.5 - LEP F1 - ACCOMPAGNAMENTO AL LAVORO (CARCERE)",
IF(AND(exp_SILP!$S1424="A.5.2a - TUTORAGGIO TIROCINI",exp_SILP!$AD1424="4.2"),"A.5.2a - TUTORAGGIO TIROCINI (CARCERE)",
exp_SILP!$S1424)))))))</f>
        <v>A.4 CONSULENZA ORIENTATIVA (1-C)</v>
      </c>
      <c r="C1424" s="11" t="str">
        <f>CONCATENATE(VLOOKUP(exp_SILP!$B1424,'DATI COMMESSE'!$A$2:$F$25,4,FALSE)," - ", VLOOKUP(exp_SILP!$B1424,'DATI COMMESSE'!$A$2:$F$25,2,FALSE)," - ",VLOOKUP(exp_SILP!$B1424,'DATI COMMESSE'!$A$2:$F$25,3,FALSE))</f>
        <v>FRD - 22-02-5000 - 22-12-5002</v>
      </c>
      <c r="D1424" s="11" t="str">
        <f>LEFT(exp_SILP!$R1424,5)</f>
        <v>14:00</v>
      </c>
      <c r="E1424" s="11" t="str">
        <f>RIGHT(exp_SILP!$R1424,5)</f>
        <v>17:00</v>
      </c>
      <c r="F1424" s="11">
        <f>IF(exp_SILP!$AG1424&gt;=60,exp_SILP!$AG1424/60,exp_SILP!$AG1424)</f>
        <v>3</v>
      </c>
      <c r="G1424" s="11" t="str">
        <f>VLOOKUP(exp_SILP!$Y1424,'DATI CM'!$A$2:$F$28,2,FALSE)</f>
        <v>FLCSRN79S42L219X</v>
      </c>
      <c r="H1424" s="11" t="str">
        <f>VLOOKUP(exp_SILP!$Y1424,'DATI CM'!$A$2:$F$28,3,FALSE)</f>
        <v>A011</v>
      </c>
      <c r="I1424" s="11" t="str">
        <f t="shared" si="1"/>
        <v>N</v>
      </c>
      <c r="J1424" s="11" t="str">
        <f>VLOOKUP(exp_SILP!$Y1424,'DATI CM'!$A$2:$F$28,4,FALSE)</f>
        <v>TORINO</v>
      </c>
      <c r="K1424" s="12">
        <f>VLOOKUP(exp_SILP!$B1424,'DATI COMMESSE'!$A$2:$F$25,5,FALSE)</f>
        <v>35.5</v>
      </c>
      <c r="L1424" s="12">
        <f>IF(exp_SILP!$B1424="A4.10 - LEP E - ORIENTAMENTO SPECIALISTICO SKILL GAP ANALYSIS - GRUPPO 3P",0,VLOOKUP(exp_SILP!$Y1424,'DATI CM'!$A$2:$F$28,6,FALSE))</f>
        <v>25</v>
      </c>
      <c r="M1424" s="12">
        <f>IFERROR(VLOOKUP(exp_SILP!$B1424,'DATI CM'!$H$2:$I$16,2,FALSE)*exp_SILP!$F1424,0)</f>
        <v>0</v>
      </c>
      <c r="N1424" s="11" t="str">
        <f>VLOOKUP(exp_SILP!$B1424,'DATI COMMESSE'!$A$2:$F$25,4,FALSE)</f>
        <v>FRD</v>
      </c>
      <c r="O1424" s="13">
        <f>VLOOKUP(exp_SILP!$B1424,'DATI COMMESSE'!$A$2:$F$25,5,FALSE)*exp_SILP!$F1424</f>
        <v>106.5</v>
      </c>
      <c r="P1424" s="11" t="str">
        <f>IF(MID(exp_SILP!$W1424,10,2)&gt;"40","F","M")</f>
        <v>F</v>
      </c>
      <c r="Q1424" s="27" t="s">
        <v>1334</v>
      </c>
      <c r="R1424" s="15" t="s">
        <v>100</v>
      </c>
      <c r="S1424" s="15" t="s">
        <v>94</v>
      </c>
      <c r="T1424" s="15" t="s">
        <v>58</v>
      </c>
      <c r="U1424" s="15" t="s">
        <v>59</v>
      </c>
      <c r="V1424" s="15" t="s">
        <v>628</v>
      </c>
      <c r="W1424" s="15" t="s">
        <v>629</v>
      </c>
      <c r="X1424" s="15" t="s">
        <v>630</v>
      </c>
      <c r="Y1424" s="15" t="s">
        <v>10</v>
      </c>
      <c r="Z1424" s="15" t="s">
        <v>63</v>
      </c>
      <c r="AA1424" s="15" t="s">
        <v>64</v>
      </c>
      <c r="AB1424" s="15" t="s">
        <v>74</v>
      </c>
      <c r="AC1424" s="15" t="s">
        <v>75</v>
      </c>
      <c r="AD1424" s="15" t="s">
        <v>59</v>
      </c>
      <c r="AE1424" s="15" t="s">
        <v>59</v>
      </c>
      <c r="AF1424" s="15" t="s">
        <v>59</v>
      </c>
      <c r="AG1424" s="28" t="s">
        <v>101</v>
      </c>
      <c r="AH1424" s="15" t="s">
        <v>1334</v>
      </c>
      <c r="AI1424" s="15" t="s">
        <v>77</v>
      </c>
      <c r="AJ1424" s="15" t="str">
        <f>VLOOKUP(exp_SILP!$Y1424,'DATI CM'!$A$2:$F$28,2,FALSE)</f>
        <v>FLCSRN79S42L219X</v>
      </c>
    </row>
    <row r="1425" ht="15.75" hidden="1" customHeight="1">
      <c r="A1425" s="17" t="str">
        <f>IFERROR(VLOOKUP(exp_SILP!$W1425,exp_utenti_P!D:D,1,FALSE),"_DA INSERIRE")</f>
        <v>RLNGPP59H45H369E</v>
      </c>
      <c r="B1425" s="17" t="str">
        <f>IF(AND(exp_SILP!$S1425="A.3 ORIENTAMENTO PROFESSIONALE",exp_SILP!$AD1425="4.2"),"A.3 ORIENTAMENTO PROFESSIONALE (CARCERE)",
IF(AND(exp_SILP!$S1425="A.3 ORIENTAMENTO PROFESSIONALE",exp_SILP!$AD1425="."),"A.3 ORIENTAMENTO PROFESSIONALE (CARCERE)",
IF(AND(exp_SILP!$S1425="A.4 CONSULENZA ORIENTATIVA",exp_SILP!$AD1425="4.2"),"A.4 CONSULENZA ORIENTATIVA (CARCERE)",
IF(AND(exp_SILP!$S1425="A.4 CONSULENZA ORIENTATIVA",exp_SILP!$AD1425="."),"A.4 CONSULENZA ORIENTATIVA (CARCERE)",
IF(AND(exp_SILP!$S1425="A.5 - LEP F1 - ACCOMPAGNAMENTO AL LAVORO",exp_SILP!$AD1425="4.2"),"A.5 - LEP F1 - ACCOMPAGNAMENTO AL LAVORO (CARCERE)",
IF(AND(exp_SILP!$S1425="A.5 - LEP F1 - ACCOMPAGNAMENTO AL LAVORO",exp_SILP!$AD1425="."),"A.5 - LEP F1 - ACCOMPAGNAMENTO AL LAVORO (CARCERE)",
IF(AND(exp_SILP!$S1425="A.5.2a - TUTORAGGIO TIROCINI",exp_SILP!$AD1425="4.2"),"A.5.2a - TUTORAGGIO TIROCINI (CARCERE)",
exp_SILP!$S1425)))))))</f>
        <v>A.5 - LEP F1 - ACCOMPAGNAMENTO AL LAVORO</v>
      </c>
      <c r="C1425" s="18" t="str">
        <f>CONCATENATE(VLOOKUP(exp_SILP!$B1425,'DATI COMMESSE'!$A$2:$F$25,4,FALSE)," - ", VLOOKUP(exp_SILP!$B1425,'DATI COMMESSE'!$A$2:$F$25,2,FALSE)," - ",VLOOKUP(exp_SILP!$B1425,'DATI COMMESSE'!$A$2:$F$25,3,FALSE))</f>
        <v>GOL - 22-02-5000 - 22-12-5003</v>
      </c>
      <c r="D1425" s="18" t="str">
        <f>LEFT(exp_SILP!$R1425,5)</f>
        <v>09:30</v>
      </c>
      <c r="E1425" s="18" t="str">
        <f>RIGHT(exp_SILP!$R1425,5)</f>
        <v>11:30</v>
      </c>
      <c r="F1425" s="18">
        <f>IF(exp_SILP!$AG1425&gt;=60,exp_SILP!$AG1425/60,exp_SILP!$AG1425)</f>
        <v>2</v>
      </c>
      <c r="G1425" s="18" t="str">
        <f>VLOOKUP(exp_SILP!$Y1425,'DATI CM'!$A$2:$F$28,2,FALSE)</f>
        <v>TRZCST69B41F952V</v>
      </c>
      <c r="H1425" s="18" t="str">
        <f>VLOOKUP(exp_SILP!$Y1425,'DATI CM'!$A$2:$F$28,3,FALSE)</f>
        <v/>
      </c>
      <c r="I1425" s="18" t="str">
        <f t="shared" si="1"/>
        <v>N</v>
      </c>
      <c r="J1425" s="18" t="str">
        <f>VLOOKUP(exp_SILP!$Y1425,'DATI CM'!$A$2:$F$28,4,FALSE)</f>
        <v/>
      </c>
      <c r="K1425" s="19">
        <f>VLOOKUP(exp_SILP!$B1425,'DATI COMMESSE'!$A$2:$F$25,5,FALSE)</f>
        <v>39.94</v>
      </c>
      <c r="L1425" s="19" t="str">
        <f>IF(exp_SILP!$B1425="A4.10 - LEP E - ORIENTAMENTO SPECIALISTICO SKILL GAP ANALYSIS - GRUPPO 3P",0,VLOOKUP(exp_SILP!$Y1425,'DATI CM'!$A$2:$F$28,6,FALSE))</f>
        <v/>
      </c>
      <c r="M1425" s="19">
        <f>IFERROR(VLOOKUP(exp_SILP!$B1425,'DATI CM'!$H$2:$I$16,2,FALSE)*exp_SILP!$F1425,0)</f>
        <v>0</v>
      </c>
      <c r="N1425" s="18" t="str">
        <f>VLOOKUP(exp_SILP!$B1425,'DATI COMMESSE'!$A$2:$F$25,4,FALSE)</f>
        <v>GOL</v>
      </c>
      <c r="O1425" s="20">
        <f>VLOOKUP(exp_SILP!$B1425,'DATI COMMESSE'!$A$2:$F$25,5,FALSE)*exp_SILP!$F1425</f>
        <v>79.88</v>
      </c>
      <c r="P1425" s="18" t="str">
        <f>IF(MID(exp_SILP!$W1425,10,2)&gt;"40","F","M")</f>
        <v>F</v>
      </c>
      <c r="Q1425" s="24" t="s">
        <v>1334</v>
      </c>
      <c r="R1425" s="22" t="s">
        <v>78</v>
      </c>
      <c r="S1425" s="22" t="s">
        <v>57</v>
      </c>
      <c r="T1425" s="22" t="s">
        <v>58</v>
      </c>
      <c r="U1425" s="22" t="s">
        <v>59</v>
      </c>
      <c r="V1425" s="22" t="s">
        <v>257</v>
      </c>
      <c r="W1425" s="22" t="s">
        <v>258</v>
      </c>
      <c r="X1425" s="22" t="s">
        <v>259</v>
      </c>
      <c r="Y1425" s="22" t="s">
        <v>18</v>
      </c>
      <c r="Z1425" s="22" t="s">
        <v>63</v>
      </c>
      <c r="AA1425" s="22" t="s">
        <v>64</v>
      </c>
      <c r="AB1425" s="22" t="s">
        <v>65</v>
      </c>
      <c r="AC1425" s="22" t="s">
        <v>82</v>
      </c>
      <c r="AD1425" s="22" t="s">
        <v>59</v>
      </c>
      <c r="AE1425" s="22" t="s">
        <v>59</v>
      </c>
      <c r="AF1425" s="22" t="s">
        <v>59</v>
      </c>
      <c r="AG1425" s="25" t="s">
        <v>76</v>
      </c>
      <c r="AH1425" s="22" t="s">
        <v>1334</v>
      </c>
      <c r="AI1425" s="22" t="s">
        <v>83</v>
      </c>
      <c r="AJ1425" s="22" t="str">
        <f>VLOOKUP(exp_SILP!$Y1425,'DATI CM'!$A$2:$F$28,2,FALSE)</f>
        <v>TRZCST69B41F952V</v>
      </c>
    </row>
    <row r="1426" ht="15.75" hidden="1" customHeight="1">
      <c r="A1426" s="10" t="str">
        <f>IFERROR(VLOOKUP(exp_SILP!$W1426,exp_utenti_P!D:D,1,FALSE),"_DA INSERIRE")</f>
        <v>CHHYSN00D12Z330Y</v>
      </c>
      <c r="B1426" s="10" t="str">
        <f>IF(AND(exp_SILP!$S1426="A.3 ORIENTAMENTO PROFESSIONALE",exp_SILP!$AD1426="4.2"),"A.3 ORIENTAMENTO PROFESSIONALE (CARCERE)",
IF(AND(exp_SILP!$S1426="A.3 ORIENTAMENTO PROFESSIONALE",exp_SILP!$AD1426="."),"A.3 ORIENTAMENTO PROFESSIONALE (CARCERE)",
IF(AND(exp_SILP!$S1426="A.4 CONSULENZA ORIENTATIVA",exp_SILP!$AD1426="4.2"),"A.4 CONSULENZA ORIENTATIVA (CARCERE)",
IF(AND(exp_SILP!$S1426="A.4 CONSULENZA ORIENTATIVA",exp_SILP!$AD1426="."),"A.4 CONSULENZA ORIENTATIVA (CARCERE)",
IF(AND(exp_SILP!$S1426="A.5 - LEP F1 - ACCOMPAGNAMENTO AL LAVORO",exp_SILP!$AD1426="4.2"),"A.5 - LEP F1 - ACCOMPAGNAMENTO AL LAVORO (CARCERE)",
IF(AND(exp_SILP!$S1426="A.5 - LEP F1 - ACCOMPAGNAMENTO AL LAVORO",exp_SILP!$AD1426="."),"A.5 - LEP F1 - ACCOMPAGNAMENTO AL LAVORO (CARCERE)",
IF(AND(exp_SILP!$S1426="A.5.2a - TUTORAGGIO TIROCINI",exp_SILP!$AD1426="4.2"),"A.5.2a - TUTORAGGIO TIROCINI (CARCERE)",
exp_SILP!$S1426)))))))</f>
        <v>A.5 - LEP F1 - ACCOMPAGNAMENTO AL LAVORO</v>
      </c>
      <c r="C1426" s="11" t="str">
        <f>CONCATENATE(VLOOKUP(exp_SILP!$B1426,'DATI COMMESSE'!$A$2:$F$25,4,FALSE)," - ", VLOOKUP(exp_SILP!$B1426,'DATI COMMESSE'!$A$2:$F$25,2,FALSE)," - ",VLOOKUP(exp_SILP!$B1426,'DATI COMMESSE'!$A$2:$F$25,3,FALSE))</f>
        <v>GOL - 22-02-5000 - 22-12-5003</v>
      </c>
      <c r="D1426" s="11" t="str">
        <f>LEFT(exp_SILP!$R1426,5)</f>
        <v>10:00</v>
      </c>
      <c r="E1426" s="11" t="str">
        <f>RIGHT(exp_SILP!$R1426,5)</f>
        <v>12:00</v>
      </c>
      <c r="F1426" s="11">
        <f>IF(exp_SILP!$AG1426&gt;=60,exp_SILP!$AG1426/60,exp_SILP!$AG1426)</f>
        <v>2</v>
      </c>
      <c r="G1426" s="11" t="str">
        <f>VLOOKUP(exp_SILP!$Y1426,'DATI CM'!$A$2:$F$28,2,FALSE)</f>
        <v>GNGGNN70A65L219B</v>
      </c>
      <c r="H1426" s="11" t="str">
        <f>VLOOKUP(exp_SILP!$Y1426,'DATI CM'!$A$2:$F$28,3,FALSE)</f>
        <v/>
      </c>
      <c r="I1426" s="11" t="str">
        <f t="shared" si="1"/>
        <v>N</v>
      </c>
      <c r="J1426" s="11" t="str">
        <f>VLOOKUP(exp_SILP!$Y1426,'DATI CM'!$A$2:$F$28,4,FALSE)</f>
        <v/>
      </c>
      <c r="K1426" s="12">
        <f>VLOOKUP(exp_SILP!$B1426,'DATI COMMESSE'!$A$2:$F$25,5,FALSE)</f>
        <v>39.94</v>
      </c>
      <c r="L1426" s="12" t="str">
        <f>IF(exp_SILP!$B1426="A4.10 - LEP E - ORIENTAMENTO SPECIALISTICO SKILL GAP ANALYSIS - GRUPPO 3P",0,VLOOKUP(exp_SILP!$Y1426,'DATI CM'!$A$2:$F$28,6,FALSE))</f>
        <v/>
      </c>
      <c r="M1426" s="12">
        <f>IFERROR(VLOOKUP(exp_SILP!$B1426,'DATI CM'!$H$2:$I$16,2,FALSE)*exp_SILP!$F1426,0)</f>
        <v>0</v>
      </c>
      <c r="N1426" s="11" t="str">
        <f>VLOOKUP(exp_SILP!$B1426,'DATI COMMESSE'!$A$2:$F$25,4,FALSE)</f>
        <v>GOL</v>
      </c>
      <c r="O1426" s="13">
        <f>VLOOKUP(exp_SILP!$B1426,'DATI COMMESSE'!$A$2:$F$25,5,FALSE)*exp_SILP!$F1426</f>
        <v>79.88</v>
      </c>
      <c r="P1426" s="11" t="str">
        <f>IF(MID(exp_SILP!$W1426,10,2)&gt;"40","F","M")</f>
        <v>M</v>
      </c>
      <c r="Q1426" s="27" t="s">
        <v>1334</v>
      </c>
      <c r="R1426" s="15" t="s">
        <v>199</v>
      </c>
      <c r="S1426" s="15" t="s">
        <v>57</v>
      </c>
      <c r="T1426" s="15" t="s">
        <v>58</v>
      </c>
      <c r="U1426" s="15" t="s">
        <v>59</v>
      </c>
      <c r="V1426" s="15" t="s">
        <v>625</v>
      </c>
      <c r="W1426" s="15" t="s">
        <v>626</v>
      </c>
      <c r="X1426" s="15" t="s">
        <v>627</v>
      </c>
      <c r="Y1426" s="15" t="s">
        <v>11</v>
      </c>
      <c r="Z1426" s="15" t="s">
        <v>63</v>
      </c>
      <c r="AA1426" s="15" t="s">
        <v>64</v>
      </c>
      <c r="AB1426" s="15" t="s">
        <v>65</v>
      </c>
      <c r="AC1426" s="15" t="s">
        <v>135</v>
      </c>
      <c r="AD1426" s="15" t="s">
        <v>59</v>
      </c>
      <c r="AE1426" s="15" t="s">
        <v>59</v>
      </c>
      <c r="AF1426" s="15" t="s">
        <v>59</v>
      </c>
      <c r="AG1426" s="28" t="s">
        <v>76</v>
      </c>
      <c r="AH1426" s="15" t="s">
        <v>1334</v>
      </c>
      <c r="AI1426" s="15" t="s">
        <v>383</v>
      </c>
      <c r="AJ1426" s="15" t="str">
        <f>VLOOKUP(exp_SILP!$Y1426,'DATI CM'!$A$2:$F$28,2,FALSE)</f>
        <v>GNGGNN70A65L219B</v>
      </c>
    </row>
    <row r="1427" ht="15.75" hidden="1" customHeight="1">
      <c r="A1427" s="17" t="str">
        <f>IFERROR(VLOOKUP(exp_SILP!$W1427,exp_utenti_P!D:D,1,FALSE),"_DA INSERIRE")</f>
        <v>CFFTZN75C63A859H</v>
      </c>
      <c r="B1427" s="17" t="str">
        <f>IF(AND(exp_SILP!$S1427="A.3 ORIENTAMENTO PROFESSIONALE",exp_SILP!$AD1427="4.2"),"A.3 ORIENTAMENTO PROFESSIONALE (CARCERE)",
IF(AND(exp_SILP!$S1427="A.3 ORIENTAMENTO PROFESSIONALE",exp_SILP!$AD1427="."),"A.3 ORIENTAMENTO PROFESSIONALE (CARCERE)",
IF(AND(exp_SILP!$S1427="A.4 CONSULENZA ORIENTATIVA",exp_SILP!$AD1427="4.2"),"A.4 CONSULENZA ORIENTATIVA (CARCERE)",
IF(AND(exp_SILP!$S1427="A.4 CONSULENZA ORIENTATIVA",exp_SILP!$AD1427="."),"A.4 CONSULENZA ORIENTATIVA (CARCERE)",
IF(AND(exp_SILP!$S1427="A.5 - LEP F1 - ACCOMPAGNAMENTO AL LAVORO",exp_SILP!$AD1427="4.2"),"A.5 - LEP F1 - ACCOMPAGNAMENTO AL LAVORO (CARCERE)",
IF(AND(exp_SILP!$S1427="A.5 - LEP F1 - ACCOMPAGNAMENTO AL LAVORO",exp_SILP!$AD1427="."),"A.5 - LEP F1 - ACCOMPAGNAMENTO AL LAVORO (CARCERE)",
IF(AND(exp_SILP!$S1427="A.5.2a - TUTORAGGIO TIROCINI",exp_SILP!$AD1427="4.2"),"A.5.2a - TUTORAGGIO TIROCINI (CARCERE)",
exp_SILP!$S1427)))))))</f>
        <v>A4.10 - LEP E - ORIENTAMENTO SPECIALISTICO SKILL GAP ANALYSIS</v>
      </c>
      <c r="C1427" s="18" t="str">
        <f>CONCATENATE(VLOOKUP(exp_SILP!$B1427,'DATI COMMESSE'!$A$2:$F$25,4,FALSE)," - ", VLOOKUP(exp_SILP!$B1427,'DATI COMMESSE'!$A$2:$F$25,2,FALSE)," - ",VLOOKUP(exp_SILP!$B1427,'DATI COMMESSE'!$A$2:$F$25,3,FALSE))</f>
        <v>GOL - 22-02-5000 - 22-12-5003</v>
      </c>
      <c r="D1427" s="18" t="str">
        <f>LEFT(exp_SILP!$R1427,5)</f>
        <v>13:00</v>
      </c>
      <c r="E1427" s="18" t="str">
        <f>RIGHT(exp_SILP!$R1427,5)</f>
        <v>14:00</v>
      </c>
      <c r="F1427" s="18">
        <f>IF(exp_SILP!$AG1427&gt;=60,exp_SILP!$AG1427/60,exp_SILP!$AG1427)</f>
        <v>1</v>
      </c>
      <c r="G1427" s="18" t="str">
        <f>VLOOKUP(exp_SILP!$Y1427,'DATI CM'!$A$2:$F$28,2,FALSE)</f>
        <v>PNFMRT85H50A859E</v>
      </c>
      <c r="H1427" s="18" t="str">
        <f>VLOOKUP(exp_SILP!$Y1427,'DATI CM'!$A$2:$F$28,3,FALSE)</f>
        <v>A011</v>
      </c>
      <c r="I1427" s="18" t="str">
        <f t="shared" si="1"/>
        <v>N</v>
      </c>
      <c r="J1427" s="18" t="str">
        <f>VLOOKUP(exp_SILP!$Y1427,'DATI CM'!$A$2:$F$28,4,FALSE)</f>
        <v>BIELLA</v>
      </c>
      <c r="K1427" s="19">
        <f>VLOOKUP(exp_SILP!$B1427,'DATI COMMESSE'!$A$2:$F$25,5,FALSE)</f>
        <v>39.94</v>
      </c>
      <c r="L1427" s="19">
        <f>IF(exp_SILP!$B1427="A4.10 - LEP E - ORIENTAMENTO SPECIALISTICO SKILL GAP ANALYSIS - GRUPPO 3P",0,VLOOKUP(exp_SILP!$Y1427,'DATI CM'!$A$2:$F$28,6,FALSE))</f>
        <v>25</v>
      </c>
      <c r="M1427" s="19">
        <f>IFERROR(VLOOKUP(exp_SILP!$B1427,'DATI CM'!$H$2:$I$16,2,FALSE)*exp_SILP!$F1427,0)</f>
        <v>0</v>
      </c>
      <c r="N1427" s="18" t="str">
        <f>VLOOKUP(exp_SILP!$B1427,'DATI COMMESSE'!$A$2:$F$25,4,FALSE)</f>
        <v>GOL</v>
      </c>
      <c r="O1427" s="20">
        <f>VLOOKUP(exp_SILP!$B1427,'DATI COMMESSE'!$A$2:$F$25,5,FALSE)*exp_SILP!$F1427</f>
        <v>39.94</v>
      </c>
      <c r="P1427" s="18" t="str">
        <f>IF(MID(exp_SILP!$W1427,10,2)&gt;"40","F","M")</f>
        <v>F</v>
      </c>
      <c r="Q1427" s="24" t="s">
        <v>1334</v>
      </c>
      <c r="R1427" s="22" t="s">
        <v>159</v>
      </c>
      <c r="S1427" s="22" t="s">
        <v>70</v>
      </c>
      <c r="T1427" s="22" t="s">
        <v>58</v>
      </c>
      <c r="U1427" s="22" t="s">
        <v>59</v>
      </c>
      <c r="V1427" s="22" t="s">
        <v>513</v>
      </c>
      <c r="W1427" s="22" t="s">
        <v>514</v>
      </c>
      <c r="X1427" s="22" t="s">
        <v>515</v>
      </c>
      <c r="Y1427" s="22" t="s">
        <v>15</v>
      </c>
      <c r="Z1427" s="22" t="s">
        <v>63</v>
      </c>
      <c r="AA1427" s="22" t="s">
        <v>64</v>
      </c>
      <c r="AB1427" s="22" t="s">
        <v>65</v>
      </c>
      <c r="AC1427" s="22" t="s">
        <v>66</v>
      </c>
      <c r="AD1427" s="22" t="s">
        <v>59</v>
      </c>
      <c r="AE1427" s="22" t="s">
        <v>59</v>
      </c>
      <c r="AF1427" s="22" t="s">
        <v>59</v>
      </c>
      <c r="AG1427" s="25" t="s">
        <v>67</v>
      </c>
      <c r="AH1427" s="22" t="s">
        <v>1334</v>
      </c>
      <c r="AI1427" s="22" t="s">
        <v>68</v>
      </c>
      <c r="AJ1427" s="22" t="str">
        <f>VLOOKUP(exp_SILP!$Y1427,'DATI CM'!$A$2:$F$28,2,FALSE)</f>
        <v>PNFMRT85H50A859E</v>
      </c>
    </row>
    <row r="1428" ht="15.75" hidden="1" customHeight="1">
      <c r="A1428" s="10" t="str">
        <f>IFERROR(VLOOKUP(exp_SILP!$W1428,exp_utenti_P!D:D,1,FALSE),"_DA INSERIRE")</f>
        <v>SLKMSH72B57Z100T</v>
      </c>
      <c r="B1428" s="10" t="str">
        <f>IF(AND(exp_SILP!$S1428="A.3 ORIENTAMENTO PROFESSIONALE",exp_SILP!$AD1428="4.2"),"A.3 ORIENTAMENTO PROFESSIONALE (CARCERE)",
IF(AND(exp_SILP!$S1428="A.3 ORIENTAMENTO PROFESSIONALE",exp_SILP!$AD1428="."),"A.3 ORIENTAMENTO PROFESSIONALE (CARCERE)",
IF(AND(exp_SILP!$S1428="A.4 CONSULENZA ORIENTATIVA",exp_SILP!$AD1428="4.2"),"A.4 CONSULENZA ORIENTATIVA (CARCERE)",
IF(AND(exp_SILP!$S1428="A.4 CONSULENZA ORIENTATIVA",exp_SILP!$AD1428="."),"A.4 CONSULENZA ORIENTATIVA (CARCERE)",
IF(AND(exp_SILP!$S1428="A.5 - LEP F1 - ACCOMPAGNAMENTO AL LAVORO",exp_SILP!$AD1428="4.2"),"A.5 - LEP F1 - ACCOMPAGNAMENTO AL LAVORO (CARCERE)",
IF(AND(exp_SILP!$S1428="A.5 - LEP F1 - ACCOMPAGNAMENTO AL LAVORO",exp_SILP!$AD1428="."),"A.5 - LEP F1 - ACCOMPAGNAMENTO AL LAVORO (CARCERE)",
IF(AND(exp_SILP!$S1428="A.5.2a - TUTORAGGIO TIROCINI",exp_SILP!$AD1428="4.2"),"A.5.2a - TUTORAGGIO TIROCINI (CARCERE)",
exp_SILP!$S1428)))))))</f>
        <v>A4.10 - LEP E - ORIENTAMENTO SPECIALISTICO SKILL GAP ANALYSIS</v>
      </c>
      <c r="C1428" s="11" t="str">
        <f>CONCATENATE(VLOOKUP(exp_SILP!$B1428,'DATI COMMESSE'!$A$2:$F$25,4,FALSE)," - ", VLOOKUP(exp_SILP!$B1428,'DATI COMMESSE'!$A$2:$F$25,2,FALSE)," - ",VLOOKUP(exp_SILP!$B1428,'DATI COMMESSE'!$A$2:$F$25,3,FALSE))</f>
        <v>GOL - 22-02-5000 - 22-12-5003</v>
      </c>
      <c r="D1428" s="11" t="str">
        <f>LEFT(exp_SILP!$R1428,5)</f>
        <v>14:00</v>
      </c>
      <c r="E1428" s="11" t="str">
        <f>RIGHT(exp_SILP!$R1428,5)</f>
        <v>16:00</v>
      </c>
      <c r="F1428" s="11">
        <f>IF(exp_SILP!$AG1428&gt;=60,exp_SILP!$AG1428/60,exp_SILP!$AG1428)</f>
        <v>2</v>
      </c>
      <c r="G1428" s="11" t="str">
        <f>VLOOKUP(exp_SILP!$Y1428,'DATI CM'!$A$2:$F$28,2,FALSE)</f>
        <v>SPDPRZ67H55L219V</v>
      </c>
      <c r="H1428" s="11" t="str">
        <f>VLOOKUP(exp_SILP!$Y1428,'DATI CM'!$A$2:$F$28,3,FALSE)</f>
        <v>A010</v>
      </c>
      <c r="I1428" s="11" t="str">
        <f t="shared" si="1"/>
        <v>N</v>
      </c>
      <c r="J1428" s="11" t="str">
        <f>VLOOKUP(exp_SILP!$Y1428,'DATI CM'!$A$2:$F$28,4,FALSE)</f>
        <v>TORINO</v>
      </c>
      <c r="K1428" s="12">
        <f>VLOOKUP(exp_SILP!$B1428,'DATI COMMESSE'!$A$2:$F$25,5,FALSE)</f>
        <v>39.94</v>
      </c>
      <c r="L1428" s="12" t="str">
        <f>IF(exp_SILP!$B1428="A4.10 - LEP E - ORIENTAMENTO SPECIALISTICO SKILL GAP ANALYSIS - GRUPPO 3P",0,VLOOKUP(exp_SILP!$Y1428,'DATI CM'!$A$2:$F$28,6,FALSE))</f>
        <v/>
      </c>
      <c r="M1428" s="12">
        <f>IFERROR(VLOOKUP(exp_SILP!$B1428,'DATI CM'!$H$2:$I$16,2,FALSE)*exp_SILP!$F1428,0)</f>
        <v>0</v>
      </c>
      <c r="N1428" s="11" t="str">
        <f>VLOOKUP(exp_SILP!$B1428,'DATI COMMESSE'!$A$2:$F$25,4,FALSE)</f>
        <v>GOL</v>
      </c>
      <c r="O1428" s="13">
        <f>VLOOKUP(exp_SILP!$B1428,'DATI COMMESSE'!$A$2:$F$25,5,FALSE)*exp_SILP!$F1428</f>
        <v>79.88</v>
      </c>
      <c r="P1428" s="11" t="str">
        <f>IF(MID(exp_SILP!$W1428,10,2)&gt;"40","F","M")</f>
        <v>F</v>
      </c>
      <c r="Q1428" s="27" t="s">
        <v>1334</v>
      </c>
      <c r="R1428" s="15" t="s">
        <v>69</v>
      </c>
      <c r="S1428" s="15" t="s">
        <v>70</v>
      </c>
      <c r="T1428" s="15" t="s">
        <v>58</v>
      </c>
      <c r="U1428" s="15" t="s">
        <v>59</v>
      </c>
      <c r="V1428" s="15" t="s">
        <v>956</v>
      </c>
      <c r="W1428" s="15" t="s">
        <v>957</v>
      </c>
      <c r="X1428" s="15" t="s">
        <v>958</v>
      </c>
      <c r="Y1428" s="15" t="s">
        <v>17</v>
      </c>
      <c r="Z1428" s="15" t="s">
        <v>63</v>
      </c>
      <c r="AA1428" s="15" t="s">
        <v>64</v>
      </c>
      <c r="AB1428" s="15" t="s">
        <v>65</v>
      </c>
      <c r="AC1428" s="15" t="s">
        <v>135</v>
      </c>
      <c r="AD1428" s="15" t="s">
        <v>59</v>
      </c>
      <c r="AE1428" s="15" t="s">
        <v>59</v>
      </c>
      <c r="AF1428" s="15" t="s">
        <v>59</v>
      </c>
      <c r="AG1428" s="28" t="s">
        <v>76</v>
      </c>
      <c r="AH1428" s="15" t="s">
        <v>1334</v>
      </c>
      <c r="AI1428" s="15" t="s">
        <v>137</v>
      </c>
      <c r="AJ1428" s="15" t="str">
        <f>VLOOKUP(exp_SILP!$Y1428,'DATI CM'!$A$2:$F$28,2,FALSE)</f>
        <v>SPDPRZ67H55L219V</v>
      </c>
    </row>
    <row r="1429" ht="15.75" hidden="1" customHeight="1">
      <c r="A1429" s="17" t="str">
        <f>IFERROR(VLOOKUP(exp_SILP!$W1429,exp_utenti_P!D:D,1,FALSE),"_DA INSERIRE")</f>
        <v>TFRNMA68C52Z330C</v>
      </c>
      <c r="B1429" s="17" t="str">
        <f>IF(AND(exp_SILP!$S1429="A.3 ORIENTAMENTO PROFESSIONALE",exp_SILP!$AD1429="4.2"),"A.3 ORIENTAMENTO PROFESSIONALE (CARCERE)",
IF(AND(exp_SILP!$S1429="A.3 ORIENTAMENTO PROFESSIONALE",exp_SILP!$AD1429="."),"A.3 ORIENTAMENTO PROFESSIONALE (CARCERE)",
IF(AND(exp_SILP!$S1429="A.4 CONSULENZA ORIENTATIVA",exp_SILP!$AD1429="4.2"),"A.4 CONSULENZA ORIENTATIVA (CARCERE)",
IF(AND(exp_SILP!$S1429="A.4 CONSULENZA ORIENTATIVA",exp_SILP!$AD1429="."),"A.4 CONSULENZA ORIENTATIVA (CARCERE)",
IF(AND(exp_SILP!$S1429="A.5 - LEP F1 - ACCOMPAGNAMENTO AL LAVORO",exp_SILP!$AD1429="4.2"),"A.5 - LEP F1 - ACCOMPAGNAMENTO AL LAVORO (CARCERE)",
IF(AND(exp_SILP!$S1429="A.5 - LEP F1 - ACCOMPAGNAMENTO AL LAVORO",exp_SILP!$AD1429="."),"A.5 - LEP F1 - ACCOMPAGNAMENTO AL LAVORO (CARCERE)",
IF(AND(exp_SILP!$S1429="A.5.2a - TUTORAGGIO TIROCINI",exp_SILP!$AD1429="4.2"),"A.5.2a - TUTORAGGIO TIROCINI (CARCERE)",
exp_SILP!$S1429)))))))</f>
        <v>A4.10 - LEP E - ORIENTAMENTO SPECIALISTICO SKILL GAP ANALYSIS</v>
      </c>
      <c r="C1429" s="18" t="str">
        <f>CONCATENATE(VLOOKUP(exp_SILP!$B1429,'DATI COMMESSE'!$A$2:$F$25,4,FALSE)," - ", VLOOKUP(exp_SILP!$B1429,'DATI COMMESSE'!$A$2:$F$25,2,FALSE)," - ",VLOOKUP(exp_SILP!$B1429,'DATI COMMESSE'!$A$2:$F$25,3,FALSE))</f>
        <v>GOL - 22-02-5000 - 22-12-5003</v>
      </c>
      <c r="D1429" s="18" t="str">
        <f>LEFT(exp_SILP!$R1429,5)</f>
        <v>11:30</v>
      </c>
      <c r="E1429" s="18" t="str">
        <f>RIGHT(exp_SILP!$R1429,5)</f>
        <v>13:30</v>
      </c>
      <c r="F1429" s="18">
        <f>IF(exp_SILP!$AG1429&gt;=60,exp_SILP!$AG1429/60,exp_SILP!$AG1429)</f>
        <v>2</v>
      </c>
      <c r="G1429" s="18" t="str">
        <f>VLOOKUP(exp_SILP!$Y1429,'DATI CM'!$A$2:$F$28,2,FALSE)</f>
        <v>TRZCST69B41F952V</v>
      </c>
      <c r="H1429" s="18" t="str">
        <f>VLOOKUP(exp_SILP!$Y1429,'DATI CM'!$A$2:$F$28,3,FALSE)</f>
        <v/>
      </c>
      <c r="I1429" s="18" t="str">
        <f t="shared" si="1"/>
        <v>N</v>
      </c>
      <c r="J1429" s="18" t="str">
        <f>VLOOKUP(exp_SILP!$Y1429,'DATI CM'!$A$2:$F$28,4,FALSE)</f>
        <v/>
      </c>
      <c r="K1429" s="19">
        <f>VLOOKUP(exp_SILP!$B1429,'DATI COMMESSE'!$A$2:$F$25,5,FALSE)</f>
        <v>39.94</v>
      </c>
      <c r="L1429" s="19" t="str">
        <f>IF(exp_SILP!$B1429="A4.10 - LEP E - ORIENTAMENTO SPECIALISTICO SKILL GAP ANALYSIS - GRUPPO 3P",0,VLOOKUP(exp_SILP!$Y1429,'DATI CM'!$A$2:$F$28,6,FALSE))</f>
        <v/>
      </c>
      <c r="M1429" s="19">
        <f>IFERROR(VLOOKUP(exp_SILP!$B1429,'DATI CM'!$H$2:$I$16,2,FALSE)*exp_SILP!$F1429,0)</f>
        <v>0</v>
      </c>
      <c r="N1429" s="18" t="str">
        <f>VLOOKUP(exp_SILP!$B1429,'DATI COMMESSE'!$A$2:$F$25,4,FALSE)</f>
        <v>GOL</v>
      </c>
      <c r="O1429" s="20">
        <f>VLOOKUP(exp_SILP!$B1429,'DATI COMMESSE'!$A$2:$F$25,5,FALSE)*exp_SILP!$F1429</f>
        <v>79.88</v>
      </c>
      <c r="P1429" s="18" t="str">
        <f>IF(MID(exp_SILP!$W1429,10,2)&gt;"40","F","M")</f>
        <v>F</v>
      </c>
      <c r="Q1429" s="24" t="s">
        <v>1334</v>
      </c>
      <c r="R1429" s="22" t="s">
        <v>88</v>
      </c>
      <c r="S1429" s="22" t="s">
        <v>70</v>
      </c>
      <c r="T1429" s="22" t="s">
        <v>58</v>
      </c>
      <c r="U1429" s="22" t="s">
        <v>59</v>
      </c>
      <c r="V1429" s="22" t="s">
        <v>731</v>
      </c>
      <c r="W1429" s="22" t="s">
        <v>732</v>
      </c>
      <c r="X1429" s="22" t="s">
        <v>733</v>
      </c>
      <c r="Y1429" s="22" t="s">
        <v>18</v>
      </c>
      <c r="Z1429" s="22" t="s">
        <v>63</v>
      </c>
      <c r="AA1429" s="22" t="s">
        <v>64</v>
      </c>
      <c r="AB1429" s="22" t="s">
        <v>65</v>
      </c>
      <c r="AC1429" s="22" t="s">
        <v>82</v>
      </c>
      <c r="AD1429" s="22" t="s">
        <v>59</v>
      </c>
      <c r="AE1429" s="22" t="s">
        <v>59</v>
      </c>
      <c r="AF1429" s="22" t="s">
        <v>59</v>
      </c>
      <c r="AG1429" s="25" t="s">
        <v>76</v>
      </c>
      <c r="AH1429" s="22" t="s">
        <v>1334</v>
      </c>
      <c r="AI1429" s="22" t="s">
        <v>83</v>
      </c>
      <c r="AJ1429" s="22" t="str">
        <f>VLOOKUP(exp_SILP!$Y1429,'DATI CM'!$A$2:$F$28,2,FALSE)</f>
        <v>TRZCST69B41F952V</v>
      </c>
    </row>
    <row r="1430" ht="15.75" customHeight="1">
      <c r="A1430" s="10" t="str">
        <f>IFERROR(VLOOKUP(exp_SILP!$W1430,exp_utenti_P!D:D,1,FALSE),"_DA INSERIRE")</f>
        <v>DNOFLX80S01Z335M</v>
      </c>
      <c r="B1430" s="10" t="str">
        <f>IF(AND(exp_SILP!$S1430="A.3 ORIENTAMENTO PROFESSIONALE",exp_SILP!$AD1430="4.2"),"A.3 ORIENTAMENTO PROFESSIONALE (CARCERE)",
IF(AND(exp_SILP!$S1430="A.3 ORIENTAMENTO PROFESSIONALE",exp_SILP!$AD1430="."),"A.3 ORIENTAMENTO PROFESSIONALE (CARCERE)",
IF(AND(exp_SILP!$S1430="A.4 CONSULENZA ORIENTATIVA",exp_SILP!$AD1430="4.2"),"A.4 CONSULENZA ORIENTATIVA (CARCERE)",
IF(AND(exp_SILP!$S1430="A.4 CONSULENZA ORIENTATIVA",exp_SILP!$AD1430="."),"A.4 CONSULENZA ORIENTATIVA (CARCERE)",
IF(AND(exp_SILP!$S1430="A.5 - LEP F1 - ACCOMPAGNAMENTO AL LAVORO",exp_SILP!$AD1430="4.2"),"A.5 - LEP F1 - ACCOMPAGNAMENTO AL LAVORO (CARCERE)",
IF(AND(exp_SILP!$S1430="A.5 - LEP F1 - ACCOMPAGNAMENTO AL LAVORO",exp_SILP!$AD1430="."),"A.5 - LEP F1 - ACCOMPAGNAMENTO AL LAVORO (CARCERE)",
IF(AND(exp_SILP!$S1430="A.5.2a - TUTORAGGIO TIROCINI",exp_SILP!$AD1430="4.2"),"A.5.2a - TUTORAGGIO TIROCINI (CARCERE)",
exp_SILP!$S1430)))))))</f>
        <v>A.5.2 TUTORAGGIO TIROCINI O ACCOMPAGNAMENTO IN ITINERE NEGLI INSERIMENTI LAVORATIVI</v>
      </c>
      <c r="C1430" s="11" t="str">
        <f>CONCATENATE(VLOOKUP(exp_SILP!$B1430,'DATI COMMESSE'!$A$2:$F$25,4,FALSE)," - ", VLOOKUP(exp_SILP!$B1430,'DATI COMMESSE'!$A$2:$F$25,2,FALSE)," - ",VLOOKUP(exp_SILP!$B1430,'DATI COMMESSE'!$A$2:$F$25,3,FALSE))</f>
        <v> -  - </v>
      </c>
      <c r="D1430" s="11" t="str">
        <f>LEFT(exp_SILP!$R1430,5)</f>
        <v>14:00</v>
      </c>
      <c r="E1430" s="11" t="str">
        <f>RIGHT(exp_SILP!$R1430,5)</f>
        <v>15:00</v>
      </c>
      <c r="F1430" s="11">
        <f>IF(exp_SILP!$AG1430&gt;=60,exp_SILP!$AG1430/60,exp_SILP!$AG1430)</f>
        <v>1</v>
      </c>
      <c r="G1430" s="11" t="str">
        <f>VLOOKUP(exp_SILP!$Y1430,'DATI CM'!$A$2:$F$28,2,FALSE)</f>
        <v>FLCSRN79S42L219X</v>
      </c>
      <c r="H1430" s="11" t="str">
        <f>VLOOKUP(exp_SILP!$Y1430,'DATI CM'!$A$2:$F$28,3,FALSE)</f>
        <v>A011</v>
      </c>
      <c r="I1430" s="11" t="str">
        <f t="shared" si="1"/>
        <v>N</v>
      </c>
      <c r="J1430" s="11" t="str">
        <f>VLOOKUP(exp_SILP!$Y1430,'DATI CM'!$A$2:$F$28,4,FALSE)</f>
        <v>TORINO</v>
      </c>
      <c r="K1430" s="12" t="str">
        <f>VLOOKUP(exp_SILP!$B1430,'DATI COMMESSE'!$A$2:$F$25,5,FALSE)</f>
        <v/>
      </c>
      <c r="L1430" s="12">
        <f>IF(exp_SILP!$B1430="A4.10 - LEP E - ORIENTAMENTO SPECIALISTICO SKILL GAP ANALYSIS - GRUPPO 3P",0,VLOOKUP(exp_SILP!$Y1430,'DATI CM'!$A$2:$F$28,6,FALSE))</f>
        <v>25</v>
      </c>
      <c r="M1430" s="12">
        <f>IFERROR(VLOOKUP(exp_SILP!$B1430,'DATI CM'!$H$2:$I$16,2,FALSE)*exp_SILP!$F1430,0)</f>
        <v>0</v>
      </c>
      <c r="N1430" s="11" t="str">
        <f>VLOOKUP(exp_SILP!$B1430,'DATI COMMESSE'!$A$2:$F$25,4,FALSE)</f>
        <v/>
      </c>
      <c r="O1430" s="13">
        <f>VLOOKUP(exp_SILP!$B1430,'DATI COMMESSE'!$A$2:$F$25,5,FALSE)*exp_SILP!$F1430</f>
        <v>0</v>
      </c>
      <c r="P1430" s="11" t="str">
        <f>IF(MID(exp_SILP!$W1430,10,2)&gt;"40","F","M")</f>
        <v>M</v>
      </c>
      <c r="Q1430" s="27" t="s">
        <v>1668</v>
      </c>
      <c r="R1430" s="15" t="s">
        <v>56</v>
      </c>
      <c r="S1430" s="15" t="s">
        <v>562</v>
      </c>
      <c r="T1430" s="15" t="s">
        <v>58</v>
      </c>
      <c r="U1430" s="15" t="s">
        <v>59</v>
      </c>
      <c r="V1430" s="15" t="s">
        <v>632</v>
      </c>
      <c r="W1430" s="15" t="s">
        <v>633</v>
      </c>
      <c r="X1430" s="15" t="s">
        <v>634</v>
      </c>
      <c r="Y1430" s="15" t="s">
        <v>10</v>
      </c>
      <c r="Z1430" s="15" t="s">
        <v>63</v>
      </c>
      <c r="AA1430" s="15" t="s">
        <v>64</v>
      </c>
      <c r="AB1430" s="15" t="s">
        <v>74</v>
      </c>
      <c r="AC1430" s="15" t="s">
        <v>75</v>
      </c>
      <c r="AD1430" s="15" t="s">
        <v>454</v>
      </c>
      <c r="AE1430" s="15" t="s">
        <v>59</v>
      </c>
      <c r="AF1430" s="15" t="s">
        <v>407</v>
      </c>
      <c r="AG1430" s="28" t="s">
        <v>67</v>
      </c>
      <c r="AH1430" s="15" t="s">
        <v>939</v>
      </c>
      <c r="AI1430" s="15" t="s">
        <v>77</v>
      </c>
      <c r="AJ1430" s="15" t="str">
        <f>VLOOKUP(exp_SILP!$Y1430,'DATI CM'!$A$2:$F$28,2,FALSE)</f>
        <v>FLCSRN79S42L219X</v>
      </c>
    </row>
    <row r="1431" ht="15.75" customHeight="1">
      <c r="A1431" s="17" t="str">
        <f>IFERROR(VLOOKUP(exp_SILP!$W1431,exp_utenti_P!D:D,1,FALSE),"_DA INSERIRE")</f>
        <v>GRGLSN87R56L219T</v>
      </c>
      <c r="B1431" s="17" t="str">
        <f>IF(AND(exp_SILP!$S1431="A.3 ORIENTAMENTO PROFESSIONALE",exp_SILP!$AD1431="4.2"),"A.3 ORIENTAMENTO PROFESSIONALE (CARCERE)",
IF(AND(exp_SILP!$S1431="A.3 ORIENTAMENTO PROFESSIONALE",exp_SILP!$AD1431="."),"A.3 ORIENTAMENTO PROFESSIONALE (CARCERE)",
IF(AND(exp_SILP!$S1431="A.4 CONSULENZA ORIENTATIVA",exp_SILP!$AD1431="4.2"),"A.4 CONSULENZA ORIENTATIVA (CARCERE)",
IF(AND(exp_SILP!$S1431="A.4 CONSULENZA ORIENTATIVA",exp_SILP!$AD1431="."),"A.4 CONSULENZA ORIENTATIVA (CARCERE)",
IF(AND(exp_SILP!$S1431="A.5 - LEP F1 - ACCOMPAGNAMENTO AL LAVORO",exp_SILP!$AD1431="4.2"),"A.5 - LEP F1 - ACCOMPAGNAMENTO AL LAVORO (CARCERE)",
IF(AND(exp_SILP!$S1431="A.5 - LEP F1 - ACCOMPAGNAMENTO AL LAVORO",exp_SILP!$AD1431="."),"A.5 - LEP F1 - ACCOMPAGNAMENTO AL LAVORO (CARCERE)",
IF(AND(exp_SILP!$S1431="A.5.2a - TUTORAGGIO TIROCINI",exp_SILP!$AD1431="4.2"),"A.5.2a - TUTORAGGIO TIROCINI (CARCERE)",
exp_SILP!$S1431)))))))</f>
        <v>A4.10 - LEP E - ORIENTAMENTO SPECIALISTICO SKILL GAP ANALYSIS</v>
      </c>
      <c r="C1431" s="18" t="str">
        <f>CONCATENATE(VLOOKUP(exp_SILP!$B1431,'DATI COMMESSE'!$A$2:$F$25,4,FALSE)," - ", VLOOKUP(exp_SILP!$B1431,'DATI COMMESSE'!$A$2:$F$25,2,FALSE)," - ",VLOOKUP(exp_SILP!$B1431,'DATI COMMESSE'!$A$2:$F$25,3,FALSE))</f>
        <v>GOL - 22-02-5000 - 22-12-5003</v>
      </c>
      <c r="D1431" s="18" t="str">
        <f>LEFT(exp_SILP!$R1431,5)</f>
        <v>14:00</v>
      </c>
      <c r="E1431" s="18" t="str">
        <f>RIGHT(exp_SILP!$R1431,5)</f>
        <v>16:00</v>
      </c>
      <c r="F1431" s="18">
        <f>IF(exp_SILP!$AG1431&gt;=60,exp_SILP!$AG1431/60,exp_SILP!$AG1431)</f>
        <v>2</v>
      </c>
      <c r="G1431" s="18" t="str">
        <f>VLOOKUP(exp_SILP!$Y1431,'DATI CM'!$A$2:$F$28,2,FALSE)</f>
        <v>MNRCLD73B46G674U</v>
      </c>
      <c r="H1431" s="18" t="str">
        <f>VLOOKUP(exp_SILP!$Y1431,'DATI CM'!$A$2:$F$28,3,FALSE)</f>
        <v>A011</v>
      </c>
      <c r="I1431" s="18" t="str">
        <f t="shared" si="1"/>
        <v>N</v>
      </c>
      <c r="J1431" s="18" t="str">
        <f>VLOOKUP(exp_SILP!$Y1431,'DATI CM'!$A$2:$F$28,4,FALSE)</f>
        <v>TORINO</v>
      </c>
      <c r="K1431" s="19">
        <f>VLOOKUP(exp_SILP!$B1431,'DATI COMMESSE'!$A$2:$F$25,5,FALSE)</f>
        <v>39.94</v>
      </c>
      <c r="L1431" s="19">
        <f>IF(exp_SILP!$B1431="A4.10 - LEP E - ORIENTAMENTO SPECIALISTICO SKILL GAP ANALYSIS - GRUPPO 3P",0,VLOOKUP(exp_SILP!$Y1431,'DATI CM'!$A$2:$F$28,6,FALSE))</f>
        <v>25</v>
      </c>
      <c r="M1431" s="19">
        <f>IFERROR(VLOOKUP(exp_SILP!$B1431,'DATI CM'!$H$2:$I$16,2,FALSE)*exp_SILP!$F1431,0)</f>
        <v>0</v>
      </c>
      <c r="N1431" s="18" t="str">
        <f>VLOOKUP(exp_SILP!$B1431,'DATI COMMESSE'!$A$2:$F$25,4,FALSE)</f>
        <v>GOL</v>
      </c>
      <c r="O1431" s="20">
        <f>VLOOKUP(exp_SILP!$B1431,'DATI COMMESSE'!$A$2:$F$25,5,FALSE)*exp_SILP!$F1431</f>
        <v>79.88</v>
      </c>
      <c r="P1431" s="18" t="str">
        <f>IF(MID(exp_SILP!$W1431,10,2)&gt;"40","F","M")</f>
        <v>F</v>
      </c>
      <c r="Q1431" s="24" t="s">
        <v>1559</v>
      </c>
      <c r="R1431" s="22" t="s">
        <v>69</v>
      </c>
      <c r="S1431" s="22" t="s">
        <v>70</v>
      </c>
      <c r="T1431" s="22" t="s">
        <v>58</v>
      </c>
      <c r="U1431" s="22" t="s">
        <v>59</v>
      </c>
      <c r="V1431" s="22" t="s">
        <v>709</v>
      </c>
      <c r="W1431" s="22" t="s">
        <v>710</v>
      </c>
      <c r="X1431" s="22" t="s">
        <v>711</v>
      </c>
      <c r="Y1431" s="22" t="s">
        <v>14</v>
      </c>
      <c r="Z1431" s="22" t="s">
        <v>63</v>
      </c>
      <c r="AA1431" s="22" t="s">
        <v>64</v>
      </c>
      <c r="AB1431" s="22" t="s">
        <v>74</v>
      </c>
      <c r="AC1431" s="22" t="s">
        <v>135</v>
      </c>
      <c r="AD1431" s="22" t="s">
        <v>59</v>
      </c>
      <c r="AE1431" s="22" t="s">
        <v>59</v>
      </c>
      <c r="AF1431" s="22" t="s">
        <v>59</v>
      </c>
      <c r="AG1431" s="25" t="s">
        <v>76</v>
      </c>
      <c r="AH1431" s="22" t="s">
        <v>535</v>
      </c>
      <c r="AI1431" s="22" t="s">
        <v>158</v>
      </c>
      <c r="AJ1431" s="22" t="str">
        <f>VLOOKUP(exp_SILP!$Y1431,'DATI CM'!$A$2:$F$28,2,FALSE)</f>
        <v>MNRCLD73B46G674U</v>
      </c>
    </row>
    <row r="1432" ht="15.75" customHeight="1">
      <c r="A1432" s="10" t="str">
        <f>IFERROR(VLOOKUP(exp_SILP!$W1432,exp_utenti_P!D:D,1,FALSE),"_DA INSERIRE")</f>
        <v>SPVLSU77P70F335N</v>
      </c>
      <c r="B1432" s="10" t="str">
        <f>IF(AND(exp_SILP!$S1432="A.3 ORIENTAMENTO PROFESSIONALE",exp_SILP!$AD1432="4.2"),"A.3 ORIENTAMENTO PROFESSIONALE (CARCERE)",
IF(AND(exp_SILP!$S1432="A.3 ORIENTAMENTO PROFESSIONALE",exp_SILP!$AD1432="."),"A.3 ORIENTAMENTO PROFESSIONALE (CARCERE)",
IF(AND(exp_SILP!$S1432="A.4 CONSULENZA ORIENTATIVA",exp_SILP!$AD1432="4.2"),"A.4 CONSULENZA ORIENTATIVA (CARCERE)",
IF(AND(exp_SILP!$S1432="A.4 CONSULENZA ORIENTATIVA",exp_SILP!$AD1432="."),"A.4 CONSULENZA ORIENTATIVA (CARCERE)",
IF(AND(exp_SILP!$S1432="A.5 - LEP F1 - ACCOMPAGNAMENTO AL LAVORO",exp_SILP!$AD1432="4.2"),"A.5 - LEP F1 - ACCOMPAGNAMENTO AL LAVORO (CARCERE)",
IF(AND(exp_SILP!$S1432="A.5 - LEP F1 - ACCOMPAGNAMENTO AL LAVORO",exp_SILP!$AD1432="."),"A.5 - LEP F1 - ACCOMPAGNAMENTO AL LAVORO (CARCERE)",
IF(AND(exp_SILP!$S1432="A.5.2a - TUTORAGGIO TIROCINI",exp_SILP!$AD1432="4.2"),"A.5.2a - TUTORAGGIO TIROCINI (CARCERE)",
exp_SILP!$S1432)))))))</f>
        <v>A4.10 - LEP E - ORIENTAMENTO SPECIALISTICO SKILL GAP ANALYSIS</v>
      </c>
      <c r="C1432" s="11" t="str">
        <f>CONCATENATE(VLOOKUP(exp_SILP!$B1432,'DATI COMMESSE'!$A$2:$F$25,4,FALSE)," - ", VLOOKUP(exp_SILP!$B1432,'DATI COMMESSE'!$A$2:$F$25,2,FALSE)," - ",VLOOKUP(exp_SILP!$B1432,'DATI COMMESSE'!$A$2:$F$25,3,FALSE))</f>
        <v>GOL - 22-02-5000 - 22-12-5003</v>
      </c>
      <c r="D1432" s="11" t="str">
        <f>LEFT(exp_SILP!$R1432,5)</f>
        <v>16:00</v>
      </c>
      <c r="E1432" s="11" t="str">
        <f>RIGHT(exp_SILP!$R1432,5)</f>
        <v>18:00</v>
      </c>
      <c r="F1432" s="11">
        <f>IF(exp_SILP!$AG1432&gt;=60,exp_SILP!$AG1432/60,exp_SILP!$AG1432)</f>
        <v>2</v>
      </c>
      <c r="G1432" s="11" t="str">
        <f>VLOOKUP(exp_SILP!$Y1432,'DATI CM'!$A$2:$F$28,2,FALSE)</f>
        <v>MNRCLD73B46G674U</v>
      </c>
      <c r="H1432" s="11" t="str">
        <f>VLOOKUP(exp_SILP!$Y1432,'DATI CM'!$A$2:$F$28,3,FALSE)</f>
        <v>A011</v>
      </c>
      <c r="I1432" s="11" t="str">
        <f t="shared" si="1"/>
        <v>N</v>
      </c>
      <c r="J1432" s="11" t="str">
        <f>VLOOKUP(exp_SILP!$Y1432,'DATI CM'!$A$2:$F$28,4,FALSE)</f>
        <v>TORINO</v>
      </c>
      <c r="K1432" s="12">
        <f>VLOOKUP(exp_SILP!$B1432,'DATI COMMESSE'!$A$2:$F$25,5,FALSE)</f>
        <v>39.94</v>
      </c>
      <c r="L1432" s="12">
        <f>IF(exp_SILP!$B1432="A4.10 - LEP E - ORIENTAMENTO SPECIALISTICO SKILL GAP ANALYSIS - GRUPPO 3P",0,VLOOKUP(exp_SILP!$Y1432,'DATI CM'!$A$2:$F$28,6,FALSE))</f>
        <v>25</v>
      </c>
      <c r="M1432" s="12">
        <f>IFERROR(VLOOKUP(exp_SILP!$B1432,'DATI CM'!$H$2:$I$16,2,FALSE)*exp_SILP!$F1432,0)</f>
        <v>0</v>
      </c>
      <c r="N1432" s="11" t="str">
        <f>VLOOKUP(exp_SILP!$B1432,'DATI COMMESSE'!$A$2:$F$25,4,FALSE)</f>
        <v>GOL</v>
      </c>
      <c r="O1432" s="13">
        <f>VLOOKUP(exp_SILP!$B1432,'DATI COMMESSE'!$A$2:$F$25,5,FALSE)*exp_SILP!$F1432</f>
        <v>79.88</v>
      </c>
      <c r="P1432" s="11" t="str">
        <f>IF(MID(exp_SILP!$W1432,10,2)&gt;"40","F","M")</f>
        <v>F</v>
      </c>
      <c r="Q1432" s="27" t="s">
        <v>1559</v>
      </c>
      <c r="R1432" s="15" t="s">
        <v>148</v>
      </c>
      <c r="S1432" s="15" t="s">
        <v>70</v>
      </c>
      <c r="T1432" s="15" t="s">
        <v>58</v>
      </c>
      <c r="U1432" s="15" t="s">
        <v>59</v>
      </c>
      <c r="V1432" s="15" t="s">
        <v>1218</v>
      </c>
      <c r="W1432" s="15" t="s">
        <v>1219</v>
      </c>
      <c r="X1432" s="15" t="s">
        <v>1220</v>
      </c>
      <c r="Y1432" s="15" t="s">
        <v>14</v>
      </c>
      <c r="Z1432" s="15" t="s">
        <v>63</v>
      </c>
      <c r="AA1432" s="15" t="s">
        <v>64</v>
      </c>
      <c r="AB1432" s="15" t="s">
        <v>74</v>
      </c>
      <c r="AC1432" s="15" t="s">
        <v>135</v>
      </c>
      <c r="AD1432" s="15" t="s">
        <v>59</v>
      </c>
      <c r="AE1432" s="15" t="s">
        <v>59</v>
      </c>
      <c r="AF1432" s="15" t="s">
        <v>59</v>
      </c>
      <c r="AG1432" s="28" t="s">
        <v>76</v>
      </c>
      <c r="AH1432" s="15" t="s">
        <v>1669</v>
      </c>
      <c r="AI1432" s="15" t="s">
        <v>158</v>
      </c>
      <c r="AJ1432" s="15" t="str">
        <f>VLOOKUP(exp_SILP!$Y1432,'DATI CM'!$A$2:$F$28,2,FALSE)</f>
        <v>MNRCLD73B46G674U</v>
      </c>
    </row>
    <row r="1433" ht="15.75" customHeight="1">
      <c r="A1433" s="17" t="str">
        <f>IFERROR(VLOOKUP(exp_SILP!$W1433,exp_utenti_P!D:D,1,FALSE),"_DA INSERIRE")</f>
        <v>VRRNMR72R58L219Q</v>
      </c>
      <c r="B1433" s="17" t="str">
        <f>IF(AND(exp_SILP!$S1433="A.3 ORIENTAMENTO PROFESSIONALE",exp_SILP!$AD1433="4.2"),"A.3 ORIENTAMENTO PROFESSIONALE (CARCERE)",
IF(AND(exp_SILP!$S1433="A.3 ORIENTAMENTO PROFESSIONALE",exp_SILP!$AD1433="."),"A.3 ORIENTAMENTO PROFESSIONALE (CARCERE)",
IF(AND(exp_SILP!$S1433="A.4 CONSULENZA ORIENTATIVA",exp_SILP!$AD1433="4.2"),"A.4 CONSULENZA ORIENTATIVA (CARCERE)",
IF(AND(exp_SILP!$S1433="A.4 CONSULENZA ORIENTATIVA",exp_SILP!$AD1433="."),"A.4 CONSULENZA ORIENTATIVA (CARCERE)",
IF(AND(exp_SILP!$S1433="A.5 - LEP F1 - ACCOMPAGNAMENTO AL LAVORO",exp_SILP!$AD1433="4.2"),"A.5 - LEP F1 - ACCOMPAGNAMENTO AL LAVORO (CARCERE)",
IF(AND(exp_SILP!$S1433="A.5 - LEP F1 - ACCOMPAGNAMENTO AL LAVORO",exp_SILP!$AD1433="."),"A.5 - LEP F1 - ACCOMPAGNAMENTO AL LAVORO (CARCERE)",
IF(AND(exp_SILP!$S1433="A.5.2a - TUTORAGGIO TIROCINI",exp_SILP!$AD1433="4.2"),"A.5.2a - TUTORAGGIO TIROCINI (CARCERE)",
exp_SILP!$S1433)))))))</f>
        <v>A.3 ORIENTAMENTO PROFESSIONALE</v>
      </c>
      <c r="C1433" s="18" t="str">
        <f>CONCATENATE(VLOOKUP(exp_SILP!$B1433,'DATI COMMESSE'!$A$2:$F$25,4,FALSE)," - ", VLOOKUP(exp_SILP!$B1433,'DATI COMMESSE'!$A$2:$F$25,2,FALSE)," - ",VLOOKUP(exp_SILP!$B1433,'DATI COMMESSE'!$A$2:$F$25,3,FALSE))</f>
        <v>FRD - 22-02-5000 - 22-12-5002</v>
      </c>
      <c r="D1433" s="18" t="str">
        <f>LEFT(exp_SILP!$R1433,5)</f>
        <v>14:00</v>
      </c>
      <c r="E1433" s="18" t="str">
        <f>RIGHT(exp_SILP!$R1433,5)</f>
        <v>16:00</v>
      </c>
      <c r="F1433" s="18">
        <f>IF(exp_SILP!$AG1433&gt;=60,exp_SILP!$AG1433/60,exp_SILP!$AG1433)</f>
        <v>2</v>
      </c>
      <c r="G1433" s="18" t="str">
        <f>VLOOKUP(exp_SILP!$Y1433,'DATI CM'!$A$2:$F$28,2,FALSE)</f>
        <v>FLCSRN79S42L219X</v>
      </c>
      <c r="H1433" s="18" t="str">
        <f>VLOOKUP(exp_SILP!$Y1433,'DATI CM'!$A$2:$F$28,3,FALSE)</f>
        <v>A011</v>
      </c>
      <c r="I1433" s="18" t="str">
        <f t="shared" si="1"/>
        <v>N</v>
      </c>
      <c r="J1433" s="18" t="str">
        <f>VLOOKUP(exp_SILP!$Y1433,'DATI CM'!$A$2:$F$28,4,FALSE)</f>
        <v>TORINO</v>
      </c>
      <c r="K1433" s="19">
        <f>VLOOKUP(exp_SILP!$B1433,'DATI COMMESSE'!$A$2:$F$25,5,FALSE)</f>
        <v>34</v>
      </c>
      <c r="L1433" s="19">
        <f>IF(exp_SILP!$B1433="A4.10 - LEP E - ORIENTAMENTO SPECIALISTICO SKILL GAP ANALYSIS - GRUPPO 3P",0,VLOOKUP(exp_SILP!$Y1433,'DATI CM'!$A$2:$F$28,6,FALSE))</f>
        <v>25</v>
      </c>
      <c r="M1433" s="19">
        <f>IFERROR(VLOOKUP(exp_SILP!$B1433,'DATI CM'!$H$2:$I$16,2,FALSE)*exp_SILP!$F1433,0)</f>
        <v>0</v>
      </c>
      <c r="N1433" s="18" t="str">
        <f>VLOOKUP(exp_SILP!$B1433,'DATI COMMESSE'!$A$2:$F$25,4,FALSE)</f>
        <v>FRD</v>
      </c>
      <c r="O1433" s="20">
        <f>VLOOKUP(exp_SILP!$B1433,'DATI COMMESSE'!$A$2:$F$25,5,FALSE)*exp_SILP!$F1433</f>
        <v>68</v>
      </c>
      <c r="P1433" s="18" t="str">
        <f>IF(MID(exp_SILP!$W1433,10,2)&gt;"40","F","M")</f>
        <v>F</v>
      </c>
      <c r="Q1433" s="24" t="s">
        <v>1643</v>
      </c>
      <c r="R1433" s="22" t="s">
        <v>69</v>
      </c>
      <c r="S1433" s="22" t="s">
        <v>423</v>
      </c>
      <c r="T1433" s="22" t="s">
        <v>58</v>
      </c>
      <c r="U1433" s="22" t="s">
        <v>59</v>
      </c>
      <c r="V1433" s="22" t="s">
        <v>1463</v>
      </c>
      <c r="W1433" s="22" t="s">
        <v>1464</v>
      </c>
      <c r="X1433" s="22" t="s">
        <v>1465</v>
      </c>
      <c r="Y1433" s="22" t="s">
        <v>10</v>
      </c>
      <c r="Z1433" s="22" t="s">
        <v>63</v>
      </c>
      <c r="AA1433" s="22" t="s">
        <v>64</v>
      </c>
      <c r="AB1433" s="22" t="s">
        <v>74</v>
      </c>
      <c r="AC1433" s="22" t="s">
        <v>75</v>
      </c>
      <c r="AD1433" s="22" t="s">
        <v>59</v>
      </c>
      <c r="AE1433" s="22" t="s">
        <v>59</v>
      </c>
      <c r="AF1433" s="22" t="s">
        <v>59</v>
      </c>
      <c r="AG1433" s="25" t="s">
        <v>76</v>
      </c>
      <c r="AH1433" s="22" t="s">
        <v>1643</v>
      </c>
      <c r="AI1433" s="22" t="s">
        <v>77</v>
      </c>
      <c r="AJ1433" s="22" t="str">
        <f>VLOOKUP(exp_SILP!$Y1433,'DATI CM'!$A$2:$F$28,2,FALSE)</f>
        <v>FLCSRN79S42L219X</v>
      </c>
    </row>
    <row r="1434" ht="15.75" hidden="1" customHeight="1">
      <c r="A1434" s="10" t="str">
        <f>IFERROR(VLOOKUP(exp_SILP!$W1434,exp_utenti_P!D:D,1,FALSE),"_DA INSERIRE")</f>
        <v>BRSNMR90C53G273K</v>
      </c>
      <c r="B1434" s="10" t="str">
        <f>IF(AND(exp_SILP!$S1434="A.3 ORIENTAMENTO PROFESSIONALE",exp_SILP!$AD1434="4.2"),"A.3 ORIENTAMENTO PROFESSIONALE (CARCERE)",
IF(AND(exp_SILP!$S1434="A.3 ORIENTAMENTO PROFESSIONALE",exp_SILP!$AD1434="."),"A.3 ORIENTAMENTO PROFESSIONALE (CARCERE)",
IF(AND(exp_SILP!$S1434="A.4 CONSULENZA ORIENTATIVA",exp_SILP!$AD1434="4.2"),"A.4 CONSULENZA ORIENTATIVA (CARCERE)",
IF(AND(exp_SILP!$S1434="A.4 CONSULENZA ORIENTATIVA",exp_SILP!$AD1434="."),"A.4 CONSULENZA ORIENTATIVA (CARCERE)",
IF(AND(exp_SILP!$S1434="A.5 - LEP F1 - ACCOMPAGNAMENTO AL LAVORO",exp_SILP!$AD1434="4.2"),"A.5 - LEP F1 - ACCOMPAGNAMENTO AL LAVORO (CARCERE)",
IF(AND(exp_SILP!$S1434="A.5 - LEP F1 - ACCOMPAGNAMENTO AL LAVORO",exp_SILP!$AD1434="."),"A.5 - LEP F1 - ACCOMPAGNAMENTO AL LAVORO (CARCERE)",
IF(AND(exp_SILP!$S1434="A.5.2a - TUTORAGGIO TIROCINI",exp_SILP!$AD1434="4.2"),"A.5.2a - TUTORAGGIO TIROCINI (CARCERE)",
exp_SILP!$S1434)))))))</f>
        <v>A.4 CONSULENZA ORIENTATIVA (1-C)</v>
      </c>
      <c r="C1434" s="11" t="str">
        <f>CONCATENATE(VLOOKUP(exp_SILP!$B1434,'DATI COMMESSE'!$A$2:$F$25,4,FALSE)," - ", VLOOKUP(exp_SILP!$B1434,'DATI COMMESSE'!$A$2:$F$25,2,FALSE)," - ",VLOOKUP(exp_SILP!$B1434,'DATI COMMESSE'!$A$2:$F$25,3,FALSE))</f>
        <v>FRD - 22-02-5000 - 22-12-5002</v>
      </c>
      <c r="D1434" s="11" t="str">
        <f>LEFT(exp_SILP!$R1434,5)</f>
        <v>13:00</v>
      </c>
      <c r="E1434" s="11" t="str">
        <f>RIGHT(exp_SILP!$R1434,5)</f>
        <v>14:00</v>
      </c>
      <c r="F1434" s="11">
        <f>IF(exp_SILP!$AG1434&gt;=60,exp_SILP!$AG1434/60,exp_SILP!$AG1434)</f>
        <v>1</v>
      </c>
      <c r="G1434" s="11" t="str">
        <f>VLOOKUP(exp_SILP!$Y1434,'DATI CM'!$A$2:$F$28,2,FALSE)</f>
        <v>TRZCST69B41F952V</v>
      </c>
      <c r="H1434" s="11" t="str">
        <f>VLOOKUP(exp_SILP!$Y1434,'DATI CM'!$A$2:$F$28,3,FALSE)</f>
        <v/>
      </c>
      <c r="I1434" s="11" t="str">
        <f t="shared" si="1"/>
        <v>N</v>
      </c>
      <c r="J1434" s="11" t="str">
        <f>VLOOKUP(exp_SILP!$Y1434,'DATI CM'!$A$2:$F$28,4,FALSE)</f>
        <v/>
      </c>
      <c r="K1434" s="12">
        <f>VLOOKUP(exp_SILP!$B1434,'DATI COMMESSE'!$A$2:$F$25,5,FALSE)</f>
        <v>35.5</v>
      </c>
      <c r="L1434" s="12" t="str">
        <f>IF(exp_SILP!$B1434="A4.10 - LEP E - ORIENTAMENTO SPECIALISTICO SKILL GAP ANALYSIS - GRUPPO 3P",0,VLOOKUP(exp_SILP!$Y1434,'DATI CM'!$A$2:$F$28,6,FALSE))</f>
        <v/>
      </c>
      <c r="M1434" s="12">
        <f>IFERROR(VLOOKUP(exp_SILP!$B1434,'DATI CM'!$H$2:$I$16,2,FALSE)*exp_SILP!$F1434,0)</f>
        <v>0</v>
      </c>
      <c r="N1434" s="11" t="str">
        <f>VLOOKUP(exp_SILP!$B1434,'DATI COMMESSE'!$A$2:$F$25,4,FALSE)</f>
        <v>FRD</v>
      </c>
      <c r="O1434" s="13">
        <f>VLOOKUP(exp_SILP!$B1434,'DATI COMMESSE'!$A$2:$F$25,5,FALSE)*exp_SILP!$F1434</f>
        <v>35.5</v>
      </c>
      <c r="P1434" s="11" t="str">
        <f>IF(MID(exp_SILP!$W1434,10,2)&gt;"40","F","M")</f>
        <v>F</v>
      </c>
      <c r="Q1434" s="27" t="s">
        <v>1643</v>
      </c>
      <c r="R1434" s="15" t="s">
        <v>159</v>
      </c>
      <c r="S1434" s="15" t="s">
        <v>94</v>
      </c>
      <c r="T1434" s="15" t="s">
        <v>58</v>
      </c>
      <c r="U1434" s="15" t="s">
        <v>59</v>
      </c>
      <c r="V1434" s="15" t="s">
        <v>546</v>
      </c>
      <c r="W1434" s="15" t="s">
        <v>547</v>
      </c>
      <c r="X1434" s="15" t="s">
        <v>548</v>
      </c>
      <c r="Y1434" s="15" t="s">
        <v>18</v>
      </c>
      <c r="Z1434" s="15" t="s">
        <v>63</v>
      </c>
      <c r="AA1434" s="15" t="s">
        <v>64</v>
      </c>
      <c r="AB1434" s="15" t="s">
        <v>65</v>
      </c>
      <c r="AC1434" s="15" t="s">
        <v>82</v>
      </c>
      <c r="AD1434" s="15" t="s">
        <v>59</v>
      </c>
      <c r="AE1434" s="15" t="s">
        <v>59</v>
      </c>
      <c r="AF1434" s="15" t="s">
        <v>114</v>
      </c>
      <c r="AG1434" s="28" t="s">
        <v>67</v>
      </c>
      <c r="AH1434" s="15" t="s">
        <v>441</v>
      </c>
      <c r="AI1434" s="15" t="s">
        <v>83</v>
      </c>
      <c r="AJ1434" s="15" t="str">
        <f>VLOOKUP(exp_SILP!$Y1434,'DATI CM'!$A$2:$F$28,2,FALSE)</f>
        <v>TRZCST69B41F952V</v>
      </c>
    </row>
    <row r="1435" ht="15.75" hidden="1" customHeight="1">
      <c r="A1435" s="17" t="str">
        <f>IFERROR(VLOOKUP(exp_SILP!$W1435,exp_utenti_P!D:D,1,FALSE),"_DA INSERIRE")</f>
        <v>BRSNMR90C53G273K</v>
      </c>
      <c r="B1435" s="17" t="str">
        <f>IF(AND(exp_SILP!$S1435="A.3 ORIENTAMENTO PROFESSIONALE",exp_SILP!$AD1435="4.2"),"A.3 ORIENTAMENTO PROFESSIONALE (CARCERE)",
IF(AND(exp_SILP!$S1435="A.3 ORIENTAMENTO PROFESSIONALE",exp_SILP!$AD1435="."),"A.3 ORIENTAMENTO PROFESSIONALE (CARCERE)",
IF(AND(exp_SILP!$S1435="A.4 CONSULENZA ORIENTATIVA",exp_SILP!$AD1435="4.2"),"A.4 CONSULENZA ORIENTATIVA (CARCERE)",
IF(AND(exp_SILP!$S1435="A.4 CONSULENZA ORIENTATIVA",exp_SILP!$AD1435="."),"A.4 CONSULENZA ORIENTATIVA (CARCERE)",
IF(AND(exp_SILP!$S1435="A.5 - LEP F1 - ACCOMPAGNAMENTO AL LAVORO",exp_SILP!$AD1435="4.2"),"A.5 - LEP F1 - ACCOMPAGNAMENTO AL LAVORO (CARCERE)",
IF(AND(exp_SILP!$S1435="A.5 - LEP F1 - ACCOMPAGNAMENTO AL LAVORO",exp_SILP!$AD1435="."),"A.5 - LEP F1 - ACCOMPAGNAMENTO AL LAVORO (CARCERE)",
IF(AND(exp_SILP!$S1435="A.5.2a - TUTORAGGIO TIROCINI",exp_SILP!$AD1435="4.2"),"A.5.2a - TUTORAGGIO TIROCINI (CARCERE)",
exp_SILP!$S1435)))))))</f>
        <v>A.4 CONSULENZA ORIENTATIVA (1-C)</v>
      </c>
      <c r="C1435" s="18" t="str">
        <f>CONCATENATE(VLOOKUP(exp_SILP!$B1435,'DATI COMMESSE'!$A$2:$F$25,4,FALSE)," - ", VLOOKUP(exp_SILP!$B1435,'DATI COMMESSE'!$A$2:$F$25,2,FALSE)," - ",VLOOKUP(exp_SILP!$B1435,'DATI COMMESSE'!$A$2:$F$25,3,FALSE))</f>
        <v>FRD - 22-02-5000 - 22-12-5002</v>
      </c>
      <c r="D1435" s="18" t="str">
        <f>LEFT(exp_SILP!$R1435,5)</f>
        <v>10:00</v>
      </c>
      <c r="E1435" s="18" t="str">
        <f>RIGHT(exp_SILP!$R1435,5)</f>
        <v>13:00</v>
      </c>
      <c r="F1435" s="18">
        <f>IF(exp_SILP!$AG1435&gt;=60,exp_SILP!$AG1435/60,exp_SILP!$AG1435)</f>
        <v>3</v>
      </c>
      <c r="G1435" s="18" t="str">
        <f>VLOOKUP(exp_SILP!$Y1435,'DATI CM'!$A$2:$F$28,2,FALSE)</f>
        <v>TRZCST69B41F952V</v>
      </c>
      <c r="H1435" s="18" t="str">
        <f>VLOOKUP(exp_SILP!$Y1435,'DATI CM'!$A$2:$F$28,3,FALSE)</f>
        <v/>
      </c>
      <c r="I1435" s="18" t="str">
        <f t="shared" si="1"/>
        <v>N</v>
      </c>
      <c r="J1435" s="18" t="str">
        <f>VLOOKUP(exp_SILP!$Y1435,'DATI CM'!$A$2:$F$28,4,FALSE)</f>
        <v/>
      </c>
      <c r="K1435" s="19">
        <f>VLOOKUP(exp_SILP!$B1435,'DATI COMMESSE'!$A$2:$F$25,5,FALSE)</f>
        <v>35.5</v>
      </c>
      <c r="L1435" s="19" t="str">
        <f>IF(exp_SILP!$B1435="A4.10 - LEP E - ORIENTAMENTO SPECIALISTICO SKILL GAP ANALYSIS - GRUPPO 3P",0,VLOOKUP(exp_SILP!$Y1435,'DATI CM'!$A$2:$F$28,6,FALSE))</f>
        <v/>
      </c>
      <c r="M1435" s="19">
        <f>IFERROR(VLOOKUP(exp_SILP!$B1435,'DATI CM'!$H$2:$I$16,2,FALSE)*exp_SILP!$F1435,0)</f>
        <v>0</v>
      </c>
      <c r="N1435" s="18" t="str">
        <f>VLOOKUP(exp_SILP!$B1435,'DATI COMMESSE'!$A$2:$F$25,4,FALSE)</f>
        <v>FRD</v>
      </c>
      <c r="O1435" s="20">
        <f>VLOOKUP(exp_SILP!$B1435,'DATI COMMESSE'!$A$2:$F$25,5,FALSE)*exp_SILP!$F1435</f>
        <v>106.5</v>
      </c>
      <c r="P1435" s="18" t="str">
        <f>IF(MID(exp_SILP!$W1435,10,2)&gt;"40","F","M")</f>
        <v>F</v>
      </c>
      <c r="Q1435" s="24" t="s">
        <v>1643</v>
      </c>
      <c r="R1435" s="22" t="s">
        <v>164</v>
      </c>
      <c r="S1435" s="22" t="s">
        <v>94</v>
      </c>
      <c r="T1435" s="22" t="s">
        <v>58</v>
      </c>
      <c r="U1435" s="22" t="s">
        <v>59</v>
      </c>
      <c r="V1435" s="22" t="s">
        <v>546</v>
      </c>
      <c r="W1435" s="22" t="s">
        <v>547</v>
      </c>
      <c r="X1435" s="22" t="s">
        <v>548</v>
      </c>
      <c r="Y1435" s="22" t="s">
        <v>18</v>
      </c>
      <c r="Z1435" s="22" t="s">
        <v>63</v>
      </c>
      <c r="AA1435" s="22" t="s">
        <v>64</v>
      </c>
      <c r="AB1435" s="22" t="s">
        <v>65</v>
      </c>
      <c r="AC1435" s="22" t="s">
        <v>82</v>
      </c>
      <c r="AD1435" s="22" t="s">
        <v>59</v>
      </c>
      <c r="AE1435" s="22" t="s">
        <v>59</v>
      </c>
      <c r="AF1435" s="22" t="s">
        <v>59</v>
      </c>
      <c r="AG1435" s="25" t="s">
        <v>101</v>
      </c>
      <c r="AH1435" s="22" t="s">
        <v>441</v>
      </c>
      <c r="AI1435" s="22" t="s">
        <v>83</v>
      </c>
      <c r="AJ1435" s="22" t="str">
        <f>VLOOKUP(exp_SILP!$Y1435,'DATI CM'!$A$2:$F$28,2,FALSE)</f>
        <v>TRZCST69B41F952V</v>
      </c>
    </row>
    <row r="1436" ht="15.75" customHeight="1">
      <c r="A1436" s="10" t="str">
        <f>IFERROR(VLOOKUP(exp_SILP!$W1436,exp_utenti_P!D:D,1,FALSE),"_DA INSERIRE")</f>
        <v>SRRMNC75T49H355I</v>
      </c>
      <c r="B1436" s="10" t="str">
        <f>IF(AND(exp_SILP!$S1436="A.3 ORIENTAMENTO PROFESSIONALE",exp_SILP!$AD1436="4.2"),"A.3 ORIENTAMENTO PROFESSIONALE (CARCERE)",
IF(AND(exp_SILP!$S1436="A.3 ORIENTAMENTO PROFESSIONALE",exp_SILP!$AD1436="."),"A.3 ORIENTAMENTO PROFESSIONALE (CARCERE)",
IF(AND(exp_SILP!$S1436="A.4 CONSULENZA ORIENTATIVA",exp_SILP!$AD1436="4.2"),"A.4 CONSULENZA ORIENTATIVA (CARCERE)",
IF(AND(exp_SILP!$S1436="A.4 CONSULENZA ORIENTATIVA",exp_SILP!$AD1436="."),"A.4 CONSULENZA ORIENTATIVA (CARCERE)",
IF(AND(exp_SILP!$S1436="A.5 - LEP F1 - ACCOMPAGNAMENTO AL LAVORO",exp_SILP!$AD1436="4.2"),"A.5 - LEP F1 - ACCOMPAGNAMENTO AL LAVORO (CARCERE)",
IF(AND(exp_SILP!$S1436="A.5 - LEP F1 - ACCOMPAGNAMENTO AL LAVORO",exp_SILP!$AD1436="."),"A.5 - LEP F1 - ACCOMPAGNAMENTO AL LAVORO (CARCERE)",
IF(AND(exp_SILP!$S1436="A.5.2a - TUTORAGGIO TIROCINI",exp_SILP!$AD1436="4.2"),"A.5.2a - TUTORAGGIO TIROCINI (CARCERE)",
exp_SILP!$S1436)))))))</f>
        <v>A.5 - LEP F1 - ACCOMPAGNAMENTO AL LAVORO</v>
      </c>
      <c r="C1436" s="11" t="str">
        <f>CONCATENATE(VLOOKUP(exp_SILP!$B1436,'DATI COMMESSE'!$A$2:$F$25,4,FALSE)," - ", VLOOKUP(exp_SILP!$B1436,'DATI COMMESSE'!$A$2:$F$25,2,FALSE)," - ",VLOOKUP(exp_SILP!$B1436,'DATI COMMESSE'!$A$2:$F$25,3,FALSE))</f>
        <v>GOL - 22-02-5000 - 22-12-5003</v>
      </c>
      <c r="D1436" s="11" t="str">
        <f>LEFT(exp_SILP!$R1436,5)</f>
        <v>09:00</v>
      </c>
      <c r="E1436" s="11" t="str">
        <f>RIGHT(exp_SILP!$R1436,5)</f>
        <v>10:00</v>
      </c>
      <c r="F1436" s="11">
        <f>IF(exp_SILP!$AG1436&gt;=60,exp_SILP!$AG1436/60,exp_SILP!$AG1436)</f>
        <v>1</v>
      </c>
      <c r="G1436" s="11" t="str">
        <f>VLOOKUP(exp_SILP!$Y1436,'DATI CM'!$A$2:$F$28,2,FALSE)</f>
        <v>MNRCLD73B46G674U</v>
      </c>
      <c r="H1436" s="11" t="str">
        <f>VLOOKUP(exp_SILP!$Y1436,'DATI CM'!$A$2:$F$28,3,FALSE)</f>
        <v>A011</v>
      </c>
      <c r="I1436" s="11" t="str">
        <f t="shared" si="1"/>
        <v>N</v>
      </c>
      <c r="J1436" s="11" t="str">
        <f>VLOOKUP(exp_SILP!$Y1436,'DATI CM'!$A$2:$F$28,4,FALSE)</f>
        <v>TORINO</v>
      </c>
      <c r="K1436" s="12">
        <f>VLOOKUP(exp_SILP!$B1436,'DATI COMMESSE'!$A$2:$F$25,5,FALSE)</f>
        <v>39.94</v>
      </c>
      <c r="L1436" s="12">
        <f>IF(exp_SILP!$B1436="A4.10 - LEP E - ORIENTAMENTO SPECIALISTICO SKILL GAP ANALYSIS - GRUPPO 3P",0,VLOOKUP(exp_SILP!$Y1436,'DATI CM'!$A$2:$F$28,6,FALSE))</f>
        <v>25</v>
      </c>
      <c r="M1436" s="12">
        <f>IFERROR(VLOOKUP(exp_SILP!$B1436,'DATI CM'!$H$2:$I$16,2,FALSE)*exp_SILP!$F1436,0)</f>
        <v>0</v>
      </c>
      <c r="N1436" s="11" t="str">
        <f>VLOOKUP(exp_SILP!$B1436,'DATI COMMESSE'!$A$2:$F$25,4,FALSE)</f>
        <v>GOL</v>
      </c>
      <c r="O1436" s="13">
        <f>VLOOKUP(exp_SILP!$B1436,'DATI COMMESSE'!$A$2:$F$25,5,FALSE)*exp_SILP!$F1436</f>
        <v>39.94</v>
      </c>
      <c r="P1436" s="11" t="str">
        <f>IF(MID(exp_SILP!$W1436,10,2)&gt;"40","F","M")</f>
        <v>F</v>
      </c>
      <c r="Q1436" s="27" t="s">
        <v>1643</v>
      </c>
      <c r="R1436" s="15" t="s">
        <v>203</v>
      </c>
      <c r="S1436" s="15" t="s">
        <v>57</v>
      </c>
      <c r="T1436" s="15" t="s">
        <v>58</v>
      </c>
      <c r="U1436" s="15" t="s">
        <v>59</v>
      </c>
      <c r="V1436" s="15" t="s">
        <v>185</v>
      </c>
      <c r="W1436" s="15" t="s">
        <v>186</v>
      </c>
      <c r="X1436" s="15" t="s">
        <v>187</v>
      </c>
      <c r="Y1436" s="15" t="s">
        <v>14</v>
      </c>
      <c r="Z1436" s="15" t="s">
        <v>63</v>
      </c>
      <c r="AA1436" s="15" t="s">
        <v>64</v>
      </c>
      <c r="AB1436" s="15" t="s">
        <v>65</v>
      </c>
      <c r="AC1436" s="15" t="s">
        <v>135</v>
      </c>
      <c r="AD1436" s="15" t="s">
        <v>59</v>
      </c>
      <c r="AE1436" s="15" t="s">
        <v>59</v>
      </c>
      <c r="AF1436" s="15" t="s">
        <v>156</v>
      </c>
      <c r="AG1436" s="28" t="s">
        <v>67</v>
      </c>
      <c r="AH1436" s="15" t="s">
        <v>1060</v>
      </c>
      <c r="AI1436" s="15" t="s">
        <v>158</v>
      </c>
      <c r="AJ1436" s="15" t="str">
        <f>VLOOKUP(exp_SILP!$Y1436,'DATI CM'!$A$2:$F$28,2,FALSE)</f>
        <v>MNRCLD73B46G674U</v>
      </c>
    </row>
    <row r="1437" ht="15.75" hidden="1" customHeight="1">
      <c r="A1437" s="17" t="str">
        <f>IFERROR(VLOOKUP(exp_SILP!$W1437,exp_utenti_P!D:D,1,FALSE),"_DA INSERIRE")</f>
        <v>CSTBLN67A51Z505E</v>
      </c>
      <c r="B1437" s="17" t="str">
        <f>IF(AND(exp_SILP!$S1437="A.3 ORIENTAMENTO PROFESSIONALE",exp_SILP!$AD1437="4.2"),"A.3 ORIENTAMENTO PROFESSIONALE (CARCERE)",
IF(AND(exp_SILP!$S1437="A.3 ORIENTAMENTO PROFESSIONALE",exp_SILP!$AD1437="."),"A.3 ORIENTAMENTO PROFESSIONALE (CARCERE)",
IF(AND(exp_SILP!$S1437="A.4 CONSULENZA ORIENTATIVA",exp_SILP!$AD1437="4.2"),"A.4 CONSULENZA ORIENTATIVA (CARCERE)",
IF(AND(exp_SILP!$S1437="A.4 CONSULENZA ORIENTATIVA",exp_SILP!$AD1437="."),"A.4 CONSULENZA ORIENTATIVA (CARCERE)",
IF(AND(exp_SILP!$S1437="A.5 - LEP F1 - ACCOMPAGNAMENTO AL LAVORO",exp_SILP!$AD1437="4.2"),"A.5 - LEP F1 - ACCOMPAGNAMENTO AL LAVORO (CARCERE)",
IF(AND(exp_SILP!$S1437="A.5 - LEP F1 - ACCOMPAGNAMENTO AL LAVORO",exp_SILP!$AD1437="."),"A.5 - LEP F1 - ACCOMPAGNAMENTO AL LAVORO (CARCERE)",
IF(AND(exp_SILP!$S1437="A.5.2a - TUTORAGGIO TIROCINI",exp_SILP!$AD1437="4.2"),"A.5.2a - TUTORAGGIO TIROCINI (CARCERE)",
exp_SILP!$S1437)))))))</f>
        <v>A4.10 - LEP E - ORIENTAMENTO SPECIALISTICO SKILL GAP ANALYSIS</v>
      </c>
      <c r="C1437" s="18" t="str">
        <f>CONCATENATE(VLOOKUP(exp_SILP!$B1437,'DATI COMMESSE'!$A$2:$F$25,4,FALSE)," - ", VLOOKUP(exp_SILP!$B1437,'DATI COMMESSE'!$A$2:$F$25,2,FALSE)," - ",VLOOKUP(exp_SILP!$B1437,'DATI COMMESSE'!$A$2:$F$25,3,FALSE))</f>
        <v>GOL - 22-02-5000 - 22-12-5003</v>
      </c>
      <c r="D1437" s="18" t="str">
        <f>LEFT(exp_SILP!$R1437,5)</f>
        <v>14:00</v>
      </c>
      <c r="E1437" s="18" t="str">
        <f>RIGHT(exp_SILP!$R1437,5)</f>
        <v>16:00</v>
      </c>
      <c r="F1437" s="18">
        <f>IF(exp_SILP!$AG1437&gt;=60,exp_SILP!$AG1437/60,exp_SILP!$AG1437)</f>
        <v>2</v>
      </c>
      <c r="G1437" s="18" t="str">
        <f>VLOOKUP(exp_SILP!$Y1437,'DATI CM'!$A$2:$F$28,2,FALSE)</f>
        <v>CSSLTZ84H70A859W</v>
      </c>
      <c r="H1437" s="18" t="str">
        <f>VLOOKUP(exp_SILP!$Y1437,'DATI CM'!$A$2:$F$28,3,FALSE)</f>
        <v/>
      </c>
      <c r="I1437" s="18" t="str">
        <f t="shared" si="1"/>
        <v>N</v>
      </c>
      <c r="J1437" s="18" t="str">
        <f>VLOOKUP(exp_SILP!$Y1437,'DATI CM'!$A$2:$F$28,4,FALSE)</f>
        <v/>
      </c>
      <c r="K1437" s="19">
        <f>VLOOKUP(exp_SILP!$B1437,'DATI COMMESSE'!$A$2:$F$25,5,FALSE)</f>
        <v>39.94</v>
      </c>
      <c r="L1437" s="19" t="str">
        <f>IF(exp_SILP!$B1437="A4.10 - LEP E - ORIENTAMENTO SPECIALISTICO SKILL GAP ANALYSIS - GRUPPO 3P",0,VLOOKUP(exp_SILP!$Y1437,'DATI CM'!$A$2:$F$28,6,FALSE))</f>
        <v/>
      </c>
      <c r="M1437" s="19">
        <f>IFERROR(VLOOKUP(exp_SILP!$B1437,'DATI CM'!$H$2:$I$16,2,FALSE)*exp_SILP!$F1437,0)</f>
        <v>0</v>
      </c>
      <c r="N1437" s="18" t="str">
        <f>VLOOKUP(exp_SILP!$B1437,'DATI COMMESSE'!$A$2:$F$25,4,FALSE)</f>
        <v>GOL</v>
      </c>
      <c r="O1437" s="20">
        <f>VLOOKUP(exp_SILP!$B1437,'DATI COMMESSE'!$A$2:$F$25,5,FALSE)*exp_SILP!$F1437</f>
        <v>79.88</v>
      </c>
      <c r="P1437" s="18" t="str">
        <f>IF(MID(exp_SILP!$W1437,10,2)&gt;"40","F","M")</f>
        <v>F</v>
      </c>
      <c r="Q1437" s="24" t="s">
        <v>1643</v>
      </c>
      <c r="R1437" s="22" t="s">
        <v>69</v>
      </c>
      <c r="S1437" s="22" t="s">
        <v>70</v>
      </c>
      <c r="T1437" s="22" t="s">
        <v>58</v>
      </c>
      <c r="U1437" s="22" t="s">
        <v>59</v>
      </c>
      <c r="V1437" s="22" t="s">
        <v>1670</v>
      </c>
      <c r="W1437" s="22" t="s">
        <v>1671</v>
      </c>
      <c r="X1437" s="22" t="s">
        <v>1672</v>
      </c>
      <c r="Y1437" s="22" t="s">
        <v>4</v>
      </c>
      <c r="Z1437" s="22" t="s">
        <v>63</v>
      </c>
      <c r="AA1437" s="22" t="s">
        <v>64</v>
      </c>
      <c r="AB1437" s="22" t="s">
        <v>74</v>
      </c>
      <c r="AC1437" s="22" t="s">
        <v>66</v>
      </c>
      <c r="AD1437" s="22" t="s">
        <v>59</v>
      </c>
      <c r="AE1437" s="22" t="s">
        <v>59</v>
      </c>
      <c r="AF1437" s="22" t="s">
        <v>59</v>
      </c>
      <c r="AG1437" s="25" t="s">
        <v>76</v>
      </c>
      <c r="AH1437" s="22" t="s">
        <v>1643</v>
      </c>
      <c r="AI1437" s="22" t="s">
        <v>181</v>
      </c>
      <c r="AJ1437" s="22" t="str">
        <f>VLOOKUP(exp_SILP!$Y1437,'DATI CM'!$A$2:$F$28,2,FALSE)</f>
        <v>CSSLTZ84H70A859W</v>
      </c>
    </row>
    <row r="1438" ht="15.75" hidden="1" customHeight="1">
      <c r="A1438" s="10" t="str">
        <f>IFERROR(VLOOKUP(exp_SILP!$W1438,exp_utenti_P!D:D,1,FALSE),"_DA INSERIRE")</f>
        <v>TRRWTR88T31Z604D</v>
      </c>
      <c r="B1438" s="10" t="str">
        <f>IF(AND(exp_SILP!$S1438="A.3 ORIENTAMENTO PROFESSIONALE",exp_SILP!$AD1438="4.2"),"A.3 ORIENTAMENTO PROFESSIONALE (CARCERE)",
IF(AND(exp_SILP!$S1438="A.3 ORIENTAMENTO PROFESSIONALE",exp_SILP!$AD1438="."),"A.3 ORIENTAMENTO PROFESSIONALE (CARCERE)",
IF(AND(exp_SILP!$S1438="A.4 CONSULENZA ORIENTATIVA",exp_SILP!$AD1438="4.2"),"A.4 CONSULENZA ORIENTATIVA (CARCERE)",
IF(AND(exp_SILP!$S1438="A.4 CONSULENZA ORIENTATIVA",exp_SILP!$AD1438="."),"A.4 CONSULENZA ORIENTATIVA (CARCERE)",
IF(AND(exp_SILP!$S1438="A.5 - LEP F1 - ACCOMPAGNAMENTO AL LAVORO",exp_SILP!$AD1438="4.2"),"A.5 - LEP F1 - ACCOMPAGNAMENTO AL LAVORO (CARCERE)",
IF(AND(exp_SILP!$S1438="A.5 - LEP F1 - ACCOMPAGNAMENTO AL LAVORO",exp_SILP!$AD1438="."),"A.5 - LEP F1 - ACCOMPAGNAMENTO AL LAVORO (CARCERE)",
IF(AND(exp_SILP!$S1438="A.5.2a - TUTORAGGIO TIROCINI",exp_SILP!$AD1438="4.2"),"A.5.2a - TUTORAGGIO TIROCINI (CARCERE)",
exp_SILP!$S1438)))))))</f>
        <v>A4.10 - LEP E - ORIENTAMENTO SPECIALISTICO SKILL GAP ANALYSIS</v>
      </c>
      <c r="C1438" s="11" t="str">
        <f>CONCATENATE(VLOOKUP(exp_SILP!$B1438,'DATI COMMESSE'!$A$2:$F$25,4,FALSE)," - ", VLOOKUP(exp_SILP!$B1438,'DATI COMMESSE'!$A$2:$F$25,2,FALSE)," - ",VLOOKUP(exp_SILP!$B1438,'DATI COMMESSE'!$A$2:$F$25,3,FALSE))</f>
        <v>GOL - 22-02-5000 - 22-12-5003</v>
      </c>
      <c r="D1438" s="11" t="str">
        <f>LEFT(exp_SILP!$R1438,5)</f>
        <v>17:00</v>
      </c>
      <c r="E1438" s="11" t="str">
        <f>RIGHT(exp_SILP!$R1438,5)</f>
        <v>18:00</v>
      </c>
      <c r="F1438" s="11">
        <f>IF(exp_SILP!$AG1438&gt;=60,exp_SILP!$AG1438/60,exp_SILP!$AG1438)</f>
        <v>1</v>
      </c>
      <c r="G1438" s="11" t="str">
        <f>VLOOKUP(exp_SILP!$Y1438,'DATI CM'!$A$2:$F$28,2,FALSE)</f>
        <v>CSSLTZ84H70A859W</v>
      </c>
      <c r="H1438" s="11" t="str">
        <f>VLOOKUP(exp_SILP!$Y1438,'DATI CM'!$A$2:$F$28,3,FALSE)</f>
        <v/>
      </c>
      <c r="I1438" s="11" t="str">
        <f t="shared" si="1"/>
        <v>N</v>
      </c>
      <c r="J1438" s="11" t="str">
        <f>VLOOKUP(exp_SILP!$Y1438,'DATI CM'!$A$2:$F$28,4,FALSE)</f>
        <v/>
      </c>
      <c r="K1438" s="12">
        <f>VLOOKUP(exp_SILP!$B1438,'DATI COMMESSE'!$A$2:$F$25,5,FALSE)</f>
        <v>39.94</v>
      </c>
      <c r="L1438" s="12" t="str">
        <f>IF(exp_SILP!$B1438="A4.10 - LEP E - ORIENTAMENTO SPECIALISTICO SKILL GAP ANALYSIS - GRUPPO 3P",0,VLOOKUP(exp_SILP!$Y1438,'DATI CM'!$A$2:$F$28,6,FALSE))</f>
        <v/>
      </c>
      <c r="M1438" s="12">
        <f>IFERROR(VLOOKUP(exp_SILP!$B1438,'DATI CM'!$H$2:$I$16,2,FALSE)*exp_SILP!$F1438,0)</f>
        <v>0</v>
      </c>
      <c r="N1438" s="11" t="str">
        <f>VLOOKUP(exp_SILP!$B1438,'DATI COMMESSE'!$A$2:$F$25,4,FALSE)</f>
        <v>GOL</v>
      </c>
      <c r="O1438" s="13">
        <f>VLOOKUP(exp_SILP!$B1438,'DATI COMMESSE'!$A$2:$F$25,5,FALSE)*exp_SILP!$F1438</f>
        <v>39.94</v>
      </c>
      <c r="P1438" s="11" t="str">
        <f>IF(MID(exp_SILP!$W1438,10,2)&gt;"40","F","M")</f>
        <v>M</v>
      </c>
      <c r="Q1438" s="27" t="s">
        <v>1643</v>
      </c>
      <c r="R1438" s="15" t="s">
        <v>93</v>
      </c>
      <c r="S1438" s="15" t="s">
        <v>70</v>
      </c>
      <c r="T1438" s="15" t="s">
        <v>58</v>
      </c>
      <c r="U1438" s="15" t="s">
        <v>59</v>
      </c>
      <c r="V1438" s="15" t="s">
        <v>1673</v>
      </c>
      <c r="W1438" s="15" t="s">
        <v>1674</v>
      </c>
      <c r="X1438" s="15" t="s">
        <v>1675</v>
      </c>
      <c r="Y1438" s="15" t="s">
        <v>4</v>
      </c>
      <c r="Z1438" s="15" t="s">
        <v>63</v>
      </c>
      <c r="AA1438" s="15" t="s">
        <v>64</v>
      </c>
      <c r="AB1438" s="15" t="s">
        <v>74</v>
      </c>
      <c r="AC1438" s="15" t="s">
        <v>66</v>
      </c>
      <c r="AD1438" s="15" t="s">
        <v>59</v>
      </c>
      <c r="AE1438" s="15" t="s">
        <v>59</v>
      </c>
      <c r="AF1438" s="15" t="s">
        <v>59</v>
      </c>
      <c r="AG1438" s="28" t="s">
        <v>67</v>
      </c>
      <c r="AH1438" s="15" t="s">
        <v>1643</v>
      </c>
      <c r="AI1438" s="15" t="s">
        <v>181</v>
      </c>
      <c r="AJ1438" s="15" t="str">
        <f>VLOOKUP(exp_SILP!$Y1438,'DATI CM'!$A$2:$F$28,2,FALSE)</f>
        <v>CSSLTZ84H70A859W</v>
      </c>
    </row>
    <row r="1439" ht="15.75" customHeight="1">
      <c r="A1439" s="17" t="str">
        <f>IFERROR(VLOOKUP(exp_SILP!$W1439,exp_utenti_P!D:D,1,FALSE),"_DA INSERIRE")</f>
        <v>CPPSVN72B58L013X</v>
      </c>
      <c r="B1439" s="17" t="str">
        <f>IF(AND(exp_SILP!$S1439="A.3 ORIENTAMENTO PROFESSIONALE",exp_SILP!$AD1439="4.2"),"A.3 ORIENTAMENTO PROFESSIONALE (CARCERE)",
IF(AND(exp_SILP!$S1439="A.3 ORIENTAMENTO PROFESSIONALE",exp_SILP!$AD1439="."),"A.3 ORIENTAMENTO PROFESSIONALE (CARCERE)",
IF(AND(exp_SILP!$S1439="A.4 CONSULENZA ORIENTATIVA",exp_SILP!$AD1439="4.2"),"A.4 CONSULENZA ORIENTATIVA (CARCERE)",
IF(AND(exp_SILP!$S1439="A.4 CONSULENZA ORIENTATIVA",exp_SILP!$AD1439="."),"A.4 CONSULENZA ORIENTATIVA (CARCERE)",
IF(AND(exp_SILP!$S1439="A.5 - LEP F1 - ACCOMPAGNAMENTO AL LAVORO",exp_SILP!$AD1439="4.2"),"A.5 - LEP F1 - ACCOMPAGNAMENTO AL LAVORO (CARCERE)",
IF(AND(exp_SILP!$S1439="A.5 - LEP F1 - ACCOMPAGNAMENTO AL LAVORO",exp_SILP!$AD1439="."),"A.5 - LEP F1 - ACCOMPAGNAMENTO AL LAVORO (CARCERE)",
IF(AND(exp_SILP!$S1439="A.5.2a - TUTORAGGIO TIROCINI",exp_SILP!$AD1439="4.2"),"A.5.2a - TUTORAGGIO TIROCINI (CARCERE)",
exp_SILP!$S1439)))))))</f>
        <v>A4.10 - LEP E - ORIENTAMENTO SPECIALISTICO SKILL GAP ANALYSIS</v>
      </c>
      <c r="C1439" s="18" t="str">
        <f>CONCATENATE(VLOOKUP(exp_SILP!$B1439,'DATI COMMESSE'!$A$2:$F$25,4,FALSE)," - ", VLOOKUP(exp_SILP!$B1439,'DATI COMMESSE'!$A$2:$F$25,2,FALSE)," - ",VLOOKUP(exp_SILP!$B1439,'DATI COMMESSE'!$A$2:$F$25,3,FALSE))</f>
        <v>GOL - 22-02-5000 - 22-12-5003</v>
      </c>
      <c r="D1439" s="18" t="str">
        <f>LEFT(exp_SILP!$R1439,5)</f>
        <v>10:30</v>
      </c>
      <c r="E1439" s="18" t="str">
        <f>RIGHT(exp_SILP!$R1439,5)</f>
        <v>13:30</v>
      </c>
      <c r="F1439" s="18">
        <f>IF(exp_SILP!$AG1439&gt;=60,exp_SILP!$AG1439/60,exp_SILP!$AG1439)</f>
        <v>3</v>
      </c>
      <c r="G1439" s="18" t="str">
        <f>VLOOKUP(exp_SILP!$Y1439,'DATI CM'!$A$2:$F$28,2,FALSE)</f>
        <v>FLCSRN79S42L219X</v>
      </c>
      <c r="H1439" s="18" t="str">
        <f>VLOOKUP(exp_SILP!$Y1439,'DATI CM'!$A$2:$F$28,3,FALSE)</f>
        <v>A011</v>
      </c>
      <c r="I1439" s="18" t="str">
        <f t="shared" si="1"/>
        <v>N</v>
      </c>
      <c r="J1439" s="18" t="str">
        <f>VLOOKUP(exp_SILP!$Y1439,'DATI CM'!$A$2:$F$28,4,FALSE)</f>
        <v>TORINO</v>
      </c>
      <c r="K1439" s="19">
        <f>VLOOKUP(exp_SILP!$B1439,'DATI COMMESSE'!$A$2:$F$25,5,FALSE)</f>
        <v>39.94</v>
      </c>
      <c r="L1439" s="19">
        <f>IF(exp_SILP!$B1439="A4.10 - LEP E - ORIENTAMENTO SPECIALISTICO SKILL GAP ANALYSIS - GRUPPO 3P",0,VLOOKUP(exp_SILP!$Y1439,'DATI CM'!$A$2:$F$28,6,FALSE))</f>
        <v>25</v>
      </c>
      <c r="M1439" s="19">
        <f>IFERROR(VLOOKUP(exp_SILP!$B1439,'DATI CM'!$H$2:$I$16,2,FALSE)*exp_SILP!$F1439,0)</f>
        <v>0</v>
      </c>
      <c r="N1439" s="18" t="str">
        <f>VLOOKUP(exp_SILP!$B1439,'DATI COMMESSE'!$A$2:$F$25,4,FALSE)</f>
        <v>GOL</v>
      </c>
      <c r="O1439" s="20">
        <f>VLOOKUP(exp_SILP!$B1439,'DATI COMMESSE'!$A$2:$F$25,5,FALSE)*exp_SILP!$F1439</f>
        <v>119.82</v>
      </c>
      <c r="P1439" s="18" t="str">
        <f>IF(MID(exp_SILP!$W1439,10,2)&gt;"40","F","M")</f>
        <v>F</v>
      </c>
      <c r="Q1439" s="24" t="s">
        <v>1643</v>
      </c>
      <c r="R1439" s="22" t="s">
        <v>1394</v>
      </c>
      <c r="S1439" s="22" t="s">
        <v>70</v>
      </c>
      <c r="T1439" s="22" t="s">
        <v>58</v>
      </c>
      <c r="U1439" s="22" t="s">
        <v>59</v>
      </c>
      <c r="V1439" s="22" t="s">
        <v>549</v>
      </c>
      <c r="W1439" s="22" t="s">
        <v>550</v>
      </c>
      <c r="X1439" s="22" t="s">
        <v>551</v>
      </c>
      <c r="Y1439" s="22" t="s">
        <v>10</v>
      </c>
      <c r="Z1439" s="22" t="s">
        <v>63</v>
      </c>
      <c r="AA1439" s="22" t="s">
        <v>64</v>
      </c>
      <c r="AB1439" s="22" t="s">
        <v>74</v>
      </c>
      <c r="AC1439" s="22" t="s">
        <v>75</v>
      </c>
      <c r="AD1439" s="22" t="s">
        <v>59</v>
      </c>
      <c r="AE1439" s="22" t="s">
        <v>59</v>
      </c>
      <c r="AF1439" s="22" t="s">
        <v>59</v>
      </c>
      <c r="AG1439" s="25" t="s">
        <v>101</v>
      </c>
      <c r="AH1439" s="22" t="s">
        <v>1643</v>
      </c>
      <c r="AI1439" s="22" t="s">
        <v>77</v>
      </c>
      <c r="AJ1439" s="22" t="str">
        <f>VLOOKUP(exp_SILP!$Y1439,'DATI CM'!$A$2:$F$28,2,FALSE)</f>
        <v>FLCSRN79S42L219X</v>
      </c>
    </row>
    <row r="1440" ht="15.75" hidden="1" customHeight="1">
      <c r="A1440" s="10" t="str">
        <f>IFERROR(VLOOKUP(exp_SILP!$W1440,exp_utenti_P!D:D,1,FALSE),"_DA INSERIRE")</f>
        <v>PGLMRC92T07F952V</v>
      </c>
      <c r="B1440" s="10" t="str">
        <f>IF(AND(exp_SILP!$S1440="A.3 ORIENTAMENTO PROFESSIONALE",exp_SILP!$AD1440="4.2"),"A.3 ORIENTAMENTO PROFESSIONALE (CARCERE)",
IF(AND(exp_SILP!$S1440="A.3 ORIENTAMENTO PROFESSIONALE",exp_SILP!$AD1440="."),"A.3 ORIENTAMENTO PROFESSIONALE (CARCERE)",
IF(AND(exp_SILP!$S1440="A.4 CONSULENZA ORIENTATIVA",exp_SILP!$AD1440="4.2"),"A.4 CONSULENZA ORIENTATIVA (CARCERE)",
IF(AND(exp_SILP!$S1440="A.4 CONSULENZA ORIENTATIVA",exp_SILP!$AD1440="."),"A.4 CONSULENZA ORIENTATIVA (CARCERE)",
IF(AND(exp_SILP!$S1440="A.5 - LEP F1 - ACCOMPAGNAMENTO AL LAVORO",exp_SILP!$AD1440="4.2"),"A.5 - LEP F1 - ACCOMPAGNAMENTO AL LAVORO (CARCERE)",
IF(AND(exp_SILP!$S1440="A.5 - LEP F1 - ACCOMPAGNAMENTO AL LAVORO",exp_SILP!$AD1440="."),"A.5 - LEP F1 - ACCOMPAGNAMENTO AL LAVORO (CARCERE)",
IF(AND(exp_SILP!$S1440="A.5.2a - TUTORAGGIO TIROCINI",exp_SILP!$AD1440="4.2"),"A.5.2a - TUTORAGGIO TIROCINI (CARCERE)",
exp_SILP!$S1440)))))))</f>
        <v>A4.10 - LEP E - ORIENTAMENTO SPECIALISTICO SKILL GAP ANALYSIS</v>
      </c>
      <c r="C1440" s="11" t="str">
        <f>CONCATENATE(VLOOKUP(exp_SILP!$B1440,'DATI COMMESSE'!$A$2:$F$25,4,FALSE)," - ", VLOOKUP(exp_SILP!$B1440,'DATI COMMESSE'!$A$2:$F$25,2,FALSE)," - ",VLOOKUP(exp_SILP!$B1440,'DATI COMMESSE'!$A$2:$F$25,3,FALSE))</f>
        <v>GOL - 22-02-5000 - 22-12-5003</v>
      </c>
      <c r="D1440" s="11" t="str">
        <f>LEFT(exp_SILP!$R1440,5)</f>
        <v>14:30</v>
      </c>
      <c r="E1440" s="11" t="str">
        <f>RIGHT(exp_SILP!$R1440,5)</f>
        <v>16:30</v>
      </c>
      <c r="F1440" s="11">
        <f>IF(exp_SILP!$AG1440&gt;=60,exp_SILP!$AG1440/60,exp_SILP!$AG1440)</f>
        <v>2</v>
      </c>
      <c r="G1440" s="11" t="str">
        <f>VLOOKUP(exp_SILP!$Y1440,'DATI CM'!$A$2:$F$28,2,FALSE)</f>
        <v>TRZCST69B41F952V</v>
      </c>
      <c r="H1440" s="11" t="str">
        <f>VLOOKUP(exp_SILP!$Y1440,'DATI CM'!$A$2:$F$28,3,FALSE)</f>
        <v/>
      </c>
      <c r="I1440" s="11" t="str">
        <f t="shared" si="1"/>
        <v>N</v>
      </c>
      <c r="J1440" s="11" t="str">
        <f>VLOOKUP(exp_SILP!$Y1440,'DATI CM'!$A$2:$F$28,4,FALSE)</f>
        <v/>
      </c>
      <c r="K1440" s="12">
        <f>VLOOKUP(exp_SILP!$B1440,'DATI COMMESSE'!$A$2:$F$25,5,FALSE)</f>
        <v>39.94</v>
      </c>
      <c r="L1440" s="12" t="str">
        <f>IF(exp_SILP!$B1440="A4.10 - LEP E - ORIENTAMENTO SPECIALISTICO SKILL GAP ANALYSIS - GRUPPO 3P",0,VLOOKUP(exp_SILP!$Y1440,'DATI CM'!$A$2:$F$28,6,FALSE))</f>
        <v/>
      </c>
      <c r="M1440" s="12">
        <f>IFERROR(VLOOKUP(exp_SILP!$B1440,'DATI CM'!$H$2:$I$16,2,FALSE)*exp_SILP!$F1440,0)</f>
        <v>0</v>
      </c>
      <c r="N1440" s="11" t="str">
        <f>VLOOKUP(exp_SILP!$B1440,'DATI COMMESSE'!$A$2:$F$25,4,FALSE)</f>
        <v>GOL</v>
      </c>
      <c r="O1440" s="13">
        <f>VLOOKUP(exp_SILP!$B1440,'DATI COMMESSE'!$A$2:$F$25,5,FALSE)*exp_SILP!$F1440</f>
        <v>79.88</v>
      </c>
      <c r="P1440" s="11" t="str">
        <f>IF(MID(exp_SILP!$W1440,10,2)&gt;"40","F","M")</f>
        <v>M</v>
      </c>
      <c r="Q1440" s="27" t="s">
        <v>1643</v>
      </c>
      <c r="R1440" s="15" t="s">
        <v>545</v>
      </c>
      <c r="S1440" s="15" t="s">
        <v>70</v>
      </c>
      <c r="T1440" s="15" t="s">
        <v>58</v>
      </c>
      <c r="U1440" s="15" t="s">
        <v>59</v>
      </c>
      <c r="V1440" s="15" t="s">
        <v>1075</v>
      </c>
      <c r="W1440" s="15" t="s">
        <v>1076</v>
      </c>
      <c r="X1440" s="15" t="s">
        <v>1077</v>
      </c>
      <c r="Y1440" s="15" t="s">
        <v>18</v>
      </c>
      <c r="Z1440" s="15" t="s">
        <v>63</v>
      </c>
      <c r="AA1440" s="15" t="s">
        <v>64</v>
      </c>
      <c r="AB1440" s="15" t="s">
        <v>65</v>
      </c>
      <c r="AC1440" s="15" t="s">
        <v>82</v>
      </c>
      <c r="AD1440" s="15" t="s">
        <v>59</v>
      </c>
      <c r="AE1440" s="15" t="s">
        <v>59</v>
      </c>
      <c r="AF1440" s="15" t="s">
        <v>59</v>
      </c>
      <c r="AG1440" s="28" t="s">
        <v>76</v>
      </c>
      <c r="AH1440" s="15" t="s">
        <v>1643</v>
      </c>
      <c r="AI1440" s="15" t="s">
        <v>83</v>
      </c>
      <c r="AJ1440" s="15" t="str">
        <f>VLOOKUP(exp_SILP!$Y1440,'DATI CM'!$A$2:$F$28,2,FALSE)</f>
        <v>TRZCST69B41F952V</v>
      </c>
    </row>
    <row r="1441" ht="15.75" hidden="1" customHeight="1">
      <c r="A1441" s="17" t="str">
        <f>IFERROR(VLOOKUP(exp_SILP!$W1441,exp_utenti_P!D:D,1,FALSE),"_DA INSERIRE")</f>
        <v>CCCGNN67R22F839G</v>
      </c>
      <c r="B1441" s="17" t="str">
        <f>IF(AND(exp_SILP!$S1441="A.3 ORIENTAMENTO PROFESSIONALE",exp_SILP!$AD1441="4.2"),"A.3 ORIENTAMENTO PROFESSIONALE (CARCERE)",
IF(AND(exp_SILP!$S1441="A.3 ORIENTAMENTO PROFESSIONALE",exp_SILP!$AD1441="."),"A.3 ORIENTAMENTO PROFESSIONALE (CARCERE)",
IF(AND(exp_SILP!$S1441="A.4 CONSULENZA ORIENTATIVA",exp_SILP!$AD1441="4.2"),"A.4 CONSULENZA ORIENTATIVA (CARCERE)",
IF(AND(exp_SILP!$S1441="A.4 CONSULENZA ORIENTATIVA",exp_SILP!$AD1441="."),"A.4 CONSULENZA ORIENTATIVA (CARCERE)",
IF(AND(exp_SILP!$S1441="A.5 - LEP F1 - ACCOMPAGNAMENTO AL LAVORO",exp_SILP!$AD1441="4.2"),"A.5 - LEP F1 - ACCOMPAGNAMENTO AL LAVORO (CARCERE)",
IF(AND(exp_SILP!$S1441="A.5 - LEP F1 - ACCOMPAGNAMENTO AL LAVORO",exp_SILP!$AD1441="."),"A.5 - LEP F1 - ACCOMPAGNAMENTO AL LAVORO (CARCERE)",
IF(AND(exp_SILP!$S1441="A.5.2a - TUTORAGGIO TIROCINI",exp_SILP!$AD1441="4.2"),"A.5.2a - TUTORAGGIO TIROCINI (CARCERE)",
exp_SILP!$S1441)))))))</f>
        <v>A4.10 - LEP E - ORIENTAMENTO SPECIALISTICO SKILL GAP ANALYSIS</v>
      </c>
      <c r="C1441" s="18" t="str">
        <f>CONCATENATE(VLOOKUP(exp_SILP!$B1441,'DATI COMMESSE'!$A$2:$F$25,4,FALSE)," - ", VLOOKUP(exp_SILP!$B1441,'DATI COMMESSE'!$A$2:$F$25,2,FALSE)," - ",VLOOKUP(exp_SILP!$B1441,'DATI COMMESSE'!$A$2:$F$25,3,FALSE))</f>
        <v>GOL - 22-02-5000 - 22-12-5003</v>
      </c>
      <c r="D1441" s="18" t="str">
        <f>LEFT(exp_SILP!$R1441,5)</f>
        <v>16:00</v>
      </c>
      <c r="E1441" s="18" t="str">
        <f>RIGHT(exp_SILP!$R1441,5)</f>
        <v>17:00</v>
      </c>
      <c r="F1441" s="18">
        <f>IF(exp_SILP!$AG1441&gt;=60,exp_SILP!$AG1441/60,exp_SILP!$AG1441)</f>
        <v>1</v>
      </c>
      <c r="G1441" s="18" t="str">
        <f>VLOOKUP(exp_SILP!$Y1441,'DATI CM'!$A$2:$F$28,2,FALSE)</f>
        <v>CSSLTZ84H70A859W</v>
      </c>
      <c r="H1441" s="18" t="str">
        <f>VLOOKUP(exp_SILP!$Y1441,'DATI CM'!$A$2:$F$28,3,FALSE)</f>
        <v/>
      </c>
      <c r="I1441" s="18" t="str">
        <f t="shared" si="1"/>
        <v>N</v>
      </c>
      <c r="J1441" s="18" t="str">
        <f>VLOOKUP(exp_SILP!$Y1441,'DATI CM'!$A$2:$F$28,4,FALSE)</f>
        <v/>
      </c>
      <c r="K1441" s="19">
        <f>VLOOKUP(exp_SILP!$B1441,'DATI COMMESSE'!$A$2:$F$25,5,FALSE)</f>
        <v>39.94</v>
      </c>
      <c r="L1441" s="19" t="str">
        <f>IF(exp_SILP!$B1441="A4.10 - LEP E - ORIENTAMENTO SPECIALISTICO SKILL GAP ANALYSIS - GRUPPO 3P",0,VLOOKUP(exp_SILP!$Y1441,'DATI CM'!$A$2:$F$28,6,FALSE))</f>
        <v/>
      </c>
      <c r="M1441" s="19">
        <f>IFERROR(VLOOKUP(exp_SILP!$B1441,'DATI CM'!$H$2:$I$16,2,FALSE)*exp_SILP!$F1441,0)</f>
        <v>0</v>
      </c>
      <c r="N1441" s="18" t="str">
        <f>VLOOKUP(exp_SILP!$B1441,'DATI COMMESSE'!$A$2:$F$25,4,FALSE)</f>
        <v>GOL</v>
      </c>
      <c r="O1441" s="20">
        <f>VLOOKUP(exp_SILP!$B1441,'DATI COMMESSE'!$A$2:$F$25,5,FALSE)*exp_SILP!$F1441</f>
        <v>39.94</v>
      </c>
      <c r="P1441" s="18" t="str">
        <f>IF(MID(exp_SILP!$W1441,10,2)&gt;"40","F","M")</f>
        <v>M</v>
      </c>
      <c r="Q1441" s="24" t="s">
        <v>1643</v>
      </c>
      <c r="R1441" s="22" t="s">
        <v>152</v>
      </c>
      <c r="S1441" s="22" t="s">
        <v>70</v>
      </c>
      <c r="T1441" s="22" t="s">
        <v>58</v>
      </c>
      <c r="U1441" s="22" t="s">
        <v>59</v>
      </c>
      <c r="V1441" s="22" t="s">
        <v>1208</v>
      </c>
      <c r="W1441" s="22" t="s">
        <v>1209</v>
      </c>
      <c r="X1441" s="22" t="s">
        <v>1210</v>
      </c>
      <c r="Y1441" s="22" t="s">
        <v>4</v>
      </c>
      <c r="Z1441" s="22" t="s">
        <v>63</v>
      </c>
      <c r="AA1441" s="22" t="s">
        <v>64</v>
      </c>
      <c r="AB1441" s="22" t="s">
        <v>74</v>
      </c>
      <c r="AC1441" s="22" t="s">
        <v>66</v>
      </c>
      <c r="AD1441" s="22" t="s">
        <v>59</v>
      </c>
      <c r="AE1441" s="22" t="s">
        <v>59</v>
      </c>
      <c r="AF1441" s="22" t="s">
        <v>59</v>
      </c>
      <c r="AG1441" s="25" t="s">
        <v>67</v>
      </c>
      <c r="AH1441" s="22" t="s">
        <v>1643</v>
      </c>
      <c r="AI1441" s="22" t="s">
        <v>181</v>
      </c>
      <c r="AJ1441" s="22" t="str">
        <f>VLOOKUP(exp_SILP!$Y1441,'DATI CM'!$A$2:$F$28,2,FALSE)</f>
        <v>CSSLTZ84H70A859W</v>
      </c>
    </row>
    <row r="1442" ht="15.75" hidden="1" customHeight="1">
      <c r="A1442" s="10" t="str">
        <f>IFERROR(VLOOKUP(exp_SILP!$W1442,exp_utenti_P!D:D,1,FALSE),"_DA INSERIRE")</f>
        <v>MJDLRT65T42Z100L</v>
      </c>
      <c r="B1442" s="10" t="str">
        <f>IF(AND(exp_SILP!$S1442="A.3 ORIENTAMENTO PROFESSIONALE",exp_SILP!$AD1442="4.2"),"A.3 ORIENTAMENTO PROFESSIONALE (CARCERE)",
IF(AND(exp_SILP!$S1442="A.3 ORIENTAMENTO PROFESSIONALE",exp_SILP!$AD1442="."),"A.3 ORIENTAMENTO PROFESSIONALE (CARCERE)",
IF(AND(exp_SILP!$S1442="A.4 CONSULENZA ORIENTATIVA",exp_SILP!$AD1442="4.2"),"A.4 CONSULENZA ORIENTATIVA (CARCERE)",
IF(AND(exp_SILP!$S1442="A.4 CONSULENZA ORIENTATIVA",exp_SILP!$AD1442="."),"A.4 CONSULENZA ORIENTATIVA (CARCERE)",
IF(AND(exp_SILP!$S1442="A.5 - LEP F1 - ACCOMPAGNAMENTO AL LAVORO",exp_SILP!$AD1442="4.2"),"A.5 - LEP F1 - ACCOMPAGNAMENTO AL LAVORO (CARCERE)",
IF(AND(exp_SILP!$S1442="A.5 - LEP F1 - ACCOMPAGNAMENTO AL LAVORO",exp_SILP!$AD1442="."),"A.5 - LEP F1 - ACCOMPAGNAMENTO AL LAVORO (CARCERE)",
IF(AND(exp_SILP!$S1442="A.5.2a - TUTORAGGIO TIROCINI",exp_SILP!$AD1442="4.2"),"A.5.2a - TUTORAGGIO TIROCINI (CARCERE)",
exp_SILP!$S1442)))))))</f>
        <v>A.5 - LEP F1 - ACCOMPAGNAMENTO AL LAVORO</v>
      </c>
      <c r="C1442" s="11" t="str">
        <f>CONCATENATE(VLOOKUP(exp_SILP!$B1442,'DATI COMMESSE'!$A$2:$F$25,4,FALSE)," - ", VLOOKUP(exp_SILP!$B1442,'DATI COMMESSE'!$A$2:$F$25,2,FALSE)," - ",VLOOKUP(exp_SILP!$B1442,'DATI COMMESSE'!$A$2:$F$25,3,FALSE))</f>
        <v>GOL - 22-02-5000 - 22-12-5003</v>
      </c>
      <c r="D1442" s="11" t="str">
        <f>LEFT(exp_SILP!$R1442,5)</f>
        <v>14:00</v>
      </c>
      <c r="E1442" s="11" t="str">
        <f>RIGHT(exp_SILP!$R1442,5)</f>
        <v>16:00</v>
      </c>
      <c r="F1442" s="11">
        <f>IF(exp_SILP!$AG1442&gt;=60,exp_SILP!$AG1442/60,exp_SILP!$AG1442)</f>
        <v>2</v>
      </c>
      <c r="G1442" s="11" t="str">
        <f>VLOOKUP(exp_SILP!$Y1442,'DATI CM'!$A$2:$F$28,2,FALSE)</f>
        <v>DRDSMN81D20D205B</v>
      </c>
      <c r="H1442" s="11" t="str">
        <f>VLOOKUP(exp_SILP!$Y1442,'DATI CM'!$A$2:$F$28,3,FALSE)</f>
        <v>A010</v>
      </c>
      <c r="I1442" s="11" t="str">
        <f t="shared" si="1"/>
        <v>N</v>
      </c>
      <c r="J1442" s="11" t="str">
        <f>VLOOKUP(exp_SILP!$Y1442,'DATI CM'!$A$2:$F$28,4,FALSE)</f>
        <v>TORINO</v>
      </c>
      <c r="K1442" s="12">
        <f>VLOOKUP(exp_SILP!$B1442,'DATI COMMESSE'!$A$2:$F$25,5,FALSE)</f>
        <v>39.94</v>
      </c>
      <c r="L1442" s="12" t="str">
        <f>IF(exp_SILP!$B1442="A4.10 - LEP E - ORIENTAMENTO SPECIALISTICO SKILL GAP ANALYSIS - GRUPPO 3P",0,VLOOKUP(exp_SILP!$Y1442,'DATI CM'!$A$2:$F$28,6,FALSE))</f>
        <v/>
      </c>
      <c r="M1442" s="12">
        <f>IFERROR(VLOOKUP(exp_SILP!$B1442,'DATI CM'!$H$2:$I$16,2,FALSE)*exp_SILP!$F1442,0)</f>
        <v>0</v>
      </c>
      <c r="N1442" s="11" t="str">
        <f>VLOOKUP(exp_SILP!$B1442,'DATI COMMESSE'!$A$2:$F$25,4,FALSE)</f>
        <v>GOL</v>
      </c>
      <c r="O1442" s="13">
        <f>VLOOKUP(exp_SILP!$B1442,'DATI COMMESSE'!$A$2:$F$25,5,FALSE)*exp_SILP!$F1442</f>
        <v>79.88</v>
      </c>
      <c r="P1442" s="11" t="str">
        <f>IF(MID(exp_SILP!$W1442,10,2)&gt;"40","F","M")</f>
        <v>F</v>
      </c>
      <c r="Q1442" s="27" t="s">
        <v>1676</v>
      </c>
      <c r="R1442" s="15" t="s">
        <v>69</v>
      </c>
      <c r="S1442" s="15" t="s">
        <v>57</v>
      </c>
      <c r="T1442" s="15" t="s">
        <v>58</v>
      </c>
      <c r="U1442" s="15" t="s">
        <v>59</v>
      </c>
      <c r="V1442" s="15" t="s">
        <v>387</v>
      </c>
      <c r="W1442" s="15" t="s">
        <v>388</v>
      </c>
      <c r="X1442" s="15" t="s">
        <v>389</v>
      </c>
      <c r="Y1442" s="15" t="s">
        <v>7</v>
      </c>
      <c r="Z1442" s="15" t="s">
        <v>63</v>
      </c>
      <c r="AA1442" s="15" t="s">
        <v>64</v>
      </c>
      <c r="AB1442" s="15" t="s">
        <v>65</v>
      </c>
      <c r="AC1442" s="15" t="s">
        <v>135</v>
      </c>
      <c r="AD1442" s="15" t="s">
        <v>59</v>
      </c>
      <c r="AE1442" s="15" t="s">
        <v>59</v>
      </c>
      <c r="AF1442" s="15" t="s">
        <v>59</v>
      </c>
      <c r="AG1442" s="28" t="s">
        <v>76</v>
      </c>
      <c r="AH1442" s="15" t="s">
        <v>1676</v>
      </c>
      <c r="AI1442" s="15" t="s">
        <v>715</v>
      </c>
      <c r="AJ1442" s="15" t="str">
        <f>VLOOKUP(exp_SILP!$Y1442,'DATI CM'!$A$2:$F$28,2,FALSE)</f>
        <v>DRDSMN81D20D205B</v>
      </c>
    </row>
    <row r="1443" ht="15.75" hidden="1" customHeight="1">
      <c r="A1443" s="17" t="str">
        <f>IFERROR(VLOOKUP(exp_SILP!$W1443,exp_utenti_P!D:D,1,FALSE),"_DA INSERIRE")</f>
        <v>MHMBHM66T13Z335I</v>
      </c>
      <c r="B1443" s="17" t="str">
        <f>IF(AND(exp_SILP!$S1443="A.3 ORIENTAMENTO PROFESSIONALE",exp_SILP!$AD1443="4.2"),"A.3 ORIENTAMENTO PROFESSIONALE (CARCERE)",
IF(AND(exp_SILP!$S1443="A.3 ORIENTAMENTO PROFESSIONALE",exp_SILP!$AD1443="."),"A.3 ORIENTAMENTO PROFESSIONALE (CARCERE)",
IF(AND(exp_SILP!$S1443="A.4 CONSULENZA ORIENTATIVA",exp_SILP!$AD1443="4.2"),"A.4 CONSULENZA ORIENTATIVA (CARCERE)",
IF(AND(exp_SILP!$S1443="A.4 CONSULENZA ORIENTATIVA",exp_SILP!$AD1443="."),"A.4 CONSULENZA ORIENTATIVA (CARCERE)",
IF(AND(exp_SILP!$S1443="A.5 - LEP F1 - ACCOMPAGNAMENTO AL LAVORO",exp_SILP!$AD1443="4.2"),"A.5 - LEP F1 - ACCOMPAGNAMENTO AL LAVORO (CARCERE)",
IF(AND(exp_SILP!$S1443="A.5 - LEP F1 - ACCOMPAGNAMENTO AL LAVORO",exp_SILP!$AD1443="."),"A.5 - LEP F1 - ACCOMPAGNAMENTO AL LAVORO (CARCERE)",
IF(AND(exp_SILP!$S1443="A.5.2a - TUTORAGGIO TIROCINI",exp_SILP!$AD1443="4.2"),"A.5.2a - TUTORAGGIO TIROCINI (CARCERE)",
exp_SILP!$S1443)))))))</f>
        <v>A4.10 - LEP E - ORIENTAMENTO SPECIALISTICO SKILL GAP ANALYSIS</v>
      </c>
      <c r="C1443" s="18" t="str">
        <f>CONCATENATE(VLOOKUP(exp_SILP!$B1443,'DATI COMMESSE'!$A$2:$F$25,4,FALSE)," - ", VLOOKUP(exp_SILP!$B1443,'DATI COMMESSE'!$A$2:$F$25,2,FALSE)," - ",VLOOKUP(exp_SILP!$B1443,'DATI COMMESSE'!$A$2:$F$25,3,FALSE))</f>
        <v>GOL - 22-02-5000 - 22-12-5003</v>
      </c>
      <c r="D1443" s="18" t="str">
        <f>LEFT(exp_SILP!$R1443,5)</f>
        <v>13:00</v>
      </c>
      <c r="E1443" s="18" t="str">
        <f>RIGHT(exp_SILP!$R1443,5)</f>
        <v>14:00</v>
      </c>
      <c r="F1443" s="18">
        <f>IF(exp_SILP!$AG1443&gt;=60,exp_SILP!$AG1443/60,exp_SILP!$AG1443)</f>
        <v>1</v>
      </c>
      <c r="G1443" s="18" t="str">
        <f>VLOOKUP(exp_SILP!$Y1443,'DATI CM'!$A$2:$F$28,2,FALSE)</f>
        <v>DRDSMN81D20D205B</v>
      </c>
      <c r="H1443" s="18" t="str">
        <f>VLOOKUP(exp_SILP!$Y1443,'DATI CM'!$A$2:$F$28,3,FALSE)</f>
        <v>A010</v>
      </c>
      <c r="I1443" s="18" t="str">
        <f t="shared" si="1"/>
        <v>N</v>
      </c>
      <c r="J1443" s="18" t="str">
        <f>VLOOKUP(exp_SILP!$Y1443,'DATI CM'!$A$2:$F$28,4,FALSE)</f>
        <v>TORINO</v>
      </c>
      <c r="K1443" s="19">
        <f>VLOOKUP(exp_SILP!$B1443,'DATI COMMESSE'!$A$2:$F$25,5,FALSE)</f>
        <v>39.94</v>
      </c>
      <c r="L1443" s="19" t="str">
        <f>IF(exp_SILP!$B1443="A4.10 - LEP E - ORIENTAMENTO SPECIALISTICO SKILL GAP ANALYSIS - GRUPPO 3P",0,VLOOKUP(exp_SILP!$Y1443,'DATI CM'!$A$2:$F$28,6,FALSE))</f>
        <v/>
      </c>
      <c r="M1443" s="19">
        <f>IFERROR(VLOOKUP(exp_SILP!$B1443,'DATI CM'!$H$2:$I$16,2,FALSE)*exp_SILP!$F1443,0)</f>
        <v>0</v>
      </c>
      <c r="N1443" s="18" t="str">
        <f>VLOOKUP(exp_SILP!$B1443,'DATI COMMESSE'!$A$2:$F$25,4,FALSE)</f>
        <v>GOL</v>
      </c>
      <c r="O1443" s="20">
        <f>VLOOKUP(exp_SILP!$B1443,'DATI COMMESSE'!$A$2:$F$25,5,FALSE)*exp_SILP!$F1443</f>
        <v>39.94</v>
      </c>
      <c r="P1443" s="18" t="str">
        <f>IF(MID(exp_SILP!$W1443,10,2)&gt;"40","F","M")</f>
        <v>M</v>
      </c>
      <c r="Q1443" s="24" t="s">
        <v>1676</v>
      </c>
      <c r="R1443" s="22" t="s">
        <v>159</v>
      </c>
      <c r="S1443" s="22" t="s">
        <v>70</v>
      </c>
      <c r="T1443" s="22" t="s">
        <v>58</v>
      </c>
      <c r="U1443" s="22" t="s">
        <v>59</v>
      </c>
      <c r="V1443" s="22" t="s">
        <v>1467</v>
      </c>
      <c r="W1443" s="22" t="s">
        <v>1468</v>
      </c>
      <c r="X1443" s="22" t="s">
        <v>1469</v>
      </c>
      <c r="Y1443" s="22" t="s">
        <v>7</v>
      </c>
      <c r="Z1443" s="22" t="s">
        <v>63</v>
      </c>
      <c r="AA1443" s="22" t="s">
        <v>64</v>
      </c>
      <c r="AB1443" s="22" t="s">
        <v>65</v>
      </c>
      <c r="AC1443" s="22" t="s">
        <v>135</v>
      </c>
      <c r="AD1443" s="22" t="s">
        <v>59</v>
      </c>
      <c r="AE1443" s="22" t="s">
        <v>59</v>
      </c>
      <c r="AF1443" s="22" t="s">
        <v>1677</v>
      </c>
      <c r="AG1443" s="25" t="s">
        <v>67</v>
      </c>
      <c r="AH1443" s="22" t="s">
        <v>1676</v>
      </c>
      <c r="AI1443" s="22" t="s">
        <v>715</v>
      </c>
      <c r="AJ1443" s="22" t="str">
        <f>VLOOKUP(exp_SILP!$Y1443,'DATI CM'!$A$2:$F$28,2,FALSE)</f>
        <v>DRDSMN81D20D205B</v>
      </c>
    </row>
    <row r="1444" ht="15.75" hidden="1" customHeight="1">
      <c r="A1444" s="10" t="str">
        <f>IFERROR(VLOOKUP(exp_SILP!$W1444,exp_utenti_P!D:D,1,FALSE),"_DA INSERIRE")</f>
        <v>MHMBHM66T13Z335I</v>
      </c>
      <c r="B1444" s="10" t="str">
        <f>IF(AND(exp_SILP!$S1444="A.3 ORIENTAMENTO PROFESSIONALE",exp_SILP!$AD1444="4.2"),"A.3 ORIENTAMENTO PROFESSIONALE (CARCERE)",
IF(AND(exp_SILP!$S1444="A.3 ORIENTAMENTO PROFESSIONALE",exp_SILP!$AD1444="."),"A.3 ORIENTAMENTO PROFESSIONALE (CARCERE)",
IF(AND(exp_SILP!$S1444="A.4 CONSULENZA ORIENTATIVA",exp_SILP!$AD1444="4.2"),"A.4 CONSULENZA ORIENTATIVA (CARCERE)",
IF(AND(exp_SILP!$S1444="A.4 CONSULENZA ORIENTATIVA",exp_SILP!$AD1444="."),"A.4 CONSULENZA ORIENTATIVA (CARCERE)",
IF(AND(exp_SILP!$S1444="A.5 - LEP F1 - ACCOMPAGNAMENTO AL LAVORO",exp_SILP!$AD1444="4.2"),"A.5 - LEP F1 - ACCOMPAGNAMENTO AL LAVORO (CARCERE)",
IF(AND(exp_SILP!$S1444="A.5 - LEP F1 - ACCOMPAGNAMENTO AL LAVORO",exp_SILP!$AD1444="."),"A.5 - LEP F1 - ACCOMPAGNAMENTO AL LAVORO (CARCERE)",
IF(AND(exp_SILP!$S1444="A.5.2a - TUTORAGGIO TIROCINI",exp_SILP!$AD1444="4.2"),"A.5.2a - TUTORAGGIO TIROCINI (CARCERE)",
exp_SILP!$S1444)))))))</f>
        <v>A4.10 - LEP E - ORIENTAMENTO SPECIALISTICO SKILL GAP ANALYSIS</v>
      </c>
      <c r="C1444" s="11" t="str">
        <f>CONCATENATE(VLOOKUP(exp_SILP!$B1444,'DATI COMMESSE'!$A$2:$F$25,4,FALSE)," - ", VLOOKUP(exp_SILP!$B1444,'DATI COMMESSE'!$A$2:$F$25,2,FALSE)," - ",VLOOKUP(exp_SILP!$B1444,'DATI COMMESSE'!$A$2:$F$25,3,FALSE))</f>
        <v>GOL - 22-02-5000 - 22-12-5003</v>
      </c>
      <c r="D1444" s="11" t="str">
        <f>LEFT(exp_SILP!$R1444,5)</f>
        <v>11:00</v>
      </c>
      <c r="E1444" s="11" t="str">
        <f>RIGHT(exp_SILP!$R1444,5)</f>
        <v>13:00</v>
      </c>
      <c r="F1444" s="11">
        <f>IF(exp_SILP!$AG1444&gt;=60,exp_SILP!$AG1444/60,exp_SILP!$AG1444)</f>
        <v>2</v>
      </c>
      <c r="G1444" s="11" t="str">
        <f>VLOOKUP(exp_SILP!$Y1444,'DATI CM'!$A$2:$F$28,2,FALSE)</f>
        <v>DRDSMN81D20D205B</v>
      </c>
      <c r="H1444" s="11" t="str">
        <f>VLOOKUP(exp_SILP!$Y1444,'DATI CM'!$A$2:$F$28,3,FALSE)</f>
        <v>A010</v>
      </c>
      <c r="I1444" s="11" t="str">
        <f t="shared" si="1"/>
        <v>N</v>
      </c>
      <c r="J1444" s="11" t="str">
        <f>VLOOKUP(exp_SILP!$Y1444,'DATI CM'!$A$2:$F$28,4,FALSE)</f>
        <v>TORINO</v>
      </c>
      <c r="K1444" s="12">
        <f>VLOOKUP(exp_SILP!$B1444,'DATI COMMESSE'!$A$2:$F$25,5,FALSE)</f>
        <v>39.94</v>
      </c>
      <c r="L1444" s="12" t="str">
        <f>IF(exp_SILP!$B1444="A4.10 - LEP E - ORIENTAMENTO SPECIALISTICO SKILL GAP ANALYSIS - GRUPPO 3P",0,VLOOKUP(exp_SILP!$Y1444,'DATI CM'!$A$2:$F$28,6,FALSE))</f>
        <v/>
      </c>
      <c r="M1444" s="12">
        <f>IFERROR(VLOOKUP(exp_SILP!$B1444,'DATI CM'!$H$2:$I$16,2,FALSE)*exp_SILP!$F1444,0)</f>
        <v>0</v>
      </c>
      <c r="N1444" s="11" t="str">
        <f>VLOOKUP(exp_SILP!$B1444,'DATI COMMESSE'!$A$2:$F$25,4,FALSE)</f>
        <v>GOL</v>
      </c>
      <c r="O1444" s="13">
        <f>VLOOKUP(exp_SILP!$B1444,'DATI COMMESSE'!$A$2:$F$25,5,FALSE)*exp_SILP!$F1444</f>
        <v>79.88</v>
      </c>
      <c r="P1444" s="11" t="str">
        <f>IF(MID(exp_SILP!$W1444,10,2)&gt;"40","F","M")</f>
        <v>M</v>
      </c>
      <c r="Q1444" s="27" t="s">
        <v>1676</v>
      </c>
      <c r="R1444" s="15" t="s">
        <v>219</v>
      </c>
      <c r="S1444" s="15" t="s">
        <v>70</v>
      </c>
      <c r="T1444" s="15" t="s">
        <v>58</v>
      </c>
      <c r="U1444" s="15" t="s">
        <v>59</v>
      </c>
      <c r="V1444" s="15" t="s">
        <v>1467</v>
      </c>
      <c r="W1444" s="15" t="s">
        <v>1468</v>
      </c>
      <c r="X1444" s="15" t="s">
        <v>1469</v>
      </c>
      <c r="Y1444" s="15" t="s">
        <v>7</v>
      </c>
      <c r="Z1444" s="15" t="s">
        <v>63</v>
      </c>
      <c r="AA1444" s="15" t="s">
        <v>64</v>
      </c>
      <c r="AB1444" s="15" t="s">
        <v>65</v>
      </c>
      <c r="AC1444" s="15" t="s">
        <v>135</v>
      </c>
      <c r="AD1444" s="15" t="s">
        <v>59</v>
      </c>
      <c r="AE1444" s="15" t="s">
        <v>59</v>
      </c>
      <c r="AF1444" s="15" t="s">
        <v>59</v>
      </c>
      <c r="AG1444" s="28" t="s">
        <v>76</v>
      </c>
      <c r="AH1444" s="15" t="s">
        <v>1676</v>
      </c>
      <c r="AI1444" s="15" t="s">
        <v>715</v>
      </c>
      <c r="AJ1444" s="15" t="str">
        <f>VLOOKUP(exp_SILP!$Y1444,'DATI CM'!$A$2:$F$28,2,FALSE)</f>
        <v>DRDSMN81D20D205B</v>
      </c>
    </row>
    <row r="1445" ht="15.75" hidden="1" customHeight="1">
      <c r="A1445" s="17" t="str">
        <f>IFERROR(VLOOKUP(exp_SILP!$W1445,exp_utenti_P!D:D,1,FALSE),"_DA INSERIRE")</f>
        <v>ZNGMSM72B14A859F</v>
      </c>
      <c r="B1445" s="17" t="str">
        <f>IF(AND(exp_SILP!$S1445="A.3 ORIENTAMENTO PROFESSIONALE",exp_SILP!$AD1445="4.2"),"A.3 ORIENTAMENTO PROFESSIONALE (CARCERE)",
IF(AND(exp_SILP!$S1445="A.3 ORIENTAMENTO PROFESSIONALE",exp_SILP!$AD1445="."),"A.3 ORIENTAMENTO PROFESSIONALE (CARCERE)",
IF(AND(exp_SILP!$S1445="A.4 CONSULENZA ORIENTATIVA",exp_SILP!$AD1445="4.2"),"A.4 CONSULENZA ORIENTATIVA (CARCERE)",
IF(AND(exp_SILP!$S1445="A.4 CONSULENZA ORIENTATIVA",exp_SILP!$AD1445="."),"A.4 CONSULENZA ORIENTATIVA (CARCERE)",
IF(AND(exp_SILP!$S1445="A.5 - LEP F1 - ACCOMPAGNAMENTO AL LAVORO",exp_SILP!$AD1445="4.2"),"A.5 - LEP F1 - ACCOMPAGNAMENTO AL LAVORO (CARCERE)",
IF(AND(exp_SILP!$S1445="A.5 - LEP F1 - ACCOMPAGNAMENTO AL LAVORO",exp_SILP!$AD1445="."),"A.5 - LEP F1 - ACCOMPAGNAMENTO AL LAVORO (CARCERE)",
IF(AND(exp_SILP!$S1445="A.5.2a - TUTORAGGIO TIROCINI",exp_SILP!$AD1445="4.2"),"A.5.2a - TUTORAGGIO TIROCINI (CARCERE)",
exp_SILP!$S1445)))))))</f>
        <v>A4.10 - LEP E - ORIENTAMENTO SPECIALISTICO SKILL GAP ANALYSIS</v>
      </c>
      <c r="C1445" s="18" t="str">
        <f>CONCATENATE(VLOOKUP(exp_SILP!$B1445,'DATI COMMESSE'!$A$2:$F$25,4,FALSE)," - ", VLOOKUP(exp_SILP!$B1445,'DATI COMMESSE'!$A$2:$F$25,2,FALSE)," - ",VLOOKUP(exp_SILP!$B1445,'DATI COMMESSE'!$A$2:$F$25,3,FALSE))</f>
        <v>GOL - 22-02-5000 - 22-12-5003</v>
      </c>
      <c r="D1445" s="18" t="str">
        <f>LEFT(exp_SILP!$R1445,5)</f>
        <v>13:00</v>
      </c>
      <c r="E1445" s="18" t="str">
        <f>RIGHT(exp_SILP!$R1445,5)</f>
        <v>15:00</v>
      </c>
      <c r="F1445" s="18">
        <f>IF(exp_SILP!$AG1445&gt;=60,exp_SILP!$AG1445/60,exp_SILP!$AG1445)</f>
        <v>2</v>
      </c>
      <c r="G1445" s="18" t="str">
        <f>VLOOKUP(exp_SILP!$Y1445,'DATI CM'!$A$2:$F$28,2,FALSE)</f>
        <v>PNFMRT85H50A859E</v>
      </c>
      <c r="H1445" s="18" t="str">
        <f>VLOOKUP(exp_SILP!$Y1445,'DATI CM'!$A$2:$F$28,3,FALSE)</f>
        <v>A011</v>
      </c>
      <c r="I1445" s="18" t="str">
        <f t="shared" si="1"/>
        <v>N</v>
      </c>
      <c r="J1445" s="18" t="str">
        <f>VLOOKUP(exp_SILP!$Y1445,'DATI CM'!$A$2:$F$28,4,FALSE)</f>
        <v>BIELLA</v>
      </c>
      <c r="K1445" s="19">
        <f>VLOOKUP(exp_SILP!$B1445,'DATI COMMESSE'!$A$2:$F$25,5,FALSE)</f>
        <v>39.94</v>
      </c>
      <c r="L1445" s="19">
        <f>IF(exp_SILP!$B1445="A4.10 - LEP E - ORIENTAMENTO SPECIALISTICO SKILL GAP ANALYSIS - GRUPPO 3P",0,VLOOKUP(exp_SILP!$Y1445,'DATI CM'!$A$2:$F$28,6,FALSE))</f>
        <v>25</v>
      </c>
      <c r="M1445" s="19">
        <f>IFERROR(VLOOKUP(exp_SILP!$B1445,'DATI CM'!$H$2:$I$16,2,FALSE)*exp_SILP!$F1445,0)</f>
        <v>0</v>
      </c>
      <c r="N1445" s="18" t="str">
        <f>VLOOKUP(exp_SILP!$B1445,'DATI COMMESSE'!$A$2:$F$25,4,FALSE)</f>
        <v>GOL</v>
      </c>
      <c r="O1445" s="20">
        <f>VLOOKUP(exp_SILP!$B1445,'DATI COMMESSE'!$A$2:$F$25,5,FALSE)*exp_SILP!$F1445</f>
        <v>79.88</v>
      </c>
      <c r="P1445" s="18" t="str">
        <f>IF(MID(exp_SILP!$W1445,10,2)&gt;"40","F","M")</f>
        <v>M</v>
      </c>
      <c r="Q1445" s="24" t="s">
        <v>1676</v>
      </c>
      <c r="R1445" s="22" t="s">
        <v>193</v>
      </c>
      <c r="S1445" s="22" t="s">
        <v>70</v>
      </c>
      <c r="T1445" s="22" t="s">
        <v>58</v>
      </c>
      <c r="U1445" s="22" t="s">
        <v>59</v>
      </c>
      <c r="V1445" s="22" t="s">
        <v>465</v>
      </c>
      <c r="W1445" s="22" t="s">
        <v>466</v>
      </c>
      <c r="X1445" s="22" t="s">
        <v>467</v>
      </c>
      <c r="Y1445" s="22" t="s">
        <v>15</v>
      </c>
      <c r="Z1445" s="22" t="s">
        <v>63</v>
      </c>
      <c r="AA1445" s="22" t="s">
        <v>64</v>
      </c>
      <c r="AB1445" s="22" t="s">
        <v>65</v>
      </c>
      <c r="AC1445" s="22" t="s">
        <v>66</v>
      </c>
      <c r="AD1445" s="22" t="s">
        <v>59</v>
      </c>
      <c r="AE1445" s="22" t="s">
        <v>59</v>
      </c>
      <c r="AF1445" s="22" t="s">
        <v>59</v>
      </c>
      <c r="AG1445" s="25" t="s">
        <v>76</v>
      </c>
      <c r="AH1445" s="22" t="s">
        <v>1676</v>
      </c>
      <c r="AI1445" s="22" t="s">
        <v>68</v>
      </c>
      <c r="AJ1445" s="22" t="str">
        <f>VLOOKUP(exp_SILP!$Y1445,'DATI CM'!$A$2:$F$28,2,FALSE)</f>
        <v>PNFMRT85H50A859E</v>
      </c>
    </row>
    <row r="1446" ht="15.75" hidden="1" customHeight="1">
      <c r="A1446" s="10" t="str">
        <f>IFERROR(VLOOKUP(exp_SILP!$W1446,exp_utenti_P!D:D,1,FALSE),"_DA INSERIRE")</f>
        <v>NGNVRD71R65F205Q</v>
      </c>
      <c r="B1446" s="10" t="str">
        <f>IF(AND(exp_SILP!$S1446="A.3 ORIENTAMENTO PROFESSIONALE",exp_SILP!$AD1446="4.2"),"A.3 ORIENTAMENTO PROFESSIONALE (CARCERE)",
IF(AND(exp_SILP!$S1446="A.3 ORIENTAMENTO PROFESSIONALE",exp_SILP!$AD1446="."),"A.3 ORIENTAMENTO PROFESSIONALE (CARCERE)",
IF(AND(exp_SILP!$S1446="A.4 CONSULENZA ORIENTATIVA",exp_SILP!$AD1446="4.2"),"A.4 CONSULENZA ORIENTATIVA (CARCERE)",
IF(AND(exp_SILP!$S1446="A.4 CONSULENZA ORIENTATIVA",exp_SILP!$AD1446="."),"A.4 CONSULENZA ORIENTATIVA (CARCERE)",
IF(AND(exp_SILP!$S1446="A.5 - LEP F1 - ACCOMPAGNAMENTO AL LAVORO",exp_SILP!$AD1446="4.2"),"A.5 - LEP F1 - ACCOMPAGNAMENTO AL LAVORO (CARCERE)",
IF(AND(exp_SILP!$S1446="A.5 - LEP F1 - ACCOMPAGNAMENTO AL LAVORO",exp_SILP!$AD1446="."),"A.5 - LEP F1 - ACCOMPAGNAMENTO AL LAVORO (CARCERE)",
IF(AND(exp_SILP!$S1446="A.5.2a - TUTORAGGIO TIROCINI",exp_SILP!$AD1446="4.2"),"A.5.2a - TUTORAGGIO TIROCINI (CARCERE)",
exp_SILP!$S1446)))))))</f>
        <v>A4.10 - LEP E - ORIENTAMENTO SPECIALISTICO SKILL GAP ANALYSIS</v>
      </c>
      <c r="C1446" s="11" t="str">
        <f>CONCATENATE(VLOOKUP(exp_SILP!$B1446,'DATI COMMESSE'!$A$2:$F$25,4,FALSE)," - ", VLOOKUP(exp_SILP!$B1446,'DATI COMMESSE'!$A$2:$F$25,2,FALSE)," - ",VLOOKUP(exp_SILP!$B1446,'DATI COMMESSE'!$A$2:$F$25,3,FALSE))</f>
        <v>GOL - 22-02-5000 - 22-12-5003</v>
      </c>
      <c r="D1446" s="11" t="str">
        <f>LEFT(exp_SILP!$R1446,5)</f>
        <v>11:00</v>
      </c>
      <c r="E1446" s="11" t="str">
        <f>RIGHT(exp_SILP!$R1446,5)</f>
        <v>13:00</v>
      </c>
      <c r="F1446" s="11">
        <f>IF(exp_SILP!$AG1446&gt;=60,exp_SILP!$AG1446/60,exp_SILP!$AG1446)</f>
        <v>2</v>
      </c>
      <c r="G1446" s="11" t="str">
        <f>VLOOKUP(exp_SILP!$Y1446,'DATI CM'!$A$2:$F$28,2,FALSE)</f>
        <v>RSCDAA66H43F952Q</v>
      </c>
      <c r="H1446" s="11" t="str">
        <f>VLOOKUP(exp_SILP!$Y1446,'DATI CM'!$A$2:$F$28,3,FALSE)</f>
        <v>A011</v>
      </c>
      <c r="I1446" s="11" t="str">
        <f t="shared" si="1"/>
        <v>N</v>
      </c>
      <c r="J1446" s="11" t="str">
        <f>VLOOKUP(exp_SILP!$Y1446,'DATI CM'!$A$2:$F$28,4,FALSE)</f>
        <v>NO</v>
      </c>
      <c r="K1446" s="12">
        <f>VLOOKUP(exp_SILP!$B1446,'DATI COMMESSE'!$A$2:$F$25,5,FALSE)</f>
        <v>39.94</v>
      </c>
      <c r="L1446" s="12">
        <f>IF(exp_SILP!$B1446="A4.10 - LEP E - ORIENTAMENTO SPECIALISTICO SKILL GAP ANALYSIS - GRUPPO 3P",0,VLOOKUP(exp_SILP!$Y1446,'DATI CM'!$A$2:$F$28,6,FALSE))</f>
        <v>25</v>
      </c>
      <c r="M1446" s="12">
        <f>IFERROR(VLOOKUP(exp_SILP!$B1446,'DATI CM'!$H$2:$I$16,2,FALSE)*exp_SILP!$F1446,0)</f>
        <v>0</v>
      </c>
      <c r="N1446" s="11" t="str">
        <f>VLOOKUP(exp_SILP!$B1446,'DATI COMMESSE'!$A$2:$F$25,4,FALSE)</f>
        <v>GOL</v>
      </c>
      <c r="O1446" s="13">
        <f>VLOOKUP(exp_SILP!$B1446,'DATI COMMESSE'!$A$2:$F$25,5,FALSE)*exp_SILP!$F1446</f>
        <v>79.88</v>
      </c>
      <c r="P1446" s="11" t="str">
        <f>IF(MID(exp_SILP!$W1446,10,2)&gt;"40","F","M")</f>
        <v>F</v>
      </c>
      <c r="Q1446" s="27" t="s">
        <v>1676</v>
      </c>
      <c r="R1446" s="15" t="s">
        <v>219</v>
      </c>
      <c r="S1446" s="15" t="s">
        <v>70</v>
      </c>
      <c r="T1446" s="15" t="s">
        <v>58</v>
      </c>
      <c r="U1446" s="15" t="s">
        <v>59</v>
      </c>
      <c r="V1446" s="15" t="s">
        <v>189</v>
      </c>
      <c r="W1446" s="15" t="s">
        <v>190</v>
      </c>
      <c r="X1446" s="15" t="s">
        <v>191</v>
      </c>
      <c r="Y1446" s="15" t="s">
        <v>16</v>
      </c>
      <c r="Z1446" s="15" t="s">
        <v>63</v>
      </c>
      <c r="AA1446" s="15" t="s">
        <v>64</v>
      </c>
      <c r="AB1446" s="15" t="s">
        <v>65</v>
      </c>
      <c r="AC1446" s="15" t="s">
        <v>82</v>
      </c>
      <c r="AD1446" s="15" t="s">
        <v>59</v>
      </c>
      <c r="AE1446" s="15" t="s">
        <v>59</v>
      </c>
      <c r="AF1446" s="15" t="s">
        <v>59</v>
      </c>
      <c r="AG1446" s="28" t="s">
        <v>76</v>
      </c>
      <c r="AH1446" s="15" t="s">
        <v>1676</v>
      </c>
      <c r="AI1446" s="15" t="s">
        <v>198</v>
      </c>
      <c r="AJ1446" s="15" t="str">
        <f>VLOOKUP(exp_SILP!$Y1446,'DATI CM'!$A$2:$F$28,2,FALSE)</f>
        <v>RSCDAA66H43F952Q</v>
      </c>
    </row>
    <row r="1447" ht="15.75" hidden="1" customHeight="1">
      <c r="A1447" s="17" t="str">
        <f>IFERROR(VLOOKUP(exp_SILP!$W1447,exp_utenti_P!D:D,1,FALSE),"_DA INSERIRE")</f>
        <v>BLLBRC97R49F952T</v>
      </c>
      <c r="B1447" s="17" t="str">
        <f>IF(AND(exp_SILP!$S1447="A.3 ORIENTAMENTO PROFESSIONALE",exp_SILP!$AD1447="4.2"),"A.3 ORIENTAMENTO PROFESSIONALE (CARCERE)",
IF(AND(exp_SILP!$S1447="A.3 ORIENTAMENTO PROFESSIONALE",exp_SILP!$AD1447="."),"A.3 ORIENTAMENTO PROFESSIONALE (CARCERE)",
IF(AND(exp_SILP!$S1447="A.4 CONSULENZA ORIENTATIVA",exp_SILP!$AD1447="4.2"),"A.4 CONSULENZA ORIENTATIVA (CARCERE)",
IF(AND(exp_SILP!$S1447="A.4 CONSULENZA ORIENTATIVA",exp_SILP!$AD1447="."),"A.4 CONSULENZA ORIENTATIVA (CARCERE)",
IF(AND(exp_SILP!$S1447="A.5 - LEP F1 - ACCOMPAGNAMENTO AL LAVORO",exp_SILP!$AD1447="4.2"),"A.5 - LEP F1 - ACCOMPAGNAMENTO AL LAVORO (CARCERE)",
IF(AND(exp_SILP!$S1447="A.5 - LEP F1 - ACCOMPAGNAMENTO AL LAVORO",exp_SILP!$AD1447="."),"A.5 - LEP F1 - ACCOMPAGNAMENTO AL LAVORO (CARCERE)",
IF(AND(exp_SILP!$S1447="A.5.2a - TUTORAGGIO TIROCINI",exp_SILP!$AD1447="4.2"),"A.5.2a - TUTORAGGIO TIROCINI (CARCERE)",
exp_SILP!$S1447)))))))</f>
        <v>A4.10 - LEP E - ORIENTAMENTO SPECIALISTICO SKILL GAP ANALYSIS</v>
      </c>
      <c r="C1447" s="18" t="str">
        <f>CONCATENATE(VLOOKUP(exp_SILP!$B1447,'DATI COMMESSE'!$A$2:$F$25,4,FALSE)," - ", VLOOKUP(exp_SILP!$B1447,'DATI COMMESSE'!$A$2:$F$25,2,FALSE)," - ",VLOOKUP(exp_SILP!$B1447,'DATI COMMESSE'!$A$2:$F$25,3,FALSE))</f>
        <v>GOL - 22-02-5000 - 22-12-5003</v>
      </c>
      <c r="D1447" s="18" t="str">
        <f>LEFT(exp_SILP!$R1447,5)</f>
        <v>09:00</v>
      </c>
      <c r="E1447" s="18" t="str">
        <f>RIGHT(exp_SILP!$R1447,5)</f>
        <v>11:00</v>
      </c>
      <c r="F1447" s="18">
        <f>IF(exp_SILP!$AG1447&gt;=60,exp_SILP!$AG1447/60,exp_SILP!$AG1447)</f>
        <v>2</v>
      </c>
      <c r="G1447" s="18" t="str">
        <f>VLOOKUP(exp_SILP!$Y1447,'DATI CM'!$A$2:$F$28,2,FALSE)</f>
        <v>RSCDAA66H43F952Q</v>
      </c>
      <c r="H1447" s="18" t="str">
        <f>VLOOKUP(exp_SILP!$Y1447,'DATI CM'!$A$2:$F$28,3,FALSE)</f>
        <v>A011</v>
      </c>
      <c r="I1447" s="18" t="str">
        <f t="shared" si="1"/>
        <v>N</v>
      </c>
      <c r="J1447" s="18" t="str">
        <f>VLOOKUP(exp_SILP!$Y1447,'DATI CM'!$A$2:$F$28,4,FALSE)</f>
        <v>NO</v>
      </c>
      <c r="K1447" s="19">
        <f>VLOOKUP(exp_SILP!$B1447,'DATI COMMESSE'!$A$2:$F$25,5,FALSE)</f>
        <v>39.94</v>
      </c>
      <c r="L1447" s="19">
        <f>IF(exp_SILP!$B1447="A4.10 - LEP E - ORIENTAMENTO SPECIALISTICO SKILL GAP ANALYSIS - GRUPPO 3P",0,VLOOKUP(exp_SILP!$Y1447,'DATI CM'!$A$2:$F$28,6,FALSE))</f>
        <v>25</v>
      </c>
      <c r="M1447" s="19">
        <f>IFERROR(VLOOKUP(exp_SILP!$B1447,'DATI CM'!$H$2:$I$16,2,FALSE)*exp_SILP!$F1447,0)</f>
        <v>0</v>
      </c>
      <c r="N1447" s="18" t="str">
        <f>VLOOKUP(exp_SILP!$B1447,'DATI COMMESSE'!$A$2:$F$25,4,FALSE)</f>
        <v>GOL</v>
      </c>
      <c r="O1447" s="20">
        <f>VLOOKUP(exp_SILP!$B1447,'DATI COMMESSE'!$A$2:$F$25,5,FALSE)*exp_SILP!$F1447</f>
        <v>79.88</v>
      </c>
      <c r="P1447" s="18" t="str">
        <f>IF(MID(exp_SILP!$W1447,10,2)&gt;"40","F","M")</f>
        <v>F</v>
      </c>
      <c r="Q1447" s="24" t="s">
        <v>1676</v>
      </c>
      <c r="R1447" s="22" t="s">
        <v>223</v>
      </c>
      <c r="S1447" s="22" t="s">
        <v>70</v>
      </c>
      <c r="T1447" s="22" t="s">
        <v>58</v>
      </c>
      <c r="U1447" s="22" t="s">
        <v>59</v>
      </c>
      <c r="V1447" s="22" t="s">
        <v>725</v>
      </c>
      <c r="W1447" s="22" t="s">
        <v>726</v>
      </c>
      <c r="X1447" s="22" t="s">
        <v>727</v>
      </c>
      <c r="Y1447" s="22" t="s">
        <v>16</v>
      </c>
      <c r="Z1447" s="22" t="s">
        <v>63</v>
      </c>
      <c r="AA1447" s="22" t="s">
        <v>64</v>
      </c>
      <c r="AB1447" s="22" t="s">
        <v>65</v>
      </c>
      <c r="AC1447" s="22" t="s">
        <v>82</v>
      </c>
      <c r="AD1447" s="22" t="s">
        <v>59</v>
      </c>
      <c r="AE1447" s="22" t="s">
        <v>59</v>
      </c>
      <c r="AF1447" s="22" t="s">
        <v>59</v>
      </c>
      <c r="AG1447" s="25" t="s">
        <v>76</v>
      </c>
      <c r="AH1447" s="22" t="s">
        <v>1676</v>
      </c>
      <c r="AI1447" s="22" t="s">
        <v>198</v>
      </c>
      <c r="AJ1447" s="22" t="str">
        <f>VLOOKUP(exp_SILP!$Y1447,'DATI CM'!$A$2:$F$28,2,FALSE)</f>
        <v>RSCDAA66H43F952Q</v>
      </c>
    </row>
    <row r="1448" ht="15.75" hidden="1" customHeight="1">
      <c r="A1448" s="10" t="str">
        <f>IFERROR(VLOOKUP(exp_SILP!$W1448,exp_utenti_P!D:D,1,FALSE),"_DA INSERIRE")</f>
        <v>FRRBBR68B48F952I</v>
      </c>
      <c r="B1448" s="10" t="str">
        <f>IF(AND(exp_SILP!$S1448="A.3 ORIENTAMENTO PROFESSIONALE",exp_SILP!$AD1448="4.2"),"A.3 ORIENTAMENTO PROFESSIONALE (CARCERE)",
IF(AND(exp_SILP!$S1448="A.3 ORIENTAMENTO PROFESSIONALE",exp_SILP!$AD1448="."),"A.3 ORIENTAMENTO PROFESSIONALE (CARCERE)",
IF(AND(exp_SILP!$S1448="A.4 CONSULENZA ORIENTATIVA",exp_SILP!$AD1448="4.2"),"A.4 CONSULENZA ORIENTATIVA (CARCERE)",
IF(AND(exp_SILP!$S1448="A.4 CONSULENZA ORIENTATIVA",exp_SILP!$AD1448="."),"A.4 CONSULENZA ORIENTATIVA (CARCERE)",
IF(AND(exp_SILP!$S1448="A.5 - LEP F1 - ACCOMPAGNAMENTO AL LAVORO",exp_SILP!$AD1448="4.2"),"A.5 - LEP F1 - ACCOMPAGNAMENTO AL LAVORO (CARCERE)",
IF(AND(exp_SILP!$S1448="A.5 - LEP F1 - ACCOMPAGNAMENTO AL LAVORO",exp_SILP!$AD1448="."),"A.5 - LEP F1 - ACCOMPAGNAMENTO AL LAVORO (CARCERE)",
IF(AND(exp_SILP!$S1448="A.5.2a - TUTORAGGIO TIROCINI",exp_SILP!$AD1448="4.2"),"A.5.2a - TUTORAGGIO TIROCINI (CARCERE)",
exp_SILP!$S1448)))))))</f>
        <v>A4.10 - LEP E - ORIENTAMENTO SPECIALISTICO SKILL GAP ANALYSIS</v>
      </c>
      <c r="C1448" s="11" t="str">
        <f>CONCATENATE(VLOOKUP(exp_SILP!$B1448,'DATI COMMESSE'!$A$2:$F$25,4,FALSE)," - ", VLOOKUP(exp_SILP!$B1448,'DATI COMMESSE'!$A$2:$F$25,2,FALSE)," - ",VLOOKUP(exp_SILP!$B1448,'DATI COMMESSE'!$A$2:$F$25,3,FALSE))</f>
        <v>GOL - 22-02-5000 - 22-12-5003</v>
      </c>
      <c r="D1448" s="11" t="str">
        <f>LEFT(exp_SILP!$R1448,5)</f>
        <v>17:00</v>
      </c>
      <c r="E1448" s="11" t="str">
        <f>RIGHT(exp_SILP!$R1448,5)</f>
        <v>18:00</v>
      </c>
      <c r="F1448" s="11">
        <f>IF(exp_SILP!$AG1448&gt;=60,exp_SILP!$AG1448/60,exp_SILP!$AG1448)</f>
        <v>1</v>
      </c>
      <c r="G1448" s="11" t="str">
        <f>VLOOKUP(exp_SILP!$Y1448,'DATI CM'!$A$2:$F$28,2,FALSE)</f>
        <v>RSCDAA66H43F952Q</v>
      </c>
      <c r="H1448" s="11" t="str">
        <f>VLOOKUP(exp_SILP!$Y1448,'DATI CM'!$A$2:$F$28,3,FALSE)</f>
        <v>A011</v>
      </c>
      <c r="I1448" s="11" t="str">
        <f t="shared" si="1"/>
        <v>N</v>
      </c>
      <c r="J1448" s="11" t="str">
        <f>VLOOKUP(exp_SILP!$Y1448,'DATI CM'!$A$2:$F$28,4,FALSE)</f>
        <v>NO</v>
      </c>
      <c r="K1448" s="12">
        <f>VLOOKUP(exp_SILP!$B1448,'DATI COMMESSE'!$A$2:$F$25,5,FALSE)</f>
        <v>39.94</v>
      </c>
      <c r="L1448" s="12">
        <f>IF(exp_SILP!$B1448="A4.10 - LEP E - ORIENTAMENTO SPECIALISTICO SKILL GAP ANALYSIS - GRUPPO 3P",0,VLOOKUP(exp_SILP!$Y1448,'DATI CM'!$A$2:$F$28,6,FALSE))</f>
        <v>25</v>
      </c>
      <c r="M1448" s="12">
        <f>IFERROR(VLOOKUP(exp_SILP!$B1448,'DATI CM'!$H$2:$I$16,2,FALSE)*exp_SILP!$F1448,0)</f>
        <v>0</v>
      </c>
      <c r="N1448" s="11" t="str">
        <f>VLOOKUP(exp_SILP!$B1448,'DATI COMMESSE'!$A$2:$F$25,4,FALSE)</f>
        <v>GOL</v>
      </c>
      <c r="O1448" s="13">
        <f>VLOOKUP(exp_SILP!$B1448,'DATI COMMESSE'!$A$2:$F$25,5,FALSE)*exp_SILP!$F1448</f>
        <v>39.94</v>
      </c>
      <c r="P1448" s="11" t="str">
        <f>IF(MID(exp_SILP!$W1448,10,2)&gt;"40","F","M")</f>
        <v>F</v>
      </c>
      <c r="Q1448" s="27" t="s">
        <v>1676</v>
      </c>
      <c r="R1448" s="15" t="s">
        <v>93</v>
      </c>
      <c r="S1448" s="15" t="s">
        <v>70</v>
      </c>
      <c r="T1448" s="15" t="s">
        <v>58</v>
      </c>
      <c r="U1448" s="15" t="s">
        <v>59</v>
      </c>
      <c r="V1448" s="15" t="s">
        <v>1352</v>
      </c>
      <c r="W1448" s="15" t="s">
        <v>1353</v>
      </c>
      <c r="X1448" s="15" t="s">
        <v>1354</v>
      </c>
      <c r="Y1448" s="15" t="s">
        <v>16</v>
      </c>
      <c r="Z1448" s="15" t="s">
        <v>63</v>
      </c>
      <c r="AA1448" s="15" t="s">
        <v>64</v>
      </c>
      <c r="AB1448" s="15" t="s">
        <v>65</v>
      </c>
      <c r="AC1448" s="15" t="s">
        <v>82</v>
      </c>
      <c r="AD1448" s="15" t="s">
        <v>59</v>
      </c>
      <c r="AE1448" s="15" t="s">
        <v>59</v>
      </c>
      <c r="AF1448" s="15" t="s">
        <v>114</v>
      </c>
      <c r="AG1448" s="28" t="s">
        <v>67</v>
      </c>
      <c r="AH1448" s="15" t="s">
        <v>1676</v>
      </c>
      <c r="AI1448" s="15" t="s">
        <v>198</v>
      </c>
      <c r="AJ1448" s="15" t="str">
        <f>VLOOKUP(exp_SILP!$Y1448,'DATI CM'!$A$2:$F$28,2,FALSE)</f>
        <v>RSCDAA66H43F952Q</v>
      </c>
    </row>
    <row r="1449" ht="15.75" hidden="1" customHeight="1">
      <c r="A1449" s="17" t="str">
        <f>IFERROR(VLOOKUP(exp_SILP!$W1449,exp_utenti_P!D:D,1,FALSE),"_DA INSERIRE")</f>
        <v>FRRBBR68B48F952I</v>
      </c>
      <c r="B1449" s="17" t="str">
        <f>IF(AND(exp_SILP!$S1449="A.3 ORIENTAMENTO PROFESSIONALE",exp_SILP!$AD1449="4.2"),"A.3 ORIENTAMENTO PROFESSIONALE (CARCERE)",
IF(AND(exp_SILP!$S1449="A.3 ORIENTAMENTO PROFESSIONALE",exp_SILP!$AD1449="."),"A.3 ORIENTAMENTO PROFESSIONALE (CARCERE)",
IF(AND(exp_SILP!$S1449="A.4 CONSULENZA ORIENTATIVA",exp_SILP!$AD1449="4.2"),"A.4 CONSULENZA ORIENTATIVA (CARCERE)",
IF(AND(exp_SILP!$S1449="A.4 CONSULENZA ORIENTATIVA",exp_SILP!$AD1449="."),"A.4 CONSULENZA ORIENTATIVA (CARCERE)",
IF(AND(exp_SILP!$S1449="A.5 - LEP F1 - ACCOMPAGNAMENTO AL LAVORO",exp_SILP!$AD1449="4.2"),"A.5 - LEP F1 - ACCOMPAGNAMENTO AL LAVORO (CARCERE)",
IF(AND(exp_SILP!$S1449="A.5 - LEP F1 - ACCOMPAGNAMENTO AL LAVORO",exp_SILP!$AD1449="."),"A.5 - LEP F1 - ACCOMPAGNAMENTO AL LAVORO (CARCERE)",
IF(AND(exp_SILP!$S1449="A.5.2a - TUTORAGGIO TIROCINI",exp_SILP!$AD1449="4.2"),"A.5.2a - TUTORAGGIO TIROCINI (CARCERE)",
exp_SILP!$S1449)))))))</f>
        <v>A4.10 - LEP E - ORIENTAMENTO SPECIALISTICO SKILL GAP ANALYSIS</v>
      </c>
      <c r="C1449" s="18" t="str">
        <f>CONCATENATE(VLOOKUP(exp_SILP!$B1449,'DATI COMMESSE'!$A$2:$F$25,4,FALSE)," - ", VLOOKUP(exp_SILP!$B1449,'DATI COMMESSE'!$A$2:$F$25,2,FALSE)," - ",VLOOKUP(exp_SILP!$B1449,'DATI COMMESSE'!$A$2:$F$25,3,FALSE))</f>
        <v>GOL - 22-02-5000 - 22-12-5003</v>
      </c>
      <c r="D1449" s="18" t="str">
        <f>LEFT(exp_SILP!$R1449,5)</f>
        <v>14:00</v>
      </c>
      <c r="E1449" s="18" t="str">
        <f>RIGHT(exp_SILP!$R1449,5)</f>
        <v>16:00</v>
      </c>
      <c r="F1449" s="18">
        <f>IF(exp_SILP!$AG1449&gt;=60,exp_SILP!$AG1449/60,exp_SILP!$AG1449)</f>
        <v>2</v>
      </c>
      <c r="G1449" s="18" t="str">
        <f>VLOOKUP(exp_SILP!$Y1449,'DATI CM'!$A$2:$F$28,2,FALSE)</f>
        <v>RSCDAA66H43F952Q</v>
      </c>
      <c r="H1449" s="18" t="str">
        <f>VLOOKUP(exp_SILP!$Y1449,'DATI CM'!$A$2:$F$28,3,FALSE)</f>
        <v>A011</v>
      </c>
      <c r="I1449" s="18" t="str">
        <f t="shared" si="1"/>
        <v>N</v>
      </c>
      <c r="J1449" s="18" t="str">
        <f>VLOOKUP(exp_SILP!$Y1449,'DATI CM'!$A$2:$F$28,4,FALSE)</f>
        <v>NO</v>
      </c>
      <c r="K1449" s="19">
        <f>VLOOKUP(exp_SILP!$B1449,'DATI COMMESSE'!$A$2:$F$25,5,FALSE)</f>
        <v>39.94</v>
      </c>
      <c r="L1449" s="19">
        <f>IF(exp_SILP!$B1449="A4.10 - LEP E - ORIENTAMENTO SPECIALISTICO SKILL GAP ANALYSIS - GRUPPO 3P",0,VLOOKUP(exp_SILP!$Y1449,'DATI CM'!$A$2:$F$28,6,FALSE))</f>
        <v>25</v>
      </c>
      <c r="M1449" s="19">
        <f>IFERROR(VLOOKUP(exp_SILP!$B1449,'DATI CM'!$H$2:$I$16,2,FALSE)*exp_SILP!$F1449,0)</f>
        <v>0</v>
      </c>
      <c r="N1449" s="18" t="str">
        <f>VLOOKUP(exp_SILP!$B1449,'DATI COMMESSE'!$A$2:$F$25,4,FALSE)</f>
        <v>GOL</v>
      </c>
      <c r="O1449" s="20">
        <f>VLOOKUP(exp_SILP!$B1449,'DATI COMMESSE'!$A$2:$F$25,5,FALSE)*exp_SILP!$F1449</f>
        <v>79.88</v>
      </c>
      <c r="P1449" s="18" t="str">
        <f>IF(MID(exp_SILP!$W1449,10,2)&gt;"40","F","M")</f>
        <v>F</v>
      </c>
      <c r="Q1449" s="24" t="s">
        <v>1676</v>
      </c>
      <c r="R1449" s="22" t="s">
        <v>69</v>
      </c>
      <c r="S1449" s="22" t="s">
        <v>70</v>
      </c>
      <c r="T1449" s="22" t="s">
        <v>58</v>
      </c>
      <c r="U1449" s="22" t="s">
        <v>59</v>
      </c>
      <c r="V1449" s="22" t="s">
        <v>1352</v>
      </c>
      <c r="W1449" s="22" t="s">
        <v>1353</v>
      </c>
      <c r="X1449" s="22" t="s">
        <v>1354</v>
      </c>
      <c r="Y1449" s="22" t="s">
        <v>16</v>
      </c>
      <c r="Z1449" s="22" t="s">
        <v>63</v>
      </c>
      <c r="AA1449" s="22" t="s">
        <v>64</v>
      </c>
      <c r="AB1449" s="22" t="s">
        <v>65</v>
      </c>
      <c r="AC1449" s="22" t="s">
        <v>82</v>
      </c>
      <c r="AD1449" s="22" t="s">
        <v>59</v>
      </c>
      <c r="AE1449" s="22" t="s">
        <v>59</v>
      </c>
      <c r="AF1449" s="22" t="s">
        <v>59</v>
      </c>
      <c r="AG1449" s="25" t="s">
        <v>76</v>
      </c>
      <c r="AH1449" s="22" t="s">
        <v>1676</v>
      </c>
      <c r="AI1449" s="22" t="s">
        <v>198</v>
      </c>
      <c r="AJ1449" s="22" t="str">
        <f>VLOOKUP(exp_SILP!$Y1449,'DATI CM'!$A$2:$F$28,2,FALSE)</f>
        <v>RSCDAA66H43F952Q</v>
      </c>
    </row>
    <row r="1450" ht="15.75" hidden="1" customHeight="1">
      <c r="A1450" s="10" t="str">
        <f>IFERROR(VLOOKUP(exp_SILP!$W1450,exp_utenti_P!D:D,1,FALSE),"_DA INSERIRE")</f>
        <v>MMEVDT73T65Z100J</v>
      </c>
      <c r="B1450" s="10" t="str">
        <f>IF(AND(exp_SILP!$S1450="A.3 ORIENTAMENTO PROFESSIONALE",exp_SILP!$AD1450="4.2"),"A.3 ORIENTAMENTO PROFESSIONALE (CARCERE)",
IF(AND(exp_SILP!$S1450="A.3 ORIENTAMENTO PROFESSIONALE",exp_SILP!$AD1450="."),"A.3 ORIENTAMENTO PROFESSIONALE (CARCERE)",
IF(AND(exp_SILP!$S1450="A.4 CONSULENZA ORIENTATIVA",exp_SILP!$AD1450="4.2"),"A.4 CONSULENZA ORIENTATIVA (CARCERE)",
IF(AND(exp_SILP!$S1450="A.4 CONSULENZA ORIENTATIVA",exp_SILP!$AD1450="."),"A.4 CONSULENZA ORIENTATIVA (CARCERE)",
IF(AND(exp_SILP!$S1450="A.5 - LEP F1 - ACCOMPAGNAMENTO AL LAVORO",exp_SILP!$AD1450="4.2"),"A.5 - LEP F1 - ACCOMPAGNAMENTO AL LAVORO (CARCERE)",
IF(AND(exp_SILP!$S1450="A.5 - LEP F1 - ACCOMPAGNAMENTO AL LAVORO",exp_SILP!$AD1450="."),"A.5 - LEP F1 - ACCOMPAGNAMENTO AL LAVORO (CARCERE)",
IF(AND(exp_SILP!$S1450="A.5.2a - TUTORAGGIO TIROCINI",exp_SILP!$AD1450="4.2"),"A.5.2a - TUTORAGGIO TIROCINI (CARCERE)",
exp_SILP!$S1450)))))))</f>
        <v>A4.10 - LEP E - ORIENTAMENTO SPECIALISTICO SKILL GAP ANALYSIS</v>
      </c>
      <c r="C1450" s="11" t="str">
        <f>CONCATENATE(VLOOKUP(exp_SILP!$B1450,'DATI COMMESSE'!$A$2:$F$25,4,FALSE)," - ", VLOOKUP(exp_SILP!$B1450,'DATI COMMESSE'!$A$2:$F$25,2,FALSE)," - ",VLOOKUP(exp_SILP!$B1450,'DATI COMMESSE'!$A$2:$F$25,3,FALSE))</f>
        <v>GOL - 22-02-5000 - 22-12-5003</v>
      </c>
      <c r="D1450" s="11" t="str">
        <f>LEFT(exp_SILP!$R1450,5)</f>
        <v>16:00</v>
      </c>
      <c r="E1450" s="11" t="str">
        <f>RIGHT(exp_SILP!$R1450,5)</f>
        <v>17:00</v>
      </c>
      <c r="F1450" s="11">
        <f>IF(exp_SILP!$AG1450&gt;=60,exp_SILP!$AG1450/60,exp_SILP!$AG1450)</f>
        <v>1</v>
      </c>
      <c r="G1450" s="11" t="str">
        <f>VLOOKUP(exp_SILP!$Y1450,'DATI CM'!$A$2:$F$28,2,FALSE)</f>
        <v>RSCDAA66H43F952Q</v>
      </c>
      <c r="H1450" s="11" t="str">
        <f>VLOOKUP(exp_SILP!$Y1450,'DATI CM'!$A$2:$F$28,3,FALSE)</f>
        <v>A011</v>
      </c>
      <c r="I1450" s="11" t="str">
        <f t="shared" si="1"/>
        <v>N</v>
      </c>
      <c r="J1450" s="11" t="str">
        <f>VLOOKUP(exp_SILP!$Y1450,'DATI CM'!$A$2:$F$28,4,FALSE)</f>
        <v>NO</v>
      </c>
      <c r="K1450" s="12">
        <f>VLOOKUP(exp_SILP!$B1450,'DATI COMMESSE'!$A$2:$F$25,5,FALSE)</f>
        <v>39.94</v>
      </c>
      <c r="L1450" s="12">
        <f>IF(exp_SILP!$B1450="A4.10 - LEP E - ORIENTAMENTO SPECIALISTICO SKILL GAP ANALYSIS - GRUPPO 3P",0,VLOOKUP(exp_SILP!$Y1450,'DATI CM'!$A$2:$F$28,6,FALSE))</f>
        <v>25</v>
      </c>
      <c r="M1450" s="12">
        <f>IFERROR(VLOOKUP(exp_SILP!$B1450,'DATI CM'!$H$2:$I$16,2,FALSE)*exp_SILP!$F1450,0)</f>
        <v>0</v>
      </c>
      <c r="N1450" s="11" t="str">
        <f>VLOOKUP(exp_SILP!$B1450,'DATI COMMESSE'!$A$2:$F$25,4,FALSE)</f>
        <v>GOL</v>
      </c>
      <c r="O1450" s="13">
        <f>VLOOKUP(exp_SILP!$B1450,'DATI COMMESSE'!$A$2:$F$25,5,FALSE)*exp_SILP!$F1450</f>
        <v>39.94</v>
      </c>
      <c r="P1450" s="11" t="str">
        <f>IF(MID(exp_SILP!$W1450,10,2)&gt;"40","F","M")</f>
        <v>F</v>
      </c>
      <c r="Q1450" s="27" t="s">
        <v>1676</v>
      </c>
      <c r="R1450" s="15" t="s">
        <v>152</v>
      </c>
      <c r="S1450" s="15" t="s">
        <v>70</v>
      </c>
      <c r="T1450" s="15" t="s">
        <v>58</v>
      </c>
      <c r="U1450" s="15" t="s">
        <v>59</v>
      </c>
      <c r="V1450" s="15" t="s">
        <v>482</v>
      </c>
      <c r="W1450" s="15" t="s">
        <v>483</v>
      </c>
      <c r="X1450" s="15" t="s">
        <v>484</v>
      </c>
      <c r="Y1450" s="15" t="s">
        <v>16</v>
      </c>
      <c r="Z1450" s="15" t="s">
        <v>63</v>
      </c>
      <c r="AA1450" s="15" t="s">
        <v>64</v>
      </c>
      <c r="AB1450" s="15" t="s">
        <v>65</v>
      </c>
      <c r="AC1450" s="15" t="s">
        <v>82</v>
      </c>
      <c r="AD1450" s="15" t="s">
        <v>59</v>
      </c>
      <c r="AE1450" s="15" t="s">
        <v>59</v>
      </c>
      <c r="AF1450" s="15" t="s">
        <v>114</v>
      </c>
      <c r="AG1450" s="28" t="s">
        <v>67</v>
      </c>
      <c r="AH1450" s="15" t="s">
        <v>1676</v>
      </c>
      <c r="AI1450" s="15" t="s">
        <v>198</v>
      </c>
      <c r="AJ1450" s="15" t="str">
        <f>VLOOKUP(exp_SILP!$Y1450,'DATI CM'!$A$2:$F$28,2,FALSE)</f>
        <v>RSCDAA66H43F952Q</v>
      </c>
    </row>
    <row r="1451" ht="15.75" hidden="1" customHeight="1">
      <c r="A1451" s="17" t="str">
        <f>IFERROR(VLOOKUP(exp_SILP!$W1451,exp_utenti_P!D:D,1,FALSE),"_DA INSERIRE")</f>
        <v>DDMLCN64T02F205O</v>
      </c>
      <c r="B1451" s="17" t="str">
        <f>IF(AND(exp_SILP!$S1451="A.3 ORIENTAMENTO PROFESSIONALE",exp_SILP!$AD1451="4.2"),"A.3 ORIENTAMENTO PROFESSIONALE (CARCERE)",
IF(AND(exp_SILP!$S1451="A.3 ORIENTAMENTO PROFESSIONALE",exp_SILP!$AD1451="."),"A.3 ORIENTAMENTO PROFESSIONALE (CARCERE)",
IF(AND(exp_SILP!$S1451="A.4 CONSULENZA ORIENTATIVA",exp_SILP!$AD1451="4.2"),"A.4 CONSULENZA ORIENTATIVA (CARCERE)",
IF(AND(exp_SILP!$S1451="A.4 CONSULENZA ORIENTATIVA",exp_SILP!$AD1451="."),"A.4 CONSULENZA ORIENTATIVA (CARCERE)",
IF(AND(exp_SILP!$S1451="A.5 - LEP F1 - ACCOMPAGNAMENTO AL LAVORO",exp_SILP!$AD1451="4.2"),"A.5 - LEP F1 - ACCOMPAGNAMENTO AL LAVORO (CARCERE)",
IF(AND(exp_SILP!$S1451="A.5 - LEP F1 - ACCOMPAGNAMENTO AL LAVORO",exp_SILP!$AD1451="."),"A.5 - LEP F1 - ACCOMPAGNAMENTO AL LAVORO (CARCERE)",
IF(AND(exp_SILP!$S1451="A.5.2a - TUTORAGGIO TIROCINI",exp_SILP!$AD1451="4.2"),"A.5.2a - TUTORAGGIO TIROCINI (CARCERE)",
exp_SILP!$S1451)))))))</f>
        <v>A4.10 - LEP E - ORIENTAMENTO SPECIALISTICO SKILL GAP ANALYSIS</v>
      </c>
      <c r="C1451" s="18" t="str">
        <f>CONCATENATE(VLOOKUP(exp_SILP!$B1451,'DATI COMMESSE'!$A$2:$F$25,4,FALSE)," - ", VLOOKUP(exp_SILP!$B1451,'DATI COMMESSE'!$A$2:$F$25,2,FALSE)," - ",VLOOKUP(exp_SILP!$B1451,'DATI COMMESSE'!$A$2:$F$25,3,FALSE))</f>
        <v>GOL - 22-02-5000 - 22-12-5003</v>
      </c>
      <c r="D1451" s="18" t="str">
        <f>LEFT(exp_SILP!$R1451,5)</f>
        <v>12:00</v>
      </c>
      <c r="E1451" s="18" t="str">
        <f>RIGHT(exp_SILP!$R1451,5)</f>
        <v>13:00</v>
      </c>
      <c r="F1451" s="18">
        <f>IF(exp_SILP!$AG1451&gt;=60,exp_SILP!$AG1451/60,exp_SILP!$AG1451)</f>
        <v>1</v>
      </c>
      <c r="G1451" s="18" t="str">
        <f>VLOOKUP(exp_SILP!$Y1451,'DATI CM'!$A$2:$F$28,2,FALSE)</f>
        <v>PNFMRT85H50A859E</v>
      </c>
      <c r="H1451" s="18" t="str">
        <f>VLOOKUP(exp_SILP!$Y1451,'DATI CM'!$A$2:$F$28,3,FALSE)</f>
        <v>A011</v>
      </c>
      <c r="I1451" s="18" t="str">
        <f t="shared" si="1"/>
        <v>N</v>
      </c>
      <c r="J1451" s="18" t="str">
        <f>VLOOKUP(exp_SILP!$Y1451,'DATI CM'!$A$2:$F$28,4,FALSE)</f>
        <v>BIELLA</v>
      </c>
      <c r="K1451" s="19">
        <f>VLOOKUP(exp_SILP!$B1451,'DATI COMMESSE'!$A$2:$F$25,5,FALSE)</f>
        <v>39.94</v>
      </c>
      <c r="L1451" s="19">
        <f>IF(exp_SILP!$B1451="A4.10 - LEP E - ORIENTAMENTO SPECIALISTICO SKILL GAP ANALYSIS - GRUPPO 3P",0,VLOOKUP(exp_SILP!$Y1451,'DATI CM'!$A$2:$F$28,6,FALSE))</f>
        <v>25</v>
      </c>
      <c r="M1451" s="19">
        <f>IFERROR(VLOOKUP(exp_SILP!$B1451,'DATI CM'!$H$2:$I$16,2,FALSE)*exp_SILP!$F1451,0)</f>
        <v>0</v>
      </c>
      <c r="N1451" s="18" t="str">
        <f>VLOOKUP(exp_SILP!$B1451,'DATI COMMESSE'!$A$2:$F$25,4,FALSE)</f>
        <v>GOL</v>
      </c>
      <c r="O1451" s="20">
        <f>VLOOKUP(exp_SILP!$B1451,'DATI COMMESSE'!$A$2:$F$25,5,FALSE)*exp_SILP!$F1451</f>
        <v>39.94</v>
      </c>
      <c r="P1451" s="18" t="str">
        <f>IF(MID(exp_SILP!$W1451,10,2)&gt;"40","F","M")</f>
        <v>M</v>
      </c>
      <c r="Q1451" s="24" t="s">
        <v>1676</v>
      </c>
      <c r="R1451" s="22" t="s">
        <v>102</v>
      </c>
      <c r="S1451" s="22" t="s">
        <v>70</v>
      </c>
      <c r="T1451" s="22" t="s">
        <v>58</v>
      </c>
      <c r="U1451" s="22" t="s">
        <v>59</v>
      </c>
      <c r="V1451" s="22" t="s">
        <v>204</v>
      </c>
      <c r="W1451" s="22" t="s">
        <v>205</v>
      </c>
      <c r="X1451" s="22" t="s">
        <v>206</v>
      </c>
      <c r="Y1451" s="22" t="s">
        <v>15</v>
      </c>
      <c r="Z1451" s="22" t="s">
        <v>63</v>
      </c>
      <c r="AA1451" s="22" t="s">
        <v>64</v>
      </c>
      <c r="AB1451" s="22" t="s">
        <v>65</v>
      </c>
      <c r="AC1451" s="22" t="s">
        <v>66</v>
      </c>
      <c r="AD1451" s="22" t="s">
        <v>59</v>
      </c>
      <c r="AE1451" s="22" t="s">
        <v>59</v>
      </c>
      <c r="AF1451" s="22" t="s">
        <v>59</v>
      </c>
      <c r="AG1451" s="25" t="s">
        <v>67</v>
      </c>
      <c r="AH1451" s="22" t="s">
        <v>856</v>
      </c>
      <c r="AI1451" s="22" t="s">
        <v>68</v>
      </c>
      <c r="AJ1451" s="22" t="str">
        <f>VLOOKUP(exp_SILP!$Y1451,'DATI CM'!$A$2:$F$28,2,FALSE)</f>
        <v>PNFMRT85H50A859E</v>
      </c>
    </row>
    <row r="1452" ht="15.75" customHeight="1">
      <c r="A1452" s="10" t="str">
        <f>IFERROR(VLOOKUP(exp_SILP!$W1452,exp_utenti_P!D:D,1,FALSE),"_DA INSERIRE")</f>
        <v>LVRMNN61E20Z611R</v>
      </c>
      <c r="B1452" s="10" t="str">
        <f>IF(AND(exp_SILP!$S1452="A.3 ORIENTAMENTO PROFESSIONALE",exp_SILP!$AD1452="4.2"),"A.3 ORIENTAMENTO PROFESSIONALE (CARCERE)",
IF(AND(exp_SILP!$S1452="A.3 ORIENTAMENTO PROFESSIONALE",exp_SILP!$AD1452="."),"A.3 ORIENTAMENTO PROFESSIONALE (CARCERE)",
IF(AND(exp_SILP!$S1452="A.4 CONSULENZA ORIENTATIVA",exp_SILP!$AD1452="4.2"),"A.4 CONSULENZA ORIENTATIVA (CARCERE)",
IF(AND(exp_SILP!$S1452="A.4 CONSULENZA ORIENTATIVA",exp_SILP!$AD1452="."),"A.4 CONSULENZA ORIENTATIVA (CARCERE)",
IF(AND(exp_SILP!$S1452="A.5 - LEP F1 - ACCOMPAGNAMENTO AL LAVORO",exp_SILP!$AD1452="4.2"),"A.5 - LEP F1 - ACCOMPAGNAMENTO AL LAVORO (CARCERE)",
IF(AND(exp_SILP!$S1452="A.5 - LEP F1 - ACCOMPAGNAMENTO AL LAVORO",exp_SILP!$AD1452="."),"A.5 - LEP F1 - ACCOMPAGNAMENTO AL LAVORO (CARCERE)",
IF(AND(exp_SILP!$S1452="A.5.2a - TUTORAGGIO TIROCINI",exp_SILP!$AD1452="4.2"),"A.5.2a - TUTORAGGIO TIROCINI (CARCERE)",
exp_SILP!$S1452)))))))</f>
        <v>A.5 - LEP F1 - ACCOMPAGNAMENTO AL LAVORO</v>
      </c>
      <c r="C1452" s="11" t="str">
        <f>CONCATENATE(VLOOKUP(exp_SILP!$B1452,'DATI COMMESSE'!$A$2:$F$25,4,FALSE)," - ", VLOOKUP(exp_SILP!$B1452,'DATI COMMESSE'!$A$2:$F$25,2,FALSE)," - ",VLOOKUP(exp_SILP!$B1452,'DATI COMMESSE'!$A$2:$F$25,3,FALSE))</f>
        <v>GOL - 22-02-5000 - 22-12-5003</v>
      </c>
      <c r="D1452" s="11" t="str">
        <f>LEFT(exp_SILP!$R1452,5)</f>
        <v>17:00</v>
      </c>
      <c r="E1452" s="11" t="str">
        <f>RIGHT(exp_SILP!$R1452,5)</f>
        <v>18:00</v>
      </c>
      <c r="F1452" s="11">
        <f>IF(exp_SILP!$AG1452&gt;=60,exp_SILP!$AG1452/60,exp_SILP!$AG1452)</f>
        <v>1</v>
      </c>
      <c r="G1452" s="11" t="str">
        <f>VLOOKUP(exp_SILP!$Y1452,'DATI CM'!$A$2:$F$28,2,FALSE)</f>
        <v>FLCSRN79S42L219X</v>
      </c>
      <c r="H1452" s="11" t="str">
        <f>VLOOKUP(exp_SILP!$Y1452,'DATI CM'!$A$2:$F$28,3,FALSE)</f>
        <v>A011</v>
      </c>
      <c r="I1452" s="11" t="str">
        <f t="shared" si="1"/>
        <v>N</v>
      </c>
      <c r="J1452" s="11" t="str">
        <f>VLOOKUP(exp_SILP!$Y1452,'DATI CM'!$A$2:$F$28,4,FALSE)</f>
        <v>TORINO</v>
      </c>
      <c r="K1452" s="12">
        <f>VLOOKUP(exp_SILP!$B1452,'DATI COMMESSE'!$A$2:$F$25,5,FALSE)</f>
        <v>39.94</v>
      </c>
      <c r="L1452" s="12">
        <f>IF(exp_SILP!$B1452="A4.10 - LEP E - ORIENTAMENTO SPECIALISTICO SKILL GAP ANALYSIS - GRUPPO 3P",0,VLOOKUP(exp_SILP!$Y1452,'DATI CM'!$A$2:$F$28,6,FALSE))</f>
        <v>25</v>
      </c>
      <c r="M1452" s="12">
        <f>IFERROR(VLOOKUP(exp_SILP!$B1452,'DATI CM'!$H$2:$I$16,2,FALSE)*exp_SILP!$F1452,0)</f>
        <v>0</v>
      </c>
      <c r="N1452" s="11" t="str">
        <f>VLOOKUP(exp_SILP!$B1452,'DATI COMMESSE'!$A$2:$F$25,4,FALSE)</f>
        <v>GOL</v>
      </c>
      <c r="O1452" s="13">
        <f>VLOOKUP(exp_SILP!$B1452,'DATI COMMESSE'!$A$2:$F$25,5,FALSE)*exp_SILP!$F1452</f>
        <v>39.94</v>
      </c>
      <c r="P1452" s="11" t="str">
        <f>IF(MID(exp_SILP!$W1452,10,2)&gt;"40","F","M")</f>
        <v>M</v>
      </c>
      <c r="Q1452" s="27" t="s">
        <v>1548</v>
      </c>
      <c r="R1452" s="15" t="s">
        <v>93</v>
      </c>
      <c r="S1452" s="15" t="s">
        <v>57</v>
      </c>
      <c r="T1452" s="15" t="s">
        <v>58</v>
      </c>
      <c r="U1452" s="15" t="s">
        <v>59</v>
      </c>
      <c r="V1452" s="15" t="s">
        <v>328</v>
      </c>
      <c r="W1452" s="15" t="s">
        <v>329</v>
      </c>
      <c r="X1452" s="15" t="s">
        <v>330</v>
      </c>
      <c r="Y1452" s="15" t="s">
        <v>10</v>
      </c>
      <c r="Z1452" s="15" t="s">
        <v>63</v>
      </c>
      <c r="AA1452" s="15" t="s">
        <v>64</v>
      </c>
      <c r="AB1452" s="15" t="s">
        <v>74</v>
      </c>
      <c r="AC1452" s="15" t="s">
        <v>75</v>
      </c>
      <c r="AD1452" s="15" t="s">
        <v>59</v>
      </c>
      <c r="AE1452" s="15" t="s">
        <v>59</v>
      </c>
      <c r="AF1452" s="15" t="s">
        <v>59</v>
      </c>
      <c r="AG1452" s="28" t="s">
        <v>67</v>
      </c>
      <c r="AH1452" s="15" t="s">
        <v>1528</v>
      </c>
      <c r="AI1452" s="15" t="s">
        <v>77</v>
      </c>
      <c r="AJ1452" s="15" t="str">
        <f>VLOOKUP(exp_SILP!$Y1452,'DATI CM'!$A$2:$F$28,2,FALSE)</f>
        <v>FLCSRN79S42L219X</v>
      </c>
    </row>
    <row r="1453" ht="15.75" hidden="1" customHeight="1">
      <c r="A1453" s="17" t="str">
        <f>IFERROR(VLOOKUP(exp_SILP!$W1453,exp_utenti_P!D:D,1,FALSE),"_DA INSERIRE")</f>
        <v>DRMVVN99M51F952T</v>
      </c>
      <c r="B1453" s="17" t="str">
        <f>IF(AND(exp_SILP!$S1453="A.3 ORIENTAMENTO PROFESSIONALE",exp_SILP!$AD1453="4.2"),"A.3 ORIENTAMENTO PROFESSIONALE (CARCERE)",
IF(AND(exp_SILP!$S1453="A.3 ORIENTAMENTO PROFESSIONALE",exp_SILP!$AD1453="."),"A.3 ORIENTAMENTO PROFESSIONALE (CARCERE)",
IF(AND(exp_SILP!$S1453="A.4 CONSULENZA ORIENTATIVA",exp_SILP!$AD1453="4.2"),"A.4 CONSULENZA ORIENTATIVA (CARCERE)",
IF(AND(exp_SILP!$S1453="A.4 CONSULENZA ORIENTATIVA",exp_SILP!$AD1453="."),"A.4 CONSULENZA ORIENTATIVA (CARCERE)",
IF(AND(exp_SILP!$S1453="A.5 - LEP F1 - ACCOMPAGNAMENTO AL LAVORO",exp_SILP!$AD1453="4.2"),"A.5 - LEP F1 - ACCOMPAGNAMENTO AL LAVORO (CARCERE)",
IF(AND(exp_SILP!$S1453="A.5 - LEP F1 - ACCOMPAGNAMENTO AL LAVORO",exp_SILP!$AD1453="."),"A.5 - LEP F1 - ACCOMPAGNAMENTO AL LAVORO (CARCERE)",
IF(AND(exp_SILP!$S1453="A.5.2a - TUTORAGGIO TIROCINI",exp_SILP!$AD1453="4.2"),"A.5.2a - TUTORAGGIO TIROCINI (CARCERE)",
exp_SILP!$S1453)))))))</f>
        <v>A.5 - LEP F1 - ACCOMPAGNAMENTO AL LAVORO</v>
      </c>
      <c r="C1453" s="18" t="str">
        <f>CONCATENATE(VLOOKUP(exp_SILP!$B1453,'DATI COMMESSE'!$A$2:$F$25,4,FALSE)," - ", VLOOKUP(exp_SILP!$B1453,'DATI COMMESSE'!$A$2:$F$25,2,FALSE)," - ",VLOOKUP(exp_SILP!$B1453,'DATI COMMESSE'!$A$2:$F$25,3,FALSE))</f>
        <v>GOL - 22-02-5000 - 22-12-5003</v>
      </c>
      <c r="D1453" s="18" t="str">
        <f>LEFT(exp_SILP!$R1453,5)</f>
        <v>12:00</v>
      </c>
      <c r="E1453" s="18" t="str">
        <f>RIGHT(exp_SILP!$R1453,5)</f>
        <v>14:00</v>
      </c>
      <c r="F1453" s="18">
        <f>IF(exp_SILP!$AG1453&gt;=60,exp_SILP!$AG1453/60,exp_SILP!$AG1453)</f>
        <v>2</v>
      </c>
      <c r="G1453" s="18" t="str">
        <f>VLOOKUP(exp_SILP!$Y1453,'DATI CM'!$A$2:$F$28,2,FALSE)</f>
        <v>RSCDAA66H43F952Q</v>
      </c>
      <c r="H1453" s="18" t="str">
        <f>VLOOKUP(exp_SILP!$Y1453,'DATI CM'!$A$2:$F$28,3,FALSE)</f>
        <v>A011</v>
      </c>
      <c r="I1453" s="18" t="str">
        <f t="shared" si="1"/>
        <v>N</v>
      </c>
      <c r="J1453" s="18" t="str">
        <f>VLOOKUP(exp_SILP!$Y1453,'DATI CM'!$A$2:$F$28,4,FALSE)</f>
        <v>NO</v>
      </c>
      <c r="K1453" s="19">
        <f>VLOOKUP(exp_SILP!$B1453,'DATI COMMESSE'!$A$2:$F$25,5,FALSE)</f>
        <v>39.94</v>
      </c>
      <c r="L1453" s="19">
        <f>IF(exp_SILP!$B1453="A4.10 - LEP E - ORIENTAMENTO SPECIALISTICO SKILL GAP ANALYSIS - GRUPPO 3P",0,VLOOKUP(exp_SILP!$Y1453,'DATI CM'!$A$2:$F$28,6,FALSE))</f>
        <v>25</v>
      </c>
      <c r="M1453" s="19">
        <f>IFERROR(VLOOKUP(exp_SILP!$B1453,'DATI CM'!$H$2:$I$16,2,FALSE)*exp_SILP!$F1453,0)</f>
        <v>0</v>
      </c>
      <c r="N1453" s="18" t="str">
        <f>VLOOKUP(exp_SILP!$B1453,'DATI COMMESSE'!$A$2:$F$25,4,FALSE)</f>
        <v>GOL</v>
      </c>
      <c r="O1453" s="20">
        <f>VLOOKUP(exp_SILP!$B1453,'DATI COMMESSE'!$A$2:$F$25,5,FALSE)*exp_SILP!$F1453</f>
        <v>79.88</v>
      </c>
      <c r="P1453" s="18" t="str">
        <f>IF(MID(exp_SILP!$W1453,10,2)&gt;"40","F","M")</f>
        <v>F</v>
      </c>
      <c r="Q1453" s="24" t="s">
        <v>1548</v>
      </c>
      <c r="R1453" s="22" t="s">
        <v>84</v>
      </c>
      <c r="S1453" s="22" t="s">
        <v>57</v>
      </c>
      <c r="T1453" s="22" t="s">
        <v>58</v>
      </c>
      <c r="U1453" s="22" t="s">
        <v>59</v>
      </c>
      <c r="V1453" s="22" t="s">
        <v>886</v>
      </c>
      <c r="W1453" s="22" t="s">
        <v>887</v>
      </c>
      <c r="X1453" s="22" t="s">
        <v>888</v>
      </c>
      <c r="Y1453" s="22" t="s">
        <v>16</v>
      </c>
      <c r="Z1453" s="22" t="s">
        <v>63</v>
      </c>
      <c r="AA1453" s="22" t="s">
        <v>64</v>
      </c>
      <c r="AB1453" s="22" t="s">
        <v>65</v>
      </c>
      <c r="AC1453" s="22" t="s">
        <v>82</v>
      </c>
      <c r="AD1453" s="22" t="s">
        <v>59</v>
      </c>
      <c r="AE1453" s="22" t="s">
        <v>59</v>
      </c>
      <c r="AF1453" s="22" t="s">
        <v>59</v>
      </c>
      <c r="AG1453" s="25" t="s">
        <v>76</v>
      </c>
      <c r="AH1453" s="22" t="s">
        <v>1548</v>
      </c>
      <c r="AI1453" s="22" t="s">
        <v>198</v>
      </c>
      <c r="AJ1453" s="22" t="str">
        <f>VLOOKUP(exp_SILP!$Y1453,'DATI CM'!$A$2:$F$28,2,FALSE)</f>
        <v>RSCDAA66H43F952Q</v>
      </c>
    </row>
    <row r="1454" ht="15.75" hidden="1" customHeight="1">
      <c r="A1454" s="10" t="str">
        <f>IFERROR(VLOOKUP(exp_SILP!$W1454,exp_utenti_P!D:D,1,FALSE),"_DA INSERIRE")</f>
        <v>CHGYME87D59Z611R</v>
      </c>
      <c r="B1454" s="10" t="str">
        <f>IF(AND(exp_SILP!$S1454="A.3 ORIENTAMENTO PROFESSIONALE",exp_SILP!$AD1454="4.2"),"A.3 ORIENTAMENTO PROFESSIONALE (CARCERE)",
IF(AND(exp_SILP!$S1454="A.3 ORIENTAMENTO PROFESSIONALE",exp_SILP!$AD1454="."),"A.3 ORIENTAMENTO PROFESSIONALE (CARCERE)",
IF(AND(exp_SILP!$S1454="A.4 CONSULENZA ORIENTATIVA",exp_SILP!$AD1454="4.2"),"A.4 CONSULENZA ORIENTATIVA (CARCERE)",
IF(AND(exp_SILP!$S1454="A.4 CONSULENZA ORIENTATIVA",exp_SILP!$AD1454="."),"A.4 CONSULENZA ORIENTATIVA (CARCERE)",
IF(AND(exp_SILP!$S1454="A.5 - LEP F1 - ACCOMPAGNAMENTO AL LAVORO",exp_SILP!$AD1454="4.2"),"A.5 - LEP F1 - ACCOMPAGNAMENTO AL LAVORO (CARCERE)",
IF(AND(exp_SILP!$S1454="A.5 - LEP F1 - ACCOMPAGNAMENTO AL LAVORO",exp_SILP!$AD1454="."),"A.5 - LEP F1 - ACCOMPAGNAMENTO AL LAVORO (CARCERE)",
IF(AND(exp_SILP!$S1454="A.5.2a - TUTORAGGIO TIROCINI",exp_SILP!$AD1454="4.2"),"A.5.2a - TUTORAGGIO TIROCINI (CARCERE)",
exp_SILP!$S1454)))))))</f>
        <v>A4.10 - LEP E - ORIENTAMENTO SPECIALISTICO SKILL GAP ANALYSIS</v>
      </c>
      <c r="C1454" s="11" t="str">
        <f>CONCATENATE(VLOOKUP(exp_SILP!$B1454,'DATI COMMESSE'!$A$2:$F$25,4,FALSE)," - ", VLOOKUP(exp_SILP!$B1454,'DATI COMMESSE'!$A$2:$F$25,2,FALSE)," - ",VLOOKUP(exp_SILP!$B1454,'DATI COMMESSE'!$A$2:$F$25,3,FALSE))</f>
        <v>GOL - 22-02-5000 - 22-12-5003</v>
      </c>
      <c r="D1454" s="11" t="str">
        <f>LEFT(exp_SILP!$R1454,5)</f>
        <v>10:00</v>
      </c>
      <c r="E1454" s="11" t="str">
        <f>RIGHT(exp_SILP!$R1454,5)</f>
        <v>13:00</v>
      </c>
      <c r="F1454" s="11">
        <f>IF(exp_SILP!$AG1454&gt;=60,exp_SILP!$AG1454/60,exp_SILP!$AG1454)</f>
        <v>3</v>
      </c>
      <c r="G1454" s="11" t="str">
        <f>VLOOKUP(exp_SILP!$Y1454,'DATI CM'!$A$2:$F$28,2,FALSE)</f>
        <v>CRCMGR68A64L219S</v>
      </c>
      <c r="H1454" s="11" t="str">
        <f>VLOOKUP(exp_SILP!$Y1454,'DATI CM'!$A$2:$F$28,3,FALSE)</f>
        <v>A011</v>
      </c>
      <c r="I1454" s="11" t="str">
        <f t="shared" si="1"/>
        <v>N</v>
      </c>
      <c r="J1454" s="11" t="str">
        <f>VLOOKUP(exp_SILP!$Y1454,'DATI CM'!$A$2:$F$28,4,FALSE)</f>
        <v>TORINO</v>
      </c>
      <c r="K1454" s="12">
        <f>VLOOKUP(exp_SILP!$B1454,'DATI COMMESSE'!$A$2:$F$25,5,FALSE)</f>
        <v>39.94</v>
      </c>
      <c r="L1454" s="12">
        <f>IF(exp_SILP!$B1454="A4.10 - LEP E - ORIENTAMENTO SPECIALISTICO SKILL GAP ANALYSIS - GRUPPO 3P",0,VLOOKUP(exp_SILP!$Y1454,'DATI CM'!$A$2:$F$28,6,FALSE))</f>
        <v>27</v>
      </c>
      <c r="M1454" s="12">
        <f>IFERROR(VLOOKUP(exp_SILP!$B1454,'DATI CM'!$H$2:$I$16,2,FALSE)*exp_SILP!$F1454,0)</f>
        <v>0</v>
      </c>
      <c r="N1454" s="11" t="str">
        <f>VLOOKUP(exp_SILP!$B1454,'DATI COMMESSE'!$A$2:$F$25,4,FALSE)</f>
        <v>GOL</v>
      </c>
      <c r="O1454" s="13">
        <f>VLOOKUP(exp_SILP!$B1454,'DATI COMMESSE'!$A$2:$F$25,5,FALSE)*exp_SILP!$F1454</f>
        <v>119.82</v>
      </c>
      <c r="P1454" s="11" t="str">
        <f>IF(MID(exp_SILP!$W1454,10,2)&gt;"40","F","M")</f>
        <v>F</v>
      </c>
      <c r="Q1454" s="27" t="s">
        <v>1548</v>
      </c>
      <c r="R1454" s="15" t="s">
        <v>164</v>
      </c>
      <c r="S1454" s="15" t="s">
        <v>70</v>
      </c>
      <c r="T1454" s="15" t="s">
        <v>58</v>
      </c>
      <c r="U1454" s="15" t="s">
        <v>59</v>
      </c>
      <c r="V1454" s="15" t="s">
        <v>1678</v>
      </c>
      <c r="W1454" s="15" t="s">
        <v>1679</v>
      </c>
      <c r="X1454" s="15" t="s">
        <v>1680</v>
      </c>
      <c r="Y1454" s="15" t="s">
        <v>5</v>
      </c>
      <c r="Z1454" s="15" t="s">
        <v>63</v>
      </c>
      <c r="AA1454" s="15" t="s">
        <v>64</v>
      </c>
      <c r="AB1454" s="15" t="s">
        <v>65</v>
      </c>
      <c r="AC1454" s="15" t="s">
        <v>135</v>
      </c>
      <c r="AD1454" s="15" t="s">
        <v>59</v>
      </c>
      <c r="AE1454" s="15" t="s">
        <v>59</v>
      </c>
      <c r="AF1454" s="15" t="s">
        <v>59</v>
      </c>
      <c r="AG1454" s="28" t="s">
        <v>101</v>
      </c>
      <c r="AH1454" s="15" t="s">
        <v>1548</v>
      </c>
      <c r="AI1454" s="15" t="s">
        <v>238</v>
      </c>
      <c r="AJ1454" s="15" t="str">
        <f>VLOOKUP(exp_SILP!$Y1454,'DATI CM'!$A$2:$F$28,2,FALSE)</f>
        <v>CRCMGR68A64L219S</v>
      </c>
    </row>
    <row r="1455" ht="15.75" hidden="1" customHeight="1">
      <c r="A1455" s="17" t="str">
        <f>IFERROR(VLOOKUP(exp_SILP!$W1455,exp_utenti_P!D:D,1,FALSE),"_DA INSERIRE")</f>
        <v>BRTGPP70H08Z112J</v>
      </c>
      <c r="B1455" s="17" t="str">
        <f>IF(AND(exp_SILP!$S1455="A.3 ORIENTAMENTO PROFESSIONALE",exp_SILP!$AD1455="4.2"),"A.3 ORIENTAMENTO PROFESSIONALE (CARCERE)",
IF(AND(exp_SILP!$S1455="A.3 ORIENTAMENTO PROFESSIONALE",exp_SILP!$AD1455="."),"A.3 ORIENTAMENTO PROFESSIONALE (CARCERE)",
IF(AND(exp_SILP!$S1455="A.4 CONSULENZA ORIENTATIVA",exp_SILP!$AD1455="4.2"),"A.4 CONSULENZA ORIENTATIVA (CARCERE)",
IF(AND(exp_SILP!$S1455="A.4 CONSULENZA ORIENTATIVA",exp_SILP!$AD1455="."),"A.4 CONSULENZA ORIENTATIVA (CARCERE)",
IF(AND(exp_SILP!$S1455="A.5 - LEP F1 - ACCOMPAGNAMENTO AL LAVORO",exp_SILP!$AD1455="4.2"),"A.5 - LEP F1 - ACCOMPAGNAMENTO AL LAVORO (CARCERE)",
IF(AND(exp_SILP!$S1455="A.5 - LEP F1 - ACCOMPAGNAMENTO AL LAVORO",exp_SILP!$AD1455="."),"A.5 - LEP F1 - ACCOMPAGNAMENTO AL LAVORO (CARCERE)",
IF(AND(exp_SILP!$S1455="A.5.2a - TUTORAGGIO TIROCINI",exp_SILP!$AD1455="4.2"),"A.5.2a - TUTORAGGIO TIROCINI (CARCERE)",
exp_SILP!$S1455)))))))</f>
        <v>A4.10 - LEP E - ORIENTAMENTO SPECIALISTICO SKILL GAP ANALYSIS</v>
      </c>
      <c r="C1455" s="18" t="str">
        <f>CONCATENATE(VLOOKUP(exp_SILP!$B1455,'DATI COMMESSE'!$A$2:$F$25,4,FALSE)," - ", VLOOKUP(exp_SILP!$B1455,'DATI COMMESSE'!$A$2:$F$25,2,FALSE)," - ",VLOOKUP(exp_SILP!$B1455,'DATI COMMESSE'!$A$2:$F$25,3,FALSE))</f>
        <v>GOL - 22-02-5000 - 22-12-5003</v>
      </c>
      <c r="D1455" s="18" t="str">
        <f>LEFT(exp_SILP!$R1455,5)</f>
        <v>10:00</v>
      </c>
      <c r="E1455" s="18" t="str">
        <f>RIGHT(exp_SILP!$R1455,5)</f>
        <v>12:00</v>
      </c>
      <c r="F1455" s="18">
        <f>IF(exp_SILP!$AG1455&gt;=60,exp_SILP!$AG1455/60,exp_SILP!$AG1455)</f>
        <v>2</v>
      </c>
      <c r="G1455" s="18" t="str">
        <f>VLOOKUP(exp_SILP!$Y1455,'DATI CM'!$A$2:$F$28,2,FALSE)</f>
        <v>DRDSMN81D20D205B</v>
      </c>
      <c r="H1455" s="18" t="str">
        <f>VLOOKUP(exp_SILP!$Y1455,'DATI CM'!$A$2:$F$28,3,FALSE)</f>
        <v>A010</v>
      </c>
      <c r="I1455" s="18" t="str">
        <f t="shared" si="1"/>
        <v>N</v>
      </c>
      <c r="J1455" s="18" t="str">
        <f>VLOOKUP(exp_SILP!$Y1455,'DATI CM'!$A$2:$F$28,4,FALSE)</f>
        <v>TORINO</v>
      </c>
      <c r="K1455" s="19">
        <f>VLOOKUP(exp_SILP!$B1455,'DATI COMMESSE'!$A$2:$F$25,5,FALSE)</f>
        <v>39.94</v>
      </c>
      <c r="L1455" s="19" t="str">
        <f>IF(exp_SILP!$B1455="A4.10 - LEP E - ORIENTAMENTO SPECIALISTICO SKILL GAP ANALYSIS - GRUPPO 3P",0,VLOOKUP(exp_SILP!$Y1455,'DATI CM'!$A$2:$F$28,6,FALSE))</f>
        <v/>
      </c>
      <c r="M1455" s="19">
        <f>IFERROR(VLOOKUP(exp_SILP!$B1455,'DATI CM'!$H$2:$I$16,2,FALSE)*exp_SILP!$F1455,0)</f>
        <v>0</v>
      </c>
      <c r="N1455" s="18" t="str">
        <f>VLOOKUP(exp_SILP!$B1455,'DATI COMMESSE'!$A$2:$F$25,4,FALSE)</f>
        <v>GOL</v>
      </c>
      <c r="O1455" s="20">
        <f>VLOOKUP(exp_SILP!$B1455,'DATI COMMESSE'!$A$2:$F$25,5,FALSE)*exp_SILP!$F1455</f>
        <v>79.88</v>
      </c>
      <c r="P1455" s="18" t="str">
        <f>IF(MID(exp_SILP!$W1455,10,2)&gt;"40","F","M")</f>
        <v>M</v>
      </c>
      <c r="Q1455" s="24" t="s">
        <v>1548</v>
      </c>
      <c r="R1455" s="22" t="s">
        <v>199</v>
      </c>
      <c r="S1455" s="22" t="s">
        <v>70</v>
      </c>
      <c r="T1455" s="22" t="s">
        <v>58</v>
      </c>
      <c r="U1455" s="22" t="s">
        <v>59</v>
      </c>
      <c r="V1455" s="22" t="s">
        <v>758</v>
      </c>
      <c r="W1455" s="22" t="s">
        <v>759</v>
      </c>
      <c r="X1455" s="22" t="s">
        <v>760</v>
      </c>
      <c r="Y1455" s="22" t="s">
        <v>7</v>
      </c>
      <c r="Z1455" s="22" t="s">
        <v>63</v>
      </c>
      <c r="AA1455" s="22" t="s">
        <v>64</v>
      </c>
      <c r="AB1455" s="22" t="s">
        <v>65</v>
      </c>
      <c r="AC1455" s="22" t="s">
        <v>135</v>
      </c>
      <c r="AD1455" s="22" t="s">
        <v>59</v>
      </c>
      <c r="AE1455" s="22" t="s">
        <v>59</v>
      </c>
      <c r="AF1455" s="22" t="s">
        <v>59</v>
      </c>
      <c r="AG1455" s="25" t="s">
        <v>76</v>
      </c>
      <c r="AH1455" s="22" t="s">
        <v>1548</v>
      </c>
      <c r="AI1455" s="22" t="s">
        <v>238</v>
      </c>
      <c r="AJ1455" s="22" t="str">
        <f>VLOOKUP(exp_SILP!$Y1455,'DATI CM'!$A$2:$F$28,2,FALSE)</f>
        <v>DRDSMN81D20D205B</v>
      </c>
    </row>
    <row r="1456" ht="15.75" customHeight="1">
      <c r="A1456" s="10" t="str">
        <f>IFERROR(VLOOKUP(exp_SILP!$W1456,exp_utenti_P!D:D,1,FALSE),"_DA INSERIRE")</f>
        <v>CRNMRN98E46Z129Y</v>
      </c>
      <c r="B1456" s="10" t="str">
        <f>IF(AND(exp_SILP!$S1456="A.3 ORIENTAMENTO PROFESSIONALE",exp_SILP!$AD1456="4.2"),"A.3 ORIENTAMENTO PROFESSIONALE (CARCERE)",
IF(AND(exp_SILP!$S1456="A.3 ORIENTAMENTO PROFESSIONALE",exp_SILP!$AD1456="."),"A.3 ORIENTAMENTO PROFESSIONALE (CARCERE)",
IF(AND(exp_SILP!$S1456="A.4 CONSULENZA ORIENTATIVA",exp_SILP!$AD1456="4.2"),"A.4 CONSULENZA ORIENTATIVA (CARCERE)",
IF(AND(exp_SILP!$S1456="A.4 CONSULENZA ORIENTATIVA",exp_SILP!$AD1456="."),"A.4 CONSULENZA ORIENTATIVA (CARCERE)",
IF(AND(exp_SILP!$S1456="A.5 - LEP F1 - ACCOMPAGNAMENTO AL LAVORO",exp_SILP!$AD1456="4.2"),"A.5 - LEP F1 - ACCOMPAGNAMENTO AL LAVORO (CARCERE)",
IF(AND(exp_SILP!$S1456="A.5 - LEP F1 - ACCOMPAGNAMENTO AL LAVORO",exp_SILP!$AD1456="."),"A.5 - LEP F1 - ACCOMPAGNAMENTO AL LAVORO (CARCERE)",
IF(AND(exp_SILP!$S1456="A.5.2a - TUTORAGGIO TIROCINI",exp_SILP!$AD1456="4.2"),"A.5.2a - TUTORAGGIO TIROCINI (CARCERE)",
exp_SILP!$S1456)))))))</f>
        <v>A4.10 - LEP E - ORIENTAMENTO SPECIALISTICO SKILL GAP ANALYSIS</v>
      </c>
      <c r="C1456" s="11" t="str">
        <f>CONCATENATE(VLOOKUP(exp_SILP!$B1456,'DATI COMMESSE'!$A$2:$F$25,4,FALSE)," - ", VLOOKUP(exp_SILP!$B1456,'DATI COMMESSE'!$A$2:$F$25,2,FALSE)," - ",VLOOKUP(exp_SILP!$B1456,'DATI COMMESSE'!$A$2:$F$25,3,FALSE))</f>
        <v>GOL - 22-02-5000 - 22-12-5003</v>
      </c>
      <c r="D1456" s="11" t="str">
        <f>LEFT(exp_SILP!$R1456,5)</f>
        <v>18:00</v>
      </c>
      <c r="E1456" s="11" t="str">
        <f>RIGHT(exp_SILP!$R1456,5)</f>
        <v>19:00</v>
      </c>
      <c r="F1456" s="11">
        <f>IF(exp_SILP!$AG1456&gt;=60,exp_SILP!$AG1456/60,exp_SILP!$AG1456)</f>
        <v>1</v>
      </c>
      <c r="G1456" s="11" t="str">
        <f>VLOOKUP(exp_SILP!$Y1456,'DATI CM'!$A$2:$F$28,2,FALSE)</f>
        <v>FLCSRN79S42L219X</v>
      </c>
      <c r="H1456" s="11" t="str">
        <f>VLOOKUP(exp_SILP!$Y1456,'DATI CM'!$A$2:$F$28,3,FALSE)</f>
        <v>A011</v>
      </c>
      <c r="I1456" s="11" t="str">
        <f t="shared" si="1"/>
        <v>N</v>
      </c>
      <c r="J1456" s="11" t="str">
        <f>VLOOKUP(exp_SILP!$Y1456,'DATI CM'!$A$2:$F$28,4,FALSE)</f>
        <v>TORINO</v>
      </c>
      <c r="K1456" s="12">
        <f>VLOOKUP(exp_SILP!$B1456,'DATI COMMESSE'!$A$2:$F$25,5,FALSE)</f>
        <v>39.94</v>
      </c>
      <c r="L1456" s="12">
        <f>IF(exp_SILP!$B1456="A4.10 - LEP E - ORIENTAMENTO SPECIALISTICO SKILL GAP ANALYSIS - GRUPPO 3P",0,VLOOKUP(exp_SILP!$Y1456,'DATI CM'!$A$2:$F$28,6,FALSE))</f>
        <v>25</v>
      </c>
      <c r="M1456" s="12">
        <f>IFERROR(VLOOKUP(exp_SILP!$B1456,'DATI CM'!$H$2:$I$16,2,FALSE)*exp_SILP!$F1456,0)</f>
        <v>0</v>
      </c>
      <c r="N1456" s="11" t="str">
        <f>VLOOKUP(exp_SILP!$B1456,'DATI COMMESSE'!$A$2:$F$25,4,FALSE)</f>
        <v>GOL</v>
      </c>
      <c r="O1456" s="13">
        <f>VLOOKUP(exp_SILP!$B1456,'DATI COMMESSE'!$A$2:$F$25,5,FALSE)*exp_SILP!$F1456</f>
        <v>39.94</v>
      </c>
      <c r="P1456" s="11" t="str">
        <f>IF(MID(exp_SILP!$W1456,10,2)&gt;"40","F","M")</f>
        <v>F</v>
      </c>
      <c r="Q1456" s="27" t="s">
        <v>1548</v>
      </c>
      <c r="R1456" s="15" t="s">
        <v>230</v>
      </c>
      <c r="S1456" s="15" t="s">
        <v>70</v>
      </c>
      <c r="T1456" s="15" t="s">
        <v>58</v>
      </c>
      <c r="U1456" s="15" t="s">
        <v>59</v>
      </c>
      <c r="V1456" s="15" t="s">
        <v>1476</v>
      </c>
      <c r="W1456" s="15" t="s">
        <v>1477</v>
      </c>
      <c r="X1456" s="15" t="s">
        <v>1478</v>
      </c>
      <c r="Y1456" s="15" t="s">
        <v>10</v>
      </c>
      <c r="Z1456" s="15" t="s">
        <v>63</v>
      </c>
      <c r="AA1456" s="15" t="s">
        <v>64</v>
      </c>
      <c r="AB1456" s="15" t="s">
        <v>65</v>
      </c>
      <c r="AC1456" s="15" t="s">
        <v>75</v>
      </c>
      <c r="AD1456" s="15" t="s">
        <v>59</v>
      </c>
      <c r="AE1456" s="15" t="s">
        <v>59</v>
      </c>
      <c r="AF1456" s="15" t="s">
        <v>211</v>
      </c>
      <c r="AG1456" s="28" t="s">
        <v>67</v>
      </c>
      <c r="AH1456" s="15" t="s">
        <v>1528</v>
      </c>
      <c r="AI1456" s="15" t="s">
        <v>77</v>
      </c>
      <c r="AJ1456" s="15" t="str">
        <f>VLOOKUP(exp_SILP!$Y1456,'DATI CM'!$A$2:$F$28,2,FALSE)</f>
        <v>FLCSRN79S42L219X</v>
      </c>
    </row>
    <row r="1457" ht="15.75" customHeight="1">
      <c r="A1457" s="17" t="str">
        <f>IFERROR(VLOOKUP(exp_SILP!$W1457,exp_utenti_P!D:D,1,FALSE),"_DA INSERIRE")</f>
        <v>CRNMRN98E46Z129Y</v>
      </c>
      <c r="B1457" s="17" t="str">
        <f>IF(AND(exp_SILP!$S1457="A.3 ORIENTAMENTO PROFESSIONALE",exp_SILP!$AD1457="4.2"),"A.3 ORIENTAMENTO PROFESSIONALE (CARCERE)",
IF(AND(exp_SILP!$S1457="A.3 ORIENTAMENTO PROFESSIONALE",exp_SILP!$AD1457="."),"A.3 ORIENTAMENTO PROFESSIONALE (CARCERE)",
IF(AND(exp_SILP!$S1457="A.4 CONSULENZA ORIENTATIVA",exp_SILP!$AD1457="4.2"),"A.4 CONSULENZA ORIENTATIVA (CARCERE)",
IF(AND(exp_SILP!$S1457="A.4 CONSULENZA ORIENTATIVA",exp_SILP!$AD1457="."),"A.4 CONSULENZA ORIENTATIVA (CARCERE)",
IF(AND(exp_SILP!$S1457="A.5 - LEP F1 - ACCOMPAGNAMENTO AL LAVORO",exp_SILP!$AD1457="4.2"),"A.5 - LEP F1 - ACCOMPAGNAMENTO AL LAVORO (CARCERE)",
IF(AND(exp_SILP!$S1457="A.5 - LEP F1 - ACCOMPAGNAMENTO AL LAVORO",exp_SILP!$AD1457="."),"A.5 - LEP F1 - ACCOMPAGNAMENTO AL LAVORO (CARCERE)",
IF(AND(exp_SILP!$S1457="A.5.2a - TUTORAGGIO TIROCINI",exp_SILP!$AD1457="4.2"),"A.5.2a - TUTORAGGIO TIROCINI (CARCERE)",
exp_SILP!$S1457)))))))</f>
        <v>A4.10 - LEP E - ORIENTAMENTO SPECIALISTICO SKILL GAP ANALYSIS</v>
      </c>
      <c r="C1457" s="18" t="str">
        <f>CONCATENATE(VLOOKUP(exp_SILP!$B1457,'DATI COMMESSE'!$A$2:$F$25,4,FALSE)," - ", VLOOKUP(exp_SILP!$B1457,'DATI COMMESSE'!$A$2:$F$25,2,FALSE)," - ",VLOOKUP(exp_SILP!$B1457,'DATI COMMESSE'!$A$2:$F$25,3,FALSE))</f>
        <v>GOL - 22-02-5000 - 22-12-5003</v>
      </c>
      <c r="D1457" s="18" t="str">
        <f>LEFT(exp_SILP!$R1457,5)</f>
        <v>14:00</v>
      </c>
      <c r="E1457" s="18" t="str">
        <f>RIGHT(exp_SILP!$R1457,5)</f>
        <v>17:00</v>
      </c>
      <c r="F1457" s="18">
        <f>IF(exp_SILP!$AG1457&gt;=60,exp_SILP!$AG1457/60,exp_SILP!$AG1457)</f>
        <v>3</v>
      </c>
      <c r="G1457" s="18" t="str">
        <f>VLOOKUP(exp_SILP!$Y1457,'DATI CM'!$A$2:$F$28,2,FALSE)</f>
        <v>FLCSRN79S42L219X</v>
      </c>
      <c r="H1457" s="18" t="str">
        <f>VLOOKUP(exp_SILP!$Y1457,'DATI CM'!$A$2:$F$28,3,FALSE)</f>
        <v>A011</v>
      </c>
      <c r="I1457" s="18" t="str">
        <f t="shared" si="1"/>
        <v>N</v>
      </c>
      <c r="J1457" s="18" t="str">
        <f>VLOOKUP(exp_SILP!$Y1457,'DATI CM'!$A$2:$F$28,4,FALSE)</f>
        <v>TORINO</v>
      </c>
      <c r="K1457" s="19">
        <f>VLOOKUP(exp_SILP!$B1457,'DATI COMMESSE'!$A$2:$F$25,5,FALSE)</f>
        <v>39.94</v>
      </c>
      <c r="L1457" s="19">
        <f>IF(exp_SILP!$B1457="A4.10 - LEP E - ORIENTAMENTO SPECIALISTICO SKILL GAP ANALYSIS - GRUPPO 3P",0,VLOOKUP(exp_SILP!$Y1457,'DATI CM'!$A$2:$F$28,6,FALSE))</f>
        <v>25</v>
      </c>
      <c r="M1457" s="19">
        <f>IFERROR(VLOOKUP(exp_SILP!$B1457,'DATI CM'!$H$2:$I$16,2,FALSE)*exp_SILP!$F1457,0)</f>
        <v>0</v>
      </c>
      <c r="N1457" s="18" t="str">
        <f>VLOOKUP(exp_SILP!$B1457,'DATI COMMESSE'!$A$2:$F$25,4,FALSE)</f>
        <v>GOL</v>
      </c>
      <c r="O1457" s="20">
        <f>VLOOKUP(exp_SILP!$B1457,'DATI COMMESSE'!$A$2:$F$25,5,FALSE)*exp_SILP!$F1457</f>
        <v>119.82</v>
      </c>
      <c r="P1457" s="18" t="str">
        <f>IF(MID(exp_SILP!$W1457,10,2)&gt;"40","F","M")</f>
        <v>F</v>
      </c>
      <c r="Q1457" s="24" t="s">
        <v>1548</v>
      </c>
      <c r="R1457" s="22" t="s">
        <v>100</v>
      </c>
      <c r="S1457" s="22" t="s">
        <v>70</v>
      </c>
      <c r="T1457" s="22" t="s">
        <v>58</v>
      </c>
      <c r="U1457" s="22" t="s">
        <v>59</v>
      </c>
      <c r="V1457" s="22" t="s">
        <v>1476</v>
      </c>
      <c r="W1457" s="22" t="s">
        <v>1477</v>
      </c>
      <c r="X1457" s="22" t="s">
        <v>1478</v>
      </c>
      <c r="Y1457" s="22" t="s">
        <v>10</v>
      </c>
      <c r="Z1457" s="22" t="s">
        <v>63</v>
      </c>
      <c r="AA1457" s="22" t="s">
        <v>64</v>
      </c>
      <c r="AB1457" s="22" t="s">
        <v>74</v>
      </c>
      <c r="AC1457" s="22" t="s">
        <v>75</v>
      </c>
      <c r="AD1457" s="22" t="s">
        <v>59</v>
      </c>
      <c r="AE1457" s="22" t="s">
        <v>59</v>
      </c>
      <c r="AF1457" s="22" t="s">
        <v>59</v>
      </c>
      <c r="AG1457" s="25" t="s">
        <v>101</v>
      </c>
      <c r="AH1457" s="22" t="s">
        <v>1528</v>
      </c>
      <c r="AI1457" s="22" t="s">
        <v>77</v>
      </c>
      <c r="AJ1457" s="22" t="str">
        <f>VLOOKUP(exp_SILP!$Y1457,'DATI CM'!$A$2:$F$28,2,FALSE)</f>
        <v>FLCSRN79S42L219X</v>
      </c>
    </row>
    <row r="1458" ht="15.75" hidden="1" customHeight="1">
      <c r="A1458" s="10" t="str">
        <f>IFERROR(VLOOKUP(exp_SILP!$W1458,exp_utenti_P!D:D,1,FALSE),"_DA INSERIRE")</f>
        <v>FRSCHR84A54F952W</v>
      </c>
      <c r="B1458" s="10" t="str">
        <f>IF(AND(exp_SILP!$S1458="A.3 ORIENTAMENTO PROFESSIONALE",exp_SILP!$AD1458="4.2"),"A.3 ORIENTAMENTO PROFESSIONALE (CARCERE)",
IF(AND(exp_SILP!$S1458="A.3 ORIENTAMENTO PROFESSIONALE",exp_SILP!$AD1458="."),"A.3 ORIENTAMENTO PROFESSIONALE (CARCERE)",
IF(AND(exp_SILP!$S1458="A.4 CONSULENZA ORIENTATIVA",exp_SILP!$AD1458="4.2"),"A.4 CONSULENZA ORIENTATIVA (CARCERE)",
IF(AND(exp_SILP!$S1458="A.4 CONSULENZA ORIENTATIVA",exp_SILP!$AD1458="."),"A.4 CONSULENZA ORIENTATIVA (CARCERE)",
IF(AND(exp_SILP!$S1458="A.5 - LEP F1 - ACCOMPAGNAMENTO AL LAVORO",exp_SILP!$AD1458="4.2"),"A.5 - LEP F1 - ACCOMPAGNAMENTO AL LAVORO (CARCERE)",
IF(AND(exp_SILP!$S1458="A.5 - LEP F1 - ACCOMPAGNAMENTO AL LAVORO",exp_SILP!$AD1458="."),"A.5 - LEP F1 - ACCOMPAGNAMENTO AL LAVORO (CARCERE)",
IF(AND(exp_SILP!$S1458="A.5.2a - TUTORAGGIO TIROCINI",exp_SILP!$AD1458="4.2"),"A.5.2a - TUTORAGGIO TIROCINI (CARCERE)",
exp_SILP!$S1458)))))))</f>
        <v>A4.10 - LEP E - ORIENTAMENTO SPECIALISTICO SKILL GAP ANALYSIS</v>
      </c>
      <c r="C1458" s="11" t="str">
        <f>CONCATENATE(VLOOKUP(exp_SILP!$B1458,'DATI COMMESSE'!$A$2:$F$25,4,FALSE)," - ", VLOOKUP(exp_SILP!$B1458,'DATI COMMESSE'!$A$2:$F$25,2,FALSE)," - ",VLOOKUP(exp_SILP!$B1458,'DATI COMMESSE'!$A$2:$F$25,3,FALSE))</f>
        <v>GOL - 22-02-5000 - 22-12-5003</v>
      </c>
      <c r="D1458" s="11" t="str">
        <f>LEFT(exp_SILP!$R1458,5)</f>
        <v>17:00</v>
      </c>
      <c r="E1458" s="11" t="str">
        <f>RIGHT(exp_SILP!$R1458,5)</f>
        <v>18:00</v>
      </c>
      <c r="F1458" s="11">
        <f>IF(exp_SILP!$AG1458&gt;=60,exp_SILP!$AG1458/60,exp_SILP!$AG1458)</f>
        <v>1</v>
      </c>
      <c r="G1458" s="11" t="str">
        <f>VLOOKUP(exp_SILP!$Y1458,'DATI CM'!$A$2:$F$28,2,FALSE)</f>
        <v>RSCDAA66H43F952Q</v>
      </c>
      <c r="H1458" s="11" t="str">
        <f>VLOOKUP(exp_SILP!$Y1458,'DATI CM'!$A$2:$F$28,3,FALSE)</f>
        <v>A011</v>
      </c>
      <c r="I1458" s="11" t="str">
        <f t="shared" si="1"/>
        <v>N</v>
      </c>
      <c r="J1458" s="11" t="str">
        <f>VLOOKUP(exp_SILP!$Y1458,'DATI CM'!$A$2:$F$28,4,FALSE)</f>
        <v>NO</v>
      </c>
      <c r="K1458" s="12">
        <f>VLOOKUP(exp_SILP!$B1458,'DATI COMMESSE'!$A$2:$F$25,5,FALSE)</f>
        <v>39.94</v>
      </c>
      <c r="L1458" s="12">
        <f>IF(exp_SILP!$B1458="A4.10 - LEP E - ORIENTAMENTO SPECIALISTICO SKILL GAP ANALYSIS - GRUPPO 3P",0,VLOOKUP(exp_SILP!$Y1458,'DATI CM'!$A$2:$F$28,6,FALSE))</f>
        <v>25</v>
      </c>
      <c r="M1458" s="12">
        <f>IFERROR(VLOOKUP(exp_SILP!$B1458,'DATI CM'!$H$2:$I$16,2,FALSE)*exp_SILP!$F1458,0)</f>
        <v>0</v>
      </c>
      <c r="N1458" s="11" t="str">
        <f>VLOOKUP(exp_SILP!$B1458,'DATI COMMESSE'!$A$2:$F$25,4,FALSE)</f>
        <v>GOL</v>
      </c>
      <c r="O1458" s="13">
        <f>VLOOKUP(exp_SILP!$B1458,'DATI COMMESSE'!$A$2:$F$25,5,FALSE)*exp_SILP!$F1458</f>
        <v>39.94</v>
      </c>
      <c r="P1458" s="11" t="str">
        <f>IF(MID(exp_SILP!$W1458,10,2)&gt;"40","F","M")</f>
        <v>F</v>
      </c>
      <c r="Q1458" s="27" t="s">
        <v>1548</v>
      </c>
      <c r="R1458" s="15" t="s">
        <v>93</v>
      </c>
      <c r="S1458" s="15" t="s">
        <v>70</v>
      </c>
      <c r="T1458" s="15" t="s">
        <v>58</v>
      </c>
      <c r="U1458" s="15" t="s">
        <v>59</v>
      </c>
      <c r="V1458" s="15" t="s">
        <v>1091</v>
      </c>
      <c r="W1458" s="15" t="s">
        <v>1092</v>
      </c>
      <c r="X1458" s="15" t="s">
        <v>1093</v>
      </c>
      <c r="Y1458" s="15" t="s">
        <v>16</v>
      </c>
      <c r="Z1458" s="15" t="s">
        <v>63</v>
      </c>
      <c r="AA1458" s="15" t="s">
        <v>64</v>
      </c>
      <c r="AB1458" s="15" t="s">
        <v>65</v>
      </c>
      <c r="AC1458" s="15" t="s">
        <v>82</v>
      </c>
      <c r="AD1458" s="15" t="s">
        <v>59</v>
      </c>
      <c r="AE1458" s="15" t="s">
        <v>59</v>
      </c>
      <c r="AF1458" s="15" t="s">
        <v>114</v>
      </c>
      <c r="AG1458" s="28" t="s">
        <v>67</v>
      </c>
      <c r="AH1458" s="15" t="s">
        <v>1548</v>
      </c>
      <c r="AI1458" s="15" t="s">
        <v>198</v>
      </c>
      <c r="AJ1458" s="15" t="str">
        <f>VLOOKUP(exp_SILP!$Y1458,'DATI CM'!$A$2:$F$28,2,FALSE)</f>
        <v>RSCDAA66H43F952Q</v>
      </c>
    </row>
    <row r="1459" ht="15.75" customHeight="1">
      <c r="A1459" s="17" t="str">
        <f>IFERROR(VLOOKUP(exp_SILP!$W1459,exp_utenti_P!D:D,1,FALSE),"_DA INSERIRE")</f>
        <v>SLDVTR96A46Z611O</v>
      </c>
      <c r="B1459" s="17" t="str">
        <f>IF(AND(exp_SILP!$S1459="A.3 ORIENTAMENTO PROFESSIONALE",exp_SILP!$AD1459="4.2"),"A.3 ORIENTAMENTO PROFESSIONALE (CARCERE)",
IF(AND(exp_SILP!$S1459="A.3 ORIENTAMENTO PROFESSIONALE",exp_SILP!$AD1459="."),"A.3 ORIENTAMENTO PROFESSIONALE (CARCERE)",
IF(AND(exp_SILP!$S1459="A.4 CONSULENZA ORIENTATIVA",exp_SILP!$AD1459="4.2"),"A.4 CONSULENZA ORIENTATIVA (CARCERE)",
IF(AND(exp_SILP!$S1459="A.4 CONSULENZA ORIENTATIVA",exp_SILP!$AD1459="."),"A.4 CONSULENZA ORIENTATIVA (CARCERE)",
IF(AND(exp_SILP!$S1459="A.5 - LEP F1 - ACCOMPAGNAMENTO AL LAVORO",exp_SILP!$AD1459="4.2"),"A.5 - LEP F1 - ACCOMPAGNAMENTO AL LAVORO (CARCERE)",
IF(AND(exp_SILP!$S1459="A.5 - LEP F1 - ACCOMPAGNAMENTO AL LAVORO",exp_SILP!$AD1459="."),"A.5 - LEP F1 - ACCOMPAGNAMENTO AL LAVORO (CARCERE)",
IF(AND(exp_SILP!$S1459="A.5.2a - TUTORAGGIO TIROCINI",exp_SILP!$AD1459="4.2"),"A.5.2a - TUTORAGGIO TIROCINI (CARCERE)",
exp_SILP!$S1459)))))))</f>
        <v>A4.10 - LEP E - ORIENTAMENTO SPECIALISTICO SKILL GAP ANALYSIS</v>
      </c>
      <c r="C1459" s="18" t="str">
        <f>CONCATENATE(VLOOKUP(exp_SILP!$B1459,'DATI COMMESSE'!$A$2:$F$25,4,FALSE)," - ", VLOOKUP(exp_SILP!$B1459,'DATI COMMESSE'!$A$2:$F$25,2,FALSE)," - ",VLOOKUP(exp_SILP!$B1459,'DATI COMMESSE'!$A$2:$F$25,3,FALSE))</f>
        <v>GOL - 22-02-5000 - 22-12-5003</v>
      </c>
      <c r="D1459" s="18" t="str">
        <f>LEFT(exp_SILP!$R1459,5)</f>
        <v>12:00</v>
      </c>
      <c r="E1459" s="18" t="str">
        <f>RIGHT(exp_SILP!$R1459,5)</f>
        <v>13:00</v>
      </c>
      <c r="F1459" s="18">
        <f>IF(exp_SILP!$AG1459&gt;=60,exp_SILP!$AG1459/60,exp_SILP!$AG1459)</f>
        <v>1</v>
      </c>
      <c r="G1459" s="18" t="str">
        <f>VLOOKUP(exp_SILP!$Y1459,'DATI CM'!$A$2:$F$28,2,FALSE)</f>
        <v>FLCSRN79S42L219X</v>
      </c>
      <c r="H1459" s="18" t="str">
        <f>VLOOKUP(exp_SILP!$Y1459,'DATI CM'!$A$2:$F$28,3,FALSE)</f>
        <v>A011</v>
      </c>
      <c r="I1459" s="18" t="str">
        <f t="shared" si="1"/>
        <v>N</v>
      </c>
      <c r="J1459" s="18" t="str">
        <f>VLOOKUP(exp_SILP!$Y1459,'DATI CM'!$A$2:$F$28,4,FALSE)</f>
        <v>TORINO</v>
      </c>
      <c r="K1459" s="19">
        <f>VLOOKUP(exp_SILP!$B1459,'DATI COMMESSE'!$A$2:$F$25,5,FALSE)</f>
        <v>39.94</v>
      </c>
      <c r="L1459" s="19">
        <f>IF(exp_SILP!$B1459="A4.10 - LEP E - ORIENTAMENTO SPECIALISTICO SKILL GAP ANALYSIS - GRUPPO 3P",0,VLOOKUP(exp_SILP!$Y1459,'DATI CM'!$A$2:$F$28,6,FALSE))</f>
        <v>25</v>
      </c>
      <c r="M1459" s="19">
        <f>IFERROR(VLOOKUP(exp_SILP!$B1459,'DATI CM'!$H$2:$I$16,2,FALSE)*exp_SILP!$F1459,0)</f>
        <v>0</v>
      </c>
      <c r="N1459" s="18" t="str">
        <f>VLOOKUP(exp_SILP!$B1459,'DATI COMMESSE'!$A$2:$F$25,4,FALSE)</f>
        <v>GOL</v>
      </c>
      <c r="O1459" s="20">
        <f>VLOOKUP(exp_SILP!$B1459,'DATI COMMESSE'!$A$2:$F$25,5,FALSE)*exp_SILP!$F1459</f>
        <v>39.94</v>
      </c>
      <c r="P1459" s="18" t="str">
        <f>IF(MID(exp_SILP!$W1459,10,2)&gt;"40","F","M")</f>
        <v>F</v>
      </c>
      <c r="Q1459" s="24" t="s">
        <v>1548</v>
      </c>
      <c r="R1459" s="22" t="s">
        <v>102</v>
      </c>
      <c r="S1459" s="22" t="s">
        <v>70</v>
      </c>
      <c r="T1459" s="22" t="s">
        <v>58</v>
      </c>
      <c r="U1459" s="22" t="s">
        <v>59</v>
      </c>
      <c r="V1459" s="22" t="s">
        <v>1029</v>
      </c>
      <c r="W1459" s="22" t="s">
        <v>1030</v>
      </c>
      <c r="X1459" s="22" t="s">
        <v>1031</v>
      </c>
      <c r="Y1459" s="22" t="s">
        <v>10</v>
      </c>
      <c r="Z1459" s="22" t="s">
        <v>63</v>
      </c>
      <c r="AA1459" s="22" t="s">
        <v>64</v>
      </c>
      <c r="AB1459" s="22" t="s">
        <v>65</v>
      </c>
      <c r="AC1459" s="22" t="s">
        <v>75</v>
      </c>
      <c r="AD1459" s="22" t="s">
        <v>59</v>
      </c>
      <c r="AE1459" s="22" t="s">
        <v>59</v>
      </c>
      <c r="AF1459" s="22" t="s">
        <v>114</v>
      </c>
      <c r="AG1459" s="25" t="s">
        <v>67</v>
      </c>
      <c r="AH1459" s="22" t="s">
        <v>1548</v>
      </c>
      <c r="AI1459" s="22" t="s">
        <v>77</v>
      </c>
      <c r="AJ1459" s="22" t="str">
        <f>VLOOKUP(exp_SILP!$Y1459,'DATI CM'!$A$2:$F$28,2,FALSE)</f>
        <v>FLCSRN79S42L219X</v>
      </c>
    </row>
    <row r="1460" ht="15.75" customHeight="1">
      <c r="A1460" s="10" t="str">
        <f>IFERROR(VLOOKUP(exp_SILP!$W1460,exp_utenti_P!D:D,1,FALSE),"_DA INSERIRE")</f>
        <v>SLDVTR96A46Z611O</v>
      </c>
      <c r="B1460" s="10" t="str">
        <f>IF(AND(exp_SILP!$S1460="A.3 ORIENTAMENTO PROFESSIONALE",exp_SILP!$AD1460="4.2"),"A.3 ORIENTAMENTO PROFESSIONALE (CARCERE)",
IF(AND(exp_SILP!$S1460="A.3 ORIENTAMENTO PROFESSIONALE",exp_SILP!$AD1460="."),"A.3 ORIENTAMENTO PROFESSIONALE (CARCERE)",
IF(AND(exp_SILP!$S1460="A.4 CONSULENZA ORIENTATIVA",exp_SILP!$AD1460="4.2"),"A.4 CONSULENZA ORIENTATIVA (CARCERE)",
IF(AND(exp_SILP!$S1460="A.4 CONSULENZA ORIENTATIVA",exp_SILP!$AD1460="."),"A.4 CONSULENZA ORIENTATIVA (CARCERE)",
IF(AND(exp_SILP!$S1460="A.5 - LEP F1 - ACCOMPAGNAMENTO AL LAVORO",exp_SILP!$AD1460="4.2"),"A.5 - LEP F1 - ACCOMPAGNAMENTO AL LAVORO (CARCERE)",
IF(AND(exp_SILP!$S1460="A.5 - LEP F1 - ACCOMPAGNAMENTO AL LAVORO",exp_SILP!$AD1460="."),"A.5 - LEP F1 - ACCOMPAGNAMENTO AL LAVORO (CARCERE)",
IF(AND(exp_SILP!$S1460="A.5.2a - TUTORAGGIO TIROCINI",exp_SILP!$AD1460="4.2"),"A.5.2a - TUTORAGGIO TIROCINI (CARCERE)",
exp_SILP!$S1460)))))))</f>
        <v>A4.10 - LEP E - ORIENTAMENTO SPECIALISTICO SKILL GAP ANALYSIS</v>
      </c>
      <c r="C1460" s="11" t="str">
        <f>CONCATENATE(VLOOKUP(exp_SILP!$B1460,'DATI COMMESSE'!$A$2:$F$25,4,FALSE)," - ", VLOOKUP(exp_SILP!$B1460,'DATI COMMESSE'!$A$2:$F$25,2,FALSE)," - ",VLOOKUP(exp_SILP!$B1460,'DATI COMMESSE'!$A$2:$F$25,3,FALSE))</f>
        <v>GOL - 22-02-5000 - 22-12-5003</v>
      </c>
      <c r="D1460" s="11" t="str">
        <f>LEFT(exp_SILP!$R1460,5)</f>
        <v>09:00</v>
      </c>
      <c r="E1460" s="11" t="str">
        <f>RIGHT(exp_SILP!$R1460,5)</f>
        <v>12:00</v>
      </c>
      <c r="F1460" s="11">
        <f>IF(exp_SILP!$AG1460&gt;=60,exp_SILP!$AG1460/60,exp_SILP!$AG1460)</f>
        <v>3</v>
      </c>
      <c r="G1460" s="11" t="str">
        <f>VLOOKUP(exp_SILP!$Y1460,'DATI CM'!$A$2:$F$28,2,FALSE)</f>
        <v>FLCSRN79S42L219X</v>
      </c>
      <c r="H1460" s="11" t="str">
        <f>VLOOKUP(exp_SILP!$Y1460,'DATI CM'!$A$2:$F$28,3,FALSE)</f>
        <v>A011</v>
      </c>
      <c r="I1460" s="11" t="str">
        <f t="shared" si="1"/>
        <v>N</v>
      </c>
      <c r="J1460" s="11" t="str">
        <f>VLOOKUP(exp_SILP!$Y1460,'DATI CM'!$A$2:$F$28,4,FALSE)</f>
        <v>TORINO</v>
      </c>
      <c r="K1460" s="12">
        <f>VLOOKUP(exp_SILP!$B1460,'DATI COMMESSE'!$A$2:$F$25,5,FALSE)</f>
        <v>39.94</v>
      </c>
      <c r="L1460" s="12">
        <f>IF(exp_SILP!$B1460="A4.10 - LEP E - ORIENTAMENTO SPECIALISTICO SKILL GAP ANALYSIS - GRUPPO 3P",0,VLOOKUP(exp_SILP!$Y1460,'DATI CM'!$A$2:$F$28,6,FALSE))</f>
        <v>25</v>
      </c>
      <c r="M1460" s="12">
        <f>IFERROR(VLOOKUP(exp_SILP!$B1460,'DATI CM'!$H$2:$I$16,2,FALSE)*exp_SILP!$F1460,0)</f>
        <v>0</v>
      </c>
      <c r="N1460" s="11" t="str">
        <f>VLOOKUP(exp_SILP!$B1460,'DATI COMMESSE'!$A$2:$F$25,4,FALSE)</f>
        <v>GOL</v>
      </c>
      <c r="O1460" s="13">
        <f>VLOOKUP(exp_SILP!$B1460,'DATI COMMESSE'!$A$2:$F$25,5,FALSE)*exp_SILP!$F1460</f>
        <v>119.82</v>
      </c>
      <c r="P1460" s="11" t="str">
        <f>IF(MID(exp_SILP!$W1460,10,2)&gt;"40","F","M")</f>
        <v>F</v>
      </c>
      <c r="Q1460" s="27" t="s">
        <v>1548</v>
      </c>
      <c r="R1460" s="15" t="s">
        <v>106</v>
      </c>
      <c r="S1460" s="15" t="s">
        <v>70</v>
      </c>
      <c r="T1460" s="15" t="s">
        <v>58</v>
      </c>
      <c r="U1460" s="15" t="s">
        <v>59</v>
      </c>
      <c r="V1460" s="15" t="s">
        <v>1029</v>
      </c>
      <c r="W1460" s="15" t="s">
        <v>1030</v>
      </c>
      <c r="X1460" s="15" t="s">
        <v>1031</v>
      </c>
      <c r="Y1460" s="15" t="s">
        <v>10</v>
      </c>
      <c r="Z1460" s="15" t="s">
        <v>63</v>
      </c>
      <c r="AA1460" s="15" t="s">
        <v>64</v>
      </c>
      <c r="AB1460" s="15" t="s">
        <v>74</v>
      </c>
      <c r="AC1460" s="15" t="s">
        <v>75</v>
      </c>
      <c r="AD1460" s="15" t="s">
        <v>59</v>
      </c>
      <c r="AE1460" s="15" t="s">
        <v>59</v>
      </c>
      <c r="AF1460" s="15" t="s">
        <v>59</v>
      </c>
      <c r="AG1460" s="28" t="s">
        <v>101</v>
      </c>
      <c r="AH1460" s="15" t="s">
        <v>1548</v>
      </c>
      <c r="AI1460" s="15" t="s">
        <v>77</v>
      </c>
      <c r="AJ1460" s="15" t="str">
        <f>VLOOKUP(exp_SILP!$Y1460,'DATI CM'!$A$2:$F$28,2,FALSE)</f>
        <v>FLCSRN79S42L219X</v>
      </c>
    </row>
    <row r="1461" ht="15.75" hidden="1" customHeight="1">
      <c r="A1461" s="17" t="str">
        <f>IFERROR(VLOOKUP(exp_SILP!$W1461,exp_utenti_P!D:D,1,FALSE),"_DA INSERIRE")</f>
        <v>TLPLSN83B66F205A</v>
      </c>
      <c r="B1461" s="17" t="str">
        <f>IF(AND(exp_SILP!$S1461="A.3 ORIENTAMENTO PROFESSIONALE",exp_SILP!$AD1461="4.2"),"A.3 ORIENTAMENTO PROFESSIONALE (CARCERE)",
IF(AND(exp_SILP!$S1461="A.3 ORIENTAMENTO PROFESSIONALE",exp_SILP!$AD1461="."),"A.3 ORIENTAMENTO PROFESSIONALE (CARCERE)",
IF(AND(exp_SILP!$S1461="A.4 CONSULENZA ORIENTATIVA",exp_SILP!$AD1461="4.2"),"A.4 CONSULENZA ORIENTATIVA (CARCERE)",
IF(AND(exp_SILP!$S1461="A.4 CONSULENZA ORIENTATIVA",exp_SILP!$AD1461="."),"A.4 CONSULENZA ORIENTATIVA (CARCERE)",
IF(AND(exp_SILP!$S1461="A.5 - LEP F1 - ACCOMPAGNAMENTO AL LAVORO",exp_SILP!$AD1461="4.2"),"A.5 - LEP F1 - ACCOMPAGNAMENTO AL LAVORO (CARCERE)",
IF(AND(exp_SILP!$S1461="A.5 - LEP F1 - ACCOMPAGNAMENTO AL LAVORO",exp_SILP!$AD1461="."),"A.5 - LEP F1 - ACCOMPAGNAMENTO AL LAVORO (CARCERE)",
IF(AND(exp_SILP!$S1461="A.5.2a - TUTORAGGIO TIROCINI",exp_SILP!$AD1461="4.2"),"A.5.2a - TUTORAGGIO TIROCINI (CARCERE)",
exp_SILP!$S1461)))))))</f>
        <v>A4.10 - LEP E - ORIENTAMENTO SPECIALISTICO SKILL GAP ANALYSIS - GRUPPO 3P</v>
      </c>
      <c r="C1461" s="18" t="str">
        <f>CONCATENATE(VLOOKUP(exp_SILP!$B1461,'DATI COMMESSE'!$A$2:$F$25,4,FALSE)," - ", VLOOKUP(exp_SILP!$B1461,'DATI COMMESSE'!$A$2:$F$25,2,FALSE)," - ",VLOOKUP(exp_SILP!$B1461,'DATI COMMESSE'!$A$2:$F$25,3,FALSE))</f>
        <v>GOL - 22-02-5000 - 22-12-5003</v>
      </c>
      <c r="D1461" s="18" t="str">
        <f>LEFT(exp_SILP!$R1461,5)</f>
        <v>09:00</v>
      </c>
      <c r="E1461" s="18" t="str">
        <f>RIGHT(exp_SILP!$R1461,5)</f>
        <v>12:00</v>
      </c>
      <c r="F1461" s="18">
        <f>IF(exp_SILP!$AG1461&gt;=60,exp_SILP!$AG1461/60,exp_SILP!$AG1461)</f>
        <v>3</v>
      </c>
      <c r="G1461" s="18" t="str">
        <f>VLOOKUP(exp_SILP!$Y1461,'DATI CM'!$A$2:$F$28,2,FALSE)</f>
        <v>RSCDAA66H43F952Q</v>
      </c>
      <c r="H1461" s="18" t="str">
        <f>VLOOKUP(exp_SILP!$Y1461,'DATI CM'!$A$2:$F$28,3,FALSE)</f>
        <v>A011</v>
      </c>
      <c r="I1461" s="18" t="str">
        <f t="shared" si="1"/>
        <v>N</v>
      </c>
      <c r="J1461" s="18" t="str">
        <f>VLOOKUP(exp_SILP!$Y1461,'DATI CM'!$A$2:$F$28,4,FALSE)</f>
        <v>NO</v>
      </c>
      <c r="K1461" s="19">
        <f>VLOOKUP(exp_SILP!$B1461,'DATI COMMESSE'!$A$2:$F$25,5,FALSE)</f>
        <v>82.27</v>
      </c>
      <c r="L1461" s="19">
        <f>IF(exp_SILP!$B1461="A4.10 - LEP E - ORIENTAMENTO SPECIALISTICO SKILL GAP ANALYSIS - GRUPPO 3P",0,VLOOKUP(exp_SILP!$Y1461,'DATI CM'!$A$2:$F$28,6,FALSE))</f>
        <v>0</v>
      </c>
      <c r="M1461" s="19">
        <f>IFERROR(VLOOKUP(exp_SILP!$B1461,'DATI CM'!$H$2:$I$16,2,FALSE)*exp_SILP!$F1461,0)</f>
        <v>105</v>
      </c>
      <c r="N1461" s="18" t="str">
        <f>VLOOKUP(exp_SILP!$B1461,'DATI COMMESSE'!$A$2:$F$25,4,FALSE)</f>
        <v>GOL</v>
      </c>
      <c r="O1461" s="20">
        <f>VLOOKUP(exp_SILP!$B1461,'DATI COMMESSE'!$A$2:$F$25,5,FALSE)*exp_SILP!$F1461</f>
        <v>246.81</v>
      </c>
      <c r="P1461" s="18" t="str">
        <f>IF(MID(exp_SILP!$W1461,10,2)&gt;"40","F","M")</f>
        <v>F</v>
      </c>
      <c r="Q1461" s="24" t="s">
        <v>1548</v>
      </c>
      <c r="R1461" s="22" t="s">
        <v>106</v>
      </c>
      <c r="S1461" s="22" t="s">
        <v>287</v>
      </c>
      <c r="T1461" s="22" t="s">
        <v>58</v>
      </c>
      <c r="U1461" s="22" t="s">
        <v>59</v>
      </c>
      <c r="V1461" s="22" t="s">
        <v>1396</v>
      </c>
      <c r="W1461" s="22" t="s">
        <v>1397</v>
      </c>
      <c r="X1461" s="22" t="s">
        <v>1398</v>
      </c>
      <c r="Y1461" s="22" t="s">
        <v>16</v>
      </c>
      <c r="Z1461" s="22" t="s">
        <v>63</v>
      </c>
      <c r="AA1461" s="22" t="s">
        <v>64</v>
      </c>
      <c r="AB1461" s="22" t="s">
        <v>65</v>
      </c>
      <c r="AC1461" s="22" t="s">
        <v>82</v>
      </c>
      <c r="AD1461" s="22" t="s">
        <v>59</v>
      </c>
      <c r="AE1461" s="22" t="s">
        <v>59</v>
      </c>
      <c r="AF1461" s="22" t="s">
        <v>59</v>
      </c>
      <c r="AG1461" s="25" t="s">
        <v>101</v>
      </c>
      <c r="AH1461" s="22" t="s">
        <v>1548</v>
      </c>
      <c r="AI1461" s="22" t="s">
        <v>198</v>
      </c>
      <c r="AJ1461" s="22" t="str">
        <f>VLOOKUP(exp_SILP!$Y1461,'DATI CM'!$A$2:$F$28,2,FALSE)</f>
        <v>RSCDAA66H43F952Q</v>
      </c>
    </row>
    <row r="1462" ht="15.75" hidden="1" customHeight="1">
      <c r="A1462" s="10" t="str">
        <f>IFERROR(VLOOKUP(exp_SILP!$W1462,exp_utenti_P!D:D,1,FALSE),"_DA INSERIRE")</f>
        <v>BLNBHL01D49Z216K</v>
      </c>
      <c r="B1462" s="10" t="str">
        <f>IF(AND(exp_SILP!$S1462="A.3 ORIENTAMENTO PROFESSIONALE",exp_SILP!$AD1462="4.2"),"A.3 ORIENTAMENTO PROFESSIONALE (CARCERE)",
IF(AND(exp_SILP!$S1462="A.3 ORIENTAMENTO PROFESSIONALE",exp_SILP!$AD1462="."),"A.3 ORIENTAMENTO PROFESSIONALE (CARCERE)",
IF(AND(exp_SILP!$S1462="A.4 CONSULENZA ORIENTATIVA",exp_SILP!$AD1462="4.2"),"A.4 CONSULENZA ORIENTATIVA (CARCERE)",
IF(AND(exp_SILP!$S1462="A.4 CONSULENZA ORIENTATIVA",exp_SILP!$AD1462="."),"A.4 CONSULENZA ORIENTATIVA (CARCERE)",
IF(AND(exp_SILP!$S1462="A.5 - LEP F1 - ACCOMPAGNAMENTO AL LAVORO",exp_SILP!$AD1462="4.2"),"A.5 - LEP F1 - ACCOMPAGNAMENTO AL LAVORO (CARCERE)",
IF(AND(exp_SILP!$S1462="A.5 - LEP F1 - ACCOMPAGNAMENTO AL LAVORO",exp_SILP!$AD1462="."),"A.5 - LEP F1 - ACCOMPAGNAMENTO AL LAVORO (CARCERE)",
IF(AND(exp_SILP!$S1462="A.5.2a - TUTORAGGIO TIROCINI",exp_SILP!$AD1462="4.2"),"A.5.2a - TUTORAGGIO TIROCINI (CARCERE)",
exp_SILP!$S1462)))))))</f>
        <v>A4.10 - LEP E - ORIENTAMENTO SPECIALISTICO SKILL GAP ANALYSIS - GRUPPO 3P</v>
      </c>
      <c r="C1462" s="11" t="str">
        <f>CONCATENATE(VLOOKUP(exp_SILP!$B1462,'DATI COMMESSE'!$A$2:$F$25,4,FALSE)," - ", VLOOKUP(exp_SILP!$B1462,'DATI COMMESSE'!$A$2:$F$25,2,FALSE)," - ",VLOOKUP(exp_SILP!$B1462,'DATI COMMESSE'!$A$2:$F$25,3,FALSE))</f>
        <v>GOL - 22-02-5000 - 22-12-5003</v>
      </c>
      <c r="D1462" s="11" t="str">
        <f>LEFT(exp_SILP!$R1462,5)</f>
        <v>09:00</v>
      </c>
      <c r="E1462" s="11" t="str">
        <f>RIGHT(exp_SILP!$R1462,5)</f>
        <v>12:00</v>
      </c>
      <c r="F1462" s="11">
        <f>IF(exp_SILP!$AG1462&gt;=60,exp_SILP!$AG1462/60,exp_SILP!$AG1462)</f>
        <v>3</v>
      </c>
      <c r="G1462" s="11" t="str">
        <f>VLOOKUP(exp_SILP!$Y1462,'DATI CM'!$A$2:$F$28,2,FALSE)</f>
        <v>RSCDAA66H43F952Q</v>
      </c>
      <c r="H1462" s="11" t="str">
        <f>VLOOKUP(exp_SILP!$Y1462,'DATI CM'!$A$2:$F$28,3,FALSE)</f>
        <v>A011</v>
      </c>
      <c r="I1462" s="11" t="str">
        <f t="shared" si="1"/>
        <v>N</v>
      </c>
      <c r="J1462" s="11" t="str">
        <f>VLOOKUP(exp_SILP!$Y1462,'DATI CM'!$A$2:$F$28,4,FALSE)</f>
        <v>NO</v>
      </c>
      <c r="K1462" s="12">
        <f>VLOOKUP(exp_SILP!$B1462,'DATI COMMESSE'!$A$2:$F$25,5,FALSE)</f>
        <v>82.27</v>
      </c>
      <c r="L1462" s="12">
        <f>IF(exp_SILP!$B1462="A4.10 - LEP E - ORIENTAMENTO SPECIALISTICO SKILL GAP ANALYSIS - GRUPPO 3P",0,VLOOKUP(exp_SILP!$Y1462,'DATI CM'!$A$2:$F$28,6,FALSE))</f>
        <v>0</v>
      </c>
      <c r="M1462" s="12"/>
      <c r="N1462" s="11" t="str">
        <f>VLOOKUP(exp_SILP!$B1462,'DATI COMMESSE'!$A$2:$F$25,4,FALSE)</f>
        <v>GOL</v>
      </c>
      <c r="O1462" s="13">
        <f>VLOOKUP(exp_SILP!$B1462,'DATI COMMESSE'!$A$2:$F$25,5,FALSE)*exp_SILP!$F1462</f>
        <v>246.81</v>
      </c>
      <c r="P1462" s="11" t="str">
        <f>IF(MID(exp_SILP!$W1462,10,2)&gt;"40","F","M")</f>
        <v>F</v>
      </c>
      <c r="Q1462" s="27" t="s">
        <v>1548</v>
      </c>
      <c r="R1462" s="15" t="s">
        <v>106</v>
      </c>
      <c r="S1462" s="15" t="s">
        <v>287</v>
      </c>
      <c r="T1462" s="15" t="s">
        <v>58</v>
      </c>
      <c r="U1462" s="15" t="s">
        <v>59</v>
      </c>
      <c r="V1462" s="15" t="s">
        <v>899</v>
      </c>
      <c r="W1462" s="15" t="s">
        <v>900</v>
      </c>
      <c r="X1462" s="15" t="s">
        <v>901</v>
      </c>
      <c r="Y1462" s="15" t="s">
        <v>16</v>
      </c>
      <c r="Z1462" s="15" t="s">
        <v>63</v>
      </c>
      <c r="AA1462" s="15" t="s">
        <v>64</v>
      </c>
      <c r="AB1462" s="15" t="s">
        <v>65</v>
      </c>
      <c r="AC1462" s="15" t="s">
        <v>82</v>
      </c>
      <c r="AD1462" s="15" t="s">
        <v>59</v>
      </c>
      <c r="AE1462" s="15" t="s">
        <v>59</v>
      </c>
      <c r="AF1462" s="15" t="s">
        <v>59</v>
      </c>
      <c r="AG1462" s="28" t="s">
        <v>101</v>
      </c>
      <c r="AH1462" s="15" t="s">
        <v>1548</v>
      </c>
      <c r="AI1462" s="15" t="s">
        <v>198</v>
      </c>
      <c r="AJ1462" s="15" t="str">
        <f>VLOOKUP(exp_SILP!$Y1462,'DATI CM'!$A$2:$F$28,2,FALSE)</f>
        <v>RSCDAA66H43F952Q</v>
      </c>
    </row>
    <row r="1463" ht="15.75" hidden="1" customHeight="1">
      <c r="A1463" s="17" t="str">
        <f>IFERROR(VLOOKUP(exp_SILP!$W1463,exp_utenti_P!D:D,1,FALSE),"_DA INSERIRE")</f>
        <v>FRSCHR84A54F952W</v>
      </c>
      <c r="B1463" s="17" t="str">
        <f>IF(AND(exp_SILP!$S1463="A.3 ORIENTAMENTO PROFESSIONALE",exp_SILP!$AD1463="4.2"),"A.3 ORIENTAMENTO PROFESSIONALE (CARCERE)",
IF(AND(exp_SILP!$S1463="A.3 ORIENTAMENTO PROFESSIONALE",exp_SILP!$AD1463="."),"A.3 ORIENTAMENTO PROFESSIONALE (CARCERE)",
IF(AND(exp_SILP!$S1463="A.4 CONSULENZA ORIENTATIVA",exp_SILP!$AD1463="4.2"),"A.4 CONSULENZA ORIENTATIVA (CARCERE)",
IF(AND(exp_SILP!$S1463="A.4 CONSULENZA ORIENTATIVA",exp_SILP!$AD1463="."),"A.4 CONSULENZA ORIENTATIVA (CARCERE)",
IF(AND(exp_SILP!$S1463="A.5 - LEP F1 - ACCOMPAGNAMENTO AL LAVORO",exp_SILP!$AD1463="4.2"),"A.5 - LEP F1 - ACCOMPAGNAMENTO AL LAVORO (CARCERE)",
IF(AND(exp_SILP!$S1463="A.5 - LEP F1 - ACCOMPAGNAMENTO AL LAVORO",exp_SILP!$AD1463="."),"A.5 - LEP F1 - ACCOMPAGNAMENTO AL LAVORO (CARCERE)",
IF(AND(exp_SILP!$S1463="A.5.2a - TUTORAGGIO TIROCINI",exp_SILP!$AD1463="4.2"),"A.5.2a - TUTORAGGIO TIROCINI (CARCERE)",
exp_SILP!$S1463)))))))</f>
        <v>A4.10 - LEP E - ORIENTAMENTO SPECIALISTICO SKILL GAP ANALYSIS - GRUPPO 3P</v>
      </c>
      <c r="C1463" s="18" t="str">
        <f>CONCATENATE(VLOOKUP(exp_SILP!$B1463,'DATI COMMESSE'!$A$2:$F$25,4,FALSE)," - ", VLOOKUP(exp_SILP!$B1463,'DATI COMMESSE'!$A$2:$F$25,2,FALSE)," - ",VLOOKUP(exp_SILP!$B1463,'DATI COMMESSE'!$A$2:$F$25,3,FALSE))</f>
        <v>GOL - 22-02-5000 - 22-12-5003</v>
      </c>
      <c r="D1463" s="18" t="str">
        <f>LEFT(exp_SILP!$R1463,5)</f>
        <v>09:00</v>
      </c>
      <c r="E1463" s="18" t="str">
        <f>RIGHT(exp_SILP!$R1463,5)</f>
        <v>12:00</v>
      </c>
      <c r="F1463" s="18">
        <f>IF(exp_SILP!$AG1463&gt;=60,exp_SILP!$AG1463/60,exp_SILP!$AG1463)</f>
        <v>3</v>
      </c>
      <c r="G1463" s="18" t="str">
        <f>VLOOKUP(exp_SILP!$Y1463,'DATI CM'!$A$2:$F$28,2,FALSE)</f>
        <v>RSCDAA66H43F952Q</v>
      </c>
      <c r="H1463" s="18" t="str">
        <f>VLOOKUP(exp_SILP!$Y1463,'DATI CM'!$A$2:$F$28,3,FALSE)</f>
        <v>A011</v>
      </c>
      <c r="I1463" s="18" t="str">
        <f t="shared" si="1"/>
        <v>N</v>
      </c>
      <c r="J1463" s="18" t="str">
        <f>VLOOKUP(exp_SILP!$Y1463,'DATI CM'!$A$2:$F$28,4,FALSE)</f>
        <v>NO</v>
      </c>
      <c r="K1463" s="19">
        <f>VLOOKUP(exp_SILP!$B1463,'DATI COMMESSE'!$A$2:$F$25,5,FALSE)</f>
        <v>82.27</v>
      </c>
      <c r="L1463" s="19">
        <f>IF(exp_SILP!$B1463="A4.10 - LEP E - ORIENTAMENTO SPECIALISTICO SKILL GAP ANALYSIS - GRUPPO 3P",0,VLOOKUP(exp_SILP!$Y1463,'DATI CM'!$A$2:$F$28,6,FALSE))</f>
        <v>0</v>
      </c>
      <c r="M1463" s="19"/>
      <c r="N1463" s="18" t="str">
        <f>VLOOKUP(exp_SILP!$B1463,'DATI COMMESSE'!$A$2:$F$25,4,FALSE)</f>
        <v>GOL</v>
      </c>
      <c r="O1463" s="20">
        <f>VLOOKUP(exp_SILP!$B1463,'DATI COMMESSE'!$A$2:$F$25,5,FALSE)*exp_SILP!$F1463</f>
        <v>246.81</v>
      </c>
      <c r="P1463" s="18" t="str">
        <f>IF(MID(exp_SILP!$W1463,10,2)&gt;"40","F","M")</f>
        <v>F</v>
      </c>
      <c r="Q1463" s="24" t="s">
        <v>1548</v>
      </c>
      <c r="R1463" s="22" t="s">
        <v>106</v>
      </c>
      <c r="S1463" s="22" t="s">
        <v>287</v>
      </c>
      <c r="T1463" s="22" t="s">
        <v>58</v>
      </c>
      <c r="U1463" s="22" t="s">
        <v>59</v>
      </c>
      <c r="V1463" s="22" t="s">
        <v>1091</v>
      </c>
      <c r="W1463" s="22" t="s">
        <v>1092</v>
      </c>
      <c r="X1463" s="22" t="s">
        <v>1093</v>
      </c>
      <c r="Y1463" s="22" t="s">
        <v>16</v>
      </c>
      <c r="Z1463" s="22" t="s">
        <v>63</v>
      </c>
      <c r="AA1463" s="22" t="s">
        <v>64</v>
      </c>
      <c r="AB1463" s="22" t="s">
        <v>65</v>
      </c>
      <c r="AC1463" s="22" t="s">
        <v>82</v>
      </c>
      <c r="AD1463" s="22" t="s">
        <v>59</v>
      </c>
      <c r="AE1463" s="22" t="s">
        <v>59</v>
      </c>
      <c r="AF1463" s="22" t="s">
        <v>59</v>
      </c>
      <c r="AG1463" s="25" t="s">
        <v>101</v>
      </c>
      <c r="AH1463" s="22" t="s">
        <v>1548</v>
      </c>
      <c r="AI1463" s="22" t="s">
        <v>198</v>
      </c>
      <c r="AJ1463" s="22" t="str">
        <f>VLOOKUP(exp_SILP!$Y1463,'DATI CM'!$A$2:$F$28,2,FALSE)</f>
        <v>RSCDAA66H43F952Q</v>
      </c>
    </row>
    <row r="1464" ht="15.75" hidden="1" customHeight="1">
      <c r="A1464" s="10" t="str">
        <f>IFERROR(VLOOKUP(exp_SILP!$W1464,exp_utenti_P!D:D,1,FALSE),"_DA INSERIRE")</f>
        <v>BNLGSZ85T66Z127H</v>
      </c>
      <c r="B1464" s="10" t="str">
        <f>IF(AND(exp_SILP!$S1464="A.3 ORIENTAMENTO PROFESSIONALE",exp_SILP!$AD1464="4.2"),"A.3 ORIENTAMENTO PROFESSIONALE (CARCERE)",
IF(AND(exp_SILP!$S1464="A.3 ORIENTAMENTO PROFESSIONALE",exp_SILP!$AD1464="."),"A.3 ORIENTAMENTO PROFESSIONALE (CARCERE)",
IF(AND(exp_SILP!$S1464="A.4 CONSULENZA ORIENTATIVA",exp_SILP!$AD1464="4.2"),"A.4 CONSULENZA ORIENTATIVA (CARCERE)",
IF(AND(exp_SILP!$S1464="A.4 CONSULENZA ORIENTATIVA",exp_SILP!$AD1464="."),"A.4 CONSULENZA ORIENTATIVA (CARCERE)",
IF(AND(exp_SILP!$S1464="A.5 - LEP F1 - ACCOMPAGNAMENTO AL LAVORO",exp_SILP!$AD1464="4.2"),"A.5 - LEP F1 - ACCOMPAGNAMENTO AL LAVORO (CARCERE)",
IF(AND(exp_SILP!$S1464="A.5 - LEP F1 - ACCOMPAGNAMENTO AL LAVORO",exp_SILP!$AD1464="."),"A.5 - LEP F1 - ACCOMPAGNAMENTO AL LAVORO (CARCERE)",
IF(AND(exp_SILP!$S1464="A.5.2a - TUTORAGGIO TIROCINI",exp_SILP!$AD1464="4.2"),"A.5.2a - TUTORAGGIO TIROCINI (CARCERE)",
exp_SILP!$S1464)))))))</f>
        <v>A4.10 - LEP E - ORIENTAMENTO SPECIALISTICO SKILL GAP ANALYSIS - GRUPPO 3P</v>
      </c>
      <c r="C1464" s="11" t="str">
        <f>CONCATENATE(VLOOKUP(exp_SILP!$B1464,'DATI COMMESSE'!$A$2:$F$25,4,FALSE)," - ", VLOOKUP(exp_SILP!$B1464,'DATI COMMESSE'!$A$2:$F$25,2,FALSE)," - ",VLOOKUP(exp_SILP!$B1464,'DATI COMMESSE'!$A$2:$F$25,3,FALSE))</f>
        <v>GOL - 22-02-5000 - 22-12-5003</v>
      </c>
      <c r="D1464" s="11" t="str">
        <f>LEFT(exp_SILP!$R1464,5)</f>
        <v>14:00</v>
      </c>
      <c r="E1464" s="11" t="str">
        <f>RIGHT(exp_SILP!$R1464,5)</f>
        <v>17:00</v>
      </c>
      <c r="F1464" s="11">
        <f>IF(exp_SILP!$AG1464&gt;=60,exp_SILP!$AG1464/60,exp_SILP!$AG1464)</f>
        <v>3</v>
      </c>
      <c r="G1464" s="11" t="str">
        <f>VLOOKUP(exp_SILP!$Y1464,'DATI CM'!$A$2:$F$28,2,FALSE)</f>
        <v>RSCDAA66H43F952Q</v>
      </c>
      <c r="H1464" s="11" t="str">
        <f>VLOOKUP(exp_SILP!$Y1464,'DATI CM'!$A$2:$F$28,3,FALSE)</f>
        <v>A011</v>
      </c>
      <c r="I1464" s="11" t="str">
        <f t="shared" si="1"/>
        <v>N</v>
      </c>
      <c r="J1464" s="11" t="str">
        <f>VLOOKUP(exp_SILP!$Y1464,'DATI CM'!$A$2:$F$28,4,FALSE)</f>
        <v>NO</v>
      </c>
      <c r="K1464" s="12">
        <f>VLOOKUP(exp_SILP!$B1464,'DATI COMMESSE'!$A$2:$F$25,5,FALSE)</f>
        <v>82.27</v>
      </c>
      <c r="L1464" s="12">
        <f>IF(exp_SILP!$B1464="A4.10 - LEP E - ORIENTAMENTO SPECIALISTICO SKILL GAP ANALYSIS - GRUPPO 3P",0,VLOOKUP(exp_SILP!$Y1464,'DATI CM'!$A$2:$F$28,6,FALSE))</f>
        <v>0</v>
      </c>
      <c r="M1464" s="12">
        <f>IFERROR(VLOOKUP(exp_SILP!$B1464,'DATI CM'!$H$2:$I$16,2,FALSE)*exp_SILP!$F1464,0)</f>
        <v>105</v>
      </c>
      <c r="N1464" s="11" t="str">
        <f>VLOOKUP(exp_SILP!$B1464,'DATI COMMESSE'!$A$2:$F$25,4,FALSE)</f>
        <v>GOL</v>
      </c>
      <c r="O1464" s="13">
        <f>VLOOKUP(exp_SILP!$B1464,'DATI COMMESSE'!$A$2:$F$25,5,FALSE)*exp_SILP!$F1464</f>
        <v>246.81</v>
      </c>
      <c r="P1464" s="11" t="str">
        <f>IF(MID(exp_SILP!$W1464,10,2)&gt;"40","F","M")</f>
        <v>F</v>
      </c>
      <c r="Q1464" s="27" t="s">
        <v>1548</v>
      </c>
      <c r="R1464" s="15" t="s">
        <v>100</v>
      </c>
      <c r="S1464" s="15" t="s">
        <v>287</v>
      </c>
      <c r="T1464" s="15" t="s">
        <v>58</v>
      </c>
      <c r="U1464" s="15" t="s">
        <v>59</v>
      </c>
      <c r="V1464" s="15" t="s">
        <v>902</v>
      </c>
      <c r="W1464" s="15" t="s">
        <v>903</v>
      </c>
      <c r="X1464" s="15" t="s">
        <v>904</v>
      </c>
      <c r="Y1464" s="15" t="s">
        <v>16</v>
      </c>
      <c r="Z1464" s="15" t="s">
        <v>63</v>
      </c>
      <c r="AA1464" s="15" t="s">
        <v>64</v>
      </c>
      <c r="AB1464" s="15" t="s">
        <v>65</v>
      </c>
      <c r="AC1464" s="15" t="s">
        <v>82</v>
      </c>
      <c r="AD1464" s="15" t="s">
        <v>59</v>
      </c>
      <c r="AE1464" s="15" t="s">
        <v>59</v>
      </c>
      <c r="AF1464" s="15" t="s">
        <v>59</v>
      </c>
      <c r="AG1464" s="28" t="s">
        <v>101</v>
      </c>
      <c r="AH1464" s="15" t="s">
        <v>1548</v>
      </c>
      <c r="AI1464" s="15" t="s">
        <v>198</v>
      </c>
      <c r="AJ1464" s="15" t="str">
        <f>VLOOKUP(exp_SILP!$Y1464,'DATI CM'!$A$2:$F$28,2,FALSE)</f>
        <v>RSCDAA66H43F952Q</v>
      </c>
    </row>
    <row r="1465" ht="15.75" hidden="1" customHeight="1">
      <c r="A1465" s="17" t="str">
        <f>IFERROR(VLOOKUP(exp_SILP!$W1465,exp_utenti_P!D:D,1,FALSE),"_DA INSERIRE")</f>
        <v>DLNLSS04R18F952S</v>
      </c>
      <c r="B1465" s="17" t="str">
        <f>IF(AND(exp_SILP!$S1465="A.3 ORIENTAMENTO PROFESSIONALE",exp_SILP!$AD1465="4.2"),"A.3 ORIENTAMENTO PROFESSIONALE (CARCERE)",
IF(AND(exp_SILP!$S1465="A.3 ORIENTAMENTO PROFESSIONALE",exp_SILP!$AD1465="."),"A.3 ORIENTAMENTO PROFESSIONALE (CARCERE)",
IF(AND(exp_SILP!$S1465="A.4 CONSULENZA ORIENTATIVA",exp_SILP!$AD1465="4.2"),"A.4 CONSULENZA ORIENTATIVA (CARCERE)",
IF(AND(exp_SILP!$S1465="A.4 CONSULENZA ORIENTATIVA",exp_SILP!$AD1465="."),"A.4 CONSULENZA ORIENTATIVA (CARCERE)",
IF(AND(exp_SILP!$S1465="A.5 - LEP F1 - ACCOMPAGNAMENTO AL LAVORO",exp_SILP!$AD1465="4.2"),"A.5 - LEP F1 - ACCOMPAGNAMENTO AL LAVORO (CARCERE)",
IF(AND(exp_SILP!$S1465="A.5 - LEP F1 - ACCOMPAGNAMENTO AL LAVORO",exp_SILP!$AD1465="."),"A.5 - LEP F1 - ACCOMPAGNAMENTO AL LAVORO (CARCERE)",
IF(AND(exp_SILP!$S1465="A.5.2a - TUTORAGGIO TIROCINI",exp_SILP!$AD1465="4.2"),"A.5.2a - TUTORAGGIO TIROCINI (CARCERE)",
exp_SILP!$S1465)))))))</f>
        <v>A4.10 - LEP E - ORIENTAMENTO SPECIALISTICO SKILL GAP ANALYSIS - GRUPPO 3P</v>
      </c>
      <c r="C1465" s="18" t="str">
        <f>CONCATENATE(VLOOKUP(exp_SILP!$B1465,'DATI COMMESSE'!$A$2:$F$25,4,FALSE)," - ", VLOOKUP(exp_SILP!$B1465,'DATI COMMESSE'!$A$2:$F$25,2,FALSE)," - ",VLOOKUP(exp_SILP!$B1465,'DATI COMMESSE'!$A$2:$F$25,3,FALSE))</f>
        <v>GOL - 22-02-5000 - 22-12-5003</v>
      </c>
      <c r="D1465" s="18" t="str">
        <f>LEFT(exp_SILP!$R1465,5)</f>
        <v>14:00</v>
      </c>
      <c r="E1465" s="18" t="str">
        <f>RIGHT(exp_SILP!$R1465,5)</f>
        <v>17:00</v>
      </c>
      <c r="F1465" s="18">
        <f>IF(exp_SILP!$AG1465&gt;=60,exp_SILP!$AG1465/60,exp_SILP!$AG1465)</f>
        <v>3</v>
      </c>
      <c r="G1465" s="18" t="str">
        <f>VLOOKUP(exp_SILP!$Y1465,'DATI CM'!$A$2:$F$28,2,FALSE)</f>
        <v>RSCDAA66H43F952Q</v>
      </c>
      <c r="H1465" s="18" t="str">
        <f>VLOOKUP(exp_SILP!$Y1465,'DATI CM'!$A$2:$F$28,3,FALSE)</f>
        <v>A011</v>
      </c>
      <c r="I1465" s="18" t="str">
        <f t="shared" si="1"/>
        <v>N</v>
      </c>
      <c r="J1465" s="18" t="str">
        <f>VLOOKUP(exp_SILP!$Y1465,'DATI CM'!$A$2:$F$28,4,FALSE)</f>
        <v>NO</v>
      </c>
      <c r="K1465" s="19">
        <f>VLOOKUP(exp_SILP!$B1465,'DATI COMMESSE'!$A$2:$F$25,5,FALSE)</f>
        <v>82.27</v>
      </c>
      <c r="L1465" s="19">
        <f>IF(exp_SILP!$B1465="A4.10 - LEP E - ORIENTAMENTO SPECIALISTICO SKILL GAP ANALYSIS - GRUPPO 3P",0,VLOOKUP(exp_SILP!$Y1465,'DATI CM'!$A$2:$F$28,6,FALSE))</f>
        <v>0</v>
      </c>
      <c r="M1465" s="19"/>
      <c r="N1465" s="18" t="str">
        <f>VLOOKUP(exp_SILP!$B1465,'DATI COMMESSE'!$A$2:$F$25,4,FALSE)</f>
        <v>GOL</v>
      </c>
      <c r="O1465" s="20">
        <f>VLOOKUP(exp_SILP!$B1465,'DATI COMMESSE'!$A$2:$F$25,5,FALSE)*exp_SILP!$F1465</f>
        <v>246.81</v>
      </c>
      <c r="P1465" s="18" t="str">
        <f>IF(MID(exp_SILP!$W1465,10,2)&gt;"40","F","M")</f>
        <v>M</v>
      </c>
      <c r="Q1465" s="24" t="s">
        <v>1548</v>
      </c>
      <c r="R1465" s="22" t="s">
        <v>100</v>
      </c>
      <c r="S1465" s="22" t="s">
        <v>287</v>
      </c>
      <c r="T1465" s="22" t="s">
        <v>58</v>
      </c>
      <c r="U1465" s="22" t="s">
        <v>59</v>
      </c>
      <c r="V1465" s="22" t="s">
        <v>905</v>
      </c>
      <c r="W1465" s="22" t="s">
        <v>906</v>
      </c>
      <c r="X1465" s="22" t="s">
        <v>907</v>
      </c>
      <c r="Y1465" s="22" t="s">
        <v>16</v>
      </c>
      <c r="Z1465" s="22" t="s">
        <v>63</v>
      </c>
      <c r="AA1465" s="22" t="s">
        <v>64</v>
      </c>
      <c r="AB1465" s="22" t="s">
        <v>65</v>
      </c>
      <c r="AC1465" s="22" t="s">
        <v>82</v>
      </c>
      <c r="AD1465" s="22" t="s">
        <v>59</v>
      </c>
      <c r="AE1465" s="22" t="s">
        <v>59</v>
      </c>
      <c r="AF1465" s="22" t="s">
        <v>59</v>
      </c>
      <c r="AG1465" s="25" t="s">
        <v>101</v>
      </c>
      <c r="AH1465" s="22" t="s">
        <v>1548</v>
      </c>
      <c r="AI1465" s="22" t="s">
        <v>198</v>
      </c>
      <c r="AJ1465" s="22" t="str">
        <f>VLOOKUP(exp_SILP!$Y1465,'DATI CM'!$A$2:$F$28,2,FALSE)</f>
        <v>RSCDAA66H43F952Q</v>
      </c>
    </row>
    <row r="1466" ht="15.75" hidden="1" customHeight="1">
      <c r="A1466" s="10" t="str">
        <f>IFERROR(VLOOKUP(exp_SILP!$W1466,exp_utenti_P!D:D,1,FALSE),"_DA INSERIRE")</f>
        <v>TRVCHR99R44F952I</v>
      </c>
      <c r="B1466" s="10" t="str">
        <f>IF(AND(exp_SILP!$S1466="A.3 ORIENTAMENTO PROFESSIONALE",exp_SILP!$AD1466="4.2"),"A.3 ORIENTAMENTO PROFESSIONALE (CARCERE)",
IF(AND(exp_SILP!$S1466="A.3 ORIENTAMENTO PROFESSIONALE",exp_SILP!$AD1466="."),"A.3 ORIENTAMENTO PROFESSIONALE (CARCERE)",
IF(AND(exp_SILP!$S1466="A.4 CONSULENZA ORIENTATIVA",exp_SILP!$AD1466="4.2"),"A.4 CONSULENZA ORIENTATIVA (CARCERE)",
IF(AND(exp_SILP!$S1466="A.4 CONSULENZA ORIENTATIVA",exp_SILP!$AD1466="."),"A.4 CONSULENZA ORIENTATIVA (CARCERE)",
IF(AND(exp_SILP!$S1466="A.5 - LEP F1 - ACCOMPAGNAMENTO AL LAVORO",exp_SILP!$AD1466="4.2"),"A.5 - LEP F1 - ACCOMPAGNAMENTO AL LAVORO (CARCERE)",
IF(AND(exp_SILP!$S1466="A.5 - LEP F1 - ACCOMPAGNAMENTO AL LAVORO",exp_SILP!$AD1466="."),"A.5 - LEP F1 - ACCOMPAGNAMENTO AL LAVORO (CARCERE)",
IF(AND(exp_SILP!$S1466="A.5.2a - TUTORAGGIO TIROCINI",exp_SILP!$AD1466="4.2"),"A.5.2a - TUTORAGGIO TIROCINI (CARCERE)",
exp_SILP!$S1466)))))))</f>
        <v>A4.10 - LEP E - ORIENTAMENTO SPECIALISTICO SKILL GAP ANALYSIS - GRUPPO 3P</v>
      </c>
      <c r="C1466" s="11" t="str">
        <f>CONCATENATE(VLOOKUP(exp_SILP!$B1466,'DATI COMMESSE'!$A$2:$F$25,4,FALSE)," - ", VLOOKUP(exp_SILP!$B1466,'DATI COMMESSE'!$A$2:$F$25,2,FALSE)," - ",VLOOKUP(exp_SILP!$B1466,'DATI COMMESSE'!$A$2:$F$25,3,FALSE))</f>
        <v>GOL - 22-02-5000 - 22-12-5003</v>
      </c>
      <c r="D1466" s="11" t="str">
        <f>LEFT(exp_SILP!$R1466,5)</f>
        <v>14:00</v>
      </c>
      <c r="E1466" s="11" t="str">
        <f>RIGHT(exp_SILP!$R1466,5)</f>
        <v>17:00</v>
      </c>
      <c r="F1466" s="11">
        <f>IF(exp_SILP!$AG1466&gt;=60,exp_SILP!$AG1466/60,exp_SILP!$AG1466)</f>
        <v>3</v>
      </c>
      <c r="G1466" s="11" t="str">
        <f>VLOOKUP(exp_SILP!$Y1466,'DATI CM'!$A$2:$F$28,2,FALSE)</f>
        <v>RSCDAA66H43F952Q</v>
      </c>
      <c r="H1466" s="11" t="str">
        <f>VLOOKUP(exp_SILP!$Y1466,'DATI CM'!$A$2:$F$28,3,FALSE)</f>
        <v>A011</v>
      </c>
      <c r="I1466" s="11" t="str">
        <f t="shared" si="1"/>
        <v>N</v>
      </c>
      <c r="J1466" s="11" t="str">
        <f>VLOOKUP(exp_SILP!$Y1466,'DATI CM'!$A$2:$F$28,4,FALSE)</f>
        <v>NO</v>
      </c>
      <c r="K1466" s="12">
        <f>VLOOKUP(exp_SILP!$B1466,'DATI COMMESSE'!$A$2:$F$25,5,FALSE)</f>
        <v>82.27</v>
      </c>
      <c r="L1466" s="12">
        <f>IF(exp_SILP!$B1466="A4.10 - LEP E - ORIENTAMENTO SPECIALISTICO SKILL GAP ANALYSIS - GRUPPO 3P",0,VLOOKUP(exp_SILP!$Y1466,'DATI CM'!$A$2:$F$28,6,FALSE))</f>
        <v>0</v>
      </c>
      <c r="M1466" s="12"/>
      <c r="N1466" s="11" t="str">
        <f>VLOOKUP(exp_SILP!$B1466,'DATI COMMESSE'!$A$2:$F$25,4,FALSE)</f>
        <v>GOL</v>
      </c>
      <c r="O1466" s="13">
        <f>VLOOKUP(exp_SILP!$B1466,'DATI COMMESSE'!$A$2:$F$25,5,FALSE)*exp_SILP!$F1466</f>
        <v>246.81</v>
      </c>
      <c r="P1466" s="11" t="str">
        <f>IF(MID(exp_SILP!$W1466,10,2)&gt;"40","F","M")</f>
        <v>F</v>
      </c>
      <c r="Q1466" s="27" t="s">
        <v>1548</v>
      </c>
      <c r="R1466" s="15" t="s">
        <v>100</v>
      </c>
      <c r="S1466" s="15" t="s">
        <v>287</v>
      </c>
      <c r="T1466" s="15" t="s">
        <v>58</v>
      </c>
      <c r="U1466" s="15" t="s">
        <v>59</v>
      </c>
      <c r="V1466" s="15" t="s">
        <v>908</v>
      </c>
      <c r="W1466" s="15" t="s">
        <v>909</v>
      </c>
      <c r="X1466" s="15" t="s">
        <v>910</v>
      </c>
      <c r="Y1466" s="15" t="s">
        <v>16</v>
      </c>
      <c r="Z1466" s="15" t="s">
        <v>63</v>
      </c>
      <c r="AA1466" s="15" t="s">
        <v>64</v>
      </c>
      <c r="AB1466" s="15" t="s">
        <v>65</v>
      </c>
      <c r="AC1466" s="15" t="s">
        <v>82</v>
      </c>
      <c r="AD1466" s="15" t="s">
        <v>59</v>
      </c>
      <c r="AE1466" s="15" t="s">
        <v>59</v>
      </c>
      <c r="AF1466" s="15" t="s">
        <v>59</v>
      </c>
      <c r="AG1466" s="28" t="s">
        <v>101</v>
      </c>
      <c r="AH1466" s="15" t="s">
        <v>1548</v>
      </c>
      <c r="AI1466" s="15" t="s">
        <v>198</v>
      </c>
      <c r="AJ1466" s="15" t="str">
        <f>VLOOKUP(exp_SILP!$Y1466,'DATI CM'!$A$2:$F$28,2,FALSE)</f>
        <v>RSCDAA66H43F952Q</v>
      </c>
    </row>
    <row r="1467" ht="15.75" hidden="1" customHeight="1">
      <c r="A1467" s="17" t="str">
        <f>IFERROR(VLOOKUP(exp_SILP!$W1467,exp_utenti_P!D:D,1,FALSE),"_DA INSERIRE")</f>
        <v>FYTFHV93P65Z335G</v>
      </c>
      <c r="B1467" s="17" t="str">
        <f>IF(AND(exp_SILP!$S1467="A.3 ORIENTAMENTO PROFESSIONALE",exp_SILP!$AD1467="4.2"),"A.3 ORIENTAMENTO PROFESSIONALE (CARCERE)",
IF(AND(exp_SILP!$S1467="A.3 ORIENTAMENTO PROFESSIONALE",exp_SILP!$AD1467="."),"A.3 ORIENTAMENTO PROFESSIONALE (CARCERE)",
IF(AND(exp_SILP!$S1467="A.4 CONSULENZA ORIENTATIVA",exp_SILP!$AD1467="4.2"),"A.4 CONSULENZA ORIENTATIVA (CARCERE)",
IF(AND(exp_SILP!$S1467="A.4 CONSULENZA ORIENTATIVA",exp_SILP!$AD1467="."),"A.4 CONSULENZA ORIENTATIVA (CARCERE)",
IF(AND(exp_SILP!$S1467="A.5 - LEP F1 - ACCOMPAGNAMENTO AL LAVORO",exp_SILP!$AD1467="4.2"),"A.5 - LEP F1 - ACCOMPAGNAMENTO AL LAVORO (CARCERE)",
IF(AND(exp_SILP!$S1467="A.5 - LEP F1 - ACCOMPAGNAMENTO AL LAVORO",exp_SILP!$AD1467="."),"A.5 - LEP F1 - ACCOMPAGNAMENTO AL LAVORO (CARCERE)",
IF(AND(exp_SILP!$S1467="A.5.2a - TUTORAGGIO TIROCINI",exp_SILP!$AD1467="4.2"),"A.5.2a - TUTORAGGIO TIROCINI (CARCERE)",
exp_SILP!$S1467)))))))</f>
        <v>A.5 - LEP F1 - ACCOMPAGNAMENTO AL LAVORO</v>
      </c>
      <c r="C1467" s="18" t="str">
        <f>CONCATENATE(VLOOKUP(exp_SILP!$B1467,'DATI COMMESSE'!$A$2:$F$25,4,FALSE)," - ", VLOOKUP(exp_SILP!$B1467,'DATI COMMESSE'!$A$2:$F$25,2,FALSE)," - ",VLOOKUP(exp_SILP!$B1467,'DATI COMMESSE'!$A$2:$F$25,3,FALSE))</f>
        <v>GOL - 22-02-5000 - 22-12-5003</v>
      </c>
      <c r="D1467" s="18" t="str">
        <f>LEFT(exp_SILP!$R1467,5)</f>
        <v>11:00</v>
      </c>
      <c r="E1467" s="18" t="str">
        <f>RIGHT(exp_SILP!$R1467,5)</f>
        <v>13:00</v>
      </c>
      <c r="F1467" s="18">
        <f>IF(exp_SILP!$AG1467&gt;=60,exp_SILP!$AG1467/60,exp_SILP!$AG1467)</f>
        <v>2</v>
      </c>
      <c r="G1467" s="18" t="str">
        <f>VLOOKUP(exp_SILP!$Y1467,'DATI CM'!$A$2:$F$28,2,FALSE)</f>
        <v>CRCMGR68A64L219S</v>
      </c>
      <c r="H1467" s="18" t="str">
        <f>VLOOKUP(exp_SILP!$Y1467,'DATI CM'!$A$2:$F$28,3,FALSE)</f>
        <v>A011</v>
      </c>
      <c r="I1467" s="18" t="str">
        <f t="shared" si="1"/>
        <v>N</v>
      </c>
      <c r="J1467" s="18" t="str">
        <f>VLOOKUP(exp_SILP!$Y1467,'DATI CM'!$A$2:$F$28,4,FALSE)</f>
        <v>TORINO</v>
      </c>
      <c r="K1467" s="19">
        <f>VLOOKUP(exp_SILP!$B1467,'DATI COMMESSE'!$A$2:$F$25,5,FALSE)</f>
        <v>39.94</v>
      </c>
      <c r="L1467" s="19">
        <f>IF(exp_SILP!$B1467="A4.10 - LEP E - ORIENTAMENTO SPECIALISTICO SKILL GAP ANALYSIS - GRUPPO 3P",0,VLOOKUP(exp_SILP!$Y1467,'DATI CM'!$A$2:$F$28,6,FALSE))</f>
        <v>27</v>
      </c>
      <c r="M1467" s="19">
        <f>IFERROR(VLOOKUP(exp_SILP!$B1467,'DATI CM'!$H$2:$I$16,2,FALSE)*exp_SILP!$F1467,0)</f>
        <v>0</v>
      </c>
      <c r="N1467" s="18" t="str">
        <f>VLOOKUP(exp_SILP!$B1467,'DATI COMMESSE'!$A$2:$F$25,4,FALSE)</f>
        <v>GOL</v>
      </c>
      <c r="O1467" s="20">
        <f>VLOOKUP(exp_SILP!$B1467,'DATI COMMESSE'!$A$2:$F$25,5,FALSE)*exp_SILP!$F1467</f>
        <v>79.88</v>
      </c>
      <c r="P1467" s="18" t="str">
        <f>IF(MID(exp_SILP!$W1467,10,2)&gt;"40","F","M")</f>
        <v>F</v>
      </c>
      <c r="Q1467" s="24" t="s">
        <v>1681</v>
      </c>
      <c r="R1467" s="22" t="s">
        <v>219</v>
      </c>
      <c r="S1467" s="22" t="s">
        <v>57</v>
      </c>
      <c r="T1467" s="22" t="s">
        <v>58</v>
      </c>
      <c r="U1467" s="22" t="s">
        <v>59</v>
      </c>
      <c r="V1467" s="22" t="s">
        <v>1682</v>
      </c>
      <c r="W1467" s="22" t="s">
        <v>1683</v>
      </c>
      <c r="X1467" s="22" t="s">
        <v>1684</v>
      </c>
      <c r="Y1467" s="22" t="s">
        <v>5</v>
      </c>
      <c r="Z1467" s="22" t="s">
        <v>63</v>
      </c>
      <c r="AA1467" s="22" t="s">
        <v>64</v>
      </c>
      <c r="AB1467" s="22" t="s">
        <v>65</v>
      </c>
      <c r="AC1467" s="22" t="s">
        <v>75</v>
      </c>
      <c r="AD1467" s="22" t="s">
        <v>59</v>
      </c>
      <c r="AE1467" s="22" t="s">
        <v>59</v>
      </c>
      <c r="AF1467" s="22" t="s">
        <v>59</v>
      </c>
      <c r="AG1467" s="25" t="s">
        <v>76</v>
      </c>
      <c r="AH1467" s="22" t="s">
        <v>1681</v>
      </c>
      <c r="AI1467" s="22" t="s">
        <v>238</v>
      </c>
      <c r="AJ1467" s="22" t="str">
        <f>VLOOKUP(exp_SILP!$Y1467,'DATI CM'!$A$2:$F$28,2,FALSE)</f>
        <v>CRCMGR68A64L219S</v>
      </c>
    </row>
    <row r="1468" ht="15.75" hidden="1" customHeight="1">
      <c r="A1468" s="10" t="str">
        <f>IFERROR(VLOOKUP(exp_SILP!$W1468,exp_utenti_P!D:D,1,FALSE),"_DA INSERIRE")</f>
        <v>TCCMRZ67E14F952N</v>
      </c>
      <c r="B1468" s="10" t="str">
        <f>IF(AND(exp_SILP!$S1468="A.3 ORIENTAMENTO PROFESSIONALE",exp_SILP!$AD1468="4.2"),"A.3 ORIENTAMENTO PROFESSIONALE (CARCERE)",
IF(AND(exp_SILP!$S1468="A.3 ORIENTAMENTO PROFESSIONALE",exp_SILP!$AD1468="."),"A.3 ORIENTAMENTO PROFESSIONALE (CARCERE)",
IF(AND(exp_SILP!$S1468="A.4 CONSULENZA ORIENTATIVA",exp_SILP!$AD1468="4.2"),"A.4 CONSULENZA ORIENTATIVA (CARCERE)",
IF(AND(exp_SILP!$S1468="A.4 CONSULENZA ORIENTATIVA",exp_SILP!$AD1468="."),"A.4 CONSULENZA ORIENTATIVA (CARCERE)",
IF(AND(exp_SILP!$S1468="A.5 - LEP F1 - ACCOMPAGNAMENTO AL LAVORO",exp_SILP!$AD1468="4.2"),"A.5 - LEP F1 - ACCOMPAGNAMENTO AL LAVORO (CARCERE)",
IF(AND(exp_SILP!$S1468="A.5 - LEP F1 - ACCOMPAGNAMENTO AL LAVORO",exp_SILP!$AD1468="."),"A.5 - LEP F1 - ACCOMPAGNAMENTO AL LAVORO (CARCERE)",
IF(AND(exp_SILP!$S1468="A.5.2a - TUTORAGGIO TIROCINI",exp_SILP!$AD1468="4.2"),"A.5.2a - TUTORAGGIO TIROCINI (CARCERE)",
exp_SILP!$S1468)))))))</f>
        <v>A.5 - LEP F1 - ACCOMPAGNAMENTO AL LAVORO</v>
      </c>
      <c r="C1468" s="11" t="str">
        <f>CONCATENATE(VLOOKUP(exp_SILP!$B1468,'DATI COMMESSE'!$A$2:$F$25,4,FALSE)," - ", VLOOKUP(exp_SILP!$B1468,'DATI COMMESSE'!$A$2:$F$25,2,FALSE)," - ",VLOOKUP(exp_SILP!$B1468,'DATI COMMESSE'!$A$2:$F$25,3,FALSE))</f>
        <v>GOL - 22-02-5000 - 22-12-5003</v>
      </c>
      <c r="D1468" s="11" t="str">
        <f>LEFT(exp_SILP!$R1468,5)</f>
        <v>17:00</v>
      </c>
      <c r="E1468" s="11" t="str">
        <f>RIGHT(exp_SILP!$R1468,5)</f>
        <v>18:00</v>
      </c>
      <c r="F1468" s="11">
        <f>IF(exp_SILP!$AG1468&gt;=60,exp_SILP!$AG1468/60,exp_SILP!$AG1468)</f>
        <v>1</v>
      </c>
      <c r="G1468" s="11" t="str">
        <f>VLOOKUP(exp_SILP!$Y1468,'DATI CM'!$A$2:$F$28,2,FALSE)</f>
        <v>RSCDAA66H43F952Q</v>
      </c>
      <c r="H1468" s="11" t="str">
        <f>VLOOKUP(exp_SILP!$Y1468,'DATI CM'!$A$2:$F$28,3,FALSE)</f>
        <v>A011</v>
      </c>
      <c r="I1468" s="11" t="str">
        <f t="shared" si="1"/>
        <v>N</v>
      </c>
      <c r="J1468" s="11" t="str">
        <f>VLOOKUP(exp_SILP!$Y1468,'DATI CM'!$A$2:$F$28,4,FALSE)</f>
        <v>NO</v>
      </c>
      <c r="K1468" s="12">
        <f>VLOOKUP(exp_SILP!$B1468,'DATI COMMESSE'!$A$2:$F$25,5,FALSE)</f>
        <v>39.94</v>
      </c>
      <c r="L1468" s="12">
        <f>IF(exp_SILP!$B1468="A4.10 - LEP E - ORIENTAMENTO SPECIALISTICO SKILL GAP ANALYSIS - GRUPPO 3P",0,VLOOKUP(exp_SILP!$Y1468,'DATI CM'!$A$2:$F$28,6,FALSE))</f>
        <v>25</v>
      </c>
      <c r="M1468" s="12">
        <f>IFERROR(VLOOKUP(exp_SILP!$B1468,'DATI CM'!$H$2:$I$16,2,FALSE)*exp_SILP!$F1468,0)</f>
        <v>0</v>
      </c>
      <c r="N1468" s="11" t="str">
        <f>VLOOKUP(exp_SILP!$B1468,'DATI COMMESSE'!$A$2:$F$25,4,FALSE)</f>
        <v>GOL</v>
      </c>
      <c r="O1468" s="13">
        <f>VLOOKUP(exp_SILP!$B1468,'DATI COMMESSE'!$A$2:$F$25,5,FALSE)*exp_SILP!$F1468</f>
        <v>39.94</v>
      </c>
      <c r="P1468" s="11" t="str">
        <f>IF(MID(exp_SILP!$W1468,10,2)&gt;"40","F","M")</f>
        <v>M</v>
      </c>
      <c r="Q1468" s="27" t="s">
        <v>1681</v>
      </c>
      <c r="R1468" s="15" t="s">
        <v>93</v>
      </c>
      <c r="S1468" s="15" t="s">
        <v>57</v>
      </c>
      <c r="T1468" s="15" t="s">
        <v>58</v>
      </c>
      <c r="U1468" s="15" t="s">
        <v>59</v>
      </c>
      <c r="V1468" s="15" t="s">
        <v>728</v>
      </c>
      <c r="W1468" s="15" t="s">
        <v>729</v>
      </c>
      <c r="X1468" s="15" t="s">
        <v>730</v>
      </c>
      <c r="Y1468" s="15" t="s">
        <v>16</v>
      </c>
      <c r="Z1468" s="15" t="s">
        <v>63</v>
      </c>
      <c r="AA1468" s="15" t="s">
        <v>64</v>
      </c>
      <c r="AB1468" s="15" t="s">
        <v>65</v>
      </c>
      <c r="AC1468" s="15" t="s">
        <v>82</v>
      </c>
      <c r="AD1468" s="15" t="s">
        <v>59</v>
      </c>
      <c r="AE1468" s="15" t="s">
        <v>59</v>
      </c>
      <c r="AF1468" s="15" t="s">
        <v>114</v>
      </c>
      <c r="AG1468" s="28" t="s">
        <v>67</v>
      </c>
      <c r="AH1468" s="15" t="s">
        <v>1685</v>
      </c>
      <c r="AI1468" s="15" t="s">
        <v>198</v>
      </c>
      <c r="AJ1468" s="15" t="str">
        <f>VLOOKUP(exp_SILP!$Y1468,'DATI CM'!$A$2:$F$28,2,FALSE)</f>
        <v>RSCDAA66H43F952Q</v>
      </c>
    </row>
    <row r="1469" ht="15.75" hidden="1" customHeight="1">
      <c r="A1469" s="17" t="str">
        <f>IFERROR(VLOOKUP(exp_SILP!$W1469,exp_utenti_P!D:D,1,FALSE),"_DA INSERIRE")</f>
        <v>DGLRRT64S29F205I</v>
      </c>
      <c r="B1469" s="17" t="str">
        <f>IF(AND(exp_SILP!$S1469="A.3 ORIENTAMENTO PROFESSIONALE",exp_SILP!$AD1469="4.2"),"A.3 ORIENTAMENTO PROFESSIONALE (CARCERE)",
IF(AND(exp_SILP!$S1469="A.3 ORIENTAMENTO PROFESSIONALE",exp_SILP!$AD1469="."),"A.3 ORIENTAMENTO PROFESSIONALE (CARCERE)",
IF(AND(exp_SILP!$S1469="A.4 CONSULENZA ORIENTATIVA",exp_SILP!$AD1469="4.2"),"A.4 CONSULENZA ORIENTATIVA (CARCERE)",
IF(AND(exp_SILP!$S1469="A.4 CONSULENZA ORIENTATIVA",exp_SILP!$AD1469="."),"A.4 CONSULENZA ORIENTATIVA (CARCERE)",
IF(AND(exp_SILP!$S1469="A.5 - LEP F1 - ACCOMPAGNAMENTO AL LAVORO",exp_SILP!$AD1469="4.2"),"A.5 - LEP F1 - ACCOMPAGNAMENTO AL LAVORO (CARCERE)",
IF(AND(exp_SILP!$S1469="A.5 - LEP F1 - ACCOMPAGNAMENTO AL LAVORO",exp_SILP!$AD1469="."),"A.5 - LEP F1 - ACCOMPAGNAMENTO AL LAVORO (CARCERE)",
IF(AND(exp_SILP!$S1469="A.5.2a - TUTORAGGIO TIROCINI",exp_SILP!$AD1469="4.2"),"A.5.2a - TUTORAGGIO TIROCINI (CARCERE)",
exp_SILP!$S1469)))))))</f>
        <v>A4.10 - LEP E - ORIENTAMENTO SPECIALISTICO SKILL GAP ANALYSIS</v>
      </c>
      <c r="C1469" s="18" t="str">
        <f>CONCATENATE(VLOOKUP(exp_SILP!$B1469,'DATI COMMESSE'!$A$2:$F$25,4,FALSE)," - ", VLOOKUP(exp_SILP!$B1469,'DATI COMMESSE'!$A$2:$F$25,2,FALSE)," - ",VLOOKUP(exp_SILP!$B1469,'DATI COMMESSE'!$A$2:$F$25,3,FALSE))</f>
        <v>GOL - 22-02-5000 - 22-12-5003</v>
      </c>
      <c r="D1469" s="18" t="str">
        <f>LEFT(exp_SILP!$R1469,5)</f>
        <v>15:00</v>
      </c>
      <c r="E1469" s="18" t="str">
        <f>RIGHT(exp_SILP!$R1469,5)</f>
        <v>16:00</v>
      </c>
      <c r="F1469" s="18">
        <f>IF(exp_SILP!$AG1469&gt;=60,exp_SILP!$AG1469/60,exp_SILP!$AG1469)</f>
        <v>1</v>
      </c>
      <c r="G1469" s="18" t="str">
        <f>VLOOKUP(exp_SILP!$Y1469,'DATI CM'!$A$2:$F$28,2,FALSE)</f>
        <v>RSCDAA66H43F952Q</v>
      </c>
      <c r="H1469" s="18" t="str">
        <f>VLOOKUP(exp_SILP!$Y1469,'DATI CM'!$A$2:$F$28,3,FALSE)</f>
        <v>A011</v>
      </c>
      <c r="I1469" s="18" t="str">
        <f t="shared" si="1"/>
        <v>N</v>
      </c>
      <c r="J1469" s="18" t="str">
        <f>VLOOKUP(exp_SILP!$Y1469,'DATI CM'!$A$2:$F$28,4,FALSE)</f>
        <v>NO</v>
      </c>
      <c r="K1469" s="19">
        <f>VLOOKUP(exp_SILP!$B1469,'DATI COMMESSE'!$A$2:$F$25,5,FALSE)</f>
        <v>39.94</v>
      </c>
      <c r="L1469" s="19">
        <f>IF(exp_SILP!$B1469="A4.10 - LEP E - ORIENTAMENTO SPECIALISTICO SKILL GAP ANALYSIS - GRUPPO 3P",0,VLOOKUP(exp_SILP!$Y1469,'DATI CM'!$A$2:$F$28,6,FALSE))</f>
        <v>25</v>
      </c>
      <c r="M1469" s="19">
        <f>IFERROR(VLOOKUP(exp_SILP!$B1469,'DATI CM'!$H$2:$I$16,2,FALSE)*exp_SILP!$F1469,0)</f>
        <v>0</v>
      </c>
      <c r="N1469" s="18" t="str">
        <f>VLOOKUP(exp_SILP!$B1469,'DATI COMMESSE'!$A$2:$F$25,4,FALSE)</f>
        <v>GOL</v>
      </c>
      <c r="O1469" s="20">
        <f>VLOOKUP(exp_SILP!$B1469,'DATI COMMESSE'!$A$2:$F$25,5,FALSE)*exp_SILP!$F1469</f>
        <v>39.94</v>
      </c>
      <c r="P1469" s="18" t="str">
        <f>IF(MID(exp_SILP!$W1469,10,2)&gt;"40","F","M")</f>
        <v>M</v>
      </c>
      <c r="Q1469" s="24" t="s">
        <v>1681</v>
      </c>
      <c r="R1469" s="22" t="s">
        <v>311</v>
      </c>
      <c r="S1469" s="22" t="s">
        <v>70</v>
      </c>
      <c r="T1469" s="22" t="s">
        <v>58</v>
      </c>
      <c r="U1469" s="22" t="s">
        <v>59</v>
      </c>
      <c r="V1469" s="22" t="s">
        <v>220</v>
      </c>
      <c r="W1469" s="22" t="s">
        <v>221</v>
      </c>
      <c r="X1469" s="22" t="s">
        <v>222</v>
      </c>
      <c r="Y1469" s="22" t="s">
        <v>16</v>
      </c>
      <c r="Z1469" s="22" t="s">
        <v>63</v>
      </c>
      <c r="AA1469" s="22" t="s">
        <v>64</v>
      </c>
      <c r="AB1469" s="22" t="s">
        <v>65</v>
      </c>
      <c r="AC1469" s="22" t="s">
        <v>82</v>
      </c>
      <c r="AD1469" s="22" t="s">
        <v>59</v>
      </c>
      <c r="AE1469" s="22" t="s">
        <v>59</v>
      </c>
      <c r="AF1469" s="22" t="s">
        <v>59</v>
      </c>
      <c r="AG1469" s="25" t="s">
        <v>67</v>
      </c>
      <c r="AH1469" s="22" t="s">
        <v>1681</v>
      </c>
      <c r="AI1469" s="22" t="s">
        <v>198</v>
      </c>
      <c r="AJ1469" s="22" t="str">
        <f>VLOOKUP(exp_SILP!$Y1469,'DATI CM'!$A$2:$F$28,2,FALSE)</f>
        <v>RSCDAA66H43F952Q</v>
      </c>
    </row>
    <row r="1470" ht="15.75" hidden="1" customHeight="1">
      <c r="A1470" s="10" t="str">
        <f>IFERROR(VLOOKUP(exp_SILP!$W1470,exp_utenti_P!D:D,1,FALSE),"_DA INSERIRE")</f>
        <v>FRRVCN63P57F952A</v>
      </c>
      <c r="B1470" s="10" t="str">
        <f>IF(AND(exp_SILP!$S1470="A.3 ORIENTAMENTO PROFESSIONALE",exp_SILP!$AD1470="4.2"),"A.3 ORIENTAMENTO PROFESSIONALE (CARCERE)",
IF(AND(exp_SILP!$S1470="A.3 ORIENTAMENTO PROFESSIONALE",exp_SILP!$AD1470="."),"A.3 ORIENTAMENTO PROFESSIONALE (CARCERE)",
IF(AND(exp_SILP!$S1470="A.4 CONSULENZA ORIENTATIVA",exp_SILP!$AD1470="4.2"),"A.4 CONSULENZA ORIENTATIVA (CARCERE)",
IF(AND(exp_SILP!$S1470="A.4 CONSULENZA ORIENTATIVA",exp_SILP!$AD1470="."),"A.4 CONSULENZA ORIENTATIVA (CARCERE)",
IF(AND(exp_SILP!$S1470="A.5 - LEP F1 - ACCOMPAGNAMENTO AL LAVORO",exp_SILP!$AD1470="4.2"),"A.5 - LEP F1 - ACCOMPAGNAMENTO AL LAVORO (CARCERE)",
IF(AND(exp_SILP!$S1470="A.5 - LEP F1 - ACCOMPAGNAMENTO AL LAVORO",exp_SILP!$AD1470="."),"A.5 - LEP F1 - ACCOMPAGNAMENTO AL LAVORO (CARCERE)",
IF(AND(exp_SILP!$S1470="A.5.2a - TUTORAGGIO TIROCINI",exp_SILP!$AD1470="4.2"),"A.5.2a - TUTORAGGIO TIROCINI (CARCERE)",
exp_SILP!$S1470)))))))</f>
        <v>A4.10 - LEP E - ORIENTAMENTO SPECIALISTICO SKILL GAP ANALYSIS</v>
      </c>
      <c r="C1470" s="11" t="str">
        <f>CONCATENATE(VLOOKUP(exp_SILP!$B1470,'DATI COMMESSE'!$A$2:$F$25,4,FALSE)," - ", VLOOKUP(exp_SILP!$B1470,'DATI COMMESSE'!$A$2:$F$25,2,FALSE)," - ",VLOOKUP(exp_SILP!$B1470,'DATI COMMESSE'!$A$2:$F$25,3,FALSE))</f>
        <v>GOL - 22-02-5000 - 22-12-5003</v>
      </c>
      <c r="D1470" s="11" t="str">
        <f>LEFT(exp_SILP!$R1470,5)</f>
        <v>16:00</v>
      </c>
      <c r="E1470" s="11" t="str">
        <f>RIGHT(exp_SILP!$R1470,5)</f>
        <v>17:00</v>
      </c>
      <c r="F1470" s="11">
        <f>IF(exp_SILP!$AG1470&gt;=60,exp_SILP!$AG1470/60,exp_SILP!$AG1470)</f>
        <v>1</v>
      </c>
      <c r="G1470" s="11" t="str">
        <f>VLOOKUP(exp_SILP!$Y1470,'DATI CM'!$A$2:$F$28,2,FALSE)</f>
        <v>RSCDAA66H43F952Q</v>
      </c>
      <c r="H1470" s="11" t="str">
        <f>VLOOKUP(exp_SILP!$Y1470,'DATI CM'!$A$2:$F$28,3,FALSE)</f>
        <v>A011</v>
      </c>
      <c r="I1470" s="11" t="str">
        <f t="shared" si="1"/>
        <v>N</v>
      </c>
      <c r="J1470" s="11" t="str">
        <f>VLOOKUP(exp_SILP!$Y1470,'DATI CM'!$A$2:$F$28,4,FALSE)</f>
        <v>NO</v>
      </c>
      <c r="K1470" s="12">
        <f>VLOOKUP(exp_SILP!$B1470,'DATI COMMESSE'!$A$2:$F$25,5,FALSE)</f>
        <v>39.94</v>
      </c>
      <c r="L1470" s="12">
        <f>IF(exp_SILP!$B1470="A4.10 - LEP E - ORIENTAMENTO SPECIALISTICO SKILL GAP ANALYSIS - GRUPPO 3P",0,VLOOKUP(exp_SILP!$Y1470,'DATI CM'!$A$2:$F$28,6,FALSE))</f>
        <v>25</v>
      </c>
      <c r="M1470" s="12">
        <f>IFERROR(VLOOKUP(exp_SILP!$B1470,'DATI CM'!$H$2:$I$16,2,FALSE)*exp_SILP!$F1470,0)</f>
        <v>0</v>
      </c>
      <c r="N1470" s="11" t="str">
        <f>VLOOKUP(exp_SILP!$B1470,'DATI COMMESSE'!$A$2:$F$25,4,FALSE)</f>
        <v>GOL</v>
      </c>
      <c r="O1470" s="13">
        <f>VLOOKUP(exp_SILP!$B1470,'DATI COMMESSE'!$A$2:$F$25,5,FALSE)*exp_SILP!$F1470</f>
        <v>39.94</v>
      </c>
      <c r="P1470" s="11" t="str">
        <f>IF(MID(exp_SILP!$W1470,10,2)&gt;"40","F","M")</f>
        <v>F</v>
      </c>
      <c r="Q1470" s="27" t="s">
        <v>1681</v>
      </c>
      <c r="R1470" s="15" t="s">
        <v>152</v>
      </c>
      <c r="S1470" s="15" t="s">
        <v>70</v>
      </c>
      <c r="T1470" s="15" t="s">
        <v>58</v>
      </c>
      <c r="U1470" s="15" t="s">
        <v>59</v>
      </c>
      <c r="V1470" s="15" t="s">
        <v>363</v>
      </c>
      <c r="W1470" s="15" t="s">
        <v>364</v>
      </c>
      <c r="X1470" s="15" t="s">
        <v>365</v>
      </c>
      <c r="Y1470" s="15" t="s">
        <v>16</v>
      </c>
      <c r="Z1470" s="15" t="s">
        <v>63</v>
      </c>
      <c r="AA1470" s="15" t="s">
        <v>64</v>
      </c>
      <c r="AB1470" s="15" t="s">
        <v>65</v>
      </c>
      <c r="AC1470" s="15" t="s">
        <v>82</v>
      </c>
      <c r="AD1470" s="15" t="s">
        <v>59</v>
      </c>
      <c r="AE1470" s="15" t="s">
        <v>59</v>
      </c>
      <c r="AF1470" s="15" t="s">
        <v>59</v>
      </c>
      <c r="AG1470" s="28" t="s">
        <v>67</v>
      </c>
      <c r="AH1470" s="15" t="s">
        <v>1681</v>
      </c>
      <c r="AI1470" s="15" t="s">
        <v>198</v>
      </c>
      <c r="AJ1470" s="15" t="str">
        <f>VLOOKUP(exp_SILP!$Y1470,'DATI CM'!$A$2:$F$28,2,FALSE)</f>
        <v>RSCDAA66H43F952Q</v>
      </c>
    </row>
    <row r="1471" ht="15.75" hidden="1" customHeight="1">
      <c r="A1471" s="17" t="str">
        <f>IFERROR(VLOOKUP(exp_SILP!$W1471,exp_utenti_P!D:D,1,FALSE),"_DA INSERIRE")</f>
        <v>MNDLRD02E25Z602C</v>
      </c>
      <c r="B1471" s="17" t="str">
        <f>IF(AND(exp_SILP!$S1471="A.3 ORIENTAMENTO PROFESSIONALE",exp_SILP!$AD1471="4.2"),"A.3 ORIENTAMENTO PROFESSIONALE (CARCERE)",
IF(AND(exp_SILP!$S1471="A.3 ORIENTAMENTO PROFESSIONALE",exp_SILP!$AD1471="."),"A.3 ORIENTAMENTO PROFESSIONALE (CARCERE)",
IF(AND(exp_SILP!$S1471="A.4 CONSULENZA ORIENTATIVA",exp_SILP!$AD1471="4.2"),"A.4 CONSULENZA ORIENTATIVA (CARCERE)",
IF(AND(exp_SILP!$S1471="A.4 CONSULENZA ORIENTATIVA",exp_SILP!$AD1471="."),"A.4 CONSULENZA ORIENTATIVA (CARCERE)",
IF(AND(exp_SILP!$S1471="A.5 - LEP F1 - ACCOMPAGNAMENTO AL LAVORO",exp_SILP!$AD1471="4.2"),"A.5 - LEP F1 - ACCOMPAGNAMENTO AL LAVORO (CARCERE)",
IF(AND(exp_SILP!$S1471="A.5 - LEP F1 - ACCOMPAGNAMENTO AL LAVORO",exp_SILP!$AD1471="."),"A.5 - LEP F1 - ACCOMPAGNAMENTO AL LAVORO (CARCERE)",
IF(AND(exp_SILP!$S1471="A.5.2a - TUTORAGGIO TIROCINI",exp_SILP!$AD1471="4.2"),"A.5.2a - TUTORAGGIO TIROCINI (CARCERE)",
exp_SILP!$S1471)))))))</f>
        <v>A4.10 - LEP E - ORIENTAMENTO SPECIALISTICO SKILL GAP ANALYSIS</v>
      </c>
      <c r="C1471" s="18" t="str">
        <f>CONCATENATE(VLOOKUP(exp_SILP!$B1471,'DATI COMMESSE'!$A$2:$F$25,4,FALSE)," - ", VLOOKUP(exp_SILP!$B1471,'DATI COMMESSE'!$A$2:$F$25,2,FALSE)," - ",VLOOKUP(exp_SILP!$B1471,'DATI COMMESSE'!$A$2:$F$25,3,FALSE))</f>
        <v>GOL - 22-02-5000 - 22-12-5003</v>
      </c>
      <c r="D1471" s="18" t="str">
        <f>LEFT(exp_SILP!$R1471,5)</f>
        <v>09:00</v>
      </c>
      <c r="E1471" s="18" t="str">
        <f>RIGHT(exp_SILP!$R1471,5)</f>
        <v>11:00</v>
      </c>
      <c r="F1471" s="18">
        <f>IF(exp_SILP!$AG1471&gt;=60,exp_SILP!$AG1471/60,exp_SILP!$AG1471)</f>
        <v>2</v>
      </c>
      <c r="G1471" s="18" t="str">
        <f>VLOOKUP(exp_SILP!$Y1471,'DATI CM'!$A$2:$F$28,2,FALSE)</f>
        <v>CRCMGR68A64L219S</v>
      </c>
      <c r="H1471" s="18" t="str">
        <f>VLOOKUP(exp_SILP!$Y1471,'DATI CM'!$A$2:$F$28,3,FALSE)</f>
        <v>A011</v>
      </c>
      <c r="I1471" s="18" t="str">
        <f t="shared" si="1"/>
        <v>N</v>
      </c>
      <c r="J1471" s="18" t="str">
        <f>VLOOKUP(exp_SILP!$Y1471,'DATI CM'!$A$2:$F$28,4,FALSE)</f>
        <v>TORINO</v>
      </c>
      <c r="K1471" s="19">
        <f>VLOOKUP(exp_SILP!$B1471,'DATI COMMESSE'!$A$2:$F$25,5,FALSE)</f>
        <v>39.94</v>
      </c>
      <c r="L1471" s="19">
        <f>IF(exp_SILP!$B1471="A4.10 - LEP E - ORIENTAMENTO SPECIALISTICO SKILL GAP ANALYSIS - GRUPPO 3P",0,VLOOKUP(exp_SILP!$Y1471,'DATI CM'!$A$2:$F$28,6,FALSE))</f>
        <v>27</v>
      </c>
      <c r="M1471" s="19">
        <f>IFERROR(VLOOKUP(exp_SILP!$B1471,'DATI CM'!$H$2:$I$16,2,FALSE)*exp_SILP!$F1471,0)</f>
        <v>0</v>
      </c>
      <c r="N1471" s="18" t="str">
        <f>VLOOKUP(exp_SILP!$B1471,'DATI COMMESSE'!$A$2:$F$25,4,FALSE)</f>
        <v>GOL</v>
      </c>
      <c r="O1471" s="20">
        <f>VLOOKUP(exp_SILP!$B1471,'DATI COMMESSE'!$A$2:$F$25,5,FALSE)*exp_SILP!$F1471</f>
        <v>79.88</v>
      </c>
      <c r="P1471" s="18" t="str">
        <f>IF(MID(exp_SILP!$W1471,10,2)&gt;"40","F","M")</f>
        <v>M</v>
      </c>
      <c r="Q1471" s="24" t="s">
        <v>1681</v>
      </c>
      <c r="R1471" s="22" t="s">
        <v>223</v>
      </c>
      <c r="S1471" s="22" t="s">
        <v>70</v>
      </c>
      <c r="T1471" s="22" t="s">
        <v>58</v>
      </c>
      <c r="U1471" s="22" t="s">
        <v>59</v>
      </c>
      <c r="V1471" s="22" t="s">
        <v>1686</v>
      </c>
      <c r="W1471" s="22" t="s">
        <v>1687</v>
      </c>
      <c r="X1471" s="22" t="s">
        <v>1688</v>
      </c>
      <c r="Y1471" s="22" t="s">
        <v>5</v>
      </c>
      <c r="Z1471" s="22" t="s">
        <v>63</v>
      </c>
      <c r="AA1471" s="22" t="s">
        <v>64</v>
      </c>
      <c r="AB1471" s="22" t="s">
        <v>65</v>
      </c>
      <c r="AC1471" s="22" t="s">
        <v>75</v>
      </c>
      <c r="AD1471" s="22" t="s">
        <v>59</v>
      </c>
      <c r="AE1471" s="22" t="s">
        <v>59</v>
      </c>
      <c r="AF1471" s="22" t="s">
        <v>59</v>
      </c>
      <c r="AG1471" s="25" t="s">
        <v>76</v>
      </c>
      <c r="AH1471" s="22" t="s">
        <v>1681</v>
      </c>
      <c r="AI1471" s="22" t="s">
        <v>238</v>
      </c>
      <c r="AJ1471" s="22" t="str">
        <f>VLOOKUP(exp_SILP!$Y1471,'DATI CM'!$A$2:$F$28,2,FALSE)</f>
        <v>CRCMGR68A64L219S</v>
      </c>
    </row>
    <row r="1472" ht="15.75" hidden="1" customHeight="1">
      <c r="A1472" s="10" t="str">
        <f>IFERROR(VLOOKUP(exp_SILP!$W1472,exp_utenti_P!D:D,1,FALSE),"_DA INSERIRE")</f>
        <v>PRVDGI73T02F952B</v>
      </c>
      <c r="B1472" s="10" t="str">
        <f>IF(AND(exp_SILP!$S1472="A.3 ORIENTAMENTO PROFESSIONALE",exp_SILP!$AD1472="4.2"),"A.3 ORIENTAMENTO PROFESSIONALE (CARCERE)",
IF(AND(exp_SILP!$S1472="A.3 ORIENTAMENTO PROFESSIONALE",exp_SILP!$AD1472="."),"A.3 ORIENTAMENTO PROFESSIONALE (CARCERE)",
IF(AND(exp_SILP!$S1472="A.4 CONSULENZA ORIENTATIVA",exp_SILP!$AD1472="4.2"),"A.4 CONSULENZA ORIENTATIVA (CARCERE)",
IF(AND(exp_SILP!$S1472="A.4 CONSULENZA ORIENTATIVA",exp_SILP!$AD1472="."),"A.4 CONSULENZA ORIENTATIVA (CARCERE)",
IF(AND(exp_SILP!$S1472="A.5 - LEP F1 - ACCOMPAGNAMENTO AL LAVORO",exp_SILP!$AD1472="4.2"),"A.5 - LEP F1 - ACCOMPAGNAMENTO AL LAVORO (CARCERE)",
IF(AND(exp_SILP!$S1472="A.5 - LEP F1 - ACCOMPAGNAMENTO AL LAVORO",exp_SILP!$AD1472="."),"A.5 - LEP F1 - ACCOMPAGNAMENTO AL LAVORO (CARCERE)",
IF(AND(exp_SILP!$S1472="A.5.2a - TUTORAGGIO TIROCINI",exp_SILP!$AD1472="4.2"),"A.5.2a - TUTORAGGIO TIROCINI (CARCERE)",
exp_SILP!$S1472)))))))</f>
        <v>A4.10 - LEP E - ORIENTAMENTO SPECIALISTICO SKILL GAP ANALYSIS</v>
      </c>
      <c r="C1472" s="11" t="str">
        <f>CONCATENATE(VLOOKUP(exp_SILP!$B1472,'DATI COMMESSE'!$A$2:$F$25,4,FALSE)," - ", VLOOKUP(exp_SILP!$B1472,'DATI COMMESSE'!$A$2:$F$25,2,FALSE)," - ",VLOOKUP(exp_SILP!$B1472,'DATI COMMESSE'!$A$2:$F$25,3,FALSE))</f>
        <v>GOL - 22-02-5000 - 22-12-5003</v>
      </c>
      <c r="D1472" s="11" t="str">
        <f>LEFT(exp_SILP!$R1472,5)</f>
        <v>13:00</v>
      </c>
      <c r="E1472" s="11" t="str">
        <f>RIGHT(exp_SILP!$R1472,5)</f>
        <v>15:00</v>
      </c>
      <c r="F1472" s="11">
        <f>IF(exp_SILP!$AG1472&gt;=60,exp_SILP!$AG1472/60,exp_SILP!$AG1472)</f>
        <v>2</v>
      </c>
      <c r="G1472" s="11" t="str">
        <f>VLOOKUP(exp_SILP!$Y1472,'DATI CM'!$A$2:$F$28,2,FALSE)</f>
        <v>RSCDAA66H43F952Q</v>
      </c>
      <c r="H1472" s="11" t="str">
        <f>VLOOKUP(exp_SILP!$Y1472,'DATI CM'!$A$2:$F$28,3,FALSE)</f>
        <v>A011</v>
      </c>
      <c r="I1472" s="11" t="str">
        <f t="shared" si="1"/>
        <v>N</v>
      </c>
      <c r="J1472" s="11" t="str">
        <f>VLOOKUP(exp_SILP!$Y1472,'DATI CM'!$A$2:$F$28,4,FALSE)</f>
        <v>NO</v>
      </c>
      <c r="K1472" s="12">
        <f>VLOOKUP(exp_SILP!$B1472,'DATI COMMESSE'!$A$2:$F$25,5,FALSE)</f>
        <v>39.94</v>
      </c>
      <c r="L1472" s="12">
        <f>IF(exp_SILP!$B1472="A4.10 - LEP E - ORIENTAMENTO SPECIALISTICO SKILL GAP ANALYSIS - GRUPPO 3P",0,VLOOKUP(exp_SILP!$Y1472,'DATI CM'!$A$2:$F$28,6,FALSE))</f>
        <v>25</v>
      </c>
      <c r="M1472" s="12">
        <f>IFERROR(VLOOKUP(exp_SILP!$B1472,'DATI CM'!$H$2:$I$16,2,FALSE)*exp_SILP!$F1472,0)</f>
        <v>0</v>
      </c>
      <c r="N1472" s="11" t="str">
        <f>VLOOKUP(exp_SILP!$B1472,'DATI COMMESSE'!$A$2:$F$25,4,FALSE)</f>
        <v>GOL</v>
      </c>
      <c r="O1472" s="13">
        <f>VLOOKUP(exp_SILP!$B1472,'DATI COMMESSE'!$A$2:$F$25,5,FALSE)*exp_SILP!$F1472</f>
        <v>79.88</v>
      </c>
      <c r="P1472" s="11" t="str">
        <f>IF(MID(exp_SILP!$W1472,10,2)&gt;"40","F","M")</f>
        <v>M</v>
      </c>
      <c r="Q1472" s="27" t="s">
        <v>1681</v>
      </c>
      <c r="R1472" s="15" t="s">
        <v>193</v>
      </c>
      <c r="S1472" s="15" t="s">
        <v>70</v>
      </c>
      <c r="T1472" s="15" t="s">
        <v>58</v>
      </c>
      <c r="U1472" s="15" t="s">
        <v>59</v>
      </c>
      <c r="V1472" s="15" t="s">
        <v>1689</v>
      </c>
      <c r="W1472" s="15" t="s">
        <v>1690</v>
      </c>
      <c r="X1472" s="15" t="s">
        <v>1691</v>
      </c>
      <c r="Y1472" s="15" t="s">
        <v>16</v>
      </c>
      <c r="Z1472" s="15" t="s">
        <v>63</v>
      </c>
      <c r="AA1472" s="15" t="s">
        <v>64</v>
      </c>
      <c r="AB1472" s="15" t="s">
        <v>65</v>
      </c>
      <c r="AC1472" s="15" t="s">
        <v>82</v>
      </c>
      <c r="AD1472" s="15" t="s">
        <v>59</v>
      </c>
      <c r="AE1472" s="15" t="s">
        <v>59</v>
      </c>
      <c r="AF1472" s="15" t="s">
        <v>59</v>
      </c>
      <c r="AG1472" s="28" t="s">
        <v>76</v>
      </c>
      <c r="AH1472" s="15" t="s">
        <v>1681</v>
      </c>
      <c r="AI1472" s="15" t="s">
        <v>198</v>
      </c>
      <c r="AJ1472" s="15" t="str">
        <f>VLOOKUP(exp_SILP!$Y1472,'DATI CM'!$A$2:$F$28,2,FALSE)</f>
        <v>RSCDAA66H43F952Q</v>
      </c>
    </row>
    <row r="1473" ht="15.75" hidden="1" customHeight="1">
      <c r="A1473" s="17" t="str">
        <f>IFERROR(VLOOKUP(exp_SILP!$W1473,exp_utenti_P!D:D,1,FALSE),"_DA INSERIRE")</f>
        <v>MKESLV83L66Z335T</v>
      </c>
      <c r="B1473" s="17" t="str">
        <f>IF(AND(exp_SILP!$S1473="A.3 ORIENTAMENTO PROFESSIONALE",exp_SILP!$AD1473="4.2"),"A.3 ORIENTAMENTO PROFESSIONALE (CARCERE)",
IF(AND(exp_SILP!$S1473="A.3 ORIENTAMENTO PROFESSIONALE",exp_SILP!$AD1473="."),"A.3 ORIENTAMENTO PROFESSIONALE (CARCERE)",
IF(AND(exp_SILP!$S1473="A.4 CONSULENZA ORIENTATIVA",exp_SILP!$AD1473="4.2"),"A.4 CONSULENZA ORIENTATIVA (CARCERE)",
IF(AND(exp_SILP!$S1473="A.4 CONSULENZA ORIENTATIVA",exp_SILP!$AD1473="."),"A.4 CONSULENZA ORIENTATIVA (CARCERE)",
IF(AND(exp_SILP!$S1473="A.5 - LEP F1 - ACCOMPAGNAMENTO AL LAVORO",exp_SILP!$AD1473="4.2"),"A.5 - LEP F1 - ACCOMPAGNAMENTO AL LAVORO (CARCERE)",
IF(AND(exp_SILP!$S1473="A.5 - LEP F1 - ACCOMPAGNAMENTO AL LAVORO",exp_SILP!$AD1473="."),"A.5 - LEP F1 - ACCOMPAGNAMENTO AL LAVORO (CARCERE)",
IF(AND(exp_SILP!$S1473="A.5.2a - TUTORAGGIO TIROCINI",exp_SILP!$AD1473="4.2"),"A.5.2a - TUTORAGGIO TIROCINI (CARCERE)",
exp_SILP!$S1473)))))))</f>
        <v>A.5.1 ATTIVAZIONE E RICERCA OPPORTUNITA' (1-C)</v>
      </c>
      <c r="C1473" s="18" t="str">
        <f>CONCATENATE(VLOOKUP(exp_SILP!$B1473,'DATI COMMESSE'!$A$2:$F$25,4,FALSE)," - ", VLOOKUP(exp_SILP!$B1473,'DATI COMMESSE'!$A$2:$F$25,2,FALSE)," - ",VLOOKUP(exp_SILP!$B1473,'DATI COMMESSE'!$A$2:$F$25,3,FALSE))</f>
        <v>FRD - 22-02-5000 - 22-12-5002</v>
      </c>
      <c r="D1473" s="18" t="str">
        <f>LEFT(exp_SILP!$R1473,5)</f>
        <v>09:30</v>
      </c>
      <c r="E1473" s="18" t="str">
        <f>RIGHT(exp_SILP!$R1473,5)</f>
        <v>11:30</v>
      </c>
      <c r="F1473" s="18">
        <f>IF(exp_SILP!$AG1473&gt;=60,exp_SILP!$AG1473/60,exp_SILP!$AG1473)</f>
        <v>2</v>
      </c>
      <c r="G1473" s="18" t="str">
        <f>VLOOKUP(exp_SILP!$Y1473,'DATI CM'!$A$2:$F$28,2,FALSE)</f>
        <v>GRRLNE75C56F952C</v>
      </c>
      <c r="H1473" s="18" t="str">
        <f>VLOOKUP(exp_SILP!$Y1473,'DATI CM'!$A$2:$F$28,3,FALSE)</f>
        <v/>
      </c>
      <c r="I1473" s="18" t="str">
        <f t="shared" si="1"/>
        <v>N</v>
      </c>
      <c r="J1473" s="18" t="str">
        <f>VLOOKUP(exp_SILP!$Y1473,'DATI CM'!$A$2:$F$28,4,FALSE)</f>
        <v/>
      </c>
      <c r="K1473" s="19">
        <f>VLOOKUP(exp_SILP!$B1473,'DATI COMMESSE'!$A$2:$F$25,5,FALSE)</f>
        <v>35.5</v>
      </c>
      <c r="L1473" s="19" t="str">
        <f>IF(exp_SILP!$B1473="A4.10 - LEP E - ORIENTAMENTO SPECIALISTICO SKILL GAP ANALYSIS - GRUPPO 3P",0,VLOOKUP(exp_SILP!$Y1473,'DATI CM'!$A$2:$F$28,6,FALSE))</f>
        <v/>
      </c>
      <c r="M1473" s="19">
        <f>IFERROR(VLOOKUP(exp_SILP!$B1473,'DATI CM'!$H$2:$I$16,2,FALSE)*exp_SILP!$F1473,0)</f>
        <v>0</v>
      </c>
      <c r="N1473" s="18" t="str">
        <f>VLOOKUP(exp_SILP!$B1473,'DATI COMMESSE'!$A$2:$F$25,4,FALSE)</f>
        <v>FRD</v>
      </c>
      <c r="O1473" s="20">
        <f>VLOOKUP(exp_SILP!$B1473,'DATI COMMESSE'!$A$2:$F$25,5,FALSE)*exp_SILP!$F1473</f>
        <v>71</v>
      </c>
      <c r="P1473" s="18" t="str">
        <f>IF(MID(exp_SILP!$W1473,10,2)&gt;"40","F","M")</f>
        <v>F</v>
      </c>
      <c r="Q1473" s="21" t="s">
        <v>1555</v>
      </c>
      <c r="R1473" s="22" t="s">
        <v>78</v>
      </c>
      <c r="S1473" s="22" t="s">
        <v>160</v>
      </c>
      <c r="T1473" s="22" t="s">
        <v>58</v>
      </c>
      <c r="U1473" s="22" t="s">
        <v>59</v>
      </c>
      <c r="V1473" s="22" t="s">
        <v>1549</v>
      </c>
      <c r="W1473" s="22" t="s">
        <v>1550</v>
      </c>
      <c r="X1473" s="22" t="s">
        <v>1551</v>
      </c>
      <c r="Y1473" s="22" t="s">
        <v>506</v>
      </c>
      <c r="Z1473" s="22" t="s">
        <v>63</v>
      </c>
      <c r="AA1473" s="22" t="s">
        <v>64</v>
      </c>
      <c r="AB1473" s="22" t="s">
        <v>65</v>
      </c>
      <c r="AC1473" s="22" t="s">
        <v>82</v>
      </c>
      <c r="AD1473" s="22" t="s">
        <v>59</v>
      </c>
      <c r="AE1473" s="22" t="s">
        <v>59</v>
      </c>
      <c r="AF1473" s="22" t="s">
        <v>59</v>
      </c>
      <c r="AG1473" s="22" t="s">
        <v>76</v>
      </c>
      <c r="AH1473" s="22" t="s">
        <v>1555</v>
      </c>
      <c r="AI1473" s="22" t="s">
        <v>507</v>
      </c>
      <c r="AJ1473" s="22" t="str">
        <f>VLOOKUP(exp_SILP!$Y1473,'DATI CM'!$A$2:$F$28,2,FALSE)</f>
        <v>GRRLNE75C56F952C</v>
      </c>
    </row>
    <row r="1474" ht="15.75" customHeight="1">
      <c r="A1474" s="10" t="str">
        <f>IFERROR(VLOOKUP(exp_SILP!$W1474,exp_utenti_P!D:D,1,FALSE),"_DA INSERIRE")</f>
        <v>BBALNE87H68Z140F</v>
      </c>
      <c r="B1474" s="10" t="str">
        <f>IF(AND(exp_SILP!$S1474="A.3 ORIENTAMENTO PROFESSIONALE",exp_SILP!$AD1474="4.2"),"A.3 ORIENTAMENTO PROFESSIONALE (CARCERE)",
IF(AND(exp_SILP!$S1474="A.3 ORIENTAMENTO PROFESSIONALE",exp_SILP!$AD1474="."),"A.3 ORIENTAMENTO PROFESSIONALE (CARCERE)",
IF(AND(exp_SILP!$S1474="A.4 CONSULENZA ORIENTATIVA",exp_SILP!$AD1474="4.2"),"A.4 CONSULENZA ORIENTATIVA (CARCERE)",
IF(AND(exp_SILP!$S1474="A.4 CONSULENZA ORIENTATIVA",exp_SILP!$AD1474="."),"A.4 CONSULENZA ORIENTATIVA (CARCERE)",
IF(AND(exp_SILP!$S1474="A.5 - LEP F1 - ACCOMPAGNAMENTO AL LAVORO",exp_SILP!$AD1474="4.2"),"A.5 - LEP F1 - ACCOMPAGNAMENTO AL LAVORO (CARCERE)",
IF(AND(exp_SILP!$S1474="A.5 - LEP F1 - ACCOMPAGNAMENTO AL LAVORO",exp_SILP!$AD1474="."),"A.5 - LEP F1 - ACCOMPAGNAMENTO AL LAVORO (CARCERE)",
IF(AND(exp_SILP!$S1474="A.5.2a - TUTORAGGIO TIROCINI",exp_SILP!$AD1474="4.2"),"A.5.2a - TUTORAGGIO TIROCINI (CARCERE)",
exp_SILP!$S1474)))))))</f>
        <v>A4.10 - LEP E - ORIENTAMENTO SPECIALISTICO SKILL GAP ANALYSIS</v>
      </c>
      <c r="C1474" s="11" t="str">
        <f>CONCATENATE(VLOOKUP(exp_SILP!$B1474,'DATI COMMESSE'!$A$2:$F$25,4,FALSE)," - ", VLOOKUP(exp_SILP!$B1474,'DATI COMMESSE'!$A$2:$F$25,2,FALSE)," - ",VLOOKUP(exp_SILP!$B1474,'DATI COMMESSE'!$A$2:$F$25,3,FALSE))</f>
        <v>GOL - 22-02-5000 - 22-12-5003</v>
      </c>
      <c r="D1474" s="11" t="str">
        <f>LEFT(exp_SILP!$R1474,5)</f>
        <v>14:00</v>
      </c>
      <c r="E1474" s="11" t="str">
        <f>RIGHT(exp_SILP!$R1474,5)</f>
        <v>16:00</v>
      </c>
      <c r="F1474" s="11">
        <f>IF(exp_SILP!$AG1474&gt;=60,exp_SILP!$AG1474/60,exp_SILP!$AG1474)</f>
        <v>2</v>
      </c>
      <c r="G1474" s="11" t="str">
        <f>VLOOKUP(exp_SILP!$Y1474,'DATI CM'!$A$2:$F$28,2,FALSE)</f>
        <v>MNRCLD73B46G674U</v>
      </c>
      <c r="H1474" s="11" t="str">
        <f>VLOOKUP(exp_SILP!$Y1474,'DATI CM'!$A$2:$F$28,3,FALSE)</f>
        <v>A011</v>
      </c>
      <c r="I1474" s="11" t="str">
        <f t="shared" si="1"/>
        <v>N</v>
      </c>
      <c r="J1474" s="11" t="str">
        <f>VLOOKUP(exp_SILP!$Y1474,'DATI CM'!$A$2:$F$28,4,FALSE)</f>
        <v>TORINO</v>
      </c>
      <c r="K1474" s="12">
        <f>VLOOKUP(exp_SILP!$B1474,'DATI COMMESSE'!$A$2:$F$25,5,FALSE)</f>
        <v>39.94</v>
      </c>
      <c r="L1474" s="12">
        <f>IF(exp_SILP!$B1474="A4.10 - LEP E - ORIENTAMENTO SPECIALISTICO SKILL GAP ANALYSIS - GRUPPO 3P",0,VLOOKUP(exp_SILP!$Y1474,'DATI CM'!$A$2:$F$28,6,FALSE))</f>
        <v>25</v>
      </c>
      <c r="M1474" s="12">
        <f>IFERROR(VLOOKUP(exp_SILP!$B1474,'DATI CM'!$H$2:$I$16,2,FALSE)*exp_SILP!$F1474,0)</f>
        <v>0</v>
      </c>
      <c r="N1474" s="11" t="str">
        <f>VLOOKUP(exp_SILP!$B1474,'DATI COMMESSE'!$A$2:$F$25,4,FALSE)</f>
        <v>GOL</v>
      </c>
      <c r="O1474" s="13">
        <f>VLOOKUP(exp_SILP!$B1474,'DATI COMMESSE'!$A$2:$F$25,5,FALSE)*exp_SILP!$F1474</f>
        <v>79.88</v>
      </c>
      <c r="P1474" s="11" t="str">
        <f>IF(MID(exp_SILP!$W1474,10,2)&gt;"40","F","M")</f>
        <v>F</v>
      </c>
      <c r="Q1474" s="14" t="s">
        <v>1555</v>
      </c>
      <c r="R1474" s="15" t="s">
        <v>69</v>
      </c>
      <c r="S1474" s="15" t="s">
        <v>70</v>
      </c>
      <c r="T1474" s="15" t="s">
        <v>58</v>
      </c>
      <c r="U1474" s="15" t="s">
        <v>59</v>
      </c>
      <c r="V1474" s="15" t="s">
        <v>1379</v>
      </c>
      <c r="W1474" s="15" t="s">
        <v>1380</v>
      </c>
      <c r="X1474" s="15" t="s">
        <v>1381</v>
      </c>
      <c r="Y1474" s="15" t="s">
        <v>14</v>
      </c>
      <c r="Z1474" s="15" t="s">
        <v>63</v>
      </c>
      <c r="AA1474" s="15" t="s">
        <v>64</v>
      </c>
      <c r="AB1474" s="15" t="s">
        <v>74</v>
      </c>
      <c r="AC1474" s="15" t="s">
        <v>135</v>
      </c>
      <c r="AD1474" s="15" t="s">
        <v>59</v>
      </c>
      <c r="AE1474" s="15" t="s">
        <v>59</v>
      </c>
      <c r="AF1474" s="15" t="s">
        <v>59</v>
      </c>
      <c r="AG1474" s="15" t="s">
        <v>76</v>
      </c>
      <c r="AH1474" s="15" t="s">
        <v>1692</v>
      </c>
      <c r="AI1474" s="15" t="s">
        <v>158</v>
      </c>
      <c r="AJ1474" s="15" t="str">
        <f>VLOOKUP(exp_SILP!$Y1474,'DATI CM'!$A$2:$F$28,2,FALSE)</f>
        <v>MNRCLD73B46G674U</v>
      </c>
    </row>
    <row r="1475" ht="15.75" customHeight="1">
      <c r="A1475" s="17" t="str">
        <f>IFERROR(VLOOKUP(exp_SILP!$W1475,exp_utenti_P!D:D,1,FALSE),"_DA INSERIRE")</f>
        <v>SNCLNA93L48Z138D</v>
      </c>
      <c r="B1475" s="17" t="str">
        <f>IF(AND(exp_SILP!$S1475="A.3 ORIENTAMENTO PROFESSIONALE",exp_SILP!$AD1475="4.2"),"A.3 ORIENTAMENTO PROFESSIONALE (CARCERE)",
IF(AND(exp_SILP!$S1475="A.3 ORIENTAMENTO PROFESSIONALE",exp_SILP!$AD1475="."),"A.3 ORIENTAMENTO PROFESSIONALE (CARCERE)",
IF(AND(exp_SILP!$S1475="A.4 CONSULENZA ORIENTATIVA",exp_SILP!$AD1475="4.2"),"A.4 CONSULENZA ORIENTATIVA (CARCERE)",
IF(AND(exp_SILP!$S1475="A.4 CONSULENZA ORIENTATIVA",exp_SILP!$AD1475="."),"A.4 CONSULENZA ORIENTATIVA (CARCERE)",
IF(AND(exp_SILP!$S1475="A.5 - LEP F1 - ACCOMPAGNAMENTO AL LAVORO",exp_SILP!$AD1475="4.2"),"A.5 - LEP F1 - ACCOMPAGNAMENTO AL LAVORO (CARCERE)",
IF(AND(exp_SILP!$S1475="A.5 - LEP F1 - ACCOMPAGNAMENTO AL LAVORO",exp_SILP!$AD1475="."),"A.5 - LEP F1 - ACCOMPAGNAMENTO AL LAVORO (CARCERE)",
IF(AND(exp_SILP!$S1475="A.5.2a - TUTORAGGIO TIROCINI",exp_SILP!$AD1475="4.2"),"A.5.2a - TUTORAGGIO TIROCINI (CARCERE)",
exp_SILP!$S1475)))))))</f>
        <v>A4.10 - LEP E - ORIENTAMENTO SPECIALISTICO SKILL GAP ANALYSIS</v>
      </c>
      <c r="C1475" s="18" t="str">
        <f>CONCATENATE(VLOOKUP(exp_SILP!$B1475,'DATI COMMESSE'!$A$2:$F$25,4,FALSE)," - ", VLOOKUP(exp_SILP!$B1475,'DATI COMMESSE'!$A$2:$F$25,2,FALSE)," - ",VLOOKUP(exp_SILP!$B1475,'DATI COMMESSE'!$A$2:$F$25,3,FALSE))</f>
        <v>GOL - 22-02-5000 - 22-12-5003</v>
      </c>
      <c r="D1475" s="18" t="str">
        <f>LEFT(exp_SILP!$R1475,5)</f>
        <v>16:00</v>
      </c>
      <c r="E1475" s="18" t="str">
        <f>RIGHT(exp_SILP!$R1475,5)</f>
        <v>18:00</v>
      </c>
      <c r="F1475" s="18">
        <f>IF(exp_SILP!$AG1475&gt;=60,exp_SILP!$AG1475/60,exp_SILP!$AG1475)</f>
        <v>2</v>
      </c>
      <c r="G1475" s="18" t="str">
        <f>VLOOKUP(exp_SILP!$Y1475,'DATI CM'!$A$2:$F$28,2,FALSE)</f>
        <v>MNRCLD73B46G674U</v>
      </c>
      <c r="H1475" s="18" t="str">
        <f>VLOOKUP(exp_SILP!$Y1475,'DATI CM'!$A$2:$F$28,3,FALSE)</f>
        <v>A011</v>
      </c>
      <c r="I1475" s="18" t="str">
        <f t="shared" si="1"/>
        <v>N</v>
      </c>
      <c r="J1475" s="18" t="str">
        <f>VLOOKUP(exp_SILP!$Y1475,'DATI CM'!$A$2:$F$28,4,FALSE)</f>
        <v>TORINO</v>
      </c>
      <c r="K1475" s="19">
        <f>VLOOKUP(exp_SILP!$B1475,'DATI COMMESSE'!$A$2:$F$25,5,FALSE)</f>
        <v>39.94</v>
      </c>
      <c r="L1475" s="19">
        <f>IF(exp_SILP!$B1475="A4.10 - LEP E - ORIENTAMENTO SPECIALISTICO SKILL GAP ANALYSIS - GRUPPO 3P",0,VLOOKUP(exp_SILP!$Y1475,'DATI CM'!$A$2:$F$28,6,FALSE))</f>
        <v>25</v>
      </c>
      <c r="M1475" s="19">
        <f>IFERROR(VLOOKUP(exp_SILP!$B1475,'DATI CM'!$H$2:$I$16,2,FALSE)*exp_SILP!$F1475,0)</f>
        <v>0</v>
      </c>
      <c r="N1475" s="18" t="str">
        <f>VLOOKUP(exp_SILP!$B1475,'DATI COMMESSE'!$A$2:$F$25,4,FALSE)</f>
        <v>GOL</v>
      </c>
      <c r="O1475" s="20">
        <f>VLOOKUP(exp_SILP!$B1475,'DATI COMMESSE'!$A$2:$F$25,5,FALSE)*exp_SILP!$F1475</f>
        <v>79.88</v>
      </c>
      <c r="P1475" s="18" t="str">
        <f>IF(MID(exp_SILP!$W1475,10,2)&gt;"40","F","M")</f>
        <v>F</v>
      </c>
      <c r="Q1475" s="21" t="s">
        <v>1555</v>
      </c>
      <c r="R1475" s="22" t="s">
        <v>148</v>
      </c>
      <c r="S1475" s="22" t="s">
        <v>70</v>
      </c>
      <c r="T1475" s="22" t="s">
        <v>58</v>
      </c>
      <c r="U1475" s="22" t="s">
        <v>59</v>
      </c>
      <c r="V1475" s="22" t="s">
        <v>1326</v>
      </c>
      <c r="W1475" s="22" t="s">
        <v>1327</v>
      </c>
      <c r="X1475" s="22" t="s">
        <v>1328</v>
      </c>
      <c r="Y1475" s="22" t="s">
        <v>14</v>
      </c>
      <c r="Z1475" s="22" t="s">
        <v>63</v>
      </c>
      <c r="AA1475" s="22" t="s">
        <v>64</v>
      </c>
      <c r="AB1475" s="22" t="s">
        <v>74</v>
      </c>
      <c r="AC1475" s="22" t="s">
        <v>135</v>
      </c>
      <c r="AD1475" s="22" t="s">
        <v>59</v>
      </c>
      <c r="AE1475" s="22" t="s">
        <v>59</v>
      </c>
      <c r="AF1475" s="22" t="s">
        <v>59</v>
      </c>
      <c r="AG1475" s="22" t="s">
        <v>76</v>
      </c>
      <c r="AH1475" s="22" t="s">
        <v>1692</v>
      </c>
      <c r="AI1475" s="22" t="s">
        <v>158</v>
      </c>
      <c r="AJ1475" s="22" t="str">
        <f>VLOOKUP(exp_SILP!$Y1475,'DATI CM'!$A$2:$F$28,2,FALSE)</f>
        <v>MNRCLD73B46G674U</v>
      </c>
    </row>
    <row r="1476" ht="15.75" hidden="1" customHeight="1">
      <c r="A1476" s="10" t="str">
        <f>IFERROR(VLOOKUP(exp_SILP!$W1476,exp_utenti_P!D:D,1,FALSE),"_DA INSERIRE")</f>
        <v>DMAGPP68A02C352O</v>
      </c>
      <c r="B1476" s="10" t="str">
        <f>IF(AND(exp_SILP!$S1476="A.3 ORIENTAMENTO PROFESSIONALE",exp_SILP!$AD1476="4.2"),"A.3 ORIENTAMENTO PROFESSIONALE (CARCERE)",
IF(AND(exp_SILP!$S1476="A.3 ORIENTAMENTO PROFESSIONALE",exp_SILP!$AD1476="."),"A.3 ORIENTAMENTO PROFESSIONALE (CARCERE)",
IF(AND(exp_SILP!$S1476="A.4 CONSULENZA ORIENTATIVA",exp_SILP!$AD1476="4.2"),"A.4 CONSULENZA ORIENTATIVA (CARCERE)",
IF(AND(exp_SILP!$S1476="A.4 CONSULENZA ORIENTATIVA",exp_SILP!$AD1476="."),"A.4 CONSULENZA ORIENTATIVA (CARCERE)",
IF(AND(exp_SILP!$S1476="A.5 - LEP F1 - ACCOMPAGNAMENTO AL LAVORO",exp_SILP!$AD1476="4.2"),"A.5 - LEP F1 - ACCOMPAGNAMENTO AL LAVORO (CARCERE)",
IF(AND(exp_SILP!$S1476="A.5 - LEP F1 - ACCOMPAGNAMENTO AL LAVORO",exp_SILP!$AD1476="."),"A.5 - LEP F1 - ACCOMPAGNAMENTO AL LAVORO (CARCERE)",
IF(AND(exp_SILP!$S1476="A.5.2a - TUTORAGGIO TIROCINI",exp_SILP!$AD1476="4.2"),"A.5.2a - TUTORAGGIO TIROCINI (CARCERE)",
exp_SILP!$S1476)))))))</f>
        <v>A4.10 - LEP E - ORIENTAMENTO SPECIALISTICO SKILL GAP ANALYSIS</v>
      </c>
      <c r="C1476" s="11" t="str">
        <f>CONCATENATE(VLOOKUP(exp_SILP!$B1476,'DATI COMMESSE'!$A$2:$F$25,4,FALSE)," - ", VLOOKUP(exp_SILP!$B1476,'DATI COMMESSE'!$A$2:$F$25,2,FALSE)," - ",VLOOKUP(exp_SILP!$B1476,'DATI COMMESSE'!$A$2:$F$25,3,FALSE))</f>
        <v>GOL - 22-02-5000 - 22-12-5003</v>
      </c>
      <c r="D1476" s="11" t="str">
        <f>LEFT(exp_SILP!$R1476,5)</f>
        <v>09:30</v>
      </c>
      <c r="E1476" s="11" t="str">
        <f>RIGHT(exp_SILP!$R1476,5)</f>
        <v>11:30</v>
      </c>
      <c r="F1476" s="11">
        <f>IF(exp_SILP!$AG1476&gt;=60,exp_SILP!$AG1476/60,exp_SILP!$AG1476)</f>
        <v>2</v>
      </c>
      <c r="G1476" s="11" t="str">
        <f>VLOOKUP(exp_SILP!$Y1476,'DATI CM'!$A$2:$F$28,2,FALSE)</f>
        <v>TRZCST69B41F952V</v>
      </c>
      <c r="H1476" s="11" t="str">
        <f>VLOOKUP(exp_SILP!$Y1476,'DATI CM'!$A$2:$F$28,3,FALSE)</f>
        <v/>
      </c>
      <c r="I1476" s="11" t="str">
        <f t="shared" si="1"/>
        <v>N</v>
      </c>
      <c r="J1476" s="11" t="str">
        <f>VLOOKUP(exp_SILP!$Y1476,'DATI CM'!$A$2:$F$28,4,FALSE)</f>
        <v/>
      </c>
      <c r="K1476" s="12">
        <f>VLOOKUP(exp_SILP!$B1476,'DATI COMMESSE'!$A$2:$F$25,5,FALSE)</f>
        <v>39.94</v>
      </c>
      <c r="L1476" s="12" t="str">
        <f>IF(exp_SILP!$B1476="A4.10 - LEP E - ORIENTAMENTO SPECIALISTICO SKILL GAP ANALYSIS - GRUPPO 3P",0,VLOOKUP(exp_SILP!$Y1476,'DATI CM'!$A$2:$F$28,6,FALSE))</f>
        <v/>
      </c>
      <c r="M1476" s="12">
        <f>IFERROR(VLOOKUP(exp_SILP!$B1476,'DATI CM'!$H$2:$I$16,2,FALSE)*exp_SILP!$F1476,0)</f>
        <v>0</v>
      </c>
      <c r="N1476" s="11" t="str">
        <f>VLOOKUP(exp_SILP!$B1476,'DATI COMMESSE'!$A$2:$F$25,4,FALSE)</f>
        <v>GOL</v>
      </c>
      <c r="O1476" s="13">
        <f>VLOOKUP(exp_SILP!$B1476,'DATI COMMESSE'!$A$2:$F$25,5,FALSE)*exp_SILP!$F1476</f>
        <v>79.88</v>
      </c>
      <c r="P1476" s="11" t="str">
        <f>IF(MID(exp_SILP!$W1476,10,2)&gt;"40","F","M")</f>
        <v>M</v>
      </c>
      <c r="Q1476" s="14" t="s">
        <v>1555</v>
      </c>
      <c r="R1476" s="15" t="s">
        <v>78</v>
      </c>
      <c r="S1476" s="15" t="s">
        <v>70</v>
      </c>
      <c r="T1476" s="15" t="s">
        <v>58</v>
      </c>
      <c r="U1476" s="15" t="s">
        <v>59</v>
      </c>
      <c r="V1476" s="15" t="s">
        <v>111</v>
      </c>
      <c r="W1476" s="15" t="s">
        <v>112</v>
      </c>
      <c r="X1476" s="15" t="s">
        <v>113</v>
      </c>
      <c r="Y1476" s="15" t="s">
        <v>18</v>
      </c>
      <c r="Z1476" s="15" t="s">
        <v>63</v>
      </c>
      <c r="AA1476" s="15" t="s">
        <v>64</v>
      </c>
      <c r="AB1476" s="15" t="s">
        <v>65</v>
      </c>
      <c r="AC1476" s="15" t="s">
        <v>82</v>
      </c>
      <c r="AD1476" s="15" t="s">
        <v>59</v>
      </c>
      <c r="AE1476" s="15" t="s">
        <v>59</v>
      </c>
      <c r="AF1476" s="15" t="s">
        <v>59</v>
      </c>
      <c r="AG1476" s="15" t="s">
        <v>76</v>
      </c>
      <c r="AH1476" s="15" t="s">
        <v>1555</v>
      </c>
      <c r="AI1476" s="15" t="s">
        <v>83</v>
      </c>
      <c r="AJ1476" s="15" t="str">
        <f>VLOOKUP(exp_SILP!$Y1476,'DATI CM'!$A$2:$F$28,2,FALSE)</f>
        <v>TRZCST69B41F952V</v>
      </c>
    </row>
    <row r="1477" ht="15.75" customHeight="1">
      <c r="A1477" s="17" t="str">
        <f>IFERROR(VLOOKUP(exp_SILP!$W1477,exp_utenti_P!D:D,1,FALSE),"_DA INSERIRE")</f>
        <v>CFRNLP98D70Z611F</v>
      </c>
      <c r="B1477" s="17" t="str">
        <f>IF(AND(exp_SILP!$S1477="A.3 ORIENTAMENTO PROFESSIONALE",exp_SILP!$AD1477="4.2"),"A.3 ORIENTAMENTO PROFESSIONALE (CARCERE)",
IF(AND(exp_SILP!$S1477="A.3 ORIENTAMENTO PROFESSIONALE",exp_SILP!$AD1477="."),"A.3 ORIENTAMENTO PROFESSIONALE (CARCERE)",
IF(AND(exp_SILP!$S1477="A.4 CONSULENZA ORIENTATIVA",exp_SILP!$AD1477="4.2"),"A.4 CONSULENZA ORIENTATIVA (CARCERE)",
IF(AND(exp_SILP!$S1477="A.4 CONSULENZA ORIENTATIVA",exp_SILP!$AD1477="."),"A.4 CONSULENZA ORIENTATIVA (CARCERE)",
IF(AND(exp_SILP!$S1477="A.5 - LEP F1 - ACCOMPAGNAMENTO AL LAVORO",exp_SILP!$AD1477="4.2"),"A.5 - LEP F1 - ACCOMPAGNAMENTO AL LAVORO (CARCERE)",
IF(AND(exp_SILP!$S1477="A.5 - LEP F1 - ACCOMPAGNAMENTO AL LAVORO",exp_SILP!$AD1477="."),"A.5 - LEP F1 - ACCOMPAGNAMENTO AL LAVORO (CARCERE)",
IF(AND(exp_SILP!$S1477="A.5.2a - TUTORAGGIO TIROCINI",exp_SILP!$AD1477="4.2"),"A.5.2a - TUTORAGGIO TIROCINI (CARCERE)",
exp_SILP!$S1477)))))))</f>
        <v>A4.10 - LEP E - ORIENTAMENTO SPECIALISTICO SKILL GAP ANALYSIS</v>
      </c>
      <c r="C1477" s="18" t="str">
        <f>CONCATENATE(VLOOKUP(exp_SILP!$B1477,'DATI COMMESSE'!$A$2:$F$25,4,FALSE)," - ", VLOOKUP(exp_SILP!$B1477,'DATI COMMESSE'!$A$2:$F$25,2,FALSE)," - ",VLOOKUP(exp_SILP!$B1477,'DATI COMMESSE'!$A$2:$F$25,3,FALSE))</f>
        <v>GOL - 22-02-5000 - 22-12-5003</v>
      </c>
      <c r="D1477" s="18" t="str">
        <f>LEFT(exp_SILP!$R1477,5)</f>
        <v>09:00</v>
      </c>
      <c r="E1477" s="18" t="str">
        <f>RIGHT(exp_SILP!$R1477,5)</f>
        <v>13:00</v>
      </c>
      <c r="F1477" s="18">
        <f>IF(exp_SILP!$AG1477&gt;=60,exp_SILP!$AG1477/60,exp_SILP!$AG1477)</f>
        <v>4</v>
      </c>
      <c r="G1477" s="18" t="str">
        <f>VLOOKUP(exp_SILP!$Y1477,'DATI CM'!$A$2:$F$28,2,FALSE)</f>
        <v>MNRCLD73B46G674U</v>
      </c>
      <c r="H1477" s="18" t="str">
        <f>VLOOKUP(exp_SILP!$Y1477,'DATI CM'!$A$2:$F$28,3,FALSE)</f>
        <v>A011</v>
      </c>
      <c r="I1477" s="18" t="str">
        <f t="shared" si="1"/>
        <v>N</v>
      </c>
      <c r="J1477" s="18" t="str">
        <f>VLOOKUP(exp_SILP!$Y1477,'DATI CM'!$A$2:$F$28,4,FALSE)</f>
        <v>TORINO</v>
      </c>
      <c r="K1477" s="19">
        <f>VLOOKUP(exp_SILP!$B1477,'DATI COMMESSE'!$A$2:$F$25,5,FALSE)</f>
        <v>39.94</v>
      </c>
      <c r="L1477" s="19">
        <f>IF(exp_SILP!$B1477="A4.10 - LEP E - ORIENTAMENTO SPECIALISTICO SKILL GAP ANALYSIS - GRUPPO 3P",0,VLOOKUP(exp_SILP!$Y1477,'DATI CM'!$A$2:$F$28,6,FALSE))</f>
        <v>25</v>
      </c>
      <c r="M1477" s="19">
        <f>IFERROR(VLOOKUP(exp_SILP!$B1477,'DATI CM'!$H$2:$I$16,2,FALSE)*exp_SILP!$F1477,0)</f>
        <v>0</v>
      </c>
      <c r="N1477" s="18" t="str">
        <f>VLOOKUP(exp_SILP!$B1477,'DATI COMMESSE'!$A$2:$F$25,4,FALSE)</f>
        <v>GOL</v>
      </c>
      <c r="O1477" s="20">
        <f>VLOOKUP(exp_SILP!$B1477,'DATI COMMESSE'!$A$2:$F$25,5,FALSE)*exp_SILP!$F1477</f>
        <v>159.76</v>
      </c>
      <c r="P1477" s="18" t="str">
        <f>IF(MID(exp_SILP!$W1477,10,2)&gt;"40","F","M")</f>
        <v>F</v>
      </c>
      <c r="Q1477" s="21" t="s">
        <v>1555</v>
      </c>
      <c r="R1477" s="22" t="s">
        <v>574</v>
      </c>
      <c r="S1477" s="22" t="s">
        <v>70</v>
      </c>
      <c r="T1477" s="22" t="s">
        <v>58</v>
      </c>
      <c r="U1477" s="22" t="s">
        <v>59</v>
      </c>
      <c r="V1477" s="22" t="s">
        <v>1189</v>
      </c>
      <c r="W1477" s="22" t="s">
        <v>1190</v>
      </c>
      <c r="X1477" s="22" t="s">
        <v>1191</v>
      </c>
      <c r="Y1477" s="22" t="s">
        <v>14</v>
      </c>
      <c r="Z1477" s="22" t="s">
        <v>63</v>
      </c>
      <c r="AA1477" s="22" t="s">
        <v>64</v>
      </c>
      <c r="AB1477" s="22" t="s">
        <v>74</v>
      </c>
      <c r="AC1477" s="22" t="s">
        <v>135</v>
      </c>
      <c r="AD1477" s="22" t="s">
        <v>59</v>
      </c>
      <c r="AE1477" s="22" t="s">
        <v>59</v>
      </c>
      <c r="AF1477" s="22" t="s">
        <v>59</v>
      </c>
      <c r="AG1477" s="22" t="s">
        <v>136</v>
      </c>
      <c r="AH1477" s="22" t="s">
        <v>1555</v>
      </c>
      <c r="AI1477" s="22" t="s">
        <v>158</v>
      </c>
      <c r="AJ1477" s="22" t="str">
        <f>VLOOKUP(exp_SILP!$Y1477,'DATI CM'!$A$2:$F$28,2,FALSE)</f>
        <v>MNRCLD73B46G674U</v>
      </c>
    </row>
    <row r="1478" ht="15.75" hidden="1" customHeight="1">
      <c r="A1478" s="10" t="str">
        <f>IFERROR(VLOOKUP(exp_SILP!$W1478,exp_utenti_P!D:D,1,FALSE),"_DA INSERIRE")</f>
        <v>CMLGDI95P57D938J</v>
      </c>
      <c r="B1478" s="10" t="str">
        <f>IF(AND(exp_SILP!$S1478="A.3 ORIENTAMENTO PROFESSIONALE",exp_SILP!$AD1478="4.2"),"A.3 ORIENTAMENTO PROFESSIONALE (CARCERE)",
IF(AND(exp_SILP!$S1478="A.3 ORIENTAMENTO PROFESSIONALE",exp_SILP!$AD1478="."),"A.3 ORIENTAMENTO PROFESSIONALE (CARCERE)",
IF(AND(exp_SILP!$S1478="A.4 CONSULENZA ORIENTATIVA",exp_SILP!$AD1478="4.2"),"A.4 CONSULENZA ORIENTATIVA (CARCERE)",
IF(AND(exp_SILP!$S1478="A.4 CONSULENZA ORIENTATIVA",exp_SILP!$AD1478="."),"A.4 CONSULENZA ORIENTATIVA (CARCERE)",
IF(AND(exp_SILP!$S1478="A.5 - LEP F1 - ACCOMPAGNAMENTO AL LAVORO",exp_SILP!$AD1478="4.2"),"A.5 - LEP F1 - ACCOMPAGNAMENTO AL LAVORO (CARCERE)",
IF(AND(exp_SILP!$S1478="A.5 - LEP F1 - ACCOMPAGNAMENTO AL LAVORO",exp_SILP!$AD1478="."),"A.5 - LEP F1 - ACCOMPAGNAMENTO AL LAVORO (CARCERE)",
IF(AND(exp_SILP!$S1478="A.5.2a - TUTORAGGIO TIROCINI",exp_SILP!$AD1478="4.2"),"A.5.2a - TUTORAGGIO TIROCINI (CARCERE)",
exp_SILP!$S1478)))))))</f>
        <v>A4.10 - LEP E - ORIENTAMENTO SPECIALISTICO SKILL GAP ANALYSIS</v>
      </c>
      <c r="C1478" s="11" t="str">
        <f>CONCATENATE(VLOOKUP(exp_SILP!$B1478,'DATI COMMESSE'!$A$2:$F$25,4,FALSE)," - ", VLOOKUP(exp_SILP!$B1478,'DATI COMMESSE'!$A$2:$F$25,2,FALSE)," - ",VLOOKUP(exp_SILP!$B1478,'DATI COMMESSE'!$A$2:$F$25,3,FALSE))</f>
        <v>GOL - 22-02-5000 - 22-12-5003</v>
      </c>
      <c r="D1478" s="11" t="str">
        <f>LEFT(exp_SILP!$R1478,5)</f>
        <v>11:00</v>
      </c>
      <c r="E1478" s="11" t="str">
        <f>RIGHT(exp_SILP!$R1478,5)</f>
        <v>12:00</v>
      </c>
      <c r="F1478" s="11">
        <f>IF(exp_SILP!$AG1478&gt;=60,exp_SILP!$AG1478/60,exp_SILP!$AG1478)</f>
        <v>1</v>
      </c>
      <c r="G1478" s="11" t="str">
        <f>VLOOKUP(exp_SILP!$Y1478,'DATI CM'!$A$2:$F$28,2,FALSE)</f>
        <v>PNFMRT85H50A859E</v>
      </c>
      <c r="H1478" s="11" t="str">
        <f>VLOOKUP(exp_SILP!$Y1478,'DATI CM'!$A$2:$F$28,3,FALSE)</f>
        <v>A011</v>
      </c>
      <c r="I1478" s="11" t="str">
        <f t="shared" si="1"/>
        <v>N</v>
      </c>
      <c r="J1478" s="11" t="str">
        <f>VLOOKUP(exp_SILP!$Y1478,'DATI CM'!$A$2:$F$28,4,FALSE)</f>
        <v>BIELLA</v>
      </c>
      <c r="K1478" s="12">
        <f>VLOOKUP(exp_SILP!$B1478,'DATI COMMESSE'!$A$2:$F$25,5,FALSE)</f>
        <v>39.94</v>
      </c>
      <c r="L1478" s="12">
        <f>IF(exp_SILP!$B1478="A4.10 - LEP E - ORIENTAMENTO SPECIALISTICO SKILL GAP ANALYSIS - GRUPPO 3P",0,VLOOKUP(exp_SILP!$Y1478,'DATI CM'!$A$2:$F$28,6,FALSE))</f>
        <v>25</v>
      </c>
      <c r="M1478" s="12">
        <f>IFERROR(VLOOKUP(exp_SILP!$B1478,'DATI CM'!$H$2:$I$16,2,FALSE)*exp_SILP!$F1478,0)</f>
        <v>0</v>
      </c>
      <c r="N1478" s="11" t="str">
        <f>VLOOKUP(exp_SILP!$B1478,'DATI COMMESSE'!$A$2:$F$25,4,FALSE)</f>
        <v>GOL</v>
      </c>
      <c r="O1478" s="13">
        <f>VLOOKUP(exp_SILP!$B1478,'DATI COMMESSE'!$A$2:$F$25,5,FALSE)*exp_SILP!$F1478</f>
        <v>39.94</v>
      </c>
      <c r="P1478" s="11" t="str">
        <f>IF(MID(exp_SILP!$W1478,10,2)&gt;"40","F","M")</f>
        <v>F</v>
      </c>
      <c r="Q1478" s="14" t="s">
        <v>1555</v>
      </c>
      <c r="R1478" s="15" t="s">
        <v>278</v>
      </c>
      <c r="S1478" s="15" t="s">
        <v>70</v>
      </c>
      <c r="T1478" s="15" t="s">
        <v>58</v>
      </c>
      <c r="U1478" s="15" t="s">
        <v>59</v>
      </c>
      <c r="V1478" s="15" t="s">
        <v>398</v>
      </c>
      <c r="W1478" s="15" t="s">
        <v>399</v>
      </c>
      <c r="X1478" s="15" t="s">
        <v>400</v>
      </c>
      <c r="Y1478" s="15" t="s">
        <v>15</v>
      </c>
      <c r="Z1478" s="15" t="s">
        <v>63</v>
      </c>
      <c r="AA1478" s="15" t="s">
        <v>64</v>
      </c>
      <c r="AB1478" s="15" t="s">
        <v>65</v>
      </c>
      <c r="AC1478" s="15" t="s">
        <v>66</v>
      </c>
      <c r="AD1478" s="15" t="s">
        <v>59</v>
      </c>
      <c r="AE1478" s="15" t="s">
        <v>59</v>
      </c>
      <c r="AF1478" s="15" t="s">
        <v>59</v>
      </c>
      <c r="AG1478" s="15" t="s">
        <v>67</v>
      </c>
      <c r="AH1478" s="15" t="s">
        <v>1555</v>
      </c>
      <c r="AI1478" s="15" t="s">
        <v>68</v>
      </c>
      <c r="AJ1478" s="15" t="str">
        <f>VLOOKUP(exp_SILP!$Y1478,'DATI CM'!$A$2:$F$28,2,FALSE)</f>
        <v>PNFMRT85H50A859E</v>
      </c>
    </row>
    <row r="1479" ht="15.75" hidden="1" customHeight="1">
      <c r="A1479" s="17" t="str">
        <f>IFERROR(VLOOKUP(exp_SILP!$W1479,exp_utenti_P!D:D,1,FALSE),"_DA INSERIRE")</f>
        <v>KHNSBH76R46Z330K</v>
      </c>
      <c r="B1479" s="17" t="str">
        <f>IF(AND(exp_SILP!$S1479="A.3 ORIENTAMENTO PROFESSIONALE",exp_SILP!$AD1479="4.2"),"A.3 ORIENTAMENTO PROFESSIONALE (CARCERE)",
IF(AND(exp_SILP!$S1479="A.3 ORIENTAMENTO PROFESSIONALE",exp_SILP!$AD1479="."),"A.3 ORIENTAMENTO PROFESSIONALE (CARCERE)",
IF(AND(exp_SILP!$S1479="A.4 CONSULENZA ORIENTATIVA",exp_SILP!$AD1479="4.2"),"A.4 CONSULENZA ORIENTATIVA (CARCERE)",
IF(AND(exp_SILP!$S1479="A.4 CONSULENZA ORIENTATIVA",exp_SILP!$AD1479="."),"A.4 CONSULENZA ORIENTATIVA (CARCERE)",
IF(AND(exp_SILP!$S1479="A.5 - LEP F1 - ACCOMPAGNAMENTO AL LAVORO",exp_SILP!$AD1479="4.2"),"A.5 - LEP F1 - ACCOMPAGNAMENTO AL LAVORO (CARCERE)",
IF(AND(exp_SILP!$S1479="A.5 - LEP F1 - ACCOMPAGNAMENTO AL LAVORO",exp_SILP!$AD1479="."),"A.5 - LEP F1 - ACCOMPAGNAMENTO AL LAVORO (CARCERE)",
IF(AND(exp_SILP!$S1479="A.5.2a - TUTORAGGIO TIROCINI",exp_SILP!$AD1479="4.2"),"A.5.2a - TUTORAGGIO TIROCINI (CARCERE)",
exp_SILP!$S1479)))))))</f>
        <v>A4.10 - LEP E - ORIENTAMENTO SPECIALISTICO SKILL GAP ANALYSIS</v>
      </c>
      <c r="C1479" s="18" t="str">
        <f>CONCATENATE(VLOOKUP(exp_SILP!$B1479,'DATI COMMESSE'!$A$2:$F$25,4,FALSE)," - ", VLOOKUP(exp_SILP!$B1479,'DATI COMMESSE'!$A$2:$F$25,2,FALSE)," - ",VLOOKUP(exp_SILP!$B1479,'DATI COMMESSE'!$A$2:$F$25,3,FALSE))</f>
        <v>GOL - 22-02-5000 - 22-12-5003</v>
      </c>
      <c r="D1479" s="18" t="str">
        <f>LEFT(exp_SILP!$R1479,5)</f>
        <v>12:00</v>
      </c>
      <c r="E1479" s="18" t="str">
        <f>RIGHT(exp_SILP!$R1479,5)</f>
        <v>14:00</v>
      </c>
      <c r="F1479" s="18">
        <f>IF(exp_SILP!$AG1479&gt;=60,exp_SILP!$AG1479/60,exp_SILP!$AG1479)</f>
        <v>2</v>
      </c>
      <c r="G1479" s="18" t="str">
        <f>VLOOKUP(exp_SILP!$Y1479,'DATI CM'!$A$2:$F$28,2,FALSE)</f>
        <v>PNFMRT85H50A859E</v>
      </c>
      <c r="H1479" s="18" t="str">
        <f>VLOOKUP(exp_SILP!$Y1479,'DATI CM'!$A$2:$F$28,3,FALSE)</f>
        <v>A011</v>
      </c>
      <c r="I1479" s="18" t="str">
        <f t="shared" si="1"/>
        <v>N</v>
      </c>
      <c r="J1479" s="18" t="str">
        <f>VLOOKUP(exp_SILP!$Y1479,'DATI CM'!$A$2:$F$28,4,FALSE)</f>
        <v>BIELLA</v>
      </c>
      <c r="K1479" s="19">
        <f>VLOOKUP(exp_SILP!$B1479,'DATI COMMESSE'!$A$2:$F$25,5,FALSE)</f>
        <v>39.94</v>
      </c>
      <c r="L1479" s="19">
        <f>IF(exp_SILP!$B1479="A4.10 - LEP E - ORIENTAMENTO SPECIALISTICO SKILL GAP ANALYSIS - GRUPPO 3P",0,VLOOKUP(exp_SILP!$Y1479,'DATI CM'!$A$2:$F$28,6,FALSE))</f>
        <v>25</v>
      </c>
      <c r="M1479" s="19">
        <f>IFERROR(VLOOKUP(exp_SILP!$B1479,'DATI CM'!$H$2:$I$16,2,FALSE)*exp_SILP!$F1479,0)</f>
        <v>0</v>
      </c>
      <c r="N1479" s="18" t="str">
        <f>VLOOKUP(exp_SILP!$B1479,'DATI COMMESSE'!$A$2:$F$25,4,FALSE)</f>
        <v>GOL</v>
      </c>
      <c r="O1479" s="20">
        <f>VLOOKUP(exp_SILP!$B1479,'DATI COMMESSE'!$A$2:$F$25,5,FALSE)*exp_SILP!$F1479</f>
        <v>79.88</v>
      </c>
      <c r="P1479" s="18" t="str">
        <f>IF(MID(exp_SILP!$W1479,10,2)&gt;"40","F","M")</f>
        <v>F</v>
      </c>
      <c r="Q1479" s="21" t="s">
        <v>1555</v>
      </c>
      <c r="R1479" s="22" t="s">
        <v>84</v>
      </c>
      <c r="S1479" s="22" t="s">
        <v>70</v>
      </c>
      <c r="T1479" s="22" t="s">
        <v>58</v>
      </c>
      <c r="U1479" s="22" t="s">
        <v>59</v>
      </c>
      <c r="V1479" s="22" t="s">
        <v>268</v>
      </c>
      <c r="W1479" s="22" t="s">
        <v>269</v>
      </c>
      <c r="X1479" s="22" t="s">
        <v>270</v>
      </c>
      <c r="Y1479" s="22" t="s">
        <v>15</v>
      </c>
      <c r="Z1479" s="22" t="s">
        <v>63</v>
      </c>
      <c r="AA1479" s="22" t="s">
        <v>64</v>
      </c>
      <c r="AB1479" s="22" t="s">
        <v>65</v>
      </c>
      <c r="AC1479" s="22" t="s">
        <v>66</v>
      </c>
      <c r="AD1479" s="22" t="s">
        <v>59</v>
      </c>
      <c r="AE1479" s="22" t="s">
        <v>59</v>
      </c>
      <c r="AF1479" s="22" t="s">
        <v>59</v>
      </c>
      <c r="AG1479" s="22" t="s">
        <v>76</v>
      </c>
      <c r="AH1479" s="22" t="s">
        <v>1555</v>
      </c>
      <c r="AI1479" s="22" t="s">
        <v>68</v>
      </c>
      <c r="AJ1479" s="22" t="str">
        <f>VLOOKUP(exp_SILP!$Y1479,'DATI CM'!$A$2:$F$28,2,FALSE)</f>
        <v>PNFMRT85H50A859E</v>
      </c>
    </row>
    <row r="1480" ht="15.75" hidden="1" customHeight="1">
      <c r="A1480" s="10" t="str">
        <f>IFERROR(VLOOKUP(exp_SILP!$W1480,exp_utenti_P!D:D,1,FALSE),"_DA INSERIRE")</f>
        <v>MRTLNZ01R29A859B</v>
      </c>
      <c r="B1480" s="10" t="str">
        <f>IF(AND(exp_SILP!$S1480="A.3 ORIENTAMENTO PROFESSIONALE",exp_SILP!$AD1480="4.2"),"A.3 ORIENTAMENTO PROFESSIONALE (CARCERE)",
IF(AND(exp_SILP!$S1480="A.3 ORIENTAMENTO PROFESSIONALE",exp_SILP!$AD1480="."),"A.3 ORIENTAMENTO PROFESSIONALE (CARCERE)",
IF(AND(exp_SILP!$S1480="A.4 CONSULENZA ORIENTATIVA",exp_SILP!$AD1480="4.2"),"A.4 CONSULENZA ORIENTATIVA (CARCERE)",
IF(AND(exp_SILP!$S1480="A.4 CONSULENZA ORIENTATIVA",exp_SILP!$AD1480="."),"A.4 CONSULENZA ORIENTATIVA (CARCERE)",
IF(AND(exp_SILP!$S1480="A.5 - LEP F1 - ACCOMPAGNAMENTO AL LAVORO",exp_SILP!$AD1480="4.2"),"A.5 - LEP F1 - ACCOMPAGNAMENTO AL LAVORO (CARCERE)",
IF(AND(exp_SILP!$S1480="A.5 - LEP F1 - ACCOMPAGNAMENTO AL LAVORO",exp_SILP!$AD1480="."),"A.5 - LEP F1 - ACCOMPAGNAMENTO AL LAVORO (CARCERE)",
IF(AND(exp_SILP!$S1480="A.5.2a - TUTORAGGIO TIROCINI",exp_SILP!$AD1480="4.2"),"A.5.2a - TUTORAGGIO TIROCINI (CARCERE)",
exp_SILP!$S1480)))))))</f>
        <v>A4.10 - LEP E - ORIENTAMENTO SPECIALISTICO SKILL GAP ANALYSIS</v>
      </c>
      <c r="C1480" s="11" t="str">
        <f>CONCATENATE(VLOOKUP(exp_SILP!$B1480,'DATI COMMESSE'!$A$2:$F$25,4,FALSE)," - ", VLOOKUP(exp_SILP!$B1480,'DATI COMMESSE'!$A$2:$F$25,2,FALSE)," - ",VLOOKUP(exp_SILP!$B1480,'DATI COMMESSE'!$A$2:$F$25,3,FALSE))</f>
        <v>GOL - 22-02-5000 - 22-12-5003</v>
      </c>
      <c r="D1480" s="11" t="str">
        <f>LEFT(exp_SILP!$R1480,5)</f>
        <v>14:00</v>
      </c>
      <c r="E1480" s="11" t="str">
        <f>RIGHT(exp_SILP!$R1480,5)</f>
        <v>16:00</v>
      </c>
      <c r="F1480" s="11">
        <f>IF(exp_SILP!$AG1480&gt;=60,exp_SILP!$AG1480/60,exp_SILP!$AG1480)</f>
        <v>2</v>
      </c>
      <c r="G1480" s="11" t="str">
        <f>VLOOKUP(exp_SILP!$Y1480,'DATI CM'!$A$2:$F$28,2,FALSE)</f>
        <v>PNFMRT85H50A859E</v>
      </c>
      <c r="H1480" s="11" t="str">
        <f>VLOOKUP(exp_SILP!$Y1480,'DATI CM'!$A$2:$F$28,3,FALSE)</f>
        <v>A011</v>
      </c>
      <c r="I1480" s="11" t="str">
        <f t="shared" si="1"/>
        <v>N</v>
      </c>
      <c r="J1480" s="11" t="str">
        <f>VLOOKUP(exp_SILP!$Y1480,'DATI CM'!$A$2:$F$28,4,FALSE)</f>
        <v>BIELLA</v>
      </c>
      <c r="K1480" s="12">
        <f>VLOOKUP(exp_SILP!$B1480,'DATI COMMESSE'!$A$2:$F$25,5,FALSE)</f>
        <v>39.94</v>
      </c>
      <c r="L1480" s="12">
        <f>IF(exp_SILP!$B1480="A4.10 - LEP E - ORIENTAMENTO SPECIALISTICO SKILL GAP ANALYSIS - GRUPPO 3P",0,VLOOKUP(exp_SILP!$Y1480,'DATI CM'!$A$2:$F$28,6,FALSE))</f>
        <v>25</v>
      </c>
      <c r="M1480" s="12">
        <f>IFERROR(VLOOKUP(exp_SILP!$B1480,'DATI CM'!$H$2:$I$16,2,FALSE)*exp_SILP!$F1480,0)</f>
        <v>0</v>
      </c>
      <c r="N1480" s="11" t="str">
        <f>VLOOKUP(exp_SILP!$B1480,'DATI COMMESSE'!$A$2:$F$25,4,FALSE)</f>
        <v>GOL</v>
      </c>
      <c r="O1480" s="13">
        <f>VLOOKUP(exp_SILP!$B1480,'DATI COMMESSE'!$A$2:$F$25,5,FALSE)*exp_SILP!$F1480</f>
        <v>79.88</v>
      </c>
      <c r="P1480" s="11" t="str">
        <f>IF(MID(exp_SILP!$W1480,10,2)&gt;"40","F","M")</f>
        <v>M</v>
      </c>
      <c r="Q1480" s="14" t="s">
        <v>1555</v>
      </c>
      <c r="R1480" s="15" t="s">
        <v>69</v>
      </c>
      <c r="S1480" s="15" t="s">
        <v>70</v>
      </c>
      <c r="T1480" s="15" t="s">
        <v>58</v>
      </c>
      <c r="U1480" s="15" t="s">
        <v>59</v>
      </c>
      <c r="V1480" s="15" t="s">
        <v>271</v>
      </c>
      <c r="W1480" s="15" t="s">
        <v>272</v>
      </c>
      <c r="X1480" s="15" t="s">
        <v>273</v>
      </c>
      <c r="Y1480" s="15" t="s">
        <v>15</v>
      </c>
      <c r="Z1480" s="15" t="s">
        <v>63</v>
      </c>
      <c r="AA1480" s="15" t="s">
        <v>64</v>
      </c>
      <c r="AB1480" s="15" t="s">
        <v>65</v>
      </c>
      <c r="AC1480" s="15" t="s">
        <v>66</v>
      </c>
      <c r="AD1480" s="15" t="s">
        <v>59</v>
      </c>
      <c r="AE1480" s="15" t="s">
        <v>59</v>
      </c>
      <c r="AF1480" s="15" t="s">
        <v>59</v>
      </c>
      <c r="AG1480" s="15" t="s">
        <v>76</v>
      </c>
      <c r="AH1480" s="15" t="s">
        <v>242</v>
      </c>
      <c r="AI1480" s="15" t="s">
        <v>68</v>
      </c>
      <c r="AJ1480" s="15" t="str">
        <f>VLOOKUP(exp_SILP!$Y1480,'DATI CM'!$A$2:$F$28,2,FALSE)</f>
        <v>PNFMRT85H50A859E</v>
      </c>
    </row>
    <row r="1481" ht="15.75" hidden="1" customHeight="1">
      <c r="A1481" s="17" t="str">
        <f>IFERROR(VLOOKUP(exp_SILP!$W1481,exp_utenti_P!D:D,1,FALSE),"_DA INSERIRE")</f>
        <v>TCCMRZ67E14F952N</v>
      </c>
      <c r="B1481" s="17" t="str">
        <f>IF(AND(exp_SILP!$S1481="A.3 ORIENTAMENTO PROFESSIONALE",exp_SILP!$AD1481="4.2"),"A.3 ORIENTAMENTO PROFESSIONALE (CARCERE)",
IF(AND(exp_SILP!$S1481="A.3 ORIENTAMENTO PROFESSIONALE",exp_SILP!$AD1481="."),"A.3 ORIENTAMENTO PROFESSIONALE (CARCERE)",
IF(AND(exp_SILP!$S1481="A.4 CONSULENZA ORIENTATIVA",exp_SILP!$AD1481="4.2"),"A.4 CONSULENZA ORIENTATIVA (CARCERE)",
IF(AND(exp_SILP!$S1481="A.4 CONSULENZA ORIENTATIVA",exp_SILP!$AD1481="."),"A.4 CONSULENZA ORIENTATIVA (CARCERE)",
IF(AND(exp_SILP!$S1481="A.5 - LEP F1 - ACCOMPAGNAMENTO AL LAVORO",exp_SILP!$AD1481="4.2"),"A.5 - LEP F1 - ACCOMPAGNAMENTO AL LAVORO (CARCERE)",
IF(AND(exp_SILP!$S1481="A.5 - LEP F1 - ACCOMPAGNAMENTO AL LAVORO",exp_SILP!$AD1481="."),"A.5 - LEP F1 - ACCOMPAGNAMENTO AL LAVORO (CARCERE)",
IF(AND(exp_SILP!$S1481="A.5.2a - TUTORAGGIO TIROCINI",exp_SILP!$AD1481="4.2"),"A.5.2a - TUTORAGGIO TIROCINI (CARCERE)",
exp_SILP!$S1481)))))))</f>
        <v>A4.10 - LEP E - ORIENTAMENTO SPECIALISTICO SKILL GAP ANALYSIS</v>
      </c>
      <c r="C1481" s="18" t="str">
        <f>CONCATENATE(VLOOKUP(exp_SILP!$B1481,'DATI COMMESSE'!$A$2:$F$25,4,FALSE)," - ", VLOOKUP(exp_SILP!$B1481,'DATI COMMESSE'!$A$2:$F$25,2,FALSE)," - ",VLOOKUP(exp_SILP!$B1481,'DATI COMMESSE'!$A$2:$F$25,3,FALSE))</f>
        <v>GOL - 22-02-5000 - 22-12-5003</v>
      </c>
      <c r="D1481" s="18" t="str">
        <f>LEFT(exp_SILP!$R1481,5)</f>
        <v>11:30</v>
      </c>
      <c r="E1481" s="18" t="str">
        <f>RIGHT(exp_SILP!$R1481,5)</f>
        <v>13:30</v>
      </c>
      <c r="F1481" s="18">
        <f>IF(exp_SILP!$AG1481&gt;=60,exp_SILP!$AG1481/60,exp_SILP!$AG1481)</f>
        <v>2</v>
      </c>
      <c r="G1481" s="18" t="str">
        <f>VLOOKUP(exp_SILP!$Y1481,'DATI CM'!$A$2:$F$28,2,FALSE)</f>
        <v>TRZCST69B41F952V</v>
      </c>
      <c r="H1481" s="18" t="str">
        <f>VLOOKUP(exp_SILP!$Y1481,'DATI CM'!$A$2:$F$28,3,FALSE)</f>
        <v/>
      </c>
      <c r="I1481" s="18" t="str">
        <f t="shared" si="1"/>
        <v>N</v>
      </c>
      <c r="J1481" s="18" t="str">
        <f>VLOOKUP(exp_SILP!$Y1481,'DATI CM'!$A$2:$F$28,4,FALSE)</f>
        <v/>
      </c>
      <c r="K1481" s="19">
        <f>VLOOKUP(exp_SILP!$B1481,'DATI COMMESSE'!$A$2:$F$25,5,FALSE)</f>
        <v>39.94</v>
      </c>
      <c r="L1481" s="19" t="str">
        <f>IF(exp_SILP!$B1481="A4.10 - LEP E - ORIENTAMENTO SPECIALISTICO SKILL GAP ANALYSIS - GRUPPO 3P",0,VLOOKUP(exp_SILP!$Y1481,'DATI CM'!$A$2:$F$28,6,FALSE))</f>
        <v/>
      </c>
      <c r="M1481" s="19">
        <f>IFERROR(VLOOKUP(exp_SILP!$B1481,'DATI CM'!$H$2:$I$16,2,FALSE)*exp_SILP!$F1481,0)</f>
        <v>0</v>
      </c>
      <c r="N1481" s="18" t="str">
        <f>VLOOKUP(exp_SILP!$B1481,'DATI COMMESSE'!$A$2:$F$25,4,FALSE)</f>
        <v>GOL</v>
      </c>
      <c r="O1481" s="20">
        <f>VLOOKUP(exp_SILP!$B1481,'DATI COMMESSE'!$A$2:$F$25,5,FALSE)*exp_SILP!$F1481</f>
        <v>79.88</v>
      </c>
      <c r="P1481" s="18" t="str">
        <f>IF(MID(exp_SILP!$W1481,10,2)&gt;"40","F","M")</f>
        <v>M</v>
      </c>
      <c r="Q1481" s="21" t="s">
        <v>1555</v>
      </c>
      <c r="R1481" s="22" t="s">
        <v>88</v>
      </c>
      <c r="S1481" s="22" t="s">
        <v>70</v>
      </c>
      <c r="T1481" s="22" t="s">
        <v>58</v>
      </c>
      <c r="U1481" s="22" t="s">
        <v>59</v>
      </c>
      <c r="V1481" s="22" t="s">
        <v>728</v>
      </c>
      <c r="W1481" s="22" t="s">
        <v>729</v>
      </c>
      <c r="X1481" s="22" t="s">
        <v>730</v>
      </c>
      <c r="Y1481" s="22" t="s">
        <v>18</v>
      </c>
      <c r="Z1481" s="22" t="s">
        <v>63</v>
      </c>
      <c r="AA1481" s="22" t="s">
        <v>64</v>
      </c>
      <c r="AB1481" s="22" t="s">
        <v>65</v>
      </c>
      <c r="AC1481" s="22" t="s">
        <v>82</v>
      </c>
      <c r="AD1481" s="22" t="s">
        <v>59</v>
      </c>
      <c r="AE1481" s="22" t="s">
        <v>59</v>
      </c>
      <c r="AF1481" s="22" t="s">
        <v>59</v>
      </c>
      <c r="AG1481" s="22" t="s">
        <v>76</v>
      </c>
      <c r="AH1481" s="22" t="s">
        <v>1555</v>
      </c>
      <c r="AI1481" s="22" t="s">
        <v>83</v>
      </c>
      <c r="AJ1481" s="22" t="str">
        <f>VLOOKUP(exp_SILP!$Y1481,'DATI CM'!$A$2:$F$28,2,FALSE)</f>
        <v>TRZCST69B41F952V</v>
      </c>
    </row>
    <row r="1482" ht="15.75" customHeight="1">
      <c r="A1482" s="10" t="str">
        <f>IFERROR(VLOOKUP(exp_SILP!$W1482,exp_utenti_P!D:D,1,FALSE),"_DA INSERIRE")</f>
        <v>BRTJNY00R63L219O</v>
      </c>
      <c r="B1482" s="10" t="str">
        <f>IF(AND(exp_SILP!$S1482="A.3 ORIENTAMENTO PROFESSIONALE",exp_SILP!$AD1482="4.2"),"A.3 ORIENTAMENTO PROFESSIONALE (CARCERE)",
IF(AND(exp_SILP!$S1482="A.3 ORIENTAMENTO PROFESSIONALE",exp_SILP!$AD1482="."),"A.3 ORIENTAMENTO PROFESSIONALE (CARCERE)",
IF(AND(exp_SILP!$S1482="A.4 CONSULENZA ORIENTATIVA",exp_SILP!$AD1482="4.2"),"A.4 CONSULENZA ORIENTATIVA (CARCERE)",
IF(AND(exp_SILP!$S1482="A.4 CONSULENZA ORIENTATIVA",exp_SILP!$AD1482="."),"A.4 CONSULENZA ORIENTATIVA (CARCERE)",
IF(AND(exp_SILP!$S1482="A.5 - LEP F1 - ACCOMPAGNAMENTO AL LAVORO",exp_SILP!$AD1482="4.2"),"A.5 - LEP F1 - ACCOMPAGNAMENTO AL LAVORO (CARCERE)",
IF(AND(exp_SILP!$S1482="A.5 - LEP F1 - ACCOMPAGNAMENTO AL LAVORO",exp_SILP!$AD1482="."),"A.5 - LEP F1 - ACCOMPAGNAMENTO AL LAVORO (CARCERE)",
IF(AND(exp_SILP!$S1482="A.5.2a - TUTORAGGIO TIROCINI",exp_SILP!$AD1482="4.2"),"A.5.2a - TUTORAGGIO TIROCINI (CARCERE)",
exp_SILP!$S1482)))))))</f>
        <v>A.3 ORIENTAMENTO PROFESSIONALE</v>
      </c>
      <c r="C1482" s="11" t="str">
        <f>CONCATENATE(VLOOKUP(exp_SILP!$B1482,'DATI COMMESSE'!$A$2:$F$25,4,FALSE)," - ", VLOOKUP(exp_SILP!$B1482,'DATI COMMESSE'!$A$2:$F$25,2,FALSE)," - ",VLOOKUP(exp_SILP!$B1482,'DATI COMMESSE'!$A$2:$F$25,3,FALSE))</f>
        <v>FRD - 22-02-5000 - 22-12-5002</v>
      </c>
      <c r="D1482" s="11" t="str">
        <f>LEFT(exp_SILP!$R1482,5)</f>
        <v>12:00</v>
      </c>
      <c r="E1482" s="11" t="str">
        <f>RIGHT(exp_SILP!$R1482,5)</f>
        <v>14:00</v>
      </c>
      <c r="F1482" s="11">
        <f>IF(exp_SILP!$AG1482&gt;=60,exp_SILP!$AG1482/60,exp_SILP!$AG1482)</f>
        <v>2</v>
      </c>
      <c r="G1482" s="11" t="str">
        <f>VLOOKUP(exp_SILP!$Y1482,'DATI CM'!$A$2:$F$28,2,FALSE)</f>
        <v>FLCSRN79S42L219X</v>
      </c>
      <c r="H1482" s="11" t="str">
        <f>VLOOKUP(exp_SILP!$Y1482,'DATI CM'!$A$2:$F$28,3,FALSE)</f>
        <v>A011</v>
      </c>
      <c r="I1482" s="11" t="str">
        <f t="shared" si="1"/>
        <v>N</v>
      </c>
      <c r="J1482" s="11" t="str">
        <f>VLOOKUP(exp_SILP!$Y1482,'DATI CM'!$A$2:$F$28,4,FALSE)</f>
        <v>TORINO</v>
      </c>
      <c r="K1482" s="12">
        <f>VLOOKUP(exp_SILP!$B1482,'DATI COMMESSE'!$A$2:$F$25,5,FALSE)</f>
        <v>34</v>
      </c>
      <c r="L1482" s="12">
        <f>IF(exp_SILP!$B1482="A4.10 - LEP E - ORIENTAMENTO SPECIALISTICO SKILL GAP ANALYSIS - GRUPPO 3P",0,VLOOKUP(exp_SILP!$Y1482,'DATI CM'!$A$2:$F$28,6,FALSE))</f>
        <v>25</v>
      </c>
      <c r="M1482" s="12">
        <f>IFERROR(VLOOKUP(exp_SILP!$B1482,'DATI CM'!$H$2:$I$16,2,FALSE)*exp_SILP!$F1482,0)</f>
        <v>0</v>
      </c>
      <c r="N1482" s="11" t="str">
        <f>VLOOKUP(exp_SILP!$B1482,'DATI COMMESSE'!$A$2:$F$25,4,FALSE)</f>
        <v>FRD</v>
      </c>
      <c r="O1482" s="13">
        <f>VLOOKUP(exp_SILP!$B1482,'DATI COMMESSE'!$A$2:$F$25,5,FALSE)*exp_SILP!$F1482</f>
        <v>68</v>
      </c>
      <c r="P1482" s="11" t="str">
        <f>IF(MID(exp_SILP!$W1482,10,2)&gt;"40","F","M")</f>
        <v>F</v>
      </c>
      <c r="Q1482" s="14" t="s">
        <v>260</v>
      </c>
      <c r="R1482" s="15" t="s">
        <v>84</v>
      </c>
      <c r="S1482" s="15" t="s">
        <v>423</v>
      </c>
      <c r="T1482" s="15" t="s">
        <v>58</v>
      </c>
      <c r="U1482" s="15" t="s">
        <v>59</v>
      </c>
      <c r="V1482" s="15" t="s">
        <v>103</v>
      </c>
      <c r="W1482" s="15" t="s">
        <v>104</v>
      </c>
      <c r="X1482" s="15" t="s">
        <v>105</v>
      </c>
      <c r="Y1482" s="15" t="s">
        <v>10</v>
      </c>
      <c r="Z1482" s="15" t="s">
        <v>63</v>
      </c>
      <c r="AA1482" s="15" t="s">
        <v>64</v>
      </c>
      <c r="AB1482" s="15" t="s">
        <v>74</v>
      </c>
      <c r="AC1482" s="15" t="s">
        <v>75</v>
      </c>
      <c r="AD1482" s="15" t="s">
        <v>59</v>
      </c>
      <c r="AE1482" s="15" t="s">
        <v>59</v>
      </c>
      <c r="AF1482" s="15" t="s">
        <v>59</v>
      </c>
      <c r="AG1482" s="15" t="s">
        <v>76</v>
      </c>
      <c r="AH1482" s="15" t="s">
        <v>260</v>
      </c>
      <c r="AI1482" s="15" t="s">
        <v>77</v>
      </c>
      <c r="AJ1482" s="15" t="str">
        <f>VLOOKUP(exp_SILP!$Y1482,'DATI CM'!$A$2:$F$28,2,FALSE)</f>
        <v>FLCSRN79S42L219X</v>
      </c>
    </row>
    <row r="1483" ht="15.75" hidden="1" customHeight="1">
      <c r="A1483" s="17" t="str">
        <f>IFERROR(VLOOKUP(exp_SILP!$W1483,exp_utenti_P!D:D,1,FALSE),"_DA INSERIRE")</f>
        <v>CMPVCN65E19D122Q</v>
      </c>
      <c r="B1483" s="17" t="str">
        <f>IF(AND(exp_SILP!$S1483="A.3 ORIENTAMENTO PROFESSIONALE",exp_SILP!$AD1483="4.2"),"A.3 ORIENTAMENTO PROFESSIONALE (CARCERE)",
IF(AND(exp_SILP!$S1483="A.3 ORIENTAMENTO PROFESSIONALE",exp_SILP!$AD1483="."),"A.3 ORIENTAMENTO PROFESSIONALE (CARCERE)",
IF(AND(exp_SILP!$S1483="A.4 CONSULENZA ORIENTATIVA",exp_SILP!$AD1483="4.2"),"A.4 CONSULENZA ORIENTATIVA (CARCERE)",
IF(AND(exp_SILP!$S1483="A.4 CONSULENZA ORIENTATIVA",exp_SILP!$AD1483="."),"A.4 CONSULENZA ORIENTATIVA (CARCERE)",
IF(AND(exp_SILP!$S1483="A.5 - LEP F1 - ACCOMPAGNAMENTO AL LAVORO",exp_SILP!$AD1483="4.2"),"A.5 - LEP F1 - ACCOMPAGNAMENTO AL LAVORO (CARCERE)",
IF(AND(exp_SILP!$S1483="A.5 - LEP F1 - ACCOMPAGNAMENTO AL LAVORO",exp_SILP!$AD1483="."),"A.5 - LEP F1 - ACCOMPAGNAMENTO AL LAVORO (CARCERE)",
IF(AND(exp_SILP!$S1483="A.5.2a - TUTORAGGIO TIROCINI",exp_SILP!$AD1483="4.2"),"A.5.2a - TUTORAGGIO TIROCINI (CARCERE)",
exp_SILP!$S1483)))))))</f>
        <v>A4.10 - LEP E - ORIENTAMENTO SPECIALISTICO SKILL GAP ANALYSIS</v>
      </c>
      <c r="C1483" s="18" t="str">
        <f>CONCATENATE(VLOOKUP(exp_SILP!$B1483,'DATI COMMESSE'!$A$2:$F$25,4,FALSE)," - ", VLOOKUP(exp_SILP!$B1483,'DATI COMMESSE'!$A$2:$F$25,2,FALSE)," - ",VLOOKUP(exp_SILP!$B1483,'DATI COMMESSE'!$A$2:$F$25,3,FALSE))</f>
        <v>GOL - 22-02-5000 - 22-12-5003</v>
      </c>
      <c r="D1483" s="18" t="str">
        <f>LEFT(exp_SILP!$R1483,5)</f>
        <v>09:00</v>
      </c>
      <c r="E1483" s="18" t="str">
        <f>RIGHT(exp_SILP!$R1483,5)</f>
        <v>12:00</v>
      </c>
      <c r="F1483" s="18">
        <f>IF(exp_SILP!$AG1483&gt;=60,exp_SILP!$AG1483/60,exp_SILP!$AG1483)</f>
        <v>3</v>
      </c>
      <c r="G1483" s="18" t="str">
        <f>VLOOKUP(exp_SILP!$Y1483,'DATI CM'!$A$2:$F$28,2,FALSE)</f>
        <v>MGGMTT78H09L219D</v>
      </c>
      <c r="H1483" s="18" t="str">
        <f>VLOOKUP(exp_SILP!$Y1483,'DATI CM'!$A$2:$F$28,3,FALSE)</f>
        <v/>
      </c>
      <c r="I1483" s="18" t="str">
        <f t="shared" si="1"/>
        <v>N</v>
      </c>
      <c r="J1483" s="18" t="str">
        <f>VLOOKUP(exp_SILP!$Y1483,'DATI CM'!$A$2:$F$28,4,FALSE)</f>
        <v/>
      </c>
      <c r="K1483" s="19">
        <f>VLOOKUP(exp_SILP!$B1483,'DATI COMMESSE'!$A$2:$F$25,5,FALSE)</f>
        <v>39.94</v>
      </c>
      <c r="L1483" s="19" t="str">
        <f>IF(exp_SILP!$B1483="A4.10 - LEP E - ORIENTAMENTO SPECIALISTICO SKILL GAP ANALYSIS - GRUPPO 3P",0,VLOOKUP(exp_SILP!$Y1483,'DATI CM'!$A$2:$F$28,6,FALSE))</f>
        <v/>
      </c>
      <c r="M1483" s="19">
        <f>IFERROR(VLOOKUP(exp_SILP!$B1483,'DATI CM'!$H$2:$I$16,2,FALSE)*exp_SILP!$F1483,0)</f>
        <v>0</v>
      </c>
      <c r="N1483" s="18" t="str">
        <f>VLOOKUP(exp_SILP!$B1483,'DATI COMMESSE'!$A$2:$F$25,4,FALSE)</f>
        <v>GOL</v>
      </c>
      <c r="O1483" s="20">
        <f>VLOOKUP(exp_SILP!$B1483,'DATI COMMESSE'!$A$2:$F$25,5,FALSE)*exp_SILP!$F1483</f>
        <v>119.82</v>
      </c>
      <c r="P1483" s="18" t="str">
        <f>IF(MID(exp_SILP!$W1483,10,2)&gt;"40","F","M")</f>
        <v>M</v>
      </c>
      <c r="Q1483" s="21" t="s">
        <v>260</v>
      </c>
      <c r="R1483" s="22" t="s">
        <v>106</v>
      </c>
      <c r="S1483" s="22" t="s">
        <v>70</v>
      </c>
      <c r="T1483" s="22" t="s">
        <v>58</v>
      </c>
      <c r="U1483" s="22" t="s">
        <v>59</v>
      </c>
      <c r="V1483" s="22" t="s">
        <v>1648</v>
      </c>
      <c r="W1483" s="22" t="s">
        <v>1649</v>
      </c>
      <c r="X1483" s="22" t="s">
        <v>1650</v>
      </c>
      <c r="Y1483" s="22" t="s">
        <v>12</v>
      </c>
      <c r="Z1483" s="22" t="s">
        <v>63</v>
      </c>
      <c r="AA1483" s="22" t="s">
        <v>64</v>
      </c>
      <c r="AB1483" s="22" t="s">
        <v>65</v>
      </c>
      <c r="AC1483" s="22" t="s">
        <v>135</v>
      </c>
      <c r="AD1483" s="22" t="s">
        <v>59</v>
      </c>
      <c r="AE1483" s="22" t="s">
        <v>59</v>
      </c>
      <c r="AF1483" s="22" t="s">
        <v>59</v>
      </c>
      <c r="AG1483" s="22" t="s">
        <v>101</v>
      </c>
      <c r="AH1483" s="22" t="s">
        <v>260</v>
      </c>
      <c r="AI1483" s="22" t="s">
        <v>926</v>
      </c>
      <c r="AJ1483" s="22" t="str">
        <f>VLOOKUP(exp_SILP!$Y1483,'DATI CM'!$A$2:$F$28,2,FALSE)</f>
        <v>MGGMTT78H09L219D</v>
      </c>
    </row>
    <row r="1484" ht="15.75" hidden="1" customHeight="1">
      <c r="A1484" s="10" t="str">
        <f>IFERROR(VLOOKUP(exp_SILP!$W1484,exp_utenti_P!D:D,1,FALSE),"_DA INSERIRE")</f>
        <v>CDUDDV82B23L219T</v>
      </c>
      <c r="B1484" s="10" t="str">
        <f>IF(AND(exp_SILP!$S1484="A.3 ORIENTAMENTO PROFESSIONALE",exp_SILP!$AD1484="4.2"),"A.3 ORIENTAMENTO PROFESSIONALE (CARCERE)",
IF(AND(exp_SILP!$S1484="A.3 ORIENTAMENTO PROFESSIONALE",exp_SILP!$AD1484="."),"A.3 ORIENTAMENTO PROFESSIONALE (CARCERE)",
IF(AND(exp_SILP!$S1484="A.4 CONSULENZA ORIENTATIVA",exp_SILP!$AD1484="4.2"),"A.4 CONSULENZA ORIENTATIVA (CARCERE)",
IF(AND(exp_SILP!$S1484="A.4 CONSULENZA ORIENTATIVA",exp_SILP!$AD1484="."),"A.4 CONSULENZA ORIENTATIVA (CARCERE)",
IF(AND(exp_SILP!$S1484="A.5 - LEP F1 - ACCOMPAGNAMENTO AL LAVORO",exp_SILP!$AD1484="4.2"),"A.5 - LEP F1 - ACCOMPAGNAMENTO AL LAVORO (CARCERE)",
IF(AND(exp_SILP!$S1484="A.5 - LEP F1 - ACCOMPAGNAMENTO AL LAVORO",exp_SILP!$AD1484="."),"A.5 - LEP F1 - ACCOMPAGNAMENTO AL LAVORO (CARCERE)",
IF(AND(exp_SILP!$S1484="A.5.2a - TUTORAGGIO TIROCINI",exp_SILP!$AD1484="4.2"),"A.5.2a - TUTORAGGIO TIROCINI (CARCERE)",
exp_SILP!$S1484)))))))</f>
        <v>A4.10 - LEP E - ORIENTAMENTO SPECIALISTICO SKILL GAP ANALYSIS</v>
      </c>
      <c r="C1484" s="11" t="str">
        <f>CONCATENATE(VLOOKUP(exp_SILP!$B1484,'DATI COMMESSE'!$A$2:$F$25,4,FALSE)," - ", VLOOKUP(exp_SILP!$B1484,'DATI COMMESSE'!$A$2:$F$25,2,FALSE)," - ",VLOOKUP(exp_SILP!$B1484,'DATI COMMESSE'!$A$2:$F$25,3,FALSE))</f>
        <v>GOL - 22-02-5000 - 22-12-5003</v>
      </c>
      <c r="D1484" s="11" t="str">
        <f>LEFT(exp_SILP!$R1484,5)</f>
        <v>12:00</v>
      </c>
      <c r="E1484" s="11" t="str">
        <f>RIGHT(exp_SILP!$R1484,5)</f>
        <v>15:00</v>
      </c>
      <c r="F1484" s="11">
        <f>IF(exp_SILP!$AG1484&gt;=60,exp_SILP!$AG1484/60,exp_SILP!$AG1484)</f>
        <v>3</v>
      </c>
      <c r="G1484" s="11" t="str">
        <f>VLOOKUP(exp_SILP!$Y1484,'DATI CM'!$A$2:$F$28,2,FALSE)</f>
        <v>MGGMTT78H09L219D</v>
      </c>
      <c r="H1484" s="11" t="str">
        <f>VLOOKUP(exp_SILP!$Y1484,'DATI CM'!$A$2:$F$28,3,FALSE)</f>
        <v/>
      </c>
      <c r="I1484" s="11" t="str">
        <f t="shared" si="1"/>
        <v>N</v>
      </c>
      <c r="J1484" s="11" t="str">
        <f>VLOOKUP(exp_SILP!$Y1484,'DATI CM'!$A$2:$F$28,4,FALSE)</f>
        <v/>
      </c>
      <c r="K1484" s="12">
        <f>VLOOKUP(exp_SILP!$B1484,'DATI COMMESSE'!$A$2:$F$25,5,FALSE)</f>
        <v>39.94</v>
      </c>
      <c r="L1484" s="12" t="str">
        <f>IF(exp_SILP!$B1484="A4.10 - LEP E - ORIENTAMENTO SPECIALISTICO SKILL GAP ANALYSIS - GRUPPO 3P",0,VLOOKUP(exp_SILP!$Y1484,'DATI CM'!$A$2:$F$28,6,FALSE))</f>
        <v/>
      </c>
      <c r="M1484" s="12">
        <f>IFERROR(VLOOKUP(exp_SILP!$B1484,'DATI CM'!$H$2:$I$16,2,FALSE)*exp_SILP!$F1484,0)</f>
        <v>0</v>
      </c>
      <c r="N1484" s="11" t="str">
        <f>VLOOKUP(exp_SILP!$B1484,'DATI COMMESSE'!$A$2:$F$25,4,FALSE)</f>
        <v>GOL</v>
      </c>
      <c r="O1484" s="13">
        <f>VLOOKUP(exp_SILP!$B1484,'DATI COMMESSE'!$A$2:$F$25,5,FALSE)*exp_SILP!$F1484</f>
        <v>119.82</v>
      </c>
      <c r="P1484" s="11" t="str">
        <f>IF(MID(exp_SILP!$W1484,10,2)&gt;"40","F","M")</f>
        <v>M</v>
      </c>
      <c r="Q1484" s="14" t="s">
        <v>260</v>
      </c>
      <c r="R1484" s="15" t="s">
        <v>1693</v>
      </c>
      <c r="S1484" s="15" t="s">
        <v>70</v>
      </c>
      <c r="T1484" s="15" t="s">
        <v>58</v>
      </c>
      <c r="U1484" s="15" t="s">
        <v>59</v>
      </c>
      <c r="V1484" s="15" t="s">
        <v>930</v>
      </c>
      <c r="W1484" s="15" t="s">
        <v>931</v>
      </c>
      <c r="X1484" s="15" t="s">
        <v>932</v>
      </c>
      <c r="Y1484" s="15" t="s">
        <v>12</v>
      </c>
      <c r="Z1484" s="15" t="s">
        <v>63</v>
      </c>
      <c r="AA1484" s="15" t="s">
        <v>64</v>
      </c>
      <c r="AB1484" s="15" t="s">
        <v>65</v>
      </c>
      <c r="AC1484" s="15" t="s">
        <v>135</v>
      </c>
      <c r="AD1484" s="15" t="s">
        <v>59</v>
      </c>
      <c r="AE1484" s="15" t="s">
        <v>59</v>
      </c>
      <c r="AF1484" s="15" t="s">
        <v>59</v>
      </c>
      <c r="AG1484" s="15" t="s">
        <v>101</v>
      </c>
      <c r="AH1484" s="15" t="s">
        <v>260</v>
      </c>
      <c r="AI1484" s="15" t="s">
        <v>926</v>
      </c>
      <c r="AJ1484" s="15" t="str">
        <f>VLOOKUP(exp_SILP!$Y1484,'DATI CM'!$A$2:$F$28,2,FALSE)</f>
        <v>MGGMTT78H09L219D</v>
      </c>
    </row>
    <row r="1485" ht="15.75" hidden="1" customHeight="1">
      <c r="A1485" s="17" t="str">
        <f>IFERROR(VLOOKUP(exp_SILP!$W1485,exp_utenti_P!D:D,1,FALSE),"_DA INSERIRE")</f>
        <v>VRCMNT83B42C514J</v>
      </c>
      <c r="B1485" s="17" t="str">
        <f>IF(AND(exp_SILP!$S1485="A.3 ORIENTAMENTO PROFESSIONALE",exp_SILP!$AD1485="4.2"),"A.3 ORIENTAMENTO PROFESSIONALE (CARCERE)",
IF(AND(exp_SILP!$S1485="A.3 ORIENTAMENTO PROFESSIONALE",exp_SILP!$AD1485="."),"A.3 ORIENTAMENTO PROFESSIONALE (CARCERE)",
IF(AND(exp_SILP!$S1485="A.4 CONSULENZA ORIENTATIVA",exp_SILP!$AD1485="4.2"),"A.4 CONSULENZA ORIENTATIVA (CARCERE)",
IF(AND(exp_SILP!$S1485="A.4 CONSULENZA ORIENTATIVA",exp_SILP!$AD1485="."),"A.4 CONSULENZA ORIENTATIVA (CARCERE)",
IF(AND(exp_SILP!$S1485="A.5 - LEP F1 - ACCOMPAGNAMENTO AL LAVORO",exp_SILP!$AD1485="4.2"),"A.5 - LEP F1 - ACCOMPAGNAMENTO AL LAVORO (CARCERE)",
IF(AND(exp_SILP!$S1485="A.5 - LEP F1 - ACCOMPAGNAMENTO AL LAVORO",exp_SILP!$AD1485="."),"A.5 - LEP F1 - ACCOMPAGNAMENTO AL LAVORO (CARCERE)",
IF(AND(exp_SILP!$S1485="A.5.2a - TUTORAGGIO TIROCINI",exp_SILP!$AD1485="4.2"),"A.5.2a - TUTORAGGIO TIROCINI (CARCERE)",
exp_SILP!$S1485)))))))</f>
        <v>A4.10 - LEP E - ORIENTAMENTO SPECIALISTICO SKILL GAP ANALYSIS</v>
      </c>
      <c r="C1485" s="18" t="str">
        <f>CONCATENATE(VLOOKUP(exp_SILP!$B1485,'DATI COMMESSE'!$A$2:$F$25,4,FALSE)," - ", VLOOKUP(exp_SILP!$B1485,'DATI COMMESSE'!$A$2:$F$25,2,FALSE)," - ",VLOOKUP(exp_SILP!$B1485,'DATI COMMESSE'!$A$2:$F$25,3,FALSE))</f>
        <v>GOL - 22-02-5000 - 22-12-5003</v>
      </c>
      <c r="D1485" s="18" t="str">
        <f>LEFT(exp_SILP!$R1485,5)</f>
        <v>14:00</v>
      </c>
      <c r="E1485" s="18" t="str">
        <f>RIGHT(exp_SILP!$R1485,5)</f>
        <v>16:00</v>
      </c>
      <c r="F1485" s="18">
        <f>IF(exp_SILP!$AG1485&gt;=60,exp_SILP!$AG1485/60,exp_SILP!$AG1485)</f>
        <v>2</v>
      </c>
      <c r="G1485" s="18" t="str">
        <f>VLOOKUP(exp_SILP!$Y1485,'DATI CM'!$A$2:$F$28,2,FALSE)</f>
        <v>SPDPRZ67H55L219V</v>
      </c>
      <c r="H1485" s="18" t="str">
        <f>VLOOKUP(exp_SILP!$Y1485,'DATI CM'!$A$2:$F$28,3,FALSE)</f>
        <v>A010</v>
      </c>
      <c r="I1485" s="18" t="str">
        <f t="shared" si="1"/>
        <v>N</v>
      </c>
      <c r="J1485" s="18" t="str">
        <f>VLOOKUP(exp_SILP!$Y1485,'DATI CM'!$A$2:$F$28,4,FALSE)</f>
        <v>TORINO</v>
      </c>
      <c r="K1485" s="19">
        <f>VLOOKUP(exp_SILP!$B1485,'DATI COMMESSE'!$A$2:$F$25,5,FALSE)</f>
        <v>39.94</v>
      </c>
      <c r="L1485" s="19" t="str">
        <f>IF(exp_SILP!$B1485="A4.10 - LEP E - ORIENTAMENTO SPECIALISTICO SKILL GAP ANALYSIS - GRUPPO 3P",0,VLOOKUP(exp_SILP!$Y1485,'DATI CM'!$A$2:$F$28,6,FALSE))</f>
        <v/>
      </c>
      <c r="M1485" s="19">
        <f>IFERROR(VLOOKUP(exp_SILP!$B1485,'DATI CM'!$H$2:$I$16,2,FALSE)*exp_SILP!$F1485,0)</f>
        <v>0</v>
      </c>
      <c r="N1485" s="18" t="str">
        <f>VLOOKUP(exp_SILP!$B1485,'DATI COMMESSE'!$A$2:$F$25,4,FALSE)</f>
        <v>GOL</v>
      </c>
      <c r="O1485" s="20">
        <f>VLOOKUP(exp_SILP!$B1485,'DATI COMMESSE'!$A$2:$F$25,5,FALSE)*exp_SILP!$F1485</f>
        <v>79.88</v>
      </c>
      <c r="P1485" s="18" t="str">
        <f>IF(MID(exp_SILP!$W1485,10,2)&gt;"40","F","M")</f>
        <v>F</v>
      </c>
      <c r="Q1485" s="21" t="s">
        <v>260</v>
      </c>
      <c r="R1485" s="22" t="s">
        <v>69</v>
      </c>
      <c r="S1485" s="22" t="s">
        <v>70</v>
      </c>
      <c r="T1485" s="22" t="s">
        <v>58</v>
      </c>
      <c r="U1485" s="22" t="s">
        <v>59</v>
      </c>
      <c r="V1485" s="22" t="s">
        <v>1006</v>
      </c>
      <c r="W1485" s="22" t="s">
        <v>1007</v>
      </c>
      <c r="X1485" s="22" t="s">
        <v>1008</v>
      </c>
      <c r="Y1485" s="22" t="s">
        <v>17</v>
      </c>
      <c r="Z1485" s="22" t="s">
        <v>63</v>
      </c>
      <c r="AA1485" s="22" t="s">
        <v>64</v>
      </c>
      <c r="AB1485" s="22" t="s">
        <v>65</v>
      </c>
      <c r="AC1485" s="22" t="s">
        <v>135</v>
      </c>
      <c r="AD1485" s="22" t="s">
        <v>59</v>
      </c>
      <c r="AE1485" s="22" t="s">
        <v>59</v>
      </c>
      <c r="AF1485" s="22" t="s">
        <v>59</v>
      </c>
      <c r="AG1485" s="22" t="s">
        <v>76</v>
      </c>
      <c r="AH1485" s="22" t="s">
        <v>260</v>
      </c>
      <c r="AI1485" s="22" t="s">
        <v>137</v>
      </c>
      <c r="AJ1485" s="22" t="str">
        <f>VLOOKUP(exp_SILP!$Y1485,'DATI CM'!$A$2:$F$28,2,FALSE)</f>
        <v>SPDPRZ67H55L219V</v>
      </c>
    </row>
    <row r="1486" ht="15.75" hidden="1" customHeight="1">
      <c r="A1486" s="10" t="str">
        <f>IFERROR(VLOOKUP(exp_SILP!$W1486,exp_utenti_P!D:D,1,FALSE),"_DA INSERIRE")</f>
        <v>DMAGPP68A02C352O</v>
      </c>
      <c r="B1486" s="10" t="str">
        <f>IF(AND(exp_SILP!$S1486="A.3 ORIENTAMENTO PROFESSIONALE",exp_SILP!$AD1486="4.2"),"A.3 ORIENTAMENTO PROFESSIONALE (CARCERE)",
IF(AND(exp_SILP!$S1486="A.3 ORIENTAMENTO PROFESSIONALE",exp_SILP!$AD1486="."),"A.3 ORIENTAMENTO PROFESSIONALE (CARCERE)",
IF(AND(exp_SILP!$S1486="A.4 CONSULENZA ORIENTATIVA",exp_SILP!$AD1486="4.2"),"A.4 CONSULENZA ORIENTATIVA (CARCERE)",
IF(AND(exp_SILP!$S1486="A.4 CONSULENZA ORIENTATIVA",exp_SILP!$AD1486="."),"A.4 CONSULENZA ORIENTATIVA (CARCERE)",
IF(AND(exp_SILP!$S1486="A.5 - LEP F1 - ACCOMPAGNAMENTO AL LAVORO",exp_SILP!$AD1486="4.2"),"A.5 - LEP F1 - ACCOMPAGNAMENTO AL LAVORO (CARCERE)",
IF(AND(exp_SILP!$S1486="A.5 - LEP F1 - ACCOMPAGNAMENTO AL LAVORO",exp_SILP!$AD1486="."),"A.5 - LEP F1 - ACCOMPAGNAMENTO AL LAVORO (CARCERE)",
IF(AND(exp_SILP!$S1486="A.5.2a - TUTORAGGIO TIROCINI",exp_SILP!$AD1486="4.2"),"A.5.2a - TUTORAGGIO TIROCINI (CARCERE)",
exp_SILP!$S1486)))))))</f>
        <v>A4.10 - LEP E - ORIENTAMENTO SPECIALISTICO SKILL GAP ANALYSIS</v>
      </c>
      <c r="C1486" s="11" t="str">
        <f>CONCATENATE(VLOOKUP(exp_SILP!$B1486,'DATI COMMESSE'!$A$2:$F$25,4,FALSE)," - ", VLOOKUP(exp_SILP!$B1486,'DATI COMMESSE'!$A$2:$F$25,2,FALSE)," - ",VLOOKUP(exp_SILP!$B1486,'DATI COMMESSE'!$A$2:$F$25,3,FALSE))</f>
        <v>GOL - 22-02-5000 - 22-12-5003</v>
      </c>
      <c r="D1486" s="11" t="str">
        <f>LEFT(exp_SILP!$R1486,5)</f>
        <v>13:00</v>
      </c>
      <c r="E1486" s="11" t="str">
        <f>RIGHT(exp_SILP!$R1486,5)</f>
        <v>16:00</v>
      </c>
      <c r="F1486" s="11">
        <f>IF(exp_SILP!$AG1486&gt;=60,exp_SILP!$AG1486/60,exp_SILP!$AG1486)</f>
        <v>3</v>
      </c>
      <c r="G1486" s="11" t="str">
        <f>VLOOKUP(exp_SILP!$Y1486,'DATI CM'!$A$2:$F$28,2,FALSE)</f>
        <v>TRZCST69B41F952V</v>
      </c>
      <c r="H1486" s="11" t="str">
        <f>VLOOKUP(exp_SILP!$Y1486,'DATI CM'!$A$2:$F$28,3,FALSE)</f>
        <v/>
      </c>
      <c r="I1486" s="11" t="str">
        <f t="shared" si="1"/>
        <v>N</v>
      </c>
      <c r="J1486" s="11" t="str">
        <f>VLOOKUP(exp_SILP!$Y1486,'DATI CM'!$A$2:$F$28,4,FALSE)</f>
        <v/>
      </c>
      <c r="K1486" s="12">
        <f>VLOOKUP(exp_SILP!$B1486,'DATI COMMESSE'!$A$2:$F$25,5,FALSE)</f>
        <v>39.94</v>
      </c>
      <c r="L1486" s="12" t="str">
        <f>IF(exp_SILP!$B1486="A4.10 - LEP E - ORIENTAMENTO SPECIALISTICO SKILL GAP ANALYSIS - GRUPPO 3P",0,VLOOKUP(exp_SILP!$Y1486,'DATI CM'!$A$2:$F$28,6,FALSE))</f>
        <v/>
      </c>
      <c r="M1486" s="12">
        <f>IFERROR(VLOOKUP(exp_SILP!$B1486,'DATI CM'!$H$2:$I$16,2,FALSE)*exp_SILP!$F1486,0)</f>
        <v>0</v>
      </c>
      <c r="N1486" s="11" t="str">
        <f>VLOOKUP(exp_SILP!$B1486,'DATI COMMESSE'!$A$2:$F$25,4,FALSE)</f>
        <v>GOL</v>
      </c>
      <c r="O1486" s="13">
        <f>VLOOKUP(exp_SILP!$B1486,'DATI COMMESSE'!$A$2:$F$25,5,FALSE)*exp_SILP!$F1486</f>
        <v>119.82</v>
      </c>
      <c r="P1486" s="11" t="str">
        <f>IF(MID(exp_SILP!$W1486,10,2)&gt;"40","F","M")</f>
        <v>M</v>
      </c>
      <c r="Q1486" s="14" t="s">
        <v>260</v>
      </c>
      <c r="R1486" s="15" t="s">
        <v>861</v>
      </c>
      <c r="S1486" s="15" t="s">
        <v>70</v>
      </c>
      <c r="T1486" s="15" t="s">
        <v>58</v>
      </c>
      <c r="U1486" s="15" t="s">
        <v>59</v>
      </c>
      <c r="V1486" s="15" t="s">
        <v>111</v>
      </c>
      <c r="W1486" s="15" t="s">
        <v>112</v>
      </c>
      <c r="X1486" s="15" t="s">
        <v>113</v>
      </c>
      <c r="Y1486" s="15" t="s">
        <v>18</v>
      </c>
      <c r="Z1486" s="15" t="s">
        <v>63</v>
      </c>
      <c r="AA1486" s="15" t="s">
        <v>64</v>
      </c>
      <c r="AB1486" s="15" t="s">
        <v>65</v>
      </c>
      <c r="AC1486" s="15" t="s">
        <v>82</v>
      </c>
      <c r="AD1486" s="15" t="s">
        <v>59</v>
      </c>
      <c r="AE1486" s="15" t="s">
        <v>59</v>
      </c>
      <c r="AF1486" s="15" t="s">
        <v>59</v>
      </c>
      <c r="AG1486" s="15" t="s">
        <v>101</v>
      </c>
      <c r="AH1486" s="15" t="s">
        <v>260</v>
      </c>
      <c r="AI1486" s="15" t="s">
        <v>83</v>
      </c>
      <c r="AJ1486" s="15" t="str">
        <f>VLOOKUP(exp_SILP!$Y1486,'DATI CM'!$A$2:$F$28,2,FALSE)</f>
        <v>TRZCST69B41F952V</v>
      </c>
    </row>
    <row r="1487" ht="15.75" hidden="1" customHeight="1">
      <c r="A1487" s="17" t="str">
        <f>IFERROR(VLOOKUP(exp_SILP!$W1487,exp_utenti_P!D:D,1,FALSE),"_DA INSERIRE")</f>
        <v>GDTLCU80C15F952M</v>
      </c>
      <c r="B1487" s="17" t="str">
        <f>IF(AND(exp_SILP!$S1487="A.3 ORIENTAMENTO PROFESSIONALE",exp_SILP!$AD1487="4.2"),"A.3 ORIENTAMENTO PROFESSIONALE (CARCERE)",
IF(AND(exp_SILP!$S1487="A.3 ORIENTAMENTO PROFESSIONALE",exp_SILP!$AD1487="."),"A.3 ORIENTAMENTO PROFESSIONALE (CARCERE)",
IF(AND(exp_SILP!$S1487="A.4 CONSULENZA ORIENTATIVA",exp_SILP!$AD1487="4.2"),"A.4 CONSULENZA ORIENTATIVA (CARCERE)",
IF(AND(exp_SILP!$S1487="A.4 CONSULENZA ORIENTATIVA",exp_SILP!$AD1487="."),"A.4 CONSULENZA ORIENTATIVA (CARCERE)",
IF(AND(exp_SILP!$S1487="A.5 - LEP F1 - ACCOMPAGNAMENTO AL LAVORO",exp_SILP!$AD1487="4.2"),"A.5 - LEP F1 - ACCOMPAGNAMENTO AL LAVORO (CARCERE)",
IF(AND(exp_SILP!$S1487="A.5 - LEP F1 - ACCOMPAGNAMENTO AL LAVORO",exp_SILP!$AD1487="."),"A.5 - LEP F1 - ACCOMPAGNAMENTO AL LAVORO (CARCERE)",
IF(AND(exp_SILP!$S1487="A.5.2a - TUTORAGGIO TIROCINI",exp_SILP!$AD1487="4.2"),"A.5.2a - TUTORAGGIO TIROCINI (CARCERE)",
exp_SILP!$S1487)))))))</f>
        <v>A4.10 - LEP E - ORIENTAMENTO SPECIALISTICO SKILL GAP ANALYSIS</v>
      </c>
      <c r="C1487" s="18" t="str">
        <f>CONCATENATE(VLOOKUP(exp_SILP!$B1487,'DATI COMMESSE'!$A$2:$F$25,4,FALSE)," - ", VLOOKUP(exp_SILP!$B1487,'DATI COMMESSE'!$A$2:$F$25,2,FALSE)," - ",VLOOKUP(exp_SILP!$B1487,'DATI COMMESSE'!$A$2:$F$25,3,FALSE))</f>
        <v>GOL - 22-02-5000 - 22-12-5003</v>
      </c>
      <c r="D1487" s="18" t="str">
        <f>LEFT(exp_SILP!$R1487,5)</f>
        <v>10:00</v>
      </c>
      <c r="E1487" s="18" t="str">
        <f>RIGHT(exp_SILP!$R1487,5)</f>
        <v>13:00</v>
      </c>
      <c r="F1487" s="18">
        <f>IF(exp_SILP!$AG1487&gt;=60,exp_SILP!$AG1487/60,exp_SILP!$AG1487)</f>
        <v>3</v>
      </c>
      <c r="G1487" s="18" t="str">
        <f>VLOOKUP(exp_SILP!$Y1487,'DATI CM'!$A$2:$F$28,2,FALSE)</f>
        <v>TRZCST69B41F952V</v>
      </c>
      <c r="H1487" s="18" t="str">
        <f>VLOOKUP(exp_SILP!$Y1487,'DATI CM'!$A$2:$F$28,3,FALSE)</f>
        <v/>
      </c>
      <c r="I1487" s="18" t="str">
        <f t="shared" si="1"/>
        <v>N</v>
      </c>
      <c r="J1487" s="18" t="str">
        <f>VLOOKUP(exp_SILP!$Y1487,'DATI CM'!$A$2:$F$28,4,FALSE)</f>
        <v/>
      </c>
      <c r="K1487" s="19">
        <f>VLOOKUP(exp_SILP!$B1487,'DATI COMMESSE'!$A$2:$F$25,5,FALSE)</f>
        <v>39.94</v>
      </c>
      <c r="L1487" s="19" t="str">
        <f>IF(exp_SILP!$B1487="A4.10 - LEP E - ORIENTAMENTO SPECIALISTICO SKILL GAP ANALYSIS - GRUPPO 3P",0,VLOOKUP(exp_SILP!$Y1487,'DATI CM'!$A$2:$F$28,6,FALSE))</f>
        <v/>
      </c>
      <c r="M1487" s="19">
        <f>IFERROR(VLOOKUP(exp_SILP!$B1487,'DATI CM'!$H$2:$I$16,2,FALSE)*exp_SILP!$F1487,0)</f>
        <v>0</v>
      </c>
      <c r="N1487" s="18" t="str">
        <f>VLOOKUP(exp_SILP!$B1487,'DATI COMMESSE'!$A$2:$F$25,4,FALSE)</f>
        <v>GOL</v>
      </c>
      <c r="O1487" s="20">
        <f>VLOOKUP(exp_SILP!$B1487,'DATI COMMESSE'!$A$2:$F$25,5,FALSE)*exp_SILP!$F1487</f>
        <v>119.82</v>
      </c>
      <c r="P1487" s="18" t="str">
        <f>IF(MID(exp_SILP!$W1487,10,2)&gt;"40","F","M")</f>
        <v>M</v>
      </c>
      <c r="Q1487" s="21" t="s">
        <v>260</v>
      </c>
      <c r="R1487" s="22" t="s">
        <v>164</v>
      </c>
      <c r="S1487" s="22" t="s">
        <v>70</v>
      </c>
      <c r="T1487" s="22" t="s">
        <v>58</v>
      </c>
      <c r="U1487" s="22" t="s">
        <v>59</v>
      </c>
      <c r="V1487" s="22" t="s">
        <v>438</v>
      </c>
      <c r="W1487" s="22" t="s">
        <v>439</v>
      </c>
      <c r="X1487" s="22" t="s">
        <v>440</v>
      </c>
      <c r="Y1487" s="22" t="s">
        <v>18</v>
      </c>
      <c r="Z1487" s="22" t="s">
        <v>63</v>
      </c>
      <c r="AA1487" s="22" t="s">
        <v>64</v>
      </c>
      <c r="AB1487" s="22" t="s">
        <v>65</v>
      </c>
      <c r="AC1487" s="22" t="s">
        <v>82</v>
      </c>
      <c r="AD1487" s="22" t="s">
        <v>59</v>
      </c>
      <c r="AE1487" s="22" t="s">
        <v>59</v>
      </c>
      <c r="AF1487" s="22" t="s">
        <v>59</v>
      </c>
      <c r="AG1487" s="22" t="s">
        <v>101</v>
      </c>
      <c r="AH1487" s="22" t="s">
        <v>260</v>
      </c>
      <c r="AI1487" s="22" t="s">
        <v>83</v>
      </c>
      <c r="AJ1487" s="22" t="str">
        <f>VLOOKUP(exp_SILP!$Y1487,'DATI CM'!$A$2:$F$28,2,FALSE)</f>
        <v>TRZCST69B41F952V</v>
      </c>
    </row>
    <row r="1488" ht="15.75" hidden="1" customHeight="1">
      <c r="A1488" s="10" t="str">
        <f>IFERROR(VLOOKUP(exp_SILP!$W1488,exp_utenti_P!D:D,1,FALSE),"_DA INSERIRE")</f>
        <v>RLNGPP59H45H369E</v>
      </c>
      <c r="B1488" s="10" t="str">
        <f>IF(AND(exp_SILP!$S1488="A.3 ORIENTAMENTO PROFESSIONALE",exp_SILP!$AD1488="4.2"),"A.3 ORIENTAMENTO PROFESSIONALE (CARCERE)",
IF(AND(exp_SILP!$S1488="A.3 ORIENTAMENTO PROFESSIONALE",exp_SILP!$AD1488="."),"A.3 ORIENTAMENTO PROFESSIONALE (CARCERE)",
IF(AND(exp_SILP!$S1488="A.4 CONSULENZA ORIENTATIVA",exp_SILP!$AD1488="4.2"),"A.4 CONSULENZA ORIENTATIVA (CARCERE)",
IF(AND(exp_SILP!$S1488="A.4 CONSULENZA ORIENTATIVA",exp_SILP!$AD1488="."),"A.4 CONSULENZA ORIENTATIVA (CARCERE)",
IF(AND(exp_SILP!$S1488="A.5 - LEP F1 - ACCOMPAGNAMENTO AL LAVORO",exp_SILP!$AD1488="4.2"),"A.5 - LEP F1 - ACCOMPAGNAMENTO AL LAVORO (CARCERE)",
IF(AND(exp_SILP!$S1488="A.5 - LEP F1 - ACCOMPAGNAMENTO AL LAVORO",exp_SILP!$AD1488="."),"A.5 - LEP F1 - ACCOMPAGNAMENTO AL LAVORO (CARCERE)",
IF(AND(exp_SILP!$S1488="A.5.2a - TUTORAGGIO TIROCINI",exp_SILP!$AD1488="4.2"),"A.5.2a - TUTORAGGIO TIROCINI (CARCERE)",
exp_SILP!$S1488)))))))</f>
        <v>A4.10 - LEP E - ORIENTAMENTO SPECIALISTICO SKILL GAP ANALYSIS</v>
      </c>
      <c r="C1488" s="11" t="str">
        <f>CONCATENATE(VLOOKUP(exp_SILP!$B1488,'DATI COMMESSE'!$A$2:$F$25,4,FALSE)," - ", VLOOKUP(exp_SILP!$B1488,'DATI COMMESSE'!$A$2:$F$25,2,FALSE)," - ",VLOOKUP(exp_SILP!$B1488,'DATI COMMESSE'!$A$2:$F$25,3,FALSE))</f>
        <v>GOL - 22-02-5000 - 22-12-5003</v>
      </c>
      <c r="D1488" s="11" t="str">
        <f>LEFT(exp_SILP!$R1488,5)</f>
        <v>16:00</v>
      </c>
      <c r="E1488" s="11" t="str">
        <f>RIGHT(exp_SILP!$R1488,5)</f>
        <v>18:00</v>
      </c>
      <c r="F1488" s="11">
        <f>IF(exp_SILP!$AG1488&gt;=60,exp_SILP!$AG1488/60,exp_SILP!$AG1488)</f>
        <v>2</v>
      </c>
      <c r="G1488" s="11" t="str">
        <f>VLOOKUP(exp_SILP!$Y1488,'DATI CM'!$A$2:$F$28,2,FALSE)</f>
        <v>TRZCST69B41F952V</v>
      </c>
      <c r="H1488" s="11" t="str">
        <f>VLOOKUP(exp_SILP!$Y1488,'DATI CM'!$A$2:$F$28,3,FALSE)</f>
        <v/>
      </c>
      <c r="I1488" s="11" t="str">
        <f t="shared" si="1"/>
        <v>N</v>
      </c>
      <c r="J1488" s="11" t="str">
        <f>VLOOKUP(exp_SILP!$Y1488,'DATI CM'!$A$2:$F$28,4,FALSE)</f>
        <v/>
      </c>
      <c r="K1488" s="12">
        <f>VLOOKUP(exp_SILP!$B1488,'DATI COMMESSE'!$A$2:$F$25,5,FALSE)</f>
        <v>39.94</v>
      </c>
      <c r="L1488" s="12" t="str">
        <f>IF(exp_SILP!$B1488="A4.10 - LEP E - ORIENTAMENTO SPECIALISTICO SKILL GAP ANALYSIS - GRUPPO 3P",0,VLOOKUP(exp_SILP!$Y1488,'DATI CM'!$A$2:$F$28,6,FALSE))</f>
        <v/>
      </c>
      <c r="M1488" s="12">
        <f>IFERROR(VLOOKUP(exp_SILP!$B1488,'DATI CM'!$H$2:$I$16,2,FALSE)*exp_SILP!$F1488,0)</f>
        <v>0</v>
      </c>
      <c r="N1488" s="11" t="str">
        <f>VLOOKUP(exp_SILP!$B1488,'DATI COMMESSE'!$A$2:$F$25,4,FALSE)</f>
        <v>GOL</v>
      </c>
      <c r="O1488" s="13">
        <f>VLOOKUP(exp_SILP!$B1488,'DATI COMMESSE'!$A$2:$F$25,5,FALSE)*exp_SILP!$F1488</f>
        <v>79.88</v>
      </c>
      <c r="P1488" s="11" t="str">
        <f>IF(MID(exp_SILP!$W1488,10,2)&gt;"40","F","M")</f>
        <v>F</v>
      </c>
      <c r="Q1488" s="14" t="s">
        <v>260</v>
      </c>
      <c r="R1488" s="15" t="s">
        <v>148</v>
      </c>
      <c r="S1488" s="15" t="s">
        <v>70</v>
      </c>
      <c r="T1488" s="15" t="s">
        <v>58</v>
      </c>
      <c r="U1488" s="15" t="s">
        <v>59</v>
      </c>
      <c r="V1488" s="15" t="s">
        <v>257</v>
      </c>
      <c r="W1488" s="15" t="s">
        <v>258</v>
      </c>
      <c r="X1488" s="15" t="s">
        <v>259</v>
      </c>
      <c r="Y1488" s="15" t="s">
        <v>18</v>
      </c>
      <c r="Z1488" s="15" t="s">
        <v>63</v>
      </c>
      <c r="AA1488" s="15" t="s">
        <v>64</v>
      </c>
      <c r="AB1488" s="15" t="s">
        <v>65</v>
      </c>
      <c r="AC1488" s="15" t="s">
        <v>82</v>
      </c>
      <c r="AD1488" s="15" t="s">
        <v>59</v>
      </c>
      <c r="AE1488" s="15" t="s">
        <v>59</v>
      </c>
      <c r="AF1488" s="15" t="s">
        <v>59</v>
      </c>
      <c r="AG1488" s="15" t="s">
        <v>76</v>
      </c>
      <c r="AH1488" s="15" t="s">
        <v>260</v>
      </c>
      <c r="AI1488" s="15" t="s">
        <v>83</v>
      </c>
      <c r="AJ1488" s="15" t="str">
        <f>VLOOKUP(exp_SILP!$Y1488,'DATI CM'!$A$2:$F$28,2,FALSE)</f>
        <v>TRZCST69B41F952V</v>
      </c>
    </row>
    <row r="1489" ht="15.75" hidden="1" customHeight="1">
      <c r="A1489" s="17" t="str">
        <f>IFERROR(VLOOKUP(exp_SILP!$W1489,exp_utenti_P!D:D,1,FALSE),"_DA INSERIRE")</f>
        <v>BLHYBA99B21Z330Q</v>
      </c>
      <c r="B1489" s="17" t="str">
        <f>IF(AND(exp_SILP!$S1489="A.3 ORIENTAMENTO PROFESSIONALE",exp_SILP!$AD1489="4.2"),"A.3 ORIENTAMENTO PROFESSIONALE (CARCERE)",
IF(AND(exp_SILP!$S1489="A.3 ORIENTAMENTO PROFESSIONALE",exp_SILP!$AD1489="."),"A.3 ORIENTAMENTO PROFESSIONALE (CARCERE)",
IF(AND(exp_SILP!$S1489="A.4 CONSULENZA ORIENTATIVA",exp_SILP!$AD1489="4.2"),"A.4 CONSULENZA ORIENTATIVA (CARCERE)",
IF(AND(exp_SILP!$S1489="A.4 CONSULENZA ORIENTATIVA",exp_SILP!$AD1489="."),"A.4 CONSULENZA ORIENTATIVA (CARCERE)",
IF(AND(exp_SILP!$S1489="A.5 - LEP F1 - ACCOMPAGNAMENTO AL LAVORO",exp_SILP!$AD1489="4.2"),"A.5 - LEP F1 - ACCOMPAGNAMENTO AL LAVORO (CARCERE)",
IF(AND(exp_SILP!$S1489="A.5 - LEP F1 - ACCOMPAGNAMENTO AL LAVORO",exp_SILP!$AD1489="."),"A.5 - LEP F1 - ACCOMPAGNAMENTO AL LAVORO (CARCERE)",
IF(AND(exp_SILP!$S1489="A.5.2a - TUTORAGGIO TIROCINI",exp_SILP!$AD1489="4.2"),"A.5.2a - TUTORAGGIO TIROCINI (CARCERE)",
exp_SILP!$S1489)))))))</f>
        <v>A4.10 - LEP E - ORIENTAMENTO SPECIALISTICO SKILL GAP ANALYSIS</v>
      </c>
      <c r="C1489" s="18" t="str">
        <f>CONCATENATE(VLOOKUP(exp_SILP!$B1489,'DATI COMMESSE'!$A$2:$F$25,4,FALSE)," - ", VLOOKUP(exp_SILP!$B1489,'DATI COMMESSE'!$A$2:$F$25,2,FALSE)," - ",VLOOKUP(exp_SILP!$B1489,'DATI COMMESSE'!$A$2:$F$25,3,FALSE))</f>
        <v>GOL - 22-02-5000 - 22-12-5003</v>
      </c>
      <c r="D1489" s="18" t="str">
        <f>LEFT(exp_SILP!$R1489,5)</f>
        <v>13:00</v>
      </c>
      <c r="E1489" s="18" t="str">
        <f>RIGHT(exp_SILP!$R1489,5)</f>
        <v>14:00</v>
      </c>
      <c r="F1489" s="18">
        <f>IF(exp_SILP!$AG1489&gt;=60,exp_SILP!$AG1489/60,exp_SILP!$AG1489)</f>
        <v>1</v>
      </c>
      <c r="G1489" s="18" t="str">
        <f>VLOOKUP(exp_SILP!$Y1489,'DATI CM'!$A$2:$F$28,2,FALSE)</f>
        <v>PNFMRT85H50A859E</v>
      </c>
      <c r="H1489" s="18" t="str">
        <f>VLOOKUP(exp_SILP!$Y1489,'DATI CM'!$A$2:$F$28,3,FALSE)</f>
        <v>A011</v>
      </c>
      <c r="I1489" s="18" t="str">
        <f t="shared" si="1"/>
        <v>N</v>
      </c>
      <c r="J1489" s="18" t="str">
        <f>VLOOKUP(exp_SILP!$Y1489,'DATI CM'!$A$2:$F$28,4,FALSE)</f>
        <v>BIELLA</v>
      </c>
      <c r="K1489" s="19">
        <f>VLOOKUP(exp_SILP!$B1489,'DATI COMMESSE'!$A$2:$F$25,5,FALSE)</f>
        <v>39.94</v>
      </c>
      <c r="L1489" s="19">
        <f>IF(exp_SILP!$B1489="A4.10 - LEP E - ORIENTAMENTO SPECIALISTICO SKILL GAP ANALYSIS - GRUPPO 3P",0,VLOOKUP(exp_SILP!$Y1489,'DATI CM'!$A$2:$F$28,6,FALSE))</f>
        <v>25</v>
      </c>
      <c r="M1489" s="19">
        <f>IFERROR(VLOOKUP(exp_SILP!$B1489,'DATI CM'!$H$2:$I$16,2,FALSE)*exp_SILP!$F1489,0)</f>
        <v>0</v>
      </c>
      <c r="N1489" s="18" t="str">
        <f>VLOOKUP(exp_SILP!$B1489,'DATI COMMESSE'!$A$2:$F$25,4,FALSE)</f>
        <v>GOL</v>
      </c>
      <c r="O1489" s="20">
        <f>VLOOKUP(exp_SILP!$B1489,'DATI COMMESSE'!$A$2:$F$25,5,FALSE)*exp_SILP!$F1489</f>
        <v>39.94</v>
      </c>
      <c r="P1489" s="18" t="str">
        <f>IF(MID(exp_SILP!$W1489,10,2)&gt;"40","F","M")</f>
        <v>M</v>
      </c>
      <c r="Q1489" s="21" t="s">
        <v>260</v>
      </c>
      <c r="R1489" s="22" t="s">
        <v>159</v>
      </c>
      <c r="S1489" s="22" t="s">
        <v>70</v>
      </c>
      <c r="T1489" s="22" t="s">
        <v>58</v>
      </c>
      <c r="U1489" s="22" t="s">
        <v>59</v>
      </c>
      <c r="V1489" s="22" t="s">
        <v>1694</v>
      </c>
      <c r="W1489" s="22" t="s">
        <v>1695</v>
      </c>
      <c r="X1489" s="22" t="s">
        <v>1696</v>
      </c>
      <c r="Y1489" s="22" t="s">
        <v>15</v>
      </c>
      <c r="Z1489" s="22" t="s">
        <v>63</v>
      </c>
      <c r="AA1489" s="22" t="s">
        <v>64</v>
      </c>
      <c r="AB1489" s="22" t="s">
        <v>65</v>
      </c>
      <c r="AC1489" s="22" t="s">
        <v>66</v>
      </c>
      <c r="AD1489" s="22" t="s">
        <v>59</v>
      </c>
      <c r="AE1489" s="22" t="s">
        <v>59</v>
      </c>
      <c r="AF1489" s="22" t="s">
        <v>59</v>
      </c>
      <c r="AG1489" s="22" t="s">
        <v>67</v>
      </c>
      <c r="AH1489" s="22" t="s">
        <v>260</v>
      </c>
      <c r="AI1489" s="22" t="s">
        <v>68</v>
      </c>
      <c r="AJ1489" s="22" t="str">
        <f>VLOOKUP(exp_SILP!$Y1489,'DATI CM'!$A$2:$F$28,2,FALSE)</f>
        <v>PNFMRT85H50A859E</v>
      </c>
    </row>
    <row r="1490" ht="15.75" hidden="1" customHeight="1">
      <c r="A1490" s="10" t="str">
        <f>IFERROR(VLOOKUP(exp_SILP!$W1490,exp_utenti_P!D:D,1,FALSE),"_DA INSERIRE")</f>
        <v>CCISFI61C23Z129N</v>
      </c>
      <c r="B1490" s="10" t="str">
        <f>IF(AND(exp_SILP!$S1490="A.3 ORIENTAMENTO PROFESSIONALE",exp_SILP!$AD1490="4.2"),"A.3 ORIENTAMENTO PROFESSIONALE (CARCERE)",
IF(AND(exp_SILP!$S1490="A.3 ORIENTAMENTO PROFESSIONALE",exp_SILP!$AD1490="."),"A.3 ORIENTAMENTO PROFESSIONALE (CARCERE)",
IF(AND(exp_SILP!$S1490="A.4 CONSULENZA ORIENTATIVA",exp_SILP!$AD1490="4.2"),"A.4 CONSULENZA ORIENTATIVA (CARCERE)",
IF(AND(exp_SILP!$S1490="A.4 CONSULENZA ORIENTATIVA",exp_SILP!$AD1490="."),"A.4 CONSULENZA ORIENTATIVA (CARCERE)",
IF(AND(exp_SILP!$S1490="A.5 - LEP F1 - ACCOMPAGNAMENTO AL LAVORO",exp_SILP!$AD1490="4.2"),"A.5 - LEP F1 - ACCOMPAGNAMENTO AL LAVORO (CARCERE)",
IF(AND(exp_SILP!$S1490="A.5 - LEP F1 - ACCOMPAGNAMENTO AL LAVORO",exp_SILP!$AD1490="."),"A.5 - LEP F1 - ACCOMPAGNAMENTO AL LAVORO (CARCERE)",
IF(AND(exp_SILP!$S1490="A.5.2a - TUTORAGGIO TIROCINI",exp_SILP!$AD1490="4.2"),"A.5.2a - TUTORAGGIO TIROCINI (CARCERE)",
exp_SILP!$S1490)))))))</f>
        <v>A4.10 - LEP E - ORIENTAMENTO SPECIALISTICO SKILL GAP ANALYSIS</v>
      </c>
      <c r="C1490" s="11" t="str">
        <f>CONCATENATE(VLOOKUP(exp_SILP!$B1490,'DATI COMMESSE'!$A$2:$F$25,4,FALSE)," - ", VLOOKUP(exp_SILP!$B1490,'DATI COMMESSE'!$A$2:$F$25,2,FALSE)," - ",VLOOKUP(exp_SILP!$B1490,'DATI COMMESSE'!$A$2:$F$25,3,FALSE))</f>
        <v>GOL - 22-02-5000 - 22-12-5003</v>
      </c>
      <c r="D1490" s="11" t="str">
        <f>LEFT(exp_SILP!$R1490,5)</f>
        <v>14:00</v>
      </c>
      <c r="E1490" s="11" t="str">
        <f>RIGHT(exp_SILP!$R1490,5)</f>
        <v>16:00</v>
      </c>
      <c r="F1490" s="11">
        <f>IF(exp_SILP!$AG1490&gt;=60,exp_SILP!$AG1490/60,exp_SILP!$AG1490)</f>
        <v>2</v>
      </c>
      <c r="G1490" s="11" t="str">
        <f>VLOOKUP(exp_SILP!$Y1490,'DATI CM'!$A$2:$F$28,2,FALSE)</f>
        <v>PNFMRT85H50A859E</v>
      </c>
      <c r="H1490" s="11" t="str">
        <f>VLOOKUP(exp_SILP!$Y1490,'DATI CM'!$A$2:$F$28,3,FALSE)</f>
        <v>A011</v>
      </c>
      <c r="I1490" s="11" t="str">
        <f t="shared" si="1"/>
        <v>N</v>
      </c>
      <c r="J1490" s="11" t="str">
        <f>VLOOKUP(exp_SILP!$Y1490,'DATI CM'!$A$2:$F$28,4,FALSE)</f>
        <v>BIELLA</v>
      </c>
      <c r="K1490" s="12">
        <f>VLOOKUP(exp_SILP!$B1490,'DATI COMMESSE'!$A$2:$F$25,5,FALSE)</f>
        <v>39.94</v>
      </c>
      <c r="L1490" s="12">
        <f>IF(exp_SILP!$B1490="A4.10 - LEP E - ORIENTAMENTO SPECIALISTICO SKILL GAP ANALYSIS - GRUPPO 3P",0,VLOOKUP(exp_SILP!$Y1490,'DATI CM'!$A$2:$F$28,6,FALSE))</f>
        <v>25</v>
      </c>
      <c r="M1490" s="12">
        <f>IFERROR(VLOOKUP(exp_SILP!$B1490,'DATI CM'!$H$2:$I$16,2,FALSE)*exp_SILP!$F1490,0)</f>
        <v>0</v>
      </c>
      <c r="N1490" s="11" t="str">
        <f>VLOOKUP(exp_SILP!$B1490,'DATI COMMESSE'!$A$2:$F$25,4,FALSE)</f>
        <v>GOL</v>
      </c>
      <c r="O1490" s="13">
        <f>VLOOKUP(exp_SILP!$B1490,'DATI COMMESSE'!$A$2:$F$25,5,FALSE)*exp_SILP!$F1490</f>
        <v>79.88</v>
      </c>
      <c r="P1490" s="11" t="str">
        <f>IF(MID(exp_SILP!$W1490,10,2)&gt;"40","F","M")</f>
        <v>M</v>
      </c>
      <c r="Q1490" s="14" t="s">
        <v>260</v>
      </c>
      <c r="R1490" s="15" t="s">
        <v>69</v>
      </c>
      <c r="S1490" s="15" t="s">
        <v>70</v>
      </c>
      <c r="T1490" s="15" t="s">
        <v>58</v>
      </c>
      <c r="U1490" s="15" t="s">
        <v>59</v>
      </c>
      <c r="V1490" s="15" t="s">
        <v>301</v>
      </c>
      <c r="W1490" s="15" t="s">
        <v>302</v>
      </c>
      <c r="X1490" s="15" t="s">
        <v>303</v>
      </c>
      <c r="Y1490" s="15" t="s">
        <v>15</v>
      </c>
      <c r="Z1490" s="15" t="s">
        <v>63</v>
      </c>
      <c r="AA1490" s="15" t="s">
        <v>64</v>
      </c>
      <c r="AB1490" s="15" t="s">
        <v>65</v>
      </c>
      <c r="AC1490" s="15" t="s">
        <v>66</v>
      </c>
      <c r="AD1490" s="15" t="s">
        <v>59</v>
      </c>
      <c r="AE1490" s="15" t="s">
        <v>59</v>
      </c>
      <c r="AF1490" s="15" t="s">
        <v>59</v>
      </c>
      <c r="AG1490" s="15" t="s">
        <v>76</v>
      </c>
      <c r="AH1490" s="15" t="s">
        <v>260</v>
      </c>
      <c r="AI1490" s="15" t="s">
        <v>68</v>
      </c>
      <c r="AJ1490" s="15" t="str">
        <f>VLOOKUP(exp_SILP!$Y1490,'DATI CM'!$A$2:$F$28,2,FALSE)</f>
        <v>PNFMRT85H50A859E</v>
      </c>
    </row>
    <row r="1491" ht="15.75" hidden="1" customHeight="1">
      <c r="A1491" s="17" t="str">
        <f>IFERROR(VLOOKUP(exp_SILP!$W1491,exp_utenti_P!D:D,1,FALSE),"_DA INSERIRE")</f>
        <v>DRDZRC92C41L219G</v>
      </c>
      <c r="B1491" s="17" t="str">
        <f>IF(AND(exp_SILP!$S1491="A.3 ORIENTAMENTO PROFESSIONALE",exp_SILP!$AD1491="4.2"),"A.3 ORIENTAMENTO PROFESSIONALE (CARCERE)",
IF(AND(exp_SILP!$S1491="A.3 ORIENTAMENTO PROFESSIONALE",exp_SILP!$AD1491="."),"A.3 ORIENTAMENTO PROFESSIONALE (CARCERE)",
IF(AND(exp_SILP!$S1491="A.4 CONSULENZA ORIENTATIVA",exp_SILP!$AD1491="4.2"),"A.4 CONSULENZA ORIENTATIVA (CARCERE)",
IF(AND(exp_SILP!$S1491="A.4 CONSULENZA ORIENTATIVA",exp_SILP!$AD1491="."),"A.4 CONSULENZA ORIENTATIVA (CARCERE)",
IF(AND(exp_SILP!$S1491="A.5 - LEP F1 - ACCOMPAGNAMENTO AL LAVORO",exp_SILP!$AD1491="4.2"),"A.5 - LEP F1 - ACCOMPAGNAMENTO AL LAVORO (CARCERE)",
IF(AND(exp_SILP!$S1491="A.5 - LEP F1 - ACCOMPAGNAMENTO AL LAVORO",exp_SILP!$AD1491="."),"A.5 - LEP F1 - ACCOMPAGNAMENTO AL LAVORO (CARCERE)",
IF(AND(exp_SILP!$S1491="A.5.2a - TUTORAGGIO TIROCINI",exp_SILP!$AD1491="4.2"),"A.5.2a - TUTORAGGIO TIROCINI (CARCERE)",
exp_SILP!$S1491)))))))</f>
        <v>A4.10 - LEP E - ORIENTAMENTO SPECIALISTICO SKILL GAP ANALYSIS</v>
      </c>
      <c r="C1491" s="18" t="str">
        <f>CONCATENATE(VLOOKUP(exp_SILP!$B1491,'DATI COMMESSE'!$A$2:$F$25,4,FALSE)," - ", VLOOKUP(exp_SILP!$B1491,'DATI COMMESSE'!$A$2:$F$25,2,FALSE)," - ",VLOOKUP(exp_SILP!$B1491,'DATI COMMESSE'!$A$2:$F$25,3,FALSE))</f>
        <v>GOL - 22-02-5000 - 22-12-5003</v>
      </c>
      <c r="D1491" s="18" t="str">
        <f>LEFT(exp_SILP!$R1491,5)</f>
        <v>12:00</v>
      </c>
      <c r="E1491" s="18" t="str">
        <f>RIGHT(exp_SILP!$R1491,5)</f>
        <v>13:00</v>
      </c>
      <c r="F1491" s="18">
        <f>IF(exp_SILP!$AG1491&gt;=60,exp_SILP!$AG1491/60,exp_SILP!$AG1491)</f>
        <v>1</v>
      </c>
      <c r="G1491" s="18" t="str">
        <f>VLOOKUP(exp_SILP!$Y1491,'DATI CM'!$A$2:$F$28,2,FALSE)</f>
        <v>SPDPRZ67H55L219V</v>
      </c>
      <c r="H1491" s="18" t="str">
        <f>VLOOKUP(exp_SILP!$Y1491,'DATI CM'!$A$2:$F$28,3,FALSE)</f>
        <v>A010</v>
      </c>
      <c r="I1491" s="18" t="str">
        <f t="shared" si="1"/>
        <v>N</v>
      </c>
      <c r="J1491" s="18" t="str">
        <f>VLOOKUP(exp_SILP!$Y1491,'DATI CM'!$A$2:$F$28,4,FALSE)</f>
        <v>TORINO</v>
      </c>
      <c r="K1491" s="19">
        <f>VLOOKUP(exp_SILP!$B1491,'DATI COMMESSE'!$A$2:$F$25,5,FALSE)</f>
        <v>39.94</v>
      </c>
      <c r="L1491" s="19" t="str">
        <f>IF(exp_SILP!$B1491="A4.10 - LEP E - ORIENTAMENTO SPECIALISTICO SKILL GAP ANALYSIS - GRUPPO 3P",0,VLOOKUP(exp_SILP!$Y1491,'DATI CM'!$A$2:$F$28,6,FALSE))</f>
        <v/>
      </c>
      <c r="M1491" s="19">
        <f>IFERROR(VLOOKUP(exp_SILP!$B1491,'DATI CM'!$H$2:$I$16,2,FALSE)*exp_SILP!$F1491,0)</f>
        <v>0</v>
      </c>
      <c r="N1491" s="18" t="str">
        <f>VLOOKUP(exp_SILP!$B1491,'DATI COMMESSE'!$A$2:$F$25,4,FALSE)</f>
        <v>GOL</v>
      </c>
      <c r="O1491" s="20">
        <f>VLOOKUP(exp_SILP!$B1491,'DATI COMMESSE'!$A$2:$F$25,5,FALSE)*exp_SILP!$F1491</f>
        <v>39.94</v>
      </c>
      <c r="P1491" s="18" t="str">
        <f>IF(MID(exp_SILP!$W1491,10,2)&gt;"40","F","M")</f>
        <v>F</v>
      </c>
      <c r="Q1491" s="21" t="s">
        <v>260</v>
      </c>
      <c r="R1491" s="22" t="s">
        <v>102</v>
      </c>
      <c r="S1491" s="22" t="s">
        <v>70</v>
      </c>
      <c r="T1491" s="22" t="s">
        <v>58</v>
      </c>
      <c r="U1491" s="22" t="s">
        <v>59</v>
      </c>
      <c r="V1491" s="22" t="s">
        <v>149</v>
      </c>
      <c r="W1491" s="22" t="s">
        <v>150</v>
      </c>
      <c r="X1491" s="22" t="s">
        <v>151</v>
      </c>
      <c r="Y1491" s="22" t="s">
        <v>17</v>
      </c>
      <c r="Z1491" s="22" t="s">
        <v>63</v>
      </c>
      <c r="AA1491" s="22" t="s">
        <v>64</v>
      </c>
      <c r="AB1491" s="22" t="s">
        <v>65</v>
      </c>
      <c r="AC1491" s="22" t="s">
        <v>135</v>
      </c>
      <c r="AD1491" s="22" t="s">
        <v>59</v>
      </c>
      <c r="AE1491" s="22" t="s">
        <v>59</v>
      </c>
      <c r="AF1491" s="22" t="s">
        <v>431</v>
      </c>
      <c r="AG1491" s="22" t="s">
        <v>67</v>
      </c>
      <c r="AH1491" s="22" t="s">
        <v>260</v>
      </c>
      <c r="AI1491" s="22" t="s">
        <v>137</v>
      </c>
      <c r="AJ1491" s="22" t="str">
        <f>VLOOKUP(exp_SILP!$Y1491,'DATI CM'!$A$2:$F$28,2,FALSE)</f>
        <v>SPDPRZ67H55L219V</v>
      </c>
    </row>
    <row r="1492" ht="15.75" hidden="1" customHeight="1">
      <c r="A1492" s="10" t="str">
        <f>IFERROR(VLOOKUP(exp_SILP!$W1492,exp_utenti_P!D:D,1,FALSE),"_DA INSERIRE")</f>
        <v>DRDZRC92C41L219G</v>
      </c>
      <c r="B1492" s="10" t="str">
        <f>IF(AND(exp_SILP!$S1492="A.3 ORIENTAMENTO PROFESSIONALE",exp_SILP!$AD1492="4.2"),"A.3 ORIENTAMENTO PROFESSIONALE (CARCERE)",
IF(AND(exp_SILP!$S1492="A.3 ORIENTAMENTO PROFESSIONALE",exp_SILP!$AD1492="."),"A.3 ORIENTAMENTO PROFESSIONALE (CARCERE)",
IF(AND(exp_SILP!$S1492="A.4 CONSULENZA ORIENTATIVA",exp_SILP!$AD1492="4.2"),"A.4 CONSULENZA ORIENTATIVA (CARCERE)",
IF(AND(exp_SILP!$S1492="A.4 CONSULENZA ORIENTATIVA",exp_SILP!$AD1492="."),"A.4 CONSULENZA ORIENTATIVA (CARCERE)",
IF(AND(exp_SILP!$S1492="A.5 - LEP F1 - ACCOMPAGNAMENTO AL LAVORO",exp_SILP!$AD1492="4.2"),"A.5 - LEP F1 - ACCOMPAGNAMENTO AL LAVORO (CARCERE)",
IF(AND(exp_SILP!$S1492="A.5 - LEP F1 - ACCOMPAGNAMENTO AL LAVORO",exp_SILP!$AD1492="."),"A.5 - LEP F1 - ACCOMPAGNAMENTO AL LAVORO (CARCERE)",
IF(AND(exp_SILP!$S1492="A.5.2a - TUTORAGGIO TIROCINI",exp_SILP!$AD1492="4.2"),"A.5.2a - TUTORAGGIO TIROCINI (CARCERE)",
exp_SILP!$S1492)))))))</f>
        <v>A4.10 - LEP E - ORIENTAMENTO SPECIALISTICO SKILL GAP ANALYSIS</v>
      </c>
      <c r="C1492" s="11" t="str">
        <f>CONCATENATE(VLOOKUP(exp_SILP!$B1492,'DATI COMMESSE'!$A$2:$F$25,4,FALSE)," - ", VLOOKUP(exp_SILP!$B1492,'DATI COMMESSE'!$A$2:$F$25,2,FALSE)," - ",VLOOKUP(exp_SILP!$B1492,'DATI COMMESSE'!$A$2:$F$25,3,FALSE))</f>
        <v>GOL - 22-02-5000 - 22-12-5003</v>
      </c>
      <c r="D1492" s="11" t="str">
        <f>LEFT(exp_SILP!$R1492,5)</f>
        <v>09:00</v>
      </c>
      <c r="E1492" s="11" t="str">
        <f>RIGHT(exp_SILP!$R1492,5)</f>
        <v>12:00</v>
      </c>
      <c r="F1492" s="11">
        <f>IF(exp_SILP!$AG1492&gt;=60,exp_SILP!$AG1492/60,exp_SILP!$AG1492)</f>
        <v>3</v>
      </c>
      <c r="G1492" s="11" t="str">
        <f>VLOOKUP(exp_SILP!$Y1492,'DATI CM'!$A$2:$F$28,2,FALSE)</f>
        <v>SPDPRZ67H55L219V</v>
      </c>
      <c r="H1492" s="11" t="str">
        <f>VLOOKUP(exp_SILP!$Y1492,'DATI CM'!$A$2:$F$28,3,FALSE)</f>
        <v>A010</v>
      </c>
      <c r="I1492" s="11" t="str">
        <f t="shared" si="1"/>
        <v>N</v>
      </c>
      <c r="J1492" s="11" t="str">
        <f>VLOOKUP(exp_SILP!$Y1492,'DATI CM'!$A$2:$F$28,4,FALSE)</f>
        <v>TORINO</v>
      </c>
      <c r="K1492" s="12">
        <f>VLOOKUP(exp_SILP!$B1492,'DATI COMMESSE'!$A$2:$F$25,5,FALSE)</f>
        <v>39.94</v>
      </c>
      <c r="L1492" s="12" t="str">
        <f>IF(exp_SILP!$B1492="A4.10 - LEP E - ORIENTAMENTO SPECIALISTICO SKILL GAP ANALYSIS - GRUPPO 3P",0,VLOOKUP(exp_SILP!$Y1492,'DATI CM'!$A$2:$F$28,6,FALSE))</f>
        <v/>
      </c>
      <c r="M1492" s="12">
        <f>IFERROR(VLOOKUP(exp_SILP!$B1492,'DATI CM'!$H$2:$I$16,2,FALSE)*exp_SILP!$F1492,0)</f>
        <v>0</v>
      </c>
      <c r="N1492" s="11" t="str">
        <f>VLOOKUP(exp_SILP!$B1492,'DATI COMMESSE'!$A$2:$F$25,4,FALSE)</f>
        <v>GOL</v>
      </c>
      <c r="O1492" s="13">
        <f>VLOOKUP(exp_SILP!$B1492,'DATI COMMESSE'!$A$2:$F$25,5,FALSE)*exp_SILP!$F1492</f>
        <v>119.82</v>
      </c>
      <c r="P1492" s="11" t="str">
        <f>IF(MID(exp_SILP!$W1492,10,2)&gt;"40","F","M")</f>
        <v>F</v>
      </c>
      <c r="Q1492" s="14" t="s">
        <v>260</v>
      </c>
      <c r="R1492" s="15" t="s">
        <v>106</v>
      </c>
      <c r="S1492" s="15" t="s">
        <v>70</v>
      </c>
      <c r="T1492" s="15" t="s">
        <v>58</v>
      </c>
      <c r="U1492" s="15" t="s">
        <v>59</v>
      </c>
      <c r="V1492" s="15" t="s">
        <v>149</v>
      </c>
      <c r="W1492" s="15" t="s">
        <v>150</v>
      </c>
      <c r="X1492" s="15" t="s">
        <v>151</v>
      </c>
      <c r="Y1492" s="15" t="s">
        <v>17</v>
      </c>
      <c r="Z1492" s="15" t="s">
        <v>63</v>
      </c>
      <c r="AA1492" s="15" t="s">
        <v>64</v>
      </c>
      <c r="AB1492" s="15" t="s">
        <v>65</v>
      </c>
      <c r="AC1492" s="15" t="s">
        <v>135</v>
      </c>
      <c r="AD1492" s="15" t="s">
        <v>59</v>
      </c>
      <c r="AE1492" s="15" t="s">
        <v>59</v>
      </c>
      <c r="AF1492" s="15" t="s">
        <v>59</v>
      </c>
      <c r="AG1492" s="15" t="s">
        <v>101</v>
      </c>
      <c r="AH1492" s="15" t="s">
        <v>260</v>
      </c>
      <c r="AI1492" s="15" t="s">
        <v>137</v>
      </c>
      <c r="AJ1492" s="15" t="str">
        <f>VLOOKUP(exp_SILP!$Y1492,'DATI CM'!$A$2:$F$28,2,FALSE)</f>
        <v>SPDPRZ67H55L219V</v>
      </c>
    </row>
    <row r="1493" ht="15.75" hidden="1" customHeight="1">
      <c r="A1493" s="17" t="str">
        <f>IFERROR(VLOOKUP(exp_SILP!$W1493,exp_utenti_P!D:D,1,FALSE),"_DA INSERIRE")</f>
        <v>MJDLRT65T42Z100L</v>
      </c>
      <c r="B1493" s="17" t="str">
        <f>IF(AND(exp_SILP!$S1493="A.3 ORIENTAMENTO PROFESSIONALE",exp_SILP!$AD1493="4.2"),"A.3 ORIENTAMENTO PROFESSIONALE (CARCERE)",
IF(AND(exp_SILP!$S1493="A.3 ORIENTAMENTO PROFESSIONALE",exp_SILP!$AD1493="."),"A.3 ORIENTAMENTO PROFESSIONALE (CARCERE)",
IF(AND(exp_SILP!$S1493="A.4 CONSULENZA ORIENTATIVA",exp_SILP!$AD1493="4.2"),"A.4 CONSULENZA ORIENTATIVA (CARCERE)",
IF(AND(exp_SILP!$S1493="A.4 CONSULENZA ORIENTATIVA",exp_SILP!$AD1493="."),"A.4 CONSULENZA ORIENTATIVA (CARCERE)",
IF(AND(exp_SILP!$S1493="A.5 - LEP F1 - ACCOMPAGNAMENTO AL LAVORO",exp_SILP!$AD1493="4.2"),"A.5 - LEP F1 - ACCOMPAGNAMENTO AL LAVORO (CARCERE)",
IF(AND(exp_SILP!$S1493="A.5 - LEP F1 - ACCOMPAGNAMENTO AL LAVORO",exp_SILP!$AD1493="."),"A.5 - LEP F1 - ACCOMPAGNAMENTO AL LAVORO (CARCERE)",
IF(AND(exp_SILP!$S1493="A.5.2a - TUTORAGGIO TIROCINI",exp_SILP!$AD1493="4.2"),"A.5.2a - TUTORAGGIO TIROCINI (CARCERE)",
exp_SILP!$S1493)))))))</f>
        <v>A4.10 - LEP E - ORIENTAMENTO SPECIALISTICO SKILL GAP ANALYSIS</v>
      </c>
      <c r="C1493" s="18" t="str">
        <f>CONCATENATE(VLOOKUP(exp_SILP!$B1493,'DATI COMMESSE'!$A$2:$F$25,4,FALSE)," - ", VLOOKUP(exp_SILP!$B1493,'DATI COMMESSE'!$A$2:$F$25,2,FALSE)," - ",VLOOKUP(exp_SILP!$B1493,'DATI COMMESSE'!$A$2:$F$25,3,FALSE))</f>
        <v>GOL - 22-02-5000 - 22-12-5003</v>
      </c>
      <c r="D1493" s="18" t="str">
        <f>LEFT(exp_SILP!$R1493,5)</f>
        <v>14:00</v>
      </c>
      <c r="E1493" s="18" t="str">
        <f>RIGHT(exp_SILP!$R1493,5)</f>
        <v>18:00</v>
      </c>
      <c r="F1493" s="18">
        <f>IF(exp_SILP!$AG1493&gt;=60,exp_SILP!$AG1493/60,exp_SILP!$AG1493)</f>
        <v>4</v>
      </c>
      <c r="G1493" s="18" t="str">
        <f>VLOOKUP(exp_SILP!$Y1493,'DATI CM'!$A$2:$F$28,2,FALSE)</f>
        <v>GNGGNN70A65L219B</v>
      </c>
      <c r="H1493" s="18" t="str">
        <f>VLOOKUP(exp_SILP!$Y1493,'DATI CM'!$A$2:$F$28,3,FALSE)</f>
        <v/>
      </c>
      <c r="I1493" s="18" t="str">
        <f t="shared" si="1"/>
        <v>N</v>
      </c>
      <c r="J1493" s="18" t="str">
        <f>VLOOKUP(exp_SILP!$Y1493,'DATI CM'!$A$2:$F$28,4,FALSE)</f>
        <v/>
      </c>
      <c r="K1493" s="19">
        <f>VLOOKUP(exp_SILP!$B1493,'DATI COMMESSE'!$A$2:$F$25,5,FALSE)</f>
        <v>39.94</v>
      </c>
      <c r="L1493" s="19" t="str">
        <f>IF(exp_SILP!$B1493="A4.10 - LEP E - ORIENTAMENTO SPECIALISTICO SKILL GAP ANALYSIS - GRUPPO 3P",0,VLOOKUP(exp_SILP!$Y1493,'DATI CM'!$A$2:$F$28,6,FALSE))</f>
        <v/>
      </c>
      <c r="M1493" s="19">
        <f>IFERROR(VLOOKUP(exp_SILP!$B1493,'DATI CM'!$H$2:$I$16,2,FALSE)*exp_SILP!$F1493,0)</f>
        <v>0</v>
      </c>
      <c r="N1493" s="18" t="str">
        <f>VLOOKUP(exp_SILP!$B1493,'DATI COMMESSE'!$A$2:$F$25,4,FALSE)</f>
        <v>GOL</v>
      </c>
      <c r="O1493" s="20">
        <f>VLOOKUP(exp_SILP!$B1493,'DATI COMMESSE'!$A$2:$F$25,5,FALSE)*exp_SILP!$F1493</f>
        <v>159.76</v>
      </c>
      <c r="P1493" s="18" t="str">
        <f>IF(MID(exp_SILP!$W1493,10,2)&gt;"40","F","M")</f>
        <v>F</v>
      </c>
      <c r="Q1493" s="21" t="s">
        <v>260</v>
      </c>
      <c r="R1493" s="22" t="s">
        <v>131</v>
      </c>
      <c r="S1493" s="22" t="s">
        <v>70</v>
      </c>
      <c r="T1493" s="22" t="s">
        <v>58</v>
      </c>
      <c r="U1493" s="22" t="s">
        <v>59</v>
      </c>
      <c r="V1493" s="22" t="s">
        <v>387</v>
      </c>
      <c r="W1493" s="22" t="s">
        <v>388</v>
      </c>
      <c r="X1493" s="22" t="s">
        <v>389</v>
      </c>
      <c r="Y1493" s="22" t="s">
        <v>11</v>
      </c>
      <c r="Z1493" s="22" t="s">
        <v>63</v>
      </c>
      <c r="AA1493" s="22" t="s">
        <v>64</v>
      </c>
      <c r="AB1493" s="22" t="s">
        <v>65</v>
      </c>
      <c r="AC1493" s="22" t="s">
        <v>135</v>
      </c>
      <c r="AD1493" s="22" t="s">
        <v>59</v>
      </c>
      <c r="AE1493" s="22" t="s">
        <v>59</v>
      </c>
      <c r="AF1493" s="22" t="s">
        <v>59</v>
      </c>
      <c r="AG1493" s="22" t="s">
        <v>136</v>
      </c>
      <c r="AH1493" s="22" t="s">
        <v>260</v>
      </c>
      <c r="AI1493" s="22" t="s">
        <v>383</v>
      </c>
      <c r="AJ1493" s="22" t="str">
        <f>VLOOKUP(exp_SILP!$Y1493,'DATI CM'!$A$2:$F$28,2,FALSE)</f>
        <v>GNGGNN70A65L219B</v>
      </c>
    </row>
    <row r="1494" ht="15.75" customHeight="1">
      <c r="A1494" s="10" t="str">
        <f>IFERROR(VLOOKUP(exp_SILP!$W1494,exp_utenti_P!D:D,1,FALSE),"_DA INSERIRE")</f>
        <v>CRSLDN74H60L219S</v>
      </c>
      <c r="B1494" s="10" t="str">
        <f>IF(AND(exp_SILP!$S1494="A.3 ORIENTAMENTO PROFESSIONALE",exp_SILP!$AD1494="4.2"),"A.3 ORIENTAMENTO PROFESSIONALE (CARCERE)",
IF(AND(exp_SILP!$S1494="A.3 ORIENTAMENTO PROFESSIONALE",exp_SILP!$AD1494="."),"A.3 ORIENTAMENTO PROFESSIONALE (CARCERE)",
IF(AND(exp_SILP!$S1494="A.4 CONSULENZA ORIENTATIVA",exp_SILP!$AD1494="4.2"),"A.4 CONSULENZA ORIENTATIVA (CARCERE)",
IF(AND(exp_SILP!$S1494="A.4 CONSULENZA ORIENTATIVA",exp_SILP!$AD1494="."),"A.4 CONSULENZA ORIENTATIVA (CARCERE)",
IF(AND(exp_SILP!$S1494="A.5 - LEP F1 - ACCOMPAGNAMENTO AL LAVORO",exp_SILP!$AD1494="4.2"),"A.5 - LEP F1 - ACCOMPAGNAMENTO AL LAVORO (CARCERE)",
IF(AND(exp_SILP!$S1494="A.5 - LEP F1 - ACCOMPAGNAMENTO AL LAVORO",exp_SILP!$AD1494="."),"A.5 - LEP F1 - ACCOMPAGNAMENTO AL LAVORO (CARCERE)",
IF(AND(exp_SILP!$S1494="A.5.2a - TUTORAGGIO TIROCINI",exp_SILP!$AD1494="4.2"),"A.5.2a - TUTORAGGIO TIROCINI (CARCERE)",
exp_SILP!$S1494)))))))</f>
        <v>A.3 ORIENTAMENTO PROFESSIONALE</v>
      </c>
      <c r="C1494" s="11" t="str">
        <f>CONCATENATE(VLOOKUP(exp_SILP!$B1494,'DATI COMMESSE'!$A$2:$F$25,4,FALSE)," - ", VLOOKUP(exp_SILP!$B1494,'DATI COMMESSE'!$A$2:$F$25,2,FALSE)," - ",VLOOKUP(exp_SILP!$B1494,'DATI COMMESSE'!$A$2:$F$25,3,FALSE))</f>
        <v>FRD - 22-02-5000 - 22-12-5002</v>
      </c>
      <c r="D1494" s="11" t="str">
        <f>LEFT(exp_SILP!$R1494,5)</f>
        <v>09:00</v>
      </c>
      <c r="E1494" s="11" t="str">
        <f>RIGHT(exp_SILP!$R1494,5)</f>
        <v>11:00</v>
      </c>
      <c r="F1494" s="11">
        <f>IF(exp_SILP!$AG1494&gt;=60,exp_SILP!$AG1494/60,exp_SILP!$AG1494)</f>
        <v>2</v>
      </c>
      <c r="G1494" s="11" t="str">
        <f>VLOOKUP(exp_SILP!$Y1494,'DATI CM'!$A$2:$F$28,2,FALSE)</f>
        <v>FLCSRN79S42L219X</v>
      </c>
      <c r="H1494" s="11" t="str">
        <f>VLOOKUP(exp_SILP!$Y1494,'DATI CM'!$A$2:$F$28,3,FALSE)</f>
        <v>A011</v>
      </c>
      <c r="I1494" s="11" t="str">
        <f t="shared" si="1"/>
        <v>N</v>
      </c>
      <c r="J1494" s="11" t="str">
        <f>VLOOKUP(exp_SILP!$Y1494,'DATI CM'!$A$2:$F$28,4,FALSE)</f>
        <v>TORINO</v>
      </c>
      <c r="K1494" s="12">
        <f>VLOOKUP(exp_SILP!$B1494,'DATI COMMESSE'!$A$2:$F$25,5,FALSE)</f>
        <v>34</v>
      </c>
      <c r="L1494" s="12">
        <f>IF(exp_SILP!$B1494="A4.10 - LEP E - ORIENTAMENTO SPECIALISTICO SKILL GAP ANALYSIS - GRUPPO 3P",0,VLOOKUP(exp_SILP!$Y1494,'DATI CM'!$A$2:$F$28,6,FALSE))</f>
        <v>25</v>
      </c>
      <c r="M1494" s="12">
        <f>IFERROR(VLOOKUP(exp_SILP!$B1494,'DATI CM'!$H$2:$I$16,2,FALSE)*exp_SILP!$F1494,0)</f>
        <v>0</v>
      </c>
      <c r="N1494" s="11" t="str">
        <f>VLOOKUP(exp_SILP!$B1494,'DATI COMMESSE'!$A$2:$F$25,4,FALSE)</f>
        <v>FRD</v>
      </c>
      <c r="O1494" s="13">
        <f>VLOOKUP(exp_SILP!$B1494,'DATI COMMESSE'!$A$2:$F$25,5,FALSE)*exp_SILP!$F1494</f>
        <v>68</v>
      </c>
      <c r="P1494" s="11" t="str">
        <f>IF(MID(exp_SILP!$W1494,10,2)&gt;"40","F","M")</f>
        <v>F</v>
      </c>
      <c r="Q1494" s="27" t="s">
        <v>404</v>
      </c>
      <c r="R1494" s="15" t="s">
        <v>223</v>
      </c>
      <c r="S1494" s="15" t="s">
        <v>423</v>
      </c>
      <c r="T1494" s="15" t="s">
        <v>58</v>
      </c>
      <c r="U1494" s="15" t="s">
        <v>59</v>
      </c>
      <c r="V1494" s="15" t="s">
        <v>1341</v>
      </c>
      <c r="W1494" s="15" t="s">
        <v>1342</v>
      </c>
      <c r="X1494" s="15" t="s">
        <v>1343</v>
      </c>
      <c r="Y1494" s="15" t="s">
        <v>10</v>
      </c>
      <c r="Z1494" s="15" t="s">
        <v>63</v>
      </c>
      <c r="AA1494" s="15" t="s">
        <v>64</v>
      </c>
      <c r="AB1494" s="15" t="s">
        <v>74</v>
      </c>
      <c r="AC1494" s="15" t="s">
        <v>75</v>
      </c>
      <c r="AD1494" s="15" t="s">
        <v>59</v>
      </c>
      <c r="AE1494" s="15" t="s">
        <v>59</v>
      </c>
      <c r="AF1494" s="15" t="s">
        <v>59</v>
      </c>
      <c r="AG1494" s="28" t="s">
        <v>76</v>
      </c>
      <c r="AH1494" s="15" t="s">
        <v>404</v>
      </c>
      <c r="AI1494" s="15" t="s">
        <v>77</v>
      </c>
      <c r="AJ1494" s="15" t="str">
        <f>VLOOKUP(exp_SILP!$Y1494,'DATI CM'!$A$2:$F$28,2,FALSE)</f>
        <v>FLCSRN79S42L219X</v>
      </c>
    </row>
    <row r="1495" ht="15.75" hidden="1" customHeight="1">
      <c r="A1495" s="17" t="str">
        <f>IFERROR(VLOOKUP(exp_SILP!$W1495,exp_utenti_P!D:D,1,FALSE),"_DA INSERIRE")</f>
        <v>FFLFNC66B52A859V</v>
      </c>
      <c r="B1495" s="17" t="str">
        <f>IF(AND(exp_SILP!$S1495="A.3 ORIENTAMENTO PROFESSIONALE",exp_SILP!$AD1495="4.2"),"A.3 ORIENTAMENTO PROFESSIONALE (CARCERE)",
IF(AND(exp_SILP!$S1495="A.3 ORIENTAMENTO PROFESSIONALE",exp_SILP!$AD1495="."),"A.3 ORIENTAMENTO PROFESSIONALE (CARCERE)",
IF(AND(exp_SILP!$S1495="A.4 CONSULENZA ORIENTATIVA",exp_SILP!$AD1495="4.2"),"A.4 CONSULENZA ORIENTATIVA (CARCERE)",
IF(AND(exp_SILP!$S1495="A.4 CONSULENZA ORIENTATIVA",exp_SILP!$AD1495="."),"A.4 CONSULENZA ORIENTATIVA (CARCERE)",
IF(AND(exp_SILP!$S1495="A.5 - LEP F1 - ACCOMPAGNAMENTO AL LAVORO",exp_SILP!$AD1495="4.2"),"A.5 - LEP F1 - ACCOMPAGNAMENTO AL LAVORO (CARCERE)",
IF(AND(exp_SILP!$S1495="A.5 - LEP F1 - ACCOMPAGNAMENTO AL LAVORO",exp_SILP!$AD1495="."),"A.5 - LEP F1 - ACCOMPAGNAMENTO AL LAVORO (CARCERE)",
IF(AND(exp_SILP!$S1495="A.5.2a - TUTORAGGIO TIROCINI",exp_SILP!$AD1495="4.2"),"A.5.2a - TUTORAGGIO TIROCINI (CARCERE)",
exp_SILP!$S1495)))))))</f>
        <v>A.5 - LEP F1 - ACCOMPAGNAMENTO AL LAVORO</v>
      </c>
      <c r="C1495" s="18" t="str">
        <f>CONCATENATE(VLOOKUP(exp_SILP!$B1495,'DATI COMMESSE'!$A$2:$F$25,4,FALSE)," - ", VLOOKUP(exp_SILP!$B1495,'DATI COMMESSE'!$A$2:$F$25,2,FALSE)," - ",VLOOKUP(exp_SILP!$B1495,'DATI COMMESSE'!$A$2:$F$25,3,FALSE))</f>
        <v>GOL - 22-02-5000 - 22-12-5003</v>
      </c>
      <c r="D1495" s="18" t="str">
        <f>LEFT(exp_SILP!$R1495,5)</f>
        <v>14:00</v>
      </c>
      <c r="E1495" s="18" t="str">
        <f>RIGHT(exp_SILP!$R1495,5)</f>
        <v>15:00</v>
      </c>
      <c r="F1495" s="18">
        <f>IF(exp_SILP!$AG1495&gt;=60,exp_SILP!$AG1495/60,exp_SILP!$AG1495)</f>
        <v>1</v>
      </c>
      <c r="G1495" s="18" t="str">
        <f>VLOOKUP(exp_SILP!$Y1495,'DATI CM'!$A$2:$F$28,2,FALSE)</f>
        <v>PNFMRT85H50A859E</v>
      </c>
      <c r="H1495" s="18" t="str">
        <f>VLOOKUP(exp_SILP!$Y1495,'DATI CM'!$A$2:$F$28,3,FALSE)</f>
        <v>A011</v>
      </c>
      <c r="I1495" s="18" t="str">
        <f t="shared" si="1"/>
        <v>N</v>
      </c>
      <c r="J1495" s="18" t="str">
        <f>VLOOKUP(exp_SILP!$Y1495,'DATI CM'!$A$2:$F$28,4,FALSE)</f>
        <v>BIELLA</v>
      </c>
      <c r="K1495" s="19">
        <f>VLOOKUP(exp_SILP!$B1495,'DATI COMMESSE'!$A$2:$F$25,5,FALSE)</f>
        <v>39.94</v>
      </c>
      <c r="L1495" s="19">
        <f>IF(exp_SILP!$B1495="A4.10 - LEP E - ORIENTAMENTO SPECIALISTICO SKILL GAP ANALYSIS - GRUPPO 3P",0,VLOOKUP(exp_SILP!$Y1495,'DATI CM'!$A$2:$F$28,6,FALSE))</f>
        <v>25</v>
      </c>
      <c r="M1495" s="19">
        <f>IFERROR(VLOOKUP(exp_SILP!$B1495,'DATI CM'!$H$2:$I$16,2,FALSE)*exp_SILP!$F1495,0)</f>
        <v>0</v>
      </c>
      <c r="N1495" s="18" t="str">
        <f>VLOOKUP(exp_SILP!$B1495,'DATI COMMESSE'!$A$2:$F$25,4,FALSE)</f>
        <v>GOL</v>
      </c>
      <c r="O1495" s="20">
        <f>VLOOKUP(exp_SILP!$B1495,'DATI COMMESSE'!$A$2:$F$25,5,FALSE)*exp_SILP!$F1495</f>
        <v>39.94</v>
      </c>
      <c r="P1495" s="18" t="str">
        <f>IF(MID(exp_SILP!$W1495,10,2)&gt;"40","F","M")</f>
        <v>F</v>
      </c>
      <c r="Q1495" s="24" t="s">
        <v>404</v>
      </c>
      <c r="R1495" s="22" t="s">
        <v>56</v>
      </c>
      <c r="S1495" s="22" t="s">
        <v>57</v>
      </c>
      <c r="T1495" s="22" t="s">
        <v>58</v>
      </c>
      <c r="U1495" s="22" t="s">
        <v>59</v>
      </c>
      <c r="V1495" s="22" t="s">
        <v>384</v>
      </c>
      <c r="W1495" s="22" t="s">
        <v>385</v>
      </c>
      <c r="X1495" s="22" t="s">
        <v>386</v>
      </c>
      <c r="Y1495" s="22" t="s">
        <v>15</v>
      </c>
      <c r="Z1495" s="22" t="s">
        <v>63</v>
      </c>
      <c r="AA1495" s="22" t="s">
        <v>64</v>
      </c>
      <c r="AB1495" s="22" t="s">
        <v>65</v>
      </c>
      <c r="AC1495" s="22" t="s">
        <v>66</v>
      </c>
      <c r="AD1495" s="22" t="s">
        <v>59</v>
      </c>
      <c r="AE1495" s="22" t="s">
        <v>59</v>
      </c>
      <c r="AF1495" s="22" t="s">
        <v>59</v>
      </c>
      <c r="AG1495" s="25" t="s">
        <v>67</v>
      </c>
      <c r="AH1495" s="22" t="s">
        <v>1597</v>
      </c>
      <c r="AI1495" s="22" t="s">
        <v>68</v>
      </c>
      <c r="AJ1495" s="22" t="str">
        <f>VLOOKUP(exp_SILP!$Y1495,'DATI CM'!$A$2:$F$28,2,FALSE)</f>
        <v>PNFMRT85H50A859E</v>
      </c>
    </row>
    <row r="1496" ht="15.75" customHeight="1">
      <c r="A1496" s="10" t="str">
        <f>IFERROR(VLOOKUP(exp_SILP!$W1496,exp_utenti_P!D:D,1,FALSE),"_DA INSERIRE")</f>
        <v>MRTJRM86M12Z600M</v>
      </c>
      <c r="B1496" s="10" t="str">
        <f>IF(AND(exp_SILP!$S1496="A.3 ORIENTAMENTO PROFESSIONALE",exp_SILP!$AD1496="4.2"),"A.3 ORIENTAMENTO PROFESSIONALE (CARCERE)",
IF(AND(exp_SILP!$S1496="A.3 ORIENTAMENTO PROFESSIONALE",exp_SILP!$AD1496="."),"A.3 ORIENTAMENTO PROFESSIONALE (CARCERE)",
IF(AND(exp_SILP!$S1496="A.4 CONSULENZA ORIENTATIVA",exp_SILP!$AD1496="4.2"),"A.4 CONSULENZA ORIENTATIVA (CARCERE)",
IF(AND(exp_SILP!$S1496="A.4 CONSULENZA ORIENTATIVA",exp_SILP!$AD1496="."),"A.4 CONSULENZA ORIENTATIVA (CARCERE)",
IF(AND(exp_SILP!$S1496="A.5 - LEP F1 - ACCOMPAGNAMENTO AL LAVORO",exp_SILP!$AD1496="4.2"),"A.5 - LEP F1 - ACCOMPAGNAMENTO AL LAVORO (CARCERE)",
IF(AND(exp_SILP!$S1496="A.5 - LEP F1 - ACCOMPAGNAMENTO AL LAVORO",exp_SILP!$AD1496="."),"A.5 - LEP F1 - ACCOMPAGNAMENTO AL LAVORO (CARCERE)",
IF(AND(exp_SILP!$S1496="A.5.2a - TUTORAGGIO TIROCINI",exp_SILP!$AD1496="4.2"),"A.5.2a - TUTORAGGIO TIROCINI (CARCERE)",
exp_SILP!$S1496)))))))</f>
        <v>A.5.1 ATTIVAZIONE E RICERCA OPPORTUNITA' (1-C)</v>
      </c>
      <c r="C1496" s="11" t="str">
        <f>CONCATENATE(VLOOKUP(exp_SILP!$B1496,'DATI COMMESSE'!$A$2:$F$25,4,FALSE)," - ", VLOOKUP(exp_SILP!$B1496,'DATI COMMESSE'!$A$2:$F$25,2,FALSE)," - ",VLOOKUP(exp_SILP!$B1496,'DATI COMMESSE'!$A$2:$F$25,3,FALSE))</f>
        <v>FRD - 22-02-5000 - 22-12-5002</v>
      </c>
      <c r="D1496" s="11" t="str">
        <f>LEFT(exp_SILP!$R1496,5)</f>
        <v>14:00</v>
      </c>
      <c r="E1496" s="11" t="str">
        <f>RIGHT(exp_SILP!$R1496,5)</f>
        <v>18:00</v>
      </c>
      <c r="F1496" s="11">
        <f>IF(exp_SILP!$AG1496&gt;=60,exp_SILP!$AG1496/60,exp_SILP!$AG1496)</f>
        <v>4</v>
      </c>
      <c r="G1496" s="11" t="str">
        <f>VLOOKUP(exp_SILP!$Y1496,'DATI CM'!$A$2:$F$28,2,FALSE)</f>
        <v>FLCSRN79S42L219X</v>
      </c>
      <c r="H1496" s="11" t="str">
        <f>VLOOKUP(exp_SILP!$Y1496,'DATI CM'!$A$2:$F$28,3,FALSE)</f>
        <v>A011</v>
      </c>
      <c r="I1496" s="11" t="str">
        <f t="shared" si="1"/>
        <v>N</v>
      </c>
      <c r="J1496" s="11" t="str">
        <f>VLOOKUP(exp_SILP!$Y1496,'DATI CM'!$A$2:$F$28,4,FALSE)</f>
        <v>TORINO</v>
      </c>
      <c r="K1496" s="12">
        <f>VLOOKUP(exp_SILP!$B1496,'DATI COMMESSE'!$A$2:$F$25,5,FALSE)</f>
        <v>35.5</v>
      </c>
      <c r="L1496" s="12">
        <f>IF(exp_SILP!$B1496="A4.10 - LEP E - ORIENTAMENTO SPECIALISTICO SKILL GAP ANALYSIS - GRUPPO 3P",0,VLOOKUP(exp_SILP!$Y1496,'DATI CM'!$A$2:$F$28,6,FALSE))</f>
        <v>25</v>
      </c>
      <c r="M1496" s="12">
        <f>IFERROR(VLOOKUP(exp_SILP!$B1496,'DATI CM'!$H$2:$I$16,2,FALSE)*exp_SILP!$F1496,0)</f>
        <v>0</v>
      </c>
      <c r="N1496" s="11" t="str">
        <f>VLOOKUP(exp_SILP!$B1496,'DATI COMMESSE'!$A$2:$F$25,4,FALSE)</f>
        <v>FRD</v>
      </c>
      <c r="O1496" s="13">
        <f>VLOOKUP(exp_SILP!$B1496,'DATI COMMESSE'!$A$2:$F$25,5,FALSE)*exp_SILP!$F1496</f>
        <v>142</v>
      </c>
      <c r="P1496" s="11" t="str">
        <f>IF(MID(exp_SILP!$W1496,10,2)&gt;"40","F","M")</f>
        <v>M</v>
      </c>
      <c r="Q1496" s="27" t="s">
        <v>404</v>
      </c>
      <c r="R1496" s="15" t="s">
        <v>131</v>
      </c>
      <c r="S1496" s="15" t="s">
        <v>160</v>
      </c>
      <c r="T1496" s="15" t="s">
        <v>58</v>
      </c>
      <c r="U1496" s="15" t="s">
        <v>59</v>
      </c>
      <c r="V1496" s="15" t="s">
        <v>985</v>
      </c>
      <c r="W1496" s="15" t="s">
        <v>986</v>
      </c>
      <c r="X1496" s="15" t="s">
        <v>987</v>
      </c>
      <c r="Y1496" s="15" t="s">
        <v>10</v>
      </c>
      <c r="Z1496" s="15" t="s">
        <v>63</v>
      </c>
      <c r="AA1496" s="15" t="s">
        <v>64</v>
      </c>
      <c r="AB1496" s="15" t="s">
        <v>74</v>
      </c>
      <c r="AC1496" s="15" t="s">
        <v>75</v>
      </c>
      <c r="AD1496" s="15" t="s">
        <v>59</v>
      </c>
      <c r="AE1496" s="15" t="s">
        <v>59</v>
      </c>
      <c r="AF1496" s="15" t="s">
        <v>59</v>
      </c>
      <c r="AG1496" s="28" t="s">
        <v>136</v>
      </c>
      <c r="AH1496" s="15" t="s">
        <v>631</v>
      </c>
      <c r="AI1496" s="15" t="s">
        <v>77</v>
      </c>
      <c r="AJ1496" s="15" t="str">
        <f>VLOOKUP(exp_SILP!$Y1496,'DATI CM'!$A$2:$F$28,2,FALSE)</f>
        <v>FLCSRN79S42L219X</v>
      </c>
    </row>
    <row r="1497" ht="15.75" customHeight="1">
      <c r="A1497" s="17" t="str">
        <f>IFERROR(VLOOKUP(exp_SILP!$W1497,exp_utenti_P!D:D,1,FALSE),"_DA INSERIRE")</f>
        <v>MTAGRG64C06Z129P</v>
      </c>
      <c r="B1497" s="17" t="str">
        <f>IF(AND(exp_SILP!$S1497="A.3 ORIENTAMENTO PROFESSIONALE",exp_SILP!$AD1497="4.2"),"A.3 ORIENTAMENTO PROFESSIONALE (CARCERE)",
IF(AND(exp_SILP!$S1497="A.3 ORIENTAMENTO PROFESSIONALE",exp_SILP!$AD1497="."),"A.3 ORIENTAMENTO PROFESSIONALE (CARCERE)",
IF(AND(exp_SILP!$S1497="A.4 CONSULENZA ORIENTATIVA",exp_SILP!$AD1497="4.2"),"A.4 CONSULENZA ORIENTATIVA (CARCERE)",
IF(AND(exp_SILP!$S1497="A.4 CONSULENZA ORIENTATIVA",exp_SILP!$AD1497="."),"A.4 CONSULENZA ORIENTATIVA (CARCERE)",
IF(AND(exp_SILP!$S1497="A.5 - LEP F1 - ACCOMPAGNAMENTO AL LAVORO",exp_SILP!$AD1497="4.2"),"A.5 - LEP F1 - ACCOMPAGNAMENTO AL LAVORO (CARCERE)",
IF(AND(exp_SILP!$S1497="A.5 - LEP F1 - ACCOMPAGNAMENTO AL LAVORO",exp_SILP!$AD1497="."),"A.5 - LEP F1 - ACCOMPAGNAMENTO AL LAVORO (CARCERE)",
IF(AND(exp_SILP!$S1497="A.5.2a - TUTORAGGIO TIROCINI",exp_SILP!$AD1497="4.2"),"A.5.2a - TUTORAGGIO TIROCINI (CARCERE)",
exp_SILP!$S1497)))))))</f>
        <v>A.5.1 ATTIVAZIONE E RICERCA OPPORTUNITA' (1-C)</v>
      </c>
      <c r="C1497" s="18" t="str">
        <f>CONCATENATE(VLOOKUP(exp_SILP!$B1497,'DATI COMMESSE'!$A$2:$F$25,4,FALSE)," - ", VLOOKUP(exp_SILP!$B1497,'DATI COMMESSE'!$A$2:$F$25,2,FALSE)," - ",VLOOKUP(exp_SILP!$B1497,'DATI COMMESSE'!$A$2:$F$25,3,FALSE))</f>
        <v>FRD - 22-02-5000 - 22-12-5002</v>
      </c>
      <c r="D1497" s="18" t="str">
        <f>LEFT(exp_SILP!$R1497,5)</f>
        <v>11:00</v>
      </c>
      <c r="E1497" s="18" t="str">
        <f>RIGHT(exp_SILP!$R1497,5)</f>
        <v>13:00</v>
      </c>
      <c r="F1497" s="18">
        <f>IF(exp_SILP!$AG1497&gt;=60,exp_SILP!$AG1497/60,exp_SILP!$AG1497)</f>
        <v>2</v>
      </c>
      <c r="G1497" s="18" t="str">
        <f>VLOOKUP(exp_SILP!$Y1497,'DATI CM'!$A$2:$F$28,2,FALSE)</f>
        <v>FLCSRN79S42L219X</v>
      </c>
      <c r="H1497" s="18" t="str">
        <f>VLOOKUP(exp_SILP!$Y1497,'DATI CM'!$A$2:$F$28,3,FALSE)</f>
        <v>A011</v>
      </c>
      <c r="I1497" s="18" t="str">
        <f t="shared" si="1"/>
        <v>N</v>
      </c>
      <c r="J1497" s="18" t="str">
        <f>VLOOKUP(exp_SILP!$Y1497,'DATI CM'!$A$2:$F$28,4,FALSE)</f>
        <v>TORINO</v>
      </c>
      <c r="K1497" s="19">
        <f>VLOOKUP(exp_SILP!$B1497,'DATI COMMESSE'!$A$2:$F$25,5,FALSE)</f>
        <v>35.5</v>
      </c>
      <c r="L1497" s="19">
        <f>IF(exp_SILP!$B1497="A4.10 - LEP E - ORIENTAMENTO SPECIALISTICO SKILL GAP ANALYSIS - GRUPPO 3P",0,VLOOKUP(exp_SILP!$Y1497,'DATI CM'!$A$2:$F$28,6,FALSE))</f>
        <v>25</v>
      </c>
      <c r="M1497" s="19">
        <f>IFERROR(VLOOKUP(exp_SILP!$B1497,'DATI CM'!$H$2:$I$16,2,FALSE)*exp_SILP!$F1497,0)</f>
        <v>0</v>
      </c>
      <c r="N1497" s="18" t="str">
        <f>VLOOKUP(exp_SILP!$B1497,'DATI COMMESSE'!$A$2:$F$25,4,FALSE)</f>
        <v>FRD</v>
      </c>
      <c r="O1497" s="20">
        <f>VLOOKUP(exp_SILP!$B1497,'DATI COMMESSE'!$A$2:$F$25,5,FALSE)*exp_SILP!$F1497</f>
        <v>71</v>
      </c>
      <c r="P1497" s="18" t="str">
        <f>IF(MID(exp_SILP!$W1497,10,2)&gt;"40","F","M")</f>
        <v>M</v>
      </c>
      <c r="Q1497" s="24" t="s">
        <v>404</v>
      </c>
      <c r="R1497" s="22" t="s">
        <v>219</v>
      </c>
      <c r="S1497" s="22" t="s">
        <v>160</v>
      </c>
      <c r="T1497" s="22" t="s">
        <v>58</v>
      </c>
      <c r="U1497" s="22" t="s">
        <v>59</v>
      </c>
      <c r="V1497" s="22" t="s">
        <v>95</v>
      </c>
      <c r="W1497" s="22" t="s">
        <v>96</v>
      </c>
      <c r="X1497" s="22" t="s">
        <v>97</v>
      </c>
      <c r="Y1497" s="22" t="s">
        <v>10</v>
      </c>
      <c r="Z1497" s="22" t="s">
        <v>63</v>
      </c>
      <c r="AA1497" s="22" t="s">
        <v>64</v>
      </c>
      <c r="AB1497" s="22" t="s">
        <v>74</v>
      </c>
      <c r="AC1497" s="22" t="s">
        <v>75</v>
      </c>
      <c r="AD1497" s="22" t="s">
        <v>59</v>
      </c>
      <c r="AE1497" s="22" t="s">
        <v>59</v>
      </c>
      <c r="AF1497" s="22" t="s">
        <v>59</v>
      </c>
      <c r="AG1497" s="25" t="s">
        <v>76</v>
      </c>
      <c r="AH1497" s="22" t="s">
        <v>404</v>
      </c>
      <c r="AI1497" s="22" t="s">
        <v>77</v>
      </c>
      <c r="AJ1497" s="22" t="str">
        <f>VLOOKUP(exp_SILP!$Y1497,'DATI CM'!$A$2:$F$28,2,FALSE)</f>
        <v>FLCSRN79S42L219X</v>
      </c>
    </row>
    <row r="1498" ht="15.75" hidden="1" customHeight="1">
      <c r="A1498" s="10" t="str">
        <f>IFERROR(VLOOKUP(exp_SILP!$W1498,exp_utenti_P!D:D,1,FALSE),"_DA INSERIRE")</f>
        <v>GNNSVT58E15I029P</v>
      </c>
      <c r="B1498" s="10" t="str">
        <f>IF(AND(exp_SILP!$S1498="A.3 ORIENTAMENTO PROFESSIONALE",exp_SILP!$AD1498="4.2"),"A.3 ORIENTAMENTO PROFESSIONALE (CARCERE)",
IF(AND(exp_SILP!$S1498="A.3 ORIENTAMENTO PROFESSIONALE",exp_SILP!$AD1498="."),"A.3 ORIENTAMENTO PROFESSIONALE (CARCERE)",
IF(AND(exp_SILP!$S1498="A.4 CONSULENZA ORIENTATIVA",exp_SILP!$AD1498="4.2"),"A.4 CONSULENZA ORIENTATIVA (CARCERE)",
IF(AND(exp_SILP!$S1498="A.4 CONSULENZA ORIENTATIVA",exp_SILP!$AD1498="."),"A.4 CONSULENZA ORIENTATIVA (CARCERE)",
IF(AND(exp_SILP!$S1498="A.5 - LEP F1 - ACCOMPAGNAMENTO AL LAVORO",exp_SILP!$AD1498="4.2"),"A.5 - LEP F1 - ACCOMPAGNAMENTO AL LAVORO (CARCERE)",
IF(AND(exp_SILP!$S1498="A.5 - LEP F1 - ACCOMPAGNAMENTO AL LAVORO",exp_SILP!$AD1498="."),"A.5 - LEP F1 - ACCOMPAGNAMENTO AL LAVORO (CARCERE)",
IF(AND(exp_SILP!$S1498="A.5.2a - TUTORAGGIO TIROCINI",exp_SILP!$AD1498="4.2"),"A.5.2a - TUTORAGGIO TIROCINI (CARCERE)",
exp_SILP!$S1498)))))))</f>
        <v>A4.10 - LEP E - ORIENTAMENTO SPECIALISTICO SKILL GAP ANALYSIS</v>
      </c>
      <c r="C1498" s="11" t="str">
        <f>CONCATENATE(VLOOKUP(exp_SILP!$B1498,'DATI COMMESSE'!$A$2:$F$25,4,FALSE)," - ", VLOOKUP(exp_SILP!$B1498,'DATI COMMESSE'!$A$2:$F$25,2,FALSE)," - ",VLOOKUP(exp_SILP!$B1498,'DATI COMMESSE'!$A$2:$F$25,3,FALSE))</f>
        <v>GOL - 22-02-5000 - 22-12-5003</v>
      </c>
      <c r="D1498" s="11" t="str">
        <f>LEFT(exp_SILP!$R1498,5)</f>
        <v>16:00</v>
      </c>
      <c r="E1498" s="11" t="str">
        <f>RIGHT(exp_SILP!$R1498,5)</f>
        <v>17:00</v>
      </c>
      <c r="F1498" s="11">
        <f>IF(exp_SILP!$AG1498&gt;=60,exp_SILP!$AG1498/60,exp_SILP!$AG1498)</f>
        <v>1</v>
      </c>
      <c r="G1498" s="11" t="str">
        <f>VLOOKUP(exp_SILP!$Y1498,'DATI CM'!$A$2:$F$28,2,FALSE)</f>
        <v>CSSLTZ84H70A859W</v>
      </c>
      <c r="H1498" s="11" t="str">
        <f>VLOOKUP(exp_SILP!$Y1498,'DATI CM'!$A$2:$F$28,3,FALSE)</f>
        <v/>
      </c>
      <c r="I1498" s="11" t="str">
        <f t="shared" si="1"/>
        <v>N</v>
      </c>
      <c r="J1498" s="11" t="str">
        <f>VLOOKUP(exp_SILP!$Y1498,'DATI CM'!$A$2:$F$28,4,FALSE)</f>
        <v/>
      </c>
      <c r="K1498" s="12">
        <f>VLOOKUP(exp_SILP!$B1498,'DATI COMMESSE'!$A$2:$F$25,5,FALSE)</f>
        <v>39.94</v>
      </c>
      <c r="L1498" s="12" t="str">
        <f>IF(exp_SILP!$B1498="A4.10 - LEP E - ORIENTAMENTO SPECIALISTICO SKILL GAP ANALYSIS - GRUPPO 3P",0,VLOOKUP(exp_SILP!$Y1498,'DATI CM'!$A$2:$F$28,6,FALSE))</f>
        <v/>
      </c>
      <c r="M1498" s="12">
        <f>IFERROR(VLOOKUP(exp_SILP!$B1498,'DATI CM'!$H$2:$I$16,2,FALSE)*exp_SILP!$F1498,0)</f>
        <v>0</v>
      </c>
      <c r="N1498" s="11" t="str">
        <f>VLOOKUP(exp_SILP!$B1498,'DATI COMMESSE'!$A$2:$F$25,4,FALSE)</f>
        <v>GOL</v>
      </c>
      <c r="O1498" s="13">
        <f>VLOOKUP(exp_SILP!$B1498,'DATI COMMESSE'!$A$2:$F$25,5,FALSE)*exp_SILP!$F1498</f>
        <v>39.94</v>
      </c>
      <c r="P1498" s="11" t="str">
        <f>IF(MID(exp_SILP!$W1498,10,2)&gt;"40","F","M")</f>
        <v>M</v>
      </c>
      <c r="Q1498" s="27" t="s">
        <v>404</v>
      </c>
      <c r="R1498" s="15" t="s">
        <v>152</v>
      </c>
      <c r="S1498" s="15" t="s">
        <v>70</v>
      </c>
      <c r="T1498" s="15" t="s">
        <v>58</v>
      </c>
      <c r="U1498" s="15" t="s">
        <v>59</v>
      </c>
      <c r="V1498" s="15" t="s">
        <v>1205</v>
      </c>
      <c r="W1498" s="15" t="s">
        <v>1206</v>
      </c>
      <c r="X1498" s="15" t="s">
        <v>1207</v>
      </c>
      <c r="Y1498" s="15" t="s">
        <v>4</v>
      </c>
      <c r="Z1498" s="15" t="s">
        <v>63</v>
      </c>
      <c r="AA1498" s="15" t="s">
        <v>64</v>
      </c>
      <c r="AB1498" s="15" t="s">
        <v>74</v>
      </c>
      <c r="AC1498" s="15" t="s">
        <v>66</v>
      </c>
      <c r="AD1498" s="15" t="s">
        <v>59</v>
      </c>
      <c r="AE1498" s="15" t="s">
        <v>59</v>
      </c>
      <c r="AF1498" s="15" t="s">
        <v>59</v>
      </c>
      <c r="AG1498" s="28" t="s">
        <v>67</v>
      </c>
      <c r="AH1498" s="15" t="s">
        <v>404</v>
      </c>
      <c r="AI1498" s="15" t="s">
        <v>181</v>
      </c>
      <c r="AJ1498" s="15" t="str">
        <f>VLOOKUP(exp_SILP!$Y1498,'DATI CM'!$A$2:$F$28,2,FALSE)</f>
        <v>CSSLTZ84H70A859W</v>
      </c>
    </row>
    <row r="1499" ht="15.75" hidden="1" customHeight="1">
      <c r="A1499" s="17" t="str">
        <f>IFERROR(VLOOKUP(exp_SILP!$W1499,exp_utenti_P!D:D,1,FALSE),"_DA INSERIRE")</f>
        <v>FRISMN00S27L219M</v>
      </c>
      <c r="B1499" s="17" t="str">
        <f>IF(AND(exp_SILP!$S1499="A.3 ORIENTAMENTO PROFESSIONALE",exp_SILP!$AD1499="4.2"),"A.3 ORIENTAMENTO PROFESSIONALE (CARCERE)",
IF(AND(exp_SILP!$S1499="A.3 ORIENTAMENTO PROFESSIONALE",exp_SILP!$AD1499="."),"A.3 ORIENTAMENTO PROFESSIONALE (CARCERE)",
IF(AND(exp_SILP!$S1499="A.4 CONSULENZA ORIENTATIVA",exp_SILP!$AD1499="4.2"),"A.4 CONSULENZA ORIENTATIVA (CARCERE)",
IF(AND(exp_SILP!$S1499="A.4 CONSULENZA ORIENTATIVA",exp_SILP!$AD1499="."),"A.4 CONSULENZA ORIENTATIVA (CARCERE)",
IF(AND(exp_SILP!$S1499="A.5 - LEP F1 - ACCOMPAGNAMENTO AL LAVORO",exp_SILP!$AD1499="4.2"),"A.5 - LEP F1 - ACCOMPAGNAMENTO AL LAVORO (CARCERE)",
IF(AND(exp_SILP!$S1499="A.5 - LEP F1 - ACCOMPAGNAMENTO AL LAVORO",exp_SILP!$AD1499="."),"A.5 - LEP F1 - ACCOMPAGNAMENTO AL LAVORO (CARCERE)",
IF(AND(exp_SILP!$S1499="A.5.2a - TUTORAGGIO TIROCINI",exp_SILP!$AD1499="4.2"),"A.5.2a - TUTORAGGIO TIROCINI (CARCERE)",
exp_SILP!$S1499)))))))</f>
        <v>A4.10 - LEP E - ORIENTAMENTO SPECIALISTICO SKILL GAP ANALYSIS</v>
      </c>
      <c r="C1499" s="18" t="str">
        <f>CONCATENATE(VLOOKUP(exp_SILP!$B1499,'DATI COMMESSE'!$A$2:$F$25,4,FALSE)," - ", VLOOKUP(exp_SILP!$B1499,'DATI COMMESSE'!$A$2:$F$25,2,FALSE)," - ",VLOOKUP(exp_SILP!$B1499,'DATI COMMESSE'!$A$2:$F$25,3,FALSE))</f>
        <v>GOL - 22-02-5000 - 22-12-5003</v>
      </c>
      <c r="D1499" s="18" t="str">
        <f>LEFT(exp_SILP!$R1499,5)</f>
        <v>09:00</v>
      </c>
      <c r="E1499" s="18" t="str">
        <f>RIGHT(exp_SILP!$R1499,5)</f>
        <v>10:00</v>
      </c>
      <c r="F1499" s="18">
        <f>IF(exp_SILP!$AG1499&gt;=60,exp_SILP!$AG1499/60,exp_SILP!$AG1499)</f>
        <v>1</v>
      </c>
      <c r="G1499" s="18" t="str">
        <f>VLOOKUP(exp_SILP!$Y1499,'DATI CM'!$A$2:$F$28,2,FALSE)</f>
        <v>DNRSMN97E58L219U</v>
      </c>
      <c r="H1499" s="18" t="str">
        <f>VLOOKUP(exp_SILP!$Y1499,'DATI CM'!$A$2:$F$28,3,FALSE)</f>
        <v/>
      </c>
      <c r="I1499" s="18" t="str">
        <f t="shared" si="1"/>
        <v>N</v>
      </c>
      <c r="J1499" s="18" t="str">
        <f>VLOOKUP(exp_SILP!$Y1499,'DATI CM'!$A$2:$F$28,4,FALSE)</f>
        <v/>
      </c>
      <c r="K1499" s="19">
        <f>VLOOKUP(exp_SILP!$B1499,'DATI COMMESSE'!$A$2:$F$25,5,FALSE)</f>
        <v>39.94</v>
      </c>
      <c r="L1499" s="19" t="str">
        <f>IF(exp_SILP!$B1499="A4.10 - LEP E - ORIENTAMENTO SPECIALISTICO SKILL GAP ANALYSIS - GRUPPO 3P",0,VLOOKUP(exp_SILP!$Y1499,'DATI CM'!$A$2:$F$28,6,FALSE))</f>
        <v/>
      </c>
      <c r="M1499" s="19">
        <f>IFERROR(VLOOKUP(exp_SILP!$B1499,'DATI CM'!$H$2:$I$16,2,FALSE)*exp_SILP!$F1499,0)</f>
        <v>0</v>
      </c>
      <c r="N1499" s="18" t="str">
        <f>VLOOKUP(exp_SILP!$B1499,'DATI COMMESSE'!$A$2:$F$25,4,FALSE)</f>
        <v>GOL</v>
      </c>
      <c r="O1499" s="20">
        <f>VLOOKUP(exp_SILP!$B1499,'DATI COMMESSE'!$A$2:$F$25,5,FALSE)*exp_SILP!$F1499</f>
        <v>39.94</v>
      </c>
      <c r="P1499" s="18" t="str">
        <f>IF(MID(exp_SILP!$W1499,10,2)&gt;"40","F","M")</f>
        <v>M</v>
      </c>
      <c r="Q1499" s="24" t="s">
        <v>404</v>
      </c>
      <c r="R1499" s="22" t="s">
        <v>203</v>
      </c>
      <c r="S1499" s="22" t="s">
        <v>70</v>
      </c>
      <c r="T1499" s="22" t="s">
        <v>58</v>
      </c>
      <c r="U1499" s="22" t="s">
        <v>59</v>
      </c>
      <c r="V1499" s="22" t="s">
        <v>1331</v>
      </c>
      <c r="W1499" s="22" t="s">
        <v>1332</v>
      </c>
      <c r="X1499" s="22" t="s">
        <v>1333</v>
      </c>
      <c r="Y1499" s="22" t="s">
        <v>8</v>
      </c>
      <c r="Z1499" s="22" t="s">
        <v>63</v>
      </c>
      <c r="AA1499" s="22" t="s">
        <v>64</v>
      </c>
      <c r="AB1499" s="22" t="s">
        <v>65</v>
      </c>
      <c r="AC1499" s="22" t="s">
        <v>135</v>
      </c>
      <c r="AD1499" s="22" t="s">
        <v>59</v>
      </c>
      <c r="AE1499" s="22" t="s">
        <v>59</v>
      </c>
      <c r="AF1499" s="22" t="s">
        <v>114</v>
      </c>
      <c r="AG1499" s="25" t="s">
        <v>67</v>
      </c>
      <c r="AH1499" s="22" t="s">
        <v>404</v>
      </c>
      <c r="AI1499" s="22" t="s">
        <v>143</v>
      </c>
      <c r="AJ1499" s="22" t="str">
        <f>VLOOKUP(exp_SILP!$Y1499,'DATI CM'!$A$2:$F$28,2,FALSE)</f>
        <v>DNRSMN97E58L219U</v>
      </c>
    </row>
    <row r="1500" ht="15.75" hidden="1" customHeight="1">
      <c r="A1500" s="10" t="str">
        <f>IFERROR(VLOOKUP(exp_SILP!$W1500,exp_utenti_P!D:D,1,FALSE),"_DA INSERIRE")</f>
        <v>CLLRNG81D49G273K</v>
      </c>
      <c r="B1500" s="10" t="str">
        <f>IF(AND(exp_SILP!$S1500="A.3 ORIENTAMENTO PROFESSIONALE",exp_SILP!$AD1500="4.2"),"A.3 ORIENTAMENTO PROFESSIONALE (CARCERE)",
IF(AND(exp_SILP!$S1500="A.3 ORIENTAMENTO PROFESSIONALE",exp_SILP!$AD1500="."),"A.3 ORIENTAMENTO PROFESSIONALE (CARCERE)",
IF(AND(exp_SILP!$S1500="A.4 CONSULENZA ORIENTATIVA",exp_SILP!$AD1500="4.2"),"A.4 CONSULENZA ORIENTATIVA (CARCERE)",
IF(AND(exp_SILP!$S1500="A.4 CONSULENZA ORIENTATIVA",exp_SILP!$AD1500="."),"A.4 CONSULENZA ORIENTATIVA (CARCERE)",
IF(AND(exp_SILP!$S1500="A.5 - LEP F1 - ACCOMPAGNAMENTO AL LAVORO",exp_SILP!$AD1500="4.2"),"A.5 - LEP F1 - ACCOMPAGNAMENTO AL LAVORO (CARCERE)",
IF(AND(exp_SILP!$S1500="A.5 - LEP F1 - ACCOMPAGNAMENTO AL LAVORO",exp_SILP!$AD1500="."),"A.5 - LEP F1 - ACCOMPAGNAMENTO AL LAVORO (CARCERE)",
IF(AND(exp_SILP!$S1500="A.5.2a - TUTORAGGIO TIROCINI",exp_SILP!$AD1500="4.2"),"A.5.2a - TUTORAGGIO TIROCINI (CARCERE)",
exp_SILP!$S1500)))))))</f>
        <v>A4.10 - LEP E - ORIENTAMENTO SPECIALISTICO SKILL GAP ANALYSIS</v>
      </c>
      <c r="C1500" s="11" t="str">
        <f>CONCATENATE(VLOOKUP(exp_SILP!$B1500,'DATI COMMESSE'!$A$2:$F$25,4,FALSE)," - ", VLOOKUP(exp_SILP!$B1500,'DATI COMMESSE'!$A$2:$F$25,2,FALSE)," - ",VLOOKUP(exp_SILP!$B1500,'DATI COMMESSE'!$A$2:$F$25,3,FALSE))</f>
        <v>GOL - 22-02-5000 - 22-12-5003</v>
      </c>
      <c r="D1500" s="11" t="str">
        <f>LEFT(exp_SILP!$R1500,5)</f>
        <v>17:00</v>
      </c>
      <c r="E1500" s="11" t="str">
        <f>RIGHT(exp_SILP!$R1500,5)</f>
        <v>18:00</v>
      </c>
      <c r="F1500" s="11">
        <f>IF(exp_SILP!$AG1500&gt;=60,exp_SILP!$AG1500/60,exp_SILP!$AG1500)</f>
        <v>1</v>
      </c>
      <c r="G1500" s="11" t="str">
        <f>VLOOKUP(exp_SILP!$Y1500,'DATI CM'!$A$2:$F$28,2,FALSE)</f>
        <v>GNGGNN70A65L219B</v>
      </c>
      <c r="H1500" s="11" t="str">
        <f>VLOOKUP(exp_SILP!$Y1500,'DATI CM'!$A$2:$F$28,3,FALSE)</f>
        <v/>
      </c>
      <c r="I1500" s="11" t="str">
        <f t="shared" si="1"/>
        <v>N</v>
      </c>
      <c r="J1500" s="11" t="str">
        <f>VLOOKUP(exp_SILP!$Y1500,'DATI CM'!$A$2:$F$28,4,FALSE)</f>
        <v/>
      </c>
      <c r="K1500" s="12">
        <f>VLOOKUP(exp_SILP!$B1500,'DATI COMMESSE'!$A$2:$F$25,5,FALSE)</f>
        <v>39.94</v>
      </c>
      <c r="L1500" s="12" t="str">
        <f>IF(exp_SILP!$B1500="A4.10 - LEP E - ORIENTAMENTO SPECIALISTICO SKILL GAP ANALYSIS - GRUPPO 3P",0,VLOOKUP(exp_SILP!$Y1500,'DATI CM'!$A$2:$F$28,6,FALSE))</f>
        <v/>
      </c>
      <c r="M1500" s="12">
        <f>IFERROR(VLOOKUP(exp_SILP!$B1500,'DATI CM'!$H$2:$I$16,2,FALSE)*exp_SILP!$F1500,0)</f>
        <v>0</v>
      </c>
      <c r="N1500" s="11" t="str">
        <f>VLOOKUP(exp_SILP!$B1500,'DATI COMMESSE'!$A$2:$F$25,4,FALSE)</f>
        <v>GOL</v>
      </c>
      <c r="O1500" s="13">
        <f>VLOOKUP(exp_SILP!$B1500,'DATI COMMESSE'!$A$2:$F$25,5,FALSE)*exp_SILP!$F1500</f>
        <v>39.94</v>
      </c>
      <c r="P1500" s="11" t="str">
        <f>IF(MID(exp_SILP!$W1500,10,2)&gt;"40","F","M")</f>
        <v>F</v>
      </c>
      <c r="Q1500" s="27" t="s">
        <v>404</v>
      </c>
      <c r="R1500" s="15" t="s">
        <v>93</v>
      </c>
      <c r="S1500" s="15" t="s">
        <v>70</v>
      </c>
      <c r="T1500" s="15" t="s">
        <v>58</v>
      </c>
      <c r="U1500" s="15" t="s">
        <v>59</v>
      </c>
      <c r="V1500" s="15" t="s">
        <v>1225</v>
      </c>
      <c r="W1500" s="15" t="s">
        <v>1226</v>
      </c>
      <c r="X1500" s="15" t="s">
        <v>1227</v>
      </c>
      <c r="Y1500" s="15" t="s">
        <v>11</v>
      </c>
      <c r="Z1500" s="15" t="s">
        <v>63</v>
      </c>
      <c r="AA1500" s="15" t="s">
        <v>64</v>
      </c>
      <c r="AB1500" s="15" t="s">
        <v>65</v>
      </c>
      <c r="AC1500" s="15" t="s">
        <v>135</v>
      </c>
      <c r="AD1500" s="15" t="s">
        <v>59</v>
      </c>
      <c r="AE1500" s="15" t="s">
        <v>59</v>
      </c>
      <c r="AF1500" s="15" t="s">
        <v>156</v>
      </c>
      <c r="AG1500" s="28" t="s">
        <v>67</v>
      </c>
      <c r="AH1500" s="15" t="s">
        <v>404</v>
      </c>
      <c r="AI1500" s="15" t="s">
        <v>383</v>
      </c>
      <c r="AJ1500" s="15" t="str">
        <f>VLOOKUP(exp_SILP!$Y1500,'DATI CM'!$A$2:$F$28,2,FALSE)</f>
        <v>GNGGNN70A65L219B</v>
      </c>
    </row>
    <row r="1501" ht="15.75" hidden="1" customHeight="1">
      <c r="A1501" s="17" t="str">
        <f>IFERROR(VLOOKUP(exp_SILP!$W1501,exp_utenti_P!D:D,1,FALSE),"_DA INSERIRE")</f>
        <v>CLLRNG81D49G273K</v>
      </c>
      <c r="B1501" s="17" t="str">
        <f>IF(AND(exp_SILP!$S1501="A.3 ORIENTAMENTO PROFESSIONALE",exp_SILP!$AD1501="4.2"),"A.3 ORIENTAMENTO PROFESSIONALE (CARCERE)",
IF(AND(exp_SILP!$S1501="A.3 ORIENTAMENTO PROFESSIONALE",exp_SILP!$AD1501="."),"A.3 ORIENTAMENTO PROFESSIONALE (CARCERE)",
IF(AND(exp_SILP!$S1501="A.4 CONSULENZA ORIENTATIVA",exp_SILP!$AD1501="4.2"),"A.4 CONSULENZA ORIENTATIVA (CARCERE)",
IF(AND(exp_SILP!$S1501="A.4 CONSULENZA ORIENTATIVA",exp_SILP!$AD1501="."),"A.4 CONSULENZA ORIENTATIVA (CARCERE)",
IF(AND(exp_SILP!$S1501="A.5 - LEP F1 - ACCOMPAGNAMENTO AL LAVORO",exp_SILP!$AD1501="4.2"),"A.5 - LEP F1 - ACCOMPAGNAMENTO AL LAVORO (CARCERE)",
IF(AND(exp_SILP!$S1501="A.5 - LEP F1 - ACCOMPAGNAMENTO AL LAVORO",exp_SILP!$AD1501="."),"A.5 - LEP F1 - ACCOMPAGNAMENTO AL LAVORO (CARCERE)",
IF(AND(exp_SILP!$S1501="A.5.2a - TUTORAGGIO TIROCINI",exp_SILP!$AD1501="4.2"),"A.5.2a - TUTORAGGIO TIROCINI (CARCERE)",
exp_SILP!$S1501)))))))</f>
        <v>A4.10 - LEP E - ORIENTAMENTO SPECIALISTICO SKILL GAP ANALYSIS</v>
      </c>
      <c r="C1501" s="18" t="str">
        <f>CONCATENATE(VLOOKUP(exp_SILP!$B1501,'DATI COMMESSE'!$A$2:$F$25,4,FALSE)," - ", VLOOKUP(exp_SILP!$B1501,'DATI COMMESSE'!$A$2:$F$25,2,FALSE)," - ",VLOOKUP(exp_SILP!$B1501,'DATI COMMESSE'!$A$2:$F$25,3,FALSE))</f>
        <v>GOL - 22-02-5000 - 22-12-5003</v>
      </c>
      <c r="D1501" s="18" t="str">
        <f>LEFT(exp_SILP!$R1501,5)</f>
        <v>14:00</v>
      </c>
      <c r="E1501" s="18" t="str">
        <f>RIGHT(exp_SILP!$R1501,5)</f>
        <v>17:00</v>
      </c>
      <c r="F1501" s="18">
        <f>IF(exp_SILP!$AG1501&gt;=60,exp_SILP!$AG1501/60,exp_SILP!$AG1501)</f>
        <v>3</v>
      </c>
      <c r="G1501" s="18" t="str">
        <f>VLOOKUP(exp_SILP!$Y1501,'DATI CM'!$A$2:$F$28,2,FALSE)</f>
        <v>GNGGNN70A65L219B</v>
      </c>
      <c r="H1501" s="18" t="str">
        <f>VLOOKUP(exp_SILP!$Y1501,'DATI CM'!$A$2:$F$28,3,FALSE)</f>
        <v/>
      </c>
      <c r="I1501" s="18" t="str">
        <f t="shared" si="1"/>
        <v>N</v>
      </c>
      <c r="J1501" s="18" t="str">
        <f>VLOOKUP(exp_SILP!$Y1501,'DATI CM'!$A$2:$F$28,4,FALSE)</f>
        <v/>
      </c>
      <c r="K1501" s="19">
        <f>VLOOKUP(exp_SILP!$B1501,'DATI COMMESSE'!$A$2:$F$25,5,FALSE)</f>
        <v>39.94</v>
      </c>
      <c r="L1501" s="19" t="str">
        <f>IF(exp_SILP!$B1501="A4.10 - LEP E - ORIENTAMENTO SPECIALISTICO SKILL GAP ANALYSIS - GRUPPO 3P",0,VLOOKUP(exp_SILP!$Y1501,'DATI CM'!$A$2:$F$28,6,FALSE))</f>
        <v/>
      </c>
      <c r="M1501" s="19">
        <f>IFERROR(VLOOKUP(exp_SILP!$B1501,'DATI CM'!$H$2:$I$16,2,FALSE)*exp_SILP!$F1501,0)</f>
        <v>0</v>
      </c>
      <c r="N1501" s="18" t="str">
        <f>VLOOKUP(exp_SILP!$B1501,'DATI COMMESSE'!$A$2:$F$25,4,FALSE)</f>
        <v>GOL</v>
      </c>
      <c r="O1501" s="20">
        <f>VLOOKUP(exp_SILP!$B1501,'DATI COMMESSE'!$A$2:$F$25,5,FALSE)*exp_SILP!$F1501</f>
        <v>119.82</v>
      </c>
      <c r="P1501" s="18" t="str">
        <f>IF(MID(exp_SILP!$W1501,10,2)&gt;"40","F","M")</f>
        <v>F</v>
      </c>
      <c r="Q1501" s="24" t="s">
        <v>404</v>
      </c>
      <c r="R1501" s="22" t="s">
        <v>100</v>
      </c>
      <c r="S1501" s="22" t="s">
        <v>70</v>
      </c>
      <c r="T1501" s="22" t="s">
        <v>58</v>
      </c>
      <c r="U1501" s="22" t="s">
        <v>59</v>
      </c>
      <c r="V1501" s="22" t="s">
        <v>1225</v>
      </c>
      <c r="W1501" s="22" t="s">
        <v>1226</v>
      </c>
      <c r="X1501" s="22" t="s">
        <v>1227</v>
      </c>
      <c r="Y1501" s="22" t="s">
        <v>11</v>
      </c>
      <c r="Z1501" s="22" t="s">
        <v>63</v>
      </c>
      <c r="AA1501" s="22" t="s">
        <v>64</v>
      </c>
      <c r="AB1501" s="22" t="s">
        <v>65</v>
      </c>
      <c r="AC1501" s="22" t="s">
        <v>135</v>
      </c>
      <c r="AD1501" s="22" t="s">
        <v>59</v>
      </c>
      <c r="AE1501" s="22" t="s">
        <v>59</v>
      </c>
      <c r="AF1501" s="22" t="s">
        <v>59</v>
      </c>
      <c r="AG1501" s="25" t="s">
        <v>101</v>
      </c>
      <c r="AH1501" s="22" t="s">
        <v>404</v>
      </c>
      <c r="AI1501" s="22" t="s">
        <v>383</v>
      </c>
      <c r="AJ1501" s="22" t="str">
        <f>VLOOKUP(exp_SILP!$Y1501,'DATI CM'!$A$2:$F$28,2,FALSE)</f>
        <v>GNGGNN70A65L219B</v>
      </c>
    </row>
    <row r="1502" ht="15.75" hidden="1" customHeight="1">
      <c r="A1502" s="10" t="str">
        <f>IFERROR(VLOOKUP(exp_SILP!$W1502,exp_utenti_P!D:D,1,FALSE),"_DA INSERIRE")</f>
        <v>BRDSFN67L49L219B</v>
      </c>
      <c r="B1502" s="10" t="str">
        <f>IF(AND(exp_SILP!$S1502="A.3 ORIENTAMENTO PROFESSIONALE",exp_SILP!$AD1502="4.2"),"A.3 ORIENTAMENTO PROFESSIONALE (CARCERE)",
IF(AND(exp_SILP!$S1502="A.3 ORIENTAMENTO PROFESSIONALE",exp_SILP!$AD1502="."),"A.3 ORIENTAMENTO PROFESSIONALE (CARCERE)",
IF(AND(exp_SILP!$S1502="A.4 CONSULENZA ORIENTATIVA",exp_SILP!$AD1502="4.2"),"A.4 CONSULENZA ORIENTATIVA (CARCERE)",
IF(AND(exp_SILP!$S1502="A.4 CONSULENZA ORIENTATIVA",exp_SILP!$AD1502="."),"A.4 CONSULENZA ORIENTATIVA (CARCERE)",
IF(AND(exp_SILP!$S1502="A.5 - LEP F1 - ACCOMPAGNAMENTO AL LAVORO",exp_SILP!$AD1502="4.2"),"A.5 - LEP F1 - ACCOMPAGNAMENTO AL LAVORO (CARCERE)",
IF(AND(exp_SILP!$S1502="A.5 - LEP F1 - ACCOMPAGNAMENTO AL LAVORO",exp_SILP!$AD1502="."),"A.5 - LEP F1 - ACCOMPAGNAMENTO AL LAVORO (CARCERE)",
IF(AND(exp_SILP!$S1502="A.5.2a - TUTORAGGIO TIROCINI",exp_SILP!$AD1502="4.2"),"A.5.2a - TUTORAGGIO TIROCINI (CARCERE)",
exp_SILP!$S1502)))))))</f>
        <v>A4.10 - LEP E - ORIENTAMENTO SPECIALISTICO SKILL GAP ANALYSIS - GRUPPO 3P</v>
      </c>
      <c r="C1502" s="11" t="str">
        <f>CONCATENATE(VLOOKUP(exp_SILP!$B1502,'DATI COMMESSE'!$A$2:$F$25,4,FALSE)," - ", VLOOKUP(exp_SILP!$B1502,'DATI COMMESSE'!$A$2:$F$25,2,FALSE)," - ",VLOOKUP(exp_SILP!$B1502,'DATI COMMESSE'!$A$2:$F$25,3,FALSE))</f>
        <v>GOL - 22-02-5000 - 22-12-5003</v>
      </c>
      <c r="D1502" s="11" t="str">
        <f>LEFT(exp_SILP!$R1502,5)</f>
        <v>09:00</v>
      </c>
      <c r="E1502" s="11" t="str">
        <f>RIGHT(exp_SILP!$R1502,5)</f>
        <v>12:00</v>
      </c>
      <c r="F1502" s="11">
        <f>IF(exp_SILP!$AG1502&gt;=60,exp_SILP!$AG1502/60,exp_SILP!$AG1502)</f>
        <v>3</v>
      </c>
      <c r="G1502" s="11" t="str">
        <f>VLOOKUP(exp_SILP!$Y1502,'DATI CM'!$A$2:$F$28,2,FALSE)</f>
        <v>GNGGNN70A65L219B</v>
      </c>
      <c r="H1502" s="11" t="str">
        <f>VLOOKUP(exp_SILP!$Y1502,'DATI CM'!$A$2:$F$28,3,FALSE)</f>
        <v/>
      </c>
      <c r="I1502" s="11" t="str">
        <f t="shared" si="1"/>
        <v>N</v>
      </c>
      <c r="J1502" s="11" t="str">
        <f>VLOOKUP(exp_SILP!$Y1502,'DATI CM'!$A$2:$F$28,4,FALSE)</f>
        <v/>
      </c>
      <c r="K1502" s="12">
        <f>VLOOKUP(exp_SILP!$B1502,'DATI COMMESSE'!$A$2:$F$25,5,FALSE)</f>
        <v>82.27</v>
      </c>
      <c r="L1502" s="12">
        <f>IF(exp_SILP!$B1502="A4.10 - LEP E - ORIENTAMENTO SPECIALISTICO SKILL GAP ANALYSIS - GRUPPO 3P",0,VLOOKUP(exp_SILP!$Y1502,'DATI CM'!$A$2:$F$28,6,FALSE))</f>
        <v>0</v>
      </c>
      <c r="M1502" s="12">
        <f>IFERROR(VLOOKUP(exp_SILP!$B1502,'DATI CM'!$H$2:$I$16,2,FALSE)*exp_SILP!$F1502,0)</f>
        <v>105</v>
      </c>
      <c r="N1502" s="11" t="str">
        <f>VLOOKUP(exp_SILP!$B1502,'DATI COMMESSE'!$A$2:$F$25,4,FALSE)</f>
        <v>GOL</v>
      </c>
      <c r="O1502" s="13">
        <f>VLOOKUP(exp_SILP!$B1502,'DATI COMMESSE'!$A$2:$F$25,5,FALSE)*exp_SILP!$F1502</f>
        <v>246.81</v>
      </c>
      <c r="P1502" s="11" t="str">
        <f>IF(MID(exp_SILP!$W1502,10,2)&gt;"40","F","M")</f>
        <v>F</v>
      </c>
      <c r="Q1502" s="27" t="s">
        <v>404</v>
      </c>
      <c r="R1502" s="15" t="s">
        <v>106</v>
      </c>
      <c r="S1502" s="15" t="s">
        <v>287</v>
      </c>
      <c r="T1502" s="15" t="s">
        <v>58</v>
      </c>
      <c r="U1502" s="15" t="s">
        <v>59</v>
      </c>
      <c r="V1502" s="15" t="s">
        <v>853</v>
      </c>
      <c r="W1502" s="15" t="s">
        <v>854</v>
      </c>
      <c r="X1502" s="15" t="s">
        <v>855</v>
      </c>
      <c r="Y1502" s="15" t="s">
        <v>11</v>
      </c>
      <c r="Z1502" s="15" t="s">
        <v>63</v>
      </c>
      <c r="AA1502" s="15" t="s">
        <v>64</v>
      </c>
      <c r="AB1502" s="15" t="s">
        <v>65</v>
      </c>
      <c r="AC1502" s="15" t="s">
        <v>135</v>
      </c>
      <c r="AD1502" s="15" t="s">
        <v>59</v>
      </c>
      <c r="AE1502" s="15" t="s">
        <v>59</v>
      </c>
      <c r="AF1502" s="15" t="s">
        <v>59</v>
      </c>
      <c r="AG1502" s="28" t="s">
        <v>101</v>
      </c>
      <c r="AH1502" s="15" t="s">
        <v>404</v>
      </c>
      <c r="AI1502" s="15" t="s">
        <v>383</v>
      </c>
      <c r="AJ1502" s="15" t="str">
        <f>VLOOKUP(exp_SILP!$Y1502,'DATI CM'!$A$2:$F$28,2,FALSE)</f>
        <v>GNGGNN70A65L219B</v>
      </c>
    </row>
    <row r="1503" ht="15.75" hidden="1" customHeight="1">
      <c r="A1503" s="17" t="str">
        <f>IFERROR(VLOOKUP(exp_SILP!$W1503,exp_utenti_P!D:D,1,FALSE),"_DA INSERIRE")</f>
        <v>SMNVLR94A62L219F</v>
      </c>
      <c r="B1503" s="17" t="str">
        <f>IF(AND(exp_SILP!$S1503="A.3 ORIENTAMENTO PROFESSIONALE",exp_SILP!$AD1503="4.2"),"A.3 ORIENTAMENTO PROFESSIONALE (CARCERE)",
IF(AND(exp_SILP!$S1503="A.3 ORIENTAMENTO PROFESSIONALE",exp_SILP!$AD1503="."),"A.3 ORIENTAMENTO PROFESSIONALE (CARCERE)",
IF(AND(exp_SILP!$S1503="A.4 CONSULENZA ORIENTATIVA",exp_SILP!$AD1503="4.2"),"A.4 CONSULENZA ORIENTATIVA (CARCERE)",
IF(AND(exp_SILP!$S1503="A.4 CONSULENZA ORIENTATIVA",exp_SILP!$AD1503="."),"A.4 CONSULENZA ORIENTATIVA (CARCERE)",
IF(AND(exp_SILP!$S1503="A.5 - LEP F1 - ACCOMPAGNAMENTO AL LAVORO",exp_SILP!$AD1503="4.2"),"A.5 - LEP F1 - ACCOMPAGNAMENTO AL LAVORO (CARCERE)",
IF(AND(exp_SILP!$S1503="A.5 - LEP F1 - ACCOMPAGNAMENTO AL LAVORO",exp_SILP!$AD1503="."),"A.5 - LEP F1 - ACCOMPAGNAMENTO AL LAVORO (CARCERE)",
IF(AND(exp_SILP!$S1503="A.5.2a - TUTORAGGIO TIROCINI",exp_SILP!$AD1503="4.2"),"A.5.2a - TUTORAGGIO TIROCINI (CARCERE)",
exp_SILP!$S1503)))))))</f>
        <v>A4.10 - LEP E - ORIENTAMENTO SPECIALISTICO SKILL GAP ANALYSIS - GRUPPO 3P</v>
      </c>
      <c r="C1503" s="18" t="str">
        <f>CONCATENATE(VLOOKUP(exp_SILP!$B1503,'DATI COMMESSE'!$A$2:$F$25,4,FALSE)," - ", VLOOKUP(exp_SILP!$B1503,'DATI COMMESSE'!$A$2:$F$25,2,FALSE)," - ",VLOOKUP(exp_SILP!$B1503,'DATI COMMESSE'!$A$2:$F$25,3,FALSE))</f>
        <v>GOL - 22-02-5000 - 22-12-5003</v>
      </c>
      <c r="D1503" s="18" t="str">
        <f>LEFT(exp_SILP!$R1503,5)</f>
        <v>09:00</v>
      </c>
      <c r="E1503" s="18" t="str">
        <f>RIGHT(exp_SILP!$R1503,5)</f>
        <v>12:00</v>
      </c>
      <c r="F1503" s="18">
        <f>IF(exp_SILP!$AG1503&gt;=60,exp_SILP!$AG1503/60,exp_SILP!$AG1503)</f>
        <v>3</v>
      </c>
      <c r="G1503" s="18" t="str">
        <f>VLOOKUP(exp_SILP!$Y1503,'DATI CM'!$A$2:$F$28,2,FALSE)</f>
        <v>GNGGNN70A65L219B</v>
      </c>
      <c r="H1503" s="18" t="str">
        <f>VLOOKUP(exp_SILP!$Y1503,'DATI CM'!$A$2:$F$28,3,FALSE)</f>
        <v/>
      </c>
      <c r="I1503" s="18" t="str">
        <f t="shared" si="1"/>
        <v>N</v>
      </c>
      <c r="J1503" s="18" t="str">
        <f>VLOOKUP(exp_SILP!$Y1503,'DATI CM'!$A$2:$F$28,4,FALSE)</f>
        <v/>
      </c>
      <c r="K1503" s="19">
        <f>VLOOKUP(exp_SILP!$B1503,'DATI COMMESSE'!$A$2:$F$25,5,FALSE)</f>
        <v>82.27</v>
      </c>
      <c r="L1503" s="19">
        <f>IF(exp_SILP!$B1503="A4.10 - LEP E - ORIENTAMENTO SPECIALISTICO SKILL GAP ANALYSIS - GRUPPO 3P",0,VLOOKUP(exp_SILP!$Y1503,'DATI CM'!$A$2:$F$28,6,FALSE))</f>
        <v>0</v>
      </c>
      <c r="M1503" s="19"/>
      <c r="N1503" s="18" t="str">
        <f>VLOOKUP(exp_SILP!$B1503,'DATI COMMESSE'!$A$2:$F$25,4,FALSE)</f>
        <v>GOL</v>
      </c>
      <c r="O1503" s="20">
        <f>VLOOKUP(exp_SILP!$B1503,'DATI COMMESSE'!$A$2:$F$25,5,FALSE)*exp_SILP!$F1503</f>
        <v>246.81</v>
      </c>
      <c r="P1503" s="18" t="str">
        <f>IF(MID(exp_SILP!$W1503,10,2)&gt;"40","F","M")</f>
        <v>F</v>
      </c>
      <c r="Q1503" s="24" t="s">
        <v>404</v>
      </c>
      <c r="R1503" s="22" t="s">
        <v>106</v>
      </c>
      <c r="S1503" s="22" t="s">
        <v>287</v>
      </c>
      <c r="T1503" s="22" t="s">
        <v>58</v>
      </c>
      <c r="U1503" s="22" t="s">
        <v>59</v>
      </c>
      <c r="V1503" s="22" t="s">
        <v>1487</v>
      </c>
      <c r="W1503" s="22" t="s">
        <v>1488</v>
      </c>
      <c r="X1503" s="22" t="s">
        <v>1489</v>
      </c>
      <c r="Y1503" s="22" t="s">
        <v>11</v>
      </c>
      <c r="Z1503" s="22" t="s">
        <v>63</v>
      </c>
      <c r="AA1503" s="22" t="s">
        <v>64</v>
      </c>
      <c r="AB1503" s="22" t="s">
        <v>65</v>
      </c>
      <c r="AC1503" s="22" t="s">
        <v>135</v>
      </c>
      <c r="AD1503" s="22" t="s">
        <v>59</v>
      </c>
      <c r="AE1503" s="22" t="s">
        <v>59</v>
      </c>
      <c r="AF1503" s="22" t="s">
        <v>59</v>
      </c>
      <c r="AG1503" s="25" t="s">
        <v>101</v>
      </c>
      <c r="AH1503" s="22" t="s">
        <v>404</v>
      </c>
      <c r="AI1503" s="22" t="s">
        <v>383</v>
      </c>
      <c r="AJ1503" s="22" t="str">
        <f>VLOOKUP(exp_SILP!$Y1503,'DATI CM'!$A$2:$F$28,2,FALSE)</f>
        <v>GNGGNN70A65L219B</v>
      </c>
    </row>
    <row r="1504" ht="15.75" hidden="1" customHeight="1">
      <c r="A1504" s="10" t="str">
        <f>IFERROR(VLOOKUP(exp_SILP!$W1504,exp_utenti_P!D:D,1,FALSE),"_DA INSERIRE")</f>
        <v>BRDSFN67L49L219B</v>
      </c>
      <c r="B1504" s="10" t="str">
        <f>IF(AND(exp_SILP!$S1504="A.3 ORIENTAMENTO PROFESSIONALE",exp_SILP!$AD1504="4.2"),"A.3 ORIENTAMENTO PROFESSIONALE (CARCERE)",
IF(AND(exp_SILP!$S1504="A.3 ORIENTAMENTO PROFESSIONALE",exp_SILP!$AD1504="."),"A.3 ORIENTAMENTO PROFESSIONALE (CARCERE)",
IF(AND(exp_SILP!$S1504="A.4 CONSULENZA ORIENTATIVA",exp_SILP!$AD1504="4.2"),"A.4 CONSULENZA ORIENTATIVA (CARCERE)",
IF(AND(exp_SILP!$S1504="A.4 CONSULENZA ORIENTATIVA",exp_SILP!$AD1504="."),"A.4 CONSULENZA ORIENTATIVA (CARCERE)",
IF(AND(exp_SILP!$S1504="A.5 - LEP F1 - ACCOMPAGNAMENTO AL LAVORO",exp_SILP!$AD1504="4.2"),"A.5 - LEP F1 - ACCOMPAGNAMENTO AL LAVORO (CARCERE)",
IF(AND(exp_SILP!$S1504="A.5 - LEP F1 - ACCOMPAGNAMENTO AL LAVORO",exp_SILP!$AD1504="."),"A.5 - LEP F1 - ACCOMPAGNAMENTO AL LAVORO (CARCERE)",
IF(AND(exp_SILP!$S1504="A.5.2a - TUTORAGGIO TIROCINI",exp_SILP!$AD1504="4.2"),"A.5.2a - TUTORAGGIO TIROCINI (CARCERE)",
exp_SILP!$S1504)))))))</f>
        <v>A4.10 - LEP E - ORIENTAMENTO SPECIALISTICO SKILL GAP ANALYSIS - GRUPPO 3P</v>
      </c>
      <c r="C1504" s="11" t="str">
        <f>CONCATENATE(VLOOKUP(exp_SILP!$B1504,'DATI COMMESSE'!$A$2:$F$25,4,FALSE)," - ", VLOOKUP(exp_SILP!$B1504,'DATI COMMESSE'!$A$2:$F$25,2,FALSE)," - ",VLOOKUP(exp_SILP!$B1504,'DATI COMMESSE'!$A$2:$F$25,3,FALSE))</f>
        <v>GOL - 22-02-5000 - 22-12-5003</v>
      </c>
      <c r="D1504" s="11" t="str">
        <f>LEFT(exp_SILP!$R1504,5)</f>
        <v>12:00</v>
      </c>
      <c r="E1504" s="11" t="str">
        <f>RIGHT(exp_SILP!$R1504,5)</f>
        <v>13:00</v>
      </c>
      <c r="F1504" s="11">
        <f>IF(exp_SILP!$AG1504&gt;=60,exp_SILP!$AG1504/60,exp_SILP!$AG1504)</f>
        <v>1</v>
      </c>
      <c r="G1504" s="11" t="str">
        <f>VLOOKUP(exp_SILP!$Y1504,'DATI CM'!$A$2:$F$28,2,FALSE)</f>
        <v>GNGGNN70A65L219B</v>
      </c>
      <c r="H1504" s="11" t="str">
        <f>VLOOKUP(exp_SILP!$Y1504,'DATI CM'!$A$2:$F$28,3,FALSE)</f>
        <v/>
      </c>
      <c r="I1504" s="11" t="str">
        <f t="shared" si="1"/>
        <v>N</v>
      </c>
      <c r="J1504" s="11" t="str">
        <f>VLOOKUP(exp_SILP!$Y1504,'DATI CM'!$A$2:$F$28,4,FALSE)</f>
        <v/>
      </c>
      <c r="K1504" s="12">
        <f>VLOOKUP(exp_SILP!$B1504,'DATI COMMESSE'!$A$2:$F$25,5,FALSE)</f>
        <v>82.27</v>
      </c>
      <c r="L1504" s="12">
        <f>IF(exp_SILP!$B1504="A4.10 - LEP E - ORIENTAMENTO SPECIALISTICO SKILL GAP ANALYSIS - GRUPPO 3P",0,VLOOKUP(exp_SILP!$Y1504,'DATI CM'!$A$2:$F$28,6,FALSE))</f>
        <v>0</v>
      </c>
      <c r="M1504" s="12">
        <f>IFERROR(VLOOKUP(exp_SILP!$B1504,'DATI CM'!$H$2:$I$16,2,FALSE)*exp_SILP!$F1504,0)</f>
        <v>35</v>
      </c>
      <c r="N1504" s="11" t="str">
        <f>VLOOKUP(exp_SILP!$B1504,'DATI COMMESSE'!$A$2:$F$25,4,FALSE)</f>
        <v>GOL</v>
      </c>
      <c r="O1504" s="13">
        <f>VLOOKUP(exp_SILP!$B1504,'DATI COMMESSE'!$A$2:$F$25,5,FALSE)*exp_SILP!$F1504</f>
        <v>82.27</v>
      </c>
      <c r="P1504" s="11" t="str">
        <f>IF(MID(exp_SILP!$W1504,10,2)&gt;"40","F","M")</f>
        <v>F</v>
      </c>
      <c r="Q1504" s="27" t="s">
        <v>404</v>
      </c>
      <c r="R1504" s="15" t="s">
        <v>102</v>
      </c>
      <c r="S1504" s="15" t="s">
        <v>287</v>
      </c>
      <c r="T1504" s="15" t="s">
        <v>58</v>
      </c>
      <c r="U1504" s="15" t="s">
        <v>59</v>
      </c>
      <c r="V1504" s="15" t="s">
        <v>853</v>
      </c>
      <c r="W1504" s="15" t="s">
        <v>854</v>
      </c>
      <c r="X1504" s="15" t="s">
        <v>855</v>
      </c>
      <c r="Y1504" s="15" t="s">
        <v>11</v>
      </c>
      <c r="Z1504" s="15" t="s">
        <v>63</v>
      </c>
      <c r="AA1504" s="15" t="s">
        <v>64</v>
      </c>
      <c r="AB1504" s="15" t="s">
        <v>65</v>
      </c>
      <c r="AC1504" s="15" t="s">
        <v>135</v>
      </c>
      <c r="AD1504" s="15" t="s">
        <v>59</v>
      </c>
      <c r="AE1504" s="15" t="s">
        <v>59</v>
      </c>
      <c r="AF1504" s="15" t="s">
        <v>156</v>
      </c>
      <c r="AG1504" s="28" t="s">
        <v>67</v>
      </c>
      <c r="AH1504" s="15" t="s">
        <v>404</v>
      </c>
      <c r="AI1504" s="15" t="s">
        <v>383</v>
      </c>
      <c r="AJ1504" s="15" t="str">
        <f>VLOOKUP(exp_SILP!$Y1504,'DATI CM'!$A$2:$F$28,2,FALSE)</f>
        <v>GNGGNN70A65L219B</v>
      </c>
    </row>
    <row r="1505" ht="15.75" hidden="1" customHeight="1">
      <c r="A1505" s="17" t="str">
        <f>IFERROR(VLOOKUP(exp_SILP!$W1505,exp_utenti_P!D:D,1,FALSE),"_DA INSERIRE")</f>
        <v>SMNVLR94A62L219F</v>
      </c>
      <c r="B1505" s="17" t="str">
        <f>IF(AND(exp_SILP!$S1505="A.3 ORIENTAMENTO PROFESSIONALE",exp_SILP!$AD1505="4.2"),"A.3 ORIENTAMENTO PROFESSIONALE (CARCERE)",
IF(AND(exp_SILP!$S1505="A.3 ORIENTAMENTO PROFESSIONALE",exp_SILP!$AD1505="."),"A.3 ORIENTAMENTO PROFESSIONALE (CARCERE)",
IF(AND(exp_SILP!$S1505="A.4 CONSULENZA ORIENTATIVA",exp_SILP!$AD1505="4.2"),"A.4 CONSULENZA ORIENTATIVA (CARCERE)",
IF(AND(exp_SILP!$S1505="A.4 CONSULENZA ORIENTATIVA",exp_SILP!$AD1505="."),"A.4 CONSULENZA ORIENTATIVA (CARCERE)",
IF(AND(exp_SILP!$S1505="A.5 - LEP F1 - ACCOMPAGNAMENTO AL LAVORO",exp_SILP!$AD1505="4.2"),"A.5 - LEP F1 - ACCOMPAGNAMENTO AL LAVORO (CARCERE)",
IF(AND(exp_SILP!$S1505="A.5 - LEP F1 - ACCOMPAGNAMENTO AL LAVORO",exp_SILP!$AD1505="."),"A.5 - LEP F1 - ACCOMPAGNAMENTO AL LAVORO (CARCERE)",
IF(AND(exp_SILP!$S1505="A.5.2a - TUTORAGGIO TIROCINI",exp_SILP!$AD1505="4.2"),"A.5.2a - TUTORAGGIO TIROCINI (CARCERE)",
exp_SILP!$S1505)))))))</f>
        <v>A4.10 - LEP E - ORIENTAMENTO SPECIALISTICO SKILL GAP ANALYSIS - GRUPPO 3P</v>
      </c>
      <c r="C1505" s="18" t="str">
        <f>CONCATENATE(VLOOKUP(exp_SILP!$B1505,'DATI COMMESSE'!$A$2:$F$25,4,FALSE)," - ", VLOOKUP(exp_SILP!$B1505,'DATI COMMESSE'!$A$2:$F$25,2,FALSE)," - ",VLOOKUP(exp_SILP!$B1505,'DATI COMMESSE'!$A$2:$F$25,3,FALSE))</f>
        <v>GOL - 22-02-5000 - 22-12-5003</v>
      </c>
      <c r="D1505" s="18" t="str">
        <f>LEFT(exp_SILP!$R1505,5)</f>
        <v>12:00</v>
      </c>
      <c r="E1505" s="18" t="str">
        <f>RIGHT(exp_SILP!$R1505,5)</f>
        <v>13:00</v>
      </c>
      <c r="F1505" s="18">
        <f>IF(exp_SILP!$AG1505&gt;=60,exp_SILP!$AG1505/60,exp_SILP!$AG1505)</f>
        <v>1</v>
      </c>
      <c r="G1505" s="18" t="str">
        <f>VLOOKUP(exp_SILP!$Y1505,'DATI CM'!$A$2:$F$28,2,FALSE)</f>
        <v>GNGGNN70A65L219B</v>
      </c>
      <c r="H1505" s="18" t="str">
        <f>VLOOKUP(exp_SILP!$Y1505,'DATI CM'!$A$2:$F$28,3,FALSE)</f>
        <v/>
      </c>
      <c r="I1505" s="18" t="str">
        <f t="shared" si="1"/>
        <v>N</v>
      </c>
      <c r="J1505" s="18" t="str">
        <f>VLOOKUP(exp_SILP!$Y1505,'DATI CM'!$A$2:$F$28,4,FALSE)</f>
        <v/>
      </c>
      <c r="K1505" s="19">
        <f>VLOOKUP(exp_SILP!$B1505,'DATI COMMESSE'!$A$2:$F$25,5,FALSE)</f>
        <v>82.27</v>
      </c>
      <c r="L1505" s="19">
        <f>IF(exp_SILP!$B1505="A4.10 - LEP E - ORIENTAMENTO SPECIALISTICO SKILL GAP ANALYSIS - GRUPPO 3P",0,VLOOKUP(exp_SILP!$Y1505,'DATI CM'!$A$2:$F$28,6,FALSE))</f>
        <v>0</v>
      </c>
      <c r="M1505" s="19"/>
      <c r="N1505" s="18" t="str">
        <f>VLOOKUP(exp_SILP!$B1505,'DATI COMMESSE'!$A$2:$F$25,4,FALSE)</f>
        <v>GOL</v>
      </c>
      <c r="O1505" s="20">
        <f>VLOOKUP(exp_SILP!$B1505,'DATI COMMESSE'!$A$2:$F$25,5,FALSE)*exp_SILP!$F1505</f>
        <v>82.27</v>
      </c>
      <c r="P1505" s="18" t="str">
        <f>IF(MID(exp_SILP!$W1505,10,2)&gt;"40","F","M")</f>
        <v>F</v>
      </c>
      <c r="Q1505" s="24" t="s">
        <v>404</v>
      </c>
      <c r="R1505" s="22" t="s">
        <v>102</v>
      </c>
      <c r="S1505" s="22" t="s">
        <v>287</v>
      </c>
      <c r="T1505" s="22" t="s">
        <v>58</v>
      </c>
      <c r="U1505" s="22" t="s">
        <v>59</v>
      </c>
      <c r="V1505" s="22" t="s">
        <v>1487</v>
      </c>
      <c r="W1505" s="22" t="s">
        <v>1488</v>
      </c>
      <c r="X1505" s="22" t="s">
        <v>1489</v>
      </c>
      <c r="Y1505" s="22" t="s">
        <v>11</v>
      </c>
      <c r="Z1505" s="22" t="s">
        <v>63</v>
      </c>
      <c r="AA1505" s="22" t="s">
        <v>64</v>
      </c>
      <c r="AB1505" s="22" t="s">
        <v>65</v>
      </c>
      <c r="AC1505" s="22" t="s">
        <v>135</v>
      </c>
      <c r="AD1505" s="22" t="s">
        <v>59</v>
      </c>
      <c r="AE1505" s="22" t="s">
        <v>59</v>
      </c>
      <c r="AF1505" s="22" t="s">
        <v>156</v>
      </c>
      <c r="AG1505" s="25" t="s">
        <v>67</v>
      </c>
      <c r="AH1505" s="22" t="s">
        <v>404</v>
      </c>
      <c r="AI1505" s="22" t="s">
        <v>383</v>
      </c>
      <c r="AJ1505" s="22" t="str">
        <f>VLOOKUP(exp_SILP!$Y1505,'DATI CM'!$A$2:$F$28,2,FALSE)</f>
        <v>GNGGNN70A65L219B</v>
      </c>
    </row>
    <row r="1506" ht="15.75" hidden="1" customHeight="1">
      <c r="A1506" s="10" t="str">
        <f>IFERROR(VLOOKUP(exp_SILP!$W1506,exp_utenti_P!D:D,1,FALSE),"_DA INSERIRE")</f>
        <v>BRZNJT75A41Z330A</v>
      </c>
      <c r="B1506" s="10" t="str">
        <f>IF(AND(exp_SILP!$S1506="A.3 ORIENTAMENTO PROFESSIONALE",exp_SILP!$AD1506="4.2"),"A.3 ORIENTAMENTO PROFESSIONALE (CARCERE)",
IF(AND(exp_SILP!$S1506="A.3 ORIENTAMENTO PROFESSIONALE",exp_SILP!$AD1506="."),"A.3 ORIENTAMENTO PROFESSIONALE (CARCERE)",
IF(AND(exp_SILP!$S1506="A.4 CONSULENZA ORIENTATIVA",exp_SILP!$AD1506="4.2"),"A.4 CONSULENZA ORIENTATIVA (CARCERE)",
IF(AND(exp_SILP!$S1506="A.4 CONSULENZA ORIENTATIVA",exp_SILP!$AD1506="."),"A.4 CONSULENZA ORIENTATIVA (CARCERE)",
IF(AND(exp_SILP!$S1506="A.5 - LEP F1 - ACCOMPAGNAMENTO AL LAVORO",exp_SILP!$AD1506="4.2"),"A.5 - LEP F1 - ACCOMPAGNAMENTO AL LAVORO (CARCERE)",
IF(AND(exp_SILP!$S1506="A.5 - LEP F1 - ACCOMPAGNAMENTO AL LAVORO",exp_SILP!$AD1506="."),"A.5 - LEP F1 - ACCOMPAGNAMENTO AL LAVORO (CARCERE)",
IF(AND(exp_SILP!$S1506="A.5.2a - TUTORAGGIO TIROCINI",exp_SILP!$AD1506="4.2"),"A.5.2a - TUTORAGGIO TIROCINI (CARCERE)",
exp_SILP!$S1506)))))))</f>
        <v>A4.10 - LEP E - ORIENTAMENTO SPECIALISTICO SKILL GAP ANALYSIS - GRUPPO 3P</v>
      </c>
      <c r="C1506" s="11" t="str">
        <f>CONCATENATE(VLOOKUP(exp_SILP!$B1506,'DATI COMMESSE'!$A$2:$F$25,4,FALSE)," - ", VLOOKUP(exp_SILP!$B1506,'DATI COMMESSE'!$A$2:$F$25,2,FALSE)," - ",VLOOKUP(exp_SILP!$B1506,'DATI COMMESSE'!$A$2:$F$25,3,FALSE))</f>
        <v>GOL - 22-02-5000 - 22-12-5003</v>
      </c>
      <c r="D1506" s="11" t="str">
        <f>LEFT(exp_SILP!$R1506,5)</f>
        <v>14:00</v>
      </c>
      <c r="E1506" s="11" t="str">
        <f>RIGHT(exp_SILP!$R1506,5)</f>
        <v>16:00</v>
      </c>
      <c r="F1506" s="11">
        <f>IF(exp_SILP!$AG1506&gt;=60,exp_SILP!$AG1506/60,exp_SILP!$AG1506)</f>
        <v>2</v>
      </c>
      <c r="G1506" s="11" t="str">
        <f>VLOOKUP(exp_SILP!$Y1506,'DATI CM'!$A$2:$F$28,2,FALSE)</f>
        <v>CSSLTZ84H70A859W</v>
      </c>
      <c r="H1506" s="11" t="str">
        <f>VLOOKUP(exp_SILP!$Y1506,'DATI CM'!$A$2:$F$28,3,FALSE)</f>
        <v/>
      </c>
      <c r="I1506" s="11" t="str">
        <f t="shared" si="1"/>
        <v>N</v>
      </c>
      <c r="J1506" s="11" t="str">
        <f>VLOOKUP(exp_SILP!$Y1506,'DATI CM'!$A$2:$F$28,4,FALSE)</f>
        <v/>
      </c>
      <c r="K1506" s="12">
        <f>VLOOKUP(exp_SILP!$B1506,'DATI COMMESSE'!$A$2:$F$25,5,FALSE)</f>
        <v>82.27</v>
      </c>
      <c r="L1506" s="12">
        <f>IF(exp_SILP!$B1506="A4.10 - LEP E - ORIENTAMENTO SPECIALISTICO SKILL GAP ANALYSIS - GRUPPO 3P",0,VLOOKUP(exp_SILP!$Y1506,'DATI CM'!$A$2:$F$28,6,FALSE))</f>
        <v>0</v>
      </c>
      <c r="M1506" s="12">
        <f>IFERROR(VLOOKUP(exp_SILP!$B1506,'DATI CM'!$H$2:$I$16,2,FALSE)*exp_SILP!$F1506,0)</f>
        <v>70</v>
      </c>
      <c r="N1506" s="11" t="str">
        <f>VLOOKUP(exp_SILP!$B1506,'DATI COMMESSE'!$A$2:$F$25,4,FALSE)</f>
        <v>GOL</v>
      </c>
      <c r="O1506" s="13">
        <f>VLOOKUP(exp_SILP!$B1506,'DATI COMMESSE'!$A$2:$F$25,5,FALSE)*exp_SILP!$F1506</f>
        <v>164.54</v>
      </c>
      <c r="P1506" s="11" t="str">
        <f>IF(MID(exp_SILP!$W1506,10,2)&gt;"40","F","M")</f>
        <v>F</v>
      </c>
      <c r="Q1506" s="27" t="s">
        <v>404</v>
      </c>
      <c r="R1506" s="15" t="s">
        <v>69</v>
      </c>
      <c r="S1506" s="15" t="s">
        <v>287</v>
      </c>
      <c r="T1506" s="15" t="s">
        <v>58</v>
      </c>
      <c r="U1506" s="15" t="s">
        <v>59</v>
      </c>
      <c r="V1506" s="15" t="s">
        <v>681</v>
      </c>
      <c r="W1506" s="15" t="s">
        <v>682</v>
      </c>
      <c r="X1506" s="15" t="s">
        <v>683</v>
      </c>
      <c r="Y1506" s="15" t="s">
        <v>4</v>
      </c>
      <c r="Z1506" s="15" t="s">
        <v>63</v>
      </c>
      <c r="AA1506" s="15" t="s">
        <v>64</v>
      </c>
      <c r="AB1506" s="15" t="s">
        <v>74</v>
      </c>
      <c r="AC1506" s="15" t="s">
        <v>66</v>
      </c>
      <c r="AD1506" s="15" t="s">
        <v>59</v>
      </c>
      <c r="AE1506" s="15" t="s">
        <v>59</v>
      </c>
      <c r="AF1506" s="15" t="s">
        <v>59</v>
      </c>
      <c r="AG1506" s="28" t="s">
        <v>76</v>
      </c>
      <c r="AH1506" s="15" t="s">
        <v>404</v>
      </c>
      <c r="AI1506" s="15" t="s">
        <v>181</v>
      </c>
      <c r="AJ1506" s="15" t="str">
        <f>VLOOKUP(exp_SILP!$Y1506,'DATI CM'!$A$2:$F$28,2,FALSE)</f>
        <v>CSSLTZ84H70A859W</v>
      </c>
    </row>
    <row r="1507" ht="15.75" hidden="1" customHeight="1">
      <c r="A1507" s="17" t="str">
        <f>IFERROR(VLOOKUP(exp_SILP!$W1507,exp_utenti_P!D:D,1,FALSE),"_DA INSERIRE")</f>
        <v>LHTMMM72C03Z330E</v>
      </c>
      <c r="B1507" s="17" t="str">
        <f>IF(AND(exp_SILP!$S1507="A.3 ORIENTAMENTO PROFESSIONALE",exp_SILP!$AD1507="4.2"),"A.3 ORIENTAMENTO PROFESSIONALE (CARCERE)",
IF(AND(exp_SILP!$S1507="A.3 ORIENTAMENTO PROFESSIONALE",exp_SILP!$AD1507="."),"A.3 ORIENTAMENTO PROFESSIONALE (CARCERE)",
IF(AND(exp_SILP!$S1507="A.4 CONSULENZA ORIENTATIVA",exp_SILP!$AD1507="4.2"),"A.4 CONSULENZA ORIENTATIVA (CARCERE)",
IF(AND(exp_SILP!$S1507="A.4 CONSULENZA ORIENTATIVA",exp_SILP!$AD1507="."),"A.4 CONSULENZA ORIENTATIVA (CARCERE)",
IF(AND(exp_SILP!$S1507="A.5 - LEP F1 - ACCOMPAGNAMENTO AL LAVORO",exp_SILP!$AD1507="4.2"),"A.5 - LEP F1 - ACCOMPAGNAMENTO AL LAVORO (CARCERE)",
IF(AND(exp_SILP!$S1507="A.5 - LEP F1 - ACCOMPAGNAMENTO AL LAVORO",exp_SILP!$AD1507="."),"A.5 - LEP F1 - ACCOMPAGNAMENTO AL LAVORO (CARCERE)",
IF(AND(exp_SILP!$S1507="A.5.2a - TUTORAGGIO TIROCINI",exp_SILP!$AD1507="4.2"),"A.5.2a - TUTORAGGIO TIROCINI (CARCERE)",
exp_SILP!$S1507)))))))</f>
        <v>A4.10 - LEP E - ORIENTAMENTO SPECIALISTICO SKILL GAP ANALYSIS - GRUPPO 3P</v>
      </c>
      <c r="C1507" s="18" t="str">
        <f>CONCATENATE(VLOOKUP(exp_SILP!$B1507,'DATI COMMESSE'!$A$2:$F$25,4,FALSE)," - ", VLOOKUP(exp_SILP!$B1507,'DATI COMMESSE'!$A$2:$F$25,2,FALSE)," - ",VLOOKUP(exp_SILP!$B1507,'DATI COMMESSE'!$A$2:$F$25,3,FALSE))</f>
        <v>GOL - 22-02-5000 - 22-12-5003</v>
      </c>
      <c r="D1507" s="18" t="str">
        <f>LEFT(exp_SILP!$R1507,5)</f>
        <v>14:00</v>
      </c>
      <c r="E1507" s="18" t="str">
        <f>RIGHT(exp_SILP!$R1507,5)</f>
        <v>16:00</v>
      </c>
      <c r="F1507" s="18">
        <f>IF(exp_SILP!$AG1507&gt;=60,exp_SILP!$AG1507/60,exp_SILP!$AG1507)</f>
        <v>2</v>
      </c>
      <c r="G1507" s="18" t="str">
        <f>VLOOKUP(exp_SILP!$Y1507,'DATI CM'!$A$2:$F$28,2,FALSE)</f>
        <v>CSSLTZ84H70A859W</v>
      </c>
      <c r="H1507" s="18" t="str">
        <f>VLOOKUP(exp_SILP!$Y1507,'DATI CM'!$A$2:$F$28,3,FALSE)</f>
        <v/>
      </c>
      <c r="I1507" s="18" t="str">
        <f t="shared" si="1"/>
        <v>N</v>
      </c>
      <c r="J1507" s="18" t="str">
        <f>VLOOKUP(exp_SILP!$Y1507,'DATI CM'!$A$2:$F$28,4,FALSE)</f>
        <v/>
      </c>
      <c r="K1507" s="19">
        <f>VLOOKUP(exp_SILP!$B1507,'DATI COMMESSE'!$A$2:$F$25,5,FALSE)</f>
        <v>82.27</v>
      </c>
      <c r="L1507" s="19">
        <f>IF(exp_SILP!$B1507="A4.10 - LEP E - ORIENTAMENTO SPECIALISTICO SKILL GAP ANALYSIS - GRUPPO 3P",0,VLOOKUP(exp_SILP!$Y1507,'DATI CM'!$A$2:$F$28,6,FALSE))</f>
        <v>0</v>
      </c>
      <c r="M1507" s="19"/>
      <c r="N1507" s="18" t="str">
        <f>VLOOKUP(exp_SILP!$B1507,'DATI COMMESSE'!$A$2:$F$25,4,FALSE)</f>
        <v>GOL</v>
      </c>
      <c r="O1507" s="20">
        <f>VLOOKUP(exp_SILP!$B1507,'DATI COMMESSE'!$A$2:$F$25,5,FALSE)*exp_SILP!$F1507</f>
        <v>164.54</v>
      </c>
      <c r="P1507" s="18" t="str">
        <f>IF(MID(exp_SILP!$W1507,10,2)&gt;"40","F","M")</f>
        <v>M</v>
      </c>
      <c r="Q1507" s="24" t="s">
        <v>404</v>
      </c>
      <c r="R1507" s="22" t="s">
        <v>69</v>
      </c>
      <c r="S1507" s="22" t="s">
        <v>287</v>
      </c>
      <c r="T1507" s="22" t="s">
        <v>58</v>
      </c>
      <c r="U1507" s="22" t="s">
        <v>59</v>
      </c>
      <c r="V1507" s="22" t="s">
        <v>684</v>
      </c>
      <c r="W1507" s="22" t="s">
        <v>685</v>
      </c>
      <c r="X1507" s="22" t="s">
        <v>686</v>
      </c>
      <c r="Y1507" s="22" t="s">
        <v>4</v>
      </c>
      <c r="Z1507" s="22" t="s">
        <v>63</v>
      </c>
      <c r="AA1507" s="22" t="s">
        <v>64</v>
      </c>
      <c r="AB1507" s="22" t="s">
        <v>74</v>
      </c>
      <c r="AC1507" s="22" t="s">
        <v>66</v>
      </c>
      <c r="AD1507" s="22" t="s">
        <v>59</v>
      </c>
      <c r="AE1507" s="22" t="s">
        <v>59</v>
      </c>
      <c r="AF1507" s="22" t="s">
        <v>59</v>
      </c>
      <c r="AG1507" s="25" t="s">
        <v>76</v>
      </c>
      <c r="AH1507" s="22" t="s">
        <v>404</v>
      </c>
      <c r="AI1507" s="22" t="s">
        <v>181</v>
      </c>
      <c r="AJ1507" s="22" t="str">
        <f>VLOOKUP(exp_SILP!$Y1507,'DATI CM'!$A$2:$F$28,2,FALSE)</f>
        <v>CSSLTZ84H70A859W</v>
      </c>
    </row>
    <row r="1508" ht="15.75" hidden="1" customHeight="1">
      <c r="A1508" s="10" t="str">
        <f>IFERROR(VLOOKUP(exp_SILP!$W1508,exp_utenti_P!D:D,1,FALSE),"_DA INSERIRE")</f>
        <v>BNCDLM80L07L219L</v>
      </c>
      <c r="B1508" s="10" t="str">
        <f>IF(AND(exp_SILP!$S1508="A.3 ORIENTAMENTO PROFESSIONALE",exp_SILP!$AD1508="4.2"),"A.3 ORIENTAMENTO PROFESSIONALE (CARCERE)",
IF(AND(exp_SILP!$S1508="A.3 ORIENTAMENTO PROFESSIONALE",exp_SILP!$AD1508="."),"A.3 ORIENTAMENTO PROFESSIONALE (CARCERE)",
IF(AND(exp_SILP!$S1508="A.4 CONSULENZA ORIENTATIVA",exp_SILP!$AD1508="4.2"),"A.4 CONSULENZA ORIENTATIVA (CARCERE)",
IF(AND(exp_SILP!$S1508="A.4 CONSULENZA ORIENTATIVA",exp_SILP!$AD1508="."),"A.4 CONSULENZA ORIENTATIVA (CARCERE)",
IF(AND(exp_SILP!$S1508="A.5 - LEP F1 - ACCOMPAGNAMENTO AL LAVORO",exp_SILP!$AD1508="4.2"),"A.5 - LEP F1 - ACCOMPAGNAMENTO AL LAVORO (CARCERE)",
IF(AND(exp_SILP!$S1508="A.5 - LEP F1 - ACCOMPAGNAMENTO AL LAVORO",exp_SILP!$AD1508="."),"A.5 - LEP F1 - ACCOMPAGNAMENTO AL LAVORO (CARCERE)",
IF(AND(exp_SILP!$S1508="A.5.2a - TUTORAGGIO TIROCINI",exp_SILP!$AD1508="4.2"),"A.5.2a - TUTORAGGIO TIROCINI (CARCERE)",
exp_SILP!$S1508)))))))</f>
        <v>A.5 - LEP F1 - ACCOMPAGNAMENTO AL LAVORO</v>
      </c>
      <c r="C1508" s="11" t="str">
        <f>CONCATENATE(VLOOKUP(exp_SILP!$B1508,'DATI COMMESSE'!$A$2:$F$25,4,FALSE)," - ", VLOOKUP(exp_SILP!$B1508,'DATI COMMESSE'!$A$2:$F$25,2,FALSE)," - ",VLOOKUP(exp_SILP!$B1508,'DATI COMMESSE'!$A$2:$F$25,3,FALSE))</f>
        <v>GOL - 22-02-5000 - 22-12-5003</v>
      </c>
      <c r="D1508" s="11" t="str">
        <f>LEFT(exp_SILP!$R1508,5)</f>
        <v>09:00</v>
      </c>
      <c r="E1508" s="11" t="str">
        <f>RIGHT(exp_SILP!$R1508,5)</f>
        <v>11:00</v>
      </c>
      <c r="F1508" s="11">
        <f>IF(exp_SILP!$AG1508&gt;=60,exp_SILP!$AG1508/60,exp_SILP!$AG1508)</f>
        <v>2</v>
      </c>
      <c r="G1508" s="11" t="str">
        <f>VLOOKUP(exp_SILP!$Y1508,'DATI CM'!$A$2:$F$28,2,FALSE)</f>
        <v>DNRSMN97E58L219U</v>
      </c>
      <c r="H1508" s="11" t="str">
        <f>VLOOKUP(exp_SILP!$Y1508,'DATI CM'!$A$2:$F$28,3,FALSE)</f>
        <v/>
      </c>
      <c r="I1508" s="11" t="str">
        <f t="shared" si="1"/>
        <v>N</v>
      </c>
      <c r="J1508" s="11" t="str">
        <f>VLOOKUP(exp_SILP!$Y1508,'DATI CM'!$A$2:$F$28,4,FALSE)</f>
        <v/>
      </c>
      <c r="K1508" s="12">
        <f>VLOOKUP(exp_SILP!$B1508,'DATI COMMESSE'!$A$2:$F$25,5,FALSE)</f>
        <v>39.94</v>
      </c>
      <c r="L1508" s="12" t="str">
        <f>IF(exp_SILP!$B1508="A4.10 - LEP E - ORIENTAMENTO SPECIALISTICO SKILL GAP ANALYSIS - GRUPPO 3P",0,VLOOKUP(exp_SILP!$Y1508,'DATI CM'!$A$2:$F$28,6,FALSE))</f>
        <v/>
      </c>
      <c r="M1508" s="12">
        <f>IFERROR(VLOOKUP(exp_SILP!$B1508,'DATI CM'!$H$2:$I$16,2,FALSE)*exp_SILP!$F1508,0)</f>
        <v>0</v>
      </c>
      <c r="N1508" s="11" t="str">
        <f>VLOOKUP(exp_SILP!$B1508,'DATI COMMESSE'!$A$2:$F$25,4,FALSE)</f>
        <v>GOL</v>
      </c>
      <c r="O1508" s="13">
        <f>VLOOKUP(exp_SILP!$B1508,'DATI COMMESSE'!$A$2:$F$25,5,FALSE)*exp_SILP!$F1508</f>
        <v>79.88</v>
      </c>
      <c r="P1508" s="11" t="str">
        <f>IF(MID(exp_SILP!$W1508,10,2)&gt;"40","F","M")</f>
        <v>M</v>
      </c>
      <c r="Q1508" s="27" t="s">
        <v>1495</v>
      </c>
      <c r="R1508" s="15" t="s">
        <v>223</v>
      </c>
      <c r="S1508" s="15" t="s">
        <v>57</v>
      </c>
      <c r="T1508" s="15" t="s">
        <v>58</v>
      </c>
      <c r="U1508" s="15" t="s">
        <v>59</v>
      </c>
      <c r="V1508" s="15" t="s">
        <v>140</v>
      </c>
      <c r="W1508" s="15" t="s">
        <v>141</v>
      </c>
      <c r="X1508" s="15" t="s">
        <v>142</v>
      </c>
      <c r="Y1508" s="15" t="s">
        <v>8</v>
      </c>
      <c r="Z1508" s="15" t="s">
        <v>63</v>
      </c>
      <c r="AA1508" s="15" t="s">
        <v>64</v>
      </c>
      <c r="AB1508" s="15" t="s">
        <v>65</v>
      </c>
      <c r="AC1508" s="15" t="s">
        <v>135</v>
      </c>
      <c r="AD1508" s="15" t="s">
        <v>59</v>
      </c>
      <c r="AE1508" s="15" t="s">
        <v>59</v>
      </c>
      <c r="AF1508" s="15" t="s">
        <v>59</v>
      </c>
      <c r="AG1508" s="28" t="s">
        <v>76</v>
      </c>
      <c r="AH1508" s="15" t="s">
        <v>1541</v>
      </c>
      <c r="AI1508" s="15" t="s">
        <v>143</v>
      </c>
      <c r="AJ1508" s="15" t="str">
        <f>VLOOKUP(exp_SILP!$Y1508,'DATI CM'!$A$2:$F$28,2,FALSE)</f>
        <v>DNRSMN97E58L219U</v>
      </c>
    </row>
    <row r="1509" ht="15.75" hidden="1" customHeight="1">
      <c r="A1509" s="17" t="str">
        <f>IFERROR(VLOOKUP(exp_SILP!$W1509,exp_utenti_P!D:D,1,FALSE),"_DA INSERIRE")</f>
        <v>CNTLCN62L23I158T</v>
      </c>
      <c r="B1509" s="17" t="str">
        <f>IF(AND(exp_SILP!$S1509="A.3 ORIENTAMENTO PROFESSIONALE",exp_SILP!$AD1509="4.2"),"A.3 ORIENTAMENTO PROFESSIONALE (CARCERE)",
IF(AND(exp_SILP!$S1509="A.3 ORIENTAMENTO PROFESSIONALE",exp_SILP!$AD1509="."),"A.3 ORIENTAMENTO PROFESSIONALE (CARCERE)",
IF(AND(exp_SILP!$S1509="A.4 CONSULENZA ORIENTATIVA",exp_SILP!$AD1509="4.2"),"A.4 CONSULENZA ORIENTATIVA (CARCERE)",
IF(AND(exp_SILP!$S1509="A.4 CONSULENZA ORIENTATIVA",exp_SILP!$AD1509="."),"A.4 CONSULENZA ORIENTATIVA (CARCERE)",
IF(AND(exp_SILP!$S1509="A.5 - LEP F1 - ACCOMPAGNAMENTO AL LAVORO",exp_SILP!$AD1509="4.2"),"A.5 - LEP F1 - ACCOMPAGNAMENTO AL LAVORO (CARCERE)",
IF(AND(exp_SILP!$S1509="A.5 - LEP F1 - ACCOMPAGNAMENTO AL LAVORO",exp_SILP!$AD1509="."),"A.5 - LEP F1 - ACCOMPAGNAMENTO AL LAVORO (CARCERE)",
IF(AND(exp_SILP!$S1509="A.5.2a - TUTORAGGIO TIROCINI",exp_SILP!$AD1509="4.2"),"A.5.2a - TUTORAGGIO TIROCINI (CARCERE)",
exp_SILP!$S1509)))))))</f>
        <v>A.5 - LEP F1 - ACCOMPAGNAMENTO AL LAVORO</v>
      </c>
      <c r="C1509" s="18" t="str">
        <f>CONCATENATE(VLOOKUP(exp_SILP!$B1509,'DATI COMMESSE'!$A$2:$F$25,4,FALSE)," - ", VLOOKUP(exp_SILP!$B1509,'DATI COMMESSE'!$A$2:$F$25,2,FALSE)," - ",VLOOKUP(exp_SILP!$B1509,'DATI COMMESSE'!$A$2:$F$25,3,FALSE))</f>
        <v>GOL - 22-02-5000 - 22-12-5003</v>
      </c>
      <c r="D1509" s="18" t="str">
        <f>LEFT(exp_SILP!$R1509,5)</f>
        <v>11:00</v>
      </c>
      <c r="E1509" s="18" t="str">
        <f>RIGHT(exp_SILP!$R1509,5)</f>
        <v>12:00</v>
      </c>
      <c r="F1509" s="18">
        <f>IF(exp_SILP!$AG1509&gt;=60,exp_SILP!$AG1509/60,exp_SILP!$AG1509)</f>
        <v>1</v>
      </c>
      <c r="G1509" s="18" t="str">
        <f>VLOOKUP(exp_SILP!$Y1509,'DATI CM'!$A$2:$F$28,2,FALSE)</f>
        <v>GNGGNN70A65L219B</v>
      </c>
      <c r="H1509" s="18" t="str">
        <f>VLOOKUP(exp_SILP!$Y1509,'DATI CM'!$A$2:$F$28,3,FALSE)</f>
        <v/>
      </c>
      <c r="I1509" s="18" t="str">
        <f t="shared" si="1"/>
        <v>N</v>
      </c>
      <c r="J1509" s="18" t="str">
        <f>VLOOKUP(exp_SILP!$Y1509,'DATI CM'!$A$2:$F$28,4,FALSE)</f>
        <v/>
      </c>
      <c r="K1509" s="19">
        <f>VLOOKUP(exp_SILP!$B1509,'DATI COMMESSE'!$A$2:$F$25,5,FALSE)</f>
        <v>39.94</v>
      </c>
      <c r="L1509" s="19" t="str">
        <f>IF(exp_SILP!$B1509="A4.10 - LEP E - ORIENTAMENTO SPECIALISTICO SKILL GAP ANALYSIS - GRUPPO 3P",0,VLOOKUP(exp_SILP!$Y1509,'DATI CM'!$A$2:$F$28,6,FALSE))</f>
        <v/>
      </c>
      <c r="M1509" s="19">
        <f>IFERROR(VLOOKUP(exp_SILP!$B1509,'DATI CM'!$H$2:$I$16,2,FALSE)*exp_SILP!$F1509,0)</f>
        <v>0</v>
      </c>
      <c r="N1509" s="18" t="str">
        <f>VLOOKUP(exp_SILP!$B1509,'DATI COMMESSE'!$A$2:$F$25,4,FALSE)</f>
        <v>GOL</v>
      </c>
      <c r="O1509" s="20">
        <f>VLOOKUP(exp_SILP!$B1509,'DATI COMMESSE'!$A$2:$F$25,5,FALSE)*exp_SILP!$F1509</f>
        <v>39.94</v>
      </c>
      <c r="P1509" s="18" t="str">
        <f>IF(MID(exp_SILP!$W1509,10,2)&gt;"40","F","M")</f>
        <v>M</v>
      </c>
      <c r="Q1509" s="24" t="s">
        <v>1495</v>
      </c>
      <c r="R1509" s="22" t="s">
        <v>278</v>
      </c>
      <c r="S1509" s="22" t="s">
        <v>57</v>
      </c>
      <c r="T1509" s="22" t="s">
        <v>58</v>
      </c>
      <c r="U1509" s="22" t="s">
        <v>59</v>
      </c>
      <c r="V1509" s="22" t="s">
        <v>394</v>
      </c>
      <c r="W1509" s="22" t="s">
        <v>395</v>
      </c>
      <c r="X1509" s="22" t="s">
        <v>396</v>
      </c>
      <c r="Y1509" s="22" t="s">
        <v>11</v>
      </c>
      <c r="Z1509" s="22" t="s">
        <v>63</v>
      </c>
      <c r="AA1509" s="22" t="s">
        <v>64</v>
      </c>
      <c r="AB1509" s="22" t="s">
        <v>65</v>
      </c>
      <c r="AC1509" s="22" t="s">
        <v>135</v>
      </c>
      <c r="AD1509" s="22" t="s">
        <v>59</v>
      </c>
      <c r="AE1509" s="22" t="s">
        <v>59</v>
      </c>
      <c r="AF1509" s="22" t="s">
        <v>59</v>
      </c>
      <c r="AG1509" s="25" t="s">
        <v>67</v>
      </c>
      <c r="AH1509" s="22" t="s">
        <v>1495</v>
      </c>
      <c r="AI1509" s="22" t="s">
        <v>383</v>
      </c>
      <c r="AJ1509" s="22" t="str">
        <f>VLOOKUP(exp_SILP!$Y1509,'DATI CM'!$A$2:$F$28,2,FALSE)</f>
        <v>GNGGNN70A65L219B</v>
      </c>
    </row>
    <row r="1510" ht="15.75" hidden="1" customHeight="1">
      <c r="A1510" s="10" t="str">
        <f>IFERROR(VLOOKUP(exp_SILP!$W1510,exp_utenti_P!D:D,1,FALSE),"_DA INSERIRE")</f>
        <v>CSLCLD88D21Z605V</v>
      </c>
      <c r="B1510" s="10" t="str">
        <f>IF(AND(exp_SILP!$S1510="A.3 ORIENTAMENTO PROFESSIONALE",exp_SILP!$AD1510="4.2"),"A.3 ORIENTAMENTO PROFESSIONALE (CARCERE)",
IF(AND(exp_SILP!$S1510="A.3 ORIENTAMENTO PROFESSIONALE",exp_SILP!$AD1510="."),"A.3 ORIENTAMENTO PROFESSIONALE (CARCERE)",
IF(AND(exp_SILP!$S1510="A.4 CONSULENZA ORIENTATIVA",exp_SILP!$AD1510="4.2"),"A.4 CONSULENZA ORIENTATIVA (CARCERE)",
IF(AND(exp_SILP!$S1510="A.4 CONSULENZA ORIENTATIVA",exp_SILP!$AD1510="."),"A.4 CONSULENZA ORIENTATIVA (CARCERE)",
IF(AND(exp_SILP!$S1510="A.5 - LEP F1 - ACCOMPAGNAMENTO AL LAVORO",exp_SILP!$AD1510="4.2"),"A.5 - LEP F1 - ACCOMPAGNAMENTO AL LAVORO (CARCERE)",
IF(AND(exp_SILP!$S1510="A.5 - LEP F1 - ACCOMPAGNAMENTO AL LAVORO",exp_SILP!$AD1510="."),"A.5 - LEP F1 - ACCOMPAGNAMENTO AL LAVORO (CARCERE)",
IF(AND(exp_SILP!$S1510="A.5.2a - TUTORAGGIO TIROCINI",exp_SILP!$AD1510="4.2"),"A.5.2a - TUTORAGGIO TIROCINI (CARCERE)",
exp_SILP!$S1510)))))))</f>
        <v>A.5 - LEP F1 - ACCOMPAGNAMENTO AL LAVORO</v>
      </c>
      <c r="C1510" s="11" t="str">
        <f>CONCATENATE(VLOOKUP(exp_SILP!$B1510,'DATI COMMESSE'!$A$2:$F$25,4,FALSE)," - ", VLOOKUP(exp_SILP!$B1510,'DATI COMMESSE'!$A$2:$F$25,2,FALSE)," - ",VLOOKUP(exp_SILP!$B1510,'DATI COMMESSE'!$A$2:$F$25,3,FALSE))</f>
        <v>GOL - 22-02-5000 - 22-12-5003</v>
      </c>
      <c r="D1510" s="11" t="str">
        <f>LEFT(exp_SILP!$R1510,5)</f>
        <v>16:00</v>
      </c>
      <c r="E1510" s="11" t="str">
        <f>RIGHT(exp_SILP!$R1510,5)</f>
        <v>17:00</v>
      </c>
      <c r="F1510" s="11">
        <f>IF(exp_SILP!$AG1510&gt;=60,exp_SILP!$AG1510/60,exp_SILP!$AG1510)</f>
        <v>1</v>
      </c>
      <c r="G1510" s="11" t="str">
        <f>VLOOKUP(exp_SILP!$Y1510,'DATI CM'!$A$2:$F$28,2,FALSE)</f>
        <v>GNGGNN70A65L219B</v>
      </c>
      <c r="H1510" s="11" t="str">
        <f>VLOOKUP(exp_SILP!$Y1510,'DATI CM'!$A$2:$F$28,3,FALSE)</f>
        <v/>
      </c>
      <c r="I1510" s="11" t="str">
        <f t="shared" si="1"/>
        <v>N</v>
      </c>
      <c r="J1510" s="11" t="str">
        <f>VLOOKUP(exp_SILP!$Y1510,'DATI CM'!$A$2:$F$28,4,FALSE)</f>
        <v/>
      </c>
      <c r="K1510" s="12">
        <f>VLOOKUP(exp_SILP!$B1510,'DATI COMMESSE'!$A$2:$F$25,5,FALSE)</f>
        <v>39.94</v>
      </c>
      <c r="L1510" s="12" t="str">
        <f>IF(exp_SILP!$B1510="A4.10 - LEP E - ORIENTAMENTO SPECIALISTICO SKILL GAP ANALYSIS - GRUPPO 3P",0,VLOOKUP(exp_SILP!$Y1510,'DATI CM'!$A$2:$F$28,6,FALSE))</f>
        <v/>
      </c>
      <c r="M1510" s="12">
        <f>IFERROR(VLOOKUP(exp_SILP!$B1510,'DATI CM'!$H$2:$I$16,2,FALSE)*exp_SILP!$F1510,0)</f>
        <v>0</v>
      </c>
      <c r="N1510" s="11" t="str">
        <f>VLOOKUP(exp_SILP!$B1510,'DATI COMMESSE'!$A$2:$F$25,4,FALSE)</f>
        <v>GOL</v>
      </c>
      <c r="O1510" s="13">
        <f>VLOOKUP(exp_SILP!$B1510,'DATI COMMESSE'!$A$2:$F$25,5,FALSE)*exp_SILP!$F1510</f>
        <v>39.94</v>
      </c>
      <c r="P1510" s="11" t="str">
        <f>IF(MID(exp_SILP!$W1510,10,2)&gt;"40","F","M")</f>
        <v>M</v>
      </c>
      <c r="Q1510" s="27" t="s">
        <v>1495</v>
      </c>
      <c r="R1510" s="15" t="s">
        <v>152</v>
      </c>
      <c r="S1510" s="15" t="s">
        <v>57</v>
      </c>
      <c r="T1510" s="15" t="s">
        <v>58</v>
      </c>
      <c r="U1510" s="15" t="s">
        <v>59</v>
      </c>
      <c r="V1510" s="15" t="s">
        <v>380</v>
      </c>
      <c r="W1510" s="15" t="s">
        <v>381</v>
      </c>
      <c r="X1510" s="15" t="s">
        <v>382</v>
      </c>
      <c r="Y1510" s="15" t="s">
        <v>11</v>
      </c>
      <c r="Z1510" s="15" t="s">
        <v>63</v>
      </c>
      <c r="AA1510" s="15" t="s">
        <v>64</v>
      </c>
      <c r="AB1510" s="15" t="s">
        <v>65</v>
      </c>
      <c r="AC1510" s="15" t="s">
        <v>135</v>
      </c>
      <c r="AD1510" s="15" t="s">
        <v>59</v>
      </c>
      <c r="AE1510" s="15" t="s">
        <v>59</v>
      </c>
      <c r="AF1510" s="15" t="s">
        <v>59</v>
      </c>
      <c r="AG1510" s="28" t="s">
        <v>67</v>
      </c>
      <c r="AH1510" s="15" t="s">
        <v>1495</v>
      </c>
      <c r="AI1510" s="15" t="s">
        <v>383</v>
      </c>
      <c r="AJ1510" s="15" t="str">
        <f>VLOOKUP(exp_SILP!$Y1510,'DATI CM'!$A$2:$F$28,2,FALSE)</f>
        <v>GNGGNN70A65L219B</v>
      </c>
    </row>
    <row r="1511" ht="15.75" customHeight="1">
      <c r="A1511" s="17" t="str">
        <f>IFERROR(VLOOKUP(exp_SILP!$W1511,exp_utenti_P!D:D,1,FALSE),"_DA INSERIRE")</f>
        <v>DNOFLX80S01Z335M</v>
      </c>
      <c r="B1511" s="17" t="str">
        <f>IF(AND(exp_SILP!$S1511="A.3 ORIENTAMENTO PROFESSIONALE",exp_SILP!$AD1511="4.2"),"A.3 ORIENTAMENTO PROFESSIONALE (CARCERE)",
IF(AND(exp_SILP!$S1511="A.3 ORIENTAMENTO PROFESSIONALE",exp_SILP!$AD1511="."),"A.3 ORIENTAMENTO PROFESSIONALE (CARCERE)",
IF(AND(exp_SILP!$S1511="A.4 CONSULENZA ORIENTATIVA",exp_SILP!$AD1511="4.2"),"A.4 CONSULENZA ORIENTATIVA (CARCERE)",
IF(AND(exp_SILP!$S1511="A.4 CONSULENZA ORIENTATIVA",exp_SILP!$AD1511="."),"A.4 CONSULENZA ORIENTATIVA (CARCERE)",
IF(AND(exp_SILP!$S1511="A.5 - LEP F1 - ACCOMPAGNAMENTO AL LAVORO",exp_SILP!$AD1511="4.2"),"A.5 - LEP F1 - ACCOMPAGNAMENTO AL LAVORO (CARCERE)",
IF(AND(exp_SILP!$S1511="A.5 - LEP F1 - ACCOMPAGNAMENTO AL LAVORO",exp_SILP!$AD1511="."),"A.5 - LEP F1 - ACCOMPAGNAMENTO AL LAVORO (CARCERE)",
IF(AND(exp_SILP!$S1511="A.5.2a - TUTORAGGIO TIROCINI",exp_SILP!$AD1511="4.2"),"A.5.2a - TUTORAGGIO TIROCINI (CARCERE)",
exp_SILP!$S1511)))))))</f>
        <v>A.5.2 TUTORAGGIO TIROCINI O ACCOMPAGNAMENTO IN ITINERE NEGLI INSERIMENTI LAVORATIVI</v>
      </c>
      <c r="C1511" s="18" t="str">
        <f>CONCATENATE(VLOOKUP(exp_SILP!$B1511,'DATI COMMESSE'!$A$2:$F$25,4,FALSE)," - ", VLOOKUP(exp_SILP!$B1511,'DATI COMMESSE'!$A$2:$F$25,2,FALSE)," - ",VLOOKUP(exp_SILP!$B1511,'DATI COMMESSE'!$A$2:$F$25,3,FALSE))</f>
        <v> -  - </v>
      </c>
      <c r="D1511" s="18" t="str">
        <f>LEFT(exp_SILP!$R1511,5)</f>
        <v>12:00</v>
      </c>
      <c r="E1511" s="18" t="str">
        <f>RIGHT(exp_SILP!$R1511,5)</f>
        <v>13:00</v>
      </c>
      <c r="F1511" s="18">
        <f>IF(exp_SILP!$AG1511&gt;=60,exp_SILP!$AG1511/60,exp_SILP!$AG1511)</f>
        <v>1</v>
      </c>
      <c r="G1511" s="18" t="str">
        <f>VLOOKUP(exp_SILP!$Y1511,'DATI CM'!$A$2:$F$28,2,FALSE)</f>
        <v>FLCSRN79S42L219X</v>
      </c>
      <c r="H1511" s="18" t="str">
        <f>VLOOKUP(exp_SILP!$Y1511,'DATI CM'!$A$2:$F$28,3,FALSE)</f>
        <v>A011</v>
      </c>
      <c r="I1511" s="18" t="str">
        <f t="shared" si="1"/>
        <v>N</v>
      </c>
      <c r="J1511" s="18" t="str">
        <f>VLOOKUP(exp_SILP!$Y1511,'DATI CM'!$A$2:$F$28,4,FALSE)</f>
        <v>TORINO</v>
      </c>
      <c r="K1511" s="19" t="str">
        <f>VLOOKUP(exp_SILP!$B1511,'DATI COMMESSE'!$A$2:$F$25,5,FALSE)</f>
        <v/>
      </c>
      <c r="L1511" s="19">
        <f>IF(exp_SILP!$B1511="A4.10 - LEP E - ORIENTAMENTO SPECIALISTICO SKILL GAP ANALYSIS - GRUPPO 3P",0,VLOOKUP(exp_SILP!$Y1511,'DATI CM'!$A$2:$F$28,6,FALSE))</f>
        <v>25</v>
      </c>
      <c r="M1511" s="19">
        <f>IFERROR(VLOOKUP(exp_SILP!$B1511,'DATI CM'!$H$2:$I$16,2,FALSE)*exp_SILP!$F1511,0)</f>
        <v>0</v>
      </c>
      <c r="N1511" s="18" t="str">
        <f>VLOOKUP(exp_SILP!$B1511,'DATI COMMESSE'!$A$2:$F$25,4,FALSE)</f>
        <v/>
      </c>
      <c r="O1511" s="20">
        <f>VLOOKUP(exp_SILP!$B1511,'DATI COMMESSE'!$A$2:$F$25,5,FALSE)*exp_SILP!$F1511</f>
        <v>0</v>
      </c>
      <c r="P1511" s="18" t="str">
        <f>IF(MID(exp_SILP!$W1511,10,2)&gt;"40","F","M")</f>
        <v>M</v>
      </c>
      <c r="Q1511" s="24" t="s">
        <v>1495</v>
      </c>
      <c r="R1511" s="22" t="s">
        <v>102</v>
      </c>
      <c r="S1511" s="22" t="s">
        <v>562</v>
      </c>
      <c r="T1511" s="22" t="s">
        <v>58</v>
      </c>
      <c r="U1511" s="22" t="s">
        <v>59</v>
      </c>
      <c r="V1511" s="22" t="s">
        <v>632</v>
      </c>
      <c r="W1511" s="22" t="s">
        <v>633</v>
      </c>
      <c r="X1511" s="22" t="s">
        <v>634</v>
      </c>
      <c r="Y1511" s="22" t="s">
        <v>10</v>
      </c>
      <c r="Z1511" s="22" t="s">
        <v>63</v>
      </c>
      <c r="AA1511" s="22" t="s">
        <v>64</v>
      </c>
      <c r="AB1511" s="22" t="s">
        <v>74</v>
      </c>
      <c r="AC1511" s="22" t="s">
        <v>75</v>
      </c>
      <c r="AD1511" s="22" t="s">
        <v>177</v>
      </c>
      <c r="AE1511" s="22" t="s">
        <v>59</v>
      </c>
      <c r="AF1511" s="22" t="s">
        <v>177</v>
      </c>
      <c r="AG1511" s="25" t="s">
        <v>67</v>
      </c>
      <c r="AH1511" s="22" t="s">
        <v>1541</v>
      </c>
      <c r="AI1511" s="22" t="s">
        <v>77</v>
      </c>
      <c r="AJ1511" s="22" t="str">
        <f>VLOOKUP(exp_SILP!$Y1511,'DATI CM'!$A$2:$F$28,2,FALSE)</f>
        <v>FLCSRN79S42L219X</v>
      </c>
    </row>
    <row r="1512" ht="15.75" hidden="1" customHeight="1">
      <c r="A1512" s="10" t="str">
        <f>IFERROR(VLOOKUP(exp_SILP!$W1512,exp_utenti_P!D:D,1,FALSE),"_DA INSERIRE")</f>
        <v>BRSRCR00E20A859W</v>
      </c>
      <c r="B1512" s="10" t="str">
        <f>IF(AND(exp_SILP!$S1512="A.3 ORIENTAMENTO PROFESSIONALE",exp_SILP!$AD1512="4.2"),"A.3 ORIENTAMENTO PROFESSIONALE (CARCERE)",
IF(AND(exp_SILP!$S1512="A.3 ORIENTAMENTO PROFESSIONALE",exp_SILP!$AD1512="."),"A.3 ORIENTAMENTO PROFESSIONALE (CARCERE)",
IF(AND(exp_SILP!$S1512="A.4 CONSULENZA ORIENTATIVA",exp_SILP!$AD1512="4.2"),"A.4 CONSULENZA ORIENTATIVA (CARCERE)",
IF(AND(exp_SILP!$S1512="A.4 CONSULENZA ORIENTATIVA",exp_SILP!$AD1512="."),"A.4 CONSULENZA ORIENTATIVA (CARCERE)",
IF(AND(exp_SILP!$S1512="A.5 - LEP F1 - ACCOMPAGNAMENTO AL LAVORO",exp_SILP!$AD1512="4.2"),"A.5 - LEP F1 - ACCOMPAGNAMENTO AL LAVORO (CARCERE)",
IF(AND(exp_SILP!$S1512="A.5 - LEP F1 - ACCOMPAGNAMENTO AL LAVORO",exp_SILP!$AD1512="."),"A.5 - LEP F1 - ACCOMPAGNAMENTO AL LAVORO (CARCERE)",
IF(AND(exp_SILP!$S1512="A.5.2a - TUTORAGGIO TIROCINI",exp_SILP!$AD1512="4.2"),"A.5.2a - TUTORAGGIO TIROCINI (CARCERE)",
exp_SILP!$S1512)))))))</f>
        <v>A4.10 - LEP E - ORIENTAMENTO SPECIALISTICO SKILL GAP ANALYSIS</v>
      </c>
      <c r="C1512" s="11" t="str">
        <f>CONCATENATE(VLOOKUP(exp_SILP!$B1512,'DATI COMMESSE'!$A$2:$F$25,4,FALSE)," - ", VLOOKUP(exp_SILP!$B1512,'DATI COMMESSE'!$A$2:$F$25,2,FALSE)," - ",VLOOKUP(exp_SILP!$B1512,'DATI COMMESSE'!$A$2:$F$25,3,FALSE))</f>
        <v>GOL - 22-02-5000 - 22-12-5003</v>
      </c>
      <c r="D1512" s="11" t="str">
        <f>LEFT(exp_SILP!$R1512,5)</f>
        <v>14:00</v>
      </c>
      <c r="E1512" s="11" t="str">
        <f>RIGHT(exp_SILP!$R1512,5)</f>
        <v>15:00</v>
      </c>
      <c r="F1512" s="11">
        <f>IF(exp_SILP!$AG1512&gt;=60,exp_SILP!$AG1512/60,exp_SILP!$AG1512)</f>
        <v>1</v>
      </c>
      <c r="G1512" s="11" t="str">
        <f>VLOOKUP(exp_SILP!$Y1512,'DATI CM'!$A$2:$F$28,2,FALSE)</f>
        <v>CSSLTZ84H70A859W</v>
      </c>
      <c r="H1512" s="11" t="str">
        <f>VLOOKUP(exp_SILP!$Y1512,'DATI CM'!$A$2:$F$28,3,FALSE)</f>
        <v/>
      </c>
      <c r="I1512" s="11" t="str">
        <f t="shared" si="1"/>
        <v>N</v>
      </c>
      <c r="J1512" s="11" t="str">
        <f>VLOOKUP(exp_SILP!$Y1512,'DATI CM'!$A$2:$F$28,4,FALSE)</f>
        <v/>
      </c>
      <c r="K1512" s="12">
        <f>VLOOKUP(exp_SILP!$B1512,'DATI COMMESSE'!$A$2:$F$25,5,FALSE)</f>
        <v>39.94</v>
      </c>
      <c r="L1512" s="12" t="str">
        <f>IF(exp_SILP!$B1512="A4.10 - LEP E - ORIENTAMENTO SPECIALISTICO SKILL GAP ANALYSIS - GRUPPO 3P",0,VLOOKUP(exp_SILP!$Y1512,'DATI CM'!$A$2:$F$28,6,FALSE))</f>
        <v/>
      </c>
      <c r="M1512" s="12">
        <f>IFERROR(VLOOKUP(exp_SILP!$B1512,'DATI CM'!$H$2:$I$16,2,FALSE)*exp_SILP!$F1512,0)</f>
        <v>0</v>
      </c>
      <c r="N1512" s="11" t="str">
        <f>VLOOKUP(exp_SILP!$B1512,'DATI COMMESSE'!$A$2:$F$25,4,FALSE)</f>
        <v>GOL</v>
      </c>
      <c r="O1512" s="13">
        <f>VLOOKUP(exp_SILP!$B1512,'DATI COMMESSE'!$A$2:$F$25,5,FALSE)*exp_SILP!$F1512</f>
        <v>39.94</v>
      </c>
      <c r="P1512" s="11" t="str">
        <f>IF(MID(exp_SILP!$W1512,10,2)&gt;"40","F","M")</f>
        <v>M</v>
      </c>
      <c r="Q1512" s="27" t="s">
        <v>1495</v>
      </c>
      <c r="R1512" s="15" t="s">
        <v>56</v>
      </c>
      <c r="S1512" s="15" t="s">
        <v>70</v>
      </c>
      <c r="T1512" s="15" t="s">
        <v>58</v>
      </c>
      <c r="U1512" s="15" t="s">
        <v>59</v>
      </c>
      <c r="V1512" s="15" t="s">
        <v>1616</v>
      </c>
      <c r="W1512" s="15" t="s">
        <v>1617</v>
      </c>
      <c r="X1512" s="15" t="s">
        <v>1618</v>
      </c>
      <c r="Y1512" s="15" t="s">
        <v>4</v>
      </c>
      <c r="Z1512" s="15" t="s">
        <v>63</v>
      </c>
      <c r="AA1512" s="15" t="s">
        <v>64</v>
      </c>
      <c r="AB1512" s="15" t="s">
        <v>74</v>
      </c>
      <c r="AC1512" s="15" t="s">
        <v>66</v>
      </c>
      <c r="AD1512" s="15" t="s">
        <v>59</v>
      </c>
      <c r="AE1512" s="15" t="s">
        <v>59</v>
      </c>
      <c r="AF1512" s="15" t="s">
        <v>59</v>
      </c>
      <c r="AG1512" s="28" t="s">
        <v>67</v>
      </c>
      <c r="AH1512" s="15" t="s">
        <v>1495</v>
      </c>
      <c r="AI1512" s="15" t="s">
        <v>181</v>
      </c>
      <c r="AJ1512" s="15" t="str">
        <f>VLOOKUP(exp_SILP!$Y1512,'DATI CM'!$A$2:$F$28,2,FALSE)</f>
        <v>CSSLTZ84H70A859W</v>
      </c>
    </row>
    <row r="1513" ht="15.75" hidden="1" customHeight="1">
      <c r="A1513" s="17" t="str">
        <f>IFERROR(VLOOKUP(exp_SILP!$W1513,exp_utenti_P!D:D,1,FALSE),"_DA INSERIRE")</f>
        <v>BRZNJT75A41Z330A</v>
      </c>
      <c r="B1513" s="17" t="str">
        <f>IF(AND(exp_SILP!$S1513="A.3 ORIENTAMENTO PROFESSIONALE",exp_SILP!$AD1513="4.2"),"A.3 ORIENTAMENTO PROFESSIONALE (CARCERE)",
IF(AND(exp_SILP!$S1513="A.3 ORIENTAMENTO PROFESSIONALE",exp_SILP!$AD1513="."),"A.3 ORIENTAMENTO PROFESSIONALE (CARCERE)",
IF(AND(exp_SILP!$S1513="A.4 CONSULENZA ORIENTATIVA",exp_SILP!$AD1513="4.2"),"A.4 CONSULENZA ORIENTATIVA (CARCERE)",
IF(AND(exp_SILP!$S1513="A.4 CONSULENZA ORIENTATIVA",exp_SILP!$AD1513="."),"A.4 CONSULENZA ORIENTATIVA (CARCERE)",
IF(AND(exp_SILP!$S1513="A.5 - LEP F1 - ACCOMPAGNAMENTO AL LAVORO",exp_SILP!$AD1513="4.2"),"A.5 - LEP F1 - ACCOMPAGNAMENTO AL LAVORO (CARCERE)",
IF(AND(exp_SILP!$S1513="A.5 - LEP F1 - ACCOMPAGNAMENTO AL LAVORO",exp_SILP!$AD1513="."),"A.5 - LEP F1 - ACCOMPAGNAMENTO AL LAVORO (CARCERE)",
IF(AND(exp_SILP!$S1513="A.5.2a - TUTORAGGIO TIROCINI",exp_SILP!$AD1513="4.2"),"A.5.2a - TUTORAGGIO TIROCINI (CARCERE)",
exp_SILP!$S1513)))))))</f>
        <v>A4.10 - LEP E - ORIENTAMENTO SPECIALISTICO SKILL GAP ANALYSIS</v>
      </c>
      <c r="C1513" s="18" t="str">
        <f>CONCATENATE(VLOOKUP(exp_SILP!$B1513,'DATI COMMESSE'!$A$2:$F$25,4,FALSE)," - ", VLOOKUP(exp_SILP!$B1513,'DATI COMMESSE'!$A$2:$F$25,2,FALSE)," - ",VLOOKUP(exp_SILP!$B1513,'DATI COMMESSE'!$A$2:$F$25,3,FALSE))</f>
        <v>GOL - 22-02-5000 - 22-12-5003</v>
      </c>
      <c r="D1513" s="18" t="str">
        <f>LEFT(exp_SILP!$R1513,5)</f>
        <v>17:00</v>
      </c>
      <c r="E1513" s="18" t="str">
        <f>RIGHT(exp_SILP!$R1513,5)</f>
        <v>18:00</v>
      </c>
      <c r="F1513" s="18">
        <f>IF(exp_SILP!$AG1513&gt;=60,exp_SILP!$AG1513/60,exp_SILP!$AG1513)</f>
        <v>1</v>
      </c>
      <c r="G1513" s="18" t="str">
        <f>VLOOKUP(exp_SILP!$Y1513,'DATI CM'!$A$2:$F$28,2,FALSE)</f>
        <v>CSSLTZ84H70A859W</v>
      </c>
      <c r="H1513" s="18" t="str">
        <f>VLOOKUP(exp_SILP!$Y1513,'DATI CM'!$A$2:$F$28,3,FALSE)</f>
        <v/>
      </c>
      <c r="I1513" s="18" t="str">
        <f t="shared" si="1"/>
        <v>N</v>
      </c>
      <c r="J1513" s="18" t="str">
        <f>VLOOKUP(exp_SILP!$Y1513,'DATI CM'!$A$2:$F$28,4,FALSE)</f>
        <v/>
      </c>
      <c r="K1513" s="19">
        <f>VLOOKUP(exp_SILP!$B1513,'DATI COMMESSE'!$A$2:$F$25,5,FALSE)</f>
        <v>39.94</v>
      </c>
      <c r="L1513" s="19" t="str">
        <f>IF(exp_SILP!$B1513="A4.10 - LEP E - ORIENTAMENTO SPECIALISTICO SKILL GAP ANALYSIS - GRUPPO 3P",0,VLOOKUP(exp_SILP!$Y1513,'DATI CM'!$A$2:$F$28,6,FALSE))</f>
        <v/>
      </c>
      <c r="M1513" s="19">
        <f>IFERROR(VLOOKUP(exp_SILP!$B1513,'DATI CM'!$H$2:$I$16,2,FALSE)*exp_SILP!$F1513,0)</f>
        <v>0</v>
      </c>
      <c r="N1513" s="18" t="str">
        <f>VLOOKUP(exp_SILP!$B1513,'DATI COMMESSE'!$A$2:$F$25,4,FALSE)</f>
        <v>GOL</v>
      </c>
      <c r="O1513" s="20">
        <f>VLOOKUP(exp_SILP!$B1513,'DATI COMMESSE'!$A$2:$F$25,5,FALSE)*exp_SILP!$F1513</f>
        <v>39.94</v>
      </c>
      <c r="P1513" s="18" t="str">
        <f>IF(MID(exp_SILP!$W1513,10,2)&gt;"40","F","M")</f>
        <v>F</v>
      </c>
      <c r="Q1513" s="24" t="s">
        <v>1495</v>
      </c>
      <c r="R1513" s="22" t="s">
        <v>93</v>
      </c>
      <c r="S1513" s="22" t="s">
        <v>70</v>
      </c>
      <c r="T1513" s="22" t="s">
        <v>58</v>
      </c>
      <c r="U1513" s="22" t="s">
        <v>59</v>
      </c>
      <c r="V1513" s="22" t="s">
        <v>681</v>
      </c>
      <c r="W1513" s="22" t="s">
        <v>682</v>
      </c>
      <c r="X1513" s="22" t="s">
        <v>683</v>
      </c>
      <c r="Y1513" s="22" t="s">
        <v>4</v>
      </c>
      <c r="Z1513" s="22" t="s">
        <v>63</v>
      </c>
      <c r="AA1513" s="22" t="s">
        <v>64</v>
      </c>
      <c r="AB1513" s="22" t="s">
        <v>65</v>
      </c>
      <c r="AC1513" s="22" t="s">
        <v>66</v>
      </c>
      <c r="AD1513" s="22" t="s">
        <v>59</v>
      </c>
      <c r="AE1513" s="22" t="s">
        <v>59</v>
      </c>
      <c r="AF1513" s="22" t="s">
        <v>114</v>
      </c>
      <c r="AG1513" s="25" t="s">
        <v>67</v>
      </c>
      <c r="AH1513" s="22" t="s">
        <v>1495</v>
      </c>
      <c r="AI1513" s="22" t="s">
        <v>181</v>
      </c>
      <c r="AJ1513" s="22" t="str">
        <f>VLOOKUP(exp_SILP!$Y1513,'DATI CM'!$A$2:$F$28,2,FALSE)</f>
        <v>CSSLTZ84H70A859W</v>
      </c>
    </row>
    <row r="1514" ht="15.75" hidden="1" customHeight="1">
      <c r="A1514" s="10" t="str">
        <f>IFERROR(VLOOKUP(exp_SILP!$W1514,exp_utenti_P!D:D,1,FALSE),"_DA INSERIRE")</f>
        <v>MRNLSN03R11A859T</v>
      </c>
      <c r="B1514" s="10" t="str">
        <f>IF(AND(exp_SILP!$S1514="A.3 ORIENTAMENTO PROFESSIONALE",exp_SILP!$AD1514="4.2"),"A.3 ORIENTAMENTO PROFESSIONALE (CARCERE)",
IF(AND(exp_SILP!$S1514="A.3 ORIENTAMENTO PROFESSIONALE",exp_SILP!$AD1514="."),"A.3 ORIENTAMENTO PROFESSIONALE (CARCERE)",
IF(AND(exp_SILP!$S1514="A.4 CONSULENZA ORIENTATIVA",exp_SILP!$AD1514="4.2"),"A.4 CONSULENZA ORIENTATIVA (CARCERE)",
IF(AND(exp_SILP!$S1514="A.4 CONSULENZA ORIENTATIVA",exp_SILP!$AD1514="."),"A.4 CONSULENZA ORIENTATIVA (CARCERE)",
IF(AND(exp_SILP!$S1514="A.5 - LEP F1 - ACCOMPAGNAMENTO AL LAVORO",exp_SILP!$AD1514="4.2"),"A.5 - LEP F1 - ACCOMPAGNAMENTO AL LAVORO (CARCERE)",
IF(AND(exp_SILP!$S1514="A.5 - LEP F1 - ACCOMPAGNAMENTO AL LAVORO",exp_SILP!$AD1514="."),"A.5 - LEP F1 - ACCOMPAGNAMENTO AL LAVORO (CARCERE)",
IF(AND(exp_SILP!$S1514="A.5.2a - TUTORAGGIO TIROCINI",exp_SILP!$AD1514="4.2"),"A.5.2a - TUTORAGGIO TIROCINI (CARCERE)",
exp_SILP!$S1514)))))))</f>
        <v>A4.10 - LEP E - ORIENTAMENTO SPECIALISTICO SKILL GAP ANALYSIS</v>
      </c>
      <c r="C1514" s="11" t="str">
        <f>CONCATENATE(VLOOKUP(exp_SILP!$B1514,'DATI COMMESSE'!$A$2:$F$25,4,FALSE)," - ", VLOOKUP(exp_SILP!$B1514,'DATI COMMESSE'!$A$2:$F$25,2,FALSE)," - ",VLOOKUP(exp_SILP!$B1514,'DATI COMMESSE'!$A$2:$F$25,3,FALSE))</f>
        <v>GOL - 22-02-5000 - 22-12-5003</v>
      </c>
      <c r="D1514" s="11" t="str">
        <f>LEFT(exp_SILP!$R1514,5)</f>
        <v>15:00</v>
      </c>
      <c r="E1514" s="11" t="str">
        <f>RIGHT(exp_SILP!$R1514,5)</f>
        <v>17:00</v>
      </c>
      <c r="F1514" s="11">
        <f>IF(exp_SILP!$AG1514&gt;=60,exp_SILP!$AG1514/60,exp_SILP!$AG1514)</f>
        <v>2</v>
      </c>
      <c r="G1514" s="11" t="str">
        <f>VLOOKUP(exp_SILP!$Y1514,'DATI CM'!$A$2:$F$28,2,FALSE)</f>
        <v>CSSLTZ84H70A859W</v>
      </c>
      <c r="H1514" s="11" t="str">
        <f>VLOOKUP(exp_SILP!$Y1514,'DATI CM'!$A$2:$F$28,3,FALSE)</f>
        <v/>
      </c>
      <c r="I1514" s="11" t="str">
        <f t="shared" si="1"/>
        <v>N</v>
      </c>
      <c r="J1514" s="11" t="str">
        <f>VLOOKUP(exp_SILP!$Y1514,'DATI CM'!$A$2:$F$28,4,FALSE)</f>
        <v/>
      </c>
      <c r="K1514" s="12">
        <f>VLOOKUP(exp_SILP!$B1514,'DATI COMMESSE'!$A$2:$F$25,5,FALSE)</f>
        <v>39.94</v>
      </c>
      <c r="L1514" s="12" t="str">
        <f>IF(exp_SILP!$B1514="A4.10 - LEP E - ORIENTAMENTO SPECIALISTICO SKILL GAP ANALYSIS - GRUPPO 3P",0,VLOOKUP(exp_SILP!$Y1514,'DATI CM'!$A$2:$F$28,6,FALSE))</f>
        <v/>
      </c>
      <c r="M1514" s="12">
        <f>IFERROR(VLOOKUP(exp_SILP!$B1514,'DATI CM'!$H$2:$I$16,2,FALSE)*exp_SILP!$F1514,0)</f>
        <v>0</v>
      </c>
      <c r="N1514" s="11" t="str">
        <f>VLOOKUP(exp_SILP!$B1514,'DATI COMMESSE'!$A$2:$F$25,4,FALSE)</f>
        <v>GOL</v>
      </c>
      <c r="O1514" s="13">
        <f>VLOOKUP(exp_SILP!$B1514,'DATI COMMESSE'!$A$2:$F$25,5,FALSE)*exp_SILP!$F1514</f>
        <v>79.88</v>
      </c>
      <c r="P1514" s="11" t="str">
        <f>IF(MID(exp_SILP!$W1514,10,2)&gt;"40","F","M")</f>
        <v>M</v>
      </c>
      <c r="Q1514" s="27" t="s">
        <v>1495</v>
      </c>
      <c r="R1514" s="15" t="s">
        <v>144</v>
      </c>
      <c r="S1514" s="15" t="s">
        <v>70</v>
      </c>
      <c r="T1514" s="15" t="s">
        <v>58</v>
      </c>
      <c r="U1514" s="15" t="s">
        <v>59</v>
      </c>
      <c r="V1514" s="15" t="s">
        <v>821</v>
      </c>
      <c r="W1514" s="15" t="s">
        <v>822</v>
      </c>
      <c r="X1514" s="15" t="s">
        <v>823</v>
      </c>
      <c r="Y1514" s="15" t="s">
        <v>4</v>
      </c>
      <c r="Z1514" s="15" t="s">
        <v>63</v>
      </c>
      <c r="AA1514" s="15" t="s">
        <v>64</v>
      </c>
      <c r="AB1514" s="15" t="s">
        <v>74</v>
      </c>
      <c r="AC1514" s="15" t="s">
        <v>66</v>
      </c>
      <c r="AD1514" s="15" t="s">
        <v>59</v>
      </c>
      <c r="AE1514" s="15" t="s">
        <v>59</v>
      </c>
      <c r="AF1514" s="15" t="s">
        <v>59</v>
      </c>
      <c r="AG1514" s="28" t="s">
        <v>76</v>
      </c>
      <c r="AH1514" s="15" t="s">
        <v>1495</v>
      </c>
      <c r="AI1514" s="15" t="s">
        <v>181</v>
      </c>
      <c r="AJ1514" s="15" t="str">
        <f>VLOOKUP(exp_SILP!$Y1514,'DATI CM'!$A$2:$F$28,2,FALSE)</f>
        <v>CSSLTZ84H70A859W</v>
      </c>
    </row>
    <row r="1515" ht="15.75" hidden="1" customHeight="1">
      <c r="A1515" s="17" t="str">
        <f>IFERROR(VLOOKUP(exp_SILP!$W1515,exp_utenti_P!D:D,1,FALSE),"_DA INSERIRE")</f>
        <v>CRGRSN63B57F952Z</v>
      </c>
      <c r="B1515" s="17" t="str">
        <f>IF(AND(exp_SILP!$S1515="A.3 ORIENTAMENTO PROFESSIONALE",exp_SILP!$AD1515="4.2"),"A.3 ORIENTAMENTO PROFESSIONALE (CARCERE)",
IF(AND(exp_SILP!$S1515="A.3 ORIENTAMENTO PROFESSIONALE",exp_SILP!$AD1515="."),"A.3 ORIENTAMENTO PROFESSIONALE (CARCERE)",
IF(AND(exp_SILP!$S1515="A.4 CONSULENZA ORIENTATIVA",exp_SILP!$AD1515="4.2"),"A.4 CONSULENZA ORIENTATIVA (CARCERE)",
IF(AND(exp_SILP!$S1515="A.4 CONSULENZA ORIENTATIVA",exp_SILP!$AD1515="."),"A.4 CONSULENZA ORIENTATIVA (CARCERE)",
IF(AND(exp_SILP!$S1515="A.5 - LEP F1 - ACCOMPAGNAMENTO AL LAVORO",exp_SILP!$AD1515="4.2"),"A.5 - LEP F1 - ACCOMPAGNAMENTO AL LAVORO (CARCERE)",
IF(AND(exp_SILP!$S1515="A.5 - LEP F1 - ACCOMPAGNAMENTO AL LAVORO",exp_SILP!$AD1515="."),"A.5 - LEP F1 - ACCOMPAGNAMENTO AL LAVORO (CARCERE)",
IF(AND(exp_SILP!$S1515="A.5.2a - TUTORAGGIO TIROCINI",exp_SILP!$AD1515="4.2"),"A.5.2a - TUTORAGGIO TIROCINI (CARCERE)",
exp_SILP!$S1515)))))))</f>
        <v>A4.10 - LEP E - ORIENTAMENTO SPECIALISTICO SKILL GAP ANALYSIS</v>
      </c>
      <c r="C1515" s="18" t="str">
        <f>CONCATENATE(VLOOKUP(exp_SILP!$B1515,'DATI COMMESSE'!$A$2:$F$25,4,FALSE)," - ", VLOOKUP(exp_SILP!$B1515,'DATI COMMESSE'!$A$2:$F$25,2,FALSE)," - ",VLOOKUP(exp_SILP!$B1515,'DATI COMMESSE'!$A$2:$F$25,3,FALSE))</f>
        <v>GOL - 22-02-5000 - 22-12-5003</v>
      </c>
      <c r="D1515" s="18" t="str">
        <f>LEFT(exp_SILP!$R1515,5)</f>
        <v>13:00</v>
      </c>
      <c r="E1515" s="18" t="str">
        <f>RIGHT(exp_SILP!$R1515,5)</f>
        <v>14:00</v>
      </c>
      <c r="F1515" s="18">
        <f>IF(exp_SILP!$AG1515&gt;=60,exp_SILP!$AG1515/60,exp_SILP!$AG1515)</f>
        <v>1</v>
      </c>
      <c r="G1515" s="18" t="str">
        <f>VLOOKUP(exp_SILP!$Y1515,'DATI CM'!$A$2:$F$28,2,FALSE)</f>
        <v>TRZCST69B41F952V</v>
      </c>
      <c r="H1515" s="18" t="str">
        <f>VLOOKUP(exp_SILP!$Y1515,'DATI CM'!$A$2:$F$28,3,FALSE)</f>
        <v/>
      </c>
      <c r="I1515" s="18" t="str">
        <f t="shared" si="1"/>
        <v>N</v>
      </c>
      <c r="J1515" s="18" t="str">
        <f>VLOOKUP(exp_SILP!$Y1515,'DATI CM'!$A$2:$F$28,4,FALSE)</f>
        <v/>
      </c>
      <c r="K1515" s="19">
        <f>VLOOKUP(exp_SILP!$B1515,'DATI COMMESSE'!$A$2:$F$25,5,FALSE)</f>
        <v>39.94</v>
      </c>
      <c r="L1515" s="19" t="str">
        <f>IF(exp_SILP!$B1515="A4.10 - LEP E - ORIENTAMENTO SPECIALISTICO SKILL GAP ANALYSIS - GRUPPO 3P",0,VLOOKUP(exp_SILP!$Y1515,'DATI CM'!$A$2:$F$28,6,FALSE))</f>
        <v/>
      </c>
      <c r="M1515" s="19">
        <f>IFERROR(VLOOKUP(exp_SILP!$B1515,'DATI CM'!$H$2:$I$16,2,FALSE)*exp_SILP!$F1515,0)</f>
        <v>0</v>
      </c>
      <c r="N1515" s="18" t="str">
        <f>VLOOKUP(exp_SILP!$B1515,'DATI COMMESSE'!$A$2:$F$25,4,FALSE)</f>
        <v>GOL</v>
      </c>
      <c r="O1515" s="20">
        <f>VLOOKUP(exp_SILP!$B1515,'DATI COMMESSE'!$A$2:$F$25,5,FALSE)*exp_SILP!$F1515</f>
        <v>39.94</v>
      </c>
      <c r="P1515" s="18" t="str">
        <f>IF(MID(exp_SILP!$W1515,10,2)&gt;"40","F","M")</f>
        <v>F</v>
      </c>
      <c r="Q1515" s="24" t="s">
        <v>1495</v>
      </c>
      <c r="R1515" s="22" t="s">
        <v>159</v>
      </c>
      <c r="S1515" s="22" t="s">
        <v>70</v>
      </c>
      <c r="T1515" s="22" t="s">
        <v>58</v>
      </c>
      <c r="U1515" s="22" t="s">
        <v>59</v>
      </c>
      <c r="V1515" s="22" t="s">
        <v>946</v>
      </c>
      <c r="W1515" s="22" t="s">
        <v>947</v>
      </c>
      <c r="X1515" s="22" t="s">
        <v>948</v>
      </c>
      <c r="Y1515" s="22" t="s">
        <v>18</v>
      </c>
      <c r="Z1515" s="22" t="s">
        <v>63</v>
      </c>
      <c r="AA1515" s="22" t="s">
        <v>64</v>
      </c>
      <c r="AB1515" s="22" t="s">
        <v>65</v>
      </c>
      <c r="AC1515" s="22" t="s">
        <v>82</v>
      </c>
      <c r="AD1515" s="22" t="s">
        <v>59</v>
      </c>
      <c r="AE1515" s="22" t="s">
        <v>59</v>
      </c>
      <c r="AF1515" s="22" t="s">
        <v>114</v>
      </c>
      <c r="AG1515" s="25" t="s">
        <v>67</v>
      </c>
      <c r="AH1515" s="22" t="s">
        <v>643</v>
      </c>
      <c r="AI1515" s="22" t="s">
        <v>83</v>
      </c>
      <c r="AJ1515" s="22" t="str">
        <f>VLOOKUP(exp_SILP!$Y1515,'DATI CM'!$A$2:$F$28,2,FALSE)</f>
        <v>TRZCST69B41F952V</v>
      </c>
    </row>
    <row r="1516" ht="15.75" hidden="1" customHeight="1">
      <c r="A1516" s="10" t="str">
        <f>IFERROR(VLOOKUP(exp_SILP!$W1516,exp_utenti_P!D:D,1,FALSE),"_DA INSERIRE")</f>
        <v>CRGRSN63B57F952Z</v>
      </c>
      <c r="B1516" s="10" t="str">
        <f>IF(AND(exp_SILP!$S1516="A.3 ORIENTAMENTO PROFESSIONALE",exp_SILP!$AD1516="4.2"),"A.3 ORIENTAMENTO PROFESSIONALE (CARCERE)",
IF(AND(exp_SILP!$S1516="A.3 ORIENTAMENTO PROFESSIONALE",exp_SILP!$AD1516="."),"A.3 ORIENTAMENTO PROFESSIONALE (CARCERE)",
IF(AND(exp_SILP!$S1516="A.4 CONSULENZA ORIENTATIVA",exp_SILP!$AD1516="4.2"),"A.4 CONSULENZA ORIENTATIVA (CARCERE)",
IF(AND(exp_SILP!$S1516="A.4 CONSULENZA ORIENTATIVA",exp_SILP!$AD1516="."),"A.4 CONSULENZA ORIENTATIVA (CARCERE)",
IF(AND(exp_SILP!$S1516="A.5 - LEP F1 - ACCOMPAGNAMENTO AL LAVORO",exp_SILP!$AD1516="4.2"),"A.5 - LEP F1 - ACCOMPAGNAMENTO AL LAVORO (CARCERE)",
IF(AND(exp_SILP!$S1516="A.5 - LEP F1 - ACCOMPAGNAMENTO AL LAVORO",exp_SILP!$AD1516="."),"A.5 - LEP F1 - ACCOMPAGNAMENTO AL LAVORO (CARCERE)",
IF(AND(exp_SILP!$S1516="A.5.2a - TUTORAGGIO TIROCINI",exp_SILP!$AD1516="4.2"),"A.5.2a - TUTORAGGIO TIROCINI (CARCERE)",
exp_SILP!$S1516)))))))</f>
        <v>A4.10 - LEP E - ORIENTAMENTO SPECIALISTICO SKILL GAP ANALYSIS</v>
      </c>
      <c r="C1516" s="11" t="str">
        <f>CONCATENATE(VLOOKUP(exp_SILP!$B1516,'DATI COMMESSE'!$A$2:$F$25,4,FALSE)," - ", VLOOKUP(exp_SILP!$B1516,'DATI COMMESSE'!$A$2:$F$25,2,FALSE)," - ",VLOOKUP(exp_SILP!$B1516,'DATI COMMESSE'!$A$2:$F$25,3,FALSE))</f>
        <v>GOL - 22-02-5000 - 22-12-5003</v>
      </c>
      <c r="D1516" s="11" t="str">
        <f>LEFT(exp_SILP!$R1516,5)</f>
        <v>10:00</v>
      </c>
      <c r="E1516" s="11" t="str">
        <f>RIGHT(exp_SILP!$R1516,5)</f>
        <v>13:00</v>
      </c>
      <c r="F1516" s="11">
        <f>IF(exp_SILP!$AG1516&gt;=60,exp_SILP!$AG1516/60,exp_SILP!$AG1516)</f>
        <v>3</v>
      </c>
      <c r="G1516" s="11" t="str">
        <f>VLOOKUP(exp_SILP!$Y1516,'DATI CM'!$A$2:$F$28,2,FALSE)</f>
        <v>TRZCST69B41F952V</v>
      </c>
      <c r="H1516" s="11" t="str">
        <f>VLOOKUP(exp_SILP!$Y1516,'DATI CM'!$A$2:$F$28,3,FALSE)</f>
        <v/>
      </c>
      <c r="I1516" s="11" t="str">
        <f t="shared" si="1"/>
        <v>N</v>
      </c>
      <c r="J1516" s="11" t="str">
        <f>VLOOKUP(exp_SILP!$Y1516,'DATI CM'!$A$2:$F$28,4,FALSE)</f>
        <v/>
      </c>
      <c r="K1516" s="12">
        <f>VLOOKUP(exp_SILP!$B1516,'DATI COMMESSE'!$A$2:$F$25,5,FALSE)</f>
        <v>39.94</v>
      </c>
      <c r="L1516" s="12" t="str">
        <f>IF(exp_SILP!$B1516="A4.10 - LEP E - ORIENTAMENTO SPECIALISTICO SKILL GAP ANALYSIS - GRUPPO 3P",0,VLOOKUP(exp_SILP!$Y1516,'DATI CM'!$A$2:$F$28,6,FALSE))</f>
        <v/>
      </c>
      <c r="M1516" s="12">
        <f>IFERROR(VLOOKUP(exp_SILP!$B1516,'DATI CM'!$H$2:$I$16,2,FALSE)*exp_SILP!$F1516,0)</f>
        <v>0</v>
      </c>
      <c r="N1516" s="11" t="str">
        <f>VLOOKUP(exp_SILP!$B1516,'DATI COMMESSE'!$A$2:$F$25,4,FALSE)</f>
        <v>GOL</v>
      </c>
      <c r="O1516" s="13">
        <f>VLOOKUP(exp_SILP!$B1516,'DATI COMMESSE'!$A$2:$F$25,5,FALSE)*exp_SILP!$F1516</f>
        <v>119.82</v>
      </c>
      <c r="P1516" s="11" t="str">
        <f>IF(MID(exp_SILP!$W1516,10,2)&gt;"40","F","M")</f>
        <v>F</v>
      </c>
      <c r="Q1516" s="27" t="s">
        <v>1495</v>
      </c>
      <c r="R1516" s="15" t="s">
        <v>164</v>
      </c>
      <c r="S1516" s="15" t="s">
        <v>70</v>
      </c>
      <c r="T1516" s="15" t="s">
        <v>58</v>
      </c>
      <c r="U1516" s="15" t="s">
        <v>59</v>
      </c>
      <c r="V1516" s="15" t="s">
        <v>946</v>
      </c>
      <c r="W1516" s="15" t="s">
        <v>947</v>
      </c>
      <c r="X1516" s="15" t="s">
        <v>948</v>
      </c>
      <c r="Y1516" s="15" t="s">
        <v>18</v>
      </c>
      <c r="Z1516" s="15" t="s">
        <v>63</v>
      </c>
      <c r="AA1516" s="15" t="s">
        <v>64</v>
      </c>
      <c r="AB1516" s="15" t="s">
        <v>65</v>
      </c>
      <c r="AC1516" s="15" t="s">
        <v>82</v>
      </c>
      <c r="AD1516" s="15" t="s">
        <v>59</v>
      </c>
      <c r="AE1516" s="15" t="s">
        <v>59</v>
      </c>
      <c r="AF1516" s="15" t="s">
        <v>59</v>
      </c>
      <c r="AG1516" s="28" t="s">
        <v>101</v>
      </c>
      <c r="AH1516" s="15" t="s">
        <v>1495</v>
      </c>
      <c r="AI1516" s="15" t="s">
        <v>83</v>
      </c>
      <c r="AJ1516" s="15" t="str">
        <f>VLOOKUP(exp_SILP!$Y1516,'DATI CM'!$A$2:$F$28,2,FALSE)</f>
        <v>TRZCST69B41F952V</v>
      </c>
    </row>
    <row r="1517" ht="15.75" hidden="1" customHeight="1">
      <c r="A1517" s="17" t="str">
        <f>IFERROR(VLOOKUP(exp_SILP!$W1517,exp_utenti_P!D:D,1,FALSE),"_DA INSERIRE")</f>
        <v>LNRGDU67C17A940Z</v>
      </c>
      <c r="B1517" s="17" t="str">
        <f>IF(AND(exp_SILP!$S1517="A.3 ORIENTAMENTO PROFESSIONALE",exp_SILP!$AD1517="4.2"),"A.3 ORIENTAMENTO PROFESSIONALE (CARCERE)",
IF(AND(exp_SILP!$S1517="A.3 ORIENTAMENTO PROFESSIONALE",exp_SILP!$AD1517="."),"A.3 ORIENTAMENTO PROFESSIONALE (CARCERE)",
IF(AND(exp_SILP!$S1517="A.4 CONSULENZA ORIENTATIVA",exp_SILP!$AD1517="4.2"),"A.4 CONSULENZA ORIENTATIVA (CARCERE)",
IF(AND(exp_SILP!$S1517="A.4 CONSULENZA ORIENTATIVA",exp_SILP!$AD1517="."),"A.4 CONSULENZA ORIENTATIVA (CARCERE)",
IF(AND(exp_SILP!$S1517="A.5 - LEP F1 - ACCOMPAGNAMENTO AL LAVORO",exp_SILP!$AD1517="4.2"),"A.5 - LEP F1 - ACCOMPAGNAMENTO AL LAVORO (CARCERE)",
IF(AND(exp_SILP!$S1517="A.5 - LEP F1 - ACCOMPAGNAMENTO AL LAVORO",exp_SILP!$AD1517="."),"A.5 - LEP F1 - ACCOMPAGNAMENTO AL LAVORO (CARCERE)",
IF(AND(exp_SILP!$S1517="A.5.2a - TUTORAGGIO TIROCINI",exp_SILP!$AD1517="4.2"),"A.5.2a - TUTORAGGIO TIROCINI (CARCERE)",
exp_SILP!$S1517)))))))</f>
        <v>A4.10 - LEP E - ORIENTAMENTO SPECIALISTICO SKILL GAP ANALYSIS</v>
      </c>
      <c r="C1517" s="18" t="str">
        <f>CONCATENATE(VLOOKUP(exp_SILP!$B1517,'DATI COMMESSE'!$A$2:$F$25,4,FALSE)," - ", VLOOKUP(exp_SILP!$B1517,'DATI COMMESSE'!$A$2:$F$25,2,FALSE)," - ",VLOOKUP(exp_SILP!$B1517,'DATI COMMESSE'!$A$2:$F$25,3,FALSE))</f>
        <v>GOL - 22-02-5000 - 22-12-5003</v>
      </c>
      <c r="D1517" s="18" t="str">
        <f>LEFT(exp_SILP!$R1517,5)</f>
        <v>17:00</v>
      </c>
      <c r="E1517" s="18" t="str">
        <f>RIGHT(exp_SILP!$R1517,5)</f>
        <v>18:00</v>
      </c>
      <c r="F1517" s="18">
        <f>IF(exp_SILP!$AG1517&gt;=60,exp_SILP!$AG1517/60,exp_SILP!$AG1517)</f>
        <v>1</v>
      </c>
      <c r="G1517" s="18" t="str">
        <f>VLOOKUP(exp_SILP!$Y1517,'DATI CM'!$A$2:$F$28,2,FALSE)</f>
        <v>TRZCST69B41F952V</v>
      </c>
      <c r="H1517" s="18" t="str">
        <f>VLOOKUP(exp_SILP!$Y1517,'DATI CM'!$A$2:$F$28,3,FALSE)</f>
        <v/>
      </c>
      <c r="I1517" s="18" t="str">
        <f t="shared" si="1"/>
        <v>N</v>
      </c>
      <c r="J1517" s="18" t="str">
        <f>VLOOKUP(exp_SILP!$Y1517,'DATI CM'!$A$2:$F$28,4,FALSE)</f>
        <v/>
      </c>
      <c r="K1517" s="19">
        <f>VLOOKUP(exp_SILP!$B1517,'DATI COMMESSE'!$A$2:$F$25,5,FALSE)</f>
        <v>39.94</v>
      </c>
      <c r="L1517" s="19" t="str">
        <f>IF(exp_SILP!$B1517="A4.10 - LEP E - ORIENTAMENTO SPECIALISTICO SKILL GAP ANALYSIS - GRUPPO 3P",0,VLOOKUP(exp_SILP!$Y1517,'DATI CM'!$A$2:$F$28,6,FALSE))</f>
        <v/>
      </c>
      <c r="M1517" s="19">
        <f>IFERROR(VLOOKUP(exp_SILP!$B1517,'DATI CM'!$H$2:$I$16,2,FALSE)*exp_SILP!$F1517,0)</f>
        <v>0</v>
      </c>
      <c r="N1517" s="18" t="str">
        <f>VLOOKUP(exp_SILP!$B1517,'DATI COMMESSE'!$A$2:$F$25,4,FALSE)</f>
        <v>GOL</v>
      </c>
      <c r="O1517" s="20">
        <f>VLOOKUP(exp_SILP!$B1517,'DATI COMMESSE'!$A$2:$F$25,5,FALSE)*exp_SILP!$F1517</f>
        <v>39.94</v>
      </c>
      <c r="P1517" s="18" t="str">
        <f>IF(MID(exp_SILP!$W1517,10,2)&gt;"40","F","M")</f>
        <v>M</v>
      </c>
      <c r="Q1517" s="24" t="s">
        <v>1495</v>
      </c>
      <c r="R1517" s="22" t="s">
        <v>93</v>
      </c>
      <c r="S1517" s="22" t="s">
        <v>70</v>
      </c>
      <c r="T1517" s="22" t="s">
        <v>58</v>
      </c>
      <c r="U1517" s="22" t="s">
        <v>59</v>
      </c>
      <c r="V1517" s="22" t="s">
        <v>1492</v>
      </c>
      <c r="W1517" s="22" t="s">
        <v>1493</v>
      </c>
      <c r="X1517" s="22" t="s">
        <v>1494</v>
      </c>
      <c r="Y1517" s="22" t="s">
        <v>18</v>
      </c>
      <c r="Z1517" s="22" t="s">
        <v>63</v>
      </c>
      <c r="AA1517" s="22" t="s">
        <v>64</v>
      </c>
      <c r="AB1517" s="22" t="s">
        <v>65</v>
      </c>
      <c r="AC1517" s="22" t="s">
        <v>82</v>
      </c>
      <c r="AD1517" s="22" t="s">
        <v>59</v>
      </c>
      <c r="AE1517" s="22" t="s">
        <v>59</v>
      </c>
      <c r="AF1517" s="22" t="s">
        <v>114</v>
      </c>
      <c r="AG1517" s="25" t="s">
        <v>67</v>
      </c>
      <c r="AH1517" s="22" t="s">
        <v>535</v>
      </c>
      <c r="AI1517" s="22" t="s">
        <v>83</v>
      </c>
      <c r="AJ1517" s="22" t="str">
        <f>VLOOKUP(exp_SILP!$Y1517,'DATI CM'!$A$2:$F$28,2,FALSE)</f>
        <v>TRZCST69B41F952V</v>
      </c>
    </row>
    <row r="1518" ht="15.75" hidden="1" customHeight="1">
      <c r="A1518" s="10" t="str">
        <f>IFERROR(VLOOKUP(exp_SILP!$W1518,exp_utenti_P!D:D,1,FALSE),"_DA INSERIRE")</f>
        <v>LNRGDU67C17A940Z</v>
      </c>
      <c r="B1518" s="10" t="str">
        <f>IF(AND(exp_SILP!$S1518="A.3 ORIENTAMENTO PROFESSIONALE",exp_SILP!$AD1518="4.2"),"A.3 ORIENTAMENTO PROFESSIONALE (CARCERE)",
IF(AND(exp_SILP!$S1518="A.3 ORIENTAMENTO PROFESSIONALE",exp_SILP!$AD1518="."),"A.3 ORIENTAMENTO PROFESSIONALE (CARCERE)",
IF(AND(exp_SILP!$S1518="A.4 CONSULENZA ORIENTATIVA",exp_SILP!$AD1518="4.2"),"A.4 CONSULENZA ORIENTATIVA (CARCERE)",
IF(AND(exp_SILP!$S1518="A.4 CONSULENZA ORIENTATIVA",exp_SILP!$AD1518="."),"A.4 CONSULENZA ORIENTATIVA (CARCERE)",
IF(AND(exp_SILP!$S1518="A.5 - LEP F1 - ACCOMPAGNAMENTO AL LAVORO",exp_SILP!$AD1518="4.2"),"A.5 - LEP F1 - ACCOMPAGNAMENTO AL LAVORO (CARCERE)",
IF(AND(exp_SILP!$S1518="A.5 - LEP F1 - ACCOMPAGNAMENTO AL LAVORO",exp_SILP!$AD1518="."),"A.5 - LEP F1 - ACCOMPAGNAMENTO AL LAVORO (CARCERE)",
IF(AND(exp_SILP!$S1518="A.5.2a - TUTORAGGIO TIROCINI",exp_SILP!$AD1518="4.2"),"A.5.2a - TUTORAGGIO TIROCINI (CARCERE)",
exp_SILP!$S1518)))))))</f>
        <v>A4.10 - LEP E - ORIENTAMENTO SPECIALISTICO SKILL GAP ANALYSIS</v>
      </c>
      <c r="C1518" s="11" t="str">
        <f>CONCATENATE(VLOOKUP(exp_SILP!$B1518,'DATI COMMESSE'!$A$2:$F$25,4,FALSE)," - ", VLOOKUP(exp_SILP!$B1518,'DATI COMMESSE'!$A$2:$F$25,2,FALSE)," - ",VLOOKUP(exp_SILP!$B1518,'DATI COMMESSE'!$A$2:$F$25,3,FALSE))</f>
        <v>GOL - 22-02-5000 - 22-12-5003</v>
      </c>
      <c r="D1518" s="11" t="str">
        <f>LEFT(exp_SILP!$R1518,5)</f>
        <v>14:00</v>
      </c>
      <c r="E1518" s="11" t="str">
        <f>RIGHT(exp_SILP!$R1518,5)</f>
        <v>17:00</v>
      </c>
      <c r="F1518" s="11">
        <f>IF(exp_SILP!$AG1518&gt;=60,exp_SILP!$AG1518/60,exp_SILP!$AG1518)</f>
        <v>3</v>
      </c>
      <c r="G1518" s="11" t="str">
        <f>VLOOKUP(exp_SILP!$Y1518,'DATI CM'!$A$2:$F$28,2,FALSE)</f>
        <v>TRZCST69B41F952V</v>
      </c>
      <c r="H1518" s="11" t="str">
        <f>VLOOKUP(exp_SILP!$Y1518,'DATI CM'!$A$2:$F$28,3,FALSE)</f>
        <v/>
      </c>
      <c r="I1518" s="11" t="str">
        <f t="shared" si="1"/>
        <v>N</v>
      </c>
      <c r="J1518" s="11" t="str">
        <f>VLOOKUP(exp_SILP!$Y1518,'DATI CM'!$A$2:$F$28,4,FALSE)</f>
        <v/>
      </c>
      <c r="K1518" s="12">
        <f>VLOOKUP(exp_SILP!$B1518,'DATI COMMESSE'!$A$2:$F$25,5,FALSE)</f>
        <v>39.94</v>
      </c>
      <c r="L1518" s="12" t="str">
        <f>IF(exp_SILP!$B1518="A4.10 - LEP E - ORIENTAMENTO SPECIALISTICO SKILL GAP ANALYSIS - GRUPPO 3P",0,VLOOKUP(exp_SILP!$Y1518,'DATI CM'!$A$2:$F$28,6,FALSE))</f>
        <v/>
      </c>
      <c r="M1518" s="12">
        <f>IFERROR(VLOOKUP(exp_SILP!$B1518,'DATI CM'!$H$2:$I$16,2,FALSE)*exp_SILP!$F1518,0)</f>
        <v>0</v>
      </c>
      <c r="N1518" s="11" t="str">
        <f>VLOOKUP(exp_SILP!$B1518,'DATI COMMESSE'!$A$2:$F$25,4,FALSE)</f>
        <v>GOL</v>
      </c>
      <c r="O1518" s="13">
        <f>VLOOKUP(exp_SILP!$B1518,'DATI COMMESSE'!$A$2:$F$25,5,FALSE)*exp_SILP!$F1518</f>
        <v>119.82</v>
      </c>
      <c r="P1518" s="11" t="str">
        <f>IF(MID(exp_SILP!$W1518,10,2)&gt;"40","F","M")</f>
        <v>M</v>
      </c>
      <c r="Q1518" s="27" t="s">
        <v>1495</v>
      </c>
      <c r="R1518" s="15" t="s">
        <v>100</v>
      </c>
      <c r="S1518" s="15" t="s">
        <v>70</v>
      </c>
      <c r="T1518" s="15" t="s">
        <v>58</v>
      </c>
      <c r="U1518" s="15" t="s">
        <v>59</v>
      </c>
      <c r="V1518" s="15" t="s">
        <v>1492</v>
      </c>
      <c r="W1518" s="15" t="s">
        <v>1493</v>
      </c>
      <c r="X1518" s="15" t="s">
        <v>1494</v>
      </c>
      <c r="Y1518" s="15" t="s">
        <v>18</v>
      </c>
      <c r="Z1518" s="15" t="s">
        <v>63</v>
      </c>
      <c r="AA1518" s="15" t="s">
        <v>64</v>
      </c>
      <c r="AB1518" s="15" t="s">
        <v>65</v>
      </c>
      <c r="AC1518" s="15" t="s">
        <v>82</v>
      </c>
      <c r="AD1518" s="15" t="s">
        <v>59</v>
      </c>
      <c r="AE1518" s="15" t="s">
        <v>59</v>
      </c>
      <c r="AF1518" s="15" t="s">
        <v>59</v>
      </c>
      <c r="AG1518" s="28" t="s">
        <v>101</v>
      </c>
      <c r="AH1518" s="15" t="s">
        <v>1495</v>
      </c>
      <c r="AI1518" s="15" t="s">
        <v>83</v>
      </c>
      <c r="AJ1518" s="15" t="str">
        <f>VLOOKUP(exp_SILP!$Y1518,'DATI CM'!$A$2:$F$28,2,FALSE)</f>
        <v>TRZCST69B41F952V</v>
      </c>
    </row>
    <row r="1519" ht="15.75" hidden="1" customHeight="1">
      <c r="A1519" s="17" t="str">
        <f>IFERROR(VLOOKUP(exp_SILP!$W1519,exp_utenti_P!D:D,1,FALSE),"_DA INSERIRE")</f>
        <v>NJIBDA85A01Z317B</v>
      </c>
      <c r="B1519" s="17" t="str">
        <f>IF(AND(exp_SILP!$S1519="A.3 ORIENTAMENTO PROFESSIONALE",exp_SILP!$AD1519="4.2"),"A.3 ORIENTAMENTO PROFESSIONALE (CARCERE)",
IF(AND(exp_SILP!$S1519="A.3 ORIENTAMENTO PROFESSIONALE",exp_SILP!$AD1519="."),"A.3 ORIENTAMENTO PROFESSIONALE (CARCERE)",
IF(AND(exp_SILP!$S1519="A.4 CONSULENZA ORIENTATIVA",exp_SILP!$AD1519="4.2"),"A.4 CONSULENZA ORIENTATIVA (CARCERE)",
IF(AND(exp_SILP!$S1519="A.4 CONSULENZA ORIENTATIVA",exp_SILP!$AD1519="."),"A.4 CONSULENZA ORIENTATIVA (CARCERE)",
IF(AND(exp_SILP!$S1519="A.5 - LEP F1 - ACCOMPAGNAMENTO AL LAVORO",exp_SILP!$AD1519="4.2"),"A.5 - LEP F1 - ACCOMPAGNAMENTO AL LAVORO (CARCERE)",
IF(AND(exp_SILP!$S1519="A.5 - LEP F1 - ACCOMPAGNAMENTO AL LAVORO",exp_SILP!$AD1519="."),"A.5 - LEP F1 - ACCOMPAGNAMENTO AL LAVORO (CARCERE)",
IF(AND(exp_SILP!$S1519="A.5.2a - TUTORAGGIO TIROCINI",exp_SILP!$AD1519="4.2"),"A.5.2a - TUTORAGGIO TIROCINI (CARCERE)",
exp_SILP!$S1519)))))))</f>
        <v>A.4 CONSULENZA ORIENTATIVA (1-C)</v>
      </c>
      <c r="C1519" s="18" t="str">
        <f>CONCATENATE(VLOOKUP(exp_SILP!$B1519,'DATI COMMESSE'!$A$2:$F$25,4,FALSE)," - ", VLOOKUP(exp_SILP!$B1519,'DATI COMMESSE'!$A$2:$F$25,2,FALSE)," - ",VLOOKUP(exp_SILP!$B1519,'DATI COMMESSE'!$A$2:$F$25,3,FALSE))</f>
        <v>FRD - 22-02-5000 - 22-12-5002</v>
      </c>
      <c r="D1519" s="18" t="str">
        <f>LEFT(exp_SILP!$R1519,5)</f>
        <v>11:30</v>
      </c>
      <c r="E1519" s="18" t="str">
        <f>RIGHT(exp_SILP!$R1519,5)</f>
        <v>13:30</v>
      </c>
      <c r="F1519" s="18">
        <f>IF(exp_SILP!$AG1519&gt;=60,exp_SILP!$AG1519/60,exp_SILP!$AG1519)</f>
        <v>2</v>
      </c>
      <c r="G1519" s="18" t="str">
        <f>VLOOKUP(exp_SILP!$Y1519,'DATI CM'!$A$2:$F$28,2,FALSE)</f>
        <v>TRZCST69B41F952V</v>
      </c>
      <c r="H1519" s="18" t="str">
        <f>VLOOKUP(exp_SILP!$Y1519,'DATI CM'!$A$2:$F$28,3,FALSE)</f>
        <v/>
      </c>
      <c r="I1519" s="18" t="str">
        <f t="shared" si="1"/>
        <v>N</v>
      </c>
      <c r="J1519" s="18" t="str">
        <f>VLOOKUP(exp_SILP!$Y1519,'DATI CM'!$A$2:$F$28,4,FALSE)</f>
        <v/>
      </c>
      <c r="K1519" s="19">
        <f>VLOOKUP(exp_SILP!$B1519,'DATI COMMESSE'!$A$2:$F$25,5,FALSE)</f>
        <v>35.5</v>
      </c>
      <c r="L1519" s="19" t="str">
        <f>IF(exp_SILP!$B1519="A4.10 - LEP E - ORIENTAMENTO SPECIALISTICO SKILL GAP ANALYSIS - GRUPPO 3P",0,VLOOKUP(exp_SILP!$Y1519,'DATI CM'!$A$2:$F$28,6,FALSE))</f>
        <v/>
      </c>
      <c r="M1519" s="19">
        <f>IFERROR(VLOOKUP(exp_SILP!$B1519,'DATI CM'!$H$2:$I$16,2,FALSE)*exp_SILP!$F1519,0)</f>
        <v>0</v>
      </c>
      <c r="N1519" s="18" t="str">
        <f>VLOOKUP(exp_SILP!$B1519,'DATI COMMESSE'!$A$2:$F$25,4,FALSE)</f>
        <v>FRD</v>
      </c>
      <c r="O1519" s="20">
        <f>VLOOKUP(exp_SILP!$B1519,'DATI COMMESSE'!$A$2:$F$25,5,FALSE)*exp_SILP!$F1519</f>
        <v>71</v>
      </c>
      <c r="P1519" s="18" t="str">
        <f>IF(MID(exp_SILP!$W1519,10,2)&gt;"40","F","M")</f>
        <v>M</v>
      </c>
      <c r="Q1519" s="24" t="s">
        <v>1060</v>
      </c>
      <c r="R1519" s="22" t="s">
        <v>88</v>
      </c>
      <c r="S1519" s="22" t="s">
        <v>94</v>
      </c>
      <c r="T1519" s="22" t="s">
        <v>58</v>
      </c>
      <c r="U1519" s="22" t="s">
        <v>59</v>
      </c>
      <c r="V1519" s="22" t="s">
        <v>1057</v>
      </c>
      <c r="W1519" s="22" t="s">
        <v>1058</v>
      </c>
      <c r="X1519" s="22" t="s">
        <v>1059</v>
      </c>
      <c r="Y1519" s="22" t="s">
        <v>18</v>
      </c>
      <c r="Z1519" s="22" t="s">
        <v>63</v>
      </c>
      <c r="AA1519" s="22" t="s">
        <v>64</v>
      </c>
      <c r="AB1519" s="22" t="s">
        <v>65</v>
      </c>
      <c r="AC1519" s="22" t="s">
        <v>82</v>
      </c>
      <c r="AD1519" s="22" t="s">
        <v>59</v>
      </c>
      <c r="AE1519" s="22" t="s">
        <v>59</v>
      </c>
      <c r="AF1519" s="22" t="s">
        <v>59</v>
      </c>
      <c r="AG1519" s="25" t="s">
        <v>76</v>
      </c>
      <c r="AH1519" s="22" t="s">
        <v>1060</v>
      </c>
      <c r="AI1519" s="22" t="s">
        <v>83</v>
      </c>
      <c r="AJ1519" s="22" t="str">
        <f>VLOOKUP(exp_SILP!$Y1519,'DATI CM'!$A$2:$F$28,2,FALSE)</f>
        <v>TRZCST69B41F952V</v>
      </c>
    </row>
    <row r="1520" ht="15.75" hidden="1" customHeight="1">
      <c r="A1520" s="10" t="str">
        <f>IFERROR(VLOOKUP(exp_SILP!$W1520,exp_utenti_P!D:D,1,FALSE),"_DA INSERIRE")</f>
        <v>NJIBDA85A01Z317B</v>
      </c>
      <c r="B1520" s="10" t="str">
        <f>IF(AND(exp_SILP!$S1520="A.3 ORIENTAMENTO PROFESSIONALE",exp_SILP!$AD1520="4.2"),"A.3 ORIENTAMENTO PROFESSIONALE (CARCERE)",
IF(AND(exp_SILP!$S1520="A.3 ORIENTAMENTO PROFESSIONALE",exp_SILP!$AD1520="."),"A.3 ORIENTAMENTO PROFESSIONALE (CARCERE)",
IF(AND(exp_SILP!$S1520="A.4 CONSULENZA ORIENTATIVA",exp_SILP!$AD1520="4.2"),"A.4 CONSULENZA ORIENTATIVA (CARCERE)",
IF(AND(exp_SILP!$S1520="A.4 CONSULENZA ORIENTATIVA",exp_SILP!$AD1520="."),"A.4 CONSULENZA ORIENTATIVA (CARCERE)",
IF(AND(exp_SILP!$S1520="A.5 - LEP F1 - ACCOMPAGNAMENTO AL LAVORO",exp_SILP!$AD1520="4.2"),"A.5 - LEP F1 - ACCOMPAGNAMENTO AL LAVORO (CARCERE)",
IF(AND(exp_SILP!$S1520="A.5 - LEP F1 - ACCOMPAGNAMENTO AL LAVORO",exp_SILP!$AD1520="."),"A.5 - LEP F1 - ACCOMPAGNAMENTO AL LAVORO (CARCERE)",
IF(AND(exp_SILP!$S1520="A.5.2a - TUTORAGGIO TIROCINI",exp_SILP!$AD1520="4.2"),"A.5.2a - TUTORAGGIO TIROCINI (CARCERE)",
exp_SILP!$S1520)))))))</f>
        <v>A.5.1 ATTIVAZIONE E RICERCA OPPORTUNITA' (1-C)</v>
      </c>
      <c r="C1520" s="11" t="str">
        <f>CONCATENATE(VLOOKUP(exp_SILP!$B1520,'DATI COMMESSE'!$A$2:$F$25,4,FALSE)," - ", VLOOKUP(exp_SILP!$B1520,'DATI COMMESSE'!$A$2:$F$25,2,FALSE)," - ",VLOOKUP(exp_SILP!$B1520,'DATI COMMESSE'!$A$2:$F$25,3,FALSE))</f>
        <v>FRD - 22-02-5000 - 22-12-5002</v>
      </c>
      <c r="D1520" s="11" t="str">
        <f>LEFT(exp_SILP!$R1520,5)</f>
        <v>16:00</v>
      </c>
      <c r="E1520" s="11" t="str">
        <f>RIGHT(exp_SILP!$R1520,5)</f>
        <v>18:00</v>
      </c>
      <c r="F1520" s="11">
        <f>IF(exp_SILP!$AG1520&gt;=60,exp_SILP!$AG1520/60,exp_SILP!$AG1520)</f>
        <v>2</v>
      </c>
      <c r="G1520" s="11" t="str">
        <f>VLOOKUP(exp_SILP!$Y1520,'DATI CM'!$A$2:$F$28,2,FALSE)</f>
        <v>TRZCST69B41F952V</v>
      </c>
      <c r="H1520" s="11" t="str">
        <f>VLOOKUP(exp_SILP!$Y1520,'DATI CM'!$A$2:$F$28,3,FALSE)</f>
        <v/>
      </c>
      <c r="I1520" s="11" t="str">
        <f t="shared" si="1"/>
        <v>N</v>
      </c>
      <c r="J1520" s="11" t="str">
        <f>VLOOKUP(exp_SILP!$Y1520,'DATI CM'!$A$2:$F$28,4,FALSE)</f>
        <v/>
      </c>
      <c r="K1520" s="12">
        <f>VLOOKUP(exp_SILP!$B1520,'DATI COMMESSE'!$A$2:$F$25,5,FALSE)</f>
        <v>35.5</v>
      </c>
      <c r="L1520" s="12" t="str">
        <f>IF(exp_SILP!$B1520="A4.10 - LEP E - ORIENTAMENTO SPECIALISTICO SKILL GAP ANALYSIS - GRUPPO 3P",0,VLOOKUP(exp_SILP!$Y1520,'DATI CM'!$A$2:$F$28,6,FALSE))</f>
        <v/>
      </c>
      <c r="M1520" s="12">
        <f>IFERROR(VLOOKUP(exp_SILP!$B1520,'DATI CM'!$H$2:$I$16,2,FALSE)*exp_SILP!$F1520,0)</f>
        <v>0</v>
      </c>
      <c r="N1520" s="11" t="str">
        <f>VLOOKUP(exp_SILP!$B1520,'DATI COMMESSE'!$A$2:$F$25,4,FALSE)</f>
        <v>FRD</v>
      </c>
      <c r="O1520" s="13">
        <f>VLOOKUP(exp_SILP!$B1520,'DATI COMMESSE'!$A$2:$F$25,5,FALSE)*exp_SILP!$F1520</f>
        <v>71</v>
      </c>
      <c r="P1520" s="11" t="str">
        <f>IF(MID(exp_SILP!$W1520,10,2)&gt;"40","F","M")</f>
        <v>M</v>
      </c>
      <c r="Q1520" s="27" t="s">
        <v>1060</v>
      </c>
      <c r="R1520" s="15" t="s">
        <v>148</v>
      </c>
      <c r="S1520" s="15" t="s">
        <v>160</v>
      </c>
      <c r="T1520" s="15" t="s">
        <v>58</v>
      </c>
      <c r="U1520" s="15" t="s">
        <v>59</v>
      </c>
      <c r="V1520" s="15" t="s">
        <v>1057</v>
      </c>
      <c r="W1520" s="15" t="s">
        <v>1058</v>
      </c>
      <c r="X1520" s="15" t="s">
        <v>1059</v>
      </c>
      <c r="Y1520" s="15" t="s">
        <v>18</v>
      </c>
      <c r="Z1520" s="15" t="s">
        <v>63</v>
      </c>
      <c r="AA1520" s="15" t="s">
        <v>64</v>
      </c>
      <c r="AB1520" s="15" t="s">
        <v>65</v>
      </c>
      <c r="AC1520" s="15" t="s">
        <v>82</v>
      </c>
      <c r="AD1520" s="15" t="s">
        <v>59</v>
      </c>
      <c r="AE1520" s="15" t="s">
        <v>59</v>
      </c>
      <c r="AF1520" s="15" t="s">
        <v>114</v>
      </c>
      <c r="AG1520" s="28" t="s">
        <v>76</v>
      </c>
      <c r="AH1520" s="15" t="s">
        <v>437</v>
      </c>
      <c r="AI1520" s="15" t="s">
        <v>83</v>
      </c>
      <c r="AJ1520" s="15" t="str">
        <f>VLOOKUP(exp_SILP!$Y1520,'DATI CM'!$A$2:$F$28,2,FALSE)</f>
        <v>TRZCST69B41F952V</v>
      </c>
    </row>
    <row r="1521" ht="15.75" customHeight="1">
      <c r="A1521" s="17" t="str">
        <f>IFERROR(VLOOKUP(exp_SILP!$W1521,exp_utenti_P!D:D,1,FALSE),"_DA INSERIRE")</f>
        <v>BRTJNY00R63L219O</v>
      </c>
      <c r="B1521" s="17" t="str">
        <f>IF(AND(exp_SILP!$S1521="A.3 ORIENTAMENTO PROFESSIONALE",exp_SILP!$AD1521="4.2"),"A.3 ORIENTAMENTO PROFESSIONALE (CARCERE)",
IF(AND(exp_SILP!$S1521="A.3 ORIENTAMENTO PROFESSIONALE",exp_SILP!$AD1521="."),"A.3 ORIENTAMENTO PROFESSIONALE (CARCERE)",
IF(AND(exp_SILP!$S1521="A.4 CONSULENZA ORIENTATIVA",exp_SILP!$AD1521="4.2"),"A.4 CONSULENZA ORIENTATIVA (CARCERE)",
IF(AND(exp_SILP!$S1521="A.4 CONSULENZA ORIENTATIVA",exp_SILP!$AD1521="."),"A.4 CONSULENZA ORIENTATIVA (CARCERE)",
IF(AND(exp_SILP!$S1521="A.5 - LEP F1 - ACCOMPAGNAMENTO AL LAVORO",exp_SILP!$AD1521="4.2"),"A.5 - LEP F1 - ACCOMPAGNAMENTO AL LAVORO (CARCERE)",
IF(AND(exp_SILP!$S1521="A.5 - LEP F1 - ACCOMPAGNAMENTO AL LAVORO",exp_SILP!$AD1521="."),"A.5 - LEP F1 - ACCOMPAGNAMENTO AL LAVORO (CARCERE)",
IF(AND(exp_SILP!$S1521="A.5.2a - TUTORAGGIO TIROCINI",exp_SILP!$AD1521="4.2"),"A.5.2a - TUTORAGGIO TIROCINI (CARCERE)",
exp_SILP!$S1521)))))))</f>
        <v>A.5.2a - TUTORAGGIO TIROCINI</v>
      </c>
      <c r="C1521" s="18" t="str">
        <f>CONCATENATE(VLOOKUP(exp_SILP!$B1521,'DATI COMMESSE'!$A$2:$F$25,4,FALSE)," - ", VLOOKUP(exp_SILP!$B1521,'DATI COMMESSE'!$A$2:$F$25,2,FALSE)," - ",VLOOKUP(exp_SILP!$B1521,'DATI COMMESSE'!$A$2:$F$25,3,FALSE))</f>
        <v>FRD - 22-02-5000 - 22-12-5002</v>
      </c>
      <c r="D1521" s="18" t="str">
        <f>LEFT(exp_SILP!$R1521,5)</f>
        <v>16:00</v>
      </c>
      <c r="E1521" s="18" t="str">
        <f>RIGHT(exp_SILP!$R1521,5)</f>
        <v>18:00</v>
      </c>
      <c r="F1521" s="18">
        <f>IF(exp_SILP!$AG1521&gt;=60,exp_SILP!$AG1521/60,exp_SILP!$AG1521)</f>
        <v>2</v>
      </c>
      <c r="G1521" s="18" t="str">
        <f>VLOOKUP(exp_SILP!$Y1521,'DATI CM'!$A$2:$F$28,2,FALSE)</f>
        <v>FLCSRN79S42L219X</v>
      </c>
      <c r="H1521" s="18" t="str">
        <f>VLOOKUP(exp_SILP!$Y1521,'DATI CM'!$A$2:$F$28,3,FALSE)</f>
        <v>A011</v>
      </c>
      <c r="I1521" s="18" t="str">
        <f t="shared" si="1"/>
        <v>N</v>
      </c>
      <c r="J1521" s="18" t="str">
        <f>VLOOKUP(exp_SILP!$Y1521,'DATI CM'!$A$2:$F$28,4,FALSE)</f>
        <v>TORINO</v>
      </c>
      <c r="K1521" s="19">
        <f>VLOOKUP(exp_SILP!$B1521,'DATI COMMESSE'!$A$2:$F$25,5,FALSE)</f>
        <v>35.5</v>
      </c>
      <c r="L1521" s="19">
        <f>IF(exp_SILP!$B1521="A4.10 - LEP E - ORIENTAMENTO SPECIALISTICO SKILL GAP ANALYSIS - GRUPPO 3P",0,VLOOKUP(exp_SILP!$Y1521,'DATI CM'!$A$2:$F$28,6,FALSE))</f>
        <v>25</v>
      </c>
      <c r="M1521" s="19">
        <f>IFERROR(VLOOKUP(exp_SILP!$B1521,'DATI CM'!$H$2:$I$16,2,FALSE)*exp_SILP!$F1521,0)</f>
        <v>0</v>
      </c>
      <c r="N1521" s="18" t="str">
        <f>VLOOKUP(exp_SILP!$B1521,'DATI COMMESSE'!$A$2:$F$25,4,FALSE)</f>
        <v>FRD</v>
      </c>
      <c r="O1521" s="20">
        <f>VLOOKUP(exp_SILP!$B1521,'DATI COMMESSE'!$A$2:$F$25,5,FALSE)*exp_SILP!$F1521</f>
        <v>71</v>
      </c>
      <c r="P1521" s="18" t="str">
        <f>IF(MID(exp_SILP!$W1521,10,2)&gt;"40","F","M")</f>
        <v>F</v>
      </c>
      <c r="Q1521" s="24" t="s">
        <v>1060</v>
      </c>
      <c r="R1521" s="22" t="s">
        <v>148</v>
      </c>
      <c r="S1521" s="22" t="s">
        <v>166</v>
      </c>
      <c r="T1521" s="22" t="s">
        <v>58</v>
      </c>
      <c r="U1521" s="22" t="s">
        <v>59</v>
      </c>
      <c r="V1521" s="22" t="s">
        <v>103</v>
      </c>
      <c r="W1521" s="22" t="s">
        <v>104</v>
      </c>
      <c r="X1521" s="22" t="s">
        <v>105</v>
      </c>
      <c r="Y1521" s="22" t="s">
        <v>10</v>
      </c>
      <c r="Z1521" s="22" t="s">
        <v>63</v>
      </c>
      <c r="AA1521" s="22" t="s">
        <v>64</v>
      </c>
      <c r="AB1521" s="22" t="s">
        <v>74</v>
      </c>
      <c r="AC1521" s="22" t="s">
        <v>75</v>
      </c>
      <c r="AD1521" s="22" t="s">
        <v>177</v>
      </c>
      <c r="AE1521" s="22" t="s">
        <v>59</v>
      </c>
      <c r="AF1521" s="22" t="s">
        <v>407</v>
      </c>
      <c r="AG1521" s="25" t="s">
        <v>76</v>
      </c>
      <c r="AH1521" s="22" t="s">
        <v>171</v>
      </c>
      <c r="AI1521" s="22" t="s">
        <v>77</v>
      </c>
      <c r="AJ1521" s="22" t="str">
        <f>VLOOKUP(exp_SILP!$Y1521,'DATI CM'!$A$2:$F$28,2,FALSE)</f>
        <v>FLCSRN79S42L219X</v>
      </c>
    </row>
    <row r="1522" ht="15.75" hidden="1" customHeight="1">
      <c r="A1522" s="10" t="str">
        <f>IFERROR(VLOOKUP(exp_SILP!$W1522,exp_utenti_P!D:D,1,FALSE),"_DA INSERIRE")</f>
        <v>MRNSRN86R45F952Y</v>
      </c>
      <c r="B1522" s="10" t="str">
        <f>IF(AND(exp_SILP!$S1522="A.3 ORIENTAMENTO PROFESSIONALE",exp_SILP!$AD1522="4.2"),"A.3 ORIENTAMENTO PROFESSIONALE (CARCERE)",
IF(AND(exp_SILP!$S1522="A.3 ORIENTAMENTO PROFESSIONALE",exp_SILP!$AD1522="."),"A.3 ORIENTAMENTO PROFESSIONALE (CARCERE)",
IF(AND(exp_SILP!$S1522="A.4 CONSULENZA ORIENTATIVA",exp_SILP!$AD1522="4.2"),"A.4 CONSULENZA ORIENTATIVA (CARCERE)",
IF(AND(exp_SILP!$S1522="A.4 CONSULENZA ORIENTATIVA",exp_SILP!$AD1522="."),"A.4 CONSULENZA ORIENTATIVA (CARCERE)",
IF(AND(exp_SILP!$S1522="A.5 - LEP F1 - ACCOMPAGNAMENTO AL LAVORO",exp_SILP!$AD1522="4.2"),"A.5 - LEP F1 - ACCOMPAGNAMENTO AL LAVORO (CARCERE)",
IF(AND(exp_SILP!$S1522="A.5 - LEP F1 - ACCOMPAGNAMENTO AL LAVORO",exp_SILP!$AD1522="."),"A.5 - LEP F1 - ACCOMPAGNAMENTO AL LAVORO (CARCERE)",
IF(AND(exp_SILP!$S1522="A.5.2a - TUTORAGGIO TIROCINI",exp_SILP!$AD1522="4.2"),"A.5.2a - TUTORAGGIO TIROCINI (CARCERE)",
exp_SILP!$S1522)))))))</f>
        <v>A4.10 - LEP E - ORIENTAMENTO SPECIALISTICO SKILL GAP ANALYSIS</v>
      </c>
      <c r="C1522" s="11" t="str">
        <f>CONCATENATE(VLOOKUP(exp_SILP!$B1522,'DATI COMMESSE'!$A$2:$F$25,4,FALSE)," - ", VLOOKUP(exp_SILP!$B1522,'DATI COMMESSE'!$A$2:$F$25,2,FALSE)," - ",VLOOKUP(exp_SILP!$B1522,'DATI COMMESSE'!$A$2:$F$25,3,FALSE))</f>
        <v>GOL - 22-02-5000 - 22-12-5003</v>
      </c>
      <c r="D1522" s="11" t="str">
        <f>LEFT(exp_SILP!$R1522,5)</f>
        <v>14:00</v>
      </c>
      <c r="E1522" s="11" t="str">
        <f>RIGHT(exp_SILP!$R1522,5)</f>
        <v>16:00</v>
      </c>
      <c r="F1522" s="11">
        <f>IF(exp_SILP!$AG1522&gt;=60,exp_SILP!$AG1522/60,exp_SILP!$AG1522)</f>
        <v>2</v>
      </c>
      <c r="G1522" s="11" t="str">
        <f>VLOOKUP(exp_SILP!$Y1522,'DATI CM'!$A$2:$F$28,2,FALSE)</f>
        <v>TRZCST69B41F952V</v>
      </c>
      <c r="H1522" s="11" t="str">
        <f>VLOOKUP(exp_SILP!$Y1522,'DATI CM'!$A$2:$F$28,3,FALSE)</f>
        <v/>
      </c>
      <c r="I1522" s="11" t="str">
        <f t="shared" si="1"/>
        <v>N</v>
      </c>
      <c r="J1522" s="11" t="str">
        <f>VLOOKUP(exp_SILP!$Y1522,'DATI CM'!$A$2:$F$28,4,FALSE)</f>
        <v/>
      </c>
      <c r="K1522" s="12">
        <f>VLOOKUP(exp_SILP!$B1522,'DATI COMMESSE'!$A$2:$F$25,5,FALSE)</f>
        <v>39.94</v>
      </c>
      <c r="L1522" s="12" t="str">
        <f>IF(exp_SILP!$B1522="A4.10 - LEP E - ORIENTAMENTO SPECIALISTICO SKILL GAP ANALYSIS - GRUPPO 3P",0,VLOOKUP(exp_SILP!$Y1522,'DATI CM'!$A$2:$F$28,6,FALSE))</f>
        <v/>
      </c>
      <c r="M1522" s="12">
        <f>IFERROR(VLOOKUP(exp_SILP!$B1522,'DATI CM'!$H$2:$I$16,2,FALSE)*exp_SILP!$F1522,0)</f>
        <v>0</v>
      </c>
      <c r="N1522" s="11" t="str">
        <f>VLOOKUP(exp_SILP!$B1522,'DATI COMMESSE'!$A$2:$F$25,4,FALSE)</f>
        <v>GOL</v>
      </c>
      <c r="O1522" s="13">
        <f>VLOOKUP(exp_SILP!$B1522,'DATI COMMESSE'!$A$2:$F$25,5,FALSE)*exp_SILP!$F1522</f>
        <v>79.88</v>
      </c>
      <c r="P1522" s="11" t="str">
        <f>IF(MID(exp_SILP!$W1522,10,2)&gt;"40","F","M")</f>
        <v>F</v>
      </c>
      <c r="Q1522" s="27" t="s">
        <v>1060</v>
      </c>
      <c r="R1522" s="15" t="s">
        <v>69</v>
      </c>
      <c r="S1522" s="15" t="s">
        <v>70</v>
      </c>
      <c r="T1522" s="15" t="s">
        <v>58</v>
      </c>
      <c r="U1522" s="15" t="s">
        <v>59</v>
      </c>
      <c r="V1522" s="15" t="s">
        <v>343</v>
      </c>
      <c r="W1522" s="15" t="s">
        <v>344</v>
      </c>
      <c r="X1522" s="15" t="s">
        <v>345</v>
      </c>
      <c r="Y1522" s="15" t="s">
        <v>18</v>
      </c>
      <c r="Z1522" s="15" t="s">
        <v>63</v>
      </c>
      <c r="AA1522" s="15" t="s">
        <v>64</v>
      </c>
      <c r="AB1522" s="15" t="s">
        <v>65</v>
      </c>
      <c r="AC1522" s="15" t="s">
        <v>82</v>
      </c>
      <c r="AD1522" s="15" t="s">
        <v>59</v>
      </c>
      <c r="AE1522" s="15" t="s">
        <v>59</v>
      </c>
      <c r="AF1522" s="15" t="s">
        <v>59</v>
      </c>
      <c r="AG1522" s="28" t="s">
        <v>76</v>
      </c>
      <c r="AH1522" s="15" t="s">
        <v>1604</v>
      </c>
      <c r="AI1522" s="15" t="s">
        <v>83</v>
      </c>
      <c r="AJ1522" s="15" t="str">
        <f>VLOOKUP(exp_SILP!$Y1522,'DATI CM'!$A$2:$F$28,2,FALSE)</f>
        <v>TRZCST69B41F952V</v>
      </c>
    </row>
    <row r="1523" ht="15.75" hidden="1" customHeight="1">
      <c r="A1523" s="17" t="str">
        <f>IFERROR(VLOOKUP(exp_SILP!$W1523,exp_utenti_P!D:D,1,FALSE),"_DA INSERIRE")</f>
        <v>BRTPLA83D21F206C</v>
      </c>
      <c r="B1523" s="17" t="str">
        <f>IF(AND(exp_SILP!$S1523="A.3 ORIENTAMENTO PROFESSIONALE",exp_SILP!$AD1523="4.2"),"A.3 ORIENTAMENTO PROFESSIONALE (CARCERE)",
IF(AND(exp_SILP!$S1523="A.3 ORIENTAMENTO PROFESSIONALE",exp_SILP!$AD1523="."),"A.3 ORIENTAMENTO PROFESSIONALE (CARCERE)",
IF(AND(exp_SILP!$S1523="A.4 CONSULENZA ORIENTATIVA",exp_SILP!$AD1523="4.2"),"A.4 CONSULENZA ORIENTATIVA (CARCERE)",
IF(AND(exp_SILP!$S1523="A.4 CONSULENZA ORIENTATIVA",exp_SILP!$AD1523="."),"A.4 CONSULENZA ORIENTATIVA (CARCERE)",
IF(AND(exp_SILP!$S1523="A.5 - LEP F1 - ACCOMPAGNAMENTO AL LAVORO",exp_SILP!$AD1523="4.2"),"A.5 - LEP F1 - ACCOMPAGNAMENTO AL LAVORO (CARCERE)",
IF(AND(exp_SILP!$S1523="A.5 - LEP F1 - ACCOMPAGNAMENTO AL LAVORO",exp_SILP!$AD1523="."),"A.5 - LEP F1 - ACCOMPAGNAMENTO AL LAVORO (CARCERE)",
IF(AND(exp_SILP!$S1523="A.5.2a - TUTORAGGIO TIROCINI",exp_SILP!$AD1523="4.2"),"A.5.2a - TUTORAGGIO TIROCINI (CARCERE)",
exp_SILP!$S1523)))))))</f>
        <v>A4.10 - LEP E - ORIENTAMENTO SPECIALISTICO SKILL GAP ANALYSIS</v>
      </c>
      <c r="C1523" s="18" t="str">
        <f>CONCATENATE(VLOOKUP(exp_SILP!$B1523,'DATI COMMESSE'!$A$2:$F$25,4,FALSE)," - ", VLOOKUP(exp_SILP!$B1523,'DATI COMMESSE'!$A$2:$F$25,2,FALSE)," - ",VLOOKUP(exp_SILP!$B1523,'DATI COMMESSE'!$A$2:$F$25,3,FALSE))</f>
        <v>GOL - 22-02-5000 - 22-12-5003</v>
      </c>
      <c r="D1523" s="18" t="str">
        <f>LEFT(exp_SILP!$R1523,5)</f>
        <v>09:30</v>
      </c>
      <c r="E1523" s="18" t="str">
        <f>RIGHT(exp_SILP!$R1523,5)</f>
        <v>11:30</v>
      </c>
      <c r="F1523" s="18">
        <f>IF(exp_SILP!$AG1523&gt;=60,exp_SILP!$AG1523/60,exp_SILP!$AG1523)</f>
        <v>2</v>
      </c>
      <c r="G1523" s="18" t="str">
        <f>VLOOKUP(exp_SILP!$Y1523,'DATI CM'!$A$2:$F$28,2,FALSE)</f>
        <v>TRZCST69B41F952V</v>
      </c>
      <c r="H1523" s="18" t="str">
        <f>VLOOKUP(exp_SILP!$Y1523,'DATI CM'!$A$2:$F$28,3,FALSE)</f>
        <v/>
      </c>
      <c r="I1523" s="18" t="str">
        <f t="shared" si="1"/>
        <v>N</v>
      </c>
      <c r="J1523" s="18" t="str">
        <f>VLOOKUP(exp_SILP!$Y1523,'DATI CM'!$A$2:$F$28,4,FALSE)</f>
        <v/>
      </c>
      <c r="K1523" s="19">
        <f>VLOOKUP(exp_SILP!$B1523,'DATI COMMESSE'!$A$2:$F$25,5,FALSE)</f>
        <v>39.94</v>
      </c>
      <c r="L1523" s="19" t="str">
        <f>IF(exp_SILP!$B1523="A4.10 - LEP E - ORIENTAMENTO SPECIALISTICO SKILL GAP ANALYSIS - GRUPPO 3P",0,VLOOKUP(exp_SILP!$Y1523,'DATI CM'!$A$2:$F$28,6,FALSE))</f>
        <v/>
      </c>
      <c r="M1523" s="19">
        <f>IFERROR(VLOOKUP(exp_SILP!$B1523,'DATI CM'!$H$2:$I$16,2,FALSE)*exp_SILP!$F1523,0)</f>
        <v>0</v>
      </c>
      <c r="N1523" s="18" t="str">
        <f>VLOOKUP(exp_SILP!$B1523,'DATI COMMESSE'!$A$2:$F$25,4,FALSE)</f>
        <v>GOL</v>
      </c>
      <c r="O1523" s="20">
        <f>VLOOKUP(exp_SILP!$B1523,'DATI COMMESSE'!$A$2:$F$25,5,FALSE)*exp_SILP!$F1523</f>
        <v>79.88</v>
      </c>
      <c r="P1523" s="18" t="str">
        <f>IF(MID(exp_SILP!$W1523,10,2)&gt;"40","F","M")</f>
        <v>M</v>
      </c>
      <c r="Q1523" s="24" t="s">
        <v>1060</v>
      </c>
      <c r="R1523" s="22" t="s">
        <v>78</v>
      </c>
      <c r="S1523" s="22" t="s">
        <v>70</v>
      </c>
      <c r="T1523" s="22" t="s">
        <v>58</v>
      </c>
      <c r="U1523" s="22" t="s">
        <v>59</v>
      </c>
      <c r="V1523" s="22" t="s">
        <v>835</v>
      </c>
      <c r="W1523" s="22" t="s">
        <v>836</v>
      </c>
      <c r="X1523" s="22" t="s">
        <v>837</v>
      </c>
      <c r="Y1523" s="22" t="s">
        <v>18</v>
      </c>
      <c r="Z1523" s="22" t="s">
        <v>63</v>
      </c>
      <c r="AA1523" s="22" t="s">
        <v>64</v>
      </c>
      <c r="AB1523" s="22" t="s">
        <v>65</v>
      </c>
      <c r="AC1523" s="22" t="s">
        <v>82</v>
      </c>
      <c r="AD1523" s="22" t="s">
        <v>59</v>
      </c>
      <c r="AE1523" s="22" t="s">
        <v>59</v>
      </c>
      <c r="AF1523" s="22" t="s">
        <v>59</v>
      </c>
      <c r="AG1523" s="25" t="s">
        <v>76</v>
      </c>
      <c r="AH1523" s="22" t="s">
        <v>1060</v>
      </c>
      <c r="AI1523" s="22" t="s">
        <v>83</v>
      </c>
      <c r="AJ1523" s="22" t="str">
        <f>VLOOKUP(exp_SILP!$Y1523,'DATI CM'!$A$2:$F$28,2,FALSE)</f>
        <v>TRZCST69B41F952V</v>
      </c>
    </row>
    <row r="1524" ht="15.75" customHeight="1">
      <c r="A1524" s="10" t="str">
        <f>IFERROR(VLOOKUP(exp_SILP!$W1524,exp_utenti_P!D:D,1,FALSE),"_DA INSERIRE")</f>
        <v>MRMGLI77R04F839E</v>
      </c>
      <c r="B1524" s="10" t="str">
        <f>IF(AND(exp_SILP!$S1524="A.3 ORIENTAMENTO PROFESSIONALE",exp_SILP!$AD1524="4.2"),"A.3 ORIENTAMENTO PROFESSIONALE (CARCERE)",
IF(AND(exp_SILP!$S1524="A.3 ORIENTAMENTO PROFESSIONALE",exp_SILP!$AD1524="."),"A.3 ORIENTAMENTO PROFESSIONALE (CARCERE)",
IF(AND(exp_SILP!$S1524="A.4 CONSULENZA ORIENTATIVA",exp_SILP!$AD1524="4.2"),"A.4 CONSULENZA ORIENTATIVA (CARCERE)",
IF(AND(exp_SILP!$S1524="A.4 CONSULENZA ORIENTATIVA",exp_SILP!$AD1524="."),"A.4 CONSULENZA ORIENTATIVA (CARCERE)",
IF(AND(exp_SILP!$S1524="A.5 - LEP F1 - ACCOMPAGNAMENTO AL LAVORO",exp_SILP!$AD1524="4.2"),"A.5 - LEP F1 - ACCOMPAGNAMENTO AL LAVORO (CARCERE)",
IF(AND(exp_SILP!$S1524="A.5 - LEP F1 - ACCOMPAGNAMENTO AL LAVORO",exp_SILP!$AD1524="."),"A.5 - LEP F1 - ACCOMPAGNAMENTO AL LAVORO (CARCERE)",
IF(AND(exp_SILP!$S1524="A.5.2a - TUTORAGGIO TIROCINI",exp_SILP!$AD1524="4.2"),"A.5.2a - TUTORAGGIO TIROCINI (CARCERE)",
exp_SILP!$S1524)))))))</f>
        <v>A.5 - LEP F1 - ACCOMPAGNAMENTO AL LAVORO</v>
      </c>
      <c r="C1524" s="11" t="str">
        <f>CONCATENATE(VLOOKUP(exp_SILP!$B1524,'DATI COMMESSE'!$A$2:$F$25,4,FALSE)," - ", VLOOKUP(exp_SILP!$B1524,'DATI COMMESSE'!$A$2:$F$25,2,FALSE)," - ",VLOOKUP(exp_SILP!$B1524,'DATI COMMESSE'!$A$2:$F$25,3,FALSE))</f>
        <v>GOL - 22-02-5000 - 22-12-5003</v>
      </c>
      <c r="D1524" s="11" t="str">
        <f>LEFT(exp_SILP!$R1524,5)</f>
        <v>14:00</v>
      </c>
      <c r="E1524" s="11" t="str">
        <f>RIGHT(exp_SILP!$R1524,5)</f>
        <v>17:00</v>
      </c>
      <c r="F1524" s="11">
        <f>IF(exp_SILP!$AG1524&gt;=60,exp_SILP!$AG1524/60,exp_SILP!$AG1524)</f>
        <v>3</v>
      </c>
      <c r="G1524" s="11" t="str">
        <f>VLOOKUP(exp_SILP!$Y1524,'DATI CM'!$A$2:$F$28,2,FALSE)</f>
        <v>MNRCLD73B46G674U</v>
      </c>
      <c r="H1524" s="11" t="str">
        <f>VLOOKUP(exp_SILP!$Y1524,'DATI CM'!$A$2:$F$28,3,FALSE)</f>
        <v>A011</v>
      </c>
      <c r="I1524" s="11" t="str">
        <f t="shared" si="1"/>
        <v>N</v>
      </c>
      <c r="J1524" s="11" t="str">
        <f>VLOOKUP(exp_SILP!$Y1524,'DATI CM'!$A$2:$F$28,4,FALSE)</f>
        <v>TORINO</v>
      </c>
      <c r="K1524" s="12">
        <f>VLOOKUP(exp_SILP!$B1524,'DATI COMMESSE'!$A$2:$F$25,5,FALSE)</f>
        <v>39.94</v>
      </c>
      <c r="L1524" s="12">
        <f>IF(exp_SILP!$B1524="A4.10 - LEP E - ORIENTAMENTO SPECIALISTICO SKILL GAP ANALYSIS - GRUPPO 3P",0,VLOOKUP(exp_SILP!$Y1524,'DATI CM'!$A$2:$F$28,6,FALSE))</f>
        <v>25</v>
      </c>
      <c r="M1524" s="12">
        <f>IFERROR(VLOOKUP(exp_SILP!$B1524,'DATI CM'!$H$2:$I$16,2,FALSE)*exp_SILP!$F1524,0)</f>
        <v>0</v>
      </c>
      <c r="N1524" s="11" t="str">
        <f>VLOOKUP(exp_SILP!$B1524,'DATI COMMESSE'!$A$2:$F$25,4,FALSE)</f>
        <v>GOL</v>
      </c>
      <c r="O1524" s="13">
        <f>VLOOKUP(exp_SILP!$B1524,'DATI COMMESSE'!$A$2:$F$25,5,FALSE)*exp_SILP!$F1524</f>
        <v>119.82</v>
      </c>
      <c r="P1524" s="11" t="str">
        <f>IF(MID(exp_SILP!$W1524,10,2)&gt;"40","F","M")</f>
        <v>M</v>
      </c>
      <c r="Q1524" s="27" t="s">
        <v>1697</v>
      </c>
      <c r="R1524" s="15" t="s">
        <v>100</v>
      </c>
      <c r="S1524" s="15" t="s">
        <v>57</v>
      </c>
      <c r="T1524" s="15" t="s">
        <v>58</v>
      </c>
      <c r="U1524" s="15" t="s">
        <v>59</v>
      </c>
      <c r="V1524" s="15" t="s">
        <v>842</v>
      </c>
      <c r="W1524" s="15" t="s">
        <v>843</v>
      </c>
      <c r="X1524" s="15" t="s">
        <v>844</v>
      </c>
      <c r="Y1524" s="15" t="s">
        <v>14</v>
      </c>
      <c r="Z1524" s="15" t="s">
        <v>63</v>
      </c>
      <c r="AA1524" s="15" t="s">
        <v>64</v>
      </c>
      <c r="AB1524" s="15" t="s">
        <v>74</v>
      </c>
      <c r="AC1524" s="15" t="s">
        <v>135</v>
      </c>
      <c r="AD1524" s="15" t="s">
        <v>59</v>
      </c>
      <c r="AE1524" s="15" t="s">
        <v>59</v>
      </c>
      <c r="AF1524" s="15" t="s">
        <v>59</v>
      </c>
      <c r="AG1524" s="28" t="s">
        <v>101</v>
      </c>
      <c r="AH1524" s="15" t="s">
        <v>1221</v>
      </c>
      <c r="AI1524" s="15" t="s">
        <v>158</v>
      </c>
      <c r="AJ1524" s="15" t="str">
        <f>VLOOKUP(exp_SILP!$Y1524,'DATI CM'!$A$2:$F$28,2,FALSE)</f>
        <v>MNRCLD73B46G674U</v>
      </c>
    </row>
    <row r="1525" ht="15.75" hidden="1" customHeight="1">
      <c r="A1525" s="17" t="str">
        <f>IFERROR(VLOOKUP(exp_SILP!$W1525,exp_utenti_P!D:D,1,FALSE),"_DA INSERIRE")</f>
        <v>VAINMR71B60H355E</v>
      </c>
      <c r="B1525" s="17" t="str">
        <f>IF(AND(exp_SILP!$S1525="A.3 ORIENTAMENTO PROFESSIONALE",exp_SILP!$AD1525="4.2"),"A.3 ORIENTAMENTO PROFESSIONALE (CARCERE)",
IF(AND(exp_SILP!$S1525="A.3 ORIENTAMENTO PROFESSIONALE",exp_SILP!$AD1525="."),"A.3 ORIENTAMENTO PROFESSIONALE (CARCERE)",
IF(AND(exp_SILP!$S1525="A.4 CONSULENZA ORIENTATIVA",exp_SILP!$AD1525="4.2"),"A.4 CONSULENZA ORIENTATIVA (CARCERE)",
IF(AND(exp_SILP!$S1525="A.4 CONSULENZA ORIENTATIVA",exp_SILP!$AD1525="."),"A.4 CONSULENZA ORIENTATIVA (CARCERE)",
IF(AND(exp_SILP!$S1525="A.5 - LEP F1 - ACCOMPAGNAMENTO AL LAVORO",exp_SILP!$AD1525="4.2"),"A.5 - LEP F1 - ACCOMPAGNAMENTO AL LAVORO (CARCERE)",
IF(AND(exp_SILP!$S1525="A.5 - LEP F1 - ACCOMPAGNAMENTO AL LAVORO",exp_SILP!$AD1525="."),"A.5 - LEP F1 - ACCOMPAGNAMENTO AL LAVORO (CARCERE)",
IF(AND(exp_SILP!$S1525="A.5.2a - TUTORAGGIO TIROCINI",exp_SILP!$AD1525="4.2"),"A.5.2a - TUTORAGGIO TIROCINI (CARCERE)",
exp_SILP!$S1525)))))))</f>
        <v>A.5 - LEP F1 - ACCOMPAGNAMENTO AL LAVORO</v>
      </c>
      <c r="C1525" s="18" t="str">
        <f>CONCATENATE(VLOOKUP(exp_SILP!$B1525,'DATI COMMESSE'!$A$2:$F$25,4,FALSE)," - ", VLOOKUP(exp_SILP!$B1525,'DATI COMMESSE'!$A$2:$F$25,2,FALSE)," - ",VLOOKUP(exp_SILP!$B1525,'DATI COMMESSE'!$A$2:$F$25,3,FALSE))</f>
        <v>GOL - 22-02-5000 - 22-12-5003</v>
      </c>
      <c r="D1525" s="18" t="str">
        <f>LEFT(exp_SILP!$R1525,5)</f>
        <v>14:00</v>
      </c>
      <c r="E1525" s="18" t="str">
        <f>RIGHT(exp_SILP!$R1525,5)</f>
        <v>16:00</v>
      </c>
      <c r="F1525" s="18">
        <f>IF(exp_SILP!$AG1525&gt;=60,exp_SILP!$AG1525/60,exp_SILP!$AG1525)</f>
        <v>2</v>
      </c>
      <c r="G1525" s="18" t="str">
        <f>VLOOKUP(exp_SILP!$Y1525,'DATI CM'!$A$2:$F$28,2,FALSE)</f>
        <v>DNRSMN97E58L219U</v>
      </c>
      <c r="H1525" s="18" t="str">
        <f>VLOOKUP(exp_SILP!$Y1525,'DATI CM'!$A$2:$F$28,3,FALSE)</f>
        <v/>
      </c>
      <c r="I1525" s="18" t="str">
        <f t="shared" si="1"/>
        <v>N</v>
      </c>
      <c r="J1525" s="18" t="str">
        <f>VLOOKUP(exp_SILP!$Y1525,'DATI CM'!$A$2:$F$28,4,FALSE)</f>
        <v/>
      </c>
      <c r="K1525" s="19">
        <f>VLOOKUP(exp_SILP!$B1525,'DATI COMMESSE'!$A$2:$F$25,5,FALSE)</f>
        <v>39.94</v>
      </c>
      <c r="L1525" s="19" t="str">
        <f>IF(exp_SILP!$B1525="A4.10 - LEP E - ORIENTAMENTO SPECIALISTICO SKILL GAP ANALYSIS - GRUPPO 3P",0,VLOOKUP(exp_SILP!$Y1525,'DATI CM'!$A$2:$F$28,6,FALSE))</f>
        <v/>
      </c>
      <c r="M1525" s="19">
        <f>IFERROR(VLOOKUP(exp_SILP!$B1525,'DATI CM'!$H$2:$I$16,2,FALSE)*exp_SILP!$F1525,0)</f>
        <v>0</v>
      </c>
      <c r="N1525" s="18" t="str">
        <f>VLOOKUP(exp_SILP!$B1525,'DATI COMMESSE'!$A$2:$F$25,4,FALSE)</f>
        <v>GOL</v>
      </c>
      <c r="O1525" s="20">
        <f>VLOOKUP(exp_SILP!$B1525,'DATI COMMESSE'!$A$2:$F$25,5,FALSE)*exp_SILP!$F1525</f>
        <v>79.88</v>
      </c>
      <c r="P1525" s="18" t="str">
        <f>IF(MID(exp_SILP!$W1525,10,2)&gt;"40","F","M")</f>
        <v>F</v>
      </c>
      <c r="Q1525" s="24" t="s">
        <v>1697</v>
      </c>
      <c r="R1525" s="22" t="s">
        <v>69</v>
      </c>
      <c r="S1525" s="22" t="s">
        <v>57</v>
      </c>
      <c r="T1525" s="22" t="s">
        <v>58</v>
      </c>
      <c r="U1525" s="22" t="s">
        <v>59</v>
      </c>
      <c r="V1525" s="22" t="s">
        <v>571</v>
      </c>
      <c r="W1525" s="22" t="s">
        <v>572</v>
      </c>
      <c r="X1525" s="22" t="s">
        <v>573</v>
      </c>
      <c r="Y1525" s="22" t="s">
        <v>8</v>
      </c>
      <c r="Z1525" s="22" t="s">
        <v>63</v>
      </c>
      <c r="AA1525" s="22" t="s">
        <v>64</v>
      </c>
      <c r="AB1525" s="22" t="s">
        <v>65</v>
      </c>
      <c r="AC1525" s="22" t="s">
        <v>135</v>
      </c>
      <c r="AD1525" s="22" t="s">
        <v>59</v>
      </c>
      <c r="AE1525" s="22" t="s">
        <v>59</v>
      </c>
      <c r="AF1525" s="22" t="s">
        <v>59</v>
      </c>
      <c r="AG1525" s="25" t="s">
        <v>76</v>
      </c>
      <c r="AH1525" s="22" t="s">
        <v>1698</v>
      </c>
      <c r="AI1525" s="22" t="s">
        <v>143</v>
      </c>
      <c r="AJ1525" s="22" t="str">
        <f>VLOOKUP(exp_SILP!$Y1525,'DATI CM'!$A$2:$F$28,2,FALSE)</f>
        <v>DNRSMN97E58L219U</v>
      </c>
    </row>
    <row r="1526" ht="15.75" customHeight="1">
      <c r="A1526" s="10" t="str">
        <f>IFERROR(VLOOKUP(exp_SILP!$W1526,exp_utenti_P!D:D,1,FALSE),"_DA INSERIRE")</f>
        <v>FRNLND66P59Z613A</v>
      </c>
      <c r="B1526" s="10" t="str">
        <f>IF(AND(exp_SILP!$S1526="A.3 ORIENTAMENTO PROFESSIONALE",exp_SILP!$AD1526="4.2"),"A.3 ORIENTAMENTO PROFESSIONALE (CARCERE)",
IF(AND(exp_SILP!$S1526="A.3 ORIENTAMENTO PROFESSIONALE",exp_SILP!$AD1526="."),"A.3 ORIENTAMENTO PROFESSIONALE (CARCERE)",
IF(AND(exp_SILP!$S1526="A.4 CONSULENZA ORIENTATIVA",exp_SILP!$AD1526="4.2"),"A.4 CONSULENZA ORIENTATIVA (CARCERE)",
IF(AND(exp_SILP!$S1526="A.4 CONSULENZA ORIENTATIVA",exp_SILP!$AD1526="."),"A.4 CONSULENZA ORIENTATIVA (CARCERE)",
IF(AND(exp_SILP!$S1526="A.5 - LEP F1 - ACCOMPAGNAMENTO AL LAVORO",exp_SILP!$AD1526="4.2"),"A.5 - LEP F1 - ACCOMPAGNAMENTO AL LAVORO (CARCERE)",
IF(AND(exp_SILP!$S1526="A.5 - LEP F1 - ACCOMPAGNAMENTO AL LAVORO",exp_SILP!$AD1526="."),"A.5 - LEP F1 - ACCOMPAGNAMENTO AL LAVORO (CARCERE)",
IF(AND(exp_SILP!$S1526="A.5.2a - TUTORAGGIO TIROCINI",exp_SILP!$AD1526="4.2"),"A.5.2a - TUTORAGGIO TIROCINI (CARCERE)",
exp_SILP!$S1526)))))))</f>
        <v>A.5 - LEP F1 - ACCOMPAGNAMENTO AL LAVORO</v>
      </c>
      <c r="C1526" s="11" t="str">
        <f>CONCATENATE(VLOOKUP(exp_SILP!$B1526,'DATI COMMESSE'!$A$2:$F$25,4,FALSE)," - ", VLOOKUP(exp_SILP!$B1526,'DATI COMMESSE'!$A$2:$F$25,2,FALSE)," - ",VLOOKUP(exp_SILP!$B1526,'DATI COMMESSE'!$A$2:$F$25,3,FALSE))</f>
        <v>GOL - 22-02-5000 - 22-12-5003</v>
      </c>
      <c r="D1526" s="11" t="str">
        <f>LEFT(exp_SILP!$R1526,5)</f>
        <v>12:00</v>
      </c>
      <c r="E1526" s="11" t="str">
        <f>RIGHT(exp_SILP!$R1526,5)</f>
        <v>13:00</v>
      </c>
      <c r="F1526" s="11">
        <f>IF(exp_SILP!$AG1526&gt;=60,exp_SILP!$AG1526/60,exp_SILP!$AG1526)</f>
        <v>1</v>
      </c>
      <c r="G1526" s="11" t="str">
        <f>VLOOKUP(exp_SILP!$Y1526,'DATI CM'!$A$2:$F$28,2,FALSE)</f>
        <v>MNRCLD73B46G674U</v>
      </c>
      <c r="H1526" s="11" t="str">
        <f>VLOOKUP(exp_SILP!$Y1526,'DATI CM'!$A$2:$F$28,3,FALSE)</f>
        <v>A011</v>
      </c>
      <c r="I1526" s="11" t="str">
        <f t="shared" si="1"/>
        <v>N</v>
      </c>
      <c r="J1526" s="11" t="str">
        <f>VLOOKUP(exp_SILP!$Y1526,'DATI CM'!$A$2:$F$28,4,FALSE)</f>
        <v>TORINO</v>
      </c>
      <c r="K1526" s="12">
        <f>VLOOKUP(exp_SILP!$B1526,'DATI COMMESSE'!$A$2:$F$25,5,FALSE)</f>
        <v>39.94</v>
      </c>
      <c r="L1526" s="12">
        <f>IF(exp_SILP!$B1526="A4.10 - LEP E - ORIENTAMENTO SPECIALISTICO SKILL GAP ANALYSIS - GRUPPO 3P",0,VLOOKUP(exp_SILP!$Y1526,'DATI CM'!$A$2:$F$28,6,FALSE))</f>
        <v>25</v>
      </c>
      <c r="M1526" s="12">
        <f>IFERROR(VLOOKUP(exp_SILP!$B1526,'DATI CM'!$H$2:$I$16,2,FALSE)*exp_SILP!$F1526,0)</f>
        <v>0</v>
      </c>
      <c r="N1526" s="11" t="str">
        <f>VLOOKUP(exp_SILP!$B1526,'DATI COMMESSE'!$A$2:$F$25,4,FALSE)</f>
        <v>GOL</v>
      </c>
      <c r="O1526" s="13">
        <f>VLOOKUP(exp_SILP!$B1526,'DATI COMMESSE'!$A$2:$F$25,5,FALSE)*exp_SILP!$F1526</f>
        <v>39.94</v>
      </c>
      <c r="P1526" s="11" t="str">
        <f>IF(MID(exp_SILP!$W1526,10,2)&gt;"40","F","M")</f>
        <v>F</v>
      </c>
      <c r="Q1526" s="27" t="s">
        <v>1699</v>
      </c>
      <c r="R1526" s="15" t="s">
        <v>102</v>
      </c>
      <c r="S1526" s="15" t="s">
        <v>57</v>
      </c>
      <c r="T1526" s="15" t="s">
        <v>58</v>
      </c>
      <c r="U1526" s="15" t="s">
        <v>59</v>
      </c>
      <c r="V1526" s="15" t="s">
        <v>1297</v>
      </c>
      <c r="W1526" s="15" t="s">
        <v>1298</v>
      </c>
      <c r="X1526" s="15" t="s">
        <v>1299</v>
      </c>
      <c r="Y1526" s="15" t="s">
        <v>14</v>
      </c>
      <c r="Z1526" s="15" t="s">
        <v>63</v>
      </c>
      <c r="AA1526" s="15" t="s">
        <v>64</v>
      </c>
      <c r="AB1526" s="15" t="s">
        <v>65</v>
      </c>
      <c r="AC1526" s="15" t="s">
        <v>135</v>
      </c>
      <c r="AD1526" s="15" t="s">
        <v>59</v>
      </c>
      <c r="AE1526" s="15" t="s">
        <v>59</v>
      </c>
      <c r="AF1526" s="15" t="s">
        <v>114</v>
      </c>
      <c r="AG1526" s="28" t="s">
        <v>67</v>
      </c>
      <c r="AH1526" s="15" t="s">
        <v>1609</v>
      </c>
      <c r="AI1526" s="15" t="s">
        <v>158</v>
      </c>
      <c r="AJ1526" s="15" t="str">
        <f>VLOOKUP(exp_SILP!$Y1526,'DATI CM'!$A$2:$F$28,2,FALSE)</f>
        <v>MNRCLD73B46G674U</v>
      </c>
    </row>
    <row r="1527" ht="15.75" customHeight="1">
      <c r="A1527" s="17" t="str">
        <f>IFERROR(VLOOKUP(exp_SILP!$W1527,exp_utenti_P!D:D,1,FALSE),"_DA INSERIRE")</f>
        <v>MRRLBT80E71L219Q</v>
      </c>
      <c r="B1527" s="17" t="str">
        <f>IF(AND(exp_SILP!$S1527="A.3 ORIENTAMENTO PROFESSIONALE",exp_SILP!$AD1527="4.2"),"A.3 ORIENTAMENTO PROFESSIONALE (CARCERE)",
IF(AND(exp_SILP!$S1527="A.3 ORIENTAMENTO PROFESSIONALE",exp_SILP!$AD1527="."),"A.3 ORIENTAMENTO PROFESSIONALE (CARCERE)",
IF(AND(exp_SILP!$S1527="A.4 CONSULENZA ORIENTATIVA",exp_SILP!$AD1527="4.2"),"A.4 CONSULENZA ORIENTATIVA (CARCERE)",
IF(AND(exp_SILP!$S1527="A.4 CONSULENZA ORIENTATIVA",exp_SILP!$AD1527="."),"A.4 CONSULENZA ORIENTATIVA (CARCERE)",
IF(AND(exp_SILP!$S1527="A.5 - LEP F1 - ACCOMPAGNAMENTO AL LAVORO",exp_SILP!$AD1527="4.2"),"A.5 - LEP F1 - ACCOMPAGNAMENTO AL LAVORO (CARCERE)",
IF(AND(exp_SILP!$S1527="A.5 - LEP F1 - ACCOMPAGNAMENTO AL LAVORO",exp_SILP!$AD1527="."),"A.5 - LEP F1 - ACCOMPAGNAMENTO AL LAVORO (CARCERE)",
IF(AND(exp_SILP!$S1527="A.5.2a - TUTORAGGIO TIROCINI",exp_SILP!$AD1527="4.2"),"A.5.2a - TUTORAGGIO TIROCINI (CARCERE)",
exp_SILP!$S1527)))))))</f>
        <v>A.5 - LEP F1 - ACCOMPAGNAMENTO AL LAVORO</v>
      </c>
      <c r="C1527" s="18" t="str">
        <f>CONCATENATE(VLOOKUP(exp_SILP!$B1527,'DATI COMMESSE'!$A$2:$F$25,4,FALSE)," - ", VLOOKUP(exp_SILP!$B1527,'DATI COMMESSE'!$A$2:$F$25,2,FALSE)," - ",VLOOKUP(exp_SILP!$B1527,'DATI COMMESSE'!$A$2:$F$25,3,FALSE))</f>
        <v>GOL - 22-02-5000 - 22-12-5003</v>
      </c>
      <c r="D1527" s="18" t="str">
        <f>LEFT(exp_SILP!$R1527,5)</f>
        <v>09:00</v>
      </c>
      <c r="E1527" s="18" t="str">
        <f>RIGHT(exp_SILP!$R1527,5)</f>
        <v>12:00</v>
      </c>
      <c r="F1527" s="18">
        <f>IF(exp_SILP!$AG1527&gt;=60,exp_SILP!$AG1527/60,exp_SILP!$AG1527)</f>
        <v>3</v>
      </c>
      <c r="G1527" s="18" t="str">
        <f>VLOOKUP(exp_SILP!$Y1527,'DATI CM'!$A$2:$F$28,2,FALSE)</f>
        <v>MNRCLD73B46G674U</v>
      </c>
      <c r="H1527" s="18" t="str">
        <f>VLOOKUP(exp_SILP!$Y1527,'DATI CM'!$A$2:$F$28,3,FALSE)</f>
        <v>A011</v>
      </c>
      <c r="I1527" s="18" t="str">
        <f t="shared" si="1"/>
        <v>N</v>
      </c>
      <c r="J1527" s="18" t="str">
        <f>VLOOKUP(exp_SILP!$Y1527,'DATI CM'!$A$2:$F$28,4,FALSE)</f>
        <v>TORINO</v>
      </c>
      <c r="K1527" s="19">
        <f>VLOOKUP(exp_SILP!$B1527,'DATI COMMESSE'!$A$2:$F$25,5,FALSE)</f>
        <v>39.94</v>
      </c>
      <c r="L1527" s="19">
        <f>IF(exp_SILP!$B1527="A4.10 - LEP E - ORIENTAMENTO SPECIALISTICO SKILL GAP ANALYSIS - GRUPPO 3P",0,VLOOKUP(exp_SILP!$Y1527,'DATI CM'!$A$2:$F$28,6,FALSE))</f>
        <v>25</v>
      </c>
      <c r="M1527" s="19">
        <f>IFERROR(VLOOKUP(exp_SILP!$B1527,'DATI CM'!$H$2:$I$16,2,FALSE)*exp_SILP!$F1527,0)</f>
        <v>0</v>
      </c>
      <c r="N1527" s="18" t="str">
        <f>VLOOKUP(exp_SILP!$B1527,'DATI COMMESSE'!$A$2:$F$25,4,FALSE)</f>
        <v>GOL</v>
      </c>
      <c r="O1527" s="20">
        <f>VLOOKUP(exp_SILP!$B1527,'DATI COMMESSE'!$A$2:$F$25,5,FALSE)*exp_SILP!$F1527</f>
        <v>119.82</v>
      </c>
      <c r="P1527" s="18" t="str">
        <f>IF(MID(exp_SILP!$W1527,10,2)&gt;"40","F","M")</f>
        <v>F</v>
      </c>
      <c r="Q1527" s="24" t="s">
        <v>1699</v>
      </c>
      <c r="R1527" s="22" t="s">
        <v>106</v>
      </c>
      <c r="S1527" s="22" t="s">
        <v>57</v>
      </c>
      <c r="T1527" s="22" t="s">
        <v>58</v>
      </c>
      <c r="U1527" s="22" t="s">
        <v>59</v>
      </c>
      <c r="V1527" s="22" t="s">
        <v>654</v>
      </c>
      <c r="W1527" s="22" t="s">
        <v>655</v>
      </c>
      <c r="X1527" s="22" t="s">
        <v>656</v>
      </c>
      <c r="Y1527" s="22" t="s">
        <v>14</v>
      </c>
      <c r="Z1527" s="22" t="s">
        <v>63</v>
      </c>
      <c r="AA1527" s="22" t="s">
        <v>64</v>
      </c>
      <c r="AB1527" s="22" t="s">
        <v>74</v>
      </c>
      <c r="AC1527" s="22" t="s">
        <v>135</v>
      </c>
      <c r="AD1527" s="22" t="s">
        <v>59</v>
      </c>
      <c r="AE1527" s="22" t="s">
        <v>59</v>
      </c>
      <c r="AF1527" s="22" t="s">
        <v>59</v>
      </c>
      <c r="AG1527" s="25" t="s">
        <v>101</v>
      </c>
      <c r="AH1527" s="22" t="s">
        <v>1609</v>
      </c>
      <c r="AI1527" s="22" t="s">
        <v>158</v>
      </c>
      <c r="AJ1527" s="22" t="str">
        <f>VLOOKUP(exp_SILP!$Y1527,'DATI CM'!$A$2:$F$28,2,FALSE)</f>
        <v>MNRCLD73B46G674U</v>
      </c>
    </row>
    <row r="1528" ht="15.75" hidden="1" customHeight="1">
      <c r="A1528" s="10" t="str">
        <f>IFERROR(VLOOKUP(exp_SILP!$W1528,exp_utenti_P!D:D,1,FALSE),"_DA INSERIRE")</f>
        <v>PVEKST67M52Z104C</v>
      </c>
      <c r="B1528" s="10" t="str">
        <f>IF(AND(exp_SILP!$S1528="A.3 ORIENTAMENTO PROFESSIONALE",exp_SILP!$AD1528="4.2"),"A.3 ORIENTAMENTO PROFESSIONALE (CARCERE)",
IF(AND(exp_SILP!$S1528="A.3 ORIENTAMENTO PROFESSIONALE",exp_SILP!$AD1528="."),"A.3 ORIENTAMENTO PROFESSIONALE (CARCERE)",
IF(AND(exp_SILP!$S1528="A.4 CONSULENZA ORIENTATIVA",exp_SILP!$AD1528="4.2"),"A.4 CONSULENZA ORIENTATIVA (CARCERE)",
IF(AND(exp_SILP!$S1528="A.4 CONSULENZA ORIENTATIVA",exp_SILP!$AD1528="."),"A.4 CONSULENZA ORIENTATIVA (CARCERE)",
IF(AND(exp_SILP!$S1528="A.5 - LEP F1 - ACCOMPAGNAMENTO AL LAVORO",exp_SILP!$AD1528="4.2"),"A.5 - LEP F1 - ACCOMPAGNAMENTO AL LAVORO (CARCERE)",
IF(AND(exp_SILP!$S1528="A.5 - LEP F1 - ACCOMPAGNAMENTO AL LAVORO",exp_SILP!$AD1528="."),"A.5 - LEP F1 - ACCOMPAGNAMENTO AL LAVORO (CARCERE)",
IF(AND(exp_SILP!$S1528="A.5.2a - TUTORAGGIO TIROCINI",exp_SILP!$AD1528="4.2"),"A.5.2a - TUTORAGGIO TIROCINI (CARCERE)",
exp_SILP!$S1528)))))))</f>
        <v>A.5 - LEP F1 - ACCOMPAGNAMENTO AL LAVORO</v>
      </c>
      <c r="C1528" s="11" t="str">
        <f>CONCATENATE(VLOOKUP(exp_SILP!$B1528,'DATI COMMESSE'!$A$2:$F$25,4,FALSE)," - ", VLOOKUP(exp_SILP!$B1528,'DATI COMMESSE'!$A$2:$F$25,2,FALSE)," - ",VLOOKUP(exp_SILP!$B1528,'DATI COMMESSE'!$A$2:$F$25,3,FALSE))</f>
        <v>GOL - 22-02-5000 - 22-12-5003</v>
      </c>
      <c r="D1528" s="11" t="str">
        <f>LEFT(exp_SILP!$R1528,5)</f>
        <v>11:00</v>
      </c>
      <c r="E1528" s="11" t="str">
        <f>RIGHT(exp_SILP!$R1528,5)</f>
        <v>13:00</v>
      </c>
      <c r="F1528" s="11">
        <f>IF(exp_SILP!$AG1528&gt;=60,exp_SILP!$AG1528/60,exp_SILP!$AG1528)</f>
        <v>2</v>
      </c>
      <c r="G1528" s="11" t="str">
        <f>VLOOKUP(exp_SILP!$Y1528,'DATI CM'!$A$2:$F$28,2,FALSE)</f>
        <v>PNFMRT85H50A859E</v>
      </c>
      <c r="H1528" s="11" t="str">
        <f>VLOOKUP(exp_SILP!$Y1528,'DATI CM'!$A$2:$F$28,3,FALSE)</f>
        <v>A011</v>
      </c>
      <c r="I1528" s="11" t="str">
        <f t="shared" si="1"/>
        <v>N</v>
      </c>
      <c r="J1528" s="11" t="str">
        <f>VLOOKUP(exp_SILP!$Y1528,'DATI CM'!$A$2:$F$28,4,FALSE)</f>
        <v>BIELLA</v>
      </c>
      <c r="K1528" s="12">
        <f>VLOOKUP(exp_SILP!$B1528,'DATI COMMESSE'!$A$2:$F$25,5,FALSE)</f>
        <v>39.94</v>
      </c>
      <c r="L1528" s="12">
        <f>IF(exp_SILP!$B1528="A4.10 - LEP E - ORIENTAMENTO SPECIALISTICO SKILL GAP ANALYSIS - GRUPPO 3P",0,VLOOKUP(exp_SILP!$Y1528,'DATI CM'!$A$2:$F$28,6,FALSE))</f>
        <v>25</v>
      </c>
      <c r="M1528" s="12">
        <f>IFERROR(VLOOKUP(exp_SILP!$B1528,'DATI CM'!$H$2:$I$16,2,FALSE)*exp_SILP!$F1528,0)</f>
        <v>0</v>
      </c>
      <c r="N1528" s="11" t="str">
        <f>VLOOKUP(exp_SILP!$B1528,'DATI COMMESSE'!$A$2:$F$25,4,FALSE)</f>
        <v>GOL</v>
      </c>
      <c r="O1528" s="13">
        <f>VLOOKUP(exp_SILP!$B1528,'DATI COMMESSE'!$A$2:$F$25,5,FALSE)*exp_SILP!$F1528</f>
        <v>79.88</v>
      </c>
      <c r="P1528" s="11" t="str">
        <f>IF(MID(exp_SILP!$W1528,10,2)&gt;"40","F","M")</f>
        <v>F</v>
      </c>
      <c r="Q1528" s="27" t="s">
        <v>1699</v>
      </c>
      <c r="R1528" s="15" t="s">
        <v>219</v>
      </c>
      <c r="S1528" s="15" t="s">
        <v>57</v>
      </c>
      <c r="T1528" s="15" t="s">
        <v>58</v>
      </c>
      <c r="U1528" s="15" t="s">
        <v>59</v>
      </c>
      <c r="V1528" s="15" t="s">
        <v>519</v>
      </c>
      <c r="W1528" s="15" t="s">
        <v>520</v>
      </c>
      <c r="X1528" s="15" t="s">
        <v>521</v>
      </c>
      <c r="Y1528" s="15" t="s">
        <v>15</v>
      </c>
      <c r="Z1528" s="15" t="s">
        <v>63</v>
      </c>
      <c r="AA1528" s="15" t="s">
        <v>64</v>
      </c>
      <c r="AB1528" s="15" t="s">
        <v>65</v>
      </c>
      <c r="AC1528" s="15" t="s">
        <v>66</v>
      </c>
      <c r="AD1528" s="15" t="s">
        <v>59</v>
      </c>
      <c r="AE1528" s="15" t="s">
        <v>59</v>
      </c>
      <c r="AF1528" s="15" t="s">
        <v>59</v>
      </c>
      <c r="AG1528" s="28" t="s">
        <v>76</v>
      </c>
      <c r="AH1528" s="15" t="s">
        <v>1699</v>
      </c>
      <c r="AI1528" s="15" t="s">
        <v>68</v>
      </c>
      <c r="AJ1528" s="15" t="str">
        <f>VLOOKUP(exp_SILP!$Y1528,'DATI CM'!$A$2:$F$28,2,FALSE)</f>
        <v>PNFMRT85H50A859E</v>
      </c>
    </row>
    <row r="1529" ht="15.75" hidden="1" customHeight="1">
      <c r="A1529" s="17" t="str">
        <f>IFERROR(VLOOKUP(exp_SILP!$W1529,exp_utenti_P!D:D,1,FALSE),"_DA INSERIRE")</f>
        <v>BIERRT80P53L219D</v>
      </c>
      <c r="B1529" s="17" t="str">
        <f>IF(AND(exp_SILP!$S1529="A.3 ORIENTAMENTO PROFESSIONALE",exp_SILP!$AD1529="4.2"),"A.3 ORIENTAMENTO PROFESSIONALE (CARCERE)",
IF(AND(exp_SILP!$S1529="A.3 ORIENTAMENTO PROFESSIONALE",exp_SILP!$AD1529="."),"A.3 ORIENTAMENTO PROFESSIONALE (CARCERE)",
IF(AND(exp_SILP!$S1529="A.4 CONSULENZA ORIENTATIVA",exp_SILP!$AD1529="4.2"),"A.4 CONSULENZA ORIENTATIVA (CARCERE)",
IF(AND(exp_SILP!$S1529="A.4 CONSULENZA ORIENTATIVA",exp_SILP!$AD1529="."),"A.4 CONSULENZA ORIENTATIVA (CARCERE)",
IF(AND(exp_SILP!$S1529="A.5 - LEP F1 - ACCOMPAGNAMENTO AL LAVORO",exp_SILP!$AD1529="4.2"),"A.5 - LEP F1 - ACCOMPAGNAMENTO AL LAVORO (CARCERE)",
IF(AND(exp_SILP!$S1529="A.5 - LEP F1 - ACCOMPAGNAMENTO AL LAVORO",exp_SILP!$AD1529="."),"A.5 - LEP F1 - ACCOMPAGNAMENTO AL LAVORO (CARCERE)",
IF(AND(exp_SILP!$S1529="A.5.2a - TUTORAGGIO TIROCINI",exp_SILP!$AD1529="4.2"),"A.5.2a - TUTORAGGIO TIROCINI (CARCERE)",
exp_SILP!$S1529)))))))</f>
        <v>A.5.6 - LEP F2 - TUTORAGGIO TIROCINI</v>
      </c>
      <c r="C1529" s="18" t="str">
        <f>CONCATENATE(VLOOKUP(exp_SILP!$B1529,'DATI COMMESSE'!$A$2:$F$25,4,FALSE)," - ", VLOOKUP(exp_SILP!$B1529,'DATI COMMESSE'!$A$2:$F$25,2,FALSE)," - ",VLOOKUP(exp_SILP!$B1529,'DATI COMMESSE'!$A$2:$F$25,3,FALSE))</f>
        <v>GOL - 22-02-5000 - 22-12-5003</v>
      </c>
      <c r="D1529" s="18" t="str">
        <f>LEFT(exp_SILP!$R1529,5)</f>
        <v>09:00</v>
      </c>
      <c r="E1529" s="18" t="str">
        <f>RIGHT(exp_SILP!$R1529,5)</f>
        <v>11:00</v>
      </c>
      <c r="F1529" s="18">
        <f>IF(exp_SILP!$AG1529&gt;=60,exp_SILP!$AG1529/60,exp_SILP!$AG1529)</f>
        <v>2</v>
      </c>
      <c r="G1529" s="18" t="str">
        <f>VLOOKUP(exp_SILP!$Y1529,'DATI CM'!$A$2:$F$28,2,FALSE)</f>
        <v>SPDPRZ67H55L219V</v>
      </c>
      <c r="H1529" s="18" t="str">
        <f>VLOOKUP(exp_SILP!$Y1529,'DATI CM'!$A$2:$F$28,3,FALSE)</f>
        <v>A010</v>
      </c>
      <c r="I1529" s="18" t="str">
        <f t="shared" si="1"/>
        <v>N</v>
      </c>
      <c r="J1529" s="18" t="str">
        <f>VLOOKUP(exp_SILP!$Y1529,'DATI CM'!$A$2:$F$28,4,FALSE)</f>
        <v>TORINO</v>
      </c>
      <c r="K1529" s="19">
        <f>VLOOKUP(exp_SILP!$B1529,'DATI COMMESSE'!$A$2:$F$25,5,FALSE)</f>
        <v>39.94</v>
      </c>
      <c r="L1529" s="19" t="str">
        <f>IF(exp_SILP!$B1529="A4.10 - LEP E - ORIENTAMENTO SPECIALISTICO SKILL GAP ANALYSIS - GRUPPO 3P",0,VLOOKUP(exp_SILP!$Y1529,'DATI CM'!$A$2:$F$28,6,FALSE))</f>
        <v/>
      </c>
      <c r="M1529" s="19">
        <f>IFERROR(VLOOKUP(exp_SILP!$B1529,'DATI CM'!$H$2:$I$16,2,FALSE)*exp_SILP!$F1529,0)</f>
        <v>0</v>
      </c>
      <c r="N1529" s="18" t="str">
        <f>VLOOKUP(exp_SILP!$B1529,'DATI COMMESSE'!$A$2:$F$25,4,FALSE)</f>
        <v>GOL</v>
      </c>
      <c r="O1529" s="20">
        <f>VLOOKUP(exp_SILP!$B1529,'DATI COMMESSE'!$A$2:$F$25,5,FALSE)*exp_SILP!$F1529</f>
        <v>79.88</v>
      </c>
      <c r="P1529" s="18" t="str">
        <f>IF(MID(exp_SILP!$W1529,10,2)&gt;"40","F","M")</f>
        <v>F</v>
      </c>
      <c r="Q1529" s="24" t="s">
        <v>1699</v>
      </c>
      <c r="R1529" s="22" t="s">
        <v>223</v>
      </c>
      <c r="S1529" s="22" t="s">
        <v>173</v>
      </c>
      <c r="T1529" s="22" t="s">
        <v>58</v>
      </c>
      <c r="U1529" s="22" t="s">
        <v>59</v>
      </c>
      <c r="V1529" s="22" t="s">
        <v>1457</v>
      </c>
      <c r="W1529" s="22" t="s">
        <v>1458</v>
      </c>
      <c r="X1529" s="22" t="s">
        <v>1459</v>
      </c>
      <c r="Y1529" s="22" t="s">
        <v>17</v>
      </c>
      <c r="Z1529" s="22" t="s">
        <v>63</v>
      </c>
      <c r="AA1529" s="22" t="s">
        <v>64</v>
      </c>
      <c r="AB1529" s="22" t="s">
        <v>65</v>
      </c>
      <c r="AC1529" s="22" t="s">
        <v>135</v>
      </c>
      <c r="AD1529" s="22" t="s">
        <v>59</v>
      </c>
      <c r="AE1529" s="22" t="s">
        <v>59</v>
      </c>
      <c r="AF1529" s="22" t="s">
        <v>1700</v>
      </c>
      <c r="AG1529" s="25" t="s">
        <v>76</v>
      </c>
      <c r="AH1529" s="22" t="s">
        <v>1701</v>
      </c>
      <c r="AI1529" s="22" t="s">
        <v>137</v>
      </c>
      <c r="AJ1529" s="22" t="str">
        <f>VLOOKUP(exp_SILP!$Y1529,'DATI CM'!$A$2:$F$28,2,FALSE)</f>
        <v>SPDPRZ67H55L219V</v>
      </c>
    </row>
    <row r="1530" ht="15.75" customHeight="1">
      <c r="A1530" s="10" t="str">
        <f>IFERROR(VLOOKUP(exp_SILP!$W1530,exp_utenti_P!D:D,1,FALSE),"_DA INSERIRE")</f>
        <v>DCNVSL85T25Z129S</v>
      </c>
      <c r="B1530" s="10" t="str">
        <f>IF(AND(exp_SILP!$S1530="A.3 ORIENTAMENTO PROFESSIONALE",exp_SILP!$AD1530="4.2"),"A.3 ORIENTAMENTO PROFESSIONALE (CARCERE)",
IF(AND(exp_SILP!$S1530="A.3 ORIENTAMENTO PROFESSIONALE",exp_SILP!$AD1530="."),"A.3 ORIENTAMENTO PROFESSIONALE (CARCERE)",
IF(AND(exp_SILP!$S1530="A.4 CONSULENZA ORIENTATIVA",exp_SILP!$AD1530="4.2"),"A.4 CONSULENZA ORIENTATIVA (CARCERE)",
IF(AND(exp_SILP!$S1530="A.4 CONSULENZA ORIENTATIVA",exp_SILP!$AD1530="."),"A.4 CONSULENZA ORIENTATIVA (CARCERE)",
IF(AND(exp_SILP!$S1530="A.5 - LEP F1 - ACCOMPAGNAMENTO AL LAVORO",exp_SILP!$AD1530="4.2"),"A.5 - LEP F1 - ACCOMPAGNAMENTO AL LAVORO (CARCERE)",
IF(AND(exp_SILP!$S1530="A.5 - LEP F1 - ACCOMPAGNAMENTO AL LAVORO",exp_SILP!$AD1530="."),"A.5 - LEP F1 - ACCOMPAGNAMENTO AL LAVORO (CARCERE)",
IF(AND(exp_SILP!$S1530="A.5.2a - TUTORAGGIO TIROCINI",exp_SILP!$AD1530="4.2"),"A.5.2a - TUTORAGGIO TIROCINI (CARCERE)",
exp_SILP!$S1530)))))))</f>
        <v>A4.10 - LEP E - ORIENTAMENTO SPECIALISTICO SKILL GAP ANALYSIS</v>
      </c>
      <c r="C1530" s="11" t="str">
        <f>CONCATENATE(VLOOKUP(exp_SILP!$B1530,'DATI COMMESSE'!$A$2:$F$25,4,FALSE)," - ", VLOOKUP(exp_SILP!$B1530,'DATI COMMESSE'!$A$2:$F$25,2,FALSE)," - ",VLOOKUP(exp_SILP!$B1530,'DATI COMMESSE'!$A$2:$F$25,3,FALSE))</f>
        <v>GOL - 22-02-5000 - 22-12-5003</v>
      </c>
      <c r="D1530" s="11" t="str">
        <f>LEFT(exp_SILP!$R1530,5)</f>
        <v>16:00</v>
      </c>
      <c r="E1530" s="11" t="str">
        <f>RIGHT(exp_SILP!$R1530,5)</f>
        <v>18:00</v>
      </c>
      <c r="F1530" s="11">
        <f>IF(exp_SILP!$AG1530&gt;=60,exp_SILP!$AG1530/60,exp_SILP!$AG1530)</f>
        <v>2</v>
      </c>
      <c r="G1530" s="11" t="str">
        <f>VLOOKUP(exp_SILP!$Y1530,'DATI CM'!$A$2:$F$28,2,FALSE)</f>
        <v>MNRCLD73B46G674U</v>
      </c>
      <c r="H1530" s="11" t="str">
        <f>VLOOKUP(exp_SILP!$Y1530,'DATI CM'!$A$2:$F$28,3,FALSE)</f>
        <v>A011</v>
      </c>
      <c r="I1530" s="11" t="str">
        <f t="shared" si="1"/>
        <v>N</v>
      </c>
      <c r="J1530" s="11" t="str">
        <f>VLOOKUP(exp_SILP!$Y1530,'DATI CM'!$A$2:$F$28,4,FALSE)</f>
        <v>TORINO</v>
      </c>
      <c r="K1530" s="12">
        <f>VLOOKUP(exp_SILP!$B1530,'DATI COMMESSE'!$A$2:$F$25,5,FALSE)</f>
        <v>39.94</v>
      </c>
      <c r="L1530" s="12">
        <f>IF(exp_SILP!$B1530="A4.10 - LEP E - ORIENTAMENTO SPECIALISTICO SKILL GAP ANALYSIS - GRUPPO 3P",0,VLOOKUP(exp_SILP!$Y1530,'DATI CM'!$A$2:$F$28,6,FALSE))</f>
        <v>25</v>
      </c>
      <c r="M1530" s="12">
        <f>IFERROR(VLOOKUP(exp_SILP!$B1530,'DATI CM'!$H$2:$I$16,2,FALSE)*exp_SILP!$F1530,0)</f>
        <v>0</v>
      </c>
      <c r="N1530" s="11" t="str">
        <f>VLOOKUP(exp_SILP!$B1530,'DATI COMMESSE'!$A$2:$F$25,4,FALSE)</f>
        <v>GOL</v>
      </c>
      <c r="O1530" s="13">
        <f>VLOOKUP(exp_SILP!$B1530,'DATI COMMESSE'!$A$2:$F$25,5,FALSE)*exp_SILP!$F1530</f>
        <v>79.88</v>
      </c>
      <c r="P1530" s="11" t="str">
        <f>IF(MID(exp_SILP!$W1530,10,2)&gt;"40","F","M")</f>
        <v>M</v>
      </c>
      <c r="Q1530" s="27" t="s">
        <v>1699</v>
      </c>
      <c r="R1530" s="15" t="s">
        <v>148</v>
      </c>
      <c r="S1530" s="15" t="s">
        <v>70</v>
      </c>
      <c r="T1530" s="15" t="s">
        <v>58</v>
      </c>
      <c r="U1530" s="15" t="s">
        <v>59</v>
      </c>
      <c r="V1530" s="15" t="s">
        <v>1306</v>
      </c>
      <c r="W1530" s="15" t="s">
        <v>1307</v>
      </c>
      <c r="X1530" s="15" t="s">
        <v>1308</v>
      </c>
      <c r="Y1530" s="15" t="s">
        <v>14</v>
      </c>
      <c r="Z1530" s="15" t="s">
        <v>63</v>
      </c>
      <c r="AA1530" s="15" t="s">
        <v>64</v>
      </c>
      <c r="AB1530" s="15" t="s">
        <v>74</v>
      </c>
      <c r="AC1530" s="15" t="s">
        <v>135</v>
      </c>
      <c r="AD1530" s="15" t="s">
        <v>59</v>
      </c>
      <c r="AE1530" s="15" t="s">
        <v>59</v>
      </c>
      <c r="AF1530" s="15" t="s">
        <v>59</v>
      </c>
      <c r="AG1530" s="28" t="s">
        <v>76</v>
      </c>
      <c r="AH1530" s="15" t="s">
        <v>1609</v>
      </c>
      <c r="AI1530" s="15" t="s">
        <v>158</v>
      </c>
      <c r="AJ1530" s="15" t="str">
        <f>VLOOKUP(exp_SILP!$Y1530,'DATI CM'!$A$2:$F$28,2,FALSE)</f>
        <v>MNRCLD73B46G674U</v>
      </c>
    </row>
    <row r="1531" ht="15.75" hidden="1" customHeight="1">
      <c r="A1531" s="17" t="str">
        <f>IFERROR(VLOOKUP(exp_SILP!$W1531,exp_utenti_P!D:D,1,FALSE),"_DA INSERIRE")</f>
        <v>BSCNCL60P23E358K</v>
      </c>
      <c r="B1531" s="17" t="str">
        <f>IF(AND(exp_SILP!$S1531="A.3 ORIENTAMENTO PROFESSIONALE",exp_SILP!$AD1531="4.2"),"A.3 ORIENTAMENTO PROFESSIONALE (CARCERE)",
IF(AND(exp_SILP!$S1531="A.3 ORIENTAMENTO PROFESSIONALE",exp_SILP!$AD1531="."),"A.3 ORIENTAMENTO PROFESSIONALE (CARCERE)",
IF(AND(exp_SILP!$S1531="A.4 CONSULENZA ORIENTATIVA",exp_SILP!$AD1531="4.2"),"A.4 CONSULENZA ORIENTATIVA (CARCERE)",
IF(AND(exp_SILP!$S1531="A.4 CONSULENZA ORIENTATIVA",exp_SILP!$AD1531="."),"A.4 CONSULENZA ORIENTATIVA (CARCERE)",
IF(AND(exp_SILP!$S1531="A.5 - LEP F1 - ACCOMPAGNAMENTO AL LAVORO",exp_SILP!$AD1531="4.2"),"A.5 - LEP F1 - ACCOMPAGNAMENTO AL LAVORO (CARCERE)",
IF(AND(exp_SILP!$S1531="A.5 - LEP F1 - ACCOMPAGNAMENTO AL LAVORO",exp_SILP!$AD1531="."),"A.5 - LEP F1 - ACCOMPAGNAMENTO AL LAVORO (CARCERE)",
IF(AND(exp_SILP!$S1531="A.5.2a - TUTORAGGIO TIROCINI",exp_SILP!$AD1531="4.2"),"A.5.2a - TUTORAGGIO TIROCINI (CARCERE)",
exp_SILP!$S1531)))))))</f>
        <v>A4.10 - LEP E - ORIENTAMENTO SPECIALISTICO SKILL GAP ANALYSIS</v>
      </c>
      <c r="C1531" s="18" t="str">
        <f>CONCATENATE(VLOOKUP(exp_SILP!$B1531,'DATI COMMESSE'!$A$2:$F$25,4,FALSE)," - ", VLOOKUP(exp_SILP!$B1531,'DATI COMMESSE'!$A$2:$F$25,2,FALSE)," - ",VLOOKUP(exp_SILP!$B1531,'DATI COMMESSE'!$A$2:$F$25,3,FALSE))</f>
        <v>GOL - 22-02-5000 - 22-12-5003</v>
      </c>
      <c r="D1531" s="18" t="str">
        <f>LEFT(exp_SILP!$R1531,5)</f>
        <v>09:00</v>
      </c>
      <c r="E1531" s="18" t="str">
        <f>RIGHT(exp_SILP!$R1531,5)</f>
        <v>11:00</v>
      </c>
      <c r="F1531" s="18">
        <f>IF(exp_SILP!$AG1531&gt;=60,exp_SILP!$AG1531/60,exp_SILP!$AG1531)</f>
        <v>2</v>
      </c>
      <c r="G1531" s="18" t="str">
        <f>VLOOKUP(exp_SILP!$Y1531,'DATI CM'!$A$2:$F$28,2,FALSE)</f>
        <v>RSCDAA66H43F952Q</v>
      </c>
      <c r="H1531" s="18" t="str">
        <f>VLOOKUP(exp_SILP!$Y1531,'DATI CM'!$A$2:$F$28,3,FALSE)</f>
        <v>A011</v>
      </c>
      <c r="I1531" s="18" t="str">
        <f t="shared" si="1"/>
        <v>N</v>
      </c>
      <c r="J1531" s="18" t="str">
        <f>VLOOKUP(exp_SILP!$Y1531,'DATI CM'!$A$2:$F$28,4,FALSE)</f>
        <v>NO</v>
      </c>
      <c r="K1531" s="19">
        <f>VLOOKUP(exp_SILP!$B1531,'DATI COMMESSE'!$A$2:$F$25,5,FALSE)</f>
        <v>39.94</v>
      </c>
      <c r="L1531" s="19">
        <f>IF(exp_SILP!$B1531="A4.10 - LEP E - ORIENTAMENTO SPECIALISTICO SKILL GAP ANALYSIS - GRUPPO 3P",0,VLOOKUP(exp_SILP!$Y1531,'DATI CM'!$A$2:$F$28,6,FALSE))</f>
        <v>25</v>
      </c>
      <c r="M1531" s="19">
        <f>IFERROR(VLOOKUP(exp_SILP!$B1531,'DATI CM'!$H$2:$I$16,2,FALSE)*exp_SILP!$F1531,0)</f>
        <v>0</v>
      </c>
      <c r="N1531" s="18" t="str">
        <f>VLOOKUP(exp_SILP!$B1531,'DATI COMMESSE'!$A$2:$F$25,4,FALSE)</f>
        <v>GOL</v>
      </c>
      <c r="O1531" s="20">
        <f>VLOOKUP(exp_SILP!$B1531,'DATI COMMESSE'!$A$2:$F$25,5,FALSE)*exp_SILP!$F1531</f>
        <v>79.88</v>
      </c>
      <c r="P1531" s="18" t="str">
        <f>IF(MID(exp_SILP!$W1531,10,2)&gt;"40","F","M")</f>
        <v>M</v>
      </c>
      <c r="Q1531" s="24" t="s">
        <v>1699</v>
      </c>
      <c r="R1531" s="22" t="s">
        <v>223</v>
      </c>
      <c r="S1531" s="22" t="s">
        <v>70</v>
      </c>
      <c r="T1531" s="22" t="s">
        <v>58</v>
      </c>
      <c r="U1531" s="22" t="s">
        <v>59</v>
      </c>
      <c r="V1531" s="22" t="s">
        <v>1619</v>
      </c>
      <c r="W1531" s="22" t="s">
        <v>1620</v>
      </c>
      <c r="X1531" s="22" t="s">
        <v>1621</v>
      </c>
      <c r="Y1531" s="22" t="s">
        <v>16</v>
      </c>
      <c r="Z1531" s="22" t="s">
        <v>63</v>
      </c>
      <c r="AA1531" s="22" t="s">
        <v>64</v>
      </c>
      <c r="AB1531" s="22" t="s">
        <v>65</v>
      </c>
      <c r="AC1531" s="22" t="s">
        <v>82</v>
      </c>
      <c r="AD1531" s="22" t="s">
        <v>59</v>
      </c>
      <c r="AE1531" s="22" t="s">
        <v>59</v>
      </c>
      <c r="AF1531" s="22" t="s">
        <v>59</v>
      </c>
      <c r="AG1531" s="25" t="s">
        <v>76</v>
      </c>
      <c r="AH1531" s="22" t="s">
        <v>1699</v>
      </c>
      <c r="AI1531" s="22" t="s">
        <v>198</v>
      </c>
      <c r="AJ1531" s="22" t="str">
        <f>VLOOKUP(exp_SILP!$Y1531,'DATI CM'!$A$2:$F$28,2,FALSE)</f>
        <v>RSCDAA66H43F952Q</v>
      </c>
    </row>
    <row r="1532" ht="15.75" hidden="1" customHeight="1">
      <c r="A1532" s="10" t="str">
        <f>IFERROR(VLOOKUP(exp_SILP!$W1532,exp_utenti_P!D:D,1,FALSE),"_DA INSERIRE")</f>
        <v>DRGCRI89T24L259W</v>
      </c>
      <c r="B1532" s="10" t="str">
        <f>IF(AND(exp_SILP!$S1532="A.3 ORIENTAMENTO PROFESSIONALE",exp_SILP!$AD1532="4.2"),"A.3 ORIENTAMENTO PROFESSIONALE (CARCERE)",
IF(AND(exp_SILP!$S1532="A.3 ORIENTAMENTO PROFESSIONALE",exp_SILP!$AD1532="."),"A.3 ORIENTAMENTO PROFESSIONALE (CARCERE)",
IF(AND(exp_SILP!$S1532="A.4 CONSULENZA ORIENTATIVA",exp_SILP!$AD1532="4.2"),"A.4 CONSULENZA ORIENTATIVA (CARCERE)",
IF(AND(exp_SILP!$S1532="A.4 CONSULENZA ORIENTATIVA",exp_SILP!$AD1532="."),"A.4 CONSULENZA ORIENTATIVA (CARCERE)",
IF(AND(exp_SILP!$S1532="A.5 - LEP F1 - ACCOMPAGNAMENTO AL LAVORO",exp_SILP!$AD1532="4.2"),"A.5 - LEP F1 - ACCOMPAGNAMENTO AL LAVORO (CARCERE)",
IF(AND(exp_SILP!$S1532="A.5 - LEP F1 - ACCOMPAGNAMENTO AL LAVORO",exp_SILP!$AD1532="."),"A.5 - LEP F1 - ACCOMPAGNAMENTO AL LAVORO (CARCERE)",
IF(AND(exp_SILP!$S1532="A.5.2a - TUTORAGGIO TIROCINI",exp_SILP!$AD1532="4.2"),"A.5.2a - TUTORAGGIO TIROCINI (CARCERE)",
exp_SILP!$S1532)))))))</f>
        <v>A4.10 - LEP E - ORIENTAMENTO SPECIALISTICO SKILL GAP ANALYSIS</v>
      </c>
      <c r="C1532" s="11" t="str">
        <f>CONCATENATE(VLOOKUP(exp_SILP!$B1532,'DATI COMMESSE'!$A$2:$F$25,4,FALSE)," - ", VLOOKUP(exp_SILP!$B1532,'DATI COMMESSE'!$A$2:$F$25,2,FALSE)," - ",VLOOKUP(exp_SILP!$B1532,'DATI COMMESSE'!$A$2:$F$25,3,FALSE))</f>
        <v>GOL - 22-02-5000 - 22-12-5003</v>
      </c>
      <c r="D1532" s="11" t="str">
        <f>LEFT(exp_SILP!$R1532,5)</f>
        <v>11:00</v>
      </c>
      <c r="E1532" s="11" t="str">
        <f>RIGHT(exp_SILP!$R1532,5)</f>
        <v>13:00</v>
      </c>
      <c r="F1532" s="11">
        <f>IF(exp_SILP!$AG1532&gt;=60,exp_SILP!$AG1532/60,exp_SILP!$AG1532)</f>
        <v>2</v>
      </c>
      <c r="G1532" s="11" t="str">
        <f>VLOOKUP(exp_SILP!$Y1532,'DATI CM'!$A$2:$F$28,2,FALSE)</f>
        <v>RSCDAA66H43F952Q</v>
      </c>
      <c r="H1532" s="11" t="str">
        <f>VLOOKUP(exp_SILP!$Y1532,'DATI CM'!$A$2:$F$28,3,FALSE)</f>
        <v>A011</v>
      </c>
      <c r="I1532" s="11" t="str">
        <f t="shared" si="1"/>
        <v>N</v>
      </c>
      <c r="J1532" s="11" t="str">
        <f>VLOOKUP(exp_SILP!$Y1532,'DATI CM'!$A$2:$F$28,4,FALSE)</f>
        <v>NO</v>
      </c>
      <c r="K1532" s="12">
        <f>VLOOKUP(exp_SILP!$B1532,'DATI COMMESSE'!$A$2:$F$25,5,FALSE)</f>
        <v>39.94</v>
      </c>
      <c r="L1532" s="12">
        <f>IF(exp_SILP!$B1532="A4.10 - LEP E - ORIENTAMENTO SPECIALISTICO SKILL GAP ANALYSIS - GRUPPO 3P",0,VLOOKUP(exp_SILP!$Y1532,'DATI CM'!$A$2:$F$28,6,FALSE))</f>
        <v>25</v>
      </c>
      <c r="M1532" s="12">
        <f>IFERROR(VLOOKUP(exp_SILP!$B1532,'DATI CM'!$H$2:$I$16,2,FALSE)*exp_SILP!$F1532,0)</f>
        <v>0</v>
      </c>
      <c r="N1532" s="11" t="str">
        <f>VLOOKUP(exp_SILP!$B1532,'DATI COMMESSE'!$A$2:$F$25,4,FALSE)</f>
        <v>GOL</v>
      </c>
      <c r="O1532" s="13">
        <f>VLOOKUP(exp_SILP!$B1532,'DATI COMMESSE'!$A$2:$F$25,5,FALSE)*exp_SILP!$F1532</f>
        <v>79.88</v>
      </c>
      <c r="P1532" s="11" t="str">
        <f>IF(MID(exp_SILP!$W1532,10,2)&gt;"40","F","M")</f>
        <v>M</v>
      </c>
      <c r="Q1532" s="27" t="s">
        <v>1699</v>
      </c>
      <c r="R1532" s="15" t="s">
        <v>219</v>
      </c>
      <c r="S1532" s="15" t="s">
        <v>70</v>
      </c>
      <c r="T1532" s="15" t="s">
        <v>58</v>
      </c>
      <c r="U1532" s="15" t="s">
        <v>59</v>
      </c>
      <c r="V1532" s="15" t="s">
        <v>1085</v>
      </c>
      <c r="W1532" s="15" t="s">
        <v>1086</v>
      </c>
      <c r="X1532" s="15" t="s">
        <v>1087</v>
      </c>
      <c r="Y1532" s="15" t="s">
        <v>16</v>
      </c>
      <c r="Z1532" s="15" t="s">
        <v>63</v>
      </c>
      <c r="AA1532" s="15" t="s">
        <v>64</v>
      </c>
      <c r="AB1532" s="15" t="s">
        <v>65</v>
      </c>
      <c r="AC1532" s="15" t="s">
        <v>82</v>
      </c>
      <c r="AD1532" s="15" t="s">
        <v>59</v>
      </c>
      <c r="AE1532" s="15" t="s">
        <v>59</v>
      </c>
      <c r="AF1532" s="15" t="s">
        <v>59</v>
      </c>
      <c r="AG1532" s="28" t="s">
        <v>76</v>
      </c>
      <c r="AH1532" s="15" t="s">
        <v>1699</v>
      </c>
      <c r="AI1532" s="15" t="s">
        <v>198</v>
      </c>
      <c r="AJ1532" s="15" t="str">
        <f>VLOOKUP(exp_SILP!$Y1532,'DATI CM'!$A$2:$F$28,2,FALSE)</f>
        <v>RSCDAA66H43F952Q</v>
      </c>
    </row>
    <row r="1533" ht="15.75" customHeight="1">
      <c r="A1533" s="17" t="str">
        <f>IFERROR(VLOOKUP(exp_SILP!$W1533,exp_utenti_P!D:D,1,FALSE),"_DA INSERIRE")</f>
        <v>MCCSMN73E48L219I</v>
      </c>
      <c r="B1533" s="17" t="str">
        <f>IF(AND(exp_SILP!$S1533="A.3 ORIENTAMENTO PROFESSIONALE",exp_SILP!$AD1533="4.2"),"A.3 ORIENTAMENTO PROFESSIONALE (CARCERE)",
IF(AND(exp_SILP!$S1533="A.3 ORIENTAMENTO PROFESSIONALE",exp_SILP!$AD1533="."),"A.3 ORIENTAMENTO PROFESSIONALE (CARCERE)",
IF(AND(exp_SILP!$S1533="A.4 CONSULENZA ORIENTATIVA",exp_SILP!$AD1533="4.2"),"A.4 CONSULENZA ORIENTATIVA (CARCERE)",
IF(AND(exp_SILP!$S1533="A.4 CONSULENZA ORIENTATIVA",exp_SILP!$AD1533="."),"A.4 CONSULENZA ORIENTATIVA (CARCERE)",
IF(AND(exp_SILP!$S1533="A.5 - LEP F1 - ACCOMPAGNAMENTO AL LAVORO",exp_SILP!$AD1533="4.2"),"A.5 - LEP F1 - ACCOMPAGNAMENTO AL LAVORO (CARCERE)",
IF(AND(exp_SILP!$S1533="A.5 - LEP F1 - ACCOMPAGNAMENTO AL LAVORO",exp_SILP!$AD1533="."),"A.5 - LEP F1 - ACCOMPAGNAMENTO AL LAVORO (CARCERE)",
IF(AND(exp_SILP!$S1533="A.5.2a - TUTORAGGIO TIROCINI",exp_SILP!$AD1533="4.2"),"A.5.2a - TUTORAGGIO TIROCINI (CARCERE)",
exp_SILP!$S1533)))))))</f>
        <v>A4.10 - LEP E - ORIENTAMENTO SPECIALISTICO SKILL GAP ANALYSIS</v>
      </c>
      <c r="C1533" s="18" t="str">
        <f>CONCATENATE(VLOOKUP(exp_SILP!$B1533,'DATI COMMESSE'!$A$2:$F$25,4,FALSE)," - ", VLOOKUP(exp_SILP!$B1533,'DATI COMMESSE'!$A$2:$F$25,2,FALSE)," - ",VLOOKUP(exp_SILP!$B1533,'DATI COMMESSE'!$A$2:$F$25,3,FALSE))</f>
        <v>GOL - 22-02-5000 - 22-12-5003</v>
      </c>
      <c r="D1533" s="18" t="str">
        <f>LEFT(exp_SILP!$R1533,5)</f>
        <v>14:00</v>
      </c>
      <c r="E1533" s="18" t="str">
        <f>RIGHT(exp_SILP!$R1533,5)</f>
        <v>16:00</v>
      </c>
      <c r="F1533" s="18">
        <f>IF(exp_SILP!$AG1533&gt;=60,exp_SILP!$AG1533/60,exp_SILP!$AG1533)</f>
        <v>2</v>
      </c>
      <c r="G1533" s="18" t="str">
        <f>VLOOKUP(exp_SILP!$Y1533,'DATI CM'!$A$2:$F$28,2,FALSE)</f>
        <v>MNRCLD73B46G674U</v>
      </c>
      <c r="H1533" s="18" t="str">
        <f>VLOOKUP(exp_SILP!$Y1533,'DATI CM'!$A$2:$F$28,3,FALSE)</f>
        <v>A011</v>
      </c>
      <c r="I1533" s="18" t="str">
        <f t="shared" si="1"/>
        <v>N</v>
      </c>
      <c r="J1533" s="18" t="str">
        <f>VLOOKUP(exp_SILP!$Y1533,'DATI CM'!$A$2:$F$28,4,FALSE)</f>
        <v>TORINO</v>
      </c>
      <c r="K1533" s="19">
        <f>VLOOKUP(exp_SILP!$B1533,'DATI COMMESSE'!$A$2:$F$25,5,FALSE)</f>
        <v>39.94</v>
      </c>
      <c r="L1533" s="19">
        <f>IF(exp_SILP!$B1533="A4.10 - LEP E - ORIENTAMENTO SPECIALISTICO SKILL GAP ANALYSIS - GRUPPO 3P",0,VLOOKUP(exp_SILP!$Y1533,'DATI CM'!$A$2:$F$28,6,FALSE))</f>
        <v>25</v>
      </c>
      <c r="M1533" s="19">
        <f>IFERROR(VLOOKUP(exp_SILP!$B1533,'DATI CM'!$H$2:$I$16,2,FALSE)*exp_SILP!$F1533,0)</f>
        <v>0</v>
      </c>
      <c r="N1533" s="18" t="str">
        <f>VLOOKUP(exp_SILP!$B1533,'DATI COMMESSE'!$A$2:$F$25,4,FALSE)</f>
        <v>GOL</v>
      </c>
      <c r="O1533" s="20">
        <f>VLOOKUP(exp_SILP!$B1533,'DATI COMMESSE'!$A$2:$F$25,5,FALSE)*exp_SILP!$F1533</f>
        <v>79.88</v>
      </c>
      <c r="P1533" s="18" t="str">
        <f>IF(MID(exp_SILP!$W1533,10,2)&gt;"40","F","M")</f>
        <v>F</v>
      </c>
      <c r="Q1533" s="24" t="s">
        <v>1699</v>
      </c>
      <c r="R1533" s="22" t="s">
        <v>69</v>
      </c>
      <c r="S1533" s="22" t="s">
        <v>70</v>
      </c>
      <c r="T1533" s="22" t="s">
        <v>58</v>
      </c>
      <c r="U1533" s="22" t="s">
        <v>59</v>
      </c>
      <c r="V1533" s="22" t="s">
        <v>366</v>
      </c>
      <c r="W1533" s="22" t="s">
        <v>367</v>
      </c>
      <c r="X1533" s="22" t="s">
        <v>368</v>
      </c>
      <c r="Y1533" s="22" t="s">
        <v>14</v>
      </c>
      <c r="Z1533" s="22" t="s">
        <v>63</v>
      </c>
      <c r="AA1533" s="22" t="s">
        <v>64</v>
      </c>
      <c r="AB1533" s="22" t="s">
        <v>74</v>
      </c>
      <c r="AC1533" s="22" t="s">
        <v>135</v>
      </c>
      <c r="AD1533" s="22" t="s">
        <v>59</v>
      </c>
      <c r="AE1533" s="22" t="s">
        <v>59</v>
      </c>
      <c r="AF1533" s="22" t="s">
        <v>59</v>
      </c>
      <c r="AG1533" s="25" t="s">
        <v>76</v>
      </c>
      <c r="AH1533" s="22" t="s">
        <v>1699</v>
      </c>
      <c r="AI1533" s="22" t="s">
        <v>158</v>
      </c>
      <c r="AJ1533" s="22" t="str">
        <f>VLOOKUP(exp_SILP!$Y1533,'DATI CM'!$A$2:$F$28,2,FALSE)</f>
        <v>MNRCLD73B46G674U</v>
      </c>
    </row>
    <row r="1534" ht="15.75" hidden="1" customHeight="1">
      <c r="A1534" s="10" t="str">
        <f>IFERROR(VLOOKUP(exp_SILP!$W1534,exp_utenti_P!D:D,1,FALSE),"_DA INSERIRE")</f>
        <v>VLRSVK83A49D938F</v>
      </c>
      <c r="B1534" s="10" t="str">
        <f>IF(AND(exp_SILP!$S1534="A.3 ORIENTAMENTO PROFESSIONALE",exp_SILP!$AD1534="4.2"),"A.3 ORIENTAMENTO PROFESSIONALE (CARCERE)",
IF(AND(exp_SILP!$S1534="A.3 ORIENTAMENTO PROFESSIONALE",exp_SILP!$AD1534="."),"A.3 ORIENTAMENTO PROFESSIONALE (CARCERE)",
IF(AND(exp_SILP!$S1534="A.4 CONSULENZA ORIENTATIVA",exp_SILP!$AD1534="4.2"),"A.4 CONSULENZA ORIENTATIVA (CARCERE)",
IF(AND(exp_SILP!$S1534="A.4 CONSULENZA ORIENTATIVA",exp_SILP!$AD1534="."),"A.4 CONSULENZA ORIENTATIVA (CARCERE)",
IF(AND(exp_SILP!$S1534="A.5 - LEP F1 - ACCOMPAGNAMENTO AL LAVORO",exp_SILP!$AD1534="4.2"),"A.5 - LEP F1 - ACCOMPAGNAMENTO AL LAVORO (CARCERE)",
IF(AND(exp_SILP!$S1534="A.5 - LEP F1 - ACCOMPAGNAMENTO AL LAVORO",exp_SILP!$AD1534="."),"A.5 - LEP F1 - ACCOMPAGNAMENTO AL LAVORO (CARCERE)",
IF(AND(exp_SILP!$S1534="A.5.2a - TUTORAGGIO TIROCINI",exp_SILP!$AD1534="4.2"),"A.5.2a - TUTORAGGIO TIROCINI (CARCERE)",
exp_SILP!$S1534)))))))</f>
        <v>A4.10 - LEP E - ORIENTAMENTO SPECIALISTICO SKILL GAP ANALYSIS</v>
      </c>
      <c r="C1534" s="11" t="str">
        <f>CONCATENATE(VLOOKUP(exp_SILP!$B1534,'DATI COMMESSE'!$A$2:$F$25,4,FALSE)," - ", VLOOKUP(exp_SILP!$B1534,'DATI COMMESSE'!$A$2:$F$25,2,FALSE)," - ",VLOOKUP(exp_SILP!$B1534,'DATI COMMESSE'!$A$2:$F$25,3,FALSE))</f>
        <v>GOL - 22-02-5000 - 22-12-5003</v>
      </c>
      <c r="D1534" s="11" t="str">
        <f>LEFT(exp_SILP!$R1534,5)</f>
        <v>13:00</v>
      </c>
      <c r="E1534" s="11" t="str">
        <f>RIGHT(exp_SILP!$R1534,5)</f>
        <v>15:00</v>
      </c>
      <c r="F1534" s="11">
        <f>IF(exp_SILP!$AG1534&gt;=60,exp_SILP!$AG1534/60,exp_SILP!$AG1534)</f>
        <v>2</v>
      </c>
      <c r="G1534" s="11" t="str">
        <f>VLOOKUP(exp_SILP!$Y1534,'DATI CM'!$A$2:$F$28,2,FALSE)</f>
        <v>PNFMRT85H50A859E</v>
      </c>
      <c r="H1534" s="11" t="str">
        <f>VLOOKUP(exp_SILP!$Y1534,'DATI CM'!$A$2:$F$28,3,FALSE)</f>
        <v>A011</v>
      </c>
      <c r="I1534" s="11" t="str">
        <f t="shared" si="1"/>
        <v>N</v>
      </c>
      <c r="J1534" s="11" t="str">
        <f>VLOOKUP(exp_SILP!$Y1534,'DATI CM'!$A$2:$F$28,4,FALSE)</f>
        <v>BIELLA</v>
      </c>
      <c r="K1534" s="12">
        <f>VLOOKUP(exp_SILP!$B1534,'DATI COMMESSE'!$A$2:$F$25,5,FALSE)</f>
        <v>39.94</v>
      </c>
      <c r="L1534" s="12">
        <f>IF(exp_SILP!$B1534="A4.10 - LEP E - ORIENTAMENTO SPECIALISTICO SKILL GAP ANALYSIS - GRUPPO 3P",0,VLOOKUP(exp_SILP!$Y1534,'DATI CM'!$A$2:$F$28,6,FALSE))</f>
        <v>25</v>
      </c>
      <c r="M1534" s="12">
        <f>IFERROR(VLOOKUP(exp_SILP!$B1534,'DATI CM'!$H$2:$I$16,2,FALSE)*exp_SILP!$F1534,0)</f>
        <v>0</v>
      </c>
      <c r="N1534" s="11" t="str">
        <f>VLOOKUP(exp_SILP!$B1534,'DATI COMMESSE'!$A$2:$F$25,4,FALSE)</f>
        <v>GOL</v>
      </c>
      <c r="O1534" s="13">
        <f>VLOOKUP(exp_SILP!$B1534,'DATI COMMESSE'!$A$2:$F$25,5,FALSE)*exp_SILP!$F1534</f>
        <v>79.88</v>
      </c>
      <c r="P1534" s="11" t="str">
        <f>IF(MID(exp_SILP!$W1534,10,2)&gt;"40","F","M")</f>
        <v>F</v>
      </c>
      <c r="Q1534" s="27" t="s">
        <v>1699</v>
      </c>
      <c r="R1534" s="15" t="s">
        <v>193</v>
      </c>
      <c r="S1534" s="15" t="s">
        <v>70</v>
      </c>
      <c r="T1534" s="15" t="s">
        <v>58</v>
      </c>
      <c r="U1534" s="15" t="s">
        <v>59</v>
      </c>
      <c r="V1534" s="15" t="s">
        <v>494</v>
      </c>
      <c r="W1534" s="15" t="s">
        <v>495</v>
      </c>
      <c r="X1534" s="15" t="s">
        <v>496</v>
      </c>
      <c r="Y1534" s="15" t="s">
        <v>15</v>
      </c>
      <c r="Z1534" s="15" t="s">
        <v>63</v>
      </c>
      <c r="AA1534" s="15" t="s">
        <v>64</v>
      </c>
      <c r="AB1534" s="15" t="s">
        <v>65</v>
      </c>
      <c r="AC1534" s="15" t="s">
        <v>66</v>
      </c>
      <c r="AD1534" s="15" t="s">
        <v>59</v>
      </c>
      <c r="AE1534" s="15" t="s">
        <v>59</v>
      </c>
      <c r="AF1534" s="15" t="s">
        <v>59</v>
      </c>
      <c r="AG1534" s="28" t="s">
        <v>76</v>
      </c>
      <c r="AH1534" s="15" t="s">
        <v>1699</v>
      </c>
      <c r="AI1534" s="15" t="s">
        <v>68</v>
      </c>
      <c r="AJ1534" s="15" t="str">
        <f>VLOOKUP(exp_SILP!$Y1534,'DATI CM'!$A$2:$F$28,2,FALSE)</f>
        <v>PNFMRT85H50A859E</v>
      </c>
    </row>
    <row r="1535" ht="15.75" hidden="1" customHeight="1">
      <c r="A1535" s="17" t="str">
        <f>IFERROR(VLOOKUP(exp_SILP!$W1535,exp_utenti_P!D:D,1,FALSE),"_DA INSERIRE")</f>
        <v>CCICNL75D57Z129C</v>
      </c>
      <c r="B1535" s="17" t="str">
        <f>IF(AND(exp_SILP!$S1535="A.3 ORIENTAMENTO PROFESSIONALE",exp_SILP!$AD1535="4.2"),"A.3 ORIENTAMENTO PROFESSIONALE (CARCERE)",
IF(AND(exp_SILP!$S1535="A.3 ORIENTAMENTO PROFESSIONALE",exp_SILP!$AD1535="."),"A.3 ORIENTAMENTO PROFESSIONALE (CARCERE)",
IF(AND(exp_SILP!$S1535="A.4 CONSULENZA ORIENTATIVA",exp_SILP!$AD1535="4.2"),"A.4 CONSULENZA ORIENTATIVA (CARCERE)",
IF(AND(exp_SILP!$S1535="A.4 CONSULENZA ORIENTATIVA",exp_SILP!$AD1535="."),"A.4 CONSULENZA ORIENTATIVA (CARCERE)",
IF(AND(exp_SILP!$S1535="A.5 - LEP F1 - ACCOMPAGNAMENTO AL LAVORO",exp_SILP!$AD1535="4.2"),"A.5 - LEP F1 - ACCOMPAGNAMENTO AL LAVORO (CARCERE)",
IF(AND(exp_SILP!$S1535="A.5 - LEP F1 - ACCOMPAGNAMENTO AL LAVORO",exp_SILP!$AD1535="."),"A.5 - LEP F1 - ACCOMPAGNAMENTO AL LAVORO (CARCERE)",
IF(AND(exp_SILP!$S1535="A.5.2a - TUTORAGGIO TIROCINI",exp_SILP!$AD1535="4.2"),"A.5.2a - TUTORAGGIO TIROCINI (CARCERE)",
exp_SILP!$S1535)))))))</f>
        <v>A.3 ORIENTAMENTO PROFESSIONALE</v>
      </c>
      <c r="C1535" s="18" t="str">
        <f>CONCATENATE(VLOOKUP(exp_SILP!$B1535,'DATI COMMESSE'!$A$2:$F$25,4,FALSE)," - ", VLOOKUP(exp_SILP!$B1535,'DATI COMMESSE'!$A$2:$F$25,2,FALSE)," - ",VLOOKUP(exp_SILP!$B1535,'DATI COMMESSE'!$A$2:$F$25,3,FALSE))</f>
        <v>FRD - 22-02-5000 - 22-12-5002</v>
      </c>
      <c r="D1535" s="18" t="str">
        <f>LEFT(exp_SILP!$R1535,5)</f>
        <v>13:00</v>
      </c>
      <c r="E1535" s="18" t="str">
        <f>RIGHT(exp_SILP!$R1535,5)</f>
        <v>15:00</v>
      </c>
      <c r="F1535" s="18">
        <f>IF(exp_SILP!$AG1535&gt;=60,exp_SILP!$AG1535/60,exp_SILP!$AG1535)</f>
        <v>2</v>
      </c>
      <c r="G1535" s="18" t="str">
        <f>VLOOKUP(exp_SILP!$Y1535,'DATI CM'!$A$2:$F$28,2,FALSE)</f>
        <v>RSCDAA66H43F952Q</v>
      </c>
      <c r="H1535" s="18" t="str">
        <f>VLOOKUP(exp_SILP!$Y1535,'DATI CM'!$A$2:$F$28,3,FALSE)</f>
        <v>A011</v>
      </c>
      <c r="I1535" s="18" t="str">
        <f t="shared" si="1"/>
        <v>N</v>
      </c>
      <c r="J1535" s="18" t="str">
        <f>VLOOKUP(exp_SILP!$Y1535,'DATI CM'!$A$2:$F$28,4,FALSE)</f>
        <v>NO</v>
      </c>
      <c r="K1535" s="19">
        <f>VLOOKUP(exp_SILP!$B1535,'DATI COMMESSE'!$A$2:$F$25,5,FALSE)</f>
        <v>34</v>
      </c>
      <c r="L1535" s="19">
        <f>IF(exp_SILP!$B1535="A4.10 - LEP E - ORIENTAMENTO SPECIALISTICO SKILL GAP ANALYSIS - GRUPPO 3P",0,VLOOKUP(exp_SILP!$Y1535,'DATI CM'!$A$2:$F$28,6,FALSE))</f>
        <v>25</v>
      </c>
      <c r="M1535" s="19">
        <f>IFERROR(VLOOKUP(exp_SILP!$B1535,'DATI CM'!$H$2:$I$16,2,FALSE)*exp_SILP!$F1535,0)</f>
        <v>0</v>
      </c>
      <c r="N1535" s="18" t="str">
        <f>VLOOKUP(exp_SILP!$B1535,'DATI COMMESSE'!$A$2:$F$25,4,FALSE)</f>
        <v>FRD</v>
      </c>
      <c r="O1535" s="20">
        <f>VLOOKUP(exp_SILP!$B1535,'DATI COMMESSE'!$A$2:$F$25,5,FALSE)*exp_SILP!$F1535</f>
        <v>68</v>
      </c>
      <c r="P1535" s="18" t="str">
        <f>IF(MID(exp_SILP!$W1535,10,2)&gt;"40","F","M")</f>
        <v>F</v>
      </c>
      <c r="Q1535" s="24" t="s">
        <v>1528</v>
      </c>
      <c r="R1535" s="22" t="s">
        <v>193</v>
      </c>
      <c r="S1535" s="22" t="s">
        <v>423</v>
      </c>
      <c r="T1535" s="22" t="s">
        <v>58</v>
      </c>
      <c r="U1535" s="22" t="s">
        <v>59</v>
      </c>
      <c r="V1535" s="22" t="s">
        <v>1702</v>
      </c>
      <c r="W1535" s="22" t="s">
        <v>1703</v>
      </c>
      <c r="X1535" s="22" t="s">
        <v>1704</v>
      </c>
      <c r="Y1535" s="22" t="s">
        <v>16</v>
      </c>
      <c r="Z1535" s="22" t="s">
        <v>63</v>
      </c>
      <c r="AA1535" s="22" t="s">
        <v>64</v>
      </c>
      <c r="AB1535" s="22" t="s">
        <v>65</v>
      </c>
      <c r="AC1535" s="22" t="s">
        <v>82</v>
      </c>
      <c r="AD1535" s="22" t="s">
        <v>59</v>
      </c>
      <c r="AE1535" s="22" t="s">
        <v>59</v>
      </c>
      <c r="AF1535" s="22" t="s">
        <v>59</v>
      </c>
      <c r="AG1535" s="25" t="s">
        <v>76</v>
      </c>
      <c r="AH1535" s="22" t="s">
        <v>1528</v>
      </c>
      <c r="AI1535" s="22" t="s">
        <v>198</v>
      </c>
      <c r="AJ1535" s="22" t="str">
        <f>VLOOKUP(exp_SILP!$Y1535,'DATI CM'!$A$2:$F$28,2,FALSE)</f>
        <v>RSCDAA66H43F952Q</v>
      </c>
    </row>
    <row r="1536" ht="15.75" hidden="1" customHeight="1">
      <c r="A1536" s="10" t="str">
        <f>IFERROR(VLOOKUP(exp_SILP!$W1536,exp_utenti_P!D:D,1,FALSE),"_DA INSERIRE")</f>
        <v>DDMLCN64T02F205O</v>
      </c>
      <c r="B1536" s="10" t="str">
        <f>IF(AND(exp_SILP!$S1536="A.3 ORIENTAMENTO PROFESSIONALE",exp_SILP!$AD1536="4.2"),"A.3 ORIENTAMENTO PROFESSIONALE (CARCERE)",
IF(AND(exp_SILP!$S1536="A.3 ORIENTAMENTO PROFESSIONALE",exp_SILP!$AD1536="."),"A.3 ORIENTAMENTO PROFESSIONALE (CARCERE)",
IF(AND(exp_SILP!$S1536="A.4 CONSULENZA ORIENTATIVA",exp_SILP!$AD1536="4.2"),"A.4 CONSULENZA ORIENTATIVA (CARCERE)",
IF(AND(exp_SILP!$S1536="A.4 CONSULENZA ORIENTATIVA",exp_SILP!$AD1536="."),"A.4 CONSULENZA ORIENTATIVA (CARCERE)",
IF(AND(exp_SILP!$S1536="A.5 - LEP F1 - ACCOMPAGNAMENTO AL LAVORO",exp_SILP!$AD1536="4.2"),"A.5 - LEP F1 - ACCOMPAGNAMENTO AL LAVORO (CARCERE)",
IF(AND(exp_SILP!$S1536="A.5 - LEP F1 - ACCOMPAGNAMENTO AL LAVORO",exp_SILP!$AD1536="."),"A.5 - LEP F1 - ACCOMPAGNAMENTO AL LAVORO (CARCERE)",
IF(AND(exp_SILP!$S1536="A.5.2a - TUTORAGGIO TIROCINI",exp_SILP!$AD1536="4.2"),"A.5.2a - TUTORAGGIO TIROCINI (CARCERE)",
exp_SILP!$S1536)))))))</f>
        <v>A.5 - LEP F1 - ACCOMPAGNAMENTO AL LAVORO</v>
      </c>
      <c r="C1536" s="11" t="str">
        <f>CONCATENATE(VLOOKUP(exp_SILP!$B1536,'DATI COMMESSE'!$A$2:$F$25,4,FALSE)," - ", VLOOKUP(exp_SILP!$B1536,'DATI COMMESSE'!$A$2:$F$25,2,FALSE)," - ",VLOOKUP(exp_SILP!$B1536,'DATI COMMESSE'!$A$2:$F$25,3,FALSE))</f>
        <v>GOL - 22-02-5000 - 22-12-5003</v>
      </c>
      <c r="D1536" s="11" t="str">
        <f>LEFT(exp_SILP!$R1536,5)</f>
        <v>12:00</v>
      </c>
      <c r="E1536" s="11" t="str">
        <f>RIGHT(exp_SILP!$R1536,5)</f>
        <v>14:00</v>
      </c>
      <c r="F1536" s="11">
        <f>IF(exp_SILP!$AG1536&gt;=60,exp_SILP!$AG1536/60,exp_SILP!$AG1536)</f>
        <v>2</v>
      </c>
      <c r="G1536" s="11" t="str">
        <f>VLOOKUP(exp_SILP!$Y1536,'DATI CM'!$A$2:$F$28,2,FALSE)</f>
        <v>PNFMRT85H50A859E</v>
      </c>
      <c r="H1536" s="11" t="str">
        <f>VLOOKUP(exp_SILP!$Y1536,'DATI CM'!$A$2:$F$28,3,FALSE)</f>
        <v>A011</v>
      </c>
      <c r="I1536" s="11" t="str">
        <f t="shared" si="1"/>
        <v>N</v>
      </c>
      <c r="J1536" s="11" t="str">
        <f>VLOOKUP(exp_SILP!$Y1536,'DATI CM'!$A$2:$F$28,4,FALSE)</f>
        <v>BIELLA</v>
      </c>
      <c r="K1536" s="12">
        <f>VLOOKUP(exp_SILP!$B1536,'DATI COMMESSE'!$A$2:$F$25,5,FALSE)</f>
        <v>39.94</v>
      </c>
      <c r="L1536" s="12">
        <f>IF(exp_SILP!$B1536="A4.10 - LEP E - ORIENTAMENTO SPECIALISTICO SKILL GAP ANALYSIS - GRUPPO 3P",0,VLOOKUP(exp_SILP!$Y1536,'DATI CM'!$A$2:$F$28,6,FALSE))</f>
        <v>25</v>
      </c>
      <c r="M1536" s="12">
        <f>IFERROR(VLOOKUP(exp_SILP!$B1536,'DATI CM'!$H$2:$I$16,2,FALSE)*exp_SILP!$F1536,0)</f>
        <v>0</v>
      </c>
      <c r="N1536" s="11" t="str">
        <f>VLOOKUP(exp_SILP!$B1536,'DATI COMMESSE'!$A$2:$F$25,4,FALSE)</f>
        <v>GOL</v>
      </c>
      <c r="O1536" s="13">
        <f>VLOOKUP(exp_SILP!$B1536,'DATI COMMESSE'!$A$2:$F$25,5,FALSE)*exp_SILP!$F1536</f>
        <v>79.88</v>
      </c>
      <c r="P1536" s="11" t="str">
        <f>IF(MID(exp_SILP!$W1536,10,2)&gt;"40","F","M")</f>
        <v>M</v>
      </c>
      <c r="Q1536" s="27" t="s">
        <v>1528</v>
      </c>
      <c r="R1536" s="15" t="s">
        <v>84</v>
      </c>
      <c r="S1536" s="15" t="s">
        <v>57</v>
      </c>
      <c r="T1536" s="15" t="s">
        <v>58</v>
      </c>
      <c r="U1536" s="15" t="s">
        <v>59</v>
      </c>
      <c r="V1536" s="15" t="s">
        <v>204</v>
      </c>
      <c r="W1536" s="15" t="s">
        <v>205</v>
      </c>
      <c r="X1536" s="15" t="s">
        <v>206</v>
      </c>
      <c r="Y1536" s="15" t="s">
        <v>15</v>
      </c>
      <c r="Z1536" s="15" t="s">
        <v>63</v>
      </c>
      <c r="AA1536" s="15" t="s">
        <v>64</v>
      </c>
      <c r="AB1536" s="15" t="s">
        <v>65</v>
      </c>
      <c r="AC1536" s="15" t="s">
        <v>66</v>
      </c>
      <c r="AD1536" s="15" t="s">
        <v>59</v>
      </c>
      <c r="AE1536" s="15" t="s">
        <v>59</v>
      </c>
      <c r="AF1536" s="15" t="s">
        <v>59</v>
      </c>
      <c r="AG1536" s="28" t="s">
        <v>76</v>
      </c>
      <c r="AH1536" s="15" t="s">
        <v>881</v>
      </c>
      <c r="AI1536" s="15" t="s">
        <v>68</v>
      </c>
      <c r="AJ1536" s="15" t="str">
        <f>VLOOKUP(exp_SILP!$Y1536,'DATI CM'!$A$2:$F$28,2,FALSE)</f>
        <v>PNFMRT85H50A859E</v>
      </c>
    </row>
    <row r="1537" ht="15.75" hidden="1" customHeight="1">
      <c r="A1537" s="17" t="str">
        <f>IFERROR(VLOOKUP(exp_SILP!$W1537,exp_utenti_P!D:D,1,FALSE),"_DA INSERIRE")</f>
        <v>GRBGRG92H16L750M</v>
      </c>
      <c r="B1537" s="17" t="str">
        <f>IF(AND(exp_SILP!$S1537="A.3 ORIENTAMENTO PROFESSIONALE",exp_SILP!$AD1537="4.2"),"A.3 ORIENTAMENTO PROFESSIONALE (CARCERE)",
IF(AND(exp_SILP!$S1537="A.3 ORIENTAMENTO PROFESSIONALE",exp_SILP!$AD1537="."),"A.3 ORIENTAMENTO PROFESSIONALE (CARCERE)",
IF(AND(exp_SILP!$S1537="A.4 CONSULENZA ORIENTATIVA",exp_SILP!$AD1537="4.2"),"A.4 CONSULENZA ORIENTATIVA (CARCERE)",
IF(AND(exp_SILP!$S1537="A.4 CONSULENZA ORIENTATIVA",exp_SILP!$AD1537="."),"A.4 CONSULENZA ORIENTATIVA (CARCERE)",
IF(AND(exp_SILP!$S1537="A.5 - LEP F1 - ACCOMPAGNAMENTO AL LAVORO",exp_SILP!$AD1537="4.2"),"A.5 - LEP F1 - ACCOMPAGNAMENTO AL LAVORO (CARCERE)",
IF(AND(exp_SILP!$S1537="A.5 - LEP F1 - ACCOMPAGNAMENTO AL LAVORO",exp_SILP!$AD1537="."),"A.5 - LEP F1 - ACCOMPAGNAMENTO AL LAVORO (CARCERE)",
IF(AND(exp_SILP!$S1537="A.5.2a - TUTORAGGIO TIROCINI",exp_SILP!$AD1537="4.2"),"A.5.2a - TUTORAGGIO TIROCINI (CARCERE)",
exp_SILP!$S1537)))))))</f>
        <v>A4.10 - LEP E - ORIENTAMENTO SPECIALISTICO SKILL GAP ANALYSIS</v>
      </c>
      <c r="C1537" s="18" t="str">
        <f>CONCATENATE(VLOOKUP(exp_SILP!$B1537,'DATI COMMESSE'!$A$2:$F$25,4,FALSE)," - ", VLOOKUP(exp_SILP!$B1537,'DATI COMMESSE'!$A$2:$F$25,2,FALSE)," - ",VLOOKUP(exp_SILP!$B1537,'DATI COMMESSE'!$A$2:$F$25,3,FALSE))</f>
        <v>GOL - 22-02-5000 - 22-12-5003</v>
      </c>
      <c r="D1537" s="18" t="str">
        <f>LEFT(exp_SILP!$R1537,5)</f>
        <v>15:00</v>
      </c>
      <c r="E1537" s="18" t="str">
        <f>RIGHT(exp_SILP!$R1537,5)</f>
        <v>18:00</v>
      </c>
      <c r="F1537" s="18">
        <f>IF(exp_SILP!$AG1537&gt;=60,exp_SILP!$AG1537/60,exp_SILP!$AG1537)</f>
        <v>3</v>
      </c>
      <c r="G1537" s="18" t="str">
        <f>VLOOKUP(exp_SILP!$Y1537,'DATI CM'!$A$2:$F$28,2,FALSE)</f>
        <v>RSCDAA66H43F952Q</v>
      </c>
      <c r="H1537" s="18" t="str">
        <f>VLOOKUP(exp_SILP!$Y1537,'DATI CM'!$A$2:$F$28,3,FALSE)</f>
        <v>A011</v>
      </c>
      <c r="I1537" s="18" t="str">
        <f t="shared" si="1"/>
        <v>N</v>
      </c>
      <c r="J1537" s="18" t="str">
        <f>VLOOKUP(exp_SILP!$Y1537,'DATI CM'!$A$2:$F$28,4,FALSE)</f>
        <v>NO</v>
      </c>
      <c r="K1537" s="19">
        <f>VLOOKUP(exp_SILP!$B1537,'DATI COMMESSE'!$A$2:$F$25,5,FALSE)</f>
        <v>39.94</v>
      </c>
      <c r="L1537" s="19">
        <f>IF(exp_SILP!$B1537="A4.10 - LEP E - ORIENTAMENTO SPECIALISTICO SKILL GAP ANALYSIS - GRUPPO 3P",0,VLOOKUP(exp_SILP!$Y1537,'DATI CM'!$A$2:$F$28,6,FALSE))</f>
        <v>25</v>
      </c>
      <c r="M1537" s="19">
        <f>IFERROR(VLOOKUP(exp_SILP!$B1537,'DATI CM'!$H$2:$I$16,2,FALSE)*exp_SILP!$F1537,0)</f>
        <v>0</v>
      </c>
      <c r="N1537" s="18" t="str">
        <f>VLOOKUP(exp_SILP!$B1537,'DATI COMMESSE'!$A$2:$F$25,4,FALSE)</f>
        <v>GOL</v>
      </c>
      <c r="O1537" s="20">
        <f>VLOOKUP(exp_SILP!$B1537,'DATI COMMESSE'!$A$2:$F$25,5,FALSE)*exp_SILP!$F1537</f>
        <v>119.82</v>
      </c>
      <c r="P1537" s="18" t="str">
        <f>IF(MID(exp_SILP!$W1537,10,2)&gt;"40","F","M")</f>
        <v>M</v>
      </c>
      <c r="Q1537" s="24" t="s">
        <v>1528</v>
      </c>
      <c r="R1537" s="22" t="s">
        <v>234</v>
      </c>
      <c r="S1537" s="22" t="s">
        <v>70</v>
      </c>
      <c r="T1537" s="22" t="s">
        <v>58</v>
      </c>
      <c r="U1537" s="22" t="s">
        <v>59</v>
      </c>
      <c r="V1537" s="22" t="s">
        <v>608</v>
      </c>
      <c r="W1537" s="22" t="s">
        <v>609</v>
      </c>
      <c r="X1537" s="22" t="s">
        <v>610</v>
      </c>
      <c r="Y1537" s="22" t="s">
        <v>16</v>
      </c>
      <c r="Z1537" s="22" t="s">
        <v>63</v>
      </c>
      <c r="AA1537" s="22" t="s">
        <v>64</v>
      </c>
      <c r="AB1537" s="22" t="s">
        <v>65</v>
      </c>
      <c r="AC1537" s="22" t="s">
        <v>82</v>
      </c>
      <c r="AD1537" s="22" t="s">
        <v>59</v>
      </c>
      <c r="AE1537" s="22" t="s">
        <v>59</v>
      </c>
      <c r="AF1537" s="22" t="s">
        <v>59</v>
      </c>
      <c r="AG1537" s="25" t="s">
        <v>101</v>
      </c>
      <c r="AH1537" s="22" t="s">
        <v>1611</v>
      </c>
      <c r="AI1537" s="22" t="s">
        <v>198</v>
      </c>
      <c r="AJ1537" s="22" t="str">
        <f>VLOOKUP(exp_SILP!$Y1537,'DATI CM'!$A$2:$F$28,2,FALSE)</f>
        <v>RSCDAA66H43F952Q</v>
      </c>
    </row>
    <row r="1538" ht="15.75" hidden="1" customHeight="1">
      <c r="A1538" s="10" t="str">
        <f>IFERROR(VLOOKUP(exp_SILP!$W1538,exp_utenti_P!D:D,1,FALSE),"_DA INSERIRE")</f>
        <v>JYSCMN03C09F158T</v>
      </c>
      <c r="B1538" s="10" t="str">
        <f>IF(AND(exp_SILP!$S1538="A.3 ORIENTAMENTO PROFESSIONALE",exp_SILP!$AD1538="4.2"),"A.3 ORIENTAMENTO PROFESSIONALE (CARCERE)",
IF(AND(exp_SILP!$S1538="A.3 ORIENTAMENTO PROFESSIONALE",exp_SILP!$AD1538="."),"A.3 ORIENTAMENTO PROFESSIONALE (CARCERE)",
IF(AND(exp_SILP!$S1538="A.4 CONSULENZA ORIENTATIVA",exp_SILP!$AD1538="4.2"),"A.4 CONSULENZA ORIENTATIVA (CARCERE)",
IF(AND(exp_SILP!$S1538="A.4 CONSULENZA ORIENTATIVA",exp_SILP!$AD1538="."),"A.4 CONSULENZA ORIENTATIVA (CARCERE)",
IF(AND(exp_SILP!$S1538="A.5 - LEP F1 - ACCOMPAGNAMENTO AL LAVORO",exp_SILP!$AD1538="4.2"),"A.5 - LEP F1 - ACCOMPAGNAMENTO AL LAVORO (CARCERE)",
IF(AND(exp_SILP!$S1538="A.5 - LEP F1 - ACCOMPAGNAMENTO AL LAVORO",exp_SILP!$AD1538="."),"A.5 - LEP F1 - ACCOMPAGNAMENTO AL LAVORO (CARCERE)",
IF(AND(exp_SILP!$S1538="A.5.2a - TUTORAGGIO TIROCINI",exp_SILP!$AD1538="4.2"),"A.5.2a - TUTORAGGIO TIROCINI (CARCERE)",
exp_SILP!$S1538)))))))</f>
        <v>A4.10 - LEP E - ORIENTAMENTO SPECIALISTICO SKILL GAP ANALYSIS</v>
      </c>
      <c r="C1538" s="11" t="str">
        <f>CONCATENATE(VLOOKUP(exp_SILP!$B1538,'DATI COMMESSE'!$A$2:$F$25,4,FALSE)," - ", VLOOKUP(exp_SILP!$B1538,'DATI COMMESSE'!$A$2:$F$25,2,FALSE)," - ",VLOOKUP(exp_SILP!$B1538,'DATI COMMESSE'!$A$2:$F$25,3,FALSE))</f>
        <v>GOL - 22-02-5000 - 22-12-5003</v>
      </c>
      <c r="D1538" s="11" t="str">
        <f>LEFT(exp_SILP!$R1538,5)</f>
        <v>11:00</v>
      </c>
      <c r="E1538" s="11" t="str">
        <f>RIGHT(exp_SILP!$R1538,5)</f>
        <v>13:00</v>
      </c>
      <c r="F1538" s="11">
        <f>IF(exp_SILP!$AG1538&gt;=60,exp_SILP!$AG1538/60,exp_SILP!$AG1538)</f>
        <v>2</v>
      </c>
      <c r="G1538" s="11" t="str">
        <f>VLOOKUP(exp_SILP!$Y1538,'DATI CM'!$A$2:$F$28,2,FALSE)</f>
        <v>RSCDAA66H43F952Q</v>
      </c>
      <c r="H1538" s="11" t="str">
        <f>VLOOKUP(exp_SILP!$Y1538,'DATI CM'!$A$2:$F$28,3,FALSE)</f>
        <v>A011</v>
      </c>
      <c r="I1538" s="11" t="str">
        <f t="shared" si="1"/>
        <v>N</v>
      </c>
      <c r="J1538" s="11" t="str">
        <f>VLOOKUP(exp_SILP!$Y1538,'DATI CM'!$A$2:$F$28,4,FALSE)</f>
        <v>NO</v>
      </c>
      <c r="K1538" s="12">
        <f>VLOOKUP(exp_SILP!$B1538,'DATI COMMESSE'!$A$2:$F$25,5,FALSE)</f>
        <v>39.94</v>
      </c>
      <c r="L1538" s="12">
        <f>IF(exp_SILP!$B1538="A4.10 - LEP E - ORIENTAMENTO SPECIALISTICO SKILL GAP ANALYSIS - GRUPPO 3P",0,VLOOKUP(exp_SILP!$Y1538,'DATI CM'!$A$2:$F$28,6,FALSE))</f>
        <v>25</v>
      </c>
      <c r="M1538" s="12">
        <f>IFERROR(VLOOKUP(exp_SILP!$B1538,'DATI CM'!$H$2:$I$16,2,FALSE)*exp_SILP!$F1538,0)</f>
        <v>0</v>
      </c>
      <c r="N1538" s="11" t="str">
        <f>VLOOKUP(exp_SILP!$B1538,'DATI COMMESSE'!$A$2:$F$25,4,FALSE)</f>
        <v>GOL</v>
      </c>
      <c r="O1538" s="13">
        <f>VLOOKUP(exp_SILP!$B1538,'DATI COMMESSE'!$A$2:$F$25,5,FALSE)*exp_SILP!$F1538</f>
        <v>79.88</v>
      </c>
      <c r="P1538" s="11" t="str">
        <f>IF(MID(exp_SILP!$W1538,10,2)&gt;"40","F","M")</f>
        <v>M</v>
      </c>
      <c r="Q1538" s="27" t="s">
        <v>1528</v>
      </c>
      <c r="R1538" s="15" t="s">
        <v>219</v>
      </c>
      <c r="S1538" s="15" t="s">
        <v>70</v>
      </c>
      <c r="T1538" s="15" t="s">
        <v>58</v>
      </c>
      <c r="U1538" s="15" t="s">
        <v>59</v>
      </c>
      <c r="V1538" s="15" t="s">
        <v>1705</v>
      </c>
      <c r="W1538" s="15" t="s">
        <v>1706</v>
      </c>
      <c r="X1538" s="15" t="s">
        <v>1707</v>
      </c>
      <c r="Y1538" s="15" t="s">
        <v>16</v>
      </c>
      <c r="Z1538" s="15" t="s">
        <v>63</v>
      </c>
      <c r="AA1538" s="15" t="s">
        <v>64</v>
      </c>
      <c r="AB1538" s="15" t="s">
        <v>65</v>
      </c>
      <c r="AC1538" s="15" t="s">
        <v>82</v>
      </c>
      <c r="AD1538" s="15" t="s">
        <v>59</v>
      </c>
      <c r="AE1538" s="15" t="s">
        <v>59</v>
      </c>
      <c r="AF1538" s="15" t="s">
        <v>59</v>
      </c>
      <c r="AG1538" s="28" t="s">
        <v>76</v>
      </c>
      <c r="AH1538" s="15" t="s">
        <v>1528</v>
      </c>
      <c r="AI1538" s="15" t="s">
        <v>198</v>
      </c>
      <c r="AJ1538" s="15" t="str">
        <f>VLOOKUP(exp_SILP!$Y1538,'DATI CM'!$A$2:$F$28,2,FALSE)</f>
        <v>RSCDAA66H43F952Q</v>
      </c>
    </row>
    <row r="1539" ht="15.75" hidden="1" customHeight="1">
      <c r="A1539" s="17" t="str">
        <f>IFERROR(VLOOKUP(exp_SILP!$W1539,exp_utenti_P!D:D,1,FALSE),"_DA INSERIRE")</f>
        <v>LMBDNL74T41F952V</v>
      </c>
      <c r="B1539" s="17" t="str">
        <f>IF(AND(exp_SILP!$S1539="A.3 ORIENTAMENTO PROFESSIONALE",exp_SILP!$AD1539="4.2"),"A.3 ORIENTAMENTO PROFESSIONALE (CARCERE)",
IF(AND(exp_SILP!$S1539="A.3 ORIENTAMENTO PROFESSIONALE",exp_SILP!$AD1539="."),"A.3 ORIENTAMENTO PROFESSIONALE (CARCERE)",
IF(AND(exp_SILP!$S1539="A.4 CONSULENZA ORIENTATIVA",exp_SILP!$AD1539="4.2"),"A.4 CONSULENZA ORIENTATIVA (CARCERE)",
IF(AND(exp_SILP!$S1539="A.4 CONSULENZA ORIENTATIVA",exp_SILP!$AD1539="."),"A.4 CONSULENZA ORIENTATIVA (CARCERE)",
IF(AND(exp_SILP!$S1539="A.5 - LEP F1 - ACCOMPAGNAMENTO AL LAVORO",exp_SILP!$AD1539="4.2"),"A.5 - LEP F1 - ACCOMPAGNAMENTO AL LAVORO (CARCERE)",
IF(AND(exp_SILP!$S1539="A.5 - LEP F1 - ACCOMPAGNAMENTO AL LAVORO",exp_SILP!$AD1539="."),"A.5 - LEP F1 - ACCOMPAGNAMENTO AL LAVORO (CARCERE)",
IF(AND(exp_SILP!$S1539="A.5.2a - TUTORAGGIO TIROCINI",exp_SILP!$AD1539="4.2"),"A.5.2a - TUTORAGGIO TIROCINI (CARCERE)",
exp_SILP!$S1539)))))))</f>
        <v>A4.10 - LEP E - ORIENTAMENTO SPECIALISTICO SKILL GAP ANALYSIS</v>
      </c>
      <c r="C1539" s="18" t="str">
        <f>CONCATENATE(VLOOKUP(exp_SILP!$B1539,'DATI COMMESSE'!$A$2:$F$25,4,FALSE)," - ", VLOOKUP(exp_SILP!$B1539,'DATI COMMESSE'!$A$2:$F$25,2,FALSE)," - ",VLOOKUP(exp_SILP!$B1539,'DATI COMMESSE'!$A$2:$F$25,3,FALSE))</f>
        <v>GOL - 22-02-5000 - 22-12-5003</v>
      </c>
      <c r="D1539" s="18" t="str">
        <f>LEFT(exp_SILP!$R1539,5)</f>
        <v>09:00</v>
      </c>
      <c r="E1539" s="18" t="str">
        <f>RIGHT(exp_SILP!$R1539,5)</f>
        <v>11:00</v>
      </c>
      <c r="F1539" s="18">
        <f>IF(exp_SILP!$AG1539&gt;=60,exp_SILP!$AG1539/60,exp_SILP!$AG1539)</f>
        <v>2</v>
      </c>
      <c r="G1539" s="18" t="str">
        <f>VLOOKUP(exp_SILP!$Y1539,'DATI CM'!$A$2:$F$28,2,FALSE)</f>
        <v>RSCDAA66H43F952Q</v>
      </c>
      <c r="H1539" s="18" t="str">
        <f>VLOOKUP(exp_SILP!$Y1539,'DATI CM'!$A$2:$F$28,3,FALSE)</f>
        <v>A011</v>
      </c>
      <c r="I1539" s="18" t="str">
        <f t="shared" si="1"/>
        <v>N</v>
      </c>
      <c r="J1539" s="18" t="str">
        <f>VLOOKUP(exp_SILP!$Y1539,'DATI CM'!$A$2:$F$28,4,FALSE)</f>
        <v>NO</v>
      </c>
      <c r="K1539" s="19">
        <f>VLOOKUP(exp_SILP!$B1539,'DATI COMMESSE'!$A$2:$F$25,5,FALSE)</f>
        <v>39.94</v>
      </c>
      <c r="L1539" s="19">
        <f>IF(exp_SILP!$B1539="A4.10 - LEP E - ORIENTAMENTO SPECIALISTICO SKILL GAP ANALYSIS - GRUPPO 3P",0,VLOOKUP(exp_SILP!$Y1539,'DATI CM'!$A$2:$F$28,6,FALSE))</f>
        <v>25</v>
      </c>
      <c r="M1539" s="19">
        <f>IFERROR(VLOOKUP(exp_SILP!$B1539,'DATI CM'!$H$2:$I$16,2,FALSE)*exp_SILP!$F1539,0)</f>
        <v>0</v>
      </c>
      <c r="N1539" s="18" t="str">
        <f>VLOOKUP(exp_SILP!$B1539,'DATI COMMESSE'!$A$2:$F$25,4,FALSE)</f>
        <v>GOL</v>
      </c>
      <c r="O1539" s="20">
        <f>VLOOKUP(exp_SILP!$B1539,'DATI COMMESSE'!$A$2:$F$25,5,FALSE)*exp_SILP!$F1539</f>
        <v>79.88</v>
      </c>
      <c r="P1539" s="18" t="str">
        <f>IF(MID(exp_SILP!$W1539,10,2)&gt;"40","F","M")</f>
        <v>F</v>
      </c>
      <c r="Q1539" s="24" t="s">
        <v>1528</v>
      </c>
      <c r="R1539" s="22" t="s">
        <v>223</v>
      </c>
      <c r="S1539" s="22" t="s">
        <v>70</v>
      </c>
      <c r="T1539" s="22" t="s">
        <v>58</v>
      </c>
      <c r="U1539" s="22" t="s">
        <v>59</v>
      </c>
      <c r="V1539" s="22" t="s">
        <v>764</v>
      </c>
      <c r="W1539" s="22" t="s">
        <v>765</v>
      </c>
      <c r="X1539" s="22" t="s">
        <v>766</v>
      </c>
      <c r="Y1539" s="22" t="s">
        <v>16</v>
      </c>
      <c r="Z1539" s="22" t="s">
        <v>63</v>
      </c>
      <c r="AA1539" s="22" t="s">
        <v>64</v>
      </c>
      <c r="AB1539" s="22" t="s">
        <v>65</v>
      </c>
      <c r="AC1539" s="22" t="s">
        <v>82</v>
      </c>
      <c r="AD1539" s="22" t="s">
        <v>59</v>
      </c>
      <c r="AE1539" s="22" t="s">
        <v>59</v>
      </c>
      <c r="AF1539" s="22" t="s">
        <v>59</v>
      </c>
      <c r="AG1539" s="25" t="s">
        <v>76</v>
      </c>
      <c r="AH1539" s="22" t="s">
        <v>1528</v>
      </c>
      <c r="AI1539" s="22" t="s">
        <v>198</v>
      </c>
      <c r="AJ1539" s="22" t="str">
        <f>VLOOKUP(exp_SILP!$Y1539,'DATI CM'!$A$2:$F$28,2,FALSE)</f>
        <v>RSCDAA66H43F952Q</v>
      </c>
    </row>
    <row r="1540" ht="15.75" customHeight="1">
      <c r="A1540" s="10" t="str">
        <f>IFERROR(VLOOKUP(exp_SILP!$W1540,exp_utenti_P!D:D,1,FALSE),"_DA INSERIRE")</f>
        <v>NIOGRL89M48Z129Z</v>
      </c>
      <c r="B1540" s="10" t="str">
        <f>IF(AND(exp_SILP!$S1540="A.3 ORIENTAMENTO PROFESSIONALE",exp_SILP!$AD1540="4.2"),"A.3 ORIENTAMENTO PROFESSIONALE (CARCERE)",
IF(AND(exp_SILP!$S1540="A.3 ORIENTAMENTO PROFESSIONALE",exp_SILP!$AD1540="."),"A.3 ORIENTAMENTO PROFESSIONALE (CARCERE)",
IF(AND(exp_SILP!$S1540="A.4 CONSULENZA ORIENTATIVA",exp_SILP!$AD1540="4.2"),"A.4 CONSULENZA ORIENTATIVA (CARCERE)",
IF(AND(exp_SILP!$S1540="A.4 CONSULENZA ORIENTATIVA",exp_SILP!$AD1540="."),"A.4 CONSULENZA ORIENTATIVA (CARCERE)",
IF(AND(exp_SILP!$S1540="A.5 - LEP F1 - ACCOMPAGNAMENTO AL LAVORO",exp_SILP!$AD1540="4.2"),"A.5 - LEP F1 - ACCOMPAGNAMENTO AL LAVORO (CARCERE)",
IF(AND(exp_SILP!$S1540="A.5 - LEP F1 - ACCOMPAGNAMENTO AL LAVORO",exp_SILP!$AD1540="."),"A.5 - LEP F1 - ACCOMPAGNAMENTO AL LAVORO (CARCERE)",
IF(AND(exp_SILP!$S1540="A.5.2a - TUTORAGGIO TIROCINI",exp_SILP!$AD1540="4.2"),"A.5.2a - TUTORAGGIO TIROCINI (CARCERE)",
exp_SILP!$S1540)))))))</f>
        <v>A4.10 - LEP E - ORIENTAMENTO SPECIALISTICO SKILL GAP ANALYSIS</v>
      </c>
      <c r="C1540" s="11" t="str">
        <f>CONCATENATE(VLOOKUP(exp_SILP!$B1540,'DATI COMMESSE'!$A$2:$F$25,4,FALSE)," - ", VLOOKUP(exp_SILP!$B1540,'DATI COMMESSE'!$A$2:$F$25,2,FALSE)," - ",VLOOKUP(exp_SILP!$B1540,'DATI COMMESSE'!$A$2:$F$25,3,FALSE))</f>
        <v>GOL - 22-02-5000 - 22-12-5003</v>
      </c>
      <c r="D1540" s="11" t="str">
        <f>LEFT(exp_SILP!$R1540,5)</f>
        <v>13:00</v>
      </c>
      <c r="E1540" s="11" t="str">
        <f>RIGHT(exp_SILP!$R1540,5)</f>
        <v>14:00</v>
      </c>
      <c r="F1540" s="11">
        <f>IF(exp_SILP!$AG1540&gt;=60,exp_SILP!$AG1540/60,exp_SILP!$AG1540)</f>
        <v>1</v>
      </c>
      <c r="G1540" s="11" t="str">
        <f>VLOOKUP(exp_SILP!$Y1540,'DATI CM'!$A$2:$F$28,2,FALSE)</f>
        <v>MNRCLD73B46G674U</v>
      </c>
      <c r="H1540" s="11" t="str">
        <f>VLOOKUP(exp_SILP!$Y1540,'DATI CM'!$A$2:$F$28,3,FALSE)</f>
        <v>A011</v>
      </c>
      <c r="I1540" s="11" t="str">
        <f t="shared" si="1"/>
        <v>N</v>
      </c>
      <c r="J1540" s="11" t="str">
        <f>VLOOKUP(exp_SILP!$Y1540,'DATI CM'!$A$2:$F$28,4,FALSE)</f>
        <v>TORINO</v>
      </c>
      <c r="K1540" s="12">
        <f>VLOOKUP(exp_SILP!$B1540,'DATI COMMESSE'!$A$2:$F$25,5,FALSE)</f>
        <v>39.94</v>
      </c>
      <c r="L1540" s="12">
        <f>IF(exp_SILP!$B1540="A4.10 - LEP E - ORIENTAMENTO SPECIALISTICO SKILL GAP ANALYSIS - GRUPPO 3P",0,VLOOKUP(exp_SILP!$Y1540,'DATI CM'!$A$2:$F$28,6,FALSE))</f>
        <v>25</v>
      </c>
      <c r="M1540" s="12">
        <f>IFERROR(VLOOKUP(exp_SILP!$B1540,'DATI CM'!$H$2:$I$16,2,FALSE)*exp_SILP!$F1540,0)</f>
        <v>0</v>
      </c>
      <c r="N1540" s="11" t="str">
        <f>VLOOKUP(exp_SILP!$B1540,'DATI COMMESSE'!$A$2:$F$25,4,FALSE)</f>
        <v>GOL</v>
      </c>
      <c r="O1540" s="13">
        <f>VLOOKUP(exp_SILP!$B1540,'DATI COMMESSE'!$A$2:$F$25,5,FALSE)*exp_SILP!$F1540</f>
        <v>39.94</v>
      </c>
      <c r="P1540" s="11" t="str">
        <f>IF(MID(exp_SILP!$W1540,10,2)&gt;"40","F","M")</f>
        <v>F</v>
      </c>
      <c r="Q1540" s="27" t="s">
        <v>1528</v>
      </c>
      <c r="R1540" s="15" t="s">
        <v>159</v>
      </c>
      <c r="S1540" s="15" t="s">
        <v>70</v>
      </c>
      <c r="T1540" s="15" t="s">
        <v>58</v>
      </c>
      <c r="U1540" s="15" t="s">
        <v>59</v>
      </c>
      <c r="V1540" s="15" t="s">
        <v>1708</v>
      </c>
      <c r="W1540" s="15" t="s">
        <v>1709</v>
      </c>
      <c r="X1540" s="15" t="s">
        <v>1710</v>
      </c>
      <c r="Y1540" s="15" t="s">
        <v>14</v>
      </c>
      <c r="Z1540" s="15" t="s">
        <v>63</v>
      </c>
      <c r="AA1540" s="15" t="s">
        <v>64</v>
      </c>
      <c r="AB1540" s="15" t="s">
        <v>65</v>
      </c>
      <c r="AC1540" s="15" t="s">
        <v>135</v>
      </c>
      <c r="AD1540" s="15" t="s">
        <v>59</v>
      </c>
      <c r="AE1540" s="15" t="s">
        <v>59</v>
      </c>
      <c r="AF1540" s="15" t="s">
        <v>156</v>
      </c>
      <c r="AG1540" s="28" t="s">
        <v>67</v>
      </c>
      <c r="AH1540" s="15" t="s">
        <v>1528</v>
      </c>
      <c r="AI1540" s="15" t="s">
        <v>158</v>
      </c>
      <c r="AJ1540" s="15" t="str">
        <f>VLOOKUP(exp_SILP!$Y1540,'DATI CM'!$A$2:$F$28,2,FALSE)</f>
        <v>MNRCLD73B46G674U</v>
      </c>
    </row>
    <row r="1541" ht="15.75" customHeight="1">
      <c r="A1541" s="17" t="str">
        <f>IFERROR(VLOOKUP(exp_SILP!$W1541,exp_utenti_P!D:D,1,FALSE),"_DA INSERIRE")</f>
        <v>NIOGRL89M48Z129Z</v>
      </c>
      <c r="B1541" s="17" t="str">
        <f>IF(AND(exp_SILP!$S1541="A.3 ORIENTAMENTO PROFESSIONALE",exp_SILP!$AD1541="4.2"),"A.3 ORIENTAMENTO PROFESSIONALE (CARCERE)",
IF(AND(exp_SILP!$S1541="A.3 ORIENTAMENTO PROFESSIONALE",exp_SILP!$AD1541="."),"A.3 ORIENTAMENTO PROFESSIONALE (CARCERE)",
IF(AND(exp_SILP!$S1541="A.4 CONSULENZA ORIENTATIVA",exp_SILP!$AD1541="4.2"),"A.4 CONSULENZA ORIENTATIVA (CARCERE)",
IF(AND(exp_SILP!$S1541="A.4 CONSULENZA ORIENTATIVA",exp_SILP!$AD1541="."),"A.4 CONSULENZA ORIENTATIVA (CARCERE)",
IF(AND(exp_SILP!$S1541="A.5 - LEP F1 - ACCOMPAGNAMENTO AL LAVORO",exp_SILP!$AD1541="4.2"),"A.5 - LEP F1 - ACCOMPAGNAMENTO AL LAVORO (CARCERE)",
IF(AND(exp_SILP!$S1541="A.5 - LEP F1 - ACCOMPAGNAMENTO AL LAVORO",exp_SILP!$AD1541="."),"A.5 - LEP F1 - ACCOMPAGNAMENTO AL LAVORO (CARCERE)",
IF(AND(exp_SILP!$S1541="A.5.2a - TUTORAGGIO TIROCINI",exp_SILP!$AD1541="4.2"),"A.5.2a - TUTORAGGIO TIROCINI (CARCERE)",
exp_SILP!$S1541)))))))</f>
        <v>A4.10 - LEP E - ORIENTAMENTO SPECIALISTICO SKILL GAP ANALYSIS</v>
      </c>
      <c r="C1541" s="18" t="str">
        <f>CONCATENATE(VLOOKUP(exp_SILP!$B1541,'DATI COMMESSE'!$A$2:$F$25,4,FALSE)," - ", VLOOKUP(exp_SILP!$B1541,'DATI COMMESSE'!$A$2:$F$25,2,FALSE)," - ",VLOOKUP(exp_SILP!$B1541,'DATI COMMESSE'!$A$2:$F$25,3,FALSE))</f>
        <v>GOL - 22-02-5000 - 22-12-5003</v>
      </c>
      <c r="D1541" s="18" t="str">
        <f>LEFT(exp_SILP!$R1541,5)</f>
        <v>09:00</v>
      </c>
      <c r="E1541" s="18" t="str">
        <f>RIGHT(exp_SILP!$R1541,5)</f>
        <v>13:00</v>
      </c>
      <c r="F1541" s="18">
        <f>IF(exp_SILP!$AG1541&gt;=60,exp_SILP!$AG1541/60,exp_SILP!$AG1541)</f>
        <v>4</v>
      </c>
      <c r="G1541" s="18" t="str">
        <f>VLOOKUP(exp_SILP!$Y1541,'DATI CM'!$A$2:$F$28,2,FALSE)</f>
        <v>MNRCLD73B46G674U</v>
      </c>
      <c r="H1541" s="18" t="str">
        <f>VLOOKUP(exp_SILP!$Y1541,'DATI CM'!$A$2:$F$28,3,FALSE)</f>
        <v>A011</v>
      </c>
      <c r="I1541" s="18" t="str">
        <f t="shared" si="1"/>
        <v>N</v>
      </c>
      <c r="J1541" s="18" t="str">
        <f>VLOOKUP(exp_SILP!$Y1541,'DATI CM'!$A$2:$F$28,4,FALSE)</f>
        <v>TORINO</v>
      </c>
      <c r="K1541" s="19">
        <f>VLOOKUP(exp_SILP!$B1541,'DATI COMMESSE'!$A$2:$F$25,5,FALSE)</f>
        <v>39.94</v>
      </c>
      <c r="L1541" s="19">
        <f>IF(exp_SILP!$B1541="A4.10 - LEP E - ORIENTAMENTO SPECIALISTICO SKILL GAP ANALYSIS - GRUPPO 3P",0,VLOOKUP(exp_SILP!$Y1541,'DATI CM'!$A$2:$F$28,6,FALSE))</f>
        <v>25</v>
      </c>
      <c r="M1541" s="19">
        <f>IFERROR(VLOOKUP(exp_SILP!$B1541,'DATI CM'!$H$2:$I$16,2,FALSE)*exp_SILP!$F1541,0)</f>
        <v>0</v>
      </c>
      <c r="N1541" s="18" t="str">
        <f>VLOOKUP(exp_SILP!$B1541,'DATI COMMESSE'!$A$2:$F$25,4,FALSE)</f>
        <v>GOL</v>
      </c>
      <c r="O1541" s="20">
        <f>VLOOKUP(exp_SILP!$B1541,'DATI COMMESSE'!$A$2:$F$25,5,FALSE)*exp_SILP!$F1541</f>
        <v>159.76</v>
      </c>
      <c r="P1541" s="18" t="str">
        <f>IF(MID(exp_SILP!$W1541,10,2)&gt;"40","F","M")</f>
        <v>F</v>
      </c>
      <c r="Q1541" s="24" t="s">
        <v>1528</v>
      </c>
      <c r="R1541" s="22" t="s">
        <v>574</v>
      </c>
      <c r="S1541" s="22" t="s">
        <v>70</v>
      </c>
      <c r="T1541" s="22" t="s">
        <v>58</v>
      </c>
      <c r="U1541" s="22" t="s">
        <v>59</v>
      </c>
      <c r="V1541" s="22" t="s">
        <v>1708</v>
      </c>
      <c r="W1541" s="22" t="s">
        <v>1709</v>
      </c>
      <c r="X1541" s="22" t="s">
        <v>1710</v>
      </c>
      <c r="Y1541" s="22" t="s">
        <v>14</v>
      </c>
      <c r="Z1541" s="22" t="s">
        <v>63</v>
      </c>
      <c r="AA1541" s="22" t="s">
        <v>64</v>
      </c>
      <c r="AB1541" s="22" t="s">
        <v>74</v>
      </c>
      <c r="AC1541" s="22" t="s">
        <v>135</v>
      </c>
      <c r="AD1541" s="22" t="s">
        <v>59</v>
      </c>
      <c r="AE1541" s="22" t="s">
        <v>59</v>
      </c>
      <c r="AF1541" s="22" t="s">
        <v>59</v>
      </c>
      <c r="AG1541" s="25" t="s">
        <v>136</v>
      </c>
      <c r="AH1541" s="22" t="s">
        <v>1528</v>
      </c>
      <c r="AI1541" s="22" t="s">
        <v>158</v>
      </c>
      <c r="AJ1541" s="22" t="str">
        <f>VLOOKUP(exp_SILP!$Y1541,'DATI CM'!$A$2:$F$28,2,FALSE)</f>
        <v>MNRCLD73B46G674U</v>
      </c>
    </row>
    <row r="1542" ht="15.75" hidden="1" customHeight="1">
      <c r="A1542" s="10" t="str">
        <f>IFERROR(VLOOKUP(exp_SILP!$W1542,exp_utenti_P!D:D,1,FALSE),"_DA INSERIRE")</f>
        <v>RBDNNT68A57F251Z</v>
      </c>
      <c r="B1542" s="10" t="str">
        <f>IF(AND(exp_SILP!$S1542="A.3 ORIENTAMENTO PROFESSIONALE",exp_SILP!$AD1542="4.2"),"A.3 ORIENTAMENTO PROFESSIONALE (CARCERE)",
IF(AND(exp_SILP!$S1542="A.3 ORIENTAMENTO PROFESSIONALE",exp_SILP!$AD1542="."),"A.3 ORIENTAMENTO PROFESSIONALE (CARCERE)",
IF(AND(exp_SILP!$S1542="A.4 CONSULENZA ORIENTATIVA",exp_SILP!$AD1542="4.2"),"A.4 CONSULENZA ORIENTATIVA (CARCERE)",
IF(AND(exp_SILP!$S1542="A.4 CONSULENZA ORIENTATIVA",exp_SILP!$AD1542="."),"A.4 CONSULENZA ORIENTATIVA (CARCERE)",
IF(AND(exp_SILP!$S1542="A.5 - LEP F1 - ACCOMPAGNAMENTO AL LAVORO",exp_SILP!$AD1542="4.2"),"A.5 - LEP F1 - ACCOMPAGNAMENTO AL LAVORO (CARCERE)",
IF(AND(exp_SILP!$S1542="A.5 - LEP F1 - ACCOMPAGNAMENTO AL LAVORO",exp_SILP!$AD1542="."),"A.5 - LEP F1 - ACCOMPAGNAMENTO AL LAVORO (CARCERE)",
IF(AND(exp_SILP!$S1542="A.5.2a - TUTORAGGIO TIROCINI",exp_SILP!$AD1542="4.2"),"A.5.2a - TUTORAGGIO TIROCINI (CARCERE)",
exp_SILP!$S1542)))))))</f>
        <v>A4.10 - LEP E - ORIENTAMENTO SPECIALISTICO SKILL GAP ANALYSIS</v>
      </c>
      <c r="C1542" s="11" t="str">
        <f>CONCATENATE(VLOOKUP(exp_SILP!$B1542,'DATI COMMESSE'!$A$2:$F$25,4,FALSE)," - ", VLOOKUP(exp_SILP!$B1542,'DATI COMMESSE'!$A$2:$F$25,2,FALSE)," - ",VLOOKUP(exp_SILP!$B1542,'DATI COMMESSE'!$A$2:$F$25,3,FALSE))</f>
        <v>GOL - 22-02-5000 - 22-12-5003</v>
      </c>
      <c r="D1542" s="11" t="str">
        <f>LEFT(exp_SILP!$R1542,5)</f>
        <v>16:00</v>
      </c>
      <c r="E1542" s="11" t="str">
        <f>RIGHT(exp_SILP!$R1542,5)</f>
        <v>18:00</v>
      </c>
      <c r="F1542" s="11">
        <f>IF(exp_SILP!$AG1542&gt;=60,exp_SILP!$AG1542/60,exp_SILP!$AG1542)</f>
        <v>2</v>
      </c>
      <c r="G1542" s="11" t="str">
        <f>VLOOKUP(exp_SILP!$Y1542,'DATI CM'!$A$2:$F$28,2,FALSE)</f>
        <v>SPDPRZ67H55L219V</v>
      </c>
      <c r="H1542" s="11" t="str">
        <f>VLOOKUP(exp_SILP!$Y1542,'DATI CM'!$A$2:$F$28,3,FALSE)</f>
        <v>A010</v>
      </c>
      <c r="I1542" s="11" t="str">
        <f t="shared" si="1"/>
        <v>N</v>
      </c>
      <c r="J1542" s="11" t="str">
        <f>VLOOKUP(exp_SILP!$Y1542,'DATI CM'!$A$2:$F$28,4,FALSE)</f>
        <v>TORINO</v>
      </c>
      <c r="K1542" s="12">
        <f>VLOOKUP(exp_SILP!$B1542,'DATI COMMESSE'!$A$2:$F$25,5,FALSE)</f>
        <v>39.94</v>
      </c>
      <c r="L1542" s="12" t="str">
        <f>IF(exp_SILP!$B1542="A4.10 - LEP E - ORIENTAMENTO SPECIALISTICO SKILL GAP ANALYSIS - GRUPPO 3P",0,VLOOKUP(exp_SILP!$Y1542,'DATI CM'!$A$2:$F$28,6,FALSE))</f>
        <v/>
      </c>
      <c r="M1542" s="12">
        <f>IFERROR(VLOOKUP(exp_SILP!$B1542,'DATI CM'!$H$2:$I$16,2,FALSE)*exp_SILP!$F1542,0)</f>
        <v>0</v>
      </c>
      <c r="N1542" s="11" t="str">
        <f>VLOOKUP(exp_SILP!$B1542,'DATI COMMESSE'!$A$2:$F$25,4,FALSE)</f>
        <v>GOL</v>
      </c>
      <c r="O1542" s="13">
        <f>VLOOKUP(exp_SILP!$B1542,'DATI COMMESSE'!$A$2:$F$25,5,FALSE)*exp_SILP!$F1542</f>
        <v>79.88</v>
      </c>
      <c r="P1542" s="11" t="str">
        <f>IF(MID(exp_SILP!$W1542,10,2)&gt;"40","F","M")</f>
        <v>F</v>
      </c>
      <c r="Q1542" s="27" t="s">
        <v>1528</v>
      </c>
      <c r="R1542" s="15" t="s">
        <v>148</v>
      </c>
      <c r="S1542" s="15" t="s">
        <v>70</v>
      </c>
      <c r="T1542" s="15" t="s">
        <v>58</v>
      </c>
      <c r="U1542" s="15" t="s">
        <v>59</v>
      </c>
      <c r="V1542" s="15" t="s">
        <v>1409</v>
      </c>
      <c r="W1542" s="15" t="s">
        <v>1410</v>
      </c>
      <c r="X1542" s="15" t="s">
        <v>1411</v>
      </c>
      <c r="Y1542" s="15" t="s">
        <v>17</v>
      </c>
      <c r="Z1542" s="15" t="s">
        <v>63</v>
      </c>
      <c r="AA1542" s="15" t="s">
        <v>64</v>
      </c>
      <c r="AB1542" s="15" t="s">
        <v>65</v>
      </c>
      <c r="AC1542" s="15" t="s">
        <v>135</v>
      </c>
      <c r="AD1542" s="15" t="s">
        <v>59</v>
      </c>
      <c r="AE1542" s="15" t="s">
        <v>59</v>
      </c>
      <c r="AF1542" s="15" t="s">
        <v>59</v>
      </c>
      <c r="AG1542" s="28" t="s">
        <v>76</v>
      </c>
      <c r="AH1542" s="15" t="s">
        <v>1711</v>
      </c>
      <c r="AI1542" s="15" t="s">
        <v>238</v>
      </c>
      <c r="AJ1542" s="15" t="str">
        <f>VLOOKUP(exp_SILP!$Y1542,'DATI CM'!$A$2:$F$28,2,FALSE)</f>
        <v>SPDPRZ67H55L219V</v>
      </c>
    </row>
    <row r="1543" ht="15.75" customHeight="1">
      <c r="A1543" s="17" t="str">
        <f>IFERROR(VLOOKUP(exp_SILP!$W1543,exp_utenti_P!D:D,1,FALSE),"_DA INSERIRE")</f>
        <v>SMRTNA81M66E986W</v>
      </c>
      <c r="B1543" s="17" t="str">
        <f>IF(AND(exp_SILP!$S1543="A.3 ORIENTAMENTO PROFESSIONALE",exp_SILP!$AD1543="4.2"),"A.3 ORIENTAMENTO PROFESSIONALE (CARCERE)",
IF(AND(exp_SILP!$S1543="A.3 ORIENTAMENTO PROFESSIONALE",exp_SILP!$AD1543="."),"A.3 ORIENTAMENTO PROFESSIONALE (CARCERE)",
IF(AND(exp_SILP!$S1543="A.4 CONSULENZA ORIENTATIVA",exp_SILP!$AD1543="4.2"),"A.4 CONSULENZA ORIENTATIVA (CARCERE)",
IF(AND(exp_SILP!$S1543="A.4 CONSULENZA ORIENTATIVA",exp_SILP!$AD1543="."),"A.4 CONSULENZA ORIENTATIVA (CARCERE)",
IF(AND(exp_SILP!$S1543="A.5 - LEP F1 - ACCOMPAGNAMENTO AL LAVORO",exp_SILP!$AD1543="4.2"),"A.5 - LEP F1 - ACCOMPAGNAMENTO AL LAVORO (CARCERE)",
IF(AND(exp_SILP!$S1543="A.5 - LEP F1 - ACCOMPAGNAMENTO AL LAVORO",exp_SILP!$AD1543="."),"A.5 - LEP F1 - ACCOMPAGNAMENTO AL LAVORO (CARCERE)",
IF(AND(exp_SILP!$S1543="A.5.2a - TUTORAGGIO TIROCINI",exp_SILP!$AD1543="4.2"),"A.5.2a - TUTORAGGIO TIROCINI (CARCERE)",
exp_SILP!$S1543)))))))</f>
        <v>A4.10 - LEP E - ORIENTAMENTO SPECIALISTICO SKILL GAP ANALYSIS</v>
      </c>
      <c r="C1543" s="18" t="str">
        <f>CONCATENATE(VLOOKUP(exp_SILP!$B1543,'DATI COMMESSE'!$A$2:$F$25,4,FALSE)," - ", VLOOKUP(exp_SILP!$B1543,'DATI COMMESSE'!$A$2:$F$25,2,FALSE)," - ",VLOOKUP(exp_SILP!$B1543,'DATI COMMESSE'!$A$2:$F$25,3,FALSE))</f>
        <v>GOL - 22-02-5000 - 22-12-5003</v>
      </c>
      <c r="D1543" s="18" t="str">
        <f>LEFT(exp_SILP!$R1543,5)</f>
        <v>14:00</v>
      </c>
      <c r="E1543" s="18" t="str">
        <f>RIGHT(exp_SILP!$R1543,5)</f>
        <v>15:00</v>
      </c>
      <c r="F1543" s="18">
        <f>IF(exp_SILP!$AG1543&gt;=60,exp_SILP!$AG1543/60,exp_SILP!$AG1543)</f>
        <v>1</v>
      </c>
      <c r="G1543" s="18" t="str">
        <f>VLOOKUP(exp_SILP!$Y1543,'DATI CM'!$A$2:$F$28,2,FALSE)</f>
        <v>MNRCLD73B46G674U</v>
      </c>
      <c r="H1543" s="18" t="str">
        <f>VLOOKUP(exp_SILP!$Y1543,'DATI CM'!$A$2:$F$28,3,FALSE)</f>
        <v>A011</v>
      </c>
      <c r="I1543" s="18" t="str">
        <f t="shared" si="1"/>
        <v>N</v>
      </c>
      <c r="J1543" s="18" t="str">
        <f>VLOOKUP(exp_SILP!$Y1543,'DATI CM'!$A$2:$F$28,4,FALSE)</f>
        <v>TORINO</v>
      </c>
      <c r="K1543" s="19">
        <f>VLOOKUP(exp_SILP!$B1543,'DATI COMMESSE'!$A$2:$F$25,5,FALSE)</f>
        <v>39.94</v>
      </c>
      <c r="L1543" s="19">
        <f>IF(exp_SILP!$B1543="A4.10 - LEP E - ORIENTAMENTO SPECIALISTICO SKILL GAP ANALYSIS - GRUPPO 3P",0,VLOOKUP(exp_SILP!$Y1543,'DATI CM'!$A$2:$F$28,6,FALSE))</f>
        <v>25</v>
      </c>
      <c r="M1543" s="19">
        <f>IFERROR(VLOOKUP(exp_SILP!$B1543,'DATI CM'!$H$2:$I$16,2,FALSE)*exp_SILP!$F1543,0)</f>
        <v>0</v>
      </c>
      <c r="N1543" s="18" t="str">
        <f>VLOOKUP(exp_SILP!$B1543,'DATI COMMESSE'!$A$2:$F$25,4,FALSE)</f>
        <v>GOL</v>
      </c>
      <c r="O1543" s="20">
        <f>VLOOKUP(exp_SILP!$B1543,'DATI COMMESSE'!$A$2:$F$25,5,FALSE)*exp_SILP!$F1543</f>
        <v>39.94</v>
      </c>
      <c r="P1543" s="18" t="str">
        <f>IF(MID(exp_SILP!$W1543,10,2)&gt;"40","F","M")</f>
        <v>F</v>
      </c>
      <c r="Q1543" s="24" t="s">
        <v>1528</v>
      </c>
      <c r="R1543" s="22" t="s">
        <v>56</v>
      </c>
      <c r="S1543" s="22" t="s">
        <v>70</v>
      </c>
      <c r="T1543" s="22" t="s">
        <v>58</v>
      </c>
      <c r="U1543" s="22" t="s">
        <v>59</v>
      </c>
      <c r="V1543" s="22" t="s">
        <v>370</v>
      </c>
      <c r="W1543" s="22" t="s">
        <v>371</v>
      </c>
      <c r="X1543" s="22" t="s">
        <v>372</v>
      </c>
      <c r="Y1543" s="22" t="s">
        <v>14</v>
      </c>
      <c r="Z1543" s="22" t="s">
        <v>63</v>
      </c>
      <c r="AA1543" s="22" t="s">
        <v>64</v>
      </c>
      <c r="AB1543" s="22" t="s">
        <v>65</v>
      </c>
      <c r="AC1543" s="22" t="s">
        <v>135</v>
      </c>
      <c r="AD1543" s="22" t="s">
        <v>59</v>
      </c>
      <c r="AE1543" s="22" t="s">
        <v>59</v>
      </c>
      <c r="AF1543" s="22" t="s">
        <v>156</v>
      </c>
      <c r="AG1543" s="25" t="s">
        <v>67</v>
      </c>
      <c r="AH1543" s="22" t="s">
        <v>1528</v>
      </c>
      <c r="AI1543" s="22" t="s">
        <v>158</v>
      </c>
      <c r="AJ1543" s="22" t="str">
        <f>VLOOKUP(exp_SILP!$Y1543,'DATI CM'!$A$2:$F$28,2,FALSE)</f>
        <v>MNRCLD73B46G674U</v>
      </c>
    </row>
    <row r="1544" ht="15.75" customHeight="1">
      <c r="A1544" s="10" t="str">
        <f>IFERROR(VLOOKUP(exp_SILP!$W1544,exp_utenti_P!D:D,1,FALSE),"_DA INSERIRE")</f>
        <v>SSTSMN87H65L219L</v>
      </c>
      <c r="B1544" s="10" t="str">
        <f>IF(AND(exp_SILP!$S1544="A.3 ORIENTAMENTO PROFESSIONALE",exp_SILP!$AD1544="4.2"),"A.3 ORIENTAMENTO PROFESSIONALE (CARCERE)",
IF(AND(exp_SILP!$S1544="A.3 ORIENTAMENTO PROFESSIONALE",exp_SILP!$AD1544="."),"A.3 ORIENTAMENTO PROFESSIONALE (CARCERE)",
IF(AND(exp_SILP!$S1544="A.4 CONSULENZA ORIENTATIVA",exp_SILP!$AD1544="4.2"),"A.4 CONSULENZA ORIENTATIVA (CARCERE)",
IF(AND(exp_SILP!$S1544="A.4 CONSULENZA ORIENTATIVA",exp_SILP!$AD1544="."),"A.4 CONSULENZA ORIENTATIVA (CARCERE)",
IF(AND(exp_SILP!$S1544="A.5 - LEP F1 - ACCOMPAGNAMENTO AL LAVORO",exp_SILP!$AD1544="4.2"),"A.5 - LEP F1 - ACCOMPAGNAMENTO AL LAVORO (CARCERE)",
IF(AND(exp_SILP!$S1544="A.5 - LEP F1 - ACCOMPAGNAMENTO AL LAVORO",exp_SILP!$AD1544="."),"A.5 - LEP F1 - ACCOMPAGNAMENTO AL LAVORO (CARCERE)",
IF(AND(exp_SILP!$S1544="A.5.2a - TUTORAGGIO TIROCINI",exp_SILP!$AD1544="4.2"),"A.5.2a - TUTORAGGIO TIROCINI (CARCERE)",
exp_SILP!$S1544)))))))</f>
        <v>A4.10 - LEP E - ORIENTAMENTO SPECIALISTICO SKILL GAP ANALYSIS</v>
      </c>
      <c r="C1544" s="11" t="str">
        <f>CONCATENATE(VLOOKUP(exp_SILP!$B1544,'DATI COMMESSE'!$A$2:$F$25,4,FALSE)," - ", VLOOKUP(exp_SILP!$B1544,'DATI COMMESSE'!$A$2:$F$25,2,FALSE)," - ",VLOOKUP(exp_SILP!$B1544,'DATI COMMESSE'!$A$2:$F$25,3,FALSE))</f>
        <v>GOL - 22-02-5000 - 22-12-5003</v>
      </c>
      <c r="D1544" s="11" t="str">
        <f>LEFT(exp_SILP!$R1544,5)</f>
        <v>15:00</v>
      </c>
      <c r="E1544" s="11" t="str">
        <f>RIGHT(exp_SILP!$R1544,5)</f>
        <v>18:00</v>
      </c>
      <c r="F1544" s="11">
        <f>IF(exp_SILP!$AG1544&gt;=60,exp_SILP!$AG1544/60,exp_SILP!$AG1544)</f>
        <v>3</v>
      </c>
      <c r="G1544" s="11" t="str">
        <f>VLOOKUP(exp_SILP!$Y1544,'DATI CM'!$A$2:$F$28,2,FALSE)</f>
        <v>MNRCLD73B46G674U</v>
      </c>
      <c r="H1544" s="11" t="str">
        <f>VLOOKUP(exp_SILP!$Y1544,'DATI CM'!$A$2:$F$28,3,FALSE)</f>
        <v>A011</v>
      </c>
      <c r="I1544" s="11" t="str">
        <f t="shared" si="1"/>
        <v>N</v>
      </c>
      <c r="J1544" s="11" t="str">
        <f>VLOOKUP(exp_SILP!$Y1544,'DATI CM'!$A$2:$F$28,4,FALSE)</f>
        <v>TORINO</v>
      </c>
      <c r="K1544" s="12">
        <f>VLOOKUP(exp_SILP!$B1544,'DATI COMMESSE'!$A$2:$F$25,5,FALSE)</f>
        <v>39.94</v>
      </c>
      <c r="L1544" s="12">
        <f>IF(exp_SILP!$B1544="A4.10 - LEP E - ORIENTAMENTO SPECIALISTICO SKILL GAP ANALYSIS - GRUPPO 3P",0,VLOOKUP(exp_SILP!$Y1544,'DATI CM'!$A$2:$F$28,6,FALSE))</f>
        <v>25</v>
      </c>
      <c r="M1544" s="12">
        <f>IFERROR(VLOOKUP(exp_SILP!$B1544,'DATI CM'!$H$2:$I$16,2,FALSE)*exp_SILP!$F1544,0)</f>
        <v>0</v>
      </c>
      <c r="N1544" s="11" t="str">
        <f>VLOOKUP(exp_SILP!$B1544,'DATI COMMESSE'!$A$2:$F$25,4,FALSE)</f>
        <v>GOL</v>
      </c>
      <c r="O1544" s="13">
        <f>VLOOKUP(exp_SILP!$B1544,'DATI COMMESSE'!$A$2:$F$25,5,FALSE)*exp_SILP!$F1544</f>
        <v>119.82</v>
      </c>
      <c r="P1544" s="11" t="str">
        <f>IF(MID(exp_SILP!$W1544,10,2)&gt;"40","F","M")</f>
        <v>F</v>
      </c>
      <c r="Q1544" s="27" t="s">
        <v>1528</v>
      </c>
      <c r="R1544" s="15" t="s">
        <v>234</v>
      </c>
      <c r="S1544" s="15" t="s">
        <v>70</v>
      </c>
      <c r="T1544" s="15" t="s">
        <v>58</v>
      </c>
      <c r="U1544" s="15" t="s">
        <v>59</v>
      </c>
      <c r="V1544" s="15" t="s">
        <v>1109</v>
      </c>
      <c r="W1544" s="15" t="s">
        <v>1110</v>
      </c>
      <c r="X1544" s="15" t="s">
        <v>1111</v>
      </c>
      <c r="Y1544" s="15" t="s">
        <v>14</v>
      </c>
      <c r="Z1544" s="15" t="s">
        <v>63</v>
      </c>
      <c r="AA1544" s="15" t="s">
        <v>64</v>
      </c>
      <c r="AB1544" s="15" t="s">
        <v>74</v>
      </c>
      <c r="AC1544" s="15" t="s">
        <v>135</v>
      </c>
      <c r="AD1544" s="15" t="s">
        <v>59</v>
      </c>
      <c r="AE1544" s="15" t="s">
        <v>59</v>
      </c>
      <c r="AF1544" s="15" t="s">
        <v>59</v>
      </c>
      <c r="AG1544" s="28" t="s">
        <v>101</v>
      </c>
      <c r="AH1544" s="15" t="s">
        <v>1528</v>
      </c>
      <c r="AI1544" s="15" t="s">
        <v>158</v>
      </c>
      <c r="AJ1544" s="15" t="str">
        <f>VLOOKUP(exp_SILP!$Y1544,'DATI CM'!$A$2:$F$28,2,FALSE)</f>
        <v>MNRCLD73B46G674U</v>
      </c>
    </row>
    <row r="1545" ht="15.75" hidden="1" customHeight="1">
      <c r="A1545" s="17" t="str">
        <f>IFERROR(VLOOKUP(exp_SILP!$W1545,exp_utenti_P!D:D,1,FALSE),"_DA INSERIRE")</f>
        <v>FVRMRA73E57F952T</v>
      </c>
      <c r="B1545" s="17" t="str">
        <f>IF(AND(exp_SILP!$S1545="A.3 ORIENTAMENTO PROFESSIONALE",exp_SILP!$AD1545="4.2"),"A.3 ORIENTAMENTO PROFESSIONALE (CARCERE)",
IF(AND(exp_SILP!$S1545="A.3 ORIENTAMENTO PROFESSIONALE",exp_SILP!$AD1545="."),"A.3 ORIENTAMENTO PROFESSIONALE (CARCERE)",
IF(AND(exp_SILP!$S1545="A.4 CONSULENZA ORIENTATIVA",exp_SILP!$AD1545="4.2"),"A.4 CONSULENZA ORIENTATIVA (CARCERE)",
IF(AND(exp_SILP!$S1545="A.4 CONSULENZA ORIENTATIVA",exp_SILP!$AD1545="."),"A.4 CONSULENZA ORIENTATIVA (CARCERE)",
IF(AND(exp_SILP!$S1545="A.5 - LEP F1 - ACCOMPAGNAMENTO AL LAVORO",exp_SILP!$AD1545="4.2"),"A.5 - LEP F1 - ACCOMPAGNAMENTO AL LAVORO (CARCERE)",
IF(AND(exp_SILP!$S1545="A.5 - LEP F1 - ACCOMPAGNAMENTO AL LAVORO",exp_SILP!$AD1545="."),"A.5 - LEP F1 - ACCOMPAGNAMENTO AL LAVORO (CARCERE)",
IF(AND(exp_SILP!$S1545="A.5.2a - TUTORAGGIO TIROCINI",exp_SILP!$AD1545="4.2"),"A.5.2a - TUTORAGGIO TIROCINI (CARCERE)",
exp_SILP!$S1545)))))))</f>
        <v>A.5.1 ATTIVAZIONE E RICERCA OPPORTUNITA' (1-C)</v>
      </c>
      <c r="C1545" s="18" t="str">
        <f>CONCATENATE(VLOOKUP(exp_SILP!$B1545,'DATI COMMESSE'!$A$2:$F$25,4,FALSE)," - ", VLOOKUP(exp_SILP!$B1545,'DATI COMMESSE'!$A$2:$F$25,2,FALSE)," - ",VLOOKUP(exp_SILP!$B1545,'DATI COMMESSE'!$A$2:$F$25,3,FALSE))</f>
        <v>FRD - 22-02-5000 - 22-12-5002</v>
      </c>
      <c r="D1545" s="18" t="str">
        <f>LEFT(exp_SILP!$R1545,5)</f>
        <v>14:00</v>
      </c>
      <c r="E1545" s="18" t="str">
        <f>RIGHT(exp_SILP!$R1545,5)</f>
        <v>16:00</v>
      </c>
      <c r="F1545" s="18">
        <f>IF(exp_SILP!$AG1545&gt;=60,exp_SILP!$AG1545/60,exp_SILP!$AG1545)</f>
        <v>2</v>
      </c>
      <c r="G1545" s="18" t="str">
        <f>VLOOKUP(exp_SILP!$Y1545,'DATI CM'!$A$2:$F$28,2,FALSE)</f>
        <v>GRRLNE75C56F952C</v>
      </c>
      <c r="H1545" s="18" t="str">
        <f>VLOOKUP(exp_SILP!$Y1545,'DATI CM'!$A$2:$F$28,3,FALSE)</f>
        <v/>
      </c>
      <c r="I1545" s="18" t="str">
        <f t="shared" si="1"/>
        <v>N</v>
      </c>
      <c r="J1545" s="18" t="str">
        <f>VLOOKUP(exp_SILP!$Y1545,'DATI CM'!$A$2:$F$28,4,FALSE)</f>
        <v/>
      </c>
      <c r="K1545" s="19">
        <f>VLOOKUP(exp_SILP!$B1545,'DATI COMMESSE'!$A$2:$F$25,5,FALSE)</f>
        <v>35.5</v>
      </c>
      <c r="L1545" s="19" t="str">
        <f>IF(exp_SILP!$B1545="A4.10 - LEP E - ORIENTAMENTO SPECIALISTICO SKILL GAP ANALYSIS - GRUPPO 3P",0,VLOOKUP(exp_SILP!$Y1545,'DATI CM'!$A$2:$F$28,6,FALSE))</f>
        <v/>
      </c>
      <c r="M1545" s="19">
        <f>IFERROR(VLOOKUP(exp_SILP!$B1545,'DATI CM'!$H$2:$I$16,2,FALSE)*exp_SILP!$F1545,0)</f>
        <v>0</v>
      </c>
      <c r="N1545" s="18" t="str">
        <f>VLOOKUP(exp_SILP!$B1545,'DATI COMMESSE'!$A$2:$F$25,4,FALSE)</f>
        <v>FRD</v>
      </c>
      <c r="O1545" s="20">
        <f>VLOOKUP(exp_SILP!$B1545,'DATI COMMESSE'!$A$2:$F$25,5,FALSE)*exp_SILP!$F1545</f>
        <v>71</v>
      </c>
      <c r="P1545" s="18" t="str">
        <f>IF(MID(exp_SILP!$W1545,10,2)&gt;"40","F","M")</f>
        <v>F</v>
      </c>
      <c r="Q1545" s="21" t="s">
        <v>1279</v>
      </c>
      <c r="R1545" s="22" t="s">
        <v>69</v>
      </c>
      <c r="S1545" s="22" t="s">
        <v>160</v>
      </c>
      <c r="T1545" s="22" t="s">
        <v>58</v>
      </c>
      <c r="U1545" s="22" t="s">
        <v>59</v>
      </c>
      <c r="V1545" s="22" t="s">
        <v>503</v>
      </c>
      <c r="W1545" s="22" t="s">
        <v>504</v>
      </c>
      <c r="X1545" s="22" t="s">
        <v>505</v>
      </c>
      <c r="Y1545" s="22" t="s">
        <v>506</v>
      </c>
      <c r="Z1545" s="22" t="s">
        <v>63</v>
      </c>
      <c r="AA1545" s="22" t="s">
        <v>64</v>
      </c>
      <c r="AB1545" s="22" t="s">
        <v>65</v>
      </c>
      <c r="AC1545" s="22" t="s">
        <v>82</v>
      </c>
      <c r="AD1545" s="22" t="s">
        <v>59</v>
      </c>
      <c r="AE1545" s="22" t="s">
        <v>59</v>
      </c>
      <c r="AF1545" s="22" t="s">
        <v>59</v>
      </c>
      <c r="AG1545" s="22" t="s">
        <v>76</v>
      </c>
      <c r="AH1545" s="22" t="s">
        <v>1185</v>
      </c>
      <c r="AI1545" s="22" t="s">
        <v>507</v>
      </c>
      <c r="AJ1545" s="22" t="str">
        <f>VLOOKUP(exp_SILP!$Y1545,'DATI CM'!$A$2:$F$28,2,FALSE)</f>
        <v>GRRLNE75C56F952C</v>
      </c>
    </row>
    <row r="1546" ht="15.75" customHeight="1">
      <c r="A1546" s="10" t="str">
        <f>IFERROR(VLOOKUP(exp_SILP!$W1546,exp_utenti_P!D:D,1,FALSE),"_DA INSERIRE")</f>
        <v>MSSJYO89T61Z335J</v>
      </c>
      <c r="B1546" s="10" t="str">
        <f>IF(AND(exp_SILP!$S1546="A.3 ORIENTAMENTO PROFESSIONALE",exp_SILP!$AD1546="4.2"),"A.3 ORIENTAMENTO PROFESSIONALE (CARCERE)",
IF(AND(exp_SILP!$S1546="A.3 ORIENTAMENTO PROFESSIONALE",exp_SILP!$AD1546="."),"A.3 ORIENTAMENTO PROFESSIONALE (CARCERE)",
IF(AND(exp_SILP!$S1546="A.4 CONSULENZA ORIENTATIVA",exp_SILP!$AD1546="4.2"),"A.4 CONSULENZA ORIENTATIVA (CARCERE)",
IF(AND(exp_SILP!$S1546="A.4 CONSULENZA ORIENTATIVA",exp_SILP!$AD1546="."),"A.4 CONSULENZA ORIENTATIVA (CARCERE)",
IF(AND(exp_SILP!$S1546="A.5 - LEP F1 - ACCOMPAGNAMENTO AL LAVORO",exp_SILP!$AD1546="4.2"),"A.5 - LEP F1 - ACCOMPAGNAMENTO AL LAVORO (CARCERE)",
IF(AND(exp_SILP!$S1546="A.5 - LEP F1 - ACCOMPAGNAMENTO AL LAVORO",exp_SILP!$AD1546="."),"A.5 - LEP F1 - ACCOMPAGNAMENTO AL LAVORO (CARCERE)",
IF(AND(exp_SILP!$S1546="A.5.2a - TUTORAGGIO TIROCINI",exp_SILP!$AD1546="4.2"),"A.5.2a - TUTORAGGIO TIROCINI (CARCERE)",
exp_SILP!$S1546)))))))</f>
        <v>A.5.2 TUTORAGGIO TIROCINI O ACCOMPAGNAMENTO IN ITINERE NEGLI INSERIMENTI LAVORATIVI</v>
      </c>
      <c r="C1546" s="11" t="str">
        <f>CONCATENATE(VLOOKUP(exp_SILP!$B1546,'DATI COMMESSE'!$A$2:$F$25,4,FALSE)," - ", VLOOKUP(exp_SILP!$B1546,'DATI COMMESSE'!$A$2:$F$25,2,FALSE)," - ",VLOOKUP(exp_SILP!$B1546,'DATI COMMESSE'!$A$2:$F$25,3,FALSE))</f>
        <v> -  - </v>
      </c>
      <c r="D1546" s="11" t="str">
        <f>LEFT(exp_SILP!$R1546,5)</f>
        <v>09:00</v>
      </c>
      <c r="E1546" s="11" t="str">
        <f>RIGHT(exp_SILP!$R1546,5)</f>
        <v>10:00</v>
      </c>
      <c r="F1546" s="11">
        <f>IF(exp_SILP!$AG1546&gt;=60,exp_SILP!$AG1546/60,exp_SILP!$AG1546)</f>
        <v>1</v>
      </c>
      <c r="G1546" s="11" t="str">
        <f>VLOOKUP(exp_SILP!$Y1546,'DATI CM'!$A$2:$F$28,2,FALSE)</f>
        <v>MNRCLD73B46G674U</v>
      </c>
      <c r="H1546" s="11" t="str">
        <f>VLOOKUP(exp_SILP!$Y1546,'DATI CM'!$A$2:$F$28,3,FALSE)</f>
        <v>A011</v>
      </c>
      <c r="I1546" s="11" t="str">
        <f t="shared" si="1"/>
        <v>N</v>
      </c>
      <c r="J1546" s="11" t="str">
        <f>VLOOKUP(exp_SILP!$Y1546,'DATI CM'!$A$2:$F$28,4,FALSE)</f>
        <v>TORINO</v>
      </c>
      <c r="K1546" s="12" t="str">
        <f>VLOOKUP(exp_SILP!$B1546,'DATI COMMESSE'!$A$2:$F$25,5,FALSE)</f>
        <v/>
      </c>
      <c r="L1546" s="12">
        <f>IF(exp_SILP!$B1546="A4.10 - LEP E - ORIENTAMENTO SPECIALISTICO SKILL GAP ANALYSIS - GRUPPO 3P",0,VLOOKUP(exp_SILP!$Y1546,'DATI CM'!$A$2:$F$28,6,FALSE))</f>
        <v>25</v>
      </c>
      <c r="M1546" s="12">
        <f>IFERROR(VLOOKUP(exp_SILP!$B1546,'DATI CM'!$H$2:$I$16,2,FALSE)*exp_SILP!$F1546,0)</f>
        <v>0</v>
      </c>
      <c r="N1546" s="11" t="str">
        <f>VLOOKUP(exp_SILP!$B1546,'DATI COMMESSE'!$A$2:$F$25,4,FALSE)</f>
        <v/>
      </c>
      <c r="O1546" s="13">
        <f>VLOOKUP(exp_SILP!$B1546,'DATI COMMESSE'!$A$2:$F$25,5,FALSE)*exp_SILP!$F1546</f>
        <v>0</v>
      </c>
      <c r="P1546" s="11" t="str">
        <f>IF(MID(exp_SILP!$W1546,10,2)&gt;"40","F","M")</f>
        <v>F</v>
      </c>
      <c r="Q1546" s="14" t="s">
        <v>1279</v>
      </c>
      <c r="R1546" s="15" t="s">
        <v>203</v>
      </c>
      <c r="S1546" s="15" t="s">
        <v>562</v>
      </c>
      <c r="T1546" s="15" t="s">
        <v>58</v>
      </c>
      <c r="U1546" s="15" t="s">
        <v>59</v>
      </c>
      <c r="V1546" s="15" t="s">
        <v>1712</v>
      </c>
      <c r="W1546" s="15" t="s">
        <v>1713</v>
      </c>
      <c r="X1546" s="15" t="s">
        <v>1714</v>
      </c>
      <c r="Y1546" s="15" t="s">
        <v>14</v>
      </c>
      <c r="Z1546" s="15" t="s">
        <v>63</v>
      </c>
      <c r="AA1546" s="15" t="s">
        <v>64</v>
      </c>
      <c r="AB1546" s="15" t="s">
        <v>74</v>
      </c>
      <c r="AC1546" s="15" t="s">
        <v>135</v>
      </c>
      <c r="AD1546" s="15" t="s">
        <v>59</v>
      </c>
      <c r="AE1546" s="15" t="s">
        <v>59</v>
      </c>
      <c r="AF1546" s="15" t="s">
        <v>59</v>
      </c>
      <c r="AG1546" s="15" t="s">
        <v>67</v>
      </c>
      <c r="AH1546" s="15" t="s">
        <v>256</v>
      </c>
      <c r="AI1546" s="15" t="s">
        <v>158</v>
      </c>
      <c r="AJ1546" s="15" t="str">
        <f>VLOOKUP(exp_SILP!$Y1546,'DATI CM'!$A$2:$F$28,2,FALSE)</f>
        <v>MNRCLD73B46G674U</v>
      </c>
    </row>
    <row r="1547" ht="15.75" customHeight="1">
      <c r="A1547" s="17" t="str">
        <f>IFERROR(VLOOKUP(exp_SILP!$W1547,exp_utenti_P!D:D,1,FALSE),"_DA INSERIRE")</f>
        <v>SCLDNL01S07L219R</v>
      </c>
      <c r="B1547" s="17" t="str">
        <f>IF(AND(exp_SILP!$S1547="A.3 ORIENTAMENTO PROFESSIONALE",exp_SILP!$AD1547="4.2"),"A.3 ORIENTAMENTO PROFESSIONALE (CARCERE)",
IF(AND(exp_SILP!$S1547="A.3 ORIENTAMENTO PROFESSIONALE",exp_SILP!$AD1547="."),"A.3 ORIENTAMENTO PROFESSIONALE (CARCERE)",
IF(AND(exp_SILP!$S1547="A.4 CONSULENZA ORIENTATIVA",exp_SILP!$AD1547="4.2"),"A.4 CONSULENZA ORIENTATIVA (CARCERE)",
IF(AND(exp_SILP!$S1547="A.4 CONSULENZA ORIENTATIVA",exp_SILP!$AD1547="."),"A.4 CONSULENZA ORIENTATIVA (CARCERE)",
IF(AND(exp_SILP!$S1547="A.5 - LEP F1 - ACCOMPAGNAMENTO AL LAVORO",exp_SILP!$AD1547="4.2"),"A.5 - LEP F1 - ACCOMPAGNAMENTO AL LAVORO (CARCERE)",
IF(AND(exp_SILP!$S1547="A.5 - LEP F1 - ACCOMPAGNAMENTO AL LAVORO",exp_SILP!$AD1547="."),"A.5 - LEP F1 - ACCOMPAGNAMENTO AL LAVORO (CARCERE)",
IF(AND(exp_SILP!$S1547="A.5.2a - TUTORAGGIO TIROCINI",exp_SILP!$AD1547="4.2"),"A.5.2a - TUTORAGGIO TIROCINI (CARCERE)",
exp_SILP!$S1547)))))))</f>
        <v>A4.10 - LEP E - ORIENTAMENTO SPECIALISTICO SKILL GAP ANALYSIS</v>
      </c>
      <c r="C1547" s="18" t="str">
        <f>CONCATENATE(VLOOKUP(exp_SILP!$B1547,'DATI COMMESSE'!$A$2:$F$25,4,FALSE)," - ", VLOOKUP(exp_SILP!$B1547,'DATI COMMESSE'!$A$2:$F$25,2,FALSE)," - ",VLOOKUP(exp_SILP!$B1547,'DATI COMMESSE'!$A$2:$F$25,3,FALSE))</f>
        <v>GOL - 22-02-5000 - 22-12-5003</v>
      </c>
      <c r="D1547" s="18" t="str">
        <f>LEFT(exp_SILP!$R1547,5)</f>
        <v>11:00</v>
      </c>
      <c r="E1547" s="18" t="str">
        <f>RIGHT(exp_SILP!$R1547,5)</f>
        <v>13:00</v>
      </c>
      <c r="F1547" s="18">
        <f>IF(exp_SILP!$AG1547&gt;=60,exp_SILP!$AG1547/60,exp_SILP!$AG1547)</f>
        <v>2</v>
      </c>
      <c r="G1547" s="18" t="str">
        <f>VLOOKUP(exp_SILP!$Y1547,'DATI CM'!$A$2:$F$28,2,FALSE)</f>
        <v>MNRCLD73B46G674U</v>
      </c>
      <c r="H1547" s="18" t="str">
        <f>VLOOKUP(exp_SILP!$Y1547,'DATI CM'!$A$2:$F$28,3,FALSE)</f>
        <v>A011</v>
      </c>
      <c r="I1547" s="18" t="str">
        <f t="shared" si="1"/>
        <v>N</v>
      </c>
      <c r="J1547" s="18" t="str">
        <f>VLOOKUP(exp_SILP!$Y1547,'DATI CM'!$A$2:$F$28,4,FALSE)</f>
        <v>TORINO</v>
      </c>
      <c r="K1547" s="19">
        <f>VLOOKUP(exp_SILP!$B1547,'DATI COMMESSE'!$A$2:$F$25,5,FALSE)</f>
        <v>39.94</v>
      </c>
      <c r="L1547" s="19">
        <f>IF(exp_SILP!$B1547="A4.10 - LEP E - ORIENTAMENTO SPECIALISTICO SKILL GAP ANALYSIS - GRUPPO 3P",0,VLOOKUP(exp_SILP!$Y1547,'DATI CM'!$A$2:$F$28,6,FALSE))</f>
        <v>25</v>
      </c>
      <c r="M1547" s="19">
        <f>IFERROR(VLOOKUP(exp_SILP!$B1547,'DATI CM'!$H$2:$I$16,2,FALSE)*exp_SILP!$F1547,0)</f>
        <v>0</v>
      </c>
      <c r="N1547" s="18" t="str">
        <f>VLOOKUP(exp_SILP!$B1547,'DATI COMMESSE'!$A$2:$F$25,4,FALSE)</f>
        <v>GOL</v>
      </c>
      <c r="O1547" s="20">
        <f>VLOOKUP(exp_SILP!$B1547,'DATI COMMESSE'!$A$2:$F$25,5,FALSE)*exp_SILP!$F1547</f>
        <v>79.88</v>
      </c>
      <c r="P1547" s="18" t="str">
        <f>IF(MID(exp_SILP!$W1547,10,2)&gt;"40","F","M")</f>
        <v>M</v>
      </c>
      <c r="Q1547" s="21" t="s">
        <v>1279</v>
      </c>
      <c r="R1547" s="22" t="s">
        <v>219</v>
      </c>
      <c r="S1547" s="22" t="s">
        <v>70</v>
      </c>
      <c r="T1547" s="22" t="s">
        <v>58</v>
      </c>
      <c r="U1547" s="22" t="s">
        <v>59</v>
      </c>
      <c r="V1547" s="22" t="s">
        <v>1593</v>
      </c>
      <c r="W1547" s="22" t="s">
        <v>1594</v>
      </c>
      <c r="X1547" s="22" t="s">
        <v>1595</v>
      </c>
      <c r="Y1547" s="22" t="s">
        <v>14</v>
      </c>
      <c r="Z1547" s="22" t="s">
        <v>63</v>
      </c>
      <c r="AA1547" s="22" t="s">
        <v>64</v>
      </c>
      <c r="AB1547" s="22" t="s">
        <v>74</v>
      </c>
      <c r="AC1547" s="22" t="s">
        <v>135</v>
      </c>
      <c r="AD1547" s="22" t="s">
        <v>59</v>
      </c>
      <c r="AE1547" s="22" t="s">
        <v>59</v>
      </c>
      <c r="AF1547" s="22" t="s">
        <v>59</v>
      </c>
      <c r="AG1547" s="22" t="s">
        <v>76</v>
      </c>
      <c r="AH1547" s="22" t="s">
        <v>1279</v>
      </c>
      <c r="AI1547" s="22" t="s">
        <v>158</v>
      </c>
      <c r="AJ1547" s="22" t="str">
        <f>VLOOKUP(exp_SILP!$Y1547,'DATI CM'!$A$2:$F$28,2,FALSE)</f>
        <v>MNRCLD73B46G674U</v>
      </c>
    </row>
    <row r="1548" ht="15.75" hidden="1" customHeight="1">
      <c r="A1548" s="10" t="str">
        <f>IFERROR(VLOOKUP(exp_SILP!$W1548,exp_utenti_P!D:D,1,FALSE),"_DA INSERIRE")</f>
        <v>RSSMSM71T04A010O</v>
      </c>
      <c r="B1548" s="10" t="str">
        <f>IF(AND(exp_SILP!$S1548="A.3 ORIENTAMENTO PROFESSIONALE",exp_SILP!$AD1548="4.2"),"A.3 ORIENTAMENTO PROFESSIONALE (CARCERE)",
IF(AND(exp_SILP!$S1548="A.3 ORIENTAMENTO PROFESSIONALE",exp_SILP!$AD1548="."),"A.3 ORIENTAMENTO PROFESSIONALE (CARCERE)",
IF(AND(exp_SILP!$S1548="A.4 CONSULENZA ORIENTATIVA",exp_SILP!$AD1548="4.2"),"A.4 CONSULENZA ORIENTATIVA (CARCERE)",
IF(AND(exp_SILP!$S1548="A.4 CONSULENZA ORIENTATIVA",exp_SILP!$AD1548="."),"A.4 CONSULENZA ORIENTATIVA (CARCERE)",
IF(AND(exp_SILP!$S1548="A.5 - LEP F1 - ACCOMPAGNAMENTO AL LAVORO",exp_SILP!$AD1548="4.2"),"A.5 - LEP F1 - ACCOMPAGNAMENTO AL LAVORO (CARCERE)",
IF(AND(exp_SILP!$S1548="A.5 - LEP F1 - ACCOMPAGNAMENTO AL LAVORO",exp_SILP!$AD1548="."),"A.5 - LEP F1 - ACCOMPAGNAMENTO AL LAVORO (CARCERE)",
IF(AND(exp_SILP!$S1548="A.5.2a - TUTORAGGIO TIROCINI",exp_SILP!$AD1548="4.2"),"A.5.2a - TUTORAGGIO TIROCINI (CARCERE)",
exp_SILP!$S1548)))))))</f>
        <v>A4.10 - LEP E - ORIENTAMENTO SPECIALISTICO SKILL GAP ANALYSIS</v>
      </c>
      <c r="C1548" s="11" t="str">
        <f>CONCATENATE(VLOOKUP(exp_SILP!$B1548,'DATI COMMESSE'!$A$2:$F$25,4,FALSE)," - ", VLOOKUP(exp_SILP!$B1548,'DATI COMMESSE'!$A$2:$F$25,2,FALSE)," - ",VLOOKUP(exp_SILP!$B1548,'DATI COMMESSE'!$A$2:$F$25,3,FALSE))</f>
        <v>GOL - 22-02-5000 - 22-12-5003</v>
      </c>
      <c r="D1548" s="11" t="str">
        <f>LEFT(exp_SILP!$R1548,5)</f>
        <v>09:30</v>
      </c>
      <c r="E1548" s="11" t="str">
        <f>RIGHT(exp_SILP!$R1548,5)</f>
        <v>13:30</v>
      </c>
      <c r="F1548" s="11">
        <f>IF(exp_SILP!$AG1548&gt;=60,exp_SILP!$AG1548/60,exp_SILP!$AG1548)</f>
        <v>4</v>
      </c>
      <c r="G1548" s="11" t="str">
        <f>VLOOKUP(exp_SILP!$Y1548,'DATI CM'!$A$2:$F$28,2,FALSE)</f>
        <v>TRZCST69B41F952V</v>
      </c>
      <c r="H1548" s="11" t="str">
        <f>VLOOKUP(exp_SILP!$Y1548,'DATI CM'!$A$2:$F$28,3,FALSE)</f>
        <v/>
      </c>
      <c r="I1548" s="11" t="str">
        <f t="shared" si="1"/>
        <v>N</v>
      </c>
      <c r="J1548" s="11" t="str">
        <f>VLOOKUP(exp_SILP!$Y1548,'DATI CM'!$A$2:$F$28,4,FALSE)</f>
        <v/>
      </c>
      <c r="K1548" s="12">
        <f>VLOOKUP(exp_SILP!$B1548,'DATI COMMESSE'!$A$2:$F$25,5,FALSE)</f>
        <v>39.94</v>
      </c>
      <c r="L1548" s="12" t="str">
        <f>IF(exp_SILP!$B1548="A4.10 - LEP E - ORIENTAMENTO SPECIALISTICO SKILL GAP ANALYSIS - GRUPPO 3P",0,VLOOKUP(exp_SILP!$Y1548,'DATI CM'!$A$2:$F$28,6,FALSE))</f>
        <v/>
      </c>
      <c r="M1548" s="12">
        <f>IFERROR(VLOOKUP(exp_SILP!$B1548,'DATI CM'!$H$2:$I$16,2,FALSE)*exp_SILP!$F1548,0)</f>
        <v>0</v>
      </c>
      <c r="N1548" s="11" t="str">
        <f>VLOOKUP(exp_SILP!$B1548,'DATI COMMESSE'!$A$2:$F$25,4,FALSE)</f>
        <v>GOL</v>
      </c>
      <c r="O1548" s="13">
        <f>VLOOKUP(exp_SILP!$B1548,'DATI COMMESSE'!$A$2:$F$25,5,FALSE)*exp_SILP!$F1548</f>
        <v>159.76</v>
      </c>
      <c r="P1548" s="11" t="str">
        <f>IF(MID(exp_SILP!$W1548,10,2)&gt;"40","F","M")</f>
        <v>M</v>
      </c>
      <c r="Q1548" s="14" t="s">
        <v>1279</v>
      </c>
      <c r="R1548" s="15" t="s">
        <v>1715</v>
      </c>
      <c r="S1548" s="15" t="s">
        <v>70</v>
      </c>
      <c r="T1548" s="15" t="s">
        <v>58</v>
      </c>
      <c r="U1548" s="15" t="s">
        <v>59</v>
      </c>
      <c r="V1548" s="15" t="s">
        <v>117</v>
      </c>
      <c r="W1548" s="15" t="s">
        <v>118</v>
      </c>
      <c r="X1548" s="15" t="s">
        <v>119</v>
      </c>
      <c r="Y1548" s="15" t="s">
        <v>18</v>
      </c>
      <c r="Z1548" s="15" t="s">
        <v>63</v>
      </c>
      <c r="AA1548" s="15" t="s">
        <v>64</v>
      </c>
      <c r="AB1548" s="15" t="s">
        <v>65</v>
      </c>
      <c r="AC1548" s="15" t="s">
        <v>82</v>
      </c>
      <c r="AD1548" s="15" t="s">
        <v>59</v>
      </c>
      <c r="AE1548" s="15" t="s">
        <v>59</v>
      </c>
      <c r="AF1548" s="15" t="s">
        <v>59</v>
      </c>
      <c r="AG1548" s="15" t="s">
        <v>136</v>
      </c>
      <c r="AH1548" s="15" t="s">
        <v>1279</v>
      </c>
      <c r="AI1548" s="15" t="s">
        <v>83</v>
      </c>
      <c r="AJ1548" s="15" t="str">
        <f>VLOOKUP(exp_SILP!$Y1548,'DATI CM'!$A$2:$F$28,2,FALSE)</f>
        <v>TRZCST69B41F952V</v>
      </c>
    </row>
    <row r="1549" ht="15.75" hidden="1" customHeight="1">
      <c r="A1549" s="17" t="str">
        <f>IFERROR(VLOOKUP(exp_SILP!$W1549,exp_utenti_P!D:D,1,FALSE),"_DA INSERIRE")</f>
        <v>TRCJLA91D45F952B</v>
      </c>
      <c r="B1549" s="17" t="str">
        <f>IF(AND(exp_SILP!$S1549="A.3 ORIENTAMENTO PROFESSIONALE",exp_SILP!$AD1549="4.2"),"A.3 ORIENTAMENTO PROFESSIONALE (CARCERE)",
IF(AND(exp_SILP!$S1549="A.3 ORIENTAMENTO PROFESSIONALE",exp_SILP!$AD1549="."),"A.3 ORIENTAMENTO PROFESSIONALE (CARCERE)",
IF(AND(exp_SILP!$S1549="A.4 CONSULENZA ORIENTATIVA",exp_SILP!$AD1549="4.2"),"A.4 CONSULENZA ORIENTATIVA (CARCERE)",
IF(AND(exp_SILP!$S1549="A.4 CONSULENZA ORIENTATIVA",exp_SILP!$AD1549="."),"A.4 CONSULENZA ORIENTATIVA (CARCERE)",
IF(AND(exp_SILP!$S1549="A.5 - LEP F1 - ACCOMPAGNAMENTO AL LAVORO",exp_SILP!$AD1549="4.2"),"A.5 - LEP F1 - ACCOMPAGNAMENTO AL LAVORO (CARCERE)",
IF(AND(exp_SILP!$S1549="A.5 - LEP F1 - ACCOMPAGNAMENTO AL LAVORO",exp_SILP!$AD1549="."),"A.5 - LEP F1 - ACCOMPAGNAMENTO AL LAVORO (CARCERE)",
IF(AND(exp_SILP!$S1549="A.5.2a - TUTORAGGIO TIROCINI",exp_SILP!$AD1549="4.2"),"A.5.2a - TUTORAGGIO TIROCINI (CARCERE)",
exp_SILP!$S1549)))))))</f>
        <v>A4.10 - LEP E - ORIENTAMENTO SPECIALISTICO SKILL GAP ANALYSIS</v>
      </c>
      <c r="C1549" s="18" t="str">
        <f>CONCATENATE(VLOOKUP(exp_SILP!$B1549,'DATI COMMESSE'!$A$2:$F$25,4,FALSE)," - ", VLOOKUP(exp_SILP!$B1549,'DATI COMMESSE'!$A$2:$F$25,2,FALSE)," - ",VLOOKUP(exp_SILP!$B1549,'DATI COMMESSE'!$A$2:$F$25,3,FALSE))</f>
        <v>GOL - 22-02-5000 - 22-12-5003</v>
      </c>
      <c r="D1549" s="18" t="str">
        <f>LEFT(exp_SILP!$R1549,5)</f>
        <v>14:30</v>
      </c>
      <c r="E1549" s="18" t="str">
        <f>RIGHT(exp_SILP!$R1549,5)</f>
        <v>16:30</v>
      </c>
      <c r="F1549" s="18">
        <f>IF(exp_SILP!$AG1549&gt;=60,exp_SILP!$AG1549/60,exp_SILP!$AG1549)</f>
        <v>2</v>
      </c>
      <c r="G1549" s="18" t="str">
        <f>VLOOKUP(exp_SILP!$Y1549,'DATI CM'!$A$2:$F$28,2,FALSE)</f>
        <v>TRZCST69B41F952V</v>
      </c>
      <c r="H1549" s="18" t="str">
        <f>VLOOKUP(exp_SILP!$Y1549,'DATI CM'!$A$2:$F$28,3,FALSE)</f>
        <v/>
      </c>
      <c r="I1549" s="18" t="str">
        <f t="shared" si="1"/>
        <v>N</v>
      </c>
      <c r="J1549" s="18" t="str">
        <f>VLOOKUP(exp_SILP!$Y1549,'DATI CM'!$A$2:$F$28,4,FALSE)</f>
        <v/>
      </c>
      <c r="K1549" s="19">
        <f>VLOOKUP(exp_SILP!$B1549,'DATI COMMESSE'!$A$2:$F$25,5,FALSE)</f>
        <v>39.94</v>
      </c>
      <c r="L1549" s="19" t="str">
        <f>IF(exp_SILP!$B1549="A4.10 - LEP E - ORIENTAMENTO SPECIALISTICO SKILL GAP ANALYSIS - GRUPPO 3P",0,VLOOKUP(exp_SILP!$Y1549,'DATI CM'!$A$2:$F$28,6,FALSE))</f>
        <v/>
      </c>
      <c r="M1549" s="19">
        <f>IFERROR(VLOOKUP(exp_SILP!$B1549,'DATI CM'!$H$2:$I$16,2,FALSE)*exp_SILP!$F1549,0)</f>
        <v>0</v>
      </c>
      <c r="N1549" s="18" t="str">
        <f>VLOOKUP(exp_SILP!$B1549,'DATI COMMESSE'!$A$2:$F$25,4,FALSE)</f>
        <v>GOL</v>
      </c>
      <c r="O1549" s="20">
        <f>VLOOKUP(exp_SILP!$B1549,'DATI COMMESSE'!$A$2:$F$25,5,FALSE)*exp_SILP!$F1549</f>
        <v>79.88</v>
      </c>
      <c r="P1549" s="18" t="str">
        <f>IF(MID(exp_SILP!$W1549,10,2)&gt;"40","F","M")</f>
        <v>F</v>
      </c>
      <c r="Q1549" s="21" t="s">
        <v>1279</v>
      </c>
      <c r="R1549" s="22" t="s">
        <v>545</v>
      </c>
      <c r="S1549" s="22" t="s">
        <v>70</v>
      </c>
      <c r="T1549" s="22" t="s">
        <v>58</v>
      </c>
      <c r="U1549" s="22" t="s">
        <v>59</v>
      </c>
      <c r="V1549" s="22" t="s">
        <v>261</v>
      </c>
      <c r="W1549" s="22" t="s">
        <v>262</v>
      </c>
      <c r="X1549" s="22" t="s">
        <v>263</v>
      </c>
      <c r="Y1549" s="22" t="s">
        <v>18</v>
      </c>
      <c r="Z1549" s="22" t="s">
        <v>63</v>
      </c>
      <c r="AA1549" s="22" t="s">
        <v>64</v>
      </c>
      <c r="AB1549" s="22" t="s">
        <v>65</v>
      </c>
      <c r="AC1549" s="22" t="s">
        <v>82</v>
      </c>
      <c r="AD1549" s="22" t="s">
        <v>59</v>
      </c>
      <c r="AE1549" s="22" t="s">
        <v>59</v>
      </c>
      <c r="AF1549" s="22" t="s">
        <v>59</v>
      </c>
      <c r="AG1549" s="22" t="s">
        <v>76</v>
      </c>
      <c r="AH1549" s="22" t="s">
        <v>1279</v>
      </c>
      <c r="AI1549" s="22" t="s">
        <v>83</v>
      </c>
      <c r="AJ1549" s="22" t="str">
        <f>VLOOKUP(exp_SILP!$Y1549,'DATI CM'!$A$2:$F$28,2,FALSE)</f>
        <v>TRZCST69B41F952V</v>
      </c>
    </row>
    <row r="1550" ht="15.75" customHeight="1">
      <c r="A1550" s="10" t="str">
        <f>IFERROR(VLOOKUP(exp_SILP!$W1550,exp_utenti_P!D:D,1,FALSE),"_DA INSERIRE")</f>
        <v>CVNGPP74P69L219D</v>
      </c>
      <c r="B1550" s="10" t="str">
        <f>IF(AND(exp_SILP!$S1550="A.3 ORIENTAMENTO PROFESSIONALE",exp_SILP!$AD1550="4.2"),"A.3 ORIENTAMENTO PROFESSIONALE (CARCERE)",
IF(AND(exp_SILP!$S1550="A.3 ORIENTAMENTO PROFESSIONALE",exp_SILP!$AD1550="."),"A.3 ORIENTAMENTO PROFESSIONALE (CARCERE)",
IF(AND(exp_SILP!$S1550="A.4 CONSULENZA ORIENTATIVA",exp_SILP!$AD1550="4.2"),"A.4 CONSULENZA ORIENTATIVA (CARCERE)",
IF(AND(exp_SILP!$S1550="A.4 CONSULENZA ORIENTATIVA",exp_SILP!$AD1550="."),"A.4 CONSULENZA ORIENTATIVA (CARCERE)",
IF(AND(exp_SILP!$S1550="A.5 - LEP F1 - ACCOMPAGNAMENTO AL LAVORO",exp_SILP!$AD1550="4.2"),"A.5 - LEP F1 - ACCOMPAGNAMENTO AL LAVORO (CARCERE)",
IF(AND(exp_SILP!$S1550="A.5 - LEP F1 - ACCOMPAGNAMENTO AL LAVORO",exp_SILP!$AD1550="."),"A.5 - LEP F1 - ACCOMPAGNAMENTO AL LAVORO (CARCERE)",
IF(AND(exp_SILP!$S1550="A.5.2a - TUTORAGGIO TIROCINI",exp_SILP!$AD1550="4.2"),"A.5.2a - TUTORAGGIO TIROCINI (CARCERE)",
exp_SILP!$S1550)))))))</f>
        <v>A4.10 - LEP E - ORIENTAMENTO SPECIALISTICO SKILL GAP ANALYSIS</v>
      </c>
      <c r="C1550" s="11" t="str">
        <f>CONCATENATE(VLOOKUP(exp_SILP!$B1550,'DATI COMMESSE'!$A$2:$F$25,4,FALSE)," - ", VLOOKUP(exp_SILP!$B1550,'DATI COMMESSE'!$A$2:$F$25,2,FALSE)," - ",VLOOKUP(exp_SILP!$B1550,'DATI COMMESSE'!$A$2:$F$25,3,FALSE))</f>
        <v>GOL - 22-02-5000 - 22-12-5003</v>
      </c>
      <c r="D1550" s="11" t="str">
        <f>LEFT(exp_SILP!$R1550,5)</f>
        <v>14:00</v>
      </c>
      <c r="E1550" s="11" t="str">
        <f>RIGHT(exp_SILP!$R1550,5)</f>
        <v>16:00</v>
      </c>
      <c r="F1550" s="11">
        <f>IF(exp_SILP!$AG1550&gt;=60,exp_SILP!$AG1550/60,exp_SILP!$AG1550)</f>
        <v>2</v>
      </c>
      <c r="G1550" s="11" t="str">
        <f>VLOOKUP(exp_SILP!$Y1550,'DATI CM'!$A$2:$F$28,2,FALSE)</f>
        <v>MNRCLD73B46G674U</v>
      </c>
      <c r="H1550" s="11" t="str">
        <f>VLOOKUP(exp_SILP!$Y1550,'DATI CM'!$A$2:$F$28,3,FALSE)</f>
        <v>A011</v>
      </c>
      <c r="I1550" s="11" t="str">
        <f t="shared" si="1"/>
        <v>N</v>
      </c>
      <c r="J1550" s="11" t="str">
        <f>VLOOKUP(exp_SILP!$Y1550,'DATI CM'!$A$2:$F$28,4,FALSE)</f>
        <v>TORINO</v>
      </c>
      <c r="K1550" s="12">
        <f>VLOOKUP(exp_SILP!$B1550,'DATI COMMESSE'!$A$2:$F$25,5,FALSE)</f>
        <v>39.94</v>
      </c>
      <c r="L1550" s="12">
        <f>IF(exp_SILP!$B1550="A4.10 - LEP E - ORIENTAMENTO SPECIALISTICO SKILL GAP ANALYSIS - GRUPPO 3P",0,VLOOKUP(exp_SILP!$Y1550,'DATI CM'!$A$2:$F$28,6,FALSE))</f>
        <v>25</v>
      </c>
      <c r="M1550" s="12">
        <f>IFERROR(VLOOKUP(exp_SILP!$B1550,'DATI CM'!$H$2:$I$16,2,FALSE)*exp_SILP!$F1550,0)</f>
        <v>0</v>
      </c>
      <c r="N1550" s="11" t="str">
        <f>VLOOKUP(exp_SILP!$B1550,'DATI COMMESSE'!$A$2:$F$25,4,FALSE)</f>
        <v>GOL</v>
      </c>
      <c r="O1550" s="13">
        <f>VLOOKUP(exp_SILP!$B1550,'DATI COMMESSE'!$A$2:$F$25,5,FALSE)*exp_SILP!$F1550</f>
        <v>79.88</v>
      </c>
      <c r="P1550" s="11" t="str">
        <f>IF(MID(exp_SILP!$W1550,10,2)&gt;"40","F","M")</f>
        <v>F</v>
      </c>
      <c r="Q1550" s="14" t="s">
        <v>1279</v>
      </c>
      <c r="R1550" s="15" t="s">
        <v>69</v>
      </c>
      <c r="S1550" s="15" t="s">
        <v>70</v>
      </c>
      <c r="T1550" s="15" t="s">
        <v>58</v>
      </c>
      <c r="U1550" s="15" t="s">
        <v>59</v>
      </c>
      <c r="V1550" s="15" t="s">
        <v>1049</v>
      </c>
      <c r="W1550" s="15" t="s">
        <v>1050</v>
      </c>
      <c r="X1550" s="15" t="s">
        <v>1051</v>
      </c>
      <c r="Y1550" s="15" t="s">
        <v>14</v>
      </c>
      <c r="Z1550" s="15" t="s">
        <v>63</v>
      </c>
      <c r="AA1550" s="15" t="s">
        <v>64</v>
      </c>
      <c r="AB1550" s="15" t="s">
        <v>74</v>
      </c>
      <c r="AC1550" s="15" t="s">
        <v>135</v>
      </c>
      <c r="AD1550" s="15" t="s">
        <v>59</v>
      </c>
      <c r="AE1550" s="15" t="s">
        <v>59</v>
      </c>
      <c r="AF1550" s="15" t="s">
        <v>59</v>
      </c>
      <c r="AG1550" s="15" t="s">
        <v>76</v>
      </c>
      <c r="AH1550" s="15" t="s">
        <v>1041</v>
      </c>
      <c r="AI1550" s="15" t="s">
        <v>158</v>
      </c>
      <c r="AJ1550" s="15" t="str">
        <f>VLOOKUP(exp_SILP!$Y1550,'DATI CM'!$A$2:$F$28,2,FALSE)</f>
        <v>MNRCLD73B46G674U</v>
      </c>
    </row>
    <row r="1551" ht="15.75" hidden="1" customHeight="1">
      <c r="A1551" s="17" t="str">
        <f>IFERROR(VLOOKUP(exp_SILP!$W1551,exp_utenti_P!D:D,1,FALSE),"_DA INSERIRE")</f>
        <v>MNTCST71P58Z614R</v>
      </c>
      <c r="B1551" s="17" t="str">
        <f>IF(AND(exp_SILP!$S1551="A.3 ORIENTAMENTO PROFESSIONALE",exp_SILP!$AD1551="4.2"),"A.3 ORIENTAMENTO PROFESSIONALE (CARCERE)",
IF(AND(exp_SILP!$S1551="A.3 ORIENTAMENTO PROFESSIONALE",exp_SILP!$AD1551="."),"A.3 ORIENTAMENTO PROFESSIONALE (CARCERE)",
IF(AND(exp_SILP!$S1551="A.4 CONSULENZA ORIENTATIVA",exp_SILP!$AD1551="4.2"),"A.4 CONSULENZA ORIENTATIVA (CARCERE)",
IF(AND(exp_SILP!$S1551="A.4 CONSULENZA ORIENTATIVA",exp_SILP!$AD1551="."),"A.4 CONSULENZA ORIENTATIVA (CARCERE)",
IF(AND(exp_SILP!$S1551="A.5 - LEP F1 - ACCOMPAGNAMENTO AL LAVORO",exp_SILP!$AD1551="4.2"),"A.5 - LEP F1 - ACCOMPAGNAMENTO AL LAVORO (CARCERE)",
IF(AND(exp_SILP!$S1551="A.5 - LEP F1 - ACCOMPAGNAMENTO AL LAVORO",exp_SILP!$AD1551="."),"A.5 - LEP F1 - ACCOMPAGNAMENTO AL LAVORO (CARCERE)",
IF(AND(exp_SILP!$S1551="A.5.2a - TUTORAGGIO TIROCINI",exp_SILP!$AD1551="4.2"),"A.5.2a - TUTORAGGIO TIROCINI (CARCERE)",
exp_SILP!$S1551)))))))</f>
        <v>A4.10 - LEP E - ORIENTAMENTO SPECIALISTICO SKILL GAP ANALYSIS</v>
      </c>
      <c r="C1551" s="18" t="str">
        <f>CONCATENATE(VLOOKUP(exp_SILP!$B1551,'DATI COMMESSE'!$A$2:$F$25,4,FALSE)," - ", VLOOKUP(exp_SILP!$B1551,'DATI COMMESSE'!$A$2:$F$25,2,FALSE)," - ",VLOOKUP(exp_SILP!$B1551,'DATI COMMESSE'!$A$2:$F$25,3,FALSE))</f>
        <v>GOL - 22-02-5000 - 22-12-5003</v>
      </c>
      <c r="D1551" s="18" t="str">
        <f>LEFT(exp_SILP!$R1551,5)</f>
        <v>13:00</v>
      </c>
      <c r="E1551" s="18" t="str">
        <f>RIGHT(exp_SILP!$R1551,5)</f>
        <v>14:00</v>
      </c>
      <c r="F1551" s="18">
        <f>IF(exp_SILP!$AG1551&gt;=60,exp_SILP!$AG1551/60,exp_SILP!$AG1551)</f>
        <v>1</v>
      </c>
      <c r="G1551" s="18" t="str">
        <f>VLOOKUP(exp_SILP!$Y1551,'DATI CM'!$A$2:$F$28,2,FALSE)</f>
        <v>PNFMRT85H50A859E</v>
      </c>
      <c r="H1551" s="18" t="str">
        <f>VLOOKUP(exp_SILP!$Y1551,'DATI CM'!$A$2:$F$28,3,FALSE)</f>
        <v>A011</v>
      </c>
      <c r="I1551" s="18" t="str">
        <f t="shared" si="1"/>
        <v>N</v>
      </c>
      <c r="J1551" s="18" t="str">
        <f>VLOOKUP(exp_SILP!$Y1551,'DATI CM'!$A$2:$F$28,4,FALSE)</f>
        <v>BIELLA</v>
      </c>
      <c r="K1551" s="19">
        <f>VLOOKUP(exp_SILP!$B1551,'DATI COMMESSE'!$A$2:$F$25,5,FALSE)</f>
        <v>39.94</v>
      </c>
      <c r="L1551" s="19">
        <f>IF(exp_SILP!$B1551="A4.10 - LEP E - ORIENTAMENTO SPECIALISTICO SKILL GAP ANALYSIS - GRUPPO 3P",0,VLOOKUP(exp_SILP!$Y1551,'DATI CM'!$A$2:$F$28,6,FALSE))</f>
        <v>25</v>
      </c>
      <c r="M1551" s="19">
        <f>IFERROR(VLOOKUP(exp_SILP!$B1551,'DATI CM'!$H$2:$I$16,2,FALSE)*exp_SILP!$F1551,0)</f>
        <v>0</v>
      </c>
      <c r="N1551" s="18" t="str">
        <f>VLOOKUP(exp_SILP!$B1551,'DATI COMMESSE'!$A$2:$F$25,4,FALSE)</f>
        <v>GOL</v>
      </c>
      <c r="O1551" s="20">
        <f>VLOOKUP(exp_SILP!$B1551,'DATI COMMESSE'!$A$2:$F$25,5,FALSE)*exp_SILP!$F1551</f>
        <v>39.94</v>
      </c>
      <c r="P1551" s="18" t="str">
        <f>IF(MID(exp_SILP!$W1551,10,2)&gt;"40","F","M")</f>
        <v>F</v>
      </c>
      <c r="Q1551" s="21" t="s">
        <v>1279</v>
      </c>
      <c r="R1551" s="22" t="s">
        <v>159</v>
      </c>
      <c r="S1551" s="22" t="s">
        <v>70</v>
      </c>
      <c r="T1551" s="22" t="s">
        <v>58</v>
      </c>
      <c r="U1551" s="22" t="s">
        <v>59</v>
      </c>
      <c r="V1551" s="22" t="s">
        <v>390</v>
      </c>
      <c r="W1551" s="22" t="s">
        <v>391</v>
      </c>
      <c r="X1551" s="22" t="s">
        <v>392</v>
      </c>
      <c r="Y1551" s="22" t="s">
        <v>15</v>
      </c>
      <c r="Z1551" s="22" t="s">
        <v>63</v>
      </c>
      <c r="AA1551" s="22" t="s">
        <v>64</v>
      </c>
      <c r="AB1551" s="22" t="s">
        <v>65</v>
      </c>
      <c r="AC1551" s="22" t="s">
        <v>66</v>
      </c>
      <c r="AD1551" s="22" t="s">
        <v>59</v>
      </c>
      <c r="AE1551" s="22" t="s">
        <v>59</v>
      </c>
      <c r="AF1551" s="22" t="s">
        <v>59</v>
      </c>
      <c r="AG1551" s="22" t="s">
        <v>67</v>
      </c>
      <c r="AH1551" s="22" t="s">
        <v>1279</v>
      </c>
      <c r="AI1551" s="22" t="s">
        <v>68</v>
      </c>
      <c r="AJ1551" s="22" t="str">
        <f>VLOOKUP(exp_SILP!$Y1551,'DATI CM'!$A$2:$F$28,2,FALSE)</f>
        <v>PNFMRT85H50A859E</v>
      </c>
    </row>
    <row r="1552" ht="15.75" hidden="1" customHeight="1">
      <c r="A1552" s="10" t="str">
        <f>IFERROR(VLOOKUP(exp_SILP!$W1552,exp_utenti_P!D:D,1,FALSE),"_DA INSERIRE")</f>
        <v>PZZMRZ73D67A859J</v>
      </c>
      <c r="B1552" s="10" t="str">
        <f>IF(AND(exp_SILP!$S1552="A.3 ORIENTAMENTO PROFESSIONALE",exp_SILP!$AD1552="4.2"),"A.3 ORIENTAMENTO PROFESSIONALE (CARCERE)",
IF(AND(exp_SILP!$S1552="A.3 ORIENTAMENTO PROFESSIONALE",exp_SILP!$AD1552="."),"A.3 ORIENTAMENTO PROFESSIONALE (CARCERE)",
IF(AND(exp_SILP!$S1552="A.4 CONSULENZA ORIENTATIVA",exp_SILP!$AD1552="4.2"),"A.4 CONSULENZA ORIENTATIVA (CARCERE)",
IF(AND(exp_SILP!$S1552="A.4 CONSULENZA ORIENTATIVA",exp_SILP!$AD1552="."),"A.4 CONSULENZA ORIENTATIVA (CARCERE)",
IF(AND(exp_SILP!$S1552="A.5 - LEP F1 - ACCOMPAGNAMENTO AL LAVORO",exp_SILP!$AD1552="4.2"),"A.5 - LEP F1 - ACCOMPAGNAMENTO AL LAVORO (CARCERE)",
IF(AND(exp_SILP!$S1552="A.5 - LEP F1 - ACCOMPAGNAMENTO AL LAVORO",exp_SILP!$AD1552="."),"A.5 - LEP F1 - ACCOMPAGNAMENTO AL LAVORO (CARCERE)",
IF(AND(exp_SILP!$S1552="A.5.2a - TUTORAGGIO TIROCINI",exp_SILP!$AD1552="4.2"),"A.5.2a - TUTORAGGIO TIROCINI (CARCERE)",
exp_SILP!$S1552)))))))</f>
        <v>A4.10 - LEP E - ORIENTAMENTO SPECIALISTICO SKILL GAP ANALYSIS</v>
      </c>
      <c r="C1552" s="11" t="str">
        <f>CONCATENATE(VLOOKUP(exp_SILP!$B1552,'DATI COMMESSE'!$A$2:$F$25,4,FALSE)," - ", VLOOKUP(exp_SILP!$B1552,'DATI COMMESSE'!$A$2:$F$25,2,FALSE)," - ",VLOOKUP(exp_SILP!$B1552,'DATI COMMESSE'!$A$2:$F$25,3,FALSE))</f>
        <v>GOL - 22-02-5000 - 22-12-5003</v>
      </c>
      <c r="D1552" s="11" t="str">
        <f>LEFT(exp_SILP!$R1552,5)</f>
        <v>11:00</v>
      </c>
      <c r="E1552" s="11" t="str">
        <f>RIGHT(exp_SILP!$R1552,5)</f>
        <v>13:00</v>
      </c>
      <c r="F1552" s="11">
        <f>IF(exp_SILP!$AG1552&gt;=60,exp_SILP!$AG1552/60,exp_SILP!$AG1552)</f>
        <v>2</v>
      </c>
      <c r="G1552" s="11" t="str">
        <f>VLOOKUP(exp_SILP!$Y1552,'DATI CM'!$A$2:$F$28,2,FALSE)</f>
        <v>PNFMRT85H50A859E</v>
      </c>
      <c r="H1552" s="11" t="str">
        <f>VLOOKUP(exp_SILP!$Y1552,'DATI CM'!$A$2:$F$28,3,FALSE)</f>
        <v>A011</v>
      </c>
      <c r="I1552" s="11" t="str">
        <f t="shared" si="1"/>
        <v>N</v>
      </c>
      <c r="J1552" s="11" t="str">
        <f>VLOOKUP(exp_SILP!$Y1552,'DATI CM'!$A$2:$F$28,4,FALSE)</f>
        <v>BIELLA</v>
      </c>
      <c r="K1552" s="12">
        <f>VLOOKUP(exp_SILP!$B1552,'DATI COMMESSE'!$A$2:$F$25,5,FALSE)</f>
        <v>39.94</v>
      </c>
      <c r="L1552" s="12">
        <f>IF(exp_SILP!$B1552="A4.10 - LEP E - ORIENTAMENTO SPECIALISTICO SKILL GAP ANALYSIS - GRUPPO 3P",0,VLOOKUP(exp_SILP!$Y1552,'DATI CM'!$A$2:$F$28,6,FALSE))</f>
        <v>25</v>
      </c>
      <c r="M1552" s="12">
        <f>IFERROR(VLOOKUP(exp_SILP!$B1552,'DATI CM'!$H$2:$I$16,2,FALSE)*exp_SILP!$F1552,0)</f>
        <v>0</v>
      </c>
      <c r="N1552" s="11" t="str">
        <f>VLOOKUP(exp_SILP!$B1552,'DATI COMMESSE'!$A$2:$F$25,4,FALSE)</f>
        <v>GOL</v>
      </c>
      <c r="O1552" s="13">
        <f>VLOOKUP(exp_SILP!$B1552,'DATI COMMESSE'!$A$2:$F$25,5,FALSE)*exp_SILP!$F1552</f>
        <v>79.88</v>
      </c>
      <c r="P1552" s="11" t="str">
        <f>IF(MID(exp_SILP!$W1552,10,2)&gt;"40","F","M")</f>
        <v>F</v>
      </c>
      <c r="Q1552" s="14" t="s">
        <v>1279</v>
      </c>
      <c r="R1552" s="15" t="s">
        <v>219</v>
      </c>
      <c r="S1552" s="15" t="s">
        <v>70</v>
      </c>
      <c r="T1552" s="15" t="s">
        <v>58</v>
      </c>
      <c r="U1552" s="15" t="s">
        <v>59</v>
      </c>
      <c r="V1552" s="15" t="s">
        <v>1448</v>
      </c>
      <c r="W1552" s="15" t="s">
        <v>1449</v>
      </c>
      <c r="X1552" s="15" t="s">
        <v>1450</v>
      </c>
      <c r="Y1552" s="15" t="s">
        <v>15</v>
      </c>
      <c r="Z1552" s="15" t="s">
        <v>63</v>
      </c>
      <c r="AA1552" s="15" t="s">
        <v>64</v>
      </c>
      <c r="AB1552" s="15" t="s">
        <v>65</v>
      </c>
      <c r="AC1552" s="15" t="s">
        <v>66</v>
      </c>
      <c r="AD1552" s="15" t="s">
        <v>59</v>
      </c>
      <c r="AE1552" s="15" t="s">
        <v>59</v>
      </c>
      <c r="AF1552" s="15" t="s">
        <v>59</v>
      </c>
      <c r="AG1552" s="15" t="s">
        <v>76</v>
      </c>
      <c r="AH1552" s="15" t="s">
        <v>1279</v>
      </c>
      <c r="AI1552" s="15" t="s">
        <v>68</v>
      </c>
      <c r="AJ1552" s="15" t="str">
        <f>VLOOKUP(exp_SILP!$Y1552,'DATI CM'!$A$2:$F$28,2,FALSE)</f>
        <v>PNFMRT85H50A859E</v>
      </c>
    </row>
    <row r="1553" ht="15.75" hidden="1" customHeight="1">
      <c r="A1553" s="17" t="str">
        <f>IFERROR(VLOOKUP(exp_SILP!$W1553,exp_utenti_P!D:D,1,FALSE),"_DA INSERIRE")</f>
        <v>MSTNNL62S60F952K</v>
      </c>
      <c r="B1553" s="17" t="str">
        <f>IF(AND(exp_SILP!$S1553="A.3 ORIENTAMENTO PROFESSIONALE",exp_SILP!$AD1553="4.2"),"A.3 ORIENTAMENTO PROFESSIONALE (CARCERE)",
IF(AND(exp_SILP!$S1553="A.3 ORIENTAMENTO PROFESSIONALE",exp_SILP!$AD1553="."),"A.3 ORIENTAMENTO PROFESSIONALE (CARCERE)",
IF(AND(exp_SILP!$S1553="A.4 CONSULENZA ORIENTATIVA",exp_SILP!$AD1553="4.2"),"A.4 CONSULENZA ORIENTATIVA (CARCERE)",
IF(AND(exp_SILP!$S1553="A.4 CONSULENZA ORIENTATIVA",exp_SILP!$AD1553="."),"A.4 CONSULENZA ORIENTATIVA (CARCERE)",
IF(AND(exp_SILP!$S1553="A.5 - LEP F1 - ACCOMPAGNAMENTO AL LAVORO",exp_SILP!$AD1553="4.2"),"A.5 - LEP F1 - ACCOMPAGNAMENTO AL LAVORO (CARCERE)",
IF(AND(exp_SILP!$S1553="A.5 - LEP F1 - ACCOMPAGNAMENTO AL LAVORO",exp_SILP!$AD1553="."),"A.5 - LEP F1 - ACCOMPAGNAMENTO AL LAVORO (CARCERE)",
IF(AND(exp_SILP!$S1553="A.5.2a - TUTORAGGIO TIROCINI",exp_SILP!$AD1553="4.2"),"A.5.2a - TUTORAGGIO TIROCINI (CARCERE)",
exp_SILP!$S1553)))))))</f>
        <v>A.5.1 ATTIVAZIONE E RICERCA OPPORTUNITA' (1-C)</v>
      </c>
      <c r="C1553" s="18" t="str">
        <f>CONCATENATE(VLOOKUP(exp_SILP!$B1553,'DATI COMMESSE'!$A$2:$F$25,4,FALSE)," - ", VLOOKUP(exp_SILP!$B1553,'DATI COMMESSE'!$A$2:$F$25,2,FALSE)," - ",VLOOKUP(exp_SILP!$B1553,'DATI COMMESSE'!$A$2:$F$25,3,FALSE))</f>
        <v>FRD - 22-02-5000 - 22-12-5002</v>
      </c>
      <c r="D1553" s="18" t="str">
        <f>LEFT(exp_SILP!$R1553,5)</f>
        <v>14:00</v>
      </c>
      <c r="E1553" s="18" t="str">
        <f>RIGHT(exp_SILP!$R1553,5)</f>
        <v>16:00</v>
      </c>
      <c r="F1553" s="18">
        <f>IF(exp_SILP!$AG1553&gt;=60,exp_SILP!$AG1553/60,exp_SILP!$AG1553)</f>
        <v>2</v>
      </c>
      <c r="G1553" s="18" t="str">
        <f>VLOOKUP(exp_SILP!$Y1553,'DATI CM'!$A$2:$F$28,2,FALSE)</f>
        <v>TRZCST69B41F952V</v>
      </c>
      <c r="H1553" s="18" t="str">
        <f>VLOOKUP(exp_SILP!$Y1553,'DATI CM'!$A$2:$F$28,3,FALSE)</f>
        <v/>
      </c>
      <c r="I1553" s="18" t="str">
        <f t="shared" si="1"/>
        <v>N</v>
      </c>
      <c r="J1553" s="18" t="str">
        <f>VLOOKUP(exp_SILP!$Y1553,'DATI CM'!$A$2:$F$28,4,FALSE)</f>
        <v/>
      </c>
      <c r="K1553" s="19">
        <f>VLOOKUP(exp_SILP!$B1553,'DATI COMMESSE'!$A$2:$F$25,5,FALSE)</f>
        <v>35.5</v>
      </c>
      <c r="L1553" s="19" t="str">
        <f>IF(exp_SILP!$B1553="A4.10 - LEP E - ORIENTAMENTO SPECIALISTICO SKILL GAP ANALYSIS - GRUPPO 3P",0,VLOOKUP(exp_SILP!$Y1553,'DATI CM'!$A$2:$F$28,6,FALSE))</f>
        <v/>
      </c>
      <c r="M1553" s="19">
        <f>IFERROR(VLOOKUP(exp_SILP!$B1553,'DATI CM'!$H$2:$I$16,2,FALSE)*exp_SILP!$F1553,0)</f>
        <v>0</v>
      </c>
      <c r="N1553" s="18" t="str">
        <f>VLOOKUP(exp_SILP!$B1553,'DATI COMMESSE'!$A$2:$F$25,4,FALSE)</f>
        <v>FRD</v>
      </c>
      <c r="O1553" s="20">
        <f>VLOOKUP(exp_SILP!$B1553,'DATI COMMESSE'!$A$2:$F$25,5,FALSE)*exp_SILP!$F1553</f>
        <v>71</v>
      </c>
      <c r="P1553" s="18" t="str">
        <f>IF(MID(exp_SILP!$W1553,10,2)&gt;"40","F","M")</f>
        <v>F</v>
      </c>
      <c r="Q1553" s="21" t="s">
        <v>1329</v>
      </c>
      <c r="R1553" s="22" t="s">
        <v>69</v>
      </c>
      <c r="S1553" s="22" t="s">
        <v>160</v>
      </c>
      <c r="T1553" s="22" t="s">
        <v>58</v>
      </c>
      <c r="U1553" s="22" t="s">
        <v>59</v>
      </c>
      <c r="V1553" s="22" t="s">
        <v>775</v>
      </c>
      <c r="W1553" s="22" t="s">
        <v>776</v>
      </c>
      <c r="X1553" s="22" t="s">
        <v>777</v>
      </c>
      <c r="Y1553" s="22" t="s">
        <v>18</v>
      </c>
      <c r="Z1553" s="22" t="s">
        <v>63</v>
      </c>
      <c r="AA1553" s="22" t="s">
        <v>64</v>
      </c>
      <c r="AB1553" s="22" t="s">
        <v>65</v>
      </c>
      <c r="AC1553" s="22" t="s">
        <v>82</v>
      </c>
      <c r="AD1553" s="22" t="s">
        <v>59</v>
      </c>
      <c r="AE1553" s="22" t="s">
        <v>59</v>
      </c>
      <c r="AF1553" s="22" t="s">
        <v>59</v>
      </c>
      <c r="AG1553" s="22" t="s">
        <v>76</v>
      </c>
      <c r="AH1553" s="22" t="s">
        <v>1716</v>
      </c>
      <c r="AI1553" s="22" t="s">
        <v>83</v>
      </c>
      <c r="AJ1553" s="22" t="str">
        <f>VLOOKUP(exp_SILP!$Y1553,'DATI CM'!$A$2:$F$28,2,FALSE)</f>
        <v>TRZCST69B41F952V</v>
      </c>
    </row>
    <row r="1554" ht="15.75" hidden="1" customHeight="1">
      <c r="A1554" s="10" t="str">
        <f>IFERROR(VLOOKUP(exp_SILP!$W1554,exp_utenti_P!D:D,1,FALSE),"_DA INSERIRE")</f>
        <v>DLCCHR98B50Z110R</v>
      </c>
      <c r="B1554" s="10" t="str">
        <f>IF(AND(exp_SILP!$S1554="A.3 ORIENTAMENTO PROFESSIONALE",exp_SILP!$AD1554="4.2"),"A.3 ORIENTAMENTO PROFESSIONALE (CARCERE)",
IF(AND(exp_SILP!$S1554="A.3 ORIENTAMENTO PROFESSIONALE",exp_SILP!$AD1554="."),"A.3 ORIENTAMENTO PROFESSIONALE (CARCERE)",
IF(AND(exp_SILP!$S1554="A.4 CONSULENZA ORIENTATIVA",exp_SILP!$AD1554="4.2"),"A.4 CONSULENZA ORIENTATIVA (CARCERE)",
IF(AND(exp_SILP!$S1554="A.4 CONSULENZA ORIENTATIVA",exp_SILP!$AD1554="."),"A.4 CONSULENZA ORIENTATIVA (CARCERE)",
IF(AND(exp_SILP!$S1554="A.5 - LEP F1 - ACCOMPAGNAMENTO AL LAVORO",exp_SILP!$AD1554="4.2"),"A.5 - LEP F1 - ACCOMPAGNAMENTO AL LAVORO (CARCERE)",
IF(AND(exp_SILP!$S1554="A.5 - LEP F1 - ACCOMPAGNAMENTO AL LAVORO",exp_SILP!$AD1554="."),"A.5 - LEP F1 - ACCOMPAGNAMENTO AL LAVORO (CARCERE)",
IF(AND(exp_SILP!$S1554="A.5.2a - TUTORAGGIO TIROCINI",exp_SILP!$AD1554="4.2"),"A.5.2a - TUTORAGGIO TIROCINI (CARCERE)",
exp_SILP!$S1554)))))))</f>
        <v>A4.10 - LEP E - ORIENTAMENTO SPECIALISTICO SKILL GAP ANALYSIS</v>
      </c>
      <c r="C1554" s="11" t="str">
        <f>CONCATENATE(VLOOKUP(exp_SILP!$B1554,'DATI COMMESSE'!$A$2:$F$25,4,FALSE)," - ", VLOOKUP(exp_SILP!$B1554,'DATI COMMESSE'!$A$2:$F$25,2,FALSE)," - ",VLOOKUP(exp_SILP!$B1554,'DATI COMMESSE'!$A$2:$F$25,3,FALSE))</f>
        <v>GOL - 22-02-5000 - 22-12-5003</v>
      </c>
      <c r="D1554" s="11" t="str">
        <f>LEFT(exp_SILP!$R1554,5)</f>
        <v>14:00</v>
      </c>
      <c r="E1554" s="11" t="str">
        <f>RIGHT(exp_SILP!$R1554,5)</f>
        <v>17:00</v>
      </c>
      <c r="F1554" s="11">
        <f>IF(exp_SILP!$AG1554&gt;=60,exp_SILP!$AG1554/60,exp_SILP!$AG1554)</f>
        <v>3</v>
      </c>
      <c r="G1554" s="11" t="str">
        <f>VLOOKUP(exp_SILP!$Y1554,'DATI CM'!$A$2:$F$28,2,FALSE)</f>
        <v>SPDPRZ67H55L219V</v>
      </c>
      <c r="H1554" s="11" t="str">
        <f>VLOOKUP(exp_SILP!$Y1554,'DATI CM'!$A$2:$F$28,3,FALSE)</f>
        <v>A010</v>
      </c>
      <c r="I1554" s="11" t="str">
        <f t="shared" si="1"/>
        <v>N</v>
      </c>
      <c r="J1554" s="11" t="str">
        <f>VLOOKUP(exp_SILP!$Y1554,'DATI CM'!$A$2:$F$28,4,FALSE)</f>
        <v>TORINO</v>
      </c>
      <c r="K1554" s="12">
        <f>VLOOKUP(exp_SILP!$B1554,'DATI COMMESSE'!$A$2:$F$25,5,FALSE)</f>
        <v>39.94</v>
      </c>
      <c r="L1554" s="12" t="str">
        <f>IF(exp_SILP!$B1554="A4.10 - LEP E - ORIENTAMENTO SPECIALISTICO SKILL GAP ANALYSIS - GRUPPO 3P",0,VLOOKUP(exp_SILP!$Y1554,'DATI CM'!$A$2:$F$28,6,FALSE))</f>
        <v/>
      </c>
      <c r="M1554" s="12">
        <f>IFERROR(VLOOKUP(exp_SILP!$B1554,'DATI CM'!$H$2:$I$16,2,FALSE)*exp_SILP!$F1554,0)</f>
        <v>0</v>
      </c>
      <c r="N1554" s="11" t="str">
        <f>VLOOKUP(exp_SILP!$B1554,'DATI COMMESSE'!$A$2:$F$25,4,FALSE)</f>
        <v>GOL</v>
      </c>
      <c r="O1554" s="13">
        <f>VLOOKUP(exp_SILP!$B1554,'DATI COMMESSE'!$A$2:$F$25,5,FALSE)*exp_SILP!$F1554</f>
        <v>119.82</v>
      </c>
      <c r="P1554" s="11" t="str">
        <f>IF(MID(exp_SILP!$W1554,10,2)&gt;"40","F","M")</f>
        <v>F</v>
      </c>
      <c r="Q1554" s="14" t="s">
        <v>1329</v>
      </c>
      <c r="R1554" s="15" t="s">
        <v>100</v>
      </c>
      <c r="S1554" s="15" t="s">
        <v>70</v>
      </c>
      <c r="T1554" s="15" t="s">
        <v>58</v>
      </c>
      <c r="U1554" s="15" t="s">
        <v>59</v>
      </c>
      <c r="V1554" s="15" t="s">
        <v>1043</v>
      </c>
      <c r="W1554" s="15" t="s">
        <v>1044</v>
      </c>
      <c r="X1554" s="15" t="s">
        <v>1045</v>
      </c>
      <c r="Y1554" s="15" t="s">
        <v>17</v>
      </c>
      <c r="Z1554" s="15" t="s">
        <v>63</v>
      </c>
      <c r="AA1554" s="15" t="s">
        <v>64</v>
      </c>
      <c r="AB1554" s="15" t="s">
        <v>65</v>
      </c>
      <c r="AC1554" s="15" t="s">
        <v>135</v>
      </c>
      <c r="AD1554" s="15" t="s">
        <v>59</v>
      </c>
      <c r="AE1554" s="15" t="s">
        <v>59</v>
      </c>
      <c r="AF1554" s="15" t="s">
        <v>59</v>
      </c>
      <c r="AG1554" s="15" t="s">
        <v>101</v>
      </c>
      <c r="AH1554" s="15" t="s">
        <v>1641</v>
      </c>
      <c r="AI1554" s="15" t="s">
        <v>137</v>
      </c>
      <c r="AJ1554" s="15" t="str">
        <f>VLOOKUP(exp_SILP!$Y1554,'DATI CM'!$A$2:$F$28,2,FALSE)</f>
        <v>SPDPRZ67H55L219V</v>
      </c>
    </row>
    <row r="1555" ht="15.75" hidden="1" customHeight="1">
      <c r="A1555" s="17" t="str">
        <f>IFERROR(VLOOKUP(exp_SILP!$W1555,exp_utenti_P!D:D,1,FALSE),"_DA INSERIRE")</f>
        <v>CHRLKY97A01Z335E</v>
      </c>
      <c r="B1555" s="17" t="str">
        <f>IF(AND(exp_SILP!$S1555="A.3 ORIENTAMENTO PROFESSIONALE",exp_SILP!$AD1555="4.2"),"A.3 ORIENTAMENTO PROFESSIONALE (CARCERE)",
IF(AND(exp_SILP!$S1555="A.3 ORIENTAMENTO PROFESSIONALE",exp_SILP!$AD1555="."),"A.3 ORIENTAMENTO PROFESSIONALE (CARCERE)",
IF(AND(exp_SILP!$S1555="A.4 CONSULENZA ORIENTATIVA",exp_SILP!$AD1555="4.2"),"A.4 CONSULENZA ORIENTATIVA (CARCERE)",
IF(AND(exp_SILP!$S1555="A.4 CONSULENZA ORIENTATIVA",exp_SILP!$AD1555="."),"A.4 CONSULENZA ORIENTATIVA (CARCERE)",
IF(AND(exp_SILP!$S1555="A.5 - LEP F1 - ACCOMPAGNAMENTO AL LAVORO",exp_SILP!$AD1555="4.2"),"A.5 - LEP F1 - ACCOMPAGNAMENTO AL LAVORO (CARCERE)",
IF(AND(exp_SILP!$S1555="A.5 - LEP F1 - ACCOMPAGNAMENTO AL LAVORO",exp_SILP!$AD1555="."),"A.5 - LEP F1 - ACCOMPAGNAMENTO AL LAVORO (CARCERE)",
IF(AND(exp_SILP!$S1555="A.5.2a - TUTORAGGIO TIROCINI",exp_SILP!$AD1555="4.2"),"A.5.2a - TUTORAGGIO TIROCINI (CARCERE)",
exp_SILP!$S1555)))))))</f>
        <v>A4.10 - LEP E - ORIENTAMENTO SPECIALISTICO SKILL GAP ANALYSIS</v>
      </c>
      <c r="C1555" s="18" t="str">
        <f>CONCATENATE(VLOOKUP(exp_SILP!$B1555,'DATI COMMESSE'!$A$2:$F$25,4,FALSE)," - ", VLOOKUP(exp_SILP!$B1555,'DATI COMMESSE'!$A$2:$F$25,2,FALSE)," - ",VLOOKUP(exp_SILP!$B1555,'DATI COMMESSE'!$A$2:$F$25,3,FALSE))</f>
        <v>GOL - 22-02-5000 - 22-12-5003</v>
      </c>
      <c r="D1555" s="18" t="str">
        <f>LEFT(exp_SILP!$R1555,5)</f>
        <v>09:30</v>
      </c>
      <c r="E1555" s="18" t="str">
        <f>RIGHT(exp_SILP!$R1555,5)</f>
        <v>11:30</v>
      </c>
      <c r="F1555" s="18">
        <f>IF(exp_SILP!$AG1555&gt;=60,exp_SILP!$AG1555/60,exp_SILP!$AG1555)</f>
        <v>2</v>
      </c>
      <c r="G1555" s="18" t="str">
        <f>VLOOKUP(exp_SILP!$Y1555,'DATI CM'!$A$2:$F$28,2,FALSE)</f>
        <v>TRZCST69B41F952V</v>
      </c>
      <c r="H1555" s="18" t="str">
        <f>VLOOKUP(exp_SILP!$Y1555,'DATI CM'!$A$2:$F$28,3,FALSE)</f>
        <v/>
      </c>
      <c r="I1555" s="18" t="str">
        <f t="shared" si="1"/>
        <v>N</v>
      </c>
      <c r="J1555" s="18" t="str">
        <f>VLOOKUP(exp_SILP!$Y1555,'DATI CM'!$A$2:$F$28,4,FALSE)</f>
        <v/>
      </c>
      <c r="K1555" s="19">
        <f>VLOOKUP(exp_SILP!$B1555,'DATI COMMESSE'!$A$2:$F$25,5,FALSE)</f>
        <v>39.94</v>
      </c>
      <c r="L1555" s="19" t="str">
        <f>IF(exp_SILP!$B1555="A4.10 - LEP E - ORIENTAMENTO SPECIALISTICO SKILL GAP ANALYSIS - GRUPPO 3P",0,VLOOKUP(exp_SILP!$Y1555,'DATI CM'!$A$2:$F$28,6,FALSE))</f>
        <v/>
      </c>
      <c r="M1555" s="19">
        <f>IFERROR(VLOOKUP(exp_SILP!$B1555,'DATI CM'!$H$2:$I$16,2,FALSE)*exp_SILP!$F1555,0)</f>
        <v>0</v>
      </c>
      <c r="N1555" s="18" t="str">
        <f>VLOOKUP(exp_SILP!$B1555,'DATI COMMESSE'!$A$2:$F$25,4,FALSE)</f>
        <v>GOL</v>
      </c>
      <c r="O1555" s="20">
        <f>VLOOKUP(exp_SILP!$B1555,'DATI COMMESSE'!$A$2:$F$25,5,FALSE)*exp_SILP!$F1555</f>
        <v>79.88</v>
      </c>
      <c r="P1555" s="18" t="str">
        <f>IF(MID(exp_SILP!$W1555,10,2)&gt;"40","F","M")</f>
        <v>M</v>
      </c>
      <c r="Q1555" s="21" t="s">
        <v>1329</v>
      </c>
      <c r="R1555" s="22" t="s">
        <v>78</v>
      </c>
      <c r="S1555" s="22" t="s">
        <v>70</v>
      </c>
      <c r="T1555" s="22" t="s">
        <v>58</v>
      </c>
      <c r="U1555" s="22" t="s">
        <v>59</v>
      </c>
      <c r="V1555" s="22" t="s">
        <v>279</v>
      </c>
      <c r="W1555" s="22" t="s">
        <v>280</v>
      </c>
      <c r="X1555" s="22" t="s">
        <v>281</v>
      </c>
      <c r="Y1555" s="22" t="s">
        <v>18</v>
      </c>
      <c r="Z1555" s="22" t="s">
        <v>63</v>
      </c>
      <c r="AA1555" s="22" t="s">
        <v>64</v>
      </c>
      <c r="AB1555" s="22" t="s">
        <v>65</v>
      </c>
      <c r="AC1555" s="22" t="s">
        <v>82</v>
      </c>
      <c r="AD1555" s="22" t="s">
        <v>59</v>
      </c>
      <c r="AE1555" s="22" t="s">
        <v>59</v>
      </c>
      <c r="AF1555" s="22" t="s">
        <v>59</v>
      </c>
      <c r="AG1555" s="22" t="s">
        <v>76</v>
      </c>
      <c r="AH1555" s="22" t="s">
        <v>1329</v>
      </c>
      <c r="AI1555" s="22" t="s">
        <v>83</v>
      </c>
      <c r="AJ1555" s="22" t="str">
        <f>VLOOKUP(exp_SILP!$Y1555,'DATI CM'!$A$2:$F$28,2,FALSE)</f>
        <v>TRZCST69B41F952V</v>
      </c>
    </row>
    <row r="1556" ht="15.75" hidden="1" customHeight="1">
      <c r="A1556" s="10" t="str">
        <f>IFERROR(VLOOKUP(exp_SILP!$W1556,exp_utenti_P!D:D,1,FALSE),"_DA INSERIRE")</f>
        <v>BRNSMN80B65L750C</v>
      </c>
      <c r="B1556" s="10" t="str">
        <f>IF(AND(exp_SILP!$S1556="A.3 ORIENTAMENTO PROFESSIONALE",exp_SILP!$AD1556="4.2"),"A.3 ORIENTAMENTO PROFESSIONALE (CARCERE)",
IF(AND(exp_SILP!$S1556="A.3 ORIENTAMENTO PROFESSIONALE",exp_SILP!$AD1556="."),"A.3 ORIENTAMENTO PROFESSIONALE (CARCERE)",
IF(AND(exp_SILP!$S1556="A.4 CONSULENZA ORIENTATIVA",exp_SILP!$AD1556="4.2"),"A.4 CONSULENZA ORIENTATIVA (CARCERE)",
IF(AND(exp_SILP!$S1556="A.4 CONSULENZA ORIENTATIVA",exp_SILP!$AD1556="."),"A.4 CONSULENZA ORIENTATIVA (CARCERE)",
IF(AND(exp_SILP!$S1556="A.5 - LEP F1 - ACCOMPAGNAMENTO AL LAVORO",exp_SILP!$AD1556="4.2"),"A.5 - LEP F1 - ACCOMPAGNAMENTO AL LAVORO (CARCERE)",
IF(AND(exp_SILP!$S1556="A.5 - LEP F1 - ACCOMPAGNAMENTO AL LAVORO",exp_SILP!$AD1556="."),"A.5 - LEP F1 - ACCOMPAGNAMENTO AL LAVORO (CARCERE)",
IF(AND(exp_SILP!$S1556="A.5.2a - TUTORAGGIO TIROCINI",exp_SILP!$AD1556="4.2"),"A.5.2a - TUTORAGGIO TIROCINI (CARCERE)",
exp_SILP!$S1556)))))))</f>
        <v>A4.10 - LEP E - ORIENTAMENTO SPECIALISTICO SKILL GAP ANALYSIS</v>
      </c>
      <c r="C1556" s="11" t="str">
        <f>CONCATENATE(VLOOKUP(exp_SILP!$B1556,'DATI COMMESSE'!$A$2:$F$25,4,FALSE)," - ", VLOOKUP(exp_SILP!$B1556,'DATI COMMESSE'!$A$2:$F$25,2,FALSE)," - ",VLOOKUP(exp_SILP!$B1556,'DATI COMMESSE'!$A$2:$F$25,3,FALSE))</f>
        <v>GOL - 22-02-5000 - 22-12-5003</v>
      </c>
      <c r="D1556" s="11" t="str">
        <f>LEFT(exp_SILP!$R1556,5)</f>
        <v>11:00</v>
      </c>
      <c r="E1556" s="11" t="str">
        <f>RIGHT(exp_SILP!$R1556,5)</f>
        <v>13:00</v>
      </c>
      <c r="F1556" s="11">
        <f>IF(exp_SILP!$AG1556&gt;=60,exp_SILP!$AG1556/60,exp_SILP!$AG1556)</f>
        <v>2</v>
      </c>
      <c r="G1556" s="11" t="str">
        <f>VLOOKUP(exp_SILP!$Y1556,'DATI CM'!$A$2:$F$28,2,FALSE)</f>
        <v>PNFMRT85H50A859E</v>
      </c>
      <c r="H1556" s="11" t="str">
        <f>VLOOKUP(exp_SILP!$Y1556,'DATI CM'!$A$2:$F$28,3,FALSE)</f>
        <v>A011</v>
      </c>
      <c r="I1556" s="11" t="str">
        <f t="shared" si="1"/>
        <v>N</v>
      </c>
      <c r="J1556" s="11" t="str">
        <f>VLOOKUP(exp_SILP!$Y1556,'DATI CM'!$A$2:$F$28,4,FALSE)</f>
        <v>BIELLA</v>
      </c>
      <c r="K1556" s="12">
        <f>VLOOKUP(exp_SILP!$B1556,'DATI COMMESSE'!$A$2:$F$25,5,FALSE)</f>
        <v>39.94</v>
      </c>
      <c r="L1556" s="12">
        <f>IF(exp_SILP!$B1556="A4.10 - LEP E - ORIENTAMENTO SPECIALISTICO SKILL GAP ANALYSIS - GRUPPO 3P",0,VLOOKUP(exp_SILP!$Y1556,'DATI CM'!$A$2:$F$28,6,FALSE))</f>
        <v>25</v>
      </c>
      <c r="M1556" s="12">
        <f>IFERROR(VLOOKUP(exp_SILP!$B1556,'DATI CM'!$H$2:$I$16,2,FALSE)*exp_SILP!$F1556,0)</f>
        <v>0</v>
      </c>
      <c r="N1556" s="11" t="str">
        <f>VLOOKUP(exp_SILP!$B1556,'DATI COMMESSE'!$A$2:$F$25,4,FALSE)</f>
        <v>GOL</v>
      </c>
      <c r="O1556" s="13">
        <f>VLOOKUP(exp_SILP!$B1556,'DATI COMMESSE'!$A$2:$F$25,5,FALSE)*exp_SILP!$F1556</f>
        <v>79.88</v>
      </c>
      <c r="P1556" s="11" t="str">
        <f>IF(MID(exp_SILP!$W1556,10,2)&gt;"40","F","M")</f>
        <v>F</v>
      </c>
      <c r="Q1556" s="14" t="s">
        <v>1329</v>
      </c>
      <c r="R1556" s="15" t="s">
        <v>219</v>
      </c>
      <c r="S1556" s="15" t="s">
        <v>70</v>
      </c>
      <c r="T1556" s="15" t="s">
        <v>58</v>
      </c>
      <c r="U1556" s="15" t="s">
        <v>59</v>
      </c>
      <c r="V1556" s="15" t="s">
        <v>936</v>
      </c>
      <c r="W1556" s="15" t="s">
        <v>937</v>
      </c>
      <c r="X1556" s="15" t="s">
        <v>938</v>
      </c>
      <c r="Y1556" s="15" t="s">
        <v>15</v>
      </c>
      <c r="Z1556" s="15" t="s">
        <v>63</v>
      </c>
      <c r="AA1556" s="15" t="s">
        <v>64</v>
      </c>
      <c r="AB1556" s="15" t="s">
        <v>65</v>
      </c>
      <c r="AC1556" s="15" t="s">
        <v>66</v>
      </c>
      <c r="AD1556" s="15" t="s">
        <v>59</v>
      </c>
      <c r="AE1556" s="15" t="s">
        <v>59</v>
      </c>
      <c r="AF1556" s="15" t="s">
        <v>59</v>
      </c>
      <c r="AG1556" s="15" t="s">
        <v>76</v>
      </c>
      <c r="AH1556" s="15" t="s">
        <v>92</v>
      </c>
      <c r="AI1556" s="15" t="s">
        <v>68</v>
      </c>
      <c r="AJ1556" s="15" t="str">
        <f>VLOOKUP(exp_SILP!$Y1556,'DATI CM'!$A$2:$F$28,2,FALSE)</f>
        <v>PNFMRT85H50A859E</v>
      </c>
    </row>
    <row r="1557" ht="15.75" hidden="1" customHeight="1">
      <c r="A1557" s="17" t="str">
        <f>IFERROR(VLOOKUP(exp_SILP!$W1557,exp_utenti_P!D:D,1,FALSE),"_DA INSERIRE")</f>
        <v>BSSLNR75C65A859N</v>
      </c>
      <c r="B1557" s="17" t="str">
        <f>IF(AND(exp_SILP!$S1557="A.3 ORIENTAMENTO PROFESSIONALE",exp_SILP!$AD1557="4.2"),"A.3 ORIENTAMENTO PROFESSIONALE (CARCERE)",
IF(AND(exp_SILP!$S1557="A.3 ORIENTAMENTO PROFESSIONALE",exp_SILP!$AD1557="."),"A.3 ORIENTAMENTO PROFESSIONALE (CARCERE)",
IF(AND(exp_SILP!$S1557="A.4 CONSULENZA ORIENTATIVA",exp_SILP!$AD1557="4.2"),"A.4 CONSULENZA ORIENTATIVA (CARCERE)",
IF(AND(exp_SILP!$S1557="A.4 CONSULENZA ORIENTATIVA",exp_SILP!$AD1557="."),"A.4 CONSULENZA ORIENTATIVA (CARCERE)",
IF(AND(exp_SILP!$S1557="A.5 - LEP F1 - ACCOMPAGNAMENTO AL LAVORO",exp_SILP!$AD1557="4.2"),"A.5 - LEP F1 - ACCOMPAGNAMENTO AL LAVORO (CARCERE)",
IF(AND(exp_SILP!$S1557="A.5 - LEP F1 - ACCOMPAGNAMENTO AL LAVORO",exp_SILP!$AD1557="."),"A.5 - LEP F1 - ACCOMPAGNAMENTO AL LAVORO (CARCERE)",
IF(AND(exp_SILP!$S1557="A.5.2a - TUTORAGGIO TIROCINI",exp_SILP!$AD1557="4.2"),"A.5.2a - TUTORAGGIO TIROCINI (CARCERE)",
exp_SILP!$S1557)))))))</f>
        <v>A4.10 - LEP E - ORIENTAMENTO SPECIALISTICO SKILL GAP ANALYSIS</v>
      </c>
      <c r="C1557" s="18" t="str">
        <f>CONCATENATE(VLOOKUP(exp_SILP!$B1557,'DATI COMMESSE'!$A$2:$F$25,4,FALSE)," - ", VLOOKUP(exp_SILP!$B1557,'DATI COMMESSE'!$A$2:$F$25,2,FALSE)," - ",VLOOKUP(exp_SILP!$B1557,'DATI COMMESSE'!$A$2:$F$25,3,FALSE))</f>
        <v>GOL - 22-02-5000 - 22-12-5003</v>
      </c>
      <c r="D1557" s="18" t="str">
        <f>LEFT(exp_SILP!$R1557,5)</f>
        <v>09:00</v>
      </c>
      <c r="E1557" s="18" t="str">
        <f>RIGHT(exp_SILP!$R1557,5)</f>
        <v>11:00</v>
      </c>
      <c r="F1557" s="18">
        <f>IF(exp_SILP!$AG1557&gt;=60,exp_SILP!$AG1557/60,exp_SILP!$AG1557)</f>
        <v>2</v>
      </c>
      <c r="G1557" s="18" t="str">
        <f>VLOOKUP(exp_SILP!$Y1557,'DATI CM'!$A$2:$F$28,2,FALSE)</f>
        <v>PNFMRT85H50A859E</v>
      </c>
      <c r="H1557" s="18" t="str">
        <f>VLOOKUP(exp_SILP!$Y1557,'DATI CM'!$A$2:$F$28,3,FALSE)</f>
        <v>A011</v>
      </c>
      <c r="I1557" s="18" t="str">
        <f t="shared" si="1"/>
        <v>N</v>
      </c>
      <c r="J1557" s="18" t="str">
        <f>VLOOKUP(exp_SILP!$Y1557,'DATI CM'!$A$2:$F$28,4,FALSE)</f>
        <v>BIELLA</v>
      </c>
      <c r="K1557" s="19">
        <f>VLOOKUP(exp_SILP!$B1557,'DATI COMMESSE'!$A$2:$F$25,5,FALSE)</f>
        <v>39.94</v>
      </c>
      <c r="L1557" s="19">
        <f>IF(exp_SILP!$B1557="A4.10 - LEP E - ORIENTAMENTO SPECIALISTICO SKILL GAP ANALYSIS - GRUPPO 3P",0,VLOOKUP(exp_SILP!$Y1557,'DATI CM'!$A$2:$F$28,6,FALSE))</f>
        <v>25</v>
      </c>
      <c r="M1557" s="19">
        <f>IFERROR(VLOOKUP(exp_SILP!$B1557,'DATI CM'!$H$2:$I$16,2,FALSE)*exp_SILP!$F1557,0)</f>
        <v>0</v>
      </c>
      <c r="N1557" s="18" t="str">
        <f>VLOOKUP(exp_SILP!$B1557,'DATI COMMESSE'!$A$2:$F$25,4,FALSE)</f>
        <v>GOL</v>
      </c>
      <c r="O1557" s="20">
        <f>VLOOKUP(exp_SILP!$B1557,'DATI COMMESSE'!$A$2:$F$25,5,FALSE)*exp_SILP!$F1557</f>
        <v>79.88</v>
      </c>
      <c r="P1557" s="18" t="str">
        <f>IF(MID(exp_SILP!$W1557,10,2)&gt;"40","F","M")</f>
        <v>F</v>
      </c>
      <c r="Q1557" s="21" t="s">
        <v>1329</v>
      </c>
      <c r="R1557" s="22" t="s">
        <v>223</v>
      </c>
      <c r="S1557" s="22" t="s">
        <v>70</v>
      </c>
      <c r="T1557" s="22" t="s">
        <v>58</v>
      </c>
      <c r="U1557" s="22" t="s">
        <v>59</v>
      </c>
      <c r="V1557" s="22" t="s">
        <v>1276</v>
      </c>
      <c r="W1557" s="22" t="s">
        <v>1277</v>
      </c>
      <c r="X1557" s="22" t="s">
        <v>1278</v>
      </c>
      <c r="Y1557" s="22" t="s">
        <v>15</v>
      </c>
      <c r="Z1557" s="22" t="s">
        <v>63</v>
      </c>
      <c r="AA1557" s="22" t="s">
        <v>64</v>
      </c>
      <c r="AB1557" s="22" t="s">
        <v>65</v>
      </c>
      <c r="AC1557" s="22" t="s">
        <v>66</v>
      </c>
      <c r="AD1557" s="22" t="s">
        <v>59</v>
      </c>
      <c r="AE1557" s="22" t="s">
        <v>59</v>
      </c>
      <c r="AF1557" s="22" t="s">
        <v>59</v>
      </c>
      <c r="AG1557" s="22" t="s">
        <v>76</v>
      </c>
      <c r="AH1557" s="22" t="s">
        <v>92</v>
      </c>
      <c r="AI1557" s="22" t="s">
        <v>68</v>
      </c>
      <c r="AJ1557" s="22" t="str">
        <f>VLOOKUP(exp_SILP!$Y1557,'DATI CM'!$A$2:$F$28,2,FALSE)</f>
        <v>PNFMRT85H50A859E</v>
      </c>
    </row>
    <row r="1558" ht="15.75" hidden="1" customHeight="1">
      <c r="A1558" s="10" t="str">
        <f>IFERROR(VLOOKUP(exp_SILP!$W1558,exp_utenti_P!D:D,1,FALSE),"_DA INSERIRE")</f>
        <v>BSTGRL78C08L219O</v>
      </c>
      <c r="B1558" s="10" t="str">
        <f>IF(AND(exp_SILP!$S1558="A.3 ORIENTAMENTO PROFESSIONALE",exp_SILP!$AD1558="4.2"),"A.3 ORIENTAMENTO PROFESSIONALE (CARCERE)",
IF(AND(exp_SILP!$S1558="A.3 ORIENTAMENTO PROFESSIONALE",exp_SILP!$AD1558="."),"A.3 ORIENTAMENTO PROFESSIONALE (CARCERE)",
IF(AND(exp_SILP!$S1558="A.4 CONSULENZA ORIENTATIVA",exp_SILP!$AD1558="4.2"),"A.4 CONSULENZA ORIENTATIVA (CARCERE)",
IF(AND(exp_SILP!$S1558="A.4 CONSULENZA ORIENTATIVA",exp_SILP!$AD1558="."),"A.4 CONSULENZA ORIENTATIVA (CARCERE)",
IF(AND(exp_SILP!$S1558="A.5 - LEP F1 - ACCOMPAGNAMENTO AL LAVORO",exp_SILP!$AD1558="4.2"),"A.5 - LEP F1 - ACCOMPAGNAMENTO AL LAVORO (CARCERE)",
IF(AND(exp_SILP!$S1558="A.5 - LEP F1 - ACCOMPAGNAMENTO AL LAVORO",exp_SILP!$AD1558="."),"A.5 - LEP F1 - ACCOMPAGNAMENTO AL LAVORO (CARCERE)",
IF(AND(exp_SILP!$S1558="A.5.2a - TUTORAGGIO TIROCINI",exp_SILP!$AD1558="4.2"),"A.5.2a - TUTORAGGIO TIROCINI (CARCERE)",
exp_SILP!$S1558)))))))</f>
        <v>A4.10 - LEP E - ORIENTAMENTO SPECIALISTICO SKILL GAP ANALYSIS</v>
      </c>
      <c r="C1558" s="11" t="str">
        <f>CONCATENATE(VLOOKUP(exp_SILP!$B1558,'DATI COMMESSE'!$A$2:$F$25,4,FALSE)," - ", VLOOKUP(exp_SILP!$B1558,'DATI COMMESSE'!$A$2:$F$25,2,FALSE)," - ",VLOOKUP(exp_SILP!$B1558,'DATI COMMESSE'!$A$2:$F$25,3,FALSE))</f>
        <v>GOL - 22-02-5000 - 22-12-5003</v>
      </c>
      <c r="D1558" s="11" t="str">
        <f>LEFT(exp_SILP!$R1558,5)</f>
        <v>11:00</v>
      </c>
      <c r="E1558" s="11" t="str">
        <f>RIGHT(exp_SILP!$R1558,5)</f>
        <v>13:00</v>
      </c>
      <c r="F1558" s="11">
        <f>IF(exp_SILP!$AG1558&gt;=60,exp_SILP!$AG1558/60,exp_SILP!$AG1558)</f>
        <v>2</v>
      </c>
      <c r="G1558" s="11" t="str">
        <f>VLOOKUP(exp_SILP!$Y1558,'DATI CM'!$A$2:$F$28,2,FALSE)</f>
        <v>SPDPRZ67H55L219V</v>
      </c>
      <c r="H1558" s="11" t="str">
        <f>VLOOKUP(exp_SILP!$Y1558,'DATI CM'!$A$2:$F$28,3,FALSE)</f>
        <v>A010</v>
      </c>
      <c r="I1558" s="11" t="str">
        <f t="shared" si="1"/>
        <v>N</v>
      </c>
      <c r="J1558" s="11" t="str">
        <f>VLOOKUP(exp_SILP!$Y1558,'DATI CM'!$A$2:$F$28,4,FALSE)</f>
        <v>TORINO</v>
      </c>
      <c r="K1558" s="12">
        <f>VLOOKUP(exp_SILP!$B1558,'DATI COMMESSE'!$A$2:$F$25,5,FALSE)</f>
        <v>39.94</v>
      </c>
      <c r="L1558" s="12" t="str">
        <f>IF(exp_SILP!$B1558="A4.10 - LEP E - ORIENTAMENTO SPECIALISTICO SKILL GAP ANALYSIS - GRUPPO 3P",0,VLOOKUP(exp_SILP!$Y1558,'DATI CM'!$A$2:$F$28,6,FALSE))</f>
        <v/>
      </c>
      <c r="M1558" s="12">
        <f>IFERROR(VLOOKUP(exp_SILP!$B1558,'DATI CM'!$H$2:$I$16,2,FALSE)*exp_SILP!$F1558,0)</f>
        <v>0</v>
      </c>
      <c r="N1558" s="11" t="str">
        <f>VLOOKUP(exp_SILP!$B1558,'DATI COMMESSE'!$A$2:$F$25,4,FALSE)</f>
        <v>GOL</v>
      </c>
      <c r="O1558" s="13">
        <f>VLOOKUP(exp_SILP!$B1558,'DATI COMMESSE'!$A$2:$F$25,5,FALSE)*exp_SILP!$F1558</f>
        <v>79.88</v>
      </c>
      <c r="P1558" s="11" t="str">
        <f>IF(MID(exp_SILP!$W1558,10,2)&gt;"40","F","M")</f>
        <v>M</v>
      </c>
      <c r="Q1558" s="14" t="s">
        <v>1329</v>
      </c>
      <c r="R1558" s="15" t="s">
        <v>219</v>
      </c>
      <c r="S1558" s="15" t="s">
        <v>70</v>
      </c>
      <c r="T1558" s="15" t="s">
        <v>58</v>
      </c>
      <c r="U1558" s="15" t="s">
        <v>59</v>
      </c>
      <c r="V1558" s="15" t="s">
        <v>1134</v>
      </c>
      <c r="W1558" s="15" t="s">
        <v>1135</v>
      </c>
      <c r="X1558" s="15" t="s">
        <v>1136</v>
      </c>
      <c r="Y1558" s="15" t="s">
        <v>17</v>
      </c>
      <c r="Z1558" s="15" t="s">
        <v>63</v>
      </c>
      <c r="AA1558" s="15" t="s">
        <v>64</v>
      </c>
      <c r="AB1558" s="15" t="s">
        <v>65</v>
      </c>
      <c r="AC1558" s="15" t="s">
        <v>135</v>
      </c>
      <c r="AD1558" s="15" t="s">
        <v>59</v>
      </c>
      <c r="AE1558" s="15" t="s">
        <v>59</v>
      </c>
      <c r="AF1558" s="15" t="s">
        <v>59</v>
      </c>
      <c r="AG1558" s="15" t="s">
        <v>76</v>
      </c>
      <c r="AH1558" s="15" t="s">
        <v>1329</v>
      </c>
      <c r="AI1558" s="15" t="s">
        <v>137</v>
      </c>
      <c r="AJ1558" s="15" t="str">
        <f>VLOOKUP(exp_SILP!$Y1558,'DATI CM'!$A$2:$F$28,2,FALSE)</f>
        <v>SPDPRZ67H55L219V</v>
      </c>
    </row>
    <row r="1559" ht="15.75" hidden="1" customHeight="1">
      <c r="A1559" s="17" t="str">
        <f>IFERROR(VLOOKUP(exp_SILP!$W1559,exp_utenti_P!D:D,1,FALSE),"_DA INSERIRE")</f>
        <v>CLNNLS04L23F952V</v>
      </c>
      <c r="B1559" s="17" t="str">
        <f>IF(AND(exp_SILP!$S1559="A.3 ORIENTAMENTO PROFESSIONALE",exp_SILP!$AD1559="4.2"),"A.3 ORIENTAMENTO PROFESSIONALE (CARCERE)",
IF(AND(exp_SILP!$S1559="A.3 ORIENTAMENTO PROFESSIONALE",exp_SILP!$AD1559="."),"A.3 ORIENTAMENTO PROFESSIONALE (CARCERE)",
IF(AND(exp_SILP!$S1559="A.4 CONSULENZA ORIENTATIVA",exp_SILP!$AD1559="4.2"),"A.4 CONSULENZA ORIENTATIVA (CARCERE)",
IF(AND(exp_SILP!$S1559="A.4 CONSULENZA ORIENTATIVA",exp_SILP!$AD1559="."),"A.4 CONSULENZA ORIENTATIVA (CARCERE)",
IF(AND(exp_SILP!$S1559="A.5 - LEP F1 - ACCOMPAGNAMENTO AL LAVORO",exp_SILP!$AD1559="4.2"),"A.5 - LEP F1 - ACCOMPAGNAMENTO AL LAVORO (CARCERE)",
IF(AND(exp_SILP!$S1559="A.5 - LEP F1 - ACCOMPAGNAMENTO AL LAVORO",exp_SILP!$AD1559="."),"A.5 - LEP F1 - ACCOMPAGNAMENTO AL LAVORO (CARCERE)",
IF(AND(exp_SILP!$S1559="A.5.2a - TUTORAGGIO TIROCINI",exp_SILP!$AD1559="4.2"),"A.5.2a - TUTORAGGIO TIROCINI (CARCERE)",
exp_SILP!$S1559)))))))</f>
        <v>A4.10 - LEP E - ORIENTAMENTO SPECIALISTICO SKILL GAP ANALYSIS</v>
      </c>
      <c r="C1559" s="18" t="str">
        <f>CONCATENATE(VLOOKUP(exp_SILP!$B1559,'DATI COMMESSE'!$A$2:$F$25,4,FALSE)," - ", VLOOKUP(exp_SILP!$B1559,'DATI COMMESSE'!$A$2:$F$25,2,FALSE)," - ",VLOOKUP(exp_SILP!$B1559,'DATI COMMESSE'!$A$2:$F$25,3,FALSE))</f>
        <v>GOL - 22-02-5000 - 22-12-5003</v>
      </c>
      <c r="D1559" s="18" t="str">
        <f>LEFT(exp_SILP!$R1559,5)</f>
        <v>11:30</v>
      </c>
      <c r="E1559" s="18" t="str">
        <f>RIGHT(exp_SILP!$R1559,5)</f>
        <v>13:30</v>
      </c>
      <c r="F1559" s="18">
        <f>IF(exp_SILP!$AG1559&gt;=60,exp_SILP!$AG1559/60,exp_SILP!$AG1559)</f>
        <v>2</v>
      </c>
      <c r="G1559" s="18" t="str">
        <f>VLOOKUP(exp_SILP!$Y1559,'DATI CM'!$A$2:$F$28,2,FALSE)</f>
        <v>TRZCST69B41F952V</v>
      </c>
      <c r="H1559" s="18" t="str">
        <f>VLOOKUP(exp_SILP!$Y1559,'DATI CM'!$A$2:$F$28,3,FALSE)</f>
        <v/>
      </c>
      <c r="I1559" s="18" t="str">
        <f t="shared" si="1"/>
        <v>N</v>
      </c>
      <c r="J1559" s="18" t="str">
        <f>VLOOKUP(exp_SILP!$Y1559,'DATI CM'!$A$2:$F$28,4,FALSE)</f>
        <v/>
      </c>
      <c r="K1559" s="19">
        <f>VLOOKUP(exp_SILP!$B1559,'DATI COMMESSE'!$A$2:$F$25,5,FALSE)</f>
        <v>39.94</v>
      </c>
      <c r="L1559" s="19" t="str">
        <f>IF(exp_SILP!$B1559="A4.10 - LEP E - ORIENTAMENTO SPECIALISTICO SKILL GAP ANALYSIS - GRUPPO 3P",0,VLOOKUP(exp_SILP!$Y1559,'DATI CM'!$A$2:$F$28,6,FALSE))</f>
        <v/>
      </c>
      <c r="M1559" s="19">
        <f>IFERROR(VLOOKUP(exp_SILP!$B1559,'DATI CM'!$H$2:$I$16,2,FALSE)*exp_SILP!$F1559,0)</f>
        <v>0</v>
      </c>
      <c r="N1559" s="18" t="str">
        <f>VLOOKUP(exp_SILP!$B1559,'DATI COMMESSE'!$A$2:$F$25,4,FALSE)</f>
        <v>GOL</v>
      </c>
      <c r="O1559" s="20">
        <f>VLOOKUP(exp_SILP!$B1559,'DATI COMMESSE'!$A$2:$F$25,5,FALSE)*exp_SILP!$F1559</f>
        <v>79.88</v>
      </c>
      <c r="P1559" s="18" t="str">
        <f>IF(MID(exp_SILP!$W1559,10,2)&gt;"40","F","M")</f>
        <v>M</v>
      </c>
      <c r="Q1559" s="21" t="s">
        <v>1329</v>
      </c>
      <c r="R1559" s="22" t="s">
        <v>88</v>
      </c>
      <c r="S1559" s="22" t="s">
        <v>70</v>
      </c>
      <c r="T1559" s="22" t="s">
        <v>58</v>
      </c>
      <c r="U1559" s="22" t="s">
        <v>59</v>
      </c>
      <c r="V1559" s="22" t="s">
        <v>122</v>
      </c>
      <c r="W1559" s="22" t="s">
        <v>123</v>
      </c>
      <c r="X1559" s="22" t="s">
        <v>124</v>
      </c>
      <c r="Y1559" s="22" t="s">
        <v>18</v>
      </c>
      <c r="Z1559" s="22" t="s">
        <v>63</v>
      </c>
      <c r="AA1559" s="22" t="s">
        <v>64</v>
      </c>
      <c r="AB1559" s="22" t="s">
        <v>65</v>
      </c>
      <c r="AC1559" s="22" t="s">
        <v>82</v>
      </c>
      <c r="AD1559" s="22" t="s">
        <v>59</v>
      </c>
      <c r="AE1559" s="22" t="s">
        <v>59</v>
      </c>
      <c r="AF1559" s="22" t="s">
        <v>59</v>
      </c>
      <c r="AG1559" s="22" t="s">
        <v>76</v>
      </c>
      <c r="AH1559" s="22" t="s">
        <v>1329</v>
      </c>
      <c r="AI1559" s="22" t="s">
        <v>83</v>
      </c>
      <c r="AJ1559" s="22" t="str">
        <f>VLOOKUP(exp_SILP!$Y1559,'DATI CM'!$A$2:$F$28,2,FALSE)</f>
        <v>TRZCST69B41F952V</v>
      </c>
    </row>
    <row r="1560" ht="15.75" hidden="1" customHeight="1">
      <c r="A1560" s="10" t="str">
        <f>IFERROR(VLOOKUP(exp_SILP!$W1560,exp_utenti_P!D:D,1,FALSE),"_DA INSERIRE")</f>
        <v>LROLSE85A47L727W</v>
      </c>
      <c r="B1560" s="10" t="str">
        <f>IF(AND(exp_SILP!$S1560="A.3 ORIENTAMENTO PROFESSIONALE",exp_SILP!$AD1560="4.2"),"A.3 ORIENTAMENTO PROFESSIONALE (CARCERE)",
IF(AND(exp_SILP!$S1560="A.3 ORIENTAMENTO PROFESSIONALE",exp_SILP!$AD1560="."),"A.3 ORIENTAMENTO PROFESSIONALE (CARCERE)",
IF(AND(exp_SILP!$S1560="A.4 CONSULENZA ORIENTATIVA",exp_SILP!$AD1560="4.2"),"A.4 CONSULENZA ORIENTATIVA (CARCERE)",
IF(AND(exp_SILP!$S1560="A.4 CONSULENZA ORIENTATIVA",exp_SILP!$AD1560="."),"A.4 CONSULENZA ORIENTATIVA (CARCERE)",
IF(AND(exp_SILP!$S1560="A.5 - LEP F1 - ACCOMPAGNAMENTO AL LAVORO",exp_SILP!$AD1560="4.2"),"A.5 - LEP F1 - ACCOMPAGNAMENTO AL LAVORO (CARCERE)",
IF(AND(exp_SILP!$S1560="A.5 - LEP F1 - ACCOMPAGNAMENTO AL LAVORO",exp_SILP!$AD1560="."),"A.5 - LEP F1 - ACCOMPAGNAMENTO AL LAVORO (CARCERE)",
IF(AND(exp_SILP!$S1560="A.5.2a - TUTORAGGIO TIROCINI",exp_SILP!$AD1560="4.2"),"A.5.2a - TUTORAGGIO TIROCINI (CARCERE)",
exp_SILP!$S1560)))))))</f>
        <v>A4.10 - LEP E - ORIENTAMENTO SPECIALISTICO SKILL GAP ANALYSIS</v>
      </c>
      <c r="C1560" s="11" t="str">
        <f>CONCATENATE(VLOOKUP(exp_SILP!$B1560,'DATI COMMESSE'!$A$2:$F$25,4,FALSE)," - ", VLOOKUP(exp_SILP!$B1560,'DATI COMMESSE'!$A$2:$F$25,2,FALSE)," - ",VLOOKUP(exp_SILP!$B1560,'DATI COMMESSE'!$A$2:$F$25,3,FALSE))</f>
        <v>GOL - 22-02-5000 - 22-12-5003</v>
      </c>
      <c r="D1560" s="11" t="str">
        <f>LEFT(exp_SILP!$R1560,5)</f>
        <v>16:00</v>
      </c>
      <c r="E1560" s="11" t="str">
        <f>RIGHT(exp_SILP!$R1560,5)</f>
        <v>18:00</v>
      </c>
      <c r="F1560" s="11">
        <f>IF(exp_SILP!$AG1560&gt;=60,exp_SILP!$AG1560/60,exp_SILP!$AG1560)</f>
        <v>2</v>
      </c>
      <c r="G1560" s="11" t="str">
        <f>VLOOKUP(exp_SILP!$Y1560,'DATI CM'!$A$2:$F$28,2,FALSE)</f>
        <v>MGGMTT78H09L219D</v>
      </c>
      <c r="H1560" s="11" t="str">
        <f>VLOOKUP(exp_SILP!$Y1560,'DATI CM'!$A$2:$F$28,3,FALSE)</f>
        <v/>
      </c>
      <c r="I1560" s="11" t="str">
        <f t="shared" si="1"/>
        <v>N</v>
      </c>
      <c r="J1560" s="11" t="str">
        <f>VLOOKUP(exp_SILP!$Y1560,'DATI CM'!$A$2:$F$28,4,FALSE)</f>
        <v/>
      </c>
      <c r="K1560" s="12">
        <f>VLOOKUP(exp_SILP!$B1560,'DATI COMMESSE'!$A$2:$F$25,5,FALSE)</f>
        <v>39.94</v>
      </c>
      <c r="L1560" s="12" t="str">
        <f>IF(exp_SILP!$B1560="A4.10 - LEP E - ORIENTAMENTO SPECIALISTICO SKILL GAP ANALYSIS - GRUPPO 3P",0,VLOOKUP(exp_SILP!$Y1560,'DATI CM'!$A$2:$F$28,6,FALSE))</f>
        <v/>
      </c>
      <c r="M1560" s="12">
        <f>IFERROR(VLOOKUP(exp_SILP!$B1560,'DATI CM'!$H$2:$I$16,2,FALSE)*exp_SILP!$F1560,0)</f>
        <v>0</v>
      </c>
      <c r="N1560" s="11" t="str">
        <f>VLOOKUP(exp_SILP!$B1560,'DATI COMMESSE'!$A$2:$F$25,4,FALSE)</f>
        <v>GOL</v>
      </c>
      <c r="O1560" s="13">
        <f>VLOOKUP(exp_SILP!$B1560,'DATI COMMESSE'!$A$2:$F$25,5,FALSE)*exp_SILP!$F1560</f>
        <v>79.88</v>
      </c>
      <c r="P1560" s="11" t="str">
        <f>IF(MID(exp_SILP!$W1560,10,2)&gt;"40","F","M")</f>
        <v>F</v>
      </c>
      <c r="Q1560" s="14" t="s">
        <v>1329</v>
      </c>
      <c r="R1560" s="15" t="s">
        <v>148</v>
      </c>
      <c r="S1560" s="15" t="s">
        <v>70</v>
      </c>
      <c r="T1560" s="15" t="s">
        <v>58</v>
      </c>
      <c r="U1560" s="15" t="s">
        <v>59</v>
      </c>
      <c r="V1560" s="15" t="s">
        <v>1052</v>
      </c>
      <c r="W1560" s="15" t="s">
        <v>1053</v>
      </c>
      <c r="X1560" s="15" t="s">
        <v>1054</v>
      </c>
      <c r="Y1560" s="15" t="s">
        <v>12</v>
      </c>
      <c r="Z1560" s="15" t="s">
        <v>63</v>
      </c>
      <c r="AA1560" s="15" t="s">
        <v>64</v>
      </c>
      <c r="AB1560" s="15" t="s">
        <v>65</v>
      </c>
      <c r="AC1560" s="15" t="s">
        <v>135</v>
      </c>
      <c r="AD1560" s="15" t="s">
        <v>59</v>
      </c>
      <c r="AE1560" s="15" t="s">
        <v>59</v>
      </c>
      <c r="AF1560" s="15" t="s">
        <v>59</v>
      </c>
      <c r="AG1560" s="15" t="s">
        <v>76</v>
      </c>
      <c r="AH1560" s="15" t="s">
        <v>1329</v>
      </c>
      <c r="AI1560" s="15" t="s">
        <v>926</v>
      </c>
      <c r="AJ1560" s="15" t="str">
        <f>VLOOKUP(exp_SILP!$Y1560,'DATI CM'!$A$2:$F$28,2,FALSE)</f>
        <v>MGGMTT78H09L219D</v>
      </c>
    </row>
    <row r="1561" ht="15.75" hidden="1" customHeight="1">
      <c r="A1561" s="17" t="str">
        <f>IFERROR(VLOOKUP(exp_SILP!$W1561,exp_utenti_P!D:D,1,FALSE),"_DA INSERIRE")</f>
        <v>SDRMLA83A50Z330A</v>
      </c>
      <c r="B1561" s="17" t="str">
        <f>IF(AND(exp_SILP!$S1561="A.3 ORIENTAMENTO PROFESSIONALE",exp_SILP!$AD1561="4.2"),"A.3 ORIENTAMENTO PROFESSIONALE (CARCERE)",
IF(AND(exp_SILP!$S1561="A.3 ORIENTAMENTO PROFESSIONALE",exp_SILP!$AD1561="."),"A.3 ORIENTAMENTO PROFESSIONALE (CARCERE)",
IF(AND(exp_SILP!$S1561="A.4 CONSULENZA ORIENTATIVA",exp_SILP!$AD1561="4.2"),"A.4 CONSULENZA ORIENTATIVA (CARCERE)",
IF(AND(exp_SILP!$S1561="A.4 CONSULENZA ORIENTATIVA",exp_SILP!$AD1561="."),"A.4 CONSULENZA ORIENTATIVA (CARCERE)",
IF(AND(exp_SILP!$S1561="A.5 - LEP F1 - ACCOMPAGNAMENTO AL LAVORO",exp_SILP!$AD1561="4.2"),"A.5 - LEP F1 - ACCOMPAGNAMENTO AL LAVORO (CARCERE)",
IF(AND(exp_SILP!$S1561="A.5 - LEP F1 - ACCOMPAGNAMENTO AL LAVORO",exp_SILP!$AD1561="."),"A.5 - LEP F1 - ACCOMPAGNAMENTO AL LAVORO (CARCERE)",
IF(AND(exp_SILP!$S1561="A.5.2a - TUTORAGGIO TIROCINI",exp_SILP!$AD1561="4.2"),"A.5.2a - TUTORAGGIO TIROCINI (CARCERE)",
exp_SILP!$S1561)))))))</f>
        <v>A4.10 - LEP E - ORIENTAMENTO SPECIALISTICO SKILL GAP ANALYSIS</v>
      </c>
      <c r="C1561" s="18" t="str">
        <f>CONCATENATE(VLOOKUP(exp_SILP!$B1561,'DATI COMMESSE'!$A$2:$F$25,4,FALSE)," - ", VLOOKUP(exp_SILP!$B1561,'DATI COMMESSE'!$A$2:$F$25,2,FALSE)," - ",VLOOKUP(exp_SILP!$B1561,'DATI COMMESSE'!$A$2:$F$25,3,FALSE))</f>
        <v>GOL - 22-02-5000 - 22-12-5003</v>
      </c>
      <c r="D1561" s="18" t="str">
        <f>LEFT(exp_SILP!$R1561,5)</f>
        <v>09:00</v>
      </c>
      <c r="E1561" s="18" t="str">
        <f>RIGHT(exp_SILP!$R1561,5)</f>
        <v>11:00</v>
      </c>
      <c r="F1561" s="18">
        <f>IF(exp_SILP!$AG1561&gt;=60,exp_SILP!$AG1561/60,exp_SILP!$AG1561)</f>
        <v>2</v>
      </c>
      <c r="G1561" s="18" t="str">
        <f>VLOOKUP(exp_SILP!$Y1561,'DATI CM'!$A$2:$F$28,2,FALSE)</f>
        <v>SPDPRZ67H55L219V</v>
      </c>
      <c r="H1561" s="18" t="str">
        <f>VLOOKUP(exp_SILP!$Y1561,'DATI CM'!$A$2:$F$28,3,FALSE)</f>
        <v>A010</v>
      </c>
      <c r="I1561" s="18" t="str">
        <f t="shared" si="1"/>
        <v>N</v>
      </c>
      <c r="J1561" s="18" t="str">
        <f>VLOOKUP(exp_SILP!$Y1561,'DATI CM'!$A$2:$F$28,4,FALSE)</f>
        <v>TORINO</v>
      </c>
      <c r="K1561" s="19">
        <f>VLOOKUP(exp_SILP!$B1561,'DATI COMMESSE'!$A$2:$F$25,5,FALSE)</f>
        <v>39.94</v>
      </c>
      <c r="L1561" s="19" t="str">
        <f>IF(exp_SILP!$B1561="A4.10 - LEP E - ORIENTAMENTO SPECIALISTICO SKILL GAP ANALYSIS - GRUPPO 3P",0,VLOOKUP(exp_SILP!$Y1561,'DATI CM'!$A$2:$F$28,6,FALSE))</f>
        <v/>
      </c>
      <c r="M1561" s="19">
        <f>IFERROR(VLOOKUP(exp_SILP!$B1561,'DATI CM'!$H$2:$I$16,2,FALSE)*exp_SILP!$F1561,0)</f>
        <v>0</v>
      </c>
      <c r="N1561" s="18" t="str">
        <f>VLOOKUP(exp_SILP!$B1561,'DATI COMMESSE'!$A$2:$F$25,4,FALSE)</f>
        <v>GOL</v>
      </c>
      <c r="O1561" s="20">
        <f>VLOOKUP(exp_SILP!$B1561,'DATI COMMESSE'!$A$2:$F$25,5,FALSE)*exp_SILP!$F1561</f>
        <v>79.88</v>
      </c>
      <c r="P1561" s="18" t="str">
        <f>IF(MID(exp_SILP!$W1561,10,2)&gt;"40","F","M")</f>
        <v>F</v>
      </c>
      <c r="Q1561" s="21" t="s">
        <v>1329</v>
      </c>
      <c r="R1561" s="22" t="s">
        <v>223</v>
      </c>
      <c r="S1561" s="22" t="s">
        <v>70</v>
      </c>
      <c r="T1561" s="22" t="s">
        <v>58</v>
      </c>
      <c r="U1561" s="22" t="s">
        <v>59</v>
      </c>
      <c r="V1561" s="22" t="s">
        <v>132</v>
      </c>
      <c r="W1561" s="22" t="s">
        <v>133</v>
      </c>
      <c r="X1561" s="22" t="s">
        <v>134</v>
      </c>
      <c r="Y1561" s="22" t="s">
        <v>17</v>
      </c>
      <c r="Z1561" s="22" t="s">
        <v>63</v>
      </c>
      <c r="AA1561" s="22" t="s">
        <v>64</v>
      </c>
      <c r="AB1561" s="22" t="s">
        <v>65</v>
      </c>
      <c r="AC1561" s="22" t="s">
        <v>135</v>
      </c>
      <c r="AD1561" s="22" t="s">
        <v>59</v>
      </c>
      <c r="AE1561" s="22" t="s">
        <v>59</v>
      </c>
      <c r="AF1561" s="22" t="s">
        <v>59</v>
      </c>
      <c r="AG1561" s="22" t="s">
        <v>76</v>
      </c>
      <c r="AH1561" s="22" t="s">
        <v>1329</v>
      </c>
      <c r="AI1561" s="22" t="s">
        <v>137</v>
      </c>
      <c r="AJ1561" s="22" t="str">
        <f>VLOOKUP(exp_SILP!$Y1561,'DATI CM'!$A$2:$F$28,2,FALSE)</f>
        <v>SPDPRZ67H55L219V</v>
      </c>
    </row>
    <row r="1562" ht="15.75" customHeight="1">
      <c r="A1562" s="10" t="str">
        <f>IFERROR(VLOOKUP(exp_SILP!$W1562,exp_utenti_P!D:D,1,FALSE),"_DA INSERIRE")</f>
        <v>MTAGRG64C06Z129P</v>
      </c>
      <c r="B1562" s="10" t="str">
        <f>IF(AND(exp_SILP!$S1562="A.3 ORIENTAMENTO PROFESSIONALE",exp_SILP!$AD1562="4.2"),"A.3 ORIENTAMENTO PROFESSIONALE (CARCERE)",
IF(AND(exp_SILP!$S1562="A.3 ORIENTAMENTO PROFESSIONALE",exp_SILP!$AD1562="."),"A.3 ORIENTAMENTO PROFESSIONALE (CARCERE)",
IF(AND(exp_SILP!$S1562="A.4 CONSULENZA ORIENTATIVA",exp_SILP!$AD1562="4.2"),"A.4 CONSULENZA ORIENTATIVA (CARCERE)",
IF(AND(exp_SILP!$S1562="A.4 CONSULENZA ORIENTATIVA",exp_SILP!$AD1562="."),"A.4 CONSULENZA ORIENTATIVA (CARCERE)",
IF(AND(exp_SILP!$S1562="A.5 - LEP F1 - ACCOMPAGNAMENTO AL LAVORO",exp_SILP!$AD1562="4.2"),"A.5 - LEP F1 - ACCOMPAGNAMENTO AL LAVORO (CARCERE)",
IF(AND(exp_SILP!$S1562="A.5 - LEP F1 - ACCOMPAGNAMENTO AL LAVORO",exp_SILP!$AD1562="."),"A.5 - LEP F1 - ACCOMPAGNAMENTO AL LAVORO (CARCERE)",
IF(AND(exp_SILP!$S1562="A.5.2a - TUTORAGGIO TIROCINI",exp_SILP!$AD1562="4.2"),"A.5.2a - TUTORAGGIO TIROCINI (CARCERE)",
exp_SILP!$S1562)))))))</f>
        <v>A.5.1 ATTIVAZIONE E RICERCA OPPORTUNITA' (1-C)</v>
      </c>
      <c r="C1562" s="11" t="str">
        <f>CONCATENATE(VLOOKUP(exp_SILP!$B1562,'DATI COMMESSE'!$A$2:$F$25,4,FALSE)," - ", VLOOKUP(exp_SILP!$B1562,'DATI COMMESSE'!$A$2:$F$25,2,FALSE)," - ",VLOOKUP(exp_SILP!$B1562,'DATI COMMESSE'!$A$2:$F$25,3,FALSE))</f>
        <v>FRD - 22-02-5000 - 22-12-5002</v>
      </c>
      <c r="D1562" s="11" t="str">
        <f>LEFT(exp_SILP!$R1562,5)</f>
        <v>16:00</v>
      </c>
      <c r="E1562" s="11" t="str">
        <f>RIGHT(exp_SILP!$R1562,5)</f>
        <v>17:00</v>
      </c>
      <c r="F1562" s="11">
        <f>IF(exp_SILP!$AG1562&gt;=60,exp_SILP!$AG1562/60,exp_SILP!$AG1562)</f>
        <v>1</v>
      </c>
      <c r="G1562" s="11" t="str">
        <f>VLOOKUP(exp_SILP!$Y1562,'DATI CM'!$A$2:$F$28,2,FALSE)</f>
        <v>FLCSRN79S42L219X</v>
      </c>
      <c r="H1562" s="11" t="str">
        <f>VLOOKUP(exp_SILP!$Y1562,'DATI CM'!$A$2:$F$28,3,FALSE)</f>
        <v>A011</v>
      </c>
      <c r="I1562" s="11" t="str">
        <f t="shared" si="1"/>
        <v>N</v>
      </c>
      <c r="J1562" s="11" t="str">
        <f>VLOOKUP(exp_SILP!$Y1562,'DATI CM'!$A$2:$F$28,4,FALSE)</f>
        <v>TORINO</v>
      </c>
      <c r="K1562" s="12">
        <f>VLOOKUP(exp_SILP!$B1562,'DATI COMMESSE'!$A$2:$F$25,5,FALSE)</f>
        <v>35.5</v>
      </c>
      <c r="L1562" s="12">
        <f>IF(exp_SILP!$B1562="A4.10 - LEP E - ORIENTAMENTO SPECIALISTICO SKILL GAP ANALYSIS - GRUPPO 3P",0,VLOOKUP(exp_SILP!$Y1562,'DATI CM'!$A$2:$F$28,6,FALSE))</f>
        <v>25</v>
      </c>
      <c r="M1562" s="12">
        <f>IFERROR(VLOOKUP(exp_SILP!$B1562,'DATI CM'!$H$2:$I$16,2,FALSE)*exp_SILP!$F1562,0)</f>
        <v>0</v>
      </c>
      <c r="N1562" s="11" t="str">
        <f>VLOOKUP(exp_SILP!$B1562,'DATI COMMESSE'!$A$2:$F$25,4,FALSE)</f>
        <v>FRD</v>
      </c>
      <c r="O1562" s="13">
        <f>VLOOKUP(exp_SILP!$B1562,'DATI COMMESSE'!$A$2:$F$25,5,FALSE)*exp_SILP!$F1562</f>
        <v>35.5</v>
      </c>
      <c r="P1562" s="11" t="str">
        <f>IF(MID(exp_SILP!$W1562,10,2)&gt;"40","F","M")</f>
        <v>M</v>
      </c>
      <c r="Q1562" s="27" t="s">
        <v>1717</v>
      </c>
      <c r="R1562" s="15" t="s">
        <v>152</v>
      </c>
      <c r="S1562" s="15" t="s">
        <v>160</v>
      </c>
      <c r="T1562" s="15" t="s">
        <v>58</v>
      </c>
      <c r="U1562" s="15" t="s">
        <v>59</v>
      </c>
      <c r="V1562" s="15" t="s">
        <v>95</v>
      </c>
      <c r="W1562" s="15" t="s">
        <v>96</v>
      </c>
      <c r="X1562" s="15" t="s">
        <v>97</v>
      </c>
      <c r="Y1562" s="15" t="s">
        <v>10</v>
      </c>
      <c r="Z1562" s="15" t="s">
        <v>63</v>
      </c>
      <c r="AA1562" s="15" t="s">
        <v>64</v>
      </c>
      <c r="AB1562" s="15" t="s">
        <v>65</v>
      </c>
      <c r="AC1562" s="15" t="s">
        <v>75</v>
      </c>
      <c r="AD1562" s="15" t="s">
        <v>59</v>
      </c>
      <c r="AE1562" s="15" t="s">
        <v>59</v>
      </c>
      <c r="AF1562" s="15" t="s">
        <v>114</v>
      </c>
      <c r="AG1562" s="28" t="s">
        <v>67</v>
      </c>
      <c r="AH1562" s="15" t="s">
        <v>1718</v>
      </c>
      <c r="AI1562" s="15" t="s">
        <v>77</v>
      </c>
      <c r="AJ1562" s="15" t="str">
        <f>VLOOKUP(exp_SILP!$Y1562,'DATI CM'!$A$2:$F$28,2,FALSE)</f>
        <v>FLCSRN79S42L219X</v>
      </c>
    </row>
    <row r="1563" ht="15.75" hidden="1" customHeight="1">
      <c r="A1563" s="17" t="str">
        <f>IFERROR(VLOOKUP(exp_SILP!$W1563,exp_utenti_P!D:D,1,FALSE),"_DA INSERIRE")</f>
        <v>BRBLVC03B18L219Y</v>
      </c>
      <c r="B1563" s="17" t="str">
        <f>IF(AND(exp_SILP!$S1563="A.3 ORIENTAMENTO PROFESSIONALE",exp_SILP!$AD1563="4.2"),"A.3 ORIENTAMENTO PROFESSIONALE (CARCERE)",
IF(AND(exp_SILP!$S1563="A.3 ORIENTAMENTO PROFESSIONALE",exp_SILP!$AD1563="."),"A.3 ORIENTAMENTO PROFESSIONALE (CARCERE)",
IF(AND(exp_SILP!$S1563="A.4 CONSULENZA ORIENTATIVA",exp_SILP!$AD1563="4.2"),"A.4 CONSULENZA ORIENTATIVA (CARCERE)",
IF(AND(exp_SILP!$S1563="A.4 CONSULENZA ORIENTATIVA",exp_SILP!$AD1563="."),"A.4 CONSULENZA ORIENTATIVA (CARCERE)",
IF(AND(exp_SILP!$S1563="A.5 - LEP F1 - ACCOMPAGNAMENTO AL LAVORO",exp_SILP!$AD1563="4.2"),"A.5 - LEP F1 - ACCOMPAGNAMENTO AL LAVORO (CARCERE)",
IF(AND(exp_SILP!$S1563="A.5 - LEP F1 - ACCOMPAGNAMENTO AL LAVORO",exp_SILP!$AD1563="."),"A.5 - LEP F1 - ACCOMPAGNAMENTO AL LAVORO (CARCERE)",
IF(AND(exp_SILP!$S1563="A.5.2a - TUTORAGGIO TIROCINI",exp_SILP!$AD1563="4.2"),"A.5.2a - TUTORAGGIO TIROCINI (CARCERE)",
exp_SILP!$S1563)))))))</f>
        <v>A4.10 - LEP E - ORIENTAMENTO SPECIALISTICO SKILL GAP ANALYSIS</v>
      </c>
      <c r="C1563" s="18" t="str">
        <f>CONCATENATE(VLOOKUP(exp_SILP!$B1563,'DATI COMMESSE'!$A$2:$F$25,4,FALSE)," - ", VLOOKUP(exp_SILP!$B1563,'DATI COMMESSE'!$A$2:$F$25,2,FALSE)," - ",VLOOKUP(exp_SILP!$B1563,'DATI COMMESSE'!$A$2:$F$25,3,FALSE))</f>
        <v>GOL - 22-02-5000 - 22-12-5003</v>
      </c>
      <c r="D1563" s="18" t="str">
        <f>LEFT(exp_SILP!$R1563,5)</f>
        <v>09:00</v>
      </c>
      <c r="E1563" s="18" t="str">
        <f>RIGHT(exp_SILP!$R1563,5)</f>
        <v>11:00</v>
      </c>
      <c r="F1563" s="18">
        <f>IF(exp_SILP!$AG1563&gt;=60,exp_SILP!$AG1563/60,exp_SILP!$AG1563)</f>
        <v>2</v>
      </c>
      <c r="G1563" s="18" t="str">
        <f>VLOOKUP(exp_SILP!$Y1563,'DATI CM'!$A$2:$F$28,2,FALSE)</f>
        <v>DNRSMN97E58L219U</v>
      </c>
      <c r="H1563" s="18" t="str">
        <f>VLOOKUP(exp_SILP!$Y1563,'DATI CM'!$A$2:$F$28,3,FALSE)</f>
        <v/>
      </c>
      <c r="I1563" s="18" t="str">
        <f t="shared" si="1"/>
        <v>N</v>
      </c>
      <c r="J1563" s="18" t="str">
        <f>VLOOKUP(exp_SILP!$Y1563,'DATI CM'!$A$2:$F$28,4,FALSE)</f>
        <v/>
      </c>
      <c r="K1563" s="19">
        <f>VLOOKUP(exp_SILP!$B1563,'DATI COMMESSE'!$A$2:$F$25,5,FALSE)</f>
        <v>39.94</v>
      </c>
      <c r="L1563" s="19" t="str">
        <f>IF(exp_SILP!$B1563="A4.10 - LEP E - ORIENTAMENTO SPECIALISTICO SKILL GAP ANALYSIS - GRUPPO 3P",0,VLOOKUP(exp_SILP!$Y1563,'DATI CM'!$A$2:$F$28,6,FALSE))</f>
        <v/>
      </c>
      <c r="M1563" s="19">
        <f>IFERROR(VLOOKUP(exp_SILP!$B1563,'DATI CM'!$H$2:$I$16,2,FALSE)*exp_SILP!$F1563,0)</f>
        <v>0</v>
      </c>
      <c r="N1563" s="18" t="str">
        <f>VLOOKUP(exp_SILP!$B1563,'DATI COMMESSE'!$A$2:$F$25,4,FALSE)</f>
        <v>GOL</v>
      </c>
      <c r="O1563" s="20">
        <f>VLOOKUP(exp_SILP!$B1563,'DATI COMMESSE'!$A$2:$F$25,5,FALSE)*exp_SILP!$F1563</f>
        <v>79.88</v>
      </c>
      <c r="P1563" s="18" t="str">
        <f>IF(MID(exp_SILP!$W1563,10,2)&gt;"40","F","M")</f>
        <v>M</v>
      </c>
      <c r="Q1563" s="24" t="s">
        <v>1717</v>
      </c>
      <c r="R1563" s="22" t="s">
        <v>223</v>
      </c>
      <c r="S1563" s="22" t="s">
        <v>70</v>
      </c>
      <c r="T1563" s="22" t="s">
        <v>58</v>
      </c>
      <c r="U1563" s="22" t="s">
        <v>59</v>
      </c>
      <c r="V1563" s="22" t="s">
        <v>1537</v>
      </c>
      <c r="W1563" s="22" t="s">
        <v>1538</v>
      </c>
      <c r="X1563" s="22" t="s">
        <v>1539</v>
      </c>
      <c r="Y1563" s="22" t="s">
        <v>8</v>
      </c>
      <c r="Z1563" s="22" t="s">
        <v>63</v>
      </c>
      <c r="AA1563" s="22" t="s">
        <v>64</v>
      </c>
      <c r="AB1563" s="22" t="s">
        <v>65</v>
      </c>
      <c r="AC1563" s="22" t="s">
        <v>135</v>
      </c>
      <c r="AD1563" s="22" t="s">
        <v>59</v>
      </c>
      <c r="AE1563" s="22" t="s">
        <v>59</v>
      </c>
      <c r="AF1563" s="22" t="s">
        <v>59</v>
      </c>
      <c r="AG1563" s="25" t="s">
        <v>76</v>
      </c>
      <c r="AH1563" s="22" t="s">
        <v>1717</v>
      </c>
      <c r="AI1563" s="22" t="s">
        <v>143</v>
      </c>
      <c r="AJ1563" s="22" t="str">
        <f>VLOOKUP(exp_SILP!$Y1563,'DATI CM'!$A$2:$F$28,2,FALSE)</f>
        <v>DNRSMN97E58L219U</v>
      </c>
    </row>
    <row r="1564" ht="15.75" hidden="1" customHeight="1">
      <c r="A1564" s="10" t="str">
        <f>IFERROR(VLOOKUP(exp_SILP!$W1564,exp_utenti_P!D:D,1,FALSE),"_DA INSERIRE")</f>
        <v>BNCDLM80L07L219L</v>
      </c>
      <c r="B1564" s="10" t="str">
        <f>IF(AND(exp_SILP!$S1564="A.3 ORIENTAMENTO PROFESSIONALE",exp_SILP!$AD1564="4.2"),"A.3 ORIENTAMENTO PROFESSIONALE (CARCERE)",
IF(AND(exp_SILP!$S1564="A.3 ORIENTAMENTO PROFESSIONALE",exp_SILP!$AD1564="."),"A.3 ORIENTAMENTO PROFESSIONALE (CARCERE)",
IF(AND(exp_SILP!$S1564="A.4 CONSULENZA ORIENTATIVA",exp_SILP!$AD1564="4.2"),"A.4 CONSULENZA ORIENTATIVA (CARCERE)",
IF(AND(exp_SILP!$S1564="A.4 CONSULENZA ORIENTATIVA",exp_SILP!$AD1564="."),"A.4 CONSULENZA ORIENTATIVA (CARCERE)",
IF(AND(exp_SILP!$S1564="A.5 - LEP F1 - ACCOMPAGNAMENTO AL LAVORO",exp_SILP!$AD1564="4.2"),"A.5 - LEP F1 - ACCOMPAGNAMENTO AL LAVORO (CARCERE)",
IF(AND(exp_SILP!$S1564="A.5 - LEP F1 - ACCOMPAGNAMENTO AL LAVORO",exp_SILP!$AD1564="."),"A.5 - LEP F1 - ACCOMPAGNAMENTO AL LAVORO (CARCERE)",
IF(AND(exp_SILP!$S1564="A.5.2a - TUTORAGGIO TIROCINI",exp_SILP!$AD1564="4.2"),"A.5.2a - TUTORAGGIO TIROCINI (CARCERE)",
exp_SILP!$S1564)))))))</f>
        <v>A4.10 - LEP E - ORIENTAMENTO SPECIALISTICO SKILL GAP ANALYSIS</v>
      </c>
      <c r="C1564" s="11" t="str">
        <f>CONCATENATE(VLOOKUP(exp_SILP!$B1564,'DATI COMMESSE'!$A$2:$F$25,4,FALSE)," - ", VLOOKUP(exp_SILP!$B1564,'DATI COMMESSE'!$A$2:$F$25,2,FALSE)," - ",VLOOKUP(exp_SILP!$B1564,'DATI COMMESSE'!$A$2:$F$25,3,FALSE))</f>
        <v>GOL - 22-02-5000 - 22-12-5003</v>
      </c>
      <c r="D1564" s="11" t="str">
        <f>LEFT(exp_SILP!$R1564,5)</f>
        <v>11:00</v>
      </c>
      <c r="E1564" s="11" t="str">
        <f>RIGHT(exp_SILP!$R1564,5)</f>
        <v>14:00</v>
      </c>
      <c r="F1564" s="11">
        <f>IF(exp_SILP!$AG1564&gt;=60,exp_SILP!$AG1564/60,exp_SILP!$AG1564)</f>
        <v>3</v>
      </c>
      <c r="G1564" s="11" t="str">
        <f>VLOOKUP(exp_SILP!$Y1564,'DATI CM'!$A$2:$F$28,2,FALSE)</f>
        <v>DNRSMN97E58L219U</v>
      </c>
      <c r="H1564" s="11" t="str">
        <f>VLOOKUP(exp_SILP!$Y1564,'DATI CM'!$A$2:$F$28,3,FALSE)</f>
        <v/>
      </c>
      <c r="I1564" s="11" t="str">
        <f t="shared" si="1"/>
        <v>N</v>
      </c>
      <c r="J1564" s="11" t="str">
        <f>VLOOKUP(exp_SILP!$Y1564,'DATI CM'!$A$2:$F$28,4,FALSE)</f>
        <v/>
      </c>
      <c r="K1564" s="12">
        <f>VLOOKUP(exp_SILP!$B1564,'DATI COMMESSE'!$A$2:$F$25,5,FALSE)</f>
        <v>39.94</v>
      </c>
      <c r="L1564" s="12" t="str">
        <f>IF(exp_SILP!$B1564="A4.10 - LEP E - ORIENTAMENTO SPECIALISTICO SKILL GAP ANALYSIS - GRUPPO 3P",0,VLOOKUP(exp_SILP!$Y1564,'DATI CM'!$A$2:$F$28,6,FALSE))</f>
        <v/>
      </c>
      <c r="M1564" s="12">
        <f>IFERROR(VLOOKUP(exp_SILP!$B1564,'DATI CM'!$H$2:$I$16,2,FALSE)*exp_SILP!$F1564,0)</f>
        <v>0</v>
      </c>
      <c r="N1564" s="11" t="str">
        <f>VLOOKUP(exp_SILP!$B1564,'DATI COMMESSE'!$A$2:$F$25,4,FALSE)</f>
        <v>GOL</v>
      </c>
      <c r="O1564" s="13">
        <f>VLOOKUP(exp_SILP!$B1564,'DATI COMMESSE'!$A$2:$F$25,5,FALSE)*exp_SILP!$F1564</f>
        <v>119.82</v>
      </c>
      <c r="P1564" s="11" t="str">
        <f>IF(MID(exp_SILP!$W1564,10,2)&gt;"40","F","M")</f>
        <v>M</v>
      </c>
      <c r="Q1564" s="27" t="s">
        <v>1717</v>
      </c>
      <c r="R1564" s="15" t="s">
        <v>427</v>
      </c>
      <c r="S1564" s="15" t="s">
        <v>70</v>
      </c>
      <c r="T1564" s="15" t="s">
        <v>58</v>
      </c>
      <c r="U1564" s="15" t="s">
        <v>59</v>
      </c>
      <c r="V1564" s="15" t="s">
        <v>140</v>
      </c>
      <c r="W1564" s="15" t="s">
        <v>141</v>
      </c>
      <c r="X1564" s="15" t="s">
        <v>142</v>
      </c>
      <c r="Y1564" s="15" t="s">
        <v>8</v>
      </c>
      <c r="Z1564" s="15" t="s">
        <v>63</v>
      </c>
      <c r="AA1564" s="15" t="s">
        <v>64</v>
      </c>
      <c r="AB1564" s="15" t="s">
        <v>65</v>
      </c>
      <c r="AC1564" s="15" t="s">
        <v>135</v>
      </c>
      <c r="AD1564" s="15" t="s">
        <v>59</v>
      </c>
      <c r="AE1564" s="15" t="s">
        <v>59</v>
      </c>
      <c r="AF1564" s="15" t="s">
        <v>59</v>
      </c>
      <c r="AG1564" s="28" t="s">
        <v>101</v>
      </c>
      <c r="AH1564" s="15" t="s">
        <v>1717</v>
      </c>
      <c r="AI1564" s="15" t="s">
        <v>143</v>
      </c>
      <c r="AJ1564" s="15" t="str">
        <f>VLOOKUP(exp_SILP!$Y1564,'DATI CM'!$A$2:$F$28,2,FALSE)</f>
        <v>DNRSMN97E58L219U</v>
      </c>
    </row>
    <row r="1565" ht="15.75" hidden="1" customHeight="1">
      <c r="A1565" s="17" t="str">
        <f>IFERROR(VLOOKUP(exp_SILP!$W1565,exp_utenti_P!D:D,1,FALSE),"_DA INSERIRE")</f>
        <v>DLFCCL61S62H620J</v>
      </c>
      <c r="B1565" s="17" t="str">
        <f>IF(AND(exp_SILP!$S1565="A.3 ORIENTAMENTO PROFESSIONALE",exp_SILP!$AD1565="4.2"),"A.3 ORIENTAMENTO PROFESSIONALE (CARCERE)",
IF(AND(exp_SILP!$S1565="A.3 ORIENTAMENTO PROFESSIONALE",exp_SILP!$AD1565="."),"A.3 ORIENTAMENTO PROFESSIONALE (CARCERE)",
IF(AND(exp_SILP!$S1565="A.4 CONSULENZA ORIENTATIVA",exp_SILP!$AD1565="4.2"),"A.4 CONSULENZA ORIENTATIVA (CARCERE)",
IF(AND(exp_SILP!$S1565="A.4 CONSULENZA ORIENTATIVA",exp_SILP!$AD1565="."),"A.4 CONSULENZA ORIENTATIVA (CARCERE)",
IF(AND(exp_SILP!$S1565="A.5 - LEP F1 - ACCOMPAGNAMENTO AL LAVORO",exp_SILP!$AD1565="4.2"),"A.5 - LEP F1 - ACCOMPAGNAMENTO AL LAVORO (CARCERE)",
IF(AND(exp_SILP!$S1565="A.5 - LEP F1 - ACCOMPAGNAMENTO AL LAVORO",exp_SILP!$AD1565="."),"A.5 - LEP F1 - ACCOMPAGNAMENTO AL LAVORO (CARCERE)",
IF(AND(exp_SILP!$S1565="A.5.2a - TUTORAGGIO TIROCINI",exp_SILP!$AD1565="4.2"),"A.5.2a - TUTORAGGIO TIROCINI (CARCERE)",
exp_SILP!$S1565)))))))</f>
        <v>A4.10 - LEP E - ORIENTAMENTO SPECIALISTICO SKILL GAP ANALYSIS</v>
      </c>
      <c r="C1565" s="18" t="str">
        <f>CONCATENATE(VLOOKUP(exp_SILP!$B1565,'DATI COMMESSE'!$A$2:$F$25,4,FALSE)," - ", VLOOKUP(exp_SILP!$B1565,'DATI COMMESSE'!$A$2:$F$25,2,FALSE)," - ",VLOOKUP(exp_SILP!$B1565,'DATI COMMESSE'!$A$2:$F$25,3,FALSE))</f>
        <v>GOL - 22-02-5000 - 22-12-5003</v>
      </c>
      <c r="D1565" s="18" t="str">
        <f>LEFT(exp_SILP!$R1565,5)</f>
        <v>11:30</v>
      </c>
      <c r="E1565" s="18" t="str">
        <f>RIGHT(exp_SILP!$R1565,5)</f>
        <v>13:30</v>
      </c>
      <c r="F1565" s="18">
        <f>IF(exp_SILP!$AG1565&gt;=60,exp_SILP!$AG1565/60,exp_SILP!$AG1565)</f>
        <v>2</v>
      </c>
      <c r="G1565" s="18" t="str">
        <f>VLOOKUP(exp_SILP!$Y1565,'DATI CM'!$A$2:$F$28,2,FALSE)</f>
        <v>TRZCST69B41F952V</v>
      </c>
      <c r="H1565" s="18" t="str">
        <f>VLOOKUP(exp_SILP!$Y1565,'DATI CM'!$A$2:$F$28,3,FALSE)</f>
        <v/>
      </c>
      <c r="I1565" s="18" t="str">
        <f t="shared" si="1"/>
        <v>N</v>
      </c>
      <c r="J1565" s="18" t="str">
        <f>VLOOKUP(exp_SILP!$Y1565,'DATI CM'!$A$2:$F$28,4,FALSE)</f>
        <v/>
      </c>
      <c r="K1565" s="19">
        <f>VLOOKUP(exp_SILP!$B1565,'DATI COMMESSE'!$A$2:$F$25,5,FALSE)</f>
        <v>39.94</v>
      </c>
      <c r="L1565" s="19" t="str">
        <f>IF(exp_SILP!$B1565="A4.10 - LEP E - ORIENTAMENTO SPECIALISTICO SKILL GAP ANALYSIS - GRUPPO 3P",0,VLOOKUP(exp_SILP!$Y1565,'DATI CM'!$A$2:$F$28,6,FALSE))</f>
        <v/>
      </c>
      <c r="M1565" s="19">
        <f>IFERROR(VLOOKUP(exp_SILP!$B1565,'DATI CM'!$H$2:$I$16,2,FALSE)*exp_SILP!$F1565,0)</f>
        <v>0</v>
      </c>
      <c r="N1565" s="18" t="str">
        <f>VLOOKUP(exp_SILP!$B1565,'DATI COMMESSE'!$A$2:$F$25,4,FALSE)</f>
        <v>GOL</v>
      </c>
      <c r="O1565" s="20">
        <f>VLOOKUP(exp_SILP!$B1565,'DATI COMMESSE'!$A$2:$F$25,5,FALSE)*exp_SILP!$F1565</f>
        <v>79.88</v>
      </c>
      <c r="P1565" s="18" t="str">
        <f>IF(MID(exp_SILP!$W1565,10,2)&gt;"40","F","M")</f>
        <v>F</v>
      </c>
      <c r="Q1565" s="24" t="s">
        <v>1717</v>
      </c>
      <c r="R1565" s="22" t="s">
        <v>88</v>
      </c>
      <c r="S1565" s="22" t="s">
        <v>70</v>
      </c>
      <c r="T1565" s="22" t="s">
        <v>58</v>
      </c>
      <c r="U1565" s="22" t="s">
        <v>59</v>
      </c>
      <c r="V1565" s="22" t="s">
        <v>1598</v>
      </c>
      <c r="W1565" s="22" t="s">
        <v>1599</v>
      </c>
      <c r="X1565" s="22" t="s">
        <v>1600</v>
      </c>
      <c r="Y1565" s="22" t="s">
        <v>18</v>
      </c>
      <c r="Z1565" s="22" t="s">
        <v>63</v>
      </c>
      <c r="AA1565" s="22" t="s">
        <v>64</v>
      </c>
      <c r="AB1565" s="22" t="s">
        <v>65</v>
      </c>
      <c r="AC1565" s="22" t="s">
        <v>82</v>
      </c>
      <c r="AD1565" s="22" t="s">
        <v>59</v>
      </c>
      <c r="AE1565" s="22" t="s">
        <v>59</v>
      </c>
      <c r="AF1565" s="22" t="s">
        <v>59</v>
      </c>
      <c r="AG1565" s="25" t="s">
        <v>76</v>
      </c>
      <c r="AH1565" s="22" t="s">
        <v>1717</v>
      </c>
      <c r="AI1565" s="22" t="s">
        <v>83</v>
      </c>
      <c r="AJ1565" s="22" t="str">
        <f>VLOOKUP(exp_SILP!$Y1565,'DATI CM'!$A$2:$F$28,2,FALSE)</f>
        <v>TRZCST69B41F952V</v>
      </c>
    </row>
    <row r="1566" ht="15.75" hidden="1" customHeight="1">
      <c r="A1566" s="10" t="str">
        <f>IFERROR(VLOOKUP(exp_SILP!$W1566,exp_utenti_P!D:D,1,FALSE),"_DA INSERIRE")</f>
        <v>FRQMMM89S10Z236M</v>
      </c>
      <c r="B1566" s="10" t="str">
        <f>IF(AND(exp_SILP!$S1566="A.3 ORIENTAMENTO PROFESSIONALE",exp_SILP!$AD1566="4.2"),"A.3 ORIENTAMENTO PROFESSIONALE (CARCERE)",
IF(AND(exp_SILP!$S1566="A.3 ORIENTAMENTO PROFESSIONALE",exp_SILP!$AD1566="."),"A.3 ORIENTAMENTO PROFESSIONALE (CARCERE)",
IF(AND(exp_SILP!$S1566="A.4 CONSULENZA ORIENTATIVA",exp_SILP!$AD1566="4.2"),"A.4 CONSULENZA ORIENTATIVA (CARCERE)",
IF(AND(exp_SILP!$S1566="A.4 CONSULENZA ORIENTATIVA",exp_SILP!$AD1566="."),"A.4 CONSULENZA ORIENTATIVA (CARCERE)",
IF(AND(exp_SILP!$S1566="A.5 - LEP F1 - ACCOMPAGNAMENTO AL LAVORO",exp_SILP!$AD1566="4.2"),"A.5 - LEP F1 - ACCOMPAGNAMENTO AL LAVORO (CARCERE)",
IF(AND(exp_SILP!$S1566="A.5 - LEP F1 - ACCOMPAGNAMENTO AL LAVORO",exp_SILP!$AD1566="."),"A.5 - LEP F1 - ACCOMPAGNAMENTO AL LAVORO (CARCERE)",
IF(AND(exp_SILP!$S1566="A.5.2a - TUTORAGGIO TIROCINI",exp_SILP!$AD1566="4.2"),"A.5.2a - TUTORAGGIO TIROCINI (CARCERE)",
exp_SILP!$S1566)))))))</f>
        <v>A4.10 - LEP E - ORIENTAMENTO SPECIALISTICO SKILL GAP ANALYSIS</v>
      </c>
      <c r="C1566" s="11" t="str">
        <f>CONCATENATE(VLOOKUP(exp_SILP!$B1566,'DATI COMMESSE'!$A$2:$F$25,4,FALSE)," - ", VLOOKUP(exp_SILP!$B1566,'DATI COMMESSE'!$A$2:$F$25,2,FALSE)," - ",VLOOKUP(exp_SILP!$B1566,'DATI COMMESSE'!$A$2:$F$25,3,FALSE))</f>
        <v>GOL - 22-02-5000 - 22-12-5003</v>
      </c>
      <c r="D1566" s="11" t="str">
        <f>LEFT(exp_SILP!$R1566,5)</f>
        <v>09:30</v>
      </c>
      <c r="E1566" s="11" t="str">
        <f>RIGHT(exp_SILP!$R1566,5)</f>
        <v>11:30</v>
      </c>
      <c r="F1566" s="11">
        <f>IF(exp_SILP!$AG1566&gt;=60,exp_SILP!$AG1566/60,exp_SILP!$AG1566)</f>
        <v>2</v>
      </c>
      <c r="G1566" s="11" t="str">
        <f>VLOOKUP(exp_SILP!$Y1566,'DATI CM'!$A$2:$F$28,2,FALSE)</f>
        <v>TRZCST69B41F952V</v>
      </c>
      <c r="H1566" s="11" t="str">
        <f>VLOOKUP(exp_SILP!$Y1566,'DATI CM'!$A$2:$F$28,3,FALSE)</f>
        <v/>
      </c>
      <c r="I1566" s="11" t="str">
        <f t="shared" si="1"/>
        <v>N</v>
      </c>
      <c r="J1566" s="11" t="str">
        <f>VLOOKUP(exp_SILP!$Y1566,'DATI CM'!$A$2:$F$28,4,FALSE)</f>
        <v/>
      </c>
      <c r="K1566" s="12">
        <f>VLOOKUP(exp_SILP!$B1566,'DATI COMMESSE'!$A$2:$F$25,5,FALSE)</f>
        <v>39.94</v>
      </c>
      <c r="L1566" s="12" t="str">
        <f>IF(exp_SILP!$B1566="A4.10 - LEP E - ORIENTAMENTO SPECIALISTICO SKILL GAP ANALYSIS - GRUPPO 3P",0,VLOOKUP(exp_SILP!$Y1566,'DATI CM'!$A$2:$F$28,6,FALSE))</f>
        <v/>
      </c>
      <c r="M1566" s="12">
        <f>IFERROR(VLOOKUP(exp_SILP!$B1566,'DATI CM'!$H$2:$I$16,2,FALSE)*exp_SILP!$F1566,0)</f>
        <v>0</v>
      </c>
      <c r="N1566" s="11" t="str">
        <f>VLOOKUP(exp_SILP!$B1566,'DATI COMMESSE'!$A$2:$F$25,4,FALSE)</f>
        <v>GOL</v>
      </c>
      <c r="O1566" s="13">
        <f>VLOOKUP(exp_SILP!$B1566,'DATI COMMESSE'!$A$2:$F$25,5,FALSE)*exp_SILP!$F1566</f>
        <v>79.88</v>
      </c>
      <c r="P1566" s="11" t="str">
        <f>IF(MID(exp_SILP!$W1566,10,2)&gt;"40","F","M")</f>
        <v>M</v>
      </c>
      <c r="Q1566" s="27" t="s">
        <v>1717</v>
      </c>
      <c r="R1566" s="15" t="s">
        <v>78</v>
      </c>
      <c r="S1566" s="15" t="s">
        <v>70</v>
      </c>
      <c r="T1566" s="15" t="s">
        <v>58</v>
      </c>
      <c r="U1566" s="15" t="s">
        <v>59</v>
      </c>
      <c r="V1566" s="15" t="s">
        <v>1719</v>
      </c>
      <c r="W1566" s="15" t="s">
        <v>1720</v>
      </c>
      <c r="X1566" s="15" t="s">
        <v>1721</v>
      </c>
      <c r="Y1566" s="15" t="s">
        <v>18</v>
      </c>
      <c r="Z1566" s="15" t="s">
        <v>63</v>
      </c>
      <c r="AA1566" s="15" t="s">
        <v>64</v>
      </c>
      <c r="AB1566" s="15" t="s">
        <v>65</v>
      </c>
      <c r="AC1566" s="15" t="s">
        <v>82</v>
      </c>
      <c r="AD1566" s="15" t="s">
        <v>59</v>
      </c>
      <c r="AE1566" s="15" t="s">
        <v>59</v>
      </c>
      <c r="AF1566" s="15" t="s">
        <v>59</v>
      </c>
      <c r="AG1566" s="28" t="s">
        <v>76</v>
      </c>
      <c r="AH1566" s="15" t="s">
        <v>1717</v>
      </c>
      <c r="AI1566" s="15" t="s">
        <v>83</v>
      </c>
      <c r="AJ1566" s="15" t="str">
        <f>VLOOKUP(exp_SILP!$Y1566,'DATI CM'!$A$2:$F$28,2,FALSE)</f>
        <v>TRZCST69B41F952V</v>
      </c>
    </row>
    <row r="1567" ht="15.75" hidden="1" customHeight="1">
      <c r="A1567" s="17" t="str">
        <f>IFERROR(VLOOKUP(exp_SILP!$W1567,exp_utenti_P!D:D,1,FALSE),"_DA INSERIRE")</f>
        <v>GNCCLL88R54Z602O</v>
      </c>
      <c r="B1567" s="17" t="str">
        <f>IF(AND(exp_SILP!$S1567="A.3 ORIENTAMENTO PROFESSIONALE",exp_SILP!$AD1567="4.2"),"A.3 ORIENTAMENTO PROFESSIONALE (CARCERE)",
IF(AND(exp_SILP!$S1567="A.3 ORIENTAMENTO PROFESSIONALE",exp_SILP!$AD1567="."),"A.3 ORIENTAMENTO PROFESSIONALE (CARCERE)",
IF(AND(exp_SILP!$S1567="A.4 CONSULENZA ORIENTATIVA",exp_SILP!$AD1567="4.2"),"A.4 CONSULENZA ORIENTATIVA (CARCERE)",
IF(AND(exp_SILP!$S1567="A.4 CONSULENZA ORIENTATIVA",exp_SILP!$AD1567="."),"A.4 CONSULENZA ORIENTATIVA (CARCERE)",
IF(AND(exp_SILP!$S1567="A.5 - LEP F1 - ACCOMPAGNAMENTO AL LAVORO",exp_SILP!$AD1567="4.2"),"A.5 - LEP F1 - ACCOMPAGNAMENTO AL LAVORO (CARCERE)",
IF(AND(exp_SILP!$S1567="A.5 - LEP F1 - ACCOMPAGNAMENTO AL LAVORO",exp_SILP!$AD1567="."),"A.5 - LEP F1 - ACCOMPAGNAMENTO AL LAVORO (CARCERE)",
IF(AND(exp_SILP!$S1567="A.5.2a - TUTORAGGIO TIROCINI",exp_SILP!$AD1567="4.2"),"A.5.2a - TUTORAGGIO TIROCINI (CARCERE)",
exp_SILP!$S1567)))))))</f>
        <v>A4.10 - LEP E - ORIENTAMENTO SPECIALISTICO SKILL GAP ANALYSIS - GRUPPO 3P</v>
      </c>
      <c r="C1567" s="18" t="str">
        <f>CONCATENATE(VLOOKUP(exp_SILP!$B1567,'DATI COMMESSE'!$A$2:$F$25,4,FALSE)," - ", VLOOKUP(exp_SILP!$B1567,'DATI COMMESSE'!$A$2:$F$25,2,FALSE)," - ",VLOOKUP(exp_SILP!$B1567,'DATI COMMESSE'!$A$2:$F$25,3,FALSE))</f>
        <v>GOL - 22-02-5000 - 22-12-5003</v>
      </c>
      <c r="D1567" s="18" t="str">
        <f>LEFT(exp_SILP!$R1567,5)</f>
        <v>14:00</v>
      </c>
      <c r="E1567" s="18" t="str">
        <f>RIGHT(exp_SILP!$R1567,5)</f>
        <v>16:00</v>
      </c>
      <c r="F1567" s="18">
        <f>IF(exp_SILP!$AG1567&gt;=60,exp_SILP!$AG1567/60,exp_SILP!$AG1567)</f>
        <v>2</v>
      </c>
      <c r="G1567" s="18" t="str">
        <f>VLOOKUP(exp_SILP!$Y1567,'DATI CM'!$A$2:$F$28,2,FALSE)</f>
        <v>DNRSMN97E58L219U</v>
      </c>
      <c r="H1567" s="18" t="str">
        <f>VLOOKUP(exp_SILP!$Y1567,'DATI CM'!$A$2:$F$28,3,FALSE)</f>
        <v/>
      </c>
      <c r="I1567" s="18" t="str">
        <f t="shared" si="1"/>
        <v>N</v>
      </c>
      <c r="J1567" s="18" t="str">
        <f>VLOOKUP(exp_SILP!$Y1567,'DATI CM'!$A$2:$F$28,4,FALSE)</f>
        <v/>
      </c>
      <c r="K1567" s="19">
        <f>VLOOKUP(exp_SILP!$B1567,'DATI COMMESSE'!$A$2:$F$25,5,FALSE)</f>
        <v>82.27</v>
      </c>
      <c r="L1567" s="19">
        <f>IF(exp_SILP!$B1567="A4.10 - LEP E - ORIENTAMENTO SPECIALISTICO SKILL GAP ANALYSIS - GRUPPO 3P",0,VLOOKUP(exp_SILP!$Y1567,'DATI CM'!$A$2:$F$28,6,FALSE))</f>
        <v>0</v>
      </c>
      <c r="M1567" s="19">
        <f>IFERROR(VLOOKUP(exp_SILP!$B1567,'DATI CM'!$H$2:$I$16,2,FALSE)*exp_SILP!$F1567,0)</f>
        <v>70</v>
      </c>
      <c r="N1567" s="18" t="str">
        <f>VLOOKUP(exp_SILP!$B1567,'DATI COMMESSE'!$A$2:$F$25,4,FALSE)</f>
        <v>GOL</v>
      </c>
      <c r="O1567" s="20">
        <f>VLOOKUP(exp_SILP!$B1567,'DATI COMMESSE'!$A$2:$F$25,5,FALSE)*exp_SILP!$F1567</f>
        <v>164.54</v>
      </c>
      <c r="P1567" s="18" t="str">
        <f>IF(MID(exp_SILP!$W1567,10,2)&gt;"40","F","M")</f>
        <v>F</v>
      </c>
      <c r="Q1567" s="24" t="s">
        <v>1717</v>
      </c>
      <c r="R1567" s="22" t="s">
        <v>69</v>
      </c>
      <c r="S1567" s="22" t="s">
        <v>287</v>
      </c>
      <c r="T1567" s="22" t="s">
        <v>58</v>
      </c>
      <c r="U1567" s="22" t="s">
        <v>59</v>
      </c>
      <c r="V1567" s="22" t="s">
        <v>1428</v>
      </c>
      <c r="W1567" s="22" t="s">
        <v>1429</v>
      </c>
      <c r="X1567" s="22" t="s">
        <v>1430</v>
      </c>
      <c r="Y1567" s="22" t="s">
        <v>8</v>
      </c>
      <c r="Z1567" s="22" t="s">
        <v>63</v>
      </c>
      <c r="AA1567" s="22" t="s">
        <v>64</v>
      </c>
      <c r="AB1567" s="22" t="s">
        <v>65</v>
      </c>
      <c r="AC1567" s="22" t="s">
        <v>135</v>
      </c>
      <c r="AD1567" s="22" t="s">
        <v>59</v>
      </c>
      <c r="AE1567" s="22" t="s">
        <v>59</v>
      </c>
      <c r="AF1567" s="22" t="s">
        <v>59</v>
      </c>
      <c r="AG1567" s="25" t="s">
        <v>76</v>
      </c>
      <c r="AH1567" s="22" t="s">
        <v>1717</v>
      </c>
      <c r="AI1567" s="22" t="s">
        <v>143</v>
      </c>
      <c r="AJ1567" s="22" t="str">
        <f>VLOOKUP(exp_SILP!$Y1567,'DATI CM'!$A$2:$F$28,2,FALSE)</f>
        <v>DNRSMN97E58L219U</v>
      </c>
    </row>
    <row r="1568" ht="15.75" hidden="1" customHeight="1">
      <c r="A1568" s="10" t="str">
        <f>IFERROR(VLOOKUP(exp_SILP!$W1568,exp_utenti_P!D:D,1,FALSE),"_DA INSERIRE")</f>
        <v>SCHCHR90P52L219J</v>
      </c>
      <c r="B1568" s="10" t="str">
        <f>IF(AND(exp_SILP!$S1568="A.3 ORIENTAMENTO PROFESSIONALE",exp_SILP!$AD1568="4.2"),"A.3 ORIENTAMENTO PROFESSIONALE (CARCERE)",
IF(AND(exp_SILP!$S1568="A.3 ORIENTAMENTO PROFESSIONALE",exp_SILP!$AD1568="."),"A.3 ORIENTAMENTO PROFESSIONALE (CARCERE)",
IF(AND(exp_SILP!$S1568="A.4 CONSULENZA ORIENTATIVA",exp_SILP!$AD1568="4.2"),"A.4 CONSULENZA ORIENTATIVA (CARCERE)",
IF(AND(exp_SILP!$S1568="A.4 CONSULENZA ORIENTATIVA",exp_SILP!$AD1568="."),"A.4 CONSULENZA ORIENTATIVA (CARCERE)",
IF(AND(exp_SILP!$S1568="A.5 - LEP F1 - ACCOMPAGNAMENTO AL LAVORO",exp_SILP!$AD1568="4.2"),"A.5 - LEP F1 - ACCOMPAGNAMENTO AL LAVORO (CARCERE)",
IF(AND(exp_SILP!$S1568="A.5 - LEP F1 - ACCOMPAGNAMENTO AL LAVORO",exp_SILP!$AD1568="."),"A.5 - LEP F1 - ACCOMPAGNAMENTO AL LAVORO (CARCERE)",
IF(AND(exp_SILP!$S1568="A.5.2a - TUTORAGGIO TIROCINI",exp_SILP!$AD1568="4.2"),"A.5.2a - TUTORAGGIO TIROCINI (CARCERE)",
exp_SILP!$S1568)))))))</f>
        <v>A4.10 - LEP E - ORIENTAMENTO SPECIALISTICO SKILL GAP ANALYSIS - GRUPPO 3P</v>
      </c>
      <c r="C1568" s="11" t="str">
        <f>CONCATENATE(VLOOKUP(exp_SILP!$B1568,'DATI COMMESSE'!$A$2:$F$25,4,FALSE)," - ", VLOOKUP(exp_SILP!$B1568,'DATI COMMESSE'!$A$2:$F$25,2,FALSE)," - ",VLOOKUP(exp_SILP!$B1568,'DATI COMMESSE'!$A$2:$F$25,3,FALSE))</f>
        <v>GOL - 22-02-5000 - 22-12-5003</v>
      </c>
      <c r="D1568" s="11" t="str">
        <f>LEFT(exp_SILP!$R1568,5)</f>
        <v>14:00</v>
      </c>
      <c r="E1568" s="11" t="str">
        <f>RIGHT(exp_SILP!$R1568,5)</f>
        <v>16:00</v>
      </c>
      <c r="F1568" s="11">
        <f>IF(exp_SILP!$AG1568&gt;=60,exp_SILP!$AG1568/60,exp_SILP!$AG1568)</f>
        <v>2</v>
      </c>
      <c r="G1568" s="11" t="str">
        <f>VLOOKUP(exp_SILP!$Y1568,'DATI CM'!$A$2:$F$28,2,FALSE)</f>
        <v>DNRSMN97E58L219U</v>
      </c>
      <c r="H1568" s="11" t="str">
        <f>VLOOKUP(exp_SILP!$Y1568,'DATI CM'!$A$2:$F$28,3,FALSE)</f>
        <v/>
      </c>
      <c r="I1568" s="11" t="str">
        <f t="shared" si="1"/>
        <v>N</v>
      </c>
      <c r="J1568" s="11" t="str">
        <f>VLOOKUP(exp_SILP!$Y1568,'DATI CM'!$A$2:$F$28,4,FALSE)</f>
        <v/>
      </c>
      <c r="K1568" s="12">
        <f>VLOOKUP(exp_SILP!$B1568,'DATI COMMESSE'!$A$2:$F$25,5,FALSE)</f>
        <v>82.27</v>
      </c>
      <c r="L1568" s="12">
        <f>IF(exp_SILP!$B1568="A4.10 - LEP E - ORIENTAMENTO SPECIALISTICO SKILL GAP ANALYSIS - GRUPPO 3P",0,VLOOKUP(exp_SILP!$Y1568,'DATI CM'!$A$2:$F$28,6,FALSE))</f>
        <v>0</v>
      </c>
      <c r="M1568" s="12"/>
      <c r="N1568" s="11" t="str">
        <f>VLOOKUP(exp_SILP!$B1568,'DATI COMMESSE'!$A$2:$F$25,4,FALSE)</f>
        <v>GOL</v>
      </c>
      <c r="O1568" s="13">
        <f>VLOOKUP(exp_SILP!$B1568,'DATI COMMESSE'!$A$2:$F$25,5,FALSE)*exp_SILP!$F1568</f>
        <v>164.54</v>
      </c>
      <c r="P1568" s="11" t="str">
        <f>IF(MID(exp_SILP!$W1568,10,2)&gt;"40","F","M")</f>
        <v>F</v>
      </c>
      <c r="Q1568" s="27" t="s">
        <v>1717</v>
      </c>
      <c r="R1568" s="15" t="s">
        <v>69</v>
      </c>
      <c r="S1568" s="15" t="s">
        <v>287</v>
      </c>
      <c r="T1568" s="15" t="s">
        <v>58</v>
      </c>
      <c r="U1568" s="15" t="s">
        <v>59</v>
      </c>
      <c r="V1568" s="15" t="s">
        <v>953</v>
      </c>
      <c r="W1568" s="15" t="s">
        <v>954</v>
      </c>
      <c r="X1568" s="15" t="s">
        <v>955</v>
      </c>
      <c r="Y1568" s="15" t="s">
        <v>8</v>
      </c>
      <c r="Z1568" s="15" t="s">
        <v>63</v>
      </c>
      <c r="AA1568" s="15" t="s">
        <v>64</v>
      </c>
      <c r="AB1568" s="15" t="s">
        <v>65</v>
      </c>
      <c r="AC1568" s="15" t="s">
        <v>135</v>
      </c>
      <c r="AD1568" s="15" t="s">
        <v>59</v>
      </c>
      <c r="AE1568" s="15" t="s">
        <v>59</v>
      </c>
      <c r="AF1568" s="15" t="s">
        <v>59</v>
      </c>
      <c r="AG1568" s="28" t="s">
        <v>76</v>
      </c>
      <c r="AH1568" s="15" t="s">
        <v>1717</v>
      </c>
      <c r="AI1568" s="15" t="s">
        <v>143</v>
      </c>
      <c r="AJ1568" s="15" t="str">
        <f>VLOOKUP(exp_SILP!$Y1568,'DATI CM'!$A$2:$F$28,2,FALSE)</f>
        <v>DNRSMN97E58L219U</v>
      </c>
    </row>
    <row r="1569" ht="15.75" hidden="1" customHeight="1">
      <c r="A1569" s="17" t="str">
        <f>IFERROR(VLOOKUP(exp_SILP!$W1569,exp_utenti_P!D:D,1,FALSE),"_DA INSERIRE")</f>
        <v>ZVRMDN94R58Z129H</v>
      </c>
      <c r="B1569" s="17" t="str">
        <f>IF(AND(exp_SILP!$S1569="A.3 ORIENTAMENTO PROFESSIONALE",exp_SILP!$AD1569="4.2"),"A.3 ORIENTAMENTO PROFESSIONALE (CARCERE)",
IF(AND(exp_SILP!$S1569="A.3 ORIENTAMENTO PROFESSIONALE",exp_SILP!$AD1569="."),"A.3 ORIENTAMENTO PROFESSIONALE (CARCERE)",
IF(AND(exp_SILP!$S1569="A.4 CONSULENZA ORIENTATIVA",exp_SILP!$AD1569="4.2"),"A.4 CONSULENZA ORIENTATIVA (CARCERE)",
IF(AND(exp_SILP!$S1569="A.4 CONSULENZA ORIENTATIVA",exp_SILP!$AD1569="."),"A.4 CONSULENZA ORIENTATIVA (CARCERE)",
IF(AND(exp_SILP!$S1569="A.5 - LEP F1 - ACCOMPAGNAMENTO AL LAVORO",exp_SILP!$AD1569="4.2"),"A.5 - LEP F1 - ACCOMPAGNAMENTO AL LAVORO (CARCERE)",
IF(AND(exp_SILP!$S1569="A.5 - LEP F1 - ACCOMPAGNAMENTO AL LAVORO",exp_SILP!$AD1569="."),"A.5 - LEP F1 - ACCOMPAGNAMENTO AL LAVORO (CARCERE)",
IF(AND(exp_SILP!$S1569="A.5.2a - TUTORAGGIO TIROCINI",exp_SILP!$AD1569="4.2"),"A.5.2a - TUTORAGGIO TIROCINI (CARCERE)",
exp_SILP!$S1569)))))))</f>
        <v>A4.10 - LEP E - ORIENTAMENTO SPECIALISTICO SKILL GAP ANALYSIS - GRUPPO 3P</v>
      </c>
      <c r="C1569" s="18" t="str">
        <f>CONCATENATE(VLOOKUP(exp_SILP!$B1569,'DATI COMMESSE'!$A$2:$F$25,4,FALSE)," - ", VLOOKUP(exp_SILP!$B1569,'DATI COMMESSE'!$A$2:$F$25,2,FALSE)," - ",VLOOKUP(exp_SILP!$B1569,'DATI COMMESSE'!$A$2:$F$25,3,FALSE))</f>
        <v>GOL - 22-02-5000 - 22-12-5003</v>
      </c>
      <c r="D1569" s="18" t="str">
        <f>LEFT(exp_SILP!$R1569,5)</f>
        <v>14:00</v>
      </c>
      <c r="E1569" s="18" t="str">
        <f>RIGHT(exp_SILP!$R1569,5)</f>
        <v>16:00</v>
      </c>
      <c r="F1569" s="18">
        <f>IF(exp_SILP!$AG1569&gt;=60,exp_SILP!$AG1569/60,exp_SILP!$AG1569)</f>
        <v>2</v>
      </c>
      <c r="G1569" s="18" t="str">
        <f>VLOOKUP(exp_SILP!$Y1569,'DATI CM'!$A$2:$F$28,2,FALSE)</f>
        <v>DNRSMN97E58L219U</v>
      </c>
      <c r="H1569" s="18" t="str">
        <f>VLOOKUP(exp_SILP!$Y1569,'DATI CM'!$A$2:$F$28,3,FALSE)</f>
        <v/>
      </c>
      <c r="I1569" s="18" t="str">
        <f t="shared" si="1"/>
        <v>N</v>
      </c>
      <c r="J1569" s="18" t="str">
        <f>VLOOKUP(exp_SILP!$Y1569,'DATI CM'!$A$2:$F$28,4,FALSE)</f>
        <v/>
      </c>
      <c r="K1569" s="19">
        <f>VLOOKUP(exp_SILP!$B1569,'DATI COMMESSE'!$A$2:$F$25,5,FALSE)</f>
        <v>82.27</v>
      </c>
      <c r="L1569" s="19">
        <f>IF(exp_SILP!$B1569="A4.10 - LEP E - ORIENTAMENTO SPECIALISTICO SKILL GAP ANALYSIS - GRUPPO 3P",0,VLOOKUP(exp_SILP!$Y1569,'DATI CM'!$A$2:$F$28,6,FALSE))</f>
        <v>0</v>
      </c>
      <c r="M1569" s="19"/>
      <c r="N1569" s="18" t="str">
        <f>VLOOKUP(exp_SILP!$B1569,'DATI COMMESSE'!$A$2:$F$25,4,FALSE)</f>
        <v>GOL</v>
      </c>
      <c r="O1569" s="20">
        <f>VLOOKUP(exp_SILP!$B1569,'DATI COMMESSE'!$A$2:$F$25,5,FALSE)*exp_SILP!$F1569</f>
        <v>164.54</v>
      </c>
      <c r="P1569" s="18" t="str">
        <f>IF(MID(exp_SILP!$W1569,10,2)&gt;"40","F","M")</f>
        <v>F</v>
      </c>
      <c r="Q1569" s="24" t="s">
        <v>1717</v>
      </c>
      <c r="R1569" s="22" t="s">
        <v>69</v>
      </c>
      <c r="S1569" s="22" t="s">
        <v>287</v>
      </c>
      <c r="T1569" s="22" t="s">
        <v>58</v>
      </c>
      <c r="U1569" s="22" t="s">
        <v>59</v>
      </c>
      <c r="V1569" s="22" t="s">
        <v>575</v>
      </c>
      <c r="W1569" s="22" t="s">
        <v>576</v>
      </c>
      <c r="X1569" s="22" t="s">
        <v>577</v>
      </c>
      <c r="Y1569" s="22" t="s">
        <v>8</v>
      </c>
      <c r="Z1569" s="22" t="s">
        <v>63</v>
      </c>
      <c r="AA1569" s="22" t="s">
        <v>64</v>
      </c>
      <c r="AB1569" s="22" t="s">
        <v>65</v>
      </c>
      <c r="AC1569" s="22" t="s">
        <v>135</v>
      </c>
      <c r="AD1569" s="22" t="s">
        <v>59</v>
      </c>
      <c r="AE1569" s="22" t="s">
        <v>59</v>
      </c>
      <c r="AF1569" s="22" t="s">
        <v>59</v>
      </c>
      <c r="AG1569" s="25" t="s">
        <v>76</v>
      </c>
      <c r="AH1569" s="22" t="s">
        <v>1717</v>
      </c>
      <c r="AI1569" s="22" t="s">
        <v>143</v>
      </c>
      <c r="AJ1569" s="22" t="str">
        <f>VLOOKUP(exp_SILP!$Y1569,'DATI CM'!$A$2:$F$28,2,FALSE)</f>
        <v>DNRSMN97E58L219U</v>
      </c>
    </row>
    <row r="1570" ht="15.75" hidden="1" customHeight="1">
      <c r="A1570" s="10" t="str">
        <f>IFERROR(VLOOKUP(exp_SILP!$W1570,exp_utenti_P!D:D,1,FALSE),"_DA INSERIRE")</f>
        <v>GNCCLL88R54Z602O</v>
      </c>
      <c r="B1570" s="10" t="str">
        <f>IF(AND(exp_SILP!$S1570="A.3 ORIENTAMENTO PROFESSIONALE",exp_SILP!$AD1570="4.2"),"A.3 ORIENTAMENTO PROFESSIONALE (CARCERE)",
IF(AND(exp_SILP!$S1570="A.3 ORIENTAMENTO PROFESSIONALE",exp_SILP!$AD1570="."),"A.3 ORIENTAMENTO PROFESSIONALE (CARCERE)",
IF(AND(exp_SILP!$S1570="A.4 CONSULENZA ORIENTATIVA",exp_SILP!$AD1570="4.2"),"A.4 CONSULENZA ORIENTATIVA (CARCERE)",
IF(AND(exp_SILP!$S1570="A.4 CONSULENZA ORIENTATIVA",exp_SILP!$AD1570="."),"A.4 CONSULENZA ORIENTATIVA (CARCERE)",
IF(AND(exp_SILP!$S1570="A.5 - LEP F1 - ACCOMPAGNAMENTO AL LAVORO",exp_SILP!$AD1570="4.2"),"A.5 - LEP F1 - ACCOMPAGNAMENTO AL LAVORO (CARCERE)",
IF(AND(exp_SILP!$S1570="A.5 - LEP F1 - ACCOMPAGNAMENTO AL LAVORO",exp_SILP!$AD1570="."),"A.5 - LEP F1 - ACCOMPAGNAMENTO AL LAVORO (CARCERE)",
IF(AND(exp_SILP!$S1570="A.5.2a - TUTORAGGIO TIROCINI",exp_SILP!$AD1570="4.2"),"A.5.2a - TUTORAGGIO TIROCINI (CARCERE)",
exp_SILP!$S1570)))))))</f>
        <v>A4.10 - LEP E - ORIENTAMENTO SPECIALISTICO SKILL GAP ANALYSIS - GRUPPO 3P</v>
      </c>
      <c r="C1570" s="11" t="str">
        <f>CONCATENATE(VLOOKUP(exp_SILP!$B1570,'DATI COMMESSE'!$A$2:$F$25,4,FALSE)," - ", VLOOKUP(exp_SILP!$B1570,'DATI COMMESSE'!$A$2:$F$25,2,FALSE)," - ",VLOOKUP(exp_SILP!$B1570,'DATI COMMESSE'!$A$2:$F$25,3,FALSE))</f>
        <v>GOL - 22-02-5000 - 22-12-5003</v>
      </c>
      <c r="D1570" s="11" t="str">
        <f>LEFT(exp_SILP!$R1570,5)</f>
        <v>16:00</v>
      </c>
      <c r="E1570" s="11" t="str">
        <f>RIGHT(exp_SILP!$R1570,5)</f>
        <v>17:00</v>
      </c>
      <c r="F1570" s="11">
        <f>IF(exp_SILP!$AG1570&gt;=60,exp_SILP!$AG1570/60,exp_SILP!$AG1570)</f>
        <v>1</v>
      </c>
      <c r="G1570" s="11" t="str">
        <f>VLOOKUP(exp_SILP!$Y1570,'DATI CM'!$A$2:$F$28,2,FALSE)</f>
        <v>DNRSMN97E58L219U</v>
      </c>
      <c r="H1570" s="11" t="str">
        <f>VLOOKUP(exp_SILP!$Y1570,'DATI CM'!$A$2:$F$28,3,FALSE)</f>
        <v/>
      </c>
      <c r="I1570" s="11" t="str">
        <f t="shared" si="1"/>
        <v>N</v>
      </c>
      <c r="J1570" s="11" t="str">
        <f>VLOOKUP(exp_SILP!$Y1570,'DATI CM'!$A$2:$F$28,4,FALSE)</f>
        <v/>
      </c>
      <c r="K1570" s="12">
        <f>VLOOKUP(exp_SILP!$B1570,'DATI COMMESSE'!$A$2:$F$25,5,FALSE)</f>
        <v>82.27</v>
      </c>
      <c r="L1570" s="12">
        <f>IF(exp_SILP!$B1570="A4.10 - LEP E - ORIENTAMENTO SPECIALISTICO SKILL GAP ANALYSIS - GRUPPO 3P",0,VLOOKUP(exp_SILP!$Y1570,'DATI CM'!$A$2:$F$28,6,FALSE))</f>
        <v>0</v>
      </c>
      <c r="M1570" s="12">
        <f>IFERROR(VLOOKUP(exp_SILP!$B1570,'DATI CM'!$H$2:$I$16,2,FALSE)*exp_SILP!$F1570,0)</f>
        <v>35</v>
      </c>
      <c r="N1570" s="11" t="str">
        <f>VLOOKUP(exp_SILP!$B1570,'DATI COMMESSE'!$A$2:$F$25,4,FALSE)</f>
        <v>GOL</v>
      </c>
      <c r="O1570" s="13">
        <f>VLOOKUP(exp_SILP!$B1570,'DATI COMMESSE'!$A$2:$F$25,5,FALSE)*exp_SILP!$F1570</f>
        <v>82.27</v>
      </c>
      <c r="P1570" s="11" t="str">
        <f>IF(MID(exp_SILP!$W1570,10,2)&gt;"40","F","M")</f>
        <v>F</v>
      </c>
      <c r="Q1570" s="27" t="s">
        <v>1717</v>
      </c>
      <c r="R1570" s="15" t="s">
        <v>152</v>
      </c>
      <c r="S1570" s="15" t="s">
        <v>287</v>
      </c>
      <c r="T1570" s="15" t="s">
        <v>58</v>
      </c>
      <c r="U1570" s="15" t="s">
        <v>59</v>
      </c>
      <c r="V1570" s="15" t="s">
        <v>1428</v>
      </c>
      <c r="W1570" s="15" t="s">
        <v>1429</v>
      </c>
      <c r="X1570" s="15" t="s">
        <v>1430</v>
      </c>
      <c r="Y1570" s="15" t="s">
        <v>8</v>
      </c>
      <c r="Z1570" s="15" t="s">
        <v>63</v>
      </c>
      <c r="AA1570" s="15" t="s">
        <v>64</v>
      </c>
      <c r="AB1570" s="15" t="s">
        <v>65</v>
      </c>
      <c r="AC1570" s="15" t="s">
        <v>135</v>
      </c>
      <c r="AD1570" s="15" t="s">
        <v>59</v>
      </c>
      <c r="AE1570" s="15" t="s">
        <v>59</v>
      </c>
      <c r="AF1570" s="15" t="s">
        <v>114</v>
      </c>
      <c r="AG1570" s="28" t="s">
        <v>67</v>
      </c>
      <c r="AH1570" s="15" t="s">
        <v>1717</v>
      </c>
      <c r="AI1570" s="15" t="s">
        <v>143</v>
      </c>
      <c r="AJ1570" s="15" t="str">
        <f>VLOOKUP(exp_SILP!$Y1570,'DATI CM'!$A$2:$F$28,2,FALSE)</f>
        <v>DNRSMN97E58L219U</v>
      </c>
    </row>
    <row r="1571" ht="15.75" hidden="1" customHeight="1">
      <c r="A1571" s="17" t="str">
        <f>IFERROR(VLOOKUP(exp_SILP!$W1571,exp_utenti_P!D:D,1,FALSE),"_DA INSERIRE")</f>
        <v>ZVRMDN94R58Z129H</v>
      </c>
      <c r="B1571" s="17" t="str">
        <f>IF(AND(exp_SILP!$S1571="A.3 ORIENTAMENTO PROFESSIONALE",exp_SILP!$AD1571="4.2"),"A.3 ORIENTAMENTO PROFESSIONALE (CARCERE)",
IF(AND(exp_SILP!$S1571="A.3 ORIENTAMENTO PROFESSIONALE",exp_SILP!$AD1571="."),"A.3 ORIENTAMENTO PROFESSIONALE (CARCERE)",
IF(AND(exp_SILP!$S1571="A.4 CONSULENZA ORIENTATIVA",exp_SILP!$AD1571="4.2"),"A.4 CONSULENZA ORIENTATIVA (CARCERE)",
IF(AND(exp_SILP!$S1571="A.4 CONSULENZA ORIENTATIVA",exp_SILP!$AD1571="."),"A.4 CONSULENZA ORIENTATIVA (CARCERE)",
IF(AND(exp_SILP!$S1571="A.5 - LEP F1 - ACCOMPAGNAMENTO AL LAVORO",exp_SILP!$AD1571="4.2"),"A.5 - LEP F1 - ACCOMPAGNAMENTO AL LAVORO (CARCERE)",
IF(AND(exp_SILP!$S1571="A.5 - LEP F1 - ACCOMPAGNAMENTO AL LAVORO",exp_SILP!$AD1571="."),"A.5 - LEP F1 - ACCOMPAGNAMENTO AL LAVORO (CARCERE)",
IF(AND(exp_SILP!$S1571="A.5.2a - TUTORAGGIO TIROCINI",exp_SILP!$AD1571="4.2"),"A.5.2a - TUTORAGGIO TIROCINI (CARCERE)",
exp_SILP!$S1571)))))))</f>
        <v>A4.10 - LEP E - ORIENTAMENTO SPECIALISTICO SKILL GAP ANALYSIS - GRUPPO 3P</v>
      </c>
      <c r="C1571" s="18" t="str">
        <f>CONCATENATE(VLOOKUP(exp_SILP!$B1571,'DATI COMMESSE'!$A$2:$F$25,4,FALSE)," - ", VLOOKUP(exp_SILP!$B1571,'DATI COMMESSE'!$A$2:$F$25,2,FALSE)," - ",VLOOKUP(exp_SILP!$B1571,'DATI COMMESSE'!$A$2:$F$25,3,FALSE))</f>
        <v>GOL - 22-02-5000 - 22-12-5003</v>
      </c>
      <c r="D1571" s="18" t="str">
        <f>LEFT(exp_SILP!$R1571,5)</f>
        <v>16:00</v>
      </c>
      <c r="E1571" s="18" t="str">
        <f>RIGHT(exp_SILP!$R1571,5)</f>
        <v>17:00</v>
      </c>
      <c r="F1571" s="18">
        <f>IF(exp_SILP!$AG1571&gt;=60,exp_SILP!$AG1571/60,exp_SILP!$AG1571)</f>
        <v>1</v>
      </c>
      <c r="G1571" s="18" t="str">
        <f>VLOOKUP(exp_SILP!$Y1571,'DATI CM'!$A$2:$F$28,2,FALSE)</f>
        <v>DNRSMN97E58L219U</v>
      </c>
      <c r="H1571" s="18" t="str">
        <f>VLOOKUP(exp_SILP!$Y1571,'DATI CM'!$A$2:$F$28,3,FALSE)</f>
        <v/>
      </c>
      <c r="I1571" s="18" t="str">
        <f t="shared" si="1"/>
        <v>N</v>
      </c>
      <c r="J1571" s="18" t="str">
        <f>VLOOKUP(exp_SILP!$Y1571,'DATI CM'!$A$2:$F$28,4,FALSE)</f>
        <v/>
      </c>
      <c r="K1571" s="19">
        <f>VLOOKUP(exp_SILP!$B1571,'DATI COMMESSE'!$A$2:$F$25,5,FALSE)</f>
        <v>82.27</v>
      </c>
      <c r="L1571" s="19">
        <f>IF(exp_SILP!$B1571="A4.10 - LEP E - ORIENTAMENTO SPECIALISTICO SKILL GAP ANALYSIS - GRUPPO 3P",0,VLOOKUP(exp_SILP!$Y1571,'DATI CM'!$A$2:$F$28,6,FALSE))</f>
        <v>0</v>
      </c>
      <c r="M1571" s="19"/>
      <c r="N1571" s="18" t="str">
        <f>VLOOKUP(exp_SILP!$B1571,'DATI COMMESSE'!$A$2:$F$25,4,FALSE)</f>
        <v>GOL</v>
      </c>
      <c r="O1571" s="20">
        <f>VLOOKUP(exp_SILP!$B1571,'DATI COMMESSE'!$A$2:$F$25,5,FALSE)*exp_SILP!$F1571</f>
        <v>82.27</v>
      </c>
      <c r="P1571" s="18" t="str">
        <f>IF(MID(exp_SILP!$W1571,10,2)&gt;"40","F","M")</f>
        <v>F</v>
      </c>
      <c r="Q1571" s="24" t="s">
        <v>1717</v>
      </c>
      <c r="R1571" s="22" t="s">
        <v>152</v>
      </c>
      <c r="S1571" s="22" t="s">
        <v>287</v>
      </c>
      <c r="T1571" s="22" t="s">
        <v>58</v>
      </c>
      <c r="U1571" s="22" t="s">
        <v>59</v>
      </c>
      <c r="V1571" s="22" t="s">
        <v>575</v>
      </c>
      <c r="W1571" s="22" t="s">
        <v>576</v>
      </c>
      <c r="X1571" s="22" t="s">
        <v>577</v>
      </c>
      <c r="Y1571" s="22" t="s">
        <v>8</v>
      </c>
      <c r="Z1571" s="22" t="s">
        <v>63</v>
      </c>
      <c r="AA1571" s="22" t="s">
        <v>64</v>
      </c>
      <c r="AB1571" s="22" t="s">
        <v>65</v>
      </c>
      <c r="AC1571" s="22" t="s">
        <v>135</v>
      </c>
      <c r="AD1571" s="22" t="s">
        <v>59</v>
      </c>
      <c r="AE1571" s="22" t="s">
        <v>59</v>
      </c>
      <c r="AF1571" s="22" t="s">
        <v>114</v>
      </c>
      <c r="AG1571" s="25" t="s">
        <v>67</v>
      </c>
      <c r="AH1571" s="22" t="s">
        <v>1717</v>
      </c>
      <c r="AI1571" s="22" t="s">
        <v>143</v>
      </c>
      <c r="AJ1571" s="22" t="str">
        <f>VLOOKUP(exp_SILP!$Y1571,'DATI CM'!$A$2:$F$28,2,FALSE)</f>
        <v>DNRSMN97E58L219U</v>
      </c>
    </row>
    <row r="1572" ht="15.75" customHeight="1">
      <c r="A1572" s="10" t="str">
        <f>IFERROR(VLOOKUP(exp_SILP!$W1572,exp_utenti_P!D:D,1,FALSE),"_DA INSERIRE")</f>
        <v>MTAGRG64C06Z129P</v>
      </c>
      <c r="B1572" s="10" t="str">
        <f>IF(AND(exp_SILP!$S1572="A.3 ORIENTAMENTO PROFESSIONALE",exp_SILP!$AD1572="4.2"),"A.3 ORIENTAMENTO PROFESSIONALE (CARCERE)",
IF(AND(exp_SILP!$S1572="A.3 ORIENTAMENTO PROFESSIONALE",exp_SILP!$AD1572="."),"A.3 ORIENTAMENTO PROFESSIONALE (CARCERE)",
IF(AND(exp_SILP!$S1572="A.4 CONSULENZA ORIENTATIVA",exp_SILP!$AD1572="4.2"),"A.4 CONSULENZA ORIENTATIVA (CARCERE)",
IF(AND(exp_SILP!$S1572="A.4 CONSULENZA ORIENTATIVA",exp_SILP!$AD1572="."),"A.4 CONSULENZA ORIENTATIVA (CARCERE)",
IF(AND(exp_SILP!$S1572="A.5 - LEP F1 - ACCOMPAGNAMENTO AL LAVORO",exp_SILP!$AD1572="4.2"),"A.5 - LEP F1 - ACCOMPAGNAMENTO AL LAVORO (CARCERE)",
IF(AND(exp_SILP!$S1572="A.5 - LEP F1 - ACCOMPAGNAMENTO AL LAVORO",exp_SILP!$AD1572="."),"A.5 - LEP F1 - ACCOMPAGNAMENTO AL LAVORO (CARCERE)",
IF(AND(exp_SILP!$S1572="A.5.2a - TUTORAGGIO TIROCINI",exp_SILP!$AD1572="4.2"),"A.5.2a - TUTORAGGIO TIROCINI (CARCERE)",
exp_SILP!$S1572)))))))</f>
        <v>A.5.2a - TUTORAGGIO TIROCINI</v>
      </c>
      <c r="C1572" s="11" t="str">
        <f>CONCATENATE(VLOOKUP(exp_SILP!$B1572,'DATI COMMESSE'!$A$2:$F$25,4,FALSE)," - ", VLOOKUP(exp_SILP!$B1572,'DATI COMMESSE'!$A$2:$F$25,2,FALSE)," - ",VLOOKUP(exp_SILP!$B1572,'DATI COMMESSE'!$A$2:$F$25,3,FALSE))</f>
        <v>FRD - 22-02-5000 - 22-12-5002</v>
      </c>
      <c r="D1572" s="11" t="str">
        <f>LEFT(exp_SILP!$R1572,5)</f>
        <v>12:30</v>
      </c>
      <c r="E1572" s="11" t="str">
        <f>RIGHT(exp_SILP!$R1572,5)</f>
        <v>14:30</v>
      </c>
      <c r="F1572" s="11">
        <f>IF(exp_SILP!$AG1572&gt;=60,exp_SILP!$AG1572/60,exp_SILP!$AG1572)</f>
        <v>2</v>
      </c>
      <c r="G1572" s="11" t="str">
        <f>VLOOKUP(exp_SILP!$Y1572,'DATI CM'!$A$2:$F$28,2,FALSE)</f>
        <v>FLCSRN79S42L219X</v>
      </c>
      <c r="H1572" s="11" t="str">
        <f>VLOOKUP(exp_SILP!$Y1572,'DATI CM'!$A$2:$F$28,3,FALSE)</f>
        <v>A011</v>
      </c>
      <c r="I1572" s="11" t="str">
        <f t="shared" si="1"/>
        <v>N</v>
      </c>
      <c r="J1572" s="11" t="str">
        <f>VLOOKUP(exp_SILP!$Y1572,'DATI CM'!$A$2:$F$28,4,FALSE)</f>
        <v>TORINO</v>
      </c>
      <c r="K1572" s="12">
        <f>VLOOKUP(exp_SILP!$B1572,'DATI COMMESSE'!$A$2:$F$25,5,FALSE)</f>
        <v>35.5</v>
      </c>
      <c r="L1572" s="12">
        <f>IF(exp_SILP!$B1572="A4.10 - LEP E - ORIENTAMENTO SPECIALISTICO SKILL GAP ANALYSIS - GRUPPO 3P",0,VLOOKUP(exp_SILP!$Y1572,'DATI CM'!$A$2:$F$28,6,FALSE))</f>
        <v>25</v>
      </c>
      <c r="M1572" s="12">
        <f>IFERROR(VLOOKUP(exp_SILP!$B1572,'DATI CM'!$H$2:$I$16,2,FALSE)*exp_SILP!$F1572,0)</f>
        <v>0</v>
      </c>
      <c r="N1572" s="11" t="str">
        <f>VLOOKUP(exp_SILP!$B1572,'DATI COMMESSE'!$A$2:$F$25,4,FALSE)</f>
        <v>FRD</v>
      </c>
      <c r="O1572" s="13">
        <f>VLOOKUP(exp_SILP!$B1572,'DATI COMMESSE'!$A$2:$F$25,5,FALSE)*exp_SILP!$F1572</f>
        <v>71</v>
      </c>
      <c r="P1572" s="11" t="str">
        <f>IF(MID(exp_SILP!$W1572,10,2)&gt;"40","F","M")</f>
        <v>M</v>
      </c>
      <c r="Q1572" s="27" t="s">
        <v>1722</v>
      </c>
      <c r="R1572" s="15" t="s">
        <v>127</v>
      </c>
      <c r="S1572" s="15" t="s">
        <v>166</v>
      </c>
      <c r="T1572" s="15" t="s">
        <v>58</v>
      </c>
      <c r="U1572" s="15" t="s">
        <v>59</v>
      </c>
      <c r="V1572" s="15" t="s">
        <v>95</v>
      </c>
      <c r="W1572" s="15" t="s">
        <v>96</v>
      </c>
      <c r="X1572" s="15" t="s">
        <v>97</v>
      </c>
      <c r="Y1572" s="15" t="s">
        <v>10</v>
      </c>
      <c r="Z1572" s="15" t="s">
        <v>63</v>
      </c>
      <c r="AA1572" s="15" t="s">
        <v>64</v>
      </c>
      <c r="AB1572" s="15" t="s">
        <v>74</v>
      </c>
      <c r="AC1572" s="15" t="s">
        <v>75</v>
      </c>
      <c r="AD1572" s="15" t="s">
        <v>177</v>
      </c>
      <c r="AE1572" s="15" t="s">
        <v>59</v>
      </c>
      <c r="AF1572" s="15" t="s">
        <v>177</v>
      </c>
      <c r="AG1572" s="28" t="s">
        <v>76</v>
      </c>
      <c r="AH1572" s="15" t="s">
        <v>939</v>
      </c>
      <c r="AI1572" s="15" t="s">
        <v>77</v>
      </c>
      <c r="AJ1572" s="15" t="str">
        <f>VLOOKUP(exp_SILP!$Y1572,'DATI CM'!$A$2:$F$28,2,FALSE)</f>
        <v>FLCSRN79S42L219X</v>
      </c>
    </row>
    <row r="1573" ht="15.75" customHeight="1">
      <c r="A1573" s="17" t="str">
        <f>IFERROR(VLOOKUP(exp_SILP!$W1573,exp_utenti_P!D:D,1,FALSE),"_DA INSERIRE")</f>
        <v>BRTJNY00R63L219O</v>
      </c>
      <c r="B1573" s="17" t="str">
        <f>IF(AND(exp_SILP!$S1573="A.3 ORIENTAMENTO PROFESSIONALE",exp_SILP!$AD1573="4.2"),"A.3 ORIENTAMENTO PROFESSIONALE (CARCERE)",
IF(AND(exp_SILP!$S1573="A.3 ORIENTAMENTO PROFESSIONALE",exp_SILP!$AD1573="."),"A.3 ORIENTAMENTO PROFESSIONALE (CARCERE)",
IF(AND(exp_SILP!$S1573="A.4 CONSULENZA ORIENTATIVA",exp_SILP!$AD1573="4.2"),"A.4 CONSULENZA ORIENTATIVA (CARCERE)",
IF(AND(exp_SILP!$S1573="A.4 CONSULENZA ORIENTATIVA",exp_SILP!$AD1573="."),"A.4 CONSULENZA ORIENTATIVA (CARCERE)",
IF(AND(exp_SILP!$S1573="A.5 - LEP F1 - ACCOMPAGNAMENTO AL LAVORO",exp_SILP!$AD1573="4.2"),"A.5 - LEP F1 - ACCOMPAGNAMENTO AL LAVORO (CARCERE)",
IF(AND(exp_SILP!$S1573="A.5 - LEP F1 - ACCOMPAGNAMENTO AL LAVORO",exp_SILP!$AD1573="."),"A.5 - LEP F1 - ACCOMPAGNAMENTO AL LAVORO (CARCERE)",
IF(AND(exp_SILP!$S1573="A.5.2a - TUTORAGGIO TIROCINI",exp_SILP!$AD1573="4.2"),"A.5.2a - TUTORAGGIO TIROCINI (CARCERE)",
exp_SILP!$S1573)))))))</f>
        <v>A.5.2a - TUTORAGGIO TIROCINI</v>
      </c>
      <c r="C1573" s="18" t="str">
        <f>CONCATENATE(VLOOKUP(exp_SILP!$B1573,'DATI COMMESSE'!$A$2:$F$25,4,FALSE)," - ", VLOOKUP(exp_SILP!$B1573,'DATI COMMESSE'!$A$2:$F$25,2,FALSE)," - ",VLOOKUP(exp_SILP!$B1573,'DATI COMMESSE'!$A$2:$F$25,3,FALSE))</f>
        <v>FRD - 22-02-5000 - 22-12-5002</v>
      </c>
      <c r="D1573" s="18" t="str">
        <f>LEFT(exp_SILP!$R1573,5)</f>
        <v>09:00</v>
      </c>
      <c r="E1573" s="18" t="str">
        <f>RIGHT(exp_SILP!$R1573,5)</f>
        <v>11:00</v>
      </c>
      <c r="F1573" s="18">
        <f>IF(exp_SILP!$AG1573&gt;=60,exp_SILP!$AG1573/60,exp_SILP!$AG1573)</f>
        <v>2</v>
      </c>
      <c r="G1573" s="18" t="str">
        <f>VLOOKUP(exp_SILP!$Y1573,'DATI CM'!$A$2:$F$28,2,FALSE)</f>
        <v>FLCSRN79S42L219X</v>
      </c>
      <c r="H1573" s="18" t="str">
        <f>VLOOKUP(exp_SILP!$Y1573,'DATI CM'!$A$2:$F$28,3,FALSE)</f>
        <v>A011</v>
      </c>
      <c r="I1573" s="18" t="str">
        <f t="shared" si="1"/>
        <v>N</v>
      </c>
      <c r="J1573" s="18" t="str">
        <f>VLOOKUP(exp_SILP!$Y1573,'DATI CM'!$A$2:$F$28,4,FALSE)</f>
        <v>TORINO</v>
      </c>
      <c r="K1573" s="19">
        <f>VLOOKUP(exp_SILP!$B1573,'DATI COMMESSE'!$A$2:$F$25,5,FALSE)</f>
        <v>35.5</v>
      </c>
      <c r="L1573" s="19">
        <f>IF(exp_SILP!$B1573="A4.10 - LEP E - ORIENTAMENTO SPECIALISTICO SKILL GAP ANALYSIS - GRUPPO 3P",0,VLOOKUP(exp_SILP!$Y1573,'DATI CM'!$A$2:$F$28,6,FALSE))</f>
        <v>25</v>
      </c>
      <c r="M1573" s="19">
        <f>IFERROR(VLOOKUP(exp_SILP!$B1573,'DATI CM'!$H$2:$I$16,2,FALSE)*exp_SILP!$F1573,0)</f>
        <v>0</v>
      </c>
      <c r="N1573" s="18" t="str">
        <f>VLOOKUP(exp_SILP!$B1573,'DATI COMMESSE'!$A$2:$F$25,4,FALSE)</f>
        <v>FRD</v>
      </c>
      <c r="O1573" s="20">
        <f>VLOOKUP(exp_SILP!$B1573,'DATI COMMESSE'!$A$2:$F$25,5,FALSE)*exp_SILP!$F1573</f>
        <v>71</v>
      </c>
      <c r="P1573" s="18" t="str">
        <f>IF(MID(exp_SILP!$W1573,10,2)&gt;"40","F","M")</f>
        <v>F</v>
      </c>
      <c r="Q1573" s="24" t="s">
        <v>1722</v>
      </c>
      <c r="R1573" s="22" t="s">
        <v>223</v>
      </c>
      <c r="S1573" s="22" t="s">
        <v>166</v>
      </c>
      <c r="T1573" s="22" t="s">
        <v>58</v>
      </c>
      <c r="U1573" s="22" t="s">
        <v>59</v>
      </c>
      <c r="V1573" s="22" t="s">
        <v>103</v>
      </c>
      <c r="W1573" s="22" t="s">
        <v>104</v>
      </c>
      <c r="X1573" s="22" t="s">
        <v>105</v>
      </c>
      <c r="Y1573" s="22" t="s">
        <v>10</v>
      </c>
      <c r="Z1573" s="22" t="s">
        <v>63</v>
      </c>
      <c r="AA1573" s="22" t="s">
        <v>64</v>
      </c>
      <c r="AB1573" s="22" t="s">
        <v>74</v>
      </c>
      <c r="AC1573" s="22" t="s">
        <v>75</v>
      </c>
      <c r="AD1573" s="22" t="s">
        <v>699</v>
      </c>
      <c r="AE1573" s="22" t="s">
        <v>59</v>
      </c>
      <c r="AF1573" s="22" t="s">
        <v>1723</v>
      </c>
      <c r="AG1573" s="25" t="s">
        <v>76</v>
      </c>
      <c r="AH1573" s="22" t="s">
        <v>939</v>
      </c>
      <c r="AI1573" s="22" t="s">
        <v>77</v>
      </c>
      <c r="AJ1573" s="22" t="str">
        <f>VLOOKUP(exp_SILP!$Y1573,'DATI CM'!$A$2:$F$28,2,FALSE)</f>
        <v>FLCSRN79S42L219X</v>
      </c>
    </row>
    <row r="1574" ht="15.75" hidden="1" customHeight="1">
      <c r="A1574" s="10" t="str">
        <f>IFERROR(VLOOKUP(exp_SILP!$W1574,exp_utenti_P!D:D,1,FALSE),"_DA INSERIRE")</f>
        <v>HLMLHO57L57Z154R</v>
      </c>
      <c r="B1574" s="10" t="str">
        <f>IF(AND(exp_SILP!$S1574="A.3 ORIENTAMENTO PROFESSIONALE",exp_SILP!$AD1574="4.2"),"A.3 ORIENTAMENTO PROFESSIONALE (CARCERE)",
IF(AND(exp_SILP!$S1574="A.3 ORIENTAMENTO PROFESSIONALE",exp_SILP!$AD1574="."),"A.3 ORIENTAMENTO PROFESSIONALE (CARCERE)",
IF(AND(exp_SILP!$S1574="A.4 CONSULENZA ORIENTATIVA",exp_SILP!$AD1574="4.2"),"A.4 CONSULENZA ORIENTATIVA (CARCERE)",
IF(AND(exp_SILP!$S1574="A.4 CONSULENZA ORIENTATIVA",exp_SILP!$AD1574="."),"A.4 CONSULENZA ORIENTATIVA (CARCERE)",
IF(AND(exp_SILP!$S1574="A.5 - LEP F1 - ACCOMPAGNAMENTO AL LAVORO",exp_SILP!$AD1574="4.2"),"A.5 - LEP F1 - ACCOMPAGNAMENTO AL LAVORO (CARCERE)",
IF(AND(exp_SILP!$S1574="A.5 - LEP F1 - ACCOMPAGNAMENTO AL LAVORO",exp_SILP!$AD1574="."),"A.5 - LEP F1 - ACCOMPAGNAMENTO AL LAVORO (CARCERE)",
IF(AND(exp_SILP!$S1574="A.5.2a - TUTORAGGIO TIROCINI",exp_SILP!$AD1574="4.2"),"A.5.2a - TUTORAGGIO TIROCINI (CARCERE)",
exp_SILP!$S1574)))))))</f>
        <v>A.5.1 ATTIVAZIONE E RICERCA OPPORTUNITA' (1-C)</v>
      </c>
      <c r="C1574" s="11" t="str">
        <f>CONCATENATE(VLOOKUP(exp_SILP!$B1574,'DATI COMMESSE'!$A$2:$F$25,4,FALSE)," - ", VLOOKUP(exp_SILP!$B1574,'DATI COMMESSE'!$A$2:$F$25,2,FALSE)," - ",VLOOKUP(exp_SILP!$B1574,'DATI COMMESSE'!$A$2:$F$25,3,FALSE))</f>
        <v>FRD - 22-02-5000 - 22-12-5002</v>
      </c>
      <c r="D1574" s="11" t="str">
        <f>LEFT(exp_SILP!$R1574,5)</f>
        <v>17:00</v>
      </c>
      <c r="E1574" s="11" t="str">
        <f>RIGHT(exp_SILP!$R1574,5)</f>
        <v>18:00</v>
      </c>
      <c r="F1574" s="11">
        <f>IF(exp_SILP!$AG1574&gt;=60,exp_SILP!$AG1574/60,exp_SILP!$AG1574)</f>
        <v>1</v>
      </c>
      <c r="G1574" s="11" t="str">
        <f>VLOOKUP(exp_SILP!$Y1574,'DATI CM'!$A$2:$F$28,2,FALSE)</f>
        <v>TRZCST69B41F952V</v>
      </c>
      <c r="H1574" s="11" t="str">
        <f>VLOOKUP(exp_SILP!$Y1574,'DATI CM'!$A$2:$F$28,3,FALSE)</f>
        <v/>
      </c>
      <c r="I1574" s="11" t="str">
        <f t="shared" si="1"/>
        <v>N</v>
      </c>
      <c r="J1574" s="11" t="str">
        <f>VLOOKUP(exp_SILP!$Y1574,'DATI CM'!$A$2:$F$28,4,FALSE)</f>
        <v/>
      </c>
      <c r="K1574" s="12">
        <f>VLOOKUP(exp_SILP!$B1574,'DATI COMMESSE'!$A$2:$F$25,5,FALSE)</f>
        <v>35.5</v>
      </c>
      <c r="L1574" s="12" t="str">
        <f>IF(exp_SILP!$B1574="A4.10 - LEP E - ORIENTAMENTO SPECIALISTICO SKILL GAP ANALYSIS - GRUPPO 3P",0,VLOOKUP(exp_SILP!$Y1574,'DATI CM'!$A$2:$F$28,6,FALSE))</f>
        <v/>
      </c>
      <c r="M1574" s="12">
        <f>IFERROR(VLOOKUP(exp_SILP!$B1574,'DATI CM'!$H$2:$I$16,2,FALSE)*exp_SILP!$F1574,0)</f>
        <v>0</v>
      </c>
      <c r="N1574" s="11" t="str">
        <f>VLOOKUP(exp_SILP!$B1574,'DATI COMMESSE'!$A$2:$F$25,4,FALSE)</f>
        <v>FRD</v>
      </c>
      <c r="O1574" s="13">
        <f>VLOOKUP(exp_SILP!$B1574,'DATI COMMESSE'!$A$2:$F$25,5,FALSE)*exp_SILP!$F1574</f>
        <v>35.5</v>
      </c>
      <c r="P1574" s="11" t="str">
        <f>IF(MID(exp_SILP!$W1574,10,2)&gt;"40","F","M")</f>
        <v>F</v>
      </c>
      <c r="Q1574" s="27" t="s">
        <v>1541</v>
      </c>
      <c r="R1574" s="15" t="s">
        <v>93</v>
      </c>
      <c r="S1574" s="15" t="s">
        <v>160</v>
      </c>
      <c r="T1574" s="15" t="s">
        <v>58</v>
      </c>
      <c r="U1574" s="15" t="s">
        <v>59</v>
      </c>
      <c r="V1574" s="15" t="s">
        <v>661</v>
      </c>
      <c r="W1574" s="15" t="s">
        <v>662</v>
      </c>
      <c r="X1574" s="15" t="s">
        <v>663</v>
      </c>
      <c r="Y1574" s="15" t="s">
        <v>18</v>
      </c>
      <c r="Z1574" s="15" t="s">
        <v>63</v>
      </c>
      <c r="AA1574" s="15" t="s">
        <v>64</v>
      </c>
      <c r="AB1574" s="15" t="s">
        <v>65</v>
      </c>
      <c r="AC1574" s="15" t="s">
        <v>82</v>
      </c>
      <c r="AD1574" s="15" t="s">
        <v>59</v>
      </c>
      <c r="AE1574" s="15" t="s">
        <v>59</v>
      </c>
      <c r="AF1574" s="15" t="s">
        <v>114</v>
      </c>
      <c r="AG1574" s="28" t="s">
        <v>67</v>
      </c>
      <c r="AH1574" s="15" t="s">
        <v>535</v>
      </c>
      <c r="AI1574" s="15" t="s">
        <v>83</v>
      </c>
      <c r="AJ1574" s="15" t="str">
        <f>VLOOKUP(exp_SILP!$Y1574,'DATI CM'!$A$2:$F$28,2,FALSE)</f>
        <v>TRZCST69B41F952V</v>
      </c>
    </row>
    <row r="1575" ht="15.75" hidden="1" customHeight="1">
      <c r="A1575" s="17" t="str">
        <f>IFERROR(VLOOKUP(exp_SILP!$W1575,exp_utenti_P!D:D,1,FALSE),"_DA INSERIRE")</f>
        <v>HLMLHO57L57Z154R</v>
      </c>
      <c r="B1575" s="17" t="str">
        <f>IF(AND(exp_SILP!$S1575="A.3 ORIENTAMENTO PROFESSIONALE",exp_SILP!$AD1575="4.2"),"A.3 ORIENTAMENTO PROFESSIONALE (CARCERE)",
IF(AND(exp_SILP!$S1575="A.3 ORIENTAMENTO PROFESSIONALE",exp_SILP!$AD1575="."),"A.3 ORIENTAMENTO PROFESSIONALE (CARCERE)",
IF(AND(exp_SILP!$S1575="A.4 CONSULENZA ORIENTATIVA",exp_SILP!$AD1575="4.2"),"A.4 CONSULENZA ORIENTATIVA (CARCERE)",
IF(AND(exp_SILP!$S1575="A.4 CONSULENZA ORIENTATIVA",exp_SILP!$AD1575="."),"A.4 CONSULENZA ORIENTATIVA (CARCERE)",
IF(AND(exp_SILP!$S1575="A.5 - LEP F1 - ACCOMPAGNAMENTO AL LAVORO",exp_SILP!$AD1575="4.2"),"A.5 - LEP F1 - ACCOMPAGNAMENTO AL LAVORO (CARCERE)",
IF(AND(exp_SILP!$S1575="A.5 - LEP F1 - ACCOMPAGNAMENTO AL LAVORO",exp_SILP!$AD1575="."),"A.5 - LEP F1 - ACCOMPAGNAMENTO AL LAVORO (CARCERE)",
IF(AND(exp_SILP!$S1575="A.5.2a - TUTORAGGIO TIROCINI",exp_SILP!$AD1575="4.2"),"A.5.2a - TUTORAGGIO TIROCINI (CARCERE)",
exp_SILP!$S1575)))))))</f>
        <v>A.5.1 ATTIVAZIONE E RICERCA OPPORTUNITA' (1-C)</v>
      </c>
      <c r="C1575" s="18" t="str">
        <f>CONCATENATE(VLOOKUP(exp_SILP!$B1575,'DATI COMMESSE'!$A$2:$F$25,4,FALSE)," - ", VLOOKUP(exp_SILP!$B1575,'DATI COMMESSE'!$A$2:$F$25,2,FALSE)," - ",VLOOKUP(exp_SILP!$B1575,'DATI COMMESSE'!$A$2:$F$25,3,FALSE))</f>
        <v>FRD - 22-02-5000 - 22-12-5002</v>
      </c>
      <c r="D1575" s="18" t="str">
        <f>LEFT(exp_SILP!$R1575,5)</f>
        <v>14:00</v>
      </c>
      <c r="E1575" s="18" t="str">
        <f>RIGHT(exp_SILP!$R1575,5)</f>
        <v>17:00</v>
      </c>
      <c r="F1575" s="18">
        <f>IF(exp_SILP!$AG1575&gt;=60,exp_SILP!$AG1575/60,exp_SILP!$AG1575)</f>
        <v>3</v>
      </c>
      <c r="G1575" s="18" t="str">
        <f>VLOOKUP(exp_SILP!$Y1575,'DATI CM'!$A$2:$F$28,2,FALSE)</f>
        <v>TRZCST69B41F952V</v>
      </c>
      <c r="H1575" s="18" t="str">
        <f>VLOOKUP(exp_SILP!$Y1575,'DATI CM'!$A$2:$F$28,3,FALSE)</f>
        <v/>
      </c>
      <c r="I1575" s="18" t="str">
        <f t="shared" si="1"/>
        <v>N</v>
      </c>
      <c r="J1575" s="18" t="str">
        <f>VLOOKUP(exp_SILP!$Y1575,'DATI CM'!$A$2:$F$28,4,FALSE)</f>
        <v/>
      </c>
      <c r="K1575" s="19">
        <f>VLOOKUP(exp_SILP!$B1575,'DATI COMMESSE'!$A$2:$F$25,5,FALSE)</f>
        <v>35.5</v>
      </c>
      <c r="L1575" s="19" t="str">
        <f>IF(exp_SILP!$B1575="A4.10 - LEP E - ORIENTAMENTO SPECIALISTICO SKILL GAP ANALYSIS - GRUPPO 3P",0,VLOOKUP(exp_SILP!$Y1575,'DATI CM'!$A$2:$F$28,6,FALSE))</f>
        <v/>
      </c>
      <c r="M1575" s="19">
        <f>IFERROR(VLOOKUP(exp_SILP!$B1575,'DATI CM'!$H$2:$I$16,2,FALSE)*exp_SILP!$F1575,0)</f>
        <v>0</v>
      </c>
      <c r="N1575" s="18" t="str">
        <f>VLOOKUP(exp_SILP!$B1575,'DATI COMMESSE'!$A$2:$F$25,4,FALSE)</f>
        <v>FRD</v>
      </c>
      <c r="O1575" s="20">
        <f>VLOOKUP(exp_SILP!$B1575,'DATI COMMESSE'!$A$2:$F$25,5,FALSE)*exp_SILP!$F1575</f>
        <v>106.5</v>
      </c>
      <c r="P1575" s="18" t="str">
        <f>IF(MID(exp_SILP!$W1575,10,2)&gt;"40","F","M")</f>
        <v>F</v>
      </c>
      <c r="Q1575" s="24" t="s">
        <v>1541</v>
      </c>
      <c r="R1575" s="22" t="s">
        <v>100</v>
      </c>
      <c r="S1575" s="22" t="s">
        <v>160</v>
      </c>
      <c r="T1575" s="22" t="s">
        <v>58</v>
      </c>
      <c r="U1575" s="22" t="s">
        <v>59</v>
      </c>
      <c r="V1575" s="22" t="s">
        <v>661</v>
      </c>
      <c r="W1575" s="22" t="s">
        <v>662</v>
      </c>
      <c r="X1575" s="22" t="s">
        <v>663</v>
      </c>
      <c r="Y1575" s="22" t="s">
        <v>18</v>
      </c>
      <c r="Z1575" s="22" t="s">
        <v>63</v>
      </c>
      <c r="AA1575" s="22" t="s">
        <v>64</v>
      </c>
      <c r="AB1575" s="22" t="s">
        <v>65</v>
      </c>
      <c r="AC1575" s="22" t="s">
        <v>82</v>
      </c>
      <c r="AD1575" s="22" t="s">
        <v>59</v>
      </c>
      <c r="AE1575" s="22" t="s">
        <v>59</v>
      </c>
      <c r="AF1575" s="22" t="s">
        <v>59</v>
      </c>
      <c r="AG1575" s="25" t="s">
        <v>101</v>
      </c>
      <c r="AH1575" s="22" t="s">
        <v>535</v>
      </c>
      <c r="AI1575" s="22" t="s">
        <v>83</v>
      </c>
      <c r="AJ1575" s="22" t="str">
        <f>VLOOKUP(exp_SILP!$Y1575,'DATI CM'!$A$2:$F$28,2,FALSE)</f>
        <v>TRZCST69B41F952V</v>
      </c>
    </row>
    <row r="1576" ht="15.75" customHeight="1">
      <c r="A1576" s="10" t="str">
        <f>IFERROR(VLOOKUP(exp_SILP!$W1576,exp_utenti_P!D:D,1,FALSE),"_DA INSERIRE")</f>
        <v>MTAGRG64C06Z129P</v>
      </c>
      <c r="B1576" s="10" t="str">
        <f>IF(AND(exp_SILP!$S1576="A.3 ORIENTAMENTO PROFESSIONALE",exp_SILP!$AD1576="4.2"),"A.3 ORIENTAMENTO PROFESSIONALE (CARCERE)",
IF(AND(exp_SILP!$S1576="A.3 ORIENTAMENTO PROFESSIONALE",exp_SILP!$AD1576="."),"A.3 ORIENTAMENTO PROFESSIONALE (CARCERE)",
IF(AND(exp_SILP!$S1576="A.4 CONSULENZA ORIENTATIVA",exp_SILP!$AD1576="4.2"),"A.4 CONSULENZA ORIENTATIVA (CARCERE)",
IF(AND(exp_SILP!$S1576="A.4 CONSULENZA ORIENTATIVA",exp_SILP!$AD1576="."),"A.4 CONSULENZA ORIENTATIVA (CARCERE)",
IF(AND(exp_SILP!$S1576="A.5 - LEP F1 - ACCOMPAGNAMENTO AL LAVORO",exp_SILP!$AD1576="4.2"),"A.5 - LEP F1 - ACCOMPAGNAMENTO AL LAVORO (CARCERE)",
IF(AND(exp_SILP!$S1576="A.5 - LEP F1 - ACCOMPAGNAMENTO AL LAVORO",exp_SILP!$AD1576="."),"A.5 - LEP F1 - ACCOMPAGNAMENTO AL LAVORO (CARCERE)",
IF(AND(exp_SILP!$S1576="A.5.2a - TUTORAGGIO TIROCINI",exp_SILP!$AD1576="4.2"),"A.5.2a - TUTORAGGIO TIROCINI (CARCERE)",
exp_SILP!$S1576)))))))</f>
        <v>A.5.2a - TUTORAGGIO TIROCINI</v>
      </c>
      <c r="C1576" s="11" t="str">
        <f>CONCATENATE(VLOOKUP(exp_SILP!$B1576,'DATI COMMESSE'!$A$2:$F$25,4,FALSE)," - ", VLOOKUP(exp_SILP!$B1576,'DATI COMMESSE'!$A$2:$F$25,2,FALSE)," - ",VLOOKUP(exp_SILP!$B1576,'DATI COMMESSE'!$A$2:$F$25,3,FALSE))</f>
        <v>FRD - 22-02-5000 - 22-12-5002</v>
      </c>
      <c r="D1576" s="11" t="str">
        <f>LEFT(exp_SILP!$R1576,5)</f>
        <v>16:00</v>
      </c>
      <c r="E1576" s="11" t="str">
        <f>RIGHT(exp_SILP!$R1576,5)</f>
        <v>17:00</v>
      </c>
      <c r="F1576" s="11">
        <f>IF(exp_SILP!$AG1576&gt;=60,exp_SILP!$AG1576/60,exp_SILP!$AG1576)</f>
        <v>1</v>
      </c>
      <c r="G1576" s="11" t="str">
        <f>VLOOKUP(exp_SILP!$Y1576,'DATI CM'!$A$2:$F$28,2,FALSE)</f>
        <v>FLCSRN79S42L219X</v>
      </c>
      <c r="H1576" s="11" t="str">
        <f>VLOOKUP(exp_SILP!$Y1576,'DATI CM'!$A$2:$F$28,3,FALSE)</f>
        <v>A011</v>
      </c>
      <c r="I1576" s="11" t="str">
        <f t="shared" si="1"/>
        <v>N</v>
      </c>
      <c r="J1576" s="11" t="str">
        <f>VLOOKUP(exp_SILP!$Y1576,'DATI CM'!$A$2:$F$28,4,FALSE)</f>
        <v>TORINO</v>
      </c>
      <c r="K1576" s="12">
        <f>VLOOKUP(exp_SILP!$B1576,'DATI COMMESSE'!$A$2:$F$25,5,FALSE)</f>
        <v>35.5</v>
      </c>
      <c r="L1576" s="12">
        <f>IF(exp_SILP!$B1576="A4.10 - LEP E - ORIENTAMENTO SPECIALISTICO SKILL GAP ANALYSIS - GRUPPO 3P",0,VLOOKUP(exp_SILP!$Y1576,'DATI CM'!$A$2:$F$28,6,FALSE))</f>
        <v>25</v>
      </c>
      <c r="M1576" s="12">
        <f>IFERROR(VLOOKUP(exp_SILP!$B1576,'DATI CM'!$H$2:$I$16,2,FALSE)*exp_SILP!$F1576,0)</f>
        <v>0</v>
      </c>
      <c r="N1576" s="11" t="str">
        <f>VLOOKUP(exp_SILP!$B1576,'DATI COMMESSE'!$A$2:$F$25,4,FALSE)</f>
        <v>FRD</v>
      </c>
      <c r="O1576" s="13">
        <f>VLOOKUP(exp_SILP!$B1576,'DATI COMMESSE'!$A$2:$F$25,5,FALSE)*exp_SILP!$F1576</f>
        <v>35.5</v>
      </c>
      <c r="P1576" s="11" t="str">
        <f>IF(MID(exp_SILP!$W1576,10,2)&gt;"40","F","M")</f>
        <v>M</v>
      </c>
      <c r="Q1576" s="27" t="s">
        <v>1541</v>
      </c>
      <c r="R1576" s="15" t="s">
        <v>152</v>
      </c>
      <c r="S1576" s="15" t="s">
        <v>166</v>
      </c>
      <c r="T1576" s="15" t="s">
        <v>58</v>
      </c>
      <c r="U1576" s="15" t="s">
        <v>59</v>
      </c>
      <c r="V1576" s="15" t="s">
        <v>95</v>
      </c>
      <c r="W1576" s="15" t="s">
        <v>96</v>
      </c>
      <c r="X1576" s="15" t="s">
        <v>97</v>
      </c>
      <c r="Y1576" s="15" t="s">
        <v>10</v>
      </c>
      <c r="Z1576" s="15" t="s">
        <v>63</v>
      </c>
      <c r="AA1576" s="15" t="s">
        <v>64</v>
      </c>
      <c r="AB1576" s="15" t="s">
        <v>65</v>
      </c>
      <c r="AC1576" s="15" t="s">
        <v>75</v>
      </c>
      <c r="AD1576" s="15" t="s">
        <v>59</v>
      </c>
      <c r="AE1576" s="15" t="s">
        <v>59</v>
      </c>
      <c r="AF1576" s="15" t="s">
        <v>114</v>
      </c>
      <c r="AG1576" s="28" t="s">
        <v>67</v>
      </c>
      <c r="AH1576" s="15" t="s">
        <v>1541</v>
      </c>
      <c r="AI1576" s="15" t="s">
        <v>77</v>
      </c>
      <c r="AJ1576" s="15" t="str">
        <f>VLOOKUP(exp_SILP!$Y1576,'DATI CM'!$A$2:$F$28,2,FALSE)</f>
        <v>FLCSRN79S42L219X</v>
      </c>
    </row>
    <row r="1577" ht="15.75" customHeight="1">
      <c r="A1577" s="17" t="str">
        <f>IFERROR(VLOOKUP(exp_SILP!$W1577,exp_utenti_P!D:D,1,FALSE),"_DA INSERIRE")</f>
        <v>MTAGRG64C06Z129P</v>
      </c>
      <c r="B1577" s="17" t="str">
        <f>IF(AND(exp_SILP!$S1577="A.3 ORIENTAMENTO PROFESSIONALE",exp_SILP!$AD1577="4.2"),"A.3 ORIENTAMENTO PROFESSIONALE (CARCERE)",
IF(AND(exp_SILP!$S1577="A.3 ORIENTAMENTO PROFESSIONALE",exp_SILP!$AD1577="."),"A.3 ORIENTAMENTO PROFESSIONALE (CARCERE)",
IF(AND(exp_SILP!$S1577="A.4 CONSULENZA ORIENTATIVA",exp_SILP!$AD1577="4.2"),"A.4 CONSULENZA ORIENTATIVA (CARCERE)",
IF(AND(exp_SILP!$S1577="A.4 CONSULENZA ORIENTATIVA",exp_SILP!$AD1577="."),"A.4 CONSULENZA ORIENTATIVA (CARCERE)",
IF(AND(exp_SILP!$S1577="A.5 - LEP F1 - ACCOMPAGNAMENTO AL LAVORO",exp_SILP!$AD1577="4.2"),"A.5 - LEP F1 - ACCOMPAGNAMENTO AL LAVORO (CARCERE)",
IF(AND(exp_SILP!$S1577="A.5 - LEP F1 - ACCOMPAGNAMENTO AL LAVORO",exp_SILP!$AD1577="."),"A.5 - LEP F1 - ACCOMPAGNAMENTO AL LAVORO (CARCERE)",
IF(AND(exp_SILP!$S1577="A.5.2a - TUTORAGGIO TIROCINI",exp_SILP!$AD1577="4.2"),"A.5.2a - TUTORAGGIO TIROCINI (CARCERE)",
exp_SILP!$S1577)))))))</f>
        <v>A.5.2a - TUTORAGGIO TIROCINI</v>
      </c>
      <c r="C1577" s="18" t="str">
        <f>CONCATENATE(VLOOKUP(exp_SILP!$B1577,'DATI COMMESSE'!$A$2:$F$25,4,FALSE)," - ", VLOOKUP(exp_SILP!$B1577,'DATI COMMESSE'!$A$2:$F$25,2,FALSE)," - ",VLOOKUP(exp_SILP!$B1577,'DATI COMMESSE'!$A$2:$F$25,3,FALSE))</f>
        <v>FRD - 22-02-5000 - 22-12-5002</v>
      </c>
      <c r="D1577" s="18" t="str">
        <f>LEFT(exp_SILP!$R1577,5)</f>
        <v>14:00</v>
      </c>
      <c r="E1577" s="18" t="str">
        <f>RIGHT(exp_SILP!$R1577,5)</f>
        <v>16:00</v>
      </c>
      <c r="F1577" s="18">
        <f>IF(exp_SILP!$AG1577&gt;=60,exp_SILP!$AG1577/60,exp_SILP!$AG1577)</f>
        <v>2</v>
      </c>
      <c r="G1577" s="18" t="str">
        <f>VLOOKUP(exp_SILP!$Y1577,'DATI CM'!$A$2:$F$28,2,FALSE)</f>
        <v>FLCSRN79S42L219X</v>
      </c>
      <c r="H1577" s="18" t="str">
        <f>VLOOKUP(exp_SILP!$Y1577,'DATI CM'!$A$2:$F$28,3,FALSE)</f>
        <v>A011</v>
      </c>
      <c r="I1577" s="18" t="str">
        <f t="shared" si="1"/>
        <v>N</v>
      </c>
      <c r="J1577" s="18" t="str">
        <f>VLOOKUP(exp_SILP!$Y1577,'DATI CM'!$A$2:$F$28,4,FALSE)</f>
        <v>TORINO</v>
      </c>
      <c r="K1577" s="19">
        <f>VLOOKUP(exp_SILP!$B1577,'DATI COMMESSE'!$A$2:$F$25,5,FALSE)</f>
        <v>35.5</v>
      </c>
      <c r="L1577" s="19">
        <f>IF(exp_SILP!$B1577="A4.10 - LEP E - ORIENTAMENTO SPECIALISTICO SKILL GAP ANALYSIS - GRUPPO 3P",0,VLOOKUP(exp_SILP!$Y1577,'DATI CM'!$A$2:$F$28,6,FALSE))</f>
        <v>25</v>
      </c>
      <c r="M1577" s="19">
        <f>IFERROR(VLOOKUP(exp_SILP!$B1577,'DATI CM'!$H$2:$I$16,2,FALSE)*exp_SILP!$F1577,0)</f>
        <v>0</v>
      </c>
      <c r="N1577" s="18" t="str">
        <f>VLOOKUP(exp_SILP!$B1577,'DATI COMMESSE'!$A$2:$F$25,4,FALSE)</f>
        <v>FRD</v>
      </c>
      <c r="O1577" s="20">
        <f>VLOOKUP(exp_SILP!$B1577,'DATI COMMESSE'!$A$2:$F$25,5,FALSE)*exp_SILP!$F1577</f>
        <v>71</v>
      </c>
      <c r="P1577" s="18" t="str">
        <f>IF(MID(exp_SILP!$W1577,10,2)&gt;"40","F","M")</f>
        <v>M</v>
      </c>
      <c r="Q1577" s="24" t="s">
        <v>1541</v>
      </c>
      <c r="R1577" s="22" t="s">
        <v>69</v>
      </c>
      <c r="S1577" s="22" t="s">
        <v>166</v>
      </c>
      <c r="T1577" s="22" t="s">
        <v>58</v>
      </c>
      <c r="U1577" s="22" t="s">
        <v>59</v>
      </c>
      <c r="V1577" s="22" t="s">
        <v>95</v>
      </c>
      <c r="W1577" s="22" t="s">
        <v>96</v>
      </c>
      <c r="X1577" s="22" t="s">
        <v>97</v>
      </c>
      <c r="Y1577" s="22" t="s">
        <v>10</v>
      </c>
      <c r="Z1577" s="22" t="s">
        <v>63</v>
      </c>
      <c r="AA1577" s="22" t="s">
        <v>64</v>
      </c>
      <c r="AB1577" s="22" t="s">
        <v>74</v>
      </c>
      <c r="AC1577" s="22" t="s">
        <v>75</v>
      </c>
      <c r="AD1577" s="22" t="s">
        <v>59</v>
      </c>
      <c r="AE1577" s="22" t="s">
        <v>59</v>
      </c>
      <c r="AF1577" s="22" t="s">
        <v>1724</v>
      </c>
      <c r="AG1577" s="25" t="s">
        <v>76</v>
      </c>
      <c r="AH1577" s="22" t="s">
        <v>1541</v>
      </c>
      <c r="AI1577" s="22" t="s">
        <v>77</v>
      </c>
      <c r="AJ1577" s="22" t="str">
        <f>VLOOKUP(exp_SILP!$Y1577,'DATI CM'!$A$2:$F$28,2,FALSE)</f>
        <v>FLCSRN79S42L219X</v>
      </c>
    </row>
    <row r="1578" ht="15.75" customHeight="1">
      <c r="A1578" s="10" t="str">
        <f>IFERROR(VLOOKUP(exp_SILP!$W1578,exp_utenti_P!D:D,1,FALSE),"_DA INSERIRE")</f>
        <v>TPNJYD84D06Z611P</v>
      </c>
      <c r="B1578" s="10" t="str">
        <f>IF(AND(exp_SILP!$S1578="A.3 ORIENTAMENTO PROFESSIONALE",exp_SILP!$AD1578="4.2"),"A.3 ORIENTAMENTO PROFESSIONALE (CARCERE)",
IF(AND(exp_SILP!$S1578="A.3 ORIENTAMENTO PROFESSIONALE",exp_SILP!$AD1578="."),"A.3 ORIENTAMENTO PROFESSIONALE (CARCERE)",
IF(AND(exp_SILP!$S1578="A.4 CONSULENZA ORIENTATIVA",exp_SILP!$AD1578="4.2"),"A.4 CONSULENZA ORIENTATIVA (CARCERE)",
IF(AND(exp_SILP!$S1578="A.4 CONSULENZA ORIENTATIVA",exp_SILP!$AD1578="."),"A.4 CONSULENZA ORIENTATIVA (CARCERE)",
IF(AND(exp_SILP!$S1578="A.5 - LEP F1 - ACCOMPAGNAMENTO AL LAVORO",exp_SILP!$AD1578="4.2"),"A.5 - LEP F1 - ACCOMPAGNAMENTO AL LAVORO (CARCERE)",
IF(AND(exp_SILP!$S1578="A.5 - LEP F1 - ACCOMPAGNAMENTO AL LAVORO",exp_SILP!$AD1578="."),"A.5 - LEP F1 - ACCOMPAGNAMENTO AL LAVORO (CARCERE)",
IF(AND(exp_SILP!$S1578="A.5.2a - TUTORAGGIO TIROCINI",exp_SILP!$AD1578="4.2"),"A.5.2a - TUTORAGGIO TIROCINI (CARCERE)",
exp_SILP!$S1578)))))))</f>
        <v>A.5.6 - LEP F2 - TUTORAGGIO TIROCINI</v>
      </c>
      <c r="C1578" s="11" t="str">
        <f>CONCATENATE(VLOOKUP(exp_SILP!$B1578,'DATI COMMESSE'!$A$2:$F$25,4,FALSE)," - ", VLOOKUP(exp_SILP!$B1578,'DATI COMMESSE'!$A$2:$F$25,2,FALSE)," - ",VLOOKUP(exp_SILP!$B1578,'DATI COMMESSE'!$A$2:$F$25,3,FALSE))</f>
        <v>GOL - 22-02-5000 - 22-12-5003</v>
      </c>
      <c r="D1578" s="11" t="str">
        <f>LEFT(exp_SILP!$R1578,5)</f>
        <v>11:30</v>
      </c>
      <c r="E1578" s="11" t="str">
        <f>RIGHT(exp_SILP!$R1578,5)</f>
        <v>12:30</v>
      </c>
      <c r="F1578" s="11">
        <f>IF(exp_SILP!$AG1578&gt;=60,exp_SILP!$AG1578/60,exp_SILP!$AG1578)</f>
        <v>1</v>
      </c>
      <c r="G1578" s="11" t="str">
        <f>VLOOKUP(exp_SILP!$Y1578,'DATI CM'!$A$2:$F$28,2,FALSE)</f>
        <v>FLCSRN79S42L219X</v>
      </c>
      <c r="H1578" s="11" t="str">
        <f>VLOOKUP(exp_SILP!$Y1578,'DATI CM'!$A$2:$F$28,3,FALSE)</f>
        <v>A011</v>
      </c>
      <c r="I1578" s="11" t="str">
        <f t="shared" si="1"/>
        <v>N</v>
      </c>
      <c r="J1578" s="11" t="str">
        <f>VLOOKUP(exp_SILP!$Y1578,'DATI CM'!$A$2:$F$28,4,FALSE)</f>
        <v>TORINO</v>
      </c>
      <c r="K1578" s="12">
        <f>VLOOKUP(exp_SILP!$B1578,'DATI COMMESSE'!$A$2:$F$25,5,FALSE)</f>
        <v>39.94</v>
      </c>
      <c r="L1578" s="12">
        <f>IF(exp_SILP!$B1578="A4.10 - LEP E - ORIENTAMENTO SPECIALISTICO SKILL GAP ANALYSIS - GRUPPO 3P",0,VLOOKUP(exp_SILP!$Y1578,'DATI CM'!$A$2:$F$28,6,FALSE))</f>
        <v>25</v>
      </c>
      <c r="M1578" s="12">
        <f>IFERROR(VLOOKUP(exp_SILP!$B1578,'DATI CM'!$H$2:$I$16,2,FALSE)*exp_SILP!$F1578,0)</f>
        <v>0</v>
      </c>
      <c r="N1578" s="11" t="str">
        <f>VLOOKUP(exp_SILP!$B1578,'DATI COMMESSE'!$A$2:$F$25,4,FALSE)</f>
        <v>GOL</v>
      </c>
      <c r="O1578" s="13">
        <f>VLOOKUP(exp_SILP!$B1578,'DATI COMMESSE'!$A$2:$F$25,5,FALSE)*exp_SILP!$F1578</f>
        <v>39.94</v>
      </c>
      <c r="P1578" s="11" t="str">
        <f>IF(MID(exp_SILP!$W1578,10,2)&gt;"40","F","M")</f>
        <v>M</v>
      </c>
      <c r="Q1578" s="27" t="s">
        <v>1541</v>
      </c>
      <c r="R1578" s="15" t="s">
        <v>700</v>
      </c>
      <c r="S1578" s="15" t="s">
        <v>173</v>
      </c>
      <c r="T1578" s="15" t="s">
        <v>58</v>
      </c>
      <c r="U1578" s="15" t="s">
        <v>59</v>
      </c>
      <c r="V1578" s="15" t="s">
        <v>174</v>
      </c>
      <c r="W1578" s="15" t="s">
        <v>175</v>
      </c>
      <c r="X1578" s="15" t="s">
        <v>176</v>
      </c>
      <c r="Y1578" s="15" t="s">
        <v>10</v>
      </c>
      <c r="Z1578" s="15" t="s">
        <v>63</v>
      </c>
      <c r="AA1578" s="15" t="s">
        <v>64</v>
      </c>
      <c r="AB1578" s="15" t="s">
        <v>74</v>
      </c>
      <c r="AC1578" s="15" t="s">
        <v>75</v>
      </c>
      <c r="AD1578" s="15" t="s">
        <v>177</v>
      </c>
      <c r="AE1578" s="15" t="s">
        <v>59</v>
      </c>
      <c r="AF1578" s="15" t="s">
        <v>177</v>
      </c>
      <c r="AG1578" s="28" t="s">
        <v>67</v>
      </c>
      <c r="AH1578" s="15" t="s">
        <v>138</v>
      </c>
      <c r="AI1578" s="15" t="s">
        <v>77</v>
      </c>
      <c r="AJ1578" s="15" t="str">
        <f>VLOOKUP(exp_SILP!$Y1578,'DATI CM'!$A$2:$F$28,2,FALSE)</f>
        <v>FLCSRN79S42L219X</v>
      </c>
    </row>
    <row r="1579" ht="15.75" customHeight="1">
      <c r="A1579" s="17" t="str">
        <f>IFERROR(VLOOKUP(exp_SILP!$W1579,exp_utenti_P!D:D,1,FALSE),"_DA INSERIRE")</f>
        <v>SRRMNC75T49H355I</v>
      </c>
      <c r="B1579" s="17" t="str">
        <f>IF(AND(exp_SILP!$S1579="A.3 ORIENTAMENTO PROFESSIONALE",exp_SILP!$AD1579="4.2"),"A.3 ORIENTAMENTO PROFESSIONALE (CARCERE)",
IF(AND(exp_SILP!$S1579="A.3 ORIENTAMENTO PROFESSIONALE",exp_SILP!$AD1579="."),"A.3 ORIENTAMENTO PROFESSIONALE (CARCERE)",
IF(AND(exp_SILP!$S1579="A.4 CONSULENZA ORIENTATIVA",exp_SILP!$AD1579="4.2"),"A.4 CONSULENZA ORIENTATIVA (CARCERE)",
IF(AND(exp_SILP!$S1579="A.4 CONSULENZA ORIENTATIVA",exp_SILP!$AD1579="."),"A.4 CONSULENZA ORIENTATIVA (CARCERE)",
IF(AND(exp_SILP!$S1579="A.5 - LEP F1 - ACCOMPAGNAMENTO AL LAVORO",exp_SILP!$AD1579="4.2"),"A.5 - LEP F1 - ACCOMPAGNAMENTO AL LAVORO (CARCERE)",
IF(AND(exp_SILP!$S1579="A.5 - LEP F1 - ACCOMPAGNAMENTO AL LAVORO",exp_SILP!$AD1579="."),"A.5 - LEP F1 - ACCOMPAGNAMENTO AL LAVORO (CARCERE)",
IF(AND(exp_SILP!$S1579="A.5.2a - TUTORAGGIO TIROCINI",exp_SILP!$AD1579="4.2"),"A.5.2a - TUTORAGGIO TIROCINI (CARCERE)",
exp_SILP!$S1579)))))))</f>
        <v>A4.10 - LEP E - ORIENTAMENTO SPECIALISTICO SKILL GAP ANALYSIS</v>
      </c>
      <c r="C1579" s="18" t="str">
        <f>CONCATENATE(VLOOKUP(exp_SILP!$B1579,'DATI COMMESSE'!$A$2:$F$25,4,FALSE)," - ", VLOOKUP(exp_SILP!$B1579,'DATI COMMESSE'!$A$2:$F$25,2,FALSE)," - ",VLOOKUP(exp_SILP!$B1579,'DATI COMMESSE'!$A$2:$F$25,3,FALSE))</f>
        <v>GOL - 22-02-5000 - 22-12-5003</v>
      </c>
      <c r="D1579" s="18" t="str">
        <f>LEFT(exp_SILP!$R1579,5)</f>
        <v>17:00</v>
      </c>
      <c r="E1579" s="18" t="str">
        <f>RIGHT(exp_SILP!$R1579,5)</f>
        <v>18:00</v>
      </c>
      <c r="F1579" s="18">
        <f>IF(exp_SILP!$AG1579&gt;=60,exp_SILP!$AG1579/60,exp_SILP!$AG1579)</f>
        <v>1</v>
      </c>
      <c r="G1579" s="18" t="str">
        <f>VLOOKUP(exp_SILP!$Y1579,'DATI CM'!$A$2:$F$28,2,FALSE)</f>
        <v>MNRCLD73B46G674U</v>
      </c>
      <c r="H1579" s="18" t="str">
        <f>VLOOKUP(exp_SILP!$Y1579,'DATI CM'!$A$2:$F$28,3,FALSE)</f>
        <v>A011</v>
      </c>
      <c r="I1579" s="18" t="str">
        <f t="shared" si="1"/>
        <v>N</v>
      </c>
      <c r="J1579" s="18" t="str">
        <f>VLOOKUP(exp_SILP!$Y1579,'DATI CM'!$A$2:$F$28,4,FALSE)</f>
        <v>TORINO</v>
      </c>
      <c r="K1579" s="19">
        <f>VLOOKUP(exp_SILP!$B1579,'DATI COMMESSE'!$A$2:$F$25,5,FALSE)</f>
        <v>39.94</v>
      </c>
      <c r="L1579" s="19">
        <f>IF(exp_SILP!$B1579="A4.10 - LEP E - ORIENTAMENTO SPECIALISTICO SKILL GAP ANALYSIS - GRUPPO 3P",0,VLOOKUP(exp_SILP!$Y1579,'DATI CM'!$A$2:$F$28,6,FALSE))</f>
        <v>25</v>
      </c>
      <c r="M1579" s="19">
        <f>IFERROR(VLOOKUP(exp_SILP!$B1579,'DATI CM'!$H$2:$I$16,2,FALSE)*exp_SILP!$F1579,0)</f>
        <v>0</v>
      </c>
      <c r="N1579" s="18" t="str">
        <f>VLOOKUP(exp_SILP!$B1579,'DATI COMMESSE'!$A$2:$F$25,4,FALSE)</f>
        <v>GOL</v>
      </c>
      <c r="O1579" s="20">
        <f>VLOOKUP(exp_SILP!$B1579,'DATI COMMESSE'!$A$2:$F$25,5,FALSE)*exp_SILP!$F1579</f>
        <v>39.94</v>
      </c>
      <c r="P1579" s="18" t="str">
        <f>IF(MID(exp_SILP!$W1579,10,2)&gt;"40","F","M")</f>
        <v>F</v>
      </c>
      <c r="Q1579" s="24" t="s">
        <v>1541</v>
      </c>
      <c r="R1579" s="22" t="s">
        <v>93</v>
      </c>
      <c r="S1579" s="22" t="s">
        <v>70</v>
      </c>
      <c r="T1579" s="22" t="s">
        <v>58</v>
      </c>
      <c r="U1579" s="22" t="s">
        <v>59</v>
      </c>
      <c r="V1579" s="22" t="s">
        <v>185</v>
      </c>
      <c r="W1579" s="22" t="s">
        <v>186</v>
      </c>
      <c r="X1579" s="22" t="s">
        <v>187</v>
      </c>
      <c r="Y1579" s="22" t="s">
        <v>14</v>
      </c>
      <c r="Z1579" s="22" t="s">
        <v>63</v>
      </c>
      <c r="AA1579" s="22" t="s">
        <v>64</v>
      </c>
      <c r="AB1579" s="22" t="s">
        <v>74</v>
      </c>
      <c r="AC1579" s="22" t="s">
        <v>135</v>
      </c>
      <c r="AD1579" s="22" t="s">
        <v>59</v>
      </c>
      <c r="AE1579" s="22" t="s">
        <v>59</v>
      </c>
      <c r="AF1579" s="22" t="s">
        <v>59</v>
      </c>
      <c r="AG1579" s="25" t="s">
        <v>67</v>
      </c>
      <c r="AH1579" s="22" t="s">
        <v>643</v>
      </c>
      <c r="AI1579" s="22" t="s">
        <v>158</v>
      </c>
      <c r="AJ1579" s="22" t="str">
        <f>VLOOKUP(exp_SILP!$Y1579,'DATI CM'!$A$2:$F$28,2,FALSE)</f>
        <v>MNRCLD73B46G674U</v>
      </c>
    </row>
    <row r="1580" ht="15.75" customHeight="1">
      <c r="A1580" s="10" t="str">
        <f>IFERROR(VLOOKUP(exp_SILP!$W1580,exp_utenti_P!D:D,1,FALSE),"_DA INSERIRE")</f>
        <v>SRRMNC75T49H355I</v>
      </c>
      <c r="B1580" s="10" t="str">
        <f>IF(AND(exp_SILP!$S1580="A.3 ORIENTAMENTO PROFESSIONALE",exp_SILP!$AD1580="4.2"),"A.3 ORIENTAMENTO PROFESSIONALE (CARCERE)",
IF(AND(exp_SILP!$S1580="A.3 ORIENTAMENTO PROFESSIONALE",exp_SILP!$AD1580="."),"A.3 ORIENTAMENTO PROFESSIONALE (CARCERE)",
IF(AND(exp_SILP!$S1580="A.4 CONSULENZA ORIENTATIVA",exp_SILP!$AD1580="4.2"),"A.4 CONSULENZA ORIENTATIVA (CARCERE)",
IF(AND(exp_SILP!$S1580="A.4 CONSULENZA ORIENTATIVA",exp_SILP!$AD1580="."),"A.4 CONSULENZA ORIENTATIVA (CARCERE)",
IF(AND(exp_SILP!$S1580="A.5 - LEP F1 - ACCOMPAGNAMENTO AL LAVORO",exp_SILP!$AD1580="4.2"),"A.5 - LEP F1 - ACCOMPAGNAMENTO AL LAVORO (CARCERE)",
IF(AND(exp_SILP!$S1580="A.5 - LEP F1 - ACCOMPAGNAMENTO AL LAVORO",exp_SILP!$AD1580="."),"A.5 - LEP F1 - ACCOMPAGNAMENTO AL LAVORO (CARCERE)",
IF(AND(exp_SILP!$S1580="A.5.2a - TUTORAGGIO TIROCINI",exp_SILP!$AD1580="4.2"),"A.5.2a - TUTORAGGIO TIROCINI (CARCERE)",
exp_SILP!$S1580)))))))</f>
        <v>A4.10 - LEP E - ORIENTAMENTO SPECIALISTICO SKILL GAP ANALYSIS</v>
      </c>
      <c r="C1580" s="11" t="str">
        <f>CONCATENATE(VLOOKUP(exp_SILP!$B1580,'DATI COMMESSE'!$A$2:$F$25,4,FALSE)," - ", VLOOKUP(exp_SILP!$B1580,'DATI COMMESSE'!$A$2:$F$25,2,FALSE)," - ",VLOOKUP(exp_SILP!$B1580,'DATI COMMESSE'!$A$2:$F$25,3,FALSE))</f>
        <v>GOL - 22-02-5000 - 22-12-5003</v>
      </c>
      <c r="D1580" s="11" t="str">
        <f>LEFT(exp_SILP!$R1580,5)</f>
        <v>14:00</v>
      </c>
      <c r="E1580" s="11" t="str">
        <f>RIGHT(exp_SILP!$R1580,5)</f>
        <v>17:00</v>
      </c>
      <c r="F1580" s="11">
        <f>IF(exp_SILP!$AG1580&gt;=60,exp_SILP!$AG1580/60,exp_SILP!$AG1580)</f>
        <v>3</v>
      </c>
      <c r="G1580" s="11" t="str">
        <f>VLOOKUP(exp_SILP!$Y1580,'DATI CM'!$A$2:$F$28,2,FALSE)</f>
        <v>MNRCLD73B46G674U</v>
      </c>
      <c r="H1580" s="11" t="str">
        <f>VLOOKUP(exp_SILP!$Y1580,'DATI CM'!$A$2:$F$28,3,FALSE)</f>
        <v>A011</v>
      </c>
      <c r="I1580" s="11" t="str">
        <f t="shared" si="1"/>
        <v>N</v>
      </c>
      <c r="J1580" s="11" t="str">
        <f>VLOOKUP(exp_SILP!$Y1580,'DATI CM'!$A$2:$F$28,4,FALSE)</f>
        <v>TORINO</v>
      </c>
      <c r="K1580" s="12">
        <f>VLOOKUP(exp_SILP!$B1580,'DATI COMMESSE'!$A$2:$F$25,5,FALSE)</f>
        <v>39.94</v>
      </c>
      <c r="L1580" s="12">
        <f>IF(exp_SILP!$B1580="A4.10 - LEP E - ORIENTAMENTO SPECIALISTICO SKILL GAP ANALYSIS - GRUPPO 3P",0,VLOOKUP(exp_SILP!$Y1580,'DATI CM'!$A$2:$F$28,6,FALSE))</f>
        <v>25</v>
      </c>
      <c r="M1580" s="12">
        <f>IFERROR(VLOOKUP(exp_SILP!$B1580,'DATI CM'!$H$2:$I$16,2,FALSE)*exp_SILP!$F1580,0)</f>
        <v>0</v>
      </c>
      <c r="N1580" s="11" t="str">
        <f>VLOOKUP(exp_SILP!$B1580,'DATI COMMESSE'!$A$2:$F$25,4,FALSE)</f>
        <v>GOL</v>
      </c>
      <c r="O1580" s="13">
        <f>VLOOKUP(exp_SILP!$B1580,'DATI COMMESSE'!$A$2:$F$25,5,FALSE)*exp_SILP!$F1580</f>
        <v>119.82</v>
      </c>
      <c r="P1580" s="11" t="str">
        <f>IF(MID(exp_SILP!$W1580,10,2)&gt;"40","F","M")</f>
        <v>F</v>
      </c>
      <c r="Q1580" s="27" t="s">
        <v>1541</v>
      </c>
      <c r="R1580" s="15" t="s">
        <v>100</v>
      </c>
      <c r="S1580" s="15" t="s">
        <v>70</v>
      </c>
      <c r="T1580" s="15" t="s">
        <v>58</v>
      </c>
      <c r="U1580" s="15" t="s">
        <v>59</v>
      </c>
      <c r="V1580" s="15" t="s">
        <v>185</v>
      </c>
      <c r="W1580" s="15" t="s">
        <v>186</v>
      </c>
      <c r="X1580" s="15" t="s">
        <v>187</v>
      </c>
      <c r="Y1580" s="15" t="s">
        <v>14</v>
      </c>
      <c r="Z1580" s="15" t="s">
        <v>63</v>
      </c>
      <c r="AA1580" s="15" t="s">
        <v>64</v>
      </c>
      <c r="AB1580" s="15" t="s">
        <v>74</v>
      </c>
      <c r="AC1580" s="15" t="s">
        <v>135</v>
      </c>
      <c r="AD1580" s="15" t="s">
        <v>59</v>
      </c>
      <c r="AE1580" s="15" t="s">
        <v>59</v>
      </c>
      <c r="AF1580" s="15" t="s">
        <v>59</v>
      </c>
      <c r="AG1580" s="28" t="s">
        <v>101</v>
      </c>
      <c r="AH1580" s="15" t="s">
        <v>1725</v>
      </c>
      <c r="AI1580" s="15" t="s">
        <v>158</v>
      </c>
      <c r="AJ1580" s="15" t="str">
        <f>VLOOKUP(exp_SILP!$Y1580,'DATI CM'!$A$2:$F$28,2,FALSE)</f>
        <v>MNRCLD73B46G674U</v>
      </c>
    </row>
    <row r="1581" ht="15.75" customHeight="1">
      <c r="A1581" s="17" t="str">
        <f>IFERROR(VLOOKUP(exp_SILP!$W1581,exp_utenti_P!D:D,1,FALSE),"_DA INSERIRE")</f>
        <v>PRGMSM79E21L219Q</v>
      </c>
      <c r="B1581" s="17" t="str">
        <f>IF(AND(exp_SILP!$S1581="A.3 ORIENTAMENTO PROFESSIONALE",exp_SILP!$AD1581="4.2"),"A.3 ORIENTAMENTO PROFESSIONALE (CARCERE)",
IF(AND(exp_SILP!$S1581="A.3 ORIENTAMENTO PROFESSIONALE",exp_SILP!$AD1581="."),"A.3 ORIENTAMENTO PROFESSIONALE (CARCERE)",
IF(AND(exp_SILP!$S1581="A.4 CONSULENZA ORIENTATIVA",exp_SILP!$AD1581="4.2"),"A.4 CONSULENZA ORIENTATIVA (CARCERE)",
IF(AND(exp_SILP!$S1581="A.4 CONSULENZA ORIENTATIVA",exp_SILP!$AD1581="."),"A.4 CONSULENZA ORIENTATIVA (CARCERE)",
IF(AND(exp_SILP!$S1581="A.5 - LEP F1 - ACCOMPAGNAMENTO AL LAVORO",exp_SILP!$AD1581="4.2"),"A.5 - LEP F1 - ACCOMPAGNAMENTO AL LAVORO (CARCERE)",
IF(AND(exp_SILP!$S1581="A.5 - LEP F1 - ACCOMPAGNAMENTO AL LAVORO",exp_SILP!$AD1581="."),"A.5 - LEP F1 - ACCOMPAGNAMENTO AL LAVORO (CARCERE)",
IF(AND(exp_SILP!$S1581="A.5.2a - TUTORAGGIO TIROCINI",exp_SILP!$AD1581="4.2"),"A.5.2a - TUTORAGGIO TIROCINI (CARCERE)",
exp_SILP!$S1581)))))))</f>
        <v>A4.10 - LEP E - ORIENTAMENTO SPECIALISTICO SKILL GAP ANALYSIS</v>
      </c>
      <c r="C1581" s="18" t="str">
        <f>CONCATENATE(VLOOKUP(exp_SILP!$B1581,'DATI COMMESSE'!$A$2:$F$25,4,FALSE)," - ", VLOOKUP(exp_SILP!$B1581,'DATI COMMESSE'!$A$2:$F$25,2,FALSE)," - ",VLOOKUP(exp_SILP!$B1581,'DATI COMMESSE'!$A$2:$F$25,3,FALSE))</f>
        <v>GOL - 22-02-5000 - 22-12-5003</v>
      </c>
      <c r="D1581" s="18" t="str">
        <f>LEFT(exp_SILP!$R1581,5)</f>
        <v>09:00</v>
      </c>
      <c r="E1581" s="18" t="str">
        <f>RIGHT(exp_SILP!$R1581,5)</f>
        <v>11:00</v>
      </c>
      <c r="F1581" s="18">
        <f>IF(exp_SILP!$AG1581&gt;=60,exp_SILP!$AG1581/60,exp_SILP!$AG1581)</f>
        <v>2</v>
      </c>
      <c r="G1581" s="18" t="str">
        <f>VLOOKUP(exp_SILP!$Y1581,'DATI CM'!$A$2:$F$28,2,FALSE)</f>
        <v>FLCSRN79S42L219X</v>
      </c>
      <c r="H1581" s="18" t="str">
        <f>VLOOKUP(exp_SILP!$Y1581,'DATI CM'!$A$2:$F$28,3,FALSE)</f>
        <v>A011</v>
      </c>
      <c r="I1581" s="18" t="str">
        <f t="shared" si="1"/>
        <v>N</v>
      </c>
      <c r="J1581" s="18" t="str">
        <f>VLOOKUP(exp_SILP!$Y1581,'DATI CM'!$A$2:$F$28,4,FALSE)</f>
        <v>TORINO</v>
      </c>
      <c r="K1581" s="19">
        <f>VLOOKUP(exp_SILP!$B1581,'DATI COMMESSE'!$A$2:$F$25,5,FALSE)</f>
        <v>39.94</v>
      </c>
      <c r="L1581" s="19">
        <f>IF(exp_SILP!$B1581="A4.10 - LEP E - ORIENTAMENTO SPECIALISTICO SKILL GAP ANALYSIS - GRUPPO 3P",0,VLOOKUP(exp_SILP!$Y1581,'DATI CM'!$A$2:$F$28,6,FALSE))</f>
        <v>25</v>
      </c>
      <c r="M1581" s="19">
        <f>IFERROR(VLOOKUP(exp_SILP!$B1581,'DATI CM'!$H$2:$I$16,2,FALSE)*exp_SILP!$F1581,0)</f>
        <v>0</v>
      </c>
      <c r="N1581" s="18" t="str">
        <f>VLOOKUP(exp_SILP!$B1581,'DATI COMMESSE'!$A$2:$F$25,4,FALSE)</f>
        <v>GOL</v>
      </c>
      <c r="O1581" s="20">
        <f>VLOOKUP(exp_SILP!$B1581,'DATI COMMESSE'!$A$2:$F$25,5,FALSE)*exp_SILP!$F1581</f>
        <v>79.88</v>
      </c>
      <c r="P1581" s="18" t="str">
        <f>IF(MID(exp_SILP!$W1581,10,2)&gt;"40","F","M")</f>
        <v>M</v>
      </c>
      <c r="Q1581" s="24" t="s">
        <v>1541</v>
      </c>
      <c r="R1581" s="22" t="s">
        <v>223</v>
      </c>
      <c r="S1581" s="22" t="s">
        <v>70</v>
      </c>
      <c r="T1581" s="22" t="s">
        <v>58</v>
      </c>
      <c r="U1581" s="22" t="s">
        <v>59</v>
      </c>
      <c r="V1581" s="22" t="s">
        <v>542</v>
      </c>
      <c r="W1581" s="22" t="s">
        <v>543</v>
      </c>
      <c r="X1581" s="22" t="s">
        <v>544</v>
      </c>
      <c r="Y1581" s="22" t="s">
        <v>10</v>
      </c>
      <c r="Z1581" s="22" t="s">
        <v>63</v>
      </c>
      <c r="AA1581" s="22" t="s">
        <v>64</v>
      </c>
      <c r="AB1581" s="22" t="s">
        <v>74</v>
      </c>
      <c r="AC1581" s="22" t="s">
        <v>75</v>
      </c>
      <c r="AD1581" s="22" t="s">
        <v>59</v>
      </c>
      <c r="AE1581" s="22" t="s">
        <v>59</v>
      </c>
      <c r="AF1581" s="22" t="s">
        <v>59</v>
      </c>
      <c r="AG1581" s="25" t="s">
        <v>76</v>
      </c>
      <c r="AH1581" s="22" t="s">
        <v>1541</v>
      </c>
      <c r="AI1581" s="22" t="s">
        <v>77</v>
      </c>
      <c r="AJ1581" s="22" t="str">
        <f>VLOOKUP(exp_SILP!$Y1581,'DATI CM'!$A$2:$F$28,2,FALSE)</f>
        <v>FLCSRN79S42L219X</v>
      </c>
    </row>
    <row r="1582" ht="15.75" customHeight="1">
      <c r="A1582" s="10" t="str">
        <f>IFERROR(VLOOKUP(exp_SILP!$W1582,exp_utenti_P!D:D,1,FALSE),"_DA INSERIRE")</f>
        <v>ZZAVCN94A49A662J</v>
      </c>
      <c r="B1582" s="10" t="str">
        <f>IF(AND(exp_SILP!$S1582="A.3 ORIENTAMENTO PROFESSIONALE",exp_SILP!$AD1582="4.2"),"A.3 ORIENTAMENTO PROFESSIONALE (CARCERE)",
IF(AND(exp_SILP!$S1582="A.3 ORIENTAMENTO PROFESSIONALE",exp_SILP!$AD1582="."),"A.3 ORIENTAMENTO PROFESSIONALE (CARCERE)",
IF(AND(exp_SILP!$S1582="A.4 CONSULENZA ORIENTATIVA",exp_SILP!$AD1582="4.2"),"A.4 CONSULENZA ORIENTATIVA (CARCERE)",
IF(AND(exp_SILP!$S1582="A.4 CONSULENZA ORIENTATIVA",exp_SILP!$AD1582="."),"A.4 CONSULENZA ORIENTATIVA (CARCERE)",
IF(AND(exp_SILP!$S1582="A.5 - LEP F1 - ACCOMPAGNAMENTO AL LAVORO",exp_SILP!$AD1582="4.2"),"A.5 - LEP F1 - ACCOMPAGNAMENTO AL LAVORO (CARCERE)",
IF(AND(exp_SILP!$S1582="A.5 - LEP F1 - ACCOMPAGNAMENTO AL LAVORO",exp_SILP!$AD1582="."),"A.5 - LEP F1 - ACCOMPAGNAMENTO AL LAVORO (CARCERE)",
IF(AND(exp_SILP!$S1582="A.5.2a - TUTORAGGIO TIROCINI",exp_SILP!$AD1582="4.2"),"A.5.2a - TUTORAGGIO TIROCINI (CARCERE)",
exp_SILP!$S1582)))))))</f>
        <v>A4.10 - LEP E - ORIENTAMENTO SPECIALISTICO SKILL GAP ANALYSIS</v>
      </c>
      <c r="C1582" s="11" t="str">
        <f>CONCATENATE(VLOOKUP(exp_SILP!$B1582,'DATI COMMESSE'!$A$2:$F$25,4,FALSE)," - ", VLOOKUP(exp_SILP!$B1582,'DATI COMMESSE'!$A$2:$F$25,2,FALSE)," - ",VLOOKUP(exp_SILP!$B1582,'DATI COMMESSE'!$A$2:$F$25,3,FALSE))</f>
        <v>GOL - 22-02-5000 - 22-12-5003</v>
      </c>
      <c r="D1582" s="11" t="str">
        <f>LEFT(exp_SILP!$R1582,5)</f>
        <v>10:00</v>
      </c>
      <c r="E1582" s="11" t="str">
        <f>RIGHT(exp_SILP!$R1582,5)</f>
        <v>13:00</v>
      </c>
      <c r="F1582" s="11">
        <f>IF(exp_SILP!$AG1582&gt;=60,exp_SILP!$AG1582/60,exp_SILP!$AG1582)</f>
        <v>3</v>
      </c>
      <c r="G1582" s="11" t="str">
        <f>VLOOKUP(exp_SILP!$Y1582,'DATI CM'!$A$2:$F$28,2,FALSE)</f>
        <v>MNRCLD73B46G674U</v>
      </c>
      <c r="H1582" s="11" t="str">
        <f>VLOOKUP(exp_SILP!$Y1582,'DATI CM'!$A$2:$F$28,3,FALSE)</f>
        <v>A011</v>
      </c>
      <c r="I1582" s="11" t="str">
        <f t="shared" si="1"/>
        <v>N</v>
      </c>
      <c r="J1582" s="11" t="str">
        <f>VLOOKUP(exp_SILP!$Y1582,'DATI CM'!$A$2:$F$28,4,FALSE)</f>
        <v>TORINO</v>
      </c>
      <c r="K1582" s="12">
        <f>VLOOKUP(exp_SILP!$B1582,'DATI COMMESSE'!$A$2:$F$25,5,FALSE)</f>
        <v>39.94</v>
      </c>
      <c r="L1582" s="12">
        <f>IF(exp_SILP!$B1582="A4.10 - LEP E - ORIENTAMENTO SPECIALISTICO SKILL GAP ANALYSIS - GRUPPO 3P",0,VLOOKUP(exp_SILP!$Y1582,'DATI CM'!$A$2:$F$28,6,FALSE))</f>
        <v>25</v>
      </c>
      <c r="M1582" s="12">
        <f>IFERROR(VLOOKUP(exp_SILP!$B1582,'DATI CM'!$H$2:$I$16,2,FALSE)*exp_SILP!$F1582,0)</f>
        <v>0</v>
      </c>
      <c r="N1582" s="11" t="str">
        <f>VLOOKUP(exp_SILP!$B1582,'DATI COMMESSE'!$A$2:$F$25,4,FALSE)</f>
        <v>GOL</v>
      </c>
      <c r="O1582" s="13">
        <f>VLOOKUP(exp_SILP!$B1582,'DATI COMMESSE'!$A$2:$F$25,5,FALSE)*exp_SILP!$F1582</f>
        <v>119.82</v>
      </c>
      <c r="P1582" s="11" t="str">
        <f>IF(MID(exp_SILP!$W1582,10,2)&gt;"40","F","M")</f>
        <v>F</v>
      </c>
      <c r="Q1582" s="27" t="s">
        <v>1541</v>
      </c>
      <c r="R1582" s="15" t="s">
        <v>164</v>
      </c>
      <c r="S1582" s="15" t="s">
        <v>70</v>
      </c>
      <c r="T1582" s="15" t="s">
        <v>58</v>
      </c>
      <c r="U1582" s="15" t="s">
        <v>59</v>
      </c>
      <c r="V1582" s="15" t="s">
        <v>737</v>
      </c>
      <c r="W1582" s="15" t="s">
        <v>738</v>
      </c>
      <c r="X1582" s="15" t="s">
        <v>739</v>
      </c>
      <c r="Y1582" s="15" t="s">
        <v>14</v>
      </c>
      <c r="Z1582" s="15" t="s">
        <v>63</v>
      </c>
      <c r="AA1582" s="15" t="s">
        <v>64</v>
      </c>
      <c r="AB1582" s="15" t="s">
        <v>74</v>
      </c>
      <c r="AC1582" s="15" t="s">
        <v>135</v>
      </c>
      <c r="AD1582" s="15" t="s">
        <v>59</v>
      </c>
      <c r="AE1582" s="15" t="s">
        <v>59</v>
      </c>
      <c r="AF1582" s="15" t="s">
        <v>59</v>
      </c>
      <c r="AG1582" s="28" t="s">
        <v>101</v>
      </c>
      <c r="AH1582" s="15" t="s">
        <v>1669</v>
      </c>
      <c r="AI1582" s="15" t="s">
        <v>158</v>
      </c>
      <c r="AJ1582" s="15" t="str">
        <f>VLOOKUP(exp_SILP!$Y1582,'DATI CM'!$A$2:$F$28,2,FALSE)</f>
        <v>MNRCLD73B46G674U</v>
      </c>
    </row>
    <row r="1583" ht="15.75" customHeight="1">
      <c r="A1583" s="17" t="str">
        <f>IFERROR(VLOOKUP(exp_SILP!$W1583,exp_utenti_P!D:D,1,FALSE),"_DA INSERIRE")</f>
        <v>GRGLSN87R56L219T</v>
      </c>
      <c r="B1583" s="17" t="str">
        <f>IF(AND(exp_SILP!$S1583="A.3 ORIENTAMENTO PROFESSIONALE",exp_SILP!$AD1583="4.2"),"A.3 ORIENTAMENTO PROFESSIONALE (CARCERE)",
IF(AND(exp_SILP!$S1583="A.3 ORIENTAMENTO PROFESSIONALE",exp_SILP!$AD1583="."),"A.3 ORIENTAMENTO PROFESSIONALE (CARCERE)",
IF(AND(exp_SILP!$S1583="A.4 CONSULENZA ORIENTATIVA",exp_SILP!$AD1583="4.2"),"A.4 CONSULENZA ORIENTATIVA (CARCERE)",
IF(AND(exp_SILP!$S1583="A.4 CONSULENZA ORIENTATIVA",exp_SILP!$AD1583="."),"A.4 CONSULENZA ORIENTATIVA (CARCERE)",
IF(AND(exp_SILP!$S1583="A.5 - LEP F1 - ACCOMPAGNAMENTO AL LAVORO",exp_SILP!$AD1583="4.2"),"A.5 - LEP F1 - ACCOMPAGNAMENTO AL LAVORO (CARCERE)",
IF(AND(exp_SILP!$S1583="A.5 - LEP F1 - ACCOMPAGNAMENTO AL LAVORO",exp_SILP!$AD1583="."),"A.5 - LEP F1 - ACCOMPAGNAMENTO AL LAVORO (CARCERE)",
IF(AND(exp_SILP!$S1583="A.5.2a - TUTORAGGIO TIROCINI",exp_SILP!$AD1583="4.2"),"A.5.2a - TUTORAGGIO TIROCINI (CARCERE)",
exp_SILP!$S1583)))))))</f>
        <v>A.5 - LEP F1 - ACCOMPAGNAMENTO AL LAVORO</v>
      </c>
      <c r="C1583" s="18" t="str">
        <f>CONCATENATE(VLOOKUP(exp_SILP!$B1583,'DATI COMMESSE'!$A$2:$F$25,4,FALSE)," - ", VLOOKUP(exp_SILP!$B1583,'DATI COMMESSE'!$A$2:$F$25,2,FALSE)," - ",VLOOKUP(exp_SILP!$B1583,'DATI COMMESSE'!$A$2:$F$25,3,FALSE))</f>
        <v>GOL - 22-02-5000 - 22-12-5003</v>
      </c>
      <c r="D1583" s="18" t="str">
        <f>LEFT(exp_SILP!$R1583,5)</f>
        <v>12:00</v>
      </c>
      <c r="E1583" s="18" t="str">
        <f>RIGHT(exp_SILP!$R1583,5)</f>
        <v>13:00</v>
      </c>
      <c r="F1583" s="18">
        <f>IF(exp_SILP!$AG1583&gt;=60,exp_SILP!$AG1583/60,exp_SILP!$AG1583)</f>
        <v>1</v>
      </c>
      <c r="G1583" s="18" t="str">
        <f>VLOOKUP(exp_SILP!$Y1583,'DATI CM'!$A$2:$F$28,2,FALSE)</f>
        <v>MNRCLD73B46G674U</v>
      </c>
      <c r="H1583" s="18" t="str">
        <f>VLOOKUP(exp_SILP!$Y1583,'DATI CM'!$A$2:$F$28,3,FALSE)</f>
        <v>A011</v>
      </c>
      <c r="I1583" s="18" t="str">
        <f t="shared" si="1"/>
        <v>N</v>
      </c>
      <c r="J1583" s="18" t="str">
        <f>VLOOKUP(exp_SILP!$Y1583,'DATI CM'!$A$2:$F$28,4,FALSE)</f>
        <v>TORINO</v>
      </c>
      <c r="K1583" s="19">
        <f>VLOOKUP(exp_SILP!$B1583,'DATI COMMESSE'!$A$2:$F$25,5,FALSE)</f>
        <v>39.94</v>
      </c>
      <c r="L1583" s="19">
        <f>IF(exp_SILP!$B1583="A4.10 - LEP E - ORIENTAMENTO SPECIALISTICO SKILL GAP ANALYSIS - GRUPPO 3P",0,VLOOKUP(exp_SILP!$Y1583,'DATI CM'!$A$2:$F$28,6,FALSE))</f>
        <v>25</v>
      </c>
      <c r="M1583" s="19">
        <f>IFERROR(VLOOKUP(exp_SILP!$B1583,'DATI CM'!$H$2:$I$16,2,FALSE)*exp_SILP!$F1583,0)</f>
        <v>0</v>
      </c>
      <c r="N1583" s="18" t="str">
        <f>VLOOKUP(exp_SILP!$B1583,'DATI COMMESSE'!$A$2:$F$25,4,FALSE)</f>
        <v>GOL</v>
      </c>
      <c r="O1583" s="20">
        <f>VLOOKUP(exp_SILP!$B1583,'DATI COMMESSE'!$A$2:$F$25,5,FALSE)*exp_SILP!$F1583</f>
        <v>39.94</v>
      </c>
      <c r="P1583" s="18" t="str">
        <f>IF(MID(exp_SILP!$W1583,10,2)&gt;"40","F","M")</f>
        <v>F</v>
      </c>
      <c r="Q1583" s="24" t="s">
        <v>1605</v>
      </c>
      <c r="R1583" s="22" t="s">
        <v>102</v>
      </c>
      <c r="S1583" s="22" t="s">
        <v>57</v>
      </c>
      <c r="T1583" s="22" t="s">
        <v>58</v>
      </c>
      <c r="U1583" s="22" t="s">
        <v>59</v>
      </c>
      <c r="V1583" s="22" t="s">
        <v>709</v>
      </c>
      <c r="W1583" s="22" t="s">
        <v>710</v>
      </c>
      <c r="X1583" s="22" t="s">
        <v>711</v>
      </c>
      <c r="Y1583" s="22" t="s">
        <v>14</v>
      </c>
      <c r="Z1583" s="22" t="s">
        <v>63</v>
      </c>
      <c r="AA1583" s="22" t="s">
        <v>64</v>
      </c>
      <c r="AB1583" s="22" t="s">
        <v>65</v>
      </c>
      <c r="AC1583" s="22" t="s">
        <v>135</v>
      </c>
      <c r="AD1583" s="22" t="s">
        <v>59</v>
      </c>
      <c r="AE1583" s="22" t="s">
        <v>59</v>
      </c>
      <c r="AF1583" s="22" t="s">
        <v>156</v>
      </c>
      <c r="AG1583" s="25" t="s">
        <v>67</v>
      </c>
      <c r="AH1583" s="22" t="s">
        <v>1605</v>
      </c>
      <c r="AI1583" s="22" t="s">
        <v>158</v>
      </c>
      <c r="AJ1583" s="22" t="str">
        <f>VLOOKUP(exp_SILP!$Y1583,'DATI CM'!$A$2:$F$28,2,FALSE)</f>
        <v>MNRCLD73B46G674U</v>
      </c>
    </row>
    <row r="1584" ht="15.75" customHeight="1">
      <c r="A1584" s="10" t="str">
        <f>IFERROR(VLOOKUP(exp_SILP!$W1584,exp_utenti_P!D:D,1,FALSE),"_DA INSERIRE")</f>
        <v>PPPCCT75E47L219H</v>
      </c>
      <c r="B1584" s="10" t="str">
        <f>IF(AND(exp_SILP!$S1584="A.3 ORIENTAMENTO PROFESSIONALE",exp_SILP!$AD1584="4.2"),"A.3 ORIENTAMENTO PROFESSIONALE (CARCERE)",
IF(AND(exp_SILP!$S1584="A.3 ORIENTAMENTO PROFESSIONALE",exp_SILP!$AD1584="."),"A.3 ORIENTAMENTO PROFESSIONALE (CARCERE)",
IF(AND(exp_SILP!$S1584="A.4 CONSULENZA ORIENTATIVA",exp_SILP!$AD1584="4.2"),"A.4 CONSULENZA ORIENTATIVA (CARCERE)",
IF(AND(exp_SILP!$S1584="A.4 CONSULENZA ORIENTATIVA",exp_SILP!$AD1584="."),"A.4 CONSULENZA ORIENTATIVA (CARCERE)",
IF(AND(exp_SILP!$S1584="A.5 - LEP F1 - ACCOMPAGNAMENTO AL LAVORO",exp_SILP!$AD1584="4.2"),"A.5 - LEP F1 - ACCOMPAGNAMENTO AL LAVORO (CARCERE)",
IF(AND(exp_SILP!$S1584="A.5 - LEP F1 - ACCOMPAGNAMENTO AL LAVORO",exp_SILP!$AD1584="."),"A.5 - LEP F1 - ACCOMPAGNAMENTO AL LAVORO (CARCERE)",
IF(AND(exp_SILP!$S1584="A.5.2a - TUTORAGGIO TIROCINI",exp_SILP!$AD1584="4.2"),"A.5.2a - TUTORAGGIO TIROCINI (CARCERE)",
exp_SILP!$S1584)))))))</f>
        <v>A4.10 - LEP E - ORIENTAMENTO SPECIALISTICO SKILL GAP ANALYSIS</v>
      </c>
      <c r="C1584" s="11" t="str">
        <f>CONCATENATE(VLOOKUP(exp_SILP!$B1584,'DATI COMMESSE'!$A$2:$F$25,4,FALSE)," - ", VLOOKUP(exp_SILP!$B1584,'DATI COMMESSE'!$A$2:$F$25,2,FALSE)," - ",VLOOKUP(exp_SILP!$B1584,'DATI COMMESSE'!$A$2:$F$25,3,FALSE))</f>
        <v>GOL - 22-02-5000 - 22-12-5003</v>
      </c>
      <c r="D1584" s="11" t="str">
        <f>LEFT(exp_SILP!$R1584,5)</f>
        <v>11:00</v>
      </c>
      <c r="E1584" s="11" t="str">
        <f>RIGHT(exp_SILP!$R1584,5)</f>
        <v>12:00</v>
      </c>
      <c r="F1584" s="11">
        <f>IF(exp_SILP!$AG1584&gt;=60,exp_SILP!$AG1584/60,exp_SILP!$AG1584)</f>
        <v>1</v>
      </c>
      <c r="G1584" s="11" t="str">
        <f>VLOOKUP(exp_SILP!$Y1584,'DATI CM'!$A$2:$F$28,2,FALSE)</f>
        <v>MNRCLD73B46G674U</v>
      </c>
      <c r="H1584" s="11" t="str">
        <f>VLOOKUP(exp_SILP!$Y1584,'DATI CM'!$A$2:$F$28,3,FALSE)</f>
        <v>A011</v>
      </c>
      <c r="I1584" s="11" t="str">
        <f t="shared" si="1"/>
        <v>N</v>
      </c>
      <c r="J1584" s="11" t="str">
        <f>VLOOKUP(exp_SILP!$Y1584,'DATI CM'!$A$2:$F$28,4,FALSE)</f>
        <v>TORINO</v>
      </c>
      <c r="K1584" s="12">
        <f>VLOOKUP(exp_SILP!$B1584,'DATI COMMESSE'!$A$2:$F$25,5,FALSE)</f>
        <v>39.94</v>
      </c>
      <c r="L1584" s="12">
        <f>IF(exp_SILP!$B1584="A4.10 - LEP E - ORIENTAMENTO SPECIALISTICO SKILL GAP ANALYSIS - GRUPPO 3P",0,VLOOKUP(exp_SILP!$Y1584,'DATI CM'!$A$2:$F$28,6,FALSE))</f>
        <v>25</v>
      </c>
      <c r="M1584" s="12">
        <f>IFERROR(VLOOKUP(exp_SILP!$B1584,'DATI CM'!$H$2:$I$16,2,FALSE)*exp_SILP!$F1584,0)</f>
        <v>0</v>
      </c>
      <c r="N1584" s="11" t="str">
        <f>VLOOKUP(exp_SILP!$B1584,'DATI COMMESSE'!$A$2:$F$25,4,FALSE)</f>
        <v>GOL</v>
      </c>
      <c r="O1584" s="13">
        <f>VLOOKUP(exp_SILP!$B1584,'DATI COMMESSE'!$A$2:$F$25,5,FALSE)*exp_SILP!$F1584</f>
        <v>39.94</v>
      </c>
      <c r="P1584" s="11" t="str">
        <f>IF(MID(exp_SILP!$W1584,10,2)&gt;"40","F","M")</f>
        <v>F</v>
      </c>
      <c r="Q1584" s="27" t="s">
        <v>1605</v>
      </c>
      <c r="R1584" s="15" t="s">
        <v>278</v>
      </c>
      <c r="S1584" s="15" t="s">
        <v>70</v>
      </c>
      <c r="T1584" s="15" t="s">
        <v>58</v>
      </c>
      <c r="U1584" s="15" t="s">
        <v>59</v>
      </c>
      <c r="V1584" s="15" t="s">
        <v>1141</v>
      </c>
      <c r="W1584" s="15" t="s">
        <v>1142</v>
      </c>
      <c r="X1584" s="15" t="s">
        <v>1143</v>
      </c>
      <c r="Y1584" s="15" t="s">
        <v>14</v>
      </c>
      <c r="Z1584" s="15" t="s">
        <v>63</v>
      </c>
      <c r="AA1584" s="15" t="s">
        <v>64</v>
      </c>
      <c r="AB1584" s="15" t="s">
        <v>65</v>
      </c>
      <c r="AC1584" s="15" t="s">
        <v>135</v>
      </c>
      <c r="AD1584" s="15" t="s">
        <v>59</v>
      </c>
      <c r="AE1584" s="15" t="s">
        <v>59</v>
      </c>
      <c r="AF1584" s="15" t="s">
        <v>156</v>
      </c>
      <c r="AG1584" s="28" t="s">
        <v>67</v>
      </c>
      <c r="AH1584" s="15" t="s">
        <v>1605</v>
      </c>
      <c r="AI1584" s="15" t="s">
        <v>158</v>
      </c>
      <c r="AJ1584" s="15" t="str">
        <f>VLOOKUP(exp_SILP!$Y1584,'DATI CM'!$A$2:$F$28,2,FALSE)</f>
        <v>MNRCLD73B46G674U</v>
      </c>
    </row>
    <row r="1585" ht="15.75" customHeight="1">
      <c r="A1585" s="17" t="str">
        <f>IFERROR(VLOOKUP(exp_SILP!$W1585,exp_utenti_P!D:D,1,FALSE),"_DA INSERIRE")</f>
        <v>PPPCCT75E47L219H</v>
      </c>
      <c r="B1585" s="17" t="str">
        <f>IF(AND(exp_SILP!$S1585="A.3 ORIENTAMENTO PROFESSIONALE",exp_SILP!$AD1585="4.2"),"A.3 ORIENTAMENTO PROFESSIONALE (CARCERE)",
IF(AND(exp_SILP!$S1585="A.3 ORIENTAMENTO PROFESSIONALE",exp_SILP!$AD1585="."),"A.3 ORIENTAMENTO PROFESSIONALE (CARCERE)",
IF(AND(exp_SILP!$S1585="A.4 CONSULENZA ORIENTATIVA",exp_SILP!$AD1585="4.2"),"A.4 CONSULENZA ORIENTATIVA (CARCERE)",
IF(AND(exp_SILP!$S1585="A.4 CONSULENZA ORIENTATIVA",exp_SILP!$AD1585="."),"A.4 CONSULENZA ORIENTATIVA (CARCERE)",
IF(AND(exp_SILP!$S1585="A.5 - LEP F1 - ACCOMPAGNAMENTO AL LAVORO",exp_SILP!$AD1585="4.2"),"A.5 - LEP F1 - ACCOMPAGNAMENTO AL LAVORO (CARCERE)",
IF(AND(exp_SILP!$S1585="A.5 - LEP F1 - ACCOMPAGNAMENTO AL LAVORO",exp_SILP!$AD1585="."),"A.5 - LEP F1 - ACCOMPAGNAMENTO AL LAVORO (CARCERE)",
IF(AND(exp_SILP!$S1585="A.5.2a - TUTORAGGIO TIROCINI",exp_SILP!$AD1585="4.2"),"A.5.2a - TUTORAGGIO TIROCINI (CARCERE)",
exp_SILP!$S1585)))))))</f>
        <v>A4.10 - LEP E - ORIENTAMENTO SPECIALISTICO SKILL GAP ANALYSIS</v>
      </c>
      <c r="C1585" s="18" t="str">
        <f>CONCATENATE(VLOOKUP(exp_SILP!$B1585,'DATI COMMESSE'!$A$2:$F$25,4,FALSE)," - ", VLOOKUP(exp_SILP!$B1585,'DATI COMMESSE'!$A$2:$F$25,2,FALSE)," - ",VLOOKUP(exp_SILP!$B1585,'DATI COMMESSE'!$A$2:$F$25,3,FALSE))</f>
        <v>GOL - 22-02-5000 - 22-12-5003</v>
      </c>
      <c r="D1585" s="18" t="str">
        <f>LEFT(exp_SILP!$R1585,5)</f>
        <v>09:00</v>
      </c>
      <c r="E1585" s="18" t="str">
        <f>RIGHT(exp_SILP!$R1585,5)</f>
        <v>11:00</v>
      </c>
      <c r="F1585" s="18">
        <f>IF(exp_SILP!$AG1585&gt;=60,exp_SILP!$AG1585/60,exp_SILP!$AG1585)</f>
        <v>2</v>
      </c>
      <c r="G1585" s="18" t="str">
        <f>VLOOKUP(exp_SILP!$Y1585,'DATI CM'!$A$2:$F$28,2,FALSE)</f>
        <v>MNRCLD73B46G674U</v>
      </c>
      <c r="H1585" s="18" t="str">
        <f>VLOOKUP(exp_SILP!$Y1585,'DATI CM'!$A$2:$F$28,3,FALSE)</f>
        <v>A011</v>
      </c>
      <c r="I1585" s="18" t="str">
        <f t="shared" si="1"/>
        <v>N</v>
      </c>
      <c r="J1585" s="18" t="str">
        <f>VLOOKUP(exp_SILP!$Y1585,'DATI CM'!$A$2:$F$28,4,FALSE)</f>
        <v>TORINO</v>
      </c>
      <c r="K1585" s="19">
        <f>VLOOKUP(exp_SILP!$B1585,'DATI COMMESSE'!$A$2:$F$25,5,FALSE)</f>
        <v>39.94</v>
      </c>
      <c r="L1585" s="19">
        <f>IF(exp_SILP!$B1585="A4.10 - LEP E - ORIENTAMENTO SPECIALISTICO SKILL GAP ANALYSIS - GRUPPO 3P",0,VLOOKUP(exp_SILP!$Y1585,'DATI CM'!$A$2:$F$28,6,FALSE))</f>
        <v>25</v>
      </c>
      <c r="M1585" s="19">
        <f>IFERROR(VLOOKUP(exp_SILP!$B1585,'DATI CM'!$H$2:$I$16,2,FALSE)*exp_SILP!$F1585,0)</f>
        <v>0</v>
      </c>
      <c r="N1585" s="18" t="str">
        <f>VLOOKUP(exp_SILP!$B1585,'DATI COMMESSE'!$A$2:$F$25,4,FALSE)</f>
        <v>GOL</v>
      </c>
      <c r="O1585" s="20">
        <f>VLOOKUP(exp_SILP!$B1585,'DATI COMMESSE'!$A$2:$F$25,5,FALSE)*exp_SILP!$F1585</f>
        <v>79.88</v>
      </c>
      <c r="P1585" s="18" t="str">
        <f>IF(MID(exp_SILP!$W1585,10,2)&gt;"40","F","M")</f>
        <v>F</v>
      </c>
      <c r="Q1585" s="24" t="s">
        <v>1605</v>
      </c>
      <c r="R1585" s="22" t="s">
        <v>223</v>
      </c>
      <c r="S1585" s="22" t="s">
        <v>70</v>
      </c>
      <c r="T1585" s="22" t="s">
        <v>58</v>
      </c>
      <c r="U1585" s="22" t="s">
        <v>59</v>
      </c>
      <c r="V1585" s="22" t="s">
        <v>1141</v>
      </c>
      <c r="W1585" s="22" t="s">
        <v>1142</v>
      </c>
      <c r="X1585" s="22" t="s">
        <v>1143</v>
      </c>
      <c r="Y1585" s="22" t="s">
        <v>14</v>
      </c>
      <c r="Z1585" s="22" t="s">
        <v>63</v>
      </c>
      <c r="AA1585" s="22" t="s">
        <v>64</v>
      </c>
      <c r="AB1585" s="22" t="s">
        <v>74</v>
      </c>
      <c r="AC1585" s="22" t="s">
        <v>135</v>
      </c>
      <c r="AD1585" s="22" t="s">
        <v>59</v>
      </c>
      <c r="AE1585" s="22" t="s">
        <v>59</v>
      </c>
      <c r="AF1585" s="22" t="s">
        <v>59</v>
      </c>
      <c r="AG1585" s="25" t="s">
        <v>76</v>
      </c>
      <c r="AH1585" s="22" t="s">
        <v>1605</v>
      </c>
      <c r="AI1585" s="22" t="s">
        <v>158</v>
      </c>
      <c r="AJ1585" s="22" t="str">
        <f>VLOOKUP(exp_SILP!$Y1585,'DATI CM'!$A$2:$F$28,2,FALSE)</f>
        <v>MNRCLD73B46G674U</v>
      </c>
    </row>
    <row r="1586" ht="15.75" customHeight="1">
      <c r="A1586" s="10" t="str">
        <f>IFERROR(VLOOKUP(exp_SILP!$W1586,exp_utenti_P!D:D,1,FALSE),"_DA INSERIRE")</f>
        <v>PRTLSN90C62L219P</v>
      </c>
      <c r="B1586" s="10" t="str">
        <f>IF(AND(exp_SILP!$S1586="A.3 ORIENTAMENTO PROFESSIONALE",exp_SILP!$AD1586="4.2"),"A.3 ORIENTAMENTO PROFESSIONALE (CARCERE)",
IF(AND(exp_SILP!$S1586="A.3 ORIENTAMENTO PROFESSIONALE",exp_SILP!$AD1586="."),"A.3 ORIENTAMENTO PROFESSIONALE (CARCERE)",
IF(AND(exp_SILP!$S1586="A.4 CONSULENZA ORIENTATIVA",exp_SILP!$AD1586="4.2"),"A.4 CONSULENZA ORIENTATIVA (CARCERE)",
IF(AND(exp_SILP!$S1586="A.4 CONSULENZA ORIENTATIVA",exp_SILP!$AD1586="."),"A.4 CONSULENZA ORIENTATIVA (CARCERE)",
IF(AND(exp_SILP!$S1586="A.5 - LEP F1 - ACCOMPAGNAMENTO AL LAVORO",exp_SILP!$AD1586="4.2"),"A.5 - LEP F1 - ACCOMPAGNAMENTO AL LAVORO (CARCERE)",
IF(AND(exp_SILP!$S1586="A.5 - LEP F1 - ACCOMPAGNAMENTO AL LAVORO",exp_SILP!$AD1586="."),"A.5 - LEP F1 - ACCOMPAGNAMENTO AL LAVORO (CARCERE)",
IF(AND(exp_SILP!$S1586="A.5.2a - TUTORAGGIO TIROCINI",exp_SILP!$AD1586="4.2"),"A.5.2a - TUTORAGGIO TIROCINI (CARCERE)",
exp_SILP!$S1586)))))))</f>
        <v>A4.10 - LEP E - ORIENTAMENTO SPECIALISTICO SKILL GAP ANALYSIS</v>
      </c>
      <c r="C1586" s="11" t="str">
        <f>CONCATENATE(VLOOKUP(exp_SILP!$B1586,'DATI COMMESSE'!$A$2:$F$25,4,FALSE)," - ", VLOOKUP(exp_SILP!$B1586,'DATI COMMESSE'!$A$2:$F$25,2,FALSE)," - ",VLOOKUP(exp_SILP!$B1586,'DATI COMMESSE'!$A$2:$F$25,3,FALSE))</f>
        <v>GOL - 22-02-5000 - 22-12-5003</v>
      </c>
      <c r="D1586" s="11" t="str">
        <f>LEFT(exp_SILP!$R1586,5)</f>
        <v>17:00</v>
      </c>
      <c r="E1586" s="11" t="str">
        <f>RIGHT(exp_SILP!$R1586,5)</f>
        <v>18:00</v>
      </c>
      <c r="F1586" s="11">
        <f>IF(exp_SILP!$AG1586&gt;=60,exp_SILP!$AG1586/60,exp_SILP!$AG1586)</f>
        <v>1</v>
      </c>
      <c r="G1586" s="11" t="str">
        <f>VLOOKUP(exp_SILP!$Y1586,'DATI CM'!$A$2:$F$28,2,FALSE)</f>
        <v>MNRCLD73B46G674U</v>
      </c>
      <c r="H1586" s="11" t="str">
        <f>VLOOKUP(exp_SILP!$Y1586,'DATI CM'!$A$2:$F$28,3,FALSE)</f>
        <v>A011</v>
      </c>
      <c r="I1586" s="11" t="str">
        <f t="shared" si="1"/>
        <v>N</v>
      </c>
      <c r="J1586" s="11" t="str">
        <f>VLOOKUP(exp_SILP!$Y1586,'DATI CM'!$A$2:$F$28,4,FALSE)</f>
        <v>TORINO</v>
      </c>
      <c r="K1586" s="12">
        <f>VLOOKUP(exp_SILP!$B1586,'DATI COMMESSE'!$A$2:$F$25,5,FALSE)</f>
        <v>39.94</v>
      </c>
      <c r="L1586" s="12">
        <f>IF(exp_SILP!$B1586="A4.10 - LEP E - ORIENTAMENTO SPECIALISTICO SKILL GAP ANALYSIS - GRUPPO 3P",0,VLOOKUP(exp_SILP!$Y1586,'DATI CM'!$A$2:$F$28,6,FALSE))</f>
        <v>25</v>
      </c>
      <c r="M1586" s="12">
        <f>IFERROR(VLOOKUP(exp_SILP!$B1586,'DATI CM'!$H$2:$I$16,2,FALSE)*exp_SILP!$F1586,0)</f>
        <v>0</v>
      </c>
      <c r="N1586" s="11" t="str">
        <f>VLOOKUP(exp_SILP!$B1586,'DATI COMMESSE'!$A$2:$F$25,4,FALSE)</f>
        <v>GOL</v>
      </c>
      <c r="O1586" s="13">
        <f>VLOOKUP(exp_SILP!$B1586,'DATI COMMESSE'!$A$2:$F$25,5,FALSE)*exp_SILP!$F1586</f>
        <v>39.94</v>
      </c>
      <c r="P1586" s="11" t="str">
        <f>IF(MID(exp_SILP!$W1586,10,2)&gt;"40","F","M")</f>
        <v>F</v>
      </c>
      <c r="Q1586" s="27" t="s">
        <v>1605</v>
      </c>
      <c r="R1586" s="15" t="s">
        <v>93</v>
      </c>
      <c r="S1586" s="15" t="s">
        <v>70</v>
      </c>
      <c r="T1586" s="15" t="s">
        <v>58</v>
      </c>
      <c r="U1586" s="15" t="s">
        <v>59</v>
      </c>
      <c r="V1586" s="15" t="s">
        <v>716</v>
      </c>
      <c r="W1586" s="15" t="s">
        <v>717</v>
      </c>
      <c r="X1586" s="15" t="s">
        <v>718</v>
      </c>
      <c r="Y1586" s="15" t="s">
        <v>14</v>
      </c>
      <c r="Z1586" s="15" t="s">
        <v>63</v>
      </c>
      <c r="AA1586" s="15" t="s">
        <v>64</v>
      </c>
      <c r="AB1586" s="15" t="s">
        <v>65</v>
      </c>
      <c r="AC1586" s="15" t="s">
        <v>135</v>
      </c>
      <c r="AD1586" s="15" t="s">
        <v>59</v>
      </c>
      <c r="AE1586" s="15" t="s">
        <v>59</v>
      </c>
      <c r="AF1586" s="15" t="s">
        <v>156</v>
      </c>
      <c r="AG1586" s="28" t="s">
        <v>67</v>
      </c>
      <c r="AH1586" s="15" t="s">
        <v>1726</v>
      </c>
      <c r="AI1586" s="15" t="s">
        <v>158</v>
      </c>
      <c r="AJ1586" s="15" t="str">
        <f>VLOOKUP(exp_SILP!$Y1586,'DATI CM'!$A$2:$F$28,2,FALSE)</f>
        <v>MNRCLD73B46G674U</v>
      </c>
    </row>
    <row r="1587" ht="15.75" customHeight="1">
      <c r="A1587" s="17" t="str">
        <f>IFERROR(VLOOKUP(exp_SILP!$W1587,exp_utenti_P!D:D,1,FALSE),"_DA INSERIRE")</f>
        <v>PRTLSN90C62L219P</v>
      </c>
      <c r="B1587" s="17" t="str">
        <f>IF(AND(exp_SILP!$S1587="A.3 ORIENTAMENTO PROFESSIONALE",exp_SILP!$AD1587="4.2"),"A.3 ORIENTAMENTO PROFESSIONALE (CARCERE)",
IF(AND(exp_SILP!$S1587="A.3 ORIENTAMENTO PROFESSIONALE",exp_SILP!$AD1587="."),"A.3 ORIENTAMENTO PROFESSIONALE (CARCERE)",
IF(AND(exp_SILP!$S1587="A.4 CONSULENZA ORIENTATIVA",exp_SILP!$AD1587="4.2"),"A.4 CONSULENZA ORIENTATIVA (CARCERE)",
IF(AND(exp_SILP!$S1587="A.4 CONSULENZA ORIENTATIVA",exp_SILP!$AD1587="."),"A.4 CONSULENZA ORIENTATIVA (CARCERE)",
IF(AND(exp_SILP!$S1587="A.5 - LEP F1 - ACCOMPAGNAMENTO AL LAVORO",exp_SILP!$AD1587="4.2"),"A.5 - LEP F1 - ACCOMPAGNAMENTO AL LAVORO (CARCERE)",
IF(AND(exp_SILP!$S1587="A.5 - LEP F1 - ACCOMPAGNAMENTO AL LAVORO",exp_SILP!$AD1587="."),"A.5 - LEP F1 - ACCOMPAGNAMENTO AL LAVORO (CARCERE)",
IF(AND(exp_SILP!$S1587="A.5.2a - TUTORAGGIO TIROCINI",exp_SILP!$AD1587="4.2"),"A.5.2a - TUTORAGGIO TIROCINI (CARCERE)",
exp_SILP!$S1587)))))))</f>
        <v>A4.10 - LEP E - ORIENTAMENTO SPECIALISTICO SKILL GAP ANALYSIS</v>
      </c>
      <c r="C1587" s="18" t="str">
        <f>CONCATENATE(VLOOKUP(exp_SILP!$B1587,'DATI COMMESSE'!$A$2:$F$25,4,FALSE)," - ", VLOOKUP(exp_SILP!$B1587,'DATI COMMESSE'!$A$2:$F$25,2,FALSE)," - ",VLOOKUP(exp_SILP!$B1587,'DATI COMMESSE'!$A$2:$F$25,3,FALSE))</f>
        <v>GOL - 22-02-5000 - 22-12-5003</v>
      </c>
      <c r="D1587" s="18" t="str">
        <f>LEFT(exp_SILP!$R1587,5)</f>
        <v>14:00</v>
      </c>
      <c r="E1587" s="18" t="str">
        <f>RIGHT(exp_SILP!$R1587,5)</f>
        <v>17:00</v>
      </c>
      <c r="F1587" s="18">
        <f>IF(exp_SILP!$AG1587&gt;=60,exp_SILP!$AG1587/60,exp_SILP!$AG1587)</f>
        <v>3</v>
      </c>
      <c r="G1587" s="18" t="str">
        <f>VLOOKUP(exp_SILP!$Y1587,'DATI CM'!$A$2:$F$28,2,FALSE)</f>
        <v>MNRCLD73B46G674U</v>
      </c>
      <c r="H1587" s="18" t="str">
        <f>VLOOKUP(exp_SILP!$Y1587,'DATI CM'!$A$2:$F$28,3,FALSE)</f>
        <v>A011</v>
      </c>
      <c r="I1587" s="18" t="str">
        <f t="shared" si="1"/>
        <v>N</v>
      </c>
      <c r="J1587" s="18" t="str">
        <f>VLOOKUP(exp_SILP!$Y1587,'DATI CM'!$A$2:$F$28,4,FALSE)</f>
        <v>TORINO</v>
      </c>
      <c r="K1587" s="19">
        <f>VLOOKUP(exp_SILP!$B1587,'DATI COMMESSE'!$A$2:$F$25,5,FALSE)</f>
        <v>39.94</v>
      </c>
      <c r="L1587" s="19">
        <f>IF(exp_SILP!$B1587="A4.10 - LEP E - ORIENTAMENTO SPECIALISTICO SKILL GAP ANALYSIS - GRUPPO 3P",0,VLOOKUP(exp_SILP!$Y1587,'DATI CM'!$A$2:$F$28,6,FALSE))</f>
        <v>25</v>
      </c>
      <c r="M1587" s="19">
        <f>IFERROR(VLOOKUP(exp_SILP!$B1587,'DATI CM'!$H$2:$I$16,2,FALSE)*exp_SILP!$F1587,0)</f>
        <v>0</v>
      </c>
      <c r="N1587" s="18" t="str">
        <f>VLOOKUP(exp_SILP!$B1587,'DATI COMMESSE'!$A$2:$F$25,4,FALSE)</f>
        <v>GOL</v>
      </c>
      <c r="O1587" s="20">
        <f>VLOOKUP(exp_SILP!$B1587,'DATI COMMESSE'!$A$2:$F$25,5,FALSE)*exp_SILP!$F1587</f>
        <v>119.82</v>
      </c>
      <c r="P1587" s="18" t="str">
        <f>IF(MID(exp_SILP!$W1587,10,2)&gt;"40","F","M")</f>
        <v>F</v>
      </c>
      <c r="Q1587" s="24" t="s">
        <v>1605</v>
      </c>
      <c r="R1587" s="22" t="s">
        <v>100</v>
      </c>
      <c r="S1587" s="22" t="s">
        <v>70</v>
      </c>
      <c r="T1587" s="22" t="s">
        <v>58</v>
      </c>
      <c r="U1587" s="22" t="s">
        <v>59</v>
      </c>
      <c r="V1587" s="22" t="s">
        <v>716</v>
      </c>
      <c r="W1587" s="22" t="s">
        <v>717</v>
      </c>
      <c r="X1587" s="22" t="s">
        <v>718</v>
      </c>
      <c r="Y1587" s="22" t="s">
        <v>14</v>
      </c>
      <c r="Z1587" s="22" t="s">
        <v>63</v>
      </c>
      <c r="AA1587" s="22" t="s">
        <v>64</v>
      </c>
      <c r="AB1587" s="22" t="s">
        <v>74</v>
      </c>
      <c r="AC1587" s="22" t="s">
        <v>135</v>
      </c>
      <c r="AD1587" s="22" t="s">
        <v>59</v>
      </c>
      <c r="AE1587" s="22" t="s">
        <v>59</v>
      </c>
      <c r="AF1587" s="22" t="s">
        <v>59</v>
      </c>
      <c r="AG1587" s="25" t="s">
        <v>101</v>
      </c>
      <c r="AH1587" s="22" t="s">
        <v>1726</v>
      </c>
      <c r="AI1587" s="22" t="s">
        <v>158</v>
      </c>
      <c r="AJ1587" s="22" t="str">
        <f>VLOOKUP(exp_SILP!$Y1587,'DATI CM'!$A$2:$F$28,2,FALSE)</f>
        <v>MNRCLD73B46G674U</v>
      </c>
    </row>
    <row r="1588" ht="15.75" hidden="1" customHeight="1">
      <c r="A1588" s="10" t="str">
        <f>IFERROR(VLOOKUP(exp_SILP!$W1588,exp_utenti_P!D:D,1,FALSE),"_DA INSERIRE")</f>
        <v>BRDSFN67L49L219B</v>
      </c>
      <c r="B1588" s="10" t="str">
        <f>IF(AND(exp_SILP!$S1588="A.3 ORIENTAMENTO PROFESSIONALE",exp_SILP!$AD1588="4.2"),"A.3 ORIENTAMENTO PROFESSIONALE (CARCERE)",
IF(AND(exp_SILP!$S1588="A.3 ORIENTAMENTO PROFESSIONALE",exp_SILP!$AD1588="."),"A.3 ORIENTAMENTO PROFESSIONALE (CARCERE)",
IF(AND(exp_SILP!$S1588="A.4 CONSULENZA ORIENTATIVA",exp_SILP!$AD1588="4.2"),"A.4 CONSULENZA ORIENTATIVA (CARCERE)",
IF(AND(exp_SILP!$S1588="A.4 CONSULENZA ORIENTATIVA",exp_SILP!$AD1588="."),"A.4 CONSULENZA ORIENTATIVA (CARCERE)",
IF(AND(exp_SILP!$S1588="A.5 - LEP F1 - ACCOMPAGNAMENTO AL LAVORO",exp_SILP!$AD1588="4.2"),"A.5 - LEP F1 - ACCOMPAGNAMENTO AL LAVORO (CARCERE)",
IF(AND(exp_SILP!$S1588="A.5 - LEP F1 - ACCOMPAGNAMENTO AL LAVORO",exp_SILP!$AD1588="."),"A.5 - LEP F1 - ACCOMPAGNAMENTO AL LAVORO (CARCERE)",
IF(AND(exp_SILP!$S1588="A.5.2a - TUTORAGGIO TIROCINI",exp_SILP!$AD1588="4.2"),"A.5.2a - TUTORAGGIO TIROCINI (CARCERE)",
exp_SILP!$S1588)))))))</f>
        <v>A.5 - LEP F1 - ACCOMPAGNAMENTO AL LAVORO</v>
      </c>
      <c r="C1588" s="11" t="str">
        <f>CONCATENATE(VLOOKUP(exp_SILP!$B1588,'DATI COMMESSE'!$A$2:$F$25,4,FALSE)," - ", VLOOKUP(exp_SILP!$B1588,'DATI COMMESSE'!$A$2:$F$25,2,FALSE)," - ",VLOOKUP(exp_SILP!$B1588,'DATI COMMESSE'!$A$2:$F$25,3,FALSE))</f>
        <v>GOL - 22-02-5000 - 22-12-5003</v>
      </c>
      <c r="D1588" s="11" t="str">
        <f>LEFT(exp_SILP!$R1588,5)</f>
        <v>11:00</v>
      </c>
      <c r="E1588" s="11" t="str">
        <f>RIGHT(exp_SILP!$R1588,5)</f>
        <v>12:00</v>
      </c>
      <c r="F1588" s="11">
        <f>IF(exp_SILP!$AG1588&gt;=60,exp_SILP!$AG1588/60,exp_SILP!$AG1588)</f>
        <v>1</v>
      </c>
      <c r="G1588" s="11" t="str">
        <f>VLOOKUP(exp_SILP!$Y1588,'DATI CM'!$A$2:$F$28,2,FALSE)</f>
        <v>DNRSMN97E58L219U</v>
      </c>
      <c r="H1588" s="11" t="str">
        <f>VLOOKUP(exp_SILP!$Y1588,'DATI CM'!$A$2:$F$28,3,FALSE)</f>
        <v/>
      </c>
      <c r="I1588" s="11" t="str">
        <f t="shared" si="1"/>
        <v>N</v>
      </c>
      <c r="J1588" s="11" t="str">
        <f>VLOOKUP(exp_SILP!$Y1588,'DATI CM'!$A$2:$F$28,4,FALSE)</f>
        <v/>
      </c>
      <c r="K1588" s="12">
        <f>VLOOKUP(exp_SILP!$B1588,'DATI COMMESSE'!$A$2:$F$25,5,FALSE)</f>
        <v>39.94</v>
      </c>
      <c r="L1588" s="12" t="str">
        <f>IF(exp_SILP!$B1588="A4.10 - LEP E - ORIENTAMENTO SPECIALISTICO SKILL GAP ANALYSIS - GRUPPO 3P",0,VLOOKUP(exp_SILP!$Y1588,'DATI CM'!$A$2:$F$28,6,FALSE))</f>
        <v/>
      </c>
      <c r="M1588" s="12">
        <f>IFERROR(VLOOKUP(exp_SILP!$B1588,'DATI CM'!$H$2:$I$16,2,FALSE)*exp_SILP!$F1588,0)</f>
        <v>0</v>
      </c>
      <c r="N1588" s="11" t="str">
        <f>VLOOKUP(exp_SILP!$B1588,'DATI COMMESSE'!$A$2:$F$25,4,FALSE)</f>
        <v>GOL</v>
      </c>
      <c r="O1588" s="13">
        <f>VLOOKUP(exp_SILP!$B1588,'DATI COMMESSE'!$A$2:$F$25,5,FALSE)*exp_SILP!$F1588</f>
        <v>39.94</v>
      </c>
      <c r="P1588" s="11" t="str">
        <f>IF(MID(exp_SILP!$W1588,10,2)&gt;"40","F","M")</f>
        <v>F</v>
      </c>
      <c r="Q1588" s="27" t="s">
        <v>1701</v>
      </c>
      <c r="R1588" s="15" t="s">
        <v>278</v>
      </c>
      <c r="S1588" s="15" t="s">
        <v>57</v>
      </c>
      <c r="T1588" s="15" t="s">
        <v>58</v>
      </c>
      <c r="U1588" s="15" t="s">
        <v>59</v>
      </c>
      <c r="V1588" s="15" t="s">
        <v>853</v>
      </c>
      <c r="W1588" s="15" t="s">
        <v>854</v>
      </c>
      <c r="X1588" s="15" t="s">
        <v>855</v>
      </c>
      <c r="Y1588" s="15" t="s">
        <v>8</v>
      </c>
      <c r="Z1588" s="15" t="s">
        <v>63</v>
      </c>
      <c r="AA1588" s="15" t="s">
        <v>64</v>
      </c>
      <c r="AB1588" s="15" t="s">
        <v>65</v>
      </c>
      <c r="AC1588" s="15" t="s">
        <v>135</v>
      </c>
      <c r="AD1588" s="15" t="s">
        <v>59</v>
      </c>
      <c r="AE1588" s="15" t="s">
        <v>59</v>
      </c>
      <c r="AF1588" s="15" t="s">
        <v>114</v>
      </c>
      <c r="AG1588" s="28" t="s">
        <v>67</v>
      </c>
      <c r="AH1588" s="15" t="s">
        <v>1701</v>
      </c>
      <c r="AI1588" s="15" t="s">
        <v>143</v>
      </c>
      <c r="AJ1588" s="15" t="str">
        <f>VLOOKUP(exp_SILP!$Y1588,'DATI CM'!$A$2:$F$28,2,FALSE)</f>
        <v>DNRSMN97E58L219U</v>
      </c>
    </row>
    <row r="1589" ht="15.75" hidden="1" customHeight="1">
      <c r="A1589" s="17" t="str">
        <f>IFERROR(VLOOKUP(exp_SILP!$W1589,exp_utenti_P!D:D,1,FALSE),"_DA INSERIRE")</f>
        <v>BRDSFN67L49L219B</v>
      </c>
      <c r="B1589" s="17" t="str">
        <f>IF(AND(exp_SILP!$S1589="A.3 ORIENTAMENTO PROFESSIONALE",exp_SILP!$AD1589="4.2"),"A.3 ORIENTAMENTO PROFESSIONALE (CARCERE)",
IF(AND(exp_SILP!$S1589="A.3 ORIENTAMENTO PROFESSIONALE",exp_SILP!$AD1589="."),"A.3 ORIENTAMENTO PROFESSIONALE (CARCERE)",
IF(AND(exp_SILP!$S1589="A.4 CONSULENZA ORIENTATIVA",exp_SILP!$AD1589="4.2"),"A.4 CONSULENZA ORIENTATIVA (CARCERE)",
IF(AND(exp_SILP!$S1589="A.4 CONSULENZA ORIENTATIVA",exp_SILP!$AD1589="."),"A.4 CONSULENZA ORIENTATIVA (CARCERE)",
IF(AND(exp_SILP!$S1589="A.5 - LEP F1 - ACCOMPAGNAMENTO AL LAVORO",exp_SILP!$AD1589="4.2"),"A.5 - LEP F1 - ACCOMPAGNAMENTO AL LAVORO (CARCERE)",
IF(AND(exp_SILP!$S1589="A.5 - LEP F1 - ACCOMPAGNAMENTO AL LAVORO",exp_SILP!$AD1589="."),"A.5 - LEP F1 - ACCOMPAGNAMENTO AL LAVORO (CARCERE)",
IF(AND(exp_SILP!$S1589="A.5.2a - TUTORAGGIO TIROCINI",exp_SILP!$AD1589="4.2"),"A.5.2a - TUTORAGGIO TIROCINI (CARCERE)",
exp_SILP!$S1589)))))))</f>
        <v>A.5 - LEP F1 - ACCOMPAGNAMENTO AL LAVORO</v>
      </c>
      <c r="C1589" s="18" t="str">
        <f>CONCATENATE(VLOOKUP(exp_SILP!$B1589,'DATI COMMESSE'!$A$2:$F$25,4,FALSE)," - ", VLOOKUP(exp_SILP!$B1589,'DATI COMMESSE'!$A$2:$F$25,2,FALSE)," - ",VLOOKUP(exp_SILP!$B1589,'DATI COMMESSE'!$A$2:$F$25,3,FALSE))</f>
        <v>GOL - 22-02-5000 - 22-12-5003</v>
      </c>
      <c r="D1589" s="18" t="str">
        <f>LEFT(exp_SILP!$R1589,5)</f>
        <v>09:00</v>
      </c>
      <c r="E1589" s="18" t="str">
        <f>RIGHT(exp_SILP!$R1589,5)</f>
        <v>11:00</v>
      </c>
      <c r="F1589" s="18">
        <f>IF(exp_SILP!$AG1589&gt;=60,exp_SILP!$AG1589/60,exp_SILP!$AG1589)</f>
        <v>2</v>
      </c>
      <c r="G1589" s="18" t="str">
        <f>VLOOKUP(exp_SILP!$Y1589,'DATI CM'!$A$2:$F$28,2,FALSE)</f>
        <v>DNRSMN97E58L219U</v>
      </c>
      <c r="H1589" s="18" t="str">
        <f>VLOOKUP(exp_SILP!$Y1589,'DATI CM'!$A$2:$F$28,3,FALSE)</f>
        <v/>
      </c>
      <c r="I1589" s="18" t="str">
        <f t="shared" si="1"/>
        <v>N</v>
      </c>
      <c r="J1589" s="18" t="str">
        <f>VLOOKUP(exp_SILP!$Y1589,'DATI CM'!$A$2:$F$28,4,FALSE)</f>
        <v/>
      </c>
      <c r="K1589" s="19">
        <f>VLOOKUP(exp_SILP!$B1589,'DATI COMMESSE'!$A$2:$F$25,5,FALSE)</f>
        <v>39.94</v>
      </c>
      <c r="L1589" s="19" t="str">
        <f>IF(exp_SILP!$B1589="A4.10 - LEP E - ORIENTAMENTO SPECIALISTICO SKILL GAP ANALYSIS - GRUPPO 3P",0,VLOOKUP(exp_SILP!$Y1589,'DATI CM'!$A$2:$F$28,6,FALSE))</f>
        <v/>
      </c>
      <c r="M1589" s="19">
        <f>IFERROR(VLOOKUP(exp_SILP!$B1589,'DATI CM'!$H$2:$I$16,2,FALSE)*exp_SILP!$F1589,0)</f>
        <v>0</v>
      </c>
      <c r="N1589" s="18" t="str">
        <f>VLOOKUP(exp_SILP!$B1589,'DATI COMMESSE'!$A$2:$F$25,4,FALSE)</f>
        <v>GOL</v>
      </c>
      <c r="O1589" s="20">
        <f>VLOOKUP(exp_SILP!$B1589,'DATI COMMESSE'!$A$2:$F$25,5,FALSE)*exp_SILP!$F1589</f>
        <v>79.88</v>
      </c>
      <c r="P1589" s="18" t="str">
        <f>IF(MID(exp_SILP!$W1589,10,2)&gt;"40","F","M")</f>
        <v>F</v>
      </c>
      <c r="Q1589" s="24" t="s">
        <v>1701</v>
      </c>
      <c r="R1589" s="22" t="s">
        <v>223</v>
      </c>
      <c r="S1589" s="22" t="s">
        <v>57</v>
      </c>
      <c r="T1589" s="22" t="s">
        <v>58</v>
      </c>
      <c r="U1589" s="22" t="s">
        <v>59</v>
      </c>
      <c r="V1589" s="22" t="s">
        <v>853</v>
      </c>
      <c r="W1589" s="22" t="s">
        <v>854</v>
      </c>
      <c r="X1589" s="22" t="s">
        <v>855</v>
      </c>
      <c r="Y1589" s="22" t="s">
        <v>8</v>
      </c>
      <c r="Z1589" s="22" t="s">
        <v>63</v>
      </c>
      <c r="AA1589" s="22" t="s">
        <v>64</v>
      </c>
      <c r="AB1589" s="22" t="s">
        <v>65</v>
      </c>
      <c r="AC1589" s="22" t="s">
        <v>135</v>
      </c>
      <c r="AD1589" s="22" t="s">
        <v>59</v>
      </c>
      <c r="AE1589" s="22" t="s">
        <v>59</v>
      </c>
      <c r="AF1589" s="22" t="s">
        <v>59</v>
      </c>
      <c r="AG1589" s="25" t="s">
        <v>76</v>
      </c>
      <c r="AH1589" s="22" t="s">
        <v>1701</v>
      </c>
      <c r="AI1589" s="22" t="s">
        <v>143</v>
      </c>
      <c r="AJ1589" s="22" t="str">
        <f>VLOOKUP(exp_SILP!$Y1589,'DATI CM'!$A$2:$F$28,2,FALSE)</f>
        <v>DNRSMN97E58L219U</v>
      </c>
    </row>
    <row r="1590" ht="15.75" hidden="1" customHeight="1">
      <c r="A1590" s="10" t="str">
        <f>IFERROR(VLOOKUP(exp_SILP!$W1590,exp_utenti_P!D:D,1,FALSE),"_DA INSERIRE")</f>
        <v>SLKMSH72B57Z100T</v>
      </c>
      <c r="B1590" s="10" t="str">
        <f>IF(AND(exp_SILP!$S1590="A.3 ORIENTAMENTO PROFESSIONALE",exp_SILP!$AD1590="4.2"),"A.3 ORIENTAMENTO PROFESSIONALE (CARCERE)",
IF(AND(exp_SILP!$S1590="A.3 ORIENTAMENTO PROFESSIONALE",exp_SILP!$AD1590="."),"A.3 ORIENTAMENTO PROFESSIONALE (CARCERE)",
IF(AND(exp_SILP!$S1590="A.4 CONSULENZA ORIENTATIVA",exp_SILP!$AD1590="4.2"),"A.4 CONSULENZA ORIENTATIVA (CARCERE)",
IF(AND(exp_SILP!$S1590="A.4 CONSULENZA ORIENTATIVA",exp_SILP!$AD1590="."),"A.4 CONSULENZA ORIENTATIVA (CARCERE)",
IF(AND(exp_SILP!$S1590="A.5 - LEP F1 - ACCOMPAGNAMENTO AL LAVORO",exp_SILP!$AD1590="4.2"),"A.5 - LEP F1 - ACCOMPAGNAMENTO AL LAVORO (CARCERE)",
IF(AND(exp_SILP!$S1590="A.5 - LEP F1 - ACCOMPAGNAMENTO AL LAVORO",exp_SILP!$AD1590="."),"A.5 - LEP F1 - ACCOMPAGNAMENTO AL LAVORO (CARCERE)",
IF(AND(exp_SILP!$S1590="A.5.2a - TUTORAGGIO TIROCINI",exp_SILP!$AD1590="4.2"),"A.5.2a - TUTORAGGIO TIROCINI (CARCERE)",
exp_SILP!$S1590)))))))</f>
        <v>A.5 - LEP F1 - ACCOMPAGNAMENTO AL LAVORO</v>
      </c>
      <c r="C1590" s="11" t="str">
        <f>CONCATENATE(VLOOKUP(exp_SILP!$B1590,'DATI COMMESSE'!$A$2:$F$25,4,FALSE)," - ", VLOOKUP(exp_SILP!$B1590,'DATI COMMESSE'!$A$2:$F$25,2,FALSE)," - ",VLOOKUP(exp_SILP!$B1590,'DATI COMMESSE'!$A$2:$F$25,3,FALSE))</f>
        <v>GOL - 22-02-5000 - 22-12-5003</v>
      </c>
      <c r="D1590" s="11" t="str">
        <f>LEFT(exp_SILP!$R1590,5)</f>
        <v>11:00</v>
      </c>
      <c r="E1590" s="11" t="str">
        <f>RIGHT(exp_SILP!$R1590,5)</f>
        <v>12:00</v>
      </c>
      <c r="F1590" s="11">
        <f>IF(exp_SILP!$AG1590&gt;=60,exp_SILP!$AG1590/60,exp_SILP!$AG1590)</f>
        <v>1</v>
      </c>
      <c r="G1590" s="11" t="str">
        <f>VLOOKUP(exp_SILP!$Y1590,'DATI CM'!$A$2:$F$28,2,FALSE)</f>
        <v>SPDPRZ67H55L219V</v>
      </c>
      <c r="H1590" s="11" t="str">
        <f>VLOOKUP(exp_SILP!$Y1590,'DATI CM'!$A$2:$F$28,3,FALSE)</f>
        <v>A010</v>
      </c>
      <c r="I1590" s="11" t="str">
        <f t="shared" si="1"/>
        <v>N</v>
      </c>
      <c r="J1590" s="11" t="str">
        <f>VLOOKUP(exp_SILP!$Y1590,'DATI CM'!$A$2:$F$28,4,FALSE)</f>
        <v>TORINO</v>
      </c>
      <c r="K1590" s="12">
        <f>VLOOKUP(exp_SILP!$B1590,'DATI COMMESSE'!$A$2:$F$25,5,FALSE)</f>
        <v>39.94</v>
      </c>
      <c r="L1590" s="12" t="str">
        <f>IF(exp_SILP!$B1590="A4.10 - LEP E - ORIENTAMENTO SPECIALISTICO SKILL GAP ANALYSIS - GRUPPO 3P",0,VLOOKUP(exp_SILP!$Y1590,'DATI CM'!$A$2:$F$28,6,FALSE))</f>
        <v/>
      </c>
      <c r="M1590" s="12">
        <f>IFERROR(VLOOKUP(exp_SILP!$B1590,'DATI CM'!$H$2:$I$16,2,FALSE)*exp_SILP!$F1590,0)</f>
        <v>0</v>
      </c>
      <c r="N1590" s="11" t="str">
        <f>VLOOKUP(exp_SILP!$B1590,'DATI COMMESSE'!$A$2:$F$25,4,FALSE)</f>
        <v>GOL</v>
      </c>
      <c r="O1590" s="13">
        <f>VLOOKUP(exp_SILP!$B1590,'DATI COMMESSE'!$A$2:$F$25,5,FALSE)*exp_SILP!$F1590</f>
        <v>39.94</v>
      </c>
      <c r="P1590" s="11" t="str">
        <f>IF(MID(exp_SILP!$W1590,10,2)&gt;"40","F","M")</f>
        <v>F</v>
      </c>
      <c r="Q1590" s="27" t="s">
        <v>1701</v>
      </c>
      <c r="R1590" s="15" t="s">
        <v>278</v>
      </c>
      <c r="S1590" s="15" t="s">
        <v>57</v>
      </c>
      <c r="T1590" s="15" t="s">
        <v>58</v>
      </c>
      <c r="U1590" s="15" t="s">
        <v>59</v>
      </c>
      <c r="V1590" s="15" t="s">
        <v>956</v>
      </c>
      <c r="W1590" s="15" t="s">
        <v>957</v>
      </c>
      <c r="X1590" s="15" t="s">
        <v>958</v>
      </c>
      <c r="Y1590" s="15" t="s">
        <v>17</v>
      </c>
      <c r="Z1590" s="15" t="s">
        <v>63</v>
      </c>
      <c r="AA1590" s="15" t="s">
        <v>64</v>
      </c>
      <c r="AB1590" s="15" t="s">
        <v>65</v>
      </c>
      <c r="AC1590" s="15" t="s">
        <v>135</v>
      </c>
      <c r="AD1590" s="15" t="s">
        <v>59</v>
      </c>
      <c r="AE1590" s="15" t="s">
        <v>59</v>
      </c>
      <c r="AF1590" s="15" t="s">
        <v>1727</v>
      </c>
      <c r="AG1590" s="28" t="s">
        <v>67</v>
      </c>
      <c r="AH1590" s="15" t="s">
        <v>1701</v>
      </c>
      <c r="AI1590" s="15" t="s">
        <v>137</v>
      </c>
      <c r="AJ1590" s="15" t="str">
        <f>VLOOKUP(exp_SILP!$Y1590,'DATI CM'!$A$2:$F$28,2,FALSE)</f>
        <v>SPDPRZ67H55L219V</v>
      </c>
    </row>
    <row r="1591" ht="15.75" customHeight="1">
      <c r="A1591" s="17" t="str">
        <f>IFERROR(VLOOKUP(exp_SILP!$W1591,exp_utenti_P!D:D,1,FALSE),"_DA INSERIRE")</f>
        <v>PLTGDE67T29F205X</v>
      </c>
      <c r="B1591" s="17" t="str">
        <f>IF(AND(exp_SILP!$S1591="A.3 ORIENTAMENTO PROFESSIONALE",exp_SILP!$AD1591="4.2"),"A.3 ORIENTAMENTO PROFESSIONALE (CARCERE)",
IF(AND(exp_SILP!$S1591="A.3 ORIENTAMENTO PROFESSIONALE",exp_SILP!$AD1591="."),"A.3 ORIENTAMENTO PROFESSIONALE (CARCERE)",
IF(AND(exp_SILP!$S1591="A.4 CONSULENZA ORIENTATIVA",exp_SILP!$AD1591="4.2"),"A.4 CONSULENZA ORIENTATIVA (CARCERE)",
IF(AND(exp_SILP!$S1591="A.4 CONSULENZA ORIENTATIVA",exp_SILP!$AD1591="."),"A.4 CONSULENZA ORIENTATIVA (CARCERE)",
IF(AND(exp_SILP!$S1591="A.5 - LEP F1 - ACCOMPAGNAMENTO AL LAVORO",exp_SILP!$AD1591="4.2"),"A.5 - LEP F1 - ACCOMPAGNAMENTO AL LAVORO (CARCERE)",
IF(AND(exp_SILP!$S1591="A.5 - LEP F1 - ACCOMPAGNAMENTO AL LAVORO",exp_SILP!$AD1591="."),"A.5 - LEP F1 - ACCOMPAGNAMENTO AL LAVORO (CARCERE)",
IF(AND(exp_SILP!$S1591="A.5.2a - TUTORAGGIO TIROCINI",exp_SILP!$AD1591="4.2"),"A.5.2a - TUTORAGGIO TIROCINI (CARCERE)",
exp_SILP!$S1591)))))))</f>
        <v>A.5.2a - TUTORAGGIO TIROCINI</v>
      </c>
      <c r="C1591" s="18" t="str">
        <f>CONCATENATE(VLOOKUP(exp_SILP!$B1591,'DATI COMMESSE'!$A$2:$F$25,4,FALSE)," - ", VLOOKUP(exp_SILP!$B1591,'DATI COMMESSE'!$A$2:$F$25,2,FALSE)," - ",VLOOKUP(exp_SILP!$B1591,'DATI COMMESSE'!$A$2:$F$25,3,FALSE))</f>
        <v>FRD - 22-02-5000 - 22-12-5002</v>
      </c>
      <c r="D1591" s="18" t="str">
        <f>LEFT(exp_SILP!$R1591,5)</f>
        <v>14:00</v>
      </c>
      <c r="E1591" s="18" t="str">
        <f>RIGHT(exp_SILP!$R1591,5)</f>
        <v>16:00</v>
      </c>
      <c r="F1591" s="18">
        <f>IF(exp_SILP!$AG1591&gt;=60,exp_SILP!$AG1591/60,exp_SILP!$AG1591)</f>
        <v>2</v>
      </c>
      <c r="G1591" s="18" t="str">
        <f>VLOOKUP(exp_SILP!$Y1591,'DATI CM'!$A$2:$F$28,2,FALSE)</f>
        <v>FLCSRN79S42L219X</v>
      </c>
      <c r="H1591" s="18" t="str">
        <f>VLOOKUP(exp_SILP!$Y1591,'DATI CM'!$A$2:$F$28,3,FALSE)</f>
        <v>A011</v>
      </c>
      <c r="I1591" s="18" t="str">
        <f t="shared" si="1"/>
        <v>N</v>
      </c>
      <c r="J1591" s="18" t="str">
        <f>VLOOKUP(exp_SILP!$Y1591,'DATI CM'!$A$2:$F$28,4,FALSE)</f>
        <v>TORINO</v>
      </c>
      <c r="K1591" s="19">
        <f>VLOOKUP(exp_SILP!$B1591,'DATI COMMESSE'!$A$2:$F$25,5,FALSE)</f>
        <v>35.5</v>
      </c>
      <c r="L1591" s="19">
        <f>IF(exp_SILP!$B1591="A4.10 - LEP E - ORIENTAMENTO SPECIALISTICO SKILL GAP ANALYSIS - GRUPPO 3P",0,VLOOKUP(exp_SILP!$Y1591,'DATI CM'!$A$2:$F$28,6,FALSE))</f>
        <v>25</v>
      </c>
      <c r="M1591" s="19">
        <f>IFERROR(VLOOKUP(exp_SILP!$B1591,'DATI CM'!$H$2:$I$16,2,FALSE)*exp_SILP!$F1591,0)</f>
        <v>0</v>
      </c>
      <c r="N1591" s="18" t="str">
        <f>VLOOKUP(exp_SILP!$B1591,'DATI COMMESSE'!$A$2:$F$25,4,FALSE)</f>
        <v>FRD</v>
      </c>
      <c r="O1591" s="20">
        <f>VLOOKUP(exp_SILP!$B1591,'DATI COMMESSE'!$A$2:$F$25,5,FALSE)*exp_SILP!$F1591</f>
        <v>71</v>
      </c>
      <c r="P1591" s="18" t="str">
        <f>IF(MID(exp_SILP!$W1591,10,2)&gt;"40","F","M")</f>
        <v>M</v>
      </c>
      <c r="Q1591" s="24" t="s">
        <v>1701</v>
      </c>
      <c r="R1591" s="22" t="s">
        <v>69</v>
      </c>
      <c r="S1591" s="22" t="s">
        <v>166</v>
      </c>
      <c r="T1591" s="22" t="s">
        <v>58</v>
      </c>
      <c r="U1591" s="22" t="s">
        <v>59</v>
      </c>
      <c r="V1591" s="22" t="s">
        <v>348</v>
      </c>
      <c r="W1591" s="22" t="s">
        <v>349</v>
      </c>
      <c r="X1591" s="22" t="s">
        <v>350</v>
      </c>
      <c r="Y1591" s="22" t="s">
        <v>10</v>
      </c>
      <c r="Z1591" s="22" t="s">
        <v>63</v>
      </c>
      <c r="AA1591" s="22" t="s">
        <v>64</v>
      </c>
      <c r="AB1591" s="22" t="s">
        <v>74</v>
      </c>
      <c r="AC1591" s="22" t="s">
        <v>75</v>
      </c>
      <c r="AD1591" s="22" t="s">
        <v>177</v>
      </c>
      <c r="AE1591" s="22" t="s">
        <v>59</v>
      </c>
      <c r="AF1591" s="22" t="s">
        <v>177</v>
      </c>
      <c r="AG1591" s="25" t="s">
        <v>76</v>
      </c>
      <c r="AH1591" s="22" t="s">
        <v>1608</v>
      </c>
      <c r="AI1591" s="22" t="s">
        <v>77</v>
      </c>
      <c r="AJ1591" s="22" t="str">
        <f>VLOOKUP(exp_SILP!$Y1591,'DATI CM'!$A$2:$F$28,2,FALSE)</f>
        <v>FLCSRN79S42L219X</v>
      </c>
    </row>
    <row r="1592" ht="15.75" hidden="1" customHeight="1">
      <c r="A1592" s="10" t="str">
        <f>IFERROR(VLOOKUP(exp_SILP!$W1592,exp_utenti_P!D:D,1,FALSE),"_DA INSERIRE")</f>
        <v>CNFCST76T47F952C</v>
      </c>
      <c r="B1592" s="10" t="str">
        <f>IF(AND(exp_SILP!$S1592="A.3 ORIENTAMENTO PROFESSIONALE",exp_SILP!$AD1592="4.2"),"A.3 ORIENTAMENTO PROFESSIONALE (CARCERE)",
IF(AND(exp_SILP!$S1592="A.3 ORIENTAMENTO PROFESSIONALE",exp_SILP!$AD1592="."),"A.3 ORIENTAMENTO PROFESSIONALE (CARCERE)",
IF(AND(exp_SILP!$S1592="A.4 CONSULENZA ORIENTATIVA",exp_SILP!$AD1592="4.2"),"A.4 CONSULENZA ORIENTATIVA (CARCERE)",
IF(AND(exp_SILP!$S1592="A.4 CONSULENZA ORIENTATIVA",exp_SILP!$AD1592="."),"A.4 CONSULENZA ORIENTATIVA (CARCERE)",
IF(AND(exp_SILP!$S1592="A.5 - LEP F1 - ACCOMPAGNAMENTO AL LAVORO",exp_SILP!$AD1592="4.2"),"A.5 - LEP F1 - ACCOMPAGNAMENTO AL LAVORO (CARCERE)",
IF(AND(exp_SILP!$S1592="A.5 - LEP F1 - ACCOMPAGNAMENTO AL LAVORO",exp_SILP!$AD1592="."),"A.5 - LEP F1 - ACCOMPAGNAMENTO AL LAVORO (CARCERE)",
IF(AND(exp_SILP!$S1592="A.5.2a - TUTORAGGIO TIROCINI",exp_SILP!$AD1592="4.2"),"A.5.2a - TUTORAGGIO TIROCINI (CARCERE)",
exp_SILP!$S1592)))))))</f>
        <v>A4.10 - LEP E - ORIENTAMENTO SPECIALISTICO SKILL GAP ANALYSIS</v>
      </c>
      <c r="C1592" s="11" t="str">
        <f>CONCATENATE(VLOOKUP(exp_SILP!$B1592,'DATI COMMESSE'!$A$2:$F$25,4,FALSE)," - ", VLOOKUP(exp_SILP!$B1592,'DATI COMMESSE'!$A$2:$F$25,2,FALSE)," - ",VLOOKUP(exp_SILP!$B1592,'DATI COMMESSE'!$A$2:$F$25,3,FALSE))</f>
        <v>GOL - 22-02-5000 - 22-12-5003</v>
      </c>
      <c r="D1592" s="11" t="str">
        <f>LEFT(exp_SILP!$R1592,5)</f>
        <v>11:00</v>
      </c>
      <c r="E1592" s="11" t="str">
        <f>RIGHT(exp_SILP!$R1592,5)</f>
        <v>13:00</v>
      </c>
      <c r="F1592" s="11">
        <f>IF(exp_SILP!$AG1592&gt;=60,exp_SILP!$AG1592/60,exp_SILP!$AG1592)</f>
        <v>2</v>
      </c>
      <c r="G1592" s="11" t="str">
        <f>VLOOKUP(exp_SILP!$Y1592,'DATI CM'!$A$2:$F$28,2,FALSE)</f>
        <v>RSCDAA66H43F952Q</v>
      </c>
      <c r="H1592" s="11" t="str">
        <f>VLOOKUP(exp_SILP!$Y1592,'DATI CM'!$A$2:$F$28,3,FALSE)</f>
        <v>A011</v>
      </c>
      <c r="I1592" s="11" t="str">
        <f t="shared" si="1"/>
        <v>N</v>
      </c>
      <c r="J1592" s="11" t="str">
        <f>VLOOKUP(exp_SILP!$Y1592,'DATI CM'!$A$2:$F$28,4,FALSE)</f>
        <v>NO</v>
      </c>
      <c r="K1592" s="12">
        <f>VLOOKUP(exp_SILP!$B1592,'DATI COMMESSE'!$A$2:$F$25,5,FALSE)</f>
        <v>39.94</v>
      </c>
      <c r="L1592" s="12">
        <f>IF(exp_SILP!$B1592="A4.10 - LEP E - ORIENTAMENTO SPECIALISTICO SKILL GAP ANALYSIS - GRUPPO 3P",0,VLOOKUP(exp_SILP!$Y1592,'DATI CM'!$A$2:$F$28,6,FALSE))</f>
        <v>25</v>
      </c>
      <c r="M1592" s="12">
        <f>IFERROR(VLOOKUP(exp_SILP!$B1592,'DATI CM'!$H$2:$I$16,2,FALSE)*exp_SILP!$F1592,0)</f>
        <v>0</v>
      </c>
      <c r="N1592" s="11" t="str">
        <f>VLOOKUP(exp_SILP!$B1592,'DATI COMMESSE'!$A$2:$F$25,4,FALSE)</f>
        <v>GOL</v>
      </c>
      <c r="O1592" s="13">
        <f>VLOOKUP(exp_SILP!$B1592,'DATI COMMESSE'!$A$2:$F$25,5,FALSE)*exp_SILP!$F1592</f>
        <v>79.88</v>
      </c>
      <c r="P1592" s="11" t="str">
        <f>IF(MID(exp_SILP!$W1592,10,2)&gt;"40","F","M")</f>
        <v>F</v>
      </c>
      <c r="Q1592" s="27" t="s">
        <v>1701</v>
      </c>
      <c r="R1592" s="15" t="s">
        <v>219</v>
      </c>
      <c r="S1592" s="15" t="s">
        <v>70</v>
      </c>
      <c r="T1592" s="15" t="s">
        <v>58</v>
      </c>
      <c r="U1592" s="15" t="s">
        <v>59</v>
      </c>
      <c r="V1592" s="15" t="s">
        <v>961</v>
      </c>
      <c r="W1592" s="15" t="s">
        <v>962</v>
      </c>
      <c r="X1592" s="15" t="s">
        <v>963</v>
      </c>
      <c r="Y1592" s="15" t="s">
        <v>16</v>
      </c>
      <c r="Z1592" s="15" t="s">
        <v>63</v>
      </c>
      <c r="AA1592" s="15" t="s">
        <v>64</v>
      </c>
      <c r="AB1592" s="15" t="s">
        <v>65</v>
      </c>
      <c r="AC1592" s="15" t="s">
        <v>82</v>
      </c>
      <c r="AD1592" s="15" t="s">
        <v>59</v>
      </c>
      <c r="AE1592" s="15" t="s">
        <v>59</v>
      </c>
      <c r="AF1592" s="15" t="s">
        <v>59</v>
      </c>
      <c r="AG1592" s="28" t="s">
        <v>76</v>
      </c>
      <c r="AH1592" s="15" t="s">
        <v>1701</v>
      </c>
      <c r="AI1592" s="15" t="s">
        <v>198</v>
      </c>
      <c r="AJ1592" s="15" t="str">
        <f>VLOOKUP(exp_SILP!$Y1592,'DATI CM'!$A$2:$F$28,2,FALSE)</f>
        <v>RSCDAA66H43F952Q</v>
      </c>
    </row>
    <row r="1593" ht="15.75" hidden="1" customHeight="1">
      <c r="A1593" s="17" t="str">
        <f>IFERROR(VLOOKUP(exp_SILP!$W1593,exp_utenti_P!D:D,1,FALSE),"_DA INSERIRE")</f>
        <v>GRZVNT79R66A859H</v>
      </c>
      <c r="B1593" s="17" t="str">
        <f>IF(AND(exp_SILP!$S1593="A.3 ORIENTAMENTO PROFESSIONALE",exp_SILP!$AD1593="4.2"),"A.3 ORIENTAMENTO PROFESSIONALE (CARCERE)",
IF(AND(exp_SILP!$S1593="A.3 ORIENTAMENTO PROFESSIONALE",exp_SILP!$AD1593="."),"A.3 ORIENTAMENTO PROFESSIONALE (CARCERE)",
IF(AND(exp_SILP!$S1593="A.4 CONSULENZA ORIENTATIVA",exp_SILP!$AD1593="4.2"),"A.4 CONSULENZA ORIENTATIVA (CARCERE)",
IF(AND(exp_SILP!$S1593="A.4 CONSULENZA ORIENTATIVA",exp_SILP!$AD1593="."),"A.4 CONSULENZA ORIENTATIVA (CARCERE)",
IF(AND(exp_SILP!$S1593="A.5 - LEP F1 - ACCOMPAGNAMENTO AL LAVORO",exp_SILP!$AD1593="4.2"),"A.5 - LEP F1 - ACCOMPAGNAMENTO AL LAVORO (CARCERE)",
IF(AND(exp_SILP!$S1593="A.5 - LEP F1 - ACCOMPAGNAMENTO AL LAVORO",exp_SILP!$AD1593="."),"A.5 - LEP F1 - ACCOMPAGNAMENTO AL LAVORO (CARCERE)",
IF(AND(exp_SILP!$S1593="A.5.2a - TUTORAGGIO TIROCINI",exp_SILP!$AD1593="4.2"),"A.5.2a - TUTORAGGIO TIROCINI (CARCERE)",
exp_SILP!$S1593)))))))</f>
        <v>A4.10 - LEP E - ORIENTAMENTO SPECIALISTICO SKILL GAP ANALYSIS</v>
      </c>
      <c r="C1593" s="18" t="str">
        <f>CONCATENATE(VLOOKUP(exp_SILP!$B1593,'DATI COMMESSE'!$A$2:$F$25,4,FALSE)," - ", VLOOKUP(exp_SILP!$B1593,'DATI COMMESSE'!$A$2:$F$25,2,FALSE)," - ",VLOOKUP(exp_SILP!$B1593,'DATI COMMESSE'!$A$2:$F$25,3,FALSE))</f>
        <v>GOL - 22-02-5000 - 22-12-5003</v>
      </c>
      <c r="D1593" s="18" t="str">
        <f>LEFT(exp_SILP!$R1593,5)</f>
        <v>13:00</v>
      </c>
      <c r="E1593" s="18" t="str">
        <f>RIGHT(exp_SILP!$R1593,5)</f>
        <v>14:00</v>
      </c>
      <c r="F1593" s="18">
        <f>IF(exp_SILP!$AG1593&gt;=60,exp_SILP!$AG1593/60,exp_SILP!$AG1593)</f>
        <v>1</v>
      </c>
      <c r="G1593" s="18" t="str">
        <f>VLOOKUP(exp_SILP!$Y1593,'DATI CM'!$A$2:$F$28,2,FALSE)</f>
        <v>PNFMRT85H50A859E</v>
      </c>
      <c r="H1593" s="18" t="str">
        <f>VLOOKUP(exp_SILP!$Y1593,'DATI CM'!$A$2:$F$28,3,FALSE)</f>
        <v>A011</v>
      </c>
      <c r="I1593" s="18" t="str">
        <f t="shared" si="1"/>
        <v>N</v>
      </c>
      <c r="J1593" s="18" t="str">
        <f>VLOOKUP(exp_SILP!$Y1593,'DATI CM'!$A$2:$F$28,4,FALSE)</f>
        <v>BIELLA</v>
      </c>
      <c r="K1593" s="19">
        <f>VLOOKUP(exp_SILP!$B1593,'DATI COMMESSE'!$A$2:$F$25,5,FALSE)</f>
        <v>39.94</v>
      </c>
      <c r="L1593" s="19">
        <f>IF(exp_SILP!$B1593="A4.10 - LEP E - ORIENTAMENTO SPECIALISTICO SKILL GAP ANALYSIS - GRUPPO 3P",0,VLOOKUP(exp_SILP!$Y1593,'DATI CM'!$A$2:$F$28,6,FALSE))</f>
        <v>25</v>
      </c>
      <c r="M1593" s="19">
        <f>IFERROR(VLOOKUP(exp_SILP!$B1593,'DATI CM'!$H$2:$I$16,2,FALSE)*exp_SILP!$F1593,0)</f>
        <v>0</v>
      </c>
      <c r="N1593" s="18" t="str">
        <f>VLOOKUP(exp_SILP!$B1593,'DATI COMMESSE'!$A$2:$F$25,4,FALSE)</f>
        <v>GOL</v>
      </c>
      <c r="O1593" s="20">
        <f>VLOOKUP(exp_SILP!$B1593,'DATI COMMESSE'!$A$2:$F$25,5,FALSE)*exp_SILP!$F1593</f>
        <v>39.94</v>
      </c>
      <c r="P1593" s="18" t="str">
        <f>IF(MID(exp_SILP!$W1593,10,2)&gt;"40","F","M")</f>
        <v>F</v>
      </c>
      <c r="Q1593" s="24" t="s">
        <v>1701</v>
      </c>
      <c r="R1593" s="22" t="s">
        <v>159</v>
      </c>
      <c r="S1593" s="22" t="s">
        <v>70</v>
      </c>
      <c r="T1593" s="22" t="s">
        <v>58</v>
      </c>
      <c r="U1593" s="22" t="s">
        <v>59</v>
      </c>
      <c r="V1593" s="22" t="s">
        <v>491</v>
      </c>
      <c r="W1593" s="22" t="s">
        <v>492</v>
      </c>
      <c r="X1593" s="22" t="s">
        <v>493</v>
      </c>
      <c r="Y1593" s="22" t="s">
        <v>15</v>
      </c>
      <c r="Z1593" s="22" t="s">
        <v>63</v>
      </c>
      <c r="AA1593" s="22" t="s">
        <v>64</v>
      </c>
      <c r="AB1593" s="22" t="s">
        <v>65</v>
      </c>
      <c r="AC1593" s="22" t="s">
        <v>66</v>
      </c>
      <c r="AD1593" s="22" t="s">
        <v>59</v>
      </c>
      <c r="AE1593" s="22" t="s">
        <v>59</v>
      </c>
      <c r="AF1593" s="22" t="s">
        <v>59</v>
      </c>
      <c r="AG1593" s="25" t="s">
        <v>67</v>
      </c>
      <c r="AH1593" s="22" t="s">
        <v>1701</v>
      </c>
      <c r="AI1593" s="22" t="s">
        <v>68</v>
      </c>
      <c r="AJ1593" s="22" t="str">
        <f>VLOOKUP(exp_SILP!$Y1593,'DATI CM'!$A$2:$F$28,2,FALSE)</f>
        <v>PNFMRT85H50A859E</v>
      </c>
    </row>
    <row r="1594" ht="15.75" hidden="1" customHeight="1">
      <c r="A1594" s="10" t="str">
        <f>IFERROR(VLOOKUP(exp_SILP!$W1594,exp_utenti_P!D:D,1,FALSE),"_DA INSERIRE")</f>
        <v>HJRMMD59R17Z352B</v>
      </c>
      <c r="B1594" s="10" t="str">
        <f>IF(AND(exp_SILP!$S1594="A.3 ORIENTAMENTO PROFESSIONALE",exp_SILP!$AD1594="4.2"),"A.3 ORIENTAMENTO PROFESSIONALE (CARCERE)",
IF(AND(exp_SILP!$S1594="A.3 ORIENTAMENTO PROFESSIONALE",exp_SILP!$AD1594="."),"A.3 ORIENTAMENTO PROFESSIONALE (CARCERE)",
IF(AND(exp_SILP!$S1594="A.4 CONSULENZA ORIENTATIVA",exp_SILP!$AD1594="4.2"),"A.4 CONSULENZA ORIENTATIVA (CARCERE)",
IF(AND(exp_SILP!$S1594="A.4 CONSULENZA ORIENTATIVA",exp_SILP!$AD1594="."),"A.4 CONSULENZA ORIENTATIVA (CARCERE)",
IF(AND(exp_SILP!$S1594="A.5 - LEP F1 - ACCOMPAGNAMENTO AL LAVORO",exp_SILP!$AD1594="4.2"),"A.5 - LEP F1 - ACCOMPAGNAMENTO AL LAVORO (CARCERE)",
IF(AND(exp_SILP!$S1594="A.5 - LEP F1 - ACCOMPAGNAMENTO AL LAVORO",exp_SILP!$AD1594="."),"A.5 - LEP F1 - ACCOMPAGNAMENTO AL LAVORO (CARCERE)",
IF(AND(exp_SILP!$S1594="A.5.2a - TUTORAGGIO TIROCINI",exp_SILP!$AD1594="4.2"),"A.5.2a - TUTORAGGIO TIROCINI (CARCERE)",
exp_SILP!$S1594)))))))</f>
        <v>A4.10 - LEP E - ORIENTAMENTO SPECIALISTICO SKILL GAP ANALYSIS</v>
      </c>
      <c r="C1594" s="11" t="str">
        <f>CONCATENATE(VLOOKUP(exp_SILP!$B1594,'DATI COMMESSE'!$A$2:$F$25,4,FALSE)," - ", VLOOKUP(exp_SILP!$B1594,'DATI COMMESSE'!$A$2:$F$25,2,FALSE)," - ",VLOOKUP(exp_SILP!$B1594,'DATI COMMESSE'!$A$2:$F$25,3,FALSE))</f>
        <v>GOL - 22-02-5000 - 22-12-5003</v>
      </c>
      <c r="D1594" s="11" t="str">
        <f>LEFT(exp_SILP!$R1594,5)</f>
        <v>14:00</v>
      </c>
      <c r="E1594" s="11" t="str">
        <f>RIGHT(exp_SILP!$R1594,5)</f>
        <v>15:00</v>
      </c>
      <c r="F1594" s="11">
        <f>IF(exp_SILP!$AG1594&gt;=60,exp_SILP!$AG1594/60,exp_SILP!$AG1594)</f>
        <v>1</v>
      </c>
      <c r="G1594" s="11" t="str">
        <f>VLOOKUP(exp_SILP!$Y1594,'DATI CM'!$A$2:$F$28,2,FALSE)</f>
        <v>RSCDAA66H43F952Q</v>
      </c>
      <c r="H1594" s="11" t="str">
        <f>VLOOKUP(exp_SILP!$Y1594,'DATI CM'!$A$2:$F$28,3,FALSE)</f>
        <v>A011</v>
      </c>
      <c r="I1594" s="11" t="str">
        <f t="shared" si="1"/>
        <v>N</v>
      </c>
      <c r="J1594" s="11" t="str">
        <f>VLOOKUP(exp_SILP!$Y1594,'DATI CM'!$A$2:$F$28,4,FALSE)</f>
        <v>NO</v>
      </c>
      <c r="K1594" s="12">
        <f>VLOOKUP(exp_SILP!$B1594,'DATI COMMESSE'!$A$2:$F$25,5,FALSE)</f>
        <v>39.94</v>
      </c>
      <c r="L1594" s="12">
        <f>IF(exp_SILP!$B1594="A4.10 - LEP E - ORIENTAMENTO SPECIALISTICO SKILL GAP ANALYSIS - GRUPPO 3P",0,VLOOKUP(exp_SILP!$Y1594,'DATI CM'!$A$2:$F$28,6,FALSE))</f>
        <v>25</v>
      </c>
      <c r="M1594" s="12">
        <f>IFERROR(VLOOKUP(exp_SILP!$B1594,'DATI CM'!$H$2:$I$16,2,FALSE)*exp_SILP!$F1594,0)</f>
        <v>0</v>
      </c>
      <c r="N1594" s="11" t="str">
        <f>VLOOKUP(exp_SILP!$B1594,'DATI COMMESSE'!$A$2:$F$25,4,FALSE)</f>
        <v>GOL</v>
      </c>
      <c r="O1594" s="13">
        <f>VLOOKUP(exp_SILP!$B1594,'DATI COMMESSE'!$A$2:$F$25,5,FALSE)*exp_SILP!$F1594</f>
        <v>39.94</v>
      </c>
      <c r="P1594" s="11" t="str">
        <f>IF(MID(exp_SILP!$W1594,10,2)&gt;"40","F","M")</f>
        <v>M</v>
      </c>
      <c r="Q1594" s="27" t="s">
        <v>1701</v>
      </c>
      <c r="R1594" s="15" t="s">
        <v>56</v>
      </c>
      <c r="S1594" s="15" t="s">
        <v>70</v>
      </c>
      <c r="T1594" s="15" t="s">
        <v>58</v>
      </c>
      <c r="U1594" s="15" t="s">
        <v>59</v>
      </c>
      <c r="V1594" s="15" t="s">
        <v>1516</v>
      </c>
      <c r="W1594" s="15" t="s">
        <v>1517</v>
      </c>
      <c r="X1594" s="15" t="s">
        <v>1518</v>
      </c>
      <c r="Y1594" s="15" t="s">
        <v>16</v>
      </c>
      <c r="Z1594" s="15" t="s">
        <v>63</v>
      </c>
      <c r="AA1594" s="15" t="s">
        <v>64</v>
      </c>
      <c r="AB1594" s="15" t="s">
        <v>65</v>
      </c>
      <c r="AC1594" s="15" t="s">
        <v>82</v>
      </c>
      <c r="AD1594" s="15" t="s">
        <v>59</v>
      </c>
      <c r="AE1594" s="15" t="s">
        <v>59</v>
      </c>
      <c r="AF1594" s="15" t="s">
        <v>59</v>
      </c>
      <c r="AG1594" s="28" t="s">
        <v>67</v>
      </c>
      <c r="AH1594" s="15" t="s">
        <v>1701</v>
      </c>
      <c r="AI1594" s="15" t="s">
        <v>198</v>
      </c>
      <c r="AJ1594" s="15" t="str">
        <f>VLOOKUP(exp_SILP!$Y1594,'DATI CM'!$A$2:$F$28,2,FALSE)</f>
        <v>RSCDAA66H43F952Q</v>
      </c>
    </row>
    <row r="1595" ht="15.75" hidden="1" customHeight="1">
      <c r="A1595" s="17" t="str">
        <f>IFERROR(VLOOKUP(exp_SILP!$W1595,exp_utenti_P!D:D,1,FALSE),"_DA INSERIRE")</f>
        <v>MSULTZ81L55A859H</v>
      </c>
      <c r="B1595" s="17" t="str">
        <f>IF(AND(exp_SILP!$S1595="A.3 ORIENTAMENTO PROFESSIONALE",exp_SILP!$AD1595="4.2"),"A.3 ORIENTAMENTO PROFESSIONALE (CARCERE)",
IF(AND(exp_SILP!$S1595="A.3 ORIENTAMENTO PROFESSIONALE",exp_SILP!$AD1595="."),"A.3 ORIENTAMENTO PROFESSIONALE (CARCERE)",
IF(AND(exp_SILP!$S1595="A.4 CONSULENZA ORIENTATIVA",exp_SILP!$AD1595="4.2"),"A.4 CONSULENZA ORIENTATIVA (CARCERE)",
IF(AND(exp_SILP!$S1595="A.4 CONSULENZA ORIENTATIVA",exp_SILP!$AD1595="."),"A.4 CONSULENZA ORIENTATIVA (CARCERE)",
IF(AND(exp_SILP!$S1595="A.5 - LEP F1 - ACCOMPAGNAMENTO AL LAVORO",exp_SILP!$AD1595="4.2"),"A.5 - LEP F1 - ACCOMPAGNAMENTO AL LAVORO (CARCERE)",
IF(AND(exp_SILP!$S1595="A.5 - LEP F1 - ACCOMPAGNAMENTO AL LAVORO",exp_SILP!$AD1595="."),"A.5 - LEP F1 - ACCOMPAGNAMENTO AL LAVORO (CARCERE)",
IF(AND(exp_SILP!$S1595="A.5.2a - TUTORAGGIO TIROCINI",exp_SILP!$AD1595="4.2"),"A.5.2a - TUTORAGGIO TIROCINI (CARCERE)",
exp_SILP!$S1595)))))))</f>
        <v>A4.10 - LEP E - ORIENTAMENTO SPECIALISTICO SKILL GAP ANALYSIS</v>
      </c>
      <c r="C1595" s="18" t="str">
        <f>CONCATENATE(VLOOKUP(exp_SILP!$B1595,'DATI COMMESSE'!$A$2:$F$25,4,FALSE)," - ", VLOOKUP(exp_SILP!$B1595,'DATI COMMESSE'!$A$2:$F$25,2,FALSE)," - ",VLOOKUP(exp_SILP!$B1595,'DATI COMMESSE'!$A$2:$F$25,3,FALSE))</f>
        <v>GOL - 22-02-5000 - 22-12-5003</v>
      </c>
      <c r="D1595" s="18" t="str">
        <f>LEFT(exp_SILP!$R1595,5)</f>
        <v>11:00</v>
      </c>
      <c r="E1595" s="18" t="str">
        <f>RIGHT(exp_SILP!$R1595,5)</f>
        <v>13:00</v>
      </c>
      <c r="F1595" s="18">
        <f>IF(exp_SILP!$AG1595&gt;=60,exp_SILP!$AG1595/60,exp_SILP!$AG1595)</f>
        <v>2</v>
      </c>
      <c r="G1595" s="18" t="str">
        <f>VLOOKUP(exp_SILP!$Y1595,'DATI CM'!$A$2:$F$28,2,FALSE)</f>
        <v>PNFMRT85H50A859E</v>
      </c>
      <c r="H1595" s="18" t="str">
        <f>VLOOKUP(exp_SILP!$Y1595,'DATI CM'!$A$2:$F$28,3,FALSE)</f>
        <v>A011</v>
      </c>
      <c r="I1595" s="18" t="str">
        <f t="shared" si="1"/>
        <v>N</v>
      </c>
      <c r="J1595" s="18" t="str">
        <f>VLOOKUP(exp_SILP!$Y1595,'DATI CM'!$A$2:$F$28,4,FALSE)</f>
        <v>BIELLA</v>
      </c>
      <c r="K1595" s="19">
        <f>VLOOKUP(exp_SILP!$B1595,'DATI COMMESSE'!$A$2:$F$25,5,FALSE)</f>
        <v>39.94</v>
      </c>
      <c r="L1595" s="19">
        <f>IF(exp_SILP!$B1595="A4.10 - LEP E - ORIENTAMENTO SPECIALISTICO SKILL GAP ANALYSIS - GRUPPO 3P",0,VLOOKUP(exp_SILP!$Y1595,'DATI CM'!$A$2:$F$28,6,FALSE))</f>
        <v>25</v>
      </c>
      <c r="M1595" s="19">
        <f>IFERROR(VLOOKUP(exp_SILP!$B1595,'DATI CM'!$H$2:$I$16,2,FALSE)*exp_SILP!$F1595,0)</f>
        <v>0</v>
      </c>
      <c r="N1595" s="18" t="str">
        <f>VLOOKUP(exp_SILP!$B1595,'DATI COMMESSE'!$A$2:$F$25,4,FALSE)</f>
        <v>GOL</v>
      </c>
      <c r="O1595" s="20">
        <f>VLOOKUP(exp_SILP!$B1595,'DATI COMMESSE'!$A$2:$F$25,5,FALSE)*exp_SILP!$F1595</f>
        <v>79.88</v>
      </c>
      <c r="P1595" s="18" t="str">
        <f>IF(MID(exp_SILP!$W1595,10,2)&gt;"40","F","M")</f>
        <v>F</v>
      </c>
      <c r="Q1595" s="24" t="s">
        <v>1701</v>
      </c>
      <c r="R1595" s="22" t="s">
        <v>219</v>
      </c>
      <c r="S1595" s="22" t="s">
        <v>70</v>
      </c>
      <c r="T1595" s="22" t="s">
        <v>58</v>
      </c>
      <c r="U1595" s="22" t="s">
        <v>59</v>
      </c>
      <c r="V1595" s="22" t="s">
        <v>1094</v>
      </c>
      <c r="W1595" s="22" t="s">
        <v>1095</v>
      </c>
      <c r="X1595" s="22" t="s">
        <v>1096</v>
      </c>
      <c r="Y1595" s="22" t="s">
        <v>15</v>
      </c>
      <c r="Z1595" s="22" t="s">
        <v>63</v>
      </c>
      <c r="AA1595" s="22" t="s">
        <v>64</v>
      </c>
      <c r="AB1595" s="22" t="s">
        <v>65</v>
      </c>
      <c r="AC1595" s="22" t="s">
        <v>66</v>
      </c>
      <c r="AD1595" s="22" t="s">
        <v>59</v>
      </c>
      <c r="AE1595" s="22" t="s">
        <v>59</v>
      </c>
      <c r="AF1595" s="22" t="s">
        <v>59</v>
      </c>
      <c r="AG1595" s="25" t="s">
        <v>76</v>
      </c>
      <c r="AH1595" s="22" t="s">
        <v>1701</v>
      </c>
      <c r="AI1595" s="22" t="s">
        <v>68</v>
      </c>
      <c r="AJ1595" s="22" t="str">
        <f>VLOOKUP(exp_SILP!$Y1595,'DATI CM'!$A$2:$F$28,2,FALSE)</f>
        <v>PNFMRT85H50A859E</v>
      </c>
    </row>
    <row r="1596" ht="15.75" hidden="1" customHeight="1">
      <c r="A1596" s="10" t="str">
        <f>IFERROR(VLOOKUP(exp_SILP!$W1596,exp_utenti_P!D:D,1,FALSE),"_DA INSERIRE")</f>
        <v>PLNPLA76B17G793D</v>
      </c>
      <c r="B1596" s="10" t="str">
        <f>IF(AND(exp_SILP!$S1596="A.3 ORIENTAMENTO PROFESSIONALE",exp_SILP!$AD1596="4.2"),"A.3 ORIENTAMENTO PROFESSIONALE (CARCERE)",
IF(AND(exp_SILP!$S1596="A.3 ORIENTAMENTO PROFESSIONALE",exp_SILP!$AD1596="."),"A.3 ORIENTAMENTO PROFESSIONALE (CARCERE)",
IF(AND(exp_SILP!$S1596="A.4 CONSULENZA ORIENTATIVA",exp_SILP!$AD1596="4.2"),"A.4 CONSULENZA ORIENTATIVA (CARCERE)",
IF(AND(exp_SILP!$S1596="A.4 CONSULENZA ORIENTATIVA",exp_SILP!$AD1596="."),"A.4 CONSULENZA ORIENTATIVA (CARCERE)",
IF(AND(exp_SILP!$S1596="A.5 - LEP F1 - ACCOMPAGNAMENTO AL LAVORO",exp_SILP!$AD1596="4.2"),"A.5 - LEP F1 - ACCOMPAGNAMENTO AL LAVORO (CARCERE)",
IF(AND(exp_SILP!$S1596="A.5 - LEP F1 - ACCOMPAGNAMENTO AL LAVORO",exp_SILP!$AD1596="."),"A.5 - LEP F1 - ACCOMPAGNAMENTO AL LAVORO (CARCERE)",
IF(AND(exp_SILP!$S1596="A.5.2a - TUTORAGGIO TIROCINI",exp_SILP!$AD1596="4.2"),"A.5.2a - TUTORAGGIO TIROCINI (CARCERE)",
exp_SILP!$S1596)))))))</f>
        <v>A4.10 - LEP E - ORIENTAMENTO SPECIALISTICO SKILL GAP ANALYSIS</v>
      </c>
      <c r="C1596" s="11" t="str">
        <f>CONCATENATE(VLOOKUP(exp_SILP!$B1596,'DATI COMMESSE'!$A$2:$F$25,4,FALSE)," - ", VLOOKUP(exp_SILP!$B1596,'DATI COMMESSE'!$A$2:$F$25,2,FALSE)," - ",VLOOKUP(exp_SILP!$B1596,'DATI COMMESSE'!$A$2:$F$25,3,FALSE))</f>
        <v>GOL - 22-02-5000 - 22-12-5003</v>
      </c>
      <c r="D1596" s="11" t="str">
        <f>LEFT(exp_SILP!$R1596,5)</f>
        <v>09:00</v>
      </c>
      <c r="E1596" s="11" t="str">
        <f>RIGHT(exp_SILP!$R1596,5)</f>
        <v>11:00</v>
      </c>
      <c r="F1596" s="11">
        <f>IF(exp_SILP!$AG1596&gt;=60,exp_SILP!$AG1596/60,exp_SILP!$AG1596)</f>
        <v>2</v>
      </c>
      <c r="G1596" s="11" t="str">
        <f>VLOOKUP(exp_SILP!$Y1596,'DATI CM'!$A$2:$F$28,2,FALSE)</f>
        <v>RSCDAA66H43F952Q</v>
      </c>
      <c r="H1596" s="11" t="str">
        <f>VLOOKUP(exp_SILP!$Y1596,'DATI CM'!$A$2:$F$28,3,FALSE)</f>
        <v>A011</v>
      </c>
      <c r="I1596" s="11" t="str">
        <f t="shared" si="1"/>
        <v>N</v>
      </c>
      <c r="J1596" s="11" t="str">
        <f>VLOOKUP(exp_SILP!$Y1596,'DATI CM'!$A$2:$F$28,4,FALSE)</f>
        <v>NO</v>
      </c>
      <c r="K1596" s="12">
        <f>VLOOKUP(exp_SILP!$B1596,'DATI COMMESSE'!$A$2:$F$25,5,FALSE)</f>
        <v>39.94</v>
      </c>
      <c r="L1596" s="12">
        <f>IF(exp_SILP!$B1596="A4.10 - LEP E - ORIENTAMENTO SPECIALISTICO SKILL GAP ANALYSIS - GRUPPO 3P",0,VLOOKUP(exp_SILP!$Y1596,'DATI CM'!$A$2:$F$28,6,FALSE))</f>
        <v>25</v>
      </c>
      <c r="M1596" s="12">
        <f>IFERROR(VLOOKUP(exp_SILP!$B1596,'DATI CM'!$H$2:$I$16,2,FALSE)*exp_SILP!$F1596,0)</f>
        <v>0</v>
      </c>
      <c r="N1596" s="11" t="str">
        <f>VLOOKUP(exp_SILP!$B1596,'DATI COMMESSE'!$A$2:$F$25,4,FALSE)</f>
        <v>GOL</v>
      </c>
      <c r="O1596" s="13">
        <f>VLOOKUP(exp_SILP!$B1596,'DATI COMMESSE'!$A$2:$F$25,5,FALSE)*exp_SILP!$F1596</f>
        <v>79.88</v>
      </c>
      <c r="P1596" s="11" t="str">
        <f>IF(MID(exp_SILP!$W1596,10,2)&gt;"40","F","M")</f>
        <v>M</v>
      </c>
      <c r="Q1596" s="27" t="s">
        <v>1701</v>
      </c>
      <c r="R1596" s="15" t="s">
        <v>223</v>
      </c>
      <c r="S1596" s="15" t="s">
        <v>70</v>
      </c>
      <c r="T1596" s="15" t="s">
        <v>58</v>
      </c>
      <c r="U1596" s="15" t="s">
        <v>59</v>
      </c>
      <c r="V1596" s="15" t="s">
        <v>1728</v>
      </c>
      <c r="W1596" s="15" t="s">
        <v>1729</v>
      </c>
      <c r="X1596" s="15" t="s">
        <v>1730</v>
      </c>
      <c r="Y1596" s="15" t="s">
        <v>16</v>
      </c>
      <c r="Z1596" s="15" t="s">
        <v>63</v>
      </c>
      <c r="AA1596" s="15" t="s">
        <v>64</v>
      </c>
      <c r="AB1596" s="15" t="s">
        <v>65</v>
      </c>
      <c r="AC1596" s="15" t="s">
        <v>82</v>
      </c>
      <c r="AD1596" s="15" t="s">
        <v>59</v>
      </c>
      <c r="AE1596" s="15" t="s">
        <v>59</v>
      </c>
      <c r="AF1596" s="15" t="s">
        <v>59</v>
      </c>
      <c r="AG1596" s="28" t="s">
        <v>76</v>
      </c>
      <c r="AH1596" s="15" t="s">
        <v>1701</v>
      </c>
      <c r="AI1596" s="15" t="s">
        <v>198</v>
      </c>
      <c r="AJ1596" s="15" t="str">
        <f>VLOOKUP(exp_SILP!$Y1596,'DATI CM'!$A$2:$F$28,2,FALSE)</f>
        <v>RSCDAA66H43F952Q</v>
      </c>
    </row>
    <row r="1597" ht="15.75" hidden="1" customHeight="1">
      <c r="A1597" s="17" t="str">
        <f>IFERROR(VLOOKUP(exp_SILP!$W1597,exp_utenti_P!D:D,1,FALSE),"_DA INSERIRE")</f>
        <v>DRMVVN99M51F952T</v>
      </c>
      <c r="B1597" s="17" t="str">
        <f>IF(AND(exp_SILP!$S1597="A.3 ORIENTAMENTO PROFESSIONALE",exp_SILP!$AD1597="4.2"),"A.3 ORIENTAMENTO PROFESSIONALE (CARCERE)",
IF(AND(exp_SILP!$S1597="A.3 ORIENTAMENTO PROFESSIONALE",exp_SILP!$AD1597="."),"A.3 ORIENTAMENTO PROFESSIONALE (CARCERE)",
IF(AND(exp_SILP!$S1597="A.4 CONSULENZA ORIENTATIVA",exp_SILP!$AD1597="4.2"),"A.4 CONSULENZA ORIENTATIVA (CARCERE)",
IF(AND(exp_SILP!$S1597="A.4 CONSULENZA ORIENTATIVA",exp_SILP!$AD1597="."),"A.4 CONSULENZA ORIENTATIVA (CARCERE)",
IF(AND(exp_SILP!$S1597="A.5 - LEP F1 - ACCOMPAGNAMENTO AL LAVORO",exp_SILP!$AD1597="4.2"),"A.5 - LEP F1 - ACCOMPAGNAMENTO AL LAVORO (CARCERE)",
IF(AND(exp_SILP!$S1597="A.5 - LEP F1 - ACCOMPAGNAMENTO AL LAVORO",exp_SILP!$AD1597="."),"A.5 - LEP F1 - ACCOMPAGNAMENTO AL LAVORO (CARCERE)",
IF(AND(exp_SILP!$S1597="A.5.2a - TUTORAGGIO TIROCINI",exp_SILP!$AD1597="4.2"),"A.5.2a - TUTORAGGIO TIROCINI (CARCERE)",
exp_SILP!$S1597)))))))</f>
        <v>A.5 - LEP F1 - ACCOMPAGNAMENTO AL LAVORO</v>
      </c>
      <c r="C1597" s="18" t="str">
        <f>CONCATENATE(VLOOKUP(exp_SILP!$B1597,'DATI COMMESSE'!$A$2:$F$25,4,FALSE)," - ", VLOOKUP(exp_SILP!$B1597,'DATI COMMESSE'!$A$2:$F$25,2,FALSE)," - ",VLOOKUP(exp_SILP!$B1597,'DATI COMMESSE'!$A$2:$F$25,3,FALSE))</f>
        <v>GOL - 22-02-5000 - 22-12-5003</v>
      </c>
      <c r="D1597" s="18" t="str">
        <f>LEFT(exp_SILP!$R1597,5)</f>
        <v>12:00</v>
      </c>
      <c r="E1597" s="18" t="str">
        <f>RIGHT(exp_SILP!$R1597,5)</f>
        <v>13:00</v>
      </c>
      <c r="F1597" s="18">
        <f>IF(exp_SILP!$AG1597&gt;=60,exp_SILP!$AG1597/60,exp_SILP!$AG1597)</f>
        <v>1</v>
      </c>
      <c r="G1597" s="18" t="str">
        <f>VLOOKUP(exp_SILP!$Y1597,'DATI CM'!$A$2:$F$28,2,FALSE)</f>
        <v>RSCDAA66H43F952Q</v>
      </c>
      <c r="H1597" s="18" t="str">
        <f>VLOOKUP(exp_SILP!$Y1597,'DATI CM'!$A$2:$F$28,3,FALSE)</f>
        <v>A011</v>
      </c>
      <c r="I1597" s="18" t="str">
        <f t="shared" si="1"/>
        <v>N</v>
      </c>
      <c r="J1597" s="18" t="str">
        <f>VLOOKUP(exp_SILP!$Y1597,'DATI CM'!$A$2:$F$28,4,FALSE)</f>
        <v>NO</v>
      </c>
      <c r="K1597" s="19">
        <f>VLOOKUP(exp_SILP!$B1597,'DATI COMMESSE'!$A$2:$F$25,5,FALSE)</f>
        <v>39.94</v>
      </c>
      <c r="L1597" s="19">
        <f>IF(exp_SILP!$B1597="A4.10 - LEP E - ORIENTAMENTO SPECIALISTICO SKILL GAP ANALYSIS - GRUPPO 3P",0,VLOOKUP(exp_SILP!$Y1597,'DATI CM'!$A$2:$F$28,6,FALSE))</f>
        <v>25</v>
      </c>
      <c r="M1597" s="19">
        <f>IFERROR(VLOOKUP(exp_SILP!$B1597,'DATI CM'!$H$2:$I$16,2,FALSE)*exp_SILP!$F1597,0)</f>
        <v>0</v>
      </c>
      <c r="N1597" s="18" t="str">
        <f>VLOOKUP(exp_SILP!$B1597,'DATI COMMESSE'!$A$2:$F$25,4,FALSE)</f>
        <v>GOL</v>
      </c>
      <c r="O1597" s="20">
        <f>VLOOKUP(exp_SILP!$B1597,'DATI COMMESSE'!$A$2:$F$25,5,FALSE)*exp_SILP!$F1597</f>
        <v>39.94</v>
      </c>
      <c r="P1597" s="18" t="str">
        <f>IF(MID(exp_SILP!$W1597,10,2)&gt;"40","F","M")</f>
        <v>F</v>
      </c>
      <c r="Q1597" s="24" t="s">
        <v>1711</v>
      </c>
      <c r="R1597" s="22" t="s">
        <v>102</v>
      </c>
      <c r="S1597" s="22" t="s">
        <v>57</v>
      </c>
      <c r="T1597" s="22" t="s">
        <v>58</v>
      </c>
      <c r="U1597" s="22" t="s">
        <v>59</v>
      </c>
      <c r="V1597" s="22" t="s">
        <v>886</v>
      </c>
      <c r="W1597" s="22" t="s">
        <v>887</v>
      </c>
      <c r="X1597" s="22" t="s">
        <v>888</v>
      </c>
      <c r="Y1597" s="22" t="s">
        <v>16</v>
      </c>
      <c r="Z1597" s="22" t="s">
        <v>63</v>
      </c>
      <c r="AA1597" s="22" t="s">
        <v>64</v>
      </c>
      <c r="AB1597" s="22" t="s">
        <v>65</v>
      </c>
      <c r="AC1597" s="22" t="s">
        <v>82</v>
      </c>
      <c r="AD1597" s="22" t="s">
        <v>59</v>
      </c>
      <c r="AE1597" s="22" t="s">
        <v>59</v>
      </c>
      <c r="AF1597" s="22" t="s">
        <v>114</v>
      </c>
      <c r="AG1597" s="25" t="s">
        <v>67</v>
      </c>
      <c r="AH1597" s="22" t="s">
        <v>1611</v>
      </c>
      <c r="AI1597" s="22" t="s">
        <v>198</v>
      </c>
      <c r="AJ1597" s="22" t="str">
        <f>VLOOKUP(exp_SILP!$Y1597,'DATI CM'!$A$2:$F$28,2,FALSE)</f>
        <v>RSCDAA66H43F952Q</v>
      </c>
    </row>
    <row r="1598" ht="15.75" customHeight="1">
      <c r="A1598" s="10" t="str">
        <f>IFERROR(VLOOKUP(exp_SILP!$W1598,exp_utenti_P!D:D,1,FALSE),"_DA INSERIRE")</f>
        <v>MNTSRA94E49E379N</v>
      </c>
      <c r="B1598" s="10" t="str">
        <f>IF(AND(exp_SILP!$S1598="A.3 ORIENTAMENTO PROFESSIONALE",exp_SILP!$AD1598="4.2"),"A.3 ORIENTAMENTO PROFESSIONALE (CARCERE)",
IF(AND(exp_SILP!$S1598="A.3 ORIENTAMENTO PROFESSIONALE",exp_SILP!$AD1598="."),"A.3 ORIENTAMENTO PROFESSIONALE (CARCERE)",
IF(AND(exp_SILP!$S1598="A.4 CONSULENZA ORIENTATIVA",exp_SILP!$AD1598="4.2"),"A.4 CONSULENZA ORIENTATIVA (CARCERE)",
IF(AND(exp_SILP!$S1598="A.4 CONSULENZA ORIENTATIVA",exp_SILP!$AD1598="."),"A.4 CONSULENZA ORIENTATIVA (CARCERE)",
IF(AND(exp_SILP!$S1598="A.5 - LEP F1 - ACCOMPAGNAMENTO AL LAVORO",exp_SILP!$AD1598="4.2"),"A.5 - LEP F1 - ACCOMPAGNAMENTO AL LAVORO (CARCERE)",
IF(AND(exp_SILP!$S1598="A.5 - LEP F1 - ACCOMPAGNAMENTO AL LAVORO",exp_SILP!$AD1598="."),"A.5 - LEP F1 - ACCOMPAGNAMENTO AL LAVORO (CARCERE)",
IF(AND(exp_SILP!$S1598="A.5.2a - TUTORAGGIO TIROCINI",exp_SILP!$AD1598="4.2"),"A.5.2a - TUTORAGGIO TIROCINI (CARCERE)",
exp_SILP!$S1598)))))))</f>
        <v>A.5 - LEP F1 - ACCOMPAGNAMENTO AL LAVORO</v>
      </c>
      <c r="C1598" s="11" t="str">
        <f>CONCATENATE(VLOOKUP(exp_SILP!$B1598,'DATI COMMESSE'!$A$2:$F$25,4,FALSE)," - ", VLOOKUP(exp_SILP!$B1598,'DATI COMMESSE'!$A$2:$F$25,2,FALSE)," - ",VLOOKUP(exp_SILP!$B1598,'DATI COMMESSE'!$A$2:$F$25,3,FALSE))</f>
        <v>GOL - 22-02-5000 - 22-12-5003</v>
      </c>
      <c r="D1598" s="11" t="str">
        <f>LEFT(exp_SILP!$R1598,5)</f>
        <v>09:00</v>
      </c>
      <c r="E1598" s="11" t="str">
        <f>RIGHT(exp_SILP!$R1598,5)</f>
        <v>11:00</v>
      </c>
      <c r="F1598" s="11">
        <f>IF(exp_SILP!$AG1598&gt;=60,exp_SILP!$AG1598/60,exp_SILP!$AG1598)</f>
        <v>2</v>
      </c>
      <c r="G1598" s="11" t="str">
        <f>VLOOKUP(exp_SILP!$Y1598,'DATI CM'!$A$2:$F$28,2,FALSE)</f>
        <v>FLCSRN79S42L219X</v>
      </c>
      <c r="H1598" s="11" t="str">
        <f>VLOOKUP(exp_SILP!$Y1598,'DATI CM'!$A$2:$F$28,3,FALSE)</f>
        <v>A011</v>
      </c>
      <c r="I1598" s="11" t="str">
        <f t="shared" si="1"/>
        <v>N</v>
      </c>
      <c r="J1598" s="11" t="str">
        <f>VLOOKUP(exp_SILP!$Y1598,'DATI CM'!$A$2:$F$28,4,FALSE)</f>
        <v>TORINO</v>
      </c>
      <c r="K1598" s="12">
        <f>VLOOKUP(exp_SILP!$B1598,'DATI COMMESSE'!$A$2:$F$25,5,FALSE)</f>
        <v>39.94</v>
      </c>
      <c r="L1598" s="12">
        <f>IF(exp_SILP!$B1598="A4.10 - LEP E - ORIENTAMENTO SPECIALISTICO SKILL GAP ANALYSIS - GRUPPO 3P",0,VLOOKUP(exp_SILP!$Y1598,'DATI CM'!$A$2:$F$28,6,FALSE))</f>
        <v>25</v>
      </c>
      <c r="M1598" s="12">
        <f>IFERROR(VLOOKUP(exp_SILP!$B1598,'DATI CM'!$H$2:$I$16,2,FALSE)*exp_SILP!$F1598,0)</f>
        <v>0</v>
      </c>
      <c r="N1598" s="11" t="str">
        <f>VLOOKUP(exp_SILP!$B1598,'DATI COMMESSE'!$A$2:$F$25,4,FALSE)</f>
        <v>GOL</v>
      </c>
      <c r="O1598" s="13">
        <f>VLOOKUP(exp_SILP!$B1598,'DATI COMMESSE'!$A$2:$F$25,5,FALSE)*exp_SILP!$F1598</f>
        <v>79.88</v>
      </c>
      <c r="P1598" s="11" t="str">
        <f>IF(MID(exp_SILP!$W1598,10,2)&gt;"40","F","M")</f>
        <v>F</v>
      </c>
      <c r="Q1598" s="27" t="s">
        <v>1711</v>
      </c>
      <c r="R1598" s="15" t="s">
        <v>223</v>
      </c>
      <c r="S1598" s="15" t="s">
        <v>57</v>
      </c>
      <c r="T1598" s="15" t="s">
        <v>58</v>
      </c>
      <c r="U1598" s="15" t="s">
        <v>59</v>
      </c>
      <c r="V1598" s="15" t="s">
        <v>1239</v>
      </c>
      <c r="W1598" s="15" t="s">
        <v>1240</v>
      </c>
      <c r="X1598" s="15" t="s">
        <v>1241</v>
      </c>
      <c r="Y1598" s="15" t="s">
        <v>10</v>
      </c>
      <c r="Z1598" s="15" t="s">
        <v>63</v>
      </c>
      <c r="AA1598" s="15" t="s">
        <v>64</v>
      </c>
      <c r="AB1598" s="15" t="s">
        <v>74</v>
      </c>
      <c r="AC1598" s="15" t="s">
        <v>75</v>
      </c>
      <c r="AD1598" s="15" t="s">
        <v>59</v>
      </c>
      <c r="AE1598" s="15" t="s">
        <v>59</v>
      </c>
      <c r="AF1598" s="15" t="s">
        <v>59</v>
      </c>
      <c r="AG1598" s="28" t="s">
        <v>76</v>
      </c>
      <c r="AH1598" s="15" t="s">
        <v>1711</v>
      </c>
      <c r="AI1598" s="15" t="s">
        <v>77</v>
      </c>
      <c r="AJ1598" s="15" t="str">
        <f>VLOOKUP(exp_SILP!$Y1598,'DATI CM'!$A$2:$F$28,2,FALSE)</f>
        <v>FLCSRN79S42L219X</v>
      </c>
    </row>
    <row r="1599" ht="15.75" customHeight="1">
      <c r="A1599" s="17" t="str">
        <f>IFERROR(VLOOKUP(exp_SILP!$W1599,exp_utenti_P!D:D,1,FALSE),"_DA INSERIRE")</f>
        <v>PLZMNG81R46F258A</v>
      </c>
      <c r="B1599" s="17" t="str">
        <f>IF(AND(exp_SILP!$S1599="A.3 ORIENTAMENTO PROFESSIONALE",exp_SILP!$AD1599="4.2"),"A.3 ORIENTAMENTO PROFESSIONALE (CARCERE)",
IF(AND(exp_SILP!$S1599="A.3 ORIENTAMENTO PROFESSIONALE",exp_SILP!$AD1599="."),"A.3 ORIENTAMENTO PROFESSIONALE (CARCERE)",
IF(AND(exp_SILP!$S1599="A.4 CONSULENZA ORIENTATIVA",exp_SILP!$AD1599="4.2"),"A.4 CONSULENZA ORIENTATIVA (CARCERE)",
IF(AND(exp_SILP!$S1599="A.4 CONSULENZA ORIENTATIVA",exp_SILP!$AD1599="."),"A.4 CONSULENZA ORIENTATIVA (CARCERE)",
IF(AND(exp_SILP!$S1599="A.5 - LEP F1 - ACCOMPAGNAMENTO AL LAVORO",exp_SILP!$AD1599="4.2"),"A.5 - LEP F1 - ACCOMPAGNAMENTO AL LAVORO (CARCERE)",
IF(AND(exp_SILP!$S1599="A.5 - LEP F1 - ACCOMPAGNAMENTO AL LAVORO",exp_SILP!$AD1599="."),"A.5 - LEP F1 - ACCOMPAGNAMENTO AL LAVORO (CARCERE)",
IF(AND(exp_SILP!$S1599="A.5.2a - TUTORAGGIO TIROCINI",exp_SILP!$AD1599="4.2"),"A.5.2a - TUTORAGGIO TIROCINI (CARCERE)",
exp_SILP!$S1599)))))))</f>
        <v>A.5 - LEP F1 - ACCOMPAGNAMENTO AL LAVORO</v>
      </c>
      <c r="C1599" s="18" t="str">
        <f>CONCATENATE(VLOOKUP(exp_SILP!$B1599,'DATI COMMESSE'!$A$2:$F$25,4,FALSE)," - ", VLOOKUP(exp_SILP!$B1599,'DATI COMMESSE'!$A$2:$F$25,2,FALSE)," - ",VLOOKUP(exp_SILP!$B1599,'DATI COMMESSE'!$A$2:$F$25,3,FALSE))</f>
        <v>GOL - 22-02-5000 - 22-12-5003</v>
      </c>
      <c r="D1599" s="18" t="str">
        <f>LEFT(exp_SILP!$R1599,5)</f>
        <v>13:00</v>
      </c>
      <c r="E1599" s="18" t="str">
        <f>RIGHT(exp_SILP!$R1599,5)</f>
        <v>14:00</v>
      </c>
      <c r="F1599" s="18">
        <f>IF(exp_SILP!$AG1599&gt;=60,exp_SILP!$AG1599/60,exp_SILP!$AG1599)</f>
        <v>1</v>
      </c>
      <c r="G1599" s="18" t="str">
        <f>VLOOKUP(exp_SILP!$Y1599,'DATI CM'!$A$2:$F$28,2,FALSE)</f>
        <v>FLCSRN79S42L219X</v>
      </c>
      <c r="H1599" s="18" t="str">
        <f>VLOOKUP(exp_SILP!$Y1599,'DATI CM'!$A$2:$F$28,3,FALSE)</f>
        <v>A011</v>
      </c>
      <c r="I1599" s="18" t="str">
        <f t="shared" si="1"/>
        <v>N</v>
      </c>
      <c r="J1599" s="18" t="str">
        <f>VLOOKUP(exp_SILP!$Y1599,'DATI CM'!$A$2:$F$28,4,FALSE)</f>
        <v>TORINO</v>
      </c>
      <c r="K1599" s="19">
        <f>VLOOKUP(exp_SILP!$B1599,'DATI COMMESSE'!$A$2:$F$25,5,FALSE)</f>
        <v>39.94</v>
      </c>
      <c r="L1599" s="19">
        <f>IF(exp_SILP!$B1599="A4.10 - LEP E - ORIENTAMENTO SPECIALISTICO SKILL GAP ANALYSIS - GRUPPO 3P",0,VLOOKUP(exp_SILP!$Y1599,'DATI CM'!$A$2:$F$28,6,FALSE))</f>
        <v>25</v>
      </c>
      <c r="M1599" s="19">
        <f>IFERROR(VLOOKUP(exp_SILP!$B1599,'DATI CM'!$H$2:$I$16,2,FALSE)*exp_SILP!$F1599,0)</f>
        <v>0</v>
      </c>
      <c r="N1599" s="18" t="str">
        <f>VLOOKUP(exp_SILP!$B1599,'DATI COMMESSE'!$A$2:$F$25,4,FALSE)</f>
        <v>GOL</v>
      </c>
      <c r="O1599" s="20">
        <f>VLOOKUP(exp_SILP!$B1599,'DATI COMMESSE'!$A$2:$F$25,5,FALSE)*exp_SILP!$F1599</f>
        <v>39.94</v>
      </c>
      <c r="P1599" s="18" t="str">
        <f>IF(MID(exp_SILP!$W1599,10,2)&gt;"40","F","M")</f>
        <v>F</v>
      </c>
      <c r="Q1599" s="24" t="s">
        <v>1711</v>
      </c>
      <c r="R1599" s="22" t="s">
        <v>159</v>
      </c>
      <c r="S1599" s="22" t="s">
        <v>57</v>
      </c>
      <c r="T1599" s="22" t="s">
        <v>58</v>
      </c>
      <c r="U1599" s="22" t="s">
        <v>59</v>
      </c>
      <c r="V1599" s="22" t="s">
        <v>1079</v>
      </c>
      <c r="W1599" s="22" t="s">
        <v>1080</v>
      </c>
      <c r="X1599" s="22" t="s">
        <v>1081</v>
      </c>
      <c r="Y1599" s="22" t="s">
        <v>10</v>
      </c>
      <c r="Z1599" s="22" t="s">
        <v>63</v>
      </c>
      <c r="AA1599" s="22" t="s">
        <v>64</v>
      </c>
      <c r="AB1599" s="22" t="s">
        <v>65</v>
      </c>
      <c r="AC1599" s="22" t="s">
        <v>75</v>
      </c>
      <c r="AD1599" s="22" t="s">
        <v>59</v>
      </c>
      <c r="AE1599" s="22" t="s">
        <v>59</v>
      </c>
      <c r="AF1599" s="22" t="s">
        <v>211</v>
      </c>
      <c r="AG1599" s="25" t="s">
        <v>67</v>
      </c>
      <c r="AH1599" s="22" t="s">
        <v>1731</v>
      </c>
      <c r="AI1599" s="22" t="s">
        <v>77</v>
      </c>
      <c r="AJ1599" s="22" t="str">
        <f>VLOOKUP(exp_SILP!$Y1599,'DATI CM'!$A$2:$F$28,2,FALSE)</f>
        <v>FLCSRN79S42L219X</v>
      </c>
    </row>
    <row r="1600" ht="15.75" customHeight="1">
      <c r="A1600" s="10" t="str">
        <f>IFERROR(VLOOKUP(exp_SILP!$W1600,exp_utenti_P!D:D,1,FALSE),"_DA INSERIRE")</f>
        <v>PLZMNG81R46F258A</v>
      </c>
      <c r="B1600" s="10" t="str">
        <f>IF(AND(exp_SILP!$S1600="A.3 ORIENTAMENTO PROFESSIONALE",exp_SILP!$AD1600="4.2"),"A.3 ORIENTAMENTO PROFESSIONALE (CARCERE)",
IF(AND(exp_SILP!$S1600="A.3 ORIENTAMENTO PROFESSIONALE",exp_SILP!$AD1600="."),"A.3 ORIENTAMENTO PROFESSIONALE (CARCERE)",
IF(AND(exp_SILP!$S1600="A.4 CONSULENZA ORIENTATIVA",exp_SILP!$AD1600="4.2"),"A.4 CONSULENZA ORIENTATIVA (CARCERE)",
IF(AND(exp_SILP!$S1600="A.4 CONSULENZA ORIENTATIVA",exp_SILP!$AD1600="."),"A.4 CONSULENZA ORIENTATIVA (CARCERE)",
IF(AND(exp_SILP!$S1600="A.5 - LEP F1 - ACCOMPAGNAMENTO AL LAVORO",exp_SILP!$AD1600="4.2"),"A.5 - LEP F1 - ACCOMPAGNAMENTO AL LAVORO (CARCERE)",
IF(AND(exp_SILP!$S1600="A.5 - LEP F1 - ACCOMPAGNAMENTO AL LAVORO",exp_SILP!$AD1600="."),"A.5 - LEP F1 - ACCOMPAGNAMENTO AL LAVORO (CARCERE)",
IF(AND(exp_SILP!$S1600="A.5.2a - TUTORAGGIO TIROCINI",exp_SILP!$AD1600="4.2"),"A.5.2a - TUTORAGGIO TIROCINI (CARCERE)",
exp_SILP!$S1600)))))))</f>
        <v>A.5 - LEP F1 - ACCOMPAGNAMENTO AL LAVORO</v>
      </c>
      <c r="C1600" s="11" t="str">
        <f>CONCATENATE(VLOOKUP(exp_SILP!$B1600,'DATI COMMESSE'!$A$2:$F$25,4,FALSE)," - ", VLOOKUP(exp_SILP!$B1600,'DATI COMMESSE'!$A$2:$F$25,2,FALSE)," - ",VLOOKUP(exp_SILP!$B1600,'DATI COMMESSE'!$A$2:$F$25,3,FALSE))</f>
        <v>GOL - 22-02-5000 - 22-12-5003</v>
      </c>
      <c r="D1600" s="11" t="str">
        <f>LEFT(exp_SILP!$R1600,5)</f>
        <v>11:00</v>
      </c>
      <c r="E1600" s="11" t="str">
        <f>RIGHT(exp_SILP!$R1600,5)</f>
        <v>13:00</v>
      </c>
      <c r="F1600" s="11">
        <f>IF(exp_SILP!$AG1600&gt;=60,exp_SILP!$AG1600/60,exp_SILP!$AG1600)</f>
        <v>2</v>
      </c>
      <c r="G1600" s="11" t="str">
        <f>VLOOKUP(exp_SILP!$Y1600,'DATI CM'!$A$2:$F$28,2,FALSE)</f>
        <v>FLCSRN79S42L219X</v>
      </c>
      <c r="H1600" s="11" t="str">
        <f>VLOOKUP(exp_SILP!$Y1600,'DATI CM'!$A$2:$F$28,3,FALSE)</f>
        <v>A011</v>
      </c>
      <c r="I1600" s="11" t="str">
        <f t="shared" si="1"/>
        <v>N</v>
      </c>
      <c r="J1600" s="11" t="str">
        <f>VLOOKUP(exp_SILP!$Y1600,'DATI CM'!$A$2:$F$28,4,FALSE)</f>
        <v>TORINO</v>
      </c>
      <c r="K1600" s="12">
        <f>VLOOKUP(exp_SILP!$B1600,'DATI COMMESSE'!$A$2:$F$25,5,FALSE)</f>
        <v>39.94</v>
      </c>
      <c r="L1600" s="12">
        <f>IF(exp_SILP!$B1600="A4.10 - LEP E - ORIENTAMENTO SPECIALISTICO SKILL GAP ANALYSIS - GRUPPO 3P",0,VLOOKUP(exp_SILP!$Y1600,'DATI CM'!$A$2:$F$28,6,FALSE))</f>
        <v>25</v>
      </c>
      <c r="M1600" s="12">
        <f>IFERROR(VLOOKUP(exp_SILP!$B1600,'DATI CM'!$H$2:$I$16,2,FALSE)*exp_SILP!$F1600,0)</f>
        <v>0</v>
      </c>
      <c r="N1600" s="11" t="str">
        <f>VLOOKUP(exp_SILP!$B1600,'DATI COMMESSE'!$A$2:$F$25,4,FALSE)</f>
        <v>GOL</v>
      </c>
      <c r="O1600" s="13">
        <f>VLOOKUP(exp_SILP!$B1600,'DATI COMMESSE'!$A$2:$F$25,5,FALSE)*exp_SILP!$F1600</f>
        <v>79.88</v>
      </c>
      <c r="P1600" s="11" t="str">
        <f>IF(MID(exp_SILP!$W1600,10,2)&gt;"40","F","M")</f>
        <v>F</v>
      </c>
      <c r="Q1600" s="27" t="s">
        <v>1711</v>
      </c>
      <c r="R1600" s="15" t="s">
        <v>219</v>
      </c>
      <c r="S1600" s="15" t="s">
        <v>57</v>
      </c>
      <c r="T1600" s="15" t="s">
        <v>58</v>
      </c>
      <c r="U1600" s="15" t="s">
        <v>59</v>
      </c>
      <c r="V1600" s="15" t="s">
        <v>1079</v>
      </c>
      <c r="W1600" s="15" t="s">
        <v>1080</v>
      </c>
      <c r="X1600" s="15" t="s">
        <v>1081</v>
      </c>
      <c r="Y1600" s="15" t="s">
        <v>10</v>
      </c>
      <c r="Z1600" s="15" t="s">
        <v>63</v>
      </c>
      <c r="AA1600" s="15" t="s">
        <v>64</v>
      </c>
      <c r="AB1600" s="15" t="s">
        <v>74</v>
      </c>
      <c r="AC1600" s="15" t="s">
        <v>75</v>
      </c>
      <c r="AD1600" s="15" t="s">
        <v>59</v>
      </c>
      <c r="AE1600" s="15" t="s">
        <v>59</v>
      </c>
      <c r="AF1600" s="15" t="s">
        <v>59</v>
      </c>
      <c r="AG1600" s="28" t="s">
        <v>76</v>
      </c>
      <c r="AH1600" s="15" t="s">
        <v>1711</v>
      </c>
      <c r="AI1600" s="15" t="s">
        <v>77</v>
      </c>
      <c r="AJ1600" s="15" t="str">
        <f>VLOOKUP(exp_SILP!$Y1600,'DATI CM'!$A$2:$F$28,2,FALSE)</f>
        <v>FLCSRN79S42L219X</v>
      </c>
    </row>
    <row r="1601" ht="15.75" hidden="1" customHeight="1">
      <c r="A1601" s="17" t="str">
        <f>IFERROR(VLOOKUP(exp_SILP!$W1601,exp_utenti_P!D:D,1,FALSE),"_DA INSERIRE")</f>
        <v>TLPLSN83B66F205A</v>
      </c>
      <c r="B1601" s="17" t="str">
        <f>IF(AND(exp_SILP!$S1601="A.3 ORIENTAMENTO PROFESSIONALE",exp_SILP!$AD1601="4.2"),"A.3 ORIENTAMENTO PROFESSIONALE (CARCERE)",
IF(AND(exp_SILP!$S1601="A.3 ORIENTAMENTO PROFESSIONALE",exp_SILP!$AD1601="."),"A.3 ORIENTAMENTO PROFESSIONALE (CARCERE)",
IF(AND(exp_SILP!$S1601="A.4 CONSULENZA ORIENTATIVA",exp_SILP!$AD1601="4.2"),"A.4 CONSULENZA ORIENTATIVA (CARCERE)",
IF(AND(exp_SILP!$S1601="A.4 CONSULENZA ORIENTATIVA",exp_SILP!$AD1601="."),"A.4 CONSULENZA ORIENTATIVA (CARCERE)",
IF(AND(exp_SILP!$S1601="A.5 - LEP F1 - ACCOMPAGNAMENTO AL LAVORO",exp_SILP!$AD1601="4.2"),"A.5 - LEP F1 - ACCOMPAGNAMENTO AL LAVORO (CARCERE)",
IF(AND(exp_SILP!$S1601="A.5 - LEP F1 - ACCOMPAGNAMENTO AL LAVORO",exp_SILP!$AD1601="."),"A.5 - LEP F1 - ACCOMPAGNAMENTO AL LAVORO (CARCERE)",
IF(AND(exp_SILP!$S1601="A.5.2a - TUTORAGGIO TIROCINI",exp_SILP!$AD1601="4.2"),"A.5.2a - TUTORAGGIO TIROCINI (CARCERE)",
exp_SILP!$S1601)))))))</f>
        <v>A4.10 - LEP E - ORIENTAMENTO SPECIALISTICO SKILL GAP ANALYSIS</v>
      </c>
      <c r="C1601" s="18" t="str">
        <f>CONCATENATE(VLOOKUP(exp_SILP!$B1601,'DATI COMMESSE'!$A$2:$F$25,4,FALSE)," - ", VLOOKUP(exp_SILP!$B1601,'DATI COMMESSE'!$A$2:$F$25,2,FALSE)," - ",VLOOKUP(exp_SILP!$B1601,'DATI COMMESSE'!$A$2:$F$25,3,FALSE))</f>
        <v>GOL - 22-02-5000 - 22-12-5003</v>
      </c>
      <c r="D1601" s="18" t="str">
        <f>LEFT(exp_SILP!$R1601,5)</f>
        <v>11:00</v>
      </c>
      <c r="E1601" s="18" t="str">
        <f>RIGHT(exp_SILP!$R1601,5)</f>
        <v>12:00</v>
      </c>
      <c r="F1601" s="18">
        <f>IF(exp_SILP!$AG1601&gt;=60,exp_SILP!$AG1601/60,exp_SILP!$AG1601)</f>
        <v>1</v>
      </c>
      <c r="G1601" s="18" t="str">
        <f>VLOOKUP(exp_SILP!$Y1601,'DATI CM'!$A$2:$F$28,2,FALSE)</f>
        <v>RSCDAA66H43F952Q</v>
      </c>
      <c r="H1601" s="18" t="str">
        <f>VLOOKUP(exp_SILP!$Y1601,'DATI CM'!$A$2:$F$28,3,FALSE)</f>
        <v>A011</v>
      </c>
      <c r="I1601" s="18" t="str">
        <f t="shared" si="1"/>
        <v>N</v>
      </c>
      <c r="J1601" s="18" t="str">
        <f>VLOOKUP(exp_SILP!$Y1601,'DATI CM'!$A$2:$F$28,4,FALSE)</f>
        <v>NO</v>
      </c>
      <c r="K1601" s="19">
        <f>VLOOKUP(exp_SILP!$B1601,'DATI COMMESSE'!$A$2:$F$25,5,FALSE)</f>
        <v>39.94</v>
      </c>
      <c r="L1601" s="19">
        <f>IF(exp_SILP!$B1601="A4.10 - LEP E - ORIENTAMENTO SPECIALISTICO SKILL GAP ANALYSIS - GRUPPO 3P",0,VLOOKUP(exp_SILP!$Y1601,'DATI CM'!$A$2:$F$28,6,FALSE))</f>
        <v>25</v>
      </c>
      <c r="M1601" s="19">
        <f>IFERROR(VLOOKUP(exp_SILP!$B1601,'DATI CM'!$H$2:$I$16,2,FALSE)*exp_SILP!$F1601,0)</f>
        <v>0</v>
      </c>
      <c r="N1601" s="18" t="str">
        <f>VLOOKUP(exp_SILP!$B1601,'DATI COMMESSE'!$A$2:$F$25,4,FALSE)</f>
        <v>GOL</v>
      </c>
      <c r="O1601" s="20">
        <f>VLOOKUP(exp_SILP!$B1601,'DATI COMMESSE'!$A$2:$F$25,5,FALSE)*exp_SILP!$F1601</f>
        <v>39.94</v>
      </c>
      <c r="P1601" s="18" t="str">
        <f>IF(MID(exp_SILP!$W1601,10,2)&gt;"40","F","M")</f>
        <v>F</v>
      </c>
      <c r="Q1601" s="24" t="s">
        <v>1711</v>
      </c>
      <c r="R1601" s="22" t="s">
        <v>278</v>
      </c>
      <c r="S1601" s="22" t="s">
        <v>70</v>
      </c>
      <c r="T1601" s="22" t="s">
        <v>58</v>
      </c>
      <c r="U1601" s="22" t="s">
        <v>59</v>
      </c>
      <c r="V1601" s="22" t="s">
        <v>1396</v>
      </c>
      <c r="W1601" s="22" t="s">
        <v>1397</v>
      </c>
      <c r="X1601" s="22" t="s">
        <v>1398</v>
      </c>
      <c r="Y1601" s="22" t="s">
        <v>16</v>
      </c>
      <c r="Z1601" s="22" t="s">
        <v>63</v>
      </c>
      <c r="AA1601" s="22" t="s">
        <v>64</v>
      </c>
      <c r="AB1601" s="22" t="s">
        <v>65</v>
      </c>
      <c r="AC1601" s="22" t="s">
        <v>82</v>
      </c>
      <c r="AD1601" s="22" t="s">
        <v>59</v>
      </c>
      <c r="AE1601" s="22" t="s">
        <v>59</v>
      </c>
      <c r="AF1601" s="22" t="s">
        <v>114</v>
      </c>
      <c r="AG1601" s="25" t="s">
        <v>67</v>
      </c>
      <c r="AH1601" s="22" t="s">
        <v>1611</v>
      </c>
      <c r="AI1601" s="22" t="s">
        <v>198</v>
      </c>
      <c r="AJ1601" s="22" t="str">
        <f>VLOOKUP(exp_SILP!$Y1601,'DATI CM'!$A$2:$F$28,2,FALSE)</f>
        <v>RSCDAA66H43F952Q</v>
      </c>
    </row>
    <row r="1602" ht="15.75" hidden="1" customHeight="1">
      <c r="A1602" s="10" t="str">
        <f>IFERROR(VLOOKUP(exp_SILP!$W1602,exp_utenti_P!D:D,1,FALSE),"_DA INSERIRE")</f>
        <v>BHALSS83D20Z344W</v>
      </c>
      <c r="B1602" s="10" t="str">
        <f>IF(AND(exp_SILP!$S1602="A.3 ORIENTAMENTO PROFESSIONALE",exp_SILP!$AD1602="4.2"),"A.3 ORIENTAMENTO PROFESSIONALE (CARCERE)",
IF(AND(exp_SILP!$S1602="A.3 ORIENTAMENTO PROFESSIONALE",exp_SILP!$AD1602="."),"A.3 ORIENTAMENTO PROFESSIONALE (CARCERE)",
IF(AND(exp_SILP!$S1602="A.4 CONSULENZA ORIENTATIVA",exp_SILP!$AD1602="4.2"),"A.4 CONSULENZA ORIENTATIVA (CARCERE)",
IF(AND(exp_SILP!$S1602="A.4 CONSULENZA ORIENTATIVA",exp_SILP!$AD1602="."),"A.4 CONSULENZA ORIENTATIVA (CARCERE)",
IF(AND(exp_SILP!$S1602="A.5 - LEP F1 - ACCOMPAGNAMENTO AL LAVORO",exp_SILP!$AD1602="4.2"),"A.5 - LEP F1 - ACCOMPAGNAMENTO AL LAVORO (CARCERE)",
IF(AND(exp_SILP!$S1602="A.5 - LEP F1 - ACCOMPAGNAMENTO AL LAVORO",exp_SILP!$AD1602="."),"A.5 - LEP F1 - ACCOMPAGNAMENTO AL LAVORO (CARCERE)",
IF(AND(exp_SILP!$S1602="A.5.2a - TUTORAGGIO TIROCINI",exp_SILP!$AD1602="4.2"),"A.5.2a - TUTORAGGIO TIROCINI (CARCERE)",
exp_SILP!$S1602)))))))</f>
        <v>A4.10 - LEP E - ORIENTAMENTO SPECIALISTICO SKILL GAP ANALYSIS</v>
      </c>
      <c r="C1602" s="11" t="str">
        <f>CONCATENATE(VLOOKUP(exp_SILP!$B1602,'DATI COMMESSE'!$A$2:$F$25,4,FALSE)," - ", VLOOKUP(exp_SILP!$B1602,'DATI COMMESSE'!$A$2:$F$25,2,FALSE)," - ",VLOOKUP(exp_SILP!$B1602,'DATI COMMESSE'!$A$2:$F$25,3,FALSE))</f>
        <v>GOL - 22-02-5000 - 22-12-5003</v>
      </c>
      <c r="D1602" s="11" t="str">
        <f>LEFT(exp_SILP!$R1602,5)</f>
        <v>11:00</v>
      </c>
      <c r="E1602" s="11" t="str">
        <f>RIGHT(exp_SILP!$R1602,5)</f>
        <v>13:00</v>
      </c>
      <c r="F1602" s="11">
        <f>IF(exp_SILP!$AG1602&gt;=60,exp_SILP!$AG1602/60,exp_SILP!$AG1602)</f>
        <v>2</v>
      </c>
      <c r="G1602" s="11" t="str">
        <f>VLOOKUP(exp_SILP!$Y1602,'DATI CM'!$A$2:$F$28,2,FALSE)</f>
        <v>CRCMGR68A64L219S</v>
      </c>
      <c r="H1602" s="11" t="str">
        <f>VLOOKUP(exp_SILP!$Y1602,'DATI CM'!$A$2:$F$28,3,FALSE)</f>
        <v>A011</v>
      </c>
      <c r="I1602" s="11" t="str">
        <f t="shared" si="1"/>
        <v>N</v>
      </c>
      <c r="J1602" s="11" t="str">
        <f>VLOOKUP(exp_SILP!$Y1602,'DATI CM'!$A$2:$F$28,4,FALSE)</f>
        <v>TORINO</v>
      </c>
      <c r="K1602" s="12">
        <f>VLOOKUP(exp_SILP!$B1602,'DATI COMMESSE'!$A$2:$F$25,5,FALSE)</f>
        <v>39.94</v>
      </c>
      <c r="L1602" s="12">
        <f>IF(exp_SILP!$B1602="A4.10 - LEP E - ORIENTAMENTO SPECIALISTICO SKILL GAP ANALYSIS - GRUPPO 3P",0,VLOOKUP(exp_SILP!$Y1602,'DATI CM'!$A$2:$F$28,6,FALSE))</f>
        <v>27</v>
      </c>
      <c r="M1602" s="12">
        <f>IFERROR(VLOOKUP(exp_SILP!$B1602,'DATI CM'!$H$2:$I$16,2,FALSE)*exp_SILP!$F1602,0)</f>
        <v>0</v>
      </c>
      <c r="N1602" s="11" t="str">
        <f>VLOOKUP(exp_SILP!$B1602,'DATI COMMESSE'!$A$2:$F$25,4,FALSE)</f>
        <v>GOL</v>
      </c>
      <c r="O1602" s="13">
        <f>VLOOKUP(exp_SILP!$B1602,'DATI COMMESSE'!$A$2:$F$25,5,FALSE)*exp_SILP!$F1602</f>
        <v>79.88</v>
      </c>
      <c r="P1602" s="11" t="str">
        <f>IF(MID(exp_SILP!$W1602,10,2)&gt;"40","F","M")</f>
        <v>M</v>
      </c>
      <c r="Q1602" s="27" t="s">
        <v>1711</v>
      </c>
      <c r="R1602" s="15" t="s">
        <v>219</v>
      </c>
      <c r="S1602" s="15" t="s">
        <v>70</v>
      </c>
      <c r="T1602" s="15" t="s">
        <v>58</v>
      </c>
      <c r="U1602" s="15" t="s">
        <v>59</v>
      </c>
      <c r="V1602" s="15" t="s">
        <v>1480</v>
      </c>
      <c r="W1602" s="15" t="s">
        <v>1481</v>
      </c>
      <c r="X1602" s="15" t="s">
        <v>1482</v>
      </c>
      <c r="Y1602" s="15" t="s">
        <v>5</v>
      </c>
      <c r="Z1602" s="15" t="s">
        <v>63</v>
      </c>
      <c r="AA1602" s="15" t="s">
        <v>64</v>
      </c>
      <c r="AB1602" s="15" t="s">
        <v>65</v>
      </c>
      <c r="AC1602" s="15" t="s">
        <v>135</v>
      </c>
      <c r="AD1602" s="15" t="s">
        <v>59</v>
      </c>
      <c r="AE1602" s="15" t="s">
        <v>59</v>
      </c>
      <c r="AF1602" s="15" t="s">
        <v>59</v>
      </c>
      <c r="AG1602" s="28" t="s">
        <v>76</v>
      </c>
      <c r="AH1602" s="15" t="s">
        <v>1711</v>
      </c>
      <c r="AI1602" s="15" t="s">
        <v>238</v>
      </c>
      <c r="AJ1602" s="15" t="str">
        <f>VLOOKUP(exp_SILP!$Y1602,'DATI CM'!$A$2:$F$28,2,FALSE)</f>
        <v>CRCMGR68A64L219S</v>
      </c>
    </row>
    <row r="1603" ht="15.75" hidden="1" customHeight="1">
      <c r="A1603" s="17" t="str">
        <f>IFERROR(VLOOKUP(exp_SILP!$W1603,exp_utenti_P!D:D,1,FALSE),"_DA INSERIRE")</f>
        <v>BLLMTN98D45L727Y</v>
      </c>
      <c r="B1603" s="17" t="str">
        <f>IF(AND(exp_SILP!$S1603="A.3 ORIENTAMENTO PROFESSIONALE",exp_SILP!$AD1603="4.2"),"A.3 ORIENTAMENTO PROFESSIONALE (CARCERE)",
IF(AND(exp_SILP!$S1603="A.3 ORIENTAMENTO PROFESSIONALE",exp_SILP!$AD1603="."),"A.3 ORIENTAMENTO PROFESSIONALE (CARCERE)",
IF(AND(exp_SILP!$S1603="A.4 CONSULENZA ORIENTATIVA",exp_SILP!$AD1603="4.2"),"A.4 CONSULENZA ORIENTATIVA (CARCERE)",
IF(AND(exp_SILP!$S1603="A.4 CONSULENZA ORIENTATIVA",exp_SILP!$AD1603="."),"A.4 CONSULENZA ORIENTATIVA (CARCERE)",
IF(AND(exp_SILP!$S1603="A.5 - LEP F1 - ACCOMPAGNAMENTO AL LAVORO",exp_SILP!$AD1603="4.2"),"A.5 - LEP F1 - ACCOMPAGNAMENTO AL LAVORO (CARCERE)",
IF(AND(exp_SILP!$S1603="A.5 - LEP F1 - ACCOMPAGNAMENTO AL LAVORO",exp_SILP!$AD1603="."),"A.5 - LEP F1 - ACCOMPAGNAMENTO AL LAVORO (CARCERE)",
IF(AND(exp_SILP!$S1603="A.5.2a - TUTORAGGIO TIROCINI",exp_SILP!$AD1603="4.2"),"A.5.2a - TUTORAGGIO TIROCINI (CARCERE)",
exp_SILP!$S1603)))))))</f>
        <v>A4.10 - LEP E - ORIENTAMENTO SPECIALISTICO SKILL GAP ANALYSIS</v>
      </c>
      <c r="C1603" s="18" t="str">
        <f>CONCATENATE(VLOOKUP(exp_SILP!$B1603,'DATI COMMESSE'!$A$2:$F$25,4,FALSE)," - ", VLOOKUP(exp_SILP!$B1603,'DATI COMMESSE'!$A$2:$F$25,2,FALSE)," - ",VLOOKUP(exp_SILP!$B1603,'DATI COMMESSE'!$A$2:$F$25,3,FALSE))</f>
        <v>GOL - 22-02-5000 - 22-12-5003</v>
      </c>
      <c r="D1603" s="18" t="str">
        <f>LEFT(exp_SILP!$R1603,5)</f>
        <v>14:00</v>
      </c>
      <c r="E1603" s="18" t="str">
        <f>RIGHT(exp_SILP!$R1603,5)</f>
        <v>15:00</v>
      </c>
      <c r="F1603" s="18">
        <f>IF(exp_SILP!$AG1603&gt;=60,exp_SILP!$AG1603/60,exp_SILP!$AG1603)</f>
        <v>1</v>
      </c>
      <c r="G1603" s="18" t="str">
        <f>VLOOKUP(exp_SILP!$Y1603,'DATI CM'!$A$2:$F$28,2,FALSE)</f>
        <v>CRCMGR68A64L219S</v>
      </c>
      <c r="H1603" s="18" t="str">
        <f>VLOOKUP(exp_SILP!$Y1603,'DATI CM'!$A$2:$F$28,3,FALSE)</f>
        <v>A011</v>
      </c>
      <c r="I1603" s="18" t="str">
        <f t="shared" si="1"/>
        <v>N</v>
      </c>
      <c r="J1603" s="18" t="str">
        <f>VLOOKUP(exp_SILP!$Y1603,'DATI CM'!$A$2:$F$28,4,FALSE)</f>
        <v>TORINO</v>
      </c>
      <c r="K1603" s="19">
        <f>VLOOKUP(exp_SILP!$B1603,'DATI COMMESSE'!$A$2:$F$25,5,FALSE)</f>
        <v>39.94</v>
      </c>
      <c r="L1603" s="19">
        <f>IF(exp_SILP!$B1603="A4.10 - LEP E - ORIENTAMENTO SPECIALISTICO SKILL GAP ANALYSIS - GRUPPO 3P",0,VLOOKUP(exp_SILP!$Y1603,'DATI CM'!$A$2:$F$28,6,FALSE))</f>
        <v>27</v>
      </c>
      <c r="M1603" s="19">
        <f>IFERROR(VLOOKUP(exp_SILP!$B1603,'DATI CM'!$H$2:$I$16,2,FALSE)*exp_SILP!$F1603,0)</f>
        <v>0</v>
      </c>
      <c r="N1603" s="18" t="str">
        <f>VLOOKUP(exp_SILP!$B1603,'DATI COMMESSE'!$A$2:$F$25,4,FALSE)</f>
        <v>GOL</v>
      </c>
      <c r="O1603" s="20">
        <f>VLOOKUP(exp_SILP!$B1603,'DATI COMMESSE'!$A$2:$F$25,5,FALSE)*exp_SILP!$F1603</f>
        <v>39.94</v>
      </c>
      <c r="P1603" s="18" t="str">
        <f>IF(MID(exp_SILP!$W1603,10,2)&gt;"40","F","M")</f>
        <v>F</v>
      </c>
      <c r="Q1603" s="24" t="s">
        <v>1711</v>
      </c>
      <c r="R1603" s="22" t="s">
        <v>56</v>
      </c>
      <c r="S1603" s="22" t="s">
        <v>70</v>
      </c>
      <c r="T1603" s="22" t="s">
        <v>58</v>
      </c>
      <c r="U1603" s="22" t="s">
        <v>59</v>
      </c>
      <c r="V1603" s="22" t="s">
        <v>1159</v>
      </c>
      <c r="W1603" s="22" t="s">
        <v>1160</v>
      </c>
      <c r="X1603" s="22" t="s">
        <v>1161</v>
      </c>
      <c r="Y1603" s="22" t="s">
        <v>5</v>
      </c>
      <c r="Z1603" s="22" t="s">
        <v>63</v>
      </c>
      <c r="AA1603" s="22" t="s">
        <v>64</v>
      </c>
      <c r="AB1603" s="22" t="s">
        <v>65</v>
      </c>
      <c r="AC1603" s="22" t="s">
        <v>135</v>
      </c>
      <c r="AD1603" s="22" t="s">
        <v>59</v>
      </c>
      <c r="AE1603" s="22" t="s">
        <v>59</v>
      </c>
      <c r="AF1603" s="22" t="s">
        <v>114</v>
      </c>
      <c r="AG1603" s="25" t="s">
        <v>67</v>
      </c>
      <c r="AH1603" s="22" t="s">
        <v>1711</v>
      </c>
      <c r="AI1603" s="22" t="s">
        <v>238</v>
      </c>
      <c r="AJ1603" s="22" t="str">
        <f>VLOOKUP(exp_SILP!$Y1603,'DATI CM'!$A$2:$F$28,2,FALSE)</f>
        <v>CRCMGR68A64L219S</v>
      </c>
    </row>
    <row r="1604" ht="15.75" hidden="1" customHeight="1">
      <c r="A1604" s="10" t="str">
        <f>IFERROR(VLOOKUP(exp_SILP!$W1604,exp_utenti_P!D:D,1,FALSE),"_DA INSERIRE")</f>
        <v>BLNBHL01D49Z216K</v>
      </c>
      <c r="B1604" s="10" t="str">
        <f>IF(AND(exp_SILP!$S1604="A.3 ORIENTAMENTO PROFESSIONALE",exp_SILP!$AD1604="4.2"),"A.3 ORIENTAMENTO PROFESSIONALE (CARCERE)",
IF(AND(exp_SILP!$S1604="A.3 ORIENTAMENTO PROFESSIONALE",exp_SILP!$AD1604="."),"A.3 ORIENTAMENTO PROFESSIONALE (CARCERE)",
IF(AND(exp_SILP!$S1604="A.4 CONSULENZA ORIENTATIVA",exp_SILP!$AD1604="4.2"),"A.4 CONSULENZA ORIENTATIVA (CARCERE)",
IF(AND(exp_SILP!$S1604="A.4 CONSULENZA ORIENTATIVA",exp_SILP!$AD1604="."),"A.4 CONSULENZA ORIENTATIVA (CARCERE)",
IF(AND(exp_SILP!$S1604="A.5 - LEP F1 - ACCOMPAGNAMENTO AL LAVORO",exp_SILP!$AD1604="4.2"),"A.5 - LEP F1 - ACCOMPAGNAMENTO AL LAVORO (CARCERE)",
IF(AND(exp_SILP!$S1604="A.5 - LEP F1 - ACCOMPAGNAMENTO AL LAVORO",exp_SILP!$AD1604="."),"A.5 - LEP F1 - ACCOMPAGNAMENTO AL LAVORO (CARCERE)",
IF(AND(exp_SILP!$S1604="A.5.2a - TUTORAGGIO TIROCINI",exp_SILP!$AD1604="4.2"),"A.5.2a - TUTORAGGIO TIROCINI (CARCERE)",
exp_SILP!$S1604)))))))</f>
        <v>A4.10 - LEP E - ORIENTAMENTO SPECIALISTICO SKILL GAP ANALYSIS</v>
      </c>
      <c r="C1604" s="11" t="str">
        <f>CONCATENATE(VLOOKUP(exp_SILP!$B1604,'DATI COMMESSE'!$A$2:$F$25,4,FALSE)," - ", VLOOKUP(exp_SILP!$B1604,'DATI COMMESSE'!$A$2:$F$25,2,FALSE)," - ",VLOOKUP(exp_SILP!$B1604,'DATI COMMESSE'!$A$2:$F$25,3,FALSE))</f>
        <v>GOL - 22-02-5000 - 22-12-5003</v>
      </c>
      <c r="D1604" s="11" t="str">
        <f>LEFT(exp_SILP!$R1604,5)</f>
        <v>16:00</v>
      </c>
      <c r="E1604" s="11" t="str">
        <f>RIGHT(exp_SILP!$R1604,5)</f>
        <v>17:00</v>
      </c>
      <c r="F1604" s="11">
        <f>IF(exp_SILP!$AG1604&gt;=60,exp_SILP!$AG1604/60,exp_SILP!$AG1604)</f>
        <v>1</v>
      </c>
      <c r="G1604" s="11" t="str">
        <f>VLOOKUP(exp_SILP!$Y1604,'DATI CM'!$A$2:$F$28,2,FALSE)</f>
        <v>RSCDAA66H43F952Q</v>
      </c>
      <c r="H1604" s="11" t="str">
        <f>VLOOKUP(exp_SILP!$Y1604,'DATI CM'!$A$2:$F$28,3,FALSE)</f>
        <v>A011</v>
      </c>
      <c r="I1604" s="11" t="str">
        <f t="shared" si="1"/>
        <v>N</v>
      </c>
      <c r="J1604" s="11" t="str">
        <f>VLOOKUP(exp_SILP!$Y1604,'DATI CM'!$A$2:$F$28,4,FALSE)</f>
        <v>NO</v>
      </c>
      <c r="K1604" s="12">
        <f>VLOOKUP(exp_SILP!$B1604,'DATI COMMESSE'!$A$2:$F$25,5,FALSE)</f>
        <v>39.94</v>
      </c>
      <c r="L1604" s="12">
        <f>IF(exp_SILP!$B1604="A4.10 - LEP E - ORIENTAMENTO SPECIALISTICO SKILL GAP ANALYSIS - GRUPPO 3P",0,VLOOKUP(exp_SILP!$Y1604,'DATI CM'!$A$2:$F$28,6,FALSE))</f>
        <v>25</v>
      </c>
      <c r="M1604" s="12">
        <f>IFERROR(VLOOKUP(exp_SILP!$B1604,'DATI CM'!$H$2:$I$16,2,FALSE)*exp_SILP!$F1604,0)</f>
        <v>0</v>
      </c>
      <c r="N1604" s="11" t="str">
        <f>VLOOKUP(exp_SILP!$B1604,'DATI COMMESSE'!$A$2:$F$25,4,FALSE)</f>
        <v>GOL</v>
      </c>
      <c r="O1604" s="13">
        <f>VLOOKUP(exp_SILP!$B1604,'DATI COMMESSE'!$A$2:$F$25,5,FALSE)*exp_SILP!$F1604</f>
        <v>39.94</v>
      </c>
      <c r="P1604" s="11" t="str">
        <f>IF(MID(exp_SILP!$W1604,10,2)&gt;"40","F","M")</f>
        <v>F</v>
      </c>
      <c r="Q1604" s="27" t="s">
        <v>1711</v>
      </c>
      <c r="R1604" s="15" t="s">
        <v>152</v>
      </c>
      <c r="S1604" s="15" t="s">
        <v>70</v>
      </c>
      <c r="T1604" s="15" t="s">
        <v>58</v>
      </c>
      <c r="U1604" s="15" t="s">
        <v>59</v>
      </c>
      <c r="V1604" s="15" t="s">
        <v>899</v>
      </c>
      <c r="W1604" s="15" t="s">
        <v>900</v>
      </c>
      <c r="X1604" s="15" t="s">
        <v>901</v>
      </c>
      <c r="Y1604" s="15" t="s">
        <v>16</v>
      </c>
      <c r="Z1604" s="15" t="s">
        <v>63</v>
      </c>
      <c r="AA1604" s="15" t="s">
        <v>64</v>
      </c>
      <c r="AB1604" s="15" t="s">
        <v>65</v>
      </c>
      <c r="AC1604" s="15" t="s">
        <v>82</v>
      </c>
      <c r="AD1604" s="15" t="s">
        <v>59</v>
      </c>
      <c r="AE1604" s="15" t="s">
        <v>59</v>
      </c>
      <c r="AF1604" s="15" t="s">
        <v>114</v>
      </c>
      <c r="AG1604" s="28" t="s">
        <v>67</v>
      </c>
      <c r="AH1604" s="15" t="s">
        <v>1611</v>
      </c>
      <c r="AI1604" s="15" t="s">
        <v>198</v>
      </c>
      <c r="AJ1604" s="15" t="str">
        <f>VLOOKUP(exp_SILP!$Y1604,'DATI CM'!$A$2:$F$28,2,FALSE)</f>
        <v>RSCDAA66H43F952Q</v>
      </c>
    </row>
    <row r="1605" ht="15.75" hidden="1" customHeight="1">
      <c r="A1605" s="17" t="str">
        <f>IFERROR(VLOOKUP(exp_SILP!$W1605,exp_utenti_P!D:D,1,FALSE),"_DA INSERIRE")</f>
        <v>BNLGSZ85T66Z127H</v>
      </c>
      <c r="B1605" s="17" t="str">
        <f>IF(AND(exp_SILP!$S1605="A.3 ORIENTAMENTO PROFESSIONALE",exp_SILP!$AD1605="4.2"),"A.3 ORIENTAMENTO PROFESSIONALE (CARCERE)",
IF(AND(exp_SILP!$S1605="A.3 ORIENTAMENTO PROFESSIONALE",exp_SILP!$AD1605="."),"A.3 ORIENTAMENTO PROFESSIONALE (CARCERE)",
IF(AND(exp_SILP!$S1605="A.4 CONSULENZA ORIENTATIVA",exp_SILP!$AD1605="4.2"),"A.4 CONSULENZA ORIENTATIVA (CARCERE)",
IF(AND(exp_SILP!$S1605="A.4 CONSULENZA ORIENTATIVA",exp_SILP!$AD1605="."),"A.4 CONSULENZA ORIENTATIVA (CARCERE)",
IF(AND(exp_SILP!$S1605="A.5 - LEP F1 - ACCOMPAGNAMENTO AL LAVORO",exp_SILP!$AD1605="4.2"),"A.5 - LEP F1 - ACCOMPAGNAMENTO AL LAVORO (CARCERE)",
IF(AND(exp_SILP!$S1605="A.5 - LEP F1 - ACCOMPAGNAMENTO AL LAVORO",exp_SILP!$AD1605="."),"A.5 - LEP F1 - ACCOMPAGNAMENTO AL LAVORO (CARCERE)",
IF(AND(exp_SILP!$S1605="A.5.2a - TUTORAGGIO TIROCINI",exp_SILP!$AD1605="4.2"),"A.5.2a - TUTORAGGIO TIROCINI (CARCERE)",
exp_SILP!$S1605)))))))</f>
        <v>A4.10 - LEP E - ORIENTAMENTO SPECIALISTICO SKILL GAP ANALYSIS</v>
      </c>
      <c r="C1605" s="18" t="str">
        <f>CONCATENATE(VLOOKUP(exp_SILP!$B1605,'DATI COMMESSE'!$A$2:$F$25,4,FALSE)," - ", VLOOKUP(exp_SILP!$B1605,'DATI COMMESSE'!$A$2:$F$25,2,FALSE)," - ",VLOOKUP(exp_SILP!$B1605,'DATI COMMESSE'!$A$2:$F$25,3,FALSE))</f>
        <v>GOL - 22-02-5000 - 22-12-5003</v>
      </c>
      <c r="D1605" s="18" t="str">
        <f>LEFT(exp_SILP!$R1605,5)</f>
        <v>14:00</v>
      </c>
      <c r="E1605" s="18" t="str">
        <f>RIGHT(exp_SILP!$R1605,5)</f>
        <v>15:00</v>
      </c>
      <c r="F1605" s="18">
        <f>IF(exp_SILP!$AG1605&gt;=60,exp_SILP!$AG1605/60,exp_SILP!$AG1605)</f>
        <v>1</v>
      </c>
      <c r="G1605" s="18" t="str">
        <f>VLOOKUP(exp_SILP!$Y1605,'DATI CM'!$A$2:$F$28,2,FALSE)</f>
        <v>RSCDAA66H43F952Q</v>
      </c>
      <c r="H1605" s="18" t="str">
        <f>VLOOKUP(exp_SILP!$Y1605,'DATI CM'!$A$2:$F$28,3,FALSE)</f>
        <v>A011</v>
      </c>
      <c r="I1605" s="18" t="str">
        <f t="shared" si="1"/>
        <v>N</v>
      </c>
      <c r="J1605" s="18" t="str">
        <f>VLOOKUP(exp_SILP!$Y1605,'DATI CM'!$A$2:$F$28,4,FALSE)</f>
        <v>NO</v>
      </c>
      <c r="K1605" s="19">
        <f>VLOOKUP(exp_SILP!$B1605,'DATI COMMESSE'!$A$2:$F$25,5,FALSE)</f>
        <v>39.94</v>
      </c>
      <c r="L1605" s="19">
        <f>IF(exp_SILP!$B1605="A4.10 - LEP E - ORIENTAMENTO SPECIALISTICO SKILL GAP ANALYSIS - GRUPPO 3P",0,VLOOKUP(exp_SILP!$Y1605,'DATI CM'!$A$2:$F$28,6,FALSE))</f>
        <v>25</v>
      </c>
      <c r="M1605" s="19">
        <f>IFERROR(VLOOKUP(exp_SILP!$B1605,'DATI CM'!$H$2:$I$16,2,FALSE)*exp_SILP!$F1605,0)</f>
        <v>0</v>
      </c>
      <c r="N1605" s="18" t="str">
        <f>VLOOKUP(exp_SILP!$B1605,'DATI COMMESSE'!$A$2:$F$25,4,FALSE)</f>
        <v>GOL</v>
      </c>
      <c r="O1605" s="20">
        <f>VLOOKUP(exp_SILP!$B1605,'DATI COMMESSE'!$A$2:$F$25,5,FALSE)*exp_SILP!$F1605</f>
        <v>39.94</v>
      </c>
      <c r="P1605" s="18" t="str">
        <f>IF(MID(exp_SILP!$W1605,10,2)&gt;"40","F","M")</f>
        <v>F</v>
      </c>
      <c r="Q1605" s="24" t="s">
        <v>1711</v>
      </c>
      <c r="R1605" s="22" t="s">
        <v>56</v>
      </c>
      <c r="S1605" s="22" t="s">
        <v>70</v>
      </c>
      <c r="T1605" s="22" t="s">
        <v>58</v>
      </c>
      <c r="U1605" s="22" t="s">
        <v>59</v>
      </c>
      <c r="V1605" s="22" t="s">
        <v>902</v>
      </c>
      <c r="W1605" s="22" t="s">
        <v>903</v>
      </c>
      <c r="X1605" s="22" t="s">
        <v>904</v>
      </c>
      <c r="Y1605" s="22" t="s">
        <v>16</v>
      </c>
      <c r="Z1605" s="22" t="s">
        <v>63</v>
      </c>
      <c r="AA1605" s="22" t="s">
        <v>64</v>
      </c>
      <c r="AB1605" s="22" t="s">
        <v>65</v>
      </c>
      <c r="AC1605" s="22" t="s">
        <v>82</v>
      </c>
      <c r="AD1605" s="22" t="s">
        <v>59</v>
      </c>
      <c r="AE1605" s="22" t="s">
        <v>59</v>
      </c>
      <c r="AF1605" s="22" t="s">
        <v>114</v>
      </c>
      <c r="AG1605" s="25" t="s">
        <v>67</v>
      </c>
      <c r="AH1605" s="22" t="s">
        <v>1611</v>
      </c>
      <c r="AI1605" s="22" t="s">
        <v>198</v>
      </c>
      <c r="AJ1605" s="22" t="str">
        <f>VLOOKUP(exp_SILP!$Y1605,'DATI CM'!$A$2:$F$28,2,FALSE)</f>
        <v>RSCDAA66H43F952Q</v>
      </c>
    </row>
    <row r="1606" ht="15.75" hidden="1" customHeight="1">
      <c r="A1606" s="10" t="str">
        <f>IFERROR(VLOOKUP(exp_SILP!$W1606,exp_utenti_P!D:D,1,FALSE),"_DA INSERIRE")</f>
        <v>CRTMNL70R52L219W</v>
      </c>
      <c r="B1606" s="10" t="str">
        <f>IF(AND(exp_SILP!$S1606="A.3 ORIENTAMENTO PROFESSIONALE",exp_SILP!$AD1606="4.2"),"A.3 ORIENTAMENTO PROFESSIONALE (CARCERE)",
IF(AND(exp_SILP!$S1606="A.3 ORIENTAMENTO PROFESSIONALE",exp_SILP!$AD1606="."),"A.3 ORIENTAMENTO PROFESSIONALE (CARCERE)",
IF(AND(exp_SILP!$S1606="A.4 CONSULENZA ORIENTATIVA",exp_SILP!$AD1606="4.2"),"A.4 CONSULENZA ORIENTATIVA (CARCERE)",
IF(AND(exp_SILP!$S1606="A.4 CONSULENZA ORIENTATIVA",exp_SILP!$AD1606="."),"A.4 CONSULENZA ORIENTATIVA (CARCERE)",
IF(AND(exp_SILP!$S1606="A.5 - LEP F1 - ACCOMPAGNAMENTO AL LAVORO",exp_SILP!$AD1606="4.2"),"A.5 - LEP F1 - ACCOMPAGNAMENTO AL LAVORO (CARCERE)",
IF(AND(exp_SILP!$S1606="A.5 - LEP F1 - ACCOMPAGNAMENTO AL LAVORO",exp_SILP!$AD1606="."),"A.5 - LEP F1 - ACCOMPAGNAMENTO AL LAVORO (CARCERE)",
IF(AND(exp_SILP!$S1606="A.5.2a - TUTORAGGIO TIROCINI",exp_SILP!$AD1606="4.2"),"A.5.2a - TUTORAGGIO TIROCINI (CARCERE)",
exp_SILP!$S1606)))))))</f>
        <v>A4.10 - LEP E - ORIENTAMENTO SPECIALISTICO SKILL GAP ANALYSIS</v>
      </c>
      <c r="C1606" s="11" t="str">
        <f>CONCATENATE(VLOOKUP(exp_SILP!$B1606,'DATI COMMESSE'!$A$2:$F$25,4,FALSE)," - ", VLOOKUP(exp_SILP!$B1606,'DATI COMMESSE'!$A$2:$F$25,2,FALSE)," - ",VLOOKUP(exp_SILP!$B1606,'DATI COMMESSE'!$A$2:$F$25,3,FALSE))</f>
        <v>GOL - 22-02-5000 - 22-12-5003</v>
      </c>
      <c r="D1606" s="11" t="str">
        <f>LEFT(exp_SILP!$R1606,5)</f>
        <v>15:00</v>
      </c>
      <c r="E1606" s="11" t="str">
        <f>RIGHT(exp_SILP!$R1606,5)</f>
        <v>17:00</v>
      </c>
      <c r="F1606" s="11">
        <f>IF(exp_SILP!$AG1606&gt;=60,exp_SILP!$AG1606/60,exp_SILP!$AG1606)</f>
        <v>2</v>
      </c>
      <c r="G1606" s="11" t="str">
        <f>VLOOKUP(exp_SILP!$Y1606,'DATI CM'!$A$2:$F$28,2,FALSE)</f>
        <v>CRCMGR68A64L219S</v>
      </c>
      <c r="H1606" s="11" t="str">
        <f>VLOOKUP(exp_SILP!$Y1606,'DATI CM'!$A$2:$F$28,3,FALSE)</f>
        <v>A011</v>
      </c>
      <c r="I1606" s="11" t="str">
        <f t="shared" si="1"/>
        <v>N</v>
      </c>
      <c r="J1606" s="11" t="str">
        <f>VLOOKUP(exp_SILP!$Y1606,'DATI CM'!$A$2:$F$28,4,FALSE)</f>
        <v>TORINO</v>
      </c>
      <c r="K1606" s="12">
        <f>VLOOKUP(exp_SILP!$B1606,'DATI COMMESSE'!$A$2:$F$25,5,FALSE)</f>
        <v>39.94</v>
      </c>
      <c r="L1606" s="12">
        <f>IF(exp_SILP!$B1606="A4.10 - LEP E - ORIENTAMENTO SPECIALISTICO SKILL GAP ANALYSIS - GRUPPO 3P",0,VLOOKUP(exp_SILP!$Y1606,'DATI CM'!$A$2:$F$28,6,FALSE))</f>
        <v>27</v>
      </c>
      <c r="M1606" s="12">
        <f>IFERROR(VLOOKUP(exp_SILP!$B1606,'DATI CM'!$H$2:$I$16,2,FALSE)*exp_SILP!$F1606,0)</f>
        <v>0</v>
      </c>
      <c r="N1606" s="11" t="str">
        <f>VLOOKUP(exp_SILP!$B1606,'DATI COMMESSE'!$A$2:$F$25,4,FALSE)</f>
        <v>GOL</v>
      </c>
      <c r="O1606" s="13">
        <f>VLOOKUP(exp_SILP!$B1606,'DATI COMMESSE'!$A$2:$F$25,5,FALSE)*exp_SILP!$F1606</f>
        <v>79.88</v>
      </c>
      <c r="P1606" s="11" t="str">
        <f>IF(MID(exp_SILP!$W1606,10,2)&gt;"40","F","M")</f>
        <v>F</v>
      </c>
      <c r="Q1606" s="27" t="s">
        <v>1711</v>
      </c>
      <c r="R1606" s="15" t="s">
        <v>144</v>
      </c>
      <c r="S1606" s="15" t="s">
        <v>70</v>
      </c>
      <c r="T1606" s="15" t="s">
        <v>58</v>
      </c>
      <c r="U1606" s="15" t="s">
        <v>59</v>
      </c>
      <c r="V1606" s="15" t="s">
        <v>1310</v>
      </c>
      <c r="W1606" s="15" t="s">
        <v>1311</v>
      </c>
      <c r="X1606" s="15" t="s">
        <v>1312</v>
      </c>
      <c r="Y1606" s="15" t="s">
        <v>5</v>
      </c>
      <c r="Z1606" s="15" t="s">
        <v>63</v>
      </c>
      <c r="AA1606" s="15" t="s">
        <v>64</v>
      </c>
      <c r="AB1606" s="15" t="s">
        <v>65</v>
      </c>
      <c r="AC1606" s="15" t="s">
        <v>135</v>
      </c>
      <c r="AD1606" s="15" t="s">
        <v>59</v>
      </c>
      <c r="AE1606" s="15" t="s">
        <v>59</v>
      </c>
      <c r="AF1606" s="15" t="s">
        <v>59</v>
      </c>
      <c r="AG1606" s="28" t="s">
        <v>76</v>
      </c>
      <c r="AH1606" s="15" t="s">
        <v>1711</v>
      </c>
      <c r="AI1606" s="15" t="s">
        <v>238</v>
      </c>
      <c r="AJ1606" s="15" t="str">
        <f>VLOOKUP(exp_SILP!$Y1606,'DATI CM'!$A$2:$F$28,2,FALSE)</f>
        <v>CRCMGR68A64L219S</v>
      </c>
    </row>
    <row r="1607" ht="15.75" hidden="1" customHeight="1">
      <c r="A1607" s="17" t="str">
        <f>IFERROR(VLOOKUP(exp_SILP!$W1607,exp_utenti_P!D:D,1,FALSE),"_DA INSERIRE")</f>
        <v>DLNLSS04R18F952S</v>
      </c>
      <c r="B1607" s="17" t="str">
        <f>IF(AND(exp_SILP!$S1607="A.3 ORIENTAMENTO PROFESSIONALE",exp_SILP!$AD1607="4.2"),"A.3 ORIENTAMENTO PROFESSIONALE (CARCERE)",
IF(AND(exp_SILP!$S1607="A.3 ORIENTAMENTO PROFESSIONALE",exp_SILP!$AD1607="."),"A.3 ORIENTAMENTO PROFESSIONALE (CARCERE)",
IF(AND(exp_SILP!$S1607="A.4 CONSULENZA ORIENTATIVA",exp_SILP!$AD1607="4.2"),"A.4 CONSULENZA ORIENTATIVA (CARCERE)",
IF(AND(exp_SILP!$S1607="A.4 CONSULENZA ORIENTATIVA",exp_SILP!$AD1607="."),"A.4 CONSULENZA ORIENTATIVA (CARCERE)",
IF(AND(exp_SILP!$S1607="A.5 - LEP F1 - ACCOMPAGNAMENTO AL LAVORO",exp_SILP!$AD1607="4.2"),"A.5 - LEP F1 - ACCOMPAGNAMENTO AL LAVORO (CARCERE)",
IF(AND(exp_SILP!$S1607="A.5 - LEP F1 - ACCOMPAGNAMENTO AL LAVORO",exp_SILP!$AD1607="."),"A.5 - LEP F1 - ACCOMPAGNAMENTO AL LAVORO (CARCERE)",
IF(AND(exp_SILP!$S1607="A.5.2a - TUTORAGGIO TIROCINI",exp_SILP!$AD1607="4.2"),"A.5.2a - TUTORAGGIO TIROCINI (CARCERE)",
exp_SILP!$S1607)))))))</f>
        <v>A4.10 - LEP E - ORIENTAMENTO SPECIALISTICO SKILL GAP ANALYSIS</v>
      </c>
      <c r="C1607" s="18" t="str">
        <f>CONCATENATE(VLOOKUP(exp_SILP!$B1607,'DATI COMMESSE'!$A$2:$F$25,4,FALSE)," - ", VLOOKUP(exp_SILP!$B1607,'DATI COMMESSE'!$A$2:$F$25,2,FALSE)," - ",VLOOKUP(exp_SILP!$B1607,'DATI COMMESSE'!$A$2:$F$25,3,FALSE))</f>
        <v>GOL - 22-02-5000 - 22-12-5003</v>
      </c>
      <c r="D1607" s="18" t="str">
        <f>LEFT(exp_SILP!$R1607,5)</f>
        <v>15:00</v>
      </c>
      <c r="E1607" s="18" t="str">
        <f>RIGHT(exp_SILP!$R1607,5)</f>
        <v>16:00</v>
      </c>
      <c r="F1607" s="18">
        <f>IF(exp_SILP!$AG1607&gt;=60,exp_SILP!$AG1607/60,exp_SILP!$AG1607)</f>
        <v>1</v>
      </c>
      <c r="G1607" s="18" t="str">
        <f>VLOOKUP(exp_SILP!$Y1607,'DATI CM'!$A$2:$F$28,2,FALSE)</f>
        <v>RSCDAA66H43F952Q</v>
      </c>
      <c r="H1607" s="18" t="str">
        <f>VLOOKUP(exp_SILP!$Y1607,'DATI CM'!$A$2:$F$28,3,FALSE)</f>
        <v>A011</v>
      </c>
      <c r="I1607" s="18" t="str">
        <f t="shared" si="1"/>
        <v>N</v>
      </c>
      <c r="J1607" s="18" t="str">
        <f>VLOOKUP(exp_SILP!$Y1607,'DATI CM'!$A$2:$F$28,4,FALSE)</f>
        <v>NO</v>
      </c>
      <c r="K1607" s="19">
        <f>VLOOKUP(exp_SILP!$B1607,'DATI COMMESSE'!$A$2:$F$25,5,FALSE)</f>
        <v>39.94</v>
      </c>
      <c r="L1607" s="19">
        <f>IF(exp_SILP!$B1607="A4.10 - LEP E - ORIENTAMENTO SPECIALISTICO SKILL GAP ANALYSIS - GRUPPO 3P",0,VLOOKUP(exp_SILP!$Y1607,'DATI CM'!$A$2:$F$28,6,FALSE))</f>
        <v>25</v>
      </c>
      <c r="M1607" s="19">
        <f>IFERROR(VLOOKUP(exp_SILP!$B1607,'DATI CM'!$H$2:$I$16,2,FALSE)*exp_SILP!$F1607,0)</f>
        <v>0</v>
      </c>
      <c r="N1607" s="18" t="str">
        <f>VLOOKUP(exp_SILP!$B1607,'DATI COMMESSE'!$A$2:$F$25,4,FALSE)</f>
        <v>GOL</v>
      </c>
      <c r="O1607" s="20">
        <f>VLOOKUP(exp_SILP!$B1607,'DATI COMMESSE'!$A$2:$F$25,5,FALSE)*exp_SILP!$F1607</f>
        <v>39.94</v>
      </c>
      <c r="P1607" s="18" t="str">
        <f>IF(MID(exp_SILP!$W1607,10,2)&gt;"40","F","M")</f>
        <v>M</v>
      </c>
      <c r="Q1607" s="24" t="s">
        <v>1711</v>
      </c>
      <c r="R1607" s="22" t="s">
        <v>311</v>
      </c>
      <c r="S1607" s="22" t="s">
        <v>70</v>
      </c>
      <c r="T1607" s="22" t="s">
        <v>58</v>
      </c>
      <c r="U1607" s="22" t="s">
        <v>59</v>
      </c>
      <c r="V1607" s="22" t="s">
        <v>905</v>
      </c>
      <c r="W1607" s="22" t="s">
        <v>906</v>
      </c>
      <c r="X1607" s="22" t="s">
        <v>907</v>
      </c>
      <c r="Y1607" s="22" t="s">
        <v>16</v>
      </c>
      <c r="Z1607" s="22" t="s">
        <v>63</v>
      </c>
      <c r="AA1607" s="22" t="s">
        <v>64</v>
      </c>
      <c r="AB1607" s="22" t="s">
        <v>65</v>
      </c>
      <c r="AC1607" s="22" t="s">
        <v>82</v>
      </c>
      <c r="AD1607" s="22" t="s">
        <v>59</v>
      </c>
      <c r="AE1607" s="22" t="s">
        <v>59</v>
      </c>
      <c r="AF1607" s="22" t="s">
        <v>114</v>
      </c>
      <c r="AG1607" s="25" t="s">
        <v>67</v>
      </c>
      <c r="AH1607" s="22" t="s">
        <v>1611</v>
      </c>
      <c r="AI1607" s="22" t="s">
        <v>198</v>
      </c>
      <c r="AJ1607" s="22" t="str">
        <f>VLOOKUP(exp_SILP!$Y1607,'DATI CM'!$A$2:$F$28,2,FALSE)</f>
        <v>RSCDAA66H43F952Q</v>
      </c>
    </row>
    <row r="1608" ht="15.75" hidden="1" customHeight="1">
      <c r="A1608" s="10" t="str">
        <f>IFERROR(VLOOKUP(exp_SILP!$W1608,exp_utenti_P!D:D,1,FALSE),"_DA INSERIRE")</f>
        <v>MIAHLL99A10Z249H</v>
      </c>
      <c r="B1608" s="10" t="str">
        <f>IF(AND(exp_SILP!$S1608="A.3 ORIENTAMENTO PROFESSIONALE",exp_SILP!$AD1608="4.2"),"A.3 ORIENTAMENTO PROFESSIONALE (CARCERE)",
IF(AND(exp_SILP!$S1608="A.3 ORIENTAMENTO PROFESSIONALE",exp_SILP!$AD1608="."),"A.3 ORIENTAMENTO PROFESSIONALE (CARCERE)",
IF(AND(exp_SILP!$S1608="A.4 CONSULENZA ORIENTATIVA",exp_SILP!$AD1608="4.2"),"A.4 CONSULENZA ORIENTATIVA (CARCERE)",
IF(AND(exp_SILP!$S1608="A.4 CONSULENZA ORIENTATIVA",exp_SILP!$AD1608="."),"A.4 CONSULENZA ORIENTATIVA (CARCERE)",
IF(AND(exp_SILP!$S1608="A.5 - LEP F1 - ACCOMPAGNAMENTO AL LAVORO",exp_SILP!$AD1608="4.2"),"A.5 - LEP F1 - ACCOMPAGNAMENTO AL LAVORO (CARCERE)",
IF(AND(exp_SILP!$S1608="A.5 - LEP F1 - ACCOMPAGNAMENTO AL LAVORO",exp_SILP!$AD1608="."),"A.5 - LEP F1 - ACCOMPAGNAMENTO AL LAVORO (CARCERE)",
IF(AND(exp_SILP!$S1608="A.5.2a - TUTORAGGIO TIROCINI",exp_SILP!$AD1608="4.2"),"A.5.2a - TUTORAGGIO TIROCINI (CARCERE)",
exp_SILP!$S1608)))))))</f>
        <v>A4.10 - LEP E - ORIENTAMENTO SPECIALISTICO SKILL GAP ANALYSIS</v>
      </c>
      <c r="C1608" s="11" t="str">
        <f>CONCATENATE(VLOOKUP(exp_SILP!$B1608,'DATI COMMESSE'!$A$2:$F$25,4,FALSE)," - ", VLOOKUP(exp_SILP!$B1608,'DATI COMMESSE'!$A$2:$F$25,2,FALSE)," - ",VLOOKUP(exp_SILP!$B1608,'DATI COMMESSE'!$A$2:$F$25,3,FALSE))</f>
        <v>GOL - 22-02-5000 - 22-12-5003</v>
      </c>
      <c r="D1608" s="11" t="str">
        <f>LEFT(exp_SILP!$R1608,5)</f>
        <v>09:00</v>
      </c>
      <c r="E1608" s="11" t="str">
        <f>RIGHT(exp_SILP!$R1608,5)</f>
        <v>10:00</v>
      </c>
      <c r="F1608" s="11">
        <f>IF(exp_SILP!$AG1608&gt;=60,exp_SILP!$AG1608/60,exp_SILP!$AG1608)</f>
        <v>1</v>
      </c>
      <c r="G1608" s="11" t="str">
        <f>VLOOKUP(exp_SILP!$Y1608,'DATI CM'!$A$2:$F$28,2,FALSE)</f>
        <v>RSCDAA66H43F952Q</v>
      </c>
      <c r="H1608" s="11" t="str">
        <f>VLOOKUP(exp_SILP!$Y1608,'DATI CM'!$A$2:$F$28,3,FALSE)</f>
        <v>A011</v>
      </c>
      <c r="I1608" s="11" t="str">
        <f t="shared" si="1"/>
        <v>N</v>
      </c>
      <c r="J1608" s="11" t="str">
        <f>VLOOKUP(exp_SILP!$Y1608,'DATI CM'!$A$2:$F$28,4,FALSE)</f>
        <v>NO</v>
      </c>
      <c r="K1608" s="12">
        <f>VLOOKUP(exp_SILP!$B1608,'DATI COMMESSE'!$A$2:$F$25,5,FALSE)</f>
        <v>39.94</v>
      </c>
      <c r="L1608" s="12">
        <f>IF(exp_SILP!$B1608="A4.10 - LEP E - ORIENTAMENTO SPECIALISTICO SKILL GAP ANALYSIS - GRUPPO 3P",0,VLOOKUP(exp_SILP!$Y1608,'DATI CM'!$A$2:$F$28,6,FALSE))</f>
        <v>25</v>
      </c>
      <c r="M1608" s="12">
        <f>IFERROR(VLOOKUP(exp_SILP!$B1608,'DATI CM'!$H$2:$I$16,2,FALSE)*exp_SILP!$F1608,0)</f>
        <v>0</v>
      </c>
      <c r="N1608" s="11" t="str">
        <f>VLOOKUP(exp_SILP!$B1608,'DATI COMMESSE'!$A$2:$F$25,4,FALSE)</f>
        <v>GOL</v>
      </c>
      <c r="O1608" s="13">
        <f>VLOOKUP(exp_SILP!$B1608,'DATI COMMESSE'!$A$2:$F$25,5,FALSE)*exp_SILP!$F1608</f>
        <v>39.94</v>
      </c>
      <c r="P1608" s="11" t="str">
        <f>IF(MID(exp_SILP!$W1608,10,2)&gt;"40","F","M")</f>
        <v>M</v>
      </c>
      <c r="Q1608" s="27" t="s">
        <v>1711</v>
      </c>
      <c r="R1608" s="15" t="s">
        <v>203</v>
      </c>
      <c r="S1608" s="15" t="s">
        <v>70</v>
      </c>
      <c r="T1608" s="15" t="s">
        <v>58</v>
      </c>
      <c r="U1608" s="15" t="s">
        <v>59</v>
      </c>
      <c r="V1608" s="15" t="s">
        <v>335</v>
      </c>
      <c r="W1608" s="15" t="s">
        <v>336</v>
      </c>
      <c r="X1608" s="15" t="s">
        <v>337</v>
      </c>
      <c r="Y1608" s="15" t="s">
        <v>16</v>
      </c>
      <c r="Z1608" s="15" t="s">
        <v>63</v>
      </c>
      <c r="AA1608" s="15" t="s">
        <v>64</v>
      </c>
      <c r="AB1608" s="15" t="s">
        <v>65</v>
      </c>
      <c r="AC1608" s="15" t="s">
        <v>82</v>
      </c>
      <c r="AD1608" s="15" t="s">
        <v>59</v>
      </c>
      <c r="AE1608" s="15" t="s">
        <v>59</v>
      </c>
      <c r="AF1608" s="15" t="s">
        <v>114</v>
      </c>
      <c r="AG1608" s="28" t="s">
        <v>67</v>
      </c>
      <c r="AH1608" s="15" t="s">
        <v>1611</v>
      </c>
      <c r="AI1608" s="15" t="s">
        <v>198</v>
      </c>
      <c r="AJ1608" s="15" t="str">
        <f>VLOOKUP(exp_SILP!$Y1608,'DATI CM'!$A$2:$F$28,2,FALSE)</f>
        <v>RSCDAA66H43F952Q</v>
      </c>
    </row>
    <row r="1609" ht="15.75" hidden="1" customHeight="1">
      <c r="A1609" s="17" t="str">
        <f>IFERROR(VLOOKUP(exp_SILP!$W1609,exp_utenti_P!D:D,1,FALSE),"_DA INSERIRE")</f>
        <v>MTBMSJ91T31Z249I</v>
      </c>
      <c r="B1609" s="17" t="str">
        <f>IF(AND(exp_SILP!$S1609="A.3 ORIENTAMENTO PROFESSIONALE",exp_SILP!$AD1609="4.2"),"A.3 ORIENTAMENTO PROFESSIONALE (CARCERE)",
IF(AND(exp_SILP!$S1609="A.3 ORIENTAMENTO PROFESSIONALE",exp_SILP!$AD1609="."),"A.3 ORIENTAMENTO PROFESSIONALE (CARCERE)",
IF(AND(exp_SILP!$S1609="A.4 CONSULENZA ORIENTATIVA",exp_SILP!$AD1609="4.2"),"A.4 CONSULENZA ORIENTATIVA (CARCERE)",
IF(AND(exp_SILP!$S1609="A.4 CONSULENZA ORIENTATIVA",exp_SILP!$AD1609="."),"A.4 CONSULENZA ORIENTATIVA (CARCERE)",
IF(AND(exp_SILP!$S1609="A.5 - LEP F1 - ACCOMPAGNAMENTO AL LAVORO",exp_SILP!$AD1609="4.2"),"A.5 - LEP F1 - ACCOMPAGNAMENTO AL LAVORO (CARCERE)",
IF(AND(exp_SILP!$S1609="A.5 - LEP F1 - ACCOMPAGNAMENTO AL LAVORO",exp_SILP!$AD1609="."),"A.5 - LEP F1 - ACCOMPAGNAMENTO AL LAVORO (CARCERE)",
IF(AND(exp_SILP!$S1609="A.5.2a - TUTORAGGIO TIROCINI",exp_SILP!$AD1609="4.2"),"A.5.2a - TUTORAGGIO TIROCINI (CARCERE)",
exp_SILP!$S1609)))))))</f>
        <v>A4.10 - LEP E - ORIENTAMENTO SPECIALISTICO SKILL GAP ANALYSIS</v>
      </c>
      <c r="C1609" s="18" t="str">
        <f>CONCATENATE(VLOOKUP(exp_SILP!$B1609,'DATI COMMESSE'!$A$2:$F$25,4,FALSE)," - ", VLOOKUP(exp_SILP!$B1609,'DATI COMMESSE'!$A$2:$F$25,2,FALSE)," - ",VLOOKUP(exp_SILP!$B1609,'DATI COMMESSE'!$A$2:$F$25,3,FALSE))</f>
        <v>GOL - 22-02-5000 - 22-12-5003</v>
      </c>
      <c r="D1609" s="18" t="str">
        <f>LEFT(exp_SILP!$R1609,5)</f>
        <v>10:00</v>
      </c>
      <c r="E1609" s="18" t="str">
        <f>RIGHT(exp_SILP!$R1609,5)</f>
        <v>11:00</v>
      </c>
      <c r="F1609" s="18">
        <f>IF(exp_SILP!$AG1609&gt;=60,exp_SILP!$AG1609/60,exp_SILP!$AG1609)</f>
        <v>1</v>
      </c>
      <c r="G1609" s="18" t="str">
        <f>VLOOKUP(exp_SILP!$Y1609,'DATI CM'!$A$2:$F$28,2,FALSE)</f>
        <v>RSCDAA66H43F952Q</v>
      </c>
      <c r="H1609" s="18" t="str">
        <f>VLOOKUP(exp_SILP!$Y1609,'DATI CM'!$A$2:$F$28,3,FALSE)</f>
        <v>A011</v>
      </c>
      <c r="I1609" s="18" t="str">
        <f t="shared" si="1"/>
        <v>N</v>
      </c>
      <c r="J1609" s="18" t="str">
        <f>VLOOKUP(exp_SILP!$Y1609,'DATI CM'!$A$2:$F$28,4,FALSE)</f>
        <v>NO</v>
      </c>
      <c r="K1609" s="19">
        <f>VLOOKUP(exp_SILP!$B1609,'DATI COMMESSE'!$A$2:$F$25,5,FALSE)</f>
        <v>39.94</v>
      </c>
      <c r="L1609" s="19">
        <f>IF(exp_SILP!$B1609="A4.10 - LEP E - ORIENTAMENTO SPECIALISTICO SKILL GAP ANALYSIS - GRUPPO 3P",0,VLOOKUP(exp_SILP!$Y1609,'DATI CM'!$A$2:$F$28,6,FALSE))</f>
        <v>25</v>
      </c>
      <c r="M1609" s="19">
        <f>IFERROR(VLOOKUP(exp_SILP!$B1609,'DATI CM'!$H$2:$I$16,2,FALSE)*exp_SILP!$F1609,0)</f>
        <v>0</v>
      </c>
      <c r="N1609" s="18" t="str">
        <f>VLOOKUP(exp_SILP!$B1609,'DATI COMMESSE'!$A$2:$F$25,4,FALSE)</f>
        <v>GOL</v>
      </c>
      <c r="O1609" s="20">
        <f>VLOOKUP(exp_SILP!$B1609,'DATI COMMESSE'!$A$2:$F$25,5,FALSE)*exp_SILP!$F1609</f>
        <v>39.94</v>
      </c>
      <c r="P1609" s="18" t="str">
        <f>IF(MID(exp_SILP!$W1609,10,2)&gt;"40","F","M")</f>
        <v>M</v>
      </c>
      <c r="Q1609" s="24" t="s">
        <v>1711</v>
      </c>
      <c r="R1609" s="22" t="s">
        <v>139</v>
      </c>
      <c r="S1609" s="22" t="s">
        <v>70</v>
      </c>
      <c r="T1609" s="22" t="s">
        <v>58</v>
      </c>
      <c r="U1609" s="22" t="s">
        <v>59</v>
      </c>
      <c r="V1609" s="22" t="s">
        <v>339</v>
      </c>
      <c r="W1609" s="22" t="s">
        <v>340</v>
      </c>
      <c r="X1609" s="22" t="s">
        <v>341</v>
      </c>
      <c r="Y1609" s="22" t="s">
        <v>16</v>
      </c>
      <c r="Z1609" s="22" t="s">
        <v>63</v>
      </c>
      <c r="AA1609" s="22" t="s">
        <v>64</v>
      </c>
      <c r="AB1609" s="22" t="s">
        <v>65</v>
      </c>
      <c r="AC1609" s="22" t="s">
        <v>82</v>
      </c>
      <c r="AD1609" s="22" t="s">
        <v>59</v>
      </c>
      <c r="AE1609" s="22" t="s">
        <v>59</v>
      </c>
      <c r="AF1609" s="22" t="s">
        <v>114</v>
      </c>
      <c r="AG1609" s="25" t="s">
        <v>67</v>
      </c>
      <c r="AH1609" s="22" t="s">
        <v>1611</v>
      </c>
      <c r="AI1609" s="22" t="s">
        <v>198</v>
      </c>
      <c r="AJ1609" s="22" t="str">
        <f>VLOOKUP(exp_SILP!$Y1609,'DATI CM'!$A$2:$F$28,2,FALSE)</f>
        <v>RSCDAA66H43F952Q</v>
      </c>
    </row>
    <row r="1610" ht="15.75" hidden="1" customHeight="1">
      <c r="A1610" s="10" t="str">
        <f>IFERROR(VLOOKUP(exp_SILP!$W1610,exp_utenti_P!D:D,1,FALSE),"_DA INSERIRE")</f>
        <v>PPSVNT82B60F335Q</v>
      </c>
      <c r="B1610" s="10" t="str">
        <f>IF(AND(exp_SILP!$S1610="A.3 ORIENTAMENTO PROFESSIONALE",exp_SILP!$AD1610="4.2"),"A.3 ORIENTAMENTO PROFESSIONALE (CARCERE)",
IF(AND(exp_SILP!$S1610="A.3 ORIENTAMENTO PROFESSIONALE",exp_SILP!$AD1610="."),"A.3 ORIENTAMENTO PROFESSIONALE (CARCERE)",
IF(AND(exp_SILP!$S1610="A.4 CONSULENZA ORIENTATIVA",exp_SILP!$AD1610="4.2"),"A.4 CONSULENZA ORIENTATIVA (CARCERE)",
IF(AND(exp_SILP!$S1610="A.4 CONSULENZA ORIENTATIVA",exp_SILP!$AD1610="."),"A.4 CONSULENZA ORIENTATIVA (CARCERE)",
IF(AND(exp_SILP!$S1610="A.5 - LEP F1 - ACCOMPAGNAMENTO AL LAVORO",exp_SILP!$AD1610="4.2"),"A.5 - LEP F1 - ACCOMPAGNAMENTO AL LAVORO (CARCERE)",
IF(AND(exp_SILP!$S1610="A.5 - LEP F1 - ACCOMPAGNAMENTO AL LAVORO",exp_SILP!$AD1610="."),"A.5 - LEP F1 - ACCOMPAGNAMENTO AL LAVORO (CARCERE)",
IF(AND(exp_SILP!$S1610="A.5.2a - TUTORAGGIO TIROCINI",exp_SILP!$AD1610="4.2"),"A.5.2a - TUTORAGGIO TIROCINI (CARCERE)",
exp_SILP!$S1610)))))))</f>
        <v>A4.10 - LEP E - ORIENTAMENTO SPECIALISTICO SKILL GAP ANALYSIS</v>
      </c>
      <c r="C1610" s="11" t="str">
        <f>CONCATENATE(VLOOKUP(exp_SILP!$B1610,'DATI COMMESSE'!$A$2:$F$25,4,FALSE)," - ", VLOOKUP(exp_SILP!$B1610,'DATI COMMESSE'!$A$2:$F$25,2,FALSE)," - ",VLOOKUP(exp_SILP!$B1610,'DATI COMMESSE'!$A$2:$F$25,3,FALSE))</f>
        <v>GOL - 22-02-5000 - 22-12-5003</v>
      </c>
      <c r="D1610" s="11" t="str">
        <f>LEFT(exp_SILP!$R1610,5)</f>
        <v>15:00</v>
      </c>
      <c r="E1610" s="11" t="str">
        <f>RIGHT(exp_SILP!$R1610,5)</f>
        <v>17:00</v>
      </c>
      <c r="F1610" s="11">
        <f>IF(exp_SILP!$AG1610&gt;=60,exp_SILP!$AG1610/60,exp_SILP!$AG1610)</f>
        <v>2</v>
      </c>
      <c r="G1610" s="11" t="str">
        <f>VLOOKUP(exp_SILP!$Y1610,'DATI CM'!$A$2:$F$28,2,FALSE)</f>
        <v>SPDPRZ67H55L219V</v>
      </c>
      <c r="H1610" s="11" t="str">
        <f>VLOOKUP(exp_SILP!$Y1610,'DATI CM'!$A$2:$F$28,3,FALSE)</f>
        <v>A010</v>
      </c>
      <c r="I1610" s="11" t="str">
        <f t="shared" si="1"/>
        <v>N</v>
      </c>
      <c r="J1610" s="11" t="str">
        <f>VLOOKUP(exp_SILP!$Y1610,'DATI CM'!$A$2:$F$28,4,FALSE)</f>
        <v>TORINO</v>
      </c>
      <c r="K1610" s="12">
        <f>VLOOKUP(exp_SILP!$B1610,'DATI COMMESSE'!$A$2:$F$25,5,FALSE)</f>
        <v>39.94</v>
      </c>
      <c r="L1610" s="12" t="str">
        <f>IF(exp_SILP!$B1610="A4.10 - LEP E - ORIENTAMENTO SPECIALISTICO SKILL GAP ANALYSIS - GRUPPO 3P",0,VLOOKUP(exp_SILP!$Y1610,'DATI CM'!$A$2:$F$28,6,FALSE))</f>
        <v/>
      </c>
      <c r="M1610" s="12">
        <f>IFERROR(VLOOKUP(exp_SILP!$B1610,'DATI CM'!$H$2:$I$16,2,FALSE)*exp_SILP!$F1610,0)</f>
        <v>0</v>
      </c>
      <c r="N1610" s="11" t="str">
        <f>VLOOKUP(exp_SILP!$B1610,'DATI COMMESSE'!$A$2:$F$25,4,FALSE)</f>
        <v>GOL</v>
      </c>
      <c r="O1610" s="13">
        <f>VLOOKUP(exp_SILP!$B1610,'DATI COMMESSE'!$A$2:$F$25,5,FALSE)*exp_SILP!$F1610</f>
        <v>79.88</v>
      </c>
      <c r="P1610" s="11" t="str">
        <f>IF(MID(exp_SILP!$W1610,10,2)&gt;"40","F","M")</f>
        <v>F</v>
      </c>
      <c r="Q1610" s="27" t="s">
        <v>1711</v>
      </c>
      <c r="R1610" s="15" t="s">
        <v>144</v>
      </c>
      <c r="S1610" s="15" t="s">
        <v>70</v>
      </c>
      <c r="T1610" s="15" t="s">
        <v>58</v>
      </c>
      <c r="U1610" s="15" t="s">
        <v>59</v>
      </c>
      <c r="V1610" s="15" t="s">
        <v>235</v>
      </c>
      <c r="W1610" s="15" t="s">
        <v>236</v>
      </c>
      <c r="X1610" s="15" t="s">
        <v>237</v>
      </c>
      <c r="Y1610" s="15" t="s">
        <v>17</v>
      </c>
      <c r="Z1610" s="15" t="s">
        <v>63</v>
      </c>
      <c r="AA1610" s="15" t="s">
        <v>64</v>
      </c>
      <c r="AB1610" s="15" t="s">
        <v>65</v>
      </c>
      <c r="AC1610" s="15" t="s">
        <v>135</v>
      </c>
      <c r="AD1610" s="15" t="s">
        <v>59</v>
      </c>
      <c r="AE1610" s="15" t="s">
        <v>59</v>
      </c>
      <c r="AF1610" s="15" t="s">
        <v>59</v>
      </c>
      <c r="AG1610" s="28" t="s">
        <v>76</v>
      </c>
      <c r="AH1610" s="15" t="s">
        <v>1711</v>
      </c>
      <c r="AI1610" s="15" t="s">
        <v>238</v>
      </c>
      <c r="AJ1610" s="15" t="str">
        <f>VLOOKUP(exp_SILP!$Y1610,'DATI CM'!$A$2:$F$28,2,FALSE)</f>
        <v>SPDPRZ67H55L219V</v>
      </c>
    </row>
    <row r="1611" ht="15.75" customHeight="1">
      <c r="A1611" s="17" t="str">
        <f>IFERROR(VLOOKUP(exp_SILP!$W1611,exp_utenti_P!D:D,1,FALSE),"_DA INSERIRE")</f>
        <v>SNGMDJ83T50Z311N</v>
      </c>
      <c r="B1611" s="17" t="str">
        <f>IF(AND(exp_SILP!$S1611="A.3 ORIENTAMENTO PROFESSIONALE",exp_SILP!$AD1611="4.2"),"A.3 ORIENTAMENTO PROFESSIONALE (CARCERE)",
IF(AND(exp_SILP!$S1611="A.3 ORIENTAMENTO PROFESSIONALE",exp_SILP!$AD1611="."),"A.3 ORIENTAMENTO PROFESSIONALE (CARCERE)",
IF(AND(exp_SILP!$S1611="A.4 CONSULENZA ORIENTATIVA",exp_SILP!$AD1611="4.2"),"A.4 CONSULENZA ORIENTATIVA (CARCERE)",
IF(AND(exp_SILP!$S1611="A.4 CONSULENZA ORIENTATIVA",exp_SILP!$AD1611="."),"A.4 CONSULENZA ORIENTATIVA (CARCERE)",
IF(AND(exp_SILP!$S1611="A.5 - LEP F1 - ACCOMPAGNAMENTO AL LAVORO",exp_SILP!$AD1611="4.2"),"A.5 - LEP F1 - ACCOMPAGNAMENTO AL LAVORO (CARCERE)",
IF(AND(exp_SILP!$S1611="A.5 - LEP F1 - ACCOMPAGNAMENTO AL LAVORO",exp_SILP!$AD1611="."),"A.5 - LEP F1 - ACCOMPAGNAMENTO AL LAVORO (CARCERE)",
IF(AND(exp_SILP!$S1611="A.5.2a - TUTORAGGIO TIROCINI",exp_SILP!$AD1611="4.2"),"A.5.2a - TUTORAGGIO TIROCINI (CARCERE)",
exp_SILP!$S1611)))))))</f>
        <v>A4.10 - LEP E - ORIENTAMENTO SPECIALISTICO SKILL GAP ANALYSIS</v>
      </c>
      <c r="C1611" s="18" t="str">
        <f>CONCATENATE(VLOOKUP(exp_SILP!$B1611,'DATI COMMESSE'!$A$2:$F$25,4,FALSE)," - ", VLOOKUP(exp_SILP!$B1611,'DATI COMMESSE'!$A$2:$F$25,2,FALSE)," - ",VLOOKUP(exp_SILP!$B1611,'DATI COMMESSE'!$A$2:$F$25,3,FALSE))</f>
        <v>GOL - 22-02-5000 - 22-12-5003</v>
      </c>
      <c r="D1611" s="18" t="str">
        <f>LEFT(exp_SILP!$R1611,5)</f>
        <v>12:00</v>
      </c>
      <c r="E1611" s="18" t="str">
        <f>RIGHT(exp_SILP!$R1611,5)</f>
        <v>13:00</v>
      </c>
      <c r="F1611" s="18">
        <f>IF(exp_SILP!$AG1611&gt;=60,exp_SILP!$AG1611/60,exp_SILP!$AG1611)</f>
        <v>1</v>
      </c>
      <c r="G1611" s="18" t="str">
        <f>VLOOKUP(exp_SILP!$Y1611,'DATI CM'!$A$2:$F$28,2,FALSE)</f>
        <v>MNRCLD73B46G674U</v>
      </c>
      <c r="H1611" s="18" t="str">
        <f>VLOOKUP(exp_SILP!$Y1611,'DATI CM'!$A$2:$F$28,3,FALSE)</f>
        <v>A011</v>
      </c>
      <c r="I1611" s="18" t="str">
        <f t="shared" si="1"/>
        <v>N</v>
      </c>
      <c r="J1611" s="18" t="str">
        <f>VLOOKUP(exp_SILP!$Y1611,'DATI CM'!$A$2:$F$28,4,FALSE)</f>
        <v>TORINO</v>
      </c>
      <c r="K1611" s="19">
        <f>VLOOKUP(exp_SILP!$B1611,'DATI COMMESSE'!$A$2:$F$25,5,FALSE)</f>
        <v>39.94</v>
      </c>
      <c r="L1611" s="19">
        <f>IF(exp_SILP!$B1611="A4.10 - LEP E - ORIENTAMENTO SPECIALISTICO SKILL GAP ANALYSIS - GRUPPO 3P",0,VLOOKUP(exp_SILP!$Y1611,'DATI CM'!$A$2:$F$28,6,FALSE))</f>
        <v>25</v>
      </c>
      <c r="M1611" s="19">
        <f>IFERROR(VLOOKUP(exp_SILP!$B1611,'DATI CM'!$H$2:$I$16,2,FALSE)*exp_SILP!$F1611,0)</f>
        <v>0</v>
      </c>
      <c r="N1611" s="18" t="str">
        <f>VLOOKUP(exp_SILP!$B1611,'DATI COMMESSE'!$A$2:$F$25,4,FALSE)</f>
        <v>GOL</v>
      </c>
      <c r="O1611" s="20">
        <f>VLOOKUP(exp_SILP!$B1611,'DATI COMMESSE'!$A$2:$F$25,5,FALSE)*exp_SILP!$F1611</f>
        <v>39.94</v>
      </c>
      <c r="P1611" s="18" t="str">
        <f>IF(MID(exp_SILP!$W1611,10,2)&gt;"40","F","M")</f>
        <v>F</v>
      </c>
      <c r="Q1611" s="24" t="s">
        <v>1711</v>
      </c>
      <c r="R1611" s="22" t="s">
        <v>102</v>
      </c>
      <c r="S1611" s="22" t="s">
        <v>70</v>
      </c>
      <c r="T1611" s="22" t="s">
        <v>58</v>
      </c>
      <c r="U1611" s="22" t="s">
        <v>59</v>
      </c>
      <c r="V1611" s="22" t="s">
        <v>896</v>
      </c>
      <c r="W1611" s="22" t="s">
        <v>897</v>
      </c>
      <c r="X1611" s="22" t="s">
        <v>898</v>
      </c>
      <c r="Y1611" s="22" t="s">
        <v>14</v>
      </c>
      <c r="Z1611" s="22" t="s">
        <v>63</v>
      </c>
      <c r="AA1611" s="22" t="s">
        <v>64</v>
      </c>
      <c r="AB1611" s="22" t="s">
        <v>65</v>
      </c>
      <c r="AC1611" s="22" t="s">
        <v>135</v>
      </c>
      <c r="AD1611" s="22" t="s">
        <v>59</v>
      </c>
      <c r="AE1611" s="22" t="s">
        <v>59</v>
      </c>
      <c r="AF1611" s="22" t="s">
        <v>156</v>
      </c>
      <c r="AG1611" s="25" t="s">
        <v>67</v>
      </c>
      <c r="AH1611" s="22" t="s">
        <v>1711</v>
      </c>
      <c r="AI1611" s="22" t="s">
        <v>158</v>
      </c>
      <c r="AJ1611" s="22" t="str">
        <f>VLOOKUP(exp_SILP!$Y1611,'DATI CM'!$A$2:$F$28,2,FALSE)</f>
        <v>MNRCLD73B46G674U</v>
      </c>
    </row>
    <row r="1612" ht="15.75" customHeight="1">
      <c r="A1612" s="10" t="str">
        <f>IFERROR(VLOOKUP(exp_SILP!$W1612,exp_utenti_P!D:D,1,FALSE),"_DA INSERIRE")</f>
        <v>SNGMDJ83T50Z311N</v>
      </c>
      <c r="B1612" s="10" t="str">
        <f>IF(AND(exp_SILP!$S1612="A.3 ORIENTAMENTO PROFESSIONALE",exp_SILP!$AD1612="4.2"),"A.3 ORIENTAMENTO PROFESSIONALE (CARCERE)",
IF(AND(exp_SILP!$S1612="A.3 ORIENTAMENTO PROFESSIONALE",exp_SILP!$AD1612="."),"A.3 ORIENTAMENTO PROFESSIONALE (CARCERE)",
IF(AND(exp_SILP!$S1612="A.4 CONSULENZA ORIENTATIVA",exp_SILP!$AD1612="4.2"),"A.4 CONSULENZA ORIENTATIVA (CARCERE)",
IF(AND(exp_SILP!$S1612="A.4 CONSULENZA ORIENTATIVA",exp_SILP!$AD1612="."),"A.4 CONSULENZA ORIENTATIVA (CARCERE)",
IF(AND(exp_SILP!$S1612="A.5 - LEP F1 - ACCOMPAGNAMENTO AL LAVORO",exp_SILP!$AD1612="4.2"),"A.5 - LEP F1 - ACCOMPAGNAMENTO AL LAVORO (CARCERE)",
IF(AND(exp_SILP!$S1612="A.5 - LEP F1 - ACCOMPAGNAMENTO AL LAVORO",exp_SILP!$AD1612="."),"A.5 - LEP F1 - ACCOMPAGNAMENTO AL LAVORO (CARCERE)",
IF(AND(exp_SILP!$S1612="A.5.2a - TUTORAGGIO TIROCINI",exp_SILP!$AD1612="4.2"),"A.5.2a - TUTORAGGIO TIROCINI (CARCERE)",
exp_SILP!$S1612)))))))</f>
        <v>A4.10 - LEP E - ORIENTAMENTO SPECIALISTICO SKILL GAP ANALYSIS</v>
      </c>
      <c r="C1612" s="11" t="str">
        <f>CONCATENATE(VLOOKUP(exp_SILP!$B1612,'DATI COMMESSE'!$A$2:$F$25,4,FALSE)," - ", VLOOKUP(exp_SILP!$B1612,'DATI COMMESSE'!$A$2:$F$25,2,FALSE)," - ",VLOOKUP(exp_SILP!$B1612,'DATI COMMESSE'!$A$2:$F$25,3,FALSE))</f>
        <v>GOL - 22-02-5000 - 22-12-5003</v>
      </c>
      <c r="D1612" s="11" t="str">
        <f>LEFT(exp_SILP!$R1612,5)</f>
        <v>09:00</v>
      </c>
      <c r="E1612" s="11" t="str">
        <f>RIGHT(exp_SILP!$R1612,5)</f>
        <v>12:00</v>
      </c>
      <c r="F1612" s="11">
        <f>IF(exp_SILP!$AG1612&gt;=60,exp_SILP!$AG1612/60,exp_SILP!$AG1612)</f>
        <v>3</v>
      </c>
      <c r="G1612" s="11" t="str">
        <f>VLOOKUP(exp_SILP!$Y1612,'DATI CM'!$A$2:$F$28,2,FALSE)</f>
        <v>MNRCLD73B46G674U</v>
      </c>
      <c r="H1612" s="11" t="str">
        <f>VLOOKUP(exp_SILP!$Y1612,'DATI CM'!$A$2:$F$28,3,FALSE)</f>
        <v>A011</v>
      </c>
      <c r="I1612" s="11" t="str">
        <f t="shared" si="1"/>
        <v>N</v>
      </c>
      <c r="J1612" s="11" t="str">
        <f>VLOOKUP(exp_SILP!$Y1612,'DATI CM'!$A$2:$F$28,4,FALSE)</f>
        <v>TORINO</v>
      </c>
      <c r="K1612" s="12">
        <f>VLOOKUP(exp_SILP!$B1612,'DATI COMMESSE'!$A$2:$F$25,5,FALSE)</f>
        <v>39.94</v>
      </c>
      <c r="L1612" s="12">
        <f>IF(exp_SILP!$B1612="A4.10 - LEP E - ORIENTAMENTO SPECIALISTICO SKILL GAP ANALYSIS - GRUPPO 3P",0,VLOOKUP(exp_SILP!$Y1612,'DATI CM'!$A$2:$F$28,6,FALSE))</f>
        <v>25</v>
      </c>
      <c r="M1612" s="12">
        <f>IFERROR(VLOOKUP(exp_SILP!$B1612,'DATI CM'!$H$2:$I$16,2,FALSE)*exp_SILP!$F1612,0)</f>
        <v>0</v>
      </c>
      <c r="N1612" s="11" t="str">
        <f>VLOOKUP(exp_SILP!$B1612,'DATI COMMESSE'!$A$2:$F$25,4,FALSE)</f>
        <v>GOL</v>
      </c>
      <c r="O1612" s="13">
        <f>VLOOKUP(exp_SILP!$B1612,'DATI COMMESSE'!$A$2:$F$25,5,FALSE)*exp_SILP!$F1612</f>
        <v>119.82</v>
      </c>
      <c r="P1612" s="11" t="str">
        <f>IF(MID(exp_SILP!$W1612,10,2)&gt;"40","F","M")</f>
        <v>F</v>
      </c>
      <c r="Q1612" s="27" t="s">
        <v>1711</v>
      </c>
      <c r="R1612" s="15" t="s">
        <v>106</v>
      </c>
      <c r="S1612" s="15" t="s">
        <v>70</v>
      </c>
      <c r="T1612" s="15" t="s">
        <v>58</v>
      </c>
      <c r="U1612" s="15" t="s">
        <v>59</v>
      </c>
      <c r="V1612" s="15" t="s">
        <v>896</v>
      </c>
      <c r="W1612" s="15" t="s">
        <v>897</v>
      </c>
      <c r="X1612" s="15" t="s">
        <v>898</v>
      </c>
      <c r="Y1612" s="15" t="s">
        <v>14</v>
      </c>
      <c r="Z1612" s="15" t="s">
        <v>63</v>
      </c>
      <c r="AA1612" s="15" t="s">
        <v>64</v>
      </c>
      <c r="AB1612" s="15" t="s">
        <v>74</v>
      </c>
      <c r="AC1612" s="15" t="s">
        <v>135</v>
      </c>
      <c r="AD1612" s="15" t="s">
        <v>59</v>
      </c>
      <c r="AE1612" s="15" t="s">
        <v>59</v>
      </c>
      <c r="AF1612" s="15" t="s">
        <v>59</v>
      </c>
      <c r="AG1612" s="28" t="s">
        <v>101</v>
      </c>
      <c r="AH1612" s="15" t="s">
        <v>1711</v>
      </c>
      <c r="AI1612" s="15" t="s">
        <v>158</v>
      </c>
      <c r="AJ1612" s="15" t="str">
        <f>VLOOKUP(exp_SILP!$Y1612,'DATI CM'!$A$2:$F$28,2,FALSE)</f>
        <v>MNRCLD73B46G674U</v>
      </c>
    </row>
    <row r="1613" ht="15.75" customHeight="1">
      <c r="A1613" s="17" t="str">
        <f>IFERROR(VLOOKUP(exp_SILP!$W1613,exp_utenti_P!D:D,1,FALSE),"_DA INSERIRE")</f>
        <v>SSTSMN87H65L219L</v>
      </c>
      <c r="B1613" s="17" t="str">
        <f>IF(AND(exp_SILP!$S1613="A.3 ORIENTAMENTO PROFESSIONALE",exp_SILP!$AD1613="4.2"),"A.3 ORIENTAMENTO PROFESSIONALE (CARCERE)",
IF(AND(exp_SILP!$S1613="A.3 ORIENTAMENTO PROFESSIONALE",exp_SILP!$AD1613="."),"A.3 ORIENTAMENTO PROFESSIONALE (CARCERE)",
IF(AND(exp_SILP!$S1613="A.4 CONSULENZA ORIENTATIVA",exp_SILP!$AD1613="4.2"),"A.4 CONSULENZA ORIENTATIVA (CARCERE)",
IF(AND(exp_SILP!$S1613="A.4 CONSULENZA ORIENTATIVA",exp_SILP!$AD1613="."),"A.4 CONSULENZA ORIENTATIVA (CARCERE)",
IF(AND(exp_SILP!$S1613="A.5 - LEP F1 - ACCOMPAGNAMENTO AL LAVORO",exp_SILP!$AD1613="4.2"),"A.5 - LEP F1 - ACCOMPAGNAMENTO AL LAVORO (CARCERE)",
IF(AND(exp_SILP!$S1613="A.5 - LEP F1 - ACCOMPAGNAMENTO AL LAVORO",exp_SILP!$AD1613="."),"A.5 - LEP F1 - ACCOMPAGNAMENTO AL LAVORO (CARCERE)",
IF(AND(exp_SILP!$S1613="A.5.2a - TUTORAGGIO TIROCINI",exp_SILP!$AD1613="4.2"),"A.5.2a - TUTORAGGIO TIROCINI (CARCERE)",
exp_SILP!$S1613)))))))</f>
        <v>A4.10 - LEP E - ORIENTAMENTO SPECIALISTICO SKILL GAP ANALYSIS</v>
      </c>
      <c r="C1613" s="18" t="str">
        <f>CONCATENATE(VLOOKUP(exp_SILP!$B1613,'DATI COMMESSE'!$A$2:$F$25,4,FALSE)," - ", VLOOKUP(exp_SILP!$B1613,'DATI COMMESSE'!$A$2:$F$25,2,FALSE)," - ",VLOOKUP(exp_SILP!$B1613,'DATI COMMESSE'!$A$2:$F$25,3,FALSE))</f>
        <v>GOL - 22-02-5000 - 22-12-5003</v>
      </c>
      <c r="D1613" s="18" t="str">
        <f>LEFT(exp_SILP!$R1613,5)</f>
        <v>14:00</v>
      </c>
      <c r="E1613" s="18" t="str">
        <f>RIGHT(exp_SILP!$R1613,5)</f>
        <v>17:00</v>
      </c>
      <c r="F1613" s="18">
        <f>IF(exp_SILP!$AG1613&gt;=60,exp_SILP!$AG1613/60,exp_SILP!$AG1613)</f>
        <v>3</v>
      </c>
      <c r="G1613" s="18" t="str">
        <f>VLOOKUP(exp_SILP!$Y1613,'DATI CM'!$A$2:$F$28,2,FALSE)</f>
        <v>MNRCLD73B46G674U</v>
      </c>
      <c r="H1613" s="18" t="str">
        <f>VLOOKUP(exp_SILP!$Y1613,'DATI CM'!$A$2:$F$28,3,FALSE)</f>
        <v>A011</v>
      </c>
      <c r="I1613" s="18" t="str">
        <f t="shared" si="1"/>
        <v>N</v>
      </c>
      <c r="J1613" s="18" t="str">
        <f>VLOOKUP(exp_SILP!$Y1613,'DATI CM'!$A$2:$F$28,4,FALSE)</f>
        <v>TORINO</v>
      </c>
      <c r="K1613" s="19">
        <f>VLOOKUP(exp_SILP!$B1613,'DATI COMMESSE'!$A$2:$F$25,5,FALSE)</f>
        <v>39.94</v>
      </c>
      <c r="L1613" s="19">
        <f>IF(exp_SILP!$B1613="A4.10 - LEP E - ORIENTAMENTO SPECIALISTICO SKILL GAP ANALYSIS - GRUPPO 3P",0,VLOOKUP(exp_SILP!$Y1613,'DATI CM'!$A$2:$F$28,6,FALSE))</f>
        <v>25</v>
      </c>
      <c r="M1613" s="19">
        <f>IFERROR(VLOOKUP(exp_SILP!$B1613,'DATI CM'!$H$2:$I$16,2,FALSE)*exp_SILP!$F1613,0)</f>
        <v>0</v>
      </c>
      <c r="N1613" s="18" t="str">
        <f>VLOOKUP(exp_SILP!$B1613,'DATI COMMESSE'!$A$2:$F$25,4,FALSE)</f>
        <v>GOL</v>
      </c>
      <c r="O1613" s="20">
        <f>VLOOKUP(exp_SILP!$B1613,'DATI COMMESSE'!$A$2:$F$25,5,FALSE)*exp_SILP!$F1613</f>
        <v>119.82</v>
      </c>
      <c r="P1613" s="18" t="str">
        <f>IF(MID(exp_SILP!$W1613,10,2)&gt;"40","F","M")</f>
        <v>F</v>
      </c>
      <c r="Q1613" s="24" t="s">
        <v>1711</v>
      </c>
      <c r="R1613" s="22" t="s">
        <v>100</v>
      </c>
      <c r="S1613" s="22" t="s">
        <v>70</v>
      </c>
      <c r="T1613" s="22" t="s">
        <v>58</v>
      </c>
      <c r="U1613" s="22" t="s">
        <v>59</v>
      </c>
      <c r="V1613" s="22" t="s">
        <v>1109</v>
      </c>
      <c r="W1613" s="22" t="s">
        <v>1110</v>
      </c>
      <c r="X1613" s="22" t="s">
        <v>1111</v>
      </c>
      <c r="Y1613" s="22" t="s">
        <v>14</v>
      </c>
      <c r="Z1613" s="22" t="s">
        <v>63</v>
      </c>
      <c r="AA1613" s="22" t="s">
        <v>64</v>
      </c>
      <c r="AB1613" s="22" t="s">
        <v>74</v>
      </c>
      <c r="AC1613" s="22" t="s">
        <v>135</v>
      </c>
      <c r="AD1613" s="22" t="s">
        <v>59</v>
      </c>
      <c r="AE1613" s="22" t="s">
        <v>59</v>
      </c>
      <c r="AF1613" s="22" t="s">
        <v>59</v>
      </c>
      <c r="AG1613" s="25" t="s">
        <v>101</v>
      </c>
      <c r="AH1613" s="22" t="s">
        <v>1732</v>
      </c>
      <c r="AI1613" s="22" t="s">
        <v>158</v>
      </c>
      <c r="AJ1613" s="22" t="str">
        <f>VLOOKUP(exp_SILP!$Y1613,'DATI CM'!$A$2:$F$28,2,FALSE)</f>
        <v>MNRCLD73B46G674U</v>
      </c>
    </row>
    <row r="1614" ht="15.75" hidden="1" customHeight="1">
      <c r="A1614" s="10" t="str">
        <f>IFERROR(VLOOKUP(exp_SILP!$W1614,exp_utenti_P!D:D,1,FALSE),"_DA INSERIRE")</f>
        <v>TMBLBT78D43L219H</v>
      </c>
      <c r="B1614" s="10" t="str">
        <f>IF(AND(exp_SILP!$S1614="A.3 ORIENTAMENTO PROFESSIONALE",exp_SILP!$AD1614="4.2"),"A.3 ORIENTAMENTO PROFESSIONALE (CARCERE)",
IF(AND(exp_SILP!$S1614="A.3 ORIENTAMENTO PROFESSIONALE",exp_SILP!$AD1614="."),"A.3 ORIENTAMENTO PROFESSIONALE (CARCERE)",
IF(AND(exp_SILP!$S1614="A.4 CONSULENZA ORIENTATIVA",exp_SILP!$AD1614="4.2"),"A.4 CONSULENZA ORIENTATIVA (CARCERE)",
IF(AND(exp_SILP!$S1614="A.4 CONSULENZA ORIENTATIVA",exp_SILP!$AD1614="."),"A.4 CONSULENZA ORIENTATIVA (CARCERE)",
IF(AND(exp_SILP!$S1614="A.5 - LEP F1 - ACCOMPAGNAMENTO AL LAVORO",exp_SILP!$AD1614="4.2"),"A.5 - LEP F1 - ACCOMPAGNAMENTO AL LAVORO (CARCERE)",
IF(AND(exp_SILP!$S1614="A.5 - LEP F1 - ACCOMPAGNAMENTO AL LAVORO",exp_SILP!$AD1614="."),"A.5 - LEP F1 - ACCOMPAGNAMENTO AL LAVORO (CARCERE)",
IF(AND(exp_SILP!$S1614="A.5.2a - TUTORAGGIO TIROCINI",exp_SILP!$AD1614="4.2"),"A.5.2a - TUTORAGGIO TIROCINI (CARCERE)",
exp_SILP!$S1614)))))))</f>
        <v>A4.10 - LEP E - ORIENTAMENTO SPECIALISTICO SKILL GAP ANALYSIS</v>
      </c>
      <c r="C1614" s="11" t="str">
        <f>CONCATENATE(VLOOKUP(exp_SILP!$B1614,'DATI COMMESSE'!$A$2:$F$25,4,FALSE)," - ", VLOOKUP(exp_SILP!$B1614,'DATI COMMESSE'!$A$2:$F$25,2,FALSE)," - ",VLOOKUP(exp_SILP!$B1614,'DATI COMMESSE'!$A$2:$F$25,3,FALSE))</f>
        <v>GOL - 22-02-5000 - 22-12-5003</v>
      </c>
      <c r="D1614" s="11" t="str">
        <f>LEFT(exp_SILP!$R1614,5)</f>
        <v>15:00</v>
      </c>
      <c r="E1614" s="11" t="str">
        <f>RIGHT(exp_SILP!$R1614,5)</f>
        <v>17:00</v>
      </c>
      <c r="F1614" s="11">
        <f>IF(exp_SILP!$AG1614&gt;=60,exp_SILP!$AG1614/60,exp_SILP!$AG1614)</f>
        <v>2</v>
      </c>
      <c r="G1614" s="11" t="str">
        <f>VLOOKUP(exp_SILP!$Y1614,'DATI CM'!$A$2:$F$28,2,FALSE)</f>
        <v>DRDSMN81D20D205B</v>
      </c>
      <c r="H1614" s="11" t="str">
        <f>VLOOKUP(exp_SILP!$Y1614,'DATI CM'!$A$2:$F$28,3,FALSE)</f>
        <v>A010</v>
      </c>
      <c r="I1614" s="11" t="str">
        <f t="shared" si="1"/>
        <v>N</v>
      </c>
      <c r="J1614" s="11" t="str">
        <f>VLOOKUP(exp_SILP!$Y1614,'DATI CM'!$A$2:$F$28,4,FALSE)</f>
        <v>TORINO</v>
      </c>
      <c r="K1614" s="12">
        <f>VLOOKUP(exp_SILP!$B1614,'DATI COMMESSE'!$A$2:$F$25,5,FALSE)</f>
        <v>39.94</v>
      </c>
      <c r="L1614" s="12" t="str">
        <f>IF(exp_SILP!$B1614="A4.10 - LEP E - ORIENTAMENTO SPECIALISTICO SKILL GAP ANALYSIS - GRUPPO 3P",0,VLOOKUP(exp_SILP!$Y1614,'DATI CM'!$A$2:$F$28,6,FALSE))</f>
        <v/>
      </c>
      <c r="M1614" s="12">
        <f>IFERROR(VLOOKUP(exp_SILP!$B1614,'DATI CM'!$H$2:$I$16,2,FALSE)*exp_SILP!$F1614,0)</f>
        <v>0</v>
      </c>
      <c r="N1614" s="11" t="str">
        <f>VLOOKUP(exp_SILP!$B1614,'DATI COMMESSE'!$A$2:$F$25,4,FALSE)</f>
        <v>GOL</v>
      </c>
      <c r="O1614" s="13">
        <f>VLOOKUP(exp_SILP!$B1614,'DATI COMMESSE'!$A$2:$F$25,5,FALSE)*exp_SILP!$F1614</f>
        <v>79.88</v>
      </c>
      <c r="P1614" s="11" t="str">
        <f>IF(MID(exp_SILP!$W1614,10,2)&gt;"40","F","M")</f>
        <v>F</v>
      </c>
      <c r="Q1614" s="27" t="s">
        <v>1711</v>
      </c>
      <c r="R1614" s="15" t="s">
        <v>144</v>
      </c>
      <c r="S1614" s="15" t="s">
        <v>70</v>
      </c>
      <c r="T1614" s="15" t="s">
        <v>58</v>
      </c>
      <c r="U1614" s="15" t="s">
        <v>59</v>
      </c>
      <c r="V1614" s="15" t="s">
        <v>1313</v>
      </c>
      <c r="W1614" s="15" t="s">
        <v>1314</v>
      </c>
      <c r="X1614" s="15" t="s">
        <v>1315</v>
      </c>
      <c r="Y1614" s="15" t="s">
        <v>7</v>
      </c>
      <c r="Z1614" s="15" t="s">
        <v>63</v>
      </c>
      <c r="AA1614" s="15" t="s">
        <v>64</v>
      </c>
      <c r="AB1614" s="15" t="s">
        <v>65</v>
      </c>
      <c r="AC1614" s="15" t="s">
        <v>135</v>
      </c>
      <c r="AD1614" s="15" t="s">
        <v>59</v>
      </c>
      <c r="AE1614" s="15" t="s">
        <v>59</v>
      </c>
      <c r="AF1614" s="15" t="s">
        <v>59</v>
      </c>
      <c r="AG1614" s="28" t="s">
        <v>76</v>
      </c>
      <c r="AH1614" s="15" t="s">
        <v>1711</v>
      </c>
      <c r="AI1614" s="15" t="s">
        <v>238</v>
      </c>
      <c r="AJ1614" s="15" t="str">
        <f>VLOOKUP(exp_SILP!$Y1614,'DATI CM'!$A$2:$F$28,2,FALSE)</f>
        <v>DRDSMN81D20D205B</v>
      </c>
    </row>
    <row r="1615" ht="15.75" hidden="1" customHeight="1">
      <c r="A1615" s="17" t="str">
        <f>IFERROR(VLOOKUP(exp_SILP!$W1615,exp_utenti_P!D:D,1,FALSE),"_DA INSERIRE")</f>
        <v>TNGGPP71S62L219P</v>
      </c>
      <c r="B1615" s="17" t="str">
        <f>IF(AND(exp_SILP!$S1615="A.3 ORIENTAMENTO PROFESSIONALE",exp_SILP!$AD1615="4.2"),"A.3 ORIENTAMENTO PROFESSIONALE (CARCERE)",
IF(AND(exp_SILP!$S1615="A.3 ORIENTAMENTO PROFESSIONALE",exp_SILP!$AD1615="."),"A.3 ORIENTAMENTO PROFESSIONALE (CARCERE)",
IF(AND(exp_SILP!$S1615="A.4 CONSULENZA ORIENTATIVA",exp_SILP!$AD1615="4.2"),"A.4 CONSULENZA ORIENTATIVA (CARCERE)",
IF(AND(exp_SILP!$S1615="A.4 CONSULENZA ORIENTATIVA",exp_SILP!$AD1615="."),"A.4 CONSULENZA ORIENTATIVA (CARCERE)",
IF(AND(exp_SILP!$S1615="A.5 - LEP F1 - ACCOMPAGNAMENTO AL LAVORO",exp_SILP!$AD1615="4.2"),"A.5 - LEP F1 - ACCOMPAGNAMENTO AL LAVORO (CARCERE)",
IF(AND(exp_SILP!$S1615="A.5 - LEP F1 - ACCOMPAGNAMENTO AL LAVORO",exp_SILP!$AD1615="."),"A.5 - LEP F1 - ACCOMPAGNAMENTO AL LAVORO (CARCERE)",
IF(AND(exp_SILP!$S1615="A.5.2a - TUTORAGGIO TIROCINI",exp_SILP!$AD1615="4.2"),"A.5.2a - TUTORAGGIO TIROCINI (CARCERE)",
exp_SILP!$S1615)))))))</f>
        <v>A4.10 - LEP E - ORIENTAMENTO SPECIALISTICO SKILL GAP ANALYSIS</v>
      </c>
      <c r="C1615" s="18" t="str">
        <f>CONCATENATE(VLOOKUP(exp_SILP!$B1615,'DATI COMMESSE'!$A$2:$F$25,4,FALSE)," - ", VLOOKUP(exp_SILP!$B1615,'DATI COMMESSE'!$A$2:$F$25,2,FALSE)," - ",VLOOKUP(exp_SILP!$B1615,'DATI COMMESSE'!$A$2:$F$25,3,FALSE))</f>
        <v>GOL - 22-02-5000 - 22-12-5003</v>
      </c>
      <c r="D1615" s="18" t="str">
        <f>LEFT(exp_SILP!$R1615,5)</f>
        <v>09:00</v>
      </c>
      <c r="E1615" s="18" t="str">
        <f>RIGHT(exp_SILP!$R1615,5)</f>
        <v>11:00</v>
      </c>
      <c r="F1615" s="18">
        <f>IF(exp_SILP!$AG1615&gt;=60,exp_SILP!$AG1615/60,exp_SILP!$AG1615)</f>
        <v>2</v>
      </c>
      <c r="G1615" s="18" t="str">
        <f>VLOOKUP(exp_SILP!$Y1615,'DATI CM'!$A$2:$F$28,2,FALSE)</f>
        <v>CRCMGR68A64L219S</v>
      </c>
      <c r="H1615" s="18" t="str">
        <f>VLOOKUP(exp_SILP!$Y1615,'DATI CM'!$A$2:$F$28,3,FALSE)</f>
        <v>A011</v>
      </c>
      <c r="I1615" s="18" t="str">
        <f t="shared" si="1"/>
        <v>N</v>
      </c>
      <c r="J1615" s="18" t="str">
        <f>VLOOKUP(exp_SILP!$Y1615,'DATI CM'!$A$2:$F$28,4,FALSE)</f>
        <v>TORINO</v>
      </c>
      <c r="K1615" s="19">
        <f>VLOOKUP(exp_SILP!$B1615,'DATI COMMESSE'!$A$2:$F$25,5,FALSE)</f>
        <v>39.94</v>
      </c>
      <c r="L1615" s="19">
        <f>IF(exp_SILP!$B1615="A4.10 - LEP E - ORIENTAMENTO SPECIALISTICO SKILL GAP ANALYSIS - GRUPPO 3P",0,VLOOKUP(exp_SILP!$Y1615,'DATI CM'!$A$2:$F$28,6,FALSE))</f>
        <v>27</v>
      </c>
      <c r="M1615" s="19">
        <f>IFERROR(VLOOKUP(exp_SILP!$B1615,'DATI CM'!$H$2:$I$16,2,FALSE)*exp_SILP!$F1615,0)</f>
        <v>0</v>
      </c>
      <c r="N1615" s="18" t="str">
        <f>VLOOKUP(exp_SILP!$B1615,'DATI COMMESSE'!$A$2:$F$25,4,FALSE)</f>
        <v>GOL</v>
      </c>
      <c r="O1615" s="20">
        <f>VLOOKUP(exp_SILP!$B1615,'DATI COMMESSE'!$A$2:$F$25,5,FALSE)*exp_SILP!$F1615</f>
        <v>79.88</v>
      </c>
      <c r="P1615" s="18" t="str">
        <f>IF(MID(exp_SILP!$W1615,10,2)&gt;"40","F","M")</f>
        <v>F</v>
      </c>
      <c r="Q1615" s="24" t="s">
        <v>1711</v>
      </c>
      <c r="R1615" s="22" t="s">
        <v>223</v>
      </c>
      <c r="S1615" s="22" t="s">
        <v>70</v>
      </c>
      <c r="T1615" s="22" t="s">
        <v>58</v>
      </c>
      <c r="U1615" s="22" t="s">
        <v>59</v>
      </c>
      <c r="V1615" s="22" t="s">
        <v>1316</v>
      </c>
      <c r="W1615" s="22" t="s">
        <v>1317</v>
      </c>
      <c r="X1615" s="22" t="s">
        <v>1318</v>
      </c>
      <c r="Y1615" s="22" t="s">
        <v>5</v>
      </c>
      <c r="Z1615" s="22" t="s">
        <v>63</v>
      </c>
      <c r="AA1615" s="22" t="s">
        <v>64</v>
      </c>
      <c r="AB1615" s="22" t="s">
        <v>65</v>
      </c>
      <c r="AC1615" s="22" t="s">
        <v>135</v>
      </c>
      <c r="AD1615" s="22" t="s">
        <v>59</v>
      </c>
      <c r="AE1615" s="22" t="s">
        <v>59</v>
      </c>
      <c r="AF1615" s="22" t="s">
        <v>59</v>
      </c>
      <c r="AG1615" s="25" t="s">
        <v>76</v>
      </c>
      <c r="AH1615" s="22" t="s">
        <v>1711</v>
      </c>
      <c r="AI1615" s="22" t="s">
        <v>238</v>
      </c>
      <c r="AJ1615" s="22" t="str">
        <f>VLOOKUP(exp_SILP!$Y1615,'DATI CM'!$A$2:$F$28,2,FALSE)</f>
        <v>CRCMGR68A64L219S</v>
      </c>
    </row>
    <row r="1616" ht="15.75" hidden="1" customHeight="1">
      <c r="A1616" s="10" t="str">
        <f>IFERROR(VLOOKUP(exp_SILP!$W1616,exp_utenti_P!D:D,1,FALSE),"_DA INSERIRE")</f>
        <v>TRVCHR99R44F952I</v>
      </c>
      <c r="B1616" s="10" t="str">
        <f>IF(AND(exp_SILP!$S1616="A.3 ORIENTAMENTO PROFESSIONALE",exp_SILP!$AD1616="4.2"),"A.3 ORIENTAMENTO PROFESSIONALE (CARCERE)",
IF(AND(exp_SILP!$S1616="A.3 ORIENTAMENTO PROFESSIONALE",exp_SILP!$AD1616="."),"A.3 ORIENTAMENTO PROFESSIONALE (CARCERE)",
IF(AND(exp_SILP!$S1616="A.4 CONSULENZA ORIENTATIVA",exp_SILP!$AD1616="4.2"),"A.4 CONSULENZA ORIENTATIVA (CARCERE)",
IF(AND(exp_SILP!$S1616="A.4 CONSULENZA ORIENTATIVA",exp_SILP!$AD1616="."),"A.4 CONSULENZA ORIENTATIVA (CARCERE)",
IF(AND(exp_SILP!$S1616="A.5 - LEP F1 - ACCOMPAGNAMENTO AL LAVORO",exp_SILP!$AD1616="4.2"),"A.5 - LEP F1 - ACCOMPAGNAMENTO AL LAVORO (CARCERE)",
IF(AND(exp_SILP!$S1616="A.5 - LEP F1 - ACCOMPAGNAMENTO AL LAVORO",exp_SILP!$AD1616="."),"A.5 - LEP F1 - ACCOMPAGNAMENTO AL LAVORO (CARCERE)",
IF(AND(exp_SILP!$S1616="A.5.2a - TUTORAGGIO TIROCINI",exp_SILP!$AD1616="4.2"),"A.5.2a - TUTORAGGIO TIROCINI (CARCERE)",
exp_SILP!$S1616)))))))</f>
        <v>A4.10 - LEP E - ORIENTAMENTO SPECIALISTICO SKILL GAP ANALYSIS</v>
      </c>
      <c r="C1616" s="11" t="str">
        <f>CONCATENATE(VLOOKUP(exp_SILP!$B1616,'DATI COMMESSE'!$A$2:$F$25,4,FALSE)," - ", VLOOKUP(exp_SILP!$B1616,'DATI COMMESSE'!$A$2:$F$25,2,FALSE)," - ",VLOOKUP(exp_SILP!$B1616,'DATI COMMESSE'!$A$2:$F$25,3,FALSE))</f>
        <v>GOL - 22-02-5000 - 22-12-5003</v>
      </c>
      <c r="D1616" s="11" t="str">
        <f>LEFT(exp_SILP!$R1616,5)</f>
        <v>17:00</v>
      </c>
      <c r="E1616" s="11" t="str">
        <f>RIGHT(exp_SILP!$R1616,5)</f>
        <v>18:00</v>
      </c>
      <c r="F1616" s="11">
        <f>IF(exp_SILP!$AG1616&gt;=60,exp_SILP!$AG1616/60,exp_SILP!$AG1616)</f>
        <v>1</v>
      </c>
      <c r="G1616" s="11" t="str">
        <f>VLOOKUP(exp_SILP!$Y1616,'DATI CM'!$A$2:$F$28,2,FALSE)</f>
        <v>RSCDAA66H43F952Q</v>
      </c>
      <c r="H1616" s="11" t="str">
        <f>VLOOKUP(exp_SILP!$Y1616,'DATI CM'!$A$2:$F$28,3,FALSE)</f>
        <v>A011</v>
      </c>
      <c r="I1616" s="11" t="str">
        <f t="shared" si="1"/>
        <v>N</v>
      </c>
      <c r="J1616" s="11" t="str">
        <f>VLOOKUP(exp_SILP!$Y1616,'DATI CM'!$A$2:$F$28,4,FALSE)</f>
        <v>NO</v>
      </c>
      <c r="K1616" s="12">
        <f>VLOOKUP(exp_SILP!$B1616,'DATI COMMESSE'!$A$2:$F$25,5,FALSE)</f>
        <v>39.94</v>
      </c>
      <c r="L1616" s="12">
        <f>IF(exp_SILP!$B1616="A4.10 - LEP E - ORIENTAMENTO SPECIALISTICO SKILL GAP ANALYSIS - GRUPPO 3P",0,VLOOKUP(exp_SILP!$Y1616,'DATI CM'!$A$2:$F$28,6,FALSE))</f>
        <v>25</v>
      </c>
      <c r="M1616" s="12">
        <f>IFERROR(VLOOKUP(exp_SILP!$B1616,'DATI CM'!$H$2:$I$16,2,FALSE)*exp_SILP!$F1616,0)</f>
        <v>0</v>
      </c>
      <c r="N1616" s="11" t="str">
        <f>VLOOKUP(exp_SILP!$B1616,'DATI COMMESSE'!$A$2:$F$25,4,FALSE)</f>
        <v>GOL</v>
      </c>
      <c r="O1616" s="13">
        <f>VLOOKUP(exp_SILP!$B1616,'DATI COMMESSE'!$A$2:$F$25,5,FALSE)*exp_SILP!$F1616</f>
        <v>39.94</v>
      </c>
      <c r="P1616" s="11" t="str">
        <f>IF(MID(exp_SILP!$W1616,10,2)&gt;"40","F","M")</f>
        <v>F</v>
      </c>
      <c r="Q1616" s="27" t="s">
        <v>1711</v>
      </c>
      <c r="R1616" s="15" t="s">
        <v>93</v>
      </c>
      <c r="S1616" s="15" t="s">
        <v>70</v>
      </c>
      <c r="T1616" s="15" t="s">
        <v>58</v>
      </c>
      <c r="U1616" s="15" t="s">
        <v>59</v>
      </c>
      <c r="V1616" s="15" t="s">
        <v>908</v>
      </c>
      <c r="W1616" s="15" t="s">
        <v>909</v>
      </c>
      <c r="X1616" s="15" t="s">
        <v>910</v>
      </c>
      <c r="Y1616" s="15" t="s">
        <v>16</v>
      </c>
      <c r="Z1616" s="15" t="s">
        <v>63</v>
      </c>
      <c r="AA1616" s="15" t="s">
        <v>64</v>
      </c>
      <c r="AB1616" s="15" t="s">
        <v>65</v>
      </c>
      <c r="AC1616" s="15" t="s">
        <v>82</v>
      </c>
      <c r="AD1616" s="15" t="s">
        <v>59</v>
      </c>
      <c r="AE1616" s="15" t="s">
        <v>59</v>
      </c>
      <c r="AF1616" s="15" t="s">
        <v>114</v>
      </c>
      <c r="AG1616" s="28" t="s">
        <v>67</v>
      </c>
      <c r="AH1616" s="15" t="s">
        <v>1611</v>
      </c>
      <c r="AI1616" s="15" t="s">
        <v>198</v>
      </c>
      <c r="AJ1616" s="15" t="str">
        <f>VLOOKUP(exp_SILP!$Y1616,'DATI CM'!$A$2:$F$28,2,FALSE)</f>
        <v>RSCDAA66H43F952Q</v>
      </c>
    </row>
    <row r="1617" ht="15.75" hidden="1" customHeight="1">
      <c r="A1617" s="17" t="str">
        <f>IFERROR(VLOOKUP(exp_SILP!$W1617,exp_utenti_P!D:D,1,FALSE),"_DA INSERIRE")</f>
        <v>KBNKJN91C02Z313J</v>
      </c>
      <c r="B1617" s="17" t="str">
        <f>IF(AND(exp_SILP!$S1617="A.3 ORIENTAMENTO PROFESSIONALE",exp_SILP!$AD1617="4.2"),"A.3 ORIENTAMENTO PROFESSIONALE (CARCERE)",
IF(AND(exp_SILP!$S1617="A.3 ORIENTAMENTO PROFESSIONALE",exp_SILP!$AD1617="."),"A.3 ORIENTAMENTO PROFESSIONALE (CARCERE)",
IF(AND(exp_SILP!$S1617="A.4 CONSULENZA ORIENTATIVA",exp_SILP!$AD1617="4.2"),"A.4 CONSULENZA ORIENTATIVA (CARCERE)",
IF(AND(exp_SILP!$S1617="A.4 CONSULENZA ORIENTATIVA",exp_SILP!$AD1617="."),"A.4 CONSULENZA ORIENTATIVA (CARCERE)",
IF(AND(exp_SILP!$S1617="A.5 - LEP F1 - ACCOMPAGNAMENTO AL LAVORO",exp_SILP!$AD1617="4.2"),"A.5 - LEP F1 - ACCOMPAGNAMENTO AL LAVORO (CARCERE)",
IF(AND(exp_SILP!$S1617="A.5 - LEP F1 - ACCOMPAGNAMENTO AL LAVORO",exp_SILP!$AD1617="."),"A.5 - LEP F1 - ACCOMPAGNAMENTO AL LAVORO (CARCERE)",
IF(AND(exp_SILP!$S1617="A.5.2a - TUTORAGGIO TIROCINI",exp_SILP!$AD1617="4.2"),"A.5.2a - TUTORAGGIO TIROCINI (CARCERE)",
exp_SILP!$S1617)))))))</f>
        <v>A.4 CONSULENZA ORIENTATIVA (1-C)</v>
      </c>
      <c r="C1617" s="18" t="str">
        <f>CONCATENATE(VLOOKUP(exp_SILP!$B1617,'DATI COMMESSE'!$A$2:$F$25,4,FALSE)," - ", VLOOKUP(exp_SILP!$B1617,'DATI COMMESSE'!$A$2:$F$25,2,FALSE)," - ",VLOOKUP(exp_SILP!$B1617,'DATI COMMESSE'!$A$2:$F$25,3,FALSE))</f>
        <v>FRD - 22-02-5000 - 22-12-5002</v>
      </c>
      <c r="D1617" s="18" t="str">
        <f>LEFT(exp_SILP!$R1617,5)</f>
        <v>14:00</v>
      </c>
      <c r="E1617" s="18" t="str">
        <f>RIGHT(exp_SILP!$R1617,5)</f>
        <v>16:00</v>
      </c>
      <c r="F1617" s="18">
        <f>IF(exp_SILP!$AG1617&gt;=60,exp_SILP!$AG1617/60,exp_SILP!$AG1617)</f>
        <v>2</v>
      </c>
      <c r="G1617" s="18" t="str">
        <f>VLOOKUP(exp_SILP!$Y1617,'DATI CM'!$A$2:$F$28,2,FALSE)</f>
        <v>GRRLNE75C56F952C</v>
      </c>
      <c r="H1617" s="18" t="str">
        <f>VLOOKUP(exp_SILP!$Y1617,'DATI CM'!$A$2:$F$28,3,FALSE)</f>
        <v/>
      </c>
      <c r="I1617" s="18" t="str">
        <f t="shared" si="1"/>
        <v>N</v>
      </c>
      <c r="J1617" s="18" t="str">
        <f>VLOOKUP(exp_SILP!$Y1617,'DATI CM'!$A$2:$F$28,4,FALSE)</f>
        <v/>
      </c>
      <c r="K1617" s="19">
        <f>VLOOKUP(exp_SILP!$B1617,'DATI COMMESSE'!$A$2:$F$25,5,FALSE)</f>
        <v>35.5</v>
      </c>
      <c r="L1617" s="19" t="str">
        <f>IF(exp_SILP!$B1617="A4.10 - LEP E - ORIENTAMENTO SPECIALISTICO SKILL GAP ANALYSIS - GRUPPO 3P",0,VLOOKUP(exp_SILP!$Y1617,'DATI CM'!$A$2:$F$28,6,FALSE))</f>
        <v/>
      </c>
      <c r="M1617" s="19">
        <f>IFERROR(VLOOKUP(exp_SILP!$B1617,'DATI CM'!$H$2:$I$16,2,FALSE)*exp_SILP!$F1617,0)</f>
        <v>0</v>
      </c>
      <c r="N1617" s="18" t="str">
        <f>VLOOKUP(exp_SILP!$B1617,'DATI COMMESSE'!$A$2:$F$25,4,FALSE)</f>
        <v>FRD</v>
      </c>
      <c r="O1617" s="20">
        <f>VLOOKUP(exp_SILP!$B1617,'DATI COMMESSE'!$A$2:$F$25,5,FALSE)*exp_SILP!$F1617</f>
        <v>71</v>
      </c>
      <c r="P1617" s="18" t="str">
        <f>IF(MID(exp_SILP!$W1617,10,2)&gt;"40","F","M")</f>
        <v>M</v>
      </c>
      <c r="Q1617" s="21" t="s">
        <v>1185</v>
      </c>
      <c r="R1617" s="22" t="s">
        <v>69</v>
      </c>
      <c r="S1617" s="22" t="s">
        <v>94</v>
      </c>
      <c r="T1617" s="22" t="s">
        <v>58</v>
      </c>
      <c r="U1617" s="22" t="s">
        <v>59</v>
      </c>
      <c r="V1617" s="22" t="s">
        <v>1568</v>
      </c>
      <c r="W1617" s="22" t="s">
        <v>1569</v>
      </c>
      <c r="X1617" s="22" t="s">
        <v>1570</v>
      </c>
      <c r="Y1617" s="22" t="s">
        <v>506</v>
      </c>
      <c r="Z1617" s="22" t="s">
        <v>63</v>
      </c>
      <c r="AA1617" s="22" t="s">
        <v>64</v>
      </c>
      <c r="AB1617" s="22" t="s">
        <v>65</v>
      </c>
      <c r="AC1617" s="22" t="s">
        <v>82</v>
      </c>
      <c r="AD1617" s="22" t="s">
        <v>59</v>
      </c>
      <c r="AE1617" s="22" t="s">
        <v>59</v>
      </c>
      <c r="AF1617" s="22" t="s">
        <v>59</v>
      </c>
      <c r="AG1617" s="22" t="s">
        <v>76</v>
      </c>
      <c r="AH1617" s="22" t="s">
        <v>1185</v>
      </c>
      <c r="AI1617" s="22" t="s">
        <v>507</v>
      </c>
      <c r="AJ1617" s="22" t="str">
        <f>VLOOKUP(exp_SILP!$Y1617,'DATI CM'!$A$2:$F$28,2,FALSE)</f>
        <v>GRRLNE75C56F952C</v>
      </c>
    </row>
    <row r="1618" ht="15.75" customHeight="1">
      <c r="A1618" s="10" t="str">
        <f>IFERROR(VLOOKUP(exp_SILP!$W1618,exp_utenti_P!D:D,1,FALSE),"_DA INSERIRE")</f>
        <v>MRNSLL71T59L219C</v>
      </c>
      <c r="B1618" s="10" t="str">
        <f>IF(AND(exp_SILP!$S1618="A.3 ORIENTAMENTO PROFESSIONALE",exp_SILP!$AD1618="4.2"),"A.3 ORIENTAMENTO PROFESSIONALE (CARCERE)",
IF(AND(exp_SILP!$S1618="A.3 ORIENTAMENTO PROFESSIONALE",exp_SILP!$AD1618="."),"A.3 ORIENTAMENTO PROFESSIONALE (CARCERE)",
IF(AND(exp_SILP!$S1618="A.4 CONSULENZA ORIENTATIVA",exp_SILP!$AD1618="4.2"),"A.4 CONSULENZA ORIENTATIVA (CARCERE)",
IF(AND(exp_SILP!$S1618="A.4 CONSULENZA ORIENTATIVA",exp_SILP!$AD1618="."),"A.4 CONSULENZA ORIENTATIVA (CARCERE)",
IF(AND(exp_SILP!$S1618="A.5 - LEP F1 - ACCOMPAGNAMENTO AL LAVORO",exp_SILP!$AD1618="4.2"),"A.5 - LEP F1 - ACCOMPAGNAMENTO AL LAVORO (CARCERE)",
IF(AND(exp_SILP!$S1618="A.5 - LEP F1 - ACCOMPAGNAMENTO AL LAVORO",exp_SILP!$AD1618="."),"A.5 - LEP F1 - ACCOMPAGNAMENTO AL LAVORO (CARCERE)",
IF(AND(exp_SILP!$S1618="A.5.2a - TUTORAGGIO TIROCINI",exp_SILP!$AD1618="4.2"),"A.5.2a - TUTORAGGIO TIROCINI (CARCERE)",
exp_SILP!$S1618)))))))</f>
        <v>A.5.1 ATTIVAZIONE E RICERCA OPPORTUNITA' (1-C)</v>
      </c>
      <c r="C1618" s="11" t="str">
        <f>CONCATENATE(VLOOKUP(exp_SILP!$B1618,'DATI COMMESSE'!$A$2:$F$25,4,FALSE)," - ", VLOOKUP(exp_SILP!$B1618,'DATI COMMESSE'!$A$2:$F$25,2,FALSE)," - ",VLOOKUP(exp_SILP!$B1618,'DATI COMMESSE'!$A$2:$F$25,3,FALSE))</f>
        <v>FRD - 22-02-5000 - 22-12-5002</v>
      </c>
      <c r="D1618" s="11" t="str">
        <f>LEFT(exp_SILP!$R1618,5)</f>
        <v>15:00</v>
      </c>
      <c r="E1618" s="11" t="str">
        <f>RIGHT(exp_SILP!$R1618,5)</f>
        <v>18:00</v>
      </c>
      <c r="F1618" s="11">
        <f>IF(exp_SILP!$AG1618&gt;=60,exp_SILP!$AG1618/60,exp_SILP!$AG1618)</f>
        <v>3</v>
      </c>
      <c r="G1618" s="11" t="str">
        <f>VLOOKUP(exp_SILP!$Y1618,'DATI CM'!$A$2:$F$28,2,FALSE)</f>
        <v>FLCSRN79S42L219X</v>
      </c>
      <c r="H1618" s="11" t="str">
        <f>VLOOKUP(exp_SILP!$Y1618,'DATI CM'!$A$2:$F$28,3,FALSE)</f>
        <v>A011</v>
      </c>
      <c r="I1618" s="11" t="str">
        <f t="shared" si="1"/>
        <v>N</v>
      </c>
      <c r="J1618" s="11" t="str">
        <f>VLOOKUP(exp_SILP!$Y1618,'DATI CM'!$A$2:$F$28,4,FALSE)</f>
        <v>TORINO</v>
      </c>
      <c r="K1618" s="12">
        <f>VLOOKUP(exp_SILP!$B1618,'DATI COMMESSE'!$A$2:$F$25,5,FALSE)</f>
        <v>35.5</v>
      </c>
      <c r="L1618" s="12">
        <f>IF(exp_SILP!$B1618="A4.10 - LEP E - ORIENTAMENTO SPECIALISTICO SKILL GAP ANALYSIS - GRUPPO 3P",0,VLOOKUP(exp_SILP!$Y1618,'DATI CM'!$A$2:$F$28,6,FALSE))</f>
        <v>25</v>
      </c>
      <c r="M1618" s="12">
        <f>IFERROR(VLOOKUP(exp_SILP!$B1618,'DATI CM'!$H$2:$I$16,2,FALSE)*exp_SILP!$F1618,0)</f>
        <v>0</v>
      </c>
      <c r="N1618" s="11" t="str">
        <f>VLOOKUP(exp_SILP!$B1618,'DATI COMMESSE'!$A$2:$F$25,4,FALSE)</f>
        <v>FRD</v>
      </c>
      <c r="O1618" s="13">
        <f>VLOOKUP(exp_SILP!$B1618,'DATI COMMESSE'!$A$2:$F$25,5,FALSE)*exp_SILP!$F1618</f>
        <v>106.5</v>
      </c>
      <c r="P1618" s="11" t="str">
        <f>IF(MID(exp_SILP!$W1618,10,2)&gt;"40","F","M")</f>
        <v>F</v>
      </c>
      <c r="Q1618" s="14" t="s">
        <v>1185</v>
      </c>
      <c r="R1618" s="15" t="s">
        <v>234</v>
      </c>
      <c r="S1618" s="15" t="s">
        <v>160</v>
      </c>
      <c r="T1618" s="15" t="s">
        <v>58</v>
      </c>
      <c r="U1618" s="15" t="s">
        <v>59</v>
      </c>
      <c r="V1618" s="15" t="s">
        <v>1182</v>
      </c>
      <c r="W1618" s="15" t="s">
        <v>1183</v>
      </c>
      <c r="X1618" s="15" t="s">
        <v>1184</v>
      </c>
      <c r="Y1618" s="15" t="s">
        <v>10</v>
      </c>
      <c r="Z1618" s="15" t="s">
        <v>63</v>
      </c>
      <c r="AA1618" s="15" t="s">
        <v>64</v>
      </c>
      <c r="AB1618" s="15" t="s">
        <v>74</v>
      </c>
      <c r="AC1618" s="15" t="s">
        <v>75</v>
      </c>
      <c r="AD1618" s="15" t="s">
        <v>59</v>
      </c>
      <c r="AE1618" s="15" t="s">
        <v>59</v>
      </c>
      <c r="AF1618" s="15" t="s">
        <v>59</v>
      </c>
      <c r="AG1618" s="15" t="s">
        <v>101</v>
      </c>
      <c r="AH1618" s="15" t="s">
        <v>1185</v>
      </c>
      <c r="AI1618" s="15" t="s">
        <v>77</v>
      </c>
      <c r="AJ1618" s="15" t="str">
        <f>VLOOKUP(exp_SILP!$Y1618,'DATI CM'!$A$2:$F$28,2,FALSE)</f>
        <v>FLCSRN79S42L219X</v>
      </c>
    </row>
    <row r="1619" ht="15.75" customHeight="1">
      <c r="A1619" s="17" t="str">
        <f>IFERROR(VLOOKUP(exp_SILP!$W1619,exp_utenti_P!D:D,1,FALSE),"_DA INSERIRE")</f>
        <v>SPDMRT92T54L219G</v>
      </c>
      <c r="B1619" s="17" t="str">
        <f>IF(AND(exp_SILP!$S1619="A.3 ORIENTAMENTO PROFESSIONALE",exp_SILP!$AD1619="4.2"),"A.3 ORIENTAMENTO PROFESSIONALE (CARCERE)",
IF(AND(exp_SILP!$S1619="A.3 ORIENTAMENTO PROFESSIONALE",exp_SILP!$AD1619="."),"A.3 ORIENTAMENTO PROFESSIONALE (CARCERE)",
IF(AND(exp_SILP!$S1619="A.4 CONSULENZA ORIENTATIVA",exp_SILP!$AD1619="4.2"),"A.4 CONSULENZA ORIENTATIVA (CARCERE)",
IF(AND(exp_SILP!$S1619="A.4 CONSULENZA ORIENTATIVA",exp_SILP!$AD1619="."),"A.4 CONSULENZA ORIENTATIVA (CARCERE)",
IF(AND(exp_SILP!$S1619="A.5 - LEP F1 - ACCOMPAGNAMENTO AL LAVORO",exp_SILP!$AD1619="4.2"),"A.5 - LEP F1 - ACCOMPAGNAMENTO AL LAVORO (CARCERE)",
IF(AND(exp_SILP!$S1619="A.5 - LEP F1 - ACCOMPAGNAMENTO AL LAVORO",exp_SILP!$AD1619="."),"A.5 - LEP F1 - ACCOMPAGNAMENTO AL LAVORO (CARCERE)",
IF(AND(exp_SILP!$S1619="A.5.2a - TUTORAGGIO TIROCINI",exp_SILP!$AD1619="4.2"),"A.5.2a - TUTORAGGIO TIROCINI (CARCERE)",
exp_SILP!$S1619)))))))</f>
        <v>A.5.1 ATTIVAZIONE E RICERCA OPPORTUNITA' (1-C)</v>
      </c>
      <c r="C1619" s="18" t="str">
        <f>CONCATENATE(VLOOKUP(exp_SILP!$B1619,'DATI COMMESSE'!$A$2:$F$25,4,FALSE)," - ", VLOOKUP(exp_SILP!$B1619,'DATI COMMESSE'!$A$2:$F$25,2,FALSE)," - ",VLOOKUP(exp_SILP!$B1619,'DATI COMMESSE'!$A$2:$F$25,3,FALSE))</f>
        <v>FRD - 22-02-5000 - 22-12-5002</v>
      </c>
      <c r="D1619" s="18" t="str">
        <f>LEFT(exp_SILP!$R1619,5)</f>
        <v>14:00</v>
      </c>
      <c r="E1619" s="18" t="str">
        <f>RIGHT(exp_SILP!$R1619,5)</f>
        <v>15:00</v>
      </c>
      <c r="F1619" s="18">
        <f>IF(exp_SILP!$AG1619&gt;=60,exp_SILP!$AG1619/60,exp_SILP!$AG1619)</f>
        <v>1</v>
      </c>
      <c r="G1619" s="18" t="str">
        <f>VLOOKUP(exp_SILP!$Y1619,'DATI CM'!$A$2:$F$28,2,FALSE)</f>
        <v>FLCSRN79S42L219X</v>
      </c>
      <c r="H1619" s="18" t="str">
        <f>VLOOKUP(exp_SILP!$Y1619,'DATI CM'!$A$2:$F$28,3,FALSE)</f>
        <v>A011</v>
      </c>
      <c r="I1619" s="18" t="str">
        <f t="shared" si="1"/>
        <v>N</v>
      </c>
      <c r="J1619" s="18" t="str">
        <f>VLOOKUP(exp_SILP!$Y1619,'DATI CM'!$A$2:$F$28,4,FALSE)</f>
        <v>TORINO</v>
      </c>
      <c r="K1619" s="19">
        <f>VLOOKUP(exp_SILP!$B1619,'DATI COMMESSE'!$A$2:$F$25,5,FALSE)</f>
        <v>35.5</v>
      </c>
      <c r="L1619" s="19">
        <f>IF(exp_SILP!$B1619="A4.10 - LEP E - ORIENTAMENTO SPECIALISTICO SKILL GAP ANALYSIS - GRUPPO 3P",0,VLOOKUP(exp_SILP!$Y1619,'DATI CM'!$A$2:$F$28,6,FALSE))</f>
        <v>25</v>
      </c>
      <c r="M1619" s="19">
        <f>IFERROR(VLOOKUP(exp_SILP!$B1619,'DATI CM'!$H$2:$I$16,2,FALSE)*exp_SILP!$F1619,0)</f>
        <v>0</v>
      </c>
      <c r="N1619" s="18" t="str">
        <f>VLOOKUP(exp_SILP!$B1619,'DATI COMMESSE'!$A$2:$F$25,4,FALSE)</f>
        <v>FRD</v>
      </c>
      <c r="O1619" s="20">
        <f>VLOOKUP(exp_SILP!$B1619,'DATI COMMESSE'!$A$2:$F$25,5,FALSE)*exp_SILP!$F1619</f>
        <v>35.5</v>
      </c>
      <c r="P1619" s="18" t="str">
        <f>IF(MID(exp_SILP!$W1619,10,2)&gt;"40","F","M")</f>
        <v>F</v>
      </c>
      <c r="Q1619" s="21" t="s">
        <v>1185</v>
      </c>
      <c r="R1619" s="22" t="s">
        <v>56</v>
      </c>
      <c r="S1619" s="22" t="s">
        <v>160</v>
      </c>
      <c r="T1619" s="22" t="s">
        <v>58</v>
      </c>
      <c r="U1619" s="22" t="s">
        <v>59</v>
      </c>
      <c r="V1619" s="22" t="s">
        <v>1178</v>
      </c>
      <c r="W1619" s="22" t="s">
        <v>1179</v>
      </c>
      <c r="X1619" s="22" t="s">
        <v>1180</v>
      </c>
      <c r="Y1619" s="22" t="s">
        <v>10</v>
      </c>
      <c r="Z1619" s="22" t="s">
        <v>63</v>
      </c>
      <c r="AA1619" s="22" t="s">
        <v>64</v>
      </c>
      <c r="AB1619" s="22" t="s">
        <v>65</v>
      </c>
      <c r="AC1619" s="22" t="s">
        <v>75</v>
      </c>
      <c r="AD1619" s="22" t="s">
        <v>59</v>
      </c>
      <c r="AE1619" s="22" t="s">
        <v>59</v>
      </c>
      <c r="AF1619" s="22" t="s">
        <v>114</v>
      </c>
      <c r="AG1619" s="22" t="s">
        <v>67</v>
      </c>
      <c r="AH1619" s="22" t="s">
        <v>1185</v>
      </c>
      <c r="AI1619" s="22" t="s">
        <v>77</v>
      </c>
      <c r="AJ1619" s="22" t="str">
        <f>VLOOKUP(exp_SILP!$Y1619,'DATI CM'!$A$2:$F$28,2,FALSE)</f>
        <v>FLCSRN79S42L219X</v>
      </c>
    </row>
    <row r="1620" ht="15.75" hidden="1" customHeight="1">
      <c r="A1620" s="10" t="str">
        <f>IFERROR(VLOOKUP(exp_SILP!$W1620,exp_utenti_P!D:D,1,FALSE),"_DA INSERIRE")</f>
        <v>FVRMRA73E57F952T</v>
      </c>
      <c r="B1620" s="10" t="str">
        <f>IF(AND(exp_SILP!$S1620="A.3 ORIENTAMENTO PROFESSIONALE",exp_SILP!$AD1620="4.2"),"A.3 ORIENTAMENTO PROFESSIONALE (CARCERE)",
IF(AND(exp_SILP!$S1620="A.3 ORIENTAMENTO PROFESSIONALE",exp_SILP!$AD1620="."),"A.3 ORIENTAMENTO PROFESSIONALE (CARCERE)",
IF(AND(exp_SILP!$S1620="A.4 CONSULENZA ORIENTATIVA",exp_SILP!$AD1620="4.2"),"A.4 CONSULENZA ORIENTATIVA (CARCERE)",
IF(AND(exp_SILP!$S1620="A.4 CONSULENZA ORIENTATIVA",exp_SILP!$AD1620="."),"A.4 CONSULENZA ORIENTATIVA (CARCERE)",
IF(AND(exp_SILP!$S1620="A.5 - LEP F1 - ACCOMPAGNAMENTO AL LAVORO",exp_SILP!$AD1620="4.2"),"A.5 - LEP F1 - ACCOMPAGNAMENTO AL LAVORO (CARCERE)",
IF(AND(exp_SILP!$S1620="A.5 - LEP F1 - ACCOMPAGNAMENTO AL LAVORO",exp_SILP!$AD1620="."),"A.5 - LEP F1 - ACCOMPAGNAMENTO AL LAVORO (CARCERE)",
IF(AND(exp_SILP!$S1620="A.5.2a - TUTORAGGIO TIROCINI",exp_SILP!$AD1620="4.2"),"A.5.2a - TUTORAGGIO TIROCINI (CARCERE)",
exp_SILP!$S1620)))))))</f>
        <v>A.5.1 ATTIVAZIONE E RICERCA OPPORTUNITA' (1-C)</v>
      </c>
      <c r="C1620" s="11" t="str">
        <f>CONCATENATE(VLOOKUP(exp_SILP!$B1620,'DATI COMMESSE'!$A$2:$F$25,4,FALSE)," - ", VLOOKUP(exp_SILP!$B1620,'DATI COMMESSE'!$A$2:$F$25,2,FALSE)," - ",VLOOKUP(exp_SILP!$B1620,'DATI COMMESSE'!$A$2:$F$25,3,FALSE))</f>
        <v>FRD - 22-02-5000 - 22-12-5002</v>
      </c>
      <c r="D1620" s="11" t="str">
        <f>LEFT(exp_SILP!$R1620,5)</f>
        <v>11:00</v>
      </c>
      <c r="E1620" s="11" t="str">
        <f>RIGHT(exp_SILP!$R1620,5)</f>
        <v>13:00</v>
      </c>
      <c r="F1620" s="11">
        <f>IF(exp_SILP!$AG1620&gt;=60,exp_SILP!$AG1620/60,exp_SILP!$AG1620)</f>
        <v>2</v>
      </c>
      <c r="G1620" s="11" t="str">
        <f>VLOOKUP(exp_SILP!$Y1620,'DATI CM'!$A$2:$F$28,2,FALSE)</f>
        <v>GRRLNE75C56F952C</v>
      </c>
      <c r="H1620" s="11" t="str">
        <f>VLOOKUP(exp_SILP!$Y1620,'DATI CM'!$A$2:$F$28,3,FALSE)</f>
        <v/>
      </c>
      <c r="I1620" s="11" t="str">
        <f t="shared" si="1"/>
        <v>N</v>
      </c>
      <c r="J1620" s="11" t="str">
        <f>VLOOKUP(exp_SILP!$Y1620,'DATI CM'!$A$2:$F$28,4,FALSE)</f>
        <v/>
      </c>
      <c r="K1620" s="12">
        <f>VLOOKUP(exp_SILP!$B1620,'DATI COMMESSE'!$A$2:$F$25,5,FALSE)</f>
        <v>35.5</v>
      </c>
      <c r="L1620" s="12" t="str">
        <f>IF(exp_SILP!$B1620="A4.10 - LEP E - ORIENTAMENTO SPECIALISTICO SKILL GAP ANALYSIS - GRUPPO 3P",0,VLOOKUP(exp_SILP!$Y1620,'DATI CM'!$A$2:$F$28,6,FALSE))</f>
        <v/>
      </c>
      <c r="M1620" s="12">
        <f>IFERROR(VLOOKUP(exp_SILP!$B1620,'DATI CM'!$H$2:$I$16,2,FALSE)*exp_SILP!$F1620,0)</f>
        <v>0</v>
      </c>
      <c r="N1620" s="11" t="str">
        <f>VLOOKUP(exp_SILP!$B1620,'DATI COMMESSE'!$A$2:$F$25,4,FALSE)</f>
        <v>FRD</v>
      </c>
      <c r="O1620" s="13">
        <f>VLOOKUP(exp_SILP!$B1620,'DATI COMMESSE'!$A$2:$F$25,5,FALSE)*exp_SILP!$F1620</f>
        <v>71</v>
      </c>
      <c r="P1620" s="11" t="str">
        <f>IF(MID(exp_SILP!$W1620,10,2)&gt;"40","F","M")</f>
        <v>F</v>
      </c>
      <c r="Q1620" s="14" t="s">
        <v>1185</v>
      </c>
      <c r="R1620" s="15" t="s">
        <v>219</v>
      </c>
      <c r="S1620" s="15" t="s">
        <v>160</v>
      </c>
      <c r="T1620" s="15" t="s">
        <v>58</v>
      </c>
      <c r="U1620" s="15" t="s">
        <v>59</v>
      </c>
      <c r="V1620" s="15" t="s">
        <v>503</v>
      </c>
      <c r="W1620" s="15" t="s">
        <v>504</v>
      </c>
      <c r="X1620" s="15" t="s">
        <v>505</v>
      </c>
      <c r="Y1620" s="15" t="s">
        <v>506</v>
      </c>
      <c r="Z1620" s="15" t="s">
        <v>63</v>
      </c>
      <c r="AA1620" s="15" t="s">
        <v>64</v>
      </c>
      <c r="AB1620" s="15" t="s">
        <v>65</v>
      </c>
      <c r="AC1620" s="15" t="s">
        <v>82</v>
      </c>
      <c r="AD1620" s="15" t="s">
        <v>59</v>
      </c>
      <c r="AE1620" s="15" t="s">
        <v>59</v>
      </c>
      <c r="AF1620" s="15" t="s">
        <v>59</v>
      </c>
      <c r="AG1620" s="15" t="s">
        <v>76</v>
      </c>
      <c r="AH1620" s="15" t="s">
        <v>1185</v>
      </c>
      <c r="AI1620" s="15" t="s">
        <v>507</v>
      </c>
      <c r="AJ1620" s="15" t="str">
        <f>VLOOKUP(exp_SILP!$Y1620,'DATI CM'!$A$2:$F$28,2,FALSE)</f>
        <v>GRRLNE75C56F952C</v>
      </c>
    </row>
    <row r="1621" ht="15.75" customHeight="1">
      <c r="A1621" s="17" t="str">
        <f>IFERROR(VLOOKUP(exp_SILP!$W1621,exp_utenti_P!D:D,1,FALSE),"_DA INSERIRE")</f>
        <v>TRRLNM97C06Z343R</v>
      </c>
      <c r="B1621" s="17" t="str">
        <f>IF(AND(exp_SILP!$S1621="A.3 ORIENTAMENTO PROFESSIONALE",exp_SILP!$AD1621="4.2"),"A.3 ORIENTAMENTO PROFESSIONALE (CARCERE)",
IF(AND(exp_SILP!$S1621="A.3 ORIENTAMENTO PROFESSIONALE",exp_SILP!$AD1621="."),"A.3 ORIENTAMENTO PROFESSIONALE (CARCERE)",
IF(AND(exp_SILP!$S1621="A.4 CONSULENZA ORIENTATIVA",exp_SILP!$AD1621="4.2"),"A.4 CONSULENZA ORIENTATIVA (CARCERE)",
IF(AND(exp_SILP!$S1621="A.4 CONSULENZA ORIENTATIVA",exp_SILP!$AD1621="."),"A.4 CONSULENZA ORIENTATIVA (CARCERE)",
IF(AND(exp_SILP!$S1621="A.5 - LEP F1 - ACCOMPAGNAMENTO AL LAVORO",exp_SILP!$AD1621="4.2"),"A.5 - LEP F1 - ACCOMPAGNAMENTO AL LAVORO (CARCERE)",
IF(AND(exp_SILP!$S1621="A.5 - LEP F1 - ACCOMPAGNAMENTO AL LAVORO",exp_SILP!$AD1621="."),"A.5 - LEP F1 - ACCOMPAGNAMENTO AL LAVORO (CARCERE)",
IF(AND(exp_SILP!$S1621="A.5.2a - TUTORAGGIO TIROCINI",exp_SILP!$AD1621="4.2"),"A.5.2a - TUTORAGGIO TIROCINI (CARCERE)",
exp_SILP!$S1621)))))))</f>
        <v>A4.10 - LEP E - ORIENTAMENTO SPECIALISTICO SKILL GAP ANALYSIS</v>
      </c>
      <c r="C1621" s="18" t="str">
        <f>CONCATENATE(VLOOKUP(exp_SILP!$B1621,'DATI COMMESSE'!$A$2:$F$25,4,FALSE)," - ", VLOOKUP(exp_SILP!$B1621,'DATI COMMESSE'!$A$2:$F$25,2,FALSE)," - ",VLOOKUP(exp_SILP!$B1621,'DATI COMMESSE'!$A$2:$F$25,3,FALSE))</f>
        <v>GOL - 22-02-5000 - 22-12-5003</v>
      </c>
      <c r="D1621" s="18" t="str">
        <f>LEFT(exp_SILP!$R1621,5)</f>
        <v>09:00</v>
      </c>
      <c r="E1621" s="18" t="str">
        <f>RIGHT(exp_SILP!$R1621,5)</f>
        <v>11:00</v>
      </c>
      <c r="F1621" s="18">
        <f>IF(exp_SILP!$AG1621&gt;=60,exp_SILP!$AG1621/60,exp_SILP!$AG1621)</f>
        <v>2</v>
      </c>
      <c r="G1621" s="18" t="str">
        <f>VLOOKUP(exp_SILP!$Y1621,'DATI CM'!$A$2:$F$28,2,FALSE)</f>
        <v>FLCSRN79S42L219X</v>
      </c>
      <c r="H1621" s="18" t="str">
        <f>VLOOKUP(exp_SILP!$Y1621,'DATI CM'!$A$2:$F$28,3,FALSE)</f>
        <v>A011</v>
      </c>
      <c r="I1621" s="18" t="str">
        <f t="shared" si="1"/>
        <v>N</v>
      </c>
      <c r="J1621" s="18" t="str">
        <f>VLOOKUP(exp_SILP!$Y1621,'DATI CM'!$A$2:$F$28,4,FALSE)</f>
        <v>TORINO</v>
      </c>
      <c r="K1621" s="19">
        <f>VLOOKUP(exp_SILP!$B1621,'DATI COMMESSE'!$A$2:$F$25,5,FALSE)</f>
        <v>39.94</v>
      </c>
      <c r="L1621" s="19">
        <f>IF(exp_SILP!$B1621="A4.10 - LEP E - ORIENTAMENTO SPECIALISTICO SKILL GAP ANALYSIS - GRUPPO 3P",0,VLOOKUP(exp_SILP!$Y1621,'DATI CM'!$A$2:$F$28,6,FALSE))</f>
        <v>25</v>
      </c>
      <c r="M1621" s="19">
        <f>IFERROR(VLOOKUP(exp_SILP!$B1621,'DATI CM'!$H$2:$I$16,2,FALSE)*exp_SILP!$F1621,0)</f>
        <v>0</v>
      </c>
      <c r="N1621" s="18" t="str">
        <f>VLOOKUP(exp_SILP!$B1621,'DATI COMMESSE'!$A$2:$F$25,4,FALSE)</f>
        <v>GOL</v>
      </c>
      <c r="O1621" s="20">
        <f>VLOOKUP(exp_SILP!$B1621,'DATI COMMESSE'!$A$2:$F$25,5,FALSE)*exp_SILP!$F1621</f>
        <v>79.88</v>
      </c>
      <c r="P1621" s="18" t="str">
        <f>IF(MID(exp_SILP!$W1621,10,2)&gt;"40","F","M")</f>
        <v>M</v>
      </c>
      <c r="Q1621" s="21" t="s">
        <v>1185</v>
      </c>
      <c r="R1621" s="22" t="s">
        <v>223</v>
      </c>
      <c r="S1621" s="22" t="s">
        <v>70</v>
      </c>
      <c r="T1621" s="22" t="s">
        <v>58</v>
      </c>
      <c r="U1621" s="22" t="s">
        <v>59</v>
      </c>
      <c r="V1621" s="22" t="s">
        <v>246</v>
      </c>
      <c r="W1621" s="22" t="s">
        <v>247</v>
      </c>
      <c r="X1621" s="22" t="s">
        <v>248</v>
      </c>
      <c r="Y1621" s="22" t="s">
        <v>10</v>
      </c>
      <c r="Z1621" s="22" t="s">
        <v>63</v>
      </c>
      <c r="AA1621" s="22" t="s">
        <v>64</v>
      </c>
      <c r="AB1621" s="22" t="s">
        <v>74</v>
      </c>
      <c r="AC1621" s="22" t="s">
        <v>75</v>
      </c>
      <c r="AD1621" s="22" t="s">
        <v>59</v>
      </c>
      <c r="AE1621" s="22" t="s">
        <v>59</v>
      </c>
      <c r="AF1621" s="22" t="s">
        <v>59</v>
      </c>
      <c r="AG1621" s="22" t="s">
        <v>76</v>
      </c>
      <c r="AH1621" s="22" t="s">
        <v>1185</v>
      </c>
      <c r="AI1621" s="22" t="s">
        <v>77</v>
      </c>
      <c r="AJ1621" s="22" t="str">
        <f>VLOOKUP(exp_SILP!$Y1621,'DATI CM'!$A$2:$F$28,2,FALSE)</f>
        <v>FLCSRN79S42L219X</v>
      </c>
    </row>
    <row r="1622" ht="15.75" hidden="1" customHeight="1">
      <c r="A1622" s="10" t="str">
        <f>IFERROR(VLOOKUP(exp_SILP!$W1622,exp_utenti_P!D:D,1,FALSE),"_DA INSERIRE")</f>
        <v>BLHSDO80B42Z330B</v>
      </c>
      <c r="B1622" s="10" t="str">
        <f>IF(AND(exp_SILP!$S1622="A.3 ORIENTAMENTO PROFESSIONALE",exp_SILP!$AD1622="4.2"),"A.3 ORIENTAMENTO PROFESSIONALE (CARCERE)",
IF(AND(exp_SILP!$S1622="A.3 ORIENTAMENTO PROFESSIONALE",exp_SILP!$AD1622="."),"A.3 ORIENTAMENTO PROFESSIONALE (CARCERE)",
IF(AND(exp_SILP!$S1622="A.4 CONSULENZA ORIENTATIVA",exp_SILP!$AD1622="4.2"),"A.4 CONSULENZA ORIENTATIVA (CARCERE)",
IF(AND(exp_SILP!$S1622="A.4 CONSULENZA ORIENTATIVA",exp_SILP!$AD1622="."),"A.4 CONSULENZA ORIENTATIVA (CARCERE)",
IF(AND(exp_SILP!$S1622="A.5 - LEP F1 - ACCOMPAGNAMENTO AL LAVORO",exp_SILP!$AD1622="4.2"),"A.5 - LEP F1 - ACCOMPAGNAMENTO AL LAVORO (CARCERE)",
IF(AND(exp_SILP!$S1622="A.5 - LEP F1 - ACCOMPAGNAMENTO AL LAVORO",exp_SILP!$AD1622="."),"A.5 - LEP F1 - ACCOMPAGNAMENTO AL LAVORO (CARCERE)",
IF(AND(exp_SILP!$S1622="A.5.2a - TUTORAGGIO TIROCINI",exp_SILP!$AD1622="4.2"),"A.5.2a - TUTORAGGIO TIROCINI (CARCERE)",
exp_SILP!$S1622)))))))</f>
        <v>A4.10 - LEP E - ORIENTAMENTO SPECIALISTICO SKILL GAP ANALYSIS</v>
      </c>
      <c r="C1622" s="11" t="str">
        <f>CONCATENATE(VLOOKUP(exp_SILP!$B1622,'DATI COMMESSE'!$A$2:$F$25,4,FALSE)," - ", VLOOKUP(exp_SILP!$B1622,'DATI COMMESSE'!$A$2:$F$25,2,FALSE)," - ",VLOOKUP(exp_SILP!$B1622,'DATI COMMESSE'!$A$2:$F$25,3,FALSE))</f>
        <v>GOL - 22-02-5000 - 22-12-5003</v>
      </c>
      <c r="D1622" s="11" t="str">
        <f>LEFT(exp_SILP!$R1622,5)</f>
        <v>10:30</v>
      </c>
      <c r="E1622" s="11" t="str">
        <f>RIGHT(exp_SILP!$R1622,5)</f>
        <v>11:30</v>
      </c>
      <c r="F1622" s="11">
        <f>IF(exp_SILP!$AG1622&gt;=60,exp_SILP!$AG1622/60,exp_SILP!$AG1622)</f>
        <v>1</v>
      </c>
      <c r="G1622" s="11" t="str">
        <f>VLOOKUP(exp_SILP!$Y1622,'DATI CM'!$A$2:$F$28,2,FALSE)</f>
        <v>TRZCST69B41F952V</v>
      </c>
      <c r="H1622" s="11" t="str">
        <f>VLOOKUP(exp_SILP!$Y1622,'DATI CM'!$A$2:$F$28,3,FALSE)</f>
        <v/>
      </c>
      <c r="I1622" s="11" t="str">
        <f t="shared" si="1"/>
        <v>N</v>
      </c>
      <c r="J1622" s="11" t="str">
        <f>VLOOKUP(exp_SILP!$Y1622,'DATI CM'!$A$2:$F$28,4,FALSE)</f>
        <v/>
      </c>
      <c r="K1622" s="12">
        <f>VLOOKUP(exp_SILP!$B1622,'DATI COMMESSE'!$A$2:$F$25,5,FALSE)</f>
        <v>39.94</v>
      </c>
      <c r="L1622" s="12" t="str">
        <f>IF(exp_SILP!$B1622="A4.10 - LEP E - ORIENTAMENTO SPECIALISTICO SKILL GAP ANALYSIS - GRUPPO 3P",0,VLOOKUP(exp_SILP!$Y1622,'DATI CM'!$A$2:$F$28,6,FALSE))</f>
        <v/>
      </c>
      <c r="M1622" s="12">
        <f>IFERROR(VLOOKUP(exp_SILP!$B1622,'DATI CM'!$H$2:$I$16,2,FALSE)*exp_SILP!$F1622,0)</f>
        <v>0</v>
      </c>
      <c r="N1622" s="11" t="str">
        <f>VLOOKUP(exp_SILP!$B1622,'DATI COMMESSE'!$A$2:$F$25,4,FALSE)</f>
        <v>GOL</v>
      </c>
      <c r="O1622" s="13">
        <f>VLOOKUP(exp_SILP!$B1622,'DATI COMMESSE'!$A$2:$F$25,5,FALSE)*exp_SILP!$F1622</f>
        <v>39.94</v>
      </c>
      <c r="P1622" s="11" t="str">
        <f>IF(MID(exp_SILP!$W1622,10,2)&gt;"40","F","M")</f>
        <v>F</v>
      </c>
      <c r="Q1622" s="14" t="s">
        <v>1185</v>
      </c>
      <c r="R1622" s="15" t="s">
        <v>1097</v>
      </c>
      <c r="S1622" s="15" t="s">
        <v>70</v>
      </c>
      <c r="T1622" s="15" t="s">
        <v>58</v>
      </c>
      <c r="U1622" s="15" t="s">
        <v>59</v>
      </c>
      <c r="V1622" s="15" t="s">
        <v>253</v>
      </c>
      <c r="W1622" s="15" t="s">
        <v>254</v>
      </c>
      <c r="X1622" s="15" t="s">
        <v>255</v>
      </c>
      <c r="Y1622" s="15" t="s">
        <v>18</v>
      </c>
      <c r="Z1622" s="15" t="s">
        <v>63</v>
      </c>
      <c r="AA1622" s="15" t="s">
        <v>64</v>
      </c>
      <c r="AB1622" s="15" t="s">
        <v>65</v>
      </c>
      <c r="AC1622" s="15" t="s">
        <v>82</v>
      </c>
      <c r="AD1622" s="15" t="s">
        <v>59</v>
      </c>
      <c r="AE1622" s="15" t="s">
        <v>59</v>
      </c>
      <c r="AF1622" s="15" t="s">
        <v>59</v>
      </c>
      <c r="AG1622" s="15" t="s">
        <v>67</v>
      </c>
      <c r="AH1622" s="15" t="s">
        <v>1185</v>
      </c>
      <c r="AI1622" s="15" t="s">
        <v>83</v>
      </c>
      <c r="AJ1622" s="15" t="str">
        <f>VLOOKUP(exp_SILP!$Y1622,'DATI CM'!$A$2:$F$28,2,FALSE)</f>
        <v>TRZCST69B41F952V</v>
      </c>
    </row>
    <row r="1623" ht="15.75" hidden="1" customHeight="1">
      <c r="A1623" s="17" t="str">
        <f>IFERROR(VLOOKUP(exp_SILP!$W1623,exp_utenti_P!D:D,1,FALSE),"_DA INSERIRE")</f>
        <v>NDRRML98P08Z100Y</v>
      </c>
      <c r="B1623" s="17" t="str">
        <f>IF(AND(exp_SILP!$S1623="A.3 ORIENTAMENTO PROFESSIONALE",exp_SILP!$AD1623="4.2"),"A.3 ORIENTAMENTO PROFESSIONALE (CARCERE)",
IF(AND(exp_SILP!$S1623="A.3 ORIENTAMENTO PROFESSIONALE",exp_SILP!$AD1623="."),"A.3 ORIENTAMENTO PROFESSIONALE (CARCERE)",
IF(AND(exp_SILP!$S1623="A.4 CONSULENZA ORIENTATIVA",exp_SILP!$AD1623="4.2"),"A.4 CONSULENZA ORIENTATIVA (CARCERE)",
IF(AND(exp_SILP!$S1623="A.4 CONSULENZA ORIENTATIVA",exp_SILP!$AD1623="."),"A.4 CONSULENZA ORIENTATIVA (CARCERE)",
IF(AND(exp_SILP!$S1623="A.5 - LEP F1 - ACCOMPAGNAMENTO AL LAVORO",exp_SILP!$AD1623="4.2"),"A.5 - LEP F1 - ACCOMPAGNAMENTO AL LAVORO (CARCERE)",
IF(AND(exp_SILP!$S1623="A.5 - LEP F1 - ACCOMPAGNAMENTO AL LAVORO",exp_SILP!$AD1623="."),"A.5 - LEP F1 - ACCOMPAGNAMENTO AL LAVORO (CARCERE)",
IF(AND(exp_SILP!$S1623="A.5.2a - TUTORAGGIO TIROCINI",exp_SILP!$AD1623="4.2"),"A.5.2a - TUTORAGGIO TIROCINI (CARCERE)",
exp_SILP!$S1623)))))))</f>
        <v>A4.10 - LEP E - ORIENTAMENTO SPECIALISTICO SKILL GAP ANALYSIS</v>
      </c>
      <c r="C1623" s="18" t="str">
        <f>CONCATENATE(VLOOKUP(exp_SILP!$B1623,'DATI COMMESSE'!$A$2:$F$25,4,FALSE)," - ", VLOOKUP(exp_SILP!$B1623,'DATI COMMESSE'!$A$2:$F$25,2,FALSE)," - ",VLOOKUP(exp_SILP!$B1623,'DATI COMMESSE'!$A$2:$F$25,3,FALSE))</f>
        <v>GOL - 22-02-5000 - 22-12-5003</v>
      </c>
      <c r="D1623" s="18" t="str">
        <f>LEFT(exp_SILP!$R1623,5)</f>
        <v>11:30</v>
      </c>
      <c r="E1623" s="18" t="str">
        <f>RIGHT(exp_SILP!$R1623,5)</f>
        <v>12:30</v>
      </c>
      <c r="F1623" s="18">
        <f>IF(exp_SILP!$AG1623&gt;=60,exp_SILP!$AG1623/60,exp_SILP!$AG1623)</f>
        <v>1</v>
      </c>
      <c r="G1623" s="18" t="str">
        <f>VLOOKUP(exp_SILP!$Y1623,'DATI CM'!$A$2:$F$28,2,FALSE)</f>
        <v>TRZCST69B41F952V</v>
      </c>
      <c r="H1623" s="18" t="str">
        <f>VLOOKUP(exp_SILP!$Y1623,'DATI CM'!$A$2:$F$28,3,FALSE)</f>
        <v/>
      </c>
      <c r="I1623" s="18" t="str">
        <f t="shared" si="1"/>
        <v>N</v>
      </c>
      <c r="J1623" s="18" t="str">
        <f>VLOOKUP(exp_SILP!$Y1623,'DATI CM'!$A$2:$F$28,4,FALSE)</f>
        <v/>
      </c>
      <c r="K1623" s="19">
        <f>VLOOKUP(exp_SILP!$B1623,'DATI COMMESSE'!$A$2:$F$25,5,FALSE)</f>
        <v>39.94</v>
      </c>
      <c r="L1623" s="19" t="str">
        <f>IF(exp_SILP!$B1623="A4.10 - LEP E - ORIENTAMENTO SPECIALISTICO SKILL GAP ANALYSIS - GRUPPO 3P",0,VLOOKUP(exp_SILP!$Y1623,'DATI CM'!$A$2:$F$28,6,FALSE))</f>
        <v/>
      </c>
      <c r="M1623" s="19">
        <f>IFERROR(VLOOKUP(exp_SILP!$B1623,'DATI CM'!$H$2:$I$16,2,FALSE)*exp_SILP!$F1623,0)</f>
        <v>0</v>
      </c>
      <c r="N1623" s="18" t="str">
        <f>VLOOKUP(exp_SILP!$B1623,'DATI COMMESSE'!$A$2:$F$25,4,FALSE)</f>
        <v>GOL</v>
      </c>
      <c r="O1623" s="20">
        <f>VLOOKUP(exp_SILP!$B1623,'DATI COMMESSE'!$A$2:$F$25,5,FALSE)*exp_SILP!$F1623</f>
        <v>39.94</v>
      </c>
      <c r="P1623" s="18" t="str">
        <f>IF(MID(exp_SILP!$W1623,10,2)&gt;"40","F","M")</f>
        <v>M</v>
      </c>
      <c r="Q1623" s="34" t="s">
        <v>1185</v>
      </c>
      <c r="R1623" s="23" t="s">
        <v>700</v>
      </c>
      <c r="S1623" s="23" t="s">
        <v>70</v>
      </c>
      <c r="T1623" s="23" t="s">
        <v>58</v>
      </c>
      <c r="U1623" s="23" t="s">
        <v>59</v>
      </c>
      <c r="V1623" s="23" t="s">
        <v>640</v>
      </c>
      <c r="W1623" s="23" t="s">
        <v>641</v>
      </c>
      <c r="X1623" s="23" t="s">
        <v>642</v>
      </c>
      <c r="Y1623" s="23" t="s">
        <v>18</v>
      </c>
      <c r="Z1623" s="23" t="s">
        <v>63</v>
      </c>
      <c r="AA1623" s="23" t="s">
        <v>64</v>
      </c>
      <c r="AB1623" s="23" t="s">
        <v>65</v>
      </c>
      <c r="AC1623" s="23" t="s">
        <v>82</v>
      </c>
      <c r="AD1623" s="23" t="s">
        <v>59</v>
      </c>
      <c r="AE1623" s="23" t="s">
        <v>59</v>
      </c>
      <c r="AF1623" s="23" t="s">
        <v>59</v>
      </c>
      <c r="AG1623" s="23" t="s">
        <v>67</v>
      </c>
      <c r="AH1623" s="23" t="s">
        <v>1185</v>
      </c>
      <c r="AI1623" s="23" t="s">
        <v>83</v>
      </c>
      <c r="AJ1623" s="23" t="str">
        <f>VLOOKUP(exp_SILP!$Y1623,'DATI CM'!$A$2:$F$28,2,FALSE)</f>
        <v>TRZCST69B41F952V</v>
      </c>
    </row>
    <row r="1624" ht="15.75" hidden="1" customHeight="1">
      <c r="A1624" s="10" t="str">
        <f>IFERROR(VLOOKUP(exp_SILP!$W1624,exp_utenti_P!D:D,1,FALSE),"_DA INSERIRE")</f>
        <v>VRDSVR61P28F112A</v>
      </c>
      <c r="B1624" s="10" t="str">
        <f>IF(AND(exp_SILP!$S1624="A.3 ORIENTAMENTO PROFESSIONALE",exp_SILP!$AD1624="4.2"),"A.3 ORIENTAMENTO PROFESSIONALE (CARCERE)",
IF(AND(exp_SILP!$S1624="A.3 ORIENTAMENTO PROFESSIONALE",exp_SILP!$AD1624="."),"A.3 ORIENTAMENTO PROFESSIONALE (CARCERE)",
IF(AND(exp_SILP!$S1624="A.4 CONSULENZA ORIENTATIVA",exp_SILP!$AD1624="4.2"),"A.4 CONSULENZA ORIENTATIVA (CARCERE)",
IF(AND(exp_SILP!$S1624="A.4 CONSULENZA ORIENTATIVA",exp_SILP!$AD1624="."),"A.4 CONSULENZA ORIENTATIVA (CARCERE)",
IF(AND(exp_SILP!$S1624="A.5 - LEP F1 - ACCOMPAGNAMENTO AL LAVORO",exp_SILP!$AD1624="4.2"),"A.5 - LEP F1 - ACCOMPAGNAMENTO AL LAVORO (CARCERE)",
IF(AND(exp_SILP!$S1624="A.5 - LEP F1 - ACCOMPAGNAMENTO AL LAVORO",exp_SILP!$AD1624="."),"A.5 - LEP F1 - ACCOMPAGNAMENTO AL LAVORO (CARCERE)",
IF(AND(exp_SILP!$S1624="A.5.2a - TUTORAGGIO TIROCINI",exp_SILP!$AD1624="4.2"),"A.5.2a - TUTORAGGIO TIROCINI (CARCERE)",
exp_SILP!$S1624)))))))</f>
        <v>A4.10 - LEP E - ORIENTAMENTO SPECIALISTICO SKILL GAP ANALYSIS</v>
      </c>
      <c r="C1624" s="11" t="str">
        <f>CONCATENATE(VLOOKUP(exp_SILP!$B1624,'DATI COMMESSE'!$A$2:$F$25,4,FALSE)," - ", VLOOKUP(exp_SILP!$B1624,'DATI COMMESSE'!$A$2:$F$25,2,FALSE)," - ",VLOOKUP(exp_SILP!$B1624,'DATI COMMESSE'!$A$2:$F$25,3,FALSE))</f>
        <v>GOL - 22-02-5000 - 22-12-5003</v>
      </c>
      <c r="D1624" s="11" t="str">
        <f>LEFT(exp_SILP!$R1624,5)</f>
        <v>12:30</v>
      </c>
      <c r="E1624" s="11" t="str">
        <f>RIGHT(exp_SILP!$R1624,5)</f>
        <v>14:30</v>
      </c>
      <c r="F1624" s="11">
        <f>IF(exp_SILP!$AG1624&gt;=60,exp_SILP!$AG1624/60,exp_SILP!$AG1624)</f>
        <v>2</v>
      </c>
      <c r="G1624" s="11" t="str">
        <f>VLOOKUP(exp_SILP!$Y1624,'DATI CM'!$A$2:$F$28,2,FALSE)</f>
        <v>TRZCST69B41F952V</v>
      </c>
      <c r="H1624" s="11" t="str">
        <f>VLOOKUP(exp_SILP!$Y1624,'DATI CM'!$A$2:$F$28,3,FALSE)</f>
        <v/>
      </c>
      <c r="I1624" s="11" t="str">
        <f t="shared" si="1"/>
        <v>N</v>
      </c>
      <c r="J1624" s="11" t="str">
        <f>VLOOKUP(exp_SILP!$Y1624,'DATI CM'!$A$2:$F$28,4,FALSE)</f>
        <v/>
      </c>
      <c r="K1624" s="12">
        <f>VLOOKUP(exp_SILP!$B1624,'DATI COMMESSE'!$A$2:$F$25,5,FALSE)</f>
        <v>39.94</v>
      </c>
      <c r="L1624" s="12" t="str">
        <f>IF(exp_SILP!$B1624="A4.10 - LEP E - ORIENTAMENTO SPECIALISTICO SKILL GAP ANALYSIS - GRUPPO 3P",0,VLOOKUP(exp_SILP!$Y1624,'DATI CM'!$A$2:$F$28,6,FALSE))</f>
        <v/>
      </c>
      <c r="M1624" s="12">
        <f>IFERROR(VLOOKUP(exp_SILP!$B1624,'DATI CM'!$H$2:$I$16,2,FALSE)*exp_SILP!$F1624,0)</f>
        <v>0</v>
      </c>
      <c r="N1624" s="11" t="str">
        <f>VLOOKUP(exp_SILP!$B1624,'DATI COMMESSE'!$A$2:$F$25,4,FALSE)</f>
        <v>GOL</v>
      </c>
      <c r="O1624" s="13">
        <f>VLOOKUP(exp_SILP!$B1624,'DATI COMMESSE'!$A$2:$F$25,5,FALSE)*exp_SILP!$F1624</f>
        <v>79.88</v>
      </c>
      <c r="P1624" s="11" t="str">
        <f>IF(MID(exp_SILP!$W1624,10,2)&gt;"40","F","M")</f>
        <v>M</v>
      </c>
      <c r="Q1624" s="14" t="s">
        <v>1185</v>
      </c>
      <c r="R1624" s="15" t="s">
        <v>127</v>
      </c>
      <c r="S1624" s="15" t="s">
        <v>70</v>
      </c>
      <c r="T1624" s="15" t="s">
        <v>58</v>
      </c>
      <c r="U1624" s="15" t="s">
        <v>59</v>
      </c>
      <c r="V1624" s="15" t="s">
        <v>992</v>
      </c>
      <c r="W1624" s="15" t="s">
        <v>993</v>
      </c>
      <c r="X1624" s="15" t="s">
        <v>994</v>
      </c>
      <c r="Y1624" s="15" t="s">
        <v>18</v>
      </c>
      <c r="Z1624" s="15" t="s">
        <v>63</v>
      </c>
      <c r="AA1624" s="15" t="s">
        <v>64</v>
      </c>
      <c r="AB1624" s="15" t="s">
        <v>65</v>
      </c>
      <c r="AC1624" s="15" t="s">
        <v>82</v>
      </c>
      <c r="AD1624" s="15" t="s">
        <v>59</v>
      </c>
      <c r="AE1624" s="15" t="s">
        <v>59</v>
      </c>
      <c r="AF1624" s="15" t="s">
        <v>59</v>
      </c>
      <c r="AG1624" s="15" t="s">
        <v>76</v>
      </c>
      <c r="AH1624" s="15" t="s">
        <v>252</v>
      </c>
      <c r="AI1624" s="15" t="s">
        <v>83</v>
      </c>
      <c r="AJ1624" s="15" t="str">
        <f>VLOOKUP(exp_SILP!$Y1624,'DATI CM'!$A$2:$F$28,2,FALSE)</f>
        <v>TRZCST69B41F952V</v>
      </c>
    </row>
    <row r="1625" ht="15.75" hidden="1" customHeight="1">
      <c r="A1625" s="17" t="str">
        <f>IFERROR(VLOOKUP(exp_SILP!$W1625,exp_utenti_P!D:D,1,FALSE),"_DA INSERIRE")</f>
        <v>BRSMRN78L57Z154W</v>
      </c>
      <c r="B1625" s="17" t="str">
        <f>IF(AND(exp_SILP!$S1625="A.3 ORIENTAMENTO PROFESSIONALE",exp_SILP!$AD1625="4.2"),"A.3 ORIENTAMENTO PROFESSIONALE (CARCERE)",
IF(AND(exp_SILP!$S1625="A.3 ORIENTAMENTO PROFESSIONALE",exp_SILP!$AD1625="."),"A.3 ORIENTAMENTO PROFESSIONALE (CARCERE)",
IF(AND(exp_SILP!$S1625="A.4 CONSULENZA ORIENTATIVA",exp_SILP!$AD1625="4.2"),"A.4 CONSULENZA ORIENTATIVA (CARCERE)",
IF(AND(exp_SILP!$S1625="A.4 CONSULENZA ORIENTATIVA",exp_SILP!$AD1625="."),"A.4 CONSULENZA ORIENTATIVA (CARCERE)",
IF(AND(exp_SILP!$S1625="A.5 - LEP F1 - ACCOMPAGNAMENTO AL LAVORO",exp_SILP!$AD1625="4.2"),"A.5 - LEP F1 - ACCOMPAGNAMENTO AL LAVORO (CARCERE)",
IF(AND(exp_SILP!$S1625="A.5 - LEP F1 - ACCOMPAGNAMENTO AL LAVORO",exp_SILP!$AD1625="."),"A.5 - LEP F1 - ACCOMPAGNAMENTO AL LAVORO (CARCERE)",
IF(AND(exp_SILP!$S1625="A.5.2a - TUTORAGGIO TIROCINI",exp_SILP!$AD1625="4.2"),"A.5.2a - TUTORAGGIO TIROCINI (CARCERE)",
exp_SILP!$S1625)))))))</f>
        <v>A4.10 - LEP E - ORIENTAMENTO SPECIALISTICO SKILL GAP ANALYSIS</v>
      </c>
      <c r="C1625" s="18" t="str">
        <f>CONCATENATE(VLOOKUP(exp_SILP!$B1625,'DATI COMMESSE'!$A$2:$F$25,4,FALSE)," - ", VLOOKUP(exp_SILP!$B1625,'DATI COMMESSE'!$A$2:$F$25,2,FALSE)," - ",VLOOKUP(exp_SILP!$B1625,'DATI COMMESSE'!$A$2:$F$25,3,FALSE))</f>
        <v>GOL - 22-02-5000 - 22-12-5003</v>
      </c>
      <c r="D1625" s="18" t="str">
        <f>LEFT(exp_SILP!$R1625,5)</f>
        <v>13:00</v>
      </c>
      <c r="E1625" s="18" t="str">
        <f>RIGHT(exp_SILP!$R1625,5)</f>
        <v>14:00</v>
      </c>
      <c r="F1625" s="18">
        <f>IF(exp_SILP!$AG1625&gt;=60,exp_SILP!$AG1625/60,exp_SILP!$AG1625)</f>
        <v>1</v>
      </c>
      <c r="G1625" s="18" t="str">
        <f>VLOOKUP(exp_SILP!$Y1625,'DATI CM'!$A$2:$F$28,2,FALSE)</f>
        <v>PNFMRT85H50A859E</v>
      </c>
      <c r="H1625" s="18" t="str">
        <f>VLOOKUP(exp_SILP!$Y1625,'DATI CM'!$A$2:$F$28,3,FALSE)</f>
        <v>A011</v>
      </c>
      <c r="I1625" s="18" t="str">
        <f t="shared" si="1"/>
        <v>N</v>
      </c>
      <c r="J1625" s="18" t="str">
        <f>VLOOKUP(exp_SILP!$Y1625,'DATI CM'!$A$2:$F$28,4,FALSE)</f>
        <v>BIELLA</v>
      </c>
      <c r="K1625" s="19">
        <f>VLOOKUP(exp_SILP!$B1625,'DATI COMMESSE'!$A$2:$F$25,5,FALSE)</f>
        <v>39.94</v>
      </c>
      <c r="L1625" s="19">
        <f>IF(exp_SILP!$B1625="A4.10 - LEP E - ORIENTAMENTO SPECIALISTICO SKILL GAP ANALYSIS - GRUPPO 3P",0,VLOOKUP(exp_SILP!$Y1625,'DATI CM'!$A$2:$F$28,6,FALSE))</f>
        <v>25</v>
      </c>
      <c r="M1625" s="19">
        <f>IFERROR(VLOOKUP(exp_SILP!$B1625,'DATI CM'!$H$2:$I$16,2,FALSE)*exp_SILP!$F1625,0)</f>
        <v>0</v>
      </c>
      <c r="N1625" s="18" t="str">
        <f>VLOOKUP(exp_SILP!$B1625,'DATI COMMESSE'!$A$2:$F$25,4,FALSE)</f>
        <v>GOL</v>
      </c>
      <c r="O1625" s="20">
        <f>VLOOKUP(exp_SILP!$B1625,'DATI COMMESSE'!$A$2:$F$25,5,FALSE)*exp_SILP!$F1625</f>
        <v>39.94</v>
      </c>
      <c r="P1625" s="18" t="str">
        <f>IF(MID(exp_SILP!$W1625,10,2)&gt;"40","F","M")</f>
        <v>F</v>
      </c>
      <c r="Q1625" s="21" t="s">
        <v>1185</v>
      </c>
      <c r="R1625" s="22" t="s">
        <v>159</v>
      </c>
      <c r="S1625" s="22" t="s">
        <v>70</v>
      </c>
      <c r="T1625" s="22" t="s">
        <v>58</v>
      </c>
      <c r="U1625" s="22" t="s">
        <v>59</v>
      </c>
      <c r="V1625" s="22" t="s">
        <v>831</v>
      </c>
      <c r="W1625" s="22" t="s">
        <v>832</v>
      </c>
      <c r="X1625" s="22" t="s">
        <v>833</v>
      </c>
      <c r="Y1625" s="22" t="s">
        <v>15</v>
      </c>
      <c r="Z1625" s="22" t="s">
        <v>63</v>
      </c>
      <c r="AA1625" s="22" t="s">
        <v>64</v>
      </c>
      <c r="AB1625" s="22" t="s">
        <v>65</v>
      </c>
      <c r="AC1625" s="22" t="s">
        <v>66</v>
      </c>
      <c r="AD1625" s="22" t="s">
        <v>59</v>
      </c>
      <c r="AE1625" s="22" t="s">
        <v>59</v>
      </c>
      <c r="AF1625" s="22" t="s">
        <v>59</v>
      </c>
      <c r="AG1625" s="22" t="s">
        <v>67</v>
      </c>
      <c r="AH1625" s="22" t="s">
        <v>1534</v>
      </c>
      <c r="AI1625" s="22" t="s">
        <v>68</v>
      </c>
      <c r="AJ1625" s="22" t="str">
        <f>VLOOKUP(exp_SILP!$Y1625,'DATI CM'!$A$2:$F$28,2,FALSE)</f>
        <v>PNFMRT85H50A859E</v>
      </c>
    </row>
    <row r="1626" ht="15.75" hidden="1" customHeight="1">
      <c r="A1626" s="10" t="str">
        <f>IFERROR(VLOOKUP(exp_SILP!$W1626,exp_utenti_P!D:D,1,FALSE),"_DA INSERIRE")</f>
        <v>CHHYSN00D12Z330Y</v>
      </c>
      <c r="B1626" s="10" t="str">
        <f>IF(AND(exp_SILP!$S1626="A.3 ORIENTAMENTO PROFESSIONALE",exp_SILP!$AD1626="4.2"),"A.3 ORIENTAMENTO PROFESSIONALE (CARCERE)",
IF(AND(exp_SILP!$S1626="A.3 ORIENTAMENTO PROFESSIONALE",exp_SILP!$AD1626="."),"A.3 ORIENTAMENTO PROFESSIONALE (CARCERE)",
IF(AND(exp_SILP!$S1626="A.4 CONSULENZA ORIENTATIVA",exp_SILP!$AD1626="4.2"),"A.4 CONSULENZA ORIENTATIVA (CARCERE)",
IF(AND(exp_SILP!$S1626="A.4 CONSULENZA ORIENTATIVA",exp_SILP!$AD1626="."),"A.4 CONSULENZA ORIENTATIVA (CARCERE)",
IF(AND(exp_SILP!$S1626="A.5 - LEP F1 - ACCOMPAGNAMENTO AL LAVORO",exp_SILP!$AD1626="4.2"),"A.5 - LEP F1 - ACCOMPAGNAMENTO AL LAVORO (CARCERE)",
IF(AND(exp_SILP!$S1626="A.5 - LEP F1 - ACCOMPAGNAMENTO AL LAVORO",exp_SILP!$AD1626="."),"A.5 - LEP F1 - ACCOMPAGNAMENTO AL LAVORO (CARCERE)",
IF(AND(exp_SILP!$S1626="A.5.2a - TUTORAGGIO TIROCINI",exp_SILP!$AD1626="4.2"),"A.5.2a - TUTORAGGIO TIROCINI (CARCERE)",
exp_SILP!$S1626)))))))</f>
        <v>A4.10 - LEP E - ORIENTAMENTO SPECIALISTICO SKILL GAP ANALYSIS</v>
      </c>
      <c r="C1626" s="11" t="str">
        <f>CONCATENATE(VLOOKUP(exp_SILP!$B1626,'DATI COMMESSE'!$A$2:$F$25,4,FALSE)," - ", VLOOKUP(exp_SILP!$B1626,'DATI COMMESSE'!$A$2:$F$25,2,FALSE)," - ",VLOOKUP(exp_SILP!$B1626,'DATI COMMESSE'!$A$2:$F$25,3,FALSE))</f>
        <v>GOL - 22-02-5000 - 22-12-5003</v>
      </c>
      <c r="D1626" s="11" t="str">
        <f>LEFT(exp_SILP!$R1626,5)</f>
        <v>12:00</v>
      </c>
      <c r="E1626" s="11" t="str">
        <f>RIGHT(exp_SILP!$R1626,5)</f>
        <v>13:00</v>
      </c>
      <c r="F1626" s="11">
        <f>IF(exp_SILP!$AG1626&gt;=60,exp_SILP!$AG1626/60,exp_SILP!$AG1626)</f>
        <v>1</v>
      </c>
      <c r="G1626" s="11" t="str">
        <f>VLOOKUP(exp_SILP!$Y1626,'DATI CM'!$A$2:$F$28,2,FALSE)</f>
        <v>GNGGNN70A65L219B</v>
      </c>
      <c r="H1626" s="11" t="str">
        <f>VLOOKUP(exp_SILP!$Y1626,'DATI CM'!$A$2:$F$28,3,FALSE)</f>
        <v/>
      </c>
      <c r="I1626" s="11" t="str">
        <f t="shared" si="1"/>
        <v>N</v>
      </c>
      <c r="J1626" s="11" t="str">
        <f>VLOOKUP(exp_SILP!$Y1626,'DATI CM'!$A$2:$F$28,4,FALSE)</f>
        <v/>
      </c>
      <c r="K1626" s="12">
        <f>VLOOKUP(exp_SILP!$B1626,'DATI COMMESSE'!$A$2:$F$25,5,FALSE)</f>
        <v>39.94</v>
      </c>
      <c r="L1626" s="12" t="str">
        <f>IF(exp_SILP!$B1626="A4.10 - LEP E - ORIENTAMENTO SPECIALISTICO SKILL GAP ANALYSIS - GRUPPO 3P",0,VLOOKUP(exp_SILP!$Y1626,'DATI CM'!$A$2:$F$28,6,FALSE))</f>
        <v/>
      </c>
      <c r="M1626" s="12">
        <f>IFERROR(VLOOKUP(exp_SILP!$B1626,'DATI CM'!$H$2:$I$16,2,FALSE)*exp_SILP!$F1626,0)</f>
        <v>0</v>
      </c>
      <c r="N1626" s="11" t="str">
        <f>VLOOKUP(exp_SILP!$B1626,'DATI COMMESSE'!$A$2:$F$25,4,FALSE)</f>
        <v>GOL</v>
      </c>
      <c r="O1626" s="13">
        <f>VLOOKUP(exp_SILP!$B1626,'DATI COMMESSE'!$A$2:$F$25,5,FALSE)*exp_SILP!$F1626</f>
        <v>39.94</v>
      </c>
      <c r="P1626" s="11" t="str">
        <f>IF(MID(exp_SILP!$W1626,10,2)&gt;"40","F","M")</f>
        <v>M</v>
      </c>
      <c r="Q1626" s="14" t="s">
        <v>1185</v>
      </c>
      <c r="R1626" s="15" t="s">
        <v>102</v>
      </c>
      <c r="S1626" s="15" t="s">
        <v>70</v>
      </c>
      <c r="T1626" s="15" t="s">
        <v>58</v>
      </c>
      <c r="U1626" s="15" t="s">
        <v>59</v>
      </c>
      <c r="V1626" s="15" t="s">
        <v>625</v>
      </c>
      <c r="W1626" s="15" t="s">
        <v>626</v>
      </c>
      <c r="X1626" s="15" t="s">
        <v>627</v>
      </c>
      <c r="Y1626" s="15" t="s">
        <v>11</v>
      </c>
      <c r="Z1626" s="15" t="s">
        <v>63</v>
      </c>
      <c r="AA1626" s="15" t="s">
        <v>64</v>
      </c>
      <c r="AB1626" s="15" t="s">
        <v>65</v>
      </c>
      <c r="AC1626" s="15" t="s">
        <v>135</v>
      </c>
      <c r="AD1626" s="15" t="s">
        <v>59</v>
      </c>
      <c r="AE1626" s="15" t="s">
        <v>59</v>
      </c>
      <c r="AF1626" s="15" t="s">
        <v>59</v>
      </c>
      <c r="AG1626" s="15" t="s">
        <v>67</v>
      </c>
      <c r="AH1626" s="15" t="s">
        <v>1185</v>
      </c>
      <c r="AI1626" s="15" t="s">
        <v>383</v>
      </c>
      <c r="AJ1626" s="15" t="str">
        <f>VLOOKUP(exp_SILP!$Y1626,'DATI CM'!$A$2:$F$28,2,FALSE)</f>
        <v>GNGGNN70A65L219B</v>
      </c>
    </row>
    <row r="1627" ht="15.75" customHeight="1">
      <c r="A1627" s="17" t="str">
        <f>IFERROR(VLOOKUP(exp_SILP!$W1627,exp_utenti_P!D:D,1,FALSE),"_DA INSERIRE")</f>
        <v>FRTLRI79M43L219I</v>
      </c>
      <c r="B1627" s="17" t="str">
        <f>IF(AND(exp_SILP!$S1627="A.3 ORIENTAMENTO PROFESSIONALE",exp_SILP!$AD1627="4.2"),"A.3 ORIENTAMENTO PROFESSIONALE (CARCERE)",
IF(AND(exp_SILP!$S1627="A.3 ORIENTAMENTO PROFESSIONALE",exp_SILP!$AD1627="."),"A.3 ORIENTAMENTO PROFESSIONALE (CARCERE)",
IF(AND(exp_SILP!$S1627="A.4 CONSULENZA ORIENTATIVA",exp_SILP!$AD1627="4.2"),"A.4 CONSULENZA ORIENTATIVA (CARCERE)",
IF(AND(exp_SILP!$S1627="A.4 CONSULENZA ORIENTATIVA",exp_SILP!$AD1627="."),"A.4 CONSULENZA ORIENTATIVA (CARCERE)",
IF(AND(exp_SILP!$S1627="A.5 - LEP F1 - ACCOMPAGNAMENTO AL LAVORO",exp_SILP!$AD1627="4.2"),"A.5 - LEP F1 - ACCOMPAGNAMENTO AL LAVORO (CARCERE)",
IF(AND(exp_SILP!$S1627="A.5 - LEP F1 - ACCOMPAGNAMENTO AL LAVORO",exp_SILP!$AD1627="."),"A.5 - LEP F1 - ACCOMPAGNAMENTO AL LAVORO (CARCERE)",
IF(AND(exp_SILP!$S1627="A.5.2a - TUTORAGGIO TIROCINI",exp_SILP!$AD1627="4.2"),"A.5.2a - TUTORAGGIO TIROCINI (CARCERE)",
exp_SILP!$S1627)))))))</f>
        <v>A4.10 - LEP E - ORIENTAMENTO SPECIALISTICO SKILL GAP ANALYSIS</v>
      </c>
      <c r="C1627" s="18" t="str">
        <f>CONCATENATE(VLOOKUP(exp_SILP!$B1627,'DATI COMMESSE'!$A$2:$F$25,4,FALSE)," - ", VLOOKUP(exp_SILP!$B1627,'DATI COMMESSE'!$A$2:$F$25,2,FALSE)," - ",VLOOKUP(exp_SILP!$B1627,'DATI COMMESSE'!$A$2:$F$25,3,FALSE))</f>
        <v>GOL - 22-02-5000 - 22-12-5003</v>
      </c>
      <c r="D1627" s="18" t="str">
        <f>LEFT(exp_SILP!$R1627,5)</f>
        <v>11:00</v>
      </c>
      <c r="E1627" s="18" t="str">
        <f>RIGHT(exp_SILP!$R1627,5)</f>
        <v>14:00</v>
      </c>
      <c r="F1627" s="18">
        <f>IF(exp_SILP!$AG1627&gt;=60,exp_SILP!$AG1627/60,exp_SILP!$AG1627)</f>
        <v>3</v>
      </c>
      <c r="G1627" s="18" t="str">
        <f>VLOOKUP(exp_SILP!$Y1627,'DATI CM'!$A$2:$F$28,2,FALSE)</f>
        <v>FLCSRN79S42L219X</v>
      </c>
      <c r="H1627" s="18" t="str">
        <f>VLOOKUP(exp_SILP!$Y1627,'DATI CM'!$A$2:$F$28,3,FALSE)</f>
        <v>A011</v>
      </c>
      <c r="I1627" s="18" t="str">
        <f t="shared" si="1"/>
        <v>N</v>
      </c>
      <c r="J1627" s="18" t="str">
        <f>VLOOKUP(exp_SILP!$Y1627,'DATI CM'!$A$2:$F$28,4,FALSE)</f>
        <v>TORINO</v>
      </c>
      <c r="K1627" s="19">
        <f>VLOOKUP(exp_SILP!$B1627,'DATI COMMESSE'!$A$2:$F$25,5,FALSE)</f>
        <v>39.94</v>
      </c>
      <c r="L1627" s="19">
        <f>IF(exp_SILP!$B1627="A4.10 - LEP E - ORIENTAMENTO SPECIALISTICO SKILL GAP ANALYSIS - GRUPPO 3P",0,VLOOKUP(exp_SILP!$Y1627,'DATI CM'!$A$2:$F$28,6,FALSE))</f>
        <v>25</v>
      </c>
      <c r="M1627" s="19">
        <f>IFERROR(VLOOKUP(exp_SILP!$B1627,'DATI CM'!$H$2:$I$16,2,FALSE)*exp_SILP!$F1627,0)</f>
        <v>0</v>
      </c>
      <c r="N1627" s="18" t="str">
        <f>VLOOKUP(exp_SILP!$B1627,'DATI COMMESSE'!$A$2:$F$25,4,FALSE)</f>
        <v>GOL</v>
      </c>
      <c r="O1627" s="20">
        <f>VLOOKUP(exp_SILP!$B1627,'DATI COMMESSE'!$A$2:$F$25,5,FALSE)*exp_SILP!$F1627</f>
        <v>119.82</v>
      </c>
      <c r="P1627" s="18" t="str">
        <f>IF(MID(exp_SILP!$W1627,10,2)&gt;"40","F","M")</f>
        <v>F</v>
      </c>
      <c r="Q1627" s="21" t="s">
        <v>1185</v>
      </c>
      <c r="R1627" s="22" t="s">
        <v>427</v>
      </c>
      <c r="S1627" s="22" t="s">
        <v>70</v>
      </c>
      <c r="T1627" s="22" t="s">
        <v>58</v>
      </c>
      <c r="U1627" s="22" t="s">
        <v>59</v>
      </c>
      <c r="V1627" s="22" t="s">
        <v>265</v>
      </c>
      <c r="W1627" s="22" t="s">
        <v>266</v>
      </c>
      <c r="X1627" s="22" t="s">
        <v>267</v>
      </c>
      <c r="Y1627" s="22" t="s">
        <v>10</v>
      </c>
      <c r="Z1627" s="22" t="s">
        <v>63</v>
      </c>
      <c r="AA1627" s="22" t="s">
        <v>64</v>
      </c>
      <c r="AB1627" s="22" t="s">
        <v>74</v>
      </c>
      <c r="AC1627" s="22" t="s">
        <v>75</v>
      </c>
      <c r="AD1627" s="22" t="s">
        <v>59</v>
      </c>
      <c r="AE1627" s="22" t="s">
        <v>59</v>
      </c>
      <c r="AF1627" s="22" t="s">
        <v>59</v>
      </c>
      <c r="AG1627" s="22" t="s">
        <v>101</v>
      </c>
      <c r="AH1627" s="22" t="s">
        <v>1185</v>
      </c>
      <c r="AI1627" s="22" t="s">
        <v>77</v>
      </c>
      <c r="AJ1627" s="22" t="str">
        <f>VLOOKUP(exp_SILP!$Y1627,'DATI CM'!$A$2:$F$28,2,FALSE)</f>
        <v>FLCSRN79S42L219X</v>
      </c>
    </row>
    <row r="1628" ht="15.75" hidden="1" customHeight="1">
      <c r="A1628" s="10" t="str">
        <f>IFERROR(VLOOKUP(exp_SILP!$W1628,exp_utenti_P!D:D,1,FALSE),"_DA INSERIRE")</f>
        <v>MSRPLA72T42F952L</v>
      </c>
      <c r="B1628" s="10" t="str">
        <f>IF(AND(exp_SILP!$S1628="A.3 ORIENTAMENTO PROFESSIONALE",exp_SILP!$AD1628="4.2"),"A.3 ORIENTAMENTO PROFESSIONALE (CARCERE)",
IF(AND(exp_SILP!$S1628="A.3 ORIENTAMENTO PROFESSIONALE",exp_SILP!$AD1628="."),"A.3 ORIENTAMENTO PROFESSIONALE (CARCERE)",
IF(AND(exp_SILP!$S1628="A.4 CONSULENZA ORIENTATIVA",exp_SILP!$AD1628="4.2"),"A.4 CONSULENZA ORIENTATIVA (CARCERE)",
IF(AND(exp_SILP!$S1628="A.4 CONSULENZA ORIENTATIVA",exp_SILP!$AD1628="."),"A.4 CONSULENZA ORIENTATIVA (CARCERE)",
IF(AND(exp_SILP!$S1628="A.5 - LEP F1 - ACCOMPAGNAMENTO AL LAVORO",exp_SILP!$AD1628="4.2"),"A.5 - LEP F1 - ACCOMPAGNAMENTO AL LAVORO (CARCERE)",
IF(AND(exp_SILP!$S1628="A.5 - LEP F1 - ACCOMPAGNAMENTO AL LAVORO",exp_SILP!$AD1628="."),"A.5 - LEP F1 - ACCOMPAGNAMENTO AL LAVORO (CARCERE)",
IF(AND(exp_SILP!$S1628="A.5.2a - TUTORAGGIO TIROCINI",exp_SILP!$AD1628="4.2"),"A.5.2a - TUTORAGGIO TIROCINI (CARCERE)",
exp_SILP!$S1628)))))))</f>
        <v>A4.10 - LEP E - ORIENTAMENTO SPECIALISTICO SKILL GAP ANALYSIS</v>
      </c>
      <c r="C1628" s="11" t="str">
        <f>CONCATENATE(VLOOKUP(exp_SILP!$B1628,'DATI COMMESSE'!$A$2:$F$25,4,FALSE)," - ", VLOOKUP(exp_SILP!$B1628,'DATI COMMESSE'!$A$2:$F$25,2,FALSE)," - ",VLOOKUP(exp_SILP!$B1628,'DATI COMMESSE'!$A$2:$F$25,3,FALSE))</f>
        <v>GOL - 22-02-5000 - 22-12-5003</v>
      </c>
      <c r="D1628" s="11" t="str">
        <f>LEFT(exp_SILP!$R1628,5)</f>
        <v>09:30</v>
      </c>
      <c r="E1628" s="11" t="str">
        <f>RIGHT(exp_SILP!$R1628,5)</f>
        <v>10:30</v>
      </c>
      <c r="F1628" s="11">
        <f>IF(exp_SILP!$AG1628&gt;=60,exp_SILP!$AG1628/60,exp_SILP!$AG1628)</f>
        <v>1</v>
      </c>
      <c r="G1628" s="11" t="str">
        <f>VLOOKUP(exp_SILP!$Y1628,'DATI CM'!$A$2:$F$28,2,FALSE)</f>
        <v>TRZCST69B41F952V</v>
      </c>
      <c r="H1628" s="11" t="str">
        <f>VLOOKUP(exp_SILP!$Y1628,'DATI CM'!$A$2:$F$28,3,FALSE)</f>
        <v/>
      </c>
      <c r="I1628" s="11" t="str">
        <f t="shared" si="1"/>
        <v>N</v>
      </c>
      <c r="J1628" s="11" t="str">
        <f>VLOOKUP(exp_SILP!$Y1628,'DATI CM'!$A$2:$F$28,4,FALSE)</f>
        <v/>
      </c>
      <c r="K1628" s="12">
        <f>VLOOKUP(exp_SILP!$B1628,'DATI COMMESSE'!$A$2:$F$25,5,FALSE)</f>
        <v>39.94</v>
      </c>
      <c r="L1628" s="12" t="str">
        <f>IF(exp_SILP!$B1628="A4.10 - LEP E - ORIENTAMENTO SPECIALISTICO SKILL GAP ANALYSIS - GRUPPO 3P",0,VLOOKUP(exp_SILP!$Y1628,'DATI CM'!$A$2:$F$28,6,FALSE))</f>
        <v/>
      </c>
      <c r="M1628" s="12">
        <f>IFERROR(VLOOKUP(exp_SILP!$B1628,'DATI CM'!$H$2:$I$16,2,FALSE)*exp_SILP!$F1628,0)</f>
        <v>0</v>
      </c>
      <c r="N1628" s="11" t="str">
        <f>VLOOKUP(exp_SILP!$B1628,'DATI COMMESSE'!$A$2:$F$25,4,FALSE)</f>
        <v>GOL</v>
      </c>
      <c r="O1628" s="13">
        <f>VLOOKUP(exp_SILP!$B1628,'DATI COMMESSE'!$A$2:$F$25,5,FALSE)*exp_SILP!$F1628</f>
        <v>39.94</v>
      </c>
      <c r="P1628" s="11" t="str">
        <f>IF(MID(exp_SILP!$W1628,10,2)&gt;"40","F","M")</f>
        <v>F</v>
      </c>
      <c r="Q1628" s="14" t="s">
        <v>1185</v>
      </c>
      <c r="R1628" s="15" t="s">
        <v>597</v>
      </c>
      <c r="S1628" s="15" t="s">
        <v>70</v>
      </c>
      <c r="T1628" s="15" t="s">
        <v>58</v>
      </c>
      <c r="U1628" s="15" t="s">
        <v>59</v>
      </c>
      <c r="V1628" s="15" t="s">
        <v>1002</v>
      </c>
      <c r="W1628" s="15" t="s">
        <v>1003</v>
      </c>
      <c r="X1628" s="15" t="s">
        <v>1004</v>
      </c>
      <c r="Y1628" s="15" t="s">
        <v>18</v>
      </c>
      <c r="Z1628" s="15" t="s">
        <v>63</v>
      </c>
      <c r="AA1628" s="15" t="s">
        <v>64</v>
      </c>
      <c r="AB1628" s="15" t="s">
        <v>65</v>
      </c>
      <c r="AC1628" s="15" t="s">
        <v>82</v>
      </c>
      <c r="AD1628" s="15" t="s">
        <v>59</v>
      </c>
      <c r="AE1628" s="15" t="s">
        <v>59</v>
      </c>
      <c r="AF1628" s="15" t="s">
        <v>59</v>
      </c>
      <c r="AG1628" s="15" t="s">
        <v>67</v>
      </c>
      <c r="AH1628" s="15" t="s">
        <v>1185</v>
      </c>
      <c r="AI1628" s="15" t="s">
        <v>83</v>
      </c>
      <c r="AJ1628" s="15" t="str">
        <f>VLOOKUP(exp_SILP!$Y1628,'DATI CM'!$A$2:$F$28,2,FALSE)</f>
        <v>TRZCST69B41F952V</v>
      </c>
    </row>
    <row r="1629" ht="15.75" hidden="1" customHeight="1">
      <c r="A1629" s="17" t="str">
        <f>IFERROR(VLOOKUP(exp_SILP!$W1629,exp_utenti_P!D:D,1,FALSE),"_DA INSERIRE")</f>
        <v>TNZGNN63B18A859Q</v>
      </c>
      <c r="B1629" s="17" t="str">
        <f>IF(AND(exp_SILP!$S1629="A.3 ORIENTAMENTO PROFESSIONALE",exp_SILP!$AD1629="4.2"),"A.3 ORIENTAMENTO PROFESSIONALE (CARCERE)",
IF(AND(exp_SILP!$S1629="A.3 ORIENTAMENTO PROFESSIONALE",exp_SILP!$AD1629="."),"A.3 ORIENTAMENTO PROFESSIONALE (CARCERE)",
IF(AND(exp_SILP!$S1629="A.4 CONSULENZA ORIENTATIVA",exp_SILP!$AD1629="4.2"),"A.4 CONSULENZA ORIENTATIVA (CARCERE)",
IF(AND(exp_SILP!$S1629="A.4 CONSULENZA ORIENTATIVA",exp_SILP!$AD1629="."),"A.4 CONSULENZA ORIENTATIVA (CARCERE)",
IF(AND(exp_SILP!$S1629="A.5 - LEP F1 - ACCOMPAGNAMENTO AL LAVORO",exp_SILP!$AD1629="4.2"),"A.5 - LEP F1 - ACCOMPAGNAMENTO AL LAVORO (CARCERE)",
IF(AND(exp_SILP!$S1629="A.5 - LEP F1 - ACCOMPAGNAMENTO AL LAVORO",exp_SILP!$AD1629="."),"A.5 - LEP F1 - ACCOMPAGNAMENTO AL LAVORO (CARCERE)",
IF(AND(exp_SILP!$S1629="A.5.2a - TUTORAGGIO TIROCINI",exp_SILP!$AD1629="4.2"),"A.5.2a - TUTORAGGIO TIROCINI (CARCERE)",
exp_SILP!$S1629)))))))</f>
        <v>A4.10 - LEP E - ORIENTAMENTO SPECIALISTICO SKILL GAP ANALYSIS</v>
      </c>
      <c r="C1629" s="18" t="str">
        <f>CONCATENATE(VLOOKUP(exp_SILP!$B1629,'DATI COMMESSE'!$A$2:$F$25,4,FALSE)," - ", VLOOKUP(exp_SILP!$B1629,'DATI COMMESSE'!$A$2:$F$25,2,FALSE)," - ",VLOOKUP(exp_SILP!$B1629,'DATI COMMESSE'!$A$2:$F$25,3,FALSE))</f>
        <v>GOL - 22-02-5000 - 22-12-5003</v>
      </c>
      <c r="D1629" s="18" t="str">
        <f>LEFT(exp_SILP!$R1629,5)</f>
        <v>12:00</v>
      </c>
      <c r="E1629" s="18" t="str">
        <f>RIGHT(exp_SILP!$R1629,5)</f>
        <v>13:00</v>
      </c>
      <c r="F1629" s="18">
        <f>IF(exp_SILP!$AG1629&gt;=60,exp_SILP!$AG1629/60,exp_SILP!$AG1629)</f>
        <v>1</v>
      </c>
      <c r="G1629" s="18" t="str">
        <f>VLOOKUP(exp_SILP!$Y1629,'DATI CM'!$A$2:$F$28,2,FALSE)</f>
        <v>PNFMRT85H50A859E</v>
      </c>
      <c r="H1629" s="18" t="str">
        <f>VLOOKUP(exp_SILP!$Y1629,'DATI CM'!$A$2:$F$28,3,FALSE)</f>
        <v>A011</v>
      </c>
      <c r="I1629" s="18" t="str">
        <f t="shared" si="1"/>
        <v>N</v>
      </c>
      <c r="J1629" s="18" t="str">
        <f>VLOOKUP(exp_SILP!$Y1629,'DATI CM'!$A$2:$F$28,4,FALSE)</f>
        <v>BIELLA</v>
      </c>
      <c r="K1629" s="19">
        <f>VLOOKUP(exp_SILP!$B1629,'DATI COMMESSE'!$A$2:$F$25,5,FALSE)</f>
        <v>39.94</v>
      </c>
      <c r="L1629" s="19">
        <f>IF(exp_SILP!$B1629="A4.10 - LEP E - ORIENTAMENTO SPECIALISTICO SKILL GAP ANALYSIS - GRUPPO 3P",0,VLOOKUP(exp_SILP!$Y1629,'DATI CM'!$A$2:$F$28,6,FALSE))</f>
        <v>25</v>
      </c>
      <c r="M1629" s="19">
        <f>IFERROR(VLOOKUP(exp_SILP!$B1629,'DATI CM'!$H$2:$I$16,2,FALSE)*exp_SILP!$F1629,0)</f>
        <v>0</v>
      </c>
      <c r="N1629" s="18" t="str">
        <f>VLOOKUP(exp_SILP!$B1629,'DATI COMMESSE'!$A$2:$F$25,4,FALSE)</f>
        <v>GOL</v>
      </c>
      <c r="O1629" s="20">
        <f>VLOOKUP(exp_SILP!$B1629,'DATI COMMESSE'!$A$2:$F$25,5,FALSE)*exp_SILP!$F1629</f>
        <v>39.94</v>
      </c>
      <c r="P1629" s="18" t="str">
        <f>IF(MID(exp_SILP!$W1629,10,2)&gt;"40","F","M")</f>
        <v>M</v>
      </c>
      <c r="Q1629" s="21" t="s">
        <v>1185</v>
      </c>
      <c r="R1629" s="22" t="s">
        <v>102</v>
      </c>
      <c r="S1629" s="22" t="s">
        <v>70</v>
      </c>
      <c r="T1629" s="22" t="s">
        <v>58</v>
      </c>
      <c r="U1629" s="22" t="s">
        <v>59</v>
      </c>
      <c r="V1629" s="22" t="s">
        <v>734</v>
      </c>
      <c r="W1629" s="22" t="s">
        <v>735</v>
      </c>
      <c r="X1629" s="22" t="s">
        <v>736</v>
      </c>
      <c r="Y1629" s="22" t="s">
        <v>15</v>
      </c>
      <c r="Z1629" s="22" t="s">
        <v>63</v>
      </c>
      <c r="AA1629" s="22" t="s">
        <v>64</v>
      </c>
      <c r="AB1629" s="22" t="s">
        <v>65</v>
      </c>
      <c r="AC1629" s="22" t="s">
        <v>66</v>
      </c>
      <c r="AD1629" s="22" t="s">
        <v>59</v>
      </c>
      <c r="AE1629" s="22" t="s">
        <v>59</v>
      </c>
      <c r="AF1629" s="22" t="s">
        <v>59</v>
      </c>
      <c r="AG1629" s="22" t="s">
        <v>67</v>
      </c>
      <c r="AH1629" s="22" t="s">
        <v>1185</v>
      </c>
      <c r="AI1629" s="22" t="s">
        <v>68</v>
      </c>
      <c r="AJ1629" s="22" t="str">
        <f>VLOOKUP(exp_SILP!$Y1629,'DATI CM'!$A$2:$F$28,2,FALSE)</f>
        <v>PNFMRT85H50A859E</v>
      </c>
    </row>
    <row r="1630" ht="15.75" hidden="1" customHeight="1">
      <c r="A1630" s="10" t="str">
        <f>IFERROR(VLOOKUP(exp_SILP!$W1630,exp_utenti_P!D:D,1,FALSE),"_DA INSERIRE")</f>
        <v>VLPRCC63A01A662P</v>
      </c>
      <c r="B1630" s="10" t="str">
        <f>IF(AND(exp_SILP!$S1630="A.3 ORIENTAMENTO PROFESSIONALE",exp_SILP!$AD1630="4.2"),"A.3 ORIENTAMENTO PROFESSIONALE (CARCERE)",
IF(AND(exp_SILP!$S1630="A.3 ORIENTAMENTO PROFESSIONALE",exp_SILP!$AD1630="."),"A.3 ORIENTAMENTO PROFESSIONALE (CARCERE)",
IF(AND(exp_SILP!$S1630="A.4 CONSULENZA ORIENTATIVA",exp_SILP!$AD1630="4.2"),"A.4 CONSULENZA ORIENTATIVA (CARCERE)",
IF(AND(exp_SILP!$S1630="A.4 CONSULENZA ORIENTATIVA",exp_SILP!$AD1630="."),"A.4 CONSULENZA ORIENTATIVA (CARCERE)",
IF(AND(exp_SILP!$S1630="A.5 - LEP F1 - ACCOMPAGNAMENTO AL LAVORO",exp_SILP!$AD1630="4.2"),"A.5 - LEP F1 - ACCOMPAGNAMENTO AL LAVORO (CARCERE)",
IF(AND(exp_SILP!$S1630="A.5 - LEP F1 - ACCOMPAGNAMENTO AL LAVORO",exp_SILP!$AD1630="."),"A.5 - LEP F1 - ACCOMPAGNAMENTO AL LAVORO (CARCERE)",
IF(AND(exp_SILP!$S1630="A.5.2a - TUTORAGGIO TIROCINI",exp_SILP!$AD1630="4.2"),"A.5.2a - TUTORAGGIO TIROCINI (CARCERE)",
exp_SILP!$S1630)))))))</f>
        <v>A4.10 - LEP E - ORIENTAMENTO SPECIALISTICO SKILL GAP ANALYSIS</v>
      </c>
      <c r="C1630" s="11" t="str">
        <f>CONCATENATE(VLOOKUP(exp_SILP!$B1630,'DATI COMMESSE'!$A$2:$F$25,4,FALSE)," - ", VLOOKUP(exp_SILP!$B1630,'DATI COMMESSE'!$A$2:$F$25,2,FALSE)," - ",VLOOKUP(exp_SILP!$B1630,'DATI COMMESSE'!$A$2:$F$25,3,FALSE))</f>
        <v>GOL - 22-02-5000 - 22-12-5003</v>
      </c>
      <c r="D1630" s="11" t="str">
        <f>LEFT(exp_SILP!$R1630,5)</f>
        <v>10:00</v>
      </c>
      <c r="E1630" s="11" t="str">
        <f>RIGHT(exp_SILP!$R1630,5)</f>
        <v>12:00</v>
      </c>
      <c r="F1630" s="11">
        <f>IF(exp_SILP!$AG1630&gt;=60,exp_SILP!$AG1630/60,exp_SILP!$AG1630)</f>
        <v>2</v>
      </c>
      <c r="G1630" s="11" t="str">
        <f>VLOOKUP(exp_SILP!$Y1630,'DATI CM'!$A$2:$F$28,2,FALSE)</f>
        <v>PNFMRT85H50A859E</v>
      </c>
      <c r="H1630" s="11" t="str">
        <f>VLOOKUP(exp_SILP!$Y1630,'DATI CM'!$A$2:$F$28,3,FALSE)</f>
        <v>A011</v>
      </c>
      <c r="I1630" s="11" t="str">
        <f t="shared" si="1"/>
        <v>N</v>
      </c>
      <c r="J1630" s="11" t="str">
        <f>VLOOKUP(exp_SILP!$Y1630,'DATI CM'!$A$2:$F$28,4,FALSE)</f>
        <v>BIELLA</v>
      </c>
      <c r="K1630" s="12">
        <f>VLOOKUP(exp_SILP!$B1630,'DATI COMMESSE'!$A$2:$F$25,5,FALSE)</f>
        <v>39.94</v>
      </c>
      <c r="L1630" s="12">
        <f>IF(exp_SILP!$B1630="A4.10 - LEP E - ORIENTAMENTO SPECIALISTICO SKILL GAP ANALYSIS - GRUPPO 3P",0,VLOOKUP(exp_SILP!$Y1630,'DATI CM'!$A$2:$F$28,6,FALSE))</f>
        <v>25</v>
      </c>
      <c r="M1630" s="12">
        <f>IFERROR(VLOOKUP(exp_SILP!$B1630,'DATI CM'!$H$2:$I$16,2,FALSE)*exp_SILP!$F1630,0)</f>
        <v>0</v>
      </c>
      <c r="N1630" s="11" t="str">
        <f>VLOOKUP(exp_SILP!$B1630,'DATI COMMESSE'!$A$2:$F$25,4,FALSE)</f>
        <v>GOL</v>
      </c>
      <c r="O1630" s="13">
        <f>VLOOKUP(exp_SILP!$B1630,'DATI COMMESSE'!$A$2:$F$25,5,FALSE)*exp_SILP!$F1630</f>
        <v>79.88</v>
      </c>
      <c r="P1630" s="11" t="str">
        <f>IF(MID(exp_SILP!$W1630,10,2)&gt;"40","F","M")</f>
        <v>M</v>
      </c>
      <c r="Q1630" s="14" t="s">
        <v>1185</v>
      </c>
      <c r="R1630" s="15" t="s">
        <v>199</v>
      </c>
      <c r="S1630" s="15" t="s">
        <v>70</v>
      </c>
      <c r="T1630" s="15" t="s">
        <v>58</v>
      </c>
      <c r="U1630" s="15" t="s">
        <v>59</v>
      </c>
      <c r="V1630" s="15" t="s">
        <v>274</v>
      </c>
      <c r="W1630" s="15" t="s">
        <v>275</v>
      </c>
      <c r="X1630" s="15" t="s">
        <v>276</v>
      </c>
      <c r="Y1630" s="15" t="s">
        <v>15</v>
      </c>
      <c r="Z1630" s="15" t="s">
        <v>63</v>
      </c>
      <c r="AA1630" s="15" t="s">
        <v>64</v>
      </c>
      <c r="AB1630" s="15" t="s">
        <v>65</v>
      </c>
      <c r="AC1630" s="15" t="s">
        <v>66</v>
      </c>
      <c r="AD1630" s="15" t="s">
        <v>59</v>
      </c>
      <c r="AE1630" s="15" t="s">
        <v>59</v>
      </c>
      <c r="AF1630" s="15" t="s">
        <v>59</v>
      </c>
      <c r="AG1630" s="15" t="s">
        <v>76</v>
      </c>
      <c r="AH1630" s="15" t="s">
        <v>1185</v>
      </c>
      <c r="AI1630" s="15" t="s">
        <v>68</v>
      </c>
      <c r="AJ1630" s="15" t="str">
        <f>VLOOKUP(exp_SILP!$Y1630,'DATI CM'!$A$2:$F$28,2,FALSE)</f>
        <v>PNFMRT85H50A859E</v>
      </c>
    </row>
    <row r="1631" ht="15.75" customHeight="1">
      <c r="A1631" s="17" t="str">
        <f>IFERROR(VLOOKUP(exp_SILP!$W1631,exp_utenti_P!D:D,1,FALSE),"_DA INSERIRE")</f>
        <v>DNOFLX80S01Z335M</v>
      </c>
      <c r="B1631" s="17" t="str">
        <f>IF(AND(exp_SILP!$S1631="A.3 ORIENTAMENTO PROFESSIONALE",exp_SILP!$AD1631="4.2"),"A.3 ORIENTAMENTO PROFESSIONALE (CARCERE)",
IF(AND(exp_SILP!$S1631="A.3 ORIENTAMENTO PROFESSIONALE",exp_SILP!$AD1631="."),"A.3 ORIENTAMENTO PROFESSIONALE (CARCERE)",
IF(AND(exp_SILP!$S1631="A.4 CONSULENZA ORIENTATIVA",exp_SILP!$AD1631="4.2"),"A.4 CONSULENZA ORIENTATIVA (CARCERE)",
IF(AND(exp_SILP!$S1631="A.4 CONSULENZA ORIENTATIVA",exp_SILP!$AD1631="."),"A.4 CONSULENZA ORIENTATIVA (CARCERE)",
IF(AND(exp_SILP!$S1631="A.5 - LEP F1 - ACCOMPAGNAMENTO AL LAVORO",exp_SILP!$AD1631="4.2"),"A.5 - LEP F1 - ACCOMPAGNAMENTO AL LAVORO (CARCERE)",
IF(AND(exp_SILP!$S1631="A.5 - LEP F1 - ACCOMPAGNAMENTO AL LAVORO",exp_SILP!$AD1631="."),"A.5 - LEP F1 - ACCOMPAGNAMENTO AL LAVORO (CARCERE)",
IF(AND(exp_SILP!$S1631="A.5.2a - TUTORAGGIO TIROCINI",exp_SILP!$AD1631="4.2"),"A.5.2a - TUTORAGGIO TIROCINI (CARCERE)",
exp_SILP!$S1631)))))))</f>
        <v>A.5.2 TUTORAGGIO TIROCINI O ACCOMPAGNAMENTO IN ITINERE NEGLI INSERIMENTI LAVORATIVI</v>
      </c>
      <c r="C1631" s="18" t="str">
        <f>CONCATENATE(VLOOKUP(exp_SILP!$B1631,'DATI COMMESSE'!$A$2:$F$25,4,FALSE)," - ", VLOOKUP(exp_SILP!$B1631,'DATI COMMESSE'!$A$2:$F$25,2,FALSE)," - ",VLOOKUP(exp_SILP!$B1631,'DATI COMMESSE'!$A$2:$F$25,3,FALSE))</f>
        <v> -  - </v>
      </c>
      <c r="D1631" s="18" t="str">
        <f>LEFT(exp_SILP!$R1631,5)</f>
        <v>14:30</v>
      </c>
      <c r="E1631" s="18" t="str">
        <f>RIGHT(exp_SILP!$R1631,5)</f>
        <v>16:30</v>
      </c>
      <c r="F1631" s="18">
        <f>IF(exp_SILP!$AG1631&gt;=60,exp_SILP!$AG1631/60,exp_SILP!$AG1631)</f>
        <v>2</v>
      </c>
      <c r="G1631" s="18" t="str">
        <f>VLOOKUP(exp_SILP!$Y1631,'DATI CM'!$A$2:$F$28,2,FALSE)</f>
        <v>FLCSRN79S42L219X</v>
      </c>
      <c r="H1631" s="18" t="str">
        <f>VLOOKUP(exp_SILP!$Y1631,'DATI CM'!$A$2:$F$28,3,FALSE)</f>
        <v>A011</v>
      </c>
      <c r="I1631" s="18" t="str">
        <f t="shared" si="1"/>
        <v>N</v>
      </c>
      <c r="J1631" s="18" t="str">
        <f>VLOOKUP(exp_SILP!$Y1631,'DATI CM'!$A$2:$F$28,4,FALSE)</f>
        <v>TORINO</v>
      </c>
      <c r="K1631" s="19" t="str">
        <f>VLOOKUP(exp_SILP!$B1631,'DATI COMMESSE'!$A$2:$F$25,5,FALSE)</f>
        <v/>
      </c>
      <c r="L1631" s="19">
        <f>IF(exp_SILP!$B1631="A4.10 - LEP E - ORIENTAMENTO SPECIALISTICO SKILL GAP ANALYSIS - GRUPPO 3P",0,VLOOKUP(exp_SILP!$Y1631,'DATI CM'!$A$2:$F$28,6,FALSE))</f>
        <v>25</v>
      </c>
      <c r="M1631" s="19">
        <f>IFERROR(VLOOKUP(exp_SILP!$B1631,'DATI CM'!$H$2:$I$16,2,FALSE)*exp_SILP!$F1631,0)</f>
        <v>0</v>
      </c>
      <c r="N1631" s="18" t="str">
        <f>VLOOKUP(exp_SILP!$B1631,'DATI COMMESSE'!$A$2:$F$25,4,FALSE)</f>
        <v/>
      </c>
      <c r="O1631" s="20">
        <f>VLOOKUP(exp_SILP!$B1631,'DATI COMMESSE'!$A$2:$F$25,5,FALSE)*exp_SILP!$F1631</f>
        <v>0</v>
      </c>
      <c r="P1631" s="18" t="str">
        <f>IF(MID(exp_SILP!$W1631,10,2)&gt;"40","F","M")</f>
        <v>M</v>
      </c>
      <c r="Q1631" s="21" t="s">
        <v>1733</v>
      </c>
      <c r="R1631" s="22" t="s">
        <v>545</v>
      </c>
      <c r="S1631" s="22" t="s">
        <v>562</v>
      </c>
      <c r="T1631" s="22" t="s">
        <v>58</v>
      </c>
      <c r="U1631" s="22" t="s">
        <v>59</v>
      </c>
      <c r="V1631" s="22" t="s">
        <v>632</v>
      </c>
      <c r="W1631" s="22" t="s">
        <v>633</v>
      </c>
      <c r="X1631" s="22" t="s">
        <v>634</v>
      </c>
      <c r="Y1631" s="22" t="s">
        <v>10</v>
      </c>
      <c r="Z1631" s="22" t="s">
        <v>63</v>
      </c>
      <c r="AA1631" s="22" t="s">
        <v>64</v>
      </c>
      <c r="AB1631" s="22" t="s">
        <v>74</v>
      </c>
      <c r="AC1631" s="22" t="s">
        <v>75</v>
      </c>
      <c r="AD1631" s="22" t="s">
        <v>454</v>
      </c>
      <c r="AE1631" s="22" t="s">
        <v>59</v>
      </c>
      <c r="AF1631" s="22" t="s">
        <v>699</v>
      </c>
      <c r="AG1631" s="22" t="s">
        <v>76</v>
      </c>
      <c r="AH1631" s="22" t="s">
        <v>1716</v>
      </c>
      <c r="AI1631" s="22" t="s">
        <v>77</v>
      </c>
      <c r="AJ1631" s="22" t="str">
        <f>VLOOKUP(exp_SILP!$Y1631,'DATI CM'!$A$2:$F$28,2,FALSE)</f>
        <v>FLCSRN79S42L219X</v>
      </c>
    </row>
    <row r="1632" ht="15.75" hidden="1" customHeight="1">
      <c r="A1632" s="10" t="str">
        <f>IFERROR(VLOOKUP(exp_SILP!$W1632,exp_utenti_P!D:D,1,FALSE),"_DA INSERIRE")</f>
        <v>NJIBDA85A01Z317B</v>
      </c>
      <c r="B1632" s="10" t="str">
        <f>IF(AND(exp_SILP!$S1632="A.3 ORIENTAMENTO PROFESSIONALE",exp_SILP!$AD1632="4.2"),"A.3 ORIENTAMENTO PROFESSIONALE (CARCERE)",
IF(AND(exp_SILP!$S1632="A.3 ORIENTAMENTO PROFESSIONALE",exp_SILP!$AD1632="."),"A.3 ORIENTAMENTO PROFESSIONALE (CARCERE)",
IF(AND(exp_SILP!$S1632="A.4 CONSULENZA ORIENTATIVA",exp_SILP!$AD1632="4.2"),"A.4 CONSULENZA ORIENTATIVA (CARCERE)",
IF(AND(exp_SILP!$S1632="A.4 CONSULENZA ORIENTATIVA",exp_SILP!$AD1632="."),"A.4 CONSULENZA ORIENTATIVA (CARCERE)",
IF(AND(exp_SILP!$S1632="A.5 - LEP F1 - ACCOMPAGNAMENTO AL LAVORO",exp_SILP!$AD1632="4.2"),"A.5 - LEP F1 - ACCOMPAGNAMENTO AL LAVORO (CARCERE)",
IF(AND(exp_SILP!$S1632="A.5 - LEP F1 - ACCOMPAGNAMENTO AL LAVORO",exp_SILP!$AD1632="."),"A.5 - LEP F1 - ACCOMPAGNAMENTO AL LAVORO (CARCERE)",
IF(AND(exp_SILP!$S1632="A.5.2a - TUTORAGGIO TIROCINI",exp_SILP!$AD1632="4.2"),"A.5.2a - TUTORAGGIO TIROCINI (CARCERE)",
exp_SILP!$S1632)))))))</f>
        <v>A.4 CONSULENZA ORIENTATIVA (1-C)</v>
      </c>
      <c r="C1632" s="11" t="str">
        <f>CONCATENATE(VLOOKUP(exp_SILP!$B1632,'DATI COMMESSE'!$A$2:$F$25,4,FALSE)," - ", VLOOKUP(exp_SILP!$B1632,'DATI COMMESSE'!$A$2:$F$25,2,FALSE)," - ",VLOOKUP(exp_SILP!$B1632,'DATI COMMESSE'!$A$2:$F$25,3,FALSE))</f>
        <v>FRD - 22-02-5000 - 22-12-5002</v>
      </c>
      <c r="D1632" s="11" t="str">
        <f>LEFT(exp_SILP!$R1632,5)</f>
        <v>15:00</v>
      </c>
      <c r="E1632" s="11" t="str">
        <f>RIGHT(exp_SILP!$R1632,5)</f>
        <v>17:00</v>
      </c>
      <c r="F1632" s="11">
        <f>IF(exp_SILP!$AG1632&gt;=60,exp_SILP!$AG1632/60,exp_SILP!$AG1632)</f>
        <v>2</v>
      </c>
      <c r="G1632" s="11" t="str">
        <f>VLOOKUP(exp_SILP!$Y1632,'DATI CM'!$A$2:$F$28,2,FALSE)</f>
        <v>TRZCST69B41F952V</v>
      </c>
      <c r="H1632" s="11" t="str">
        <f>VLOOKUP(exp_SILP!$Y1632,'DATI CM'!$A$2:$F$28,3,FALSE)</f>
        <v/>
      </c>
      <c r="I1632" s="11" t="str">
        <f t="shared" si="1"/>
        <v>N</v>
      </c>
      <c r="J1632" s="11" t="str">
        <f>VLOOKUP(exp_SILP!$Y1632,'DATI CM'!$A$2:$F$28,4,FALSE)</f>
        <v/>
      </c>
      <c r="K1632" s="12">
        <f>VLOOKUP(exp_SILP!$B1632,'DATI COMMESSE'!$A$2:$F$25,5,FALSE)</f>
        <v>35.5</v>
      </c>
      <c r="L1632" s="12" t="str">
        <f>IF(exp_SILP!$B1632="A4.10 - LEP E - ORIENTAMENTO SPECIALISTICO SKILL GAP ANALYSIS - GRUPPO 3P",0,VLOOKUP(exp_SILP!$Y1632,'DATI CM'!$A$2:$F$28,6,FALSE))</f>
        <v/>
      </c>
      <c r="M1632" s="12">
        <f>IFERROR(VLOOKUP(exp_SILP!$B1632,'DATI CM'!$H$2:$I$16,2,FALSE)*exp_SILP!$F1632,0)</f>
        <v>0</v>
      </c>
      <c r="N1632" s="11" t="str">
        <f>VLOOKUP(exp_SILP!$B1632,'DATI COMMESSE'!$A$2:$F$25,4,FALSE)</f>
        <v>FRD</v>
      </c>
      <c r="O1632" s="13">
        <f>VLOOKUP(exp_SILP!$B1632,'DATI COMMESSE'!$A$2:$F$25,5,FALSE)*exp_SILP!$F1632</f>
        <v>71</v>
      </c>
      <c r="P1632" s="11" t="str">
        <f>IF(MID(exp_SILP!$W1632,10,2)&gt;"40","F","M")</f>
        <v>M</v>
      </c>
      <c r="Q1632" s="27" t="s">
        <v>535</v>
      </c>
      <c r="R1632" s="15" t="s">
        <v>144</v>
      </c>
      <c r="S1632" s="15" t="s">
        <v>94</v>
      </c>
      <c r="T1632" s="15" t="s">
        <v>58</v>
      </c>
      <c r="U1632" s="15" t="s">
        <v>59</v>
      </c>
      <c r="V1632" s="15" t="s">
        <v>1057</v>
      </c>
      <c r="W1632" s="15" t="s">
        <v>1058</v>
      </c>
      <c r="X1632" s="15" t="s">
        <v>1059</v>
      </c>
      <c r="Y1632" s="15" t="s">
        <v>18</v>
      </c>
      <c r="Z1632" s="15" t="s">
        <v>63</v>
      </c>
      <c r="AA1632" s="15" t="s">
        <v>64</v>
      </c>
      <c r="AB1632" s="15" t="s">
        <v>65</v>
      </c>
      <c r="AC1632" s="15" t="s">
        <v>82</v>
      </c>
      <c r="AD1632" s="15" t="s">
        <v>59</v>
      </c>
      <c r="AE1632" s="15" t="s">
        <v>59</v>
      </c>
      <c r="AF1632" s="15" t="s">
        <v>59</v>
      </c>
      <c r="AG1632" s="28" t="s">
        <v>76</v>
      </c>
      <c r="AH1632" s="15" t="s">
        <v>535</v>
      </c>
      <c r="AI1632" s="15" t="s">
        <v>83</v>
      </c>
      <c r="AJ1632" s="15" t="str">
        <f>VLOOKUP(exp_SILP!$Y1632,'DATI CM'!$A$2:$F$28,2,FALSE)</f>
        <v>TRZCST69B41F952V</v>
      </c>
    </row>
    <row r="1633" ht="15.75" hidden="1" customHeight="1">
      <c r="A1633" s="17" t="str">
        <f>IFERROR(VLOOKUP(exp_SILP!$W1633,exp_utenti_P!D:D,1,FALSE),"_DA INSERIRE")</f>
        <v>NJIBDA85A01Z317B</v>
      </c>
      <c r="B1633" s="17" t="str">
        <f>IF(AND(exp_SILP!$S1633="A.3 ORIENTAMENTO PROFESSIONALE",exp_SILP!$AD1633="4.2"),"A.3 ORIENTAMENTO PROFESSIONALE (CARCERE)",
IF(AND(exp_SILP!$S1633="A.3 ORIENTAMENTO PROFESSIONALE",exp_SILP!$AD1633="."),"A.3 ORIENTAMENTO PROFESSIONALE (CARCERE)",
IF(AND(exp_SILP!$S1633="A.4 CONSULENZA ORIENTATIVA",exp_SILP!$AD1633="4.2"),"A.4 CONSULENZA ORIENTATIVA (CARCERE)",
IF(AND(exp_SILP!$S1633="A.4 CONSULENZA ORIENTATIVA",exp_SILP!$AD1633="."),"A.4 CONSULENZA ORIENTATIVA (CARCERE)",
IF(AND(exp_SILP!$S1633="A.5 - LEP F1 - ACCOMPAGNAMENTO AL LAVORO",exp_SILP!$AD1633="4.2"),"A.5 - LEP F1 - ACCOMPAGNAMENTO AL LAVORO (CARCERE)",
IF(AND(exp_SILP!$S1633="A.5 - LEP F1 - ACCOMPAGNAMENTO AL LAVORO",exp_SILP!$AD1633="."),"A.5 - LEP F1 - ACCOMPAGNAMENTO AL LAVORO (CARCERE)",
IF(AND(exp_SILP!$S1633="A.5.2a - TUTORAGGIO TIROCINI",exp_SILP!$AD1633="4.2"),"A.5.2a - TUTORAGGIO TIROCINI (CARCERE)",
exp_SILP!$S1633)))))))</f>
        <v>A.4 CONSULENZA ORIENTATIVA (1-C)</v>
      </c>
      <c r="C1633" s="18" t="str">
        <f>CONCATENATE(VLOOKUP(exp_SILP!$B1633,'DATI COMMESSE'!$A$2:$F$25,4,FALSE)," - ", VLOOKUP(exp_SILP!$B1633,'DATI COMMESSE'!$A$2:$F$25,2,FALSE)," - ",VLOOKUP(exp_SILP!$B1633,'DATI COMMESSE'!$A$2:$F$25,3,FALSE))</f>
        <v>FRD - 22-02-5000 - 22-12-5002</v>
      </c>
      <c r="D1633" s="18" t="str">
        <f>LEFT(exp_SILP!$R1633,5)</f>
        <v>14:00</v>
      </c>
      <c r="E1633" s="18" t="str">
        <f>RIGHT(exp_SILP!$R1633,5)</f>
        <v>15:00</v>
      </c>
      <c r="F1633" s="18">
        <f>IF(exp_SILP!$AG1633&gt;=60,exp_SILP!$AG1633/60,exp_SILP!$AG1633)</f>
        <v>1</v>
      </c>
      <c r="G1633" s="18" t="str">
        <f>VLOOKUP(exp_SILP!$Y1633,'DATI CM'!$A$2:$F$28,2,FALSE)</f>
        <v>TRZCST69B41F952V</v>
      </c>
      <c r="H1633" s="18" t="str">
        <f>VLOOKUP(exp_SILP!$Y1633,'DATI CM'!$A$2:$F$28,3,FALSE)</f>
        <v/>
      </c>
      <c r="I1633" s="18" t="str">
        <f t="shared" si="1"/>
        <v>N</v>
      </c>
      <c r="J1633" s="18" t="str">
        <f>VLOOKUP(exp_SILP!$Y1633,'DATI CM'!$A$2:$F$28,4,FALSE)</f>
        <v/>
      </c>
      <c r="K1633" s="19">
        <f>VLOOKUP(exp_SILP!$B1633,'DATI COMMESSE'!$A$2:$F$25,5,FALSE)</f>
        <v>35.5</v>
      </c>
      <c r="L1633" s="19" t="str">
        <f>IF(exp_SILP!$B1633="A4.10 - LEP E - ORIENTAMENTO SPECIALISTICO SKILL GAP ANALYSIS - GRUPPO 3P",0,VLOOKUP(exp_SILP!$Y1633,'DATI CM'!$A$2:$F$28,6,FALSE))</f>
        <v/>
      </c>
      <c r="M1633" s="19">
        <f>IFERROR(VLOOKUP(exp_SILP!$B1633,'DATI CM'!$H$2:$I$16,2,FALSE)*exp_SILP!$F1633,0)</f>
        <v>0</v>
      </c>
      <c r="N1633" s="18" t="str">
        <f>VLOOKUP(exp_SILP!$B1633,'DATI COMMESSE'!$A$2:$F$25,4,FALSE)</f>
        <v>FRD</v>
      </c>
      <c r="O1633" s="20">
        <f>VLOOKUP(exp_SILP!$B1633,'DATI COMMESSE'!$A$2:$F$25,5,FALSE)*exp_SILP!$F1633</f>
        <v>35.5</v>
      </c>
      <c r="P1633" s="18" t="str">
        <f>IF(MID(exp_SILP!$W1633,10,2)&gt;"40","F","M")</f>
        <v>M</v>
      </c>
      <c r="Q1633" s="24" t="s">
        <v>535</v>
      </c>
      <c r="R1633" s="22" t="s">
        <v>56</v>
      </c>
      <c r="S1633" s="22" t="s">
        <v>94</v>
      </c>
      <c r="T1633" s="22" t="s">
        <v>58</v>
      </c>
      <c r="U1633" s="22" t="s">
        <v>59</v>
      </c>
      <c r="V1633" s="22" t="s">
        <v>1057</v>
      </c>
      <c r="W1633" s="22" t="s">
        <v>1058</v>
      </c>
      <c r="X1633" s="22" t="s">
        <v>1059</v>
      </c>
      <c r="Y1633" s="22" t="s">
        <v>18</v>
      </c>
      <c r="Z1633" s="22" t="s">
        <v>63</v>
      </c>
      <c r="AA1633" s="22" t="s">
        <v>64</v>
      </c>
      <c r="AB1633" s="22" t="s">
        <v>65</v>
      </c>
      <c r="AC1633" s="22" t="s">
        <v>82</v>
      </c>
      <c r="AD1633" s="22" t="s">
        <v>59</v>
      </c>
      <c r="AE1633" s="22" t="s">
        <v>59</v>
      </c>
      <c r="AF1633" s="22" t="s">
        <v>59</v>
      </c>
      <c r="AG1633" s="25" t="s">
        <v>67</v>
      </c>
      <c r="AH1633" s="22" t="s">
        <v>1060</v>
      </c>
      <c r="AI1633" s="22" t="s">
        <v>83</v>
      </c>
      <c r="AJ1633" s="22" t="str">
        <f>VLOOKUP(exp_SILP!$Y1633,'DATI CM'!$A$2:$F$28,2,FALSE)</f>
        <v>TRZCST69B41F952V</v>
      </c>
    </row>
    <row r="1634" ht="15.75" customHeight="1">
      <c r="A1634" s="10" t="str">
        <f>IFERROR(VLOOKUP(exp_SILP!$W1634,exp_utenti_P!D:D,1,FALSE),"_DA INSERIRE")</f>
        <v>SRRNDR93L11L219L</v>
      </c>
      <c r="B1634" s="10" t="str">
        <f>IF(AND(exp_SILP!$S1634="A.3 ORIENTAMENTO PROFESSIONALE",exp_SILP!$AD1634="4.2"),"A.3 ORIENTAMENTO PROFESSIONALE (CARCERE)",
IF(AND(exp_SILP!$S1634="A.3 ORIENTAMENTO PROFESSIONALE",exp_SILP!$AD1634="."),"A.3 ORIENTAMENTO PROFESSIONALE (CARCERE)",
IF(AND(exp_SILP!$S1634="A.4 CONSULENZA ORIENTATIVA",exp_SILP!$AD1634="4.2"),"A.4 CONSULENZA ORIENTATIVA (CARCERE)",
IF(AND(exp_SILP!$S1634="A.4 CONSULENZA ORIENTATIVA",exp_SILP!$AD1634="."),"A.4 CONSULENZA ORIENTATIVA (CARCERE)",
IF(AND(exp_SILP!$S1634="A.5 - LEP F1 - ACCOMPAGNAMENTO AL LAVORO",exp_SILP!$AD1634="4.2"),"A.5 - LEP F1 - ACCOMPAGNAMENTO AL LAVORO (CARCERE)",
IF(AND(exp_SILP!$S1634="A.5 - LEP F1 - ACCOMPAGNAMENTO AL LAVORO",exp_SILP!$AD1634="."),"A.5 - LEP F1 - ACCOMPAGNAMENTO AL LAVORO (CARCERE)",
IF(AND(exp_SILP!$S1634="A.5.2a - TUTORAGGIO TIROCINI",exp_SILP!$AD1634="4.2"),"A.5.2a - TUTORAGGIO TIROCINI (CARCERE)",
exp_SILP!$S1634)))))))</f>
        <v>A.5 - LEP F1 - ACCOMPAGNAMENTO AL LAVORO</v>
      </c>
      <c r="C1634" s="11" t="str">
        <f>CONCATENATE(VLOOKUP(exp_SILP!$B1634,'DATI COMMESSE'!$A$2:$F$25,4,FALSE)," - ", VLOOKUP(exp_SILP!$B1634,'DATI COMMESSE'!$A$2:$F$25,2,FALSE)," - ",VLOOKUP(exp_SILP!$B1634,'DATI COMMESSE'!$A$2:$F$25,3,FALSE))</f>
        <v>GOL - 22-02-5000 - 22-12-5003</v>
      </c>
      <c r="D1634" s="11" t="str">
        <f>LEFT(exp_SILP!$R1634,5)</f>
        <v>10:00</v>
      </c>
      <c r="E1634" s="11" t="str">
        <f>RIGHT(exp_SILP!$R1634,5)</f>
        <v>11:00</v>
      </c>
      <c r="F1634" s="11">
        <f>IF(exp_SILP!$AG1634&gt;=60,exp_SILP!$AG1634/60,exp_SILP!$AG1634)</f>
        <v>1</v>
      </c>
      <c r="G1634" s="11" t="str">
        <f>VLOOKUP(exp_SILP!$Y1634,'DATI CM'!$A$2:$F$28,2,FALSE)</f>
        <v>FLCSRN79S42L219X</v>
      </c>
      <c r="H1634" s="11" t="str">
        <f>VLOOKUP(exp_SILP!$Y1634,'DATI CM'!$A$2:$F$28,3,FALSE)</f>
        <v>A011</v>
      </c>
      <c r="I1634" s="11" t="str">
        <f t="shared" si="1"/>
        <v>N</v>
      </c>
      <c r="J1634" s="11" t="str">
        <f>VLOOKUP(exp_SILP!$Y1634,'DATI CM'!$A$2:$F$28,4,FALSE)</f>
        <v>TORINO</v>
      </c>
      <c r="K1634" s="12">
        <f>VLOOKUP(exp_SILP!$B1634,'DATI COMMESSE'!$A$2:$F$25,5,FALSE)</f>
        <v>39.94</v>
      </c>
      <c r="L1634" s="12">
        <f>IF(exp_SILP!$B1634="A4.10 - LEP E - ORIENTAMENTO SPECIALISTICO SKILL GAP ANALYSIS - GRUPPO 3P",0,VLOOKUP(exp_SILP!$Y1634,'DATI CM'!$A$2:$F$28,6,FALSE))</f>
        <v>25</v>
      </c>
      <c r="M1634" s="12">
        <f>IFERROR(VLOOKUP(exp_SILP!$B1634,'DATI CM'!$H$2:$I$16,2,FALSE)*exp_SILP!$F1634,0)</f>
        <v>0</v>
      </c>
      <c r="N1634" s="11" t="str">
        <f>VLOOKUP(exp_SILP!$B1634,'DATI COMMESSE'!$A$2:$F$25,4,FALSE)</f>
        <v>GOL</v>
      </c>
      <c r="O1634" s="13">
        <f>VLOOKUP(exp_SILP!$B1634,'DATI COMMESSE'!$A$2:$F$25,5,FALSE)*exp_SILP!$F1634</f>
        <v>39.94</v>
      </c>
      <c r="P1634" s="11" t="str">
        <f>IF(MID(exp_SILP!$W1634,10,2)&gt;"40","F","M")</f>
        <v>M</v>
      </c>
      <c r="Q1634" s="27" t="s">
        <v>535</v>
      </c>
      <c r="R1634" s="15" t="s">
        <v>139</v>
      </c>
      <c r="S1634" s="15" t="s">
        <v>57</v>
      </c>
      <c r="T1634" s="15" t="s">
        <v>58</v>
      </c>
      <c r="U1634" s="15" t="s">
        <v>59</v>
      </c>
      <c r="V1634" s="15" t="s">
        <v>943</v>
      </c>
      <c r="W1634" s="15" t="s">
        <v>944</v>
      </c>
      <c r="X1634" s="15" t="s">
        <v>945</v>
      </c>
      <c r="Y1634" s="15" t="s">
        <v>10</v>
      </c>
      <c r="Z1634" s="15" t="s">
        <v>63</v>
      </c>
      <c r="AA1634" s="15" t="s">
        <v>64</v>
      </c>
      <c r="AB1634" s="15" t="s">
        <v>65</v>
      </c>
      <c r="AC1634" s="15" t="s">
        <v>75</v>
      </c>
      <c r="AD1634" s="15" t="s">
        <v>59</v>
      </c>
      <c r="AE1634" s="15" t="s">
        <v>59</v>
      </c>
      <c r="AF1634" s="15" t="s">
        <v>114</v>
      </c>
      <c r="AG1634" s="28" t="s">
        <v>67</v>
      </c>
      <c r="AH1634" s="15" t="s">
        <v>535</v>
      </c>
      <c r="AI1634" s="15" t="s">
        <v>77</v>
      </c>
      <c r="AJ1634" s="15" t="str">
        <f>VLOOKUP(exp_SILP!$Y1634,'DATI CM'!$A$2:$F$28,2,FALSE)</f>
        <v>FLCSRN79S42L219X</v>
      </c>
    </row>
    <row r="1635" ht="15.75" customHeight="1">
      <c r="A1635" s="17" t="str">
        <f>IFERROR(VLOOKUP(exp_SILP!$W1635,exp_utenti_P!D:D,1,FALSE),"_DA INSERIRE")</f>
        <v>SRRNDR93L11L219L</v>
      </c>
      <c r="B1635" s="17" t="str">
        <f>IF(AND(exp_SILP!$S1635="A.3 ORIENTAMENTO PROFESSIONALE",exp_SILP!$AD1635="4.2"),"A.3 ORIENTAMENTO PROFESSIONALE (CARCERE)",
IF(AND(exp_SILP!$S1635="A.3 ORIENTAMENTO PROFESSIONALE",exp_SILP!$AD1635="."),"A.3 ORIENTAMENTO PROFESSIONALE (CARCERE)",
IF(AND(exp_SILP!$S1635="A.4 CONSULENZA ORIENTATIVA",exp_SILP!$AD1635="4.2"),"A.4 CONSULENZA ORIENTATIVA (CARCERE)",
IF(AND(exp_SILP!$S1635="A.4 CONSULENZA ORIENTATIVA",exp_SILP!$AD1635="."),"A.4 CONSULENZA ORIENTATIVA (CARCERE)",
IF(AND(exp_SILP!$S1635="A.5 - LEP F1 - ACCOMPAGNAMENTO AL LAVORO",exp_SILP!$AD1635="4.2"),"A.5 - LEP F1 - ACCOMPAGNAMENTO AL LAVORO (CARCERE)",
IF(AND(exp_SILP!$S1635="A.5 - LEP F1 - ACCOMPAGNAMENTO AL LAVORO",exp_SILP!$AD1635="."),"A.5 - LEP F1 - ACCOMPAGNAMENTO AL LAVORO (CARCERE)",
IF(AND(exp_SILP!$S1635="A.5.2a - TUTORAGGIO TIROCINI",exp_SILP!$AD1635="4.2"),"A.5.2a - TUTORAGGIO TIROCINI (CARCERE)",
exp_SILP!$S1635)))))))</f>
        <v>A.5 - LEP F1 - ACCOMPAGNAMENTO AL LAVORO</v>
      </c>
      <c r="C1635" s="18" t="str">
        <f>CONCATENATE(VLOOKUP(exp_SILP!$B1635,'DATI COMMESSE'!$A$2:$F$25,4,FALSE)," - ", VLOOKUP(exp_SILP!$B1635,'DATI COMMESSE'!$A$2:$F$25,2,FALSE)," - ",VLOOKUP(exp_SILP!$B1635,'DATI COMMESSE'!$A$2:$F$25,3,FALSE))</f>
        <v>GOL - 22-02-5000 - 22-12-5003</v>
      </c>
      <c r="D1635" s="18" t="str">
        <f>LEFT(exp_SILP!$R1635,5)</f>
        <v>09:00</v>
      </c>
      <c r="E1635" s="18" t="str">
        <f>RIGHT(exp_SILP!$R1635,5)</f>
        <v>10:00</v>
      </c>
      <c r="F1635" s="18">
        <f>IF(exp_SILP!$AG1635&gt;=60,exp_SILP!$AG1635/60,exp_SILP!$AG1635)</f>
        <v>1</v>
      </c>
      <c r="G1635" s="18" t="str">
        <f>VLOOKUP(exp_SILP!$Y1635,'DATI CM'!$A$2:$F$28,2,FALSE)</f>
        <v>FLCSRN79S42L219X</v>
      </c>
      <c r="H1635" s="18" t="str">
        <f>VLOOKUP(exp_SILP!$Y1635,'DATI CM'!$A$2:$F$28,3,FALSE)</f>
        <v>A011</v>
      </c>
      <c r="I1635" s="18" t="str">
        <f t="shared" si="1"/>
        <v>N</v>
      </c>
      <c r="J1635" s="18" t="str">
        <f>VLOOKUP(exp_SILP!$Y1635,'DATI CM'!$A$2:$F$28,4,FALSE)</f>
        <v>TORINO</v>
      </c>
      <c r="K1635" s="19">
        <f>VLOOKUP(exp_SILP!$B1635,'DATI COMMESSE'!$A$2:$F$25,5,FALSE)</f>
        <v>39.94</v>
      </c>
      <c r="L1635" s="19">
        <f>IF(exp_SILP!$B1635="A4.10 - LEP E - ORIENTAMENTO SPECIALISTICO SKILL GAP ANALYSIS - GRUPPO 3P",0,VLOOKUP(exp_SILP!$Y1635,'DATI CM'!$A$2:$F$28,6,FALSE))</f>
        <v>25</v>
      </c>
      <c r="M1635" s="19">
        <f>IFERROR(VLOOKUP(exp_SILP!$B1635,'DATI CM'!$H$2:$I$16,2,FALSE)*exp_SILP!$F1635,0)</f>
        <v>0</v>
      </c>
      <c r="N1635" s="18" t="str">
        <f>VLOOKUP(exp_SILP!$B1635,'DATI COMMESSE'!$A$2:$F$25,4,FALSE)</f>
        <v>GOL</v>
      </c>
      <c r="O1635" s="20">
        <f>VLOOKUP(exp_SILP!$B1635,'DATI COMMESSE'!$A$2:$F$25,5,FALSE)*exp_SILP!$F1635</f>
        <v>39.94</v>
      </c>
      <c r="P1635" s="18" t="str">
        <f>IF(MID(exp_SILP!$W1635,10,2)&gt;"40","F","M")</f>
        <v>M</v>
      </c>
      <c r="Q1635" s="24" t="s">
        <v>535</v>
      </c>
      <c r="R1635" s="22" t="s">
        <v>203</v>
      </c>
      <c r="S1635" s="22" t="s">
        <v>57</v>
      </c>
      <c r="T1635" s="22" t="s">
        <v>58</v>
      </c>
      <c r="U1635" s="22" t="s">
        <v>59</v>
      </c>
      <c r="V1635" s="22" t="s">
        <v>943</v>
      </c>
      <c r="W1635" s="22" t="s">
        <v>944</v>
      </c>
      <c r="X1635" s="22" t="s">
        <v>945</v>
      </c>
      <c r="Y1635" s="22" t="s">
        <v>10</v>
      </c>
      <c r="Z1635" s="22" t="s">
        <v>63</v>
      </c>
      <c r="AA1635" s="22" t="s">
        <v>64</v>
      </c>
      <c r="AB1635" s="22" t="s">
        <v>74</v>
      </c>
      <c r="AC1635" s="22" t="s">
        <v>75</v>
      </c>
      <c r="AD1635" s="22" t="s">
        <v>59</v>
      </c>
      <c r="AE1635" s="22" t="s">
        <v>59</v>
      </c>
      <c r="AF1635" s="22" t="s">
        <v>59</v>
      </c>
      <c r="AG1635" s="25" t="s">
        <v>67</v>
      </c>
      <c r="AH1635" s="22" t="s">
        <v>535</v>
      </c>
      <c r="AI1635" s="22" t="s">
        <v>77</v>
      </c>
      <c r="AJ1635" s="22" t="str">
        <f>VLOOKUP(exp_SILP!$Y1635,'DATI CM'!$A$2:$F$28,2,FALSE)</f>
        <v>FLCSRN79S42L219X</v>
      </c>
    </row>
    <row r="1636" ht="15.75" hidden="1" customHeight="1">
      <c r="A1636" s="10" t="str">
        <f>IFERROR(VLOOKUP(exp_SILP!$W1636,exp_utenti_P!D:D,1,FALSE),"_DA INSERIRE")</f>
        <v>DRDCST73R54F952M</v>
      </c>
      <c r="B1636" s="10" t="str">
        <f>IF(AND(exp_SILP!$S1636="A.3 ORIENTAMENTO PROFESSIONALE",exp_SILP!$AD1636="4.2"),"A.3 ORIENTAMENTO PROFESSIONALE (CARCERE)",
IF(AND(exp_SILP!$S1636="A.3 ORIENTAMENTO PROFESSIONALE",exp_SILP!$AD1636="."),"A.3 ORIENTAMENTO PROFESSIONALE (CARCERE)",
IF(AND(exp_SILP!$S1636="A.4 CONSULENZA ORIENTATIVA",exp_SILP!$AD1636="4.2"),"A.4 CONSULENZA ORIENTATIVA (CARCERE)",
IF(AND(exp_SILP!$S1636="A.4 CONSULENZA ORIENTATIVA",exp_SILP!$AD1636="."),"A.4 CONSULENZA ORIENTATIVA (CARCERE)",
IF(AND(exp_SILP!$S1636="A.5 - LEP F1 - ACCOMPAGNAMENTO AL LAVORO",exp_SILP!$AD1636="4.2"),"A.5 - LEP F1 - ACCOMPAGNAMENTO AL LAVORO (CARCERE)",
IF(AND(exp_SILP!$S1636="A.5 - LEP F1 - ACCOMPAGNAMENTO AL LAVORO",exp_SILP!$AD1636="."),"A.5 - LEP F1 - ACCOMPAGNAMENTO AL LAVORO (CARCERE)",
IF(AND(exp_SILP!$S1636="A.5.2a - TUTORAGGIO TIROCINI",exp_SILP!$AD1636="4.2"),"A.5.2a - TUTORAGGIO TIROCINI (CARCERE)",
exp_SILP!$S1636)))))))</f>
        <v>A4.10 - LEP E - ORIENTAMENTO SPECIALISTICO SKILL GAP ANALYSIS</v>
      </c>
      <c r="C1636" s="11" t="str">
        <f>CONCATENATE(VLOOKUP(exp_SILP!$B1636,'DATI COMMESSE'!$A$2:$F$25,4,FALSE)," - ", VLOOKUP(exp_SILP!$B1636,'DATI COMMESSE'!$A$2:$F$25,2,FALSE)," - ",VLOOKUP(exp_SILP!$B1636,'DATI COMMESSE'!$A$2:$F$25,3,FALSE))</f>
        <v>GOL - 22-02-5000 - 22-12-5003</v>
      </c>
      <c r="D1636" s="11" t="str">
        <f>LEFT(exp_SILP!$R1636,5)</f>
        <v>11:00</v>
      </c>
      <c r="E1636" s="11" t="str">
        <f>RIGHT(exp_SILP!$R1636,5)</f>
        <v>13:00</v>
      </c>
      <c r="F1636" s="11">
        <f>IF(exp_SILP!$AG1636&gt;=60,exp_SILP!$AG1636/60,exp_SILP!$AG1636)</f>
        <v>2</v>
      </c>
      <c r="G1636" s="11" t="str">
        <f>VLOOKUP(exp_SILP!$Y1636,'DATI CM'!$A$2:$F$28,2,FALSE)</f>
        <v>TRZCST69B41F952V</v>
      </c>
      <c r="H1636" s="11" t="str">
        <f>VLOOKUP(exp_SILP!$Y1636,'DATI CM'!$A$2:$F$28,3,FALSE)</f>
        <v/>
      </c>
      <c r="I1636" s="11" t="str">
        <f t="shared" si="1"/>
        <v>N</v>
      </c>
      <c r="J1636" s="11" t="str">
        <f>VLOOKUP(exp_SILP!$Y1636,'DATI CM'!$A$2:$F$28,4,FALSE)</f>
        <v/>
      </c>
      <c r="K1636" s="12">
        <f>VLOOKUP(exp_SILP!$B1636,'DATI COMMESSE'!$A$2:$F$25,5,FALSE)</f>
        <v>39.94</v>
      </c>
      <c r="L1636" s="12" t="str">
        <f>IF(exp_SILP!$B1636="A4.10 - LEP E - ORIENTAMENTO SPECIALISTICO SKILL GAP ANALYSIS - GRUPPO 3P",0,VLOOKUP(exp_SILP!$Y1636,'DATI CM'!$A$2:$F$28,6,FALSE))</f>
        <v/>
      </c>
      <c r="M1636" s="12">
        <f>IFERROR(VLOOKUP(exp_SILP!$B1636,'DATI CM'!$H$2:$I$16,2,FALSE)*exp_SILP!$F1636,0)</f>
        <v>0</v>
      </c>
      <c r="N1636" s="11" t="str">
        <f>VLOOKUP(exp_SILP!$B1636,'DATI COMMESSE'!$A$2:$F$25,4,FALSE)</f>
        <v>GOL</v>
      </c>
      <c r="O1636" s="13">
        <f>VLOOKUP(exp_SILP!$B1636,'DATI COMMESSE'!$A$2:$F$25,5,FALSE)*exp_SILP!$F1636</f>
        <v>79.88</v>
      </c>
      <c r="P1636" s="11" t="str">
        <f>IF(MID(exp_SILP!$W1636,10,2)&gt;"40","F","M")</f>
        <v>F</v>
      </c>
      <c r="Q1636" s="27" t="s">
        <v>535</v>
      </c>
      <c r="R1636" s="15" t="s">
        <v>219</v>
      </c>
      <c r="S1636" s="15" t="s">
        <v>70</v>
      </c>
      <c r="T1636" s="15" t="s">
        <v>58</v>
      </c>
      <c r="U1636" s="15" t="s">
        <v>59</v>
      </c>
      <c r="V1636" s="15" t="s">
        <v>194</v>
      </c>
      <c r="W1636" s="15" t="s">
        <v>195</v>
      </c>
      <c r="X1636" s="15" t="s">
        <v>196</v>
      </c>
      <c r="Y1636" s="15" t="s">
        <v>18</v>
      </c>
      <c r="Z1636" s="15" t="s">
        <v>63</v>
      </c>
      <c r="AA1636" s="15" t="s">
        <v>64</v>
      </c>
      <c r="AB1636" s="15" t="s">
        <v>65</v>
      </c>
      <c r="AC1636" s="15" t="s">
        <v>82</v>
      </c>
      <c r="AD1636" s="15" t="s">
        <v>59</v>
      </c>
      <c r="AE1636" s="15" t="s">
        <v>59</v>
      </c>
      <c r="AF1636" s="15" t="s">
        <v>59</v>
      </c>
      <c r="AG1636" s="28" t="s">
        <v>76</v>
      </c>
      <c r="AH1636" s="15" t="s">
        <v>535</v>
      </c>
      <c r="AI1636" s="15" t="s">
        <v>83</v>
      </c>
      <c r="AJ1636" s="15" t="str">
        <f>VLOOKUP(exp_SILP!$Y1636,'DATI CM'!$A$2:$F$28,2,FALSE)</f>
        <v>TRZCST69B41F952V</v>
      </c>
    </row>
    <row r="1637" ht="15.75" customHeight="1">
      <c r="A1637" s="17" t="str">
        <f>IFERROR(VLOOKUP(exp_SILP!$W1637,exp_utenti_P!D:D,1,FALSE),"_DA INSERIRE")</f>
        <v>FRNLND66P59Z613A</v>
      </c>
      <c r="B1637" s="17" t="str">
        <f>IF(AND(exp_SILP!$S1637="A.3 ORIENTAMENTO PROFESSIONALE",exp_SILP!$AD1637="4.2"),"A.3 ORIENTAMENTO PROFESSIONALE (CARCERE)",
IF(AND(exp_SILP!$S1637="A.3 ORIENTAMENTO PROFESSIONALE",exp_SILP!$AD1637="."),"A.3 ORIENTAMENTO PROFESSIONALE (CARCERE)",
IF(AND(exp_SILP!$S1637="A.4 CONSULENZA ORIENTATIVA",exp_SILP!$AD1637="4.2"),"A.4 CONSULENZA ORIENTATIVA (CARCERE)",
IF(AND(exp_SILP!$S1637="A.4 CONSULENZA ORIENTATIVA",exp_SILP!$AD1637="."),"A.4 CONSULENZA ORIENTATIVA (CARCERE)",
IF(AND(exp_SILP!$S1637="A.5 - LEP F1 - ACCOMPAGNAMENTO AL LAVORO",exp_SILP!$AD1637="4.2"),"A.5 - LEP F1 - ACCOMPAGNAMENTO AL LAVORO (CARCERE)",
IF(AND(exp_SILP!$S1637="A.5 - LEP F1 - ACCOMPAGNAMENTO AL LAVORO",exp_SILP!$AD1637="."),"A.5 - LEP F1 - ACCOMPAGNAMENTO AL LAVORO (CARCERE)",
IF(AND(exp_SILP!$S1637="A.5.2a - TUTORAGGIO TIROCINI",exp_SILP!$AD1637="4.2"),"A.5.2a - TUTORAGGIO TIROCINI (CARCERE)",
exp_SILP!$S1637)))))))</f>
        <v>A4.10 - LEP E - ORIENTAMENTO SPECIALISTICO SKILL GAP ANALYSIS</v>
      </c>
      <c r="C1637" s="18" t="str">
        <f>CONCATENATE(VLOOKUP(exp_SILP!$B1637,'DATI COMMESSE'!$A$2:$F$25,4,FALSE)," - ", VLOOKUP(exp_SILP!$B1637,'DATI COMMESSE'!$A$2:$F$25,2,FALSE)," - ",VLOOKUP(exp_SILP!$B1637,'DATI COMMESSE'!$A$2:$F$25,3,FALSE))</f>
        <v>GOL - 22-02-5000 - 22-12-5003</v>
      </c>
      <c r="D1637" s="18" t="str">
        <f>LEFT(exp_SILP!$R1637,5)</f>
        <v>16:00</v>
      </c>
      <c r="E1637" s="18" t="str">
        <f>RIGHT(exp_SILP!$R1637,5)</f>
        <v>18:00</v>
      </c>
      <c r="F1637" s="18">
        <f>IF(exp_SILP!$AG1637&gt;=60,exp_SILP!$AG1637/60,exp_SILP!$AG1637)</f>
        <v>2</v>
      </c>
      <c r="G1637" s="18" t="str">
        <f>VLOOKUP(exp_SILP!$Y1637,'DATI CM'!$A$2:$F$28,2,FALSE)</f>
        <v>MNRCLD73B46G674U</v>
      </c>
      <c r="H1637" s="18" t="str">
        <f>VLOOKUP(exp_SILP!$Y1637,'DATI CM'!$A$2:$F$28,3,FALSE)</f>
        <v>A011</v>
      </c>
      <c r="I1637" s="18" t="str">
        <f t="shared" si="1"/>
        <v>N</v>
      </c>
      <c r="J1637" s="18" t="str">
        <f>VLOOKUP(exp_SILP!$Y1637,'DATI CM'!$A$2:$F$28,4,FALSE)</f>
        <v>TORINO</v>
      </c>
      <c r="K1637" s="19">
        <f>VLOOKUP(exp_SILP!$B1637,'DATI COMMESSE'!$A$2:$F$25,5,FALSE)</f>
        <v>39.94</v>
      </c>
      <c r="L1637" s="19">
        <f>IF(exp_SILP!$B1637="A4.10 - LEP E - ORIENTAMENTO SPECIALISTICO SKILL GAP ANALYSIS - GRUPPO 3P",0,VLOOKUP(exp_SILP!$Y1637,'DATI CM'!$A$2:$F$28,6,FALSE))</f>
        <v>25</v>
      </c>
      <c r="M1637" s="19">
        <f>IFERROR(VLOOKUP(exp_SILP!$B1637,'DATI CM'!$H$2:$I$16,2,FALSE)*exp_SILP!$F1637,0)</f>
        <v>0</v>
      </c>
      <c r="N1637" s="18" t="str">
        <f>VLOOKUP(exp_SILP!$B1637,'DATI COMMESSE'!$A$2:$F$25,4,FALSE)</f>
        <v>GOL</v>
      </c>
      <c r="O1637" s="20">
        <f>VLOOKUP(exp_SILP!$B1637,'DATI COMMESSE'!$A$2:$F$25,5,FALSE)*exp_SILP!$F1637</f>
        <v>79.88</v>
      </c>
      <c r="P1637" s="18" t="str">
        <f>IF(MID(exp_SILP!$W1637,10,2)&gt;"40","F","M")</f>
        <v>F</v>
      </c>
      <c r="Q1637" s="24" t="s">
        <v>535</v>
      </c>
      <c r="R1637" s="22" t="s">
        <v>148</v>
      </c>
      <c r="S1637" s="22" t="s">
        <v>70</v>
      </c>
      <c r="T1637" s="22" t="s">
        <v>58</v>
      </c>
      <c r="U1637" s="22" t="s">
        <v>59</v>
      </c>
      <c r="V1637" s="22" t="s">
        <v>1297</v>
      </c>
      <c r="W1637" s="22" t="s">
        <v>1298</v>
      </c>
      <c r="X1637" s="22" t="s">
        <v>1299</v>
      </c>
      <c r="Y1637" s="22" t="s">
        <v>14</v>
      </c>
      <c r="Z1637" s="22" t="s">
        <v>63</v>
      </c>
      <c r="AA1637" s="22" t="s">
        <v>64</v>
      </c>
      <c r="AB1637" s="22" t="s">
        <v>74</v>
      </c>
      <c r="AC1637" s="22" t="s">
        <v>135</v>
      </c>
      <c r="AD1637" s="22" t="s">
        <v>59</v>
      </c>
      <c r="AE1637" s="22" t="s">
        <v>59</v>
      </c>
      <c r="AF1637" s="22" t="s">
        <v>59</v>
      </c>
      <c r="AG1637" s="25" t="s">
        <v>76</v>
      </c>
      <c r="AH1637" s="22" t="s">
        <v>1669</v>
      </c>
      <c r="AI1637" s="22" t="s">
        <v>158</v>
      </c>
      <c r="AJ1637" s="22" t="str">
        <f>VLOOKUP(exp_SILP!$Y1637,'DATI CM'!$A$2:$F$28,2,FALSE)</f>
        <v>MNRCLD73B46G674U</v>
      </c>
    </row>
    <row r="1638" ht="15.75" customHeight="1">
      <c r="A1638" s="10" t="str">
        <f>IFERROR(VLOOKUP(exp_SILP!$W1638,exp_utenti_P!D:D,1,FALSE),"_DA INSERIRE")</f>
        <v>MRRCST88M60L219K</v>
      </c>
      <c r="B1638" s="10" t="str">
        <f>IF(AND(exp_SILP!$S1638="A.3 ORIENTAMENTO PROFESSIONALE",exp_SILP!$AD1638="4.2"),"A.3 ORIENTAMENTO PROFESSIONALE (CARCERE)",
IF(AND(exp_SILP!$S1638="A.3 ORIENTAMENTO PROFESSIONALE",exp_SILP!$AD1638="."),"A.3 ORIENTAMENTO PROFESSIONALE (CARCERE)",
IF(AND(exp_SILP!$S1638="A.4 CONSULENZA ORIENTATIVA",exp_SILP!$AD1638="4.2"),"A.4 CONSULENZA ORIENTATIVA (CARCERE)",
IF(AND(exp_SILP!$S1638="A.4 CONSULENZA ORIENTATIVA",exp_SILP!$AD1638="."),"A.4 CONSULENZA ORIENTATIVA (CARCERE)",
IF(AND(exp_SILP!$S1638="A.5 - LEP F1 - ACCOMPAGNAMENTO AL LAVORO",exp_SILP!$AD1638="4.2"),"A.5 - LEP F1 - ACCOMPAGNAMENTO AL LAVORO (CARCERE)",
IF(AND(exp_SILP!$S1638="A.5 - LEP F1 - ACCOMPAGNAMENTO AL LAVORO",exp_SILP!$AD1638="."),"A.5 - LEP F1 - ACCOMPAGNAMENTO AL LAVORO (CARCERE)",
IF(AND(exp_SILP!$S1638="A.5.2a - TUTORAGGIO TIROCINI",exp_SILP!$AD1638="4.2"),"A.5.2a - TUTORAGGIO TIROCINI (CARCERE)",
exp_SILP!$S1638)))))))</f>
        <v>A4.10 - LEP E - ORIENTAMENTO SPECIALISTICO SKILL GAP ANALYSIS</v>
      </c>
      <c r="C1638" s="11" t="str">
        <f>CONCATENATE(VLOOKUP(exp_SILP!$B1638,'DATI COMMESSE'!$A$2:$F$25,4,FALSE)," - ", VLOOKUP(exp_SILP!$B1638,'DATI COMMESSE'!$A$2:$F$25,2,FALSE)," - ",VLOOKUP(exp_SILP!$B1638,'DATI COMMESSE'!$A$2:$F$25,3,FALSE))</f>
        <v>GOL - 22-02-5000 - 22-12-5003</v>
      </c>
      <c r="D1638" s="11" t="str">
        <f>LEFT(exp_SILP!$R1638,5)</f>
        <v>14:00</v>
      </c>
      <c r="E1638" s="11" t="str">
        <f>RIGHT(exp_SILP!$R1638,5)</f>
        <v>16:00</v>
      </c>
      <c r="F1638" s="11">
        <f>IF(exp_SILP!$AG1638&gt;=60,exp_SILP!$AG1638/60,exp_SILP!$AG1638)</f>
        <v>2</v>
      </c>
      <c r="G1638" s="11" t="str">
        <f>VLOOKUP(exp_SILP!$Y1638,'DATI CM'!$A$2:$F$28,2,FALSE)</f>
        <v>MNRCLD73B46G674U</v>
      </c>
      <c r="H1638" s="11" t="str">
        <f>VLOOKUP(exp_SILP!$Y1638,'DATI CM'!$A$2:$F$28,3,FALSE)</f>
        <v>A011</v>
      </c>
      <c r="I1638" s="11" t="str">
        <f t="shared" si="1"/>
        <v>N</v>
      </c>
      <c r="J1638" s="11" t="str">
        <f>VLOOKUP(exp_SILP!$Y1638,'DATI CM'!$A$2:$F$28,4,FALSE)</f>
        <v>TORINO</v>
      </c>
      <c r="K1638" s="12">
        <f>VLOOKUP(exp_SILP!$B1638,'DATI COMMESSE'!$A$2:$F$25,5,FALSE)</f>
        <v>39.94</v>
      </c>
      <c r="L1638" s="12">
        <f>IF(exp_SILP!$B1638="A4.10 - LEP E - ORIENTAMENTO SPECIALISTICO SKILL GAP ANALYSIS - GRUPPO 3P",0,VLOOKUP(exp_SILP!$Y1638,'DATI CM'!$A$2:$F$28,6,FALSE))</f>
        <v>25</v>
      </c>
      <c r="M1638" s="12">
        <f>IFERROR(VLOOKUP(exp_SILP!$B1638,'DATI CM'!$H$2:$I$16,2,FALSE)*exp_SILP!$F1638,0)</f>
        <v>0</v>
      </c>
      <c r="N1638" s="11" t="str">
        <f>VLOOKUP(exp_SILP!$B1638,'DATI COMMESSE'!$A$2:$F$25,4,FALSE)</f>
        <v>GOL</v>
      </c>
      <c r="O1638" s="13">
        <f>VLOOKUP(exp_SILP!$B1638,'DATI COMMESSE'!$A$2:$F$25,5,FALSE)*exp_SILP!$F1638</f>
        <v>79.88</v>
      </c>
      <c r="P1638" s="11" t="str">
        <f>IF(MID(exp_SILP!$W1638,10,2)&gt;"40","F","M")</f>
        <v>F</v>
      </c>
      <c r="Q1638" s="27" t="s">
        <v>535</v>
      </c>
      <c r="R1638" s="15" t="s">
        <v>69</v>
      </c>
      <c r="S1638" s="15" t="s">
        <v>70</v>
      </c>
      <c r="T1638" s="15" t="s">
        <v>58</v>
      </c>
      <c r="U1638" s="15" t="s">
        <v>59</v>
      </c>
      <c r="V1638" s="15" t="s">
        <v>567</v>
      </c>
      <c r="W1638" s="15" t="s">
        <v>568</v>
      </c>
      <c r="X1638" s="15" t="s">
        <v>569</v>
      </c>
      <c r="Y1638" s="15" t="s">
        <v>14</v>
      </c>
      <c r="Z1638" s="15" t="s">
        <v>63</v>
      </c>
      <c r="AA1638" s="15" t="s">
        <v>64</v>
      </c>
      <c r="AB1638" s="15" t="s">
        <v>74</v>
      </c>
      <c r="AC1638" s="15" t="s">
        <v>135</v>
      </c>
      <c r="AD1638" s="15" t="s">
        <v>59</v>
      </c>
      <c r="AE1638" s="15" t="s">
        <v>59</v>
      </c>
      <c r="AF1638" s="15" t="s">
        <v>59</v>
      </c>
      <c r="AG1638" s="28" t="s">
        <v>76</v>
      </c>
      <c r="AH1638" s="15" t="s">
        <v>643</v>
      </c>
      <c r="AI1638" s="15" t="s">
        <v>158</v>
      </c>
      <c r="AJ1638" s="15" t="str">
        <f>VLOOKUP(exp_SILP!$Y1638,'DATI CM'!$A$2:$F$28,2,FALSE)</f>
        <v>MNRCLD73B46G674U</v>
      </c>
    </row>
    <row r="1639" ht="15.75" customHeight="1">
      <c r="A1639" s="17" t="str">
        <f>IFERROR(VLOOKUP(exp_SILP!$W1639,exp_utenti_P!D:D,1,FALSE),"_DA INSERIRE")</f>
        <v>NTNSRN66A45L219T</v>
      </c>
      <c r="B1639" s="17" t="str">
        <f>IF(AND(exp_SILP!$S1639="A.3 ORIENTAMENTO PROFESSIONALE",exp_SILP!$AD1639="4.2"),"A.3 ORIENTAMENTO PROFESSIONALE (CARCERE)",
IF(AND(exp_SILP!$S1639="A.3 ORIENTAMENTO PROFESSIONALE",exp_SILP!$AD1639="."),"A.3 ORIENTAMENTO PROFESSIONALE (CARCERE)",
IF(AND(exp_SILP!$S1639="A.4 CONSULENZA ORIENTATIVA",exp_SILP!$AD1639="4.2"),"A.4 CONSULENZA ORIENTATIVA (CARCERE)",
IF(AND(exp_SILP!$S1639="A.4 CONSULENZA ORIENTATIVA",exp_SILP!$AD1639="."),"A.4 CONSULENZA ORIENTATIVA (CARCERE)",
IF(AND(exp_SILP!$S1639="A.5 - LEP F1 - ACCOMPAGNAMENTO AL LAVORO",exp_SILP!$AD1639="4.2"),"A.5 - LEP F1 - ACCOMPAGNAMENTO AL LAVORO (CARCERE)",
IF(AND(exp_SILP!$S1639="A.5 - LEP F1 - ACCOMPAGNAMENTO AL LAVORO",exp_SILP!$AD1639="."),"A.5 - LEP F1 - ACCOMPAGNAMENTO AL LAVORO (CARCERE)",
IF(AND(exp_SILP!$S1639="A.5.2a - TUTORAGGIO TIROCINI",exp_SILP!$AD1639="4.2"),"A.5.2a - TUTORAGGIO TIROCINI (CARCERE)",
exp_SILP!$S1639)))))))</f>
        <v>A4.10 - LEP E - ORIENTAMENTO SPECIALISTICO SKILL GAP ANALYSIS</v>
      </c>
      <c r="C1639" s="18" t="str">
        <f>CONCATENATE(VLOOKUP(exp_SILP!$B1639,'DATI COMMESSE'!$A$2:$F$25,4,FALSE)," - ", VLOOKUP(exp_SILP!$B1639,'DATI COMMESSE'!$A$2:$F$25,2,FALSE)," - ",VLOOKUP(exp_SILP!$B1639,'DATI COMMESSE'!$A$2:$F$25,3,FALSE))</f>
        <v>GOL - 22-02-5000 - 22-12-5003</v>
      </c>
      <c r="D1639" s="18" t="str">
        <f>LEFT(exp_SILP!$R1639,5)</f>
        <v>12:00</v>
      </c>
      <c r="E1639" s="18" t="str">
        <f>RIGHT(exp_SILP!$R1639,5)</f>
        <v>14:00</v>
      </c>
      <c r="F1639" s="18">
        <f>IF(exp_SILP!$AG1639&gt;=60,exp_SILP!$AG1639/60,exp_SILP!$AG1639)</f>
        <v>2</v>
      </c>
      <c r="G1639" s="18" t="str">
        <f>VLOOKUP(exp_SILP!$Y1639,'DATI CM'!$A$2:$F$28,2,FALSE)</f>
        <v>MNRCLD73B46G674U</v>
      </c>
      <c r="H1639" s="18" t="str">
        <f>VLOOKUP(exp_SILP!$Y1639,'DATI CM'!$A$2:$F$28,3,FALSE)</f>
        <v>A011</v>
      </c>
      <c r="I1639" s="18" t="str">
        <f t="shared" si="1"/>
        <v>N</v>
      </c>
      <c r="J1639" s="18" t="str">
        <f>VLOOKUP(exp_SILP!$Y1639,'DATI CM'!$A$2:$F$28,4,FALSE)</f>
        <v>TORINO</v>
      </c>
      <c r="K1639" s="19">
        <f>VLOOKUP(exp_SILP!$B1639,'DATI COMMESSE'!$A$2:$F$25,5,FALSE)</f>
        <v>39.94</v>
      </c>
      <c r="L1639" s="19">
        <f>IF(exp_SILP!$B1639="A4.10 - LEP E - ORIENTAMENTO SPECIALISTICO SKILL GAP ANALYSIS - GRUPPO 3P",0,VLOOKUP(exp_SILP!$Y1639,'DATI CM'!$A$2:$F$28,6,FALSE))</f>
        <v>25</v>
      </c>
      <c r="M1639" s="19">
        <f>IFERROR(VLOOKUP(exp_SILP!$B1639,'DATI CM'!$H$2:$I$16,2,FALSE)*exp_SILP!$F1639,0)</f>
        <v>0</v>
      </c>
      <c r="N1639" s="18" t="str">
        <f>VLOOKUP(exp_SILP!$B1639,'DATI COMMESSE'!$A$2:$F$25,4,FALSE)</f>
        <v>GOL</v>
      </c>
      <c r="O1639" s="20">
        <f>VLOOKUP(exp_SILP!$B1639,'DATI COMMESSE'!$A$2:$F$25,5,FALSE)*exp_SILP!$F1639</f>
        <v>79.88</v>
      </c>
      <c r="P1639" s="18" t="str">
        <f>IF(MID(exp_SILP!$W1639,10,2)&gt;"40","F","M")</f>
        <v>F</v>
      </c>
      <c r="Q1639" s="24" t="s">
        <v>535</v>
      </c>
      <c r="R1639" s="22" t="s">
        <v>84</v>
      </c>
      <c r="S1639" s="22" t="s">
        <v>70</v>
      </c>
      <c r="T1639" s="22" t="s">
        <v>58</v>
      </c>
      <c r="U1639" s="22" t="s">
        <v>59</v>
      </c>
      <c r="V1639" s="22" t="s">
        <v>1372</v>
      </c>
      <c r="W1639" s="22" t="s">
        <v>1373</v>
      </c>
      <c r="X1639" s="22" t="s">
        <v>1374</v>
      </c>
      <c r="Y1639" s="22" t="s">
        <v>14</v>
      </c>
      <c r="Z1639" s="22" t="s">
        <v>63</v>
      </c>
      <c r="AA1639" s="22" t="s">
        <v>64</v>
      </c>
      <c r="AB1639" s="22" t="s">
        <v>74</v>
      </c>
      <c r="AC1639" s="22" t="s">
        <v>135</v>
      </c>
      <c r="AD1639" s="22" t="s">
        <v>59</v>
      </c>
      <c r="AE1639" s="22" t="s">
        <v>59</v>
      </c>
      <c r="AF1639" s="22" t="s">
        <v>59</v>
      </c>
      <c r="AG1639" s="25" t="s">
        <v>76</v>
      </c>
      <c r="AH1639" s="22" t="s">
        <v>643</v>
      </c>
      <c r="AI1639" s="22" t="s">
        <v>158</v>
      </c>
      <c r="AJ1639" s="22" t="str">
        <f>VLOOKUP(exp_SILP!$Y1639,'DATI CM'!$A$2:$F$28,2,FALSE)</f>
        <v>MNRCLD73B46G674U</v>
      </c>
    </row>
    <row r="1640" ht="15.75" customHeight="1">
      <c r="A1640" s="10" t="str">
        <f>IFERROR(VLOOKUP(exp_SILP!$W1640,exp_utenti_P!D:D,1,FALSE),"_DA INSERIRE")</f>
        <v>GRGLSN87R56L219T</v>
      </c>
      <c r="B1640" s="10" t="str">
        <f>IF(AND(exp_SILP!$S1640="A.3 ORIENTAMENTO PROFESSIONALE",exp_SILP!$AD1640="4.2"),"A.3 ORIENTAMENTO PROFESSIONALE (CARCERE)",
IF(AND(exp_SILP!$S1640="A.3 ORIENTAMENTO PROFESSIONALE",exp_SILP!$AD1640="."),"A.3 ORIENTAMENTO PROFESSIONALE (CARCERE)",
IF(AND(exp_SILP!$S1640="A.4 CONSULENZA ORIENTATIVA",exp_SILP!$AD1640="4.2"),"A.4 CONSULENZA ORIENTATIVA (CARCERE)",
IF(AND(exp_SILP!$S1640="A.4 CONSULENZA ORIENTATIVA",exp_SILP!$AD1640="."),"A.4 CONSULENZA ORIENTATIVA (CARCERE)",
IF(AND(exp_SILP!$S1640="A.5 - LEP F1 - ACCOMPAGNAMENTO AL LAVORO",exp_SILP!$AD1640="4.2"),"A.5 - LEP F1 - ACCOMPAGNAMENTO AL LAVORO (CARCERE)",
IF(AND(exp_SILP!$S1640="A.5 - LEP F1 - ACCOMPAGNAMENTO AL LAVORO",exp_SILP!$AD1640="."),"A.5 - LEP F1 - ACCOMPAGNAMENTO AL LAVORO (CARCERE)",
IF(AND(exp_SILP!$S1640="A.5.2a - TUTORAGGIO TIROCINI",exp_SILP!$AD1640="4.2"),"A.5.2a - TUTORAGGIO TIROCINI (CARCERE)",
exp_SILP!$S1640)))))))</f>
        <v>A4.10 - LEP E - ORIENTAMENTO SPECIALISTICO SKILL GAP ANALYSIS - GRUPPO 3P</v>
      </c>
      <c r="C1640" s="11" t="str">
        <f>CONCATENATE(VLOOKUP(exp_SILP!$B1640,'DATI COMMESSE'!$A$2:$F$25,4,FALSE)," - ", VLOOKUP(exp_SILP!$B1640,'DATI COMMESSE'!$A$2:$F$25,2,FALSE)," - ",VLOOKUP(exp_SILP!$B1640,'DATI COMMESSE'!$A$2:$F$25,3,FALSE))</f>
        <v>GOL - 22-02-5000 - 22-12-5003</v>
      </c>
      <c r="D1640" s="11" t="str">
        <f>LEFT(exp_SILP!$R1640,5)</f>
        <v>09:00</v>
      </c>
      <c r="E1640" s="11" t="str">
        <f>RIGHT(exp_SILP!$R1640,5)</f>
        <v>12:00</v>
      </c>
      <c r="F1640" s="11">
        <f>IF(exp_SILP!$AG1640&gt;=60,exp_SILP!$AG1640/60,exp_SILP!$AG1640)</f>
        <v>3</v>
      </c>
      <c r="G1640" s="11" t="str">
        <f>VLOOKUP(exp_SILP!$Y1640,'DATI CM'!$A$2:$F$28,2,FALSE)</f>
        <v>MNRCLD73B46G674U</v>
      </c>
      <c r="H1640" s="11" t="str">
        <f>VLOOKUP(exp_SILP!$Y1640,'DATI CM'!$A$2:$F$28,3,FALSE)</f>
        <v>A011</v>
      </c>
      <c r="I1640" s="11" t="str">
        <f t="shared" si="1"/>
        <v>N</v>
      </c>
      <c r="J1640" s="11" t="str">
        <f>VLOOKUP(exp_SILP!$Y1640,'DATI CM'!$A$2:$F$28,4,FALSE)</f>
        <v>TORINO</v>
      </c>
      <c r="K1640" s="12">
        <f>VLOOKUP(exp_SILP!$B1640,'DATI COMMESSE'!$A$2:$F$25,5,FALSE)</f>
        <v>82.27</v>
      </c>
      <c r="L1640" s="12">
        <f>IF(exp_SILP!$B1640="A4.10 - LEP E - ORIENTAMENTO SPECIALISTICO SKILL GAP ANALYSIS - GRUPPO 3P",0,VLOOKUP(exp_SILP!$Y1640,'DATI CM'!$A$2:$F$28,6,FALSE))</f>
        <v>0</v>
      </c>
      <c r="M1640" s="12">
        <f>IFERROR(VLOOKUP(exp_SILP!$B1640,'DATI CM'!$H$2:$I$16,2,FALSE)*exp_SILP!$F1640,0)</f>
        <v>105</v>
      </c>
      <c r="N1640" s="11" t="str">
        <f>VLOOKUP(exp_SILP!$B1640,'DATI COMMESSE'!$A$2:$F$25,4,FALSE)</f>
        <v>GOL</v>
      </c>
      <c r="O1640" s="13">
        <f>VLOOKUP(exp_SILP!$B1640,'DATI COMMESSE'!$A$2:$F$25,5,FALSE)*exp_SILP!$F1640</f>
        <v>246.81</v>
      </c>
      <c r="P1640" s="11" t="str">
        <f>IF(MID(exp_SILP!$W1640,10,2)&gt;"40","F","M")</f>
        <v>F</v>
      </c>
      <c r="Q1640" s="27" t="s">
        <v>535</v>
      </c>
      <c r="R1640" s="15" t="s">
        <v>106</v>
      </c>
      <c r="S1640" s="15" t="s">
        <v>287</v>
      </c>
      <c r="T1640" s="15" t="s">
        <v>58</v>
      </c>
      <c r="U1640" s="15" t="s">
        <v>59</v>
      </c>
      <c r="V1640" s="15" t="s">
        <v>709</v>
      </c>
      <c r="W1640" s="15" t="s">
        <v>710</v>
      </c>
      <c r="X1640" s="15" t="s">
        <v>711</v>
      </c>
      <c r="Y1640" s="15" t="s">
        <v>14</v>
      </c>
      <c r="Z1640" s="15" t="s">
        <v>63</v>
      </c>
      <c r="AA1640" s="15" t="s">
        <v>64</v>
      </c>
      <c r="AB1640" s="15" t="s">
        <v>74</v>
      </c>
      <c r="AC1640" s="15" t="s">
        <v>135</v>
      </c>
      <c r="AD1640" s="15" t="s">
        <v>59</v>
      </c>
      <c r="AE1640" s="15" t="s">
        <v>59</v>
      </c>
      <c r="AF1640" s="15" t="s">
        <v>59</v>
      </c>
      <c r="AG1640" s="28" t="s">
        <v>101</v>
      </c>
      <c r="AH1640" s="15" t="s">
        <v>535</v>
      </c>
      <c r="AI1640" s="15" t="s">
        <v>158</v>
      </c>
      <c r="AJ1640" s="15" t="str">
        <f>VLOOKUP(exp_SILP!$Y1640,'DATI CM'!$A$2:$F$28,2,FALSE)</f>
        <v>MNRCLD73B46G674U</v>
      </c>
    </row>
    <row r="1641" ht="15.75" customHeight="1">
      <c r="A1641" s="17" t="str">
        <f>IFERROR(VLOOKUP(exp_SILP!$W1641,exp_utenti_P!D:D,1,FALSE),"_DA INSERIRE")</f>
        <v>SPVLSU77P70F335N</v>
      </c>
      <c r="B1641" s="17" t="str">
        <f>IF(AND(exp_SILP!$S1641="A.3 ORIENTAMENTO PROFESSIONALE",exp_SILP!$AD1641="4.2"),"A.3 ORIENTAMENTO PROFESSIONALE (CARCERE)",
IF(AND(exp_SILP!$S1641="A.3 ORIENTAMENTO PROFESSIONALE",exp_SILP!$AD1641="."),"A.3 ORIENTAMENTO PROFESSIONALE (CARCERE)",
IF(AND(exp_SILP!$S1641="A.4 CONSULENZA ORIENTATIVA",exp_SILP!$AD1641="4.2"),"A.4 CONSULENZA ORIENTATIVA (CARCERE)",
IF(AND(exp_SILP!$S1641="A.4 CONSULENZA ORIENTATIVA",exp_SILP!$AD1641="."),"A.4 CONSULENZA ORIENTATIVA (CARCERE)",
IF(AND(exp_SILP!$S1641="A.5 - LEP F1 - ACCOMPAGNAMENTO AL LAVORO",exp_SILP!$AD1641="4.2"),"A.5 - LEP F1 - ACCOMPAGNAMENTO AL LAVORO (CARCERE)",
IF(AND(exp_SILP!$S1641="A.5 - LEP F1 - ACCOMPAGNAMENTO AL LAVORO",exp_SILP!$AD1641="."),"A.5 - LEP F1 - ACCOMPAGNAMENTO AL LAVORO (CARCERE)",
IF(AND(exp_SILP!$S1641="A.5.2a - TUTORAGGIO TIROCINI",exp_SILP!$AD1641="4.2"),"A.5.2a - TUTORAGGIO TIROCINI (CARCERE)",
exp_SILP!$S1641)))))))</f>
        <v>A4.10 - LEP E - ORIENTAMENTO SPECIALISTICO SKILL GAP ANALYSIS - GRUPPO 3P</v>
      </c>
      <c r="C1641" s="18" t="str">
        <f>CONCATENATE(VLOOKUP(exp_SILP!$B1641,'DATI COMMESSE'!$A$2:$F$25,4,FALSE)," - ", VLOOKUP(exp_SILP!$B1641,'DATI COMMESSE'!$A$2:$F$25,2,FALSE)," - ",VLOOKUP(exp_SILP!$B1641,'DATI COMMESSE'!$A$2:$F$25,3,FALSE))</f>
        <v>GOL - 22-02-5000 - 22-12-5003</v>
      </c>
      <c r="D1641" s="18" t="str">
        <f>LEFT(exp_SILP!$R1641,5)</f>
        <v>09:00</v>
      </c>
      <c r="E1641" s="18" t="str">
        <f>RIGHT(exp_SILP!$R1641,5)</f>
        <v>12:00</v>
      </c>
      <c r="F1641" s="18">
        <f>IF(exp_SILP!$AG1641&gt;=60,exp_SILP!$AG1641/60,exp_SILP!$AG1641)</f>
        <v>3</v>
      </c>
      <c r="G1641" s="18" t="str">
        <f>VLOOKUP(exp_SILP!$Y1641,'DATI CM'!$A$2:$F$28,2,FALSE)</f>
        <v>MNRCLD73B46G674U</v>
      </c>
      <c r="H1641" s="18" t="str">
        <f>VLOOKUP(exp_SILP!$Y1641,'DATI CM'!$A$2:$F$28,3,FALSE)</f>
        <v>A011</v>
      </c>
      <c r="I1641" s="18" t="str">
        <f t="shared" si="1"/>
        <v>N</v>
      </c>
      <c r="J1641" s="18" t="str">
        <f>VLOOKUP(exp_SILP!$Y1641,'DATI CM'!$A$2:$F$28,4,FALSE)</f>
        <v>TORINO</v>
      </c>
      <c r="K1641" s="19">
        <f>VLOOKUP(exp_SILP!$B1641,'DATI COMMESSE'!$A$2:$F$25,5,FALSE)</f>
        <v>82.27</v>
      </c>
      <c r="L1641" s="19">
        <f>IF(exp_SILP!$B1641="A4.10 - LEP E - ORIENTAMENTO SPECIALISTICO SKILL GAP ANALYSIS - GRUPPO 3P",0,VLOOKUP(exp_SILP!$Y1641,'DATI CM'!$A$2:$F$28,6,FALSE))</f>
        <v>0</v>
      </c>
      <c r="M1641" s="19"/>
      <c r="N1641" s="18" t="str">
        <f>VLOOKUP(exp_SILP!$B1641,'DATI COMMESSE'!$A$2:$F$25,4,FALSE)</f>
        <v>GOL</v>
      </c>
      <c r="O1641" s="20">
        <f>VLOOKUP(exp_SILP!$B1641,'DATI COMMESSE'!$A$2:$F$25,5,FALSE)*exp_SILP!$F1641</f>
        <v>246.81</v>
      </c>
      <c r="P1641" s="18" t="str">
        <f>IF(MID(exp_SILP!$W1641,10,2)&gt;"40","F","M")</f>
        <v>F</v>
      </c>
      <c r="Q1641" s="24" t="s">
        <v>535</v>
      </c>
      <c r="R1641" s="22" t="s">
        <v>106</v>
      </c>
      <c r="S1641" s="22" t="s">
        <v>287</v>
      </c>
      <c r="T1641" s="22" t="s">
        <v>58</v>
      </c>
      <c r="U1641" s="22" t="s">
        <v>59</v>
      </c>
      <c r="V1641" s="22" t="s">
        <v>1218</v>
      </c>
      <c r="W1641" s="22" t="s">
        <v>1219</v>
      </c>
      <c r="X1641" s="22" t="s">
        <v>1220</v>
      </c>
      <c r="Y1641" s="22" t="s">
        <v>14</v>
      </c>
      <c r="Z1641" s="22" t="s">
        <v>63</v>
      </c>
      <c r="AA1641" s="22" t="s">
        <v>64</v>
      </c>
      <c r="AB1641" s="22" t="s">
        <v>74</v>
      </c>
      <c r="AC1641" s="22" t="s">
        <v>135</v>
      </c>
      <c r="AD1641" s="22" t="s">
        <v>59</v>
      </c>
      <c r="AE1641" s="22" t="s">
        <v>59</v>
      </c>
      <c r="AF1641" s="22" t="s">
        <v>59</v>
      </c>
      <c r="AG1641" s="25" t="s">
        <v>101</v>
      </c>
      <c r="AH1641" s="22" t="s">
        <v>1669</v>
      </c>
      <c r="AI1641" s="22" t="s">
        <v>158</v>
      </c>
      <c r="AJ1641" s="22" t="str">
        <f>VLOOKUP(exp_SILP!$Y1641,'DATI CM'!$A$2:$F$28,2,FALSE)</f>
        <v>MNRCLD73B46G674U</v>
      </c>
    </row>
    <row r="1642" ht="15.75" hidden="1" customHeight="1">
      <c r="A1642" s="10" t="str">
        <f>IFERROR(VLOOKUP(exp_SILP!$W1642,exp_utenti_P!D:D,1,FALSE),"_DA INSERIRE")</f>
        <v>CSLCLD88D21Z605V</v>
      </c>
      <c r="B1642" s="10" t="str">
        <f>IF(AND(exp_SILP!$S1642="A.3 ORIENTAMENTO PROFESSIONALE",exp_SILP!$AD1642="4.2"),"A.3 ORIENTAMENTO PROFESSIONALE (CARCERE)",
IF(AND(exp_SILP!$S1642="A.3 ORIENTAMENTO PROFESSIONALE",exp_SILP!$AD1642="."),"A.3 ORIENTAMENTO PROFESSIONALE (CARCERE)",
IF(AND(exp_SILP!$S1642="A.4 CONSULENZA ORIENTATIVA",exp_SILP!$AD1642="4.2"),"A.4 CONSULENZA ORIENTATIVA (CARCERE)",
IF(AND(exp_SILP!$S1642="A.4 CONSULENZA ORIENTATIVA",exp_SILP!$AD1642="."),"A.4 CONSULENZA ORIENTATIVA (CARCERE)",
IF(AND(exp_SILP!$S1642="A.5 - LEP F1 - ACCOMPAGNAMENTO AL LAVORO",exp_SILP!$AD1642="4.2"),"A.5 - LEP F1 - ACCOMPAGNAMENTO AL LAVORO (CARCERE)",
IF(AND(exp_SILP!$S1642="A.5 - LEP F1 - ACCOMPAGNAMENTO AL LAVORO",exp_SILP!$AD1642="."),"A.5 - LEP F1 - ACCOMPAGNAMENTO AL LAVORO (CARCERE)",
IF(AND(exp_SILP!$S1642="A.5.2a - TUTORAGGIO TIROCINI",exp_SILP!$AD1642="4.2"),"A.5.2a - TUTORAGGIO TIROCINI (CARCERE)",
exp_SILP!$S1642)))))))</f>
        <v>A.5 - LEP F1 - ACCOMPAGNAMENTO AL LAVORO</v>
      </c>
      <c r="C1642" s="11" t="str">
        <f>CONCATENATE(VLOOKUP(exp_SILP!$B1642,'DATI COMMESSE'!$A$2:$F$25,4,FALSE)," - ", VLOOKUP(exp_SILP!$B1642,'DATI COMMESSE'!$A$2:$F$25,2,FALSE)," - ",VLOOKUP(exp_SILP!$B1642,'DATI COMMESSE'!$A$2:$F$25,3,FALSE))</f>
        <v>GOL - 22-02-5000 - 22-12-5003</v>
      </c>
      <c r="D1642" s="11" t="str">
        <f>LEFT(exp_SILP!$R1642,5)</f>
        <v>17:00</v>
      </c>
      <c r="E1642" s="11" t="str">
        <f>RIGHT(exp_SILP!$R1642,5)</f>
        <v>18:00</v>
      </c>
      <c r="F1642" s="11">
        <f>IF(exp_SILP!$AG1642&gt;=60,exp_SILP!$AG1642/60,exp_SILP!$AG1642)</f>
        <v>1</v>
      </c>
      <c r="G1642" s="11" t="str">
        <f>VLOOKUP(exp_SILP!$Y1642,'DATI CM'!$A$2:$F$28,2,FALSE)</f>
        <v>GNGGNN70A65L219B</v>
      </c>
      <c r="H1642" s="11" t="str">
        <f>VLOOKUP(exp_SILP!$Y1642,'DATI CM'!$A$2:$F$28,3,FALSE)</f>
        <v/>
      </c>
      <c r="I1642" s="11" t="str">
        <f t="shared" si="1"/>
        <v>N</v>
      </c>
      <c r="J1642" s="11" t="str">
        <f>VLOOKUP(exp_SILP!$Y1642,'DATI CM'!$A$2:$F$28,4,FALSE)</f>
        <v/>
      </c>
      <c r="K1642" s="12">
        <f>VLOOKUP(exp_SILP!$B1642,'DATI COMMESSE'!$A$2:$F$25,5,FALSE)</f>
        <v>39.94</v>
      </c>
      <c r="L1642" s="12" t="str">
        <f>IF(exp_SILP!$B1642="A4.10 - LEP E - ORIENTAMENTO SPECIALISTICO SKILL GAP ANALYSIS - GRUPPO 3P",0,VLOOKUP(exp_SILP!$Y1642,'DATI CM'!$A$2:$F$28,6,FALSE))</f>
        <v/>
      </c>
      <c r="M1642" s="12">
        <f>IFERROR(VLOOKUP(exp_SILP!$B1642,'DATI CM'!$H$2:$I$16,2,FALSE)*exp_SILP!$F1642,0)</f>
        <v>0</v>
      </c>
      <c r="N1642" s="11" t="str">
        <f>VLOOKUP(exp_SILP!$B1642,'DATI COMMESSE'!$A$2:$F$25,4,FALSE)</f>
        <v>GOL</v>
      </c>
      <c r="O1642" s="13">
        <f>VLOOKUP(exp_SILP!$B1642,'DATI COMMESSE'!$A$2:$F$25,5,FALSE)*exp_SILP!$F1642</f>
        <v>39.94</v>
      </c>
      <c r="P1642" s="11" t="str">
        <f>IF(MID(exp_SILP!$W1642,10,2)&gt;"40","F","M")</f>
        <v>M</v>
      </c>
      <c r="Q1642" s="27" t="s">
        <v>1734</v>
      </c>
      <c r="R1642" s="15" t="s">
        <v>93</v>
      </c>
      <c r="S1642" s="15" t="s">
        <v>57</v>
      </c>
      <c r="T1642" s="15" t="s">
        <v>58</v>
      </c>
      <c r="U1642" s="15" t="s">
        <v>59</v>
      </c>
      <c r="V1642" s="15" t="s">
        <v>380</v>
      </c>
      <c r="W1642" s="15" t="s">
        <v>381</v>
      </c>
      <c r="X1642" s="15" t="s">
        <v>382</v>
      </c>
      <c r="Y1642" s="15" t="s">
        <v>11</v>
      </c>
      <c r="Z1642" s="15" t="s">
        <v>63</v>
      </c>
      <c r="AA1642" s="15" t="s">
        <v>64</v>
      </c>
      <c r="AB1642" s="15" t="s">
        <v>65</v>
      </c>
      <c r="AC1642" s="15" t="s">
        <v>135</v>
      </c>
      <c r="AD1642" s="15" t="s">
        <v>59</v>
      </c>
      <c r="AE1642" s="15" t="s">
        <v>59</v>
      </c>
      <c r="AF1642" s="15" t="s">
        <v>156</v>
      </c>
      <c r="AG1642" s="28" t="s">
        <v>67</v>
      </c>
      <c r="AH1642" s="15" t="s">
        <v>1734</v>
      </c>
      <c r="AI1642" s="15" t="s">
        <v>383</v>
      </c>
      <c r="AJ1642" s="15" t="str">
        <f>VLOOKUP(exp_SILP!$Y1642,'DATI CM'!$A$2:$F$28,2,FALSE)</f>
        <v>GNGGNN70A65L219B</v>
      </c>
    </row>
    <row r="1643" ht="15.75" hidden="1" customHeight="1">
      <c r="A1643" s="17" t="str">
        <f>IFERROR(VLOOKUP(exp_SILP!$W1643,exp_utenti_P!D:D,1,FALSE),"_DA INSERIRE")</f>
        <v>CSLCLD88D21Z605V</v>
      </c>
      <c r="B1643" s="17" t="str">
        <f>IF(AND(exp_SILP!$S1643="A.3 ORIENTAMENTO PROFESSIONALE",exp_SILP!$AD1643="4.2"),"A.3 ORIENTAMENTO PROFESSIONALE (CARCERE)",
IF(AND(exp_SILP!$S1643="A.3 ORIENTAMENTO PROFESSIONALE",exp_SILP!$AD1643="."),"A.3 ORIENTAMENTO PROFESSIONALE (CARCERE)",
IF(AND(exp_SILP!$S1643="A.4 CONSULENZA ORIENTATIVA",exp_SILP!$AD1643="4.2"),"A.4 CONSULENZA ORIENTATIVA (CARCERE)",
IF(AND(exp_SILP!$S1643="A.4 CONSULENZA ORIENTATIVA",exp_SILP!$AD1643="."),"A.4 CONSULENZA ORIENTATIVA (CARCERE)",
IF(AND(exp_SILP!$S1643="A.5 - LEP F1 - ACCOMPAGNAMENTO AL LAVORO",exp_SILP!$AD1643="4.2"),"A.5 - LEP F1 - ACCOMPAGNAMENTO AL LAVORO (CARCERE)",
IF(AND(exp_SILP!$S1643="A.5 - LEP F1 - ACCOMPAGNAMENTO AL LAVORO",exp_SILP!$AD1643="."),"A.5 - LEP F1 - ACCOMPAGNAMENTO AL LAVORO (CARCERE)",
IF(AND(exp_SILP!$S1643="A.5.2a - TUTORAGGIO TIROCINI",exp_SILP!$AD1643="4.2"),"A.5.2a - TUTORAGGIO TIROCINI (CARCERE)",
exp_SILP!$S1643)))))))</f>
        <v>A.5 - LEP F1 - ACCOMPAGNAMENTO AL LAVORO</v>
      </c>
      <c r="C1643" s="18" t="str">
        <f>CONCATENATE(VLOOKUP(exp_SILP!$B1643,'DATI COMMESSE'!$A$2:$F$25,4,FALSE)," - ", VLOOKUP(exp_SILP!$B1643,'DATI COMMESSE'!$A$2:$F$25,2,FALSE)," - ",VLOOKUP(exp_SILP!$B1643,'DATI COMMESSE'!$A$2:$F$25,3,FALSE))</f>
        <v>GOL - 22-02-5000 - 22-12-5003</v>
      </c>
      <c r="D1643" s="18" t="str">
        <f>LEFT(exp_SILP!$R1643,5)</f>
        <v>15:00</v>
      </c>
      <c r="E1643" s="18" t="str">
        <f>RIGHT(exp_SILP!$R1643,5)</f>
        <v>17:00</v>
      </c>
      <c r="F1643" s="18">
        <f>IF(exp_SILP!$AG1643&gt;=60,exp_SILP!$AG1643/60,exp_SILP!$AG1643)</f>
        <v>2</v>
      </c>
      <c r="G1643" s="18" t="str">
        <f>VLOOKUP(exp_SILP!$Y1643,'DATI CM'!$A$2:$F$28,2,FALSE)</f>
        <v>GNGGNN70A65L219B</v>
      </c>
      <c r="H1643" s="18" t="str">
        <f>VLOOKUP(exp_SILP!$Y1643,'DATI CM'!$A$2:$F$28,3,FALSE)</f>
        <v/>
      </c>
      <c r="I1643" s="18" t="str">
        <f t="shared" si="1"/>
        <v>N</v>
      </c>
      <c r="J1643" s="18" t="str">
        <f>VLOOKUP(exp_SILP!$Y1643,'DATI CM'!$A$2:$F$28,4,FALSE)</f>
        <v/>
      </c>
      <c r="K1643" s="19">
        <f>VLOOKUP(exp_SILP!$B1643,'DATI COMMESSE'!$A$2:$F$25,5,FALSE)</f>
        <v>39.94</v>
      </c>
      <c r="L1643" s="19" t="str">
        <f>IF(exp_SILP!$B1643="A4.10 - LEP E - ORIENTAMENTO SPECIALISTICO SKILL GAP ANALYSIS - GRUPPO 3P",0,VLOOKUP(exp_SILP!$Y1643,'DATI CM'!$A$2:$F$28,6,FALSE))</f>
        <v/>
      </c>
      <c r="M1643" s="19">
        <f>IFERROR(VLOOKUP(exp_SILP!$B1643,'DATI CM'!$H$2:$I$16,2,FALSE)*exp_SILP!$F1643,0)</f>
        <v>0</v>
      </c>
      <c r="N1643" s="18" t="str">
        <f>VLOOKUP(exp_SILP!$B1643,'DATI COMMESSE'!$A$2:$F$25,4,FALSE)</f>
        <v>GOL</v>
      </c>
      <c r="O1643" s="20">
        <f>VLOOKUP(exp_SILP!$B1643,'DATI COMMESSE'!$A$2:$F$25,5,FALSE)*exp_SILP!$F1643</f>
        <v>79.88</v>
      </c>
      <c r="P1643" s="18" t="str">
        <f>IF(MID(exp_SILP!$W1643,10,2)&gt;"40","F","M")</f>
        <v>M</v>
      </c>
      <c r="Q1643" s="24" t="s">
        <v>1734</v>
      </c>
      <c r="R1643" s="22" t="s">
        <v>144</v>
      </c>
      <c r="S1643" s="22" t="s">
        <v>57</v>
      </c>
      <c r="T1643" s="22" t="s">
        <v>58</v>
      </c>
      <c r="U1643" s="22" t="s">
        <v>59</v>
      </c>
      <c r="V1643" s="22" t="s">
        <v>380</v>
      </c>
      <c r="W1643" s="22" t="s">
        <v>381</v>
      </c>
      <c r="X1643" s="22" t="s">
        <v>382</v>
      </c>
      <c r="Y1643" s="22" t="s">
        <v>11</v>
      </c>
      <c r="Z1643" s="22" t="s">
        <v>63</v>
      </c>
      <c r="AA1643" s="22" t="s">
        <v>64</v>
      </c>
      <c r="AB1643" s="22" t="s">
        <v>65</v>
      </c>
      <c r="AC1643" s="22" t="s">
        <v>135</v>
      </c>
      <c r="AD1643" s="22" t="s">
        <v>59</v>
      </c>
      <c r="AE1643" s="22" t="s">
        <v>59</v>
      </c>
      <c r="AF1643" s="22" t="s">
        <v>59</v>
      </c>
      <c r="AG1643" s="25" t="s">
        <v>76</v>
      </c>
      <c r="AH1643" s="22" t="s">
        <v>1734</v>
      </c>
      <c r="AI1643" s="22" t="s">
        <v>383</v>
      </c>
      <c r="AJ1643" s="22" t="str">
        <f>VLOOKUP(exp_SILP!$Y1643,'DATI CM'!$A$2:$F$28,2,FALSE)</f>
        <v>GNGGNN70A65L219B</v>
      </c>
    </row>
    <row r="1644" ht="15.75" hidden="1" customHeight="1">
      <c r="A1644" s="10" t="str">
        <f>IFERROR(VLOOKUP(exp_SILP!$W1644,exp_utenti_P!D:D,1,FALSE),"_DA INSERIRE")</f>
        <v>DLCCHR98B50Z110R</v>
      </c>
      <c r="B1644" s="10" t="str">
        <f>IF(AND(exp_SILP!$S1644="A.3 ORIENTAMENTO PROFESSIONALE",exp_SILP!$AD1644="4.2"),"A.3 ORIENTAMENTO PROFESSIONALE (CARCERE)",
IF(AND(exp_SILP!$S1644="A.3 ORIENTAMENTO PROFESSIONALE",exp_SILP!$AD1644="."),"A.3 ORIENTAMENTO PROFESSIONALE (CARCERE)",
IF(AND(exp_SILP!$S1644="A.4 CONSULENZA ORIENTATIVA",exp_SILP!$AD1644="4.2"),"A.4 CONSULENZA ORIENTATIVA (CARCERE)",
IF(AND(exp_SILP!$S1644="A.4 CONSULENZA ORIENTATIVA",exp_SILP!$AD1644="."),"A.4 CONSULENZA ORIENTATIVA (CARCERE)",
IF(AND(exp_SILP!$S1644="A.5 - LEP F1 - ACCOMPAGNAMENTO AL LAVORO",exp_SILP!$AD1644="4.2"),"A.5 - LEP F1 - ACCOMPAGNAMENTO AL LAVORO (CARCERE)",
IF(AND(exp_SILP!$S1644="A.5 - LEP F1 - ACCOMPAGNAMENTO AL LAVORO",exp_SILP!$AD1644="."),"A.5 - LEP F1 - ACCOMPAGNAMENTO AL LAVORO (CARCERE)",
IF(AND(exp_SILP!$S1644="A.5.2a - TUTORAGGIO TIROCINI",exp_SILP!$AD1644="4.2"),"A.5.2a - TUTORAGGIO TIROCINI (CARCERE)",
exp_SILP!$S1644)))))))</f>
        <v>A.5.6 - LEP F2 - TUTORAGGIO TIROCINI</v>
      </c>
      <c r="C1644" s="11" t="str">
        <f>CONCATENATE(VLOOKUP(exp_SILP!$B1644,'DATI COMMESSE'!$A$2:$F$25,4,FALSE)," - ", VLOOKUP(exp_SILP!$B1644,'DATI COMMESSE'!$A$2:$F$25,2,FALSE)," - ",VLOOKUP(exp_SILP!$B1644,'DATI COMMESSE'!$A$2:$F$25,3,FALSE))</f>
        <v>GOL - 22-02-5000 - 22-12-5003</v>
      </c>
      <c r="D1644" s="11" t="str">
        <f>LEFT(exp_SILP!$R1644,5)</f>
        <v>14:00</v>
      </c>
      <c r="E1644" s="11" t="str">
        <f>RIGHT(exp_SILP!$R1644,5)</f>
        <v>16:00</v>
      </c>
      <c r="F1644" s="11">
        <f>IF(exp_SILP!$AG1644&gt;=60,exp_SILP!$AG1644/60,exp_SILP!$AG1644)</f>
        <v>2</v>
      </c>
      <c r="G1644" s="11" t="str">
        <f>VLOOKUP(exp_SILP!$Y1644,'DATI CM'!$A$2:$F$28,2,FALSE)</f>
        <v>SPDPRZ67H55L219V</v>
      </c>
      <c r="H1644" s="11" t="str">
        <f>VLOOKUP(exp_SILP!$Y1644,'DATI CM'!$A$2:$F$28,3,FALSE)</f>
        <v>A010</v>
      </c>
      <c r="I1644" s="11" t="str">
        <f t="shared" si="1"/>
        <v>N</v>
      </c>
      <c r="J1644" s="11" t="str">
        <f>VLOOKUP(exp_SILP!$Y1644,'DATI CM'!$A$2:$F$28,4,FALSE)</f>
        <v>TORINO</v>
      </c>
      <c r="K1644" s="12">
        <f>VLOOKUP(exp_SILP!$B1644,'DATI COMMESSE'!$A$2:$F$25,5,FALSE)</f>
        <v>39.94</v>
      </c>
      <c r="L1644" s="12" t="str">
        <f>IF(exp_SILP!$B1644="A4.10 - LEP E - ORIENTAMENTO SPECIALISTICO SKILL GAP ANALYSIS - GRUPPO 3P",0,VLOOKUP(exp_SILP!$Y1644,'DATI CM'!$A$2:$F$28,6,FALSE))</f>
        <v/>
      </c>
      <c r="M1644" s="12">
        <f>IFERROR(VLOOKUP(exp_SILP!$B1644,'DATI CM'!$H$2:$I$16,2,FALSE)*exp_SILP!$F1644,0)</f>
        <v>0</v>
      </c>
      <c r="N1644" s="11" t="str">
        <f>VLOOKUP(exp_SILP!$B1644,'DATI COMMESSE'!$A$2:$F$25,4,FALSE)</f>
        <v>GOL</v>
      </c>
      <c r="O1644" s="13">
        <f>VLOOKUP(exp_SILP!$B1644,'DATI COMMESSE'!$A$2:$F$25,5,FALSE)*exp_SILP!$F1644</f>
        <v>79.88</v>
      </c>
      <c r="P1644" s="11" t="str">
        <f>IF(MID(exp_SILP!$W1644,10,2)&gt;"40","F","M")</f>
        <v>F</v>
      </c>
      <c r="Q1644" s="27" t="s">
        <v>1734</v>
      </c>
      <c r="R1644" s="15" t="s">
        <v>69</v>
      </c>
      <c r="S1644" s="15" t="s">
        <v>173</v>
      </c>
      <c r="T1644" s="15" t="s">
        <v>58</v>
      </c>
      <c r="U1644" s="15" t="s">
        <v>59</v>
      </c>
      <c r="V1644" s="15" t="s">
        <v>1043</v>
      </c>
      <c r="W1644" s="15" t="s">
        <v>1044</v>
      </c>
      <c r="X1644" s="15" t="s">
        <v>1045</v>
      </c>
      <c r="Y1644" s="15" t="s">
        <v>17</v>
      </c>
      <c r="Z1644" s="15" t="s">
        <v>63</v>
      </c>
      <c r="AA1644" s="15" t="s">
        <v>64</v>
      </c>
      <c r="AB1644" s="15" t="s">
        <v>65</v>
      </c>
      <c r="AC1644" s="15" t="s">
        <v>135</v>
      </c>
      <c r="AD1644" s="15" t="s">
        <v>59</v>
      </c>
      <c r="AE1644" s="15" t="s">
        <v>59</v>
      </c>
      <c r="AF1644" s="15" t="s">
        <v>59</v>
      </c>
      <c r="AG1644" s="28" t="s">
        <v>76</v>
      </c>
      <c r="AH1644" s="15" t="s">
        <v>1734</v>
      </c>
      <c r="AI1644" s="15" t="s">
        <v>137</v>
      </c>
      <c r="AJ1644" s="15" t="str">
        <f>VLOOKUP(exp_SILP!$Y1644,'DATI CM'!$A$2:$F$28,2,FALSE)</f>
        <v>SPDPRZ67H55L219V</v>
      </c>
    </row>
    <row r="1645" ht="15.75" hidden="1" customHeight="1">
      <c r="A1645" s="17" t="str">
        <f>IFERROR(VLOOKUP(exp_SILP!$W1645,exp_utenti_P!D:D,1,FALSE),"_DA INSERIRE")</f>
        <v>SCHCHR90P52L219J</v>
      </c>
      <c r="B1645" s="17" t="str">
        <f>IF(AND(exp_SILP!$S1645="A.3 ORIENTAMENTO PROFESSIONALE",exp_SILP!$AD1645="4.2"),"A.3 ORIENTAMENTO PROFESSIONALE (CARCERE)",
IF(AND(exp_SILP!$S1645="A.3 ORIENTAMENTO PROFESSIONALE",exp_SILP!$AD1645="."),"A.3 ORIENTAMENTO PROFESSIONALE (CARCERE)",
IF(AND(exp_SILP!$S1645="A.4 CONSULENZA ORIENTATIVA",exp_SILP!$AD1645="4.2"),"A.4 CONSULENZA ORIENTATIVA (CARCERE)",
IF(AND(exp_SILP!$S1645="A.4 CONSULENZA ORIENTATIVA",exp_SILP!$AD1645="."),"A.4 CONSULENZA ORIENTATIVA (CARCERE)",
IF(AND(exp_SILP!$S1645="A.5 - LEP F1 - ACCOMPAGNAMENTO AL LAVORO",exp_SILP!$AD1645="4.2"),"A.5 - LEP F1 - ACCOMPAGNAMENTO AL LAVORO (CARCERE)",
IF(AND(exp_SILP!$S1645="A.5 - LEP F1 - ACCOMPAGNAMENTO AL LAVORO",exp_SILP!$AD1645="."),"A.5 - LEP F1 - ACCOMPAGNAMENTO AL LAVORO (CARCERE)",
IF(AND(exp_SILP!$S1645="A.5.2a - TUTORAGGIO TIROCINI",exp_SILP!$AD1645="4.2"),"A.5.2a - TUTORAGGIO TIROCINI (CARCERE)",
exp_SILP!$S1645)))))))</f>
        <v>A.5 - LEP F1 - ACCOMPAGNAMENTO AL LAVORO</v>
      </c>
      <c r="C1645" s="18" t="str">
        <f>CONCATENATE(VLOOKUP(exp_SILP!$B1645,'DATI COMMESSE'!$A$2:$F$25,4,FALSE)," - ", VLOOKUP(exp_SILP!$B1645,'DATI COMMESSE'!$A$2:$F$25,2,FALSE)," - ",VLOOKUP(exp_SILP!$B1645,'DATI COMMESSE'!$A$2:$F$25,3,FALSE))</f>
        <v>GOL - 22-02-5000 - 22-12-5003</v>
      </c>
      <c r="D1645" s="18" t="str">
        <f>LEFT(exp_SILP!$R1645,5)</f>
        <v>09:00</v>
      </c>
      <c r="E1645" s="18" t="str">
        <f>RIGHT(exp_SILP!$R1645,5)</f>
        <v>11:00</v>
      </c>
      <c r="F1645" s="18">
        <f>IF(exp_SILP!$AG1645&gt;=60,exp_SILP!$AG1645/60,exp_SILP!$AG1645)</f>
        <v>2</v>
      </c>
      <c r="G1645" s="18" t="str">
        <f>VLOOKUP(exp_SILP!$Y1645,'DATI CM'!$A$2:$F$28,2,FALSE)</f>
        <v>DNRSMN97E58L219U</v>
      </c>
      <c r="H1645" s="18" t="str">
        <f>VLOOKUP(exp_SILP!$Y1645,'DATI CM'!$A$2:$F$28,3,FALSE)</f>
        <v/>
      </c>
      <c r="I1645" s="18" t="str">
        <f t="shared" si="1"/>
        <v>N</v>
      </c>
      <c r="J1645" s="18" t="str">
        <f>VLOOKUP(exp_SILP!$Y1645,'DATI CM'!$A$2:$F$28,4,FALSE)</f>
        <v/>
      </c>
      <c r="K1645" s="19">
        <f>VLOOKUP(exp_SILP!$B1645,'DATI COMMESSE'!$A$2:$F$25,5,FALSE)</f>
        <v>39.94</v>
      </c>
      <c r="L1645" s="19" t="str">
        <f>IF(exp_SILP!$B1645="A4.10 - LEP E - ORIENTAMENTO SPECIALISTICO SKILL GAP ANALYSIS - GRUPPO 3P",0,VLOOKUP(exp_SILP!$Y1645,'DATI CM'!$A$2:$F$28,6,FALSE))</f>
        <v/>
      </c>
      <c r="M1645" s="19">
        <f>IFERROR(VLOOKUP(exp_SILP!$B1645,'DATI CM'!$H$2:$I$16,2,FALSE)*exp_SILP!$F1645,0)</f>
        <v>0</v>
      </c>
      <c r="N1645" s="18" t="str">
        <f>VLOOKUP(exp_SILP!$B1645,'DATI COMMESSE'!$A$2:$F$25,4,FALSE)</f>
        <v>GOL</v>
      </c>
      <c r="O1645" s="20">
        <f>VLOOKUP(exp_SILP!$B1645,'DATI COMMESSE'!$A$2:$F$25,5,FALSE)*exp_SILP!$F1645</f>
        <v>79.88</v>
      </c>
      <c r="P1645" s="18" t="str">
        <f>IF(MID(exp_SILP!$W1645,10,2)&gt;"40","F","M")</f>
        <v>F</v>
      </c>
      <c r="Q1645" s="24" t="s">
        <v>1735</v>
      </c>
      <c r="R1645" s="22" t="s">
        <v>223</v>
      </c>
      <c r="S1645" s="22" t="s">
        <v>57</v>
      </c>
      <c r="T1645" s="22" t="s">
        <v>58</v>
      </c>
      <c r="U1645" s="22" t="s">
        <v>59</v>
      </c>
      <c r="V1645" s="22" t="s">
        <v>953</v>
      </c>
      <c r="W1645" s="22" t="s">
        <v>954</v>
      </c>
      <c r="X1645" s="22" t="s">
        <v>955</v>
      </c>
      <c r="Y1645" s="22" t="s">
        <v>8</v>
      </c>
      <c r="Z1645" s="22" t="s">
        <v>63</v>
      </c>
      <c r="AA1645" s="22" t="s">
        <v>64</v>
      </c>
      <c r="AB1645" s="22" t="s">
        <v>65</v>
      </c>
      <c r="AC1645" s="22" t="s">
        <v>135</v>
      </c>
      <c r="AD1645" s="22" t="s">
        <v>59</v>
      </c>
      <c r="AE1645" s="22" t="s">
        <v>59</v>
      </c>
      <c r="AF1645" s="22" t="s">
        <v>59</v>
      </c>
      <c r="AG1645" s="25" t="s">
        <v>76</v>
      </c>
      <c r="AH1645" s="22" t="s">
        <v>1735</v>
      </c>
      <c r="AI1645" s="22" t="s">
        <v>143</v>
      </c>
      <c r="AJ1645" s="22" t="str">
        <f>VLOOKUP(exp_SILP!$Y1645,'DATI CM'!$A$2:$F$28,2,FALSE)</f>
        <v>DNRSMN97E58L219U</v>
      </c>
    </row>
    <row r="1646" ht="15.75" hidden="1" customHeight="1">
      <c r="A1646" s="10" t="str">
        <f>IFERROR(VLOOKUP(exp_SILP!$W1646,exp_utenti_P!D:D,1,FALSE),"_DA INSERIRE")</f>
        <v>SLMMSF88L11Z249B</v>
      </c>
      <c r="B1646" s="10" t="str">
        <f>IF(AND(exp_SILP!$S1646="A.3 ORIENTAMENTO PROFESSIONALE",exp_SILP!$AD1646="4.2"),"A.3 ORIENTAMENTO PROFESSIONALE (CARCERE)",
IF(AND(exp_SILP!$S1646="A.3 ORIENTAMENTO PROFESSIONALE",exp_SILP!$AD1646="."),"A.3 ORIENTAMENTO PROFESSIONALE (CARCERE)",
IF(AND(exp_SILP!$S1646="A.4 CONSULENZA ORIENTATIVA",exp_SILP!$AD1646="4.2"),"A.4 CONSULENZA ORIENTATIVA (CARCERE)",
IF(AND(exp_SILP!$S1646="A.4 CONSULENZA ORIENTATIVA",exp_SILP!$AD1646="."),"A.4 CONSULENZA ORIENTATIVA (CARCERE)",
IF(AND(exp_SILP!$S1646="A.5 - LEP F1 - ACCOMPAGNAMENTO AL LAVORO",exp_SILP!$AD1646="4.2"),"A.5 - LEP F1 - ACCOMPAGNAMENTO AL LAVORO (CARCERE)",
IF(AND(exp_SILP!$S1646="A.5 - LEP F1 - ACCOMPAGNAMENTO AL LAVORO",exp_SILP!$AD1646="."),"A.5 - LEP F1 - ACCOMPAGNAMENTO AL LAVORO (CARCERE)",
IF(AND(exp_SILP!$S1646="A.5.2a - TUTORAGGIO TIROCINI",exp_SILP!$AD1646="4.2"),"A.5.2a - TUTORAGGIO TIROCINI (CARCERE)",
exp_SILP!$S1646)))))))</f>
        <v>A4.10 - LEP E - ORIENTAMENTO SPECIALISTICO SKILL GAP ANALYSIS</v>
      </c>
      <c r="C1646" s="11" t="str">
        <f>CONCATENATE(VLOOKUP(exp_SILP!$B1646,'DATI COMMESSE'!$A$2:$F$25,4,FALSE)," - ", VLOOKUP(exp_SILP!$B1646,'DATI COMMESSE'!$A$2:$F$25,2,FALSE)," - ",VLOOKUP(exp_SILP!$B1646,'DATI COMMESSE'!$A$2:$F$25,3,FALSE))</f>
        <v>GOL - 22-02-5000 - 22-12-5003</v>
      </c>
      <c r="D1646" s="11" t="str">
        <f>LEFT(exp_SILP!$R1646,5)</f>
        <v>11:00</v>
      </c>
      <c r="E1646" s="11" t="str">
        <f>RIGHT(exp_SILP!$R1646,5)</f>
        <v>13:00</v>
      </c>
      <c r="F1646" s="11">
        <f>IF(exp_SILP!$AG1646&gt;=60,exp_SILP!$AG1646/60,exp_SILP!$AG1646)</f>
        <v>2</v>
      </c>
      <c r="G1646" s="11" t="str">
        <f>VLOOKUP(exp_SILP!$Y1646,'DATI CM'!$A$2:$F$28,2,FALSE)</f>
        <v>RSCDAA66H43F952Q</v>
      </c>
      <c r="H1646" s="11" t="str">
        <f>VLOOKUP(exp_SILP!$Y1646,'DATI CM'!$A$2:$F$28,3,FALSE)</f>
        <v>A011</v>
      </c>
      <c r="I1646" s="11" t="str">
        <f t="shared" si="1"/>
        <v>N</v>
      </c>
      <c r="J1646" s="11" t="str">
        <f>VLOOKUP(exp_SILP!$Y1646,'DATI CM'!$A$2:$F$28,4,FALSE)</f>
        <v>NO</v>
      </c>
      <c r="K1646" s="12">
        <f>VLOOKUP(exp_SILP!$B1646,'DATI COMMESSE'!$A$2:$F$25,5,FALSE)</f>
        <v>39.94</v>
      </c>
      <c r="L1646" s="12">
        <f>IF(exp_SILP!$B1646="A4.10 - LEP E - ORIENTAMENTO SPECIALISTICO SKILL GAP ANALYSIS - GRUPPO 3P",0,VLOOKUP(exp_SILP!$Y1646,'DATI CM'!$A$2:$F$28,6,FALSE))</f>
        <v>25</v>
      </c>
      <c r="M1646" s="12">
        <f>IFERROR(VLOOKUP(exp_SILP!$B1646,'DATI CM'!$H$2:$I$16,2,FALSE)*exp_SILP!$F1646,0)</f>
        <v>0</v>
      </c>
      <c r="N1646" s="11" t="str">
        <f>VLOOKUP(exp_SILP!$B1646,'DATI COMMESSE'!$A$2:$F$25,4,FALSE)</f>
        <v>GOL</v>
      </c>
      <c r="O1646" s="13">
        <f>VLOOKUP(exp_SILP!$B1646,'DATI COMMESSE'!$A$2:$F$25,5,FALSE)*exp_SILP!$F1646</f>
        <v>79.88</v>
      </c>
      <c r="P1646" s="11" t="str">
        <f>IF(MID(exp_SILP!$W1646,10,2)&gt;"40","F","M")</f>
        <v>M</v>
      </c>
      <c r="Q1646" s="27" t="s">
        <v>1735</v>
      </c>
      <c r="R1646" s="15" t="s">
        <v>219</v>
      </c>
      <c r="S1646" s="15" t="s">
        <v>70</v>
      </c>
      <c r="T1646" s="15" t="s">
        <v>58</v>
      </c>
      <c r="U1646" s="15" t="s">
        <v>59</v>
      </c>
      <c r="V1646" s="15" t="s">
        <v>1470</v>
      </c>
      <c r="W1646" s="15" t="s">
        <v>1471</v>
      </c>
      <c r="X1646" s="15" t="s">
        <v>1472</v>
      </c>
      <c r="Y1646" s="15" t="s">
        <v>16</v>
      </c>
      <c r="Z1646" s="15" t="s">
        <v>63</v>
      </c>
      <c r="AA1646" s="15" t="s">
        <v>64</v>
      </c>
      <c r="AB1646" s="15" t="s">
        <v>65</v>
      </c>
      <c r="AC1646" s="15" t="s">
        <v>82</v>
      </c>
      <c r="AD1646" s="15" t="s">
        <v>59</v>
      </c>
      <c r="AE1646" s="15" t="s">
        <v>59</v>
      </c>
      <c r="AF1646" s="15" t="s">
        <v>59</v>
      </c>
      <c r="AG1646" s="28" t="s">
        <v>76</v>
      </c>
      <c r="AH1646" s="15" t="s">
        <v>1735</v>
      </c>
      <c r="AI1646" s="15" t="s">
        <v>198</v>
      </c>
      <c r="AJ1646" s="15" t="str">
        <f>VLOOKUP(exp_SILP!$Y1646,'DATI CM'!$A$2:$F$28,2,FALSE)</f>
        <v>RSCDAA66H43F952Q</v>
      </c>
    </row>
    <row r="1647" ht="15.75" hidden="1" customHeight="1">
      <c r="A1647" s="17" t="str">
        <f>IFERROR(VLOOKUP(exp_SILP!$W1647,exp_utenti_P!D:D,1,FALSE),"_DA INSERIRE")</f>
        <v>GLPMSM68D15F952P</v>
      </c>
      <c r="B1647" s="17" t="str">
        <f>IF(AND(exp_SILP!$S1647="A.3 ORIENTAMENTO PROFESSIONALE",exp_SILP!$AD1647="4.2"),"A.3 ORIENTAMENTO PROFESSIONALE (CARCERE)",
IF(AND(exp_SILP!$S1647="A.3 ORIENTAMENTO PROFESSIONALE",exp_SILP!$AD1647="."),"A.3 ORIENTAMENTO PROFESSIONALE (CARCERE)",
IF(AND(exp_SILP!$S1647="A.4 CONSULENZA ORIENTATIVA",exp_SILP!$AD1647="4.2"),"A.4 CONSULENZA ORIENTATIVA (CARCERE)",
IF(AND(exp_SILP!$S1647="A.4 CONSULENZA ORIENTATIVA",exp_SILP!$AD1647="."),"A.4 CONSULENZA ORIENTATIVA (CARCERE)",
IF(AND(exp_SILP!$S1647="A.5 - LEP F1 - ACCOMPAGNAMENTO AL LAVORO",exp_SILP!$AD1647="4.2"),"A.5 - LEP F1 - ACCOMPAGNAMENTO AL LAVORO (CARCERE)",
IF(AND(exp_SILP!$S1647="A.5 - LEP F1 - ACCOMPAGNAMENTO AL LAVORO",exp_SILP!$AD1647="."),"A.5 - LEP F1 - ACCOMPAGNAMENTO AL LAVORO (CARCERE)",
IF(AND(exp_SILP!$S1647="A.5.2a - TUTORAGGIO TIROCINI",exp_SILP!$AD1647="4.2"),"A.5.2a - TUTORAGGIO TIROCINI (CARCERE)",
exp_SILP!$S1647)))))))</f>
        <v>A4.10 - LEP E - ORIENTAMENTO SPECIALISTICO SKILL GAP ANALYSIS</v>
      </c>
      <c r="C1647" s="18" t="str">
        <f>CONCATENATE(VLOOKUP(exp_SILP!$B1647,'DATI COMMESSE'!$A$2:$F$25,4,FALSE)," - ", VLOOKUP(exp_SILP!$B1647,'DATI COMMESSE'!$A$2:$F$25,2,FALSE)," - ",VLOOKUP(exp_SILP!$B1647,'DATI COMMESSE'!$A$2:$F$25,3,FALSE))</f>
        <v>GOL - 22-02-5000 - 22-12-5003</v>
      </c>
      <c r="D1647" s="18" t="str">
        <f>LEFT(exp_SILP!$R1647,5)</f>
        <v>09:00</v>
      </c>
      <c r="E1647" s="18" t="str">
        <f>RIGHT(exp_SILP!$R1647,5)</f>
        <v>11:00</v>
      </c>
      <c r="F1647" s="18">
        <f>IF(exp_SILP!$AG1647&gt;=60,exp_SILP!$AG1647/60,exp_SILP!$AG1647)</f>
        <v>2</v>
      </c>
      <c r="G1647" s="18" t="str">
        <f>VLOOKUP(exp_SILP!$Y1647,'DATI CM'!$A$2:$F$28,2,FALSE)</f>
        <v>RSCDAA66H43F952Q</v>
      </c>
      <c r="H1647" s="18" t="str">
        <f>VLOOKUP(exp_SILP!$Y1647,'DATI CM'!$A$2:$F$28,3,FALSE)</f>
        <v>A011</v>
      </c>
      <c r="I1647" s="18" t="str">
        <f t="shared" si="1"/>
        <v>N</v>
      </c>
      <c r="J1647" s="18" t="str">
        <f>VLOOKUP(exp_SILP!$Y1647,'DATI CM'!$A$2:$F$28,4,FALSE)</f>
        <v>NO</v>
      </c>
      <c r="K1647" s="19">
        <f>VLOOKUP(exp_SILP!$B1647,'DATI COMMESSE'!$A$2:$F$25,5,FALSE)</f>
        <v>39.94</v>
      </c>
      <c r="L1647" s="19">
        <f>IF(exp_SILP!$B1647="A4.10 - LEP E - ORIENTAMENTO SPECIALISTICO SKILL GAP ANALYSIS - GRUPPO 3P",0,VLOOKUP(exp_SILP!$Y1647,'DATI CM'!$A$2:$F$28,6,FALSE))</f>
        <v>25</v>
      </c>
      <c r="M1647" s="19">
        <f>IFERROR(VLOOKUP(exp_SILP!$B1647,'DATI CM'!$H$2:$I$16,2,FALSE)*exp_SILP!$F1647,0)</f>
        <v>0</v>
      </c>
      <c r="N1647" s="18" t="str">
        <f>VLOOKUP(exp_SILP!$B1647,'DATI COMMESSE'!$A$2:$F$25,4,FALSE)</f>
        <v>GOL</v>
      </c>
      <c r="O1647" s="20">
        <f>VLOOKUP(exp_SILP!$B1647,'DATI COMMESSE'!$A$2:$F$25,5,FALSE)*exp_SILP!$F1647</f>
        <v>79.88</v>
      </c>
      <c r="P1647" s="18" t="str">
        <f>IF(MID(exp_SILP!$W1647,10,2)&gt;"40","F","M")</f>
        <v>M</v>
      </c>
      <c r="Q1647" s="24" t="s">
        <v>1735</v>
      </c>
      <c r="R1647" s="22" t="s">
        <v>223</v>
      </c>
      <c r="S1647" s="22" t="s">
        <v>70</v>
      </c>
      <c r="T1647" s="22" t="s">
        <v>58</v>
      </c>
      <c r="U1647" s="22" t="s">
        <v>59</v>
      </c>
      <c r="V1647" s="22" t="s">
        <v>488</v>
      </c>
      <c r="W1647" s="22" t="s">
        <v>489</v>
      </c>
      <c r="X1647" s="22" t="s">
        <v>490</v>
      </c>
      <c r="Y1647" s="22" t="s">
        <v>16</v>
      </c>
      <c r="Z1647" s="22" t="s">
        <v>63</v>
      </c>
      <c r="AA1647" s="22" t="s">
        <v>64</v>
      </c>
      <c r="AB1647" s="22" t="s">
        <v>65</v>
      </c>
      <c r="AC1647" s="22" t="s">
        <v>82</v>
      </c>
      <c r="AD1647" s="22" t="s">
        <v>59</v>
      </c>
      <c r="AE1647" s="22" t="s">
        <v>59</v>
      </c>
      <c r="AF1647" s="22" t="s">
        <v>59</v>
      </c>
      <c r="AG1647" s="25" t="s">
        <v>76</v>
      </c>
      <c r="AH1647" s="22" t="s">
        <v>1735</v>
      </c>
      <c r="AI1647" s="22" t="s">
        <v>198</v>
      </c>
      <c r="AJ1647" s="22" t="str">
        <f>VLOOKUP(exp_SILP!$Y1647,'DATI CM'!$A$2:$F$28,2,FALSE)</f>
        <v>RSCDAA66H43F952Q</v>
      </c>
    </row>
    <row r="1648" ht="15.75" hidden="1" customHeight="1">
      <c r="A1648" s="10" t="str">
        <f>IFERROR(VLOOKUP(exp_SILP!$W1648,exp_utenti_P!D:D,1,FALSE),"_DA INSERIRE")</f>
        <v>PVEKST67M52Z104C</v>
      </c>
      <c r="B1648" s="10" t="str">
        <f>IF(AND(exp_SILP!$S1648="A.3 ORIENTAMENTO PROFESSIONALE",exp_SILP!$AD1648="4.2"),"A.3 ORIENTAMENTO PROFESSIONALE (CARCERE)",
IF(AND(exp_SILP!$S1648="A.3 ORIENTAMENTO PROFESSIONALE",exp_SILP!$AD1648="."),"A.3 ORIENTAMENTO PROFESSIONALE (CARCERE)",
IF(AND(exp_SILP!$S1648="A.4 CONSULENZA ORIENTATIVA",exp_SILP!$AD1648="4.2"),"A.4 CONSULENZA ORIENTATIVA (CARCERE)",
IF(AND(exp_SILP!$S1648="A.4 CONSULENZA ORIENTATIVA",exp_SILP!$AD1648="."),"A.4 CONSULENZA ORIENTATIVA (CARCERE)",
IF(AND(exp_SILP!$S1648="A.5 - LEP F1 - ACCOMPAGNAMENTO AL LAVORO",exp_SILP!$AD1648="4.2"),"A.5 - LEP F1 - ACCOMPAGNAMENTO AL LAVORO (CARCERE)",
IF(AND(exp_SILP!$S1648="A.5 - LEP F1 - ACCOMPAGNAMENTO AL LAVORO",exp_SILP!$AD1648="."),"A.5 - LEP F1 - ACCOMPAGNAMENTO AL LAVORO (CARCERE)",
IF(AND(exp_SILP!$S1648="A.5.2a - TUTORAGGIO TIROCINI",exp_SILP!$AD1648="4.2"),"A.5.2a - TUTORAGGIO TIROCINI (CARCERE)",
exp_SILP!$S1648)))))))</f>
        <v>A.5 - LEP F1 - ACCOMPAGNAMENTO AL LAVORO</v>
      </c>
      <c r="C1648" s="11" t="str">
        <f>CONCATENATE(VLOOKUP(exp_SILP!$B1648,'DATI COMMESSE'!$A$2:$F$25,4,FALSE)," - ", VLOOKUP(exp_SILP!$B1648,'DATI COMMESSE'!$A$2:$F$25,2,FALSE)," - ",VLOOKUP(exp_SILP!$B1648,'DATI COMMESSE'!$A$2:$F$25,3,FALSE))</f>
        <v>GOL - 22-02-5000 - 22-12-5003</v>
      </c>
      <c r="D1648" s="11" t="str">
        <f>LEFT(exp_SILP!$R1648,5)</f>
        <v>15:00</v>
      </c>
      <c r="E1648" s="11" t="str">
        <f>RIGHT(exp_SILP!$R1648,5)</f>
        <v>16:00</v>
      </c>
      <c r="F1648" s="11">
        <f>IF(exp_SILP!$AG1648&gt;=60,exp_SILP!$AG1648/60,exp_SILP!$AG1648)</f>
        <v>1</v>
      </c>
      <c r="G1648" s="11" t="str">
        <f>VLOOKUP(exp_SILP!$Y1648,'DATI CM'!$A$2:$F$28,2,FALSE)</f>
        <v>PNFMRT85H50A859E</v>
      </c>
      <c r="H1648" s="11" t="str">
        <f>VLOOKUP(exp_SILP!$Y1648,'DATI CM'!$A$2:$F$28,3,FALSE)</f>
        <v>A011</v>
      </c>
      <c r="I1648" s="11" t="str">
        <f t="shared" si="1"/>
        <v>N</v>
      </c>
      <c r="J1648" s="11" t="str">
        <f>VLOOKUP(exp_SILP!$Y1648,'DATI CM'!$A$2:$F$28,4,FALSE)</f>
        <v>BIELLA</v>
      </c>
      <c r="K1648" s="12">
        <f>VLOOKUP(exp_SILP!$B1648,'DATI COMMESSE'!$A$2:$F$25,5,FALSE)</f>
        <v>39.94</v>
      </c>
      <c r="L1648" s="12">
        <f>IF(exp_SILP!$B1648="A4.10 - LEP E - ORIENTAMENTO SPECIALISTICO SKILL GAP ANALYSIS - GRUPPO 3P",0,VLOOKUP(exp_SILP!$Y1648,'DATI CM'!$A$2:$F$28,6,FALSE))</f>
        <v>25</v>
      </c>
      <c r="M1648" s="12">
        <f>IFERROR(VLOOKUP(exp_SILP!$B1648,'DATI CM'!$H$2:$I$16,2,FALSE)*exp_SILP!$F1648,0)</f>
        <v>0</v>
      </c>
      <c r="N1648" s="11" t="str">
        <f>VLOOKUP(exp_SILP!$B1648,'DATI COMMESSE'!$A$2:$F$25,4,FALSE)</f>
        <v>GOL</v>
      </c>
      <c r="O1648" s="13">
        <f>VLOOKUP(exp_SILP!$B1648,'DATI COMMESSE'!$A$2:$F$25,5,FALSE)*exp_SILP!$F1648</f>
        <v>39.94</v>
      </c>
      <c r="P1648" s="11" t="str">
        <f>IF(MID(exp_SILP!$W1648,10,2)&gt;"40","F","M")</f>
        <v>F</v>
      </c>
      <c r="Q1648" s="27" t="s">
        <v>1608</v>
      </c>
      <c r="R1648" s="15" t="s">
        <v>311</v>
      </c>
      <c r="S1648" s="15" t="s">
        <v>57</v>
      </c>
      <c r="T1648" s="15" t="s">
        <v>58</v>
      </c>
      <c r="U1648" s="15" t="s">
        <v>59</v>
      </c>
      <c r="V1648" s="15" t="s">
        <v>519</v>
      </c>
      <c r="W1648" s="15" t="s">
        <v>520</v>
      </c>
      <c r="X1648" s="15" t="s">
        <v>521</v>
      </c>
      <c r="Y1648" s="15" t="s">
        <v>15</v>
      </c>
      <c r="Z1648" s="15" t="s">
        <v>63</v>
      </c>
      <c r="AA1648" s="15" t="s">
        <v>64</v>
      </c>
      <c r="AB1648" s="15" t="s">
        <v>65</v>
      </c>
      <c r="AC1648" s="15" t="s">
        <v>66</v>
      </c>
      <c r="AD1648" s="15" t="s">
        <v>59</v>
      </c>
      <c r="AE1648" s="15" t="s">
        <v>59</v>
      </c>
      <c r="AF1648" s="15" t="s">
        <v>59</v>
      </c>
      <c r="AG1648" s="28" t="s">
        <v>67</v>
      </c>
      <c r="AH1648" s="15" t="s">
        <v>1609</v>
      </c>
      <c r="AI1648" s="15" t="s">
        <v>68</v>
      </c>
      <c r="AJ1648" s="15" t="str">
        <f>VLOOKUP(exp_SILP!$Y1648,'DATI CM'!$A$2:$F$28,2,FALSE)</f>
        <v>PNFMRT85H50A859E</v>
      </c>
    </row>
    <row r="1649" ht="15.75" customHeight="1">
      <c r="A1649" s="17" t="str">
        <f>IFERROR(VLOOKUP(exp_SILP!$W1649,exp_utenti_P!D:D,1,FALSE),"_DA INSERIRE")</f>
        <v>CRDGLI96M63L219N</v>
      </c>
      <c r="B1649" s="17" t="str">
        <f>IF(AND(exp_SILP!$S1649="A.3 ORIENTAMENTO PROFESSIONALE",exp_SILP!$AD1649="4.2"),"A.3 ORIENTAMENTO PROFESSIONALE (CARCERE)",
IF(AND(exp_SILP!$S1649="A.3 ORIENTAMENTO PROFESSIONALE",exp_SILP!$AD1649="."),"A.3 ORIENTAMENTO PROFESSIONALE (CARCERE)",
IF(AND(exp_SILP!$S1649="A.4 CONSULENZA ORIENTATIVA",exp_SILP!$AD1649="4.2"),"A.4 CONSULENZA ORIENTATIVA (CARCERE)",
IF(AND(exp_SILP!$S1649="A.4 CONSULENZA ORIENTATIVA",exp_SILP!$AD1649="."),"A.4 CONSULENZA ORIENTATIVA (CARCERE)",
IF(AND(exp_SILP!$S1649="A.5 - LEP F1 - ACCOMPAGNAMENTO AL LAVORO",exp_SILP!$AD1649="4.2"),"A.5 - LEP F1 - ACCOMPAGNAMENTO AL LAVORO (CARCERE)",
IF(AND(exp_SILP!$S1649="A.5 - LEP F1 - ACCOMPAGNAMENTO AL LAVORO",exp_SILP!$AD1649="."),"A.5 - LEP F1 - ACCOMPAGNAMENTO AL LAVORO (CARCERE)",
IF(AND(exp_SILP!$S1649="A.5.2a - TUTORAGGIO TIROCINI",exp_SILP!$AD1649="4.2"),"A.5.2a - TUTORAGGIO TIROCINI (CARCERE)",
exp_SILP!$S1649)))))))</f>
        <v>A4.10 - LEP E - ORIENTAMENTO SPECIALISTICO SKILL GAP ANALYSIS</v>
      </c>
      <c r="C1649" s="18" t="str">
        <f>CONCATENATE(VLOOKUP(exp_SILP!$B1649,'DATI COMMESSE'!$A$2:$F$25,4,FALSE)," - ", VLOOKUP(exp_SILP!$B1649,'DATI COMMESSE'!$A$2:$F$25,2,FALSE)," - ",VLOOKUP(exp_SILP!$B1649,'DATI COMMESSE'!$A$2:$F$25,3,FALSE))</f>
        <v>GOL - 22-02-5000 - 22-12-5003</v>
      </c>
      <c r="D1649" s="18" t="str">
        <f>LEFT(exp_SILP!$R1649,5)</f>
        <v>11:00</v>
      </c>
      <c r="E1649" s="18" t="str">
        <f>RIGHT(exp_SILP!$R1649,5)</f>
        <v>13:00</v>
      </c>
      <c r="F1649" s="18">
        <f>IF(exp_SILP!$AG1649&gt;=60,exp_SILP!$AG1649/60,exp_SILP!$AG1649)</f>
        <v>2</v>
      </c>
      <c r="G1649" s="18" t="str">
        <f>VLOOKUP(exp_SILP!$Y1649,'DATI CM'!$A$2:$F$28,2,FALSE)</f>
        <v>FLCSRN79S42L219X</v>
      </c>
      <c r="H1649" s="18" t="str">
        <f>VLOOKUP(exp_SILP!$Y1649,'DATI CM'!$A$2:$F$28,3,FALSE)</f>
        <v>A011</v>
      </c>
      <c r="I1649" s="18" t="str">
        <f t="shared" si="1"/>
        <v>N</v>
      </c>
      <c r="J1649" s="18" t="str">
        <f>VLOOKUP(exp_SILP!$Y1649,'DATI CM'!$A$2:$F$28,4,FALSE)</f>
        <v>TORINO</v>
      </c>
      <c r="K1649" s="19">
        <f>VLOOKUP(exp_SILP!$B1649,'DATI COMMESSE'!$A$2:$F$25,5,FALSE)</f>
        <v>39.94</v>
      </c>
      <c r="L1649" s="19">
        <f>IF(exp_SILP!$B1649="A4.10 - LEP E - ORIENTAMENTO SPECIALISTICO SKILL GAP ANALYSIS - GRUPPO 3P",0,VLOOKUP(exp_SILP!$Y1649,'DATI CM'!$A$2:$F$28,6,FALSE))</f>
        <v>25</v>
      </c>
      <c r="M1649" s="19">
        <f>IFERROR(VLOOKUP(exp_SILP!$B1649,'DATI CM'!$H$2:$I$16,2,FALSE)*exp_SILP!$F1649,0)</f>
        <v>0</v>
      </c>
      <c r="N1649" s="18" t="str">
        <f>VLOOKUP(exp_SILP!$B1649,'DATI COMMESSE'!$A$2:$F$25,4,FALSE)</f>
        <v>GOL</v>
      </c>
      <c r="O1649" s="20">
        <f>VLOOKUP(exp_SILP!$B1649,'DATI COMMESSE'!$A$2:$F$25,5,FALSE)*exp_SILP!$F1649</f>
        <v>79.88</v>
      </c>
      <c r="P1649" s="18" t="str">
        <f>IF(MID(exp_SILP!$W1649,10,2)&gt;"40","F","M")</f>
        <v>F</v>
      </c>
      <c r="Q1649" s="24" t="s">
        <v>1608</v>
      </c>
      <c r="R1649" s="22" t="s">
        <v>219</v>
      </c>
      <c r="S1649" s="22" t="s">
        <v>70</v>
      </c>
      <c r="T1649" s="22" t="s">
        <v>58</v>
      </c>
      <c r="U1649" s="22" t="s">
        <v>59</v>
      </c>
      <c r="V1649" s="22" t="s">
        <v>200</v>
      </c>
      <c r="W1649" s="22" t="s">
        <v>201</v>
      </c>
      <c r="X1649" s="22" t="s">
        <v>202</v>
      </c>
      <c r="Y1649" s="22" t="s">
        <v>10</v>
      </c>
      <c r="Z1649" s="22" t="s">
        <v>63</v>
      </c>
      <c r="AA1649" s="22" t="s">
        <v>64</v>
      </c>
      <c r="AB1649" s="22" t="s">
        <v>74</v>
      </c>
      <c r="AC1649" s="22" t="s">
        <v>75</v>
      </c>
      <c r="AD1649" s="22" t="s">
        <v>59</v>
      </c>
      <c r="AE1649" s="22" t="s">
        <v>59</v>
      </c>
      <c r="AF1649" s="22" t="s">
        <v>59</v>
      </c>
      <c r="AG1649" s="25" t="s">
        <v>76</v>
      </c>
      <c r="AH1649" s="22" t="s">
        <v>1608</v>
      </c>
      <c r="AI1649" s="22" t="s">
        <v>77</v>
      </c>
      <c r="AJ1649" s="22" t="str">
        <f>VLOOKUP(exp_SILP!$Y1649,'DATI CM'!$A$2:$F$28,2,FALSE)</f>
        <v>FLCSRN79S42L219X</v>
      </c>
    </row>
    <row r="1650" ht="15.75" customHeight="1">
      <c r="A1650" s="10" t="str">
        <f>IFERROR(VLOOKUP(exp_SILP!$W1650,exp_utenti_P!D:D,1,FALSE),"_DA INSERIRE")</f>
        <v>MNTSRA94E49E379N</v>
      </c>
      <c r="B1650" s="10" t="str">
        <f>IF(AND(exp_SILP!$S1650="A.3 ORIENTAMENTO PROFESSIONALE",exp_SILP!$AD1650="4.2"),"A.3 ORIENTAMENTO PROFESSIONALE (CARCERE)",
IF(AND(exp_SILP!$S1650="A.3 ORIENTAMENTO PROFESSIONALE",exp_SILP!$AD1650="."),"A.3 ORIENTAMENTO PROFESSIONALE (CARCERE)",
IF(AND(exp_SILP!$S1650="A.4 CONSULENZA ORIENTATIVA",exp_SILP!$AD1650="4.2"),"A.4 CONSULENZA ORIENTATIVA (CARCERE)",
IF(AND(exp_SILP!$S1650="A.4 CONSULENZA ORIENTATIVA",exp_SILP!$AD1650="."),"A.4 CONSULENZA ORIENTATIVA (CARCERE)",
IF(AND(exp_SILP!$S1650="A.5 - LEP F1 - ACCOMPAGNAMENTO AL LAVORO",exp_SILP!$AD1650="4.2"),"A.5 - LEP F1 - ACCOMPAGNAMENTO AL LAVORO (CARCERE)",
IF(AND(exp_SILP!$S1650="A.5 - LEP F1 - ACCOMPAGNAMENTO AL LAVORO",exp_SILP!$AD1650="."),"A.5 - LEP F1 - ACCOMPAGNAMENTO AL LAVORO (CARCERE)",
IF(AND(exp_SILP!$S1650="A.5.2a - TUTORAGGIO TIROCINI",exp_SILP!$AD1650="4.2"),"A.5.2a - TUTORAGGIO TIROCINI (CARCERE)",
exp_SILP!$S1650)))))))</f>
        <v>A4.10 - LEP E - ORIENTAMENTO SPECIALISTICO SKILL GAP ANALYSIS</v>
      </c>
      <c r="C1650" s="11" t="str">
        <f>CONCATENATE(VLOOKUP(exp_SILP!$B1650,'DATI COMMESSE'!$A$2:$F$25,4,FALSE)," - ", VLOOKUP(exp_SILP!$B1650,'DATI COMMESSE'!$A$2:$F$25,2,FALSE)," - ",VLOOKUP(exp_SILP!$B1650,'DATI COMMESSE'!$A$2:$F$25,3,FALSE))</f>
        <v>GOL - 22-02-5000 - 22-12-5003</v>
      </c>
      <c r="D1650" s="11" t="str">
        <f>LEFT(exp_SILP!$R1650,5)</f>
        <v>09:00</v>
      </c>
      <c r="E1650" s="11" t="str">
        <f>RIGHT(exp_SILP!$R1650,5)</f>
        <v>11:00</v>
      </c>
      <c r="F1650" s="11">
        <f>IF(exp_SILP!$AG1650&gt;=60,exp_SILP!$AG1650/60,exp_SILP!$AG1650)</f>
        <v>2</v>
      </c>
      <c r="G1650" s="11" t="str">
        <f>VLOOKUP(exp_SILP!$Y1650,'DATI CM'!$A$2:$F$28,2,FALSE)</f>
        <v>FLCSRN79S42L219X</v>
      </c>
      <c r="H1650" s="11" t="str">
        <f>VLOOKUP(exp_SILP!$Y1650,'DATI CM'!$A$2:$F$28,3,FALSE)</f>
        <v>A011</v>
      </c>
      <c r="I1650" s="11" t="str">
        <f t="shared" si="1"/>
        <v>N</v>
      </c>
      <c r="J1650" s="11" t="str">
        <f>VLOOKUP(exp_SILP!$Y1650,'DATI CM'!$A$2:$F$28,4,FALSE)</f>
        <v>TORINO</v>
      </c>
      <c r="K1650" s="12">
        <f>VLOOKUP(exp_SILP!$B1650,'DATI COMMESSE'!$A$2:$F$25,5,FALSE)</f>
        <v>39.94</v>
      </c>
      <c r="L1650" s="12">
        <f>IF(exp_SILP!$B1650="A4.10 - LEP E - ORIENTAMENTO SPECIALISTICO SKILL GAP ANALYSIS - GRUPPO 3P",0,VLOOKUP(exp_SILP!$Y1650,'DATI CM'!$A$2:$F$28,6,FALSE))</f>
        <v>25</v>
      </c>
      <c r="M1650" s="12">
        <f>IFERROR(VLOOKUP(exp_SILP!$B1650,'DATI CM'!$H$2:$I$16,2,FALSE)*exp_SILP!$F1650,0)</f>
        <v>0</v>
      </c>
      <c r="N1650" s="11" t="str">
        <f>VLOOKUP(exp_SILP!$B1650,'DATI COMMESSE'!$A$2:$F$25,4,FALSE)</f>
        <v>GOL</v>
      </c>
      <c r="O1650" s="13">
        <f>VLOOKUP(exp_SILP!$B1650,'DATI COMMESSE'!$A$2:$F$25,5,FALSE)*exp_SILP!$F1650</f>
        <v>79.88</v>
      </c>
      <c r="P1650" s="11" t="str">
        <f>IF(MID(exp_SILP!$W1650,10,2)&gt;"40","F","M")</f>
        <v>F</v>
      </c>
      <c r="Q1650" s="27" t="s">
        <v>1608</v>
      </c>
      <c r="R1650" s="15" t="s">
        <v>223</v>
      </c>
      <c r="S1650" s="15" t="s">
        <v>70</v>
      </c>
      <c r="T1650" s="15" t="s">
        <v>58</v>
      </c>
      <c r="U1650" s="15" t="s">
        <v>59</v>
      </c>
      <c r="V1650" s="15" t="s">
        <v>1239</v>
      </c>
      <c r="W1650" s="15" t="s">
        <v>1240</v>
      </c>
      <c r="X1650" s="15" t="s">
        <v>1241</v>
      </c>
      <c r="Y1650" s="15" t="s">
        <v>10</v>
      </c>
      <c r="Z1650" s="15" t="s">
        <v>63</v>
      </c>
      <c r="AA1650" s="15" t="s">
        <v>64</v>
      </c>
      <c r="AB1650" s="15" t="s">
        <v>74</v>
      </c>
      <c r="AC1650" s="15" t="s">
        <v>75</v>
      </c>
      <c r="AD1650" s="15" t="s">
        <v>59</v>
      </c>
      <c r="AE1650" s="15" t="s">
        <v>59</v>
      </c>
      <c r="AF1650" s="15" t="s">
        <v>59</v>
      </c>
      <c r="AG1650" s="28" t="s">
        <v>76</v>
      </c>
      <c r="AH1650" s="15" t="s">
        <v>1608</v>
      </c>
      <c r="AI1650" s="15" t="s">
        <v>77</v>
      </c>
      <c r="AJ1650" s="15" t="str">
        <f>VLOOKUP(exp_SILP!$Y1650,'DATI CM'!$A$2:$F$28,2,FALSE)</f>
        <v>FLCSRN79S42L219X</v>
      </c>
    </row>
    <row r="1651" ht="15.75" customHeight="1">
      <c r="A1651" s="17" t="str">
        <f>IFERROR(VLOOKUP(exp_SILP!$W1651,exp_utenti_P!D:D,1,FALSE),"_DA INSERIRE")</f>
        <v>TMRVRC67H58Z129U</v>
      </c>
      <c r="B1651" s="17" t="str">
        <f>IF(AND(exp_SILP!$S1651="A.3 ORIENTAMENTO PROFESSIONALE",exp_SILP!$AD1651="4.2"),"A.3 ORIENTAMENTO PROFESSIONALE (CARCERE)",
IF(AND(exp_SILP!$S1651="A.3 ORIENTAMENTO PROFESSIONALE",exp_SILP!$AD1651="."),"A.3 ORIENTAMENTO PROFESSIONALE (CARCERE)",
IF(AND(exp_SILP!$S1651="A.4 CONSULENZA ORIENTATIVA",exp_SILP!$AD1651="4.2"),"A.4 CONSULENZA ORIENTATIVA (CARCERE)",
IF(AND(exp_SILP!$S1651="A.4 CONSULENZA ORIENTATIVA",exp_SILP!$AD1651="."),"A.4 CONSULENZA ORIENTATIVA (CARCERE)",
IF(AND(exp_SILP!$S1651="A.5 - LEP F1 - ACCOMPAGNAMENTO AL LAVORO",exp_SILP!$AD1651="4.2"),"A.5 - LEP F1 - ACCOMPAGNAMENTO AL LAVORO (CARCERE)",
IF(AND(exp_SILP!$S1651="A.5 - LEP F1 - ACCOMPAGNAMENTO AL LAVORO",exp_SILP!$AD1651="."),"A.5 - LEP F1 - ACCOMPAGNAMENTO AL LAVORO (CARCERE)",
IF(AND(exp_SILP!$S1651="A.5.2a - TUTORAGGIO TIROCINI",exp_SILP!$AD1651="4.2"),"A.5.2a - TUTORAGGIO TIROCINI (CARCERE)",
exp_SILP!$S1651)))))))</f>
        <v>A4.10 - LEP E - ORIENTAMENTO SPECIALISTICO SKILL GAP ANALYSIS</v>
      </c>
      <c r="C1651" s="18" t="str">
        <f>CONCATENATE(VLOOKUP(exp_SILP!$B1651,'DATI COMMESSE'!$A$2:$F$25,4,FALSE)," - ", VLOOKUP(exp_SILP!$B1651,'DATI COMMESSE'!$A$2:$F$25,2,FALSE)," - ",VLOOKUP(exp_SILP!$B1651,'DATI COMMESSE'!$A$2:$F$25,3,FALSE))</f>
        <v>GOL - 22-02-5000 - 22-12-5003</v>
      </c>
      <c r="D1651" s="18" t="str">
        <f>LEFT(exp_SILP!$R1651,5)</f>
        <v>16:00</v>
      </c>
      <c r="E1651" s="18" t="str">
        <f>RIGHT(exp_SILP!$R1651,5)</f>
        <v>17:00</v>
      </c>
      <c r="F1651" s="18">
        <f>IF(exp_SILP!$AG1651&gt;=60,exp_SILP!$AG1651/60,exp_SILP!$AG1651)</f>
        <v>1</v>
      </c>
      <c r="G1651" s="18" t="str">
        <f>VLOOKUP(exp_SILP!$Y1651,'DATI CM'!$A$2:$F$28,2,FALSE)</f>
        <v>FLCSRN79S42L219X</v>
      </c>
      <c r="H1651" s="18" t="str">
        <f>VLOOKUP(exp_SILP!$Y1651,'DATI CM'!$A$2:$F$28,3,FALSE)</f>
        <v>A011</v>
      </c>
      <c r="I1651" s="18" t="str">
        <f t="shared" si="1"/>
        <v>N</v>
      </c>
      <c r="J1651" s="18" t="str">
        <f>VLOOKUP(exp_SILP!$Y1651,'DATI CM'!$A$2:$F$28,4,FALSE)</f>
        <v>TORINO</v>
      </c>
      <c r="K1651" s="19">
        <f>VLOOKUP(exp_SILP!$B1651,'DATI COMMESSE'!$A$2:$F$25,5,FALSE)</f>
        <v>39.94</v>
      </c>
      <c r="L1651" s="19">
        <f>IF(exp_SILP!$B1651="A4.10 - LEP E - ORIENTAMENTO SPECIALISTICO SKILL GAP ANALYSIS - GRUPPO 3P",0,VLOOKUP(exp_SILP!$Y1651,'DATI CM'!$A$2:$F$28,6,FALSE))</f>
        <v>25</v>
      </c>
      <c r="M1651" s="19">
        <f>IFERROR(VLOOKUP(exp_SILP!$B1651,'DATI CM'!$H$2:$I$16,2,FALSE)*exp_SILP!$F1651,0)</f>
        <v>0</v>
      </c>
      <c r="N1651" s="18" t="str">
        <f>VLOOKUP(exp_SILP!$B1651,'DATI COMMESSE'!$A$2:$F$25,4,FALSE)</f>
        <v>GOL</v>
      </c>
      <c r="O1651" s="20">
        <f>VLOOKUP(exp_SILP!$B1651,'DATI COMMESSE'!$A$2:$F$25,5,FALSE)*exp_SILP!$F1651</f>
        <v>39.94</v>
      </c>
      <c r="P1651" s="18" t="str">
        <f>IF(MID(exp_SILP!$W1651,10,2)&gt;"40","F","M")</f>
        <v>F</v>
      </c>
      <c r="Q1651" s="24" t="s">
        <v>1608</v>
      </c>
      <c r="R1651" s="22" t="s">
        <v>152</v>
      </c>
      <c r="S1651" s="22" t="s">
        <v>70</v>
      </c>
      <c r="T1651" s="22" t="s">
        <v>58</v>
      </c>
      <c r="U1651" s="22" t="s">
        <v>59</v>
      </c>
      <c r="V1651" s="22" t="s">
        <v>1033</v>
      </c>
      <c r="W1651" s="22" t="s">
        <v>1034</v>
      </c>
      <c r="X1651" s="22" t="s">
        <v>1035</v>
      </c>
      <c r="Y1651" s="22" t="s">
        <v>10</v>
      </c>
      <c r="Z1651" s="22" t="s">
        <v>63</v>
      </c>
      <c r="AA1651" s="22" t="s">
        <v>64</v>
      </c>
      <c r="AB1651" s="22" t="s">
        <v>65</v>
      </c>
      <c r="AC1651" s="22" t="s">
        <v>75</v>
      </c>
      <c r="AD1651" s="22" t="s">
        <v>59</v>
      </c>
      <c r="AE1651" s="22" t="s">
        <v>59</v>
      </c>
      <c r="AF1651" s="22" t="s">
        <v>211</v>
      </c>
      <c r="AG1651" s="25" t="s">
        <v>67</v>
      </c>
      <c r="AH1651" s="22" t="s">
        <v>1609</v>
      </c>
      <c r="AI1651" s="22" t="s">
        <v>77</v>
      </c>
      <c r="AJ1651" s="22" t="str">
        <f>VLOOKUP(exp_SILP!$Y1651,'DATI CM'!$A$2:$F$28,2,FALSE)</f>
        <v>FLCSRN79S42L219X</v>
      </c>
    </row>
    <row r="1652" ht="15.75" customHeight="1">
      <c r="A1652" s="10" t="str">
        <f>IFERROR(VLOOKUP(exp_SILP!$W1652,exp_utenti_P!D:D,1,FALSE),"_DA INSERIRE")</f>
        <v>TMRVRC67H58Z129U</v>
      </c>
      <c r="B1652" s="10" t="str">
        <f>IF(AND(exp_SILP!$S1652="A.3 ORIENTAMENTO PROFESSIONALE",exp_SILP!$AD1652="4.2"),"A.3 ORIENTAMENTO PROFESSIONALE (CARCERE)",
IF(AND(exp_SILP!$S1652="A.3 ORIENTAMENTO PROFESSIONALE",exp_SILP!$AD1652="."),"A.3 ORIENTAMENTO PROFESSIONALE (CARCERE)",
IF(AND(exp_SILP!$S1652="A.4 CONSULENZA ORIENTATIVA",exp_SILP!$AD1652="4.2"),"A.4 CONSULENZA ORIENTATIVA (CARCERE)",
IF(AND(exp_SILP!$S1652="A.4 CONSULENZA ORIENTATIVA",exp_SILP!$AD1652="."),"A.4 CONSULENZA ORIENTATIVA (CARCERE)",
IF(AND(exp_SILP!$S1652="A.5 - LEP F1 - ACCOMPAGNAMENTO AL LAVORO",exp_SILP!$AD1652="4.2"),"A.5 - LEP F1 - ACCOMPAGNAMENTO AL LAVORO (CARCERE)",
IF(AND(exp_SILP!$S1652="A.5 - LEP F1 - ACCOMPAGNAMENTO AL LAVORO",exp_SILP!$AD1652="."),"A.5 - LEP F1 - ACCOMPAGNAMENTO AL LAVORO (CARCERE)",
IF(AND(exp_SILP!$S1652="A.5.2a - TUTORAGGIO TIROCINI",exp_SILP!$AD1652="4.2"),"A.5.2a - TUTORAGGIO TIROCINI (CARCERE)",
exp_SILP!$S1652)))))))</f>
        <v>A4.10 - LEP E - ORIENTAMENTO SPECIALISTICO SKILL GAP ANALYSIS</v>
      </c>
      <c r="C1652" s="11" t="str">
        <f>CONCATENATE(VLOOKUP(exp_SILP!$B1652,'DATI COMMESSE'!$A$2:$F$25,4,FALSE)," - ", VLOOKUP(exp_SILP!$B1652,'DATI COMMESSE'!$A$2:$F$25,2,FALSE)," - ",VLOOKUP(exp_SILP!$B1652,'DATI COMMESSE'!$A$2:$F$25,3,FALSE))</f>
        <v>GOL - 22-02-5000 - 22-12-5003</v>
      </c>
      <c r="D1652" s="11" t="str">
        <f>LEFT(exp_SILP!$R1652,5)</f>
        <v>14:00</v>
      </c>
      <c r="E1652" s="11" t="str">
        <f>RIGHT(exp_SILP!$R1652,5)</f>
        <v>16:00</v>
      </c>
      <c r="F1652" s="11">
        <f>IF(exp_SILP!$AG1652&gt;=60,exp_SILP!$AG1652/60,exp_SILP!$AG1652)</f>
        <v>2</v>
      </c>
      <c r="G1652" s="11" t="str">
        <f>VLOOKUP(exp_SILP!$Y1652,'DATI CM'!$A$2:$F$28,2,FALSE)</f>
        <v>FLCSRN79S42L219X</v>
      </c>
      <c r="H1652" s="11" t="str">
        <f>VLOOKUP(exp_SILP!$Y1652,'DATI CM'!$A$2:$F$28,3,FALSE)</f>
        <v>A011</v>
      </c>
      <c r="I1652" s="11" t="str">
        <f t="shared" si="1"/>
        <v>N</v>
      </c>
      <c r="J1652" s="11" t="str">
        <f>VLOOKUP(exp_SILP!$Y1652,'DATI CM'!$A$2:$F$28,4,FALSE)</f>
        <v>TORINO</v>
      </c>
      <c r="K1652" s="12">
        <f>VLOOKUP(exp_SILP!$B1652,'DATI COMMESSE'!$A$2:$F$25,5,FALSE)</f>
        <v>39.94</v>
      </c>
      <c r="L1652" s="12">
        <f>IF(exp_SILP!$B1652="A4.10 - LEP E - ORIENTAMENTO SPECIALISTICO SKILL GAP ANALYSIS - GRUPPO 3P",0,VLOOKUP(exp_SILP!$Y1652,'DATI CM'!$A$2:$F$28,6,FALSE))</f>
        <v>25</v>
      </c>
      <c r="M1652" s="12">
        <f>IFERROR(VLOOKUP(exp_SILP!$B1652,'DATI CM'!$H$2:$I$16,2,FALSE)*exp_SILP!$F1652,0)</f>
        <v>0</v>
      </c>
      <c r="N1652" s="11" t="str">
        <f>VLOOKUP(exp_SILP!$B1652,'DATI COMMESSE'!$A$2:$F$25,4,FALSE)</f>
        <v>GOL</v>
      </c>
      <c r="O1652" s="13">
        <f>VLOOKUP(exp_SILP!$B1652,'DATI COMMESSE'!$A$2:$F$25,5,FALSE)*exp_SILP!$F1652</f>
        <v>79.88</v>
      </c>
      <c r="P1652" s="11" t="str">
        <f>IF(MID(exp_SILP!$W1652,10,2)&gt;"40","F","M")</f>
        <v>F</v>
      </c>
      <c r="Q1652" s="27" t="s">
        <v>1608</v>
      </c>
      <c r="R1652" s="15" t="s">
        <v>69</v>
      </c>
      <c r="S1652" s="15" t="s">
        <v>70</v>
      </c>
      <c r="T1652" s="15" t="s">
        <v>58</v>
      </c>
      <c r="U1652" s="15" t="s">
        <v>59</v>
      </c>
      <c r="V1652" s="15" t="s">
        <v>1033</v>
      </c>
      <c r="W1652" s="15" t="s">
        <v>1034</v>
      </c>
      <c r="X1652" s="15" t="s">
        <v>1035</v>
      </c>
      <c r="Y1652" s="15" t="s">
        <v>10</v>
      </c>
      <c r="Z1652" s="15" t="s">
        <v>63</v>
      </c>
      <c r="AA1652" s="15" t="s">
        <v>64</v>
      </c>
      <c r="AB1652" s="15" t="s">
        <v>74</v>
      </c>
      <c r="AC1652" s="15" t="s">
        <v>75</v>
      </c>
      <c r="AD1652" s="15" t="s">
        <v>59</v>
      </c>
      <c r="AE1652" s="15" t="s">
        <v>59</v>
      </c>
      <c r="AF1652" s="15" t="s">
        <v>59</v>
      </c>
      <c r="AG1652" s="28" t="s">
        <v>76</v>
      </c>
      <c r="AH1652" s="15" t="s">
        <v>1608</v>
      </c>
      <c r="AI1652" s="15" t="s">
        <v>77</v>
      </c>
      <c r="AJ1652" s="15" t="str">
        <f>VLOOKUP(exp_SILP!$Y1652,'DATI CM'!$A$2:$F$28,2,FALSE)</f>
        <v>FLCSRN79S42L219X</v>
      </c>
    </row>
    <row r="1653" ht="15.75" hidden="1" customHeight="1">
      <c r="A1653" s="17" t="str">
        <f>IFERROR(VLOOKUP(exp_SILP!$W1653,exp_utenti_P!D:D,1,FALSE),"_DA INSERIRE")</f>
        <v>MKESLV83L66Z335T</v>
      </c>
      <c r="B1653" s="17" t="str">
        <f>IF(AND(exp_SILP!$S1653="A.3 ORIENTAMENTO PROFESSIONALE",exp_SILP!$AD1653="4.2"),"A.3 ORIENTAMENTO PROFESSIONALE (CARCERE)",
IF(AND(exp_SILP!$S1653="A.3 ORIENTAMENTO PROFESSIONALE",exp_SILP!$AD1653="."),"A.3 ORIENTAMENTO PROFESSIONALE (CARCERE)",
IF(AND(exp_SILP!$S1653="A.4 CONSULENZA ORIENTATIVA",exp_SILP!$AD1653="4.2"),"A.4 CONSULENZA ORIENTATIVA (CARCERE)",
IF(AND(exp_SILP!$S1653="A.4 CONSULENZA ORIENTATIVA",exp_SILP!$AD1653="."),"A.4 CONSULENZA ORIENTATIVA (CARCERE)",
IF(AND(exp_SILP!$S1653="A.5 - LEP F1 - ACCOMPAGNAMENTO AL LAVORO",exp_SILP!$AD1653="4.2"),"A.5 - LEP F1 - ACCOMPAGNAMENTO AL LAVORO (CARCERE)",
IF(AND(exp_SILP!$S1653="A.5 - LEP F1 - ACCOMPAGNAMENTO AL LAVORO",exp_SILP!$AD1653="."),"A.5 - LEP F1 - ACCOMPAGNAMENTO AL LAVORO (CARCERE)",
IF(AND(exp_SILP!$S1653="A.5.2a - TUTORAGGIO TIROCINI",exp_SILP!$AD1653="4.2"),"A.5.2a - TUTORAGGIO TIROCINI (CARCERE)",
exp_SILP!$S1653)))))))</f>
        <v>A.5.1 ATTIVAZIONE E RICERCA OPPORTUNITA' (1-C)</v>
      </c>
      <c r="C1653" s="18" t="str">
        <f>CONCATENATE(VLOOKUP(exp_SILP!$B1653,'DATI COMMESSE'!$A$2:$F$25,4,FALSE)," - ", VLOOKUP(exp_SILP!$B1653,'DATI COMMESSE'!$A$2:$F$25,2,FALSE)," - ",VLOOKUP(exp_SILP!$B1653,'DATI COMMESSE'!$A$2:$F$25,3,FALSE))</f>
        <v>FRD - 22-02-5000 - 22-12-5002</v>
      </c>
      <c r="D1653" s="18" t="str">
        <f>LEFT(exp_SILP!$R1653,5)</f>
        <v>14:00</v>
      </c>
      <c r="E1653" s="18" t="str">
        <f>RIGHT(exp_SILP!$R1653,5)</f>
        <v>17:00</v>
      </c>
      <c r="F1653" s="18">
        <f>IF(exp_SILP!$AG1653&gt;=60,exp_SILP!$AG1653/60,exp_SILP!$AG1653)</f>
        <v>3</v>
      </c>
      <c r="G1653" s="18" t="str">
        <f>VLOOKUP(exp_SILP!$Y1653,'DATI CM'!$A$2:$F$28,2,FALSE)</f>
        <v>GRRLNE75C56F952C</v>
      </c>
      <c r="H1653" s="18" t="str">
        <f>VLOOKUP(exp_SILP!$Y1653,'DATI CM'!$A$2:$F$28,3,FALSE)</f>
        <v/>
      </c>
      <c r="I1653" s="18" t="str">
        <f t="shared" si="1"/>
        <v>N</v>
      </c>
      <c r="J1653" s="18" t="str">
        <f>VLOOKUP(exp_SILP!$Y1653,'DATI CM'!$A$2:$F$28,4,FALSE)</f>
        <v/>
      </c>
      <c r="K1653" s="19">
        <f>VLOOKUP(exp_SILP!$B1653,'DATI COMMESSE'!$A$2:$F$25,5,FALSE)</f>
        <v>35.5</v>
      </c>
      <c r="L1653" s="19" t="str">
        <f>IF(exp_SILP!$B1653="A4.10 - LEP E - ORIENTAMENTO SPECIALISTICO SKILL GAP ANALYSIS - GRUPPO 3P",0,VLOOKUP(exp_SILP!$Y1653,'DATI CM'!$A$2:$F$28,6,FALSE))</f>
        <v/>
      </c>
      <c r="M1653" s="19">
        <f>IFERROR(VLOOKUP(exp_SILP!$B1653,'DATI CM'!$H$2:$I$16,2,FALSE)*exp_SILP!$F1653,0)</f>
        <v>0</v>
      </c>
      <c r="N1653" s="18" t="str">
        <f>VLOOKUP(exp_SILP!$B1653,'DATI COMMESSE'!$A$2:$F$25,4,FALSE)</f>
        <v>FRD</v>
      </c>
      <c r="O1653" s="20">
        <f>VLOOKUP(exp_SILP!$B1653,'DATI COMMESSE'!$A$2:$F$25,5,FALSE)*exp_SILP!$F1653</f>
        <v>106.5</v>
      </c>
      <c r="P1653" s="18" t="str">
        <f>IF(MID(exp_SILP!$W1653,10,2)&gt;"40","F","M")</f>
        <v>F</v>
      </c>
      <c r="Q1653" s="21" t="s">
        <v>1736</v>
      </c>
      <c r="R1653" s="22" t="s">
        <v>100</v>
      </c>
      <c r="S1653" s="22" t="s">
        <v>160</v>
      </c>
      <c r="T1653" s="22" t="s">
        <v>58</v>
      </c>
      <c r="U1653" s="22" t="s">
        <v>59</v>
      </c>
      <c r="V1653" s="22" t="s">
        <v>1549</v>
      </c>
      <c r="W1653" s="22" t="s">
        <v>1550</v>
      </c>
      <c r="X1653" s="22" t="s">
        <v>1551</v>
      </c>
      <c r="Y1653" s="22" t="s">
        <v>506</v>
      </c>
      <c r="Z1653" s="22" t="s">
        <v>63</v>
      </c>
      <c r="AA1653" s="22" t="s">
        <v>64</v>
      </c>
      <c r="AB1653" s="22" t="s">
        <v>65</v>
      </c>
      <c r="AC1653" s="22" t="s">
        <v>82</v>
      </c>
      <c r="AD1653" s="22" t="s">
        <v>59</v>
      </c>
      <c r="AE1653" s="22" t="s">
        <v>59</v>
      </c>
      <c r="AF1653" s="22" t="s">
        <v>59</v>
      </c>
      <c r="AG1653" s="22" t="s">
        <v>101</v>
      </c>
      <c r="AH1653" s="22" t="s">
        <v>1736</v>
      </c>
      <c r="AI1653" s="22" t="s">
        <v>507</v>
      </c>
      <c r="AJ1653" s="22" t="str">
        <f>VLOOKUP(exp_SILP!$Y1653,'DATI CM'!$A$2:$F$28,2,FALSE)</f>
        <v>GRRLNE75C56F952C</v>
      </c>
    </row>
    <row r="1654" ht="15.75" customHeight="1">
      <c r="A1654" s="10" t="str">
        <f>IFERROR(VLOOKUP(exp_SILP!$W1654,exp_utenti_P!D:D,1,FALSE),"_DA INSERIRE")</f>
        <v>GLLGLC68P10L219E</v>
      </c>
      <c r="B1654" s="10" t="str">
        <f>IF(AND(exp_SILP!$S1654="A.3 ORIENTAMENTO PROFESSIONALE",exp_SILP!$AD1654="4.2"),"A.3 ORIENTAMENTO PROFESSIONALE (CARCERE)",
IF(AND(exp_SILP!$S1654="A.3 ORIENTAMENTO PROFESSIONALE",exp_SILP!$AD1654="."),"A.3 ORIENTAMENTO PROFESSIONALE (CARCERE)",
IF(AND(exp_SILP!$S1654="A.4 CONSULENZA ORIENTATIVA",exp_SILP!$AD1654="4.2"),"A.4 CONSULENZA ORIENTATIVA (CARCERE)",
IF(AND(exp_SILP!$S1654="A.4 CONSULENZA ORIENTATIVA",exp_SILP!$AD1654="."),"A.4 CONSULENZA ORIENTATIVA (CARCERE)",
IF(AND(exp_SILP!$S1654="A.5 - LEP F1 - ACCOMPAGNAMENTO AL LAVORO",exp_SILP!$AD1654="4.2"),"A.5 - LEP F1 - ACCOMPAGNAMENTO AL LAVORO (CARCERE)",
IF(AND(exp_SILP!$S1654="A.5 - LEP F1 - ACCOMPAGNAMENTO AL LAVORO",exp_SILP!$AD1654="."),"A.5 - LEP F1 - ACCOMPAGNAMENTO AL LAVORO (CARCERE)",
IF(AND(exp_SILP!$S1654="A.5.2a - TUTORAGGIO TIROCINI",exp_SILP!$AD1654="4.2"),"A.5.2a - TUTORAGGIO TIROCINI (CARCERE)",
exp_SILP!$S1654)))))))</f>
        <v>A4.10 - LEP E - ORIENTAMENTO SPECIALISTICO SKILL GAP ANALYSIS</v>
      </c>
      <c r="C1654" s="11" t="str">
        <f>CONCATENATE(VLOOKUP(exp_SILP!$B1654,'DATI COMMESSE'!$A$2:$F$25,4,FALSE)," - ", VLOOKUP(exp_SILP!$B1654,'DATI COMMESSE'!$A$2:$F$25,2,FALSE)," - ",VLOOKUP(exp_SILP!$B1654,'DATI COMMESSE'!$A$2:$F$25,3,FALSE))</f>
        <v>GOL - 22-02-5000 - 22-12-5003</v>
      </c>
      <c r="D1654" s="11" t="str">
        <f>LEFT(exp_SILP!$R1654,5)</f>
        <v>11:30</v>
      </c>
      <c r="E1654" s="11" t="str">
        <f>RIGHT(exp_SILP!$R1654,5)</f>
        <v>13:30</v>
      </c>
      <c r="F1654" s="11">
        <f>IF(exp_SILP!$AG1654&gt;=60,exp_SILP!$AG1654/60,exp_SILP!$AG1654)</f>
        <v>2</v>
      </c>
      <c r="G1654" s="11" t="str">
        <f>VLOOKUP(exp_SILP!$Y1654,'DATI CM'!$A$2:$F$28,2,FALSE)</f>
        <v>FLCSRN79S42L219X</v>
      </c>
      <c r="H1654" s="11" t="str">
        <f>VLOOKUP(exp_SILP!$Y1654,'DATI CM'!$A$2:$F$28,3,FALSE)</f>
        <v>A011</v>
      </c>
      <c r="I1654" s="11" t="str">
        <f t="shared" si="1"/>
        <v>N</v>
      </c>
      <c r="J1654" s="11" t="str">
        <f>VLOOKUP(exp_SILP!$Y1654,'DATI CM'!$A$2:$F$28,4,FALSE)</f>
        <v>TORINO</v>
      </c>
      <c r="K1654" s="12">
        <f>VLOOKUP(exp_SILP!$B1654,'DATI COMMESSE'!$A$2:$F$25,5,FALSE)</f>
        <v>39.94</v>
      </c>
      <c r="L1654" s="12">
        <f>IF(exp_SILP!$B1654="A4.10 - LEP E - ORIENTAMENTO SPECIALISTICO SKILL GAP ANALYSIS - GRUPPO 3P",0,VLOOKUP(exp_SILP!$Y1654,'DATI CM'!$A$2:$F$28,6,FALSE))</f>
        <v>25</v>
      </c>
      <c r="M1654" s="12">
        <f>IFERROR(VLOOKUP(exp_SILP!$B1654,'DATI CM'!$H$2:$I$16,2,FALSE)*exp_SILP!$F1654,0)</f>
        <v>0</v>
      </c>
      <c r="N1654" s="11" t="str">
        <f>VLOOKUP(exp_SILP!$B1654,'DATI COMMESSE'!$A$2:$F$25,4,FALSE)</f>
        <v>GOL</v>
      </c>
      <c r="O1654" s="13">
        <f>VLOOKUP(exp_SILP!$B1654,'DATI COMMESSE'!$A$2:$F$25,5,FALSE)*exp_SILP!$F1654</f>
        <v>79.88</v>
      </c>
      <c r="P1654" s="11" t="str">
        <f>IF(MID(exp_SILP!$W1654,10,2)&gt;"40","F","M")</f>
        <v>M</v>
      </c>
      <c r="Q1654" s="14" t="s">
        <v>1736</v>
      </c>
      <c r="R1654" s="15" t="s">
        <v>88</v>
      </c>
      <c r="S1654" s="15" t="s">
        <v>70</v>
      </c>
      <c r="T1654" s="15" t="s">
        <v>58</v>
      </c>
      <c r="U1654" s="15" t="s">
        <v>59</v>
      </c>
      <c r="V1654" s="15" t="s">
        <v>71</v>
      </c>
      <c r="W1654" s="15" t="s">
        <v>72</v>
      </c>
      <c r="X1654" s="15" t="s">
        <v>73</v>
      </c>
      <c r="Y1654" s="15" t="s">
        <v>10</v>
      </c>
      <c r="Z1654" s="15" t="s">
        <v>63</v>
      </c>
      <c r="AA1654" s="15" t="s">
        <v>64</v>
      </c>
      <c r="AB1654" s="15" t="s">
        <v>1504</v>
      </c>
      <c r="AC1654" s="15" t="s">
        <v>75</v>
      </c>
      <c r="AD1654" s="15" t="s">
        <v>59</v>
      </c>
      <c r="AE1654" s="15" t="s">
        <v>59</v>
      </c>
      <c r="AF1654" s="15" t="s">
        <v>59</v>
      </c>
      <c r="AG1654" s="15" t="s">
        <v>76</v>
      </c>
      <c r="AH1654" s="15" t="s">
        <v>1736</v>
      </c>
      <c r="AI1654" s="15" t="s">
        <v>77</v>
      </c>
      <c r="AJ1654" s="15" t="str">
        <f>VLOOKUP(exp_SILP!$Y1654,'DATI CM'!$A$2:$F$28,2,FALSE)</f>
        <v>FLCSRN79S42L219X</v>
      </c>
    </row>
    <row r="1655" ht="15.75" hidden="1" customHeight="1">
      <c r="A1655" s="17" t="str">
        <f>IFERROR(VLOOKUP(exp_SILP!$W1655,exp_utenti_P!D:D,1,FALSE),"_DA INSERIRE")</f>
        <v>DJBCTN68C42Z129A</v>
      </c>
      <c r="B1655" s="17" t="str">
        <f>IF(AND(exp_SILP!$S1655="A.3 ORIENTAMENTO PROFESSIONALE",exp_SILP!$AD1655="4.2"),"A.3 ORIENTAMENTO PROFESSIONALE (CARCERE)",
IF(AND(exp_SILP!$S1655="A.3 ORIENTAMENTO PROFESSIONALE",exp_SILP!$AD1655="."),"A.3 ORIENTAMENTO PROFESSIONALE (CARCERE)",
IF(AND(exp_SILP!$S1655="A.4 CONSULENZA ORIENTATIVA",exp_SILP!$AD1655="4.2"),"A.4 CONSULENZA ORIENTATIVA (CARCERE)",
IF(AND(exp_SILP!$S1655="A.4 CONSULENZA ORIENTATIVA",exp_SILP!$AD1655="."),"A.4 CONSULENZA ORIENTATIVA (CARCERE)",
IF(AND(exp_SILP!$S1655="A.5 - LEP F1 - ACCOMPAGNAMENTO AL LAVORO",exp_SILP!$AD1655="4.2"),"A.5 - LEP F1 - ACCOMPAGNAMENTO AL LAVORO (CARCERE)",
IF(AND(exp_SILP!$S1655="A.5 - LEP F1 - ACCOMPAGNAMENTO AL LAVORO",exp_SILP!$AD1655="."),"A.5 - LEP F1 - ACCOMPAGNAMENTO AL LAVORO (CARCERE)",
IF(AND(exp_SILP!$S1655="A.5.2a - TUTORAGGIO TIROCINI",exp_SILP!$AD1655="4.2"),"A.5.2a - TUTORAGGIO TIROCINI (CARCERE)",
exp_SILP!$S1655)))))))</f>
        <v>A4.10 - LEP E - ORIENTAMENTO SPECIALISTICO SKILL GAP ANALYSIS</v>
      </c>
      <c r="C1655" s="18" t="str">
        <f>CONCATENATE(VLOOKUP(exp_SILP!$B1655,'DATI COMMESSE'!$A$2:$F$25,4,FALSE)," - ", VLOOKUP(exp_SILP!$B1655,'DATI COMMESSE'!$A$2:$F$25,2,FALSE)," - ",VLOOKUP(exp_SILP!$B1655,'DATI COMMESSE'!$A$2:$F$25,3,FALSE))</f>
        <v>GOL - 22-02-5000 - 22-12-5003</v>
      </c>
      <c r="D1655" s="18" t="str">
        <f>LEFT(exp_SILP!$R1655,5)</f>
        <v>16:00</v>
      </c>
      <c r="E1655" s="18" t="str">
        <f>RIGHT(exp_SILP!$R1655,5)</f>
        <v>18:00</v>
      </c>
      <c r="F1655" s="18">
        <f>IF(exp_SILP!$AG1655&gt;=60,exp_SILP!$AG1655/60,exp_SILP!$AG1655)</f>
        <v>2</v>
      </c>
      <c r="G1655" s="18" t="str">
        <f>VLOOKUP(exp_SILP!$Y1655,'DATI CM'!$A$2:$F$28,2,FALSE)</f>
        <v>SPDPRZ67H55L219V</v>
      </c>
      <c r="H1655" s="18" t="str">
        <f>VLOOKUP(exp_SILP!$Y1655,'DATI CM'!$A$2:$F$28,3,FALSE)</f>
        <v>A010</v>
      </c>
      <c r="I1655" s="18" t="str">
        <f t="shared" si="1"/>
        <v>N</v>
      </c>
      <c r="J1655" s="18" t="str">
        <f>VLOOKUP(exp_SILP!$Y1655,'DATI CM'!$A$2:$F$28,4,FALSE)</f>
        <v>TORINO</v>
      </c>
      <c r="K1655" s="19">
        <f>VLOOKUP(exp_SILP!$B1655,'DATI COMMESSE'!$A$2:$F$25,5,FALSE)</f>
        <v>39.94</v>
      </c>
      <c r="L1655" s="19" t="str">
        <f>IF(exp_SILP!$B1655="A4.10 - LEP E - ORIENTAMENTO SPECIALISTICO SKILL GAP ANALYSIS - GRUPPO 3P",0,VLOOKUP(exp_SILP!$Y1655,'DATI CM'!$A$2:$F$28,6,FALSE))</f>
        <v/>
      </c>
      <c r="M1655" s="19">
        <f>IFERROR(VLOOKUP(exp_SILP!$B1655,'DATI CM'!$H$2:$I$16,2,FALSE)*exp_SILP!$F1655,0)</f>
        <v>0</v>
      </c>
      <c r="N1655" s="18" t="str">
        <f>VLOOKUP(exp_SILP!$B1655,'DATI COMMESSE'!$A$2:$F$25,4,FALSE)</f>
        <v>GOL</v>
      </c>
      <c r="O1655" s="20">
        <f>VLOOKUP(exp_SILP!$B1655,'DATI COMMESSE'!$A$2:$F$25,5,FALSE)*exp_SILP!$F1655</f>
        <v>79.88</v>
      </c>
      <c r="P1655" s="18" t="str">
        <f>IF(MID(exp_SILP!$W1655,10,2)&gt;"40","F","M")</f>
        <v>F</v>
      </c>
      <c r="Q1655" s="21" t="s">
        <v>1736</v>
      </c>
      <c r="R1655" s="22" t="s">
        <v>148</v>
      </c>
      <c r="S1655" s="22" t="s">
        <v>70</v>
      </c>
      <c r="T1655" s="22" t="s">
        <v>58</v>
      </c>
      <c r="U1655" s="22" t="s">
        <v>59</v>
      </c>
      <c r="V1655" s="22" t="s">
        <v>989</v>
      </c>
      <c r="W1655" s="22" t="s">
        <v>990</v>
      </c>
      <c r="X1655" s="22" t="s">
        <v>991</v>
      </c>
      <c r="Y1655" s="22" t="s">
        <v>17</v>
      </c>
      <c r="Z1655" s="22" t="s">
        <v>63</v>
      </c>
      <c r="AA1655" s="22" t="s">
        <v>64</v>
      </c>
      <c r="AB1655" s="22" t="s">
        <v>65</v>
      </c>
      <c r="AC1655" s="22" t="s">
        <v>135</v>
      </c>
      <c r="AD1655" s="22" t="s">
        <v>59</v>
      </c>
      <c r="AE1655" s="22" t="s">
        <v>59</v>
      </c>
      <c r="AF1655" s="22" t="s">
        <v>59</v>
      </c>
      <c r="AG1655" s="22" t="s">
        <v>76</v>
      </c>
      <c r="AH1655" s="22" t="s">
        <v>1736</v>
      </c>
      <c r="AI1655" s="22" t="s">
        <v>137</v>
      </c>
      <c r="AJ1655" s="22" t="str">
        <f>VLOOKUP(exp_SILP!$Y1655,'DATI CM'!$A$2:$F$28,2,FALSE)</f>
        <v>SPDPRZ67H55L219V</v>
      </c>
    </row>
    <row r="1656" ht="15.75" hidden="1" customHeight="1">
      <c r="A1656" s="10" t="str">
        <f>IFERROR(VLOOKUP(exp_SILP!$W1656,exp_utenti_P!D:D,1,FALSE),"_DA INSERIRE")</f>
        <v>MRGCDL78B04L219M</v>
      </c>
      <c r="B1656" s="10" t="str">
        <f>IF(AND(exp_SILP!$S1656="A.3 ORIENTAMENTO PROFESSIONALE",exp_SILP!$AD1656="4.2"),"A.3 ORIENTAMENTO PROFESSIONALE (CARCERE)",
IF(AND(exp_SILP!$S1656="A.3 ORIENTAMENTO PROFESSIONALE",exp_SILP!$AD1656="."),"A.3 ORIENTAMENTO PROFESSIONALE (CARCERE)",
IF(AND(exp_SILP!$S1656="A.4 CONSULENZA ORIENTATIVA",exp_SILP!$AD1656="4.2"),"A.4 CONSULENZA ORIENTATIVA (CARCERE)",
IF(AND(exp_SILP!$S1656="A.4 CONSULENZA ORIENTATIVA",exp_SILP!$AD1656="."),"A.4 CONSULENZA ORIENTATIVA (CARCERE)",
IF(AND(exp_SILP!$S1656="A.5 - LEP F1 - ACCOMPAGNAMENTO AL LAVORO",exp_SILP!$AD1656="4.2"),"A.5 - LEP F1 - ACCOMPAGNAMENTO AL LAVORO (CARCERE)",
IF(AND(exp_SILP!$S1656="A.5 - LEP F1 - ACCOMPAGNAMENTO AL LAVORO",exp_SILP!$AD1656="."),"A.5 - LEP F1 - ACCOMPAGNAMENTO AL LAVORO (CARCERE)",
IF(AND(exp_SILP!$S1656="A.5.2a - TUTORAGGIO TIROCINI",exp_SILP!$AD1656="4.2"),"A.5.2a - TUTORAGGIO TIROCINI (CARCERE)",
exp_SILP!$S1656)))))))</f>
        <v>A4.10 - LEP E - ORIENTAMENTO SPECIALISTICO SKILL GAP ANALYSIS</v>
      </c>
      <c r="C1656" s="11" t="str">
        <f>CONCATENATE(VLOOKUP(exp_SILP!$B1656,'DATI COMMESSE'!$A$2:$F$25,4,FALSE)," - ", VLOOKUP(exp_SILP!$B1656,'DATI COMMESSE'!$A$2:$F$25,2,FALSE)," - ",VLOOKUP(exp_SILP!$B1656,'DATI COMMESSE'!$A$2:$F$25,3,FALSE))</f>
        <v>GOL - 22-02-5000 - 22-12-5003</v>
      </c>
      <c r="D1656" s="11" t="str">
        <f>LEFT(exp_SILP!$R1656,5)</f>
        <v>09:00</v>
      </c>
      <c r="E1656" s="11" t="str">
        <f>RIGHT(exp_SILP!$R1656,5)</f>
        <v>12:00</v>
      </c>
      <c r="F1656" s="11">
        <f>IF(exp_SILP!$AG1656&gt;=60,exp_SILP!$AG1656/60,exp_SILP!$AG1656)</f>
        <v>3</v>
      </c>
      <c r="G1656" s="11" t="str">
        <f>VLOOKUP(exp_SILP!$Y1656,'DATI CM'!$A$2:$F$28,2,FALSE)</f>
        <v>SPDPRZ67H55L219V</v>
      </c>
      <c r="H1656" s="11" t="str">
        <f>VLOOKUP(exp_SILP!$Y1656,'DATI CM'!$A$2:$F$28,3,FALSE)</f>
        <v>A010</v>
      </c>
      <c r="I1656" s="11" t="str">
        <f t="shared" si="1"/>
        <v>N</v>
      </c>
      <c r="J1656" s="11" t="str">
        <f>VLOOKUP(exp_SILP!$Y1656,'DATI CM'!$A$2:$F$28,4,FALSE)</f>
        <v>TORINO</v>
      </c>
      <c r="K1656" s="12">
        <f>VLOOKUP(exp_SILP!$B1656,'DATI COMMESSE'!$A$2:$F$25,5,FALSE)</f>
        <v>39.94</v>
      </c>
      <c r="L1656" s="12" t="str">
        <f>IF(exp_SILP!$B1656="A4.10 - LEP E - ORIENTAMENTO SPECIALISTICO SKILL GAP ANALYSIS - GRUPPO 3P",0,VLOOKUP(exp_SILP!$Y1656,'DATI CM'!$A$2:$F$28,6,FALSE))</f>
        <v/>
      </c>
      <c r="M1656" s="12">
        <f>IFERROR(VLOOKUP(exp_SILP!$B1656,'DATI CM'!$H$2:$I$16,2,FALSE)*exp_SILP!$F1656,0)</f>
        <v>0</v>
      </c>
      <c r="N1656" s="11" t="str">
        <f>VLOOKUP(exp_SILP!$B1656,'DATI COMMESSE'!$A$2:$F$25,4,FALSE)</f>
        <v>GOL</v>
      </c>
      <c r="O1656" s="13">
        <f>VLOOKUP(exp_SILP!$B1656,'DATI COMMESSE'!$A$2:$F$25,5,FALSE)*exp_SILP!$F1656</f>
        <v>119.82</v>
      </c>
      <c r="P1656" s="11" t="str">
        <f>IF(MID(exp_SILP!$W1656,10,2)&gt;"40","F","M")</f>
        <v>M</v>
      </c>
      <c r="Q1656" s="14" t="s">
        <v>1736</v>
      </c>
      <c r="R1656" s="15" t="s">
        <v>106</v>
      </c>
      <c r="S1656" s="15" t="s">
        <v>70</v>
      </c>
      <c r="T1656" s="15" t="s">
        <v>58</v>
      </c>
      <c r="U1656" s="15" t="s">
        <v>59</v>
      </c>
      <c r="V1656" s="15" t="s">
        <v>249</v>
      </c>
      <c r="W1656" s="15" t="s">
        <v>250</v>
      </c>
      <c r="X1656" s="15" t="s">
        <v>251</v>
      </c>
      <c r="Y1656" s="15" t="s">
        <v>17</v>
      </c>
      <c r="Z1656" s="15" t="s">
        <v>63</v>
      </c>
      <c r="AA1656" s="15" t="s">
        <v>64</v>
      </c>
      <c r="AB1656" s="15" t="s">
        <v>65</v>
      </c>
      <c r="AC1656" s="15" t="s">
        <v>135</v>
      </c>
      <c r="AD1656" s="15" t="s">
        <v>59</v>
      </c>
      <c r="AE1656" s="15" t="s">
        <v>59</v>
      </c>
      <c r="AF1656" s="15" t="s">
        <v>59</v>
      </c>
      <c r="AG1656" s="15" t="s">
        <v>101</v>
      </c>
      <c r="AH1656" s="15" t="s">
        <v>1736</v>
      </c>
      <c r="AI1656" s="15" t="s">
        <v>137</v>
      </c>
      <c r="AJ1656" s="15" t="str">
        <f>VLOOKUP(exp_SILP!$Y1656,'DATI CM'!$A$2:$F$28,2,FALSE)</f>
        <v>SPDPRZ67H55L219V</v>
      </c>
    </row>
    <row r="1657" ht="15.75" customHeight="1">
      <c r="A1657" s="17" t="str">
        <f>IFERROR(VLOOKUP(exp_SILP!$W1657,exp_utenti_P!D:D,1,FALSE),"_DA INSERIRE")</f>
        <v>FLMBBR76L41L219Z</v>
      </c>
      <c r="B1657" s="17" t="str">
        <f>IF(AND(exp_SILP!$S1657="A.3 ORIENTAMENTO PROFESSIONALE",exp_SILP!$AD1657="4.2"),"A.3 ORIENTAMENTO PROFESSIONALE (CARCERE)",
IF(AND(exp_SILP!$S1657="A.3 ORIENTAMENTO PROFESSIONALE",exp_SILP!$AD1657="."),"A.3 ORIENTAMENTO PROFESSIONALE (CARCERE)",
IF(AND(exp_SILP!$S1657="A.4 CONSULENZA ORIENTATIVA",exp_SILP!$AD1657="4.2"),"A.4 CONSULENZA ORIENTATIVA (CARCERE)",
IF(AND(exp_SILP!$S1657="A.4 CONSULENZA ORIENTATIVA",exp_SILP!$AD1657="."),"A.4 CONSULENZA ORIENTATIVA (CARCERE)",
IF(AND(exp_SILP!$S1657="A.5 - LEP F1 - ACCOMPAGNAMENTO AL LAVORO",exp_SILP!$AD1657="4.2"),"A.5 - LEP F1 - ACCOMPAGNAMENTO AL LAVORO (CARCERE)",
IF(AND(exp_SILP!$S1657="A.5 - LEP F1 - ACCOMPAGNAMENTO AL LAVORO",exp_SILP!$AD1657="."),"A.5 - LEP F1 - ACCOMPAGNAMENTO AL LAVORO (CARCERE)",
IF(AND(exp_SILP!$S1657="A.5.2a - TUTORAGGIO TIROCINI",exp_SILP!$AD1657="4.2"),"A.5.2a - TUTORAGGIO TIROCINI (CARCERE)",
exp_SILP!$S1657)))))))</f>
        <v>A4.10 - LEP E - ORIENTAMENTO SPECIALISTICO SKILL GAP ANALYSIS</v>
      </c>
      <c r="C1657" s="18" t="str">
        <f>CONCATENATE(VLOOKUP(exp_SILP!$B1657,'DATI COMMESSE'!$A$2:$F$25,4,FALSE)," - ", VLOOKUP(exp_SILP!$B1657,'DATI COMMESSE'!$A$2:$F$25,2,FALSE)," - ",VLOOKUP(exp_SILP!$B1657,'DATI COMMESSE'!$A$2:$F$25,3,FALSE))</f>
        <v>GOL - 22-02-5000 - 22-12-5003</v>
      </c>
      <c r="D1657" s="18" t="str">
        <f>LEFT(exp_SILP!$R1657,5)</f>
        <v>14:30</v>
      </c>
      <c r="E1657" s="18" t="str">
        <f>RIGHT(exp_SILP!$R1657,5)</f>
        <v>16:30</v>
      </c>
      <c r="F1657" s="18">
        <f>IF(exp_SILP!$AG1657&gt;=60,exp_SILP!$AG1657/60,exp_SILP!$AG1657)</f>
        <v>2</v>
      </c>
      <c r="G1657" s="18" t="str">
        <f>VLOOKUP(exp_SILP!$Y1657,'DATI CM'!$A$2:$F$28,2,FALSE)</f>
        <v>FLCSRN79S42L219X</v>
      </c>
      <c r="H1657" s="18" t="str">
        <f>VLOOKUP(exp_SILP!$Y1657,'DATI CM'!$A$2:$F$28,3,FALSE)</f>
        <v>A011</v>
      </c>
      <c r="I1657" s="18" t="str">
        <f t="shared" si="1"/>
        <v>N</v>
      </c>
      <c r="J1657" s="18" t="str">
        <f>VLOOKUP(exp_SILP!$Y1657,'DATI CM'!$A$2:$F$28,4,FALSE)</f>
        <v>TORINO</v>
      </c>
      <c r="K1657" s="19">
        <f>VLOOKUP(exp_SILP!$B1657,'DATI COMMESSE'!$A$2:$F$25,5,FALSE)</f>
        <v>39.94</v>
      </c>
      <c r="L1657" s="19">
        <f>IF(exp_SILP!$B1657="A4.10 - LEP E - ORIENTAMENTO SPECIALISTICO SKILL GAP ANALYSIS - GRUPPO 3P",0,VLOOKUP(exp_SILP!$Y1657,'DATI CM'!$A$2:$F$28,6,FALSE))</f>
        <v>25</v>
      </c>
      <c r="M1657" s="19">
        <f>IFERROR(VLOOKUP(exp_SILP!$B1657,'DATI CM'!$H$2:$I$16,2,FALSE)*exp_SILP!$F1657,0)</f>
        <v>0</v>
      </c>
      <c r="N1657" s="18" t="str">
        <f>VLOOKUP(exp_SILP!$B1657,'DATI COMMESSE'!$A$2:$F$25,4,FALSE)</f>
        <v>GOL</v>
      </c>
      <c r="O1657" s="20">
        <f>VLOOKUP(exp_SILP!$B1657,'DATI COMMESSE'!$A$2:$F$25,5,FALSE)*exp_SILP!$F1657</f>
        <v>79.88</v>
      </c>
      <c r="P1657" s="18" t="str">
        <f>IF(MID(exp_SILP!$W1657,10,2)&gt;"40","F","M")</f>
        <v>F</v>
      </c>
      <c r="Q1657" s="21" t="s">
        <v>1736</v>
      </c>
      <c r="R1657" s="22" t="s">
        <v>545</v>
      </c>
      <c r="S1657" s="22" t="s">
        <v>70</v>
      </c>
      <c r="T1657" s="22" t="s">
        <v>58</v>
      </c>
      <c r="U1657" s="22" t="s">
        <v>59</v>
      </c>
      <c r="V1657" s="22" t="s">
        <v>208</v>
      </c>
      <c r="W1657" s="22" t="s">
        <v>209</v>
      </c>
      <c r="X1657" s="22" t="s">
        <v>210</v>
      </c>
      <c r="Y1657" s="22" t="s">
        <v>10</v>
      </c>
      <c r="Z1657" s="22" t="s">
        <v>63</v>
      </c>
      <c r="AA1657" s="22" t="s">
        <v>64</v>
      </c>
      <c r="AB1657" s="22" t="s">
        <v>74</v>
      </c>
      <c r="AC1657" s="22" t="s">
        <v>75</v>
      </c>
      <c r="AD1657" s="22" t="s">
        <v>59</v>
      </c>
      <c r="AE1657" s="22" t="s">
        <v>59</v>
      </c>
      <c r="AF1657" s="22" t="s">
        <v>59</v>
      </c>
      <c r="AG1657" s="22" t="s">
        <v>76</v>
      </c>
      <c r="AH1657" s="22" t="s">
        <v>1454</v>
      </c>
      <c r="AI1657" s="22" t="s">
        <v>77</v>
      </c>
      <c r="AJ1657" s="22" t="str">
        <f>VLOOKUP(exp_SILP!$Y1657,'DATI CM'!$A$2:$F$28,2,FALSE)</f>
        <v>FLCSRN79S42L219X</v>
      </c>
    </row>
    <row r="1658" ht="15.75" customHeight="1">
      <c r="A1658" s="10" t="str">
        <f>IFERROR(VLOOKUP(exp_SILP!$W1658,exp_utenti_P!D:D,1,FALSE),"_DA INSERIRE")</f>
        <v>GNNSFN88D13H355K</v>
      </c>
      <c r="B1658" s="10" t="str">
        <f>IF(AND(exp_SILP!$S1658="A.3 ORIENTAMENTO PROFESSIONALE",exp_SILP!$AD1658="4.2"),"A.3 ORIENTAMENTO PROFESSIONALE (CARCERE)",
IF(AND(exp_SILP!$S1658="A.3 ORIENTAMENTO PROFESSIONALE",exp_SILP!$AD1658="."),"A.3 ORIENTAMENTO PROFESSIONALE (CARCERE)",
IF(AND(exp_SILP!$S1658="A.4 CONSULENZA ORIENTATIVA",exp_SILP!$AD1658="4.2"),"A.4 CONSULENZA ORIENTATIVA (CARCERE)",
IF(AND(exp_SILP!$S1658="A.4 CONSULENZA ORIENTATIVA",exp_SILP!$AD1658="."),"A.4 CONSULENZA ORIENTATIVA (CARCERE)",
IF(AND(exp_SILP!$S1658="A.5 - LEP F1 - ACCOMPAGNAMENTO AL LAVORO",exp_SILP!$AD1658="4.2"),"A.5 - LEP F1 - ACCOMPAGNAMENTO AL LAVORO (CARCERE)",
IF(AND(exp_SILP!$S1658="A.5 - LEP F1 - ACCOMPAGNAMENTO AL LAVORO",exp_SILP!$AD1658="."),"A.5 - LEP F1 - ACCOMPAGNAMENTO AL LAVORO (CARCERE)",
IF(AND(exp_SILP!$S1658="A.5.2a - TUTORAGGIO TIROCINI",exp_SILP!$AD1658="4.2"),"A.5.2a - TUTORAGGIO TIROCINI (CARCERE)",
exp_SILP!$S1658)))))))</f>
        <v>A4.10 - LEP E - ORIENTAMENTO SPECIALISTICO SKILL GAP ANALYSIS</v>
      </c>
      <c r="C1658" s="11" t="str">
        <f>CONCATENATE(VLOOKUP(exp_SILP!$B1658,'DATI COMMESSE'!$A$2:$F$25,4,FALSE)," - ", VLOOKUP(exp_SILP!$B1658,'DATI COMMESSE'!$A$2:$F$25,2,FALSE)," - ",VLOOKUP(exp_SILP!$B1658,'DATI COMMESSE'!$A$2:$F$25,3,FALSE))</f>
        <v>GOL - 22-02-5000 - 22-12-5003</v>
      </c>
      <c r="D1658" s="11" t="str">
        <f>LEFT(exp_SILP!$R1658,5)</f>
        <v>12:00</v>
      </c>
      <c r="E1658" s="11" t="str">
        <f>RIGHT(exp_SILP!$R1658,5)</f>
        <v>13:00</v>
      </c>
      <c r="F1658" s="11">
        <f>IF(exp_SILP!$AG1658&gt;=60,exp_SILP!$AG1658/60,exp_SILP!$AG1658)</f>
        <v>1</v>
      </c>
      <c r="G1658" s="11" t="str">
        <f>VLOOKUP(exp_SILP!$Y1658,'DATI CM'!$A$2:$F$28,2,FALSE)</f>
        <v>FLCSRN79S42L219X</v>
      </c>
      <c r="H1658" s="11" t="str">
        <f>VLOOKUP(exp_SILP!$Y1658,'DATI CM'!$A$2:$F$28,3,FALSE)</f>
        <v>A011</v>
      </c>
      <c r="I1658" s="11" t="str">
        <f t="shared" si="1"/>
        <v>N</v>
      </c>
      <c r="J1658" s="11" t="str">
        <f>VLOOKUP(exp_SILP!$Y1658,'DATI CM'!$A$2:$F$28,4,FALSE)</f>
        <v>TORINO</v>
      </c>
      <c r="K1658" s="12">
        <f>VLOOKUP(exp_SILP!$B1658,'DATI COMMESSE'!$A$2:$F$25,5,FALSE)</f>
        <v>39.94</v>
      </c>
      <c r="L1658" s="12">
        <f>IF(exp_SILP!$B1658="A4.10 - LEP E - ORIENTAMENTO SPECIALISTICO SKILL GAP ANALYSIS - GRUPPO 3P",0,VLOOKUP(exp_SILP!$Y1658,'DATI CM'!$A$2:$F$28,6,FALSE))</f>
        <v>25</v>
      </c>
      <c r="M1658" s="12">
        <f>IFERROR(VLOOKUP(exp_SILP!$B1658,'DATI CM'!$H$2:$I$16,2,FALSE)*exp_SILP!$F1658,0)</f>
        <v>0</v>
      </c>
      <c r="N1658" s="11" t="str">
        <f>VLOOKUP(exp_SILP!$B1658,'DATI COMMESSE'!$A$2:$F$25,4,FALSE)</f>
        <v>GOL</v>
      </c>
      <c r="O1658" s="13">
        <f>VLOOKUP(exp_SILP!$B1658,'DATI COMMESSE'!$A$2:$F$25,5,FALSE)*exp_SILP!$F1658</f>
        <v>39.94</v>
      </c>
      <c r="P1658" s="11" t="str">
        <f>IF(MID(exp_SILP!$W1658,10,2)&gt;"40","F","M")</f>
        <v>M</v>
      </c>
      <c r="Q1658" s="27" t="s">
        <v>939</v>
      </c>
      <c r="R1658" s="15" t="s">
        <v>102</v>
      </c>
      <c r="S1658" s="15" t="s">
        <v>70</v>
      </c>
      <c r="T1658" s="15" t="s">
        <v>58</v>
      </c>
      <c r="U1658" s="15" t="s">
        <v>59</v>
      </c>
      <c r="V1658" s="15" t="s">
        <v>325</v>
      </c>
      <c r="W1658" s="15" t="s">
        <v>326</v>
      </c>
      <c r="X1658" s="15" t="s">
        <v>327</v>
      </c>
      <c r="Y1658" s="15" t="s">
        <v>10</v>
      </c>
      <c r="Z1658" s="15" t="s">
        <v>63</v>
      </c>
      <c r="AA1658" s="15" t="s">
        <v>64</v>
      </c>
      <c r="AB1658" s="15" t="s">
        <v>65</v>
      </c>
      <c r="AC1658" s="15" t="s">
        <v>75</v>
      </c>
      <c r="AD1658" s="15" t="s">
        <v>59</v>
      </c>
      <c r="AE1658" s="15" t="s">
        <v>59</v>
      </c>
      <c r="AF1658" s="15" t="s">
        <v>114</v>
      </c>
      <c r="AG1658" s="28" t="s">
        <v>67</v>
      </c>
      <c r="AH1658" s="15" t="s">
        <v>939</v>
      </c>
      <c r="AI1658" s="15" t="s">
        <v>77</v>
      </c>
      <c r="AJ1658" s="15" t="str">
        <f>VLOOKUP(exp_SILP!$Y1658,'DATI CM'!$A$2:$F$28,2,FALSE)</f>
        <v>FLCSRN79S42L219X</v>
      </c>
    </row>
    <row r="1659" ht="15.75" customHeight="1">
      <c r="A1659" s="17" t="str">
        <f>IFERROR(VLOOKUP(exp_SILP!$W1659,exp_utenti_P!D:D,1,FALSE),"_DA INSERIRE")</f>
        <v>GNNSFN88D13H355K</v>
      </c>
      <c r="B1659" s="17" t="str">
        <f>IF(AND(exp_SILP!$S1659="A.3 ORIENTAMENTO PROFESSIONALE",exp_SILP!$AD1659="4.2"),"A.3 ORIENTAMENTO PROFESSIONALE (CARCERE)",
IF(AND(exp_SILP!$S1659="A.3 ORIENTAMENTO PROFESSIONALE",exp_SILP!$AD1659="."),"A.3 ORIENTAMENTO PROFESSIONALE (CARCERE)",
IF(AND(exp_SILP!$S1659="A.4 CONSULENZA ORIENTATIVA",exp_SILP!$AD1659="4.2"),"A.4 CONSULENZA ORIENTATIVA (CARCERE)",
IF(AND(exp_SILP!$S1659="A.4 CONSULENZA ORIENTATIVA",exp_SILP!$AD1659="."),"A.4 CONSULENZA ORIENTATIVA (CARCERE)",
IF(AND(exp_SILP!$S1659="A.5 - LEP F1 - ACCOMPAGNAMENTO AL LAVORO",exp_SILP!$AD1659="4.2"),"A.5 - LEP F1 - ACCOMPAGNAMENTO AL LAVORO (CARCERE)",
IF(AND(exp_SILP!$S1659="A.5 - LEP F1 - ACCOMPAGNAMENTO AL LAVORO",exp_SILP!$AD1659="."),"A.5 - LEP F1 - ACCOMPAGNAMENTO AL LAVORO (CARCERE)",
IF(AND(exp_SILP!$S1659="A.5.2a - TUTORAGGIO TIROCINI",exp_SILP!$AD1659="4.2"),"A.5.2a - TUTORAGGIO TIROCINI (CARCERE)",
exp_SILP!$S1659)))))))</f>
        <v>A4.10 - LEP E - ORIENTAMENTO SPECIALISTICO SKILL GAP ANALYSIS</v>
      </c>
      <c r="C1659" s="18" t="str">
        <f>CONCATENATE(VLOOKUP(exp_SILP!$B1659,'DATI COMMESSE'!$A$2:$F$25,4,FALSE)," - ", VLOOKUP(exp_SILP!$B1659,'DATI COMMESSE'!$A$2:$F$25,2,FALSE)," - ",VLOOKUP(exp_SILP!$B1659,'DATI COMMESSE'!$A$2:$F$25,3,FALSE))</f>
        <v>GOL - 22-02-5000 - 22-12-5003</v>
      </c>
      <c r="D1659" s="18" t="str">
        <f>LEFT(exp_SILP!$R1659,5)</f>
        <v>09:00</v>
      </c>
      <c r="E1659" s="18" t="str">
        <f>RIGHT(exp_SILP!$R1659,5)</f>
        <v>12:00</v>
      </c>
      <c r="F1659" s="18">
        <f>IF(exp_SILP!$AG1659&gt;=60,exp_SILP!$AG1659/60,exp_SILP!$AG1659)</f>
        <v>3</v>
      </c>
      <c r="G1659" s="18" t="str">
        <f>VLOOKUP(exp_SILP!$Y1659,'DATI CM'!$A$2:$F$28,2,FALSE)</f>
        <v>FLCSRN79S42L219X</v>
      </c>
      <c r="H1659" s="18" t="str">
        <f>VLOOKUP(exp_SILP!$Y1659,'DATI CM'!$A$2:$F$28,3,FALSE)</f>
        <v>A011</v>
      </c>
      <c r="I1659" s="18" t="str">
        <f t="shared" si="1"/>
        <v>N</v>
      </c>
      <c r="J1659" s="18" t="str">
        <f>VLOOKUP(exp_SILP!$Y1659,'DATI CM'!$A$2:$F$28,4,FALSE)</f>
        <v>TORINO</v>
      </c>
      <c r="K1659" s="19">
        <f>VLOOKUP(exp_SILP!$B1659,'DATI COMMESSE'!$A$2:$F$25,5,FALSE)</f>
        <v>39.94</v>
      </c>
      <c r="L1659" s="19">
        <f>IF(exp_SILP!$B1659="A4.10 - LEP E - ORIENTAMENTO SPECIALISTICO SKILL GAP ANALYSIS - GRUPPO 3P",0,VLOOKUP(exp_SILP!$Y1659,'DATI CM'!$A$2:$F$28,6,FALSE))</f>
        <v>25</v>
      </c>
      <c r="M1659" s="19">
        <f>IFERROR(VLOOKUP(exp_SILP!$B1659,'DATI CM'!$H$2:$I$16,2,FALSE)*exp_SILP!$F1659,0)</f>
        <v>0</v>
      </c>
      <c r="N1659" s="18" t="str">
        <f>VLOOKUP(exp_SILP!$B1659,'DATI COMMESSE'!$A$2:$F$25,4,FALSE)</f>
        <v>GOL</v>
      </c>
      <c r="O1659" s="20">
        <f>VLOOKUP(exp_SILP!$B1659,'DATI COMMESSE'!$A$2:$F$25,5,FALSE)*exp_SILP!$F1659</f>
        <v>119.82</v>
      </c>
      <c r="P1659" s="18" t="str">
        <f>IF(MID(exp_SILP!$W1659,10,2)&gt;"40","F","M")</f>
        <v>M</v>
      </c>
      <c r="Q1659" s="24" t="s">
        <v>939</v>
      </c>
      <c r="R1659" s="22" t="s">
        <v>106</v>
      </c>
      <c r="S1659" s="22" t="s">
        <v>70</v>
      </c>
      <c r="T1659" s="22" t="s">
        <v>58</v>
      </c>
      <c r="U1659" s="22" t="s">
        <v>59</v>
      </c>
      <c r="V1659" s="22" t="s">
        <v>325</v>
      </c>
      <c r="W1659" s="22" t="s">
        <v>326</v>
      </c>
      <c r="X1659" s="22" t="s">
        <v>327</v>
      </c>
      <c r="Y1659" s="22" t="s">
        <v>10</v>
      </c>
      <c r="Z1659" s="22" t="s">
        <v>63</v>
      </c>
      <c r="AA1659" s="22" t="s">
        <v>64</v>
      </c>
      <c r="AB1659" s="22" t="s">
        <v>74</v>
      </c>
      <c r="AC1659" s="22" t="s">
        <v>75</v>
      </c>
      <c r="AD1659" s="22" t="s">
        <v>59</v>
      </c>
      <c r="AE1659" s="22" t="s">
        <v>59</v>
      </c>
      <c r="AF1659" s="22" t="s">
        <v>59</v>
      </c>
      <c r="AG1659" s="25" t="s">
        <v>101</v>
      </c>
      <c r="AH1659" s="22" t="s">
        <v>939</v>
      </c>
      <c r="AI1659" s="22" t="s">
        <v>77</v>
      </c>
      <c r="AJ1659" s="22" t="str">
        <f>VLOOKUP(exp_SILP!$Y1659,'DATI CM'!$A$2:$F$28,2,FALSE)</f>
        <v>FLCSRN79S42L219X</v>
      </c>
    </row>
    <row r="1660" ht="15.75" hidden="1" customHeight="1">
      <c r="A1660" s="10" t="str">
        <f>IFERROR(VLOOKUP(exp_SILP!$W1660,exp_utenti_P!D:D,1,FALSE),"_DA INSERIRE")</f>
        <v>BTTSMN79H28B729F</v>
      </c>
      <c r="B1660" s="10" t="str">
        <f>IF(AND(exp_SILP!$S1660="A.3 ORIENTAMENTO PROFESSIONALE",exp_SILP!$AD1660="4.2"),"A.3 ORIENTAMENTO PROFESSIONALE (CARCERE)",
IF(AND(exp_SILP!$S1660="A.3 ORIENTAMENTO PROFESSIONALE",exp_SILP!$AD1660="."),"A.3 ORIENTAMENTO PROFESSIONALE (CARCERE)",
IF(AND(exp_SILP!$S1660="A.4 CONSULENZA ORIENTATIVA",exp_SILP!$AD1660="4.2"),"A.4 CONSULENZA ORIENTATIVA (CARCERE)",
IF(AND(exp_SILP!$S1660="A.4 CONSULENZA ORIENTATIVA",exp_SILP!$AD1660="."),"A.4 CONSULENZA ORIENTATIVA (CARCERE)",
IF(AND(exp_SILP!$S1660="A.5 - LEP F1 - ACCOMPAGNAMENTO AL LAVORO",exp_SILP!$AD1660="4.2"),"A.5 - LEP F1 - ACCOMPAGNAMENTO AL LAVORO (CARCERE)",
IF(AND(exp_SILP!$S1660="A.5 - LEP F1 - ACCOMPAGNAMENTO AL LAVORO",exp_SILP!$AD1660="."),"A.5 - LEP F1 - ACCOMPAGNAMENTO AL LAVORO (CARCERE)",
IF(AND(exp_SILP!$S1660="A.5.2a - TUTORAGGIO TIROCINI",exp_SILP!$AD1660="4.2"),"A.5.2a - TUTORAGGIO TIROCINI (CARCERE)",
exp_SILP!$S1660)))))))</f>
        <v>A4.10 - LEP E - ORIENTAMENTO SPECIALISTICO SKILL GAP ANALYSIS - GRUPPO 3P</v>
      </c>
      <c r="C1660" s="11" t="str">
        <f>CONCATENATE(VLOOKUP(exp_SILP!$B1660,'DATI COMMESSE'!$A$2:$F$25,4,FALSE)," - ", VLOOKUP(exp_SILP!$B1660,'DATI COMMESSE'!$A$2:$F$25,2,FALSE)," - ",VLOOKUP(exp_SILP!$B1660,'DATI COMMESSE'!$A$2:$F$25,3,FALSE))</f>
        <v>GOL - 22-02-5000 - 22-12-5003</v>
      </c>
      <c r="D1660" s="11" t="str">
        <f>LEFT(exp_SILP!$R1660,5)</f>
        <v>14:00</v>
      </c>
      <c r="E1660" s="11" t="str">
        <f>RIGHT(exp_SILP!$R1660,5)</f>
        <v>17:00</v>
      </c>
      <c r="F1660" s="11">
        <f>IF(exp_SILP!$AG1660&gt;=60,exp_SILP!$AG1660/60,exp_SILP!$AG1660)</f>
        <v>3</v>
      </c>
      <c r="G1660" s="11" t="str">
        <f>VLOOKUP(exp_SILP!$Y1660,'DATI CM'!$A$2:$F$28,2,FALSE)</f>
        <v>CSSLTZ84H70A859W</v>
      </c>
      <c r="H1660" s="11" t="str">
        <f>VLOOKUP(exp_SILP!$Y1660,'DATI CM'!$A$2:$F$28,3,FALSE)</f>
        <v/>
      </c>
      <c r="I1660" s="11" t="str">
        <f t="shared" si="1"/>
        <v>N</v>
      </c>
      <c r="J1660" s="11" t="str">
        <f>VLOOKUP(exp_SILP!$Y1660,'DATI CM'!$A$2:$F$28,4,FALSE)</f>
        <v/>
      </c>
      <c r="K1660" s="12">
        <f>VLOOKUP(exp_SILP!$B1660,'DATI COMMESSE'!$A$2:$F$25,5,FALSE)</f>
        <v>82.27</v>
      </c>
      <c r="L1660" s="12">
        <f>IF(exp_SILP!$B1660="A4.10 - LEP E - ORIENTAMENTO SPECIALISTICO SKILL GAP ANALYSIS - GRUPPO 3P",0,VLOOKUP(exp_SILP!$Y1660,'DATI CM'!$A$2:$F$28,6,FALSE))</f>
        <v>0</v>
      </c>
      <c r="M1660" s="12">
        <f>IFERROR(VLOOKUP(exp_SILP!$B1660,'DATI CM'!$H$2:$I$16,2,FALSE)*exp_SILP!$F1660,0)</f>
        <v>105</v>
      </c>
      <c r="N1660" s="11" t="str">
        <f>VLOOKUP(exp_SILP!$B1660,'DATI COMMESSE'!$A$2:$F$25,4,FALSE)</f>
        <v>GOL</v>
      </c>
      <c r="O1660" s="13">
        <f>VLOOKUP(exp_SILP!$B1660,'DATI COMMESSE'!$A$2:$F$25,5,FALSE)*exp_SILP!$F1660</f>
        <v>246.81</v>
      </c>
      <c r="P1660" s="11" t="str">
        <f>IF(MID(exp_SILP!$W1660,10,2)&gt;"40","F","M")</f>
        <v>M</v>
      </c>
      <c r="Q1660" s="27" t="s">
        <v>939</v>
      </c>
      <c r="R1660" s="15" t="s">
        <v>100</v>
      </c>
      <c r="S1660" s="15" t="s">
        <v>287</v>
      </c>
      <c r="T1660" s="15" t="s">
        <v>58</v>
      </c>
      <c r="U1660" s="15" t="s">
        <v>59</v>
      </c>
      <c r="V1660" s="15" t="s">
        <v>424</v>
      </c>
      <c r="W1660" s="15" t="s">
        <v>425</v>
      </c>
      <c r="X1660" s="15" t="s">
        <v>426</v>
      </c>
      <c r="Y1660" s="15" t="s">
        <v>4</v>
      </c>
      <c r="Z1660" s="15" t="s">
        <v>63</v>
      </c>
      <c r="AA1660" s="15" t="s">
        <v>64</v>
      </c>
      <c r="AB1660" s="15" t="s">
        <v>74</v>
      </c>
      <c r="AC1660" s="15" t="s">
        <v>66</v>
      </c>
      <c r="AD1660" s="15" t="s">
        <v>59</v>
      </c>
      <c r="AE1660" s="15" t="s">
        <v>59</v>
      </c>
      <c r="AF1660" s="15" t="s">
        <v>59</v>
      </c>
      <c r="AG1660" s="28" t="s">
        <v>101</v>
      </c>
      <c r="AH1660" s="15" t="s">
        <v>939</v>
      </c>
      <c r="AI1660" s="15" t="s">
        <v>181</v>
      </c>
      <c r="AJ1660" s="15" t="str">
        <f>VLOOKUP(exp_SILP!$Y1660,'DATI CM'!$A$2:$F$28,2,FALSE)</f>
        <v>CSSLTZ84H70A859W</v>
      </c>
    </row>
    <row r="1661" ht="15.75" hidden="1" customHeight="1">
      <c r="A1661" s="17" t="str">
        <f>IFERROR(VLOOKUP(exp_SILP!$W1661,exp_utenti_P!D:D,1,FALSE),"_DA INSERIRE")</f>
        <v>DRSMLN77E06C627T</v>
      </c>
      <c r="B1661" s="17" t="str">
        <f>IF(AND(exp_SILP!$S1661="A.3 ORIENTAMENTO PROFESSIONALE",exp_SILP!$AD1661="4.2"),"A.3 ORIENTAMENTO PROFESSIONALE (CARCERE)",
IF(AND(exp_SILP!$S1661="A.3 ORIENTAMENTO PROFESSIONALE",exp_SILP!$AD1661="."),"A.3 ORIENTAMENTO PROFESSIONALE (CARCERE)",
IF(AND(exp_SILP!$S1661="A.4 CONSULENZA ORIENTATIVA",exp_SILP!$AD1661="4.2"),"A.4 CONSULENZA ORIENTATIVA (CARCERE)",
IF(AND(exp_SILP!$S1661="A.4 CONSULENZA ORIENTATIVA",exp_SILP!$AD1661="."),"A.4 CONSULENZA ORIENTATIVA (CARCERE)",
IF(AND(exp_SILP!$S1661="A.5 - LEP F1 - ACCOMPAGNAMENTO AL LAVORO",exp_SILP!$AD1661="4.2"),"A.5 - LEP F1 - ACCOMPAGNAMENTO AL LAVORO (CARCERE)",
IF(AND(exp_SILP!$S1661="A.5 - LEP F1 - ACCOMPAGNAMENTO AL LAVORO",exp_SILP!$AD1661="."),"A.5 - LEP F1 - ACCOMPAGNAMENTO AL LAVORO (CARCERE)",
IF(AND(exp_SILP!$S1661="A.5.2a - TUTORAGGIO TIROCINI",exp_SILP!$AD1661="4.2"),"A.5.2a - TUTORAGGIO TIROCINI (CARCERE)",
exp_SILP!$S1661)))))))</f>
        <v>A4.10 - LEP E - ORIENTAMENTO SPECIALISTICO SKILL GAP ANALYSIS - GRUPPO 3P</v>
      </c>
      <c r="C1661" s="18" t="str">
        <f>CONCATENATE(VLOOKUP(exp_SILP!$B1661,'DATI COMMESSE'!$A$2:$F$25,4,FALSE)," - ", VLOOKUP(exp_SILP!$B1661,'DATI COMMESSE'!$A$2:$F$25,2,FALSE)," - ",VLOOKUP(exp_SILP!$B1661,'DATI COMMESSE'!$A$2:$F$25,3,FALSE))</f>
        <v>GOL - 22-02-5000 - 22-12-5003</v>
      </c>
      <c r="D1661" s="18" t="str">
        <f>LEFT(exp_SILP!$R1661,5)</f>
        <v>14:00</v>
      </c>
      <c r="E1661" s="18" t="str">
        <f>RIGHT(exp_SILP!$R1661,5)</f>
        <v>17:00</v>
      </c>
      <c r="F1661" s="18">
        <f>IF(exp_SILP!$AG1661&gt;=60,exp_SILP!$AG1661/60,exp_SILP!$AG1661)</f>
        <v>3</v>
      </c>
      <c r="G1661" s="18" t="str">
        <f>VLOOKUP(exp_SILP!$Y1661,'DATI CM'!$A$2:$F$28,2,FALSE)</f>
        <v>CSSLTZ84H70A859W</v>
      </c>
      <c r="H1661" s="18" t="str">
        <f>VLOOKUP(exp_SILP!$Y1661,'DATI CM'!$A$2:$F$28,3,FALSE)</f>
        <v/>
      </c>
      <c r="I1661" s="18" t="str">
        <f t="shared" si="1"/>
        <v>N</v>
      </c>
      <c r="J1661" s="18" t="str">
        <f>VLOOKUP(exp_SILP!$Y1661,'DATI CM'!$A$2:$F$28,4,FALSE)</f>
        <v/>
      </c>
      <c r="K1661" s="19">
        <f>VLOOKUP(exp_SILP!$B1661,'DATI COMMESSE'!$A$2:$F$25,5,FALSE)</f>
        <v>82.27</v>
      </c>
      <c r="L1661" s="19">
        <f>IF(exp_SILP!$B1661="A4.10 - LEP E - ORIENTAMENTO SPECIALISTICO SKILL GAP ANALYSIS - GRUPPO 3P",0,VLOOKUP(exp_SILP!$Y1661,'DATI CM'!$A$2:$F$28,6,FALSE))</f>
        <v>0</v>
      </c>
      <c r="M1661" s="19"/>
      <c r="N1661" s="18" t="str">
        <f>VLOOKUP(exp_SILP!$B1661,'DATI COMMESSE'!$A$2:$F$25,4,FALSE)</f>
        <v>GOL</v>
      </c>
      <c r="O1661" s="20">
        <f>VLOOKUP(exp_SILP!$B1661,'DATI COMMESSE'!$A$2:$F$25,5,FALSE)*exp_SILP!$F1661</f>
        <v>246.81</v>
      </c>
      <c r="P1661" s="18" t="str">
        <f>IF(MID(exp_SILP!$W1661,10,2)&gt;"40","F","M")</f>
        <v>M</v>
      </c>
      <c r="Q1661" s="24" t="s">
        <v>939</v>
      </c>
      <c r="R1661" s="22" t="s">
        <v>100</v>
      </c>
      <c r="S1661" s="22" t="s">
        <v>287</v>
      </c>
      <c r="T1661" s="22" t="s">
        <v>58</v>
      </c>
      <c r="U1661" s="22" t="s">
        <v>59</v>
      </c>
      <c r="V1661" s="22" t="s">
        <v>1061</v>
      </c>
      <c r="W1661" s="22" t="s">
        <v>1062</v>
      </c>
      <c r="X1661" s="22" t="s">
        <v>1063</v>
      </c>
      <c r="Y1661" s="22" t="s">
        <v>4</v>
      </c>
      <c r="Z1661" s="22" t="s">
        <v>63</v>
      </c>
      <c r="AA1661" s="22" t="s">
        <v>64</v>
      </c>
      <c r="AB1661" s="22" t="s">
        <v>74</v>
      </c>
      <c r="AC1661" s="22" t="s">
        <v>66</v>
      </c>
      <c r="AD1661" s="22" t="s">
        <v>59</v>
      </c>
      <c r="AE1661" s="22" t="s">
        <v>59</v>
      </c>
      <c r="AF1661" s="22" t="s">
        <v>59</v>
      </c>
      <c r="AG1661" s="25" t="s">
        <v>101</v>
      </c>
      <c r="AH1661" s="22" t="s">
        <v>939</v>
      </c>
      <c r="AI1661" s="22" t="s">
        <v>181</v>
      </c>
      <c r="AJ1661" s="22" t="str">
        <f>VLOOKUP(exp_SILP!$Y1661,'DATI CM'!$A$2:$F$28,2,FALSE)</f>
        <v>CSSLTZ84H70A859W</v>
      </c>
    </row>
    <row r="1662" ht="15.75" hidden="1" customHeight="1">
      <c r="A1662" s="10" t="str">
        <f>IFERROR(VLOOKUP(exp_SILP!$W1662,exp_utenti_P!D:D,1,FALSE),"_DA INSERIRE")</f>
        <v>MFFRNN70E65A859U</v>
      </c>
      <c r="B1662" s="10" t="str">
        <f>IF(AND(exp_SILP!$S1662="A.3 ORIENTAMENTO PROFESSIONALE",exp_SILP!$AD1662="4.2"),"A.3 ORIENTAMENTO PROFESSIONALE (CARCERE)",
IF(AND(exp_SILP!$S1662="A.3 ORIENTAMENTO PROFESSIONALE",exp_SILP!$AD1662="."),"A.3 ORIENTAMENTO PROFESSIONALE (CARCERE)",
IF(AND(exp_SILP!$S1662="A.4 CONSULENZA ORIENTATIVA",exp_SILP!$AD1662="4.2"),"A.4 CONSULENZA ORIENTATIVA (CARCERE)",
IF(AND(exp_SILP!$S1662="A.4 CONSULENZA ORIENTATIVA",exp_SILP!$AD1662="."),"A.4 CONSULENZA ORIENTATIVA (CARCERE)",
IF(AND(exp_SILP!$S1662="A.5 - LEP F1 - ACCOMPAGNAMENTO AL LAVORO",exp_SILP!$AD1662="4.2"),"A.5 - LEP F1 - ACCOMPAGNAMENTO AL LAVORO (CARCERE)",
IF(AND(exp_SILP!$S1662="A.5 - LEP F1 - ACCOMPAGNAMENTO AL LAVORO",exp_SILP!$AD1662="."),"A.5 - LEP F1 - ACCOMPAGNAMENTO AL LAVORO (CARCERE)",
IF(AND(exp_SILP!$S1662="A.5.2a - TUTORAGGIO TIROCINI",exp_SILP!$AD1662="4.2"),"A.5.2a - TUTORAGGIO TIROCINI (CARCERE)",
exp_SILP!$S1662)))))))</f>
        <v>A4.10 - LEP E - ORIENTAMENTO SPECIALISTICO SKILL GAP ANALYSIS - GRUPPO 3P</v>
      </c>
      <c r="C1662" s="11" t="str">
        <f>CONCATENATE(VLOOKUP(exp_SILP!$B1662,'DATI COMMESSE'!$A$2:$F$25,4,FALSE)," - ", VLOOKUP(exp_SILP!$B1662,'DATI COMMESSE'!$A$2:$F$25,2,FALSE)," - ",VLOOKUP(exp_SILP!$B1662,'DATI COMMESSE'!$A$2:$F$25,3,FALSE))</f>
        <v>GOL - 22-02-5000 - 22-12-5003</v>
      </c>
      <c r="D1662" s="11" t="str">
        <f>LEFT(exp_SILP!$R1662,5)</f>
        <v>14:00</v>
      </c>
      <c r="E1662" s="11" t="str">
        <f>RIGHT(exp_SILP!$R1662,5)</f>
        <v>17:00</v>
      </c>
      <c r="F1662" s="11">
        <f>IF(exp_SILP!$AG1662&gt;=60,exp_SILP!$AG1662/60,exp_SILP!$AG1662)</f>
        <v>3</v>
      </c>
      <c r="G1662" s="11" t="str">
        <f>VLOOKUP(exp_SILP!$Y1662,'DATI CM'!$A$2:$F$28,2,FALSE)</f>
        <v>CSSLTZ84H70A859W</v>
      </c>
      <c r="H1662" s="11" t="str">
        <f>VLOOKUP(exp_SILP!$Y1662,'DATI CM'!$A$2:$F$28,3,FALSE)</f>
        <v/>
      </c>
      <c r="I1662" s="11" t="str">
        <f t="shared" si="1"/>
        <v>N</v>
      </c>
      <c r="J1662" s="11" t="str">
        <f>VLOOKUP(exp_SILP!$Y1662,'DATI CM'!$A$2:$F$28,4,FALSE)</f>
        <v/>
      </c>
      <c r="K1662" s="12">
        <f>VLOOKUP(exp_SILP!$B1662,'DATI COMMESSE'!$A$2:$F$25,5,FALSE)</f>
        <v>82.27</v>
      </c>
      <c r="L1662" s="12">
        <f>IF(exp_SILP!$B1662="A4.10 - LEP E - ORIENTAMENTO SPECIALISTICO SKILL GAP ANALYSIS - GRUPPO 3P",0,VLOOKUP(exp_SILP!$Y1662,'DATI CM'!$A$2:$F$28,6,FALSE))</f>
        <v>0</v>
      </c>
      <c r="M1662" s="12"/>
      <c r="N1662" s="11" t="str">
        <f>VLOOKUP(exp_SILP!$B1662,'DATI COMMESSE'!$A$2:$F$25,4,FALSE)</f>
        <v>GOL</v>
      </c>
      <c r="O1662" s="13">
        <f>VLOOKUP(exp_SILP!$B1662,'DATI COMMESSE'!$A$2:$F$25,5,FALSE)*exp_SILP!$F1662</f>
        <v>246.81</v>
      </c>
      <c r="P1662" s="11" t="str">
        <f>IF(MID(exp_SILP!$W1662,10,2)&gt;"40","F","M")</f>
        <v>F</v>
      </c>
      <c r="Q1662" s="27" t="s">
        <v>939</v>
      </c>
      <c r="R1662" s="15" t="s">
        <v>100</v>
      </c>
      <c r="S1662" s="15" t="s">
        <v>287</v>
      </c>
      <c r="T1662" s="15" t="s">
        <v>58</v>
      </c>
      <c r="U1662" s="15" t="s">
        <v>59</v>
      </c>
      <c r="V1662" s="15" t="s">
        <v>433</v>
      </c>
      <c r="W1662" s="15" t="s">
        <v>434</v>
      </c>
      <c r="X1662" s="15" t="s">
        <v>435</v>
      </c>
      <c r="Y1662" s="15" t="s">
        <v>4</v>
      </c>
      <c r="Z1662" s="15" t="s">
        <v>63</v>
      </c>
      <c r="AA1662" s="15" t="s">
        <v>64</v>
      </c>
      <c r="AB1662" s="15" t="s">
        <v>74</v>
      </c>
      <c r="AC1662" s="15" t="s">
        <v>66</v>
      </c>
      <c r="AD1662" s="15" t="s">
        <v>59</v>
      </c>
      <c r="AE1662" s="15" t="s">
        <v>59</v>
      </c>
      <c r="AF1662" s="15" t="s">
        <v>59</v>
      </c>
      <c r="AG1662" s="28" t="s">
        <v>101</v>
      </c>
      <c r="AH1662" s="15" t="s">
        <v>939</v>
      </c>
      <c r="AI1662" s="15" t="s">
        <v>181</v>
      </c>
      <c r="AJ1662" s="15" t="str">
        <f>VLOOKUP(exp_SILP!$Y1662,'DATI CM'!$A$2:$F$28,2,FALSE)</f>
        <v>CSSLTZ84H70A859W</v>
      </c>
    </row>
    <row r="1663" ht="15.75" hidden="1" customHeight="1">
      <c r="A1663" s="17" t="str">
        <f>IFERROR(VLOOKUP(exp_SILP!$W1663,exp_utenti_P!D:D,1,FALSE),"_DA INSERIRE")</f>
        <v>GGLDNC78R61H224I</v>
      </c>
      <c r="B1663" s="17" t="str">
        <f>IF(AND(exp_SILP!$S1663="A.3 ORIENTAMENTO PROFESSIONALE",exp_SILP!$AD1663="4.2"),"A.3 ORIENTAMENTO PROFESSIONALE (CARCERE)",
IF(AND(exp_SILP!$S1663="A.3 ORIENTAMENTO PROFESSIONALE",exp_SILP!$AD1663="."),"A.3 ORIENTAMENTO PROFESSIONALE (CARCERE)",
IF(AND(exp_SILP!$S1663="A.4 CONSULENZA ORIENTATIVA",exp_SILP!$AD1663="4.2"),"A.4 CONSULENZA ORIENTATIVA (CARCERE)",
IF(AND(exp_SILP!$S1663="A.4 CONSULENZA ORIENTATIVA",exp_SILP!$AD1663="."),"A.4 CONSULENZA ORIENTATIVA (CARCERE)",
IF(AND(exp_SILP!$S1663="A.5 - LEP F1 - ACCOMPAGNAMENTO AL LAVORO",exp_SILP!$AD1663="4.2"),"A.5 - LEP F1 - ACCOMPAGNAMENTO AL LAVORO (CARCERE)",
IF(AND(exp_SILP!$S1663="A.5 - LEP F1 - ACCOMPAGNAMENTO AL LAVORO",exp_SILP!$AD1663="."),"A.5 - LEP F1 - ACCOMPAGNAMENTO AL LAVORO (CARCERE)",
IF(AND(exp_SILP!$S1663="A.5.2a - TUTORAGGIO TIROCINI",exp_SILP!$AD1663="4.2"),"A.5.2a - TUTORAGGIO TIROCINI (CARCERE)",
exp_SILP!$S1663)))))))</f>
        <v>A.5.1 ATTIVAZIONE E RICERCA OPPORTUNITA' (1-C)</v>
      </c>
      <c r="C1663" s="18" t="str">
        <f>CONCATENATE(VLOOKUP(exp_SILP!$B1663,'DATI COMMESSE'!$A$2:$F$25,4,FALSE)," - ", VLOOKUP(exp_SILP!$B1663,'DATI COMMESSE'!$A$2:$F$25,2,FALSE)," - ",VLOOKUP(exp_SILP!$B1663,'DATI COMMESSE'!$A$2:$F$25,3,FALSE))</f>
        <v>FRD - 22-02-5000 - 22-12-5002</v>
      </c>
      <c r="D1663" s="18" t="str">
        <f>LEFT(exp_SILP!$R1663,5)</f>
        <v>16:00</v>
      </c>
      <c r="E1663" s="18" t="str">
        <f>RIGHT(exp_SILP!$R1663,5)</f>
        <v>17:00</v>
      </c>
      <c r="F1663" s="18">
        <f>IF(exp_SILP!$AG1663&gt;=60,exp_SILP!$AG1663/60,exp_SILP!$AG1663)</f>
        <v>1</v>
      </c>
      <c r="G1663" s="18" t="str">
        <f>VLOOKUP(exp_SILP!$Y1663,'DATI CM'!$A$2:$F$28,2,FALSE)</f>
        <v>TRZCST69B41F952V</v>
      </c>
      <c r="H1663" s="18" t="str">
        <f>VLOOKUP(exp_SILP!$Y1663,'DATI CM'!$A$2:$F$28,3,FALSE)</f>
        <v/>
      </c>
      <c r="I1663" s="18" t="str">
        <f t="shared" si="1"/>
        <v>N</v>
      </c>
      <c r="J1663" s="18" t="str">
        <f>VLOOKUP(exp_SILP!$Y1663,'DATI CM'!$A$2:$F$28,4,FALSE)</f>
        <v/>
      </c>
      <c r="K1663" s="19">
        <f>VLOOKUP(exp_SILP!$B1663,'DATI COMMESSE'!$A$2:$F$25,5,FALSE)</f>
        <v>35.5</v>
      </c>
      <c r="L1663" s="19" t="str">
        <f>IF(exp_SILP!$B1663="A4.10 - LEP E - ORIENTAMENTO SPECIALISTICO SKILL GAP ANALYSIS - GRUPPO 3P",0,VLOOKUP(exp_SILP!$Y1663,'DATI CM'!$A$2:$F$28,6,FALSE))</f>
        <v/>
      </c>
      <c r="M1663" s="19">
        <f>IFERROR(VLOOKUP(exp_SILP!$B1663,'DATI CM'!$H$2:$I$16,2,FALSE)*exp_SILP!$F1663,0)</f>
        <v>0</v>
      </c>
      <c r="N1663" s="18" t="str">
        <f>VLOOKUP(exp_SILP!$B1663,'DATI COMMESSE'!$A$2:$F$25,4,FALSE)</f>
        <v>FRD</v>
      </c>
      <c r="O1663" s="20">
        <f>VLOOKUP(exp_SILP!$B1663,'DATI COMMESSE'!$A$2:$F$25,5,FALSE)*exp_SILP!$F1663</f>
        <v>35.5</v>
      </c>
      <c r="P1663" s="18" t="str">
        <f>IF(MID(exp_SILP!$W1663,10,2)&gt;"40","F","M")</f>
        <v>F</v>
      </c>
      <c r="Q1663" s="24" t="s">
        <v>422</v>
      </c>
      <c r="R1663" s="22" t="s">
        <v>152</v>
      </c>
      <c r="S1663" s="22" t="s">
        <v>160</v>
      </c>
      <c r="T1663" s="22" t="s">
        <v>58</v>
      </c>
      <c r="U1663" s="22" t="s">
        <v>59</v>
      </c>
      <c r="V1663" s="22" t="s">
        <v>295</v>
      </c>
      <c r="W1663" s="22" t="s">
        <v>296</v>
      </c>
      <c r="X1663" s="22" t="s">
        <v>297</v>
      </c>
      <c r="Y1663" s="22" t="s">
        <v>18</v>
      </c>
      <c r="Z1663" s="22" t="s">
        <v>63</v>
      </c>
      <c r="AA1663" s="22" t="s">
        <v>64</v>
      </c>
      <c r="AB1663" s="22" t="s">
        <v>65</v>
      </c>
      <c r="AC1663" s="22" t="s">
        <v>82</v>
      </c>
      <c r="AD1663" s="22" t="s">
        <v>59</v>
      </c>
      <c r="AE1663" s="22" t="s">
        <v>59</v>
      </c>
      <c r="AF1663" s="22" t="s">
        <v>114</v>
      </c>
      <c r="AG1663" s="25" t="s">
        <v>67</v>
      </c>
      <c r="AH1663" s="22" t="s">
        <v>643</v>
      </c>
      <c r="AI1663" s="22" t="s">
        <v>83</v>
      </c>
      <c r="AJ1663" s="22" t="str">
        <f>VLOOKUP(exp_SILP!$Y1663,'DATI CM'!$A$2:$F$28,2,FALSE)</f>
        <v>TRZCST69B41F952V</v>
      </c>
    </row>
    <row r="1664" ht="15.75" hidden="1" customHeight="1">
      <c r="A1664" s="10" t="str">
        <f>IFERROR(VLOOKUP(exp_SILP!$W1664,exp_utenti_P!D:D,1,FALSE),"_DA INSERIRE")</f>
        <v>GGLDNC78R61H224I</v>
      </c>
      <c r="B1664" s="10" t="str">
        <f>IF(AND(exp_SILP!$S1664="A.3 ORIENTAMENTO PROFESSIONALE",exp_SILP!$AD1664="4.2"),"A.3 ORIENTAMENTO PROFESSIONALE (CARCERE)",
IF(AND(exp_SILP!$S1664="A.3 ORIENTAMENTO PROFESSIONALE",exp_SILP!$AD1664="."),"A.3 ORIENTAMENTO PROFESSIONALE (CARCERE)",
IF(AND(exp_SILP!$S1664="A.4 CONSULENZA ORIENTATIVA",exp_SILP!$AD1664="4.2"),"A.4 CONSULENZA ORIENTATIVA (CARCERE)",
IF(AND(exp_SILP!$S1664="A.4 CONSULENZA ORIENTATIVA",exp_SILP!$AD1664="."),"A.4 CONSULENZA ORIENTATIVA (CARCERE)",
IF(AND(exp_SILP!$S1664="A.5 - LEP F1 - ACCOMPAGNAMENTO AL LAVORO",exp_SILP!$AD1664="4.2"),"A.5 - LEP F1 - ACCOMPAGNAMENTO AL LAVORO (CARCERE)",
IF(AND(exp_SILP!$S1664="A.5 - LEP F1 - ACCOMPAGNAMENTO AL LAVORO",exp_SILP!$AD1664="."),"A.5 - LEP F1 - ACCOMPAGNAMENTO AL LAVORO (CARCERE)",
IF(AND(exp_SILP!$S1664="A.5.2a - TUTORAGGIO TIROCINI",exp_SILP!$AD1664="4.2"),"A.5.2a - TUTORAGGIO TIROCINI (CARCERE)",
exp_SILP!$S1664)))))))</f>
        <v>A.5.1 ATTIVAZIONE E RICERCA OPPORTUNITA' (1-C)</v>
      </c>
      <c r="C1664" s="11" t="str">
        <f>CONCATENATE(VLOOKUP(exp_SILP!$B1664,'DATI COMMESSE'!$A$2:$F$25,4,FALSE)," - ", VLOOKUP(exp_SILP!$B1664,'DATI COMMESSE'!$A$2:$F$25,2,FALSE)," - ",VLOOKUP(exp_SILP!$B1664,'DATI COMMESSE'!$A$2:$F$25,3,FALSE))</f>
        <v>FRD - 22-02-5000 - 22-12-5002</v>
      </c>
      <c r="D1664" s="11" t="str">
        <f>LEFT(exp_SILP!$R1664,5)</f>
        <v>14:00</v>
      </c>
      <c r="E1664" s="11" t="str">
        <f>RIGHT(exp_SILP!$R1664,5)</f>
        <v>16:00</v>
      </c>
      <c r="F1664" s="11">
        <f>IF(exp_SILP!$AG1664&gt;=60,exp_SILP!$AG1664/60,exp_SILP!$AG1664)</f>
        <v>2</v>
      </c>
      <c r="G1664" s="11" t="str">
        <f>VLOOKUP(exp_SILP!$Y1664,'DATI CM'!$A$2:$F$28,2,FALSE)</f>
        <v>TRZCST69B41F952V</v>
      </c>
      <c r="H1664" s="11" t="str">
        <f>VLOOKUP(exp_SILP!$Y1664,'DATI CM'!$A$2:$F$28,3,FALSE)</f>
        <v/>
      </c>
      <c r="I1664" s="11" t="str">
        <f t="shared" si="1"/>
        <v>N</v>
      </c>
      <c r="J1664" s="11" t="str">
        <f>VLOOKUP(exp_SILP!$Y1664,'DATI CM'!$A$2:$F$28,4,FALSE)</f>
        <v/>
      </c>
      <c r="K1664" s="12">
        <f>VLOOKUP(exp_SILP!$B1664,'DATI COMMESSE'!$A$2:$F$25,5,FALSE)</f>
        <v>35.5</v>
      </c>
      <c r="L1664" s="12" t="str">
        <f>IF(exp_SILP!$B1664="A4.10 - LEP E - ORIENTAMENTO SPECIALISTICO SKILL GAP ANALYSIS - GRUPPO 3P",0,VLOOKUP(exp_SILP!$Y1664,'DATI CM'!$A$2:$F$28,6,FALSE))</f>
        <v/>
      </c>
      <c r="M1664" s="12">
        <f>IFERROR(VLOOKUP(exp_SILP!$B1664,'DATI CM'!$H$2:$I$16,2,FALSE)*exp_SILP!$F1664,0)</f>
        <v>0</v>
      </c>
      <c r="N1664" s="11" t="str">
        <f>VLOOKUP(exp_SILP!$B1664,'DATI COMMESSE'!$A$2:$F$25,4,FALSE)</f>
        <v>FRD</v>
      </c>
      <c r="O1664" s="13">
        <f>VLOOKUP(exp_SILP!$B1664,'DATI COMMESSE'!$A$2:$F$25,5,FALSE)*exp_SILP!$F1664</f>
        <v>71</v>
      </c>
      <c r="P1664" s="11" t="str">
        <f>IF(MID(exp_SILP!$W1664,10,2)&gt;"40","F","M")</f>
        <v>F</v>
      </c>
      <c r="Q1664" s="27" t="s">
        <v>422</v>
      </c>
      <c r="R1664" s="15" t="s">
        <v>69</v>
      </c>
      <c r="S1664" s="15" t="s">
        <v>160</v>
      </c>
      <c r="T1664" s="15" t="s">
        <v>58</v>
      </c>
      <c r="U1664" s="15" t="s">
        <v>59</v>
      </c>
      <c r="V1664" s="15" t="s">
        <v>295</v>
      </c>
      <c r="W1664" s="15" t="s">
        <v>296</v>
      </c>
      <c r="X1664" s="15" t="s">
        <v>297</v>
      </c>
      <c r="Y1664" s="15" t="s">
        <v>18</v>
      </c>
      <c r="Z1664" s="15" t="s">
        <v>63</v>
      </c>
      <c r="AA1664" s="15" t="s">
        <v>64</v>
      </c>
      <c r="AB1664" s="15" t="s">
        <v>65</v>
      </c>
      <c r="AC1664" s="15" t="s">
        <v>82</v>
      </c>
      <c r="AD1664" s="15" t="s">
        <v>59</v>
      </c>
      <c r="AE1664" s="15" t="s">
        <v>59</v>
      </c>
      <c r="AF1664" s="15" t="s">
        <v>59</v>
      </c>
      <c r="AG1664" s="28" t="s">
        <v>76</v>
      </c>
      <c r="AH1664" s="15" t="s">
        <v>643</v>
      </c>
      <c r="AI1664" s="15" t="s">
        <v>83</v>
      </c>
      <c r="AJ1664" s="15" t="str">
        <f>VLOOKUP(exp_SILP!$Y1664,'DATI CM'!$A$2:$F$28,2,FALSE)</f>
        <v>TRZCST69B41F952V</v>
      </c>
    </row>
    <row r="1665" ht="15.75" hidden="1" customHeight="1">
      <c r="A1665" s="17" t="str">
        <f>IFERROR(VLOOKUP(exp_SILP!$W1665,exp_utenti_P!D:D,1,FALSE),"_DA INSERIRE")</f>
        <v>SCHNRC64D55A859N</v>
      </c>
      <c r="B1665" s="17" t="str">
        <f>IF(AND(exp_SILP!$S1665="A.3 ORIENTAMENTO PROFESSIONALE",exp_SILP!$AD1665="4.2"),"A.3 ORIENTAMENTO PROFESSIONALE (CARCERE)",
IF(AND(exp_SILP!$S1665="A.3 ORIENTAMENTO PROFESSIONALE",exp_SILP!$AD1665="."),"A.3 ORIENTAMENTO PROFESSIONALE (CARCERE)",
IF(AND(exp_SILP!$S1665="A.4 CONSULENZA ORIENTATIVA",exp_SILP!$AD1665="4.2"),"A.4 CONSULENZA ORIENTATIVA (CARCERE)",
IF(AND(exp_SILP!$S1665="A.4 CONSULENZA ORIENTATIVA",exp_SILP!$AD1665="."),"A.4 CONSULENZA ORIENTATIVA (CARCERE)",
IF(AND(exp_SILP!$S1665="A.5 - LEP F1 - ACCOMPAGNAMENTO AL LAVORO",exp_SILP!$AD1665="4.2"),"A.5 - LEP F1 - ACCOMPAGNAMENTO AL LAVORO (CARCERE)",
IF(AND(exp_SILP!$S1665="A.5 - LEP F1 - ACCOMPAGNAMENTO AL LAVORO",exp_SILP!$AD1665="."),"A.5 - LEP F1 - ACCOMPAGNAMENTO AL LAVORO (CARCERE)",
IF(AND(exp_SILP!$S1665="A.5.2a - TUTORAGGIO TIROCINI",exp_SILP!$AD1665="4.2"),"A.5.2a - TUTORAGGIO TIROCINI (CARCERE)",
exp_SILP!$S1665)))))))</f>
        <v>A4.10 - LEP E - ORIENTAMENTO SPECIALISTICO SKILL GAP ANALYSIS</v>
      </c>
      <c r="C1665" s="18" t="str">
        <f>CONCATENATE(VLOOKUP(exp_SILP!$B1665,'DATI COMMESSE'!$A$2:$F$25,4,FALSE)," - ", VLOOKUP(exp_SILP!$B1665,'DATI COMMESSE'!$A$2:$F$25,2,FALSE)," - ",VLOOKUP(exp_SILP!$B1665,'DATI COMMESSE'!$A$2:$F$25,3,FALSE))</f>
        <v>GOL - 22-02-5000 - 22-12-5003</v>
      </c>
      <c r="D1665" s="18" t="str">
        <f>LEFT(exp_SILP!$R1665,5)</f>
        <v>13:00</v>
      </c>
      <c r="E1665" s="18" t="str">
        <f>RIGHT(exp_SILP!$R1665,5)</f>
        <v>14:00</v>
      </c>
      <c r="F1665" s="18">
        <f>IF(exp_SILP!$AG1665&gt;=60,exp_SILP!$AG1665/60,exp_SILP!$AG1665)</f>
        <v>1</v>
      </c>
      <c r="G1665" s="18" t="str">
        <f>VLOOKUP(exp_SILP!$Y1665,'DATI CM'!$A$2:$F$28,2,FALSE)</f>
        <v>PNFMRT85H50A859E</v>
      </c>
      <c r="H1665" s="18" t="str">
        <f>VLOOKUP(exp_SILP!$Y1665,'DATI CM'!$A$2:$F$28,3,FALSE)</f>
        <v>A011</v>
      </c>
      <c r="I1665" s="18" t="str">
        <f t="shared" si="1"/>
        <v>N</v>
      </c>
      <c r="J1665" s="18" t="str">
        <f>VLOOKUP(exp_SILP!$Y1665,'DATI CM'!$A$2:$F$28,4,FALSE)</f>
        <v>BIELLA</v>
      </c>
      <c r="K1665" s="19">
        <f>VLOOKUP(exp_SILP!$B1665,'DATI COMMESSE'!$A$2:$F$25,5,FALSE)</f>
        <v>39.94</v>
      </c>
      <c r="L1665" s="19">
        <f>IF(exp_SILP!$B1665="A4.10 - LEP E - ORIENTAMENTO SPECIALISTICO SKILL GAP ANALYSIS - GRUPPO 3P",0,VLOOKUP(exp_SILP!$Y1665,'DATI CM'!$A$2:$F$28,6,FALSE))</f>
        <v>25</v>
      </c>
      <c r="M1665" s="19">
        <f>IFERROR(VLOOKUP(exp_SILP!$B1665,'DATI CM'!$H$2:$I$16,2,FALSE)*exp_SILP!$F1665,0)</f>
        <v>0</v>
      </c>
      <c r="N1665" s="18" t="str">
        <f>VLOOKUP(exp_SILP!$B1665,'DATI COMMESSE'!$A$2:$F$25,4,FALSE)</f>
        <v>GOL</v>
      </c>
      <c r="O1665" s="20">
        <f>VLOOKUP(exp_SILP!$B1665,'DATI COMMESSE'!$A$2:$F$25,5,FALSE)*exp_SILP!$F1665</f>
        <v>39.94</v>
      </c>
      <c r="P1665" s="18" t="str">
        <f>IF(MID(exp_SILP!$W1665,10,2)&gt;"40","F","M")</f>
        <v>F</v>
      </c>
      <c r="Q1665" s="24" t="s">
        <v>422</v>
      </c>
      <c r="R1665" s="22" t="s">
        <v>159</v>
      </c>
      <c r="S1665" s="22" t="s">
        <v>70</v>
      </c>
      <c r="T1665" s="22" t="s">
        <v>58</v>
      </c>
      <c r="U1665" s="22" t="s">
        <v>59</v>
      </c>
      <c r="V1665" s="22" t="s">
        <v>312</v>
      </c>
      <c r="W1665" s="22" t="s">
        <v>313</v>
      </c>
      <c r="X1665" s="22" t="s">
        <v>314</v>
      </c>
      <c r="Y1665" s="22" t="s">
        <v>15</v>
      </c>
      <c r="Z1665" s="22" t="s">
        <v>63</v>
      </c>
      <c r="AA1665" s="22" t="s">
        <v>64</v>
      </c>
      <c r="AB1665" s="22" t="s">
        <v>65</v>
      </c>
      <c r="AC1665" s="22" t="s">
        <v>66</v>
      </c>
      <c r="AD1665" s="22" t="s">
        <v>59</v>
      </c>
      <c r="AE1665" s="22" t="s">
        <v>59</v>
      </c>
      <c r="AF1665" s="22" t="s">
        <v>59</v>
      </c>
      <c r="AG1665" s="25" t="s">
        <v>67</v>
      </c>
      <c r="AH1665" s="22" t="s">
        <v>422</v>
      </c>
      <c r="AI1665" s="22" t="s">
        <v>68</v>
      </c>
      <c r="AJ1665" s="22" t="str">
        <f>VLOOKUP(exp_SILP!$Y1665,'DATI CM'!$A$2:$F$28,2,FALSE)</f>
        <v>PNFMRT85H50A859E</v>
      </c>
    </row>
    <row r="1666" ht="15.75" customHeight="1">
      <c r="A1666" s="10" t="str">
        <f>IFERROR(VLOOKUP(exp_SILP!$W1666,exp_utenti_P!D:D,1,FALSE),"_DA INSERIRE")</f>
        <v>GRGLSN87R56L219T</v>
      </c>
      <c r="B1666" s="10" t="str">
        <f>IF(AND(exp_SILP!$S1666="A.3 ORIENTAMENTO PROFESSIONALE",exp_SILP!$AD1666="4.2"),"A.3 ORIENTAMENTO PROFESSIONALE (CARCERE)",
IF(AND(exp_SILP!$S1666="A.3 ORIENTAMENTO PROFESSIONALE",exp_SILP!$AD1666="."),"A.3 ORIENTAMENTO PROFESSIONALE (CARCERE)",
IF(AND(exp_SILP!$S1666="A.4 CONSULENZA ORIENTATIVA",exp_SILP!$AD1666="4.2"),"A.4 CONSULENZA ORIENTATIVA (CARCERE)",
IF(AND(exp_SILP!$S1666="A.4 CONSULENZA ORIENTATIVA",exp_SILP!$AD1666="."),"A.4 CONSULENZA ORIENTATIVA (CARCERE)",
IF(AND(exp_SILP!$S1666="A.5 - LEP F1 - ACCOMPAGNAMENTO AL LAVORO",exp_SILP!$AD1666="4.2"),"A.5 - LEP F1 - ACCOMPAGNAMENTO AL LAVORO (CARCERE)",
IF(AND(exp_SILP!$S1666="A.5 - LEP F1 - ACCOMPAGNAMENTO AL LAVORO",exp_SILP!$AD1666="."),"A.5 - LEP F1 - ACCOMPAGNAMENTO AL LAVORO (CARCERE)",
IF(AND(exp_SILP!$S1666="A.5.2a - TUTORAGGIO TIROCINI",exp_SILP!$AD1666="4.2"),"A.5.2a - TUTORAGGIO TIROCINI (CARCERE)",
exp_SILP!$S1666)))))))</f>
        <v>A4.10 - LEP E - ORIENTAMENTO SPECIALISTICO SKILL GAP ANALYSIS</v>
      </c>
      <c r="C1666" s="11" t="str">
        <f>CONCATENATE(VLOOKUP(exp_SILP!$B1666,'DATI COMMESSE'!$A$2:$F$25,4,FALSE)," - ", VLOOKUP(exp_SILP!$B1666,'DATI COMMESSE'!$A$2:$F$25,2,FALSE)," - ",VLOOKUP(exp_SILP!$B1666,'DATI COMMESSE'!$A$2:$F$25,3,FALSE))</f>
        <v>GOL - 22-02-5000 - 22-12-5003</v>
      </c>
      <c r="D1666" s="11" t="str">
        <f>LEFT(exp_SILP!$R1666,5)</f>
        <v>14:00</v>
      </c>
      <c r="E1666" s="11" t="str">
        <f>RIGHT(exp_SILP!$R1666,5)</f>
        <v>15:00</v>
      </c>
      <c r="F1666" s="11">
        <f>IF(exp_SILP!$AG1666&gt;=60,exp_SILP!$AG1666/60,exp_SILP!$AG1666)</f>
        <v>1</v>
      </c>
      <c r="G1666" s="11" t="str">
        <f>VLOOKUP(exp_SILP!$Y1666,'DATI CM'!$A$2:$F$28,2,FALSE)</f>
        <v>MNRCLD73B46G674U</v>
      </c>
      <c r="H1666" s="11" t="str">
        <f>VLOOKUP(exp_SILP!$Y1666,'DATI CM'!$A$2:$F$28,3,FALSE)</f>
        <v>A011</v>
      </c>
      <c r="I1666" s="11" t="str">
        <f t="shared" si="1"/>
        <v>N</v>
      </c>
      <c r="J1666" s="11" t="str">
        <f>VLOOKUP(exp_SILP!$Y1666,'DATI CM'!$A$2:$F$28,4,FALSE)</f>
        <v>TORINO</v>
      </c>
      <c r="K1666" s="12">
        <f>VLOOKUP(exp_SILP!$B1666,'DATI COMMESSE'!$A$2:$F$25,5,FALSE)</f>
        <v>39.94</v>
      </c>
      <c r="L1666" s="12">
        <f>IF(exp_SILP!$B1666="A4.10 - LEP E - ORIENTAMENTO SPECIALISTICO SKILL GAP ANALYSIS - GRUPPO 3P",0,VLOOKUP(exp_SILP!$Y1666,'DATI CM'!$A$2:$F$28,6,FALSE))</f>
        <v>25</v>
      </c>
      <c r="M1666" s="12">
        <f>IFERROR(VLOOKUP(exp_SILP!$B1666,'DATI CM'!$H$2:$I$16,2,FALSE)*exp_SILP!$F1666,0)</f>
        <v>0</v>
      </c>
      <c r="N1666" s="11" t="str">
        <f>VLOOKUP(exp_SILP!$B1666,'DATI COMMESSE'!$A$2:$F$25,4,FALSE)</f>
        <v>GOL</v>
      </c>
      <c r="O1666" s="13">
        <f>VLOOKUP(exp_SILP!$B1666,'DATI COMMESSE'!$A$2:$F$25,5,FALSE)*exp_SILP!$F1666</f>
        <v>39.94</v>
      </c>
      <c r="P1666" s="11" t="str">
        <f>IF(MID(exp_SILP!$W1666,10,2)&gt;"40","F","M")</f>
        <v>F</v>
      </c>
      <c r="Q1666" s="27" t="s">
        <v>422</v>
      </c>
      <c r="R1666" s="15" t="s">
        <v>56</v>
      </c>
      <c r="S1666" s="15" t="s">
        <v>70</v>
      </c>
      <c r="T1666" s="15" t="s">
        <v>58</v>
      </c>
      <c r="U1666" s="15" t="s">
        <v>59</v>
      </c>
      <c r="V1666" s="15" t="s">
        <v>709</v>
      </c>
      <c r="W1666" s="15" t="s">
        <v>710</v>
      </c>
      <c r="X1666" s="15" t="s">
        <v>711</v>
      </c>
      <c r="Y1666" s="15" t="s">
        <v>14</v>
      </c>
      <c r="Z1666" s="15" t="s">
        <v>63</v>
      </c>
      <c r="AA1666" s="15" t="s">
        <v>64</v>
      </c>
      <c r="AB1666" s="15" t="s">
        <v>65</v>
      </c>
      <c r="AC1666" s="15" t="s">
        <v>135</v>
      </c>
      <c r="AD1666" s="15" t="s">
        <v>59</v>
      </c>
      <c r="AE1666" s="15" t="s">
        <v>59</v>
      </c>
      <c r="AF1666" s="15" t="s">
        <v>156</v>
      </c>
      <c r="AG1666" s="28" t="s">
        <v>67</v>
      </c>
      <c r="AH1666" s="15" t="s">
        <v>1669</v>
      </c>
      <c r="AI1666" s="15" t="s">
        <v>158</v>
      </c>
      <c r="AJ1666" s="15" t="str">
        <f>VLOOKUP(exp_SILP!$Y1666,'DATI CM'!$A$2:$F$28,2,FALSE)</f>
        <v>MNRCLD73B46G674U</v>
      </c>
    </row>
    <row r="1667" ht="15.75" customHeight="1">
      <c r="A1667" s="17" t="str">
        <f>IFERROR(VLOOKUP(exp_SILP!$W1667,exp_utenti_P!D:D,1,FALSE),"_DA INSERIRE")</f>
        <v>SPVLSU77P70F335N</v>
      </c>
      <c r="B1667" s="17" t="str">
        <f>IF(AND(exp_SILP!$S1667="A.3 ORIENTAMENTO PROFESSIONALE",exp_SILP!$AD1667="4.2"),"A.3 ORIENTAMENTO PROFESSIONALE (CARCERE)",
IF(AND(exp_SILP!$S1667="A.3 ORIENTAMENTO PROFESSIONALE",exp_SILP!$AD1667="."),"A.3 ORIENTAMENTO PROFESSIONALE (CARCERE)",
IF(AND(exp_SILP!$S1667="A.4 CONSULENZA ORIENTATIVA",exp_SILP!$AD1667="4.2"),"A.4 CONSULENZA ORIENTATIVA (CARCERE)",
IF(AND(exp_SILP!$S1667="A.4 CONSULENZA ORIENTATIVA",exp_SILP!$AD1667="."),"A.4 CONSULENZA ORIENTATIVA (CARCERE)",
IF(AND(exp_SILP!$S1667="A.5 - LEP F1 - ACCOMPAGNAMENTO AL LAVORO",exp_SILP!$AD1667="4.2"),"A.5 - LEP F1 - ACCOMPAGNAMENTO AL LAVORO (CARCERE)",
IF(AND(exp_SILP!$S1667="A.5 - LEP F1 - ACCOMPAGNAMENTO AL LAVORO",exp_SILP!$AD1667="."),"A.5 - LEP F1 - ACCOMPAGNAMENTO AL LAVORO (CARCERE)",
IF(AND(exp_SILP!$S1667="A.5.2a - TUTORAGGIO TIROCINI",exp_SILP!$AD1667="4.2"),"A.5.2a - TUTORAGGIO TIROCINI (CARCERE)",
exp_SILP!$S1667)))))))</f>
        <v>A4.10 - LEP E - ORIENTAMENTO SPECIALISTICO SKILL GAP ANALYSIS</v>
      </c>
      <c r="C1667" s="18" t="str">
        <f>CONCATENATE(VLOOKUP(exp_SILP!$B1667,'DATI COMMESSE'!$A$2:$F$25,4,FALSE)," - ", VLOOKUP(exp_SILP!$B1667,'DATI COMMESSE'!$A$2:$F$25,2,FALSE)," - ",VLOOKUP(exp_SILP!$B1667,'DATI COMMESSE'!$A$2:$F$25,3,FALSE))</f>
        <v>GOL - 22-02-5000 - 22-12-5003</v>
      </c>
      <c r="D1667" s="18" t="str">
        <f>LEFT(exp_SILP!$R1667,5)</f>
        <v>13:00</v>
      </c>
      <c r="E1667" s="18" t="str">
        <f>RIGHT(exp_SILP!$R1667,5)</f>
        <v>14:00</v>
      </c>
      <c r="F1667" s="18">
        <f>IF(exp_SILP!$AG1667&gt;=60,exp_SILP!$AG1667/60,exp_SILP!$AG1667)</f>
        <v>1</v>
      </c>
      <c r="G1667" s="18" t="str">
        <f>VLOOKUP(exp_SILP!$Y1667,'DATI CM'!$A$2:$F$28,2,FALSE)</f>
        <v>MNRCLD73B46G674U</v>
      </c>
      <c r="H1667" s="18" t="str">
        <f>VLOOKUP(exp_SILP!$Y1667,'DATI CM'!$A$2:$F$28,3,FALSE)</f>
        <v>A011</v>
      </c>
      <c r="I1667" s="18" t="str">
        <f t="shared" si="1"/>
        <v>N</v>
      </c>
      <c r="J1667" s="18" t="str">
        <f>VLOOKUP(exp_SILP!$Y1667,'DATI CM'!$A$2:$F$28,4,FALSE)</f>
        <v>TORINO</v>
      </c>
      <c r="K1667" s="19">
        <f>VLOOKUP(exp_SILP!$B1667,'DATI COMMESSE'!$A$2:$F$25,5,FALSE)</f>
        <v>39.94</v>
      </c>
      <c r="L1667" s="19">
        <f>IF(exp_SILP!$B1667="A4.10 - LEP E - ORIENTAMENTO SPECIALISTICO SKILL GAP ANALYSIS - GRUPPO 3P",0,VLOOKUP(exp_SILP!$Y1667,'DATI CM'!$A$2:$F$28,6,FALSE))</f>
        <v>25</v>
      </c>
      <c r="M1667" s="19">
        <f>IFERROR(VLOOKUP(exp_SILP!$B1667,'DATI CM'!$H$2:$I$16,2,FALSE)*exp_SILP!$F1667,0)</f>
        <v>0</v>
      </c>
      <c r="N1667" s="18" t="str">
        <f>VLOOKUP(exp_SILP!$B1667,'DATI COMMESSE'!$A$2:$F$25,4,FALSE)</f>
        <v>GOL</v>
      </c>
      <c r="O1667" s="20">
        <f>VLOOKUP(exp_SILP!$B1667,'DATI COMMESSE'!$A$2:$F$25,5,FALSE)*exp_SILP!$F1667</f>
        <v>39.94</v>
      </c>
      <c r="P1667" s="18" t="str">
        <f>IF(MID(exp_SILP!$W1667,10,2)&gt;"40","F","M")</f>
        <v>F</v>
      </c>
      <c r="Q1667" s="24" t="s">
        <v>422</v>
      </c>
      <c r="R1667" s="22" t="s">
        <v>159</v>
      </c>
      <c r="S1667" s="22" t="s">
        <v>70</v>
      </c>
      <c r="T1667" s="22" t="s">
        <v>58</v>
      </c>
      <c r="U1667" s="22" t="s">
        <v>59</v>
      </c>
      <c r="V1667" s="22" t="s">
        <v>1218</v>
      </c>
      <c r="W1667" s="22" t="s">
        <v>1219</v>
      </c>
      <c r="X1667" s="22" t="s">
        <v>1220</v>
      </c>
      <c r="Y1667" s="22" t="s">
        <v>14</v>
      </c>
      <c r="Z1667" s="22" t="s">
        <v>63</v>
      </c>
      <c r="AA1667" s="22" t="s">
        <v>64</v>
      </c>
      <c r="AB1667" s="22" t="s">
        <v>65</v>
      </c>
      <c r="AC1667" s="22" t="s">
        <v>135</v>
      </c>
      <c r="AD1667" s="22" t="s">
        <v>59</v>
      </c>
      <c r="AE1667" s="22" t="s">
        <v>59</v>
      </c>
      <c r="AF1667" s="22" t="s">
        <v>156</v>
      </c>
      <c r="AG1667" s="25" t="s">
        <v>67</v>
      </c>
      <c r="AH1667" s="22" t="s">
        <v>1669</v>
      </c>
      <c r="AI1667" s="22" t="s">
        <v>158</v>
      </c>
      <c r="AJ1667" s="22" t="str">
        <f>VLOOKUP(exp_SILP!$Y1667,'DATI CM'!$A$2:$F$28,2,FALSE)</f>
        <v>MNRCLD73B46G674U</v>
      </c>
    </row>
    <row r="1668" ht="15.75" hidden="1" customHeight="1">
      <c r="A1668" s="10" t="str">
        <f>IFERROR(VLOOKUP(exp_SILP!$W1668,exp_utenti_P!D:D,1,FALSE),"_DA INSERIRE")</f>
        <v>CNTLCN62L23I158T</v>
      </c>
      <c r="B1668" s="10" t="str">
        <f>IF(AND(exp_SILP!$S1668="A.3 ORIENTAMENTO PROFESSIONALE",exp_SILP!$AD1668="4.2"),"A.3 ORIENTAMENTO PROFESSIONALE (CARCERE)",
IF(AND(exp_SILP!$S1668="A.3 ORIENTAMENTO PROFESSIONALE",exp_SILP!$AD1668="."),"A.3 ORIENTAMENTO PROFESSIONALE (CARCERE)",
IF(AND(exp_SILP!$S1668="A.4 CONSULENZA ORIENTATIVA",exp_SILP!$AD1668="4.2"),"A.4 CONSULENZA ORIENTATIVA (CARCERE)",
IF(AND(exp_SILP!$S1668="A.4 CONSULENZA ORIENTATIVA",exp_SILP!$AD1668="."),"A.4 CONSULENZA ORIENTATIVA (CARCERE)",
IF(AND(exp_SILP!$S1668="A.5 - LEP F1 - ACCOMPAGNAMENTO AL LAVORO",exp_SILP!$AD1668="4.2"),"A.5 - LEP F1 - ACCOMPAGNAMENTO AL LAVORO (CARCERE)",
IF(AND(exp_SILP!$S1668="A.5 - LEP F1 - ACCOMPAGNAMENTO AL LAVORO",exp_SILP!$AD1668="."),"A.5 - LEP F1 - ACCOMPAGNAMENTO AL LAVORO (CARCERE)",
IF(AND(exp_SILP!$S1668="A.5.2a - TUTORAGGIO TIROCINI",exp_SILP!$AD1668="4.2"),"A.5.2a - TUTORAGGIO TIROCINI (CARCERE)",
exp_SILP!$S1668)))))))</f>
        <v>A.5 - LEP F1 - ACCOMPAGNAMENTO AL LAVORO</v>
      </c>
      <c r="C1668" s="11" t="str">
        <f>CONCATENATE(VLOOKUP(exp_SILP!$B1668,'DATI COMMESSE'!$A$2:$F$25,4,FALSE)," - ", VLOOKUP(exp_SILP!$B1668,'DATI COMMESSE'!$A$2:$F$25,2,FALSE)," - ",VLOOKUP(exp_SILP!$B1668,'DATI COMMESSE'!$A$2:$F$25,3,FALSE))</f>
        <v>GOL - 22-02-5000 - 22-12-5003</v>
      </c>
      <c r="D1668" s="11" t="str">
        <f>LEFT(exp_SILP!$R1668,5)</f>
        <v>11:00</v>
      </c>
      <c r="E1668" s="11" t="str">
        <f>RIGHT(exp_SILP!$R1668,5)</f>
        <v>12:00</v>
      </c>
      <c r="F1668" s="11">
        <f>IF(exp_SILP!$AG1668&gt;=60,exp_SILP!$AG1668/60,exp_SILP!$AG1668)</f>
        <v>1</v>
      </c>
      <c r="G1668" s="11" t="str">
        <f>VLOOKUP(exp_SILP!$Y1668,'DATI CM'!$A$2:$F$28,2,FALSE)</f>
        <v>GNGGNN70A65L219B</v>
      </c>
      <c r="H1668" s="11" t="str">
        <f>VLOOKUP(exp_SILP!$Y1668,'DATI CM'!$A$2:$F$28,3,FALSE)</f>
        <v/>
      </c>
      <c r="I1668" s="11" t="str">
        <f t="shared" si="1"/>
        <v>N</v>
      </c>
      <c r="J1668" s="11" t="str">
        <f>VLOOKUP(exp_SILP!$Y1668,'DATI CM'!$A$2:$F$28,4,FALSE)</f>
        <v/>
      </c>
      <c r="K1668" s="12">
        <f>VLOOKUP(exp_SILP!$B1668,'DATI COMMESSE'!$A$2:$F$25,5,FALSE)</f>
        <v>39.94</v>
      </c>
      <c r="L1668" s="12" t="str">
        <f>IF(exp_SILP!$B1668="A4.10 - LEP E - ORIENTAMENTO SPECIALISTICO SKILL GAP ANALYSIS - GRUPPO 3P",0,VLOOKUP(exp_SILP!$Y1668,'DATI CM'!$A$2:$F$28,6,FALSE))</f>
        <v/>
      </c>
      <c r="M1668" s="12">
        <f>IFERROR(VLOOKUP(exp_SILP!$B1668,'DATI CM'!$H$2:$I$16,2,FALSE)*exp_SILP!$F1668,0)</f>
        <v>0</v>
      </c>
      <c r="N1668" s="11" t="str">
        <f>VLOOKUP(exp_SILP!$B1668,'DATI COMMESSE'!$A$2:$F$25,4,FALSE)</f>
        <v>GOL</v>
      </c>
      <c r="O1668" s="13">
        <f>VLOOKUP(exp_SILP!$B1668,'DATI COMMESSE'!$A$2:$F$25,5,FALSE)*exp_SILP!$F1668</f>
        <v>39.94</v>
      </c>
      <c r="P1668" s="11" t="str">
        <f>IF(MID(exp_SILP!$W1668,10,2)&gt;"40","F","M")</f>
        <v>M</v>
      </c>
      <c r="Q1668" s="27" t="s">
        <v>1604</v>
      </c>
      <c r="R1668" s="15" t="s">
        <v>278</v>
      </c>
      <c r="S1668" s="15" t="s">
        <v>57</v>
      </c>
      <c r="T1668" s="15" t="s">
        <v>58</v>
      </c>
      <c r="U1668" s="15" t="s">
        <v>59</v>
      </c>
      <c r="V1668" s="15" t="s">
        <v>394</v>
      </c>
      <c r="W1668" s="15" t="s">
        <v>395</v>
      </c>
      <c r="X1668" s="15" t="s">
        <v>396</v>
      </c>
      <c r="Y1668" s="15" t="s">
        <v>11</v>
      </c>
      <c r="Z1668" s="15" t="s">
        <v>63</v>
      </c>
      <c r="AA1668" s="15" t="s">
        <v>64</v>
      </c>
      <c r="AB1668" s="15" t="s">
        <v>65</v>
      </c>
      <c r="AC1668" s="15" t="s">
        <v>135</v>
      </c>
      <c r="AD1668" s="15" t="s">
        <v>59</v>
      </c>
      <c r="AE1668" s="15" t="s">
        <v>59</v>
      </c>
      <c r="AF1668" s="15" t="s">
        <v>59</v>
      </c>
      <c r="AG1668" s="28" t="s">
        <v>67</v>
      </c>
      <c r="AH1668" s="15" t="s">
        <v>1604</v>
      </c>
      <c r="AI1668" s="15" t="s">
        <v>383</v>
      </c>
      <c r="AJ1668" s="15" t="str">
        <f>VLOOKUP(exp_SILP!$Y1668,'DATI CM'!$A$2:$F$28,2,FALSE)</f>
        <v>GNGGNN70A65L219B</v>
      </c>
    </row>
    <row r="1669" ht="15.75" customHeight="1">
      <c r="A1669" s="17" t="str">
        <f>IFERROR(VLOOKUP(exp_SILP!$W1669,exp_utenti_P!D:D,1,FALSE),"_DA INSERIRE")</f>
        <v>SNCLNA93L48Z138D</v>
      </c>
      <c r="B1669" s="17" t="str">
        <f>IF(AND(exp_SILP!$S1669="A.3 ORIENTAMENTO PROFESSIONALE",exp_SILP!$AD1669="4.2"),"A.3 ORIENTAMENTO PROFESSIONALE (CARCERE)",
IF(AND(exp_SILP!$S1669="A.3 ORIENTAMENTO PROFESSIONALE",exp_SILP!$AD1669="."),"A.3 ORIENTAMENTO PROFESSIONALE (CARCERE)",
IF(AND(exp_SILP!$S1669="A.4 CONSULENZA ORIENTATIVA",exp_SILP!$AD1669="4.2"),"A.4 CONSULENZA ORIENTATIVA (CARCERE)",
IF(AND(exp_SILP!$S1669="A.4 CONSULENZA ORIENTATIVA",exp_SILP!$AD1669="."),"A.4 CONSULENZA ORIENTATIVA (CARCERE)",
IF(AND(exp_SILP!$S1669="A.5 - LEP F1 - ACCOMPAGNAMENTO AL LAVORO",exp_SILP!$AD1669="4.2"),"A.5 - LEP F1 - ACCOMPAGNAMENTO AL LAVORO (CARCERE)",
IF(AND(exp_SILP!$S1669="A.5 - LEP F1 - ACCOMPAGNAMENTO AL LAVORO",exp_SILP!$AD1669="."),"A.5 - LEP F1 - ACCOMPAGNAMENTO AL LAVORO (CARCERE)",
IF(AND(exp_SILP!$S1669="A.5.2a - TUTORAGGIO TIROCINI",exp_SILP!$AD1669="4.2"),"A.5.2a - TUTORAGGIO TIROCINI (CARCERE)",
exp_SILP!$S1669)))))))</f>
        <v>A.5 - LEP F1 - ACCOMPAGNAMENTO AL LAVORO</v>
      </c>
      <c r="C1669" s="18" t="str">
        <f>CONCATENATE(VLOOKUP(exp_SILP!$B1669,'DATI COMMESSE'!$A$2:$F$25,4,FALSE)," - ", VLOOKUP(exp_SILP!$B1669,'DATI COMMESSE'!$A$2:$F$25,2,FALSE)," - ",VLOOKUP(exp_SILP!$B1669,'DATI COMMESSE'!$A$2:$F$25,3,FALSE))</f>
        <v>GOL - 22-02-5000 - 22-12-5003</v>
      </c>
      <c r="D1669" s="18" t="str">
        <f>LEFT(exp_SILP!$R1669,5)</f>
        <v>15:00</v>
      </c>
      <c r="E1669" s="18" t="str">
        <f>RIGHT(exp_SILP!$R1669,5)</f>
        <v>16:00</v>
      </c>
      <c r="F1669" s="18">
        <f>IF(exp_SILP!$AG1669&gt;=60,exp_SILP!$AG1669/60,exp_SILP!$AG1669)</f>
        <v>1</v>
      </c>
      <c r="G1669" s="18" t="str">
        <f>VLOOKUP(exp_SILP!$Y1669,'DATI CM'!$A$2:$F$28,2,FALSE)</f>
        <v>MNRCLD73B46G674U</v>
      </c>
      <c r="H1669" s="18" t="str">
        <f>VLOOKUP(exp_SILP!$Y1669,'DATI CM'!$A$2:$F$28,3,FALSE)</f>
        <v>A011</v>
      </c>
      <c r="I1669" s="18" t="str">
        <f t="shared" si="1"/>
        <v>N</v>
      </c>
      <c r="J1669" s="18" t="str">
        <f>VLOOKUP(exp_SILP!$Y1669,'DATI CM'!$A$2:$F$28,4,FALSE)</f>
        <v>TORINO</v>
      </c>
      <c r="K1669" s="19">
        <f>VLOOKUP(exp_SILP!$B1669,'DATI COMMESSE'!$A$2:$F$25,5,FALSE)</f>
        <v>39.94</v>
      </c>
      <c r="L1669" s="19">
        <f>IF(exp_SILP!$B1669="A4.10 - LEP E - ORIENTAMENTO SPECIALISTICO SKILL GAP ANALYSIS - GRUPPO 3P",0,VLOOKUP(exp_SILP!$Y1669,'DATI CM'!$A$2:$F$28,6,FALSE))</f>
        <v>25</v>
      </c>
      <c r="M1669" s="19">
        <f>IFERROR(VLOOKUP(exp_SILP!$B1669,'DATI CM'!$H$2:$I$16,2,FALSE)*exp_SILP!$F1669,0)</f>
        <v>0</v>
      </c>
      <c r="N1669" s="18" t="str">
        <f>VLOOKUP(exp_SILP!$B1669,'DATI COMMESSE'!$A$2:$F$25,4,FALSE)</f>
        <v>GOL</v>
      </c>
      <c r="O1669" s="20">
        <f>VLOOKUP(exp_SILP!$B1669,'DATI COMMESSE'!$A$2:$F$25,5,FALSE)*exp_SILP!$F1669</f>
        <v>39.94</v>
      </c>
      <c r="P1669" s="18" t="str">
        <f>IF(MID(exp_SILP!$W1669,10,2)&gt;"40","F","M")</f>
        <v>F</v>
      </c>
      <c r="Q1669" s="24" t="s">
        <v>1604</v>
      </c>
      <c r="R1669" s="22" t="s">
        <v>311</v>
      </c>
      <c r="S1669" s="22" t="s">
        <v>57</v>
      </c>
      <c r="T1669" s="22" t="s">
        <v>58</v>
      </c>
      <c r="U1669" s="22" t="s">
        <v>59</v>
      </c>
      <c r="V1669" s="22" t="s">
        <v>1326</v>
      </c>
      <c r="W1669" s="22" t="s">
        <v>1327</v>
      </c>
      <c r="X1669" s="22" t="s">
        <v>1328</v>
      </c>
      <c r="Y1669" s="22" t="s">
        <v>14</v>
      </c>
      <c r="Z1669" s="22" t="s">
        <v>63</v>
      </c>
      <c r="AA1669" s="22" t="s">
        <v>64</v>
      </c>
      <c r="AB1669" s="22" t="s">
        <v>65</v>
      </c>
      <c r="AC1669" s="22" t="s">
        <v>135</v>
      </c>
      <c r="AD1669" s="22" t="s">
        <v>59</v>
      </c>
      <c r="AE1669" s="22" t="s">
        <v>59</v>
      </c>
      <c r="AF1669" s="22" t="s">
        <v>156</v>
      </c>
      <c r="AG1669" s="25" t="s">
        <v>67</v>
      </c>
      <c r="AH1669" s="22" t="s">
        <v>171</v>
      </c>
      <c r="AI1669" s="22" t="s">
        <v>158</v>
      </c>
      <c r="AJ1669" s="22" t="str">
        <f>VLOOKUP(exp_SILP!$Y1669,'DATI CM'!$A$2:$F$28,2,FALSE)</f>
        <v>MNRCLD73B46G674U</v>
      </c>
    </row>
    <row r="1670" ht="15.75" customHeight="1">
      <c r="A1670" s="10" t="str">
        <f>IFERROR(VLOOKUP(exp_SILP!$W1670,exp_utenti_P!D:D,1,FALSE),"_DA INSERIRE")</f>
        <v>SNCLNA93L48Z138D</v>
      </c>
      <c r="B1670" s="10" t="str">
        <f>IF(AND(exp_SILP!$S1670="A.3 ORIENTAMENTO PROFESSIONALE",exp_SILP!$AD1670="4.2"),"A.3 ORIENTAMENTO PROFESSIONALE (CARCERE)",
IF(AND(exp_SILP!$S1670="A.3 ORIENTAMENTO PROFESSIONALE",exp_SILP!$AD1670="."),"A.3 ORIENTAMENTO PROFESSIONALE (CARCERE)",
IF(AND(exp_SILP!$S1670="A.4 CONSULENZA ORIENTATIVA",exp_SILP!$AD1670="4.2"),"A.4 CONSULENZA ORIENTATIVA (CARCERE)",
IF(AND(exp_SILP!$S1670="A.4 CONSULENZA ORIENTATIVA",exp_SILP!$AD1670="."),"A.4 CONSULENZA ORIENTATIVA (CARCERE)",
IF(AND(exp_SILP!$S1670="A.5 - LEP F1 - ACCOMPAGNAMENTO AL LAVORO",exp_SILP!$AD1670="4.2"),"A.5 - LEP F1 - ACCOMPAGNAMENTO AL LAVORO (CARCERE)",
IF(AND(exp_SILP!$S1670="A.5 - LEP F1 - ACCOMPAGNAMENTO AL LAVORO",exp_SILP!$AD1670="."),"A.5 - LEP F1 - ACCOMPAGNAMENTO AL LAVORO (CARCERE)",
IF(AND(exp_SILP!$S1670="A.5.2a - TUTORAGGIO TIROCINI",exp_SILP!$AD1670="4.2"),"A.5.2a - TUTORAGGIO TIROCINI (CARCERE)",
exp_SILP!$S1670)))))))</f>
        <v>A.5 - LEP F1 - ACCOMPAGNAMENTO AL LAVORO</v>
      </c>
      <c r="C1670" s="11" t="str">
        <f>CONCATENATE(VLOOKUP(exp_SILP!$B1670,'DATI COMMESSE'!$A$2:$F$25,4,FALSE)," - ", VLOOKUP(exp_SILP!$B1670,'DATI COMMESSE'!$A$2:$F$25,2,FALSE)," - ",VLOOKUP(exp_SILP!$B1670,'DATI COMMESSE'!$A$2:$F$25,3,FALSE))</f>
        <v>GOL - 22-02-5000 - 22-12-5003</v>
      </c>
      <c r="D1670" s="11" t="str">
        <f>LEFT(exp_SILP!$R1670,5)</f>
        <v>11:00</v>
      </c>
      <c r="E1670" s="11" t="str">
        <f>RIGHT(exp_SILP!$R1670,5)</f>
        <v>13:00</v>
      </c>
      <c r="F1670" s="11">
        <f>IF(exp_SILP!$AG1670&gt;=60,exp_SILP!$AG1670/60,exp_SILP!$AG1670)</f>
        <v>2</v>
      </c>
      <c r="G1670" s="11" t="str">
        <f>VLOOKUP(exp_SILP!$Y1670,'DATI CM'!$A$2:$F$28,2,FALSE)</f>
        <v>MNRCLD73B46G674U</v>
      </c>
      <c r="H1670" s="11" t="str">
        <f>VLOOKUP(exp_SILP!$Y1670,'DATI CM'!$A$2:$F$28,3,FALSE)</f>
        <v>A011</v>
      </c>
      <c r="I1670" s="11" t="str">
        <f t="shared" si="1"/>
        <v>N</v>
      </c>
      <c r="J1670" s="11" t="str">
        <f>VLOOKUP(exp_SILP!$Y1670,'DATI CM'!$A$2:$F$28,4,FALSE)</f>
        <v>TORINO</v>
      </c>
      <c r="K1670" s="12">
        <f>VLOOKUP(exp_SILP!$B1670,'DATI COMMESSE'!$A$2:$F$25,5,FALSE)</f>
        <v>39.94</v>
      </c>
      <c r="L1670" s="12">
        <f>IF(exp_SILP!$B1670="A4.10 - LEP E - ORIENTAMENTO SPECIALISTICO SKILL GAP ANALYSIS - GRUPPO 3P",0,VLOOKUP(exp_SILP!$Y1670,'DATI CM'!$A$2:$F$28,6,FALSE))</f>
        <v>25</v>
      </c>
      <c r="M1670" s="12">
        <f>IFERROR(VLOOKUP(exp_SILP!$B1670,'DATI CM'!$H$2:$I$16,2,FALSE)*exp_SILP!$F1670,0)</f>
        <v>0</v>
      </c>
      <c r="N1670" s="11" t="str">
        <f>VLOOKUP(exp_SILP!$B1670,'DATI COMMESSE'!$A$2:$F$25,4,FALSE)</f>
        <v>GOL</v>
      </c>
      <c r="O1670" s="13">
        <f>VLOOKUP(exp_SILP!$B1670,'DATI COMMESSE'!$A$2:$F$25,5,FALSE)*exp_SILP!$F1670</f>
        <v>79.88</v>
      </c>
      <c r="P1670" s="11" t="str">
        <f>IF(MID(exp_SILP!$W1670,10,2)&gt;"40","F","M")</f>
        <v>F</v>
      </c>
      <c r="Q1670" s="27" t="s">
        <v>1604</v>
      </c>
      <c r="R1670" s="15" t="s">
        <v>219</v>
      </c>
      <c r="S1670" s="15" t="s">
        <v>57</v>
      </c>
      <c r="T1670" s="15" t="s">
        <v>58</v>
      </c>
      <c r="U1670" s="15" t="s">
        <v>59</v>
      </c>
      <c r="V1670" s="15" t="s">
        <v>1326</v>
      </c>
      <c r="W1670" s="15" t="s">
        <v>1327</v>
      </c>
      <c r="X1670" s="15" t="s">
        <v>1328</v>
      </c>
      <c r="Y1670" s="15" t="s">
        <v>14</v>
      </c>
      <c r="Z1670" s="15" t="s">
        <v>63</v>
      </c>
      <c r="AA1670" s="15" t="s">
        <v>64</v>
      </c>
      <c r="AB1670" s="15" t="s">
        <v>74</v>
      </c>
      <c r="AC1670" s="15" t="s">
        <v>135</v>
      </c>
      <c r="AD1670" s="15" t="s">
        <v>59</v>
      </c>
      <c r="AE1670" s="15" t="s">
        <v>59</v>
      </c>
      <c r="AF1670" s="15" t="s">
        <v>59</v>
      </c>
      <c r="AG1670" s="28" t="s">
        <v>76</v>
      </c>
      <c r="AH1670" s="15" t="s">
        <v>171</v>
      </c>
      <c r="AI1670" s="15" t="s">
        <v>158</v>
      </c>
      <c r="AJ1670" s="15" t="str">
        <f>VLOOKUP(exp_SILP!$Y1670,'DATI CM'!$A$2:$F$28,2,FALSE)</f>
        <v>MNRCLD73B46G674U</v>
      </c>
    </row>
    <row r="1671" ht="15.75" hidden="1" customHeight="1">
      <c r="A1671" s="17" t="str">
        <f>IFERROR(VLOOKUP(exp_SILP!$W1671,exp_utenti_P!D:D,1,FALSE),"_DA INSERIRE")</f>
        <v>CRGRSN63B57F952Z</v>
      </c>
      <c r="B1671" s="17" t="str">
        <f>IF(AND(exp_SILP!$S1671="A.3 ORIENTAMENTO PROFESSIONALE",exp_SILP!$AD1671="4.2"),"A.3 ORIENTAMENTO PROFESSIONALE (CARCERE)",
IF(AND(exp_SILP!$S1671="A.3 ORIENTAMENTO PROFESSIONALE",exp_SILP!$AD1671="."),"A.3 ORIENTAMENTO PROFESSIONALE (CARCERE)",
IF(AND(exp_SILP!$S1671="A.4 CONSULENZA ORIENTATIVA",exp_SILP!$AD1671="4.2"),"A.4 CONSULENZA ORIENTATIVA (CARCERE)",
IF(AND(exp_SILP!$S1671="A.4 CONSULENZA ORIENTATIVA",exp_SILP!$AD1671="."),"A.4 CONSULENZA ORIENTATIVA (CARCERE)",
IF(AND(exp_SILP!$S1671="A.5 - LEP F1 - ACCOMPAGNAMENTO AL LAVORO",exp_SILP!$AD1671="4.2"),"A.5 - LEP F1 - ACCOMPAGNAMENTO AL LAVORO (CARCERE)",
IF(AND(exp_SILP!$S1671="A.5 - LEP F1 - ACCOMPAGNAMENTO AL LAVORO",exp_SILP!$AD1671="."),"A.5 - LEP F1 - ACCOMPAGNAMENTO AL LAVORO (CARCERE)",
IF(AND(exp_SILP!$S1671="A.5.2a - TUTORAGGIO TIROCINI",exp_SILP!$AD1671="4.2"),"A.5.2a - TUTORAGGIO TIROCINI (CARCERE)",
exp_SILP!$S1671)))))))</f>
        <v>A.5 - LEP F1 - ACCOMPAGNAMENTO AL LAVORO</v>
      </c>
      <c r="C1671" s="18" t="str">
        <f>CONCATENATE(VLOOKUP(exp_SILP!$B1671,'DATI COMMESSE'!$A$2:$F$25,4,FALSE)," - ", VLOOKUP(exp_SILP!$B1671,'DATI COMMESSE'!$A$2:$F$25,2,FALSE)," - ",VLOOKUP(exp_SILP!$B1671,'DATI COMMESSE'!$A$2:$F$25,3,FALSE))</f>
        <v>GOL - 22-02-5000 - 22-12-5003</v>
      </c>
      <c r="D1671" s="18" t="str">
        <f>LEFT(exp_SILP!$R1671,5)</f>
        <v>16:00</v>
      </c>
      <c r="E1671" s="18" t="str">
        <f>RIGHT(exp_SILP!$R1671,5)</f>
        <v>17:00</v>
      </c>
      <c r="F1671" s="18">
        <f>IF(exp_SILP!$AG1671&gt;=60,exp_SILP!$AG1671/60,exp_SILP!$AG1671)</f>
        <v>1</v>
      </c>
      <c r="G1671" s="18" t="str">
        <f>VLOOKUP(exp_SILP!$Y1671,'DATI CM'!$A$2:$F$28,2,FALSE)</f>
        <v>TRZCST69B41F952V</v>
      </c>
      <c r="H1671" s="18" t="str">
        <f>VLOOKUP(exp_SILP!$Y1671,'DATI CM'!$A$2:$F$28,3,FALSE)</f>
        <v/>
      </c>
      <c r="I1671" s="18" t="str">
        <f t="shared" si="1"/>
        <v>N</v>
      </c>
      <c r="J1671" s="18" t="str">
        <f>VLOOKUP(exp_SILP!$Y1671,'DATI CM'!$A$2:$F$28,4,FALSE)</f>
        <v/>
      </c>
      <c r="K1671" s="19">
        <f>VLOOKUP(exp_SILP!$B1671,'DATI COMMESSE'!$A$2:$F$25,5,FALSE)</f>
        <v>39.94</v>
      </c>
      <c r="L1671" s="19" t="str">
        <f>IF(exp_SILP!$B1671="A4.10 - LEP E - ORIENTAMENTO SPECIALISTICO SKILL GAP ANALYSIS - GRUPPO 3P",0,VLOOKUP(exp_SILP!$Y1671,'DATI CM'!$A$2:$F$28,6,FALSE))</f>
        <v/>
      </c>
      <c r="M1671" s="19">
        <f>IFERROR(VLOOKUP(exp_SILP!$B1671,'DATI CM'!$H$2:$I$16,2,FALSE)*exp_SILP!$F1671,0)</f>
        <v>0</v>
      </c>
      <c r="N1671" s="18" t="str">
        <f>VLOOKUP(exp_SILP!$B1671,'DATI COMMESSE'!$A$2:$F$25,4,FALSE)</f>
        <v>GOL</v>
      </c>
      <c r="O1671" s="20">
        <f>VLOOKUP(exp_SILP!$B1671,'DATI COMMESSE'!$A$2:$F$25,5,FALSE)*exp_SILP!$F1671</f>
        <v>39.94</v>
      </c>
      <c r="P1671" s="18" t="str">
        <f>IF(MID(exp_SILP!$W1671,10,2)&gt;"40","F","M")</f>
        <v>F</v>
      </c>
      <c r="Q1671" s="24" t="s">
        <v>1604</v>
      </c>
      <c r="R1671" s="22" t="s">
        <v>152</v>
      </c>
      <c r="S1671" s="22" t="s">
        <v>57</v>
      </c>
      <c r="T1671" s="22" t="s">
        <v>58</v>
      </c>
      <c r="U1671" s="22" t="s">
        <v>59</v>
      </c>
      <c r="V1671" s="22" t="s">
        <v>946</v>
      </c>
      <c r="W1671" s="22" t="s">
        <v>947</v>
      </c>
      <c r="X1671" s="22" t="s">
        <v>948</v>
      </c>
      <c r="Y1671" s="22" t="s">
        <v>18</v>
      </c>
      <c r="Z1671" s="22" t="s">
        <v>63</v>
      </c>
      <c r="AA1671" s="22" t="s">
        <v>64</v>
      </c>
      <c r="AB1671" s="22" t="s">
        <v>65</v>
      </c>
      <c r="AC1671" s="22" t="s">
        <v>82</v>
      </c>
      <c r="AD1671" s="22" t="s">
        <v>59</v>
      </c>
      <c r="AE1671" s="22" t="s">
        <v>59</v>
      </c>
      <c r="AF1671" s="22" t="s">
        <v>114</v>
      </c>
      <c r="AG1671" s="25" t="s">
        <v>67</v>
      </c>
      <c r="AH1671" s="22" t="s">
        <v>1597</v>
      </c>
      <c r="AI1671" s="22" t="s">
        <v>83</v>
      </c>
      <c r="AJ1671" s="22" t="str">
        <f>VLOOKUP(exp_SILP!$Y1671,'DATI CM'!$A$2:$F$28,2,FALSE)</f>
        <v>TRZCST69B41F952V</v>
      </c>
    </row>
    <row r="1672" ht="15.75" customHeight="1">
      <c r="A1672" s="10" t="str">
        <f>IFERROR(VLOOKUP(exp_SILP!$W1672,exp_utenti_P!D:D,1,FALSE),"_DA INSERIRE")</f>
        <v>BGHDBR58D04Z600R</v>
      </c>
      <c r="B1672" s="10" t="str">
        <f>IF(AND(exp_SILP!$S1672="A.3 ORIENTAMENTO PROFESSIONALE",exp_SILP!$AD1672="4.2"),"A.3 ORIENTAMENTO PROFESSIONALE (CARCERE)",
IF(AND(exp_SILP!$S1672="A.3 ORIENTAMENTO PROFESSIONALE",exp_SILP!$AD1672="."),"A.3 ORIENTAMENTO PROFESSIONALE (CARCERE)",
IF(AND(exp_SILP!$S1672="A.4 CONSULENZA ORIENTATIVA",exp_SILP!$AD1672="4.2"),"A.4 CONSULENZA ORIENTATIVA (CARCERE)",
IF(AND(exp_SILP!$S1672="A.4 CONSULENZA ORIENTATIVA",exp_SILP!$AD1672="."),"A.4 CONSULENZA ORIENTATIVA (CARCERE)",
IF(AND(exp_SILP!$S1672="A.5 - LEP F1 - ACCOMPAGNAMENTO AL LAVORO",exp_SILP!$AD1672="4.2"),"A.5 - LEP F1 - ACCOMPAGNAMENTO AL LAVORO (CARCERE)",
IF(AND(exp_SILP!$S1672="A.5 - LEP F1 - ACCOMPAGNAMENTO AL LAVORO",exp_SILP!$AD1672="."),"A.5 - LEP F1 - ACCOMPAGNAMENTO AL LAVORO (CARCERE)",
IF(AND(exp_SILP!$S1672="A.5.2a - TUTORAGGIO TIROCINI",exp_SILP!$AD1672="4.2"),"A.5.2a - TUTORAGGIO TIROCINI (CARCERE)",
exp_SILP!$S1672)))))))</f>
        <v>A.5 - LEP F1 - ACCOMPAGNAMENTO AL LAVORO</v>
      </c>
      <c r="C1672" s="11" t="str">
        <f>CONCATENATE(VLOOKUP(exp_SILP!$B1672,'DATI COMMESSE'!$A$2:$F$25,4,FALSE)," - ", VLOOKUP(exp_SILP!$B1672,'DATI COMMESSE'!$A$2:$F$25,2,FALSE)," - ",VLOOKUP(exp_SILP!$B1672,'DATI COMMESSE'!$A$2:$F$25,3,FALSE))</f>
        <v>GOL - 22-02-5000 - 22-12-5003</v>
      </c>
      <c r="D1672" s="11" t="str">
        <f>LEFT(exp_SILP!$R1672,5)</f>
        <v>09:00</v>
      </c>
      <c r="E1672" s="11" t="str">
        <f>RIGHT(exp_SILP!$R1672,5)</f>
        <v>11:00</v>
      </c>
      <c r="F1672" s="11">
        <f>IF(exp_SILP!$AG1672&gt;=60,exp_SILP!$AG1672/60,exp_SILP!$AG1672)</f>
        <v>2</v>
      </c>
      <c r="G1672" s="11" t="str">
        <f>VLOOKUP(exp_SILP!$Y1672,'DATI CM'!$A$2:$F$28,2,FALSE)</f>
        <v>MNRCLD73B46G674U</v>
      </c>
      <c r="H1672" s="11" t="str">
        <f>VLOOKUP(exp_SILP!$Y1672,'DATI CM'!$A$2:$F$28,3,FALSE)</f>
        <v>A011</v>
      </c>
      <c r="I1672" s="11" t="str">
        <f t="shared" si="1"/>
        <v>N</v>
      </c>
      <c r="J1672" s="11" t="str">
        <f>VLOOKUP(exp_SILP!$Y1672,'DATI CM'!$A$2:$F$28,4,FALSE)</f>
        <v>TORINO</v>
      </c>
      <c r="K1672" s="12">
        <f>VLOOKUP(exp_SILP!$B1672,'DATI COMMESSE'!$A$2:$F$25,5,FALSE)</f>
        <v>39.94</v>
      </c>
      <c r="L1672" s="12">
        <f>IF(exp_SILP!$B1672="A4.10 - LEP E - ORIENTAMENTO SPECIALISTICO SKILL GAP ANALYSIS - GRUPPO 3P",0,VLOOKUP(exp_SILP!$Y1672,'DATI CM'!$A$2:$F$28,6,FALSE))</f>
        <v>25</v>
      </c>
      <c r="M1672" s="12">
        <f>IFERROR(VLOOKUP(exp_SILP!$B1672,'DATI CM'!$H$2:$I$16,2,FALSE)*exp_SILP!$F1672,0)</f>
        <v>0</v>
      </c>
      <c r="N1672" s="11" t="str">
        <f>VLOOKUP(exp_SILP!$B1672,'DATI COMMESSE'!$A$2:$F$25,4,FALSE)</f>
        <v>GOL</v>
      </c>
      <c r="O1672" s="13">
        <f>VLOOKUP(exp_SILP!$B1672,'DATI COMMESSE'!$A$2:$F$25,5,FALSE)*exp_SILP!$F1672</f>
        <v>79.88</v>
      </c>
      <c r="P1672" s="11" t="str">
        <f>IF(MID(exp_SILP!$W1672,10,2)&gt;"40","F","M")</f>
        <v>M</v>
      </c>
      <c r="Q1672" s="27" t="s">
        <v>1604</v>
      </c>
      <c r="R1672" s="15" t="s">
        <v>223</v>
      </c>
      <c r="S1672" s="15" t="s">
        <v>57</v>
      </c>
      <c r="T1672" s="15" t="s">
        <v>58</v>
      </c>
      <c r="U1672" s="15" t="s">
        <v>59</v>
      </c>
      <c r="V1672" s="15" t="s">
        <v>479</v>
      </c>
      <c r="W1672" s="15" t="s">
        <v>480</v>
      </c>
      <c r="X1672" s="15" t="s">
        <v>481</v>
      </c>
      <c r="Y1672" s="15" t="s">
        <v>14</v>
      </c>
      <c r="Z1672" s="15" t="s">
        <v>63</v>
      </c>
      <c r="AA1672" s="15" t="s">
        <v>64</v>
      </c>
      <c r="AB1672" s="15" t="s">
        <v>74</v>
      </c>
      <c r="AC1672" s="15" t="s">
        <v>135</v>
      </c>
      <c r="AD1672" s="15" t="s">
        <v>59</v>
      </c>
      <c r="AE1672" s="15" t="s">
        <v>59</v>
      </c>
      <c r="AF1672" s="15" t="s">
        <v>59</v>
      </c>
      <c r="AG1672" s="28" t="s">
        <v>76</v>
      </c>
      <c r="AH1672" s="15" t="s">
        <v>171</v>
      </c>
      <c r="AI1672" s="15" t="s">
        <v>158</v>
      </c>
      <c r="AJ1672" s="15" t="str">
        <f>VLOOKUP(exp_SILP!$Y1672,'DATI CM'!$A$2:$F$28,2,FALSE)</f>
        <v>MNRCLD73B46G674U</v>
      </c>
    </row>
    <row r="1673" ht="15.75" hidden="1" customHeight="1">
      <c r="A1673" s="17" t="str">
        <f>IFERROR(VLOOKUP(exp_SILP!$W1673,exp_utenti_P!D:D,1,FALSE),"_DA INSERIRE")</f>
        <v>CSLCLD88D21Z605V</v>
      </c>
      <c r="B1673" s="17" t="str">
        <f>IF(AND(exp_SILP!$S1673="A.3 ORIENTAMENTO PROFESSIONALE",exp_SILP!$AD1673="4.2"),"A.3 ORIENTAMENTO PROFESSIONALE (CARCERE)",
IF(AND(exp_SILP!$S1673="A.3 ORIENTAMENTO PROFESSIONALE",exp_SILP!$AD1673="."),"A.3 ORIENTAMENTO PROFESSIONALE (CARCERE)",
IF(AND(exp_SILP!$S1673="A.4 CONSULENZA ORIENTATIVA",exp_SILP!$AD1673="4.2"),"A.4 CONSULENZA ORIENTATIVA (CARCERE)",
IF(AND(exp_SILP!$S1673="A.4 CONSULENZA ORIENTATIVA",exp_SILP!$AD1673="."),"A.4 CONSULENZA ORIENTATIVA (CARCERE)",
IF(AND(exp_SILP!$S1673="A.5 - LEP F1 - ACCOMPAGNAMENTO AL LAVORO",exp_SILP!$AD1673="4.2"),"A.5 - LEP F1 - ACCOMPAGNAMENTO AL LAVORO (CARCERE)",
IF(AND(exp_SILP!$S1673="A.5 - LEP F1 - ACCOMPAGNAMENTO AL LAVORO",exp_SILP!$AD1673="."),"A.5 - LEP F1 - ACCOMPAGNAMENTO AL LAVORO (CARCERE)",
IF(AND(exp_SILP!$S1673="A.5.2a - TUTORAGGIO TIROCINI",exp_SILP!$AD1673="4.2"),"A.5.2a - TUTORAGGIO TIROCINI (CARCERE)",
exp_SILP!$S1673)))))))</f>
        <v>A.5 - LEP F1 - ACCOMPAGNAMENTO AL LAVORO</v>
      </c>
      <c r="C1673" s="18" t="str">
        <f>CONCATENATE(VLOOKUP(exp_SILP!$B1673,'DATI COMMESSE'!$A$2:$F$25,4,FALSE)," - ", VLOOKUP(exp_SILP!$B1673,'DATI COMMESSE'!$A$2:$F$25,2,FALSE)," - ",VLOOKUP(exp_SILP!$B1673,'DATI COMMESSE'!$A$2:$F$25,3,FALSE))</f>
        <v>GOL - 22-02-5000 - 22-12-5003</v>
      </c>
      <c r="D1673" s="18" t="str">
        <f>LEFT(exp_SILP!$R1673,5)</f>
        <v>15:00</v>
      </c>
      <c r="E1673" s="18" t="str">
        <f>RIGHT(exp_SILP!$R1673,5)</f>
        <v>16:00</v>
      </c>
      <c r="F1673" s="18">
        <f>IF(exp_SILP!$AG1673&gt;=60,exp_SILP!$AG1673/60,exp_SILP!$AG1673)</f>
        <v>1</v>
      </c>
      <c r="G1673" s="18" t="str">
        <f>VLOOKUP(exp_SILP!$Y1673,'DATI CM'!$A$2:$F$28,2,FALSE)</f>
        <v>GNGGNN70A65L219B</v>
      </c>
      <c r="H1673" s="18" t="str">
        <f>VLOOKUP(exp_SILP!$Y1673,'DATI CM'!$A$2:$F$28,3,FALSE)</f>
        <v/>
      </c>
      <c r="I1673" s="18" t="str">
        <f t="shared" si="1"/>
        <v>N</v>
      </c>
      <c r="J1673" s="18" t="str">
        <f>VLOOKUP(exp_SILP!$Y1673,'DATI CM'!$A$2:$F$28,4,FALSE)</f>
        <v/>
      </c>
      <c r="K1673" s="19">
        <f>VLOOKUP(exp_SILP!$B1673,'DATI COMMESSE'!$A$2:$F$25,5,FALSE)</f>
        <v>39.94</v>
      </c>
      <c r="L1673" s="19" t="str">
        <f>IF(exp_SILP!$B1673="A4.10 - LEP E - ORIENTAMENTO SPECIALISTICO SKILL GAP ANALYSIS - GRUPPO 3P",0,VLOOKUP(exp_SILP!$Y1673,'DATI CM'!$A$2:$F$28,6,FALSE))</f>
        <v/>
      </c>
      <c r="M1673" s="19">
        <f>IFERROR(VLOOKUP(exp_SILP!$B1673,'DATI CM'!$H$2:$I$16,2,FALSE)*exp_SILP!$F1673,0)</f>
        <v>0</v>
      </c>
      <c r="N1673" s="18" t="str">
        <f>VLOOKUP(exp_SILP!$B1673,'DATI COMMESSE'!$A$2:$F$25,4,FALSE)</f>
        <v>GOL</v>
      </c>
      <c r="O1673" s="20">
        <f>VLOOKUP(exp_SILP!$B1673,'DATI COMMESSE'!$A$2:$F$25,5,FALSE)*exp_SILP!$F1673</f>
        <v>39.94</v>
      </c>
      <c r="P1673" s="18" t="str">
        <f>IF(MID(exp_SILP!$W1673,10,2)&gt;"40","F","M")</f>
        <v>M</v>
      </c>
      <c r="Q1673" s="24" t="s">
        <v>1604</v>
      </c>
      <c r="R1673" s="22" t="s">
        <v>311</v>
      </c>
      <c r="S1673" s="22" t="s">
        <v>57</v>
      </c>
      <c r="T1673" s="22" t="s">
        <v>58</v>
      </c>
      <c r="U1673" s="22" t="s">
        <v>59</v>
      </c>
      <c r="V1673" s="22" t="s">
        <v>380</v>
      </c>
      <c r="W1673" s="22" t="s">
        <v>381</v>
      </c>
      <c r="X1673" s="22" t="s">
        <v>382</v>
      </c>
      <c r="Y1673" s="22" t="s">
        <v>11</v>
      </c>
      <c r="Z1673" s="22" t="s">
        <v>63</v>
      </c>
      <c r="AA1673" s="22" t="s">
        <v>64</v>
      </c>
      <c r="AB1673" s="22" t="s">
        <v>65</v>
      </c>
      <c r="AC1673" s="22" t="s">
        <v>135</v>
      </c>
      <c r="AD1673" s="22" t="s">
        <v>59</v>
      </c>
      <c r="AE1673" s="22" t="s">
        <v>59</v>
      </c>
      <c r="AF1673" s="22" t="s">
        <v>59</v>
      </c>
      <c r="AG1673" s="25" t="s">
        <v>67</v>
      </c>
      <c r="AH1673" s="22" t="s">
        <v>1604</v>
      </c>
      <c r="AI1673" s="22" t="s">
        <v>383</v>
      </c>
      <c r="AJ1673" s="22" t="str">
        <f>VLOOKUP(exp_SILP!$Y1673,'DATI CM'!$A$2:$F$28,2,FALSE)</f>
        <v>GNGGNN70A65L219B</v>
      </c>
    </row>
    <row r="1674" ht="15.75" hidden="1" customHeight="1">
      <c r="A1674" s="10" t="str">
        <f>IFERROR(VLOOKUP(exp_SILP!$W1674,exp_utenti_P!D:D,1,FALSE),"_DA INSERIRE")</f>
        <v>NJIBDA85A01Z317B</v>
      </c>
      <c r="B1674" s="10" t="str">
        <f>IF(AND(exp_SILP!$S1674="A.3 ORIENTAMENTO PROFESSIONALE",exp_SILP!$AD1674="4.2"),"A.3 ORIENTAMENTO PROFESSIONALE (CARCERE)",
IF(AND(exp_SILP!$S1674="A.3 ORIENTAMENTO PROFESSIONALE",exp_SILP!$AD1674="."),"A.3 ORIENTAMENTO PROFESSIONALE (CARCERE)",
IF(AND(exp_SILP!$S1674="A.4 CONSULENZA ORIENTATIVA",exp_SILP!$AD1674="4.2"),"A.4 CONSULENZA ORIENTATIVA (CARCERE)",
IF(AND(exp_SILP!$S1674="A.4 CONSULENZA ORIENTATIVA",exp_SILP!$AD1674="."),"A.4 CONSULENZA ORIENTATIVA (CARCERE)",
IF(AND(exp_SILP!$S1674="A.5 - LEP F1 - ACCOMPAGNAMENTO AL LAVORO",exp_SILP!$AD1674="4.2"),"A.5 - LEP F1 - ACCOMPAGNAMENTO AL LAVORO (CARCERE)",
IF(AND(exp_SILP!$S1674="A.5 - LEP F1 - ACCOMPAGNAMENTO AL LAVORO",exp_SILP!$AD1674="."),"A.5 - LEP F1 - ACCOMPAGNAMENTO AL LAVORO (CARCERE)",
IF(AND(exp_SILP!$S1674="A.5.2a - TUTORAGGIO TIROCINI",exp_SILP!$AD1674="4.2"),"A.5.2a - TUTORAGGIO TIROCINI (CARCERE)",
exp_SILP!$S1674)))))))</f>
        <v>A.5.1 ATTIVAZIONE E RICERCA OPPORTUNITA' (1-C)</v>
      </c>
      <c r="C1674" s="11" t="str">
        <f>CONCATENATE(VLOOKUP(exp_SILP!$B1674,'DATI COMMESSE'!$A$2:$F$25,4,FALSE)," - ", VLOOKUP(exp_SILP!$B1674,'DATI COMMESSE'!$A$2:$F$25,2,FALSE)," - ",VLOOKUP(exp_SILP!$B1674,'DATI COMMESSE'!$A$2:$F$25,3,FALSE))</f>
        <v>FRD - 22-02-5000 - 22-12-5002</v>
      </c>
      <c r="D1674" s="11" t="str">
        <f>LEFT(exp_SILP!$R1674,5)</f>
        <v>12:00</v>
      </c>
      <c r="E1674" s="11" t="str">
        <f>RIGHT(exp_SILP!$R1674,5)</f>
        <v>14:00</v>
      </c>
      <c r="F1674" s="11">
        <f>IF(exp_SILP!$AG1674&gt;=60,exp_SILP!$AG1674/60,exp_SILP!$AG1674)</f>
        <v>2</v>
      </c>
      <c r="G1674" s="11" t="str">
        <f>VLOOKUP(exp_SILP!$Y1674,'DATI CM'!$A$2:$F$28,2,FALSE)</f>
        <v>TRZCST69B41F952V</v>
      </c>
      <c r="H1674" s="11" t="str">
        <f>VLOOKUP(exp_SILP!$Y1674,'DATI CM'!$A$2:$F$28,3,FALSE)</f>
        <v/>
      </c>
      <c r="I1674" s="11" t="str">
        <f t="shared" si="1"/>
        <v>N</v>
      </c>
      <c r="J1674" s="11" t="str">
        <f>VLOOKUP(exp_SILP!$Y1674,'DATI CM'!$A$2:$F$28,4,FALSE)</f>
        <v/>
      </c>
      <c r="K1674" s="12">
        <f>VLOOKUP(exp_SILP!$B1674,'DATI COMMESSE'!$A$2:$F$25,5,FALSE)</f>
        <v>35.5</v>
      </c>
      <c r="L1674" s="12" t="str">
        <f>IF(exp_SILP!$B1674="A4.10 - LEP E - ORIENTAMENTO SPECIALISTICO SKILL GAP ANALYSIS - GRUPPO 3P",0,VLOOKUP(exp_SILP!$Y1674,'DATI CM'!$A$2:$F$28,6,FALSE))</f>
        <v/>
      </c>
      <c r="M1674" s="12">
        <f>IFERROR(VLOOKUP(exp_SILP!$B1674,'DATI CM'!$H$2:$I$16,2,FALSE)*exp_SILP!$F1674,0)</f>
        <v>0</v>
      </c>
      <c r="N1674" s="11" t="str">
        <f>VLOOKUP(exp_SILP!$B1674,'DATI COMMESSE'!$A$2:$F$25,4,FALSE)</f>
        <v>FRD</v>
      </c>
      <c r="O1674" s="13">
        <f>VLOOKUP(exp_SILP!$B1674,'DATI COMMESSE'!$A$2:$F$25,5,FALSE)*exp_SILP!$F1674</f>
        <v>71</v>
      </c>
      <c r="P1674" s="11" t="str">
        <f>IF(MID(exp_SILP!$W1674,10,2)&gt;"40","F","M")</f>
        <v>M</v>
      </c>
      <c r="Q1674" s="27" t="s">
        <v>1604</v>
      </c>
      <c r="R1674" s="15" t="s">
        <v>84</v>
      </c>
      <c r="S1674" s="15" t="s">
        <v>160</v>
      </c>
      <c r="T1674" s="15" t="s">
        <v>58</v>
      </c>
      <c r="U1674" s="15" t="s">
        <v>59</v>
      </c>
      <c r="V1674" s="15" t="s">
        <v>1057</v>
      </c>
      <c r="W1674" s="15" t="s">
        <v>1058</v>
      </c>
      <c r="X1674" s="15" t="s">
        <v>1059</v>
      </c>
      <c r="Y1674" s="15" t="s">
        <v>18</v>
      </c>
      <c r="Z1674" s="15" t="s">
        <v>63</v>
      </c>
      <c r="AA1674" s="15" t="s">
        <v>64</v>
      </c>
      <c r="AB1674" s="15" t="s">
        <v>65</v>
      </c>
      <c r="AC1674" s="15" t="s">
        <v>82</v>
      </c>
      <c r="AD1674" s="15" t="s">
        <v>59</v>
      </c>
      <c r="AE1674" s="15" t="s">
        <v>59</v>
      </c>
      <c r="AF1674" s="15" t="s">
        <v>59</v>
      </c>
      <c r="AG1674" s="28" t="s">
        <v>76</v>
      </c>
      <c r="AH1674" s="15" t="s">
        <v>437</v>
      </c>
      <c r="AI1674" s="15" t="s">
        <v>83</v>
      </c>
      <c r="AJ1674" s="15" t="str">
        <f>VLOOKUP(exp_SILP!$Y1674,'DATI CM'!$A$2:$F$28,2,FALSE)</f>
        <v>TRZCST69B41F952V</v>
      </c>
    </row>
    <row r="1675" ht="15.75" hidden="1" customHeight="1">
      <c r="A1675" s="17" t="str">
        <f>IFERROR(VLOOKUP(exp_SILP!$W1675,exp_utenti_P!D:D,1,FALSE),"_DA INSERIRE")</f>
        <v>RCPSMN73B63F839N</v>
      </c>
      <c r="B1675" s="17" t="str">
        <f>IF(AND(exp_SILP!$S1675="A.3 ORIENTAMENTO PROFESSIONALE",exp_SILP!$AD1675="4.2"),"A.3 ORIENTAMENTO PROFESSIONALE (CARCERE)",
IF(AND(exp_SILP!$S1675="A.3 ORIENTAMENTO PROFESSIONALE",exp_SILP!$AD1675="."),"A.3 ORIENTAMENTO PROFESSIONALE (CARCERE)",
IF(AND(exp_SILP!$S1675="A.4 CONSULENZA ORIENTATIVA",exp_SILP!$AD1675="4.2"),"A.4 CONSULENZA ORIENTATIVA (CARCERE)",
IF(AND(exp_SILP!$S1675="A.4 CONSULENZA ORIENTATIVA",exp_SILP!$AD1675="."),"A.4 CONSULENZA ORIENTATIVA (CARCERE)",
IF(AND(exp_SILP!$S1675="A.5 - LEP F1 - ACCOMPAGNAMENTO AL LAVORO",exp_SILP!$AD1675="4.2"),"A.5 - LEP F1 - ACCOMPAGNAMENTO AL LAVORO (CARCERE)",
IF(AND(exp_SILP!$S1675="A.5 - LEP F1 - ACCOMPAGNAMENTO AL LAVORO",exp_SILP!$AD1675="."),"A.5 - LEP F1 - ACCOMPAGNAMENTO AL LAVORO (CARCERE)",
IF(AND(exp_SILP!$S1675="A.5.2a - TUTORAGGIO TIROCINI",exp_SILP!$AD1675="4.2"),"A.5.2a - TUTORAGGIO TIROCINI (CARCERE)",
exp_SILP!$S1675)))))))</f>
        <v>A4.10 - LEP E - ORIENTAMENTO SPECIALISTICO SKILL GAP ANALYSIS</v>
      </c>
      <c r="C1675" s="18" t="str">
        <f>CONCATENATE(VLOOKUP(exp_SILP!$B1675,'DATI COMMESSE'!$A$2:$F$25,4,FALSE)," - ", VLOOKUP(exp_SILP!$B1675,'DATI COMMESSE'!$A$2:$F$25,2,FALSE)," - ",VLOOKUP(exp_SILP!$B1675,'DATI COMMESSE'!$A$2:$F$25,3,FALSE))</f>
        <v>GOL - 22-02-5000 - 22-12-5003</v>
      </c>
      <c r="D1675" s="18" t="str">
        <f>LEFT(exp_SILP!$R1675,5)</f>
        <v>13:00</v>
      </c>
      <c r="E1675" s="18" t="str">
        <f>RIGHT(exp_SILP!$R1675,5)</f>
        <v>14:00</v>
      </c>
      <c r="F1675" s="18">
        <f>IF(exp_SILP!$AG1675&gt;=60,exp_SILP!$AG1675/60,exp_SILP!$AG1675)</f>
        <v>1</v>
      </c>
      <c r="G1675" s="18" t="str">
        <f>VLOOKUP(exp_SILP!$Y1675,'DATI CM'!$A$2:$F$28,2,FALSE)</f>
        <v>PNFMRT85H50A859E</v>
      </c>
      <c r="H1675" s="18" t="str">
        <f>VLOOKUP(exp_SILP!$Y1675,'DATI CM'!$A$2:$F$28,3,FALSE)</f>
        <v>A011</v>
      </c>
      <c r="I1675" s="18" t="str">
        <f t="shared" si="1"/>
        <v>N</v>
      </c>
      <c r="J1675" s="18" t="str">
        <f>VLOOKUP(exp_SILP!$Y1675,'DATI CM'!$A$2:$F$28,4,FALSE)</f>
        <v>BIELLA</v>
      </c>
      <c r="K1675" s="19">
        <f>VLOOKUP(exp_SILP!$B1675,'DATI COMMESSE'!$A$2:$F$25,5,FALSE)</f>
        <v>39.94</v>
      </c>
      <c r="L1675" s="19">
        <f>IF(exp_SILP!$B1675="A4.10 - LEP E - ORIENTAMENTO SPECIALISTICO SKILL GAP ANALYSIS - GRUPPO 3P",0,VLOOKUP(exp_SILP!$Y1675,'DATI CM'!$A$2:$F$28,6,FALSE))</f>
        <v>25</v>
      </c>
      <c r="M1675" s="19">
        <f>IFERROR(VLOOKUP(exp_SILP!$B1675,'DATI CM'!$H$2:$I$16,2,FALSE)*exp_SILP!$F1675,0)</f>
        <v>0</v>
      </c>
      <c r="N1675" s="18" t="str">
        <f>VLOOKUP(exp_SILP!$B1675,'DATI COMMESSE'!$A$2:$F$25,4,FALSE)</f>
        <v>GOL</v>
      </c>
      <c r="O1675" s="20">
        <f>VLOOKUP(exp_SILP!$B1675,'DATI COMMESSE'!$A$2:$F$25,5,FALSE)*exp_SILP!$F1675</f>
        <v>39.94</v>
      </c>
      <c r="P1675" s="18" t="str">
        <f>IF(MID(exp_SILP!$W1675,10,2)&gt;"40","F","M")</f>
        <v>F</v>
      </c>
      <c r="Q1675" s="24" t="s">
        <v>1604</v>
      </c>
      <c r="R1675" s="22" t="s">
        <v>159</v>
      </c>
      <c r="S1675" s="22" t="s">
        <v>70</v>
      </c>
      <c r="T1675" s="22" t="s">
        <v>58</v>
      </c>
      <c r="U1675" s="22" t="s">
        <v>59</v>
      </c>
      <c r="V1675" s="22" t="s">
        <v>459</v>
      </c>
      <c r="W1675" s="22" t="s">
        <v>460</v>
      </c>
      <c r="X1675" s="22" t="s">
        <v>461</v>
      </c>
      <c r="Y1675" s="22" t="s">
        <v>15</v>
      </c>
      <c r="Z1675" s="22" t="s">
        <v>63</v>
      </c>
      <c r="AA1675" s="22" t="s">
        <v>64</v>
      </c>
      <c r="AB1675" s="22" t="s">
        <v>65</v>
      </c>
      <c r="AC1675" s="22" t="s">
        <v>66</v>
      </c>
      <c r="AD1675" s="22" t="s">
        <v>59</v>
      </c>
      <c r="AE1675" s="22" t="s">
        <v>59</v>
      </c>
      <c r="AF1675" s="22" t="s">
        <v>59</v>
      </c>
      <c r="AG1675" s="25" t="s">
        <v>67</v>
      </c>
      <c r="AH1675" s="22" t="s">
        <v>1604</v>
      </c>
      <c r="AI1675" s="22" t="s">
        <v>68</v>
      </c>
      <c r="AJ1675" s="22" t="str">
        <f>VLOOKUP(exp_SILP!$Y1675,'DATI CM'!$A$2:$F$28,2,FALSE)</f>
        <v>PNFMRT85H50A859E</v>
      </c>
    </row>
    <row r="1676" ht="15.75" hidden="1" customHeight="1">
      <c r="A1676" s="10" t="str">
        <f>IFERROR(VLOOKUP(exp_SILP!$W1676,exp_utenti_P!D:D,1,FALSE),"_DA INSERIRE")</f>
        <v>MRNSRN86R45F952Y</v>
      </c>
      <c r="B1676" s="10" t="str">
        <f>IF(AND(exp_SILP!$S1676="A.3 ORIENTAMENTO PROFESSIONALE",exp_SILP!$AD1676="4.2"),"A.3 ORIENTAMENTO PROFESSIONALE (CARCERE)",
IF(AND(exp_SILP!$S1676="A.3 ORIENTAMENTO PROFESSIONALE",exp_SILP!$AD1676="."),"A.3 ORIENTAMENTO PROFESSIONALE (CARCERE)",
IF(AND(exp_SILP!$S1676="A.4 CONSULENZA ORIENTATIVA",exp_SILP!$AD1676="4.2"),"A.4 CONSULENZA ORIENTATIVA (CARCERE)",
IF(AND(exp_SILP!$S1676="A.4 CONSULENZA ORIENTATIVA",exp_SILP!$AD1676="."),"A.4 CONSULENZA ORIENTATIVA (CARCERE)",
IF(AND(exp_SILP!$S1676="A.5 - LEP F1 - ACCOMPAGNAMENTO AL LAVORO",exp_SILP!$AD1676="4.2"),"A.5 - LEP F1 - ACCOMPAGNAMENTO AL LAVORO (CARCERE)",
IF(AND(exp_SILP!$S1676="A.5 - LEP F1 - ACCOMPAGNAMENTO AL LAVORO",exp_SILP!$AD1676="."),"A.5 - LEP F1 - ACCOMPAGNAMENTO AL LAVORO (CARCERE)",
IF(AND(exp_SILP!$S1676="A.5.2a - TUTORAGGIO TIROCINI",exp_SILP!$AD1676="4.2"),"A.5.2a - TUTORAGGIO TIROCINI (CARCERE)",
exp_SILP!$S1676)))))))</f>
        <v>A4.10 - LEP E - ORIENTAMENTO SPECIALISTICO SKILL GAP ANALYSIS</v>
      </c>
      <c r="C1676" s="11" t="str">
        <f>CONCATENATE(VLOOKUP(exp_SILP!$B1676,'DATI COMMESSE'!$A$2:$F$25,4,FALSE)," - ", VLOOKUP(exp_SILP!$B1676,'DATI COMMESSE'!$A$2:$F$25,2,FALSE)," - ",VLOOKUP(exp_SILP!$B1676,'DATI COMMESSE'!$A$2:$F$25,3,FALSE))</f>
        <v>GOL - 22-02-5000 - 22-12-5003</v>
      </c>
      <c r="D1676" s="11" t="str">
        <f>LEFT(exp_SILP!$R1676,5)</f>
        <v>10:00</v>
      </c>
      <c r="E1676" s="11" t="str">
        <f>RIGHT(exp_SILP!$R1676,5)</f>
        <v>12:00</v>
      </c>
      <c r="F1676" s="11">
        <f>IF(exp_SILP!$AG1676&gt;=60,exp_SILP!$AG1676/60,exp_SILP!$AG1676)</f>
        <v>2</v>
      </c>
      <c r="G1676" s="11" t="str">
        <f>VLOOKUP(exp_SILP!$Y1676,'DATI CM'!$A$2:$F$28,2,FALSE)</f>
        <v>TRZCST69B41F952V</v>
      </c>
      <c r="H1676" s="11" t="str">
        <f>VLOOKUP(exp_SILP!$Y1676,'DATI CM'!$A$2:$F$28,3,FALSE)</f>
        <v/>
      </c>
      <c r="I1676" s="11" t="str">
        <f t="shared" si="1"/>
        <v>N</v>
      </c>
      <c r="J1676" s="11" t="str">
        <f>VLOOKUP(exp_SILP!$Y1676,'DATI CM'!$A$2:$F$28,4,FALSE)</f>
        <v/>
      </c>
      <c r="K1676" s="12">
        <f>VLOOKUP(exp_SILP!$B1676,'DATI COMMESSE'!$A$2:$F$25,5,FALSE)</f>
        <v>39.94</v>
      </c>
      <c r="L1676" s="12" t="str">
        <f>IF(exp_SILP!$B1676="A4.10 - LEP E - ORIENTAMENTO SPECIALISTICO SKILL GAP ANALYSIS - GRUPPO 3P",0,VLOOKUP(exp_SILP!$Y1676,'DATI CM'!$A$2:$F$28,6,FALSE))</f>
        <v/>
      </c>
      <c r="M1676" s="12">
        <f>IFERROR(VLOOKUP(exp_SILP!$B1676,'DATI CM'!$H$2:$I$16,2,FALSE)*exp_SILP!$F1676,0)</f>
        <v>0</v>
      </c>
      <c r="N1676" s="11" t="str">
        <f>VLOOKUP(exp_SILP!$B1676,'DATI COMMESSE'!$A$2:$F$25,4,FALSE)</f>
        <v>GOL</v>
      </c>
      <c r="O1676" s="13">
        <f>VLOOKUP(exp_SILP!$B1676,'DATI COMMESSE'!$A$2:$F$25,5,FALSE)*exp_SILP!$F1676</f>
        <v>79.88</v>
      </c>
      <c r="P1676" s="11" t="str">
        <f>IF(MID(exp_SILP!$W1676,10,2)&gt;"40","F","M")</f>
        <v>F</v>
      </c>
      <c r="Q1676" s="27" t="s">
        <v>1604</v>
      </c>
      <c r="R1676" s="15" t="s">
        <v>199</v>
      </c>
      <c r="S1676" s="15" t="s">
        <v>70</v>
      </c>
      <c r="T1676" s="15" t="s">
        <v>58</v>
      </c>
      <c r="U1676" s="15" t="s">
        <v>59</v>
      </c>
      <c r="V1676" s="15" t="s">
        <v>343</v>
      </c>
      <c r="W1676" s="15" t="s">
        <v>344</v>
      </c>
      <c r="X1676" s="15" t="s">
        <v>345</v>
      </c>
      <c r="Y1676" s="15" t="s">
        <v>18</v>
      </c>
      <c r="Z1676" s="15" t="s">
        <v>63</v>
      </c>
      <c r="AA1676" s="15" t="s">
        <v>64</v>
      </c>
      <c r="AB1676" s="15" t="s">
        <v>65</v>
      </c>
      <c r="AC1676" s="15" t="s">
        <v>82</v>
      </c>
      <c r="AD1676" s="15" t="s">
        <v>59</v>
      </c>
      <c r="AE1676" s="15" t="s">
        <v>59</v>
      </c>
      <c r="AF1676" s="15" t="s">
        <v>59</v>
      </c>
      <c r="AG1676" s="28" t="s">
        <v>76</v>
      </c>
      <c r="AH1676" s="15" t="s">
        <v>1604</v>
      </c>
      <c r="AI1676" s="15" t="s">
        <v>83</v>
      </c>
      <c r="AJ1676" s="15" t="str">
        <f>VLOOKUP(exp_SILP!$Y1676,'DATI CM'!$A$2:$F$28,2,FALSE)</f>
        <v>TRZCST69B41F952V</v>
      </c>
    </row>
    <row r="1677" ht="15.75" hidden="1" customHeight="1">
      <c r="A1677" s="17" t="str">
        <f>IFERROR(VLOOKUP(exp_SILP!$W1677,exp_utenti_P!D:D,1,FALSE),"_DA INSERIRE")</f>
        <v>TRAMDH02H70Z351T</v>
      </c>
      <c r="B1677" s="17" t="str">
        <f>IF(AND(exp_SILP!$S1677="A.3 ORIENTAMENTO PROFESSIONALE",exp_SILP!$AD1677="4.2"),"A.3 ORIENTAMENTO PROFESSIONALE (CARCERE)",
IF(AND(exp_SILP!$S1677="A.3 ORIENTAMENTO PROFESSIONALE",exp_SILP!$AD1677="."),"A.3 ORIENTAMENTO PROFESSIONALE (CARCERE)",
IF(AND(exp_SILP!$S1677="A.4 CONSULENZA ORIENTATIVA",exp_SILP!$AD1677="4.2"),"A.4 CONSULENZA ORIENTATIVA (CARCERE)",
IF(AND(exp_SILP!$S1677="A.4 CONSULENZA ORIENTATIVA",exp_SILP!$AD1677="."),"A.4 CONSULENZA ORIENTATIVA (CARCERE)",
IF(AND(exp_SILP!$S1677="A.5 - LEP F1 - ACCOMPAGNAMENTO AL LAVORO",exp_SILP!$AD1677="4.2"),"A.5 - LEP F1 - ACCOMPAGNAMENTO AL LAVORO (CARCERE)",
IF(AND(exp_SILP!$S1677="A.5 - LEP F1 - ACCOMPAGNAMENTO AL LAVORO",exp_SILP!$AD1677="."),"A.5 - LEP F1 - ACCOMPAGNAMENTO AL LAVORO (CARCERE)",
IF(AND(exp_SILP!$S1677="A.5.2a - TUTORAGGIO TIROCINI",exp_SILP!$AD1677="4.2"),"A.5.2a - TUTORAGGIO TIROCINI (CARCERE)",
exp_SILP!$S1677)))))))</f>
        <v>A4.10 - LEP E - ORIENTAMENTO SPECIALISTICO SKILL GAP ANALYSIS</v>
      </c>
      <c r="C1677" s="18" t="str">
        <f>CONCATENATE(VLOOKUP(exp_SILP!$B1677,'DATI COMMESSE'!$A$2:$F$25,4,FALSE)," - ", VLOOKUP(exp_SILP!$B1677,'DATI COMMESSE'!$A$2:$F$25,2,FALSE)," - ",VLOOKUP(exp_SILP!$B1677,'DATI COMMESSE'!$A$2:$F$25,3,FALSE))</f>
        <v>GOL - 22-02-5000 - 22-12-5003</v>
      </c>
      <c r="D1677" s="18" t="str">
        <f>LEFT(exp_SILP!$R1677,5)</f>
        <v>14:00</v>
      </c>
      <c r="E1677" s="18" t="str">
        <f>RIGHT(exp_SILP!$R1677,5)</f>
        <v>16:00</v>
      </c>
      <c r="F1677" s="18">
        <f>IF(exp_SILP!$AG1677&gt;=60,exp_SILP!$AG1677/60,exp_SILP!$AG1677)</f>
        <v>2</v>
      </c>
      <c r="G1677" s="18" t="str">
        <f>VLOOKUP(exp_SILP!$Y1677,'DATI CM'!$A$2:$F$28,2,FALSE)</f>
        <v>TRZCST69B41F952V</v>
      </c>
      <c r="H1677" s="18" t="str">
        <f>VLOOKUP(exp_SILP!$Y1677,'DATI CM'!$A$2:$F$28,3,FALSE)</f>
        <v/>
      </c>
      <c r="I1677" s="18" t="str">
        <f t="shared" si="1"/>
        <v>N</v>
      </c>
      <c r="J1677" s="18" t="str">
        <f>VLOOKUP(exp_SILP!$Y1677,'DATI CM'!$A$2:$F$28,4,FALSE)</f>
        <v/>
      </c>
      <c r="K1677" s="19">
        <f>VLOOKUP(exp_SILP!$B1677,'DATI COMMESSE'!$A$2:$F$25,5,FALSE)</f>
        <v>39.94</v>
      </c>
      <c r="L1677" s="19" t="str">
        <f>IF(exp_SILP!$B1677="A4.10 - LEP E - ORIENTAMENTO SPECIALISTICO SKILL GAP ANALYSIS - GRUPPO 3P",0,VLOOKUP(exp_SILP!$Y1677,'DATI CM'!$A$2:$F$28,6,FALSE))</f>
        <v/>
      </c>
      <c r="M1677" s="19">
        <f>IFERROR(VLOOKUP(exp_SILP!$B1677,'DATI CM'!$H$2:$I$16,2,FALSE)*exp_SILP!$F1677,0)</f>
        <v>0</v>
      </c>
      <c r="N1677" s="18" t="str">
        <f>VLOOKUP(exp_SILP!$B1677,'DATI COMMESSE'!$A$2:$F$25,4,FALSE)</f>
        <v>GOL</v>
      </c>
      <c r="O1677" s="20">
        <f>VLOOKUP(exp_SILP!$B1677,'DATI COMMESSE'!$A$2:$F$25,5,FALSE)*exp_SILP!$F1677</f>
        <v>79.88</v>
      </c>
      <c r="P1677" s="18" t="str">
        <f>IF(MID(exp_SILP!$W1677,10,2)&gt;"40","F","M")</f>
        <v>F</v>
      </c>
      <c r="Q1677" s="24" t="s">
        <v>1604</v>
      </c>
      <c r="R1677" s="22" t="s">
        <v>69</v>
      </c>
      <c r="S1677" s="22" t="s">
        <v>70</v>
      </c>
      <c r="T1677" s="22" t="s">
        <v>58</v>
      </c>
      <c r="U1677" s="22" t="s">
        <v>59</v>
      </c>
      <c r="V1677" s="22" t="s">
        <v>557</v>
      </c>
      <c r="W1677" s="22" t="s">
        <v>558</v>
      </c>
      <c r="X1677" s="22" t="s">
        <v>559</v>
      </c>
      <c r="Y1677" s="22" t="s">
        <v>18</v>
      </c>
      <c r="Z1677" s="22" t="s">
        <v>63</v>
      </c>
      <c r="AA1677" s="22" t="s">
        <v>64</v>
      </c>
      <c r="AB1677" s="22" t="s">
        <v>65</v>
      </c>
      <c r="AC1677" s="22" t="s">
        <v>82</v>
      </c>
      <c r="AD1677" s="22" t="s">
        <v>59</v>
      </c>
      <c r="AE1677" s="22" t="s">
        <v>59</v>
      </c>
      <c r="AF1677" s="22" t="s">
        <v>59</v>
      </c>
      <c r="AG1677" s="25" t="s">
        <v>76</v>
      </c>
      <c r="AH1677" s="22" t="s">
        <v>1597</v>
      </c>
      <c r="AI1677" s="22" t="s">
        <v>83</v>
      </c>
      <c r="AJ1677" s="22" t="str">
        <f>VLOOKUP(exp_SILP!$Y1677,'DATI CM'!$A$2:$F$28,2,FALSE)</f>
        <v>TRZCST69B41F952V</v>
      </c>
    </row>
    <row r="1678" ht="15.75" hidden="1" customHeight="1">
      <c r="A1678" s="10" t="str">
        <f>IFERROR(VLOOKUP(exp_SILP!$W1678,exp_utenti_P!D:D,1,FALSE),"_DA INSERIRE")</f>
        <v>CHCCRL98T13L750T</v>
      </c>
      <c r="B1678" s="10" t="str">
        <f>IF(AND(exp_SILP!$S1678="A.3 ORIENTAMENTO PROFESSIONALE",exp_SILP!$AD1678="4.2"),"A.3 ORIENTAMENTO PROFESSIONALE (CARCERE)",
IF(AND(exp_SILP!$S1678="A.3 ORIENTAMENTO PROFESSIONALE",exp_SILP!$AD1678="."),"A.3 ORIENTAMENTO PROFESSIONALE (CARCERE)",
IF(AND(exp_SILP!$S1678="A.4 CONSULENZA ORIENTATIVA",exp_SILP!$AD1678="4.2"),"A.4 CONSULENZA ORIENTATIVA (CARCERE)",
IF(AND(exp_SILP!$S1678="A.4 CONSULENZA ORIENTATIVA",exp_SILP!$AD1678="."),"A.4 CONSULENZA ORIENTATIVA (CARCERE)",
IF(AND(exp_SILP!$S1678="A.5 - LEP F1 - ACCOMPAGNAMENTO AL LAVORO",exp_SILP!$AD1678="4.2"),"A.5 - LEP F1 - ACCOMPAGNAMENTO AL LAVORO (CARCERE)",
IF(AND(exp_SILP!$S1678="A.5 - LEP F1 - ACCOMPAGNAMENTO AL LAVORO",exp_SILP!$AD1678="."),"A.5 - LEP F1 - ACCOMPAGNAMENTO AL LAVORO (CARCERE)",
IF(AND(exp_SILP!$S1678="A.5.2a - TUTORAGGIO TIROCINI",exp_SILP!$AD1678="4.2"),"A.5.2a - TUTORAGGIO TIROCINI (CARCERE)",
exp_SILP!$S1678)))))))</f>
        <v>A4.10 - LEP E - ORIENTAMENTO SPECIALISTICO SKILL GAP ANALYSIS</v>
      </c>
      <c r="C1678" s="11" t="str">
        <f>CONCATENATE(VLOOKUP(exp_SILP!$B1678,'DATI COMMESSE'!$A$2:$F$25,4,FALSE)," - ", VLOOKUP(exp_SILP!$B1678,'DATI COMMESSE'!$A$2:$F$25,2,FALSE)," - ",VLOOKUP(exp_SILP!$B1678,'DATI COMMESSE'!$A$2:$F$25,3,FALSE))</f>
        <v>GOL - 22-02-5000 - 22-12-5003</v>
      </c>
      <c r="D1678" s="11" t="str">
        <f>LEFT(exp_SILP!$R1678,5)</f>
        <v>14:00</v>
      </c>
      <c r="E1678" s="11" t="str">
        <f>RIGHT(exp_SILP!$R1678,5)</f>
        <v>15:00</v>
      </c>
      <c r="F1678" s="11">
        <f>IF(exp_SILP!$AG1678&gt;=60,exp_SILP!$AG1678/60,exp_SILP!$AG1678)</f>
        <v>1</v>
      </c>
      <c r="G1678" s="11" t="str">
        <f>VLOOKUP(exp_SILP!$Y1678,'DATI CM'!$A$2:$F$28,2,FALSE)</f>
        <v>PNFMRT85H50A859E</v>
      </c>
      <c r="H1678" s="11" t="str">
        <f>VLOOKUP(exp_SILP!$Y1678,'DATI CM'!$A$2:$F$28,3,FALSE)</f>
        <v>A011</v>
      </c>
      <c r="I1678" s="11" t="str">
        <f t="shared" si="1"/>
        <v>N</v>
      </c>
      <c r="J1678" s="11" t="str">
        <f>VLOOKUP(exp_SILP!$Y1678,'DATI CM'!$A$2:$F$28,4,FALSE)</f>
        <v>BIELLA</v>
      </c>
      <c r="K1678" s="12">
        <f>VLOOKUP(exp_SILP!$B1678,'DATI COMMESSE'!$A$2:$F$25,5,FALSE)</f>
        <v>39.94</v>
      </c>
      <c r="L1678" s="12">
        <f>IF(exp_SILP!$B1678="A4.10 - LEP E - ORIENTAMENTO SPECIALISTICO SKILL GAP ANALYSIS - GRUPPO 3P",0,VLOOKUP(exp_SILP!$Y1678,'DATI CM'!$A$2:$F$28,6,FALSE))</f>
        <v>25</v>
      </c>
      <c r="M1678" s="12">
        <f>IFERROR(VLOOKUP(exp_SILP!$B1678,'DATI CM'!$H$2:$I$16,2,FALSE)*exp_SILP!$F1678,0)</f>
        <v>0</v>
      </c>
      <c r="N1678" s="11" t="str">
        <f>VLOOKUP(exp_SILP!$B1678,'DATI COMMESSE'!$A$2:$F$25,4,FALSE)</f>
        <v>GOL</v>
      </c>
      <c r="O1678" s="13">
        <f>VLOOKUP(exp_SILP!$B1678,'DATI COMMESSE'!$A$2:$F$25,5,FALSE)*exp_SILP!$F1678</f>
        <v>39.94</v>
      </c>
      <c r="P1678" s="11" t="str">
        <f>IF(MID(exp_SILP!$W1678,10,2)&gt;"40","F","M")</f>
        <v>M</v>
      </c>
      <c r="Q1678" s="27" t="s">
        <v>1604</v>
      </c>
      <c r="R1678" s="15" t="s">
        <v>56</v>
      </c>
      <c r="S1678" s="15" t="s">
        <v>70</v>
      </c>
      <c r="T1678" s="15" t="s">
        <v>58</v>
      </c>
      <c r="U1678" s="15" t="s">
        <v>59</v>
      </c>
      <c r="V1678" s="15" t="s">
        <v>468</v>
      </c>
      <c r="W1678" s="15" t="s">
        <v>469</v>
      </c>
      <c r="X1678" s="15" t="s">
        <v>470</v>
      </c>
      <c r="Y1678" s="15" t="s">
        <v>15</v>
      </c>
      <c r="Z1678" s="15" t="s">
        <v>63</v>
      </c>
      <c r="AA1678" s="15" t="s">
        <v>64</v>
      </c>
      <c r="AB1678" s="15" t="s">
        <v>65</v>
      </c>
      <c r="AC1678" s="15" t="s">
        <v>66</v>
      </c>
      <c r="AD1678" s="15" t="s">
        <v>59</v>
      </c>
      <c r="AE1678" s="15" t="s">
        <v>59</v>
      </c>
      <c r="AF1678" s="15" t="s">
        <v>59</v>
      </c>
      <c r="AG1678" s="28" t="s">
        <v>67</v>
      </c>
      <c r="AH1678" s="15" t="s">
        <v>1604</v>
      </c>
      <c r="AI1678" s="15" t="s">
        <v>68</v>
      </c>
      <c r="AJ1678" s="15" t="str">
        <f>VLOOKUP(exp_SILP!$Y1678,'DATI CM'!$A$2:$F$28,2,FALSE)</f>
        <v>PNFMRT85H50A859E</v>
      </c>
    </row>
    <row r="1679" ht="15.75" customHeight="1">
      <c r="A1679" s="17" t="str">
        <f>IFERROR(VLOOKUP(exp_SILP!$W1679,exp_utenti_P!D:D,1,FALSE),"_DA INSERIRE")</f>
        <v>VRRNMR72R58L219Q</v>
      </c>
      <c r="B1679" s="17" t="str">
        <f>IF(AND(exp_SILP!$S1679="A.3 ORIENTAMENTO PROFESSIONALE",exp_SILP!$AD1679="4.2"),"A.3 ORIENTAMENTO PROFESSIONALE (CARCERE)",
IF(AND(exp_SILP!$S1679="A.3 ORIENTAMENTO PROFESSIONALE",exp_SILP!$AD1679="."),"A.3 ORIENTAMENTO PROFESSIONALE (CARCERE)",
IF(AND(exp_SILP!$S1679="A.4 CONSULENZA ORIENTATIVA",exp_SILP!$AD1679="4.2"),"A.4 CONSULENZA ORIENTATIVA (CARCERE)",
IF(AND(exp_SILP!$S1679="A.4 CONSULENZA ORIENTATIVA",exp_SILP!$AD1679="."),"A.4 CONSULENZA ORIENTATIVA (CARCERE)",
IF(AND(exp_SILP!$S1679="A.5 - LEP F1 - ACCOMPAGNAMENTO AL LAVORO",exp_SILP!$AD1679="4.2"),"A.5 - LEP F1 - ACCOMPAGNAMENTO AL LAVORO (CARCERE)",
IF(AND(exp_SILP!$S1679="A.5 - LEP F1 - ACCOMPAGNAMENTO AL LAVORO",exp_SILP!$AD1679="."),"A.5 - LEP F1 - ACCOMPAGNAMENTO AL LAVORO (CARCERE)",
IF(AND(exp_SILP!$S1679="A.5.2a - TUTORAGGIO TIROCINI",exp_SILP!$AD1679="4.2"),"A.5.2a - TUTORAGGIO TIROCINI (CARCERE)",
exp_SILP!$S1679)))))))</f>
        <v>A.4 CONSULENZA ORIENTATIVA (1-C)</v>
      </c>
      <c r="C1679" s="18" t="str">
        <f>CONCATENATE(VLOOKUP(exp_SILP!$B1679,'DATI COMMESSE'!$A$2:$F$25,4,FALSE)," - ", VLOOKUP(exp_SILP!$B1679,'DATI COMMESSE'!$A$2:$F$25,2,FALSE)," - ",VLOOKUP(exp_SILP!$B1679,'DATI COMMESSE'!$A$2:$F$25,3,FALSE))</f>
        <v>FRD - 22-02-5000 - 22-12-5002</v>
      </c>
      <c r="D1679" s="18" t="str">
        <f>LEFT(exp_SILP!$R1679,5)</f>
        <v>11:00</v>
      </c>
      <c r="E1679" s="18" t="str">
        <f>RIGHT(exp_SILP!$R1679,5)</f>
        <v>14:00</v>
      </c>
      <c r="F1679" s="18">
        <f>IF(exp_SILP!$AG1679&gt;=60,exp_SILP!$AG1679/60,exp_SILP!$AG1679)</f>
        <v>3</v>
      </c>
      <c r="G1679" s="18" t="str">
        <f>VLOOKUP(exp_SILP!$Y1679,'DATI CM'!$A$2:$F$28,2,FALSE)</f>
        <v>FLCSRN79S42L219X</v>
      </c>
      <c r="H1679" s="18" t="str">
        <f>VLOOKUP(exp_SILP!$Y1679,'DATI CM'!$A$2:$F$28,3,FALSE)</f>
        <v>A011</v>
      </c>
      <c r="I1679" s="18" t="str">
        <f t="shared" si="1"/>
        <v>N</v>
      </c>
      <c r="J1679" s="18" t="str">
        <f>VLOOKUP(exp_SILP!$Y1679,'DATI CM'!$A$2:$F$28,4,FALSE)</f>
        <v>TORINO</v>
      </c>
      <c r="K1679" s="19">
        <f>VLOOKUP(exp_SILP!$B1679,'DATI COMMESSE'!$A$2:$F$25,5,FALSE)</f>
        <v>35.5</v>
      </c>
      <c r="L1679" s="19">
        <f>IF(exp_SILP!$B1679="A4.10 - LEP E - ORIENTAMENTO SPECIALISTICO SKILL GAP ANALYSIS - GRUPPO 3P",0,VLOOKUP(exp_SILP!$Y1679,'DATI CM'!$A$2:$F$28,6,FALSE))</f>
        <v>25</v>
      </c>
      <c r="M1679" s="19">
        <f>IFERROR(VLOOKUP(exp_SILP!$B1679,'DATI CM'!$H$2:$I$16,2,FALSE)*exp_SILP!$F1679,0)</f>
        <v>0</v>
      </c>
      <c r="N1679" s="18" t="str">
        <f>VLOOKUP(exp_SILP!$B1679,'DATI COMMESSE'!$A$2:$F$25,4,FALSE)</f>
        <v>FRD</v>
      </c>
      <c r="O1679" s="20">
        <f>VLOOKUP(exp_SILP!$B1679,'DATI COMMESSE'!$A$2:$F$25,5,FALSE)*exp_SILP!$F1679</f>
        <v>106.5</v>
      </c>
      <c r="P1679" s="18" t="str">
        <f>IF(MID(exp_SILP!$W1679,10,2)&gt;"40","F","M")</f>
        <v>F</v>
      </c>
      <c r="Q1679" s="24" t="s">
        <v>1737</v>
      </c>
      <c r="R1679" s="22" t="s">
        <v>427</v>
      </c>
      <c r="S1679" s="22" t="s">
        <v>94</v>
      </c>
      <c r="T1679" s="22" t="s">
        <v>58</v>
      </c>
      <c r="U1679" s="22" t="s">
        <v>59</v>
      </c>
      <c r="V1679" s="22" t="s">
        <v>1463</v>
      </c>
      <c r="W1679" s="22" t="s">
        <v>1464</v>
      </c>
      <c r="X1679" s="22" t="s">
        <v>1465</v>
      </c>
      <c r="Y1679" s="22" t="s">
        <v>10</v>
      </c>
      <c r="Z1679" s="22" t="s">
        <v>63</v>
      </c>
      <c r="AA1679" s="22" t="s">
        <v>64</v>
      </c>
      <c r="AB1679" s="22" t="s">
        <v>74</v>
      </c>
      <c r="AC1679" s="22" t="s">
        <v>75</v>
      </c>
      <c r="AD1679" s="22" t="s">
        <v>59</v>
      </c>
      <c r="AE1679" s="22" t="s">
        <v>59</v>
      </c>
      <c r="AF1679" s="22" t="s">
        <v>59</v>
      </c>
      <c r="AG1679" s="25" t="s">
        <v>101</v>
      </c>
      <c r="AH1679" s="22" t="s">
        <v>1737</v>
      </c>
      <c r="AI1679" s="22" t="s">
        <v>77</v>
      </c>
      <c r="AJ1679" s="22" t="str">
        <f>VLOOKUP(exp_SILP!$Y1679,'DATI CM'!$A$2:$F$28,2,FALSE)</f>
        <v>FLCSRN79S42L219X</v>
      </c>
    </row>
    <row r="1680" ht="15.75" customHeight="1">
      <c r="A1680" s="10" t="str">
        <f>IFERROR(VLOOKUP(exp_SILP!$W1680,exp_utenti_P!D:D,1,FALSE),"_DA INSERIRE")</f>
        <v>PLTGDE67T29F205X</v>
      </c>
      <c r="B1680" s="10" t="str">
        <f>IF(AND(exp_SILP!$S1680="A.3 ORIENTAMENTO PROFESSIONALE",exp_SILP!$AD1680="4.2"),"A.3 ORIENTAMENTO PROFESSIONALE (CARCERE)",
IF(AND(exp_SILP!$S1680="A.3 ORIENTAMENTO PROFESSIONALE",exp_SILP!$AD1680="."),"A.3 ORIENTAMENTO PROFESSIONALE (CARCERE)",
IF(AND(exp_SILP!$S1680="A.4 CONSULENZA ORIENTATIVA",exp_SILP!$AD1680="4.2"),"A.4 CONSULENZA ORIENTATIVA (CARCERE)",
IF(AND(exp_SILP!$S1680="A.4 CONSULENZA ORIENTATIVA",exp_SILP!$AD1680="."),"A.4 CONSULENZA ORIENTATIVA (CARCERE)",
IF(AND(exp_SILP!$S1680="A.5 - LEP F1 - ACCOMPAGNAMENTO AL LAVORO",exp_SILP!$AD1680="4.2"),"A.5 - LEP F1 - ACCOMPAGNAMENTO AL LAVORO (CARCERE)",
IF(AND(exp_SILP!$S1680="A.5 - LEP F1 - ACCOMPAGNAMENTO AL LAVORO",exp_SILP!$AD1680="."),"A.5 - LEP F1 - ACCOMPAGNAMENTO AL LAVORO (CARCERE)",
IF(AND(exp_SILP!$S1680="A.5.2a - TUTORAGGIO TIROCINI",exp_SILP!$AD1680="4.2"),"A.5.2a - TUTORAGGIO TIROCINI (CARCERE)",
exp_SILP!$S1680)))))))</f>
        <v>A.4 CONSULENZA ORIENTATIVA (1-C)</v>
      </c>
      <c r="C1680" s="11" t="str">
        <f>CONCATENATE(VLOOKUP(exp_SILP!$B1680,'DATI COMMESSE'!$A$2:$F$25,4,FALSE)," - ", VLOOKUP(exp_SILP!$B1680,'DATI COMMESSE'!$A$2:$F$25,2,FALSE)," - ",VLOOKUP(exp_SILP!$B1680,'DATI COMMESSE'!$A$2:$F$25,3,FALSE))</f>
        <v>FRD - 22-02-5000 - 22-12-5002</v>
      </c>
      <c r="D1680" s="11" t="str">
        <f>LEFT(exp_SILP!$R1680,5)</f>
        <v>17:30</v>
      </c>
      <c r="E1680" s="11" t="str">
        <f>RIGHT(exp_SILP!$R1680,5)</f>
        <v>18:30</v>
      </c>
      <c r="F1680" s="11">
        <f>IF(exp_SILP!$AG1680&gt;=60,exp_SILP!$AG1680/60,exp_SILP!$AG1680)</f>
        <v>1</v>
      </c>
      <c r="G1680" s="11" t="str">
        <f>VLOOKUP(exp_SILP!$Y1680,'DATI CM'!$A$2:$F$28,2,FALSE)</f>
        <v>FLCSRN79S42L219X</v>
      </c>
      <c r="H1680" s="11" t="str">
        <f>VLOOKUP(exp_SILP!$Y1680,'DATI CM'!$A$2:$F$28,3,FALSE)</f>
        <v>A011</v>
      </c>
      <c r="I1680" s="11" t="str">
        <f t="shared" si="1"/>
        <v>N</v>
      </c>
      <c r="J1680" s="11" t="str">
        <f>VLOOKUP(exp_SILP!$Y1680,'DATI CM'!$A$2:$F$28,4,FALSE)</f>
        <v>TORINO</v>
      </c>
      <c r="K1680" s="12">
        <f>VLOOKUP(exp_SILP!$B1680,'DATI COMMESSE'!$A$2:$F$25,5,FALSE)</f>
        <v>35.5</v>
      </c>
      <c r="L1680" s="12">
        <f>IF(exp_SILP!$B1680="A4.10 - LEP E - ORIENTAMENTO SPECIALISTICO SKILL GAP ANALYSIS - GRUPPO 3P",0,VLOOKUP(exp_SILP!$Y1680,'DATI CM'!$A$2:$F$28,6,FALSE))</f>
        <v>25</v>
      </c>
      <c r="M1680" s="12">
        <f>IFERROR(VLOOKUP(exp_SILP!$B1680,'DATI CM'!$H$2:$I$16,2,FALSE)*exp_SILP!$F1680,0)</f>
        <v>0</v>
      </c>
      <c r="N1680" s="11" t="str">
        <f>VLOOKUP(exp_SILP!$B1680,'DATI COMMESSE'!$A$2:$F$25,4,FALSE)</f>
        <v>FRD</v>
      </c>
      <c r="O1680" s="13">
        <f>VLOOKUP(exp_SILP!$B1680,'DATI COMMESSE'!$A$2:$F$25,5,FALSE)*exp_SILP!$F1680</f>
        <v>35.5</v>
      </c>
      <c r="P1680" s="11" t="str">
        <f>IF(MID(exp_SILP!$W1680,10,2)&gt;"40","F","M")</f>
        <v>M</v>
      </c>
      <c r="Q1680" s="27" t="s">
        <v>1737</v>
      </c>
      <c r="R1680" s="15" t="s">
        <v>792</v>
      </c>
      <c r="S1680" s="15" t="s">
        <v>94</v>
      </c>
      <c r="T1680" s="15" t="s">
        <v>58</v>
      </c>
      <c r="U1680" s="15" t="s">
        <v>59</v>
      </c>
      <c r="V1680" s="15" t="s">
        <v>348</v>
      </c>
      <c r="W1680" s="15" t="s">
        <v>349</v>
      </c>
      <c r="X1680" s="15" t="s">
        <v>350</v>
      </c>
      <c r="Y1680" s="15" t="s">
        <v>10</v>
      </c>
      <c r="Z1680" s="15" t="s">
        <v>63</v>
      </c>
      <c r="AA1680" s="15" t="s">
        <v>64</v>
      </c>
      <c r="AB1680" s="15" t="s">
        <v>65</v>
      </c>
      <c r="AC1680" s="15" t="s">
        <v>75</v>
      </c>
      <c r="AD1680" s="15" t="s">
        <v>59</v>
      </c>
      <c r="AE1680" s="15" t="s">
        <v>59</v>
      </c>
      <c r="AF1680" s="15" t="s">
        <v>114</v>
      </c>
      <c r="AG1680" s="28" t="s">
        <v>67</v>
      </c>
      <c r="AH1680" s="15" t="s">
        <v>1738</v>
      </c>
      <c r="AI1680" s="15" t="s">
        <v>77</v>
      </c>
      <c r="AJ1680" s="15" t="str">
        <f>VLOOKUP(exp_SILP!$Y1680,'DATI CM'!$A$2:$F$28,2,FALSE)</f>
        <v>FLCSRN79S42L219X</v>
      </c>
    </row>
    <row r="1681" ht="15.75" customHeight="1">
      <c r="A1681" s="17" t="str">
        <f>IFERROR(VLOOKUP(exp_SILP!$W1681,exp_utenti_P!D:D,1,FALSE),"_DA INSERIRE")</f>
        <v>PLTGDE67T29F205X</v>
      </c>
      <c r="B1681" s="17" t="str">
        <f>IF(AND(exp_SILP!$S1681="A.3 ORIENTAMENTO PROFESSIONALE",exp_SILP!$AD1681="4.2"),"A.3 ORIENTAMENTO PROFESSIONALE (CARCERE)",
IF(AND(exp_SILP!$S1681="A.3 ORIENTAMENTO PROFESSIONALE",exp_SILP!$AD1681="."),"A.3 ORIENTAMENTO PROFESSIONALE (CARCERE)",
IF(AND(exp_SILP!$S1681="A.4 CONSULENZA ORIENTATIVA",exp_SILP!$AD1681="4.2"),"A.4 CONSULENZA ORIENTATIVA (CARCERE)",
IF(AND(exp_SILP!$S1681="A.4 CONSULENZA ORIENTATIVA",exp_SILP!$AD1681="."),"A.4 CONSULENZA ORIENTATIVA (CARCERE)",
IF(AND(exp_SILP!$S1681="A.5 - LEP F1 - ACCOMPAGNAMENTO AL LAVORO",exp_SILP!$AD1681="4.2"),"A.5 - LEP F1 - ACCOMPAGNAMENTO AL LAVORO (CARCERE)",
IF(AND(exp_SILP!$S1681="A.5 - LEP F1 - ACCOMPAGNAMENTO AL LAVORO",exp_SILP!$AD1681="."),"A.5 - LEP F1 - ACCOMPAGNAMENTO AL LAVORO (CARCERE)",
IF(AND(exp_SILP!$S1681="A.5.2a - TUTORAGGIO TIROCINI",exp_SILP!$AD1681="4.2"),"A.5.2a - TUTORAGGIO TIROCINI (CARCERE)",
exp_SILP!$S1681)))))))</f>
        <v>A.4 CONSULENZA ORIENTATIVA (1-C)</v>
      </c>
      <c r="C1681" s="18" t="str">
        <f>CONCATENATE(VLOOKUP(exp_SILP!$B1681,'DATI COMMESSE'!$A$2:$F$25,4,FALSE)," - ", VLOOKUP(exp_SILP!$B1681,'DATI COMMESSE'!$A$2:$F$25,2,FALSE)," - ",VLOOKUP(exp_SILP!$B1681,'DATI COMMESSE'!$A$2:$F$25,3,FALSE))</f>
        <v>FRD - 22-02-5000 - 22-12-5002</v>
      </c>
      <c r="D1681" s="18" t="str">
        <f>LEFT(exp_SILP!$R1681,5)</f>
        <v>14:30</v>
      </c>
      <c r="E1681" s="18" t="str">
        <f>RIGHT(exp_SILP!$R1681,5)</f>
        <v>17:30</v>
      </c>
      <c r="F1681" s="18">
        <f>IF(exp_SILP!$AG1681&gt;=60,exp_SILP!$AG1681/60,exp_SILP!$AG1681)</f>
        <v>3</v>
      </c>
      <c r="G1681" s="18" t="str">
        <f>VLOOKUP(exp_SILP!$Y1681,'DATI CM'!$A$2:$F$28,2,FALSE)</f>
        <v>FLCSRN79S42L219X</v>
      </c>
      <c r="H1681" s="18" t="str">
        <f>VLOOKUP(exp_SILP!$Y1681,'DATI CM'!$A$2:$F$28,3,FALSE)</f>
        <v>A011</v>
      </c>
      <c r="I1681" s="18" t="str">
        <f t="shared" si="1"/>
        <v>N</v>
      </c>
      <c r="J1681" s="18" t="str">
        <f>VLOOKUP(exp_SILP!$Y1681,'DATI CM'!$A$2:$F$28,4,FALSE)</f>
        <v>TORINO</v>
      </c>
      <c r="K1681" s="19">
        <f>VLOOKUP(exp_SILP!$B1681,'DATI COMMESSE'!$A$2:$F$25,5,FALSE)</f>
        <v>35.5</v>
      </c>
      <c r="L1681" s="19">
        <f>IF(exp_SILP!$B1681="A4.10 - LEP E - ORIENTAMENTO SPECIALISTICO SKILL GAP ANALYSIS - GRUPPO 3P",0,VLOOKUP(exp_SILP!$Y1681,'DATI CM'!$A$2:$F$28,6,FALSE))</f>
        <v>25</v>
      </c>
      <c r="M1681" s="19">
        <f>IFERROR(VLOOKUP(exp_SILP!$B1681,'DATI CM'!$H$2:$I$16,2,FALSE)*exp_SILP!$F1681,0)</f>
        <v>0</v>
      </c>
      <c r="N1681" s="18" t="str">
        <f>VLOOKUP(exp_SILP!$B1681,'DATI COMMESSE'!$A$2:$F$25,4,FALSE)</f>
        <v>FRD</v>
      </c>
      <c r="O1681" s="20">
        <f>VLOOKUP(exp_SILP!$B1681,'DATI COMMESSE'!$A$2:$F$25,5,FALSE)*exp_SILP!$F1681</f>
        <v>106.5</v>
      </c>
      <c r="P1681" s="18" t="str">
        <f>IF(MID(exp_SILP!$W1681,10,2)&gt;"40","F","M")</f>
        <v>M</v>
      </c>
      <c r="Q1681" s="24" t="s">
        <v>1737</v>
      </c>
      <c r="R1681" s="22" t="s">
        <v>1181</v>
      </c>
      <c r="S1681" s="22" t="s">
        <v>94</v>
      </c>
      <c r="T1681" s="22" t="s">
        <v>58</v>
      </c>
      <c r="U1681" s="22" t="s">
        <v>59</v>
      </c>
      <c r="V1681" s="22" t="s">
        <v>348</v>
      </c>
      <c r="W1681" s="22" t="s">
        <v>349</v>
      </c>
      <c r="X1681" s="22" t="s">
        <v>350</v>
      </c>
      <c r="Y1681" s="22" t="s">
        <v>10</v>
      </c>
      <c r="Z1681" s="22" t="s">
        <v>63</v>
      </c>
      <c r="AA1681" s="22" t="s">
        <v>64</v>
      </c>
      <c r="AB1681" s="22" t="s">
        <v>74</v>
      </c>
      <c r="AC1681" s="22" t="s">
        <v>75</v>
      </c>
      <c r="AD1681" s="22" t="s">
        <v>59</v>
      </c>
      <c r="AE1681" s="22" t="s">
        <v>59</v>
      </c>
      <c r="AF1681" s="22" t="s">
        <v>59</v>
      </c>
      <c r="AG1681" s="25" t="s">
        <v>101</v>
      </c>
      <c r="AH1681" s="22" t="s">
        <v>1738</v>
      </c>
      <c r="AI1681" s="22" t="s">
        <v>77</v>
      </c>
      <c r="AJ1681" s="22" t="str">
        <f>VLOOKUP(exp_SILP!$Y1681,'DATI CM'!$A$2:$F$28,2,FALSE)</f>
        <v>FLCSRN79S42L219X</v>
      </c>
    </row>
    <row r="1682" ht="15.75" hidden="1" customHeight="1">
      <c r="A1682" s="10" t="str">
        <f>IFERROR(VLOOKUP(exp_SILP!$W1682,exp_utenti_P!D:D,1,FALSE),"_DA INSERIRE")</f>
        <v>FRNGPP76S12A859E</v>
      </c>
      <c r="B1682" s="10" t="str">
        <f>IF(AND(exp_SILP!$S1682="A.3 ORIENTAMENTO PROFESSIONALE",exp_SILP!$AD1682="4.2"),"A.3 ORIENTAMENTO PROFESSIONALE (CARCERE)",
IF(AND(exp_SILP!$S1682="A.3 ORIENTAMENTO PROFESSIONALE",exp_SILP!$AD1682="."),"A.3 ORIENTAMENTO PROFESSIONALE (CARCERE)",
IF(AND(exp_SILP!$S1682="A.4 CONSULENZA ORIENTATIVA",exp_SILP!$AD1682="4.2"),"A.4 CONSULENZA ORIENTATIVA (CARCERE)",
IF(AND(exp_SILP!$S1682="A.4 CONSULENZA ORIENTATIVA",exp_SILP!$AD1682="."),"A.4 CONSULENZA ORIENTATIVA (CARCERE)",
IF(AND(exp_SILP!$S1682="A.5 - LEP F1 - ACCOMPAGNAMENTO AL LAVORO",exp_SILP!$AD1682="4.2"),"A.5 - LEP F1 - ACCOMPAGNAMENTO AL LAVORO (CARCERE)",
IF(AND(exp_SILP!$S1682="A.5 - LEP F1 - ACCOMPAGNAMENTO AL LAVORO",exp_SILP!$AD1682="."),"A.5 - LEP F1 - ACCOMPAGNAMENTO AL LAVORO (CARCERE)",
IF(AND(exp_SILP!$S1682="A.5.2a - TUTORAGGIO TIROCINI",exp_SILP!$AD1682="4.2"),"A.5.2a - TUTORAGGIO TIROCINI (CARCERE)",
exp_SILP!$S1682)))))))</f>
        <v>A.5 - LEP F1 - ACCOMPAGNAMENTO AL LAVORO</v>
      </c>
      <c r="C1682" s="11" t="str">
        <f>CONCATENATE(VLOOKUP(exp_SILP!$B1682,'DATI COMMESSE'!$A$2:$F$25,4,FALSE)," - ", VLOOKUP(exp_SILP!$B1682,'DATI COMMESSE'!$A$2:$F$25,2,FALSE)," - ",VLOOKUP(exp_SILP!$B1682,'DATI COMMESSE'!$A$2:$F$25,3,FALSE))</f>
        <v>GOL - 22-02-5000 - 22-12-5003</v>
      </c>
      <c r="D1682" s="11" t="str">
        <f>LEFT(exp_SILP!$R1682,5)</f>
        <v>13:00</v>
      </c>
      <c r="E1682" s="11" t="str">
        <f>RIGHT(exp_SILP!$R1682,5)</f>
        <v>14:00</v>
      </c>
      <c r="F1682" s="11">
        <f>IF(exp_SILP!$AG1682&gt;=60,exp_SILP!$AG1682/60,exp_SILP!$AG1682)</f>
        <v>1</v>
      </c>
      <c r="G1682" s="11" t="str">
        <f>VLOOKUP(exp_SILP!$Y1682,'DATI CM'!$A$2:$F$28,2,FALSE)</f>
        <v>PNFMRT85H50A859E</v>
      </c>
      <c r="H1682" s="11" t="str">
        <f>VLOOKUP(exp_SILP!$Y1682,'DATI CM'!$A$2:$F$28,3,FALSE)</f>
        <v>A011</v>
      </c>
      <c r="I1682" s="11" t="str">
        <f t="shared" si="1"/>
        <v>N</v>
      </c>
      <c r="J1682" s="11" t="str">
        <f>VLOOKUP(exp_SILP!$Y1682,'DATI CM'!$A$2:$F$28,4,FALSE)</f>
        <v>BIELLA</v>
      </c>
      <c r="K1682" s="12">
        <f>VLOOKUP(exp_SILP!$B1682,'DATI COMMESSE'!$A$2:$F$25,5,FALSE)</f>
        <v>39.94</v>
      </c>
      <c r="L1682" s="12">
        <f>IF(exp_SILP!$B1682="A4.10 - LEP E - ORIENTAMENTO SPECIALISTICO SKILL GAP ANALYSIS - GRUPPO 3P",0,VLOOKUP(exp_SILP!$Y1682,'DATI CM'!$A$2:$F$28,6,FALSE))</f>
        <v>25</v>
      </c>
      <c r="M1682" s="12">
        <f>IFERROR(VLOOKUP(exp_SILP!$B1682,'DATI CM'!$H$2:$I$16,2,FALSE)*exp_SILP!$F1682,0)</f>
        <v>0</v>
      </c>
      <c r="N1682" s="11" t="str">
        <f>VLOOKUP(exp_SILP!$B1682,'DATI COMMESSE'!$A$2:$F$25,4,FALSE)</f>
        <v>GOL</v>
      </c>
      <c r="O1682" s="13">
        <f>VLOOKUP(exp_SILP!$B1682,'DATI COMMESSE'!$A$2:$F$25,5,FALSE)*exp_SILP!$F1682</f>
        <v>39.94</v>
      </c>
      <c r="P1682" s="11" t="str">
        <f>IF(MID(exp_SILP!$W1682,10,2)&gt;"40","F","M")</f>
        <v>M</v>
      </c>
      <c r="Q1682" s="27" t="s">
        <v>1737</v>
      </c>
      <c r="R1682" s="15" t="s">
        <v>159</v>
      </c>
      <c r="S1682" s="15" t="s">
        <v>57</v>
      </c>
      <c r="T1682" s="15" t="s">
        <v>58</v>
      </c>
      <c r="U1682" s="15" t="s">
        <v>59</v>
      </c>
      <c r="V1682" s="15" t="s">
        <v>282</v>
      </c>
      <c r="W1682" s="15" t="s">
        <v>283</v>
      </c>
      <c r="X1682" s="15" t="s">
        <v>284</v>
      </c>
      <c r="Y1682" s="15" t="s">
        <v>15</v>
      </c>
      <c r="Z1682" s="15" t="s">
        <v>63</v>
      </c>
      <c r="AA1682" s="15" t="s">
        <v>64</v>
      </c>
      <c r="AB1682" s="15" t="s">
        <v>65</v>
      </c>
      <c r="AC1682" s="15" t="s">
        <v>66</v>
      </c>
      <c r="AD1682" s="15" t="s">
        <v>59</v>
      </c>
      <c r="AE1682" s="15" t="s">
        <v>59</v>
      </c>
      <c r="AF1682" s="15" t="s">
        <v>59</v>
      </c>
      <c r="AG1682" s="28" t="s">
        <v>67</v>
      </c>
      <c r="AH1682" s="15" t="s">
        <v>1737</v>
      </c>
      <c r="AI1682" s="15" t="s">
        <v>68</v>
      </c>
      <c r="AJ1682" s="15" t="str">
        <f>VLOOKUP(exp_SILP!$Y1682,'DATI CM'!$A$2:$F$28,2,FALSE)</f>
        <v>PNFMRT85H50A859E</v>
      </c>
    </row>
    <row r="1683" ht="15.75" customHeight="1">
      <c r="A1683" s="17" t="str">
        <f>IFERROR(VLOOKUP(exp_SILP!$W1683,exp_utenti_P!D:D,1,FALSE),"_DA INSERIRE")</f>
        <v>FRTLRI79M43L219I</v>
      </c>
      <c r="B1683" s="17" t="str">
        <f>IF(AND(exp_SILP!$S1683="A.3 ORIENTAMENTO PROFESSIONALE",exp_SILP!$AD1683="4.2"),"A.3 ORIENTAMENTO PROFESSIONALE (CARCERE)",
IF(AND(exp_SILP!$S1683="A.3 ORIENTAMENTO PROFESSIONALE",exp_SILP!$AD1683="."),"A.3 ORIENTAMENTO PROFESSIONALE (CARCERE)",
IF(AND(exp_SILP!$S1683="A.4 CONSULENZA ORIENTATIVA",exp_SILP!$AD1683="4.2"),"A.4 CONSULENZA ORIENTATIVA (CARCERE)",
IF(AND(exp_SILP!$S1683="A.4 CONSULENZA ORIENTATIVA",exp_SILP!$AD1683="."),"A.4 CONSULENZA ORIENTATIVA (CARCERE)",
IF(AND(exp_SILP!$S1683="A.5 - LEP F1 - ACCOMPAGNAMENTO AL LAVORO",exp_SILP!$AD1683="4.2"),"A.5 - LEP F1 - ACCOMPAGNAMENTO AL LAVORO (CARCERE)",
IF(AND(exp_SILP!$S1683="A.5 - LEP F1 - ACCOMPAGNAMENTO AL LAVORO",exp_SILP!$AD1683="."),"A.5 - LEP F1 - ACCOMPAGNAMENTO AL LAVORO (CARCERE)",
IF(AND(exp_SILP!$S1683="A.5.2a - TUTORAGGIO TIROCINI",exp_SILP!$AD1683="4.2"),"A.5.2a - TUTORAGGIO TIROCINI (CARCERE)",
exp_SILP!$S1683)))))))</f>
        <v>A.5 - LEP F1 - ACCOMPAGNAMENTO AL LAVORO</v>
      </c>
      <c r="C1683" s="18" t="str">
        <f>CONCATENATE(VLOOKUP(exp_SILP!$B1683,'DATI COMMESSE'!$A$2:$F$25,4,FALSE)," - ", VLOOKUP(exp_SILP!$B1683,'DATI COMMESSE'!$A$2:$F$25,2,FALSE)," - ",VLOOKUP(exp_SILP!$B1683,'DATI COMMESSE'!$A$2:$F$25,3,FALSE))</f>
        <v>GOL - 22-02-5000 - 22-12-5003</v>
      </c>
      <c r="D1683" s="18" t="str">
        <f>LEFT(exp_SILP!$R1683,5)</f>
        <v>09:00</v>
      </c>
      <c r="E1683" s="18" t="str">
        <f>RIGHT(exp_SILP!$R1683,5)</f>
        <v>11:00</v>
      </c>
      <c r="F1683" s="18">
        <f>IF(exp_SILP!$AG1683&gt;=60,exp_SILP!$AG1683/60,exp_SILP!$AG1683)</f>
        <v>2</v>
      </c>
      <c r="G1683" s="18" t="str">
        <f>VLOOKUP(exp_SILP!$Y1683,'DATI CM'!$A$2:$F$28,2,FALSE)</f>
        <v>FLCSRN79S42L219X</v>
      </c>
      <c r="H1683" s="18" t="str">
        <f>VLOOKUP(exp_SILP!$Y1683,'DATI CM'!$A$2:$F$28,3,FALSE)</f>
        <v>A011</v>
      </c>
      <c r="I1683" s="18" t="str">
        <f t="shared" si="1"/>
        <v>N</v>
      </c>
      <c r="J1683" s="18" t="str">
        <f>VLOOKUP(exp_SILP!$Y1683,'DATI CM'!$A$2:$F$28,4,FALSE)</f>
        <v>TORINO</v>
      </c>
      <c r="K1683" s="19">
        <f>VLOOKUP(exp_SILP!$B1683,'DATI COMMESSE'!$A$2:$F$25,5,FALSE)</f>
        <v>39.94</v>
      </c>
      <c r="L1683" s="19">
        <f>IF(exp_SILP!$B1683="A4.10 - LEP E - ORIENTAMENTO SPECIALISTICO SKILL GAP ANALYSIS - GRUPPO 3P",0,VLOOKUP(exp_SILP!$Y1683,'DATI CM'!$A$2:$F$28,6,FALSE))</f>
        <v>25</v>
      </c>
      <c r="M1683" s="19">
        <f>IFERROR(VLOOKUP(exp_SILP!$B1683,'DATI CM'!$H$2:$I$16,2,FALSE)*exp_SILP!$F1683,0)</f>
        <v>0</v>
      </c>
      <c r="N1683" s="18" t="str">
        <f>VLOOKUP(exp_SILP!$B1683,'DATI COMMESSE'!$A$2:$F$25,4,FALSE)</f>
        <v>GOL</v>
      </c>
      <c r="O1683" s="20">
        <f>VLOOKUP(exp_SILP!$B1683,'DATI COMMESSE'!$A$2:$F$25,5,FALSE)*exp_SILP!$F1683</f>
        <v>79.88</v>
      </c>
      <c r="P1683" s="18" t="str">
        <f>IF(MID(exp_SILP!$W1683,10,2)&gt;"40","F","M")</f>
        <v>F</v>
      </c>
      <c r="Q1683" s="24" t="s">
        <v>1737</v>
      </c>
      <c r="R1683" s="22" t="s">
        <v>223</v>
      </c>
      <c r="S1683" s="22" t="s">
        <v>57</v>
      </c>
      <c r="T1683" s="22" t="s">
        <v>58</v>
      </c>
      <c r="U1683" s="22" t="s">
        <v>59</v>
      </c>
      <c r="V1683" s="22" t="s">
        <v>265</v>
      </c>
      <c r="W1683" s="22" t="s">
        <v>266</v>
      </c>
      <c r="X1683" s="22" t="s">
        <v>267</v>
      </c>
      <c r="Y1683" s="22" t="s">
        <v>10</v>
      </c>
      <c r="Z1683" s="22" t="s">
        <v>63</v>
      </c>
      <c r="AA1683" s="22" t="s">
        <v>64</v>
      </c>
      <c r="AB1683" s="22" t="s">
        <v>74</v>
      </c>
      <c r="AC1683" s="22" t="s">
        <v>75</v>
      </c>
      <c r="AD1683" s="22" t="s">
        <v>59</v>
      </c>
      <c r="AE1683" s="22" t="s">
        <v>59</v>
      </c>
      <c r="AF1683" s="22" t="s">
        <v>59</v>
      </c>
      <c r="AG1683" s="25" t="s">
        <v>76</v>
      </c>
      <c r="AH1683" s="22" t="s">
        <v>1737</v>
      </c>
      <c r="AI1683" s="22" t="s">
        <v>77</v>
      </c>
      <c r="AJ1683" s="22" t="str">
        <f>VLOOKUP(exp_SILP!$Y1683,'DATI CM'!$A$2:$F$28,2,FALSE)</f>
        <v>FLCSRN79S42L219X</v>
      </c>
    </row>
    <row r="1684" ht="15.75" hidden="1" customHeight="1">
      <c r="A1684" s="10" t="str">
        <f>IFERROR(VLOOKUP(exp_SILP!$W1684,exp_utenti_P!D:D,1,FALSE),"_DA INSERIRE")</f>
        <v>FZZNMR64B59L219K</v>
      </c>
      <c r="B1684" s="10" t="str">
        <f>IF(AND(exp_SILP!$S1684="A.3 ORIENTAMENTO PROFESSIONALE",exp_SILP!$AD1684="4.2"),"A.3 ORIENTAMENTO PROFESSIONALE (CARCERE)",
IF(AND(exp_SILP!$S1684="A.3 ORIENTAMENTO PROFESSIONALE",exp_SILP!$AD1684="."),"A.3 ORIENTAMENTO PROFESSIONALE (CARCERE)",
IF(AND(exp_SILP!$S1684="A.4 CONSULENZA ORIENTATIVA",exp_SILP!$AD1684="4.2"),"A.4 CONSULENZA ORIENTATIVA (CARCERE)",
IF(AND(exp_SILP!$S1684="A.4 CONSULENZA ORIENTATIVA",exp_SILP!$AD1684="."),"A.4 CONSULENZA ORIENTATIVA (CARCERE)",
IF(AND(exp_SILP!$S1684="A.5 - LEP F1 - ACCOMPAGNAMENTO AL LAVORO",exp_SILP!$AD1684="4.2"),"A.5 - LEP F1 - ACCOMPAGNAMENTO AL LAVORO (CARCERE)",
IF(AND(exp_SILP!$S1684="A.5 - LEP F1 - ACCOMPAGNAMENTO AL LAVORO",exp_SILP!$AD1684="."),"A.5 - LEP F1 - ACCOMPAGNAMENTO AL LAVORO (CARCERE)",
IF(AND(exp_SILP!$S1684="A.5.2a - TUTORAGGIO TIROCINI",exp_SILP!$AD1684="4.2"),"A.5.2a - TUTORAGGIO TIROCINI (CARCERE)",
exp_SILP!$S1684)))))))</f>
        <v>A.5 - LEP F1 - ACCOMPAGNAMENTO AL LAVORO</v>
      </c>
      <c r="C1684" s="11" t="str">
        <f>CONCATENATE(VLOOKUP(exp_SILP!$B1684,'DATI COMMESSE'!$A$2:$F$25,4,FALSE)," - ", VLOOKUP(exp_SILP!$B1684,'DATI COMMESSE'!$A$2:$F$25,2,FALSE)," - ",VLOOKUP(exp_SILP!$B1684,'DATI COMMESSE'!$A$2:$F$25,3,FALSE))</f>
        <v>GOL - 22-02-5000 - 22-12-5003</v>
      </c>
      <c r="D1684" s="11" t="str">
        <f>LEFT(exp_SILP!$R1684,5)</f>
        <v>09:00</v>
      </c>
      <c r="E1684" s="11" t="str">
        <f>RIGHT(exp_SILP!$R1684,5)</f>
        <v>13:00</v>
      </c>
      <c r="F1684" s="11">
        <f>IF(exp_SILP!$AG1684&gt;=60,exp_SILP!$AG1684/60,exp_SILP!$AG1684)</f>
        <v>4</v>
      </c>
      <c r="G1684" s="11" t="str">
        <f>VLOOKUP(exp_SILP!$Y1684,'DATI CM'!$A$2:$F$28,2,FALSE)</f>
        <v>SPDPRZ67H55L219V</v>
      </c>
      <c r="H1684" s="11" t="str">
        <f>VLOOKUP(exp_SILP!$Y1684,'DATI CM'!$A$2:$F$28,3,FALSE)</f>
        <v>A010</v>
      </c>
      <c r="I1684" s="11" t="str">
        <f t="shared" si="1"/>
        <v>N</v>
      </c>
      <c r="J1684" s="11" t="str">
        <f>VLOOKUP(exp_SILP!$Y1684,'DATI CM'!$A$2:$F$28,4,FALSE)</f>
        <v>TORINO</v>
      </c>
      <c r="K1684" s="12">
        <f>VLOOKUP(exp_SILP!$B1684,'DATI COMMESSE'!$A$2:$F$25,5,FALSE)</f>
        <v>39.94</v>
      </c>
      <c r="L1684" s="12" t="str">
        <f>IF(exp_SILP!$B1684="A4.10 - LEP E - ORIENTAMENTO SPECIALISTICO SKILL GAP ANALYSIS - GRUPPO 3P",0,VLOOKUP(exp_SILP!$Y1684,'DATI CM'!$A$2:$F$28,6,FALSE))</f>
        <v/>
      </c>
      <c r="M1684" s="12">
        <f>IFERROR(VLOOKUP(exp_SILP!$B1684,'DATI CM'!$H$2:$I$16,2,FALSE)*exp_SILP!$F1684,0)</f>
        <v>0</v>
      </c>
      <c r="N1684" s="11" t="str">
        <f>VLOOKUP(exp_SILP!$B1684,'DATI COMMESSE'!$A$2:$F$25,4,FALSE)</f>
        <v>GOL</v>
      </c>
      <c r="O1684" s="13">
        <f>VLOOKUP(exp_SILP!$B1684,'DATI COMMESSE'!$A$2:$F$25,5,FALSE)*exp_SILP!$F1684</f>
        <v>159.76</v>
      </c>
      <c r="P1684" s="11" t="str">
        <f>IF(MID(exp_SILP!$W1684,10,2)&gt;"40","F","M")</f>
        <v>F</v>
      </c>
      <c r="Q1684" s="27" t="s">
        <v>1737</v>
      </c>
      <c r="R1684" s="15" t="s">
        <v>574</v>
      </c>
      <c r="S1684" s="15" t="s">
        <v>57</v>
      </c>
      <c r="T1684" s="15" t="s">
        <v>58</v>
      </c>
      <c r="U1684" s="15" t="s">
        <v>59</v>
      </c>
      <c r="V1684" s="15" t="s">
        <v>996</v>
      </c>
      <c r="W1684" s="15" t="s">
        <v>997</v>
      </c>
      <c r="X1684" s="15" t="s">
        <v>998</v>
      </c>
      <c r="Y1684" s="15" t="s">
        <v>17</v>
      </c>
      <c r="Z1684" s="15" t="s">
        <v>63</v>
      </c>
      <c r="AA1684" s="15" t="s">
        <v>64</v>
      </c>
      <c r="AB1684" s="15" t="s">
        <v>65</v>
      </c>
      <c r="AC1684" s="15" t="s">
        <v>135</v>
      </c>
      <c r="AD1684" s="15" t="s">
        <v>59</v>
      </c>
      <c r="AE1684" s="15" t="s">
        <v>59</v>
      </c>
      <c r="AF1684" s="15" t="s">
        <v>59</v>
      </c>
      <c r="AG1684" s="28" t="s">
        <v>136</v>
      </c>
      <c r="AH1684" s="15" t="s">
        <v>1737</v>
      </c>
      <c r="AI1684" s="15" t="s">
        <v>137</v>
      </c>
      <c r="AJ1684" s="15" t="str">
        <f>VLOOKUP(exp_SILP!$Y1684,'DATI CM'!$A$2:$F$28,2,FALSE)</f>
        <v>SPDPRZ67H55L219V</v>
      </c>
    </row>
    <row r="1685" ht="15.75" hidden="1" customHeight="1">
      <c r="A1685" s="17" t="str">
        <f>IFERROR(VLOOKUP(exp_SILP!$W1685,exp_utenti_P!D:D,1,FALSE),"_DA INSERIRE")</f>
        <v>PVEKST67M52Z104C</v>
      </c>
      <c r="B1685" s="17" t="str">
        <f>IF(AND(exp_SILP!$S1685="A.3 ORIENTAMENTO PROFESSIONALE",exp_SILP!$AD1685="4.2"),"A.3 ORIENTAMENTO PROFESSIONALE (CARCERE)",
IF(AND(exp_SILP!$S1685="A.3 ORIENTAMENTO PROFESSIONALE",exp_SILP!$AD1685="."),"A.3 ORIENTAMENTO PROFESSIONALE (CARCERE)",
IF(AND(exp_SILP!$S1685="A.4 CONSULENZA ORIENTATIVA",exp_SILP!$AD1685="4.2"),"A.4 CONSULENZA ORIENTATIVA (CARCERE)",
IF(AND(exp_SILP!$S1685="A.4 CONSULENZA ORIENTATIVA",exp_SILP!$AD1685="."),"A.4 CONSULENZA ORIENTATIVA (CARCERE)",
IF(AND(exp_SILP!$S1685="A.5 - LEP F1 - ACCOMPAGNAMENTO AL LAVORO",exp_SILP!$AD1685="4.2"),"A.5 - LEP F1 - ACCOMPAGNAMENTO AL LAVORO (CARCERE)",
IF(AND(exp_SILP!$S1685="A.5 - LEP F1 - ACCOMPAGNAMENTO AL LAVORO",exp_SILP!$AD1685="."),"A.5 - LEP F1 - ACCOMPAGNAMENTO AL LAVORO (CARCERE)",
IF(AND(exp_SILP!$S1685="A.5.2a - TUTORAGGIO TIROCINI",exp_SILP!$AD1685="4.2"),"A.5.2a - TUTORAGGIO TIROCINI (CARCERE)",
exp_SILP!$S1685)))))))</f>
        <v>A.5 - LEP F1 - ACCOMPAGNAMENTO AL LAVORO</v>
      </c>
      <c r="C1685" s="18" t="str">
        <f>CONCATENATE(VLOOKUP(exp_SILP!$B1685,'DATI COMMESSE'!$A$2:$F$25,4,FALSE)," - ", VLOOKUP(exp_SILP!$B1685,'DATI COMMESSE'!$A$2:$F$25,2,FALSE)," - ",VLOOKUP(exp_SILP!$B1685,'DATI COMMESSE'!$A$2:$F$25,3,FALSE))</f>
        <v>GOL - 22-02-5000 - 22-12-5003</v>
      </c>
      <c r="D1685" s="18" t="str">
        <f>LEFT(exp_SILP!$R1685,5)</f>
        <v>12:00</v>
      </c>
      <c r="E1685" s="18" t="str">
        <f>RIGHT(exp_SILP!$R1685,5)</f>
        <v>13:00</v>
      </c>
      <c r="F1685" s="18">
        <f>IF(exp_SILP!$AG1685&gt;=60,exp_SILP!$AG1685/60,exp_SILP!$AG1685)</f>
        <v>1</v>
      </c>
      <c r="G1685" s="18" t="str">
        <f>VLOOKUP(exp_SILP!$Y1685,'DATI CM'!$A$2:$F$28,2,FALSE)</f>
        <v>PNFMRT85H50A859E</v>
      </c>
      <c r="H1685" s="18" t="str">
        <f>VLOOKUP(exp_SILP!$Y1685,'DATI CM'!$A$2:$F$28,3,FALSE)</f>
        <v>A011</v>
      </c>
      <c r="I1685" s="18" t="str">
        <f t="shared" si="1"/>
        <v>N</v>
      </c>
      <c r="J1685" s="18" t="str">
        <f>VLOOKUP(exp_SILP!$Y1685,'DATI CM'!$A$2:$F$28,4,FALSE)</f>
        <v>BIELLA</v>
      </c>
      <c r="K1685" s="19">
        <f>VLOOKUP(exp_SILP!$B1685,'DATI COMMESSE'!$A$2:$F$25,5,FALSE)</f>
        <v>39.94</v>
      </c>
      <c r="L1685" s="19">
        <f>IF(exp_SILP!$B1685="A4.10 - LEP E - ORIENTAMENTO SPECIALISTICO SKILL GAP ANALYSIS - GRUPPO 3P",0,VLOOKUP(exp_SILP!$Y1685,'DATI CM'!$A$2:$F$28,6,FALSE))</f>
        <v>25</v>
      </c>
      <c r="M1685" s="19">
        <f>IFERROR(VLOOKUP(exp_SILP!$B1685,'DATI CM'!$H$2:$I$16,2,FALSE)*exp_SILP!$F1685,0)</f>
        <v>0</v>
      </c>
      <c r="N1685" s="18" t="str">
        <f>VLOOKUP(exp_SILP!$B1685,'DATI COMMESSE'!$A$2:$F$25,4,FALSE)</f>
        <v>GOL</v>
      </c>
      <c r="O1685" s="20">
        <f>VLOOKUP(exp_SILP!$B1685,'DATI COMMESSE'!$A$2:$F$25,5,FALSE)*exp_SILP!$F1685</f>
        <v>39.94</v>
      </c>
      <c r="P1685" s="18" t="str">
        <f>IF(MID(exp_SILP!$W1685,10,2)&gt;"40","F","M")</f>
        <v>F</v>
      </c>
      <c r="Q1685" s="24" t="s">
        <v>1737</v>
      </c>
      <c r="R1685" s="22" t="s">
        <v>102</v>
      </c>
      <c r="S1685" s="22" t="s">
        <v>57</v>
      </c>
      <c r="T1685" s="22" t="s">
        <v>58</v>
      </c>
      <c r="U1685" s="22" t="s">
        <v>59</v>
      </c>
      <c r="V1685" s="22" t="s">
        <v>519</v>
      </c>
      <c r="W1685" s="22" t="s">
        <v>520</v>
      </c>
      <c r="X1685" s="22" t="s">
        <v>521</v>
      </c>
      <c r="Y1685" s="22" t="s">
        <v>15</v>
      </c>
      <c r="Z1685" s="22" t="s">
        <v>63</v>
      </c>
      <c r="AA1685" s="22" t="s">
        <v>64</v>
      </c>
      <c r="AB1685" s="22" t="s">
        <v>65</v>
      </c>
      <c r="AC1685" s="22" t="s">
        <v>66</v>
      </c>
      <c r="AD1685" s="22" t="s">
        <v>59</v>
      </c>
      <c r="AE1685" s="22" t="s">
        <v>59</v>
      </c>
      <c r="AF1685" s="22" t="s">
        <v>59</v>
      </c>
      <c r="AG1685" s="25" t="s">
        <v>67</v>
      </c>
      <c r="AH1685" s="22" t="s">
        <v>1737</v>
      </c>
      <c r="AI1685" s="22" t="s">
        <v>68</v>
      </c>
      <c r="AJ1685" s="22" t="str">
        <f>VLOOKUP(exp_SILP!$Y1685,'DATI CM'!$A$2:$F$28,2,FALSE)</f>
        <v>PNFMRT85H50A859E</v>
      </c>
    </row>
    <row r="1686" ht="15.75" customHeight="1">
      <c r="A1686" s="10" t="str">
        <f>IFERROR(VLOOKUP(exp_SILP!$W1686,exp_utenti_P!D:D,1,FALSE),"_DA INSERIRE")</f>
        <v>BNTBRR62B24Z330N</v>
      </c>
      <c r="B1686" s="10" t="str">
        <f>IF(AND(exp_SILP!$S1686="A.3 ORIENTAMENTO PROFESSIONALE",exp_SILP!$AD1686="4.2"),"A.3 ORIENTAMENTO PROFESSIONALE (CARCERE)",
IF(AND(exp_SILP!$S1686="A.3 ORIENTAMENTO PROFESSIONALE",exp_SILP!$AD1686="."),"A.3 ORIENTAMENTO PROFESSIONALE (CARCERE)",
IF(AND(exp_SILP!$S1686="A.4 CONSULENZA ORIENTATIVA",exp_SILP!$AD1686="4.2"),"A.4 CONSULENZA ORIENTATIVA (CARCERE)",
IF(AND(exp_SILP!$S1686="A.4 CONSULENZA ORIENTATIVA",exp_SILP!$AD1686="."),"A.4 CONSULENZA ORIENTATIVA (CARCERE)",
IF(AND(exp_SILP!$S1686="A.5 - LEP F1 - ACCOMPAGNAMENTO AL LAVORO",exp_SILP!$AD1686="4.2"),"A.5 - LEP F1 - ACCOMPAGNAMENTO AL LAVORO (CARCERE)",
IF(AND(exp_SILP!$S1686="A.5 - LEP F1 - ACCOMPAGNAMENTO AL LAVORO",exp_SILP!$AD1686="."),"A.5 - LEP F1 - ACCOMPAGNAMENTO AL LAVORO (CARCERE)",
IF(AND(exp_SILP!$S1686="A.5.2a - TUTORAGGIO TIROCINI",exp_SILP!$AD1686="4.2"),"A.5.2a - TUTORAGGIO TIROCINI (CARCERE)",
exp_SILP!$S1686)))))))</f>
        <v>A.5 - LEP F1 - ACCOMPAGNAMENTO AL LAVORO</v>
      </c>
      <c r="C1686" s="11" t="str">
        <f>CONCATENATE(VLOOKUP(exp_SILP!$B1686,'DATI COMMESSE'!$A$2:$F$25,4,FALSE)," - ", VLOOKUP(exp_SILP!$B1686,'DATI COMMESSE'!$A$2:$F$25,2,FALSE)," - ",VLOOKUP(exp_SILP!$B1686,'DATI COMMESSE'!$A$2:$F$25,3,FALSE))</f>
        <v>GOL - 22-02-5000 - 22-12-5003</v>
      </c>
      <c r="D1686" s="11" t="str">
        <f>LEFT(exp_SILP!$R1686,5)</f>
        <v>09:00</v>
      </c>
      <c r="E1686" s="11" t="str">
        <f>RIGHT(exp_SILP!$R1686,5)</f>
        <v>10:00</v>
      </c>
      <c r="F1686" s="11">
        <f>IF(exp_SILP!$AG1686&gt;=60,exp_SILP!$AG1686/60,exp_SILP!$AG1686)</f>
        <v>1</v>
      </c>
      <c r="G1686" s="11" t="str">
        <f>VLOOKUP(exp_SILP!$Y1686,'DATI CM'!$A$2:$F$28,2,FALSE)</f>
        <v>MNRCLD73B46G674U</v>
      </c>
      <c r="H1686" s="11" t="str">
        <f>VLOOKUP(exp_SILP!$Y1686,'DATI CM'!$A$2:$F$28,3,FALSE)</f>
        <v>A011</v>
      </c>
      <c r="I1686" s="11" t="str">
        <f t="shared" si="1"/>
        <v>N</v>
      </c>
      <c r="J1686" s="11" t="str">
        <f>VLOOKUP(exp_SILP!$Y1686,'DATI CM'!$A$2:$F$28,4,FALSE)</f>
        <v>TORINO</v>
      </c>
      <c r="K1686" s="12">
        <f>VLOOKUP(exp_SILP!$B1686,'DATI COMMESSE'!$A$2:$F$25,5,FALSE)</f>
        <v>39.94</v>
      </c>
      <c r="L1686" s="12">
        <f>IF(exp_SILP!$B1686="A4.10 - LEP E - ORIENTAMENTO SPECIALISTICO SKILL GAP ANALYSIS - GRUPPO 3P",0,VLOOKUP(exp_SILP!$Y1686,'DATI CM'!$A$2:$F$28,6,FALSE))</f>
        <v>25</v>
      </c>
      <c r="M1686" s="12">
        <f>IFERROR(VLOOKUP(exp_SILP!$B1686,'DATI CM'!$H$2:$I$16,2,FALSE)*exp_SILP!$F1686,0)</f>
        <v>0</v>
      </c>
      <c r="N1686" s="11" t="str">
        <f>VLOOKUP(exp_SILP!$B1686,'DATI COMMESSE'!$A$2:$F$25,4,FALSE)</f>
        <v>GOL</v>
      </c>
      <c r="O1686" s="13">
        <f>VLOOKUP(exp_SILP!$B1686,'DATI COMMESSE'!$A$2:$F$25,5,FALSE)*exp_SILP!$F1686</f>
        <v>39.94</v>
      </c>
      <c r="P1686" s="11" t="str">
        <f>IF(MID(exp_SILP!$W1686,10,2)&gt;"40","F","M")</f>
        <v>M</v>
      </c>
      <c r="Q1686" s="27" t="s">
        <v>1606</v>
      </c>
      <c r="R1686" s="15" t="s">
        <v>203</v>
      </c>
      <c r="S1686" s="15" t="s">
        <v>57</v>
      </c>
      <c r="T1686" s="15" t="s">
        <v>58</v>
      </c>
      <c r="U1686" s="15" t="s">
        <v>59</v>
      </c>
      <c r="V1686" s="15" t="s">
        <v>443</v>
      </c>
      <c r="W1686" s="15" t="s">
        <v>444</v>
      </c>
      <c r="X1686" s="15" t="s">
        <v>445</v>
      </c>
      <c r="Y1686" s="15" t="s">
        <v>14</v>
      </c>
      <c r="Z1686" s="15" t="s">
        <v>63</v>
      </c>
      <c r="AA1686" s="15" t="s">
        <v>64</v>
      </c>
      <c r="AB1686" s="15" t="s">
        <v>74</v>
      </c>
      <c r="AC1686" s="15" t="s">
        <v>135</v>
      </c>
      <c r="AD1686" s="15" t="s">
        <v>59</v>
      </c>
      <c r="AE1686" s="15" t="s">
        <v>59</v>
      </c>
      <c r="AF1686" s="15" t="s">
        <v>59</v>
      </c>
      <c r="AG1686" s="28" t="s">
        <v>67</v>
      </c>
      <c r="AH1686" s="15" t="s">
        <v>1606</v>
      </c>
      <c r="AI1686" s="15" t="s">
        <v>158</v>
      </c>
      <c r="AJ1686" s="15" t="str">
        <f>VLOOKUP(exp_SILP!$Y1686,'DATI CM'!$A$2:$F$28,2,FALSE)</f>
        <v>MNRCLD73B46G674U</v>
      </c>
    </row>
    <row r="1687" ht="15.75" hidden="1" customHeight="1">
      <c r="A1687" s="17" t="str">
        <f>IFERROR(VLOOKUP(exp_SILP!$W1687,exp_utenti_P!D:D,1,FALSE),"_DA INSERIRE")</f>
        <v>BRDSFN67L49L219B</v>
      </c>
      <c r="B1687" s="17" t="str">
        <f>IF(AND(exp_SILP!$S1687="A.3 ORIENTAMENTO PROFESSIONALE",exp_SILP!$AD1687="4.2"),"A.3 ORIENTAMENTO PROFESSIONALE (CARCERE)",
IF(AND(exp_SILP!$S1687="A.3 ORIENTAMENTO PROFESSIONALE",exp_SILP!$AD1687="."),"A.3 ORIENTAMENTO PROFESSIONALE (CARCERE)",
IF(AND(exp_SILP!$S1687="A.4 CONSULENZA ORIENTATIVA",exp_SILP!$AD1687="4.2"),"A.4 CONSULENZA ORIENTATIVA (CARCERE)",
IF(AND(exp_SILP!$S1687="A.4 CONSULENZA ORIENTATIVA",exp_SILP!$AD1687="."),"A.4 CONSULENZA ORIENTATIVA (CARCERE)",
IF(AND(exp_SILP!$S1687="A.5 - LEP F1 - ACCOMPAGNAMENTO AL LAVORO",exp_SILP!$AD1687="4.2"),"A.5 - LEP F1 - ACCOMPAGNAMENTO AL LAVORO (CARCERE)",
IF(AND(exp_SILP!$S1687="A.5 - LEP F1 - ACCOMPAGNAMENTO AL LAVORO",exp_SILP!$AD1687="."),"A.5 - LEP F1 - ACCOMPAGNAMENTO AL LAVORO (CARCERE)",
IF(AND(exp_SILP!$S1687="A.5.2a - TUTORAGGIO TIROCINI",exp_SILP!$AD1687="4.2"),"A.5.2a - TUTORAGGIO TIROCINI (CARCERE)",
exp_SILP!$S1687)))))))</f>
        <v>A.5 - LEP F1 - ACCOMPAGNAMENTO AL LAVORO</v>
      </c>
      <c r="C1687" s="18" t="str">
        <f>CONCATENATE(VLOOKUP(exp_SILP!$B1687,'DATI COMMESSE'!$A$2:$F$25,4,FALSE)," - ", VLOOKUP(exp_SILP!$B1687,'DATI COMMESSE'!$A$2:$F$25,2,FALSE)," - ",VLOOKUP(exp_SILP!$B1687,'DATI COMMESSE'!$A$2:$F$25,3,FALSE))</f>
        <v>GOL - 22-02-5000 - 22-12-5003</v>
      </c>
      <c r="D1687" s="18" t="str">
        <f>LEFT(exp_SILP!$R1687,5)</f>
        <v>16:00</v>
      </c>
      <c r="E1687" s="18" t="str">
        <f>RIGHT(exp_SILP!$R1687,5)</f>
        <v>17:00</v>
      </c>
      <c r="F1687" s="18">
        <f>IF(exp_SILP!$AG1687&gt;=60,exp_SILP!$AG1687/60,exp_SILP!$AG1687)</f>
        <v>1</v>
      </c>
      <c r="G1687" s="18" t="str">
        <f>VLOOKUP(exp_SILP!$Y1687,'DATI CM'!$A$2:$F$28,2,FALSE)</f>
        <v>DNRSMN97E58L219U</v>
      </c>
      <c r="H1687" s="18" t="str">
        <f>VLOOKUP(exp_SILP!$Y1687,'DATI CM'!$A$2:$F$28,3,FALSE)</f>
        <v/>
      </c>
      <c r="I1687" s="18" t="str">
        <f t="shared" si="1"/>
        <v>N</v>
      </c>
      <c r="J1687" s="18" t="str">
        <f>VLOOKUP(exp_SILP!$Y1687,'DATI CM'!$A$2:$F$28,4,FALSE)</f>
        <v/>
      </c>
      <c r="K1687" s="19">
        <f>VLOOKUP(exp_SILP!$B1687,'DATI COMMESSE'!$A$2:$F$25,5,FALSE)</f>
        <v>39.94</v>
      </c>
      <c r="L1687" s="19" t="str">
        <f>IF(exp_SILP!$B1687="A4.10 - LEP E - ORIENTAMENTO SPECIALISTICO SKILL GAP ANALYSIS - GRUPPO 3P",0,VLOOKUP(exp_SILP!$Y1687,'DATI CM'!$A$2:$F$28,6,FALSE))</f>
        <v/>
      </c>
      <c r="M1687" s="19">
        <f>IFERROR(VLOOKUP(exp_SILP!$B1687,'DATI CM'!$H$2:$I$16,2,FALSE)*exp_SILP!$F1687,0)</f>
        <v>0</v>
      </c>
      <c r="N1687" s="18" t="str">
        <f>VLOOKUP(exp_SILP!$B1687,'DATI COMMESSE'!$A$2:$F$25,4,FALSE)</f>
        <v>GOL</v>
      </c>
      <c r="O1687" s="20">
        <f>VLOOKUP(exp_SILP!$B1687,'DATI COMMESSE'!$A$2:$F$25,5,FALSE)*exp_SILP!$F1687</f>
        <v>39.94</v>
      </c>
      <c r="P1687" s="18" t="str">
        <f>IF(MID(exp_SILP!$W1687,10,2)&gt;"40","F","M")</f>
        <v>F</v>
      </c>
      <c r="Q1687" s="24" t="s">
        <v>1606</v>
      </c>
      <c r="R1687" s="22" t="s">
        <v>152</v>
      </c>
      <c r="S1687" s="22" t="s">
        <v>57</v>
      </c>
      <c r="T1687" s="22" t="s">
        <v>58</v>
      </c>
      <c r="U1687" s="22" t="s">
        <v>59</v>
      </c>
      <c r="V1687" s="22" t="s">
        <v>853</v>
      </c>
      <c r="W1687" s="22" t="s">
        <v>854</v>
      </c>
      <c r="X1687" s="22" t="s">
        <v>855</v>
      </c>
      <c r="Y1687" s="22" t="s">
        <v>8</v>
      </c>
      <c r="Z1687" s="22" t="s">
        <v>63</v>
      </c>
      <c r="AA1687" s="22" t="s">
        <v>64</v>
      </c>
      <c r="AB1687" s="22" t="s">
        <v>65</v>
      </c>
      <c r="AC1687" s="22" t="s">
        <v>135</v>
      </c>
      <c r="AD1687" s="22" t="s">
        <v>59</v>
      </c>
      <c r="AE1687" s="22" t="s">
        <v>59</v>
      </c>
      <c r="AF1687" s="22" t="s">
        <v>114</v>
      </c>
      <c r="AG1687" s="25" t="s">
        <v>67</v>
      </c>
      <c r="AH1687" s="22" t="s">
        <v>1606</v>
      </c>
      <c r="AI1687" s="22" t="s">
        <v>143</v>
      </c>
      <c r="AJ1687" s="22" t="str">
        <f>VLOOKUP(exp_SILP!$Y1687,'DATI CM'!$A$2:$F$28,2,FALSE)</f>
        <v>DNRSMN97E58L219U</v>
      </c>
    </row>
    <row r="1688" ht="15.75" hidden="1" customHeight="1">
      <c r="A1688" s="10" t="str">
        <f>IFERROR(VLOOKUP(exp_SILP!$W1688,exp_utenti_P!D:D,1,FALSE),"_DA INSERIRE")</f>
        <v>BRDSFN67L49L219B</v>
      </c>
      <c r="B1688" s="10" t="str">
        <f>IF(AND(exp_SILP!$S1688="A.3 ORIENTAMENTO PROFESSIONALE",exp_SILP!$AD1688="4.2"),"A.3 ORIENTAMENTO PROFESSIONALE (CARCERE)",
IF(AND(exp_SILP!$S1688="A.3 ORIENTAMENTO PROFESSIONALE",exp_SILP!$AD1688="."),"A.3 ORIENTAMENTO PROFESSIONALE (CARCERE)",
IF(AND(exp_SILP!$S1688="A.4 CONSULENZA ORIENTATIVA",exp_SILP!$AD1688="4.2"),"A.4 CONSULENZA ORIENTATIVA (CARCERE)",
IF(AND(exp_SILP!$S1688="A.4 CONSULENZA ORIENTATIVA",exp_SILP!$AD1688="."),"A.4 CONSULENZA ORIENTATIVA (CARCERE)",
IF(AND(exp_SILP!$S1688="A.5 - LEP F1 - ACCOMPAGNAMENTO AL LAVORO",exp_SILP!$AD1688="4.2"),"A.5 - LEP F1 - ACCOMPAGNAMENTO AL LAVORO (CARCERE)",
IF(AND(exp_SILP!$S1688="A.5 - LEP F1 - ACCOMPAGNAMENTO AL LAVORO",exp_SILP!$AD1688="."),"A.5 - LEP F1 - ACCOMPAGNAMENTO AL LAVORO (CARCERE)",
IF(AND(exp_SILP!$S1688="A.5.2a - TUTORAGGIO TIROCINI",exp_SILP!$AD1688="4.2"),"A.5.2a - TUTORAGGIO TIROCINI (CARCERE)",
exp_SILP!$S1688)))))))</f>
        <v>A.5 - LEP F1 - ACCOMPAGNAMENTO AL LAVORO</v>
      </c>
      <c r="C1688" s="11" t="str">
        <f>CONCATENATE(VLOOKUP(exp_SILP!$B1688,'DATI COMMESSE'!$A$2:$F$25,4,FALSE)," - ", VLOOKUP(exp_SILP!$B1688,'DATI COMMESSE'!$A$2:$F$25,2,FALSE)," - ",VLOOKUP(exp_SILP!$B1688,'DATI COMMESSE'!$A$2:$F$25,3,FALSE))</f>
        <v>GOL - 22-02-5000 - 22-12-5003</v>
      </c>
      <c r="D1688" s="11" t="str">
        <f>LEFT(exp_SILP!$R1688,5)</f>
        <v>09:00</v>
      </c>
      <c r="E1688" s="11" t="str">
        <f>RIGHT(exp_SILP!$R1688,5)</f>
        <v>12:00</v>
      </c>
      <c r="F1688" s="11">
        <f>IF(exp_SILP!$AG1688&gt;=60,exp_SILP!$AG1688/60,exp_SILP!$AG1688)</f>
        <v>3</v>
      </c>
      <c r="G1688" s="11" t="str">
        <f>VLOOKUP(exp_SILP!$Y1688,'DATI CM'!$A$2:$F$28,2,FALSE)</f>
        <v>DNRSMN97E58L219U</v>
      </c>
      <c r="H1688" s="11" t="str">
        <f>VLOOKUP(exp_SILP!$Y1688,'DATI CM'!$A$2:$F$28,3,FALSE)</f>
        <v/>
      </c>
      <c r="I1688" s="11" t="str">
        <f t="shared" si="1"/>
        <v>N</v>
      </c>
      <c r="J1688" s="11" t="str">
        <f>VLOOKUP(exp_SILP!$Y1688,'DATI CM'!$A$2:$F$28,4,FALSE)</f>
        <v/>
      </c>
      <c r="K1688" s="12">
        <f>VLOOKUP(exp_SILP!$B1688,'DATI COMMESSE'!$A$2:$F$25,5,FALSE)</f>
        <v>39.94</v>
      </c>
      <c r="L1688" s="12" t="str">
        <f>IF(exp_SILP!$B1688="A4.10 - LEP E - ORIENTAMENTO SPECIALISTICO SKILL GAP ANALYSIS - GRUPPO 3P",0,VLOOKUP(exp_SILP!$Y1688,'DATI CM'!$A$2:$F$28,6,FALSE))</f>
        <v/>
      </c>
      <c r="M1688" s="12">
        <f>IFERROR(VLOOKUP(exp_SILP!$B1688,'DATI CM'!$H$2:$I$16,2,FALSE)*exp_SILP!$F1688,0)</f>
        <v>0</v>
      </c>
      <c r="N1688" s="11" t="str">
        <f>VLOOKUP(exp_SILP!$B1688,'DATI COMMESSE'!$A$2:$F$25,4,FALSE)</f>
        <v>GOL</v>
      </c>
      <c r="O1688" s="13">
        <f>VLOOKUP(exp_SILP!$B1688,'DATI COMMESSE'!$A$2:$F$25,5,FALSE)*exp_SILP!$F1688</f>
        <v>119.82</v>
      </c>
      <c r="P1688" s="11" t="str">
        <f>IF(MID(exp_SILP!$W1688,10,2)&gt;"40","F","M")</f>
        <v>F</v>
      </c>
      <c r="Q1688" s="27" t="s">
        <v>1606</v>
      </c>
      <c r="R1688" s="15" t="s">
        <v>106</v>
      </c>
      <c r="S1688" s="15" t="s">
        <v>57</v>
      </c>
      <c r="T1688" s="15" t="s">
        <v>58</v>
      </c>
      <c r="U1688" s="15" t="s">
        <v>59</v>
      </c>
      <c r="V1688" s="15" t="s">
        <v>853</v>
      </c>
      <c r="W1688" s="15" t="s">
        <v>854</v>
      </c>
      <c r="X1688" s="15" t="s">
        <v>855</v>
      </c>
      <c r="Y1688" s="15" t="s">
        <v>8</v>
      </c>
      <c r="Z1688" s="15" t="s">
        <v>63</v>
      </c>
      <c r="AA1688" s="15" t="s">
        <v>64</v>
      </c>
      <c r="AB1688" s="15" t="s">
        <v>65</v>
      </c>
      <c r="AC1688" s="15" t="s">
        <v>135</v>
      </c>
      <c r="AD1688" s="15" t="s">
        <v>59</v>
      </c>
      <c r="AE1688" s="15" t="s">
        <v>59</v>
      </c>
      <c r="AF1688" s="15" t="s">
        <v>59</v>
      </c>
      <c r="AG1688" s="28" t="s">
        <v>101</v>
      </c>
      <c r="AH1688" s="15" t="s">
        <v>1606</v>
      </c>
      <c r="AI1688" s="15" t="s">
        <v>143</v>
      </c>
      <c r="AJ1688" s="15" t="str">
        <f>VLOOKUP(exp_SILP!$Y1688,'DATI CM'!$A$2:$F$28,2,FALSE)</f>
        <v>DNRSMN97E58L219U</v>
      </c>
    </row>
    <row r="1689" ht="15.75" customHeight="1">
      <c r="A1689" s="17" t="str">
        <f>IFERROR(VLOOKUP(exp_SILP!$W1689,exp_utenti_P!D:D,1,FALSE),"_DA INSERIRE")</f>
        <v>FRNLND66P59Z613A</v>
      </c>
      <c r="B1689" s="17" t="str">
        <f>IF(AND(exp_SILP!$S1689="A.3 ORIENTAMENTO PROFESSIONALE",exp_SILP!$AD1689="4.2"),"A.3 ORIENTAMENTO PROFESSIONALE (CARCERE)",
IF(AND(exp_SILP!$S1689="A.3 ORIENTAMENTO PROFESSIONALE",exp_SILP!$AD1689="."),"A.3 ORIENTAMENTO PROFESSIONALE (CARCERE)",
IF(AND(exp_SILP!$S1689="A.4 CONSULENZA ORIENTATIVA",exp_SILP!$AD1689="4.2"),"A.4 CONSULENZA ORIENTATIVA (CARCERE)",
IF(AND(exp_SILP!$S1689="A.4 CONSULENZA ORIENTATIVA",exp_SILP!$AD1689="."),"A.4 CONSULENZA ORIENTATIVA (CARCERE)",
IF(AND(exp_SILP!$S1689="A.5 - LEP F1 - ACCOMPAGNAMENTO AL LAVORO",exp_SILP!$AD1689="4.2"),"A.5 - LEP F1 - ACCOMPAGNAMENTO AL LAVORO (CARCERE)",
IF(AND(exp_SILP!$S1689="A.5 - LEP F1 - ACCOMPAGNAMENTO AL LAVORO",exp_SILP!$AD1689="."),"A.5 - LEP F1 - ACCOMPAGNAMENTO AL LAVORO (CARCERE)",
IF(AND(exp_SILP!$S1689="A.5.2a - TUTORAGGIO TIROCINI",exp_SILP!$AD1689="4.2"),"A.5.2a - TUTORAGGIO TIROCINI (CARCERE)",
exp_SILP!$S1689)))))))</f>
        <v>A.5 - LEP F1 - ACCOMPAGNAMENTO AL LAVORO</v>
      </c>
      <c r="C1689" s="18" t="str">
        <f>CONCATENATE(VLOOKUP(exp_SILP!$B1689,'DATI COMMESSE'!$A$2:$F$25,4,FALSE)," - ", VLOOKUP(exp_SILP!$B1689,'DATI COMMESSE'!$A$2:$F$25,2,FALSE)," - ",VLOOKUP(exp_SILP!$B1689,'DATI COMMESSE'!$A$2:$F$25,3,FALSE))</f>
        <v>GOL - 22-02-5000 - 22-12-5003</v>
      </c>
      <c r="D1689" s="18" t="str">
        <f>LEFT(exp_SILP!$R1689,5)</f>
        <v>13:00</v>
      </c>
      <c r="E1689" s="18" t="str">
        <f>RIGHT(exp_SILP!$R1689,5)</f>
        <v>16:00</v>
      </c>
      <c r="F1689" s="18">
        <f>IF(exp_SILP!$AG1689&gt;=60,exp_SILP!$AG1689/60,exp_SILP!$AG1689)</f>
        <v>3</v>
      </c>
      <c r="G1689" s="18" t="str">
        <f>VLOOKUP(exp_SILP!$Y1689,'DATI CM'!$A$2:$F$28,2,FALSE)</f>
        <v>MNRCLD73B46G674U</v>
      </c>
      <c r="H1689" s="18" t="str">
        <f>VLOOKUP(exp_SILP!$Y1689,'DATI CM'!$A$2:$F$28,3,FALSE)</f>
        <v>A011</v>
      </c>
      <c r="I1689" s="18" t="str">
        <f t="shared" si="1"/>
        <v>N</v>
      </c>
      <c r="J1689" s="18" t="str">
        <f>VLOOKUP(exp_SILP!$Y1689,'DATI CM'!$A$2:$F$28,4,FALSE)</f>
        <v>TORINO</v>
      </c>
      <c r="K1689" s="19">
        <f>VLOOKUP(exp_SILP!$B1689,'DATI COMMESSE'!$A$2:$F$25,5,FALSE)</f>
        <v>39.94</v>
      </c>
      <c r="L1689" s="19">
        <f>IF(exp_SILP!$B1689="A4.10 - LEP E - ORIENTAMENTO SPECIALISTICO SKILL GAP ANALYSIS - GRUPPO 3P",0,VLOOKUP(exp_SILP!$Y1689,'DATI CM'!$A$2:$F$28,6,FALSE))</f>
        <v>25</v>
      </c>
      <c r="M1689" s="19">
        <f>IFERROR(VLOOKUP(exp_SILP!$B1689,'DATI CM'!$H$2:$I$16,2,FALSE)*exp_SILP!$F1689,0)</f>
        <v>0</v>
      </c>
      <c r="N1689" s="18" t="str">
        <f>VLOOKUP(exp_SILP!$B1689,'DATI COMMESSE'!$A$2:$F$25,4,FALSE)</f>
        <v>GOL</v>
      </c>
      <c r="O1689" s="20">
        <f>VLOOKUP(exp_SILP!$B1689,'DATI COMMESSE'!$A$2:$F$25,5,FALSE)*exp_SILP!$F1689</f>
        <v>119.82</v>
      </c>
      <c r="P1689" s="18" t="str">
        <f>IF(MID(exp_SILP!$W1689,10,2)&gt;"40","F","M")</f>
        <v>F</v>
      </c>
      <c r="Q1689" s="24" t="s">
        <v>1606</v>
      </c>
      <c r="R1689" s="22" t="s">
        <v>861</v>
      </c>
      <c r="S1689" s="22" t="s">
        <v>57</v>
      </c>
      <c r="T1689" s="22" t="s">
        <v>58</v>
      </c>
      <c r="U1689" s="22" t="s">
        <v>59</v>
      </c>
      <c r="V1689" s="22" t="s">
        <v>1297</v>
      </c>
      <c r="W1689" s="22" t="s">
        <v>1298</v>
      </c>
      <c r="X1689" s="22" t="s">
        <v>1299</v>
      </c>
      <c r="Y1689" s="22" t="s">
        <v>14</v>
      </c>
      <c r="Z1689" s="22" t="s">
        <v>63</v>
      </c>
      <c r="AA1689" s="22" t="s">
        <v>64</v>
      </c>
      <c r="AB1689" s="22" t="s">
        <v>74</v>
      </c>
      <c r="AC1689" s="22" t="s">
        <v>135</v>
      </c>
      <c r="AD1689" s="22" t="s">
        <v>59</v>
      </c>
      <c r="AE1689" s="22" t="s">
        <v>59</v>
      </c>
      <c r="AF1689" s="22" t="s">
        <v>59</v>
      </c>
      <c r="AG1689" s="25" t="s">
        <v>101</v>
      </c>
      <c r="AH1689" s="22" t="s">
        <v>1606</v>
      </c>
      <c r="AI1689" s="22" t="s">
        <v>158</v>
      </c>
      <c r="AJ1689" s="22" t="str">
        <f>VLOOKUP(exp_SILP!$Y1689,'DATI CM'!$A$2:$F$28,2,FALSE)</f>
        <v>MNRCLD73B46G674U</v>
      </c>
    </row>
    <row r="1690" ht="15.75" customHeight="1">
      <c r="A1690" s="10" t="str">
        <f>IFERROR(VLOOKUP(exp_SILP!$W1690,exp_utenti_P!D:D,1,FALSE),"_DA INSERIRE")</f>
        <v>JVNCRS82C24G674I</v>
      </c>
      <c r="B1690" s="10" t="str">
        <f>IF(AND(exp_SILP!$S1690="A.3 ORIENTAMENTO PROFESSIONALE",exp_SILP!$AD1690="4.2"),"A.3 ORIENTAMENTO PROFESSIONALE (CARCERE)",
IF(AND(exp_SILP!$S1690="A.3 ORIENTAMENTO PROFESSIONALE",exp_SILP!$AD1690="."),"A.3 ORIENTAMENTO PROFESSIONALE (CARCERE)",
IF(AND(exp_SILP!$S1690="A.4 CONSULENZA ORIENTATIVA",exp_SILP!$AD1690="4.2"),"A.4 CONSULENZA ORIENTATIVA (CARCERE)",
IF(AND(exp_SILP!$S1690="A.4 CONSULENZA ORIENTATIVA",exp_SILP!$AD1690="."),"A.4 CONSULENZA ORIENTATIVA (CARCERE)",
IF(AND(exp_SILP!$S1690="A.5 - LEP F1 - ACCOMPAGNAMENTO AL LAVORO",exp_SILP!$AD1690="4.2"),"A.5 - LEP F1 - ACCOMPAGNAMENTO AL LAVORO (CARCERE)",
IF(AND(exp_SILP!$S1690="A.5 - LEP F1 - ACCOMPAGNAMENTO AL LAVORO",exp_SILP!$AD1690="."),"A.5 - LEP F1 - ACCOMPAGNAMENTO AL LAVORO (CARCERE)",
IF(AND(exp_SILP!$S1690="A.5.2a - TUTORAGGIO TIROCINI",exp_SILP!$AD1690="4.2"),"A.5.2a - TUTORAGGIO TIROCINI (CARCERE)",
exp_SILP!$S1690)))))))</f>
        <v>A.5 - LEP F1 - ACCOMPAGNAMENTO AL LAVORO</v>
      </c>
      <c r="C1690" s="11" t="str">
        <f>CONCATENATE(VLOOKUP(exp_SILP!$B1690,'DATI COMMESSE'!$A$2:$F$25,4,FALSE)," - ", VLOOKUP(exp_SILP!$B1690,'DATI COMMESSE'!$A$2:$F$25,2,FALSE)," - ",VLOOKUP(exp_SILP!$B1690,'DATI COMMESSE'!$A$2:$F$25,3,FALSE))</f>
        <v>GOL - 22-02-5000 - 22-12-5003</v>
      </c>
      <c r="D1690" s="11" t="str">
        <f>LEFT(exp_SILP!$R1690,5)</f>
        <v>16:00</v>
      </c>
      <c r="E1690" s="11" t="str">
        <f>RIGHT(exp_SILP!$R1690,5)</f>
        <v>18:00</v>
      </c>
      <c r="F1690" s="11">
        <f>IF(exp_SILP!$AG1690&gt;=60,exp_SILP!$AG1690/60,exp_SILP!$AG1690)</f>
        <v>2</v>
      </c>
      <c r="G1690" s="11" t="str">
        <f>VLOOKUP(exp_SILP!$Y1690,'DATI CM'!$A$2:$F$28,2,FALSE)</f>
        <v>MNRCLD73B46G674U</v>
      </c>
      <c r="H1690" s="11" t="str">
        <f>VLOOKUP(exp_SILP!$Y1690,'DATI CM'!$A$2:$F$28,3,FALSE)</f>
        <v>A011</v>
      </c>
      <c r="I1690" s="11" t="str">
        <f t="shared" si="1"/>
        <v>N</v>
      </c>
      <c r="J1690" s="11" t="str">
        <f>VLOOKUP(exp_SILP!$Y1690,'DATI CM'!$A$2:$F$28,4,FALSE)</f>
        <v>TORINO</v>
      </c>
      <c r="K1690" s="12">
        <f>VLOOKUP(exp_SILP!$B1690,'DATI COMMESSE'!$A$2:$F$25,5,FALSE)</f>
        <v>39.94</v>
      </c>
      <c r="L1690" s="12">
        <f>IF(exp_SILP!$B1690="A4.10 - LEP E - ORIENTAMENTO SPECIALISTICO SKILL GAP ANALYSIS - GRUPPO 3P",0,VLOOKUP(exp_SILP!$Y1690,'DATI CM'!$A$2:$F$28,6,FALSE))</f>
        <v>25</v>
      </c>
      <c r="M1690" s="12">
        <f>IFERROR(VLOOKUP(exp_SILP!$B1690,'DATI CM'!$H$2:$I$16,2,FALSE)*exp_SILP!$F1690,0)</f>
        <v>0</v>
      </c>
      <c r="N1690" s="11" t="str">
        <f>VLOOKUP(exp_SILP!$B1690,'DATI COMMESSE'!$A$2:$F$25,4,FALSE)</f>
        <v>GOL</v>
      </c>
      <c r="O1690" s="13">
        <f>VLOOKUP(exp_SILP!$B1690,'DATI COMMESSE'!$A$2:$F$25,5,FALSE)*exp_SILP!$F1690</f>
        <v>79.88</v>
      </c>
      <c r="P1690" s="11" t="str">
        <f>IF(MID(exp_SILP!$W1690,10,2)&gt;"40","F","M")</f>
        <v>M</v>
      </c>
      <c r="Q1690" s="27" t="s">
        <v>1606</v>
      </c>
      <c r="R1690" s="15" t="s">
        <v>148</v>
      </c>
      <c r="S1690" s="15" t="s">
        <v>57</v>
      </c>
      <c r="T1690" s="15" t="s">
        <v>58</v>
      </c>
      <c r="U1690" s="15" t="s">
        <v>59</v>
      </c>
      <c r="V1690" s="15" t="s">
        <v>1138</v>
      </c>
      <c r="W1690" s="15" t="s">
        <v>1139</v>
      </c>
      <c r="X1690" s="15" t="s">
        <v>1140</v>
      </c>
      <c r="Y1690" s="15" t="s">
        <v>14</v>
      </c>
      <c r="Z1690" s="15" t="s">
        <v>63</v>
      </c>
      <c r="AA1690" s="15" t="s">
        <v>64</v>
      </c>
      <c r="AB1690" s="15" t="s">
        <v>74</v>
      </c>
      <c r="AC1690" s="15" t="s">
        <v>135</v>
      </c>
      <c r="AD1690" s="15" t="s">
        <v>59</v>
      </c>
      <c r="AE1690" s="15" t="s">
        <v>59</v>
      </c>
      <c r="AF1690" s="15" t="s">
        <v>59</v>
      </c>
      <c r="AG1690" s="28" t="s">
        <v>76</v>
      </c>
      <c r="AH1690" s="15" t="s">
        <v>1223</v>
      </c>
      <c r="AI1690" s="15" t="s">
        <v>158</v>
      </c>
      <c r="AJ1690" s="15" t="str">
        <f>VLOOKUP(exp_SILP!$Y1690,'DATI CM'!$A$2:$F$28,2,FALSE)</f>
        <v>MNRCLD73B46G674U</v>
      </c>
    </row>
    <row r="1691" ht="15.75" customHeight="1">
      <c r="A1691" s="17" t="str">
        <f>IFERROR(VLOOKUP(exp_SILP!$W1691,exp_utenti_P!D:D,1,FALSE),"_DA INSERIRE")</f>
        <v>MRMGLI77R04F839E</v>
      </c>
      <c r="B1691" s="17" t="str">
        <f>IF(AND(exp_SILP!$S1691="A.3 ORIENTAMENTO PROFESSIONALE",exp_SILP!$AD1691="4.2"),"A.3 ORIENTAMENTO PROFESSIONALE (CARCERE)",
IF(AND(exp_SILP!$S1691="A.3 ORIENTAMENTO PROFESSIONALE",exp_SILP!$AD1691="."),"A.3 ORIENTAMENTO PROFESSIONALE (CARCERE)",
IF(AND(exp_SILP!$S1691="A.4 CONSULENZA ORIENTATIVA",exp_SILP!$AD1691="4.2"),"A.4 CONSULENZA ORIENTATIVA (CARCERE)",
IF(AND(exp_SILP!$S1691="A.4 CONSULENZA ORIENTATIVA",exp_SILP!$AD1691="."),"A.4 CONSULENZA ORIENTATIVA (CARCERE)",
IF(AND(exp_SILP!$S1691="A.5 - LEP F1 - ACCOMPAGNAMENTO AL LAVORO",exp_SILP!$AD1691="4.2"),"A.5 - LEP F1 - ACCOMPAGNAMENTO AL LAVORO (CARCERE)",
IF(AND(exp_SILP!$S1691="A.5 - LEP F1 - ACCOMPAGNAMENTO AL LAVORO",exp_SILP!$AD1691="."),"A.5 - LEP F1 - ACCOMPAGNAMENTO AL LAVORO (CARCERE)",
IF(AND(exp_SILP!$S1691="A.5.2a - TUTORAGGIO TIROCINI",exp_SILP!$AD1691="4.2"),"A.5.2a - TUTORAGGIO TIROCINI (CARCERE)",
exp_SILP!$S1691)))))))</f>
        <v>A.5 - LEP F1 - ACCOMPAGNAMENTO AL LAVORO</v>
      </c>
      <c r="C1691" s="18" t="str">
        <f>CONCATENATE(VLOOKUP(exp_SILP!$B1691,'DATI COMMESSE'!$A$2:$F$25,4,FALSE)," - ", VLOOKUP(exp_SILP!$B1691,'DATI COMMESSE'!$A$2:$F$25,2,FALSE)," - ",VLOOKUP(exp_SILP!$B1691,'DATI COMMESSE'!$A$2:$F$25,3,FALSE))</f>
        <v>GOL - 22-02-5000 - 22-12-5003</v>
      </c>
      <c r="D1691" s="18" t="str">
        <f>LEFT(exp_SILP!$R1691,5)</f>
        <v>10:00</v>
      </c>
      <c r="E1691" s="18" t="str">
        <f>RIGHT(exp_SILP!$R1691,5)</f>
        <v>12:00</v>
      </c>
      <c r="F1691" s="18">
        <f>IF(exp_SILP!$AG1691&gt;=60,exp_SILP!$AG1691/60,exp_SILP!$AG1691)</f>
        <v>2</v>
      </c>
      <c r="G1691" s="18" t="str">
        <f>VLOOKUP(exp_SILP!$Y1691,'DATI CM'!$A$2:$F$28,2,FALSE)</f>
        <v>MNRCLD73B46G674U</v>
      </c>
      <c r="H1691" s="18" t="str">
        <f>VLOOKUP(exp_SILP!$Y1691,'DATI CM'!$A$2:$F$28,3,FALSE)</f>
        <v>A011</v>
      </c>
      <c r="I1691" s="18" t="str">
        <f t="shared" si="1"/>
        <v>N</v>
      </c>
      <c r="J1691" s="18" t="str">
        <f>VLOOKUP(exp_SILP!$Y1691,'DATI CM'!$A$2:$F$28,4,FALSE)</f>
        <v>TORINO</v>
      </c>
      <c r="K1691" s="19">
        <f>VLOOKUP(exp_SILP!$B1691,'DATI COMMESSE'!$A$2:$F$25,5,FALSE)</f>
        <v>39.94</v>
      </c>
      <c r="L1691" s="19">
        <f>IF(exp_SILP!$B1691="A4.10 - LEP E - ORIENTAMENTO SPECIALISTICO SKILL GAP ANALYSIS - GRUPPO 3P",0,VLOOKUP(exp_SILP!$Y1691,'DATI CM'!$A$2:$F$28,6,FALSE))</f>
        <v>25</v>
      </c>
      <c r="M1691" s="19">
        <f>IFERROR(VLOOKUP(exp_SILP!$B1691,'DATI CM'!$H$2:$I$16,2,FALSE)*exp_SILP!$F1691,0)</f>
        <v>0</v>
      </c>
      <c r="N1691" s="18" t="str">
        <f>VLOOKUP(exp_SILP!$B1691,'DATI COMMESSE'!$A$2:$F$25,4,FALSE)</f>
        <v>GOL</v>
      </c>
      <c r="O1691" s="20">
        <f>VLOOKUP(exp_SILP!$B1691,'DATI COMMESSE'!$A$2:$F$25,5,FALSE)*exp_SILP!$F1691</f>
        <v>79.88</v>
      </c>
      <c r="P1691" s="18" t="str">
        <f>IF(MID(exp_SILP!$W1691,10,2)&gt;"40","F","M")</f>
        <v>M</v>
      </c>
      <c r="Q1691" s="24" t="s">
        <v>1606</v>
      </c>
      <c r="R1691" s="22" t="s">
        <v>199</v>
      </c>
      <c r="S1691" s="22" t="s">
        <v>57</v>
      </c>
      <c r="T1691" s="22" t="s">
        <v>58</v>
      </c>
      <c r="U1691" s="22" t="s">
        <v>59</v>
      </c>
      <c r="V1691" s="22" t="s">
        <v>842</v>
      </c>
      <c r="W1691" s="22" t="s">
        <v>843</v>
      </c>
      <c r="X1691" s="22" t="s">
        <v>844</v>
      </c>
      <c r="Y1691" s="22" t="s">
        <v>14</v>
      </c>
      <c r="Z1691" s="22" t="s">
        <v>63</v>
      </c>
      <c r="AA1691" s="22" t="s">
        <v>64</v>
      </c>
      <c r="AB1691" s="22" t="s">
        <v>74</v>
      </c>
      <c r="AC1691" s="22" t="s">
        <v>135</v>
      </c>
      <c r="AD1691" s="22" t="s">
        <v>59</v>
      </c>
      <c r="AE1691" s="22" t="s">
        <v>59</v>
      </c>
      <c r="AF1691" s="22" t="s">
        <v>59</v>
      </c>
      <c r="AG1691" s="25" t="s">
        <v>76</v>
      </c>
      <c r="AH1691" s="22" t="s">
        <v>1606</v>
      </c>
      <c r="AI1691" s="22" t="s">
        <v>158</v>
      </c>
      <c r="AJ1691" s="22" t="str">
        <f>VLOOKUP(exp_SILP!$Y1691,'DATI CM'!$A$2:$F$28,2,FALSE)</f>
        <v>MNRCLD73B46G674U</v>
      </c>
    </row>
    <row r="1692" ht="15.75" hidden="1" customHeight="1">
      <c r="A1692" s="10" t="str">
        <f>IFERROR(VLOOKUP(exp_SILP!$W1692,exp_utenti_P!D:D,1,FALSE),"_DA INSERIRE")</f>
        <v>MRTLNZ01R29A859B</v>
      </c>
      <c r="B1692" s="10" t="str">
        <f>IF(AND(exp_SILP!$S1692="A.3 ORIENTAMENTO PROFESSIONALE",exp_SILP!$AD1692="4.2"),"A.3 ORIENTAMENTO PROFESSIONALE (CARCERE)",
IF(AND(exp_SILP!$S1692="A.3 ORIENTAMENTO PROFESSIONALE",exp_SILP!$AD1692="."),"A.3 ORIENTAMENTO PROFESSIONALE (CARCERE)",
IF(AND(exp_SILP!$S1692="A.4 CONSULENZA ORIENTATIVA",exp_SILP!$AD1692="4.2"),"A.4 CONSULENZA ORIENTATIVA (CARCERE)",
IF(AND(exp_SILP!$S1692="A.4 CONSULENZA ORIENTATIVA",exp_SILP!$AD1692="."),"A.4 CONSULENZA ORIENTATIVA (CARCERE)",
IF(AND(exp_SILP!$S1692="A.5 - LEP F1 - ACCOMPAGNAMENTO AL LAVORO",exp_SILP!$AD1692="4.2"),"A.5 - LEP F1 - ACCOMPAGNAMENTO AL LAVORO (CARCERE)",
IF(AND(exp_SILP!$S1692="A.5 - LEP F1 - ACCOMPAGNAMENTO AL LAVORO",exp_SILP!$AD1692="."),"A.5 - LEP F1 - ACCOMPAGNAMENTO AL LAVORO (CARCERE)",
IF(AND(exp_SILP!$S1692="A.5.2a - TUTORAGGIO TIROCINI",exp_SILP!$AD1692="4.2"),"A.5.2a - TUTORAGGIO TIROCINI (CARCERE)",
exp_SILP!$S1692)))))))</f>
        <v>A.5 - LEP F1 - ACCOMPAGNAMENTO AL LAVORO</v>
      </c>
      <c r="C1692" s="11" t="str">
        <f>CONCATENATE(VLOOKUP(exp_SILP!$B1692,'DATI COMMESSE'!$A$2:$F$25,4,FALSE)," - ", VLOOKUP(exp_SILP!$B1692,'DATI COMMESSE'!$A$2:$F$25,2,FALSE)," - ",VLOOKUP(exp_SILP!$B1692,'DATI COMMESSE'!$A$2:$F$25,3,FALSE))</f>
        <v>GOL - 22-02-5000 - 22-12-5003</v>
      </c>
      <c r="D1692" s="11" t="str">
        <f>LEFT(exp_SILP!$R1692,5)</f>
        <v>13:00</v>
      </c>
      <c r="E1692" s="11" t="str">
        <f>RIGHT(exp_SILP!$R1692,5)</f>
        <v>14:00</v>
      </c>
      <c r="F1692" s="11">
        <f>IF(exp_SILP!$AG1692&gt;=60,exp_SILP!$AG1692/60,exp_SILP!$AG1692)</f>
        <v>1</v>
      </c>
      <c r="G1692" s="11" t="str">
        <f>VLOOKUP(exp_SILP!$Y1692,'DATI CM'!$A$2:$F$28,2,FALSE)</f>
        <v>PNFMRT85H50A859E</v>
      </c>
      <c r="H1692" s="11" t="str">
        <f>VLOOKUP(exp_SILP!$Y1692,'DATI CM'!$A$2:$F$28,3,FALSE)</f>
        <v>A011</v>
      </c>
      <c r="I1692" s="11" t="str">
        <f t="shared" si="1"/>
        <v>N</v>
      </c>
      <c r="J1692" s="11" t="str">
        <f>VLOOKUP(exp_SILP!$Y1692,'DATI CM'!$A$2:$F$28,4,FALSE)</f>
        <v>BIELLA</v>
      </c>
      <c r="K1692" s="12">
        <f>VLOOKUP(exp_SILP!$B1692,'DATI COMMESSE'!$A$2:$F$25,5,FALSE)</f>
        <v>39.94</v>
      </c>
      <c r="L1692" s="12">
        <f>IF(exp_SILP!$B1692="A4.10 - LEP E - ORIENTAMENTO SPECIALISTICO SKILL GAP ANALYSIS - GRUPPO 3P",0,VLOOKUP(exp_SILP!$Y1692,'DATI CM'!$A$2:$F$28,6,FALSE))</f>
        <v>25</v>
      </c>
      <c r="M1692" s="12">
        <f>IFERROR(VLOOKUP(exp_SILP!$B1692,'DATI CM'!$H$2:$I$16,2,FALSE)*exp_SILP!$F1692,0)</f>
        <v>0</v>
      </c>
      <c r="N1692" s="11" t="str">
        <f>VLOOKUP(exp_SILP!$B1692,'DATI COMMESSE'!$A$2:$F$25,4,FALSE)</f>
        <v>GOL</v>
      </c>
      <c r="O1692" s="13">
        <f>VLOOKUP(exp_SILP!$B1692,'DATI COMMESSE'!$A$2:$F$25,5,FALSE)*exp_SILP!$F1692</f>
        <v>39.94</v>
      </c>
      <c r="P1692" s="11" t="str">
        <f>IF(MID(exp_SILP!$W1692,10,2)&gt;"40","F","M")</f>
        <v>M</v>
      </c>
      <c r="Q1692" s="27" t="s">
        <v>1606</v>
      </c>
      <c r="R1692" s="15" t="s">
        <v>159</v>
      </c>
      <c r="S1692" s="15" t="s">
        <v>57</v>
      </c>
      <c r="T1692" s="15" t="s">
        <v>58</v>
      </c>
      <c r="U1692" s="15" t="s">
        <v>59</v>
      </c>
      <c r="V1692" s="15" t="s">
        <v>271</v>
      </c>
      <c r="W1692" s="15" t="s">
        <v>272</v>
      </c>
      <c r="X1692" s="15" t="s">
        <v>273</v>
      </c>
      <c r="Y1692" s="15" t="s">
        <v>15</v>
      </c>
      <c r="Z1692" s="15" t="s">
        <v>63</v>
      </c>
      <c r="AA1692" s="15" t="s">
        <v>64</v>
      </c>
      <c r="AB1692" s="15" t="s">
        <v>65</v>
      </c>
      <c r="AC1692" s="15" t="s">
        <v>66</v>
      </c>
      <c r="AD1692" s="15" t="s">
        <v>59</v>
      </c>
      <c r="AE1692" s="15" t="s">
        <v>59</v>
      </c>
      <c r="AF1692" s="15" t="s">
        <v>59</v>
      </c>
      <c r="AG1692" s="28" t="s">
        <v>67</v>
      </c>
      <c r="AH1692" s="15" t="s">
        <v>1606</v>
      </c>
      <c r="AI1692" s="15" t="s">
        <v>68</v>
      </c>
      <c r="AJ1692" s="15" t="str">
        <f>VLOOKUP(exp_SILP!$Y1692,'DATI CM'!$A$2:$F$28,2,FALSE)</f>
        <v>PNFMRT85H50A859E</v>
      </c>
    </row>
    <row r="1693" ht="15.75" customHeight="1">
      <c r="A1693" s="17" t="str">
        <f>IFERROR(VLOOKUP(exp_SILP!$W1693,exp_utenti_P!D:D,1,FALSE),"_DA INSERIRE")</f>
        <v>PLTGDE67T29F205X</v>
      </c>
      <c r="B1693" s="17" t="str">
        <f>IF(AND(exp_SILP!$S1693="A.3 ORIENTAMENTO PROFESSIONALE",exp_SILP!$AD1693="4.2"),"A.3 ORIENTAMENTO PROFESSIONALE (CARCERE)",
IF(AND(exp_SILP!$S1693="A.3 ORIENTAMENTO PROFESSIONALE",exp_SILP!$AD1693="."),"A.3 ORIENTAMENTO PROFESSIONALE (CARCERE)",
IF(AND(exp_SILP!$S1693="A.4 CONSULENZA ORIENTATIVA",exp_SILP!$AD1693="4.2"),"A.4 CONSULENZA ORIENTATIVA (CARCERE)",
IF(AND(exp_SILP!$S1693="A.4 CONSULENZA ORIENTATIVA",exp_SILP!$AD1693="."),"A.4 CONSULENZA ORIENTATIVA (CARCERE)",
IF(AND(exp_SILP!$S1693="A.5 - LEP F1 - ACCOMPAGNAMENTO AL LAVORO",exp_SILP!$AD1693="4.2"),"A.5 - LEP F1 - ACCOMPAGNAMENTO AL LAVORO (CARCERE)",
IF(AND(exp_SILP!$S1693="A.5 - LEP F1 - ACCOMPAGNAMENTO AL LAVORO",exp_SILP!$AD1693="."),"A.5 - LEP F1 - ACCOMPAGNAMENTO AL LAVORO (CARCERE)",
IF(AND(exp_SILP!$S1693="A.5.2a - TUTORAGGIO TIROCINI",exp_SILP!$AD1693="4.2"),"A.5.2a - TUTORAGGIO TIROCINI (CARCERE)",
exp_SILP!$S1693)))))))</f>
        <v>A.5.1 ATTIVAZIONE E RICERCA OPPORTUNITA' (1-C)</v>
      </c>
      <c r="C1693" s="18" t="str">
        <f>CONCATENATE(VLOOKUP(exp_SILP!$B1693,'DATI COMMESSE'!$A$2:$F$25,4,FALSE)," - ", VLOOKUP(exp_SILP!$B1693,'DATI COMMESSE'!$A$2:$F$25,2,FALSE)," - ",VLOOKUP(exp_SILP!$B1693,'DATI COMMESSE'!$A$2:$F$25,3,FALSE))</f>
        <v>FRD - 22-02-5000 - 22-12-5002</v>
      </c>
      <c r="D1693" s="18" t="str">
        <f>LEFT(exp_SILP!$R1693,5)</f>
        <v>16:00</v>
      </c>
      <c r="E1693" s="18" t="str">
        <f>RIGHT(exp_SILP!$R1693,5)</f>
        <v>18:00</v>
      </c>
      <c r="F1693" s="18">
        <f>IF(exp_SILP!$AG1693&gt;=60,exp_SILP!$AG1693/60,exp_SILP!$AG1693)</f>
        <v>2</v>
      </c>
      <c r="G1693" s="18" t="str">
        <f>VLOOKUP(exp_SILP!$Y1693,'DATI CM'!$A$2:$F$28,2,FALSE)</f>
        <v>FLCSRN79S42L219X</v>
      </c>
      <c r="H1693" s="18" t="str">
        <f>VLOOKUP(exp_SILP!$Y1693,'DATI CM'!$A$2:$F$28,3,FALSE)</f>
        <v>A011</v>
      </c>
      <c r="I1693" s="18" t="str">
        <f t="shared" si="1"/>
        <v>N</v>
      </c>
      <c r="J1693" s="18" t="str">
        <f>VLOOKUP(exp_SILP!$Y1693,'DATI CM'!$A$2:$F$28,4,FALSE)</f>
        <v>TORINO</v>
      </c>
      <c r="K1693" s="19">
        <f>VLOOKUP(exp_SILP!$B1693,'DATI COMMESSE'!$A$2:$F$25,5,FALSE)</f>
        <v>35.5</v>
      </c>
      <c r="L1693" s="19">
        <f>IF(exp_SILP!$B1693="A4.10 - LEP E - ORIENTAMENTO SPECIALISTICO SKILL GAP ANALYSIS - GRUPPO 3P",0,VLOOKUP(exp_SILP!$Y1693,'DATI CM'!$A$2:$F$28,6,FALSE))</f>
        <v>25</v>
      </c>
      <c r="M1693" s="19">
        <f>IFERROR(VLOOKUP(exp_SILP!$B1693,'DATI CM'!$H$2:$I$16,2,FALSE)*exp_SILP!$F1693,0)</f>
        <v>0</v>
      </c>
      <c r="N1693" s="18" t="str">
        <f>VLOOKUP(exp_SILP!$B1693,'DATI COMMESSE'!$A$2:$F$25,4,FALSE)</f>
        <v>FRD</v>
      </c>
      <c r="O1693" s="20">
        <f>VLOOKUP(exp_SILP!$B1693,'DATI COMMESSE'!$A$2:$F$25,5,FALSE)*exp_SILP!$F1693</f>
        <v>71</v>
      </c>
      <c r="P1693" s="18" t="str">
        <f>IF(MID(exp_SILP!$W1693,10,2)&gt;"40","F","M")</f>
        <v>M</v>
      </c>
      <c r="Q1693" s="24" t="s">
        <v>1606</v>
      </c>
      <c r="R1693" s="22" t="s">
        <v>148</v>
      </c>
      <c r="S1693" s="22" t="s">
        <v>160</v>
      </c>
      <c r="T1693" s="22" t="s">
        <v>58</v>
      </c>
      <c r="U1693" s="22" t="s">
        <v>59</v>
      </c>
      <c r="V1693" s="22" t="s">
        <v>348</v>
      </c>
      <c r="W1693" s="22" t="s">
        <v>349</v>
      </c>
      <c r="X1693" s="22" t="s">
        <v>350</v>
      </c>
      <c r="Y1693" s="22" t="s">
        <v>10</v>
      </c>
      <c r="Z1693" s="22" t="s">
        <v>63</v>
      </c>
      <c r="AA1693" s="22" t="s">
        <v>64</v>
      </c>
      <c r="AB1693" s="22" t="s">
        <v>74</v>
      </c>
      <c r="AC1693" s="22" t="s">
        <v>75</v>
      </c>
      <c r="AD1693" s="22" t="s">
        <v>59</v>
      </c>
      <c r="AE1693" s="22" t="s">
        <v>59</v>
      </c>
      <c r="AF1693" s="22" t="s">
        <v>59</v>
      </c>
      <c r="AG1693" s="25" t="s">
        <v>76</v>
      </c>
      <c r="AH1693" s="22" t="s">
        <v>1395</v>
      </c>
      <c r="AI1693" s="22" t="s">
        <v>77</v>
      </c>
      <c r="AJ1693" s="22" t="str">
        <f>VLOOKUP(exp_SILP!$Y1693,'DATI CM'!$A$2:$F$28,2,FALSE)</f>
        <v>FLCSRN79S42L219X</v>
      </c>
    </row>
    <row r="1694" ht="15.75" hidden="1" customHeight="1">
      <c r="A1694" s="10" t="str">
        <f>IFERROR(VLOOKUP(exp_SILP!$W1694,exp_utenti_P!D:D,1,FALSE),"_DA INSERIRE")</f>
        <v>MGBSMW91T15Z335Y</v>
      </c>
      <c r="B1694" s="10" t="str">
        <f>IF(AND(exp_SILP!$S1694="A.3 ORIENTAMENTO PROFESSIONALE",exp_SILP!$AD1694="4.2"),"A.3 ORIENTAMENTO PROFESSIONALE (CARCERE)",
IF(AND(exp_SILP!$S1694="A.3 ORIENTAMENTO PROFESSIONALE",exp_SILP!$AD1694="."),"A.3 ORIENTAMENTO PROFESSIONALE (CARCERE)",
IF(AND(exp_SILP!$S1694="A.4 CONSULENZA ORIENTATIVA",exp_SILP!$AD1694="4.2"),"A.4 CONSULENZA ORIENTATIVA (CARCERE)",
IF(AND(exp_SILP!$S1694="A.4 CONSULENZA ORIENTATIVA",exp_SILP!$AD1694="."),"A.4 CONSULENZA ORIENTATIVA (CARCERE)",
IF(AND(exp_SILP!$S1694="A.5 - LEP F1 - ACCOMPAGNAMENTO AL LAVORO",exp_SILP!$AD1694="4.2"),"A.5 - LEP F1 - ACCOMPAGNAMENTO AL LAVORO (CARCERE)",
IF(AND(exp_SILP!$S1694="A.5 - LEP F1 - ACCOMPAGNAMENTO AL LAVORO",exp_SILP!$AD1694="."),"A.5 - LEP F1 - ACCOMPAGNAMENTO AL LAVORO (CARCERE)",
IF(AND(exp_SILP!$S1694="A.5.2a - TUTORAGGIO TIROCINI",exp_SILP!$AD1694="4.2"),"A.5.2a - TUTORAGGIO TIROCINI (CARCERE)",
exp_SILP!$S1694)))))))</f>
        <v>A4.10 - LEP E - ORIENTAMENTO SPECIALISTICO SKILL GAP ANALYSIS</v>
      </c>
      <c r="C1694" s="11" t="str">
        <f>CONCATENATE(VLOOKUP(exp_SILP!$B1694,'DATI COMMESSE'!$A$2:$F$25,4,FALSE)," - ", VLOOKUP(exp_SILP!$B1694,'DATI COMMESSE'!$A$2:$F$25,2,FALSE)," - ",VLOOKUP(exp_SILP!$B1694,'DATI COMMESSE'!$A$2:$F$25,3,FALSE))</f>
        <v>GOL - 22-02-5000 - 22-12-5003</v>
      </c>
      <c r="D1694" s="11" t="str">
        <f>LEFT(exp_SILP!$R1694,5)</f>
        <v>11:00</v>
      </c>
      <c r="E1694" s="11" t="str">
        <f>RIGHT(exp_SILP!$R1694,5)</f>
        <v>13:00</v>
      </c>
      <c r="F1694" s="11">
        <f>IF(exp_SILP!$AG1694&gt;=60,exp_SILP!$AG1694/60,exp_SILP!$AG1694)</f>
        <v>2</v>
      </c>
      <c r="G1694" s="11" t="str">
        <f>VLOOKUP(exp_SILP!$Y1694,'DATI CM'!$A$2:$F$28,2,FALSE)</f>
        <v>RSCDAA66H43F952Q</v>
      </c>
      <c r="H1694" s="11" t="str">
        <f>VLOOKUP(exp_SILP!$Y1694,'DATI CM'!$A$2:$F$28,3,FALSE)</f>
        <v>A011</v>
      </c>
      <c r="I1694" s="11" t="str">
        <f t="shared" si="1"/>
        <v>N</v>
      </c>
      <c r="J1694" s="11" t="str">
        <f>VLOOKUP(exp_SILP!$Y1694,'DATI CM'!$A$2:$F$28,4,FALSE)</f>
        <v>NO</v>
      </c>
      <c r="K1694" s="12">
        <f>VLOOKUP(exp_SILP!$B1694,'DATI COMMESSE'!$A$2:$F$25,5,FALSE)</f>
        <v>39.94</v>
      </c>
      <c r="L1694" s="12">
        <f>IF(exp_SILP!$B1694="A4.10 - LEP E - ORIENTAMENTO SPECIALISTICO SKILL GAP ANALYSIS - GRUPPO 3P",0,VLOOKUP(exp_SILP!$Y1694,'DATI CM'!$A$2:$F$28,6,FALSE))</f>
        <v>25</v>
      </c>
      <c r="M1694" s="12">
        <f>IFERROR(VLOOKUP(exp_SILP!$B1694,'DATI CM'!$H$2:$I$16,2,FALSE)*exp_SILP!$F1694,0)</f>
        <v>0</v>
      </c>
      <c r="N1694" s="11" t="str">
        <f>VLOOKUP(exp_SILP!$B1694,'DATI COMMESSE'!$A$2:$F$25,4,FALSE)</f>
        <v>GOL</v>
      </c>
      <c r="O1694" s="13">
        <f>VLOOKUP(exp_SILP!$B1694,'DATI COMMESSE'!$A$2:$F$25,5,FALSE)*exp_SILP!$F1694</f>
        <v>79.88</v>
      </c>
      <c r="P1694" s="11" t="str">
        <f>IF(MID(exp_SILP!$W1694,10,2)&gt;"40","F","M")</f>
        <v>M</v>
      </c>
      <c r="Q1694" s="27" t="s">
        <v>1606</v>
      </c>
      <c r="R1694" s="15" t="s">
        <v>219</v>
      </c>
      <c r="S1694" s="15" t="s">
        <v>70</v>
      </c>
      <c r="T1694" s="15" t="s">
        <v>58</v>
      </c>
      <c r="U1694" s="15" t="s">
        <v>59</v>
      </c>
      <c r="V1694" s="15" t="s">
        <v>1545</v>
      </c>
      <c r="W1694" s="15" t="s">
        <v>1546</v>
      </c>
      <c r="X1694" s="15" t="s">
        <v>1547</v>
      </c>
      <c r="Y1694" s="15" t="s">
        <v>16</v>
      </c>
      <c r="Z1694" s="15" t="s">
        <v>63</v>
      </c>
      <c r="AA1694" s="15" t="s">
        <v>64</v>
      </c>
      <c r="AB1694" s="15" t="s">
        <v>65</v>
      </c>
      <c r="AC1694" s="15" t="s">
        <v>82</v>
      </c>
      <c r="AD1694" s="15" t="s">
        <v>59</v>
      </c>
      <c r="AE1694" s="15" t="s">
        <v>59</v>
      </c>
      <c r="AF1694" s="15" t="s">
        <v>59</v>
      </c>
      <c r="AG1694" s="28" t="s">
        <v>76</v>
      </c>
      <c r="AH1694" s="15" t="s">
        <v>1606</v>
      </c>
      <c r="AI1694" s="15" t="s">
        <v>198</v>
      </c>
      <c r="AJ1694" s="15" t="str">
        <f>VLOOKUP(exp_SILP!$Y1694,'DATI CM'!$A$2:$F$28,2,FALSE)</f>
        <v>RSCDAA66H43F952Q</v>
      </c>
    </row>
    <row r="1695" ht="15.75" hidden="1" customHeight="1">
      <c r="A1695" s="17" t="str">
        <f>IFERROR(VLOOKUP(exp_SILP!$W1695,exp_utenti_P!D:D,1,FALSE),"_DA INSERIRE")</f>
        <v>LZRMRY68B69Z138W</v>
      </c>
      <c r="B1695" s="17" t="str">
        <f>IF(AND(exp_SILP!$S1695="A.3 ORIENTAMENTO PROFESSIONALE",exp_SILP!$AD1695="4.2"),"A.3 ORIENTAMENTO PROFESSIONALE (CARCERE)",
IF(AND(exp_SILP!$S1695="A.3 ORIENTAMENTO PROFESSIONALE",exp_SILP!$AD1695="."),"A.3 ORIENTAMENTO PROFESSIONALE (CARCERE)",
IF(AND(exp_SILP!$S1695="A.4 CONSULENZA ORIENTATIVA",exp_SILP!$AD1695="4.2"),"A.4 CONSULENZA ORIENTATIVA (CARCERE)",
IF(AND(exp_SILP!$S1695="A.4 CONSULENZA ORIENTATIVA",exp_SILP!$AD1695="."),"A.4 CONSULENZA ORIENTATIVA (CARCERE)",
IF(AND(exp_SILP!$S1695="A.5 - LEP F1 - ACCOMPAGNAMENTO AL LAVORO",exp_SILP!$AD1695="4.2"),"A.5 - LEP F1 - ACCOMPAGNAMENTO AL LAVORO (CARCERE)",
IF(AND(exp_SILP!$S1695="A.5 - LEP F1 - ACCOMPAGNAMENTO AL LAVORO",exp_SILP!$AD1695="."),"A.5 - LEP F1 - ACCOMPAGNAMENTO AL LAVORO (CARCERE)",
IF(AND(exp_SILP!$S1695="A.5.2a - TUTORAGGIO TIROCINI",exp_SILP!$AD1695="4.2"),"A.5.2a - TUTORAGGIO TIROCINI (CARCERE)",
exp_SILP!$S1695)))))))</f>
        <v>A4.10 - LEP E - ORIENTAMENTO SPECIALISTICO SKILL GAP ANALYSIS</v>
      </c>
      <c r="C1695" s="18" t="str">
        <f>CONCATENATE(VLOOKUP(exp_SILP!$B1695,'DATI COMMESSE'!$A$2:$F$25,4,FALSE)," - ", VLOOKUP(exp_SILP!$B1695,'DATI COMMESSE'!$A$2:$F$25,2,FALSE)," - ",VLOOKUP(exp_SILP!$B1695,'DATI COMMESSE'!$A$2:$F$25,3,FALSE))</f>
        <v>GOL - 22-02-5000 - 22-12-5003</v>
      </c>
      <c r="D1695" s="18" t="str">
        <f>LEFT(exp_SILP!$R1695,5)</f>
        <v>09:00</v>
      </c>
      <c r="E1695" s="18" t="str">
        <f>RIGHT(exp_SILP!$R1695,5)</f>
        <v>11:00</v>
      </c>
      <c r="F1695" s="18">
        <f>IF(exp_SILP!$AG1695&gt;=60,exp_SILP!$AG1695/60,exp_SILP!$AG1695)</f>
        <v>2</v>
      </c>
      <c r="G1695" s="18" t="str">
        <f>VLOOKUP(exp_SILP!$Y1695,'DATI CM'!$A$2:$F$28,2,FALSE)</f>
        <v>RSCDAA66H43F952Q</v>
      </c>
      <c r="H1695" s="18" t="str">
        <f>VLOOKUP(exp_SILP!$Y1695,'DATI CM'!$A$2:$F$28,3,FALSE)</f>
        <v>A011</v>
      </c>
      <c r="I1695" s="18" t="str">
        <f t="shared" si="1"/>
        <v>N</v>
      </c>
      <c r="J1695" s="18" t="str">
        <f>VLOOKUP(exp_SILP!$Y1695,'DATI CM'!$A$2:$F$28,4,FALSE)</f>
        <v>NO</v>
      </c>
      <c r="K1695" s="19">
        <f>VLOOKUP(exp_SILP!$B1695,'DATI COMMESSE'!$A$2:$F$25,5,FALSE)</f>
        <v>39.94</v>
      </c>
      <c r="L1695" s="19">
        <f>IF(exp_SILP!$B1695="A4.10 - LEP E - ORIENTAMENTO SPECIALISTICO SKILL GAP ANALYSIS - GRUPPO 3P",0,VLOOKUP(exp_SILP!$Y1695,'DATI CM'!$A$2:$F$28,6,FALSE))</f>
        <v>25</v>
      </c>
      <c r="M1695" s="19">
        <f>IFERROR(VLOOKUP(exp_SILP!$B1695,'DATI CM'!$H$2:$I$16,2,FALSE)*exp_SILP!$F1695,0)</f>
        <v>0</v>
      </c>
      <c r="N1695" s="18" t="str">
        <f>VLOOKUP(exp_SILP!$B1695,'DATI COMMESSE'!$A$2:$F$25,4,FALSE)</f>
        <v>GOL</v>
      </c>
      <c r="O1695" s="20">
        <f>VLOOKUP(exp_SILP!$B1695,'DATI COMMESSE'!$A$2:$F$25,5,FALSE)*exp_SILP!$F1695</f>
        <v>79.88</v>
      </c>
      <c r="P1695" s="18" t="str">
        <f>IF(MID(exp_SILP!$W1695,10,2)&gt;"40","F","M")</f>
        <v>F</v>
      </c>
      <c r="Q1695" s="24" t="s">
        <v>1606</v>
      </c>
      <c r="R1695" s="22" t="s">
        <v>223</v>
      </c>
      <c r="S1695" s="22" t="s">
        <v>70</v>
      </c>
      <c r="T1695" s="22" t="s">
        <v>58</v>
      </c>
      <c r="U1695" s="22" t="s">
        <v>59</v>
      </c>
      <c r="V1695" s="22" t="s">
        <v>1361</v>
      </c>
      <c r="W1695" s="22" t="s">
        <v>1362</v>
      </c>
      <c r="X1695" s="22" t="s">
        <v>1363</v>
      </c>
      <c r="Y1695" s="22" t="s">
        <v>16</v>
      </c>
      <c r="Z1695" s="22" t="s">
        <v>63</v>
      </c>
      <c r="AA1695" s="22" t="s">
        <v>64</v>
      </c>
      <c r="AB1695" s="22" t="s">
        <v>65</v>
      </c>
      <c r="AC1695" s="22" t="s">
        <v>82</v>
      </c>
      <c r="AD1695" s="22" t="s">
        <v>59</v>
      </c>
      <c r="AE1695" s="22" t="s">
        <v>59</v>
      </c>
      <c r="AF1695" s="22" t="s">
        <v>59</v>
      </c>
      <c r="AG1695" s="25" t="s">
        <v>76</v>
      </c>
      <c r="AH1695" s="22" t="s">
        <v>1606</v>
      </c>
      <c r="AI1695" s="22" t="s">
        <v>198</v>
      </c>
      <c r="AJ1695" s="22" t="str">
        <f>VLOOKUP(exp_SILP!$Y1695,'DATI CM'!$A$2:$F$28,2,FALSE)</f>
        <v>RSCDAA66H43F952Q</v>
      </c>
    </row>
    <row r="1696" ht="15.75" hidden="1" customHeight="1">
      <c r="A1696" s="10" t="str">
        <f>IFERROR(VLOOKUP(exp_SILP!$W1696,exp_utenti_P!D:D,1,FALSE),"_DA INSERIRE")</f>
        <v>MSULTZ81L55A859H</v>
      </c>
      <c r="B1696" s="10" t="str">
        <f>IF(AND(exp_SILP!$S1696="A.3 ORIENTAMENTO PROFESSIONALE",exp_SILP!$AD1696="4.2"),"A.3 ORIENTAMENTO PROFESSIONALE (CARCERE)",
IF(AND(exp_SILP!$S1696="A.3 ORIENTAMENTO PROFESSIONALE",exp_SILP!$AD1696="."),"A.3 ORIENTAMENTO PROFESSIONALE (CARCERE)",
IF(AND(exp_SILP!$S1696="A.4 CONSULENZA ORIENTATIVA",exp_SILP!$AD1696="4.2"),"A.4 CONSULENZA ORIENTATIVA (CARCERE)",
IF(AND(exp_SILP!$S1696="A.4 CONSULENZA ORIENTATIVA",exp_SILP!$AD1696="."),"A.4 CONSULENZA ORIENTATIVA (CARCERE)",
IF(AND(exp_SILP!$S1696="A.5 - LEP F1 - ACCOMPAGNAMENTO AL LAVORO",exp_SILP!$AD1696="4.2"),"A.5 - LEP F1 - ACCOMPAGNAMENTO AL LAVORO (CARCERE)",
IF(AND(exp_SILP!$S1696="A.5 - LEP F1 - ACCOMPAGNAMENTO AL LAVORO",exp_SILP!$AD1696="."),"A.5 - LEP F1 - ACCOMPAGNAMENTO AL LAVORO (CARCERE)",
IF(AND(exp_SILP!$S1696="A.5.2a - TUTORAGGIO TIROCINI",exp_SILP!$AD1696="4.2"),"A.5.2a - TUTORAGGIO TIROCINI (CARCERE)",
exp_SILP!$S1696)))))))</f>
        <v>A4.10 - LEP E - ORIENTAMENTO SPECIALISTICO SKILL GAP ANALYSIS</v>
      </c>
      <c r="C1696" s="11" t="str">
        <f>CONCATENATE(VLOOKUP(exp_SILP!$B1696,'DATI COMMESSE'!$A$2:$F$25,4,FALSE)," - ", VLOOKUP(exp_SILP!$B1696,'DATI COMMESSE'!$A$2:$F$25,2,FALSE)," - ",VLOOKUP(exp_SILP!$B1696,'DATI COMMESSE'!$A$2:$F$25,3,FALSE))</f>
        <v>GOL - 22-02-5000 - 22-12-5003</v>
      </c>
      <c r="D1696" s="11" t="str">
        <f>LEFT(exp_SILP!$R1696,5)</f>
        <v>11:30</v>
      </c>
      <c r="E1696" s="11" t="str">
        <f>RIGHT(exp_SILP!$R1696,5)</f>
        <v>12:30</v>
      </c>
      <c r="F1696" s="11">
        <f>IF(exp_SILP!$AG1696&gt;=60,exp_SILP!$AG1696/60,exp_SILP!$AG1696)</f>
        <v>1</v>
      </c>
      <c r="G1696" s="11" t="str">
        <f>VLOOKUP(exp_SILP!$Y1696,'DATI CM'!$A$2:$F$28,2,FALSE)</f>
        <v>PNFMRT85H50A859E</v>
      </c>
      <c r="H1696" s="11" t="str">
        <f>VLOOKUP(exp_SILP!$Y1696,'DATI CM'!$A$2:$F$28,3,FALSE)</f>
        <v>A011</v>
      </c>
      <c r="I1696" s="11" t="str">
        <f t="shared" si="1"/>
        <v>N</v>
      </c>
      <c r="J1696" s="11" t="str">
        <f>VLOOKUP(exp_SILP!$Y1696,'DATI CM'!$A$2:$F$28,4,FALSE)</f>
        <v>BIELLA</v>
      </c>
      <c r="K1696" s="12">
        <f>VLOOKUP(exp_SILP!$B1696,'DATI COMMESSE'!$A$2:$F$25,5,FALSE)</f>
        <v>39.94</v>
      </c>
      <c r="L1696" s="12">
        <f>IF(exp_SILP!$B1696="A4.10 - LEP E - ORIENTAMENTO SPECIALISTICO SKILL GAP ANALYSIS - GRUPPO 3P",0,VLOOKUP(exp_SILP!$Y1696,'DATI CM'!$A$2:$F$28,6,FALSE))</f>
        <v>25</v>
      </c>
      <c r="M1696" s="12">
        <f>IFERROR(VLOOKUP(exp_SILP!$B1696,'DATI CM'!$H$2:$I$16,2,FALSE)*exp_SILP!$F1696,0)</f>
        <v>0</v>
      </c>
      <c r="N1696" s="11" t="str">
        <f>VLOOKUP(exp_SILP!$B1696,'DATI COMMESSE'!$A$2:$F$25,4,FALSE)</f>
        <v>GOL</v>
      </c>
      <c r="O1696" s="13">
        <f>VLOOKUP(exp_SILP!$B1696,'DATI COMMESSE'!$A$2:$F$25,5,FALSE)*exp_SILP!$F1696</f>
        <v>39.94</v>
      </c>
      <c r="P1696" s="11" t="str">
        <f>IF(MID(exp_SILP!$W1696,10,2)&gt;"40","F","M")</f>
        <v>F</v>
      </c>
      <c r="Q1696" s="27" t="s">
        <v>1606</v>
      </c>
      <c r="R1696" s="15" t="s">
        <v>700</v>
      </c>
      <c r="S1696" s="15" t="s">
        <v>70</v>
      </c>
      <c r="T1696" s="15" t="s">
        <v>58</v>
      </c>
      <c r="U1696" s="15" t="s">
        <v>59</v>
      </c>
      <c r="V1696" s="15" t="s">
        <v>1094</v>
      </c>
      <c r="W1696" s="15" t="s">
        <v>1095</v>
      </c>
      <c r="X1696" s="15" t="s">
        <v>1096</v>
      </c>
      <c r="Y1696" s="15" t="s">
        <v>15</v>
      </c>
      <c r="Z1696" s="15" t="s">
        <v>63</v>
      </c>
      <c r="AA1696" s="15" t="s">
        <v>64</v>
      </c>
      <c r="AB1696" s="15" t="s">
        <v>65</v>
      </c>
      <c r="AC1696" s="15" t="s">
        <v>66</v>
      </c>
      <c r="AD1696" s="15" t="s">
        <v>59</v>
      </c>
      <c r="AE1696" s="15" t="s">
        <v>59</v>
      </c>
      <c r="AF1696" s="15" t="s">
        <v>59</v>
      </c>
      <c r="AG1696" s="28" t="s">
        <v>67</v>
      </c>
      <c r="AH1696" s="15" t="s">
        <v>1606</v>
      </c>
      <c r="AI1696" s="15" t="s">
        <v>68</v>
      </c>
      <c r="AJ1696" s="15" t="str">
        <f>VLOOKUP(exp_SILP!$Y1696,'DATI CM'!$A$2:$F$28,2,FALSE)</f>
        <v>PNFMRT85H50A859E</v>
      </c>
    </row>
    <row r="1697" ht="15.75" hidden="1" customHeight="1">
      <c r="A1697" s="17" t="str">
        <f>IFERROR(VLOOKUP(exp_SILP!$W1697,exp_utenti_P!D:D,1,FALSE),"_DA INSERIRE")</f>
        <v>DDMLCN64T02F205O</v>
      </c>
      <c r="B1697" s="17" t="str">
        <f>IF(AND(exp_SILP!$S1697="A.3 ORIENTAMENTO PROFESSIONALE",exp_SILP!$AD1697="4.2"),"A.3 ORIENTAMENTO PROFESSIONALE (CARCERE)",
IF(AND(exp_SILP!$S1697="A.3 ORIENTAMENTO PROFESSIONALE",exp_SILP!$AD1697="."),"A.3 ORIENTAMENTO PROFESSIONALE (CARCERE)",
IF(AND(exp_SILP!$S1697="A.4 CONSULENZA ORIENTATIVA",exp_SILP!$AD1697="4.2"),"A.4 CONSULENZA ORIENTATIVA (CARCERE)",
IF(AND(exp_SILP!$S1697="A.4 CONSULENZA ORIENTATIVA",exp_SILP!$AD1697="."),"A.4 CONSULENZA ORIENTATIVA (CARCERE)",
IF(AND(exp_SILP!$S1697="A.5 - LEP F1 - ACCOMPAGNAMENTO AL LAVORO",exp_SILP!$AD1697="4.2"),"A.5 - LEP F1 - ACCOMPAGNAMENTO AL LAVORO (CARCERE)",
IF(AND(exp_SILP!$S1697="A.5 - LEP F1 - ACCOMPAGNAMENTO AL LAVORO",exp_SILP!$AD1697="."),"A.5 - LEP F1 - ACCOMPAGNAMENTO AL LAVORO (CARCERE)",
IF(AND(exp_SILP!$S1697="A.5.2a - TUTORAGGIO TIROCINI",exp_SILP!$AD1697="4.2"),"A.5.2a - TUTORAGGIO TIROCINI (CARCERE)",
exp_SILP!$S1697)))))))</f>
        <v>A.5 - LEP F1 - ACCOMPAGNAMENTO AL LAVORO</v>
      </c>
      <c r="C1697" s="18" t="str">
        <f>CONCATENATE(VLOOKUP(exp_SILP!$B1697,'DATI COMMESSE'!$A$2:$F$25,4,FALSE)," - ", VLOOKUP(exp_SILP!$B1697,'DATI COMMESSE'!$A$2:$F$25,2,FALSE)," - ",VLOOKUP(exp_SILP!$B1697,'DATI COMMESSE'!$A$2:$F$25,3,FALSE))</f>
        <v>GOL - 22-02-5000 - 22-12-5003</v>
      </c>
      <c r="D1697" s="18" t="str">
        <f>LEFT(exp_SILP!$R1697,5)</f>
        <v>11:00</v>
      </c>
      <c r="E1697" s="18" t="str">
        <f>RIGHT(exp_SILP!$R1697,5)</f>
        <v>13:00</v>
      </c>
      <c r="F1697" s="18">
        <f>IF(exp_SILP!$AG1697&gt;=60,exp_SILP!$AG1697/60,exp_SILP!$AG1697)</f>
        <v>2</v>
      </c>
      <c r="G1697" s="18" t="str">
        <f>VLOOKUP(exp_SILP!$Y1697,'DATI CM'!$A$2:$F$28,2,FALSE)</f>
        <v>PNFMRT85H50A859E</v>
      </c>
      <c r="H1697" s="18" t="str">
        <f>VLOOKUP(exp_SILP!$Y1697,'DATI CM'!$A$2:$F$28,3,FALSE)</f>
        <v>A011</v>
      </c>
      <c r="I1697" s="18" t="str">
        <f t="shared" si="1"/>
        <v>N</v>
      </c>
      <c r="J1697" s="18" t="str">
        <f>VLOOKUP(exp_SILP!$Y1697,'DATI CM'!$A$2:$F$28,4,FALSE)</f>
        <v>BIELLA</v>
      </c>
      <c r="K1697" s="19">
        <f>VLOOKUP(exp_SILP!$B1697,'DATI COMMESSE'!$A$2:$F$25,5,FALSE)</f>
        <v>39.94</v>
      </c>
      <c r="L1697" s="19">
        <f>IF(exp_SILP!$B1697="A4.10 - LEP E - ORIENTAMENTO SPECIALISTICO SKILL GAP ANALYSIS - GRUPPO 3P",0,VLOOKUP(exp_SILP!$Y1697,'DATI CM'!$A$2:$F$28,6,FALSE))</f>
        <v>25</v>
      </c>
      <c r="M1697" s="19">
        <f>IFERROR(VLOOKUP(exp_SILP!$B1697,'DATI CM'!$H$2:$I$16,2,FALSE)*exp_SILP!$F1697,0)</f>
        <v>0</v>
      </c>
      <c r="N1697" s="18" t="str">
        <f>VLOOKUP(exp_SILP!$B1697,'DATI COMMESSE'!$A$2:$F$25,4,FALSE)</f>
        <v>GOL</v>
      </c>
      <c r="O1697" s="20">
        <f>VLOOKUP(exp_SILP!$B1697,'DATI COMMESSE'!$A$2:$F$25,5,FALSE)*exp_SILP!$F1697</f>
        <v>79.88</v>
      </c>
      <c r="P1697" s="18" t="str">
        <f>IF(MID(exp_SILP!$W1697,10,2)&gt;"40","F","M")</f>
        <v>M</v>
      </c>
      <c r="Q1697" s="24" t="s">
        <v>1609</v>
      </c>
      <c r="R1697" s="22" t="s">
        <v>219</v>
      </c>
      <c r="S1697" s="22" t="s">
        <v>57</v>
      </c>
      <c r="T1697" s="22" t="s">
        <v>58</v>
      </c>
      <c r="U1697" s="22" t="s">
        <v>59</v>
      </c>
      <c r="V1697" s="22" t="s">
        <v>204</v>
      </c>
      <c r="W1697" s="22" t="s">
        <v>205</v>
      </c>
      <c r="X1697" s="22" t="s">
        <v>206</v>
      </c>
      <c r="Y1697" s="22" t="s">
        <v>15</v>
      </c>
      <c r="Z1697" s="22" t="s">
        <v>63</v>
      </c>
      <c r="AA1697" s="22" t="s">
        <v>64</v>
      </c>
      <c r="AB1697" s="22" t="s">
        <v>65</v>
      </c>
      <c r="AC1697" s="22" t="s">
        <v>66</v>
      </c>
      <c r="AD1697" s="22" t="s">
        <v>59</v>
      </c>
      <c r="AE1697" s="22" t="s">
        <v>59</v>
      </c>
      <c r="AF1697" s="22" t="s">
        <v>59</v>
      </c>
      <c r="AG1697" s="25" t="s">
        <v>76</v>
      </c>
      <c r="AH1697" s="22" t="s">
        <v>1609</v>
      </c>
      <c r="AI1697" s="22" t="s">
        <v>68</v>
      </c>
      <c r="AJ1697" s="22" t="str">
        <f>VLOOKUP(exp_SILP!$Y1697,'DATI CM'!$A$2:$F$28,2,FALSE)</f>
        <v>PNFMRT85H50A859E</v>
      </c>
    </row>
    <row r="1698" ht="15.75" hidden="1" customHeight="1">
      <c r="A1698" s="10" t="str">
        <f>IFERROR(VLOOKUP(exp_SILP!$W1698,exp_utenti_P!D:D,1,FALSE),"_DA INSERIRE")</f>
        <v>PVESNS96M45Z104D</v>
      </c>
      <c r="B1698" s="10" t="str">
        <f>IF(AND(exp_SILP!$S1698="A.3 ORIENTAMENTO PROFESSIONALE",exp_SILP!$AD1698="4.2"),"A.3 ORIENTAMENTO PROFESSIONALE (CARCERE)",
IF(AND(exp_SILP!$S1698="A.3 ORIENTAMENTO PROFESSIONALE",exp_SILP!$AD1698="."),"A.3 ORIENTAMENTO PROFESSIONALE (CARCERE)",
IF(AND(exp_SILP!$S1698="A.4 CONSULENZA ORIENTATIVA",exp_SILP!$AD1698="4.2"),"A.4 CONSULENZA ORIENTATIVA (CARCERE)",
IF(AND(exp_SILP!$S1698="A.4 CONSULENZA ORIENTATIVA",exp_SILP!$AD1698="."),"A.4 CONSULENZA ORIENTATIVA (CARCERE)",
IF(AND(exp_SILP!$S1698="A.5 - LEP F1 - ACCOMPAGNAMENTO AL LAVORO",exp_SILP!$AD1698="4.2"),"A.5 - LEP F1 - ACCOMPAGNAMENTO AL LAVORO (CARCERE)",
IF(AND(exp_SILP!$S1698="A.5 - LEP F1 - ACCOMPAGNAMENTO AL LAVORO",exp_SILP!$AD1698="."),"A.5 - LEP F1 - ACCOMPAGNAMENTO AL LAVORO (CARCERE)",
IF(AND(exp_SILP!$S1698="A.5.2a - TUTORAGGIO TIROCINI",exp_SILP!$AD1698="4.2"),"A.5.2a - TUTORAGGIO TIROCINI (CARCERE)",
exp_SILP!$S1698)))))))</f>
        <v>A.5 - LEP F1 - ACCOMPAGNAMENTO AL LAVORO</v>
      </c>
      <c r="C1698" s="11" t="str">
        <f>CONCATENATE(VLOOKUP(exp_SILP!$B1698,'DATI COMMESSE'!$A$2:$F$25,4,FALSE)," - ", VLOOKUP(exp_SILP!$B1698,'DATI COMMESSE'!$A$2:$F$25,2,FALSE)," - ",VLOOKUP(exp_SILP!$B1698,'DATI COMMESSE'!$A$2:$F$25,3,FALSE))</f>
        <v>GOL - 22-02-5000 - 22-12-5003</v>
      </c>
      <c r="D1698" s="11" t="str">
        <f>LEFT(exp_SILP!$R1698,5)</f>
        <v>13:00</v>
      </c>
      <c r="E1698" s="11" t="str">
        <f>RIGHT(exp_SILP!$R1698,5)</f>
        <v>14:00</v>
      </c>
      <c r="F1698" s="11">
        <f>IF(exp_SILP!$AG1698&gt;=60,exp_SILP!$AG1698/60,exp_SILP!$AG1698)</f>
        <v>1</v>
      </c>
      <c r="G1698" s="11" t="str">
        <f>VLOOKUP(exp_SILP!$Y1698,'DATI CM'!$A$2:$F$28,2,FALSE)</f>
        <v>PNFMRT85H50A859E</v>
      </c>
      <c r="H1698" s="11" t="str">
        <f>VLOOKUP(exp_SILP!$Y1698,'DATI CM'!$A$2:$F$28,3,FALSE)</f>
        <v>A011</v>
      </c>
      <c r="I1698" s="11" t="str">
        <f t="shared" si="1"/>
        <v>N</v>
      </c>
      <c r="J1698" s="11" t="str">
        <f>VLOOKUP(exp_SILP!$Y1698,'DATI CM'!$A$2:$F$28,4,FALSE)</f>
        <v>BIELLA</v>
      </c>
      <c r="K1698" s="12">
        <f>VLOOKUP(exp_SILP!$B1698,'DATI COMMESSE'!$A$2:$F$25,5,FALSE)</f>
        <v>39.94</v>
      </c>
      <c r="L1698" s="12">
        <f>IF(exp_SILP!$B1698="A4.10 - LEP E - ORIENTAMENTO SPECIALISTICO SKILL GAP ANALYSIS - GRUPPO 3P",0,VLOOKUP(exp_SILP!$Y1698,'DATI CM'!$A$2:$F$28,6,FALSE))</f>
        <v>25</v>
      </c>
      <c r="M1698" s="12">
        <f>IFERROR(VLOOKUP(exp_SILP!$B1698,'DATI CM'!$H$2:$I$16,2,FALSE)*exp_SILP!$F1698,0)</f>
        <v>0</v>
      </c>
      <c r="N1698" s="11" t="str">
        <f>VLOOKUP(exp_SILP!$B1698,'DATI COMMESSE'!$A$2:$F$25,4,FALSE)</f>
        <v>GOL</v>
      </c>
      <c r="O1698" s="13">
        <f>VLOOKUP(exp_SILP!$B1698,'DATI COMMESSE'!$A$2:$F$25,5,FALSE)*exp_SILP!$F1698</f>
        <v>39.94</v>
      </c>
      <c r="P1698" s="11" t="str">
        <f>IF(MID(exp_SILP!$W1698,10,2)&gt;"40","F","M")</f>
        <v>F</v>
      </c>
      <c r="Q1698" s="27" t="s">
        <v>1609</v>
      </c>
      <c r="R1698" s="15" t="s">
        <v>159</v>
      </c>
      <c r="S1698" s="15" t="s">
        <v>57</v>
      </c>
      <c r="T1698" s="15" t="s">
        <v>58</v>
      </c>
      <c r="U1698" s="15" t="s">
        <v>59</v>
      </c>
      <c r="V1698" s="15" t="s">
        <v>524</v>
      </c>
      <c r="W1698" s="15" t="s">
        <v>525</v>
      </c>
      <c r="X1698" s="15" t="s">
        <v>526</v>
      </c>
      <c r="Y1698" s="15" t="s">
        <v>15</v>
      </c>
      <c r="Z1698" s="15" t="s">
        <v>63</v>
      </c>
      <c r="AA1698" s="15" t="s">
        <v>64</v>
      </c>
      <c r="AB1698" s="15" t="s">
        <v>65</v>
      </c>
      <c r="AC1698" s="15" t="s">
        <v>66</v>
      </c>
      <c r="AD1698" s="15" t="s">
        <v>59</v>
      </c>
      <c r="AE1698" s="15" t="s">
        <v>59</v>
      </c>
      <c r="AF1698" s="15" t="s">
        <v>59</v>
      </c>
      <c r="AG1698" s="28" t="s">
        <v>67</v>
      </c>
      <c r="AH1698" s="15" t="s">
        <v>1609</v>
      </c>
      <c r="AI1698" s="15" t="s">
        <v>68</v>
      </c>
      <c r="AJ1698" s="15" t="str">
        <f>VLOOKUP(exp_SILP!$Y1698,'DATI CM'!$A$2:$F$28,2,FALSE)</f>
        <v>PNFMRT85H50A859E</v>
      </c>
    </row>
    <row r="1699" ht="15.75" customHeight="1">
      <c r="A1699" s="17" t="str">
        <f>IFERROR(VLOOKUP(exp_SILP!$W1699,exp_utenti_P!D:D,1,FALSE),"_DA INSERIRE")</f>
        <v>CCCNNL59B45L219D</v>
      </c>
      <c r="B1699" s="17" t="str">
        <f>IF(AND(exp_SILP!$S1699="A.3 ORIENTAMENTO PROFESSIONALE",exp_SILP!$AD1699="4.2"),"A.3 ORIENTAMENTO PROFESSIONALE (CARCERE)",
IF(AND(exp_SILP!$S1699="A.3 ORIENTAMENTO PROFESSIONALE",exp_SILP!$AD1699="."),"A.3 ORIENTAMENTO PROFESSIONALE (CARCERE)",
IF(AND(exp_SILP!$S1699="A.4 CONSULENZA ORIENTATIVA",exp_SILP!$AD1699="4.2"),"A.4 CONSULENZA ORIENTATIVA (CARCERE)",
IF(AND(exp_SILP!$S1699="A.4 CONSULENZA ORIENTATIVA",exp_SILP!$AD1699="."),"A.4 CONSULENZA ORIENTATIVA (CARCERE)",
IF(AND(exp_SILP!$S1699="A.5 - LEP F1 - ACCOMPAGNAMENTO AL LAVORO",exp_SILP!$AD1699="4.2"),"A.5 - LEP F1 - ACCOMPAGNAMENTO AL LAVORO (CARCERE)",
IF(AND(exp_SILP!$S1699="A.5 - LEP F1 - ACCOMPAGNAMENTO AL LAVORO",exp_SILP!$AD1699="."),"A.5 - LEP F1 - ACCOMPAGNAMENTO AL LAVORO (CARCERE)",
IF(AND(exp_SILP!$S1699="A.5.2a - TUTORAGGIO TIROCINI",exp_SILP!$AD1699="4.2"),"A.5.2a - TUTORAGGIO TIROCINI (CARCERE)",
exp_SILP!$S1699)))))))</f>
        <v>A4.10 - LEP E - ORIENTAMENTO SPECIALISTICO SKILL GAP ANALYSIS</v>
      </c>
      <c r="C1699" s="18" t="str">
        <f>CONCATENATE(VLOOKUP(exp_SILP!$B1699,'DATI COMMESSE'!$A$2:$F$25,4,FALSE)," - ", VLOOKUP(exp_SILP!$B1699,'DATI COMMESSE'!$A$2:$F$25,2,FALSE)," - ",VLOOKUP(exp_SILP!$B1699,'DATI COMMESSE'!$A$2:$F$25,3,FALSE))</f>
        <v>GOL - 22-02-5000 - 22-12-5003</v>
      </c>
      <c r="D1699" s="18" t="str">
        <f>LEFT(exp_SILP!$R1699,5)</f>
        <v>09:00</v>
      </c>
      <c r="E1699" s="18" t="str">
        <f>RIGHT(exp_SILP!$R1699,5)</f>
        <v>12:00</v>
      </c>
      <c r="F1699" s="18">
        <f>IF(exp_SILP!$AG1699&gt;=60,exp_SILP!$AG1699/60,exp_SILP!$AG1699)</f>
        <v>3</v>
      </c>
      <c r="G1699" s="18" t="str">
        <f>VLOOKUP(exp_SILP!$Y1699,'DATI CM'!$A$2:$F$28,2,FALSE)</f>
        <v>MNRCLD73B46G674U</v>
      </c>
      <c r="H1699" s="18" t="str">
        <f>VLOOKUP(exp_SILP!$Y1699,'DATI CM'!$A$2:$F$28,3,FALSE)</f>
        <v>A011</v>
      </c>
      <c r="I1699" s="18" t="str">
        <f t="shared" si="1"/>
        <v>N</v>
      </c>
      <c r="J1699" s="18" t="str">
        <f>VLOOKUP(exp_SILP!$Y1699,'DATI CM'!$A$2:$F$28,4,FALSE)</f>
        <v>TORINO</v>
      </c>
      <c r="K1699" s="19">
        <f>VLOOKUP(exp_SILP!$B1699,'DATI COMMESSE'!$A$2:$F$25,5,FALSE)</f>
        <v>39.94</v>
      </c>
      <c r="L1699" s="19">
        <f>IF(exp_SILP!$B1699="A4.10 - LEP E - ORIENTAMENTO SPECIALISTICO SKILL GAP ANALYSIS - GRUPPO 3P",0,VLOOKUP(exp_SILP!$Y1699,'DATI CM'!$A$2:$F$28,6,FALSE))</f>
        <v>25</v>
      </c>
      <c r="M1699" s="19">
        <f>IFERROR(VLOOKUP(exp_SILP!$B1699,'DATI CM'!$H$2:$I$16,2,FALSE)*exp_SILP!$F1699,0)</f>
        <v>0</v>
      </c>
      <c r="N1699" s="18" t="str">
        <f>VLOOKUP(exp_SILP!$B1699,'DATI COMMESSE'!$A$2:$F$25,4,FALSE)</f>
        <v>GOL</v>
      </c>
      <c r="O1699" s="20">
        <f>VLOOKUP(exp_SILP!$B1699,'DATI COMMESSE'!$A$2:$F$25,5,FALSE)*exp_SILP!$F1699</f>
        <v>119.82</v>
      </c>
      <c r="P1699" s="18" t="str">
        <f>IF(MID(exp_SILP!$W1699,10,2)&gt;"40","F","M")</f>
        <v>F</v>
      </c>
      <c r="Q1699" s="24" t="s">
        <v>1609</v>
      </c>
      <c r="R1699" s="22" t="s">
        <v>106</v>
      </c>
      <c r="S1699" s="22" t="s">
        <v>70</v>
      </c>
      <c r="T1699" s="22" t="s">
        <v>58</v>
      </c>
      <c r="U1699" s="22" t="s">
        <v>59</v>
      </c>
      <c r="V1699" s="22" t="s">
        <v>1510</v>
      </c>
      <c r="W1699" s="22" t="s">
        <v>1511</v>
      </c>
      <c r="X1699" s="22" t="s">
        <v>1512</v>
      </c>
      <c r="Y1699" s="22" t="s">
        <v>14</v>
      </c>
      <c r="Z1699" s="22" t="s">
        <v>63</v>
      </c>
      <c r="AA1699" s="22" t="s">
        <v>64</v>
      </c>
      <c r="AB1699" s="22" t="s">
        <v>74</v>
      </c>
      <c r="AC1699" s="22" t="s">
        <v>135</v>
      </c>
      <c r="AD1699" s="22" t="s">
        <v>59</v>
      </c>
      <c r="AE1699" s="22" t="s">
        <v>59</v>
      </c>
      <c r="AF1699" s="22" t="s">
        <v>59</v>
      </c>
      <c r="AG1699" s="25" t="s">
        <v>101</v>
      </c>
      <c r="AH1699" s="22" t="s">
        <v>1609</v>
      </c>
      <c r="AI1699" s="22" t="s">
        <v>158</v>
      </c>
      <c r="AJ1699" s="22" t="str">
        <f>VLOOKUP(exp_SILP!$Y1699,'DATI CM'!$A$2:$F$28,2,FALSE)</f>
        <v>MNRCLD73B46G674U</v>
      </c>
    </row>
    <row r="1700" ht="15.75" customHeight="1">
      <c r="A1700" s="10" t="str">
        <f>IFERROR(VLOOKUP(exp_SILP!$W1700,exp_utenti_P!D:D,1,FALSE),"_DA INSERIRE")</f>
        <v>CRPNMO04E50C627W</v>
      </c>
      <c r="B1700" s="10" t="str">
        <f>IF(AND(exp_SILP!$S1700="A.3 ORIENTAMENTO PROFESSIONALE",exp_SILP!$AD1700="4.2"),"A.3 ORIENTAMENTO PROFESSIONALE (CARCERE)",
IF(AND(exp_SILP!$S1700="A.3 ORIENTAMENTO PROFESSIONALE",exp_SILP!$AD1700="."),"A.3 ORIENTAMENTO PROFESSIONALE (CARCERE)",
IF(AND(exp_SILP!$S1700="A.4 CONSULENZA ORIENTATIVA",exp_SILP!$AD1700="4.2"),"A.4 CONSULENZA ORIENTATIVA (CARCERE)",
IF(AND(exp_SILP!$S1700="A.4 CONSULENZA ORIENTATIVA",exp_SILP!$AD1700="."),"A.4 CONSULENZA ORIENTATIVA (CARCERE)",
IF(AND(exp_SILP!$S1700="A.5 - LEP F1 - ACCOMPAGNAMENTO AL LAVORO",exp_SILP!$AD1700="4.2"),"A.5 - LEP F1 - ACCOMPAGNAMENTO AL LAVORO (CARCERE)",
IF(AND(exp_SILP!$S1700="A.5 - LEP F1 - ACCOMPAGNAMENTO AL LAVORO",exp_SILP!$AD1700="."),"A.5 - LEP F1 - ACCOMPAGNAMENTO AL LAVORO (CARCERE)",
IF(AND(exp_SILP!$S1700="A.5.2a - TUTORAGGIO TIROCINI",exp_SILP!$AD1700="4.2"),"A.5.2a - TUTORAGGIO TIROCINI (CARCERE)",
exp_SILP!$S1700)))))))</f>
        <v>A4.10 - LEP E - ORIENTAMENTO SPECIALISTICO SKILL GAP ANALYSIS</v>
      </c>
      <c r="C1700" s="11" t="str">
        <f>CONCATENATE(VLOOKUP(exp_SILP!$B1700,'DATI COMMESSE'!$A$2:$F$25,4,FALSE)," - ", VLOOKUP(exp_SILP!$B1700,'DATI COMMESSE'!$A$2:$F$25,2,FALSE)," - ",VLOOKUP(exp_SILP!$B1700,'DATI COMMESSE'!$A$2:$F$25,3,FALSE))</f>
        <v>GOL - 22-02-5000 - 22-12-5003</v>
      </c>
      <c r="D1700" s="11" t="str">
        <f>LEFT(exp_SILP!$R1700,5)</f>
        <v>14:00</v>
      </c>
      <c r="E1700" s="11" t="str">
        <f>RIGHT(exp_SILP!$R1700,5)</f>
        <v>16:00</v>
      </c>
      <c r="F1700" s="11">
        <f>IF(exp_SILP!$AG1700&gt;=60,exp_SILP!$AG1700/60,exp_SILP!$AG1700)</f>
        <v>2</v>
      </c>
      <c r="G1700" s="11" t="str">
        <f>VLOOKUP(exp_SILP!$Y1700,'DATI CM'!$A$2:$F$28,2,FALSE)</f>
        <v>MNRCLD73B46G674U</v>
      </c>
      <c r="H1700" s="11" t="str">
        <f>VLOOKUP(exp_SILP!$Y1700,'DATI CM'!$A$2:$F$28,3,FALSE)</f>
        <v>A011</v>
      </c>
      <c r="I1700" s="11" t="str">
        <f t="shared" si="1"/>
        <v>N</v>
      </c>
      <c r="J1700" s="11" t="str">
        <f>VLOOKUP(exp_SILP!$Y1700,'DATI CM'!$A$2:$F$28,4,FALSE)</f>
        <v>TORINO</v>
      </c>
      <c r="K1700" s="12">
        <f>VLOOKUP(exp_SILP!$B1700,'DATI COMMESSE'!$A$2:$F$25,5,FALSE)</f>
        <v>39.94</v>
      </c>
      <c r="L1700" s="12">
        <f>IF(exp_SILP!$B1700="A4.10 - LEP E - ORIENTAMENTO SPECIALISTICO SKILL GAP ANALYSIS - GRUPPO 3P",0,VLOOKUP(exp_SILP!$Y1700,'DATI CM'!$A$2:$F$28,6,FALSE))</f>
        <v>25</v>
      </c>
      <c r="M1700" s="12">
        <f>IFERROR(VLOOKUP(exp_SILP!$B1700,'DATI CM'!$H$2:$I$16,2,FALSE)*exp_SILP!$F1700,0)</f>
        <v>0</v>
      </c>
      <c r="N1700" s="11" t="str">
        <f>VLOOKUP(exp_SILP!$B1700,'DATI COMMESSE'!$A$2:$F$25,4,FALSE)</f>
        <v>GOL</v>
      </c>
      <c r="O1700" s="13">
        <f>VLOOKUP(exp_SILP!$B1700,'DATI COMMESSE'!$A$2:$F$25,5,FALSE)*exp_SILP!$F1700</f>
        <v>79.88</v>
      </c>
      <c r="P1700" s="11" t="str">
        <f>IF(MID(exp_SILP!$W1700,10,2)&gt;"40","F","M")</f>
        <v>F</v>
      </c>
      <c r="Q1700" s="27" t="s">
        <v>1609</v>
      </c>
      <c r="R1700" s="15" t="s">
        <v>69</v>
      </c>
      <c r="S1700" s="15" t="s">
        <v>70</v>
      </c>
      <c r="T1700" s="15" t="s">
        <v>58</v>
      </c>
      <c r="U1700" s="15" t="s">
        <v>59</v>
      </c>
      <c r="V1700" s="15" t="s">
        <v>485</v>
      </c>
      <c r="W1700" s="15" t="s">
        <v>486</v>
      </c>
      <c r="X1700" s="15" t="s">
        <v>487</v>
      </c>
      <c r="Y1700" s="15" t="s">
        <v>14</v>
      </c>
      <c r="Z1700" s="15" t="s">
        <v>63</v>
      </c>
      <c r="AA1700" s="15" t="s">
        <v>64</v>
      </c>
      <c r="AB1700" s="15" t="s">
        <v>74</v>
      </c>
      <c r="AC1700" s="15" t="s">
        <v>135</v>
      </c>
      <c r="AD1700" s="15" t="s">
        <v>59</v>
      </c>
      <c r="AE1700" s="15" t="s">
        <v>59</v>
      </c>
      <c r="AF1700" s="15" t="s">
        <v>59</v>
      </c>
      <c r="AG1700" s="28" t="s">
        <v>76</v>
      </c>
      <c r="AH1700" s="15" t="s">
        <v>1609</v>
      </c>
      <c r="AI1700" s="15" t="s">
        <v>158</v>
      </c>
      <c r="AJ1700" s="15" t="str">
        <f>VLOOKUP(exp_SILP!$Y1700,'DATI CM'!$A$2:$F$28,2,FALSE)</f>
        <v>MNRCLD73B46G674U</v>
      </c>
    </row>
    <row r="1701" ht="15.75" customHeight="1">
      <c r="A1701" s="17" t="str">
        <f>IFERROR(VLOOKUP(exp_SILP!$W1701,exp_utenti_P!D:D,1,FALSE),"_DA INSERIRE")</f>
        <v>CSTLNM85L53Z604N</v>
      </c>
      <c r="B1701" s="17" t="str">
        <f>IF(AND(exp_SILP!$S1701="A.3 ORIENTAMENTO PROFESSIONALE",exp_SILP!$AD1701="4.2"),"A.3 ORIENTAMENTO PROFESSIONALE (CARCERE)",
IF(AND(exp_SILP!$S1701="A.3 ORIENTAMENTO PROFESSIONALE",exp_SILP!$AD1701="."),"A.3 ORIENTAMENTO PROFESSIONALE (CARCERE)",
IF(AND(exp_SILP!$S1701="A.4 CONSULENZA ORIENTATIVA",exp_SILP!$AD1701="4.2"),"A.4 CONSULENZA ORIENTATIVA (CARCERE)",
IF(AND(exp_SILP!$S1701="A.4 CONSULENZA ORIENTATIVA",exp_SILP!$AD1701="."),"A.4 CONSULENZA ORIENTATIVA (CARCERE)",
IF(AND(exp_SILP!$S1701="A.5 - LEP F1 - ACCOMPAGNAMENTO AL LAVORO",exp_SILP!$AD1701="4.2"),"A.5 - LEP F1 - ACCOMPAGNAMENTO AL LAVORO (CARCERE)",
IF(AND(exp_SILP!$S1701="A.5 - LEP F1 - ACCOMPAGNAMENTO AL LAVORO",exp_SILP!$AD1701="."),"A.5 - LEP F1 - ACCOMPAGNAMENTO AL LAVORO (CARCERE)",
IF(AND(exp_SILP!$S1701="A.5.2a - TUTORAGGIO TIROCINI",exp_SILP!$AD1701="4.2"),"A.5.2a - TUTORAGGIO TIROCINI (CARCERE)",
exp_SILP!$S1701)))))))</f>
        <v>A4.10 - LEP E - ORIENTAMENTO SPECIALISTICO SKILL GAP ANALYSIS</v>
      </c>
      <c r="C1701" s="18" t="str">
        <f>CONCATENATE(VLOOKUP(exp_SILP!$B1701,'DATI COMMESSE'!$A$2:$F$25,4,FALSE)," - ", VLOOKUP(exp_SILP!$B1701,'DATI COMMESSE'!$A$2:$F$25,2,FALSE)," - ",VLOOKUP(exp_SILP!$B1701,'DATI COMMESSE'!$A$2:$F$25,3,FALSE))</f>
        <v>GOL - 22-02-5000 - 22-12-5003</v>
      </c>
      <c r="D1701" s="18" t="str">
        <f>LEFT(exp_SILP!$R1701,5)</f>
        <v>16:00</v>
      </c>
      <c r="E1701" s="18" t="str">
        <f>RIGHT(exp_SILP!$R1701,5)</f>
        <v>18:00</v>
      </c>
      <c r="F1701" s="18">
        <f>IF(exp_SILP!$AG1701&gt;=60,exp_SILP!$AG1701/60,exp_SILP!$AG1701)</f>
        <v>2</v>
      </c>
      <c r="G1701" s="18" t="str">
        <f>VLOOKUP(exp_SILP!$Y1701,'DATI CM'!$A$2:$F$28,2,FALSE)</f>
        <v>MNRCLD73B46G674U</v>
      </c>
      <c r="H1701" s="18" t="str">
        <f>VLOOKUP(exp_SILP!$Y1701,'DATI CM'!$A$2:$F$28,3,FALSE)</f>
        <v>A011</v>
      </c>
      <c r="I1701" s="18" t="str">
        <f t="shared" si="1"/>
        <v>N</v>
      </c>
      <c r="J1701" s="18" t="str">
        <f>VLOOKUP(exp_SILP!$Y1701,'DATI CM'!$A$2:$F$28,4,FALSE)</f>
        <v>TORINO</v>
      </c>
      <c r="K1701" s="19">
        <f>VLOOKUP(exp_SILP!$B1701,'DATI COMMESSE'!$A$2:$F$25,5,FALSE)</f>
        <v>39.94</v>
      </c>
      <c r="L1701" s="19">
        <f>IF(exp_SILP!$B1701="A4.10 - LEP E - ORIENTAMENTO SPECIALISTICO SKILL GAP ANALYSIS - GRUPPO 3P",0,VLOOKUP(exp_SILP!$Y1701,'DATI CM'!$A$2:$F$28,6,FALSE))</f>
        <v>25</v>
      </c>
      <c r="M1701" s="19">
        <f>IFERROR(VLOOKUP(exp_SILP!$B1701,'DATI CM'!$H$2:$I$16,2,FALSE)*exp_SILP!$F1701,0)</f>
        <v>0</v>
      </c>
      <c r="N1701" s="18" t="str">
        <f>VLOOKUP(exp_SILP!$B1701,'DATI COMMESSE'!$A$2:$F$25,4,FALSE)</f>
        <v>GOL</v>
      </c>
      <c r="O1701" s="20">
        <f>VLOOKUP(exp_SILP!$B1701,'DATI COMMESSE'!$A$2:$F$25,5,FALSE)*exp_SILP!$F1701</f>
        <v>79.88</v>
      </c>
      <c r="P1701" s="18" t="str">
        <f>IF(MID(exp_SILP!$W1701,10,2)&gt;"40","F","M")</f>
        <v>F</v>
      </c>
      <c r="Q1701" s="24" t="s">
        <v>1609</v>
      </c>
      <c r="R1701" s="22" t="s">
        <v>148</v>
      </c>
      <c r="S1701" s="22" t="s">
        <v>70</v>
      </c>
      <c r="T1701" s="22" t="s">
        <v>58</v>
      </c>
      <c r="U1701" s="22" t="s">
        <v>59</v>
      </c>
      <c r="V1701" s="22" t="s">
        <v>1369</v>
      </c>
      <c r="W1701" s="22" t="s">
        <v>1370</v>
      </c>
      <c r="X1701" s="22" t="s">
        <v>1371</v>
      </c>
      <c r="Y1701" s="22" t="s">
        <v>14</v>
      </c>
      <c r="Z1701" s="22" t="s">
        <v>63</v>
      </c>
      <c r="AA1701" s="22" t="s">
        <v>64</v>
      </c>
      <c r="AB1701" s="22" t="s">
        <v>74</v>
      </c>
      <c r="AC1701" s="22" t="s">
        <v>135</v>
      </c>
      <c r="AD1701" s="22" t="s">
        <v>59</v>
      </c>
      <c r="AE1701" s="22" t="s">
        <v>59</v>
      </c>
      <c r="AF1701" s="22" t="s">
        <v>59</v>
      </c>
      <c r="AG1701" s="25" t="s">
        <v>76</v>
      </c>
      <c r="AH1701" s="22" t="s">
        <v>1609</v>
      </c>
      <c r="AI1701" s="22" t="s">
        <v>158</v>
      </c>
      <c r="AJ1701" s="22" t="str">
        <f>VLOOKUP(exp_SILP!$Y1701,'DATI CM'!$A$2:$F$28,2,FALSE)</f>
        <v>MNRCLD73B46G674U</v>
      </c>
    </row>
    <row r="1702" ht="15.75" customHeight="1">
      <c r="A1702" s="10" t="str">
        <f>IFERROR(VLOOKUP(exp_SILP!$W1702,exp_utenti_P!D:D,1,FALSE),"_DA INSERIRE")</f>
        <v>DFLSVT65H24C514G</v>
      </c>
      <c r="B1702" s="10" t="str">
        <f>IF(AND(exp_SILP!$S1702="A.3 ORIENTAMENTO PROFESSIONALE",exp_SILP!$AD1702="4.2"),"A.3 ORIENTAMENTO PROFESSIONALE (CARCERE)",
IF(AND(exp_SILP!$S1702="A.3 ORIENTAMENTO PROFESSIONALE",exp_SILP!$AD1702="."),"A.3 ORIENTAMENTO PROFESSIONALE (CARCERE)",
IF(AND(exp_SILP!$S1702="A.4 CONSULENZA ORIENTATIVA",exp_SILP!$AD1702="4.2"),"A.4 CONSULENZA ORIENTATIVA (CARCERE)",
IF(AND(exp_SILP!$S1702="A.4 CONSULENZA ORIENTATIVA",exp_SILP!$AD1702="."),"A.4 CONSULENZA ORIENTATIVA (CARCERE)",
IF(AND(exp_SILP!$S1702="A.5 - LEP F1 - ACCOMPAGNAMENTO AL LAVORO",exp_SILP!$AD1702="4.2"),"A.5 - LEP F1 - ACCOMPAGNAMENTO AL LAVORO (CARCERE)",
IF(AND(exp_SILP!$S1702="A.5 - LEP F1 - ACCOMPAGNAMENTO AL LAVORO",exp_SILP!$AD1702="."),"A.5 - LEP F1 - ACCOMPAGNAMENTO AL LAVORO (CARCERE)",
IF(AND(exp_SILP!$S1702="A.5.2a - TUTORAGGIO TIROCINI",exp_SILP!$AD1702="4.2"),"A.5.2a - TUTORAGGIO TIROCINI (CARCERE)",
exp_SILP!$S1702)))))))</f>
        <v>A4.10 - LEP E - ORIENTAMENTO SPECIALISTICO SKILL GAP ANALYSIS</v>
      </c>
      <c r="C1702" s="11" t="str">
        <f>CONCATENATE(VLOOKUP(exp_SILP!$B1702,'DATI COMMESSE'!$A$2:$F$25,4,FALSE)," - ", VLOOKUP(exp_SILP!$B1702,'DATI COMMESSE'!$A$2:$F$25,2,FALSE)," - ",VLOOKUP(exp_SILP!$B1702,'DATI COMMESSE'!$A$2:$F$25,3,FALSE))</f>
        <v>GOL - 22-02-5000 - 22-12-5003</v>
      </c>
      <c r="D1702" s="11" t="str">
        <f>LEFT(exp_SILP!$R1702,5)</f>
        <v>11:00</v>
      </c>
      <c r="E1702" s="11" t="str">
        <f>RIGHT(exp_SILP!$R1702,5)</f>
        <v>13:00</v>
      </c>
      <c r="F1702" s="11">
        <f>IF(exp_SILP!$AG1702&gt;=60,exp_SILP!$AG1702/60,exp_SILP!$AG1702)</f>
        <v>2</v>
      </c>
      <c r="G1702" s="11" t="str">
        <f>VLOOKUP(exp_SILP!$Y1702,'DATI CM'!$A$2:$F$28,2,FALSE)</f>
        <v>FLCSRN79S42L219X</v>
      </c>
      <c r="H1702" s="11" t="str">
        <f>VLOOKUP(exp_SILP!$Y1702,'DATI CM'!$A$2:$F$28,3,FALSE)</f>
        <v>A011</v>
      </c>
      <c r="I1702" s="11" t="str">
        <f t="shared" si="1"/>
        <v>N</v>
      </c>
      <c r="J1702" s="11" t="str">
        <f>VLOOKUP(exp_SILP!$Y1702,'DATI CM'!$A$2:$F$28,4,FALSE)</f>
        <v>TORINO</v>
      </c>
      <c r="K1702" s="12">
        <f>VLOOKUP(exp_SILP!$B1702,'DATI COMMESSE'!$A$2:$F$25,5,FALSE)</f>
        <v>39.94</v>
      </c>
      <c r="L1702" s="12">
        <f>IF(exp_SILP!$B1702="A4.10 - LEP E - ORIENTAMENTO SPECIALISTICO SKILL GAP ANALYSIS - GRUPPO 3P",0,VLOOKUP(exp_SILP!$Y1702,'DATI CM'!$A$2:$F$28,6,FALSE))</f>
        <v>25</v>
      </c>
      <c r="M1702" s="12">
        <f>IFERROR(VLOOKUP(exp_SILP!$B1702,'DATI CM'!$H$2:$I$16,2,FALSE)*exp_SILP!$F1702,0)</f>
        <v>0</v>
      </c>
      <c r="N1702" s="11" t="str">
        <f>VLOOKUP(exp_SILP!$B1702,'DATI COMMESSE'!$A$2:$F$25,4,FALSE)</f>
        <v>GOL</v>
      </c>
      <c r="O1702" s="13">
        <f>VLOOKUP(exp_SILP!$B1702,'DATI COMMESSE'!$A$2:$F$25,5,FALSE)*exp_SILP!$F1702</f>
        <v>79.88</v>
      </c>
      <c r="P1702" s="11" t="str">
        <f>IF(MID(exp_SILP!$W1702,10,2)&gt;"40","F","M")</f>
        <v>M</v>
      </c>
      <c r="Q1702" s="27" t="s">
        <v>1609</v>
      </c>
      <c r="R1702" s="15" t="s">
        <v>219</v>
      </c>
      <c r="S1702" s="15" t="s">
        <v>70</v>
      </c>
      <c r="T1702" s="15" t="s">
        <v>58</v>
      </c>
      <c r="U1702" s="15" t="s">
        <v>59</v>
      </c>
      <c r="V1702" s="15" t="s">
        <v>747</v>
      </c>
      <c r="W1702" s="15" t="s">
        <v>748</v>
      </c>
      <c r="X1702" s="15" t="s">
        <v>749</v>
      </c>
      <c r="Y1702" s="15" t="s">
        <v>10</v>
      </c>
      <c r="Z1702" s="15" t="s">
        <v>63</v>
      </c>
      <c r="AA1702" s="15" t="s">
        <v>64</v>
      </c>
      <c r="AB1702" s="15" t="s">
        <v>74</v>
      </c>
      <c r="AC1702" s="15" t="s">
        <v>75</v>
      </c>
      <c r="AD1702" s="15" t="s">
        <v>59</v>
      </c>
      <c r="AE1702" s="15" t="s">
        <v>59</v>
      </c>
      <c r="AF1702" s="15" t="s">
        <v>59</v>
      </c>
      <c r="AG1702" s="28" t="s">
        <v>76</v>
      </c>
      <c r="AH1702" s="15" t="s">
        <v>1609</v>
      </c>
      <c r="AI1702" s="15" t="s">
        <v>77</v>
      </c>
      <c r="AJ1702" s="15" t="str">
        <f>VLOOKUP(exp_SILP!$Y1702,'DATI CM'!$A$2:$F$28,2,FALSE)</f>
        <v>FLCSRN79S42L219X</v>
      </c>
    </row>
    <row r="1703" ht="15.75" hidden="1" customHeight="1">
      <c r="A1703" s="17" t="str">
        <f>IFERROR(VLOOKUP(exp_SILP!$W1703,exp_utenti_P!D:D,1,FALSE),"_DA INSERIRE")</f>
        <v>HJRMMD59R17Z352B</v>
      </c>
      <c r="B1703" s="17" t="str">
        <f>IF(AND(exp_SILP!$S1703="A.3 ORIENTAMENTO PROFESSIONALE",exp_SILP!$AD1703="4.2"),"A.3 ORIENTAMENTO PROFESSIONALE (CARCERE)",
IF(AND(exp_SILP!$S1703="A.3 ORIENTAMENTO PROFESSIONALE",exp_SILP!$AD1703="."),"A.3 ORIENTAMENTO PROFESSIONALE (CARCERE)",
IF(AND(exp_SILP!$S1703="A.4 CONSULENZA ORIENTATIVA",exp_SILP!$AD1703="4.2"),"A.4 CONSULENZA ORIENTATIVA (CARCERE)",
IF(AND(exp_SILP!$S1703="A.4 CONSULENZA ORIENTATIVA",exp_SILP!$AD1703="."),"A.4 CONSULENZA ORIENTATIVA (CARCERE)",
IF(AND(exp_SILP!$S1703="A.5 - LEP F1 - ACCOMPAGNAMENTO AL LAVORO",exp_SILP!$AD1703="4.2"),"A.5 - LEP F1 - ACCOMPAGNAMENTO AL LAVORO (CARCERE)",
IF(AND(exp_SILP!$S1703="A.5 - LEP F1 - ACCOMPAGNAMENTO AL LAVORO",exp_SILP!$AD1703="."),"A.5 - LEP F1 - ACCOMPAGNAMENTO AL LAVORO (CARCERE)",
IF(AND(exp_SILP!$S1703="A.5.2a - TUTORAGGIO TIROCINI",exp_SILP!$AD1703="4.2"),"A.5.2a - TUTORAGGIO TIROCINI (CARCERE)",
exp_SILP!$S1703)))))))</f>
        <v>A4.10 - LEP E - ORIENTAMENTO SPECIALISTICO SKILL GAP ANALYSIS</v>
      </c>
      <c r="C1703" s="18" t="str">
        <f>CONCATENATE(VLOOKUP(exp_SILP!$B1703,'DATI COMMESSE'!$A$2:$F$25,4,FALSE)," - ", VLOOKUP(exp_SILP!$B1703,'DATI COMMESSE'!$A$2:$F$25,2,FALSE)," - ",VLOOKUP(exp_SILP!$B1703,'DATI COMMESSE'!$A$2:$F$25,3,FALSE))</f>
        <v>GOL - 22-02-5000 - 22-12-5003</v>
      </c>
      <c r="D1703" s="18" t="str">
        <f>LEFT(exp_SILP!$R1703,5)</f>
        <v>17:00</v>
      </c>
      <c r="E1703" s="18" t="str">
        <f>RIGHT(exp_SILP!$R1703,5)</f>
        <v>18:00</v>
      </c>
      <c r="F1703" s="18">
        <f>IF(exp_SILP!$AG1703&gt;=60,exp_SILP!$AG1703/60,exp_SILP!$AG1703)</f>
        <v>1</v>
      </c>
      <c r="G1703" s="18" t="str">
        <f>VLOOKUP(exp_SILP!$Y1703,'DATI CM'!$A$2:$F$28,2,FALSE)</f>
        <v>RSCDAA66H43F952Q</v>
      </c>
      <c r="H1703" s="18" t="str">
        <f>VLOOKUP(exp_SILP!$Y1703,'DATI CM'!$A$2:$F$28,3,FALSE)</f>
        <v>A011</v>
      </c>
      <c r="I1703" s="18" t="str">
        <f t="shared" si="1"/>
        <v>N</v>
      </c>
      <c r="J1703" s="18" t="str">
        <f>VLOOKUP(exp_SILP!$Y1703,'DATI CM'!$A$2:$F$28,4,FALSE)</f>
        <v>NO</v>
      </c>
      <c r="K1703" s="19">
        <f>VLOOKUP(exp_SILP!$B1703,'DATI COMMESSE'!$A$2:$F$25,5,FALSE)</f>
        <v>39.94</v>
      </c>
      <c r="L1703" s="19">
        <f>IF(exp_SILP!$B1703="A4.10 - LEP E - ORIENTAMENTO SPECIALISTICO SKILL GAP ANALYSIS - GRUPPO 3P",0,VLOOKUP(exp_SILP!$Y1703,'DATI CM'!$A$2:$F$28,6,FALSE))</f>
        <v>25</v>
      </c>
      <c r="M1703" s="19">
        <f>IFERROR(VLOOKUP(exp_SILP!$B1703,'DATI CM'!$H$2:$I$16,2,FALSE)*exp_SILP!$F1703,0)</f>
        <v>0</v>
      </c>
      <c r="N1703" s="18" t="str">
        <f>VLOOKUP(exp_SILP!$B1703,'DATI COMMESSE'!$A$2:$F$25,4,FALSE)</f>
        <v>GOL</v>
      </c>
      <c r="O1703" s="20">
        <f>VLOOKUP(exp_SILP!$B1703,'DATI COMMESSE'!$A$2:$F$25,5,FALSE)*exp_SILP!$F1703</f>
        <v>39.94</v>
      </c>
      <c r="P1703" s="18" t="str">
        <f>IF(MID(exp_SILP!$W1703,10,2)&gt;"40","F","M")</f>
        <v>M</v>
      </c>
      <c r="Q1703" s="24" t="s">
        <v>1609</v>
      </c>
      <c r="R1703" s="22" t="s">
        <v>93</v>
      </c>
      <c r="S1703" s="22" t="s">
        <v>70</v>
      </c>
      <c r="T1703" s="22" t="s">
        <v>58</v>
      </c>
      <c r="U1703" s="22" t="s">
        <v>59</v>
      </c>
      <c r="V1703" s="22" t="s">
        <v>1516</v>
      </c>
      <c r="W1703" s="22" t="s">
        <v>1517</v>
      </c>
      <c r="X1703" s="22" t="s">
        <v>1518</v>
      </c>
      <c r="Y1703" s="22" t="s">
        <v>16</v>
      </c>
      <c r="Z1703" s="22" t="s">
        <v>63</v>
      </c>
      <c r="AA1703" s="22" t="s">
        <v>64</v>
      </c>
      <c r="AB1703" s="22" t="s">
        <v>65</v>
      </c>
      <c r="AC1703" s="22" t="s">
        <v>82</v>
      </c>
      <c r="AD1703" s="22" t="s">
        <v>59</v>
      </c>
      <c r="AE1703" s="22" t="s">
        <v>59</v>
      </c>
      <c r="AF1703" s="22" t="s">
        <v>114</v>
      </c>
      <c r="AG1703" s="25" t="s">
        <v>67</v>
      </c>
      <c r="AH1703" s="22" t="s">
        <v>1609</v>
      </c>
      <c r="AI1703" s="22" t="s">
        <v>198</v>
      </c>
      <c r="AJ1703" s="22" t="str">
        <f>VLOOKUP(exp_SILP!$Y1703,'DATI CM'!$A$2:$F$28,2,FALSE)</f>
        <v>RSCDAA66H43F952Q</v>
      </c>
    </row>
    <row r="1704" ht="15.75" hidden="1" customHeight="1">
      <c r="A1704" s="10" t="str">
        <f>IFERROR(VLOOKUP(exp_SILP!$W1704,exp_utenti_P!D:D,1,FALSE),"_DA INSERIRE")</f>
        <v>HJRMMD59R17Z352B</v>
      </c>
      <c r="B1704" s="10" t="str">
        <f>IF(AND(exp_SILP!$S1704="A.3 ORIENTAMENTO PROFESSIONALE",exp_SILP!$AD1704="4.2"),"A.3 ORIENTAMENTO PROFESSIONALE (CARCERE)",
IF(AND(exp_SILP!$S1704="A.3 ORIENTAMENTO PROFESSIONALE",exp_SILP!$AD1704="."),"A.3 ORIENTAMENTO PROFESSIONALE (CARCERE)",
IF(AND(exp_SILP!$S1704="A.4 CONSULENZA ORIENTATIVA",exp_SILP!$AD1704="4.2"),"A.4 CONSULENZA ORIENTATIVA (CARCERE)",
IF(AND(exp_SILP!$S1704="A.4 CONSULENZA ORIENTATIVA",exp_SILP!$AD1704="."),"A.4 CONSULENZA ORIENTATIVA (CARCERE)",
IF(AND(exp_SILP!$S1704="A.5 - LEP F1 - ACCOMPAGNAMENTO AL LAVORO",exp_SILP!$AD1704="4.2"),"A.5 - LEP F1 - ACCOMPAGNAMENTO AL LAVORO (CARCERE)",
IF(AND(exp_SILP!$S1704="A.5 - LEP F1 - ACCOMPAGNAMENTO AL LAVORO",exp_SILP!$AD1704="."),"A.5 - LEP F1 - ACCOMPAGNAMENTO AL LAVORO (CARCERE)",
IF(AND(exp_SILP!$S1704="A.5.2a - TUTORAGGIO TIROCINI",exp_SILP!$AD1704="4.2"),"A.5.2a - TUTORAGGIO TIROCINI (CARCERE)",
exp_SILP!$S1704)))))))</f>
        <v>A4.10 - LEP E - ORIENTAMENTO SPECIALISTICO SKILL GAP ANALYSIS</v>
      </c>
      <c r="C1704" s="11" t="str">
        <f>CONCATENATE(VLOOKUP(exp_SILP!$B1704,'DATI COMMESSE'!$A$2:$F$25,4,FALSE)," - ", VLOOKUP(exp_SILP!$B1704,'DATI COMMESSE'!$A$2:$F$25,2,FALSE)," - ",VLOOKUP(exp_SILP!$B1704,'DATI COMMESSE'!$A$2:$F$25,3,FALSE))</f>
        <v>GOL - 22-02-5000 - 22-12-5003</v>
      </c>
      <c r="D1704" s="11" t="str">
        <f>LEFT(exp_SILP!$R1704,5)</f>
        <v>14:00</v>
      </c>
      <c r="E1704" s="11" t="str">
        <f>RIGHT(exp_SILP!$R1704,5)</f>
        <v>16:00</v>
      </c>
      <c r="F1704" s="11">
        <f>IF(exp_SILP!$AG1704&gt;=60,exp_SILP!$AG1704/60,exp_SILP!$AG1704)</f>
        <v>2</v>
      </c>
      <c r="G1704" s="11" t="str">
        <f>VLOOKUP(exp_SILP!$Y1704,'DATI CM'!$A$2:$F$28,2,FALSE)</f>
        <v>RSCDAA66H43F952Q</v>
      </c>
      <c r="H1704" s="11" t="str">
        <f>VLOOKUP(exp_SILP!$Y1704,'DATI CM'!$A$2:$F$28,3,FALSE)</f>
        <v>A011</v>
      </c>
      <c r="I1704" s="11" t="str">
        <f t="shared" si="1"/>
        <v>N</v>
      </c>
      <c r="J1704" s="11" t="str">
        <f>VLOOKUP(exp_SILP!$Y1704,'DATI CM'!$A$2:$F$28,4,FALSE)</f>
        <v>NO</v>
      </c>
      <c r="K1704" s="12">
        <f>VLOOKUP(exp_SILP!$B1704,'DATI COMMESSE'!$A$2:$F$25,5,FALSE)</f>
        <v>39.94</v>
      </c>
      <c r="L1704" s="12">
        <f>IF(exp_SILP!$B1704="A4.10 - LEP E - ORIENTAMENTO SPECIALISTICO SKILL GAP ANALYSIS - GRUPPO 3P",0,VLOOKUP(exp_SILP!$Y1704,'DATI CM'!$A$2:$F$28,6,FALSE))</f>
        <v>25</v>
      </c>
      <c r="M1704" s="12">
        <f>IFERROR(VLOOKUP(exp_SILP!$B1704,'DATI CM'!$H$2:$I$16,2,FALSE)*exp_SILP!$F1704,0)</f>
        <v>0</v>
      </c>
      <c r="N1704" s="11" t="str">
        <f>VLOOKUP(exp_SILP!$B1704,'DATI COMMESSE'!$A$2:$F$25,4,FALSE)</f>
        <v>GOL</v>
      </c>
      <c r="O1704" s="13">
        <f>VLOOKUP(exp_SILP!$B1704,'DATI COMMESSE'!$A$2:$F$25,5,FALSE)*exp_SILP!$F1704</f>
        <v>79.88</v>
      </c>
      <c r="P1704" s="11" t="str">
        <f>IF(MID(exp_SILP!$W1704,10,2)&gt;"40","F","M")</f>
        <v>M</v>
      </c>
      <c r="Q1704" s="27" t="s">
        <v>1609</v>
      </c>
      <c r="R1704" s="15" t="s">
        <v>69</v>
      </c>
      <c r="S1704" s="15" t="s">
        <v>70</v>
      </c>
      <c r="T1704" s="15" t="s">
        <v>58</v>
      </c>
      <c r="U1704" s="15" t="s">
        <v>59</v>
      </c>
      <c r="V1704" s="15" t="s">
        <v>1516</v>
      </c>
      <c r="W1704" s="15" t="s">
        <v>1517</v>
      </c>
      <c r="X1704" s="15" t="s">
        <v>1518</v>
      </c>
      <c r="Y1704" s="15" t="s">
        <v>16</v>
      </c>
      <c r="Z1704" s="15" t="s">
        <v>63</v>
      </c>
      <c r="AA1704" s="15" t="s">
        <v>64</v>
      </c>
      <c r="AB1704" s="15" t="s">
        <v>65</v>
      </c>
      <c r="AC1704" s="15" t="s">
        <v>82</v>
      </c>
      <c r="AD1704" s="15" t="s">
        <v>59</v>
      </c>
      <c r="AE1704" s="15" t="s">
        <v>59</v>
      </c>
      <c r="AF1704" s="15" t="s">
        <v>59</v>
      </c>
      <c r="AG1704" s="28" t="s">
        <v>76</v>
      </c>
      <c r="AH1704" s="15" t="s">
        <v>1609</v>
      </c>
      <c r="AI1704" s="15" t="s">
        <v>198</v>
      </c>
      <c r="AJ1704" s="15" t="str">
        <f>VLOOKUP(exp_SILP!$Y1704,'DATI CM'!$A$2:$F$28,2,FALSE)</f>
        <v>RSCDAA66H43F952Q</v>
      </c>
    </row>
    <row r="1705" ht="15.75" customHeight="1">
      <c r="A1705" s="17" t="str">
        <f>IFERROR(VLOOKUP(exp_SILP!$W1705,exp_utenti_P!D:D,1,FALSE),"_DA INSERIRE")</f>
        <v>MCHMJD85C58Z330G</v>
      </c>
      <c r="B1705" s="17" t="str">
        <f>IF(AND(exp_SILP!$S1705="A.3 ORIENTAMENTO PROFESSIONALE",exp_SILP!$AD1705="4.2"),"A.3 ORIENTAMENTO PROFESSIONALE (CARCERE)",
IF(AND(exp_SILP!$S1705="A.3 ORIENTAMENTO PROFESSIONALE",exp_SILP!$AD1705="."),"A.3 ORIENTAMENTO PROFESSIONALE (CARCERE)",
IF(AND(exp_SILP!$S1705="A.4 CONSULENZA ORIENTATIVA",exp_SILP!$AD1705="4.2"),"A.4 CONSULENZA ORIENTATIVA (CARCERE)",
IF(AND(exp_SILP!$S1705="A.4 CONSULENZA ORIENTATIVA",exp_SILP!$AD1705="."),"A.4 CONSULENZA ORIENTATIVA (CARCERE)",
IF(AND(exp_SILP!$S1705="A.5 - LEP F1 - ACCOMPAGNAMENTO AL LAVORO",exp_SILP!$AD1705="4.2"),"A.5 - LEP F1 - ACCOMPAGNAMENTO AL LAVORO (CARCERE)",
IF(AND(exp_SILP!$S1705="A.5 - LEP F1 - ACCOMPAGNAMENTO AL LAVORO",exp_SILP!$AD1705="."),"A.5 - LEP F1 - ACCOMPAGNAMENTO AL LAVORO (CARCERE)",
IF(AND(exp_SILP!$S1705="A.5.2a - TUTORAGGIO TIROCINI",exp_SILP!$AD1705="4.2"),"A.5.2a - TUTORAGGIO TIROCINI (CARCERE)",
exp_SILP!$S1705)))))))</f>
        <v>A4.10 - LEP E - ORIENTAMENTO SPECIALISTICO SKILL GAP ANALYSIS</v>
      </c>
      <c r="C1705" s="18" t="str">
        <f>CONCATENATE(VLOOKUP(exp_SILP!$B1705,'DATI COMMESSE'!$A$2:$F$25,4,FALSE)," - ", VLOOKUP(exp_SILP!$B1705,'DATI COMMESSE'!$A$2:$F$25,2,FALSE)," - ",VLOOKUP(exp_SILP!$B1705,'DATI COMMESSE'!$A$2:$F$25,3,FALSE))</f>
        <v>GOL - 22-02-5000 - 22-12-5003</v>
      </c>
      <c r="D1705" s="18" t="str">
        <f>LEFT(exp_SILP!$R1705,5)</f>
        <v>14:00</v>
      </c>
      <c r="E1705" s="18" t="str">
        <f>RIGHT(exp_SILP!$R1705,5)</f>
        <v>16:00</v>
      </c>
      <c r="F1705" s="18">
        <f>IF(exp_SILP!$AG1705&gt;=60,exp_SILP!$AG1705/60,exp_SILP!$AG1705)</f>
        <v>2</v>
      </c>
      <c r="G1705" s="18" t="str">
        <f>VLOOKUP(exp_SILP!$Y1705,'DATI CM'!$A$2:$F$28,2,FALSE)</f>
        <v>FLCSRN79S42L219X</v>
      </c>
      <c r="H1705" s="18" t="str">
        <f>VLOOKUP(exp_SILP!$Y1705,'DATI CM'!$A$2:$F$28,3,FALSE)</f>
        <v>A011</v>
      </c>
      <c r="I1705" s="18" t="str">
        <f t="shared" si="1"/>
        <v>N</v>
      </c>
      <c r="J1705" s="18" t="str">
        <f>VLOOKUP(exp_SILP!$Y1705,'DATI CM'!$A$2:$F$28,4,FALSE)</f>
        <v>TORINO</v>
      </c>
      <c r="K1705" s="19">
        <f>VLOOKUP(exp_SILP!$B1705,'DATI COMMESSE'!$A$2:$F$25,5,FALSE)</f>
        <v>39.94</v>
      </c>
      <c r="L1705" s="19">
        <f>IF(exp_SILP!$B1705="A4.10 - LEP E - ORIENTAMENTO SPECIALISTICO SKILL GAP ANALYSIS - GRUPPO 3P",0,VLOOKUP(exp_SILP!$Y1705,'DATI CM'!$A$2:$F$28,6,FALSE))</f>
        <v>25</v>
      </c>
      <c r="M1705" s="19">
        <f>IFERROR(VLOOKUP(exp_SILP!$B1705,'DATI CM'!$H$2:$I$16,2,FALSE)*exp_SILP!$F1705,0)</f>
        <v>0</v>
      </c>
      <c r="N1705" s="18" t="str">
        <f>VLOOKUP(exp_SILP!$B1705,'DATI COMMESSE'!$A$2:$F$25,4,FALSE)</f>
        <v>GOL</v>
      </c>
      <c r="O1705" s="20">
        <f>VLOOKUP(exp_SILP!$B1705,'DATI COMMESSE'!$A$2:$F$25,5,FALSE)*exp_SILP!$F1705</f>
        <v>79.88</v>
      </c>
      <c r="P1705" s="18" t="str">
        <f>IF(MID(exp_SILP!$W1705,10,2)&gt;"40","F","M")</f>
        <v>F</v>
      </c>
      <c r="Q1705" s="24" t="s">
        <v>1609</v>
      </c>
      <c r="R1705" s="22" t="s">
        <v>69</v>
      </c>
      <c r="S1705" s="22" t="s">
        <v>70</v>
      </c>
      <c r="T1705" s="22" t="s">
        <v>58</v>
      </c>
      <c r="U1705" s="22" t="s">
        <v>59</v>
      </c>
      <c r="V1705" s="22" t="s">
        <v>1301</v>
      </c>
      <c r="W1705" s="22" t="s">
        <v>1302</v>
      </c>
      <c r="X1705" s="22" t="s">
        <v>1303</v>
      </c>
      <c r="Y1705" s="22" t="s">
        <v>10</v>
      </c>
      <c r="Z1705" s="22" t="s">
        <v>63</v>
      </c>
      <c r="AA1705" s="22" t="s">
        <v>64</v>
      </c>
      <c r="AB1705" s="22" t="s">
        <v>74</v>
      </c>
      <c r="AC1705" s="22" t="s">
        <v>75</v>
      </c>
      <c r="AD1705" s="22" t="s">
        <v>59</v>
      </c>
      <c r="AE1705" s="22" t="s">
        <v>59</v>
      </c>
      <c r="AF1705" s="22" t="s">
        <v>59</v>
      </c>
      <c r="AG1705" s="25" t="s">
        <v>76</v>
      </c>
      <c r="AH1705" s="22" t="s">
        <v>1609</v>
      </c>
      <c r="AI1705" s="22" t="s">
        <v>77</v>
      </c>
      <c r="AJ1705" s="22" t="str">
        <f>VLOOKUP(exp_SILP!$Y1705,'DATI CM'!$A$2:$F$28,2,FALSE)</f>
        <v>FLCSRN79S42L219X</v>
      </c>
    </row>
    <row r="1706" ht="15.75" customHeight="1">
      <c r="A1706" s="10" t="str">
        <f>IFERROR(VLOOKUP(exp_SILP!$W1706,exp_utenti_P!D:D,1,FALSE),"_DA INSERIRE")</f>
        <v>MCHMJD85C58Z330G</v>
      </c>
      <c r="B1706" s="10" t="str">
        <f>IF(AND(exp_SILP!$S1706="A.3 ORIENTAMENTO PROFESSIONALE",exp_SILP!$AD1706="4.2"),"A.3 ORIENTAMENTO PROFESSIONALE (CARCERE)",
IF(AND(exp_SILP!$S1706="A.3 ORIENTAMENTO PROFESSIONALE",exp_SILP!$AD1706="."),"A.3 ORIENTAMENTO PROFESSIONALE (CARCERE)",
IF(AND(exp_SILP!$S1706="A.4 CONSULENZA ORIENTATIVA",exp_SILP!$AD1706="4.2"),"A.4 CONSULENZA ORIENTATIVA (CARCERE)",
IF(AND(exp_SILP!$S1706="A.4 CONSULENZA ORIENTATIVA",exp_SILP!$AD1706="."),"A.4 CONSULENZA ORIENTATIVA (CARCERE)",
IF(AND(exp_SILP!$S1706="A.5 - LEP F1 - ACCOMPAGNAMENTO AL LAVORO",exp_SILP!$AD1706="4.2"),"A.5 - LEP F1 - ACCOMPAGNAMENTO AL LAVORO (CARCERE)",
IF(AND(exp_SILP!$S1706="A.5 - LEP F1 - ACCOMPAGNAMENTO AL LAVORO",exp_SILP!$AD1706="."),"A.5 - LEP F1 - ACCOMPAGNAMENTO AL LAVORO (CARCERE)",
IF(AND(exp_SILP!$S1706="A.5.2a - TUTORAGGIO TIROCINI",exp_SILP!$AD1706="4.2"),"A.5.2a - TUTORAGGIO TIROCINI (CARCERE)",
exp_SILP!$S1706)))))))</f>
        <v>A4.10 - LEP E - ORIENTAMENTO SPECIALISTICO SKILL GAP ANALYSIS</v>
      </c>
      <c r="C1706" s="11" t="str">
        <f>CONCATENATE(VLOOKUP(exp_SILP!$B1706,'DATI COMMESSE'!$A$2:$F$25,4,FALSE)," - ", VLOOKUP(exp_SILP!$B1706,'DATI COMMESSE'!$A$2:$F$25,2,FALSE)," - ",VLOOKUP(exp_SILP!$B1706,'DATI COMMESSE'!$A$2:$F$25,3,FALSE))</f>
        <v>GOL - 22-02-5000 - 22-12-5003</v>
      </c>
      <c r="D1706" s="11" t="str">
        <f>LEFT(exp_SILP!$R1706,5)</f>
        <v>08:00</v>
      </c>
      <c r="E1706" s="11" t="str">
        <f>RIGHT(exp_SILP!$R1706,5)</f>
        <v>09:00</v>
      </c>
      <c r="F1706" s="11">
        <f>IF(exp_SILP!$AG1706&gt;=60,exp_SILP!$AG1706/60,exp_SILP!$AG1706)</f>
        <v>1</v>
      </c>
      <c r="G1706" s="11" t="str">
        <f>VLOOKUP(exp_SILP!$Y1706,'DATI CM'!$A$2:$F$28,2,FALSE)</f>
        <v>FLCSRN79S42L219X</v>
      </c>
      <c r="H1706" s="11" t="str">
        <f>VLOOKUP(exp_SILP!$Y1706,'DATI CM'!$A$2:$F$28,3,FALSE)</f>
        <v>A011</v>
      </c>
      <c r="I1706" s="11" t="str">
        <f t="shared" si="1"/>
        <v>N</v>
      </c>
      <c r="J1706" s="11" t="str">
        <f>VLOOKUP(exp_SILP!$Y1706,'DATI CM'!$A$2:$F$28,4,FALSE)</f>
        <v>TORINO</v>
      </c>
      <c r="K1706" s="12">
        <f>VLOOKUP(exp_SILP!$B1706,'DATI COMMESSE'!$A$2:$F$25,5,FALSE)</f>
        <v>39.94</v>
      </c>
      <c r="L1706" s="12">
        <f>IF(exp_SILP!$B1706="A4.10 - LEP E - ORIENTAMENTO SPECIALISTICO SKILL GAP ANALYSIS - GRUPPO 3P",0,VLOOKUP(exp_SILP!$Y1706,'DATI CM'!$A$2:$F$28,6,FALSE))</f>
        <v>25</v>
      </c>
      <c r="M1706" s="12">
        <f>IFERROR(VLOOKUP(exp_SILP!$B1706,'DATI CM'!$H$2:$I$16,2,FALSE)*exp_SILP!$F1706,0)</f>
        <v>0</v>
      </c>
      <c r="N1706" s="11" t="str">
        <f>VLOOKUP(exp_SILP!$B1706,'DATI COMMESSE'!$A$2:$F$25,4,FALSE)</f>
        <v>GOL</v>
      </c>
      <c r="O1706" s="13">
        <f>VLOOKUP(exp_SILP!$B1706,'DATI COMMESSE'!$A$2:$F$25,5,FALSE)*exp_SILP!$F1706</f>
        <v>39.94</v>
      </c>
      <c r="P1706" s="11" t="str">
        <f>IF(MID(exp_SILP!$W1706,10,2)&gt;"40","F","M")</f>
        <v>F</v>
      </c>
      <c r="Q1706" s="27" t="s">
        <v>1609</v>
      </c>
      <c r="R1706" s="15" t="s">
        <v>165</v>
      </c>
      <c r="S1706" s="15" t="s">
        <v>70</v>
      </c>
      <c r="T1706" s="15" t="s">
        <v>58</v>
      </c>
      <c r="U1706" s="15" t="s">
        <v>59</v>
      </c>
      <c r="V1706" s="15" t="s">
        <v>1301</v>
      </c>
      <c r="W1706" s="15" t="s">
        <v>1302</v>
      </c>
      <c r="X1706" s="15" t="s">
        <v>1303</v>
      </c>
      <c r="Y1706" s="15" t="s">
        <v>10</v>
      </c>
      <c r="Z1706" s="15" t="s">
        <v>63</v>
      </c>
      <c r="AA1706" s="15" t="s">
        <v>64</v>
      </c>
      <c r="AB1706" s="15" t="s">
        <v>65</v>
      </c>
      <c r="AC1706" s="15" t="s">
        <v>75</v>
      </c>
      <c r="AD1706" s="15" t="s">
        <v>59</v>
      </c>
      <c r="AE1706" s="15" t="s">
        <v>59</v>
      </c>
      <c r="AF1706" s="15" t="s">
        <v>211</v>
      </c>
      <c r="AG1706" s="28" t="s">
        <v>67</v>
      </c>
      <c r="AH1706" s="15" t="s">
        <v>1609</v>
      </c>
      <c r="AI1706" s="15" t="s">
        <v>77</v>
      </c>
      <c r="AJ1706" s="15" t="str">
        <f>VLOOKUP(exp_SILP!$Y1706,'DATI CM'!$A$2:$F$28,2,FALSE)</f>
        <v>FLCSRN79S42L219X</v>
      </c>
    </row>
    <row r="1707" ht="15.75" hidden="1" customHeight="1">
      <c r="A1707" s="17" t="str">
        <f>IFERROR(VLOOKUP(exp_SILP!$W1707,exp_utenti_P!D:D,1,FALSE),"_DA INSERIRE")</f>
        <v>MSSMNL60S08D960M</v>
      </c>
      <c r="B1707" s="17" t="str">
        <f>IF(AND(exp_SILP!$S1707="A.3 ORIENTAMENTO PROFESSIONALE",exp_SILP!$AD1707="4.2"),"A.3 ORIENTAMENTO PROFESSIONALE (CARCERE)",
IF(AND(exp_SILP!$S1707="A.3 ORIENTAMENTO PROFESSIONALE",exp_SILP!$AD1707="."),"A.3 ORIENTAMENTO PROFESSIONALE (CARCERE)",
IF(AND(exp_SILP!$S1707="A.4 CONSULENZA ORIENTATIVA",exp_SILP!$AD1707="4.2"),"A.4 CONSULENZA ORIENTATIVA (CARCERE)",
IF(AND(exp_SILP!$S1707="A.4 CONSULENZA ORIENTATIVA",exp_SILP!$AD1707="."),"A.4 CONSULENZA ORIENTATIVA (CARCERE)",
IF(AND(exp_SILP!$S1707="A.5 - LEP F1 - ACCOMPAGNAMENTO AL LAVORO",exp_SILP!$AD1707="4.2"),"A.5 - LEP F1 - ACCOMPAGNAMENTO AL LAVORO (CARCERE)",
IF(AND(exp_SILP!$S1707="A.5 - LEP F1 - ACCOMPAGNAMENTO AL LAVORO",exp_SILP!$AD1707="."),"A.5 - LEP F1 - ACCOMPAGNAMENTO AL LAVORO (CARCERE)",
IF(AND(exp_SILP!$S1707="A.5.2a - TUTORAGGIO TIROCINI",exp_SILP!$AD1707="4.2"),"A.5.2a - TUTORAGGIO TIROCINI (CARCERE)",
exp_SILP!$S1707)))))))</f>
        <v>A4.10 - LEP E - ORIENTAMENTO SPECIALISTICO SKILL GAP ANALYSIS</v>
      </c>
      <c r="C1707" s="18" t="str">
        <f>CONCATENATE(VLOOKUP(exp_SILP!$B1707,'DATI COMMESSE'!$A$2:$F$25,4,FALSE)," - ", VLOOKUP(exp_SILP!$B1707,'DATI COMMESSE'!$A$2:$F$25,2,FALSE)," - ",VLOOKUP(exp_SILP!$B1707,'DATI COMMESSE'!$A$2:$F$25,3,FALSE))</f>
        <v>GOL - 22-02-5000 - 22-12-5003</v>
      </c>
      <c r="D1707" s="18" t="str">
        <f>LEFT(exp_SILP!$R1707,5)</f>
        <v>09:00</v>
      </c>
      <c r="E1707" s="18" t="str">
        <f>RIGHT(exp_SILP!$R1707,5)</f>
        <v>11:00</v>
      </c>
      <c r="F1707" s="18">
        <f>IF(exp_SILP!$AG1707&gt;=60,exp_SILP!$AG1707/60,exp_SILP!$AG1707)</f>
        <v>2</v>
      </c>
      <c r="G1707" s="18" t="str">
        <f>VLOOKUP(exp_SILP!$Y1707,'DATI CM'!$A$2:$F$28,2,FALSE)</f>
        <v>RSCDAA66H43F952Q</v>
      </c>
      <c r="H1707" s="18" t="str">
        <f>VLOOKUP(exp_SILP!$Y1707,'DATI CM'!$A$2:$F$28,3,FALSE)</f>
        <v>A011</v>
      </c>
      <c r="I1707" s="18" t="str">
        <f t="shared" si="1"/>
        <v>N</v>
      </c>
      <c r="J1707" s="18" t="str">
        <f>VLOOKUP(exp_SILP!$Y1707,'DATI CM'!$A$2:$F$28,4,FALSE)</f>
        <v>NO</v>
      </c>
      <c r="K1707" s="19">
        <f>VLOOKUP(exp_SILP!$B1707,'DATI COMMESSE'!$A$2:$F$25,5,FALSE)</f>
        <v>39.94</v>
      </c>
      <c r="L1707" s="19">
        <f>IF(exp_SILP!$B1707="A4.10 - LEP E - ORIENTAMENTO SPECIALISTICO SKILL GAP ANALYSIS - GRUPPO 3P",0,VLOOKUP(exp_SILP!$Y1707,'DATI CM'!$A$2:$F$28,6,FALSE))</f>
        <v>25</v>
      </c>
      <c r="M1707" s="19">
        <f>IFERROR(VLOOKUP(exp_SILP!$B1707,'DATI CM'!$H$2:$I$16,2,FALSE)*exp_SILP!$F1707,0)</f>
        <v>0</v>
      </c>
      <c r="N1707" s="18" t="str">
        <f>VLOOKUP(exp_SILP!$B1707,'DATI COMMESSE'!$A$2:$F$25,4,FALSE)</f>
        <v>GOL</v>
      </c>
      <c r="O1707" s="20">
        <f>VLOOKUP(exp_SILP!$B1707,'DATI COMMESSE'!$A$2:$F$25,5,FALSE)*exp_SILP!$F1707</f>
        <v>79.88</v>
      </c>
      <c r="P1707" s="18" t="str">
        <f>IF(MID(exp_SILP!$W1707,10,2)&gt;"40","F","M")</f>
        <v>M</v>
      </c>
      <c r="Q1707" s="24" t="s">
        <v>1609</v>
      </c>
      <c r="R1707" s="22" t="s">
        <v>223</v>
      </c>
      <c r="S1707" s="22" t="s">
        <v>70</v>
      </c>
      <c r="T1707" s="22" t="s">
        <v>58</v>
      </c>
      <c r="U1707" s="22" t="s">
        <v>59</v>
      </c>
      <c r="V1707" s="22" t="s">
        <v>1522</v>
      </c>
      <c r="W1707" s="22" t="s">
        <v>1523</v>
      </c>
      <c r="X1707" s="22" t="s">
        <v>1524</v>
      </c>
      <c r="Y1707" s="22" t="s">
        <v>16</v>
      </c>
      <c r="Z1707" s="22" t="s">
        <v>63</v>
      </c>
      <c r="AA1707" s="22" t="s">
        <v>64</v>
      </c>
      <c r="AB1707" s="22" t="s">
        <v>65</v>
      </c>
      <c r="AC1707" s="22" t="s">
        <v>82</v>
      </c>
      <c r="AD1707" s="22" t="s">
        <v>59</v>
      </c>
      <c r="AE1707" s="22" t="s">
        <v>59</v>
      </c>
      <c r="AF1707" s="22" t="s">
        <v>59</v>
      </c>
      <c r="AG1707" s="25" t="s">
        <v>76</v>
      </c>
      <c r="AH1707" s="22" t="s">
        <v>1609</v>
      </c>
      <c r="AI1707" s="22" t="s">
        <v>198</v>
      </c>
      <c r="AJ1707" s="22" t="str">
        <f>VLOOKUP(exp_SILP!$Y1707,'DATI CM'!$A$2:$F$28,2,FALSE)</f>
        <v>RSCDAA66H43F952Q</v>
      </c>
    </row>
    <row r="1708" ht="15.75" hidden="1" customHeight="1">
      <c r="A1708" s="10" t="str">
        <f>IFERROR(VLOOKUP(exp_SILP!$W1708,exp_utenti_P!D:D,1,FALSE),"_DA INSERIRE")</f>
        <v>RDDSKH96M06Z249E</v>
      </c>
      <c r="B1708" s="10" t="str">
        <f>IF(AND(exp_SILP!$S1708="A.3 ORIENTAMENTO PROFESSIONALE",exp_SILP!$AD1708="4.2"),"A.3 ORIENTAMENTO PROFESSIONALE (CARCERE)",
IF(AND(exp_SILP!$S1708="A.3 ORIENTAMENTO PROFESSIONALE",exp_SILP!$AD1708="."),"A.3 ORIENTAMENTO PROFESSIONALE (CARCERE)",
IF(AND(exp_SILP!$S1708="A.4 CONSULENZA ORIENTATIVA",exp_SILP!$AD1708="4.2"),"A.4 CONSULENZA ORIENTATIVA (CARCERE)",
IF(AND(exp_SILP!$S1708="A.4 CONSULENZA ORIENTATIVA",exp_SILP!$AD1708="."),"A.4 CONSULENZA ORIENTATIVA (CARCERE)",
IF(AND(exp_SILP!$S1708="A.5 - LEP F1 - ACCOMPAGNAMENTO AL LAVORO",exp_SILP!$AD1708="4.2"),"A.5 - LEP F1 - ACCOMPAGNAMENTO AL LAVORO (CARCERE)",
IF(AND(exp_SILP!$S1708="A.5 - LEP F1 - ACCOMPAGNAMENTO AL LAVORO",exp_SILP!$AD1708="."),"A.5 - LEP F1 - ACCOMPAGNAMENTO AL LAVORO (CARCERE)",
IF(AND(exp_SILP!$S1708="A.5.2a - TUTORAGGIO TIROCINI",exp_SILP!$AD1708="4.2"),"A.5.2a - TUTORAGGIO TIROCINI (CARCERE)",
exp_SILP!$S1708)))))))</f>
        <v>A4.10 - LEP E - ORIENTAMENTO SPECIALISTICO SKILL GAP ANALYSIS</v>
      </c>
      <c r="C1708" s="11" t="str">
        <f>CONCATENATE(VLOOKUP(exp_SILP!$B1708,'DATI COMMESSE'!$A$2:$F$25,4,FALSE)," - ", VLOOKUP(exp_SILP!$B1708,'DATI COMMESSE'!$A$2:$F$25,2,FALSE)," - ",VLOOKUP(exp_SILP!$B1708,'DATI COMMESSE'!$A$2:$F$25,3,FALSE))</f>
        <v>GOL - 22-02-5000 - 22-12-5003</v>
      </c>
      <c r="D1708" s="11" t="str">
        <f>LEFT(exp_SILP!$R1708,5)</f>
        <v>16:00</v>
      </c>
      <c r="E1708" s="11" t="str">
        <f>RIGHT(exp_SILP!$R1708,5)</f>
        <v>17:00</v>
      </c>
      <c r="F1708" s="11">
        <f>IF(exp_SILP!$AG1708&gt;=60,exp_SILP!$AG1708/60,exp_SILP!$AG1708)</f>
        <v>1</v>
      </c>
      <c r="G1708" s="11" t="str">
        <f>VLOOKUP(exp_SILP!$Y1708,'DATI CM'!$A$2:$F$28,2,FALSE)</f>
        <v>RSCDAA66H43F952Q</v>
      </c>
      <c r="H1708" s="11" t="str">
        <f>VLOOKUP(exp_SILP!$Y1708,'DATI CM'!$A$2:$F$28,3,FALSE)</f>
        <v>A011</v>
      </c>
      <c r="I1708" s="11" t="str">
        <f t="shared" si="1"/>
        <v>N</v>
      </c>
      <c r="J1708" s="11" t="str">
        <f>VLOOKUP(exp_SILP!$Y1708,'DATI CM'!$A$2:$F$28,4,FALSE)</f>
        <v>NO</v>
      </c>
      <c r="K1708" s="12">
        <f>VLOOKUP(exp_SILP!$B1708,'DATI COMMESSE'!$A$2:$F$25,5,FALSE)</f>
        <v>39.94</v>
      </c>
      <c r="L1708" s="12">
        <f>IF(exp_SILP!$B1708="A4.10 - LEP E - ORIENTAMENTO SPECIALISTICO SKILL GAP ANALYSIS - GRUPPO 3P",0,VLOOKUP(exp_SILP!$Y1708,'DATI CM'!$A$2:$F$28,6,FALSE))</f>
        <v>25</v>
      </c>
      <c r="M1708" s="12">
        <f>IFERROR(VLOOKUP(exp_SILP!$B1708,'DATI CM'!$H$2:$I$16,2,FALSE)*exp_SILP!$F1708,0)</f>
        <v>0</v>
      </c>
      <c r="N1708" s="11" t="str">
        <f>VLOOKUP(exp_SILP!$B1708,'DATI COMMESSE'!$A$2:$F$25,4,FALSE)</f>
        <v>GOL</v>
      </c>
      <c r="O1708" s="13">
        <f>VLOOKUP(exp_SILP!$B1708,'DATI COMMESSE'!$A$2:$F$25,5,FALSE)*exp_SILP!$F1708</f>
        <v>39.94</v>
      </c>
      <c r="P1708" s="11" t="str">
        <f>IF(MID(exp_SILP!$W1708,10,2)&gt;"40","F","M")</f>
        <v>M</v>
      </c>
      <c r="Q1708" s="27" t="s">
        <v>1609</v>
      </c>
      <c r="R1708" s="15" t="s">
        <v>152</v>
      </c>
      <c r="S1708" s="15" t="s">
        <v>70</v>
      </c>
      <c r="T1708" s="15" t="s">
        <v>58</v>
      </c>
      <c r="U1708" s="15" t="s">
        <v>59</v>
      </c>
      <c r="V1708" s="15" t="s">
        <v>1355</v>
      </c>
      <c r="W1708" s="15" t="s">
        <v>1356</v>
      </c>
      <c r="X1708" s="15" t="s">
        <v>1357</v>
      </c>
      <c r="Y1708" s="15" t="s">
        <v>16</v>
      </c>
      <c r="Z1708" s="15" t="s">
        <v>63</v>
      </c>
      <c r="AA1708" s="15" t="s">
        <v>64</v>
      </c>
      <c r="AB1708" s="15" t="s">
        <v>65</v>
      </c>
      <c r="AC1708" s="15" t="s">
        <v>82</v>
      </c>
      <c r="AD1708" s="15" t="s">
        <v>59</v>
      </c>
      <c r="AE1708" s="15" t="s">
        <v>59</v>
      </c>
      <c r="AF1708" s="15" t="s">
        <v>59</v>
      </c>
      <c r="AG1708" s="28" t="s">
        <v>67</v>
      </c>
      <c r="AH1708" s="15" t="s">
        <v>1609</v>
      </c>
      <c r="AI1708" s="15" t="s">
        <v>198</v>
      </c>
      <c r="AJ1708" s="15" t="str">
        <f>VLOOKUP(exp_SILP!$Y1708,'DATI CM'!$A$2:$F$28,2,FALSE)</f>
        <v>RSCDAA66H43F952Q</v>
      </c>
    </row>
    <row r="1709" ht="15.75" customHeight="1">
      <c r="A1709" s="17" t="str">
        <f>IFERROR(VLOOKUP(exp_SILP!$W1709,exp_utenti_P!D:D,1,FALSE),"_DA INSERIRE")</f>
        <v>SMRTNA81M66E986W</v>
      </c>
      <c r="B1709" s="17" t="str">
        <f>IF(AND(exp_SILP!$S1709="A.3 ORIENTAMENTO PROFESSIONALE",exp_SILP!$AD1709="4.2"),"A.3 ORIENTAMENTO PROFESSIONALE (CARCERE)",
IF(AND(exp_SILP!$S1709="A.3 ORIENTAMENTO PROFESSIONALE",exp_SILP!$AD1709="."),"A.3 ORIENTAMENTO PROFESSIONALE (CARCERE)",
IF(AND(exp_SILP!$S1709="A.4 CONSULENZA ORIENTATIVA",exp_SILP!$AD1709="4.2"),"A.4 CONSULENZA ORIENTATIVA (CARCERE)",
IF(AND(exp_SILP!$S1709="A.4 CONSULENZA ORIENTATIVA",exp_SILP!$AD1709="."),"A.4 CONSULENZA ORIENTATIVA (CARCERE)",
IF(AND(exp_SILP!$S1709="A.5 - LEP F1 - ACCOMPAGNAMENTO AL LAVORO",exp_SILP!$AD1709="4.2"),"A.5 - LEP F1 - ACCOMPAGNAMENTO AL LAVORO (CARCERE)",
IF(AND(exp_SILP!$S1709="A.5 - LEP F1 - ACCOMPAGNAMENTO AL LAVORO",exp_SILP!$AD1709="."),"A.5 - LEP F1 - ACCOMPAGNAMENTO AL LAVORO (CARCERE)",
IF(AND(exp_SILP!$S1709="A.5.2a - TUTORAGGIO TIROCINI",exp_SILP!$AD1709="4.2"),"A.5.2a - TUTORAGGIO TIROCINI (CARCERE)",
exp_SILP!$S1709)))))))</f>
        <v>A4.10 - LEP E - ORIENTAMENTO SPECIALISTICO SKILL GAP ANALYSIS</v>
      </c>
      <c r="C1709" s="18" t="str">
        <f>CONCATENATE(VLOOKUP(exp_SILP!$B1709,'DATI COMMESSE'!$A$2:$F$25,4,FALSE)," - ", VLOOKUP(exp_SILP!$B1709,'DATI COMMESSE'!$A$2:$F$25,2,FALSE)," - ",VLOOKUP(exp_SILP!$B1709,'DATI COMMESSE'!$A$2:$F$25,3,FALSE))</f>
        <v>GOL - 22-02-5000 - 22-12-5003</v>
      </c>
      <c r="D1709" s="18" t="str">
        <f>LEFT(exp_SILP!$R1709,5)</f>
        <v>12:00</v>
      </c>
      <c r="E1709" s="18" t="str">
        <f>RIGHT(exp_SILP!$R1709,5)</f>
        <v>14:00</v>
      </c>
      <c r="F1709" s="18">
        <f>IF(exp_SILP!$AG1709&gt;=60,exp_SILP!$AG1709/60,exp_SILP!$AG1709)</f>
        <v>2</v>
      </c>
      <c r="G1709" s="18" t="str">
        <f>VLOOKUP(exp_SILP!$Y1709,'DATI CM'!$A$2:$F$28,2,FALSE)</f>
        <v>MNRCLD73B46G674U</v>
      </c>
      <c r="H1709" s="18" t="str">
        <f>VLOOKUP(exp_SILP!$Y1709,'DATI CM'!$A$2:$F$28,3,FALSE)</f>
        <v>A011</v>
      </c>
      <c r="I1709" s="18" t="str">
        <f t="shared" si="1"/>
        <v>N</v>
      </c>
      <c r="J1709" s="18" t="str">
        <f>VLOOKUP(exp_SILP!$Y1709,'DATI CM'!$A$2:$F$28,4,FALSE)</f>
        <v>TORINO</v>
      </c>
      <c r="K1709" s="19">
        <f>VLOOKUP(exp_SILP!$B1709,'DATI COMMESSE'!$A$2:$F$25,5,FALSE)</f>
        <v>39.94</v>
      </c>
      <c r="L1709" s="19">
        <f>IF(exp_SILP!$B1709="A4.10 - LEP E - ORIENTAMENTO SPECIALISTICO SKILL GAP ANALYSIS - GRUPPO 3P",0,VLOOKUP(exp_SILP!$Y1709,'DATI CM'!$A$2:$F$28,6,FALSE))</f>
        <v>25</v>
      </c>
      <c r="M1709" s="19">
        <f>IFERROR(VLOOKUP(exp_SILP!$B1709,'DATI CM'!$H$2:$I$16,2,FALSE)*exp_SILP!$F1709,0)</f>
        <v>0</v>
      </c>
      <c r="N1709" s="18" t="str">
        <f>VLOOKUP(exp_SILP!$B1709,'DATI COMMESSE'!$A$2:$F$25,4,FALSE)</f>
        <v>GOL</v>
      </c>
      <c r="O1709" s="20">
        <f>VLOOKUP(exp_SILP!$B1709,'DATI COMMESSE'!$A$2:$F$25,5,FALSE)*exp_SILP!$F1709</f>
        <v>79.88</v>
      </c>
      <c r="P1709" s="18" t="str">
        <f>IF(MID(exp_SILP!$W1709,10,2)&gt;"40","F","M")</f>
        <v>F</v>
      </c>
      <c r="Q1709" s="24" t="s">
        <v>1609</v>
      </c>
      <c r="R1709" s="22" t="s">
        <v>84</v>
      </c>
      <c r="S1709" s="22" t="s">
        <v>70</v>
      </c>
      <c r="T1709" s="22" t="s">
        <v>58</v>
      </c>
      <c r="U1709" s="22" t="s">
        <v>59</v>
      </c>
      <c r="V1709" s="22" t="s">
        <v>370</v>
      </c>
      <c r="W1709" s="22" t="s">
        <v>371</v>
      </c>
      <c r="X1709" s="22" t="s">
        <v>372</v>
      </c>
      <c r="Y1709" s="22" t="s">
        <v>14</v>
      </c>
      <c r="Z1709" s="22" t="s">
        <v>63</v>
      </c>
      <c r="AA1709" s="22" t="s">
        <v>64</v>
      </c>
      <c r="AB1709" s="22" t="s">
        <v>74</v>
      </c>
      <c r="AC1709" s="22" t="s">
        <v>135</v>
      </c>
      <c r="AD1709" s="22" t="s">
        <v>59</v>
      </c>
      <c r="AE1709" s="22" t="s">
        <v>59</v>
      </c>
      <c r="AF1709" s="22" t="s">
        <v>59</v>
      </c>
      <c r="AG1709" s="25" t="s">
        <v>76</v>
      </c>
      <c r="AH1709" s="22" t="s">
        <v>1609</v>
      </c>
      <c r="AI1709" s="22" t="s">
        <v>158</v>
      </c>
      <c r="AJ1709" s="22" t="str">
        <f>VLOOKUP(exp_SILP!$Y1709,'DATI CM'!$A$2:$F$28,2,FALSE)</f>
        <v>MNRCLD73B46G674U</v>
      </c>
    </row>
    <row r="1710" ht="15.75" customHeight="1">
      <c r="A1710" s="10" t="str">
        <f>IFERROR(VLOOKUP(exp_SILP!$W1710,exp_utenti_P!D:D,1,FALSE),"_DA INSERIRE")</f>
        <v>SRRKLD71S29Z330N</v>
      </c>
      <c r="B1710" s="10" t="str">
        <f>IF(AND(exp_SILP!$S1710="A.3 ORIENTAMENTO PROFESSIONALE",exp_SILP!$AD1710="4.2"),"A.3 ORIENTAMENTO PROFESSIONALE (CARCERE)",
IF(AND(exp_SILP!$S1710="A.3 ORIENTAMENTO PROFESSIONALE",exp_SILP!$AD1710="."),"A.3 ORIENTAMENTO PROFESSIONALE (CARCERE)",
IF(AND(exp_SILP!$S1710="A.4 CONSULENZA ORIENTATIVA",exp_SILP!$AD1710="4.2"),"A.4 CONSULENZA ORIENTATIVA (CARCERE)",
IF(AND(exp_SILP!$S1710="A.4 CONSULENZA ORIENTATIVA",exp_SILP!$AD1710="."),"A.4 CONSULENZA ORIENTATIVA (CARCERE)",
IF(AND(exp_SILP!$S1710="A.5 - LEP F1 - ACCOMPAGNAMENTO AL LAVORO",exp_SILP!$AD1710="4.2"),"A.5 - LEP F1 - ACCOMPAGNAMENTO AL LAVORO (CARCERE)",
IF(AND(exp_SILP!$S1710="A.5 - LEP F1 - ACCOMPAGNAMENTO AL LAVORO",exp_SILP!$AD1710="."),"A.5 - LEP F1 - ACCOMPAGNAMENTO AL LAVORO (CARCERE)",
IF(AND(exp_SILP!$S1710="A.5.2a - TUTORAGGIO TIROCINI",exp_SILP!$AD1710="4.2"),"A.5.2a - TUTORAGGIO TIROCINI (CARCERE)",
exp_SILP!$S1710)))))))</f>
        <v>A4.10 - LEP E - ORIENTAMENTO SPECIALISTICO SKILL GAP ANALYSIS</v>
      </c>
      <c r="C1710" s="11" t="str">
        <f>CONCATENATE(VLOOKUP(exp_SILP!$B1710,'DATI COMMESSE'!$A$2:$F$25,4,FALSE)," - ", VLOOKUP(exp_SILP!$B1710,'DATI COMMESSE'!$A$2:$F$25,2,FALSE)," - ",VLOOKUP(exp_SILP!$B1710,'DATI COMMESSE'!$A$2:$F$25,3,FALSE))</f>
        <v>GOL - 22-02-5000 - 22-12-5003</v>
      </c>
      <c r="D1710" s="11" t="str">
        <f>LEFT(exp_SILP!$R1710,5)</f>
        <v>09:00</v>
      </c>
      <c r="E1710" s="11" t="str">
        <f>RIGHT(exp_SILP!$R1710,5)</f>
        <v>11:00</v>
      </c>
      <c r="F1710" s="11">
        <f>IF(exp_SILP!$AG1710&gt;=60,exp_SILP!$AG1710/60,exp_SILP!$AG1710)</f>
        <v>2</v>
      </c>
      <c r="G1710" s="11" t="str">
        <f>VLOOKUP(exp_SILP!$Y1710,'DATI CM'!$A$2:$F$28,2,FALSE)</f>
        <v>FLCSRN79S42L219X</v>
      </c>
      <c r="H1710" s="11" t="str">
        <f>VLOOKUP(exp_SILP!$Y1710,'DATI CM'!$A$2:$F$28,3,FALSE)</f>
        <v>A011</v>
      </c>
      <c r="I1710" s="11" t="str">
        <f t="shared" si="1"/>
        <v>N</v>
      </c>
      <c r="J1710" s="11" t="str">
        <f>VLOOKUP(exp_SILP!$Y1710,'DATI CM'!$A$2:$F$28,4,FALSE)</f>
        <v>TORINO</v>
      </c>
      <c r="K1710" s="12">
        <f>VLOOKUP(exp_SILP!$B1710,'DATI COMMESSE'!$A$2:$F$25,5,FALSE)</f>
        <v>39.94</v>
      </c>
      <c r="L1710" s="12">
        <f>IF(exp_SILP!$B1710="A4.10 - LEP E - ORIENTAMENTO SPECIALISTICO SKILL GAP ANALYSIS - GRUPPO 3P",0,VLOOKUP(exp_SILP!$Y1710,'DATI CM'!$A$2:$F$28,6,FALSE))</f>
        <v>25</v>
      </c>
      <c r="M1710" s="12">
        <f>IFERROR(VLOOKUP(exp_SILP!$B1710,'DATI CM'!$H$2:$I$16,2,FALSE)*exp_SILP!$F1710,0)</f>
        <v>0</v>
      </c>
      <c r="N1710" s="11" t="str">
        <f>VLOOKUP(exp_SILP!$B1710,'DATI COMMESSE'!$A$2:$F$25,4,FALSE)</f>
        <v>GOL</v>
      </c>
      <c r="O1710" s="13">
        <f>VLOOKUP(exp_SILP!$B1710,'DATI COMMESSE'!$A$2:$F$25,5,FALSE)*exp_SILP!$F1710</f>
        <v>79.88</v>
      </c>
      <c r="P1710" s="11" t="str">
        <f>IF(MID(exp_SILP!$W1710,10,2)&gt;"40","F","M")</f>
        <v>M</v>
      </c>
      <c r="Q1710" s="27" t="s">
        <v>1609</v>
      </c>
      <c r="R1710" s="15" t="s">
        <v>223</v>
      </c>
      <c r="S1710" s="15" t="s">
        <v>70</v>
      </c>
      <c r="T1710" s="15" t="s">
        <v>58</v>
      </c>
      <c r="U1710" s="15" t="s">
        <v>59</v>
      </c>
      <c r="V1710" s="15" t="s">
        <v>1242</v>
      </c>
      <c r="W1710" s="15" t="s">
        <v>1243</v>
      </c>
      <c r="X1710" s="15" t="s">
        <v>1244</v>
      </c>
      <c r="Y1710" s="15" t="s">
        <v>10</v>
      </c>
      <c r="Z1710" s="15" t="s">
        <v>63</v>
      </c>
      <c r="AA1710" s="15" t="s">
        <v>64</v>
      </c>
      <c r="AB1710" s="15" t="s">
        <v>74</v>
      </c>
      <c r="AC1710" s="15" t="s">
        <v>75</v>
      </c>
      <c r="AD1710" s="15" t="s">
        <v>59</v>
      </c>
      <c r="AE1710" s="15" t="s">
        <v>59</v>
      </c>
      <c r="AF1710" s="15" t="s">
        <v>59</v>
      </c>
      <c r="AG1710" s="28" t="s">
        <v>76</v>
      </c>
      <c r="AH1710" s="15" t="s">
        <v>1609</v>
      </c>
      <c r="AI1710" s="15" t="s">
        <v>77</v>
      </c>
      <c r="AJ1710" s="15" t="str">
        <f>VLOOKUP(exp_SILP!$Y1710,'DATI CM'!$A$2:$F$28,2,FALSE)</f>
        <v>FLCSRN79S42L219X</v>
      </c>
    </row>
    <row r="1711" ht="15.75" hidden="1" customHeight="1">
      <c r="A1711" s="17" t="str">
        <f>IFERROR(VLOOKUP(exp_SILP!$W1711,exp_utenti_P!D:D,1,FALSE),"_DA INSERIRE")</f>
        <v>VLNDNL67L54G019O</v>
      </c>
      <c r="B1711" s="17" t="str">
        <f>IF(AND(exp_SILP!$S1711="A.3 ORIENTAMENTO PROFESSIONALE",exp_SILP!$AD1711="4.2"),"A.3 ORIENTAMENTO PROFESSIONALE (CARCERE)",
IF(AND(exp_SILP!$S1711="A.3 ORIENTAMENTO PROFESSIONALE",exp_SILP!$AD1711="."),"A.3 ORIENTAMENTO PROFESSIONALE (CARCERE)",
IF(AND(exp_SILP!$S1711="A.4 CONSULENZA ORIENTATIVA",exp_SILP!$AD1711="4.2"),"A.4 CONSULENZA ORIENTATIVA (CARCERE)",
IF(AND(exp_SILP!$S1711="A.4 CONSULENZA ORIENTATIVA",exp_SILP!$AD1711="."),"A.4 CONSULENZA ORIENTATIVA (CARCERE)",
IF(AND(exp_SILP!$S1711="A.5 - LEP F1 - ACCOMPAGNAMENTO AL LAVORO",exp_SILP!$AD1711="4.2"),"A.5 - LEP F1 - ACCOMPAGNAMENTO AL LAVORO (CARCERE)",
IF(AND(exp_SILP!$S1711="A.5 - LEP F1 - ACCOMPAGNAMENTO AL LAVORO",exp_SILP!$AD1711="."),"A.5 - LEP F1 - ACCOMPAGNAMENTO AL LAVORO (CARCERE)",
IF(AND(exp_SILP!$S1711="A.5.2a - TUTORAGGIO TIROCINI",exp_SILP!$AD1711="4.2"),"A.5.2a - TUTORAGGIO TIROCINI (CARCERE)",
exp_SILP!$S1711)))))))</f>
        <v>A4.10 - LEP E - ORIENTAMENTO SPECIALISTICO SKILL GAP ANALYSIS</v>
      </c>
      <c r="C1711" s="18" t="str">
        <f>CONCATENATE(VLOOKUP(exp_SILP!$B1711,'DATI COMMESSE'!$A$2:$F$25,4,FALSE)," - ", VLOOKUP(exp_SILP!$B1711,'DATI COMMESSE'!$A$2:$F$25,2,FALSE)," - ",VLOOKUP(exp_SILP!$B1711,'DATI COMMESSE'!$A$2:$F$25,3,FALSE))</f>
        <v>GOL - 22-02-5000 - 22-12-5003</v>
      </c>
      <c r="D1711" s="18" t="str">
        <f>LEFT(exp_SILP!$R1711,5)</f>
        <v>11:00</v>
      </c>
      <c r="E1711" s="18" t="str">
        <f>RIGHT(exp_SILP!$R1711,5)</f>
        <v>13:00</v>
      </c>
      <c r="F1711" s="18">
        <f>IF(exp_SILP!$AG1711&gt;=60,exp_SILP!$AG1711/60,exp_SILP!$AG1711)</f>
        <v>2</v>
      </c>
      <c r="G1711" s="18" t="str">
        <f>VLOOKUP(exp_SILP!$Y1711,'DATI CM'!$A$2:$F$28,2,FALSE)</f>
        <v>RSCDAA66H43F952Q</v>
      </c>
      <c r="H1711" s="18" t="str">
        <f>VLOOKUP(exp_SILP!$Y1711,'DATI CM'!$A$2:$F$28,3,FALSE)</f>
        <v>A011</v>
      </c>
      <c r="I1711" s="18" t="str">
        <f t="shared" si="1"/>
        <v>N</v>
      </c>
      <c r="J1711" s="18" t="str">
        <f>VLOOKUP(exp_SILP!$Y1711,'DATI CM'!$A$2:$F$28,4,FALSE)</f>
        <v>NO</v>
      </c>
      <c r="K1711" s="19">
        <f>VLOOKUP(exp_SILP!$B1711,'DATI COMMESSE'!$A$2:$F$25,5,FALSE)</f>
        <v>39.94</v>
      </c>
      <c r="L1711" s="19">
        <f>IF(exp_SILP!$B1711="A4.10 - LEP E - ORIENTAMENTO SPECIALISTICO SKILL GAP ANALYSIS - GRUPPO 3P",0,VLOOKUP(exp_SILP!$Y1711,'DATI CM'!$A$2:$F$28,6,FALSE))</f>
        <v>25</v>
      </c>
      <c r="M1711" s="19">
        <f>IFERROR(VLOOKUP(exp_SILP!$B1711,'DATI CM'!$H$2:$I$16,2,FALSE)*exp_SILP!$F1711,0)</f>
        <v>0</v>
      </c>
      <c r="N1711" s="18" t="str">
        <f>VLOOKUP(exp_SILP!$B1711,'DATI COMMESSE'!$A$2:$F$25,4,FALSE)</f>
        <v>GOL</v>
      </c>
      <c r="O1711" s="20">
        <f>VLOOKUP(exp_SILP!$B1711,'DATI COMMESSE'!$A$2:$F$25,5,FALSE)*exp_SILP!$F1711</f>
        <v>79.88</v>
      </c>
      <c r="P1711" s="18" t="str">
        <f>IF(MID(exp_SILP!$W1711,10,2)&gt;"40","F","M")</f>
        <v>F</v>
      </c>
      <c r="Q1711" s="24" t="s">
        <v>1609</v>
      </c>
      <c r="R1711" s="22" t="s">
        <v>219</v>
      </c>
      <c r="S1711" s="22" t="s">
        <v>70</v>
      </c>
      <c r="T1711" s="22" t="s">
        <v>58</v>
      </c>
      <c r="U1711" s="22" t="s">
        <v>59</v>
      </c>
      <c r="V1711" s="22" t="s">
        <v>964</v>
      </c>
      <c r="W1711" s="22" t="s">
        <v>965</v>
      </c>
      <c r="X1711" s="22" t="s">
        <v>966</v>
      </c>
      <c r="Y1711" s="22" t="s">
        <v>16</v>
      </c>
      <c r="Z1711" s="22" t="s">
        <v>63</v>
      </c>
      <c r="AA1711" s="22" t="s">
        <v>64</v>
      </c>
      <c r="AB1711" s="22" t="s">
        <v>65</v>
      </c>
      <c r="AC1711" s="22" t="s">
        <v>82</v>
      </c>
      <c r="AD1711" s="22" t="s">
        <v>59</v>
      </c>
      <c r="AE1711" s="22" t="s">
        <v>59</v>
      </c>
      <c r="AF1711" s="22" t="s">
        <v>59</v>
      </c>
      <c r="AG1711" s="25" t="s">
        <v>76</v>
      </c>
      <c r="AH1711" s="22" t="s">
        <v>1609</v>
      </c>
      <c r="AI1711" s="22" t="s">
        <v>198</v>
      </c>
      <c r="AJ1711" s="22" t="str">
        <f>VLOOKUP(exp_SILP!$Y1711,'DATI CM'!$A$2:$F$28,2,FALSE)</f>
        <v>RSCDAA66H43F952Q</v>
      </c>
    </row>
    <row r="1712" ht="15.75" customHeight="1">
      <c r="A1712" s="10" t="str">
        <f>IFERROR(VLOOKUP(exp_SILP!$W1712,exp_utenti_P!D:D,1,FALSE),"_DA INSERIRE")</f>
        <v>VNTRRT70L07L219B</v>
      </c>
      <c r="B1712" s="10" t="str">
        <f>IF(AND(exp_SILP!$S1712="A.3 ORIENTAMENTO PROFESSIONALE",exp_SILP!$AD1712="4.2"),"A.3 ORIENTAMENTO PROFESSIONALE (CARCERE)",
IF(AND(exp_SILP!$S1712="A.3 ORIENTAMENTO PROFESSIONALE",exp_SILP!$AD1712="."),"A.3 ORIENTAMENTO PROFESSIONALE (CARCERE)",
IF(AND(exp_SILP!$S1712="A.4 CONSULENZA ORIENTATIVA",exp_SILP!$AD1712="4.2"),"A.4 CONSULENZA ORIENTATIVA (CARCERE)",
IF(AND(exp_SILP!$S1712="A.4 CONSULENZA ORIENTATIVA",exp_SILP!$AD1712="."),"A.4 CONSULENZA ORIENTATIVA (CARCERE)",
IF(AND(exp_SILP!$S1712="A.5 - LEP F1 - ACCOMPAGNAMENTO AL LAVORO",exp_SILP!$AD1712="4.2"),"A.5 - LEP F1 - ACCOMPAGNAMENTO AL LAVORO (CARCERE)",
IF(AND(exp_SILP!$S1712="A.5 - LEP F1 - ACCOMPAGNAMENTO AL LAVORO",exp_SILP!$AD1712="."),"A.5 - LEP F1 - ACCOMPAGNAMENTO AL LAVORO (CARCERE)",
IF(AND(exp_SILP!$S1712="A.5.2a - TUTORAGGIO TIROCINI",exp_SILP!$AD1712="4.2"),"A.5.2a - TUTORAGGIO TIROCINI (CARCERE)",
exp_SILP!$S1712)))))))</f>
        <v>A4.10 - LEP E - ORIENTAMENTO SPECIALISTICO SKILL GAP ANALYSIS</v>
      </c>
      <c r="C1712" s="11" t="str">
        <f>CONCATENATE(VLOOKUP(exp_SILP!$B1712,'DATI COMMESSE'!$A$2:$F$25,4,FALSE)," - ", VLOOKUP(exp_SILP!$B1712,'DATI COMMESSE'!$A$2:$F$25,2,FALSE)," - ",VLOOKUP(exp_SILP!$B1712,'DATI COMMESSE'!$A$2:$F$25,3,FALSE))</f>
        <v>GOL - 22-02-5000 - 22-12-5003</v>
      </c>
      <c r="D1712" s="11" t="str">
        <f>LEFT(exp_SILP!$R1712,5)</f>
        <v>18:30</v>
      </c>
      <c r="E1712" s="11" t="str">
        <f>RIGHT(exp_SILP!$R1712,5)</f>
        <v>19:30</v>
      </c>
      <c r="F1712" s="11">
        <f>IF(exp_SILP!$AG1712&gt;=60,exp_SILP!$AG1712/60,exp_SILP!$AG1712)</f>
        <v>1</v>
      </c>
      <c r="G1712" s="11" t="str">
        <f>VLOOKUP(exp_SILP!$Y1712,'DATI CM'!$A$2:$F$28,2,FALSE)</f>
        <v>FLCSRN79S42L219X</v>
      </c>
      <c r="H1712" s="11" t="str">
        <f>VLOOKUP(exp_SILP!$Y1712,'DATI CM'!$A$2:$F$28,3,FALSE)</f>
        <v>A011</v>
      </c>
      <c r="I1712" s="11" t="str">
        <f t="shared" si="1"/>
        <v>N</v>
      </c>
      <c r="J1712" s="11" t="str">
        <f>VLOOKUP(exp_SILP!$Y1712,'DATI CM'!$A$2:$F$28,4,FALSE)</f>
        <v>TORINO</v>
      </c>
      <c r="K1712" s="12">
        <f>VLOOKUP(exp_SILP!$B1712,'DATI COMMESSE'!$A$2:$F$25,5,FALSE)</f>
        <v>39.94</v>
      </c>
      <c r="L1712" s="12">
        <f>IF(exp_SILP!$B1712="A4.10 - LEP E - ORIENTAMENTO SPECIALISTICO SKILL GAP ANALYSIS - GRUPPO 3P",0,VLOOKUP(exp_SILP!$Y1712,'DATI CM'!$A$2:$F$28,6,FALSE))</f>
        <v>25</v>
      </c>
      <c r="M1712" s="12">
        <f>IFERROR(VLOOKUP(exp_SILP!$B1712,'DATI CM'!$H$2:$I$16,2,FALSE)*exp_SILP!$F1712,0)</f>
        <v>0</v>
      </c>
      <c r="N1712" s="11" t="str">
        <f>VLOOKUP(exp_SILP!$B1712,'DATI COMMESSE'!$A$2:$F$25,4,FALSE)</f>
        <v>GOL</v>
      </c>
      <c r="O1712" s="13">
        <f>VLOOKUP(exp_SILP!$B1712,'DATI COMMESSE'!$A$2:$F$25,5,FALSE)*exp_SILP!$F1712</f>
        <v>39.94</v>
      </c>
      <c r="P1712" s="11" t="str">
        <f>IF(MID(exp_SILP!$W1712,10,2)&gt;"40","F","M")</f>
        <v>M</v>
      </c>
      <c r="Q1712" s="27" t="s">
        <v>1609</v>
      </c>
      <c r="R1712" s="15" t="s">
        <v>1032</v>
      </c>
      <c r="S1712" s="15" t="s">
        <v>70</v>
      </c>
      <c r="T1712" s="15" t="s">
        <v>58</v>
      </c>
      <c r="U1712" s="15" t="s">
        <v>59</v>
      </c>
      <c r="V1712" s="15" t="s">
        <v>1584</v>
      </c>
      <c r="W1712" s="15" t="s">
        <v>1585</v>
      </c>
      <c r="X1712" s="15" t="s">
        <v>229</v>
      </c>
      <c r="Y1712" s="15" t="s">
        <v>10</v>
      </c>
      <c r="Z1712" s="15" t="s">
        <v>63</v>
      </c>
      <c r="AA1712" s="15" t="s">
        <v>64</v>
      </c>
      <c r="AB1712" s="15" t="s">
        <v>65</v>
      </c>
      <c r="AC1712" s="15" t="s">
        <v>75</v>
      </c>
      <c r="AD1712" s="15" t="s">
        <v>59</v>
      </c>
      <c r="AE1712" s="15" t="s">
        <v>59</v>
      </c>
      <c r="AF1712" s="15" t="s">
        <v>211</v>
      </c>
      <c r="AG1712" s="28" t="s">
        <v>67</v>
      </c>
      <c r="AH1712" s="15" t="s">
        <v>1739</v>
      </c>
      <c r="AI1712" s="15" t="s">
        <v>77</v>
      </c>
      <c r="AJ1712" s="15" t="str">
        <f>VLOOKUP(exp_SILP!$Y1712,'DATI CM'!$A$2:$F$28,2,FALSE)</f>
        <v>FLCSRN79S42L219X</v>
      </c>
    </row>
    <row r="1713" ht="15.75" customHeight="1">
      <c r="A1713" s="17" t="str">
        <f>IFERROR(VLOOKUP(exp_SILP!$W1713,exp_utenti_P!D:D,1,FALSE),"_DA INSERIRE")</f>
        <v>VNTRRT70L07L219B</v>
      </c>
      <c r="B1713" s="17" t="str">
        <f>IF(AND(exp_SILP!$S1713="A.3 ORIENTAMENTO PROFESSIONALE",exp_SILP!$AD1713="4.2"),"A.3 ORIENTAMENTO PROFESSIONALE (CARCERE)",
IF(AND(exp_SILP!$S1713="A.3 ORIENTAMENTO PROFESSIONALE",exp_SILP!$AD1713="."),"A.3 ORIENTAMENTO PROFESSIONALE (CARCERE)",
IF(AND(exp_SILP!$S1713="A.4 CONSULENZA ORIENTATIVA",exp_SILP!$AD1713="4.2"),"A.4 CONSULENZA ORIENTATIVA (CARCERE)",
IF(AND(exp_SILP!$S1713="A.4 CONSULENZA ORIENTATIVA",exp_SILP!$AD1713="."),"A.4 CONSULENZA ORIENTATIVA (CARCERE)",
IF(AND(exp_SILP!$S1713="A.5 - LEP F1 - ACCOMPAGNAMENTO AL LAVORO",exp_SILP!$AD1713="4.2"),"A.5 - LEP F1 - ACCOMPAGNAMENTO AL LAVORO (CARCERE)",
IF(AND(exp_SILP!$S1713="A.5 - LEP F1 - ACCOMPAGNAMENTO AL LAVORO",exp_SILP!$AD1713="."),"A.5 - LEP F1 - ACCOMPAGNAMENTO AL LAVORO (CARCERE)",
IF(AND(exp_SILP!$S1713="A.5.2a - TUTORAGGIO TIROCINI",exp_SILP!$AD1713="4.2"),"A.5.2a - TUTORAGGIO TIROCINI (CARCERE)",
exp_SILP!$S1713)))))))</f>
        <v>A4.10 - LEP E - ORIENTAMENTO SPECIALISTICO SKILL GAP ANALYSIS</v>
      </c>
      <c r="C1713" s="18" t="str">
        <f>CONCATENATE(VLOOKUP(exp_SILP!$B1713,'DATI COMMESSE'!$A$2:$F$25,4,FALSE)," - ", VLOOKUP(exp_SILP!$B1713,'DATI COMMESSE'!$A$2:$F$25,2,FALSE)," - ",VLOOKUP(exp_SILP!$B1713,'DATI COMMESSE'!$A$2:$F$25,3,FALSE))</f>
        <v>GOL - 22-02-5000 - 22-12-5003</v>
      </c>
      <c r="D1713" s="18" t="str">
        <f>LEFT(exp_SILP!$R1713,5)</f>
        <v>16:00</v>
      </c>
      <c r="E1713" s="18" t="str">
        <f>RIGHT(exp_SILP!$R1713,5)</f>
        <v>18:30</v>
      </c>
      <c r="F1713" s="18">
        <f>IF(exp_SILP!$AG1713&gt;=60,exp_SILP!$AG1713/60,exp_SILP!$AG1713)</f>
        <v>2.5</v>
      </c>
      <c r="G1713" s="18" t="str">
        <f>VLOOKUP(exp_SILP!$Y1713,'DATI CM'!$A$2:$F$28,2,FALSE)</f>
        <v>FLCSRN79S42L219X</v>
      </c>
      <c r="H1713" s="18" t="str">
        <f>VLOOKUP(exp_SILP!$Y1713,'DATI CM'!$A$2:$F$28,3,FALSE)</f>
        <v>A011</v>
      </c>
      <c r="I1713" s="18" t="str">
        <f t="shared" si="1"/>
        <v>N</v>
      </c>
      <c r="J1713" s="18" t="str">
        <f>VLOOKUP(exp_SILP!$Y1713,'DATI CM'!$A$2:$F$28,4,FALSE)</f>
        <v>TORINO</v>
      </c>
      <c r="K1713" s="19">
        <f>VLOOKUP(exp_SILP!$B1713,'DATI COMMESSE'!$A$2:$F$25,5,FALSE)</f>
        <v>39.94</v>
      </c>
      <c r="L1713" s="19">
        <f>IF(exp_SILP!$B1713="A4.10 - LEP E - ORIENTAMENTO SPECIALISTICO SKILL GAP ANALYSIS - GRUPPO 3P",0,VLOOKUP(exp_SILP!$Y1713,'DATI CM'!$A$2:$F$28,6,FALSE))</f>
        <v>25</v>
      </c>
      <c r="M1713" s="19">
        <f>IFERROR(VLOOKUP(exp_SILP!$B1713,'DATI CM'!$H$2:$I$16,2,FALSE)*exp_SILP!$F1713,0)</f>
        <v>0</v>
      </c>
      <c r="N1713" s="18" t="str">
        <f>VLOOKUP(exp_SILP!$B1713,'DATI COMMESSE'!$A$2:$F$25,4,FALSE)</f>
        <v>GOL</v>
      </c>
      <c r="O1713" s="20">
        <f>VLOOKUP(exp_SILP!$B1713,'DATI COMMESSE'!$A$2:$F$25,5,FALSE)*exp_SILP!$F1713</f>
        <v>99.85</v>
      </c>
      <c r="P1713" s="18" t="str">
        <f>IF(MID(exp_SILP!$W1713,10,2)&gt;"40","F","M")</f>
        <v>M</v>
      </c>
      <c r="Q1713" s="24" t="s">
        <v>1609</v>
      </c>
      <c r="R1713" s="22" t="s">
        <v>1740</v>
      </c>
      <c r="S1713" s="22" t="s">
        <v>70</v>
      </c>
      <c r="T1713" s="22" t="s">
        <v>58</v>
      </c>
      <c r="U1713" s="22" t="s">
        <v>59</v>
      </c>
      <c r="V1713" s="22" t="s">
        <v>1584</v>
      </c>
      <c r="W1713" s="22" t="s">
        <v>1585</v>
      </c>
      <c r="X1713" s="22" t="s">
        <v>229</v>
      </c>
      <c r="Y1713" s="22" t="s">
        <v>10</v>
      </c>
      <c r="Z1713" s="22" t="s">
        <v>63</v>
      </c>
      <c r="AA1713" s="22" t="s">
        <v>64</v>
      </c>
      <c r="AB1713" s="22" t="s">
        <v>74</v>
      </c>
      <c r="AC1713" s="22" t="s">
        <v>75</v>
      </c>
      <c r="AD1713" s="22" t="s">
        <v>59</v>
      </c>
      <c r="AE1713" s="22" t="s">
        <v>59</v>
      </c>
      <c r="AF1713" s="22" t="s">
        <v>59</v>
      </c>
      <c r="AG1713" s="25" t="s">
        <v>1586</v>
      </c>
      <c r="AH1713" s="22" t="s">
        <v>1609</v>
      </c>
      <c r="AI1713" s="22" t="s">
        <v>77</v>
      </c>
      <c r="AJ1713" s="22" t="str">
        <f>VLOOKUP(exp_SILP!$Y1713,'DATI CM'!$A$2:$F$28,2,FALSE)</f>
        <v>FLCSRN79S42L219X</v>
      </c>
    </row>
    <row r="1714" ht="15.75" hidden="1" customHeight="1">
      <c r="A1714" s="10" t="str">
        <f>IFERROR(VLOOKUP(exp_SILP!$W1714,exp_utenti_P!D:D,1,FALSE),"_DA INSERIRE")</f>
        <v>KBNKJN91C02Z313J</v>
      </c>
      <c r="B1714" s="10" t="str">
        <f>IF(AND(exp_SILP!$S1714="A.3 ORIENTAMENTO PROFESSIONALE",exp_SILP!$AD1714="4.2"),"A.3 ORIENTAMENTO PROFESSIONALE (CARCERE)",
IF(AND(exp_SILP!$S1714="A.3 ORIENTAMENTO PROFESSIONALE",exp_SILP!$AD1714="."),"A.3 ORIENTAMENTO PROFESSIONALE (CARCERE)",
IF(AND(exp_SILP!$S1714="A.4 CONSULENZA ORIENTATIVA",exp_SILP!$AD1714="4.2"),"A.4 CONSULENZA ORIENTATIVA (CARCERE)",
IF(AND(exp_SILP!$S1714="A.4 CONSULENZA ORIENTATIVA",exp_SILP!$AD1714="."),"A.4 CONSULENZA ORIENTATIVA (CARCERE)",
IF(AND(exp_SILP!$S1714="A.5 - LEP F1 - ACCOMPAGNAMENTO AL LAVORO",exp_SILP!$AD1714="4.2"),"A.5 - LEP F1 - ACCOMPAGNAMENTO AL LAVORO (CARCERE)",
IF(AND(exp_SILP!$S1714="A.5 - LEP F1 - ACCOMPAGNAMENTO AL LAVORO",exp_SILP!$AD1714="."),"A.5 - LEP F1 - ACCOMPAGNAMENTO AL LAVORO (CARCERE)",
IF(AND(exp_SILP!$S1714="A.5.2a - TUTORAGGIO TIROCINI",exp_SILP!$AD1714="4.2"),"A.5.2a - TUTORAGGIO TIROCINI (CARCERE)",
exp_SILP!$S1714)))))))</f>
        <v>A.4 CONSULENZA ORIENTATIVA (1-C)</v>
      </c>
      <c r="C1714" s="11" t="str">
        <f>CONCATENATE(VLOOKUP(exp_SILP!$B1714,'DATI COMMESSE'!$A$2:$F$25,4,FALSE)," - ", VLOOKUP(exp_SILP!$B1714,'DATI COMMESSE'!$A$2:$F$25,2,FALSE)," - ",VLOOKUP(exp_SILP!$B1714,'DATI COMMESSE'!$A$2:$F$25,3,FALSE))</f>
        <v>FRD - 22-02-5000 - 22-12-5002</v>
      </c>
      <c r="D1714" s="11" t="str">
        <f>LEFT(exp_SILP!$R1714,5)</f>
        <v>11:00</v>
      </c>
      <c r="E1714" s="11" t="str">
        <f>RIGHT(exp_SILP!$R1714,5)</f>
        <v>13:00</v>
      </c>
      <c r="F1714" s="11">
        <f>IF(exp_SILP!$AG1714&gt;=60,exp_SILP!$AG1714/60,exp_SILP!$AG1714)</f>
        <v>2</v>
      </c>
      <c r="G1714" s="11" t="str">
        <f>VLOOKUP(exp_SILP!$Y1714,'DATI CM'!$A$2:$F$28,2,FALSE)</f>
        <v>GRRLNE75C56F952C</v>
      </c>
      <c r="H1714" s="11" t="str">
        <f>VLOOKUP(exp_SILP!$Y1714,'DATI CM'!$A$2:$F$28,3,FALSE)</f>
        <v/>
      </c>
      <c r="I1714" s="11" t="str">
        <f t="shared" si="1"/>
        <v>N</v>
      </c>
      <c r="J1714" s="11" t="str">
        <f>VLOOKUP(exp_SILP!$Y1714,'DATI CM'!$A$2:$F$28,4,FALSE)</f>
        <v/>
      </c>
      <c r="K1714" s="12">
        <f>VLOOKUP(exp_SILP!$B1714,'DATI COMMESSE'!$A$2:$F$25,5,FALSE)</f>
        <v>35.5</v>
      </c>
      <c r="L1714" s="12" t="str">
        <f>IF(exp_SILP!$B1714="A4.10 - LEP E - ORIENTAMENTO SPECIALISTICO SKILL GAP ANALYSIS - GRUPPO 3P",0,VLOOKUP(exp_SILP!$Y1714,'DATI CM'!$A$2:$F$28,6,FALSE))</f>
        <v/>
      </c>
      <c r="M1714" s="12">
        <f>IFERROR(VLOOKUP(exp_SILP!$B1714,'DATI CM'!$H$2:$I$16,2,FALSE)*exp_SILP!$F1714,0)</f>
        <v>0</v>
      </c>
      <c r="N1714" s="11" t="str">
        <f>VLOOKUP(exp_SILP!$B1714,'DATI COMMESSE'!$A$2:$F$25,4,FALSE)</f>
        <v>FRD</v>
      </c>
      <c r="O1714" s="13">
        <f>VLOOKUP(exp_SILP!$B1714,'DATI COMMESSE'!$A$2:$F$25,5,FALSE)*exp_SILP!$F1714</f>
        <v>71</v>
      </c>
      <c r="P1714" s="11" t="str">
        <f>IF(MID(exp_SILP!$W1714,10,2)&gt;"40","F","M")</f>
        <v>M</v>
      </c>
      <c r="Q1714" s="14" t="s">
        <v>1741</v>
      </c>
      <c r="R1714" s="15" t="s">
        <v>219</v>
      </c>
      <c r="S1714" s="15" t="s">
        <v>94</v>
      </c>
      <c r="T1714" s="15" t="s">
        <v>58</v>
      </c>
      <c r="U1714" s="15" t="s">
        <v>59</v>
      </c>
      <c r="V1714" s="15" t="s">
        <v>1568</v>
      </c>
      <c r="W1714" s="15" t="s">
        <v>1569</v>
      </c>
      <c r="X1714" s="15" t="s">
        <v>1570</v>
      </c>
      <c r="Y1714" s="15" t="s">
        <v>506</v>
      </c>
      <c r="Z1714" s="15" t="s">
        <v>63</v>
      </c>
      <c r="AA1714" s="15" t="s">
        <v>64</v>
      </c>
      <c r="AB1714" s="15" t="s">
        <v>65</v>
      </c>
      <c r="AC1714" s="15" t="s">
        <v>82</v>
      </c>
      <c r="AD1714" s="15" t="s">
        <v>59</v>
      </c>
      <c r="AE1714" s="15" t="s">
        <v>59</v>
      </c>
      <c r="AF1714" s="15" t="s">
        <v>59</v>
      </c>
      <c r="AG1714" s="15" t="s">
        <v>76</v>
      </c>
      <c r="AH1714" s="15" t="s">
        <v>1742</v>
      </c>
      <c r="AI1714" s="15" t="s">
        <v>507</v>
      </c>
      <c r="AJ1714" s="15" t="str">
        <f>VLOOKUP(exp_SILP!$Y1714,'DATI CM'!$A$2:$F$28,2,FALSE)</f>
        <v>GRRLNE75C56F952C</v>
      </c>
    </row>
    <row r="1715" ht="15.75" hidden="1" customHeight="1">
      <c r="A1715" s="17" t="str">
        <f>IFERROR(VLOOKUP(exp_SILP!$W1715,exp_utenti_P!D:D,1,FALSE),"_DA INSERIRE")</f>
        <v>KBNKJN91C02Z313J</v>
      </c>
      <c r="B1715" s="17" t="str">
        <f>IF(AND(exp_SILP!$S1715="A.3 ORIENTAMENTO PROFESSIONALE",exp_SILP!$AD1715="4.2"),"A.3 ORIENTAMENTO PROFESSIONALE (CARCERE)",
IF(AND(exp_SILP!$S1715="A.3 ORIENTAMENTO PROFESSIONALE",exp_SILP!$AD1715="."),"A.3 ORIENTAMENTO PROFESSIONALE (CARCERE)",
IF(AND(exp_SILP!$S1715="A.4 CONSULENZA ORIENTATIVA",exp_SILP!$AD1715="4.2"),"A.4 CONSULENZA ORIENTATIVA (CARCERE)",
IF(AND(exp_SILP!$S1715="A.4 CONSULENZA ORIENTATIVA",exp_SILP!$AD1715="."),"A.4 CONSULENZA ORIENTATIVA (CARCERE)",
IF(AND(exp_SILP!$S1715="A.5 - LEP F1 - ACCOMPAGNAMENTO AL LAVORO",exp_SILP!$AD1715="4.2"),"A.5 - LEP F1 - ACCOMPAGNAMENTO AL LAVORO (CARCERE)",
IF(AND(exp_SILP!$S1715="A.5 - LEP F1 - ACCOMPAGNAMENTO AL LAVORO",exp_SILP!$AD1715="."),"A.5 - LEP F1 - ACCOMPAGNAMENTO AL LAVORO (CARCERE)",
IF(AND(exp_SILP!$S1715="A.5.2a - TUTORAGGIO TIROCINI",exp_SILP!$AD1715="4.2"),"A.5.2a - TUTORAGGIO TIROCINI (CARCERE)",
exp_SILP!$S1715)))))))</f>
        <v>A.5.1 ATTIVAZIONE E RICERCA OPPORTUNITA' (1-C)</v>
      </c>
      <c r="C1715" s="18" t="str">
        <f>CONCATENATE(VLOOKUP(exp_SILP!$B1715,'DATI COMMESSE'!$A$2:$F$25,4,FALSE)," - ", VLOOKUP(exp_SILP!$B1715,'DATI COMMESSE'!$A$2:$F$25,2,FALSE)," - ",VLOOKUP(exp_SILP!$B1715,'DATI COMMESSE'!$A$2:$F$25,3,FALSE))</f>
        <v>FRD - 22-02-5000 - 22-12-5002</v>
      </c>
      <c r="D1715" s="18" t="str">
        <f>LEFT(exp_SILP!$R1715,5)</f>
        <v>14:00</v>
      </c>
      <c r="E1715" s="18" t="str">
        <f>RIGHT(exp_SILP!$R1715,5)</f>
        <v>15:00</v>
      </c>
      <c r="F1715" s="18">
        <f>IF(exp_SILP!$AG1715&gt;=60,exp_SILP!$AG1715/60,exp_SILP!$AG1715)</f>
        <v>1</v>
      </c>
      <c r="G1715" s="18" t="str">
        <f>VLOOKUP(exp_SILP!$Y1715,'DATI CM'!$A$2:$F$28,2,FALSE)</f>
        <v>GRRLNE75C56F952C</v>
      </c>
      <c r="H1715" s="18" t="str">
        <f>VLOOKUP(exp_SILP!$Y1715,'DATI CM'!$A$2:$F$28,3,FALSE)</f>
        <v/>
      </c>
      <c r="I1715" s="18" t="str">
        <f t="shared" si="1"/>
        <v>N</v>
      </c>
      <c r="J1715" s="18" t="str">
        <f>VLOOKUP(exp_SILP!$Y1715,'DATI CM'!$A$2:$F$28,4,FALSE)</f>
        <v/>
      </c>
      <c r="K1715" s="19">
        <f>VLOOKUP(exp_SILP!$B1715,'DATI COMMESSE'!$A$2:$F$25,5,FALSE)</f>
        <v>35.5</v>
      </c>
      <c r="L1715" s="19" t="str">
        <f>IF(exp_SILP!$B1715="A4.10 - LEP E - ORIENTAMENTO SPECIALISTICO SKILL GAP ANALYSIS - GRUPPO 3P",0,VLOOKUP(exp_SILP!$Y1715,'DATI CM'!$A$2:$F$28,6,FALSE))</f>
        <v/>
      </c>
      <c r="M1715" s="19">
        <f>IFERROR(VLOOKUP(exp_SILP!$B1715,'DATI CM'!$H$2:$I$16,2,FALSE)*exp_SILP!$F1715,0)</f>
        <v>0</v>
      </c>
      <c r="N1715" s="18" t="str">
        <f>VLOOKUP(exp_SILP!$B1715,'DATI COMMESSE'!$A$2:$F$25,4,FALSE)</f>
        <v>FRD</v>
      </c>
      <c r="O1715" s="20">
        <f>VLOOKUP(exp_SILP!$B1715,'DATI COMMESSE'!$A$2:$F$25,5,FALSE)*exp_SILP!$F1715</f>
        <v>35.5</v>
      </c>
      <c r="P1715" s="18" t="str">
        <f>IF(MID(exp_SILP!$W1715,10,2)&gt;"40","F","M")</f>
        <v>M</v>
      </c>
      <c r="Q1715" s="21" t="s">
        <v>1741</v>
      </c>
      <c r="R1715" s="22" t="s">
        <v>56</v>
      </c>
      <c r="S1715" s="22" t="s">
        <v>160</v>
      </c>
      <c r="T1715" s="22" t="s">
        <v>58</v>
      </c>
      <c r="U1715" s="22" t="s">
        <v>59</v>
      </c>
      <c r="V1715" s="22" t="s">
        <v>1568</v>
      </c>
      <c r="W1715" s="22" t="s">
        <v>1569</v>
      </c>
      <c r="X1715" s="22" t="s">
        <v>1570</v>
      </c>
      <c r="Y1715" s="22" t="s">
        <v>506</v>
      </c>
      <c r="Z1715" s="22" t="s">
        <v>63</v>
      </c>
      <c r="AA1715" s="22" t="s">
        <v>64</v>
      </c>
      <c r="AB1715" s="22" t="s">
        <v>65</v>
      </c>
      <c r="AC1715" s="22" t="s">
        <v>82</v>
      </c>
      <c r="AD1715" s="22" t="s">
        <v>59</v>
      </c>
      <c r="AE1715" s="22" t="s">
        <v>59</v>
      </c>
      <c r="AF1715" s="22" t="s">
        <v>59</v>
      </c>
      <c r="AG1715" s="22" t="s">
        <v>67</v>
      </c>
      <c r="AH1715" s="22" t="s">
        <v>1742</v>
      </c>
      <c r="AI1715" s="22" t="s">
        <v>507</v>
      </c>
      <c r="AJ1715" s="22" t="str">
        <f>VLOOKUP(exp_SILP!$Y1715,'DATI CM'!$A$2:$F$28,2,FALSE)</f>
        <v>GRRLNE75C56F952C</v>
      </c>
    </row>
    <row r="1716" ht="15.75" hidden="1" customHeight="1">
      <c r="A1716" s="10" t="str">
        <f>IFERROR(VLOOKUP(exp_SILP!$W1716,exp_utenti_P!D:D,1,FALSE),"_DA INSERIRE")</f>
        <v>RVLSRN73P24Z611R</v>
      </c>
      <c r="B1716" s="10" t="str">
        <f>IF(AND(exp_SILP!$S1716="A.3 ORIENTAMENTO PROFESSIONALE",exp_SILP!$AD1716="4.2"),"A.3 ORIENTAMENTO PROFESSIONALE (CARCERE)",
IF(AND(exp_SILP!$S1716="A.3 ORIENTAMENTO PROFESSIONALE",exp_SILP!$AD1716="."),"A.3 ORIENTAMENTO PROFESSIONALE (CARCERE)",
IF(AND(exp_SILP!$S1716="A.4 CONSULENZA ORIENTATIVA",exp_SILP!$AD1716="4.2"),"A.4 CONSULENZA ORIENTATIVA (CARCERE)",
IF(AND(exp_SILP!$S1716="A.4 CONSULENZA ORIENTATIVA",exp_SILP!$AD1716="."),"A.4 CONSULENZA ORIENTATIVA (CARCERE)",
IF(AND(exp_SILP!$S1716="A.5 - LEP F1 - ACCOMPAGNAMENTO AL LAVORO",exp_SILP!$AD1716="4.2"),"A.5 - LEP F1 - ACCOMPAGNAMENTO AL LAVORO (CARCERE)",
IF(AND(exp_SILP!$S1716="A.5 - LEP F1 - ACCOMPAGNAMENTO AL LAVORO",exp_SILP!$AD1716="."),"A.5 - LEP F1 - ACCOMPAGNAMENTO AL LAVORO (CARCERE)",
IF(AND(exp_SILP!$S1716="A.5.2a - TUTORAGGIO TIROCINI",exp_SILP!$AD1716="4.2"),"A.5.2a - TUTORAGGIO TIROCINI (CARCERE)",
exp_SILP!$S1716)))))))</f>
        <v>A4.10 - LEP E - ORIENTAMENTO SPECIALISTICO SKILL GAP ANALYSIS</v>
      </c>
      <c r="C1716" s="11" t="str">
        <f>CONCATENATE(VLOOKUP(exp_SILP!$B1716,'DATI COMMESSE'!$A$2:$F$25,4,FALSE)," - ", VLOOKUP(exp_SILP!$B1716,'DATI COMMESSE'!$A$2:$F$25,2,FALSE)," - ",VLOOKUP(exp_SILP!$B1716,'DATI COMMESSE'!$A$2:$F$25,3,FALSE))</f>
        <v>GOL - 22-02-5000 - 22-12-5003</v>
      </c>
      <c r="D1716" s="11" t="str">
        <f>LEFT(exp_SILP!$R1716,5)</f>
        <v>11:00</v>
      </c>
      <c r="E1716" s="11" t="str">
        <f>RIGHT(exp_SILP!$R1716,5)</f>
        <v>13:00</v>
      </c>
      <c r="F1716" s="11">
        <f>IF(exp_SILP!$AG1716&gt;=60,exp_SILP!$AG1716/60,exp_SILP!$AG1716)</f>
        <v>2</v>
      </c>
      <c r="G1716" s="11" t="str">
        <f>VLOOKUP(exp_SILP!$Y1716,'DATI CM'!$A$2:$F$28,2,FALSE)</f>
        <v>SPDPRZ67H55L219V</v>
      </c>
      <c r="H1716" s="11" t="str">
        <f>VLOOKUP(exp_SILP!$Y1716,'DATI CM'!$A$2:$F$28,3,FALSE)</f>
        <v>A010</v>
      </c>
      <c r="I1716" s="11" t="str">
        <f t="shared" si="1"/>
        <v>N</v>
      </c>
      <c r="J1716" s="11" t="str">
        <f>VLOOKUP(exp_SILP!$Y1716,'DATI CM'!$A$2:$F$28,4,FALSE)</f>
        <v>TORINO</v>
      </c>
      <c r="K1716" s="12">
        <f>VLOOKUP(exp_SILP!$B1716,'DATI COMMESSE'!$A$2:$F$25,5,FALSE)</f>
        <v>39.94</v>
      </c>
      <c r="L1716" s="12" t="str">
        <f>IF(exp_SILP!$B1716="A4.10 - LEP E - ORIENTAMENTO SPECIALISTICO SKILL GAP ANALYSIS - GRUPPO 3P",0,VLOOKUP(exp_SILP!$Y1716,'DATI CM'!$A$2:$F$28,6,FALSE))</f>
        <v/>
      </c>
      <c r="M1716" s="12">
        <f>IFERROR(VLOOKUP(exp_SILP!$B1716,'DATI CM'!$H$2:$I$16,2,FALSE)*exp_SILP!$F1716,0)</f>
        <v>0</v>
      </c>
      <c r="N1716" s="11" t="str">
        <f>VLOOKUP(exp_SILP!$B1716,'DATI COMMESSE'!$A$2:$F$25,4,FALSE)</f>
        <v>GOL</v>
      </c>
      <c r="O1716" s="13">
        <f>VLOOKUP(exp_SILP!$B1716,'DATI COMMESSE'!$A$2:$F$25,5,FALSE)*exp_SILP!$F1716</f>
        <v>79.88</v>
      </c>
      <c r="P1716" s="11" t="str">
        <f>IF(MID(exp_SILP!$W1716,10,2)&gt;"40","F","M")</f>
        <v>M</v>
      </c>
      <c r="Q1716" s="14" t="s">
        <v>1741</v>
      </c>
      <c r="R1716" s="15" t="s">
        <v>219</v>
      </c>
      <c r="S1716" s="15" t="s">
        <v>70</v>
      </c>
      <c r="T1716" s="15" t="s">
        <v>58</v>
      </c>
      <c r="U1716" s="15" t="s">
        <v>59</v>
      </c>
      <c r="V1716" s="15" t="s">
        <v>1120</v>
      </c>
      <c r="W1716" s="15" t="s">
        <v>1121</v>
      </c>
      <c r="X1716" s="15" t="s">
        <v>1122</v>
      </c>
      <c r="Y1716" s="15" t="s">
        <v>17</v>
      </c>
      <c r="Z1716" s="15" t="s">
        <v>63</v>
      </c>
      <c r="AA1716" s="15" t="s">
        <v>64</v>
      </c>
      <c r="AB1716" s="15" t="s">
        <v>65</v>
      </c>
      <c r="AC1716" s="15" t="s">
        <v>135</v>
      </c>
      <c r="AD1716" s="15" t="s">
        <v>59</v>
      </c>
      <c r="AE1716" s="15" t="s">
        <v>59</v>
      </c>
      <c r="AF1716" s="15" t="s">
        <v>59</v>
      </c>
      <c r="AG1716" s="15" t="s">
        <v>76</v>
      </c>
      <c r="AH1716" s="15" t="s">
        <v>1742</v>
      </c>
      <c r="AI1716" s="15" t="s">
        <v>137</v>
      </c>
      <c r="AJ1716" s="15" t="str">
        <f>VLOOKUP(exp_SILP!$Y1716,'DATI CM'!$A$2:$F$28,2,FALSE)</f>
        <v>SPDPRZ67H55L219V</v>
      </c>
    </row>
    <row r="1717" ht="15.75" hidden="1" customHeight="1">
      <c r="A1717" s="17" t="str">
        <f>IFERROR(VLOOKUP(exp_SILP!$W1717,exp_utenti_P!D:D,1,FALSE),"_DA INSERIRE")</f>
        <v>LGBHND91H68Z330K</v>
      </c>
      <c r="B1717" s="17" t="str">
        <f>IF(AND(exp_SILP!$S1717="A.3 ORIENTAMENTO PROFESSIONALE",exp_SILP!$AD1717="4.2"),"A.3 ORIENTAMENTO PROFESSIONALE (CARCERE)",
IF(AND(exp_SILP!$S1717="A.3 ORIENTAMENTO PROFESSIONALE",exp_SILP!$AD1717="."),"A.3 ORIENTAMENTO PROFESSIONALE (CARCERE)",
IF(AND(exp_SILP!$S1717="A.4 CONSULENZA ORIENTATIVA",exp_SILP!$AD1717="4.2"),"A.4 CONSULENZA ORIENTATIVA (CARCERE)",
IF(AND(exp_SILP!$S1717="A.4 CONSULENZA ORIENTATIVA",exp_SILP!$AD1717="."),"A.4 CONSULENZA ORIENTATIVA (CARCERE)",
IF(AND(exp_SILP!$S1717="A.5 - LEP F1 - ACCOMPAGNAMENTO AL LAVORO",exp_SILP!$AD1717="4.2"),"A.5 - LEP F1 - ACCOMPAGNAMENTO AL LAVORO (CARCERE)",
IF(AND(exp_SILP!$S1717="A.5 - LEP F1 - ACCOMPAGNAMENTO AL LAVORO",exp_SILP!$AD1717="."),"A.5 - LEP F1 - ACCOMPAGNAMENTO AL LAVORO (CARCERE)",
IF(AND(exp_SILP!$S1717="A.5.2a - TUTORAGGIO TIROCINI",exp_SILP!$AD1717="4.2"),"A.5.2a - TUTORAGGIO TIROCINI (CARCERE)",
exp_SILP!$S1717)))))))</f>
        <v>A4.10 - LEP E - ORIENTAMENTO SPECIALISTICO SKILL GAP ANALYSIS</v>
      </c>
      <c r="C1717" s="18" t="str">
        <f>CONCATENATE(VLOOKUP(exp_SILP!$B1717,'DATI COMMESSE'!$A$2:$F$25,4,FALSE)," - ", VLOOKUP(exp_SILP!$B1717,'DATI COMMESSE'!$A$2:$F$25,2,FALSE)," - ",VLOOKUP(exp_SILP!$B1717,'DATI COMMESSE'!$A$2:$F$25,3,FALSE))</f>
        <v>GOL - 22-02-5000 - 22-12-5003</v>
      </c>
      <c r="D1717" s="18" t="str">
        <f>LEFT(exp_SILP!$R1717,5)</f>
        <v>09:00</v>
      </c>
      <c r="E1717" s="18" t="str">
        <f>RIGHT(exp_SILP!$R1717,5)</f>
        <v>11:00</v>
      </c>
      <c r="F1717" s="18">
        <f>IF(exp_SILP!$AG1717&gt;=60,exp_SILP!$AG1717/60,exp_SILP!$AG1717)</f>
        <v>2</v>
      </c>
      <c r="G1717" s="18" t="str">
        <f>VLOOKUP(exp_SILP!$Y1717,'DATI CM'!$A$2:$F$28,2,FALSE)</f>
        <v>SPDPRZ67H55L219V</v>
      </c>
      <c r="H1717" s="18" t="str">
        <f>VLOOKUP(exp_SILP!$Y1717,'DATI CM'!$A$2:$F$28,3,FALSE)</f>
        <v>A010</v>
      </c>
      <c r="I1717" s="18" t="str">
        <f t="shared" si="1"/>
        <v>N</v>
      </c>
      <c r="J1717" s="18" t="str">
        <f>VLOOKUP(exp_SILP!$Y1717,'DATI CM'!$A$2:$F$28,4,FALSE)</f>
        <v>TORINO</v>
      </c>
      <c r="K1717" s="19">
        <f>VLOOKUP(exp_SILP!$B1717,'DATI COMMESSE'!$A$2:$F$25,5,FALSE)</f>
        <v>39.94</v>
      </c>
      <c r="L1717" s="19" t="str">
        <f>IF(exp_SILP!$B1717="A4.10 - LEP E - ORIENTAMENTO SPECIALISTICO SKILL GAP ANALYSIS - GRUPPO 3P",0,VLOOKUP(exp_SILP!$Y1717,'DATI CM'!$A$2:$F$28,6,FALSE))</f>
        <v/>
      </c>
      <c r="M1717" s="19">
        <f>IFERROR(VLOOKUP(exp_SILP!$B1717,'DATI CM'!$H$2:$I$16,2,FALSE)*exp_SILP!$F1717,0)</f>
        <v>0</v>
      </c>
      <c r="N1717" s="18" t="str">
        <f>VLOOKUP(exp_SILP!$B1717,'DATI COMMESSE'!$A$2:$F$25,4,FALSE)</f>
        <v>GOL</v>
      </c>
      <c r="O1717" s="20">
        <f>VLOOKUP(exp_SILP!$B1717,'DATI COMMESSE'!$A$2:$F$25,5,FALSE)*exp_SILP!$F1717</f>
        <v>79.88</v>
      </c>
      <c r="P1717" s="18" t="str">
        <f>IF(MID(exp_SILP!$W1717,10,2)&gt;"40","F","M")</f>
        <v>F</v>
      </c>
      <c r="Q1717" s="21" t="s">
        <v>1741</v>
      </c>
      <c r="R1717" s="22" t="s">
        <v>223</v>
      </c>
      <c r="S1717" s="22" t="s">
        <v>70</v>
      </c>
      <c r="T1717" s="22" t="s">
        <v>58</v>
      </c>
      <c r="U1717" s="22" t="s">
        <v>59</v>
      </c>
      <c r="V1717" s="22" t="s">
        <v>806</v>
      </c>
      <c r="W1717" s="22" t="s">
        <v>807</v>
      </c>
      <c r="X1717" s="22" t="s">
        <v>808</v>
      </c>
      <c r="Y1717" s="22" t="s">
        <v>17</v>
      </c>
      <c r="Z1717" s="22" t="s">
        <v>63</v>
      </c>
      <c r="AA1717" s="22" t="s">
        <v>64</v>
      </c>
      <c r="AB1717" s="22" t="s">
        <v>65</v>
      </c>
      <c r="AC1717" s="22" t="s">
        <v>135</v>
      </c>
      <c r="AD1717" s="22" t="s">
        <v>59</v>
      </c>
      <c r="AE1717" s="22" t="s">
        <v>59</v>
      </c>
      <c r="AF1717" s="22" t="s">
        <v>59</v>
      </c>
      <c r="AG1717" s="22" t="s">
        <v>76</v>
      </c>
      <c r="AH1717" s="22" t="s">
        <v>1741</v>
      </c>
      <c r="AI1717" s="22" t="s">
        <v>137</v>
      </c>
      <c r="AJ1717" s="22" t="str">
        <f>VLOOKUP(exp_SILP!$Y1717,'DATI CM'!$A$2:$F$28,2,FALSE)</f>
        <v>SPDPRZ67H55L219V</v>
      </c>
    </row>
    <row r="1718" ht="15.75" customHeight="1">
      <c r="A1718" s="10" t="str">
        <f>IFERROR(VLOOKUP(exp_SILP!$W1718,exp_utenti_P!D:D,1,FALSE),"_DA INSERIRE")</f>
        <v>MRZGPP65M28E047L</v>
      </c>
      <c r="B1718" s="10" t="str">
        <f>IF(AND(exp_SILP!$S1718="A.3 ORIENTAMENTO PROFESSIONALE",exp_SILP!$AD1718="4.2"),"A.3 ORIENTAMENTO PROFESSIONALE (CARCERE)",
IF(AND(exp_SILP!$S1718="A.3 ORIENTAMENTO PROFESSIONALE",exp_SILP!$AD1718="."),"A.3 ORIENTAMENTO PROFESSIONALE (CARCERE)",
IF(AND(exp_SILP!$S1718="A.4 CONSULENZA ORIENTATIVA",exp_SILP!$AD1718="4.2"),"A.4 CONSULENZA ORIENTATIVA (CARCERE)",
IF(AND(exp_SILP!$S1718="A.4 CONSULENZA ORIENTATIVA",exp_SILP!$AD1718="."),"A.4 CONSULENZA ORIENTATIVA (CARCERE)",
IF(AND(exp_SILP!$S1718="A.5 - LEP F1 - ACCOMPAGNAMENTO AL LAVORO",exp_SILP!$AD1718="4.2"),"A.5 - LEP F1 - ACCOMPAGNAMENTO AL LAVORO (CARCERE)",
IF(AND(exp_SILP!$S1718="A.5 - LEP F1 - ACCOMPAGNAMENTO AL LAVORO",exp_SILP!$AD1718="."),"A.5 - LEP F1 - ACCOMPAGNAMENTO AL LAVORO (CARCERE)",
IF(AND(exp_SILP!$S1718="A.5.2a - TUTORAGGIO TIROCINI",exp_SILP!$AD1718="4.2"),"A.5.2a - TUTORAGGIO TIROCINI (CARCERE)",
exp_SILP!$S1718)))))))</f>
        <v>A.4 CONSULENZA ORIENTATIVA (1-C)</v>
      </c>
      <c r="C1718" s="11" t="str">
        <f>CONCATENATE(VLOOKUP(exp_SILP!$B1718,'DATI COMMESSE'!$A$2:$F$25,4,FALSE)," - ", VLOOKUP(exp_SILP!$B1718,'DATI COMMESSE'!$A$2:$F$25,2,FALSE)," - ",VLOOKUP(exp_SILP!$B1718,'DATI COMMESSE'!$A$2:$F$25,3,FALSE))</f>
        <v>FRD - 22-02-5000 - 22-12-5002</v>
      </c>
      <c r="D1718" s="11" t="str">
        <f>LEFT(exp_SILP!$R1718,5)</f>
        <v>14:00</v>
      </c>
      <c r="E1718" s="11" t="str">
        <f>RIGHT(exp_SILP!$R1718,5)</f>
        <v>16:00</v>
      </c>
      <c r="F1718" s="11">
        <f>IF(exp_SILP!$AG1718&gt;=60,exp_SILP!$AG1718/60,exp_SILP!$AG1718)</f>
        <v>2</v>
      </c>
      <c r="G1718" s="11" t="str">
        <f>VLOOKUP(exp_SILP!$Y1718,'DATI CM'!$A$2:$F$28,2,FALSE)</f>
        <v>MNRCLD73B46G674U</v>
      </c>
      <c r="H1718" s="11" t="str">
        <f>VLOOKUP(exp_SILP!$Y1718,'DATI CM'!$A$2:$F$28,3,FALSE)</f>
        <v>A011</v>
      </c>
      <c r="I1718" s="11" t="str">
        <f t="shared" si="1"/>
        <v>N</v>
      </c>
      <c r="J1718" s="11" t="str">
        <f>VLOOKUP(exp_SILP!$Y1718,'DATI CM'!$A$2:$F$28,4,FALSE)</f>
        <v>TORINO</v>
      </c>
      <c r="K1718" s="12">
        <f>VLOOKUP(exp_SILP!$B1718,'DATI COMMESSE'!$A$2:$F$25,5,FALSE)</f>
        <v>35.5</v>
      </c>
      <c r="L1718" s="12">
        <f>IF(exp_SILP!$B1718="A4.10 - LEP E - ORIENTAMENTO SPECIALISTICO SKILL GAP ANALYSIS - GRUPPO 3P",0,VLOOKUP(exp_SILP!$Y1718,'DATI CM'!$A$2:$F$28,6,FALSE))</f>
        <v>25</v>
      </c>
      <c r="M1718" s="12">
        <f>IFERROR(VLOOKUP(exp_SILP!$B1718,'DATI CM'!$H$2:$I$16,2,FALSE)*exp_SILP!$F1718,0)</f>
        <v>0</v>
      </c>
      <c r="N1718" s="11" t="str">
        <f>VLOOKUP(exp_SILP!$B1718,'DATI COMMESSE'!$A$2:$F$25,4,FALSE)</f>
        <v>FRD</v>
      </c>
      <c r="O1718" s="13">
        <f>VLOOKUP(exp_SILP!$B1718,'DATI COMMESSE'!$A$2:$F$25,5,FALSE)*exp_SILP!$F1718</f>
        <v>71</v>
      </c>
      <c r="P1718" s="11" t="str">
        <f>IF(MID(exp_SILP!$W1718,10,2)&gt;"40","F","M")</f>
        <v>M</v>
      </c>
      <c r="Q1718" s="14" t="s">
        <v>1641</v>
      </c>
      <c r="R1718" s="15" t="s">
        <v>69</v>
      </c>
      <c r="S1718" s="15" t="s">
        <v>94</v>
      </c>
      <c r="T1718" s="15" t="s">
        <v>58</v>
      </c>
      <c r="U1718" s="15" t="s">
        <v>59</v>
      </c>
      <c r="V1718" s="15" t="s">
        <v>305</v>
      </c>
      <c r="W1718" s="15" t="s">
        <v>306</v>
      </c>
      <c r="X1718" s="15" t="s">
        <v>307</v>
      </c>
      <c r="Y1718" s="15" t="s">
        <v>14</v>
      </c>
      <c r="Z1718" s="15" t="s">
        <v>63</v>
      </c>
      <c r="AA1718" s="15" t="s">
        <v>64</v>
      </c>
      <c r="AB1718" s="15" t="s">
        <v>74</v>
      </c>
      <c r="AC1718" s="15" t="s">
        <v>135</v>
      </c>
      <c r="AD1718" s="15" t="s">
        <v>59</v>
      </c>
      <c r="AE1718" s="15" t="s">
        <v>59</v>
      </c>
      <c r="AF1718" s="15" t="s">
        <v>59</v>
      </c>
      <c r="AG1718" s="15" t="s">
        <v>76</v>
      </c>
      <c r="AH1718" s="15" t="s">
        <v>99</v>
      </c>
      <c r="AI1718" s="15" t="s">
        <v>158</v>
      </c>
      <c r="AJ1718" s="15" t="str">
        <f>VLOOKUP(exp_SILP!$Y1718,'DATI CM'!$A$2:$F$28,2,FALSE)</f>
        <v>MNRCLD73B46G674U</v>
      </c>
    </row>
    <row r="1719" ht="15.75" customHeight="1">
      <c r="A1719" s="17" t="str">
        <f>IFERROR(VLOOKUP(exp_SILP!$W1719,exp_utenti_P!D:D,1,FALSE),"_DA INSERIRE")</f>
        <v>BRTJNY00R63L219O</v>
      </c>
      <c r="B1719" s="17" t="str">
        <f>IF(AND(exp_SILP!$S1719="A.3 ORIENTAMENTO PROFESSIONALE",exp_SILP!$AD1719="4.2"),"A.3 ORIENTAMENTO PROFESSIONALE (CARCERE)",
IF(AND(exp_SILP!$S1719="A.3 ORIENTAMENTO PROFESSIONALE",exp_SILP!$AD1719="."),"A.3 ORIENTAMENTO PROFESSIONALE (CARCERE)",
IF(AND(exp_SILP!$S1719="A.4 CONSULENZA ORIENTATIVA",exp_SILP!$AD1719="4.2"),"A.4 CONSULENZA ORIENTATIVA (CARCERE)",
IF(AND(exp_SILP!$S1719="A.4 CONSULENZA ORIENTATIVA",exp_SILP!$AD1719="."),"A.4 CONSULENZA ORIENTATIVA (CARCERE)",
IF(AND(exp_SILP!$S1719="A.5 - LEP F1 - ACCOMPAGNAMENTO AL LAVORO",exp_SILP!$AD1719="4.2"),"A.5 - LEP F1 - ACCOMPAGNAMENTO AL LAVORO (CARCERE)",
IF(AND(exp_SILP!$S1719="A.5 - LEP F1 - ACCOMPAGNAMENTO AL LAVORO",exp_SILP!$AD1719="."),"A.5 - LEP F1 - ACCOMPAGNAMENTO AL LAVORO (CARCERE)",
IF(AND(exp_SILP!$S1719="A.5.2a - TUTORAGGIO TIROCINI",exp_SILP!$AD1719="4.2"),"A.5.2a - TUTORAGGIO TIROCINI (CARCERE)",
exp_SILP!$S1719)))))))</f>
        <v>A.4 CONSULENZA ORIENTATIVA (1-C)</v>
      </c>
      <c r="C1719" s="18" t="str">
        <f>CONCATENATE(VLOOKUP(exp_SILP!$B1719,'DATI COMMESSE'!$A$2:$F$25,4,FALSE)," - ", VLOOKUP(exp_SILP!$B1719,'DATI COMMESSE'!$A$2:$F$25,2,FALSE)," - ",VLOOKUP(exp_SILP!$B1719,'DATI COMMESSE'!$A$2:$F$25,3,FALSE))</f>
        <v>FRD - 22-02-5000 - 22-12-5002</v>
      </c>
      <c r="D1719" s="18" t="str">
        <f>LEFT(exp_SILP!$R1719,5)</f>
        <v>16:00</v>
      </c>
      <c r="E1719" s="18" t="str">
        <f>RIGHT(exp_SILP!$R1719,5)</f>
        <v>18:00</v>
      </c>
      <c r="F1719" s="18">
        <f>IF(exp_SILP!$AG1719&gt;=60,exp_SILP!$AG1719/60,exp_SILP!$AG1719)</f>
        <v>2</v>
      </c>
      <c r="G1719" s="18" t="str">
        <f>VLOOKUP(exp_SILP!$Y1719,'DATI CM'!$A$2:$F$28,2,FALSE)</f>
        <v>FLCSRN79S42L219X</v>
      </c>
      <c r="H1719" s="18" t="str">
        <f>VLOOKUP(exp_SILP!$Y1719,'DATI CM'!$A$2:$F$28,3,FALSE)</f>
        <v>A011</v>
      </c>
      <c r="I1719" s="18" t="str">
        <f t="shared" si="1"/>
        <v>N</v>
      </c>
      <c r="J1719" s="18" t="str">
        <f>VLOOKUP(exp_SILP!$Y1719,'DATI CM'!$A$2:$F$28,4,FALSE)</f>
        <v>TORINO</v>
      </c>
      <c r="K1719" s="19">
        <f>VLOOKUP(exp_SILP!$B1719,'DATI COMMESSE'!$A$2:$F$25,5,FALSE)</f>
        <v>35.5</v>
      </c>
      <c r="L1719" s="19">
        <f>IF(exp_SILP!$B1719="A4.10 - LEP E - ORIENTAMENTO SPECIALISTICO SKILL GAP ANALYSIS - GRUPPO 3P",0,VLOOKUP(exp_SILP!$Y1719,'DATI CM'!$A$2:$F$28,6,FALSE))</f>
        <v>25</v>
      </c>
      <c r="M1719" s="19">
        <f>IFERROR(VLOOKUP(exp_SILP!$B1719,'DATI CM'!$H$2:$I$16,2,FALSE)*exp_SILP!$F1719,0)</f>
        <v>0</v>
      </c>
      <c r="N1719" s="18" t="str">
        <f>VLOOKUP(exp_SILP!$B1719,'DATI COMMESSE'!$A$2:$F$25,4,FALSE)</f>
        <v>FRD</v>
      </c>
      <c r="O1719" s="20">
        <f>VLOOKUP(exp_SILP!$B1719,'DATI COMMESSE'!$A$2:$F$25,5,FALSE)*exp_SILP!$F1719</f>
        <v>71</v>
      </c>
      <c r="P1719" s="18" t="str">
        <f>IF(MID(exp_SILP!$W1719,10,2)&gt;"40","F","M")</f>
        <v>F</v>
      </c>
      <c r="Q1719" s="21" t="s">
        <v>1641</v>
      </c>
      <c r="R1719" s="22" t="s">
        <v>148</v>
      </c>
      <c r="S1719" s="22" t="s">
        <v>94</v>
      </c>
      <c r="T1719" s="22" t="s">
        <v>58</v>
      </c>
      <c r="U1719" s="22" t="s">
        <v>59</v>
      </c>
      <c r="V1719" s="22" t="s">
        <v>103</v>
      </c>
      <c r="W1719" s="22" t="s">
        <v>104</v>
      </c>
      <c r="X1719" s="22" t="s">
        <v>105</v>
      </c>
      <c r="Y1719" s="22" t="s">
        <v>10</v>
      </c>
      <c r="Z1719" s="22" t="s">
        <v>63</v>
      </c>
      <c r="AA1719" s="22" t="s">
        <v>64</v>
      </c>
      <c r="AB1719" s="22" t="s">
        <v>74</v>
      </c>
      <c r="AC1719" s="22" t="s">
        <v>75</v>
      </c>
      <c r="AD1719" s="22" t="s">
        <v>59</v>
      </c>
      <c r="AE1719" s="22" t="s">
        <v>59</v>
      </c>
      <c r="AF1719" s="22" t="s">
        <v>59</v>
      </c>
      <c r="AG1719" s="22" t="s">
        <v>76</v>
      </c>
      <c r="AH1719" s="22" t="s">
        <v>92</v>
      </c>
      <c r="AI1719" s="22" t="s">
        <v>77</v>
      </c>
      <c r="AJ1719" s="22" t="str">
        <f>VLOOKUP(exp_SILP!$Y1719,'DATI CM'!$A$2:$F$28,2,FALSE)</f>
        <v>FLCSRN79S42L219X</v>
      </c>
    </row>
    <row r="1720" ht="15.75" hidden="1" customHeight="1">
      <c r="A1720" s="10" t="str">
        <f>IFERROR(VLOOKUP(exp_SILP!$W1720,exp_utenti_P!D:D,1,FALSE),"_DA INSERIRE")</f>
        <v>DLCCHR98B50Z110R</v>
      </c>
      <c r="B1720" s="10" t="str">
        <f>IF(AND(exp_SILP!$S1720="A.3 ORIENTAMENTO PROFESSIONALE",exp_SILP!$AD1720="4.2"),"A.3 ORIENTAMENTO PROFESSIONALE (CARCERE)",
IF(AND(exp_SILP!$S1720="A.3 ORIENTAMENTO PROFESSIONALE",exp_SILP!$AD1720="."),"A.3 ORIENTAMENTO PROFESSIONALE (CARCERE)",
IF(AND(exp_SILP!$S1720="A.4 CONSULENZA ORIENTATIVA",exp_SILP!$AD1720="4.2"),"A.4 CONSULENZA ORIENTATIVA (CARCERE)",
IF(AND(exp_SILP!$S1720="A.4 CONSULENZA ORIENTATIVA",exp_SILP!$AD1720="."),"A.4 CONSULENZA ORIENTATIVA (CARCERE)",
IF(AND(exp_SILP!$S1720="A.5 - LEP F1 - ACCOMPAGNAMENTO AL LAVORO",exp_SILP!$AD1720="4.2"),"A.5 - LEP F1 - ACCOMPAGNAMENTO AL LAVORO (CARCERE)",
IF(AND(exp_SILP!$S1720="A.5 - LEP F1 - ACCOMPAGNAMENTO AL LAVORO",exp_SILP!$AD1720="."),"A.5 - LEP F1 - ACCOMPAGNAMENTO AL LAVORO (CARCERE)",
IF(AND(exp_SILP!$S1720="A.5.2a - TUTORAGGIO TIROCINI",exp_SILP!$AD1720="4.2"),"A.5.2a - TUTORAGGIO TIROCINI (CARCERE)",
exp_SILP!$S1720)))))))</f>
        <v>A.5 - LEP F1 - ACCOMPAGNAMENTO AL LAVORO</v>
      </c>
      <c r="C1720" s="11" t="str">
        <f>CONCATENATE(VLOOKUP(exp_SILP!$B1720,'DATI COMMESSE'!$A$2:$F$25,4,FALSE)," - ", VLOOKUP(exp_SILP!$B1720,'DATI COMMESSE'!$A$2:$F$25,2,FALSE)," - ",VLOOKUP(exp_SILP!$B1720,'DATI COMMESSE'!$A$2:$F$25,3,FALSE))</f>
        <v>GOL - 22-02-5000 - 22-12-5003</v>
      </c>
      <c r="D1720" s="11" t="str">
        <f>LEFT(exp_SILP!$R1720,5)</f>
        <v>15:00</v>
      </c>
      <c r="E1720" s="11" t="str">
        <f>RIGHT(exp_SILP!$R1720,5)</f>
        <v>18:00</v>
      </c>
      <c r="F1720" s="11">
        <f>IF(exp_SILP!$AG1720&gt;=60,exp_SILP!$AG1720/60,exp_SILP!$AG1720)</f>
        <v>3</v>
      </c>
      <c r="G1720" s="11" t="str">
        <f>VLOOKUP(exp_SILP!$Y1720,'DATI CM'!$A$2:$F$28,2,FALSE)</f>
        <v>SPDPRZ67H55L219V</v>
      </c>
      <c r="H1720" s="11" t="str">
        <f>VLOOKUP(exp_SILP!$Y1720,'DATI CM'!$A$2:$F$28,3,FALSE)</f>
        <v>A010</v>
      </c>
      <c r="I1720" s="11" t="str">
        <f t="shared" si="1"/>
        <v>N</v>
      </c>
      <c r="J1720" s="11" t="str">
        <f>VLOOKUP(exp_SILP!$Y1720,'DATI CM'!$A$2:$F$28,4,FALSE)</f>
        <v>TORINO</v>
      </c>
      <c r="K1720" s="12">
        <f>VLOOKUP(exp_SILP!$B1720,'DATI COMMESSE'!$A$2:$F$25,5,FALSE)</f>
        <v>39.94</v>
      </c>
      <c r="L1720" s="12" t="str">
        <f>IF(exp_SILP!$B1720="A4.10 - LEP E - ORIENTAMENTO SPECIALISTICO SKILL GAP ANALYSIS - GRUPPO 3P",0,VLOOKUP(exp_SILP!$Y1720,'DATI CM'!$A$2:$F$28,6,FALSE))</f>
        <v/>
      </c>
      <c r="M1720" s="12">
        <f>IFERROR(VLOOKUP(exp_SILP!$B1720,'DATI CM'!$H$2:$I$16,2,FALSE)*exp_SILP!$F1720,0)</f>
        <v>0</v>
      </c>
      <c r="N1720" s="11" t="str">
        <f>VLOOKUP(exp_SILP!$B1720,'DATI COMMESSE'!$A$2:$F$25,4,FALSE)</f>
        <v>GOL</v>
      </c>
      <c r="O1720" s="13">
        <f>VLOOKUP(exp_SILP!$B1720,'DATI COMMESSE'!$A$2:$F$25,5,FALSE)*exp_SILP!$F1720</f>
        <v>119.82</v>
      </c>
      <c r="P1720" s="11" t="str">
        <f>IF(MID(exp_SILP!$W1720,10,2)&gt;"40","F","M")</f>
        <v>F</v>
      </c>
      <c r="Q1720" s="14" t="s">
        <v>1641</v>
      </c>
      <c r="R1720" s="15" t="s">
        <v>234</v>
      </c>
      <c r="S1720" s="15" t="s">
        <v>57</v>
      </c>
      <c r="T1720" s="15" t="s">
        <v>58</v>
      </c>
      <c r="U1720" s="15" t="s">
        <v>59</v>
      </c>
      <c r="V1720" s="15" t="s">
        <v>1043</v>
      </c>
      <c r="W1720" s="15" t="s">
        <v>1044</v>
      </c>
      <c r="X1720" s="15" t="s">
        <v>1045</v>
      </c>
      <c r="Y1720" s="15" t="s">
        <v>17</v>
      </c>
      <c r="Z1720" s="15" t="s">
        <v>63</v>
      </c>
      <c r="AA1720" s="15" t="s">
        <v>64</v>
      </c>
      <c r="AB1720" s="15" t="s">
        <v>65</v>
      </c>
      <c r="AC1720" s="15" t="s">
        <v>135</v>
      </c>
      <c r="AD1720" s="15" t="s">
        <v>59</v>
      </c>
      <c r="AE1720" s="15" t="s">
        <v>59</v>
      </c>
      <c r="AF1720" s="15" t="s">
        <v>59</v>
      </c>
      <c r="AG1720" s="15" t="s">
        <v>101</v>
      </c>
      <c r="AH1720" s="15" t="s">
        <v>1716</v>
      </c>
      <c r="AI1720" s="15" t="s">
        <v>137</v>
      </c>
      <c r="AJ1720" s="15" t="str">
        <f>VLOOKUP(exp_SILP!$Y1720,'DATI CM'!$A$2:$F$28,2,FALSE)</f>
        <v>SPDPRZ67H55L219V</v>
      </c>
    </row>
    <row r="1721" ht="15.75" hidden="1" customHeight="1">
      <c r="A1721" s="17" t="str">
        <f>IFERROR(VLOOKUP(exp_SILP!$W1721,exp_utenti_P!D:D,1,FALSE),"_DA INSERIRE")</f>
        <v>CMPVCN65E19D122Q</v>
      </c>
      <c r="B1721" s="17" t="str">
        <f>IF(AND(exp_SILP!$S1721="A.3 ORIENTAMENTO PROFESSIONALE",exp_SILP!$AD1721="4.2"),"A.3 ORIENTAMENTO PROFESSIONALE (CARCERE)",
IF(AND(exp_SILP!$S1721="A.3 ORIENTAMENTO PROFESSIONALE",exp_SILP!$AD1721="."),"A.3 ORIENTAMENTO PROFESSIONALE (CARCERE)",
IF(AND(exp_SILP!$S1721="A.4 CONSULENZA ORIENTATIVA",exp_SILP!$AD1721="4.2"),"A.4 CONSULENZA ORIENTATIVA (CARCERE)",
IF(AND(exp_SILP!$S1721="A.4 CONSULENZA ORIENTATIVA",exp_SILP!$AD1721="."),"A.4 CONSULENZA ORIENTATIVA (CARCERE)",
IF(AND(exp_SILP!$S1721="A.5 - LEP F1 - ACCOMPAGNAMENTO AL LAVORO",exp_SILP!$AD1721="4.2"),"A.5 - LEP F1 - ACCOMPAGNAMENTO AL LAVORO (CARCERE)",
IF(AND(exp_SILP!$S1721="A.5 - LEP F1 - ACCOMPAGNAMENTO AL LAVORO",exp_SILP!$AD1721="."),"A.5 - LEP F1 - ACCOMPAGNAMENTO AL LAVORO (CARCERE)",
IF(AND(exp_SILP!$S1721="A.5.2a - TUTORAGGIO TIROCINI",exp_SILP!$AD1721="4.2"),"A.5.2a - TUTORAGGIO TIROCINI (CARCERE)",
exp_SILP!$S1721)))))))</f>
        <v>A4.10 - LEP E - ORIENTAMENTO SPECIALISTICO SKILL GAP ANALYSIS</v>
      </c>
      <c r="C1721" s="18" t="str">
        <f>CONCATENATE(VLOOKUP(exp_SILP!$B1721,'DATI COMMESSE'!$A$2:$F$25,4,FALSE)," - ", VLOOKUP(exp_SILP!$B1721,'DATI COMMESSE'!$A$2:$F$25,2,FALSE)," - ",VLOOKUP(exp_SILP!$B1721,'DATI COMMESSE'!$A$2:$F$25,3,FALSE))</f>
        <v>GOL - 22-02-5000 - 22-12-5003</v>
      </c>
      <c r="D1721" s="18" t="str">
        <f>LEFT(exp_SILP!$R1721,5)</f>
        <v>15:00</v>
      </c>
      <c r="E1721" s="18" t="str">
        <f>RIGHT(exp_SILP!$R1721,5)</f>
        <v>18:00</v>
      </c>
      <c r="F1721" s="18">
        <f>IF(exp_SILP!$AG1721&gt;=60,exp_SILP!$AG1721/60,exp_SILP!$AG1721)</f>
        <v>3</v>
      </c>
      <c r="G1721" s="18" t="str">
        <f>VLOOKUP(exp_SILP!$Y1721,'DATI CM'!$A$2:$F$28,2,FALSE)</f>
        <v>MGGMTT78H09L219D</v>
      </c>
      <c r="H1721" s="18" t="str">
        <f>VLOOKUP(exp_SILP!$Y1721,'DATI CM'!$A$2:$F$28,3,FALSE)</f>
        <v/>
      </c>
      <c r="I1721" s="18" t="str">
        <f t="shared" si="1"/>
        <v>N</v>
      </c>
      <c r="J1721" s="18" t="str">
        <f>VLOOKUP(exp_SILP!$Y1721,'DATI CM'!$A$2:$F$28,4,FALSE)</f>
        <v/>
      </c>
      <c r="K1721" s="19">
        <f>VLOOKUP(exp_SILP!$B1721,'DATI COMMESSE'!$A$2:$F$25,5,FALSE)</f>
        <v>39.94</v>
      </c>
      <c r="L1721" s="19" t="str">
        <f>IF(exp_SILP!$B1721="A4.10 - LEP E - ORIENTAMENTO SPECIALISTICO SKILL GAP ANALYSIS - GRUPPO 3P",0,VLOOKUP(exp_SILP!$Y1721,'DATI CM'!$A$2:$F$28,6,FALSE))</f>
        <v/>
      </c>
      <c r="M1721" s="19">
        <f>IFERROR(VLOOKUP(exp_SILP!$B1721,'DATI CM'!$H$2:$I$16,2,FALSE)*exp_SILP!$F1721,0)</f>
        <v>0</v>
      </c>
      <c r="N1721" s="18" t="str">
        <f>VLOOKUP(exp_SILP!$B1721,'DATI COMMESSE'!$A$2:$F$25,4,FALSE)</f>
        <v>GOL</v>
      </c>
      <c r="O1721" s="20">
        <f>VLOOKUP(exp_SILP!$B1721,'DATI COMMESSE'!$A$2:$F$25,5,FALSE)*exp_SILP!$F1721</f>
        <v>119.82</v>
      </c>
      <c r="P1721" s="18" t="str">
        <f>IF(MID(exp_SILP!$W1721,10,2)&gt;"40","F","M")</f>
        <v>M</v>
      </c>
      <c r="Q1721" s="21" t="s">
        <v>1641</v>
      </c>
      <c r="R1721" s="22" t="s">
        <v>234</v>
      </c>
      <c r="S1721" s="22" t="s">
        <v>70</v>
      </c>
      <c r="T1721" s="22" t="s">
        <v>58</v>
      </c>
      <c r="U1721" s="22" t="s">
        <v>59</v>
      </c>
      <c r="V1721" s="22" t="s">
        <v>1648</v>
      </c>
      <c r="W1721" s="22" t="s">
        <v>1649</v>
      </c>
      <c r="X1721" s="22" t="s">
        <v>1650</v>
      </c>
      <c r="Y1721" s="22" t="s">
        <v>12</v>
      </c>
      <c r="Z1721" s="22" t="s">
        <v>63</v>
      </c>
      <c r="AA1721" s="22" t="s">
        <v>64</v>
      </c>
      <c r="AB1721" s="22" t="s">
        <v>65</v>
      </c>
      <c r="AC1721" s="22" t="s">
        <v>135</v>
      </c>
      <c r="AD1721" s="22" t="s">
        <v>59</v>
      </c>
      <c r="AE1721" s="22" t="s">
        <v>59</v>
      </c>
      <c r="AF1721" s="22" t="s">
        <v>59</v>
      </c>
      <c r="AG1721" s="22" t="s">
        <v>101</v>
      </c>
      <c r="AH1721" s="22" t="s">
        <v>1641</v>
      </c>
      <c r="AI1721" s="22" t="s">
        <v>926</v>
      </c>
      <c r="AJ1721" s="22" t="str">
        <f>VLOOKUP(exp_SILP!$Y1721,'DATI CM'!$A$2:$F$28,2,FALSE)</f>
        <v>MGGMTT78H09L219D</v>
      </c>
    </row>
    <row r="1722" ht="15.75" hidden="1" customHeight="1">
      <c r="A1722" s="10" t="str">
        <f>IFERROR(VLOOKUP(exp_SILP!$W1722,exp_utenti_P!D:D,1,FALSE),"_DA INSERIRE")</f>
        <v>CDUDDV82B23L219T</v>
      </c>
      <c r="B1722" s="10" t="str">
        <f>IF(AND(exp_SILP!$S1722="A.3 ORIENTAMENTO PROFESSIONALE",exp_SILP!$AD1722="4.2"),"A.3 ORIENTAMENTO PROFESSIONALE (CARCERE)",
IF(AND(exp_SILP!$S1722="A.3 ORIENTAMENTO PROFESSIONALE",exp_SILP!$AD1722="."),"A.3 ORIENTAMENTO PROFESSIONALE (CARCERE)",
IF(AND(exp_SILP!$S1722="A.4 CONSULENZA ORIENTATIVA",exp_SILP!$AD1722="4.2"),"A.4 CONSULENZA ORIENTATIVA (CARCERE)",
IF(AND(exp_SILP!$S1722="A.4 CONSULENZA ORIENTATIVA",exp_SILP!$AD1722="."),"A.4 CONSULENZA ORIENTATIVA (CARCERE)",
IF(AND(exp_SILP!$S1722="A.5 - LEP F1 - ACCOMPAGNAMENTO AL LAVORO",exp_SILP!$AD1722="4.2"),"A.5 - LEP F1 - ACCOMPAGNAMENTO AL LAVORO (CARCERE)",
IF(AND(exp_SILP!$S1722="A.5 - LEP F1 - ACCOMPAGNAMENTO AL LAVORO",exp_SILP!$AD1722="."),"A.5 - LEP F1 - ACCOMPAGNAMENTO AL LAVORO (CARCERE)",
IF(AND(exp_SILP!$S1722="A.5.2a - TUTORAGGIO TIROCINI",exp_SILP!$AD1722="4.2"),"A.5.2a - TUTORAGGIO TIROCINI (CARCERE)",
exp_SILP!$S1722)))))))</f>
        <v>A4.10 - LEP E - ORIENTAMENTO SPECIALISTICO SKILL GAP ANALYSIS</v>
      </c>
      <c r="C1722" s="11" t="str">
        <f>CONCATENATE(VLOOKUP(exp_SILP!$B1722,'DATI COMMESSE'!$A$2:$F$25,4,FALSE)," - ", VLOOKUP(exp_SILP!$B1722,'DATI COMMESSE'!$A$2:$F$25,2,FALSE)," - ",VLOOKUP(exp_SILP!$B1722,'DATI COMMESSE'!$A$2:$F$25,3,FALSE))</f>
        <v>GOL - 22-02-5000 - 22-12-5003</v>
      </c>
      <c r="D1722" s="11" t="str">
        <f>LEFT(exp_SILP!$R1722,5)</f>
        <v>13:00</v>
      </c>
      <c r="E1722" s="11" t="str">
        <f>RIGHT(exp_SILP!$R1722,5)</f>
        <v>15:00</v>
      </c>
      <c r="F1722" s="11">
        <f>IF(exp_SILP!$AG1722&gt;=60,exp_SILP!$AG1722/60,exp_SILP!$AG1722)</f>
        <v>2</v>
      </c>
      <c r="G1722" s="11" t="str">
        <f>VLOOKUP(exp_SILP!$Y1722,'DATI CM'!$A$2:$F$28,2,FALSE)</f>
        <v>MGGMTT78H09L219D</v>
      </c>
      <c r="H1722" s="11" t="str">
        <f>VLOOKUP(exp_SILP!$Y1722,'DATI CM'!$A$2:$F$28,3,FALSE)</f>
        <v/>
      </c>
      <c r="I1722" s="11" t="str">
        <f t="shared" si="1"/>
        <v>N</v>
      </c>
      <c r="J1722" s="11" t="str">
        <f>VLOOKUP(exp_SILP!$Y1722,'DATI CM'!$A$2:$F$28,4,FALSE)</f>
        <v/>
      </c>
      <c r="K1722" s="12">
        <f>VLOOKUP(exp_SILP!$B1722,'DATI COMMESSE'!$A$2:$F$25,5,FALSE)</f>
        <v>39.94</v>
      </c>
      <c r="L1722" s="12" t="str">
        <f>IF(exp_SILP!$B1722="A4.10 - LEP E - ORIENTAMENTO SPECIALISTICO SKILL GAP ANALYSIS - GRUPPO 3P",0,VLOOKUP(exp_SILP!$Y1722,'DATI CM'!$A$2:$F$28,6,FALSE))</f>
        <v/>
      </c>
      <c r="M1722" s="12">
        <f>IFERROR(VLOOKUP(exp_SILP!$B1722,'DATI CM'!$H$2:$I$16,2,FALSE)*exp_SILP!$F1722,0)</f>
        <v>0</v>
      </c>
      <c r="N1722" s="11" t="str">
        <f>VLOOKUP(exp_SILP!$B1722,'DATI COMMESSE'!$A$2:$F$25,4,FALSE)</f>
        <v>GOL</v>
      </c>
      <c r="O1722" s="13">
        <f>VLOOKUP(exp_SILP!$B1722,'DATI COMMESSE'!$A$2:$F$25,5,FALSE)*exp_SILP!$F1722</f>
        <v>79.88</v>
      </c>
      <c r="P1722" s="11" t="str">
        <f>IF(MID(exp_SILP!$W1722,10,2)&gt;"40","F","M")</f>
        <v>M</v>
      </c>
      <c r="Q1722" s="14" t="s">
        <v>1641</v>
      </c>
      <c r="R1722" s="15" t="s">
        <v>193</v>
      </c>
      <c r="S1722" s="15" t="s">
        <v>70</v>
      </c>
      <c r="T1722" s="15" t="s">
        <v>58</v>
      </c>
      <c r="U1722" s="15" t="s">
        <v>59</v>
      </c>
      <c r="V1722" s="15" t="s">
        <v>930</v>
      </c>
      <c r="W1722" s="15" t="s">
        <v>931</v>
      </c>
      <c r="X1722" s="15" t="s">
        <v>932</v>
      </c>
      <c r="Y1722" s="15" t="s">
        <v>12</v>
      </c>
      <c r="Z1722" s="15" t="s">
        <v>63</v>
      </c>
      <c r="AA1722" s="15" t="s">
        <v>64</v>
      </c>
      <c r="AB1722" s="15" t="s">
        <v>65</v>
      </c>
      <c r="AC1722" s="15" t="s">
        <v>135</v>
      </c>
      <c r="AD1722" s="15" t="s">
        <v>59</v>
      </c>
      <c r="AE1722" s="15" t="s">
        <v>59</v>
      </c>
      <c r="AF1722" s="15" t="s">
        <v>59</v>
      </c>
      <c r="AG1722" s="15" t="s">
        <v>76</v>
      </c>
      <c r="AH1722" s="15" t="s">
        <v>1641</v>
      </c>
      <c r="AI1722" s="15" t="s">
        <v>926</v>
      </c>
      <c r="AJ1722" s="15" t="str">
        <f>VLOOKUP(exp_SILP!$Y1722,'DATI CM'!$A$2:$F$28,2,FALSE)</f>
        <v>MGGMTT78H09L219D</v>
      </c>
    </row>
    <row r="1723" ht="15.75" hidden="1" customHeight="1">
      <c r="A1723" s="17" t="str">
        <f>IFERROR(VLOOKUP(exp_SILP!$W1723,exp_utenti_P!D:D,1,FALSE),"_DA INSERIRE")</f>
        <v>SGRNNA74D43L109A</v>
      </c>
      <c r="B1723" s="17" t="str">
        <f>IF(AND(exp_SILP!$S1723="A.3 ORIENTAMENTO PROFESSIONALE",exp_SILP!$AD1723="4.2"),"A.3 ORIENTAMENTO PROFESSIONALE (CARCERE)",
IF(AND(exp_SILP!$S1723="A.3 ORIENTAMENTO PROFESSIONALE",exp_SILP!$AD1723="."),"A.3 ORIENTAMENTO PROFESSIONALE (CARCERE)",
IF(AND(exp_SILP!$S1723="A.4 CONSULENZA ORIENTATIVA",exp_SILP!$AD1723="4.2"),"A.4 CONSULENZA ORIENTATIVA (CARCERE)",
IF(AND(exp_SILP!$S1723="A.4 CONSULENZA ORIENTATIVA",exp_SILP!$AD1723="."),"A.4 CONSULENZA ORIENTATIVA (CARCERE)",
IF(AND(exp_SILP!$S1723="A.5 - LEP F1 - ACCOMPAGNAMENTO AL LAVORO",exp_SILP!$AD1723="4.2"),"A.5 - LEP F1 - ACCOMPAGNAMENTO AL LAVORO (CARCERE)",
IF(AND(exp_SILP!$S1723="A.5 - LEP F1 - ACCOMPAGNAMENTO AL LAVORO",exp_SILP!$AD1723="."),"A.5 - LEP F1 - ACCOMPAGNAMENTO AL LAVORO (CARCERE)",
IF(AND(exp_SILP!$S1723="A.5.2a - TUTORAGGIO TIROCINI",exp_SILP!$AD1723="4.2"),"A.5.2a - TUTORAGGIO TIROCINI (CARCERE)",
exp_SILP!$S1723)))))))</f>
        <v>A4.10 - LEP E - ORIENTAMENTO SPECIALISTICO SKILL GAP ANALYSIS</v>
      </c>
      <c r="C1723" s="18" t="str">
        <f>CONCATENATE(VLOOKUP(exp_SILP!$B1723,'DATI COMMESSE'!$A$2:$F$25,4,FALSE)," - ", VLOOKUP(exp_SILP!$B1723,'DATI COMMESSE'!$A$2:$F$25,2,FALSE)," - ",VLOOKUP(exp_SILP!$B1723,'DATI COMMESSE'!$A$2:$F$25,3,FALSE))</f>
        <v>GOL - 22-02-5000 - 22-12-5003</v>
      </c>
      <c r="D1723" s="18" t="str">
        <f>LEFT(exp_SILP!$R1723,5)</f>
        <v>11:00</v>
      </c>
      <c r="E1723" s="18" t="str">
        <f>RIGHT(exp_SILP!$R1723,5)</f>
        <v>13:00</v>
      </c>
      <c r="F1723" s="18">
        <f>IF(exp_SILP!$AG1723&gt;=60,exp_SILP!$AG1723/60,exp_SILP!$AG1723)</f>
        <v>2</v>
      </c>
      <c r="G1723" s="18" t="str">
        <f>VLOOKUP(exp_SILP!$Y1723,'DATI CM'!$A$2:$F$28,2,FALSE)</f>
        <v>MGGMTT78H09L219D</v>
      </c>
      <c r="H1723" s="18" t="str">
        <f>VLOOKUP(exp_SILP!$Y1723,'DATI CM'!$A$2:$F$28,3,FALSE)</f>
        <v/>
      </c>
      <c r="I1723" s="18" t="str">
        <f t="shared" si="1"/>
        <v>N</v>
      </c>
      <c r="J1723" s="18" t="str">
        <f>VLOOKUP(exp_SILP!$Y1723,'DATI CM'!$A$2:$F$28,4,FALSE)</f>
        <v/>
      </c>
      <c r="K1723" s="19">
        <f>VLOOKUP(exp_SILP!$B1723,'DATI COMMESSE'!$A$2:$F$25,5,FALSE)</f>
        <v>39.94</v>
      </c>
      <c r="L1723" s="19" t="str">
        <f>IF(exp_SILP!$B1723="A4.10 - LEP E - ORIENTAMENTO SPECIALISTICO SKILL GAP ANALYSIS - GRUPPO 3P",0,VLOOKUP(exp_SILP!$Y1723,'DATI CM'!$A$2:$F$28,6,FALSE))</f>
        <v/>
      </c>
      <c r="M1723" s="19">
        <f>IFERROR(VLOOKUP(exp_SILP!$B1723,'DATI CM'!$H$2:$I$16,2,FALSE)*exp_SILP!$F1723,0)</f>
        <v>0</v>
      </c>
      <c r="N1723" s="18" t="str">
        <f>VLOOKUP(exp_SILP!$B1723,'DATI COMMESSE'!$A$2:$F$25,4,FALSE)</f>
        <v>GOL</v>
      </c>
      <c r="O1723" s="20">
        <f>VLOOKUP(exp_SILP!$B1723,'DATI COMMESSE'!$A$2:$F$25,5,FALSE)*exp_SILP!$F1723</f>
        <v>79.88</v>
      </c>
      <c r="P1723" s="18" t="str">
        <f>IF(MID(exp_SILP!$W1723,10,2)&gt;"40","F","M")</f>
        <v>F</v>
      </c>
      <c r="Q1723" s="21" t="s">
        <v>1641</v>
      </c>
      <c r="R1723" s="22" t="s">
        <v>219</v>
      </c>
      <c r="S1723" s="22" t="s">
        <v>70</v>
      </c>
      <c r="T1723" s="22" t="s">
        <v>58</v>
      </c>
      <c r="U1723" s="22" t="s">
        <v>59</v>
      </c>
      <c r="V1723" s="22" t="s">
        <v>1473</v>
      </c>
      <c r="W1723" s="22" t="s">
        <v>1474</v>
      </c>
      <c r="X1723" s="22" t="s">
        <v>1475</v>
      </c>
      <c r="Y1723" s="22" t="s">
        <v>12</v>
      </c>
      <c r="Z1723" s="22" t="s">
        <v>63</v>
      </c>
      <c r="AA1723" s="22" t="s">
        <v>64</v>
      </c>
      <c r="AB1723" s="22" t="s">
        <v>65</v>
      </c>
      <c r="AC1723" s="22" t="s">
        <v>135</v>
      </c>
      <c r="AD1723" s="22" t="s">
        <v>59</v>
      </c>
      <c r="AE1723" s="22" t="s">
        <v>59</v>
      </c>
      <c r="AF1723" s="22" t="s">
        <v>59</v>
      </c>
      <c r="AG1723" s="22" t="s">
        <v>76</v>
      </c>
      <c r="AH1723" s="22" t="s">
        <v>1641</v>
      </c>
      <c r="AI1723" s="22" t="s">
        <v>926</v>
      </c>
      <c r="AJ1723" s="22" t="str">
        <f>VLOOKUP(exp_SILP!$Y1723,'DATI CM'!$A$2:$F$28,2,FALSE)</f>
        <v>MGGMTT78H09L219D</v>
      </c>
    </row>
    <row r="1724" ht="15.75" customHeight="1">
      <c r="A1724" s="10" t="str">
        <f>IFERROR(VLOOKUP(exp_SILP!$W1724,exp_utenti_P!D:D,1,FALSE),"_DA INSERIRE")</f>
        <v>GBKHTR91P30Z335D</v>
      </c>
      <c r="B1724" s="10" t="str">
        <f>IF(AND(exp_SILP!$S1724="A.3 ORIENTAMENTO PROFESSIONALE",exp_SILP!$AD1724="4.2"),"A.3 ORIENTAMENTO PROFESSIONALE (CARCERE)",
IF(AND(exp_SILP!$S1724="A.3 ORIENTAMENTO PROFESSIONALE",exp_SILP!$AD1724="."),"A.3 ORIENTAMENTO PROFESSIONALE (CARCERE)",
IF(AND(exp_SILP!$S1724="A.4 CONSULENZA ORIENTATIVA",exp_SILP!$AD1724="4.2"),"A.4 CONSULENZA ORIENTATIVA (CARCERE)",
IF(AND(exp_SILP!$S1724="A.4 CONSULENZA ORIENTATIVA",exp_SILP!$AD1724="."),"A.4 CONSULENZA ORIENTATIVA (CARCERE)",
IF(AND(exp_SILP!$S1724="A.5 - LEP F1 - ACCOMPAGNAMENTO AL LAVORO",exp_SILP!$AD1724="4.2"),"A.5 - LEP F1 - ACCOMPAGNAMENTO AL LAVORO (CARCERE)",
IF(AND(exp_SILP!$S1724="A.5 - LEP F1 - ACCOMPAGNAMENTO AL LAVORO",exp_SILP!$AD1724="."),"A.5 - LEP F1 - ACCOMPAGNAMENTO AL LAVORO (CARCERE)",
IF(AND(exp_SILP!$S1724="A.5.2a - TUTORAGGIO TIROCINI",exp_SILP!$AD1724="4.2"),"A.5.2a - TUTORAGGIO TIROCINI (CARCERE)",
exp_SILP!$S1724)))))))</f>
        <v>A4.10 - LEP E - ORIENTAMENTO SPECIALISTICO SKILL GAP ANALYSIS</v>
      </c>
      <c r="C1724" s="11" t="str">
        <f>CONCATENATE(VLOOKUP(exp_SILP!$B1724,'DATI COMMESSE'!$A$2:$F$25,4,FALSE)," - ", VLOOKUP(exp_SILP!$B1724,'DATI COMMESSE'!$A$2:$F$25,2,FALSE)," - ",VLOOKUP(exp_SILP!$B1724,'DATI COMMESSE'!$A$2:$F$25,3,FALSE))</f>
        <v>GOL - 22-02-5000 - 22-12-5003</v>
      </c>
      <c r="D1724" s="11" t="str">
        <f>LEFT(exp_SILP!$R1724,5)</f>
        <v>16:00</v>
      </c>
      <c r="E1724" s="11" t="str">
        <f>RIGHT(exp_SILP!$R1724,5)</f>
        <v>18:00</v>
      </c>
      <c r="F1724" s="11">
        <f>IF(exp_SILP!$AG1724&gt;=60,exp_SILP!$AG1724/60,exp_SILP!$AG1724)</f>
        <v>2</v>
      </c>
      <c r="G1724" s="11" t="str">
        <f>VLOOKUP(exp_SILP!$Y1724,'DATI CM'!$A$2:$F$28,2,FALSE)</f>
        <v>MNRCLD73B46G674U</v>
      </c>
      <c r="H1724" s="11" t="str">
        <f>VLOOKUP(exp_SILP!$Y1724,'DATI CM'!$A$2:$F$28,3,FALSE)</f>
        <v>A011</v>
      </c>
      <c r="I1724" s="11" t="str">
        <f t="shared" si="1"/>
        <v>N</v>
      </c>
      <c r="J1724" s="11" t="str">
        <f>VLOOKUP(exp_SILP!$Y1724,'DATI CM'!$A$2:$F$28,4,FALSE)</f>
        <v>TORINO</v>
      </c>
      <c r="K1724" s="12">
        <f>VLOOKUP(exp_SILP!$B1724,'DATI COMMESSE'!$A$2:$F$25,5,FALSE)</f>
        <v>39.94</v>
      </c>
      <c r="L1724" s="12">
        <f>IF(exp_SILP!$B1724="A4.10 - LEP E - ORIENTAMENTO SPECIALISTICO SKILL GAP ANALYSIS - GRUPPO 3P",0,VLOOKUP(exp_SILP!$Y1724,'DATI CM'!$A$2:$F$28,6,FALSE))</f>
        <v>25</v>
      </c>
      <c r="M1724" s="12">
        <f>IFERROR(VLOOKUP(exp_SILP!$B1724,'DATI CM'!$H$2:$I$16,2,FALSE)*exp_SILP!$F1724,0)</f>
        <v>0</v>
      </c>
      <c r="N1724" s="11" t="str">
        <f>VLOOKUP(exp_SILP!$B1724,'DATI COMMESSE'!$A$2:$F$25,4,FALSE)</f>
        <v>GOL</v>
      </c>
      <c r="O1724" s="13">
        <f>VLOOKUP(exp_SILP!$B1724,'DATI COMMESSE'!$A$2:$F$25,5,FALSE)*exp_SILP!$F1724</f>
        <v>79.88</v>
      </c>
      <c r="P1724" s="11" t="str">
        <f>IF(MID(exp_SILP!$W1724,10,2)&gt;"40","F","M")</f>
        <v>M</v>
      </c>
      <c r="Q1724" s="14" t="s">
        <v>1641</v>
      </c>
      <c r="R1724" s="15" t="s">
        <v>148</v>
      </c>
      <c r="S1724" s="15" t="s">
        <v>70</v>
      </c>
      <c r="T1724" s="15" t="s">
        <v>58</v>
      </c>
      <c r="U1724" s="15" t="s">
        <v>59</v>
      </c>
      <c r="V1724" s="15" t="s">
        <v>509</v>
      </c>
      <c r="W1724" s="15" t="s">
        <v>510</v>
      </c>
      <c r="X1724" s="15" t="s">
        <v>511</v>
      </c>
      <c r="Y1724" s="15" t="s">
        <v>14</v>
      </c>
      <c r="Z1724" s="15" t="s">
        <v>63</v>
      </c>
      <c r="AA1724" s="15" t="s">
        <v>64</v>
      </c>
      <c r="AB1724" s="15" t="s">
        <v>74</v>
      </c>
      <c r="AC1724" s="15" t="s">
        <v>135</v>
      </c>
      <c r="AD1724" s="15" t="s">
        <v>59</v>
      </c>
      <c r="AE1724" s="15" t="s">
        <v>59</v>
      </c>
      <c r="AF1724" s="15" t="s">
        <v>59</v>
      </c>
      <c r="AG1724" s="15" t="s">
        <v>76</v>
      </c>
      <c r="AH1724" s="15" t="s">
        <v>99</v>
      </c>
      <c r="AI1724" s="15" t="s">
        <v>158</v>
      </c>
      <c r="AJ1724" s="15" t="str">
        <f>VLOOKUP(exp_SILP!$Y1724,'DATI CM'!$A$2:$F$28,2,FALSE)</f>
        <v>MNRCLD73B46G674U</v>
      </c>
    </row>
    <row r="1725" ht="15.75" hidden="1" customHeight="1">
      <c r="A1725" s="17" t="str">
        <f>IFERROR(VLOOKUP(exp_SILP!$W1725,exp_utenti_P!D:D,1,FALSE),"_DA INSERIRE")</f>
        <v>YNGPLN85D46Z316A</v>
      </c>
      <c r="B1725" s="17" t="str">
        <f>IF(AND(exp_SILP!$S1725="A.3 ORIENTAMENTO PROFESSIONALE",exp_SILP!$AD1725="4.2"),"A.3 ORIENTAMENTO PROFESSIONALE (CARCERE)",
IF(AND(exp_SILP!$S1725="A.3 ORIENTAMENTO PROFESSIONALE",exp_SILP!$AD1725="."),"A.3 ORIENTAMENTO PROFESSIONALE (CARCERE)",
IF(AND(exp_SILP!$S1725="A.4 CONSULENZA ORIENTATIVA",exp_SILP!$AD1725="4.2"),"A.4 CONSULENZA ORIENTATIVA (CARCERE)",
IF(AND(exp_SILP!$S1725="A.4 CONSULENZA ORIENTATIVA",exp_SILP!$AD1725="."),"A.4 CONSULENZA ORIENTATIVA (CARCERE)",
IF(AND(exp_SILP!$S1725="A.5 - LEP F1 - ACCOMPAGNAMENTO AL LAVORO",exp_SILP!$AD1725="4.2"),"A.5 - LEP F1 - ACCOMPAGNAMENTO AL LAVORO (CARCERE)",
IF(AND(exp_SILP!$S1725="A.5 - LEP F1 - ACCOMPAGNAMENTO AL LAVORO",exp_SILP!$AD1725="."),"A.5 - LEP F1 - ACCOMPAGNAMENTO AL LAVORO (CARCERE)",
IF(AND(exp_SILP!$S1725="A.5.2a - TUTORAGGIO TIROCINI",exp_SILP!$AD1725="4.2"),"A.5.2a - TUTORAGGIO TIROCINI (CARCERE)",
exp_SILP!$S1725)))))))</f>
        <v>A4.10 - LEP E - ORIENTAMENTO SPECIALISTICO SKILL GAP ANALYSIS</v>
      </c>
      <c r="C1725" s="18" t="str">
        <f>CONCATENATE(VLOOKUP(exp_SILP!$B1725,'DATI COMMESSE'!$A$2:$F$25,4,FALSE)," - ", VLOOKUP(exp_SILP!$B1725,'DATI COMMESSE'!$A$2:$F$25,2,FALSE)," - ",VLOOKUP(exp_SILP!$B1725,'DATI COMMESSE'!$A$2:$F$25,3,FALSE))</f>
        <v>GOL - 22-02-5000 - 22-12-5003</v>
      </c>
      <c r="D1725" s="18" t="str">
        <f>LEFT(exp_SILP!$R1725,5)</f>
        <v>11:00</v>
      </c>
      <c r="E1725" s="18" t="str">
        <f>RIGHT(exp_SILP!$R1725,5)</f>
        <v>13:00</v>
      </c>
      <c r="F1725" s="18">
        <f>IF(exp_SILP!$AG1725&gt;=60,exp_SILP!$AG1725/60,exp_SILP!$AG1725)</f>
        <v>2</v>
      </c>
      <c r="G1725" s="18" t="str">
        <f>VLOOKUP(exp_SILP!$Y1725,'DATI CM'!$A$2:$F$28,2,FALSE)</f>
        <v>SPDPRZ67H55L219V</v>
      </c>
      <c r="H1725" s="18" t="str">
        <f>VLOOKUP(exp_SILP!$Y1725,'DATI CM'!$A$2:$F$28,3,FALSE)</f>
        <v>A010</v>
      </c>
      <c r="I1725" s="18" t="str">
        <f t="shared" si="1"/>
        <v>N</v>
      </c>
      <c r="J1725" s="18" t="str">
        <f>VLOOKUP(exp_SILP!$Y1725,'DATI CM'!$A$2:$F$28,4,FALSE)</f>
        <v>TORINO</v>
      </c>
      <c r="K1725" s="19">
        <f>VLOOKUP(exp_SILP!$B1725,'DATI COMMESSE'!$A$2:$F$25,5,FALSE)</f>
        <v>39.94</v>
      </c>
      <c r="L1725" s="19" t="str">
        <f>IF(exp_SILP!$B1725="A4.10 - LEP E - ORIENTAMENTO SPECIALISTICO SKILL GAP ANALYSIS - GRUPPO 3P",0,VLOOKUP(exp_SILP!$Y1725,'DATI CM'!$A$2:$F$28,6,FALSE))</f>
        <v/>
      </c>
      <c r="M1725" s="19">
        <f>IFERROR(VLOOKUP(exp_SILP!$B1725,'DATI CM'!$H$2:$I$16,2,FALSE)*exp_SILP!$F1725,0)</f>
        <v>0</v>
      </c>
      <c r="N1725" s="18" t="str">
        <f>VLOOKUP(exp_SILP!$B1725,'DATI COMMESSE'!$A$2:$F$25,4,FALSE)</f>
        <v>GOL</v>
      </c>
      <c r="O1725" s="20">
        <f>VLOOKUP(exp_SILP!$B1725,'DATI COMMESSE'!$A$2:$F$25,5,FALSE)*exp_SILP!$F1725</f>
        <v>79.88</v>
      </c>
      <c r="P1725" s="18" t="str">
        <f>IF(MID(exp_SILP!$W1725,10,2)&gt;"40","F","M")</f>
        <v>F</v>
      </c>
      <c r="Q1725" s="21" t="s">
        <v>1641</v>
      </c>
      <c r="R1725" s="22" t="s">
        <v>219</v>
      </c>
      <c r="S1725" s="22" t="s">
        <v>70</v>
      </c>
      <c r="T1725" s="22" t="s">
        <v>58</v>
      </c>
      <c r="U1725" s="22" t="s">
        <v>59</v>
      </c>
      <c r="V1725" s="22" t="s">
        <v>1290</v>
      </c>
      <c r="W1725" s="22" t="s">
        <v>1291</v>
      </c>
      <c r="X1725" s="22" t="s">
        <v>1292</v>
      </c>
      <c r="Y1725" s="22" t="s">
        <v>17</v>
      </c>
      <c r="Z1725" s="22" t="s">
        <v>63</v>
      </c>
      <c r="AA1725" s="22" t="s">
        <v>64</v>
      </c>
      <c r="AB1725" s="22" t="s">
        <v>65</v>
      </c>
      <c r="AC1725" s="22" t="s">
        <v>135</v>
      </c>
      <c r="AD1725" s="22" t="s">
        <v>59</v>
      </c>
      <c r="AE1725" s="22" t="s">
        <v>59</v>
      </c>
      <c r="AF1725" s="22" t="s">
        <v>59</v>
      </c>
      <c r="AG1725" s="22" t="s">
        <v>76</v>
      </c>
      <c r="AH1725" s="22" t="s">
        <v>1641</v>
      </c>
      <c r="AI1725" s="22" t="s">
        <v>137</v>
      </c>
      <c r="AJ1725" s="22" t="str">
        <f>VLOOKUP(exp_SILP!$Y1725,'DATI CM'!$A$2:$F$28,2,FALSE)</f>
        <v>SPDPRZ67H55L219V</v>
      </c>
    </row>
    <row r="1726" ht="15.75" hidden="1" customHeight="1">
      <c r="A1726" s="10" t="str">
        <f>IFERROR(VLOOKUP(exp_SILP!$W1726,exp_utenti_P!D:D,1,FALSE),"_DA INSERIRE")</f>
        <v>DLCCHR98B50Z110R</v>
      </c>
      <c r="B1726" s="10" t="str">
        <f>IF(AND(exp_SILP!$S1726="A.3 ORIENTAMENTO PROFESSIONALE",exp_SILP!$AD1726="4.2"),"A.3 ORIENTAMENTO PROFESSIONALE (CARCERE)",
IF(AND(exp_SILP!$S1726="A.3 ORIENTAMENTO PROFESSIONALE",exp_SILP!$AD1726="."),"A.3 ORIENTAMENTO PROFESSIONALE (CARCERE)",
IF(AND(exp_SILP!$S1726="A.4 CONSULENZA ORIENTATIVA",exp_SILP!$AD1726="4.2"),"A.4 CONSULENZA ORIENTATIVA (CARCERE)",
IF(AND(exp_SILP!$S1726="A.4 CONSULENZA ORIENTATIVA",exp_SILP!$AD1726="."),"A.4 CONSULENZA ORIENTATIVA (CARCERE)",
IF(AND(exp_SILP!$S1726="A.5 - LEP F1 - ACCOMPAGNAMENTO AL LAVORO",exp_SILP!$AD1726="4.2"),"A.5 - LEP F1 - ACCOMPAGNAMENTO AL LAVORO (CARCERE)",
IF(AND(exp_SILP!$S1726="A.5 - LEP F1 - ACCOMPAGNAMENTO AL LAVORO",exp_SILP!$AD1726="."),"A.5 - LEP F1 - ACCOMPAGNAMENTO AL LAVORO (CARCERE)",
IF(AND(exp_SILP!$S1726="A.5.2a - TUTORAGGIO TIROCINI",exp_SILP!$AD1726="4.2"),"A.5.2a - TUTORAGGIO TIROCINI (CARCERE)",
exp_SILP!$S1726)))))))</f>
        <v>A4.10 - LEP E - ORIENTAMENTO SPECIALISTICO SKILL GAP ANALYSIS</v>
      </c>
      <c r="C1726" s="11" t="str">
        <f>CONCATENATE(VLOOKUP(exp_SILP!$B1726,'DATI COMMESSE'!$A$2:$F$25,4,FALSE)," - ", VLOOKUP(exp_SILP!$B1726,'DATI COMMESSE'!$A$2:$F$25,2,FALSE)," - ",VLOOKUP(exp_SILP!$B1726,'DATI COMMESSE'!$A$2:$F$25,3,FALSE))</f>
        <v>GOL - 22-02-5000 - 22-12-5003</v>
      </c>
      <c r="D1726" s="11" t="str">
        <f>LEFT(exp_SILP!$R1726,5)</f>
        <v>14:00</v>
      </c>
      <c r="E1726" s="11" t="str">
        <f>RIGHT(exp_SILP!$R1726,5)</f>
        <v>15:00</v>
      </c>
      <c r="F1726" s="11">
        <f>IF(exp_SILP!$AG1726&gt;=60,exp_SILP!$AG1726/60,exp_SILP!$AG1726)</f>
        <v>1</v>
      </c>
      <c r="G1726" s="11" t="str">
        <f>VLOOKUP(exp_SILP!$Y1726,'DATI CM'!$A$2:$F$28,2,FALSE)</f>
        <v>SPDPRZ67H55L219V</v>
      </c>
      <c r="H1726" s="11" t="str">
        <f>VLOOKUP(exp_SILP!$Y1726,'DATI CM'!$A$2:$F$28,3,FALSE)</f>
        <v>A010</v>
      </c>
      <c r="I1726" s="11" t="str">
        <f t="shared" si="1"/>
        <v>N</v>
      </c>
      <c r="J1726" s="11" t="str">
        <f>VLOOKUP(exp_SILP!$Y1726,'DATI CM'!$A$2:$F$28,4,FALSE)</f>
        <v>TORINO</v>
      </c>
      <c r="K1726" s="12">
        <f>VLOOKUP(exp_SILP!$B1726,'DATI COMMESSE'!$A$2:$F$25,5,FALSE)</f>
        <v>39.94</v>
      </c>
      <c r="L1726" s="12" t="str">
        <f>IF(exp_SILP!$B1726="A4.10 - LEP E - ORIENTAMENTO SPECIALISTICO SKILL GAP ANALYSIS - GRUPPO 3P",0,VLOOKUP(exp_SILP!$Y1726,'DATI CM'!$A$2:$F$28,6,FALSE))</f>
        <v/>
      </c>
      <c r="M1726" s="12">
        <f>IFERROR(VLOOKUP(exp_SILP!$B1726,'DATI CM'!$H$2:$I$16,2,FALSE)*exp_SILP!$F1726,0)</f>
        <v>0</v>
      </c>
      <c r="N1726" s="11" t="str">
        <f>VLOOKUP(exp_SILP!$B1726,'DATI COMMESSE'!$A$2:$F$25,4,FALSE)</f>
        <v>GOL</v>
      </c>
      <c r="O1726" s="13">
        <f>VLOOKUP(exp_SILP!$B1726,'DATI COMMESSE'!$A$2:$F$25,5,FALSE)*exp_SILP!$F1726</f>
        <v>39.94</v>
      </c>
      <c r="P1726" s="11" t="str">
        <f>IF(MID(exp_SILP!$W1726,10,2)&gt;"40","F","M")</f>
        <v>F</v>
      </c>
      <c r="Q1726" s="14" t="s">
        <v>1641</v>
      </c>
      <c r="R1726" s="15" t="s">
        <v>56</v>
      </c>
      <c r="S1726" s="15" t="s">
        <v>70</v>
      </c>
      <c r="T1726" s="15" t="s">
        <v>58</v>
      </c>
      <c r="U1726" s="15" t="s">
        <v>59</v>
      </c>
      <c r="V1726" s="15" t="s">
        <v>1043</v>
      </c>
      <c r="W1726" s="15" t="s">
        <v>1044</v>
      </c>
      <c r="X1726" s="15" t="s">
        <v>1045</v>
      </c>
      <c r="Y1726" s="15" t="s">
        <v>17</v>
      </c>
      <c r="Z1726" s="15" t="s">
        <v>63</v>
      </c>
      <c r="AA1726" s="15" t="s">
        <v>64</v>
      </c>
      <c r="AB1726" s="15" t="s">
        <v>65</v>
      </c>
      <c r="AC1726" s="15" t="s">
        <v>135</v>
      </c>
      <c r="AD1726" s="15" t="s">
        <v>59</v>
      </c>
      <c r="AE1726" s="15" t="s">
        <v>59</v>
      </c>
      <c r="AF1726" s="15" t="s">
        <v>431</v>
      </c>
      <c r="AG1726" s="15" t="s">
        <v>67</v>
      </c>
      <c r="AH1726" s="15" t="s">
        <v>1641</v>
      </c>
      <c r="AI1726" s="15" t="s">
        <v>137</v>
      </c>
      <c r="AJ1726" s="15" t="str">
        <f>VLOOKUP(exp_SILP!$Y1726,'DATI CM'!$A$2:$F$28,2,FALSE)</f>
        <v>SPDPRZ67H55L219V</v>
      </c>
    </row>
    <row r="1727" ht="15.75" hidden="1" customHeight="1">
      <c r="A1727" s="17" t="str">
        <f>IFERROR(VLOOKUP(exp_SILP!$W1727,exp_utenti_P!D:D,1,FALSE),"_DA INSERIRE")</f>
        <v>DLCCHR98B50Z110R</v>
      </c>
      <c r="B1727" s="17" t="str">
        <f>IF(AND(exp_SILP!$S1727="A.3 ORIENTAMENTO PROFESSIONALE",exp_SILP!$AD1727="4.2"),"A.3 ORIENTAMENTO PROFESSIONALE (CARCERE)",
IF(AND(exp_SILP!$S1727="A.3 ORIENTAMENTO PROFESSIONALE",exp_SILP!$AD1727="."),"A.3 ORIENTAMENTO PROFESSIONALE (CARCERE)",
IF(AND(exp_SILP!$S1727="A.4 CONSULENZA ORIENTATIVA",exp_SILP!$AD1727="4.2"),"A.4 CONSULENZA ORIENTATIVA (CARCERE)",
IF(AND(exp_SILP!$S1727="A.4 CONSULENZA ORIENTATIVA",exp_SILP!$AD1727="."),"A.4 CONSULENZA ORIENTATIVA (CARCERE)",
IF(AND(exp_SILP!$S1727="A.5 - LEP F1 - ACCOMPAGNAMENTO AL LAVORO",exp_SILP!$AD1727="4.2"),"A.5 - LEP F1 - ACCOMPAGNAMENTO AL LAVORO (CARCERE)",
IF(AND(exp_SILP!$S1727="A.5 - LEP F1 - ACCOMPAGNAMENTO AL LAVORO",exp_SILP!$AD1727="."),"A.5 - LEP F1 - ACCOMPAGNAMENTO AL LAVORO (CARCERE)",
IF(AND(exp_SILP!$S1727="A.5.2a - TUTORAGGIO TIROCINI",exp_SILP!$AD1727="4.2"),"A.5.2a - TUTORAGGIO TIROCINI (CARCERE)",
exp_SILP!$S1727)))))))</f>
        <v>A4.10 - LEP E - ORIENTAMENTO SPECIALISTICO SKILL GAP ANALYSIS</v>
      </c>
      <c r="C1727" s="18" t="str">
        <f>CONCATENATE(VLOOKUP(exp_SILP!$B1727,'DATI COMMESSE'!$A$2:$F$25,4,FALSE)," - ", VLOOKUP(exp_SILP!$B1727,'DATI COMMESSE'!$A$2:$F$25,2,FALSE)," - ",VLOOKUP(exp_SILP!$B1727,'DATI COMMESSE'!$A$2:$F$25,3,FALSE))</f>
        <v>GOL - 22-02-5000 - 22-12-5003</v>
      </c>
      <c r="D1727" s="18" t="str">
        <f>LEFT(exp_SILP!$R1727,5)</f>
        <v>09:00</v>
      </c>
      <c r="E1727" s="18" t="str">
        <f>RIGHT(exp_SILP!$R1727,5)</f>
        <v>11:00</v>
      </c>
      <c r="F1727" s="18">
        <f>IF(exp_SILP!$AG1727&gt;=60,exp_SILP!$AG1727/60,exp_SILP!$AG1727)</f>
        <v>2</v>
      </c>
      <c r="G1727" s="18" t="str">
        <f>VLOOKUP(exp_SILP!$Y1727,'DATI CM'!$A$2:$F$28,2,FALSE)</f>
        <v>SPDPRZ67H55L219V</v>
      </c>
      <c r="H1727" s="18" t="str">
        <f>VLOOKUP(exp_SILP!$Y1727,'DATI CM'!$A$2:$F$28,3,FALSE)</f>
        <v>A010</v>
      </c>
      <c r="I1727" s="18" t="str">
        <f t="shared" si="1"/>
        <v>N</v>
      </c>
      <c r="J1727" s="18" t="str">
        <f>VLOOKUP(exp_SILP!$Y1727,'DATI CM'!$A$2:$F$28,4,FALSE)</f>
        <v>TORINO</v>
      </c>
      <c r="K1727" s="19">
        <f>VLOOKUP(exp_SILP!$B1727,'DATI COMMESSE'!$A$2:$F$25,5,FALSE)</f>
        <v>39.94</v>
      </c>
      <c r="L1727" s="19" t="str">
        <f>IF(exp_SILP!$B1727="A4.10 - LEP E - ORIENTAMENTO SPECIALISTICO SKILL GAP ANALYSIS - GRUPPO 3P",0,VLOOKUP(exp_SILP!$Y1727,'DATI CM'!$A$2:$F$28,6,FALSE))</f>
        <v/>
      </c>
      <c r="M1727" s="19">
        <f>IFERROR(VLOOKUP(exp_SILP!$B1727,'DATI CM'!$H$2:$I$16,2,FALSE)*exp_SILP!$F1727,0)</f>
        <v>0</v>
      </c>
      <c r="N1727" s="18" t="str">
        <f>VLOOKUP(exp_SILP!$B1727,'DATI COMMESSE'!$A$2:$F$25,4,FALSE)</f>
        <v>GOL</v>
      </c>
      <c r="O1727" s="20">
        <f>VLOOKUP(exp_SILP!$B1727,'DATI COMMESSE'!$A$2:$F$25,5,FALSE)*exp_SILP!$F1727</f>
        <v>79.88</v>
      </c>
      <c r="P1727" s="18" t="str">
        <f>IF(MID(exp_SILP!$W1727,10,2)&gt;"40","F","M")</f>
        <v>F</v>
      </c>
      <c r="Q1727" s="21" t="s">
        <v>1641</v>
      </c>
      <c r="R1727" s="22" t="s">
        <v>223</v>
      </c>
      <c r="S1727" s="22" t="s">
        <v>70</v>
      </c>
      <c r="T1727" s="22" t="s">
        <v>58</v>
      </c>
      <c r="U1727" s="22" t="s">
        <v>59</v>
      </c>
      <c r="V1727" s="22" t="s">
        <v>1043</v>
      </c>
      <c r="W1727" s="22" t="s">
        <v>1044</v>
      </c>
      <c r="X1727" s="22" t="s">
        <v>1045</v>
      </c>
      <c r="Y1727" s="22" t="s">
        <v>17</v>
      </c>
      <c r="Z1727" s="22" t="s">
        <v>63</v>
      </c>
      <c r="AA1727" s="22" t="s">
        <v>64</v>
      </c>
      <c r="AB1727" s="22" t="s">
        <v>65</v>
      </c>
      <c r="AC1727" s="22" t="s">
        <v>135</v>
      </c>
      <c r="AD1727" s="22" t="s">
        <v>59</v>
      </c>
      <c r="AE1727" s="22" t="s">
        <v>59</v>
      </c>
      <c r="AF1727" s="22" t="s">
        <v>59</v>
      </c>
      <c r="AG1727" s="22" t="s">
        <v>76</v>
      </c>
      <c r="AH1727" s="22" t="s">
        <v>1641</v>
      </c>
      <c r="AI1727" s="22" t="s">
        <v>137</v>
      </c>
      <c r="AJ1727" s="22" t="str">
        <f>VLOOKUP(exp_SILP!$Y1727,'DATI CM'!$A$2:$F$28,2,FALSE)</f>
        <v>SPDPRZ67H55L219V</v>
      </c>
    </row>
    <row r="1728" ht="15.75" customHeight="1">
      <c r="A1728" s="10" t="str">
        <f>IFERROR(VLOOKUP(exp_SILP!$W1728,exp_utenti_P!D:D,1,FALSE),"_DA INSERIRE")</f>
        <v>BGHDBR58D04Z600R</v>
      </c>
      <c r="B1728" s="10" t="str">
        <f>IF(AND(exp_SILP!$S1728="A.3 ORIENTAMENTO PROFESSIONALE",exp_SILP!$AD1728="4.2"),"A.3 ORIENTAMENTO PROFESSIONALE (CARCERE)",
IF(AND(exp_SILP!$S1728="A.3 ORIENTAMENTO PROFESSIONALE",exp_SILP!$AD1728="."),"A.3 ORIENTAMENTO PROFESSIONALE (CARCERE)",
IF(AND(exp_SILP!$S1728="A.4 CONSULENZA ORIENTATIVA",exp_SILP!$AD1728="4.2"),"A.4 CONSULENZA ORIENTATIVA (CARCERE)",
IF(AND(exp_SILP!$S1728="A.4 CONSULENZA ORIENTATIVA",exp_SILP!$AD1728="."),"A.4 CONSULENZA ORIENTATIVA (CARCERE)",
IF(AND(exp_SILP!$S1728="A.5 - LEP F1 - ACCOMPAGNAMENTO AL LAVORO",exp_SILP!$AD1728="4.2"),"A.5 - LEP F1 - ACCOMPAGNAMENTO AL LAVORO (CARCERE)",
IF(AND(exp_SILP!$S1728="A.5 - LEP F1 - ACCOMPAGNAMENTO AL LAVORO",exp_SILP!$AD1728="."),"A.5 - LEP F1 - ACCOMPAGNAMENTO AL LAVORO (CARCERE)",
IF(AND(exp_SILP!$S1728="A.5.2a - TUTORAGGIO TIROCINI",exp_SILP!$AD1728="4.2"),"A.5.2a - TUTORAGGIO TIROCINI (CARCERE)",
exp_SILP!$S1728)))))))</f>
        <v>A4.10 - LEP E - ORIENTAMENTO SPECIALISTICO SKILL GAP ANALYSIS</v>
      </c>
      <c r="C1728" s="11" t="str">
        <f>CONCATENATE(VLOOKUP(exp_SILP!$B1728,'DATI COMMESSE'!$A$2:$F$25,4,FALSE)," - ", VLOOKUP(exp_SILP!$B1728,'DATI COMMESSE'!$A$2:$F$25,2,FALSE)," - ",VLOOKUP(exp_SILP!$B1728,'DATI COMMESSE'!$A$2:$F$25,3,FALSE))</f>
        <v>GOL - 22-02-5000 - 22-12-5003</v>
      </c>
      <c r="D1728" s="11" t="str">
        <f>LEFT(exp_SILP!$R1728,5)</f>
        <v>12:00</v>
      </c>
      <c r="E1728" s="11" t="str">
        <f>RIGHT(exp_SILP!$R1728,5)</f>
        <v>13:00</v>
      </c>
      <c r="F1728" s="11">
        <f>IF(exp_SILP!$AG1728&gt;=60,exp_SILP!$AG1728/60,exp_SILP!$AG1728)</f>
        <v>1</v>
      </c>
      <c r="G1728" s="11" t="str">
        <f>VLOOKUP(exp_SILP!$Y1728,'DATI CM'!$A$2:$F$28,2,FALSE)</f>
        <v>MNRCLD73B46G674U</v>
      </c>
      <c r="H1728" s="11" t="str">
        <f>VLOOKUP(exp_SILP!$Y1728,'DATI CM'!$A$2:$F$28,3,FALSE)</f>
        <v>A011</v>
      </c>
      <c r="I1728" s="11" t="str">
        <f t="shared" si="1"/>
        <v>N</v>
      </c>
      <c r="J1728" s="11" t="str">
        <f>VLOOKUP(exp_SILP!$Y1728,'DATI CM'!$A$2:$F$28,4,FALSE)</f>
        <v>TORINO</v>
      </c>
      <c r="K1728" s="12">
        <f>VLOOKUP(exp_SILP!$B1728,'DATI COMMESSE'!$A$2:$F$25,5,FALSE)</f>
        <v>39.94</v>
      </c>
      <c r="L1728" s="12">
        <f>IF(exp_SILP!$B1728="A4.10 - LEP E - ORIENTAMENTO SPECIALISTICO SKILL GAP ANALYSIS - GRUPPO 3P",0,VLOOKUP(exp_SILP!$Y1728,'DATI CM'!$A$2:$F$28,6,FALSE))</f>
        <v>25</v>
      </c>
      <c r="M1728" s="12">
        <f>IFERROR(VLOOKUP(exp_SILP!$B1728,'DATI CM'!$H$2:$I$16,2,FALSE)*exp_SILP!$F1728,0)</f>
        <v>0</v>
      </c>
      <c r="N1728" s="11" t="str">
        <f>VLOOKUP(exp_SILP!$B1728,'DATI COMMESSE'!$A$2:$F$25,4,FALSE)</f>
        <v>GOL</v>
      </c>
      <c r="O1728" s="13">
        <f>VLOOKUP(exp_SILP!$B1728,'DATI COMMESSE'!$A$2:$F$25,5,FALSE)*exp_SILP!$F1728</f>
        <v>39.94</v>
      </c>
      <c r="P1728" s="11" t="str">
        <f>IF(MID(exp_SILP!$W1728,10,2)&gt;"40","F","M")</f>
        <v>M</v>
      </c>
      <c r="Q1728" s="14" t="s">
        <v>1641</v>
      </c>
      <c r="R1728" s="15" t="s">
        <v>102</v>
      </c>
      <c r="S1728" s="15" t="s">
        <v>70</v>
      </c>
      <c r="T1728" s="15" t="s">
        <v>58</v>
      </c>
      <c r="U1728" s="15" t="s">
        <v>59</v>
      </c>
      <c r="V1728" s="15" t="s">
        <v>479</v>
      </c>
      <c r="W1728" s="15" t="s">
        <v>480</v>
      </c>
      <c r="X1728" s="15" t="s">
        <v>481</v>
      </c>
      <c r="Y1728" s="15" t="s">
        <v>14</v>
      </c>
      <c r="Z1728" s="15" t="s">
        <v>63</v>
      </c>
      <c r="AA1728" s="15" t="s">
        <v>64</v>
      </c>
      <c r="AB1728" s="15" t="s">
        <v>65</v>
      </c>
      <c r="AC1728" s="15" t="s">
        <v>135</v>
      </c>
      <c r="AD1728" s="15" t="s">
        <v>59</v>
      </c>
      <c r="AE1728" s="15" t="s">
        <v>59</v>
      </c>
      <c r="AF1728" s="15" t="s">
        <v>156</v>
      </c>
      <c r="AG1728" s="15" t="s">
        <v>67</v>
      </c>
      <c r="AH1728" s="15" t="s">
        <v>1641</v>
      </c>
      <c r="AI1728" s="15" t="s">
        <v>158</v>
      </c>
      <c r="AJ1728" s="15" t="str">
        <f>VLOOKUP(exp_SILP!$Y1728,'DATI CM'!$A$2:$F$28,2,FALSE)</f>
        <v>MNRCLD73B46G674U</v>
      </c>
    </row>
    <row r="1729" ht="15.75" customHeight="1">
      <c r="A1729" s="17" t="str">
        <f>IFERROR(VLOOKUP(exp_SILP!$W1729,exp_utenti_P!D:D,1,FALSE),"_DA INSERIRE")</f>
        <v>BGHDBR58D04Z600R</v>
      </c>
      <c r="B1729" s="17" t="str">
        <f>IF(AND(exp_SILP!$S1729="A.3 ORIENTAMENTO PROFESSIONALE",exp_SILP!$AD1729="4.2"),"A.3 ORIENTAMENTO PROFESSIONALE (CARCERE)",
IF(AND(exp_SILP!$S1729="A.3 ORIENTAMENTO PROFESSIONALE",exp_SILP!$AD1729="."),"A.3 ORIENTAMENTO PROFESSIONALE (CARCERE)",
IF(AND(exp_SILP!$S1729="A.4 CONSULENZA ORIENTATIVA",exp_SILP!$AD1729="4.2"),"A.4 CONSULENZA ORIENTATIVA (CARCERE)",
IF(AND(exp_SILP!$S1729="A.4 CONSULENZA ORIENTATIVA",exp_SILP!$AD1729="."),"A.4 CONSULENZA ORIENTATIVA (CARCERE)",
IF(AND(exp_SILP!$S1729="A.5 - LEP F1 - ACCOMPAGNAMENTO AL LAVORO",exp_SILP!$AD1729="4.2"),"A.5 - LEP F1 - ACCOMPAGNAMENTO AL LAVORO (CARCERE)",
IF(AND(exp_SILP!$S1729="A.5 - LEP F1 - ACCOMPAGNAMENTO AL LAVORO",exp_SILP!$AD1729="."),"A.5 - LEP F1 - ACCOMPAGNAMENTO AL LAVORO (CARCERE)",
IF(AND(exp_SILP!$S1729="A.5.2a - TUTORAGGIO TIROCINI",exp_SILP!$AD1729="4.2"),"A.5.2a - TUTORAGGIO TIROCINI (CARCERE)",
exp_SILP!$S1729)))))))</f>
        <v>A4.10 - LEP E - ORIENTAMENTO SPECIALISTICO SKILL GAP ANALYSIS</v>
      </c>
      <c r="C1729" s="18" t="str">
        <f>CONCATENATE(VLOOKUP(exp_SILP!$B1729,'DATI COMMESSE'!$A$2:$F$25,4,FALSE)," - ", VLOOKUP(exp_SILP!$B1729,'DATI COMMESSE'!$A$2:$F$25,2,FALSE)," - ",VLOOKUP(exp_SILP!$B1729,'DATI COMMESSE'!$A$2:$F$25,3,FALSE))</f>
        <v>GOL - 22-02-5000 - 22-12-5003</v>
      </c>
      <c r="D1729" s="18" t="str">
        <f>LEFT(exp_SILP!$R1729,5)</f>
        <v>09:00</v>
      </c>
      <c r="E1729" s="18" t="str">
        <f>RIGHT(exp_SILP!$R1729,5)</f>
        <v>12:00</v>
      </c>
      <c r="F1729" s="18">
        <f>IF(exp_SILP!$AG1729&gt;=60,exp_SILP!$AG1729/60,exp_SILP!$AG1729)</f>
        <v>3</v>
      </c>
      <c r="G1729" s="18" t="str">
        <f>VLOOKUP(exp_SILP!$Y1729,'DATI CM'!$A$2:$F$28,2,FALSE)</f>
        <v>MNRCLD73B46G674U</v>
      </c>
      <c r="H1729" s="18" t="str">
        <f>VLOOKUP(exp_SILP!$Y1729,'DATI CM'!$A$2:$F$28,3,FALSE)</f>
        <v>A011</v>
      </c>
      <c r="I1729" s="18" t="str">
        <f t="shared" si="1"/>
        <v>N</v>
      </c>
      <c r="J1729" s="18" t="str">
        <f>VLOOKUP(exp_SILP!$Y1729,'DATI CM'!$A$2:$F$28,4,FALSE)</f>
        <v>TORINO</v>
      </c>
      <c r="K1729" s="19">
        <f>VLOOKUP(exp_SILP!$B1729,'DATI COMMESSE'!$A$2:$F$25,5,FALSE)</f>
        <v>39.94</v>
      </c>
      <c r="L1729" s="19">
        <f>IF(exp_SILP!$B1729="A4.10 - LEP E - ORIENTAMENTO SPECIALISTICO SKILL GAP ANALYSIS - GRUPPO 3P",0,VLOOKUP(exp_SILP!$Y1729,'DATI CM'!$A$2:$F$28,6,FALSE))</f>
        <v>25</v>
      </c>
      <c r="M1729" s="19">
        <f>IFERROR(VLOOKUP(exp_SILP!$B1729,'DATI CM'!$H$2:$I$16,2,FALSE)*exp_SILP!$F1729,0)</f>
        <v>0</v>
      </c>
      <c r="N1729" s="18" t="str">
        <f>VLOOKUP(exp_SILP!$B1729,'DATI COMMESSE'!$A$2:$F$25,4,FALSE)</f>
        <v>GOL</v>
      </c>
      <c r="O1729" s="20">
        <f>VLOOKUP(exp_SILP!$B1729,'DATI COMMESSE'!$A$2:$F$25,5,FALSE)*exp_SILP!$F1729</f>
        <v>119.82</v>
      </c>
      <c r="P1729" s="18" t="str">
        <f>IF(MID(exp_SILP!$W1729,10,2)&gt;"40","F","M")</f>
        <v>M</v>
      </c>
      <c r="Q1729" s="21" t="s">
        <v>1641</v>
      </c>
      <c r="R1729" s="22" t="s">
        <v>106</v>
      </c>
      <c r="S1729" s="22" t="s">
        <v>70</v>
      </c>
      <c r="T1729" s="22" t="s">
        <v>58</v>
      </c>
      <c r="U1729" s="22" t="s">
        <v>59</v>
      </c>
      <c r="V1729" s="22" t="s">
        <v>479</v>
      </c>
      <c r="W1729" s="22" t="s">
        <v>480</v>
      </c>
      <c r="X1729" s="22" t="s">
        <v>481</v>
      </c>
      <c r="Y1729" s="22" t="s">
        <v>14</v>
      </c>
      <c r="Z1729" s="22" t="s">
        <v>63</v>
      </c>
      <c r="AA1729" s="22" t="s">
        <v>64</v>
      </c>
      <c r="AB1729" s="22" t="s">
        <v>74</v>
      </c>
      <c r="AC1729" s="22" t="s">
        <v>135</v>
      </c>
      <c r="AD1729" s="22" t="s">
        <v>59</v>
      </c>
      <c r="AE1729" s="22" t="s">
        <v>59</v>
      </c>
      <c r="AF1729" s="22" t="s">
        <v>59</v>
      </c>
      <c r="AG1729" s="22" t="s">
        <v>101</v>
      </c>
      <c r="AH1729" s="22" t="s">
        <v>1641</v>
      </c>
      <c r="AI1729" s="22" t="s">
        <v>158</v>
      </c>
      <c r="AJ1729" s="22" t="str">
        <f>VLOOKUP(exp_SILP!$Y1729,'DATI CM'!$A$2:$F$28,2,FALSE)</f>
        <v>MNRCLD73B46G674U</v>
      </c>
    </row>
    <row r="1730" ht="15.75" hidden="1" customHeight="1">
      <c r="A1730" s="10" t="str">
        <f>IFERROR(VLOOKUP(exp_SILP!$W1730,exp_utenti_P!D:D,1,FALSE),"_DA INSERIRE")</f>
        <v>BRNSMN80B65L750C</v>
      </c>
      <c r="B1730" s="10" t="str">
        <f>IF(AND(exp_SILP!$S1730="A.3 ORIENTAMENTO PROFESSIONALE",exp_SILP!$AD1730="4.2"),"A.3 ORIENTAMENTO PROFESSIONALE (CARCERE)",
IF(AND(exp_SILP!$S1730="A.3 ORIENTAMENTO PROFESSIONALE",exp_SILP!$AD1730="."),"A.3 ORIENTAMENTO PROFESSIONALE (CARCERE)",
IF(AND(exp_SILP!$S1730="A.4 CONSULENZA ORIENTATIVA",exp_SILP!$AD1730="4.2"),"A.4 CONSULENZA ORIENTATIVA (CARCERE)",
IF(AND(exp_SILP!$S1730="A.4 CONSULENZA ORIENTATIVA",exp_SILP!$AD1730="."),"A.4 CONSULENZA ORIENTATIVA (CARCERE)",
IF(AND(exp_SILP!$S1730="A.5 - LEP F1 - ACCOMPAGNAMENTO AL LAVORO",exp_SILP!$AD1730="4.2"),"A.5 - LEP F1 - ACCOMPAGNAMENTO AL LAVORO (CARCERE)",
IF(AND(exp_SILP!$S1730="A.5 - LEP F1 - ACCOMPAGNAMENTO AL LAVORO",exp_SILP!$AD1730="."),"A.5 - LEP F1 - ACCOMPAGNAMENTO AL LAVORO (CARCERE)",
IF(AND(exp_SILP!$S1730="A.5.2a - TUTORAGGIO TIROCINI",exp_SILP!$AD1730="4.2"),"A.5.2a - TUTORAGGIO TIROCINI (CARCERE)",
exp_SILP!$S1730)))))))</f>
        <v>A4.10 - LEP E - ORIENTAMENTO SPECIALISTICO SKILL GAP ANALYSIS</v>
      </c>
      <c r="C1730" s="11" t="str">
        <f>CONCATENATE(VLOOKUP(exp_SILP!$B1730,'DATI COMMESSE'!$A$2:$F$25,4,FALSE)," - ", VLOOKUP(exp_SILP!$B1730,'DATI COMMESSE'!$A$2:$F$25,2,FALSE)," - ",VLOOKUP(exp_SILP!$B1730,'DATI COMMESSE'!$A$2:$F$25,3,FALSE))</f>
        <v>GOL - 22-02-5000 - 22-12-5003</v>
      </c>
      <c r="D1730" s="11" t="str">
        <f>LEFT(exp_SILP!$R1730,5)</f>
        <v>11:00</v>
      </c>
      <c r="E1730" s="11" t="str">
        <f>RIGHT(exp_SILP!$R1730,5)</f>
        <v>13:00</v>
      </c>
      <c r="F1730" s="11">
        <f>IF(exp_SILP!$AG1730&gt;=60,exp_SILP!$AG1730/60,exp_SILP!$AG1730)</f>
        <v>2</v>
      </c>
      <c r="G1730" s="11" t="str">
        <f>VLOOKUP(exp_SILP!$Y1730,'DATI CM'!$A$2:$F$28,2,FALSE)</f>
        <v>PNFMRT85H50A859E</v>
      </c>
      <c r="H1730" s="11" t="str">
        <f>VLOOKUP(exp_SILP!$Y1730,'DATI CM'!$A$2:$F$28,3,FALSE)</f>
        <v>A011</v>
      </c>
      <c r="I1730" s="11" t="str">
        <f t="shared" si="1"/>
        <v>N</v>
      </c>
      <c r="J1730" s="11" t="str">
        <f>VLOOKUP(exp_SILP!$Y1730,'DATI CM'!$A$2:$F$28,4,FALSE)</f>
        <v>BIELLA</v>
      </c>
      <c r="K1730" s="12">
        <f>VLOOKUP(exp_SILP!$B1730,'DATI COMMESSE'!$A$2:$F$25,5,FALSE)</f>
        <v>39.94</v>
      </c>
      <c r="L1730" s="12">
        <f>IF(exp_SILP!$B1730="A4.10 - LEP E - ORIENTAMENTO SPECIALISTICO SKILL GAP ANALYSIS - GRUPPO 3P",0,VLOOKUP(exp_SILP!$Y1730,'DATI CM'!$A$2:$F$28,6,FALSE))</f>
        <v>25</v>
      </c>
      <c r="M1730" s="12">
        <f>IFERROR(VLOOKUP(exp_SILP!$B1730,'DATI CM'!$H$2:$I$16,2,FALSE)*exp_SILP!$F1730,0)</f>
        <v>0</v>
      </c>
      <c r="N1730" s="11" t="str">
        <f>VLOOKUP(exp_SILP!$B1730,'DATI COMMESSE'!$A$2:$F$25,4,FALSE)</f>
        <v>GOL</v>
      </c>
      <c r="O1730" s="13">
        <f>VLOOKUP(exp_SILP!$B1730,'DATI COMMESSE'!$A$2:$F$25,5,FALSE)*exp_SILP!$F1730</f>
        <v>79.88</v>
      </c>
      <c r="P1730" s="11" t="str">
        <f>IF(MID(exp_SILP!$W1730,10,2)&gt;"40","F","M")</f>
        <v>F</v>
      </c>
      <c r="Q1730" s="14" t="s">
        <v>1641</v>
      </c>
      <c r="R1730" s="15" t="s">
        <v>219</v>
      </c>
      <c r="S1730" s="15" t="s">
        <v>70</v>
      </c>
      <c r="T1730" s="15" t="s">
        <v>58</v>
      </c>
      <c r="U1730" s="15" t="s">
        <v>59</v>
      </c>
      <c r="V1730" s="15" t="s">
        <v>936</v>
      </c>
      <c r="W1730" s="15" t="s">
        <v>937</v>
      </c>
      <c r="X1730" s="15" t="s">
        <v>938</v>
      </c>
      <c r="Y1730" s="15" t="s">
        <v>15</v>
      </c>
      <c r="Z1730" s="15" t="s">
        <v>63</v>
      </c>
      <c r="AA1730" s="15" t="s">
        <v>64</v>
      </c>
      <c r="AB1730" s="15" t="s">
        <v>65</v>
      </c>
      <c r="AC1730" s="15" t="s">
        <v>66</v>
      </c>
      <c r="AD1730" s="15" t="s">
        <v>59</v>
      </c>
      <c r="AE1730" s="15" t="s">
        <v>59</v>
      </c>
      <c r="AF1730" s="15" t="s">
        <v>59</v>
      </c>
      <c r="AG1730" s="15" t="s">
        <v>76</v>
      </c>
      <c r="AH1730" s="15" t="s">
        <v>92</v>
      </c>
      <c r="AI1730" s="15" t="s">
        <v>68</v>
      </c>
      <c r="AJ1730" s="15" t="str">
        <f>VLOOKUP(exp_SILP!$Y1730,'DATI CM'!$A$2:$F$28,2,FALSE)</f>
        <v>PNFMRT85H50A859E</v>
      </c>
    </row>
    <row r="1731" ht="15.75" hidden="1" customHeight="1">
      <c r="A1731" s="17" t="str">
        <f>IFERROR(VLOOKUP(exp_SILP!$W1731,exp_utenti_P!D:D,1,FALSE),"_DA INSERIRE")</f>
        <v>BSSLNR75C65A859N</v>
      </c>
      <c r="B1731" s="17" t="str">
        <f>IF(AND(exp_SILP!$S1731="A.3 ORIENTAMENTO PROFESSIONALE",exp_SILP!$AD1731="4.2"),"A.3 ORIENTAMENTO PROFESSIONALE (CARCERE)",
IF(AND(exp_SILP!$S1731="A.3 ORIENTAMENTO PROFESSIONALE",exp_SILP!$AD1731="."),"A.3 ORIENTAMENTO PROFESSIONALE (CARCERE)",
IF(AND(exp_SILP!$S1731="A.4 CONSULENZA ORIENTATIVA",exp_SILP!$AD1731="4.2"),"A.4 CONSULENZA ORIENTATIVA (CARCERE)",
IF(AND(exp_SILP!$S1731="A.4 CONSULENZA ORIENTATIVA",exp_SILP!$AD1731="."),"A.4 CONSULENZA ORIENTATIVA (CARCERE)",
IF(AND(exp_SILP!$S1731="A.5 - LEP F1 - ACCOMPAGNAMENTO AL LAVORO",exp_SILP!$AD1731="4.2"),"A.5 - LEP F1 - ACCOMPAGNAMENTO AL LAVORO (CARCERE)",
IF(AND(exp_SILP!$S1731="A.5 - LEP F1 - ACCOMPAGNAMENTO AL LAVORO",exp_SILP!$AD1731="."),"A.5 - LEP F1 - ACCOMPAGNAMENTO AL LAVORO (CARCERE)",
IF(AND(exp_SILP!$S1731="A.5.2a - TUTORAGGIO TIROCINI",exp_SILP!$AD1731="4.2"),"A.5.2a - TUTORAGGIO TIROCINI (CARCERE)",
exp_SILP!$S1731)))))))</f>
        <v>A4.10 - LEP E - ORIENTAMENTO SPECIALISTICO SKILL GAP ANALYSIS</v>
      </c>
      <c r="C1731" s="18" t="str">
        <f>CONCATENATE(VLOOKUP(exp_SILP!$B1731,'DATI COMMESSE'!$A$2:$F$25,4,FALSE)," - ", VLOOKUP(exp_SILP!$B1731,'DATI COMMESSE'!$A$2:$F$25,2,FALSE)," - ",VLOOKUP(exp_SILP!$B1731,'DATI COMMESSE'!$A$2:$F$25,3,FALSE))</f>
        <v>GOL - 22-02-5000 - 22-12-5003</v>
      </c>
      <c r="D1731" s="18" t="str">
        <f>LEFT(exp_SILP!$R1731,5)</f>
        <v>09:00</v>
      </c>
      <c r="E1731" s="18" t="str">
        <f>RIGHT(exp_SILP!$R1731,5)</f>
        <v>11:00</v>
      </c>
      <c r="F1731" s="18">
        <f>IF(exp_SILP!$AG1731&gt;=60,exp_SILP!$AG1731/60,exp_SILP!$AG1731)</f>
        <v>2</v>
      </c>
      <c r="G1731" s="18" t="str">
        <f>VLOOKUP(exp_SILP!$Y1731,'DATI CM'!$A$2:$F$28,2,FALSE)</f>
        <v>PNFMRT85H50A859E</v>
      </c>
      <c r="H1731" s="18" t="str">
        <f>VLOOKUP(exp_SILP!$Y1731,'DATI CM'!$A$2:$F$28,3,FALSE)</f>
        <v>A011</v>
      </c>
      <c r="I1731" s="18" t="str">
        <f t="shared" si="1"/>
        <v>N</v>
      </c>
      <c r="J1731" s="18" t="str">
        <f>VLOOKUP(exp_SILP!$Y1731,'DATI CM'!$A$2:$F$28,4,FALSE)</f>
        <v>BIELLA</v>
      </c>
      <c r="K1731" s="19">
        <f>VLOOKUP(exp_SILP!$B1731,'DATI COMMESSE'!$A$2:$F$25,5,FALSE)</f>
        <v>39.94</v>
      </c>
      <c r="L1731" s="19">
        <f>IF(exp_SILP!$B1731="A4.10 - LEP E - ORIENTAMENTO SPECIALISTICO SKILL GAP ANALYSIS - GRUPPO 3P",0,VLOOKUP(exp_SILP!$Y1731,'DATI CM'!$A$2:$F$28,6,FALSE))</f>
        <v>25</v>
      </c>
      <c r="M1731" s="19">
        <f>IFERROR(VLOOKUP(exp_SILP!$B1731,'DATI CM'!$H$2:$I$16,2,FALSE)*exp_SILP!$F1731,0)</f>
        <v>0</v>
      </c>
      <c r="N1731" s="18" t="str">
        <f>VLOOKUP(exp_SILP!$B1731,'DATI COMMESSE'!$A$2:$F$25,4,FALSE)</f>
        <v>GOL</v>
      </c>
      <c r="O1731" s="20">
        <f>VLOOKUP(exp_SILP!$B1731,'DATI COMMESSE'!$A$2:$F$25,5,FALSE)*exp_SILP!$F1731</f>
        <v>79.88</v>
      </c>
      <c r="P1731" s="18" t="str">
        <f>IF(MID(exp_SILP!$W1731,10,2)&gt;"40","F","M")</f>
        <v>F</v>
      </c>
      <c r="Q1731" s="21" t="s">
        <v>1641</v>
      </c>
      <c r="R1731" s="22" t="s">
        <v>223</v>
      </c>
      <c r="S1731" s="22" t="s">
        <v>70</v>
      </c>
      <c r="T1731" s="22" t="s">
        <v>58</v>
      </c>
      <c r="U1731" s="22" t="s">
        <v>59</v>
      </c>
      <c r="V1731" s="22" t="s">
        <v>1276</v>
      </c>
      <c r="W1731" s="22" t="s">
        <v>1277</v>
      </c>
      <c r="X1731" s="22" t="s">
        <v>1278</v>
      </c>
      <c r="Y1731" s="22" t="s">
        <v>15</v>
      </c>
      <c r="Z1731" s="22" t="s">
        <v>63</v>
      </c>
      <c r="AA1731" s="22" t="s">
        <v>64</v>
      </c>
      <c r="AB1731" s="22" t="s">
        <v>65</v>
      </c>
      <c r="AC1731" s="22" t="s">
        <v>66</v>
      </c>
      <c r="AD1731" s="22" t="s">
        <v>59</v>
      </c>
      <c r="AE1731" s="22" t="s">
        <v>59</v>
      </c>
      <c r="AF1731" s="22" t="s">
        <v>59</v>
      </c>
      <c r="AG1731" s="22" t="s">
        <v>76</v>
      </c>
      <c r="AH1731" s="22" t="s">
        <v>92</v>
      </c>
      <c r="AI1731" s="22" t="s">
        <v>68</v>
      </c>
      <c r="AJ1731" s="22" t="str">
        <f>VLOOKUP(exp_SILP!$Y1731,'DATI CM'!$A$2:$F$28,2,FALSE)</f>
        <v>PNFMRT85H50A859E</v>
      </c>
    </row>
    <row r="1732" ht="15.75" hidden="1" customHeight="1">
      <c r="A1732" s="10" t="str">
        <f>IFERROR(VLOOKUP(exp_SILP!$W1732,exp_utenti_P!D:D,1,FALSE),"_DA INSERIRE")</f>
        <v>MJDLRT65T42Z100L</v>
      </c>
      <c r="B1732" s="10" t="str">
        <f>IF(AND(exp_SILP!$S1732="A.3 ORIENTAMENTO PROFESSIONALE",exp_SILP!$AD1732="4.2"),"A.3 ORIENTAMENTO PROFESSIONALE (CARCERE)",
IF(AND(exp_SILP!$S1732="A.3 ORIENTAMENTO PROFESSIONALE",exp_SILP!$AD1732="."),"A.3 ORIENTAMENTO PROFESSIONALE (CARCERE)",
IF(AND(exp_SILP!$S1732="A.4 CONSULENZA ORIENTATIVA",exp_SILP!$AD1732="4.2"),"A.4 CONSULENZA ORIENTATIVA (CARCERE)",
IF(AND(exp_SILP!$S1732="A.4 CONSULENZA ORIENTATIVA",exp_SILP!$AD1732="."),"A.4 CONSULENZA ORIENTATIVA (CARCERE)",
IF(AND(exp_SILP!$S1732="A.5 - LEP F1 - ACCOMPAGNAMENTO AL LAVORO",exp_SILP!$AD1732="4.2"),"A.5 - LEP F1 - ACCOMPAGNAMENTO AL LAVORO (CARCERE)",
IF(AND(exp_SILP!$S1732="A.5 - LEP F1 - ACCOMPAGNAMENTO AL LAVORO",exp_SILP!$AD1732="."),"A.5 - LEP F1 - ACCOMPAGNAMENTO AL LAVORO (CARCERE)",
IF(AND(exp_SILP!$S1732="A.5.2a - TUTORAGGIO TIROCINI",exp_SILP!$AD1732="4.2"),"A.5.2a - TUTORAGGIO TIROCINI (CARCERE)",
exp_SILP!$S1732)))))))</f>
        <v>A4.10 - LEP E - ORIENTAMENTO SPECIALISTICO SKILL GAP ANALYSIS</v>
      </c>
      <c r="C1732" s="11" t="str">
        <f>CONCATENATE(VLOOKUP(exp_SILP!$B1732,'DATI COMMESSE'!$A$2:$F$25,4,FALSE)," - ", VLOOKUP(exp_SILP!$B1732,'DATI COMMESSE'!$A$2:$F$25,2,FALSE)," - ",VLOOKUP(exp_SILP!$B1732,'DATI COMMESSE'!$A$2:$F$25,3,FALSE))</f>
        <v>GOL - 22-02-5000 - 22-12-5003</v>
      </c>
      <c r="D1732" s="11" t="str">
        <f>LEFT(exp_SILP!$R1732,5)</f>
        <v>15:00</v>
      </c>
      <c r="E1732" s="11" t="str">
        <f>RIGHT(exp_SILP!$R1732,5)</f>
        <v>17:00</v>
      </c>
      <c r="F1732" s="11">
        <f>IF(exp_SILP!$AG1732&gt;=60,exp_SILP!$AG1732/60,exp_SILP!$AG1732)</f>
        <v>2</v>
      </c>
      <c r="G1732" s="11" t="str">
        <f>VLOOKUP(exp_SILP!$Y1732,'DATI CM'!$A$2:$F$28,2,FALSE)</f>
        <v>GNGGNN70A65L219B</v>
      </c>
      <c r="H1732" s="11" t="str">
        <f>VLOOKUP(exp_SILP!$Y1732,'DATI CM'!$A$2:$F$28,3,FALSE)</f>
        <v/>
      </c>
      <c r="I1732" s="11" t="str">
        <f t="shared" si="1"/>
        <v>N</v>
      </c>
      <c r="J1732" s="11" t="str">
        <f>VLOOKUP(exp_SILP!$Y1732,'DATI CM'!$A$2:$F$28,4,FALSE)</f>
        <v/>
      </c>
      <c r="K1732" s="12">
        <f>VLOOKUP(exp_SILP!$B1732,'DATI COMMESSE'!$A$2:$F$25,5,FALSE)</f>
        <v>39.94</v>
      </c>
      <c r="L1732" s="12" t="str">
        <f>IF(exp_SILP!$B1732="A4.10 - LEP E - ORIENTAMENTO SPECIALISTICO SKILL GAP ANALYSIS - GRUPPO 3P",0,VLOOKUP(exp_SILP!$Y1732,'DATI CM'!$A$2:$F$28,6,FALSE))</f>
        <v/>
      </c>
      <c r="M1732" s="12">
        <f>IFERROR(VLOOKUP(exp_SILP!$B1732,'DATI CM'!$H$2:$I$16,2,FALSE)*exp_SILP!$F1732,0)</f>
        <v>0</v>
      </c>
      <c r="N1732" s="11" t="str">
        <f>VLOOKUP(exp_SILP!$B1732,'DATI COMMESSE'!$A$2:$F$25,4,FALSE)</f>
        <v>GOL</v>
      </c>
      <c r="O1732" s="13">
        <f>VLOOKUP(exp_SILP!$B1732,'DATI COMMESSE'!$A$2:$F$25,5,FALSE)*exp_SILP!$F1732</f>
        <v>79.88</v>
      </c>
      <c r="P1732" s="11" t="str">
        <f>IF(MID(exp_SILP!$W1732,10,2)&gt;"40","F","M")</f>
        <v>F</v>
      </c>
      <c r="Q1732" s="14" t="s">
        <v>1641</v>
      </c>
      <c r="R1732" s="15" t="s">
        <v>144</v>
      </c>
      <c r="S1732" s="15" t="s">
        <v>70</v>
      </c>
      <c r="T1732" s="15" t="s">
        <v>58</v>
      </c>
      <c r="U1732" s="15" t="s">
        <v>59</v>
      </c>
      <c r="V1732" s="15" t="s">
        <v>387</v>
      </c>
      <c r="W1732" s="15" t="s">
        <v>388</v>
      </c>
      <c r="X1732" s="15" t="s">
        <v>389</v>
      </c>
      <c r="Y1732" s="15" t="s">
        <v>11</v>
      </c>
      <c r="Z1732" s="15" t="s">
        <v>63</v>
      </c>
      <c r="AA1732" s="15" t="s">
        <v>64</v>
      </c>
      <c r="AB1732" s="15" t="s">
        <v>65</v>
      </c>
      <c r="AC1732" s="15" t="s">
        <v>135</v>
      </c>
      <c r="AD1732" s="15" t="s">
        <v>59</v>
      </c>
      <c r="AE1732" s="15" t="s">
        <v>59</v>
      </c>
      <c r="AF1732" s="15" t="s">
        <v>59</v>
      </c>
      <c r="AG1732" s="15" t="s">
        <v>76</v>
      </c>
      <c r="AH1732" s="15" t="s">
        <v>1641</v>
      </c>
      <c r="AI1732" s="15" t="s">
        <v>383</v>
      </c>
      <c r="AJ1732" s="15" t="str">
        <f>VLOOKUP(exp_SILP!$Y1732,'DATI CM'!$A$2:$F$28,2,FALSE)</f>
        <v>GNGGNN70A65L219B</v>
      </c>
    </row>
    <row r="1733" ht="15.75" hidden="1" customHeight="1">
      <c r="A1733" s="17" t="str">
        <f>IFERROR(VLOOKUP(exp_SILP!$W1733,exp_utenti_P!D:D,1,FALSE),"_DA INSERIRE")</f>
        <v>TNZGNN63B18A859Q</v>
      </c>
      <c r="B1733" s="17" t="str">
        <f>IF(AND(exp_SILP!$S1733="A.3 ORIENTAMENTO PROFESSIONALE",exp_SILP!$AD1733="4.2"),"A.3 ORIENTAMENTO PROFESSIONALE (CARCERE)",
IF(AND(exp_SILP!$S1733="A.3 ORIENTAMENTO PROFESSIONALE",exp_SILP!$AD1733="."),"A.3 ORIENTAMENTO PROFESSIONALE (CARCERE)",
IF(AND(exp_SILP!$S1733="A.4 CONSULENZA ORIENTATIVA",exp_SILP!$AD1733="4.2"),"A.4 CONSULENZA ORIENTATIVA (CARCERE)",
IF(AND(exp_SILP!$S1733="A.4 CONSULENZA ORIENTATIVA",exp_SILP!$AD1733="."),"A.4 CONSULENZA ORIENTATIVA (CARCERE)",
IF(AND(exp_SILP!$S1733="A.5 - LEP F1 - ACCOMPAGNAMENTO AL LAVORO",exp_SILP!$AD1733="4.2"),"A.5 - LEP F1 - ACCOMPAGNAMENTO AL LAVORO (CARCERE)",
IF(AND(exp_SILP!$S1733="A.5 - LEP F1 - ACCOMPAGNAMENTO AL LAVORO",exp_SILP!$AD1733="."),"A.5 - LEP F1 - ACCOMPAGNAMENTO AL LAVORO (CARCERE)",
IF(AND(exp_SILP!$S1733="A.5.2a - TUTORAGGIO TIROCINI",exp_SILP!$AD1733="4.2"),"A.5.2a - TUTORAGGIO TIROCINI (CARCERE)",
exp_SILP!$S1733)))))))</f>
        <v>A4.10 - LEP E - ORIENTAMENTO SPECIALISTICO SKILL GAP ANALYSIS</v>
      </c>
      <c r="C1733" s="18" t="str">
        <f>CONCATENATE(VLOOKUP(exp_SILP!$B1733,'DATI COMMESSE'!$A$2:$F$25,4,FALSE)," - ", VLOOKUP(exp_SILP!$B1733,'DATI COMMESSE'!$A$2:$F$25,2,FALSE)," - ",VLOOKUP(exp_SILP!$B1733,'DATI COMMESSE'!$A$2:$F$25,3,FALSE))</f>
        <v>GOL - 22-02-5000 - 22-12-5003</v>
      </c>
      <c r="D1733" s="18" t="str">
        <f>LEFT(exp_SILP!$R1733,5)</f>
        <v>14:00</v>
      </c>
      <c r="E1733" s="18" t="str">
        <f>RIGHT(exp_SILP!$R1733,5)</f>
        <v>17:00</v>
      </c>
      <c r="F1733" s="18">
        <f>IF(exp_SILP!$AG1733&gt;=60,exp_SILP!$AG1733/60,exp_SILP!$AG1733)</f>
        <v>3</v>
      </c>
      <c r="G1733" s="18" t="str">
        <f>VLOOKUP(exp_SILP!$Y1733,'DATI CM'!$A$2:$F$28,2,FALSE)</f>
        <v>PNFMRT85H50A859E</v>
      </c>
      <c r="H1733" s="18" t="str">
        <f>VLOOKUP(exp_SILP!$Y1733,'DATI CM'!$A$2:$F$28,3,FALSE)</f>
        <v>A011</v>
      </c>
      <c r="I1733" s="18" t="str">
        <f t="shared" si="1"/>
        <v>N</v>
      </c>
      <c r="J1733" s="18" t="str">
        <f>VLOOKUP(exp_SILP!$Y1733,'DATI CM'!$A$2:$F$28,4,FALSE)</f>
        <v>BIELLA</v>
      </c>
      <c r="K1733" s="19">
        <f>VLOOKUP(exp_SILP!$B1733,'DATI COMMESSE'!$A$2:$F$25,5,FALSE)</f>
        <v>39.94</v>
      </c>
      <c r="L1733" s="19">
        <f>IF(exp_SILP!$B1733="A4.10 - LEP E - ORIENTAMENTO SPECIALISTICO SKILL GAP ANALYSIS - GRUPPO 3P",0,VLOOKUP(exp_SILP!$Y1733,'DATI CM'!$A$2:$F$28,6,FALSE))</f>
        <v>25</v>
      </c>
      <c r="M1733" s="19">
        <f>IFERROR(VLOOKUP(exp_SILP!$B1733,'DATI CM'!$H$2:$I$16,2,FALSE)*exp_SILP!$F1733,0)</f>
        <v>0</v>
      </c>
      <c r="N1733" s="18" t="str">
        <f>VLOOKUP(exp_SILP!$B1733,'DATI COMMESSE'!$A$2:$F$25,4,FALSE)</f>
        <v>GOL</v>
      </c>
      <c r="O1733" s="20">
        <f>VLOOKUP(exp_SILP!$B1733,'DATI COMMESSE'!$A$2:$F$25,5,FALSE)*exp_SILP!$F1733</f>
        <v>119.82</v>
      </c>
      <c r="P1733" s="18" t="str">
        <f>IF(MID(exp_SILP!$W1733,10,2)&gt;"40","F","M")</f>
        <v>M</v>
      </c>
      <c r="Q1733" s="21" t="s">
        <v>1641</v>
      </c>
      <c r="R1733" s="22" t="s">
        <v>100</v>
      </c>
      <c r="S1733" s="22" t="s">
        <v>70</v>
      </c>
      <c r="T1733" s="22" t="s">
        <v>58</v>
      </c>
      <c r="U1733" s="22" t="s">
        <v>59</v>
      </c>
      <c r="V1733" s="22" t="s">
        <v>734</v>
      </c>
      <c r="W1733" s="22" t="s">
        <v>735</v>
      </c>
      <c r="X1733" s="22" t="s">
        <v>736</v>
      </c>
      <c r="Y1733" s="22" t="s">
        <v>15</v>
      </c>
      <c r="Z1733" s="22" t="s">
        <v>63</v>
      </c>
      <c r="AA1733" s="22" t="s">
        <v>64</v>
      </c>
      <c r="AB1733" s="22" t="s">
        <v>65</v>
      </c>
      <c r="AC1733" s="22" t="s">
        <v>66</v>
      </c>
      <c r="AD1733" s="22" t="s">
        <v>59</v>
      </c>
      <c r="AE1733" s="22" t="s">
        <v>59</v>
      </c>
      <c r="AF1733" s="22" t="s">
        <v>59</v>
      </c>
      <c r="AG1733" s="22" t="s">
        <v>101</v>
      </c>
      <c r="AH1733" s="22" t="s">
        <v>92</v>
      </c>
      <c r="AI1733" s="22" t="s">
        <v>68</v>
      </c>
      <c r="AJ1733" s="22" t="str">
        <f>VLOOKUP(exp_SILP!$Y1733,'DATI CM'!$A$2:$F$28,2,FALSE)</f>
        <v>PNFMRT85H50A859E</v>
      </c>
    </row>
    <row r="1734" ht="15.75" customHeight="1">
      <c r="A1734" s="10" t="str">
        <f>IFERROR(VLOOKUP(exp_SILP!$W1734,exp_utenti_P!D:D,1,FALSE),"_DA INSERIRE")</f>
        <v>ZMDSMN01M23L219C</v>
      </c>
      <c r="B1734" s="10" t="str">
        <f>IF(AND(exp_SILP!$S1734="A.3 ORIENTAMENTO PROFESSIONALE",exp_SILP!$AD1734="4.2"),"A.3 ORIENTAMENTO PROFESSIONALE (CARCERE)",
IF(AND(exp_SILP!$S1734="A.3 ORIENTAMENTO PROFESSIONALE",exp_SILP!$AD1734="."),"A.3 ORIENTAMENTO PROFESSIONALE (CARCERE)",
IF(AND(exp_SILP!$S1734="A.4 CONSULENZA ORIENTATIVA",exp_SILP!$AD1734="4.2"),"A.4 CONSULENZA ORIENTATIVA (CARCERE)",
IF(AND(exp_SILP!$S1734="A.4 CONSULENZA ORIENTATIVA",exp_SILP!$AD1734="."),"A.4 CONSULENZA ORIENTATIVA (CARCERE)",
IF(AND(exp_SILP!$S1734="A.5 - LEP F1 - ACCOMPAGNAMENTO AL LAVORO",exp_SILP!$AD1734="4.2"),"A.5 - LEP F1 - ACCOMPAGNAMENTO AL LAVORO (CARCERE)",
IF(AND(exp_SILP!$S1734="A.5 - LEP F1 - ACCOMPAGNAMENTO AL LAVORO",exp_SILP!$AD1734="."),"A.5 - LEP F1 - ACCOMPAGNAMENTO AL LAVORO (CARCERE)",
IF(AND(exp_SILP!$S1734="A.5.2a - TUTORAGGIO TIROCINI",exp_SILP!$AD1734="4.2"),"A.5.2a - TUTORAGGIO TIROCINI (CARCERE)",
exp_SILP!$S1734)))))))</f>
        <v>A.4 CONSULENZA ORIENTATIVA (1-C)</v>
      </c>
      <c r="C1734" s="11" t="str">
        <f>CONCATENATE(VLOOKUP(exp_SILP!$B1734,'DATI COMMESSE'!$A$2:$F$25,4,FALSE)," - ", VLOOKUP(exp_SILP!$B1734,'DATI COMMESSE'!$A$2:$F$25,2,FALSE)," - ",VLOOKUP(exp_SILP!$B1734,'DATI COMMESSE'!$A$2:$F$25,3,FALSE))</f>
        <v>FRD - 22-02-5000 - 22-12-5002</v>
      </c>
      <c r="D1734" s="11" t="str">
        <f>LEFT(exp_SILP!$R1734,5)</f>
        <v>11:00</v>
      </c>
      <c r="E1734" s="11" t="str">
        <f>RIGHT(exp_SILP!$R1734,5)</f>
        <v>14:00</v>
      </c>
      <c r="F1734" s="11">
        <f>IF(exp_SILP!$AG1734&gt;=60,exp_SILP!$AG1734/60,exp_SILP!$AG1734)</f>
        <v>3</v>
      </c>
      <c r="G1734" s="11" t="str">
        <f>VLOOKUP(exp_SILP!$Y1734,'DATI CM'!$A$2:$F$28,2,FALSE)</f>
        <v>MNRCLD73B46G674U</v>
      </c>
      <c r="H1734" s="11" t="str">
        <f>VLOOKUP(exp_SILP!$Y1734,'DATI CM'!$A$2:$F$28,3,FALSE)</f>
        <v>A011</v>
      </c>
      <c r="I1734" s="11" t="str">
        <f t="shared" si="1"/>
        <v>N</v>
      </c>
      <c r="J1734" s="11" t="str">
        <f>VLOOKUP(exp_SILP!$Y1734,'DATI CM'!$A$2:$F$28,4,FALSE)</f>
        <v>TORINO</v>
      </c>
      <c r="K1734" s="12">
        <f>VLOOKUP(exp_SILP!$B1734,'DATI COMMESSE'!$A$2:$F$25,5,FALSE)</f>
        <v>35.5</v>
      </c>
      <c r="L1734" s="12">
        <f>IF(exp_SILP!$B1734="A4.10 - LEP E - ORIENTAMENTO SPECIALISTICO SKILL GAP ANALYSIS - GRUPPO 3P",0,VLOOKUP(exp_SILP!$Y1734,'DATI CM'!$A$2:$F$28,6,FALSE))</f>
        <v>25</v>
      </c>
      <c r="M1734" s="12">
        <f>IFERROR(VLOOKUP(exp_SILP!$B1734,'DATI CM'!$H$2:$I$16,2,FALSE)*exp_SILP!$F1734,0)</f>
        <v>0</v>
      </c>
      <c r="N1734" s="11" t="str">
        <f>VLOOKUP(exp_SILP!$B1734,'DATI COMMESSE'!$A$2:$F$25,4,FALSE)</f>
        <v>FRD</v>
      </c>
      <c r="O1734" s="13">
        <f>VLOOKUP(exp_SILP!$B1734,'DATI COMMESSE'!$A$2:$F$25,5,FALSE)*exp_SILP!$F1734</f>
        <v>106.5</v>
      </c>
      <c r="P1734" s="11" t="str">
        <f>IF(MID(exp_SILP!$W1734,10,2)&gt;"40","F","M")</f>
        <v>M</v>
      </c>
      <c r="Q1734" s="27" t="s">
        <v>1596</v>
      </c>
      <c r="R1734" s="15" t="s">
        <v>427</v>
      </c>
      <c r="S1734" s="15" t="s">
        <v>94</v>
      </c>
      <c r="T1734" s="15" t="s">
        <v>58</v>
      </c>
      <c r="U1734" s="15" t="s">
        <v>59</v>
      </c>
      <c r="V1734" s="15" t="s">
        <v>1743</v>
      </c>
      <c r="W1734" s="15" t="s">
        <v>1744</v>
      </c>
      <c r="X1734" s="15" t="s">
        <v>1745</v>
      </c>
      <c r="Y1734" s="15" t="s">
        <v>14</v>
      </c>
      <c r="Z1734" s="15" t="s">
        <v>63</v>
      </c>
      <c r="AA1734" s="15" t="s">
        <v>64</v>
      </c>
      <c r="AB1734" s="15" t="s">
        <v>74</v>
      </c>
      <c r="AC1734" s="15" t="s">
        <v>135</v>
      </c>
      <c r="AD1734" s="15" t="s">
        <v>59</v>
      </c>
      <c r="AE1734" s="15" t="s">
        <v>59</v>
      </c>
      <c r="AF1734" s="15" t="s">
        <v>59</v>
      </c>
      <c r="AG1734" s="28" t="s">
        <v>101</v>
      </c>
      <c r="AH1734" s="15" t="s">
        <v>1596</v>
      </c>
      <c r="AI1734" s="15" t="s">
        <v>158</v>
      </c>
      <c r="AJ1734" s="15" t="str">
        <f>VLOOKUP(exp_SILP!$Y1734,'DATI CM'!$A$2:$F$28,2,FALSE)</f>
        <v>MNRCLD73B46G674U</v>
      </c>
    </row>
    <row r="1735" ht="15.75" customHeight="1">
      <c r="A1735" s="17" t="str">
        <f>IFERROR(VLOOKUP(exp_SILP!$W1735,exp_utenti_P!D:D,1,FALSE),"_DA INSERIRE")</f>
        <v>MRZGPP65M28E047L</v>
      </c>
      <c r="B1735" s="17" t="str">
        <f>IF(AND(exp_SILP!$S1735="A.3 ORIENTAMENTO PROFESSIONALE",exp_SILP!$AD1735="4.2"),"A.3 ORIENTAMENTO PROFESSIONALE (CARCERE)",
IF(AND(exp_SILP!$S1735="A.3 ORIENTAMENTO PROFESSIONALE",exp_SILP!$AD1735="."),"A.3 ORIENTAMENTO PROFESSIONALE (CARCERE)",
IF(AND(exp_SILP!$S1735="A.4 CONSULENZA ORIENTATIVA",exp_SILP!$AD1735="4.2"),"A.4 CONSULENZA ORIENTATIVA (CARCERE)",
IF(AND(exp_SILP!$S1735="A.4 CONSULENZA ORIENTATIVA",exp_SILP!$AD1735="."),"A.4 CONSULENZA ORIENTATIVA (CARCERE)",
IF(AND(exp_SILP!$S1735="A.5 - LEP F1 - ACCOMPAGNAMENTO AL LAVORO",exp_SILP!$AD1735="4.2"),"A.5 - LEP F1 - ACCOMPAGNAMENTO AL LAVORO (CARCERE)",
IF(AND(exp_SILP!$S1735="A.5 - LEP F1 - ACCOMPAGNAMENTO AL LAVORO",exp_SILP!$AD1735="."),"A.5 - LEP F1 - ACCOMPAGNAMENTO AL LAVORO (CARCERE)",
IF(AND(exp_SILP!$S1735="A.5.2a - TUTORAGGIO TIROCINI",exp_SILP!$AD1735="4.2"),"A.5.2a - TUTORAGGIO TIROCINI (CARCERE)",
exp_SILP!$S1735)))))))</f>
        <v>A.4 CONSULENZA ORIENTATIVA (1-C)</v>
      </c>
      <c r="C1735" s="18" t="str">
        <f>CONCATENATE(VLOOKUP(exp_SILP!$B1735,'DATI COMMESSE'!$A$2:$F$25,4,FALSE)," - ", VLOOKUP(exp_SILP!$B1735,'DATI COMMESSE'!$A$2:$F$25,2,FALSE)," - ",VLOOKUP(exp_SILP!$B1735,'DATI COMMESSE'!$A$2:$F$25,3,FALSE))</f>
        <v>FRD - 22-02-5000 - 22-12-5002</v>
      </c>
      <c r="D1735" s="18" t="str">
        <f>LEFT(exp_SILP!$R1735,5)</f>
        <v>14:00</v>
      </c>
      <c r="E1735" s="18" t="str">
        <f>RIGHT(exp_SILP!$R1735,5)</f>
        <v>17:00</v>
      </c>
      <c r="F1735" s="18">
        <f>IF(exp_SILP!$AG1735&gt;=60,exp_SILP!$AG1735/60,exp_SILP!$AG1735)</f>
        <v>3</v>
      </c>
      <c r="G1735" s="18" t="str">
        <f>VLOOKUP(exp_SILP!$Y1735,'DATI CM'!$A$2:$F$28,2,FALSE)</f>
        <v>MNRCLD73B46G674U</v>
      </c>
      <c r="H1735" s="18" t="str">
        <f>VLOOKUP(exp_SILP!$Y1735,'DATI CM'!$A$2:$F$28,3,FALSE)</f>
        <v>A011</v>
      </c>
      <c r="I1735" s="18" t="str">
        <f t="shared" si="1"/>
        <v>N</v>
      </c>
      <c r="J1735" s="18" t="str">
        <f>VLOOKUP(exp_SILP!$Y1735,'DATI CM'!$A$2:$F$28,4,FALSE)</f>
        <v>TORINO</v>
      </c>
      <c r="K1735" s="19">
        <f>VLOOKUP(exp_SILP!$B1735,'DATI COMMESSE'!$A$2:$F$25,5,FALSE)</f>
        <v>35.5</v>
      </c>
      <c r="L1735" s="19">
        <f>IF(exp_SILP!$B1735="A4.10 - LEP E - ORIENTAMENTO SPECIALISTICO SKILL GAP ANALYSIS - GRUPPO 3P",0,VLOOKUP(exp_SILP!$Y1735,'DATI CM'!$A$2:$F$28,6,FALSE))</f>
        <v>25</v>
      </c>
      <c r="M1735" s="19">
        <f>IFERROR(VLOOKUP(exp_SILP!$B1735,'DATI CM'!$H$2:$I$16,2,FALSE)*exp_SILP!$F1735,0)</f>
        <v>0</v>
      </c>
      <c r="N1735" s="18" t="str">
        <f>VLOOKUP(exp_SILP!$B1735,'DATI COMMESSE'!$A$2:$F$25,4,FALSE)</f>
        <v>FRD</v>
      </c>
      <c r="O1735" s="20">
        <f>VLOOKUP(exp_SILP!$B1735,'DATI COMMESSE'!$A$2:$F$25,5,FALSE)*exp_SILP!$F1735</f>
        <v>106.5</v>
      </c>
      <c r="P1735" s="18" t="str">
        <f>IF(MID(exp_SILP!$W1735,10,2)&gt;"40","F","M")</f>
        <v>M</v>
      </c>
      <c r="Q1735" s="24" t="s">
        <v>1596</v>
      </c>
      <c r="R1735" s="22" t="s">
        <v>100</v>
      </c>
      <c r="S1735" s="22" t="s">
        <v>94</v>
      </c>
      <c r="T1735" s="22" t="s">
        <v>58</v>
      </c>
      <c r="U1735" s="22" t="s">
        <v>59</v>
      </c>
      <c r="V1735" s="22" t="s">
        <v>305</v>
      </c>
      <c r="W1735" s="22" t="s">
        <v>306</v>
      </c>
      <c r="X1735" s="22" t="s">
        <v>307</v>
      </c>
      <c r="Y1735" s="22" t="s">
        <v>14</v>
      </c>
      <c r="Z1735" s="22" t="s">
        <v>63</v>
      </c>
      <c r="AA1735" s="22" t="s">
        <v>64</v>
      </c>
      <c r="AB1735" s="22" t="s">
        <v>74</v>
      </c>
      <c r="AC1735" s="22" t="s">
        <v>135</v>
      </c>
      <c r="AD1735" s="22" t="s">
        <v>59</v>
      </c>
      <c r="AE1735" s="22" t="s">
        <v>59</v>
      </c>
      <c r="AF1735" s="22" t="s">
        <v>59</v>
      </c>
      <c r="AG1735" s="25" t="s">
        <v>101</v>
      </c>
      <c r="AH1735" s="22" t="s">
        <v>1746</v>
      </c>
      <c r="AI1735" s="22" t="s">
        <v>158</v>
      </c>
      <c r="AJ1735" s="22" t="str">
        <f>VLOOKUP(exp_SILP!$Y1735,'DATI CM'!$A$2:$F$28,2,FALSE)</f>
        <v>MNRCLD73B46G674U</v>
      </c>
    </row>
    <row r="1736" ht="15.75" customHeight="1">
      <c r="A1736" s="10" t="str">
        <f>IFERROR(VLOOKUP(exp_SILP!$W1736,exp_utenti_P!D:D,1,FALSE),"_DA INSERIRE")</f>
        <v>NGRGGT68H67Z129D</v>
      </c>
      <c r="B1736" s="10" t="str">
        <f>IF(AND(exp_SILP!$S1736="A.3 ORIENTAMENTO PROFESSIONALE",exp_SILP!$AD1736="4.2"),"A.3 ORIENTAMENTO PROFESSIONALE (CARCERE)",
IF(AND(exp_SILP!$S1736="A.3 ORIENTAMENTO PROFESSIONALE",exp_SILP!$AD1736="."),"A.3 ORIENTAMENTO PROFESSIONALE (CARCERE)",
IF(AND(exp_SILP!$S1736="A.4 CONSULENZA ORIENTATIVA",exp_SILP!$AD1736="4.2"),"A.4 CONSULENZA ORIENTATIVA (CARCERE)",
IF(AND(exp_SILP!$S1736="A.4 CONSULENZA ORIENTATIVA",exp_SILP!$AD1736="."),"A.4 CONSULENZA ORIENTATIVA (CARCERE)",
IF(AND(exp_SILP!$S1736="A.5 - LEP F1 - ACCOMPAGNAMENTO AL LAVORO",exp_SILP!$AD1736="4.2"),"A.5 - LEP F1 - ACCOMPAGNAMENTO AL LAVORO (CARCERE)",
IF(AND(exp_SILP!$S1736="A.5 - LEP F1 - ACCOMPAGNAMENTO AL LAVORO",exp_SILP!$AD1736="."),"A.5 - LEP F1 - ACCOMPAGNAMENTO AL LAVORO (CARCERE)",
IF(AND(exp_SILP!$S1736="A.5.2a - TUTORAGGIO TIROCINI",exp_SILP!$AD1736="4.2"),"A.5.2a - TUTORAGGIO TIROCINI (CARCERE)",
exp_SILP!$S1736)))))))</f>
        <v>A4.10 - LEP E - ORIENTAMENTO SPECIALISTICO SKILL GAP ANALYSIS</v>
      </c>
      <c r="C1736" s="11" t="str">
        <f>CONCATENATE(VLOOKUP(exp_SILP!$B1736,'DATI COMMESSE'!$A$2:$F$25,4,FALSE)," - ", VLOOKUP(exp_SILP!$B1736,'DATI COMMESSE'!$A$2:$F$25,2,FALSE)," - ",VLOOKUP(exp_SILP!$B1736,'DATI COMMESSE'!$A$2:$F$25,3,FALSE))</f>
        <v>GOL - 22-02-5000 - 22-12-5003</v>
      </c>
      <c r="D1736" s="11" t="str">
        <f>LEFT(exp_SILP!$R1736,5)</f>
        <v>09:00</v>
      </c>
      <c r="E1736" s="11" t="str">
        <f>RIGHT(exp_SILP!$R1736,5)</f>
        <v>11:00</v>
      </c>
      <c r="F1736" s="11">
        <f>IF(exp_SILP!$AG1736&gt;=60,exp_SILP!$AG1736/60,exp_SILP!$AG1736)</f>
        <v>2</v>
      </c>
      <c r="G1736" s="11" t="str">
        <f>VLOOKUP(exp_SILP!$Y1736,'DATI CM'!$A$2:$F$28,2,FALSE)</f>
        <v>MNRCLD73B46G674U</v>
      </c>
      <c r="H1736" s="11" t="str">
        <f>VLOOKUP(exp_SILP!$Y1736,'DATI CM'!$A$2:$F$28,3,FALSE)</f>
        <v>A011</v>
      </c>
      <c r="I1736" s="11" t="str">
        <f t="shared" si="1"/>
        <v>N</v>
      </c>
      <c r="J1736" s="11" t="str">
        <f>VLOOKUP(exp_SILP!$Y1736,'DATI CM'!$A$2:$F$28,4,FALSE)</f>
        <v>TORINO</v>
      </c>
      <c r="K1736" s="12">
        <f>VLOOKUP(exp_SILP!$B1736,'DATI COMMESSE'!$A$2:$F$25,5,FALSE)</f>
        <v>39.94</v>
      </c>
      <c r="L1736" s="12">
        <f>IF(exp_SILP!$B1736="A4.10 - LEP E - ORIENTAMENTO SPECIALISTICO SKILL GAP ANALYSIS - GRUPPO 3P",0,VLOOKUP(exp_SILP!$Y1736,'DATI CM'!$A$2:$F$28,6,FALSE))</f>
        <v>25</v>
      </c>
      <c r="M1736" s="12">
        <f>IFERROR(VLOOKUP(exp_SILP!$B1736,'DATI CM'!$H$2:$I$16,2,FALSE)*exp_SILP!$F1736,0)</f>
        <v>0</v>
      </c>
      <c r="N1736" s="11" t="str">
        <f>VLOOKUP(exp_SILP!$B1736,'DATI COMMESSE'!$A$2:$F$25,4,FALSE)</f>
        <v>GOL</v>
      </c>
      <c r="O1736" s="13">
        <f>VLOOKUP(exp_SILP!$B1736,'DATI COMMESSE'!$A$2:$F$25,5,FALSE)*exp_SILP!$F1736</f>
        <v>79.88</v>
      </c>
      <c r="P1736" s="11" t="str">
        <f>IF(MID(exp_SILP!$W1736,10,2)&gt;"40","F","M")</f>
        <v>F</v>
      </c>
      <c r="Q1736" s="27" t="s">
        <v>1596</v>
      </c>
      <c r="R1736" s="15" t="s">
        <v>223</v>
      </c>
      <c r="S1736" s="15" t="s">
        <v>70</v>
      </c>
      <c r="T1736" s="15" t="s">
        <v>58</v>
      </c>
      <c r="U1736" s="15" t="s">
        <v>59</v>
      </c>
      <c r="V1736" s="15" t="s">
        <v>298</v>
      </c>
      <c r="W1736" s="15" t="s">
        <v>299</v>
      </c>
      <c r="X1736" s="15" t="s">
        <v>300</v>
      </c>
      <c r="Y1736" s="15" t="s">
        <v>14</v>
      </c>
      <c r="Z1736" s="15" t="s">
        <v>63</v>
      </c>
      <c r="AA1736" s="15" t="s">
        <v>64</v>
      </c>
      <c r="AB1736" s="15" t="s">
        <v>74</v>
      </c>
      <c r="AC1736" s="15" t="s">
        <v>135</v>
      </c>
      <c r="AD1736" s="15" t="s">
        <v>59</v>
      </c>
      <c r="AE1736" s="15" t="s">
        <v>59</v>
      </c>
      <c r="AF1736" s="15" t="s">
        <v>59</v>
      </c>
      <c r="AG1736" s="28" t="s">
        <v>76</v>
      </c>
      <c r="AH1736" s="15" t="s">
        <v>508</v>
      </c>
      <c r="AI1736" s="15" t="s">
        <v>158</v>
      </c>
      <c r="AJ1736" s="15" t="str">
        <f>VLOOKUP(exp_SILP!$Y1736,'DATI CM'!$A$2:$F$28,2,FALSE)</f>
        <v>MNRCLD73B46G674U</v>
      </c>
    </row>
    <row r="1737" ht="15.75" hidden="1" customHeight="1">
      <c r="A1737" s="17" t="str">
        <f>IFERROR(VLOOKUP(exp_SILP!$W1737,exp_utenti_P!D:D,1,FALSE),"_DA INSERIRE")</f>
        <v>FRQMMM89S10Z236M</v>
      </c>
      <c r="B1737" s="17" t="str">
        <f>IF(AND(exp_SILP!$S1737="A.3 ORIENTAMENTO PROFESSIONALE",exp_SILP!$AD1737="4.2"),"A.3 ORIENTAMENTO PROFESSIONALE (CARCERE)",
IF(AND(exp_SILP!$S1737="A.3 ORIENTAMENTO PROFESSIONALE",exp_SILP!$AD1737="."),"A.3 ORIENTAMENTO PROFESSIONALE (CARCERE)",
IF(AND(exp_SILP!$S1737="A.4 CONSULENZA ORIENTATIVA",exp_SILP!$AD1737="4.2"),"A.4 CONSULENZA ORIENTATIVA (CARCERE)",
IF(AND(exp_SILP!$S1737="A.4 CONSULENZA ORIENTATIVA",exp_SILP!$AD1737="."),"A.4 CONSULENZA ORIENTATIVA (CARCERE)",
IF(AND(exp_SILP!$S1737="A.5 - LEP F1 - ACCOMPAGNAMENTO AL LAVORO",exp_SILP!$AD1737="4.2"),"A.5 - LEP F1 - ACCOMPAGNAMENTO AL LAVORO (CARCERE)",
IF(AND(exp_SILP!$S1737="A.5 - LEP F1 - ACCOMPAGNAMENTO AL LAVORO",exp_SILP!$AD1737="."),"A.5 - LEP F1 - ACCOMPAGNAMENTO AL LAVORO (CARCERE)",
IF(AND(exp_SILP!$S1737="A.5.2a - TUTORAGGIO TIROCINI",exp_SILP!$AD1737="4.2"),"A.5.2a - TUTORAGGIO TIROCINI (CARCERE)",
exp_SILP!$S1737)))))))</f>
        <v>A4.10 - LEP E - ORIENTAMENTO SPECIALISTICO SKILL GAP ANALYSIS</v>
      </c>
      <c r="C1737" s="18" t="str">
        <f>CONCATENATE(VLOOKUP(exp_SILP!$B1737,'DATI COMMESSE'!$A$2:$F$25,4,FALSE)," - ", VLOOKUP(exp_SILP!$B1737,'DATI COMMESSE'!$A$2:$F$25,2,FALSE)," - ",VLOOKUP(exp_SILP!$B1737,'DATI COMMESSE'!$A$2:$F$25,3,FALSE))</f>
        <v>GOL - 22-02-5000 - 22-12-5003</v>
      </c>
      <c r="D1737" s="18" t="str">
        <f>LEFT(exp_SILP!$R1737,5)</f>
        <v>14:00</v>
      </c>
      <c r="E1737" s="18" t="str">
        <f>RIGHT(exp_SILP!$R1737,5)</f>
        <v>15:00</v>
      </c>
      <c r="F1737" s="18">
        <f>IF(exp_SILP!$AG1737&gt;=60,exp_SILP!$AG1737/60,exp_SILP!$AG1737)</f>
        <v>1</v>
      </c>
      <c r="G1737" s="18" t="str">
        <f>VLOOKUP(exp_SILP!$Y1737,'DATI CM'!$A$2:$F$28,2,FALSE)</f>
        <v>TRZCST69B41F952V</v>
      </c>
      <c r="H1737" s="18" t="str">
        <f>VLOOKUP(exp_SILP!$Y1737,'DATI CM'!$A$2:$F$28,3,FALSE)</f>
        <v/>
      </c>
      <c r="I1737" s="18" t="str">
        <f t="shared" si="1"/>
        <v>N</v>
      </c>
      <c r="J1737" s="18" t="str">
        <f>VLOOKUP(exp_SILP!$Y1737,'DATI CM'!$A$2:$F$28,4,FALSE)</f>
        <v/>
      </c>
      <c r="K1737" s="19">
        <f>VLOOKUP(exp_SILP!$B1737,'DATI COMMESSE'!$A$2:$F$25,5,FALSE)</f>
        <v>39.94</v>
      </c>
      <c r="L1737" s="19" t="str">
        <f>IF(exp_SILP!$B1737="A4.10 - LEP E - ORIENTAMENTO SPECIALISTICO SKILL GAP ANALYSIS - GRUPPO 3P",0,VLOOKUP(exp_SILP!$Y1737,'DATI CM'!$A$2:$F$28,6,FALSE))</f>
        <v/>
      </c>
      <c r="M1737" s="19">
        <f>IFERROR(VLOOKUP(exp_SILP!$B1737,'DATI CM'!$H$2:$I$16,2,FALSE)*exp_SILP!$F1737,0)</f>
        <v>0</v>
      </c>
      <c r="N1737" s="18" t="str">
        <f>VLOOKUP(exp_SILP!$B1737,'DATI COMMESSE'!$A$2:$F$25,4,FALSE)</f>
        <v>GOL</v>
      </c>
      <c r="O1737" s="20">
        <f>VLOOKUP(exp_SILP!$B1737,'DATI COMMESSE'!$A$2:$F$25,5,FALSE)*exp_SILP!$F1737</f>
        <v>39.94</v>
      </c>
      <c r="P1737" s="18" t="str">
        <f>IF(MID(exp_SILP!$W1737,10,2)&gt;"40","F","M")</f>
        <v>M</v>
      </c>
      <c r="Q1737" s="24" t="s">
        <v>1596</v>
      </c>
      <c r="R1737" s="22" t="s">
        <v>56</v>
      </c>
      <c r="S1737" s="22" t="s">
        <v>70</v>
      </c>
      <c r="T1737" s="22" t="s">
        <v>58</v>
      </c>
      <c r="U1737" s="22" t="s">
        <v>59</v>
      </c>
      <c r="V1737" s="22" t="s">
        <v>1719</v>
      </c>
      <c r="W1737" s="22" t="s">
        <v>1720</v>
      </c>
      <c r="X1737" s="22" t="s">
        <v>1721</v>
      </c>
      <c r="Y1737" s="22" t="s">
        <v>18</v>
      </c>
      <c r="Z1737" s="22" t="s">
        <v>63</v>
      </c>
      <c r="AA1737" s="22" t="s">
        <v>64</v>
      </c>
      <c r="AB1737" s="22" t="s">
        <v>65</v>
      </c>
      <c r="AC1737" s="22" t="s">
        <v>82</v>
      </c>
      <c r="AD1737" s="22" t="s">
        <v>59</v>
      </c>
      <c r="AE1737" s="22" t="s">
        <v>59</v>
      </c>
      <c r="AF1737" s="22" t="s">
        <v>114</v>
      </c>
      <c r="AG1737" s="25" t="s">
        <v>67</v>
      </c>
      <c r="AH1737" s="22" t="s">
        <v>1596</v>
      </c>
      <c r="AI1737" s="22" t="s">
        <v>83</v>
      </c>
      <c r="AJ1737" s="22" t="str">
        <f>VLOOKUP(exp_SILP!$Y1737,'DATI CM'!$A$2:$F$28,2,FALSE)</f>
        <v>TRZCST69B41F952V</v>
      </c>
    </row>
    <row r="1738" ht="15.75" hidden="1" customHeight="1">
      <c r="A1738" s="10" t="str">
        <f>IFERROR(VLOOKUP(exp_SILP!$W1738,exp_utenti_P!D:D,1,FALSE),"_DA INSERIRE")</f>
        <v>FRQMMM89S10Z236M</v>
      </c>
      <c r="B1738" s="10" t="str">
        <f>IF(AND(exp_SILP!$S1738="A.3 ORIENTAMENTO PROFESSIONALE",exp_SILP!$AD1738="4.2"),"A.3 ORIENTAMENTO PROFESSIONALE (CARCERE)",
IF(AND(exp_SILP!$S1738="A.3 ORIENTAMENTO PROFESSIONALE",exp_SILP!$AD1738="."),"A.3 ORIENTAMENTO PROFESSIONALE (CARCERE)",
IF(AND(exp_SILP!$S1738="A.4 CONSULENZA ORIENTATIVA",exp_SILP!$AD1738="4.2"),"A.4 CONSULENZA ORIENTATIVA (CARCERE)",
IF(AND(exp_SILP!$S1738="A.4 CONSULENZA ORIENTATIVA",exp_SILP!$AD1738="."),"A.4 CONSULENZA ORIENTATIVA (CARCERE)",
IF(AND(exp_SILP!$S1738="A.5 - LEP F1 - ACCOMPAGNAMENTO AL LAVORO",exp_SILP!$AD1738="4.2"),"A.5 - LEP F1 - ACCOMPAGNAMENTO AL LAVORO (CARCERE)",
IF(AND(exp_SILP!$S1738="A.5 - LEP F1 - ACCOMPAGNAMENTO AL LAVORO",exp_SILP!$AD1738="."),"A.5 - LEP F1 - ACCOMPAGNAMENTO AL LAVORO (CARCERE)",
IF(AND(exp_SILP!$S1738="A.5.2a - TUTORAGGIO TIROCINI",exp_SILP!$AD1738="4.2"),"A.5.2a - TUTORAGGIO TIROCINI (CARCERE)",
exp_SILP!$S1738)))))))</f>
        <v>A4.10 - LEP E - ORIENTAMENTO SPECIALISTICO SKILL GAP ANALYSIS</v>
      </c>
      <c r="C1738" s="11" t="str">
        <f>CONCATENATE(VLOOKUP(exp_SILP!$B1738,'DATI COMMESSE'!$A$2:$F$25,4,FALSE)," - ", VLOOKUP(exp_SILP!$B1738,'DATI COMMESSE'!$A$2:$F$25,2,FALSE)," - ",VLOOKUP(exp_SILP!$B1738,'DATI COMMESSE'!$A$2:$F$25,3,FALSE))</f>
        <v>GOL - 22-02-5000 - 22-12-5003</v>
      </c>
      <c r="D1738" s="11" t="str">
        <f>LEFT(exp_SILP!$R1738,5)</f>
        <v>12:00</v>
      </c>
      <c r="E1738" s="11" t="str">
        <f>RIGHT(exp_SILP!$R1738,5)</f>
        <v>14:00</v>
      </c>
      <c r="F1738" s="11">
        <f>IF(exp_SILP!$AG1738&gt;=60,exp_SILP!$AG1738/60,exp_SILP!$AG1738)</f>
        <v>2</v>
      </c>
      <c r="G1738" s="11" t="str">
        <f>VLOOKUP(exp_SILP!$Y1738,'DATI CM'!$A$2:$F$28,2,FALSE)</f>
        <v>TRZCST69B41F952V</v>
      </c>
      <c r="H1738" s="11" t="str">
        <f>VLOOKUP(exp_SILP!$Y1738,'DATI CM'!$A$2:$F$28,3,FALSE)</f>
        <v/>
      </c>
      <c r="I1738" s="11" t="str">
        <f t="shared" si="1"/>
        <v>N</v>
      </c>
      <c r="J1738" s="11" t="str">
        <f>VLOOKUP(exp_SILP!$Y1738,'DATI CM'!$A$2:$F$28,4,FALSE)</f>
        <v/>
      </c>
      <c r="K1738" s="12">
        <f>VLOOKUP(exp_SILP!$B1738,'DATI COMMESSE'!$A$2:$F$25,5,FALSE)</f>
        <v>39.94</v>
      </c>
      <c r="L1738" s="12" t="str">
        <f>IF(exp_SILP!$B1738="A4.10 - LEP E - ORIENTAMENTO SPECIALISTICO SKILL GAP ANALYSIS - GRUPPO 3P",0,VLOOKUP(exp_SILP!$Y1738,'DATI CM'!$A$2:$F$28,6,FALSE))</f>
        <v/>
      </c>
      <c r="M1738" s="12">
        <f>IFERROR(VLOOKUP(exp_SILP!$B1738,'DATI CM'!$H$2:$I$16,2,FALSE)*exp_SILP!$F1738,0)</f>
        <v>0</v>
      </c>
      <c r="N1738" s="11" t="str">
        <f>VLOOKUP(exp_SILP!$B1738,'DATI COMMESSE'!$A$2:$F$25,4,FALSE)</f>
        <v>GOL</v>
      </c>
      <c r="O1738" s="13">
        <f>VLOOKUP(exp_SILP!$B1738,'DATI COMMESSE'!$A$2:$F$25,5,FALSE)*exp_SILP!$F1738</f>
        <v>79.88</v>
      </c>
      <c r="P1738" s="11" t="str">
        <f>IF(MID(exp_SILP!$W1738,10,2)&gt;"40","F","M")</f>
        <v>M</v>
      </c>
      <c r="Q1738" s="27" t="s">
        <v>1596</v>
      </c>
      <c r="R1738" s="15" t="s">
        <v>84</v>
      </c>
      <c r="S1738" s="15" t="s">
        <v>70</v>
      </c>
      <c r="T1738" s="15" t="s">
        <v>58</v>
      </c>
      <c r="U1738" s="15" t="s">
        <v>59</v>
      </c>
      <c r="V1738" s="15" t="s">
        <v>1719</v>
      </c>
      <c r="W1738" s="15" t="s">
        <v>1720</v>
      </c>
      <c r="X1738" s="15" t="s">
        <v>1721</v>
      </c>
      <c r="Y1738" s="15" t="s">
        <v>18</v>
      </c>
      <c r="Z1738" s="15" t="s">
        <v>63</v>
      </c>
      <c r="AA1738" s="15" t="s">
        <v>64</v>
      </c>
      <c r="AB1738" s="15" t="s">
        <v>65</v>
      </c>
      <c r="AC1738" s="15" t="s">
        <v>82</v>
      </c>
      <c r="AD1738" s="15" t="s">
        <v>59</v>
      </c>
      <c r="AE1738" s="15" t="s">
        <v>59</v>
      </c>
      <c r="AF1738" s="15" t="s">
        <v>59</v>
      </c>
      <c r="AG1738" s="28" t="s">
        <v>76</v>
      </c>
      <c r="AH1738" s="15" t="s">
        <v>1596</v>
      </c>
      <c r="AI1738" s="15" t="s">
        <v>83</v>
      </c>
      <c r="AJ1738" s="15" t="str">
        <f>VLOOKUP(exp_SILP!$Y1738,'DATI CM'!$A$2:$F$28,2,FALSE)</f>
        <v>TRZCST69B41F952V</v>
      </c>
    </row>
    <row r="1739" ht="15.75" hidden="1" customHeight="1">
      <c r="A1739" s="17" t="str">
        <f>IFERROR(VLOOKUP(exp_SILP!$W1739,exp_utenti_P!D:D,1,FALSE),"_DA INSERIRE")</f>
        <v>FRNNNA70H69C816Z</v>
      </c>
      <c r="B1739" s="17" t="str">
        <f>IF(AND(exp_SILP!$S1739="A.3 ORIENTAMENTO PROFESSIONALE",exp_SILP!$AD1739="4.2"),"A.3 ORIENTAMENTO PROFESSIONALE (CARCERE)",
IF(AND(exp_SILP!$S1739="A.3 ORIENTAMENTO PROFESSIONALE",exp_SILP!$AD1739="."),"A.3 ORIENTAMENTO PROFESSIONALE (CARCERE)",
IF(AND(exp_SILP!$S1739="A.4 CONSULENZA ORIENTATIVA",exp_SILP!$AD1739="4.2"),"A.4 CONSULENZA ORIENTATIVA (CARCERE)",
IF(AND(exp_SILP!$S1739="A.4 CONSULENZA ORIENTATIVA",exp_SILP!$AD1739="."),"A.4 CONSULENZA ORIENTATIVA (CARCERE)",
IF(AND(exp_SILP!$S1739="A.5 - LEP F1 - ACCOMPAGNAMENTO AL LAVORO",exp_SILP!$AD1739="4.2"),"A.5 - LEP F1 - ACCOMPAGNAMENTO AL LAVORO (CARCERE)",
IF(AND(exp_SILP!$S1739="A.5 - LEP F1 - ACCOMPAGNAMENTO AL LAVORO",exp_SILP!$AD1739="."),"A.5 - LEP F1 - ACCOMPAGNAMENTO AL LAVORO (CARCERE)",
IF(AND(exp_SILP!$S1739="A.5.2a - TUTORAGGIO TIROCINI",exp_SILP!$AD1739="4.2"),"A.5.2a - TUTORAGGIO TIROCINI (CARCERE)",
exp_SILP!$S1739)))))))</f>
        <v>A4.10 - LEP E - ORIENTAMENTO SPECIALISTICO SKILL GAP ANALYSIS</v>
      </c>
      <c r="C1739" s="18" t="str">
        <f>CONCATENATE(VLOOKUP(exp_SILP!$B1739,'DATI COMMESSE'!$A$2:$F$25,4,FALSE)," - ", VLOOKUP(exp_SILP!$B1739,'DATI COMMESSE'!$A$2:$F$25,2,FALSE)," - ",VLOOKUP(exp_SILP!$B1739,'DATI COMMESSE'!$A$2:$F$25,3,FALSE))</f>
        <v>GOL - 22-02-5000 - 22-12-5003</v>
      </c>
      <c r="D1739" s="18" t="str">
        <f>LEFT(exp_SILP!$R1739,5)</f>
        <v>15:00</v>
      </c>
      <c r="E1739" s="18" t="str">
        <f>RIGHT(exp_SILP!$R1739,5)</f>
        <v>17:00</v>
      </c>
      <c r="F1739" s="18">
        <f>IF(exp_SILP!$AG1739&gt;=60,exp_SILP!$AG1739/60,exp_SILP!$AG1739)</f>
        <v>2</v>
      </c>
      <c r="G1739" s="18" t="str">
        <f>VLOOKUP(exp_SILP!$Y1739,'DATI CM'!$A$2:$F$28,2,FALSE)</f>
        <v>TRZCST69B41F952V</v>
      </c>
      <c r="H1739" s="18" t="str">
        <f>VLOOKUP(exp_SILP!$Y1739,'DATI CM'!$A$2:$F$28,3,FALSE)</f>
        <v/>
      </c>
      <c r="I1739" s="18" t="str">
        <f t="shared" si="1"/>
        <v>N</v>
      </c>
      <c r="J1739" s="18" t="str">
        <f>VLOOKUP(exp_SILP!$Y1739,'DATI CM'!$A$2:$F$28,4,FALSE)</f>
        <v/>
      </c>
      <c r="K1739" s="19">
        <f>VLOOKUP(exp_SILP!$B1739,'DATI COMMESSE'!$A$2:$F$25,5,FALSE)</f>
        <v>39.94</v>
      </c>
      <c r="L1739" s="19" t="str">
        <f>IF(exp_SILP!$B1739="A4.10 - LEP E - ORIENTAMENTO SPECIALISTICO SKILL GAP ANALYSIS - GRUPPO 3P",0,VLOOKUP(exp_SILP!$Y1739,'DATI CM'!$A$2:$F$28,6,FALSE))</f>
        <v/>
      </c>
      <c r="M1739" s="19">
        <f>IFERROR(VLOOKUP(exp_SILP!$B1739,'DATI CM'!$H$2:$I$16,2,FALSE)*exp_SILP!$F1739,0)</f>
        <v>0</v>
      </c>
      <c r="N1739" s="18" t="str">
        <f>VLOOKUP(exp_SILP!$B1739,'DATI COMMESSE'!$A$2:$F$25,4,FALSE)</f>
        <v>GOL</v>
      </c>
      <c r="O1739" s="20">
        <f>VLOOKUP(exp_SILP!$B1739,'DATI COMMESSE'!$A$2:$F$25,5,FALSE)*exp_SILP!$F1739</f>
        <v>79.88</v>
      </c>
      <c r="P1739" s="18" t="str">
        <f>IF(MID(exp_SILP!$W1739,10,2)&gt;"40","F","M")</f>
        <v>F</v>
      </c>
      <c r="Q1739" s="24" t="s">
        <v>1596</v>
      </c>
      <c r="R1739" s="22" t="s">
        <v>144</v>
      </c>
      <c r="S1739" s="22" t="s">
        <v>70</v>
      </c>
      <c r="T1739" s="22" t="s">
        <v>58</v>
      </c>
      <c r="U1739" s="22" t="s">
        <v>59</v>
      </c>
      <c r="V1739" s="22" t="s">
        <v>1335</v>
      </c>
      <c r="W1739" s="22" t="s">
        <v>1336</v>
      </c>
      <c r="X1739" s="22" t="s">
        <v>1337</v>
      </c>
      <c r="Y1739" s="22" t="s">
        <v>18</v>
      </c>
      <c r="Z1739" s="22" t="s">
        <v>63</v>
      </c>
      <c r="AA1739" s="22" t="s">
        <v>64</v>
      </c>
      <c r="AB1739" s="22" t="s">
        <v>65</v>
      </c>
      <c r="AC1739" s="22" t="s">
        <v>82</v>
      </c>
      <c r="AD1739" s="22" t="s">
        <v>59</v>
      </c>
      <c r="AE1739" s="22" t="s">
        <v>59</v>
      </c>
      <c r="AF1739" s="22" t="s">
        <v>59</v>
      </c>
      <c r="AG1739" s="25" t="s">
        <v>76</v>
      </c>
      <c r="AH1739" s="22" t="s">
        <v>1596</v>
      </c>
      <c r="AI1739" s="22" t="s">
        <v>83</v>
      </c>
      <c r="AJ1739" s="22" t="str">
        <f>VLOOKUP(exp_SILP!$Y1739,'DATI CM'!$A$2:$F$28,2,FALSE)</f>
        <v>TRZCST69B41F952V</v>
      </c>
    </row>
    <row r="1740" ht="15.75" hidden="1" customHeight="1">
      <c r="A1740" s="10" t="str">
        <f>IFERROR(VLOOKUP(exp_SILP!$W1740,exp_utenti_P!D:D,1,FALSE),"_DA INSERIRE")</f>
        <v>FRNGPP76S12A859E</v>
      </c>
      <c r="B1740" s="10" t="str">
        <f>IF(AND(exp_SILP!$S1740="A.3 ORIENTAMENTO PROFESSIONALE",exp_SILP!$AD1740="4.2"),"A.3 ORIENTAMENTO PROFESSIONALE (CARCERE)",
IF(AND(exp_SILP!$S1740="A.3 ORIENTAMENTO PROFESSIONALE",exp_SILP!$AD1740="."),"A.3 ORIENTAMENTO PROFESSIONALE (CARCERE)",
IF(AND(exp_SILP!$S1740="A.4 CONSULENZA ORIENTATIVA",exp_SILP!$AD1740="4.2"),"A.4 CONSULENZA ORIENTATIVA (CARCERE)",
IF(AND(exp_SILP!$S1740="A.4 CONSULENZA ORIENTATIVA",exp_SILP!$AD1740="."),"A.4 CONSULENZA ORIENTATIVA (CARCERE)",
IF(AND(exp_SILP!$S1740="A.5 - LEP F1 - ACCOMPAGNAMENTO AL LAVORO",exp_SILP!$AD1740="4.2"),"A.5 - LEP F1 - ACCOMPAGNAMENTO AL LAVORO (CARCERE)",
IF(AND(exp_SILP!$S1740="A.5 - LEP F1 - ACCOMPAGNAMENTO AL LAVORO",exp_SILP!$AD1740="."),"A.5 - LEP F1 - ACCOMPAGNAMENTO AL LAVORO (CARCERE)",
IF(AND(exp_SILP!$S1740="A.5.2a - TUTORAGGIO TIROCINI",exp_SILP!$AD1740="4.2"),"A.5.2a - TUTORAGGIO TIROCINI (CARCERE)",
exp_SILP!$S1740)))))))</f>
        <v>A4.10 - LEP E - ORIENTAMENTO SPECIALISTICO SKILL GAP ANALYSIS</v>
      </c>
      <c r="C1740" s="11" t="str">
        <f>CONCATENATE(VLOOKUP(exp_SILP!$B1740,'DATI COMMESSE'!$A$2:$F$25,4,FALSE)," - ", VLOOKUP(exp_SILP!$B1740,'DATI COMMESSE'!$A$2:$F$25,2,FALSE)," - ",VLOOKUP(exp_SILP!$B1740,'DATI COMMESSE'!$A$2:$F$25,3,FALSE))</f>
        <v>GOL - 22-02-5000 - 22-12-5003</v>
      </c>
      <c r="D1740" s="11" t="str">
        <f>LEFT(exp_SILP!$R1740,5)</f>
        <v>12:00</v>
      </c>
      <c r="E1740" s="11" t="str">
        <f>RIGHT(exp_SILP!$R1740,5)</f>
        <v>13:00</v>
      </c>
      <c r="F1740" s="11">
        <f>IF(exp_SILP!$AG1740&gt;=60,exp_SILP!$AG1740/60,exp_SILP!$AG1740)</f>
        <v>1</v>
      </c>
      <c r="G1740" s="11" t="str">
        <f>VLOOKUP(exp_SILP!$Y1740,'DATI CM'!$A$2:$F$28,2,FALSE)</f>
        <v>PNFMRT85H50A859E</v>
      </c>
      <c r="H1740" s="11" t="str">
        <f>VLOOKUP(exp_SILP!$Y1740,'DATI CM'!$A$2:$F$28,3,FALSE)</f>
        <v>A011</v>
      </c>
      <c r="I1740" s="11" t="str">
        <f t="shared" si="1"/>
        <v>N</v>
      </c>
      <c r="J1740" s="11" t="str">
        <f>VLOOKUP(exp_SILP!$Y1740,'DATI CM'!$A$2:$F$28,4,FALSE)</f>
        <v>BIELLA</v>
      </c>
      <c r="K1740" s="12">
        <f>VLOOKUP(exp_SILP!$B1740,'DATI COMMESSE'!$A$2:$F$25,5,FALSE)</f>
        <v>39.94</v>
      </c>
      <c r="L1740" s="12">
        <f>IF(exp_SILP!$B1740="A4.10 - LEP E - ORIENTAMENTO SPECIALISTICO SKILL GAP ANALYSIS - GRUPPO 3P",0,VLOOKUP(exp_SILP!$Y1740,'DATI CM'!$A$2:$F$28,6,FALSE))</f>
        <v>25</v>
      </c>
      <c r="M1740" s="12">
        <f>IFERROR(VLOOKUP(exp_SILP!$B1740,'DATI CM'!$H$2:$I$16,2,FALSE)*exp_SILP!$F1740,0)</f>
        <v>0</v>
      </c>
      <c r="N1740" s="11" t="str">
        <f>VLOOKUP(exp_SILP!$B1740,'DATI COMMESSE'!$A$2:$F$25,4,FALSE)</f>
        <v>GOL</v>
      </c>
      <c r="O1740" s="13">
        <f>VLOOKUP(exp_SILP!$B1740,'DATI COMMESSE'!$A$2:$F$25,5,FALSE)*exp_SILP!$F1740</f>
        <v>39.94</v>
      </c>
      <c r="P1740" s="11" t="str">
        <f>IF(MID(exp_SILP!$W1740,10,2)&gt;"40","F","M")</f>
        <v>M</v>
      </c>
      <c r="Q1740" s="27" t="s">
        <v>1596</v>
      </c>
      <c r="R1740" s="15" t="s">
        <v>102</v>
      </c>
      <c r="S1740" s="15" t="s">
        <v>70</v>
      </c>
      <c r="T1740" s="15" t="s">
        <v>58</v>
      </c>
      <c r="U1740" s="15" t="s">
        <v>59</v>
      </c>
      <c r="V1740" s="15" t="s">
        <v>282</v>
      </c>
      <c r="W1740" s="15" t="s">
        <v>283</v>
      </c>
      <c r="X1740" s="15" t="s">
        <v>284</v>
      </c>
      <c r="Y1740" s="15" t="s">
        <v>15</v>
      </c>
      <c r="Z1740" s="15" t="s">
        <v>63</v>
      </c>
      <c r="AA1740" s="15" t="s">
        <v>64</v>
      </c>
      <c r="AB1740" s="15" t="s">
        <v>65</v>
      </c>
      <c r="AC1740" s="15" t="s">
        <v>66</v>
      </c>
      <c r="AD1740" s="15" t="s">
        <v>59</v>
      </c>
      <c r="AE1740" s="15" t="s">
        <v>59</v>
      </c>
      <c r="AF1740" s="15" t="s">
        <v>59</v>
      </c>
      <c r="AG1740" s="28" t="s">
        <v>67</v>
      </c>
      <c r="AH1740" s="15" t="s">
        <v>1596</v>
      </c>
      <c r="AI1740" s="15" t="s">
        <v>68</v>
      </c>
      <c r="AJ1740" s="15" t="str">
        <f>VLOOKUP(exp_SILP!$Y1740,'DATI CM'!$A$2:$F$28,2,FALSE)</f>
        <v>PNFMRT85H50A859E</v>
      </c>
    </row>
    <row r="1741" ht="15.75" hidden="1" customHeight="1">
      <c r="A1741" s="17" t="str">
        <f>IFERROR(VLOOKUP(exp_SILP!$W1741,exp_utenti_P!D:D,1,FALSE),"_DA INSERIRE")</f>
        <v>MYKVTL86P21Z138L</v>
      </c>
      <c r="B1741" s="17" t="str">
        <f>IF(AND(exp_SILP!$S1741="A.3 ORIENTAMENTO PROFESSIONALE",exp_SILP!$AD1741="4.2"),"A.3 ORIENTAMENTO PROFESSIONALE (CARCERE)",
IF(AND(exp_SILP!$S1741="A.3 ORIENTAMENTO PROFESSIONALE",exp_SILP!$AD1741="."),"A.3 ORIENTAMENTO PROFESSIONALE (CARCERE)",
IF(AND(exp_SILP!$S1741="A.4 CONSULENZA ORIENTATIVA",exp_SILP!$AD1741="4.2"),"A.4 CONSULENZA ORIENTATIVA (CARCERE)",
IF(AND(exp_SILP!$S1741="A.4 CONSULENZA ORIENTATIVA",exp_SILP!$AD1741="."),"A.4 CONSULENZA ORIENTATIVA (CARCERE)",
IF(AND(exp_SILP!$S1741="A.5 - LEP F1 - ACCOMPAGNAMENTO AL LAVORO",exp_SILP!$AD1741="4.2"),"A.5 - LEP F1 - ACCOMPAGNAMENTO AL LAVORO (CARCERE)",
IF(AND(exp_SILP!$S1741="A.5 - LEP F1 - ACCOMPAGNAMENTO AL LAVORO",exp_SILP!$AD1741="."),"A.5 - LEP F1 - ACCOMPAGNAMENTO AL LAVORO (CARCERE)",
IF(AND(exp_SILP!$S1741="A.5.2a - TUTORAGGIO TIROCINI",exp_SILP!$AD1741="4.2"),"A.5.2a - TUTORAGGIO TIROCINI (CARCERE)",
exp_SILP!$S1741)))))))</f>
        <v>A4.10 - LEP E - ORIENTAMENTO SPECIALISTICO SKILL GAP ANALYSIS</v>
      </c>
      <c r="C1741" s="18" t="str">
        <f>CONCATENATE(VLOOKUP(exp_SILP!$B1741,'DATI COMMESSE'!$A$2:$F$25,4,FALSE)," - ", VLOOKUP(exp_SILP!$B1741,'DATI COMMESSE'!$A$2:$F$25,2,FALSE)," - ",VLOOKUP(exp_SILP!$B1741,'DATI COMMESSE'!$A$2:$F$25,3,FALSE))</f>
        <v>GOL - 22-02-5000 - 22-12-5003</v>
      </c>
      <c r="D1741" s="18" t="str">
        <f>LEFT(exp_SILP!$R1741,5)</f>
        <v>11:00</v>
      </c>
      <c r="E1741" s="18" t="str">
        <f>RIGHT(exp_SILP!$R1741,5)</f>
        <v>12:00</v>
      </c>
      <c r="F1741" s="18">
        <f>IF(exp_SILP!$AG1741&gt;=60,exp_SILP!$AG1741/60,exp_SILP!$AG1741)</f>
        <v>1</v>
      </c>
      <c r="G1741" s="18" t="str">
        <f>VLOOKUP(exp_SILP!$Y1741,'DATI CM'!$A$2:$F$28,2,FALSE)</f>
        <v>TRZCST69B41F952V</v>
      </c>
      <c r="H1741" s="18" t="str">
        <f>VLOOKUP(exp_SILP!$Y1741,'DATI CM'!$A$2:$F$28,3,FALSE)</f>
        <v/>
      </c>
      <c r="I1741" s="18" t="str">
        <f t="shared" si="1"/>
        <v>N</v>
      </c>
      <c r="J1741" s="18" t="str">
        <f>VLOOKUP(exp_SILP!$Y1741,'DATI CM'!$A$2:$F$28,4,FALSE)</f>
        <v/>
      </c>
      <c r="K1741" s="19">
        <f>VLOOKUP(exp_SILP!$B1741,'DATI COMMESSE'!$A$2:$F$25,5,FALSE)</f>
        <v>39.94</v>
      </c>
      <c r="L1741" s="19" t="str">
        <f>IF(exp_SILP!$B1741="A4.10 - LEP E - ORIENTAMENTO SPECIALISTICO SKILL GAP ANALYSIS - GRUPPO 3P",0,VLOOKUP(exp_SILP!$Y1741,'DATI CM'!$A$2:$F$28,6,FALSE))</f>
        <v/>
      </c>
      <c r="M1741" s="19">
        <f>IFERROR(VLOOKUP(exp_SILP!$B1741,'DATI CM'!$H$2:$I$16,2,FALSE)*exp_SILP!$F1741,0)</f>
        <v>0</v>
      </c>
      <c r="N1741" s="18" t="str">
        <f>VLOOKUP(exp_SILP!$B1741,'DATI COMMESSE'!$A$2:$F$25,4,FALSE)</f>
        <v>GOL</v>
      </c>
      <c r="O1741" s="20">
        <f>VLOOKUP(exp_SILP!$B1741,'DATI COMMESSE'!$A$2:$F$25,5,FALSE)*exp_SILP!$F1741</f>
        <v>39.94</v>
      </c>
      <c r="P1741" s="18" t="str">
        <f>IF(MID(exp_SILP!$W1741,10,2)&gt;"40","F","M")</f>
        <v>M</v>
      </c>
      <c r="Q1741" s="24" t="s">
        <v>1596</v>
      </c>
      <c r="R1741" s="22" t="s">
        <v>278</v>
      </c>
      <c r="S1741" s="22" t="s">
        <v>70</v>
      </c>
      <c r="T1741" s="22" t="s">
        <v>58</v>
      </c>
      <c r="U1741" s="22" t="s">
        <v>59</v>
      </c>
      <c r="V1741" s="22" t="s">
        <v>1387</v>
      </c>
      <c r="W1741" s="22" t="s">
        <v>1388</v>
      </c>
      <c r="X1741" s="22" t="s">
        <v>1389</v>
      </c>
      <c r="Y1741" s="22" t="s">
        <v>18</v>
      </c>
      <c r="Z1741" s="22" t="s">
        <v>63</v>
      </c>
      <c r="AA1741" s="22" t="s">
        <v>64</v>
      </c>
      <c r="AB1741" s="22" t="s">
        <v>65</v>
      </c>
      <c r="AC1741" s="22" t="s">
        <v>82</v>
      </c>
      <c r="AD1741" s="22" t="s">
        <v>59</v>
      </c>
      <c r="AE1741" s="22" t="s">
        <v>59</v>
      </c>
      <c r="AF1741" s="22" t="s">
        <v>59</v>
      </c>
      <c r="AG1741" s="25" t="s">
        <v>67</v>
      </c>
      <c r="AH1741" s="22" t="s">
        <v>1596</v>
      </c>
      <c r="AI1741" s="22" t="s">
        <v>83</v>
      </c>
      <c r="AJ1741" s="22" t="str">
        <f>VLOOKUP(exp_SILP!$Y1741,'DATI CM'!$A$2:$F$28,2,FALSE)</f>
        <v>TRZCST69B41F952V</v>
      </c>
    </row>
    <row r="1742" ht="15.75" hidden="1" customHeight="1">
      <c r="A1742" s="10" t="str">
        <f>IFERROR(VLOOKUP(exp_SILP!$W1742,exp_utenti_P!D:D,1,FALSE),"_DA INSERIRE")</f>
        <v>TSSFTM66L58Z330E</v>
      </c>
      <c r="B1742" s="10" t="str">
        <f>IF(AND(exp_SILP!$S1742="A.3 ORIENTAMENTO PROFESSIONALE",exp_SILP!$AD1742="4.2"),"A.3 ORIENTAMENTO PROFESSIONALE (CARCERE)",
IF(AND(exp_SILP!$S1742="A.3 ORIENTAMENTO PROFESSIONALE",exp_SILP!$AD1742="."),"A.3 ORIENTAMENTO PROFESSIONALE (CARCERE)",
IF(AND(exp_SILP!$S1742="A.4 CONSULENZA ORIENTATIVA",exp_SILP!$AD1742="4.2"),"A.4 CONSULENZA ORIENTATIVA (CARCERE)",
IF(AND(exp_SILP!$S1742="A.4 CONSULENZA ORIENTATIVA",exp_SILP!$AD1742="."),"A.4 CONSULENZA ORIENTATIVA (CARCERE)",
IF(AND(exp_SILP!$S1742="A.5 - LEP F1 - ACCOMPAGNAMENTO AL LAVORO",exp_SILP!$AD1742="4.2"),"A.5 - LEP F1 - ACCOMPAGNAMENTO AL LAVORO (CARCERE)",
IF(AND(exp_SILP!$S1742="A.5 - LEP F1 - ACCOMPAGNAMENTO AL LAVORO",exp_SILP!$AD1742="."),"A.5 - LEP F1 - ACCOMPAGNAMENTO AL LAVORO (CARCERE)",
IF(AND(exp_SILP!$S1742="A.5.2a - TUTORAGGIO TIROCINI",exp_SILP!$AD1742="4.2"),"A.5.2a - TUTORAGGIO TIROCINI (CARCERE)",
exp_SILP!$S1742)))))))</f>
        <v>A4.10 - LEP E - ORIENTAMENTO SPECIALISTICO SKILL GAP ANALYSIS</v>
      </c>
      <c r="C1742" s="11" t="str">
        <f>CONCATENATE(VLOOKUP(exp_SILP!$B1742,'DATI COMMESSE'!$A$2:$F$25,4,FALSE)," - ", VLOOKUP(exp_SILP!$B1742,'DATI COMMESSE'!$A$2:$F$25,2,FALSE)," - ",VLOOKUP(exp_SILP!$B1742,'DATI COMMESSE'!$A$2:$F$25,3,FALSE))</f>
        <v>GOL - 22-02-5000 - 22-12-5003</v>
      </c>
      <c r="D1742" s="11" t="str">
        <f>LEFT(exp_SILP!$R1742,5)</f>
        <v>10:00</v>
      </c>
      <c r="E1742" s="11" t="str">
        <f>RIGHT(exp_SILP!$R1742,5)</f>
        <v>11:00</v>
      </c>
      <c r="F1742" s="11">
        <f>IF(exp_SILP!$AG1742&gt;=60,exp_SILP!$AG1742/60,exp_SILP!$AG1742)</f>
        <v>1</v>
      </c>
      <c r="G1742" s="11" t="str">
        <f>VLOOKUP(exp_SILP!$Y1742,'DATI CM'!$A$2:$F$28,2,FALSE)</f>
        <v>TRZCST69B41F952V</v>
      </c>
      <c r="H1742" s="11" t="str">
        <f>VLOOKUP(exp_SILP!$Y1742,'DATI CM'!$A$2:$F$28,3,FALSE)</f>
        <v/>
      </c>
      <c r="I1742" s="11" t="str">
        <f t="shared" si="1"/>
        <v>N</v>
      </c>
      <c r="J1742" s="11" t="str">
        <f>VLOOKUP(exp_SILP!$Y1742,'DATI CM'!$A$2:$F$28,4,FALSE)</f>
        <v/>
      </c>
      <c r="K1742" s="12">
        <f>VLOOKUP(exp_SILP!$B1742,'DATI COMMESSE'!$A$2:$F$25,5,FALSE)</f>
        <v>39.94</v>
      </c>
      <c r="L1742" s="12" t="str">
        <f>IF(exp_SILP!$B1742="A4.10 - LEP E - ORIENTAMENTO SPECIALISTICO SKILL GAP ANALYSIS - GRUPPO 3P",0,VLOOKUP(exp_SILP!$Y1742,'DATI CM'!$A$2:$F$28,6,FALSE))</f>
        <v/>
      </c>
      <c r="M1742" s="12">
        <f>IFERROR(VLOOKUP(exp_SILP!$B1742,'DATI CM'!$H$2:$I$16,2,FALSE)*exp_SILP!$F1742,0)</f>
        <v>0</v>
      </c>
      <c r="N1742" s="11" t="str">
        <f>VLOOKUP(exp_SILP!$B1742,'DATI COMMESSE'!$A$2:$F$25,4,FALSE)</f>
        <v>GOL</v>
      </c>
      <c r="O1742" s="13">
        <f>VLOOKUP(exp_SILP!$B1742,'DATI COMMESSE'!$A$2:$F$25,5,FALSE)*exp_SILP!$F1742</f>
        <v>39.94</v>
      </c>
      <c r="P1742" s="11" t="str">
        <f>IF(MID(exp_SILP!$W1742,10,2)&gt;"40","F","M")</f>
        <v>F</v>
      </c>
      <c r="Q1742" s="27" t="s">
        <v>1596</v>
      </c>
      <c r="R1742" s="15" t="s">
        <v>139</v>
      </c>
      <c r="S1742" s="15" t="s">
        <v>70</v>
      </c>
      <c r="T1742" s="15" t="s">
        <v>58</v>
      </c>
      <c r="U1742" s="15" t="s">
        <v>59</v>
      </c>
      <c r="V1742" s="15" t="s">
        <v>722</v>
      </c>
      <c r="W1742" s="15" t="s">
        <v>723</v>
      </c>
      <c r="X1742" s="15" t="s">
        <v>724</v>
      </c>
      <c r="Y1742" s="15" t="s">
        <v>18</v>
      </c>
      <c r="Z1742" s="15" t="s">
        <v>63</v>
      </c>
      <c r="AA1742" s="15" t="s">
        <v>64</v>
      </c>
      <c r="AB1742" s="15" t="s">
        <v>65</v>
      </c>
      <c r="AC1742" s="15" t="s">
        <v>82</v>
      </c>
      <c r="AD1742" s="15" t="s">
        <v>59</v>
      </c>
      <c r="AE1742" s="15" t="s">
        <v>59</v>
      </c>
      <c r="AF1742" s="15" t="s">
        <v>59</v>
      </c>
      <c r="AG1742" s="28" t="s">
        <v>67</v>
      </c>
      <c r="AH1742" s="15" t="s">
        <v>1596</v>
      </c>
      <c r="AI1742" s="15" t="s">
        <v>83</v>
      </c>
      <c r="AJ1742" s="15" t="str">
        <f>VLOOKUP(exp_SILP!$Y1742,'DATI CM'!$A$2:$F$28,2,FALSE)</f>
        <v>TRZCST69B41F952V</v>
      </c>
    </row>
    <row r="1743" ht="15.75" customHeight="1">
      <c r="A1743" s="17" t="str">
        <f>IFERROR(VLOOKUP(exp_SILP!$W1743,exp_utenti_P!D:D,1,FALSE),"_DA INSERIRE")</f>
        <v>DDNTNH81S24Z313D</v>
      </c>
      <c r="B1743" s="17" t="str">
        <f>IF(AND(exp_SILP!$S1743="A.3 ORIENTAMENTO PROFESSIONALE",exp_SILP!$AD1743="4.2"),"A.3 ORIENTAMENTO PROFESSIONALE (CARCERE)",
IF(AND(exp_SILP!$S1743="A.3 ORIENTAMENTO PROFESSIONALE",exp_SILP!$AD1743="."),"A.3 ORIENTAMENTO PROFESSIONALE (CARCERE)",
IF(AND(exp_SILP!$S1743="A.4 CONSULENZA ORIENTATIVA",exp_SILP!$AD1743="4.2"),"A.4 CONSULENZA ORIENTATIVA (CARCERE)",
IF(AND(exp_SILP!$S1743="A.4 CONSULENZA ORIENTATIVA",exp_SILP!$AD1743="."),"A.4 CONSULENZA ORIENTATIVA (CARCERE)",
IF(AND(exp_SILP!$S1743="A.5 - LEP F1 - ACCOMPAGNAMENTO AL LAVORO",exp_SILP!$AD1743="4.2"),"A.5 - LEP F1 - ACCOMPAGNAMENTO AL LAVORO (CARCERE)",
IF(AND(exp_SILP!$S1743="A.5 - LEP F1 - ACCOMPAGNAMENTO AL LAVORO",exp_SILP!$AD1743="."),"A.5 - LEP F1 - ACCOMPAGNAMENTO AL LAVORO (CARCERE)",
IF(AND(exp_SILP!$S1743="A.5.2a - TUTORAGGIO TIROCINI",exp_SILP!$AD1743="4.2"),"A.5.2a - TUTORAGGIO TIROCINI (CARCERE)",
exp_SILP!$S1743)))))))</f>
        <v>A.5.1 ATTIVAZIONE E RICERCA OPPORTUNITA' (1-C)</v>
      </c>
      <c r="C1743" s="18" t="str">
        <f>CONCATENATE(VLOOKUP(exp_SILP!$B1743,'DATI COMMESSE'!$A$2:$F$25,4,FALSE)," - ", VLOOKUP(exp_SILP!$B1743,'DATI COMMESSE'!$A$2:$F$25,2,FALSE)," - ",VLOOKUP(exp_SILP!$B1743,'DATI COMMESSE'!$A$2:$F$25,3,FALSE))</f>
        <v>FRD - 22-02-5000 - 22-12-5002</v>
      </c>
      <c r="D1743" s="18" t="str">
        <f>LEFT(exp_SILP!$R1743,5)</f>
        <v>13:30</v>
      </c>
      <c r="E1743" s="18" t="str">
        <f>RIGHT(exp_SILP!$R1743,5)</f>
        <v>14:30</v>
      </c>
      <c r="F1743" s="18">
        <f>IF(exp_SILP!$AG1743&gt;=60,exp_SILP!$AG1743/60,exp_SILP!$AG1743)</f>
        <v>1</v>
      </c>
      <c r="G1743" s="18" t="str">
        <f>VLOOKUP(exp_SILP!$Y1743,'DATI CM'!$A$2:$F$28,2,FALSE)</f>
        <v>FLCSRN79S42L219X</v>
      </c>
      <c r="H1743" s="18" t="str">
        <f>VLOOKUP(exp_SILP!$Y1743,'DATI CM'!$A$2:$F$28,3,FALSE)</f>
        <v>A011</v>
      </c>
      <c r="I1743" s="18" t="str">
        <f t="shared" si="1"/>
        <v>N</v>
      </c>
      <c r="J1743" s="18" t="str">
        <f>VLOOKUP(exp_SILP!$Y1743,'DATI CM'!$A$2:$F$28,4,FALSE)</f>
        <v>TORINO</v>
      </c>
      <c r="K1743" s="19">
        <f>VLOOKUP(exp_SILP!$B1743,'DATI COMMESSE'!$A$2:$F$25,5,FALSE)</f>
        <v>35.5</v>
      </c>
      <c r="L1743" s="19">
        <f>IF(exp_SILP!$B1743="A4.10 - LEP E - ORIENTAMENTO SPECIALISTICO SKILL GAP ANALYSIS - GRUPPO 3P",0,VLOOKUP(exp_SILP!$Y1743,'DATI CM'!$A$2:$F$28,6,FALSE))</f>
        <v>25</v>
      </c>
      <c r="M1743" s="19">
        <f>IFERROR(VLOOKUP(exp_SILP!$B1743,'DATI CM'!$H$2:$I$16,2,FALSE)*exp_SILP!$F1743,0)</f>
        <v>0</v>
      </c>
      <c r="N1743" s="18" t="str">
        <f>VLOOKUP(exp_SILP!$B1743,'DATI COMMESSE'!$A$2:$F$25,4,FALSE)</f>
        <v>FRD</v>
      </c>
      <c r="O1743" s="20">
        <f>VLOOKUP(exp_SILP!$B1743,'DATI COMMESSE'!$A$2:$F$25,5,FALSE)*exp_SILP!$F1743</f>
        <v>35.5</v>
      </c>
      <c r="P1743" s="18" t="str">
        <f>IF(MID(exp_SILP!$W1743,10,2)&gt;"40","F","M")</f>
        <v>M</v>
      </c>
      <c r="Q1743" s="24" t="s">
        <v>1571</v>
      </c>
      <c r="R1743" s="22" t="s">
        <v>172</v>
      </c>
      <c r="S1743" s="22" t="s">
        <v>160</v>
      </c>
      <c r="T1743" s="22" t="s">
        <v>58</v>
      </c>
      <c r="U1743" s="22" t="s">
        <v>59</v>
      </c>
      <c r="V1743" s="22" t="s">
        <v>563</v>
      </c>
      <c r="W1743" s="22" t="s">
        <v>564</v>
      </c>
      <c r="X1743" s="22" t="s">
        <v>565</v>
      </c>
      <c r="Y1743" s="22" t="s">
        <v>10</v>
      </c>
      <c r="Z1743" s="22" t="s">
        <v>63</v>
      </c>
      <c r="AA1743" s="22" t="s">
        <v>64</v>
      </c>
      <c r="AB1743" s="22" t="s">
        <v>65</v>
      </c>
      <c r="AC1743" s="22" t="s">
        <v>75</v>
      </c>
      <c r="AD1743" s="22" t="s">
        <v>59</v>
      </c>
      <c r="AE1743" s="22" t="s">
        <v>59</v>
      </c>
      <c r="AF1743" s="22" t="s">
        <v>114</v>
      </c>
      <c r="AG1743" s="25" t="s">
        <v>67</v>
      </c>
      <c r="AH1743" s="22" t="s">
        <v>1571</v>
      </c>
      <c r="AI1743" s="22" t="s">
        <v>77</v>
      </c>
      <c r="AJ1743" s="22" t="str">
        <f>VLOOKUP(exp_SILP!$Y1743,'DATI CM'!$A$2:$F$28,2,FALSE)</f>
        <v>FLCSRN79S42L219X</v>
      </c>
    </row>
    <row r="1744" ht="15.75" customHeight="1">
      <c r="A1744" s="10" t="str">
        <f>IFERROR(VLOOKUP(exp_SILP!$W1744,exp_utenti_P!D:D,1,FALSE),"_DA INSERIRE")</f>
        <v>DDNTNH81S24Z313D</v>
      </c>
      <c r="B1744" s="10" t="str">
        <f>IF(AND(exp_SILP!$S1744="A.3 ORIENTAMENTO PROFESSIONALE",exp_SILP!$AD1744="4.2"),"A.3 ORIENTAMENTO PROFESSIONALE (CARCERE)",
IF(AND(exp_SILP!$S1744="A.3 ORIENTAMENTO PROFESSIONALE",exp_SILP!$AD1744="."),"A.3 ORIENTAMENTO PROFESSIONALE (CARCERE)",
IF(AND(exp_SILP!$S1744="A.4 CONSULENZA ORIENTATIVA",exp_SILP!$AD1744="4.2"),"A.4 CONSULENZA ORIENTATIVA (CARCERE)",
IF(AND(exp_SILP!$S1744="A.4 CONSULENZA ORIENTATIVA",exp_SILP!$AD1744="."),"A.4 CONSULENZA ORIENTATIVA (CARCERE)",
IF(AND(exp_SILP!$S1744="A.5 - LEP F1 - ACCOMPAGNAMENTO AL LAVORO",exp_SILP!$AD1744="4.2"),"A.5 - LEP F1 - ACCOMPAGNAMENTO AL LAVORO (CARCERE)",
IF(AND(exp_SILP!$S1744="A.5 - LEP F1 - ACCOMPAGNAMENTO AL LAVORO",exp_SILP!$AD1744="."),"A.5 - LEP F1 - ACCOMPAGNAMENTO AL LAVORO (CARCERE)",
IF(AND(exp_SILP!$S1744="A.5.2a - TUTORAGGIO TIROCINI",exp_SILP!$AD1744="4.2"),"A.5.2a - TUTORAGGIO TIROCINI (CARCERE)",
exp_SILP!$S1744)))))))</f>
        <v>A.5.1 ATTIVAZIONE E RICERCA OPPORTUNITA' (1-C)</v>
      </c>
      <c r="C1744" s="11" t="str">
        <f>CONCATENATE(VLOOKUP(exp_SILP!$B1744,'DATI COMMESSE'!$A$2:$F$25,4,FALSE)," - ", VLOOKUP(exp_SILP!$B1744,'DATI COMMESSE'!$A$2:$F$25,2,FALSE)," - ",VLOOKUP(exp_SILP!$B1744,'DATI COMMESSE'!$A$2:$F$25,3,FALSE))</f>
        <v>FRD - 22-02-5000 - 22-12-5002</v>
      </c>
      <c r="D1744" s="11" t="str">
        <f>LEFT(exp_SILP!$R1744,5)</f>
        <v>09:00</v>
      </c>
      <c r="E1744" s="11" t="str">
        <f>RIGHT(exp_SILP!$R1744,5)</f>
        <v>11:00</v>
      </c>
      <c r="F1744" s="11">
        <f>IF(exp_SILP!$AG1744&gt;=60,exp_SILP!$AG1744/60,exp_SILP!$AG1744)</f>
        <v>2</v>
      </c>
      <c r="G1744" s="11" t="str">
        <f>VLOOKUP(exp_SILP!$Y1744,'DATI CM'!$A$2:$F$28,2,FALSE)</f>
        <v>FLCSRN79S42L219X</v>
      </c>
      <c r="H1744" s="11" t="str">
        <f>VLOOKUP(exp_SILP!$Y1744,'DATI CM'!$A$2:$F$28,3,FALSE)</f>
        <v>A011</v>
      </c>
      <c r="I1744" s="11" t="str">
        <f t="shared" si="1"/>
        <v>N</v>
      </c>
      <c r="J1744" s="11" t="str">
        <f>VLOOKUP(exp_SILP!$Y1744,'DATI CM'!$A$2:$F$28,4,FALSE)</f>
        <v>TORINO</v>
      </c>
      <c r="K1744" s="12">
        <f>VLOOKUP(exp_SILP!$B1744,'DATI COMMESSE'!$A$2:$F$25,5,FALSE)</f>
        <v>35.5</v>
      </c>
      <c r="L1744" s="12">
        <f>IF(exp_SILP!$B1744="A4.10 - LEP E - ORIENTAMENTO SPECIALISTICO SKILL GAP ANALYSIS - GRUPPO 3P",0,VLOOKUP(exp_SILP!$Y1744,'DATI CM'!$A$2:$F$28,6,FALSE))</f>
        <v>25</v>
      </c>
      <c r="M1744" s="12">
        <f>IFERROR(VLOOKUP(exp_SILP!$B1744,'DATI CM'!$H$2:$I$16,2,FALSE)*exp_SILP!$F1744,0)</f>
        <v>0</v>
      </c>
      <c r="N1744" s="11" t="str">
        <f>VLOOKUP(exp_SILP!$B1744,'DATI COMMESSE'!$A$2:$F$25,4,FALSE)</f>
        <v>FRD</v>
      </c>
      <c r="O1744" s="13">
        <f>VLOOKUP(exp_SILP!$B1744,'DATI COMMESSE'!$A$2:$F$25,5,FALSE)*exp_SILP!$F1744</f>
        <v>71</v>
      </c>
      <c r="P1744" s="11" t="str">
        <f>IF(MID(exp_SILP!$W1744,10,2)&gt;"40","F","M")</f>
        <v>M</v>
      </c>
      <c r="Q1744" s="27" t="s">
        <v>1571</v>
      </c>
      <c r="R1744" s="15" t="s">
        <v>223</v>
      </c>
      <c r="S1744" s="15" t="s">
        <v>160</v>
      </c>
      <c r="T1744" s="15" t="s">
        <v>58</v>
      </c>
      <c r="U1744" s="15" t="s">
        <v>59</v>
      </c>
      <c r="V1744" s="15" t="s">
        <v>563</v>
      </c>
      <c r="W1744" s="15" t="s">
        <v>564</v>
      </c>
      <c r="X1744" s="15" t="s">
        <v>565</v>
      </c>
      <c r="Y1744" s="15" t="s">
        <v>10</v>
      </c>
      <c r="Z1744" s="15" t="s">
        <v>63</v>
      </c>
      <c r="AA1744" s="15" t="s">
        <v>64</v>
      </c>
      <c r="AB1744" s="15" t="s">
        <v>74</v>
      </c>
      <c r="AC1744" s="15" t="s">
        <v>75</v>
      </c>
      <c r="AD1744" s="15" t="s">
        <v>59</v>
      </c>
      <c r="AE1744" s="15" t="s">
        <v>59</v>
      </c>
      <c r="AF1744" s="15" t="s">
        <v>59</v>
      </c>
      <c r="AG1744" s="28" t="s">
        <v>76</v>
      </c>
      <c r="AH1744" s="15" t="s">
        <v>1571</v>
      </c>
      <c r="AI1744" s="15" t="s">
        <v>77</v>
      </c>
      <c r="AJ1744" s="15" t="str">
        <f>VLOOKUP(exp_SILP!$Y1744,'DATI CM'!$A$2:$F$28,2,FALSE)</f>
        <v>FLCSRN79S42L219X</v>
      </c>
    </row>
    <row r="1745" ht="15.75" customHeight="1">
      <c r="A1745" s="17" t="str">
        <f>IFERROR(VLOOKUP(exp_SILP!$W1745,exp_utenti_P!D:D,1,FALSE),"_DA INSERIRE")</f>
        <v>GRSLMN99A01Z319P</v>
      </c>
      <c r="B1745" s="17" t="str">
        <f>IF(AND(exp_SILP!$S1745="A.3 ORIENTAMENTO PROFESSIONALE",exp_SILP!$AD1745="4.2"),"A.3 ORIENTAMENTO PROFESSIONALE (CARCERE)",
IF(AND(exp_SILP!$S1745="A.3 ORIENTAMENTO PROFESSIONALE",exp_SILP!$AD1745="."),"A.3 ORIENTAMENTO PROFESSIONALE (CARCERE)",
IF(AND(exp_SILP!$S1745="A.4 CONSULENZA ORIENTATIVA",exp_SILP!$AD1745="4.2"),"A.4 CONSULENZA ORIENTATIVA (CARCERE)",
IF(AND(exp_SILP!$S1745="A.4 CONSULENZA ORIENTATIVA",exp_SILP!$AD1745="."),"A.4 CONSULENZA ORIENTATIVA (CARCERE)",
IF(AND(exp_SILP!$S1745="A.5 - LEP F1 - ACCOMPAGNAMENTO AL LAVORO",exp_SILP!$AD1745="4.2"),"A.5 - LEP F1 - ACCOMPAGNAMENTO AL LAVORO (CARCERE)",
IF(AND(exp_SILP!$S1745="A.5 - LEP F1 - ACCOMPAGNAMENTO AL LAVORO",exp_SILP!$AD1745="."),"A.5 - LEP F1 - ACCOMPAGNAMENTO AL LAVORO (CARCERE)",
IF(AND(exp_SILP!$S1745="A.5.2a - TUTORAGGIO TIROCINI",exp_SILP!$AD1745="4.2"),"A.5.2a - TUTORAGGIO TIROCINI (CARCERE)",
exp_SILP!$S1745)))))))</f>
        <v>A4.10 - LEP E - ORIENTAMENTO SPECIALISTICO SKILL GAP ANALYSIS</v>
      </c>
      <c r="C1745" s="18" t="str">
        <f>CONCATENATE(VLOOKUP(exp_SILP!$B1745,'DATI COMMESSE'!$A$2:$F$25,4,FALSE)," - ", VLOOKUP(exp_SILP!$B1745,'DATI COMMESSE'!$A$2:$F$25,2,FALSE)," - ",VLOOKUP(exp_SILP!$B1745,'DATI COMMESSE'!$A$2:$F$25,3,FALSE))</f>
        <v>GOL - 22-02-5000 - 22-12-5003</v>
      </c>
      <c r="D1745" s="18" t="str">
        <f>LEFT(exp_SILP!$R1745,5)</f>
        <v>18:30</v>
      </c>
      <c r="E1745" s="18" t="str">
        <f>RIGHT(exp_SILP!$R1745,5)</f>
        <v>19:30</v>
      </c>
      <c r="F1745" s="18">
        <f>IF(exp_SILP!$AG1745&gt;=60,exp_SILP!$AG1745/60,exp_SILP!$AG1745)</f>
        <v>1</v>
      </c>
      <c r="G1745" s="18" t="str">
        <f>VLOOKUP(exp_SILP!$Y1745,'DATI CM'!$A$2:$F$28,2,FALSE)</f>
        <v>FLCSRN79S42L219X</v>
      </c>
      <c r="H1745" s="18" t="str">
        <f>VLOOKUP(exp_SILP!$Y1745,'DATI CM'!$A$2:$F$28,3,FALSE)</f>
        <v>A011</v>
      </c>
      <c r="I1745" s="18" t="str">
        <f t="shared" si="1"/>
        <v>N</v>
      </c>
      <c r="J1745" s="18" t="str">
        <f>VLOOKUP(exp_SILP!$Y1745,'DATI CM'!$A$2:$F$28,4,FALSE)</f>
        <v>TORINO</v>
      </c>
      <c r="K1745" s="19">
        <f>VLOOKUP(exp_SILP!$B1745,'DATI COMMESSE'!$A$2:$F$25,5,FALSE)</f>
        <v>39.94</v>
      </c>
      <c r="L1745" s="19">
        <f>IF(exp_SILP!$B1745="A4.10 - LEP E - ORIENTAMENTO SPECIALISTICO SKILL GAP ANALYSIS - GRUPPO 3P",0,VLOOKUP(exp_SILP!$Y1745,'DATI CM'!$A$2:$F$28,6,FALSE))</f>
        <v>25</v>
      </c>
      <c r="M1745" s="19">
        <f>IFERROR(VLOOKUP(exp_SILP!$B1745,'DATI CM'!$H$2:$I$16,2,FALSE)*exp_SILP!$F1745,0)</f>
        <v>0</v>
      </c>
      <c r="N1745" s="18" t="str">
        <f>VLOOKUP(exp_SILP!$B1745,'DATI COMMESSE'!$A$2:$F$25,4,FALSE)</f>
        <v>GOL</v>
      </c>
      <c r="O1745" s="20">
        <f>VLOOKUP(exp_SILP!$B1745,'DATI COMMESSE'!$A$2:$F$25,5,FALSE)*exp_SILP!$F1745</f>
        <v>39.94</v>
      </c>
      <c r="P1745" s="18" t="str">
        <f>IF(MID(exp_SILP!$W1745,10,2)&gt;"40","F","M")</f>
        <v>M</v>
      </c>
      <c r="Q1745" s="24" t="s">
        <v>1571</v>
      </c>
      <c r="R1745" s="22" t="s">
        <v>1032</v>
      </c>
      <c r="S1745" s="22" t="s">
        <v>70</v>
      </c>
      <c r="T1745" s="22" t="s">
        <v>58</v>
      </c>
      <c r="U1745" s="22" t="s">
        <v>59</v>
      </c>
      <c r="V1745" s="22" t="s">
        <v>1345</v>
      </c>
      <c r="W1745" s="22" t="s">
        <v>1346</v>
      </c>
      <c r="X1745" s="22" t="s">
        <v>1347</v>
      </c>
      <c r="Y1745" s="22" t="s">
        <v>10</v>
      </c>
      <c r="Z1745" s="22" t="s">
        <v>63</v>
      </c>
      <c r="AA1745" s="22" t="s">
        <v>64</v>
      </c>
      <c r="AB1745" s="22" t="s">
        <v>65</v>
      </c>
      <c r="AC1745" s="22" t="s">
        <v>75</v>
      </c>
      <c r="AD1745" s="22" t="s">
        <v>59</v>
      </c>
      <c r="AE1745" s="22" t="s">
        <v>59</v>
      </c>
      <c r="AF1745" s="22" t="s">
        <v>114</v>
      </c>
      <c r="AG1745" s="25" t="s">
        <v>67</v>
      </c>
      <c r="AH1745" s="22" t="s">
        <v>1747</v>
      </c>
      <c r="AI1745" s="22" t="s">
        <v>77</v>
      </c>
      <c r="AJ1745" s="22" t="str">
        <f>VLOOKUP(exp_SILP!$Y1745,'DATI CM'!$A$2:$F$28,2,FALSE)</f>
        <v>FLCSRN79S42L219X</v>
      </c>
    </row>
    <row r="1746" ht="15.75" hidden="1" customHeight="1">
      <c r="A1746" s="10" t="str">
        <f>IFERROR(VLOOKUP(exp_SILP!$W1746,exp_utenti_P!D:D,1,FALSE),"_DA INSERIRE")</f>
        <v>PLAMLN67B57Z302V</v>
      </c>
      <c r="B1746" s="10" t="str">
        <f>IF(AND(exp_SILP!$S1746="A.3 ORIENTAMENTO PROFESSIONALE",exp_SILP!$AD1746="4.2"),"A.3 ORIENTAMENTO PROFESSIONALE (CARCERE)",
IF(AND(exp_SILP!$S1746="A.3 ORIENTAMENTO PROFESSIONALE",exp_SILP!$AD1746="."),"A.3 ORIENTAMENTO PROFESSIONALE (CARCERE)",
IF(AND(exp_SILP!$S1746="A.4 CONSULENZA ORIENTATIVA",exp_SILP!$AD1746="4.2"),"A.4 CONSULENZA ORIENTATIVA (CARCERE)",
IF(AND(exp_SILP!$S1746="A.4 CONSULENZA ORIENTATIVA",exp_SILP!$AD1746="."),"A.4 CONSULENZA ORIENTATIVA (CARCERE)",
IF(AND(exp_SILP!$S1746="A.5 - LEP F1 - ACCOMPAGNAMENTO AL LAVORO",exp_SILP!$AD1746="4.2"),"A.5 - LEP F1 - ACCOMPAGNAMENTO AL LAVORO (CARCERE)",
IF(AND(exp_SILP!$S1746="A.5 - LEP F1 - ACCOMPAGNAMENTO AL LAVORO",exp_SILP!$AD1746="."),"A.5 - LEP F1 - ACCOMPAGNAMENTO AL LAVORO (CARCERE)",
IF(AND(exp_SILP!$S1746="A.5.2a - TUTORAGGIO TIROCINI",exp_SILP!$AD1746="4.2"),"A.5.2a - TUTORAGGIO TIROCINI (CARCERE)",
exp_SILP!$S1746)))))))</f>
        <v>A4.10 - LEP E - ORIENTAMENTO SPECIALISTICO SKILL GAP ANALYSIS</v>
      </c>
      <c r="C1746" s="11" t="str">
        <f>CONCATENATE(VLOOKUP(exp_SILP!$B1746,'DATI COMMESSE'!$A$2:$F$25,4,FALSE)," - ", VLOOKUP(exp_SILP!$B1746,'DATI COMMESSE'!$A$2:$F$25,2,FALSE)," - ",VLOOKUP(exp_SILP!$B1746,'DATI COMMESSE'!$A$2:$F$25,3,FALSE))</f>
        <v>GOL - 22-02-5000 - 22-12-5003</v>
      </c>
      <c r="D1746" s="11" t="str">
        <f>LEFT(exp_SILP!$R1746,5)</f>
        <v>14:00</v>
      </c>
      <c r="E1746" s="11" t="str">
        <f>RIGHT(exp_SILP!$R1746,5)</f>
        <v>16:00</v>
      </c>
      <c r="F1746" s="11">
        <f>IF(exp_SILP!$AG1746&gt;=60,exp_SILP!$AG1746/60,exp_SILP!$AG1746)</f>
        <v>2</v>
      </c>
      <c r="G1746" s="11" t="str">
        <f>VLOOKUP(exp_SILP!$Y1746,'DATI CM'!$A$2:$F$28,2,FALSE)</f>
        <v>TRZCST69B41F952V</v>
      </c>
      <c r="H1746" s="11" t="str">
        <f>VLOOKUP(exp_SILP!$Y1746,'DATI CM'!$A$2:$F$28,3,FALSE)</f>
        <v/>
      </c>
      <c r="I1746" s="11" t="str">
        <f t="shared" si="1"/>
        <v>N</v>
      </c>
      <c r="J1746" s="11" t="str">
        <f>VLOOKUP(exp_SILP!$Y1746,'DATI CM'!$A$2:$F$28,4,FALSE)</f>
        <v/>
      </c>
      <c r="K1746" s="12">
        <f>VLOOKUP(exp_SILP!$B1746,'DATI COMMESSE'!$A$2:$F$25,5,FALSE)</f>
        <v>39.94</v>
      </c>
      <c r="L1746" s="12" t="str">
        <f>IF(exp_SILP!$B1746="A4.10 - LEP E - ORIENTAMENTO SPECIALISTICO SKILL GAP ANALYSIS - GRUPPO 3P",0,VLOOKUP(exp_SILP!$Y1746,'DATI CM'!$A$2:$F$28,6,FALSE))</f>
        <v/>
      </c>
      <c r="M1746" s="12">
        <f>IFERROR(VLOOKUP(exp_SILP!$B1746,'DATI CM'!$H$2:$I$16,2,FALSE)*exp_SILP!$F1746,0)</f>
        <v>0</v>
      </c>
      <c r="N1746" s="11" t="str">
        <f>VLOOKUP(exp_SILP!$B1746,'DATI COMMESSE'!$A$2:$F$25,4,FALSE)</f>
        <v>GOL</v>
      </c>
      <c r="O1746" s="13">
        <f>VLOOKUP(exp_SILP!$B1746,'DATI COMMESSE'!$A$2:$F$25,5,FALSE)*exp_SILP!$F1746</f>
        <v>79.88</v>
      </c>
      <c r="P1746" s="11" t="str">
        <f>IF(MID(exp_SILP!$W1746,10,2)&gt;"40","F","M")</f>
        <v>F</v>
      </c>
      <c r="Q1746" s="27" t="s">
        <v>1571</v>
      </c>
      <c r="R1746" s="15" t="s">
        <v>69</v>
      </c>
      <c r="S1746" s="15" t="s">
        <v>70</v>
      </c>
      <c r="T1746" s="15" t="s">
        <v>58</v>
      </c>
      <c r="U1746" s="15" t="s">
        <v>59</v>
      </c>
      <c r="V1746" s="15" t="s">
        <v>648</v>
      </c>
      <c r="W1746" s="15" t="s">
        <v>649</v>
      </c>
      <c r="X1746" s="15" t="s">
        <v>650</v>
      </c>
      <c r="Y1746" s="15" t="s">
        <v>18</v>
      </c>
      <c r="Z1746" s="15" t="s">
        <v>63</v>
      </c>
      <c r="AA1746" s="15" t="s">
        <v>64</v>
      </c>
      <c r="AB1746" s="15" t="s">
        <v>65</v>
      </c>
      <c r="AC1746" s="15" t="s">
        <v>82</v>
      </c>
      <c r="AD1746" s="15" t="s">
        <v>59</v>
      </c>
      <c r="AE1746" s="15" t="s">
        <v>59</v>
      </c>
      <c r="AF1746" s="15" t="s">
        <v>59</v>
      </c>
      <c r="AG1746" s="28" t="s">
        <v>76</v>
      </c>
      <c r="AH1746" s="15" t="s">
        <v>1571</v>
      </c>
      <c r="AI1746" s="15" t="s">
        <v>83</v>
      </c>
      <c r="AJ1746" s="15" t="str">
        <f>VLOOKUP(exp_SILP!$Y1746,'DATI CM'!$A$2:$F$28,2,FALSE)</f>
        <v>TRZCST69B41F952V</v>
      </c>
    </row>
    <row r="1747" ht="15.75" customHeight="1">
      <c r="A1747" s="17" t="str">
        <f>IFERROR(VLOOKUP(exp_SILP!$W1747,exp_utenti_P!D:D,1,FALSE),"_DA INSERIRE")</f>
        <v>RQRNMR73P62Z611Z</v>
      </c>
      <c r="B1747" s="17" t="str">
        <f>IF(AND(exp_SILP!$S1747="A.3 ORIENTAMENTO PROFESSIONALE",exp_SILP!$AD1747="4.2"),"A.3 ORIENTAMENTO PROFESSIONALE (CARCERE)",
IF(AND(exp_SILP!$S1747="A.3 ORIENTAMENTO PROFESSIONALE",exp_SILP!$AD1747="."),"A.3 ORIENTAMENTO PROFESSIONALE (CARCERE)",
IF(AND(exp_SILP!$S1747="A.4 CONSULENZA ORIENTATIVA",exp_SILP!$AD1747="4.2"),"A.4 CONSULENZA ORIENTATIVA (CARCERE)",
IF(AND(exp_SILP!$S1747="A.4 CONSULENZA ORIENTATIVA",exp_SILP!$AD1747="."),"A.4 CONSULENZA ORIENTATIVA (CARCERE)",
IF(AND(exp_SILP!$S1747="A.5 - LEP F1 - ACCOMPAGNAMENTO AL LAVORO",exp_SILP!$AD1747="4.2"),"A.5 - LEP F1 - ACCOMPAGNAMENTO AL LAVORO (CARCERE)",
IF(AND(exp_SILP!$S1747="A.5 - LEP F1 - ACCOMPAGNAMENTO AL LAVORO",exp_SILP!$AD1747="."),"A.5 - LEP F1 - ACCOMPAGNAMENTO AL LAVORO (CARCERE)",
IF(AND(exp_SILP!$S1747="A.5.2a - TUTORAGGIO TIROCINI",exp_SILP!$AD1747="4.2"),"A.5.2a - TUTORAGGIO TIROCINI (CARCERE)",
exp_SILP!$S1747)))))))</f>
        <v>A4.10 - LEP E - ORIENTAMENTO SPECIALISTICO SKILL GAP ANALYSIS</v>
      </c>
      <c r="C1747" s="18" t="str">
        <f>CONCATENATE(VLOOKUP(exp_SILP!$B1747,'DATI COMMESSE'!$A$2:$F$25,4,FALSE)," - ", VLOOKUP(exp_SILP!$B1747,'DATI COMMESSE'!$A$2:$F$25,2,FALSE)," - ",VLOOKUP(exp_SILP!$B1747,'DATI COMMESSE'!$A$2:$F$25,3,FALSE))</f>
        <v>GOL - 22-02-5000 - 22-12-5003</v>
      </c>
      <c r="D1747" s="18" t="str">
        <f>LEFT(exp_SILP!$R1747,5)</f>
        <v>17:30</v>
      </c>
      <c r="E1747" s="18" t="str">
        <f>RIGHT(exp_SILP!$R1747,5)</f>
        <v>18:30</v>
      </c>
      <c r="F1747" s="18">
        <f>IF(exp_SILP!$AG1747&gt;=60,exp_SILP!$AG1747/60,exp_SILP!$AG1747)</f>
        <v>1</v>
      </c>
      <c r="G1747" s="18" t="str">
        <f>VLOOKUP(exp_SILP!$Y1747,'DATI CM'!$A$2:$F$28,2,FALSE)</f>
        <v>FLCSRN79S42L219X</v>
      </c>
      <c r="H1747" s="18" t="str">
        <f>VLOOKUP(exp_SILP!$Y1747,'DATI CM'!$A$2:$F$28,3,FALSE)</f>
        <v>A011</v>
      </c>
      <c r="I1747" s="18" t="str">
        <f t="shared" si="1"/>
        <v>N</v>
      </c>
      <c r="J1747" s="18" t="str">
        <f>VLOOKUP(exp_SILP!$Y1747,'DATI CM'!$A$2:$F$28,4,FALSE)</f>
        <v>TORINO</v>
      </c>
      <c r="K1747" s="19">
        <f>VLOOKUP(exp_SILP!$B1747,'DATI COMMESSE'!$A$2:$F$25,5,FALSE)</f>
        <v>39.94</v>
      </c>
      <c r="L1747" s="19">
        <f>IF(exp_SILP!$B1747="A4.10 - LEP E - ORIENTAMENTO SPECIALISTICO SKILL GAP ANALYSIS - GRUPPO 3P",0,VLOOKUP(exp_SILP!$Y1747,'DATI CM'!$A$2:$F$28,6,FALSE))</f>
        <v>25</v>
      </c>
      <c r="M1747" s="19">
        <f>IFERROR(VLOOKUP(exp_SILP!$B1747,'DATI CM'!$H$2:$I$16,2,FALSE)*exp_SILP!$F1747,0)</f>
        <v>0</v>
      </c>
      <c r="N1747" s="18" t="str">
        <f>VLOOKUP(exp_SILP!$B1747,'DATI COMMESSE'!$A$2:$F$25,4,FALSE)</f>
        <v>GOL</v>
      </c>
      <c r="O1747" s="20">
        <f>VLOOKUP(exp_SILP!$B1747,'DATI COMMESSE'!$A$2:$F$25,5,FALSE)*exp_SILP!$F1747</f>
        <v>39.94</v>
      </c>
      <c r="P1747" s="18" t="str">
        <f>IF(MID(exp_SILP!$W1747,10,2)&gt;"40","F","M")</f>
        <v>F</v>
      </c>
      <c r="Q1747" s="24" t="s">
        <v>1571</v>
      </c>
      <c r="R1747" s="22" t="s">
        <v>792</v>
      </c>
      <c r="S1747" s="22" t="s">
        <v>70</v>
      </c>
      <c r="T1747" s="22" t="s">
        <v>58</v>
      </c>
      <c r="U1747" s="22" t="s">
        <v>59</v>
      </c>
      <c r="V1747" s="22" t="s">
        <v>1025</v>
      </c>
      <c r="W1747" s="22" t="s">
        <v>1026</v>
      </c>
      <c r="X1747" s="22" t="s">
        <v>1027</v>
      </c>
      <c r="Y1747" s="22" t="s">
        <v>10</v>
      </c>
      <c r="Z1747" s="22" t="s">
        <v>63</v>
      </c>
      <c r="AA1747" s="22" t="s">
        <v>64</v>
      </c>
      <c r="AB1747" s="22" t="s">
        <v>65</v>
      </c>
      <c r="AC1747" s="22" t="s">
        <v>75</v>
      </c>
      <c r="AD1747" s="22" t="s">
        <v>59</v>
      </c>
      <c r="AE1747" s="22" t="s">
        <v>59</v>
      </c>
      <c r="AF1747" s="22" t="s">
        <v>114</v>
      </c>
      <c r="AG1747" s="25" t="s">
        <v>67</v>
      </c>
      <c r="AH1747" s="22" t="s">
        <v>1747</v>
      </c>
      <c r="AI1747" s="22" t="s">
        <v>77</v>
      </c>
      <c r="AJ1747" s="22" t="str">
        <f>VLOOKUP(exp_SILP!$Y1747,'DATI CM'!$A$2:$F$28,2,FALSE)</f>
        <v>FLCSRN79S42L219X</v>
      </c>
    </row>
    <row r="1748" ht="15.75" customHeight="1">
      <c r="A1748" s="10" t="str">
        <f>IFERROR(VLOOKUP(exp_SILP!$W1748,exp_utenti_P!D:D,1,FALSE),"_DA INSERIRE")</f>
        <v>RQRNMR73P62Z611Z</v>
      </c>
      <c r="B1748" s="10" t="str">
        <f>IF(AND(exp_SILP!$S1748="A.3 ORIENTAMENTO PROFESSIONALE",exp_SILP!$AD1748="4.2"),"A.3 ORIENTAMENTO PROFESSIONALE (CARCERE)",
IF(AND(exp_SILP!$S1748="A.3 ORIENTAMENTO PROFESSIONALE",exp_SILP!$AD1748="."),"A.3 ORIENTAMENTO PROFESSIONALE (CARCERE)",
IF(AND(exp_SILP!$S1748="A.4 CONSULENZA ORIENTATIVA",exp_SILP!$AD1748="4.2"),"A.4 CONSULENZA ORIENTATIVA (CARCERE)",
IF(AND(exp_SILP!$S1748="A.4 CONSULENZA ORIENTATIVA",exp_SILP!$AD1748="."),"A.4 CONSULENZA ORIENTATIVA (CARCERE)",
IF(AND(exp_SILP!$S1748="A.5 - LEP F1 - ACCOMPAGNAMENTO AL LAVORO",exp_SILP!$AD1748="4.2"),"A.5 - LEP F1 - ACCOMPAGNAMENTO AL LAVORO (CARCERE)",
IF(AND(exp_SILP!$S1748="A.5 - LEP F1 - ACCOMPAGNAMENTO AL LAVORO",exp_SILP!$AD1748="."),"A.5 - LEP F1 - ACCOMPAGNAMENTO AL LAVORO (CARCERE)",
IF(AND(exp_SILP!$S1748="A.5.2a - TUTORAGGIO TIROCINI",exp_SILP!$AD1748="4.2"),"A.5.2a - TUTORAGGIO TIROCINI (CARCERE)",
exp_SILP!$S1748)))))))</f>
        <v>A4.10 - LEP E - ORIENTAMENTO SPECIALISTICO SKILL GAP ANALYSIS</v>
      </c>
      <c r="C1748" s="11" t="str">
        <f>CONCATENATE(VLOOKUP(exp_SILP!$B1748,'DATI COMMESSE'!$A$2:$F$25,4,FALSE)," - ", VLOOKUP(exp_SILP!$B1748,'DATI COMMESSE'!$A$2:$F$25,2,FALSE)," - ",VLOOKUP(exp_SILP!$B1748,'DATI COMMESSE'!$A$2:$F$25,3,FALSE))</f>
        <v>GOL - 22-02-5000 - 22-12-5003</v>
      </c>
      <c r="D1748" s="11" t="str">
        <f>LEFT(exp_SILP!$R1748,5)</f>
        <v>14:30</v>
      </c>
      <c r="E1748" s="11" t="str">
        <f>RIGHT(exp_SILP!$R1748,5)</f>
        <v>17:30</v>
      </c>
      <c r="F1748" s="11">
        <f>IF(exp_SILP!$AG1748&gt;=60,exp_SILP!$AG1748/60,exp_SILP!$AG1748)</f>
        <v>3</v>
      </c>
      <c r="G1748" s="11" t="str">
        <f>VLOOKUP(exp_SILP!$Y1748,'DATI CM'!$A$2:$F$28,2,FALSE)</f>
        <v>FLCSRN79S42L219X</v>
      </c>
      <c r="H1748" s="11" t="str">
        <f>VLOOKUP(exp_SILP!$Y1748,'DATI CM'!$A$2:$F$28,3,FALSE)</f>
        <v>A011</v>
      </c>
      <c r="I1748" s="11" t="str">
        <f t="shared" si="1"/>
        <v>N</v>
      </c>
      <c r="J1748" s="11" t="str">
        <f>VLOOKUP(exp_SILP!$Y1748,'DATI CM'!$A$2:$F$28,4,FALSE)</f>
        <v>TORINO</v>
      </c>
      <c r="K1748" s="12">
        <f>VLOOKUP(exp_SILP!$B1748,'DATI COMMESSE'!$A$2:$F$25,5,FALSE)</f>
        <v>39.94</v>
      </c>
      <c r="L1748" s="12">
        <f>IF(exp_SILP!$B1748="A4.10 - LEP E - ORIENTAMENTO SPECIALISTICO SKILL GAP ANALYSIS - GRUPPO 3P",0,VLOOKUP(exp_SILP!$Y1748,'DATI CM'!$A$2:$F$28,6,FALSE))</f>
        <v>25</v>
      </c>
      <c r="M1748" s="12">
        <f>IFERROR(VLOOKUP(exp_SILP!$B1748,'DATI CM'!$H$2:$I$16,2,FALSE)*exp_SILP!$F1748,0)</f>
        <v>0</v>
      </c>
      <c r="N1748" s="11" t="str">
        <f>VLOOKUP(exp_SILP!$B1748,'DATI COMMESSE'!$A$2:$F$25,4,FALSE)</f>
        <v>GOL</v>
      </c>
      <c r="O1748" s="13">
        <f>VLOOKUP(exp_SILP!$B1748,'DATI COMMESSE'!$A$2:$F$25,5,FALSE)*exp_SILP!$F1748</f>
        <v>119.82</v>
      </c>
      <c r="P1748" s="11" t="str">
        <f>IF(MID(exp_SILP!$W1748,10,2)&gt;"40","F","M")</f>
        <v>F</v>
      </c>
      <c r="Q1748" s="27" t="s">
        <v>1571</v>
      </c>
      <c r="R1748" s="15" t="s">
        <v>1181</v>
      </c>
      <c r="S1748" s="15" t="s">
        <v>70</v>
      </c>
      <c r="T1748" s="15" t="s">
        <v>58</v>
      </c>
      <c r="U1748" s="15" t="s">
        <v>59</v>
      </c>
      <c r="V1748" s="15" t="s">
        <v>1025</v>
      </c>
      <c r="W1748" s="15" t="s">
        <v>1026</v>
      </c>
      <c r="X1748" s="15" t="s">
        <v>1027</v>
      </c>
      <c r="Y1748" s="15" t="s">
        <v>10</v>
      </c>
      <c r="Z1748" s="15" t="s">
        <v>63</v>
      </c>
      <c r="AA1748" s="15" t="s">
        <v>64</v>
      </c>
      <c r="AB1748" s="15" t="s">
        <v>74</v>
      </c>
      <c r="AC1748" s="15" t="s">
        <v>75</v>
      </c>
      <c r="AD1748" s="15" t="s">
        <v>59</v>
      </c>
      <c r="AE1748" s="15" t="s">
        <v>59</v>
      </c>
      <c r="AF1748" s="15" t="s">
        <v>59</v>
      </c>
      <c r="AG1748" s="28" t="s">
        <v>101</v>
      </c>
      <c r="AH1748" s="15" t="s">
        <v>1571</v>
      </c>
      <c r="AI1748" s="15" t="s">
        <v>77</v>
      </c>
      <c r="AJ1748" s="15" t="str">
        <f>VLOOKUP(exp_SILP!$Y1748,'DATI CM'!$A$2:$F$28,2,FALSE)</f>
        <v>FLCSRN79S42L219X</v>
      </c>
    </row>
    <row r="1749" ht="15.75" hidden="1" customHeight="1">
      <c r="A1749" s="17" t="str">
        <f>IFERROR(VLOOKUP(exp_SILP!$W1749,exp_utenti_P!D:D,1,FALSE),"_DA INSERIRE")</f>
        <v>PGLMRC92T07F952V</v>
      </c>
      <c r="B1749" s="17" t="str">
        <f>IF(AND(exp_SILP!$S1749="A.3 ORIENTAMENTO PROFESSIONALE",exp_SILP!$AD1749="4.2"),"A.3 ORIENTAMENTO PROFESSIONALE (CARCERE)",
IF(AND(exp_SILP!$S1749="A.3 ORIENTAMENTO PROFESSIONALE",exp_SILP!$AD1749="."),"A.3 ORIENTAMENTO PROFESSIONALE (CARCERE)",
IF(AND(exp_SILP!$S1749="A.4 CONSULENZA ORIENTATIVA",exp_SILP!$AD1749="4.2"),"A.4 CONSULENZA ORIENTATIVA (CARCERE)",
IF(AND(exp_SILP!$S1749="A.4 CONSULENZA ORIENTATIVA",exp_SILP!$AD1749="."),"A.4 CONSULENZA ORIENTATIVA (CARCERE)",
IF(AND(exp_SILP!$S1749="A.5 - LEP F1 - ACCOMPAGNAMENTO AL LAVORO",exp_SILP!$AD1749="4.2"),"A.5 - LEP F1 - ACCOMPAGNAMENTO AL LAVORO (CARCERE)",
IF(AND(exp_SILP!$S1749="A.5 - LEP F1 - ACCOMPAGNAMENTO AL LAVORO",exp_SILP!$AD1749="."),"A.5 - LEP F1 - ACCOMPAGNAMENTO AL LAVORO (CARCERE)",
IF(AND(exp_SILP!$S1749="A.5.2a - TUTORAGGIO TIROCINI",exp_SILP!$AD1749="4.2"),"A.5.2a - TUTORAGGIO TIROCINI (CARCERE)",
exp_SILP!$S1749)))))))</f>
        <v>A.5 - LEP F1 - ACCOMPAGNAMENTO AL LAVORO</v>
      </c>
      <c r="C1749" s="18" t="str">
        <f>CONCATENATE(VLOOKUP(exp_SILP!$B1749,'DATI COMMESSE'!$A$2:$F$25,4,FALSE)," - ", VLOOKUP(exp_SILP!$B1749,'DATI COMMESSE'!$A$2:$F$25,2,FALSE)," - ",VLOOKUP(exp_SILP!$B1749,'DATI COMMESSE'!$A$2:$F$25,3,FALSE))</f>
        <v>GOL - 22-02-5000 - 22-12-5003</v>
      </c>
      <c r="D1749" s="18" t="str">
        <f>LEFT(exp_SILP!$R1749,5)</f>
        <v>13:00</v>
      </c>
      <c r="E1749" s="18" t="str">
        <f>RIGHT(exp_SILP!$R1749,5)</f>
        <v>14:00</v>
      </c>
      <c r="F1749" s="18">
        <f>IF(exp_SILP!$AG1749&gt;=60,exp_SILP!$AG1749/60,exp_SILP!$AG1749)</f>
        <v>1</v>
      </c>
      <c r="G1749" s="18" t="str">
        <f>VLOOKUP(exp_SILP!$Y1749,'DATI CM'!$A$2:$F$28,2,FALSE)</f>
        <v>TRZCST69B41F952V</v>
      </c>
      <c r="H1749" s="18" t="str">
        <f>VLOOKUP(exp_SILP!$Y1749,'DATI CM'!$A$2:$F$28,3,FALSE)</f>
        <v/>
      </c>
      <c r="I1749" s="18" t="str">
        <f t="shared" si="1"/>
        <v>N</v>
      </c>
      <c r="J1749" s="18" t="str">
        <f>VLOOKUP(exp_SILP!$Y1749,'DATI CM'!$A$2:$F$28,4,FALSE)</f>
        <v/>
      </c>
      <c r="K1749" s="19">
        <f>VLOOKUP(exp_SILP!$B1749,'DATI COMMESSE'!$A$2:$F$25,5,FALSE)</f>
        <v>39.94</v>
      </c>
      <c r="L1749" s="19" t="str">
        <f>IF(exp_SILP!$B1749="A4.10 - LEP E - ORIENTAMENTO SPECIALISTICO SKILL GAP ANALYSIS - GRUPPO 3P",0,VLOOKUP(exp_SILP!$Y1749,'DATI CM'!$A$2:$F$28,6,FALSE))</f>
        <v/>
      </c>
      <c r="M1749" s="19">
        <f>IFERROR(VLOOKUP(exp_SILP!$B1749,'DATI CM'!$H$2:$I$16,2,FALSE)*exp_SILP!$F1749,0)</f>
        <v>0</v>
      </c>
      <c r="N1749" s="18" t="str">
        <f>VLOOKUP(exp_SILP!$B1749,'DATI COMMESSE'!$A$2:$F$25,4,FALSE)</f>
        <v>GOL</v>
      </c>
      <c r="O1749" s="20">
        <f>VLOOKUP(exp_SILP!$B1749,'DATI COMMESSE'!$A$2:$F$25,5,FALSE)*exp_SILP!$F1749</f>
        <v>39.94</v>
      </c>
      <c r="P1749" s="18" t="str">
        <f>IF(MID(exp_SILP!$W1749,10,2)&gt;"40","F","M")</f>
        <v>M</v>
      </c>
      <c r="Q1749" s="24" t="s">
        <v>1597</v>
      </c>
      <c r="R1749" s="22" t="s">
        <v>159</v>
      </c>
      <c r="S1749" s="22" t="s">
        <v>57</v>
      </c>
      <c r="T1749" s="22" t="s">
        <v>58</v>
      </c>
      <c r="U1749" s="22" t="s">
        <v>59</v>
      </c>
      <c r="V1749" s="22" t="s">
        <v>1075</v>
      </c>
      <c r="W1749" s="22" t="s">
        <v>1076</v>
      </c>
      <c r="X1749" s="22" t="s">
        <v>1077</v>
      </c>
      <c r="Y1749" s="22" t="s">
        <v>18</v>
      </c>
      <c r="Z1749" s="22" t="s">
        <v>63</v>
      </c>
      <c r="AA1749" s="22" t="s">
        <v>64</v>
      </c>
      <c r="AB1749" s="22" t="s">
        <v>65</v>
      </c>
      <c r="AC1749" s="22" t="s">
        <v>82</v>
      </c>
      <c r="AD1749" s="22" t="s">
        <v>59</v>
      </c>
      <c r="AE1749" s="22" t="s">
        <v>59</v>
      </c>
      <c r="AF1749" s="22" t="s">
        <v>114</v>
      </c>
      <c r="AG1749" s="25" t="s">
        <v>67</v>
      </c>
      <c r="AH1749" s="22" t="s">
        <v>1597</v>
      </c>
      <c r="AI1749" s="22" t="s">
        <v>83</v>
      </c>
      <c r="AJ1749" s="22" t="str">
        <f>VLOOKUP(exp_SILP!$Y1749,'DATI CM'!$A$2:$F$28,2,FALSE)</f>
        <v>TRZCST69B41F952V</v>
      </c>
    </row>
    <row r="1750" ht="15.75" hidden="1" customHeight="1">
      <c r="A1750" s="10" t="str">
        <f>IFERROR(VLOOKUP(exp_SILP!$W1750,exp_utenti_P!D:D,1,FALSE),"_DA INSERIRE")</f>
        <v>PGLMRC92T07F952V</v>
      </c>
      <c r="B1750" s="10" t="str">
        <f>IF(AND(exp_SILP!$S1750="A.3 ORIENTAMENTO PROFESSIONALE",exp_SILP!$AD1750="4.2"),"A.3 ORIENTAMENTO PROFESSIONALE (CARCERE)",
IF(AND(exp_SILP!$S1750="A.3 ORIENTAMENTO PROFESSIONALE",exp_SILP!$AD1750="."),"A.3 ORIENTAMENTO PROFESSIONALE (CARCERE)",
IF(AND(exp_SILP!$S1750="A.4 CONSULENZA ORIENTATIVA",exp_SILP!$AD1750="4.2"),"A.4 CONSULENZA ORIENTATIVA (CARCERE)",
IF(AND(exp_SILP!$S1750="A.4 CONSULENZA ORIENTATIVA",exp_SILP!$AD1750="."),"A.4 CONSULENZA ORIENTATIVA (CARCERE)",
IF(AND(exp_SILP!$S1750="A.5 - LEP F1 - ACCOMPAGNAMENTO AL LAVORO",exp_SILP!$AD1750="4.2"),"A.5 - LEP F1 - ACCOMPAGNAMENTO AL LAVORO (CARCERE)",
IF(AND(exp_SILP!$S1750="A.5 - LEP F1 - ACCOMPAGNAMENTO AL LAVORO",exp_SILP!$AD1750="."),"A.5 - LEP F1 - ACCOMPAGNAMENTO AL LAVORO (CARCERE)",
IF(AND(exp_SILP!$S1750="A.5.2a - TUTORAGGIO TIROCINI",exp_SILP!$AD1750="4.2"),"A.5.2a - TUTORAGGIO TIROCINI (CARCERE)",
exp_SILP!$S1750)))))))</f>
        <v>A.5 - LEP F1 - ACCOMPAGNAMENTO AL LAVORO</v>
      </c>
      <c r="C1750" s="11" t="str">
        <f>CONCATENATE(VLOOKUP(exp_SILP!$B1750,'DATI COMMESSE'!$A$2:$F$25,4,FALSE)," - ", VLOOKUP(exp_SILP!$B1750,'DATI COMMESSE'!$A$2:$F$25,2,FALSE)," - ",VLOOKUP(exp_SILP!$B1750,'DATI COMMESSE'!$A$2:$F$25,3,FALSE))</f>
        <v>GOL - 22-02-5000 - 22-12-5003</v>
      </c>
      <c r="D1750" s="11" t="str">
        <f>LEFT(exp_SILP!$R1750,5)</f>
        <v>10:00</v>
      </c>
      <c r="E1750" s="11" t="str">
        <f>RIGHT(exp_SILP!$R1750,5)</f>
        <v>13:00</v>
      </c>
      <c r="F1750" s="11">
        <f>IF(exp_SILP!$AG1750&gt;=60,exp_SILP!$AG1750/60,exp_SILP!$AG1750)</f>
        <v>3</v>
      </c>
      <c r="G1750" s="11" t="str">
        <f>VLOOKUP(exp_SILP!$Y1750,'DATI CM'!$A$2:$F$28,2,FALSE)</f>
        <v>TRZCST69B41F952V</v>
      </c>
      <c r="H1750" s="11" t="str">
        <f>VLOOKUP(exp_SILP!$Y1750,'DATI CM'!$A$2:$F$28,3,FALSE)</f>
        <v/>
      </c>
      <c r="I1750" s="11" t="str">
        <f t="shared" si="1"/>
        <v>N</v>
      </c>
      <c r="J1750" s="11" t="str">
        <f>VLOOKUP(exp_SILP!$Y1750,'DATI CM'!$A$2:$F$28,4,FALSE)</f>
        <v/>
      </c>
      <c r="K1750" s="12">
        <f>VLOOKUP(exp_SILP!$B1750,'DATI COMMESSE'!$A$2:$F$25,5,FALSE)</f>
        <v>39.94</v>
      </c>
      <c r="L1750" s="12" t="str">
        <f>IF(exp_SILP!$B1750="A4.10 - LEP E - ORIENTAMENTO SPECIALISTICO SKILL GAP ANALYSIS - GRUPPO 3P",0,VLOOKUP(exp_SILP!$Y1750,'DATI CM'!$A$2:$F$28,6,FALSE))</f>
        <v/>
      </c>
      <c r="M1750" s="12">
        <f>IFERROR(VLOOKUP(exp_SILP!$B1750,'DATI CM'!$H$2:$I$16,2,FALSE)*exp_SILP!$F1750,0)</f>
        <v>0</v>
      </c>
      <c r="N1750" s="11" t="str">
        <f>VLOOKUP(exp_SILP!$B1750,'DATI COMMESSE'!$A$2:$F$25,4,FALSE)</f>
        <v>GOL</v>
      </c>
      <c r="O1750" s="13">
        <f>VLOOKUP(exp_SILP!$B1750,'DATI COMMESSE'!$A$2:$F$25,5,FALSE)*exp_SILP!$F1750</f>
        <v>119.82</v>
      </c>
      <c r="P1750" s="11" t="str">
        <f>IF(MID(exp_SILP!$W1750,10,2)&gt;"40","F","M")</f>
        <v>M</v>
      </c>
      <c r="Q1750" s="27" t="s">
        <v>1597</v>
      </c>
      <c r="R1750" s="15" t="s">
        <v>164</v>
      </c>
      <c r="S1750" s="15" t="s">
        <v>57</v>
      </c>
      <c r="T1750" s="15" t="s">
        <v>58</v>
      </c>
      <c r="U1750" s="15" t="s">
        <v>59</v>
      </c>
      <c r="V1750" s="15" t="s">
        <v>1075</v>
      </c>
      <c r="W1750" s="15" t="s">
        <v>1076</v>
      </c>
      <c r="X1750" s="15" t="s">
        <v>1077</v>
      </c>
      <c r="Y1750" s="15" t="s">
        <v>18</v>
      </c>
      <c r="Z1750" s="15" t="s">
        <v>63</v>
      </c>
      <c r="AA1750" s="15" t="s">
        <v>64</v>
      </c>
      <c r="AB1750" s="15" t="s">
        <v>65</v>
      </c>
      <c r="AC1750" s="15" t="s">
        <v>82</v>
      </c>
      <c r="AD1750" s="15" t="s">
        <v>59</v>
      </c>
      <c r="AE1750" s="15" t="s">
        <v>59</v>
      </c>
      <c r="AF1750" s="15" t="s">
        <v>59</v>
      </c>
      <c r="AG1750" s="28" t="s">
        <v>101</v>
      </c>
      <c r="AH1750" s="15" t="s">
        <v>1597</v>
      </c>
      <c r="AI1750" s="15" t="s">
        <v>83</v>
      </c>
      <c r="AJ1750" s="15" t="str">
        <f>VLOOKUP(exp_SILP!$Y1750,'DATI CM'!$A$2:$F$28,2,FALSE)</f>
        <v>TRZCST69B41F952V</v>
      </c>
    </row>
    <row r="1751" ht="15.75" hidden="1" customHeight="1">
      <c r="A1751" s="17" t="str">
        <f>IFERROR(VLOOKUP(exp_SILP!$W1751,exp_utenti_P!D:D,1,FALSE),"_DA INSERIRE")</f>
        <v>BNCBHM77A01Z330F</v>
      </c>
      <c r="B1751" s="17" t="str">
        <f>IF(AND(exp_SILP!$S1751="A.3 ORIENTAMENTO PROFESSIONALE",exp_SILP!$AD1751="4.2"),"A.3 ORIENTAMENTO PROFESSIONALE (CARCERE)",
IF(AND(exp_SILP!$S1751="A.3 ORIENTAMENTO PROFESSIONALE",exp_SILP!$AD1751="."),"A.3 ORIENTAMENTO PROFESSIONALE (CARCERE)",
IF(AND(exp_SILP!$S1751="A.4 CONSULENZA ORIENTATIVA",exp_SILP!$AD1751="4.2"),"A.4 CONSULENZA ORIENTATIVA (CARCERE)",
IF(AND(exp_SILP!$S1751="A.4 CONSULENZA ORIENTATIVA",exp_SILP!$AD1751="."),"A.4 CONSULENZA ORIENTATIVA (CARCERE)",
IF(AND(exp_SILP!$S1751="A.5 - LEP F1 - ACCOMPAGNAMENTO AL LAVORO",exp_SILP!$AD1751="4.2"),"A.5 - LEP F1 - ACCOMPAGNAMENTO AL LAVORO (CARCERE)",
IF(AND(exp_SILP!$S1751="A.5 - LEP F1 - ACCOMPAGNAMENTO AL LAVORO",exp_SILP!$AD1751="."),"A.5 - LEP F1 - ACCOMPAGNAMENTO AL LAVORO (CARCERE)",
IF(AND(exp_SILP!$S1751="A.5.2a - TUTORAGGIO TIROCINI",exp_SILP!$AD1751="4.2"),"A.5.2a - TUTORAGGIO TIROCINI (CARCERE)",
exp_SILP!$S1751)))))))</f>
        <v>A.5 - LEP F1 - ACCOMPAGNAMENTO AL LAVORO</v>
      </c>
      <c r="C1751" s="18" t="str">
        <f>CONCATENATE(VLOOKUP(exp_SILP!$B1751,'DATI COMMESSE'!$A$2:$F$25,4,FALSE)," - ", VLOOKUP(exp_SILP!$B1751,'DATI COMMESSE'!$A$2:$F$25,2,FALSE)," - ",VLOOKUP(exp_SILP!$B1751,'DATI COMMESSE'!$A$2:$F$25,3,FALSE))</f>
        <v>GOL - 22-02-5000 - 22-12-5003</v>
      </c>
      <c r="D1751" s="18" t="str">
        <f>LEFT(exp_SILP!$R1751,5)</f>
        <v>14:00</v>
      </c>
      <c r="E1751" s="18" t="str">
        <f>RIGHT(exp_SILP!$R1751,5)</f>
        <v>15:00</v>
      </c>
      <c r="F1751" s="18">
        <f>IF(exp_SILP!$AG1751&gt;=60,exp_SILP!$AG1751/60,exp_SILP!$AG1751)</f>
        <v>1</v>
      </c>
      <c r="G1751" s="18" t="str">
        <f>VLOOKUP(exp_SILP!$Y1751,'DATI CM'!$A$2:$F$28,2,FALSE)</f>
        <v>TRZCST69B41F952V</v>
      </c>
      <c r="H1751" s="18" t="str">
        <f>VLOOKUP(exp_SILP!$Y1751,'DATI CM'!$A$2:$F$28,3,FALSE)</f>
        <v/>
      </c>
      <c r="I1751" s="18" t="str">
        <f t="shared" si="1"/>
        <v>N</v>
      </c>
      <c r="J1751" s="18" t="str">
        <f>VLOOKUP(exp_SILP!$Y1751,'DATI CM'!$A$2:$F$28,4,FALSE)</f>
        <v/>
      </c>
      <c r="K1751" s="19">
        <f>VLOOKUP(exp_SILP!$B1751,'DATI COMMESSE'!$A$2:$F$25,5,FALSE)</f>
        <v>39.94</v>
      </c>
      <c r="L1751" s="19" t="str">
        <f>IF(exp_SILP!$B1751="A4.10 - LEP E - ORIENTAMENTO SPECIALISTICO SKILL GAP ANALYSIS - GRUPPO 3P",0,VLOOKUP(exp_SILP!$Y1751,'DATI CM'!$A$2:$F$28,6,FALSE))</f>
        <v/>
      </c>
      <c r="M1751" s="19">
        <f>IFERROR(VLOOKUP(exp_SILP!$B1751,'DATI CM'!$H$2:$I$16,2,FALSE)*exp_SILP!$F1751,0)</f>
        <v>0</v>
      </c>
      <c r="N1751" s="18" t="str">
        <f>VLOOKUP(exp_SILP!$B1751,'DATI COMMESSE'!$A$2:$F$25,4,FALSE)</f>
        <v>GOL</v>
      </c>
      <c r="O1751" s="20">
        <f>VLOOKUP(exp_SILP!$B1751,'DATI COMMESSE'!$A$2:$F$25,5,FALSE)*exp_SILP!$F1751</f>
        <v>39.94</v>
      </c>
      <c r="P1751" s="18" t="str">
        <f>IF(MID(exp_SILP!$W1751,10,2)&gt;"40","F","M")</f>
        <v>M</v>
      </c>
      <c r="Q1751" s="24" t="s">
        <v>1597</v>
      </c>
      <c r="R1751" s="22" t="s">
        <v>56</v>
      </c>
      <c r="S1751" s="22" t="s">
        <v>57</v>
      </c>
      <c r="T1751" s="22" t="s">
        <v>58</v>
      </c>
      <c r="U1751" s="22" t="s">
        <v>59</v>
      </c>
      <c r="V1751" s="22" t="s">
        <v>824</v>
      </c>
      <c r="W1751" s="22" t="s">
        <v>825</v>
      </c>
      <c r="X1751" s="22" t="s">
        <v>826</v>
      </c>
      <c r="Y1751" s="22" t="s">
        <v>18</v>
      </c>
      <c r="Z1751" s="22" t="s">
        <v>63</v>
      </c>
      <c r="AA1751" s="22" t="s">
        <v>64</v>
      </c>
      <c r="AB1751" s="22" t="s">
        <v>65</v>
      </c>
      <c r="AC1751" s="22" t="s">
        <v>82</v>
      </c>
      <c r="AD1751" s="22" t="s">
        <v>59</v>
      </c>
      <c r="AE1751" s="22" t="s">
        <v>59</v>
      </c>
      <c r="AF1751" s="22" t="s">
        <v>114</v>
      </c>
      <c r="AG1751" s="25" t="s">
        <v>67</v>
      </c>
      <c r="AH1751" s="22" t="s">
        <v>324</v>
      </c>
      <c r="AI1751" s="22" t="s">
        <v>83</v>
      </c>
      <c r="AJ1751" s="22" t="str">
        <f>VLOOKUP(exp_SILP!$Y1751,'DATI CM'!$A$2:$F$28,2,FALSE)</f>
        <v>TRZCST69B41F952V</v>
      </c>
    </row>
    <row r="1752" ht="15.75" hidden="1" customHeight="1">
      <c r="A1752" s="10" t="str">
        <f>IFERROR(VLOOKUP(exp_SILP!$W1752,exp_utenti_P!D:D,1,FALSE),"_DA INSERIRE")</f>
        <v>FFLFNC66B52A859V</v>
      </c>
      <c r="B1752" s="10" t="str">
        <f>IF(AND(exp_SILP!$S1752="A.3 ORIENTAMENTO PROFESSIONALE",exp_SILP!$AD1752="4.2"),"A.3 ORIENTAMENTO PROFESSIONALE (CARCERE)",
IF(AND(exp_SILP!$S1752="A.3 ORIENTAMENTO PROFESSIONALE",exp_SILP!$AD1752="."),"A.3 ORIENTAMENTO PROFESSIONALE (CARCERE)",
IF(AND(exp_SILP!$S1752="A.4 CONSULENZA ORIENTATIVA",exp_SILP!$AD1752="4.2"),"A.4 CONSULENZA ORIENTATIVA (CARCERE)",
IF(AND(exp_SILP!$S1752="A.4 CONSULENZA ORIENTATIVA",exp_SILP!$AD1752="."),"A.4 CONSULENZA ORIENTATIVA (CARCERE)",
IF(AND(exp_SILP!$S1752="A.5 - LEP F1 - ACCOMPAGNAMENTO AL LAVORO",exp_SILP!$AD1752="4.2"),"A.5 - LEP F1 - ACCOMPAGNAMENTO AL LAVORO (CARCERE)",
IF(AND(exp_SILP!$S1752="A.5 - LEP F1 - ACCOMPAGNAMENTO AL LAVORO",exp_SILP!$AD1752="."),"A.5 - LEP F1 - ACCOMPAGNAMENTO AL LAVORO (CARCERE)",
IF(AND(exp_SILP!$S1752="A.5.2a - TUTORAGGIO TIROCINI",exp_SILP!$AD1752="4.2"),"A.5.2a - TUTORAGGIO TIROCINI (CARCERE)",
exp_SILP!$S1752)))))))</f>
        <v>A.5 - LEP F1 - ACCOMPAGNAMENTO AL LAVORO</v>
      </c>
      <c r="C1752" s="11" t="str">
        <f>CONCATENATE(VLOOKUP(exp_SILP!$B1752,'DATI COMMESSE'!$A$2:$F$25,4,FALSE)," - ", VLOOKUP(exp_SILP!$B1752,'DATI COMMESSE'!$A$2:$F$25,2,FALSE)," - ",VLOOKUP(exp_SILP!$B1752,'DATI COMMESSE'!$A$2:$F$25,3,FALSE))</f>
        <v>GOL - 22-02-5000 - 22-12-5003</v>
      </c>
      <c r="D1752" s="11" t="str">
        <f>LEFT(exp_SILP!$R1752,5)</f>
        <v>12:00</v>
      </c>
      <c r="E1752" s="11" t="str">
        <f>RIGHT(exp_SILP!$R1752,5)</f>
        <v>13:00</v>
      </c>
      <c r="F1752" s="11">
        <f>IF(exp_SILP!$AG1752&gt;=60,exp_SILP!$AG1752/60,exp_SILP!$AG1752)</f>
        <v>1</v>
      </c>
      <c r="G1752" s="11" t="str">
        <f>VLOOKUP(exp_SILP!$Y1752,'DATI CM'!$A$2:$F$28,2,FALSE)</f>
        <v>PNFMRT85H50A859E</v>
      </c>
      <c r="H1752" s="11" t="str">
        <f>VLOOKUP(exp_SILP!$Y1752,'DATI CM'!$A$2:$F$28,3,FALSE)</f>
        <v>A011</v>
      </c>
      <c r="I1752" s="11" t="str">
        <f t="shared" si="1"/>
        <v>N</v>
      </c>
      <c r="J1752" s="11" t="str">
        <f>VLOOKUP(exp_SILP!$Y1752,'DATI CM'!$A$2:$F$28,4,FALSE)</f>
        <v>BIELLA</v>
      </c>
      <c r="K1752" s="12">
        <f>VLOOKUP(exp_SILP!$B1752,'DATI COMMESSE'!$A$2:$F$25,5,FALSE)</f>
        <v>39.94</v>
      </c>
      <c r="L1752" s="12">
        <f>IF(exp_SILP!$B1752="A4.10 - LEP E - ORIENTAMENTO SPECIALISTICO SKILL GAP ANALYSIS - GRUPPO 3P",0,VLOOKUP(exp_SILP!$Y1752,'DATI CM'!$A$2:$F$28,6,FALSE))</f>
        <v>25</v>
      </c>
      <c r="M1752" s="12">
        <f>IFERROR(VLOOKUP(exp_SILP!$B1752,'DATI CM'!$H$2:$I$16,2,FALSE)*exp_SILP!$F1752,0)</f>
        <v>0</v>
      </c>
      <c r="N1752" s="11" t="str">
        <f>VLOOKUP(exp_SILP!$B1752,'DATI COMMESSE'!$A$2:$F$25,4,FALSE)</f>
        <v>GOL</v>
      </c>
      <c r="O1752" s="13">
        <f>VLOOKUP(exp_SILP!$B1752,'DATI COMMESSE'!$A$2:$F$25,5,FALSE)*exp_SILP!$F1752</f>
        <v>39.94</v>
      </c>
      <c r="P1752" s="11" t="str">
        <f>IF(MID(exp_SILP!$W1752,10,2)&gt;"40","F","M")</f>
        <v>F</v>
      </c>
      <c r="Q1752" s="27" t="s">
        <v>1597</v>
      </c>
      <c r="R1752" s="15" t="s">
        <v>102</v>
      </c>
      <c r="S1752" s="15" t="s">
        <v>57</v>
      </c>
      <c r="T1752" s="15" t="s">
        <v>58</v>
      </c>
      <c r="U1752" s="15" t="s">
        <v>59</v>
      </c>
      <c r="V1752" s="15" t="s">
        <v>384</v>
      </c>
      <c r="W1752" s="15" t="s">
        <v>385</v>
      </c>
      <c r="X1752" s="15" t="s">
        <v>386</v>
      </c>
      <c r="Y1752" s="15" t="s">
        <v>15</v>
      </c>
      <c r="Z1752" s="15" t="s">
        <v>63</v>
      </c>
      <c r="AA1752" s="15" t="s">
        <v>64</v>
      </c>
      <c r="AB1752" s="15" t="s">
        <v>65</v>
      </c>
      <c r="AC1752" s="15" t="s">
        <v>66</v>
      </c>
      <c r="AD1752" s="15" t="s">
        <v>59</v>
      </c>
      <c r="AE1752" s="15" t="s">
        <v>59</v>
      </c>
      <c r="AF1752" s="15" t="s">
        <v>59</v>
      </c>
      <c r="AG1752" s="28" t="s">
        <v>67</v>
      </c>
      <c r="AH1752" s="15" t="s">
        <v>1597</v>
      </c>
      <c r="AI1752" s="15" t="s">
        <v>68</v>
      </c>
      <c r="AJ1752" s="15" t="str">
        <f>VLOOKUP(exp_SILP!$Y1752,'DATI CM'!$A$2:$F$28,2,FALSE)</f>
        <v>PNFMRT85H50A859E</v>
      </c>
    </row>
    <row r="1753" ht="15.75" hidden="1" customHeight="1">
      <c r="A1753" s="17" t="str">
        <f>IFERROR(VLOOKUP(exp_SILP!$W1753,exp_utenti_P!D:D,1,FALSE),"_DA INSERIRE")</f>
        <v>FRNGPP76S12A859E</v>
      </c>
      <c r="B1753" s="17" t="str">
        <f>IF(AND(exp_SILP!$S1753="A.3 ORIENTAMENTO PROFESSIONALE",exp_SILP!$AD1753="4.2"),"A.3 ORIENTAMENTO PROFESSIONALE (CARCERE)",
IF(AND(exp_SILP!$S1753="A.3 ORIENTAMENTO PROFESSIONALE",exp_SILP!$AD1753="."),"A.3 ORIENTAMENTO PROFESSIONALE (CARCERE)",
IF(AND(exp_SILP!$S1753="A.4 CONSULENZA ORIENTATIVA",exp_SILP!$AD1753="4.2"),"A.4 CONSULENZA ORIENTATIVA (CARCERE)",
IF(AND(exp_SILP!$S1753="A.4 CONSULENZA ORIENTATIVA",exp_SILP!$AD1753="."),"A.4 CONSULENZA ORIENTATIVA (CARCERE)",
IF(AND(exp_SILP!$S1753="A.5 - LEP F1 - ACCOMPAGNAMENTO AL LAVORO",exp_SILP!$AD1753="4.2"),"A.5 - LEP F1 - ACCOMPAGNAMENTO AL LAVORO (CARCERE)",
IF(AND(exp_SILP!$S1753="A.5 - LEP F1 - ACCOMPAGNAMENTO AL LAVORO",exp_SILP!$AD1753="."),"A.5 - LEP F1 - ACCOMPAGNAMENTO AL LAVORO (CARCERE)",
IF(AND(exp_SILP!$S1753="A.5.2a - TUTORAGGIO TIROCINI",exp_SILP!$AD1753="4.2"),"A.5.2a - TUTORAGGIO TIROCINI (CARCERE)",
exp_SILP!$S1753)))))))</f>
        <v>A.5 - LEP F1 - ACCOMPAGNAMENTO AL LAVORO</v>
      </c>
      <c r="C1753" s="18" t="str">
        <f>CONCATENATE(VLOOKUP(exp_SILP!$B1753,'DATI COMMESSE'!$A$2:$F$25,4,FALSE)," - ", VLOOKUP(exp_SILP!$B1753,'DATI COMMESSE'!$A$2:$F$25,2,FALSE)," - ",VLOOKUP(exp_SILP!$B1753,'DATI COMMESSE'!$A$2:$F$25,3,FALSE))</f>
        <v>GOL - 22-02-5000 - 22-12-5003</v>
      </c>
      <c r="D1753" s="18" t="str">
        <f>LEFT(exp_SILP!$R1753,5)</f>
        <v>13:00</v>
      </c>
      <c r="E1753" s="18" t="str">
        <f>RIGHT(exp_SILP!$R1753,5)</f>
        <v>14:00</v>
      </c>
      <c r="F1753" s="18">
        <f>IF(exp_SILP!$AG1753&gt;=60,exp_SILP!$AG1753/60,exp_SILP!$AG1753)</f>
        <v>1</v>
      </c>
      <c r="G1753" s="18" t="str">
        <f>VLOOKUP(exp_SILP!$Y1753,'DATI CM'!$A$2:$F$28,2,FALSE)</f>
        <v>PNFMRT85H50A859E</v>
      </c>
      <c r="H1753" s="18" t="str">
        <f>VLOOKUP(exp_SILP!$Y1753,'DATI CM'!$A$2:$F$28,3,FALSE)</f>
        <v>A011</v>
      </c>
      <c r="I1753" s="18" t="str">
        <f t="shared" si="1"/>
        <v>N</v>
      </c>
      <c r="J1753" s="18" t="str">
        <f>VLOOKUP(exp_SILP!$Y1753,'DATI CM'!$A$2:$F$28,4,FALSE)</f>
        <v>BIELLA</v>
      </c>
      <c r="K1753" s="19">
        <f>VLOOKUP(exp_SILP!$B1753,'DATI COMMESSE'!$A$2:$F$25,5,FALSE)</f>
        <v>39.94</v>
      </c>
      <c r="L1753" s="19">
        <f>IF(exp_SILP!$B1753="A4.10 - LEP E - ORIENTAMENTO SPECIALISTICO SKILL GAP ANALYSIS - GRUPPO 3P",0,VLOOKUP(exp_SILP!$Y1753,'DATI CM'!$A$2:$F$28,6,FALSE))</f>
        <v>25</v>
      </c>
      <c r="M1753" s="19">
        <f>IFERROR(VLOOKUP(exp_SILP!$B1753,'DATI CM'!$H$2:$I$16,2,FALSE)*exp_SILP!$F1753,0)</f>
        <v>0</v>
      </c>
      <c r="N1753" s="18" t="str">
        <f>VLOOKUP(exp_SILP!$B1753,'DATI COMMESSE'!$A$2:$F$25,4,FALSE)</f>
        <v>GOL</v>
      </c>
      <c r="O1753" s="20">
        <f>VLOOKUP(exp_SILP!$B1753,'DATI COMMESSE'!$A$2:$F$25,5,FALSE)*exp_SILP!$F1753</f>
        <v>39.94</v>
      </c>
      <c r="P1753" s="18" t="str">
        <f>IF(MID(exp_SILP!$W1753,10,2)&gt;"40","F","M")</f>
        <v>M</v>
      </c>
      <c r="Q1753" s="24" t="s">
        <v>1597</v>
      </c>
      <c r="R1753" s="22" t="s">
        <v>159</v>
      </c>
      <c r="S1753" s="22" t="s">
        <v>57</v>
      </c>
      <c r="T1753" s="22" t="s">
        <v>58</v>
      </c>
      <c r="U1753" s="22" t="s">
        <v>59</v>
      </c>
      <c r="V1753" s="22" t="s">
        <v>282</v>
      </c>
      <c r="W1753" s="22" t="s">
        <v>283</v>
      </c>
      <c r="X1753" s="22" t="s">
        <v>284</v>
      </c>
      <c r="Y1753" s="22" t="s">
        <v>15</v>
      </c>
      <c r="Z1753" s="22" t="s">
        <v>63</v>
      </c>
      <c r="AA1753" s="22" t="s">
        <v>64</v>
      </c>
      <c r="AB1753" s="22" t="s">
        <v>65</v>
      </c>
      <c r="AC1753" s="22" t="s">
        <v>66</v>
      </c>
      <c r="AD1753" s="22" t="s">
        <v>59</v>
      </c>
      <c r="AE1753" s="22" t="s">
        <v>59</v>
      </c>
      <c r="AF1753" s="22" t="s">
        <v>59</v>
      </c>
      <c r="AG1753" s="25" t="s">
        <v>67</v>
      </c>
      <c r="AH1753" s="22" t="s">
        <v>1597</v>
      </c>
      <c r="AI1753" s="22" t="s">
        <v>68</v>
      </c>
      <c r="AJ1753" s="22" t="str">
        <f>VLOOKUP(exp_SILP!$Y1753,'DATI CM'!$A$2:$F$28,2,FALSE)</f>
        <v>PNFMRT85H50A859E</v>
      </c>
    </row>
    <row r="1754" ht="15.75" customHeight="1">
      <c r="A1754" s="10" t="str">
        <f>IFERROR(VLOOKUP(exp_SILP!$W1754,exp_utenti_P!D:D,1,FALSE),"_DA INSERIRE")</f>
        <v>DSLGND99A66Z602Z</v>
      </c>
      <c r="B1754" s="10" t="str">
        <f>IF(AND(exp_SILP!$S1754="A.3 ORIENTAMENTO PROFESSIONALE",exp_SILP!$AD1754="4.2"),"A.3 ORIENTAMENTO PROFESSIONALE (CARCERE)",
IF(AND(exp_SILP!$S1754="A.3 ORIENTAMENTO PROFESSIONALE",exp_SILP!$AD1754="."),"A.3 ORIENTAMENTO PROFESSIONALE (CARCERE)",
IF(AND(exp_SILP!$S1754="A.4 CONSULENZA ORIENTATIVA",exp_SILP!$AD1754="4.2"),"A.4 CONSULENZA ORIENTATIVA (CARCERE)",
IF(AND(exp_SILP!$S1754="A.4 CONSULENZA ORIENTATIVA",exp_SILP!$AD1754="."),"A.4 CONSULENZA ORIENTATIVA (CARCERE)",
IF(AND(exp_SILP!$S1754="A.5 - LEP F1 - ACCOMPAGNAMENTO AL LAVORO",exp_SILP!$AD1754="4.2"),"A.5 - LEP F1 - ACCOMPAGNAMENTO AL LAVORO (CARCERE)",
IF(AND(exp_SILP!$S1754="A.5 - LEP F1 - ACCOMPAGNAMENTO AL LAVORO",exp_SILP!$AD1754="."),"A.5 - LEP F1 - ACCOMPAGNAMENTO AL LAVORO (CARCERE)",
IF(AND(exp_SILP!$S1754="A.5.2a - TUTORAGGIO TIROCINI",exp_SILP!$AD1754="4.2"),"A.5.2a - TUTORAGGIO TIROCINI (CARCERE)",
exp_SILP!$S1754)))))))</f>
        <v>A4.10 - LEP E - ORIENTAMENTO SPECIALISTICO SKILL GAP ANALYSIS</v>
      </c>
      <c r="C1754" s="11" t="str">
        <f>CONCATENATE(VLOOKUP(exp_SILP!$B1754,'DATI COMMESSE'!$A$2:$F$25,4,FALSE)," - ", VLOOKUP(exp_SILP!$B1754,'DATI COMMESSE'!$A$2:$F$25,2,FALSE)," - ",VLOOKUP(exp_SILP!$B1754,'DATI COMMESSE'!$A$2:$F$25,3,FALSE))</f>
        <v>GOL - 22-02-5000 - 22-12-5003</v>
      </c>
      <c r="D1754" s="11" t="str">
        <f>LEFT(exp_SILP!$R1754,5)</f>
        <v>17:00</v>
      </c>
      <c r="E1754" s="11" t="str">
        <f>RIGHT(exp_SILP!$R1754,5)</f>
        <v>18:00</v>
      </c>
      <c r="F1754" s="11">
        <f>IF(exp_SILP!$AG1754&gt;=60,exp_SILP!$AG1754/60,exp_SILP!$AG1754)</f>
        <v>1</v>
      </c>
      <c r="G1754" s="11" t="str">
        <f>VLOOKUP(exp_SILP!$Y1754,'DATI CM'!$A$2:$F$28,2,FALSE)</f>
        <v>MNRCLD73B46G674U</v>
      </c>
      <c r="H1754" s="11" t="str">
        <f>VLOOKUP(exp_SILP!$Y1754,'DATI CM'!$A$2:$F$28,3,FALSE)</f>
        <v>A011</v>
      </c>
      <c r="I1754" s="11" t="str">
        <f t="shared" si="1"/>
        <v>N</v>
      </c>
      <c r="J1754" s="11" t="str">
        <f>VLOOKUP(exp_SILP!$Y1754,'DATI CM'!$A$2:$F$28,4,FALSE)</f>
        <v>TORINO</v>
      </c>
      <c r="K1754" s="12">
        <f>VLOOKUP(exp_SILP!$B1754,'DATI COMMESSE'!$A$2:$F$25,5,FALSE)</f>
        <v>39.94</v>
      </c>
      <c r="L1754" s="12">
        <f>IF(exp_SILP!$B1754="A4.10 - LEP E - ORIENTAMENTO SPECIALISTICO SKILL GAP ANALYSIS - GRUPPO 3P",0,VLOOKUP(exp_SILP!$Y1754,'DATI CM'!$A$2:$F$28,6,FALSE))</f>
        <v>25</v>
      </c>
      <c r="M1754" s="12">
        <f>IFERROR(VLOOKUP(exp_SILP!$B1754,'DATI CM'!$H$2:$I$16,2,FALSE)*exp_SILP!$F1754,0)</f>
        <v>0</v>
      </c>
      <c r="N1754" s="11" t="str">
        <f>VLOOKUP(exp_SILP!$B1754,'DATI COMMESSE'!$A$2:$F$25,4,FALSE)</f>
        <v>GOL</v>
      </c>
      <c r="O1754" s="13">
        <f>VLOOKUP(exp_SILP!$B1754,'DATI COMMESSE'!$A$2:$F$25,5,FALSE)*exp_SILP!$F1754</f>
        <v>39.94</v>
      </c>
      <c r="P1754" s="11" t="str">
        <f>IF(MID(exp_SILP!$W1754,10,2)&gt;"40","F","M")</f>
        <v>F</v>
      </c>
      <c r="Q1754" s="27" t="s">
        <v>1597</v>
      </c>
      <c r="R1754" s="15" t="s">
        <v>93</v>
      </c>
      <c r="S1754" s="15" t="s">
        <v>70</v>
      </c>
      <c r="T1754" s="15" t="s">
        <v>58</v>
      </c>
      <c r="U1754" s="15" t="s">
        <v>59</v>
      </c>
      <c r="V1754" s="15" t="s">
        <v>1644</v>
      </c>
      <c r="W1754" s="15" t="s">
        <v>1645</v>
      </c>
      <c r="X1754" s="15" t="s">
        <v>1646</v>
      </c>
      <c r="Y1754" s="15" t="s">
        <v>14</v>
      </c>
      <c r="Z1754" s="15" t="s">
        <v>63</v>
      </c>
      <c r="AA1754" s="15" t="s">
        <v>64</v>
      </c>
      <c r="AB1754" s="15" t="s">
        <v>65</v>
      </c>
      <c r="AC1754" s="15" t="s">
        <v>135</v>
      </c>
      <c r="AD1754" s="15" t="s">
        <v>59</v>
      </c>
      <c r="AE1754" s="15" t="s">
        <v>59</v>
      </c>
      <c r="AF1754" s="15" t="s">
        <v>156</v>
      </c>
      <c r="AG1754" s="28" t="s">
        <v>67</v>
      </c>
      <c r="AH1754" s="15" t="s">
        <v>171</v>
      </c>
      <c r="AI1754" s="15" t="s">
        <v>158</v>
      </c>
      <c r="AJ1754" s="15" t="str">
        <f>VLOOKUP(exp_SILP!$Y1754,'DATI CM'!$A$2:$F$28,2,FALSE)</f>
        <v>MNRCLD73B46G674U</v>
      </c>
    </row>
    <row r="1755" ht="15.75" customHeight="1">
      <c r="A1755" s="17" t="str">
        <f>IFERROR(VLOOKUP(exp_SILP!$W1755,exp_utenti_P!D:D,1,FALSE),"_DA INSERIRE")</f>
        <v>DSLGND99A66Z602Z</v>
      </c>
      <c r="B1755" s="17" t="str">
        <f>IF(AND(exp_SILP!$S1755="A.3 ORIENTAMENTO PROFESSIONALE",exp_SILP!$AD1755="4.2"),"A.3 ORIENTAMENTO PROFESSIONALE (CARCERE)",
IF(AND(exp_SILP!$S1755="A.3 ORIENTAMENTO PROFESSIONALE",exp_SILP!$AD1755="."),"A.3 ORIENTAMENTO PROFESSIONALE (CARCERE)",
IF(AND(exp_SILP!$S1755="A.4 CONSULENZA ORIENTATIVA",exp_SILP!$AD1755="4.2"),"A.4 CONSULENZA ORIENTATIVA (CARCERE)",
IF(AND(exp_SILP!$S1755="A.4 CONSULENZA ORIENTATIVA",exp_SILP!$AD1755="."),"A.4 CONSULENZA ORIENTATIVA (CARCERE)",
IF(AND(exp_SILP!$S1755="A.5 - LEP F1 - ACCOMPAGNAMENTO AL LAVORO",exp_SILP!$AD1755="4.2"),"A.5 - LEP F1 - ACCOMPAGNAMENTO AL LAVORO (CARCERE)",
IF(AND(exp_SILP!$S1755="A.5 - LEP F1 - ACCOMPAGNAMENTO AL LAVORO",exp_SILP!$AD1755="."),"A.5 - LEP F1 - ACCOMPAGNAMENTO AL LAVORO (CARCERE)",
IF(AND(exp_SILP!$S1755="A.5.2a - TUTORAGGIO TIROCINI",exp_SILP!$AD1755="4.2"),"A.5.2a - TUTORAGGIO TIROCINI (CARCERE)",
exp_SILP!$S1755)))))))</f>
        <v>A4.10 - LEP E - ORIENTAMENTO SPECIALISTICO SKILL GAP ANALYSIS</v>
      </c>
      <c r="C1755" s="18" t="str">
        <f>CONCATENATE(VLOOKUP(exp_SILP!$B1755,'DATI COMMESSE'!$A$2:$F$25,4,FALSE)," - ", VLOOKUP(exp_SILP!$B1755,'DATI COMMESSE'!$A$2:$F$25,2,FALSE)," - ",VLOOKUP(exp_SILP!$B1755,'DATI COMMESSE'!$A$2:$F$25,3,FALSE))</f>
        <v>GOL - 22-02-5000 - 22-12-5003</v>
      </c>
      <c r="D1755" s="18" t="str">
        <f>LEFT(exp_SILP!$R1755,5)</f>
        <v>14:00</v>
      </c>
      <c r="E1755" s="18" t="str">
        <f>RIGHT(exp_SILP!$R1755,5)</f>
        <v>17:00</v>
      </c>
      <c r="F1755" s="18">
        <f>IF(exp_SILP!$AG1755&gt;=60,exp_SILP!$AG1755/60,exp_SILP!$AG1755)</f>
        <v>3</v>
      </c>
      <c r="G1755" s="18" t="str">
        <f>VLOOKUP(exp_SILP!$Y1755,'DATI CM'!$A$2:$F$28,2,FALSE)</f>
        <v>MNRCLD73B46G674U</v>
      </c>
      <c r="H1755" s="18" t="str">
        <f>VLOOKUP(exp_SILP!$Y1755,'DATI CM'!$A$2:$F$28,3,FALSE)</f>
        <v>A011</v>
      </c>
      <c r="I1755" s="18" t="str">
        <f t="shared" si="1"/>
        <v>N</v>
      </c>
      <c r="J1755" s="18" t="str">
        <f>VLOOKUP(exp_SILP!$Y1755,'DATI CM'!$A$2:$F$28,4,FALSE)</f>
        <v>TORINO</v>
      </c>
      <c r="K1755" s="19">
        <f>VLOOKUP(exp_SILP!$B1755,'DATI COMMESSE'!$A$2:$F$25,5,FALSE)</f>
        <v>39.94</v>
      </c>
      <c r="L1755" s="19">
        <f>IF(exp_SILP!$B1755="A4.10 - LEP E - ORIENTAMENTO SPECIALISTICO SKILL GAP ANALYSIS - GRUPPO 3P",0,VLOOKUP(exp_SILP!$Y1755,'DATI CM'!$A$2:$F$28,6,FALSE))</f>
        <v>25</v>
      </c>
      <c r="M1755" s="19">
        <f>IFERROR(VLOOKUP(exp_SILP!$B1755,'DATI CM'!$H$2:$I$16,2,FALSE)*exp_SILP!$F1755,0)</f>
        <v>0</v>
      </c>
      <c r="N1755" s="18" t="str">
        <f>VLOOKUP(exp_SILP!$B1755,'DATI COMMESSE'!$A$2:$F$25,4,FALSE)</f>
        <v>GOL</v>
      </c>
      <c r="O1755" s="20">
        <f>VLOOKUP(exp_SILP!$B1755,'DATI COMMESSE'!$A$2:$F$25,5,FALSE)*exp_SILP!$F1755</f>
        <v>119.82</v>
      </c>
      <c r="P1755" s="18" t="str">
        <f>IF(MID(exp_SILP!$W1755,10,2)&gt;"40","F","M")</f>
        <v>F</v>
      </c>
      <c r="Q1755" s="24" t="s">
        <v>1597</v>
      </c>
      <c r="R1755" s="22" t="s">
        <v>100</v>
      </c>
      <c r="S1755" s="22" t="s">
        <v>70</v>
      </c>
      <c r="T1755" s="22" t="s">
        <v>58</v>
      </c>
      <c r="U1755" s="22" t="s">
        <v>59</v>
      </c>
      <c r="V1755" s="22" t="s">
        <v>1644</v>
      </c>
      <c r="W1755" s="22" t="s">
        <v>1645</v>
      </c>
      <c r="X1755" s="22" t="s">
        <v>1646</v>
      </c>
      <c r="Y1755" s="22" t="s">
        <v>14</v>
      </c>
      <c r="Z1755" s="22" t="s">
        <v>63</v>
      </c>
      <c r="AA1755" s="22" t="s">
        <v>64</v>
      </c>
      <c r="AB1755" s="22" t="s">
        <v>74</v>
      </c>
      <c r="AC1755" s="22" t="s">
        <v>135</v>
      </c>
      <c r="AD1755" s="22" t="s">
        <v>59</v>
      </c>
      <c r="AE1755" s="22" t="s">
        <v>59</v>
      </c>
      <c r="AF1755" s="22" t="s">
        <v>59</v>
      </c>
      <c r="AG1755" s="25" t="s">
        <v>101</v>
      </c>
      <c r="AH1755" s="22" t="s">
        <v>171</v>
      </c>
      <c r="AI1755" s="22" t="s">
        <v>158</v>
      </c>
      <c r="AJ1755" s="22" t="str">
        <f>VLOOKUP(exp_SILP!$Y1755,'DATI CM'!$A$2:$F$28,2,FALSE)</f>
        <v>MNRCLD73B46G674U</v>
      </c>
    </row>
    <row r="1756" ht="15.75" customHeight="1">
      <c r="A1756" s="10" t="str">
        <f>IFERROR(VLOOKUP(exp_SILP!$W1756,exp_utenti_P!D:D,1,FALSE),"_DA INSERIRE")</f>
        <v>VRRNMR72R58L219Q</v>
      </c>
      <c r="B1756" s="10" t="str">
        <f>IF(AND(exp_SILP!$S1756="A.3 ORIENTAMENTO PROFESSIONALE",exp_SILP!$AD1756="4.2"),"A.3 ORIENTAMENTO PROFESSIONALE (CARCERE)",
IF(AND(exp_SILP!$S1756="A.3 ORIENTAMENTO PROFESSIONALE",exp_SILP!$AD1756="."),"A.3 ORIENTAMENTO PROFESSIONALE (CARCERE)",
IF(AND(exp_SILP!$S1756="A.4 CONSULENZA ORIENTATIVA",exp_SILP!$AD1756="4.2"),"A.4 CONSULENZA ORIENTATIVA (CARCERE)",
IF(AND(exp_SILP!$S1756="A.4 CONSULENZA ORIENTATIVA",exp_SILP!$AD1756="."),"A.4 CONSULENZA ORIENTATIVA (CARCERE)",
IF(AND(exp_SILP!$S1756="A.5 - LEP F1 - ACCOMPAGNAMENTO AL LAVORO",exp_SILP!$AD1756="4.2"),"A.5 - LEP F1 - ACCOMPAGNAMENTO AL LAVORO (CARCERE)",
IF(AND(exp_SILP!$S1756="A.5 - LEP F1 - ACCOMPAGNAMENTO AL LAVORO",exp_SILP!$AD1756="."),"A.5 - LEP F1 - ACCOMPAGNAMENTO AL LAVORO (CARCERE)",
IF(AND(exp_SILP!$S1756="A.5.2a - TUTORAGGIO TIROCINI",exp_SILP!$AD1756="4.2"),"A.5.2a - TUTORAGGIO TIROCINI (CARCERE)",
exp_SILP!$S1756)))))))</f>
        <v>A.4 CONSULENZA ORIENTATIVA (1-C)</v>
      </c>
      <c r="C1756" s="11" t="str">
        <f>CONCATENATE(VLOOKUP(exp_SILP!$B1756,'DATI COMMESSE'!$A$2:$F$25,4,FALSE)," - ", VLOOKUP(exp_SILP!$B1756,'DATI COMMESSE'!$A$2:$F$25,2,FALSE)," - ",VLOOKUP(exp_SILP!$B1756,'DATI COMMESSE'!$A$2:$F$25,3,FALSE))</f>
        <v>FRD - 22-02-5000 - 22-12-5002</v>
      </c>
      <c r="D1756" s="11" t="str">
        <f>LEFT(exp_SILP!$R1756,5)</f>
        <v>08:00</v>
      </c>
      <c r="E1756" s="11" t="str">
        <f>RIGHT(exp_SILP!$R1756,5)</f>
        <v>09:00</v>
      </c>
      <c r="F1756" s="11">
        <f>IF(exp_SILP!$AG1756&gt;=60,exp_SILP!$AG1756/60,exp_SILP!$AG1756)</f>
        <v>1</v>
      </c>
      <c r="G1756" s="11" t="str">
        <f>VLOOKUP(exp_SILP!$Y1756,'DATI CM'!$A$2:$F$28,2,FALSE)</f>
        <v>FLCSRN79S42L219X</v>
      </c>
      <c r="H1756" s="11" t="str">
        <f>VLOOKUP(exp_SILP!$Y1756,'DATI CM'!$A$2:$F$28,3,FALSE)</f>
        <v>A011</v>
      </c>
      <c r="I1756" s="11" t="str">
        <f t="shared" si="1"/>
        <v>N</v>
      </c>
      <c r="J1756" s="11" t="str">
        <f>VLOOKUP(exp_SILP!$Y1756,'DATI CM'!$A$2:$F$28,4,FALSE)</f>
        <v>TORINO</v>
      </c>
      <c r="K1756" s="12">
        <f>VLOOKUP(exp_SILP!$B1756,'DATI COMMESSE'!$A$2:$F$25,5,FALSE)</f>
        <v>35.5</v>
      </c>
      <c r="L1756" s="12">
        <f>IF(exp_SILP!$B1756="A4.10 - LEP E - ORIENTAMENTO SPECIALISTICO SKILL GAP ANALYSIS - GRUPPO 3P",0,VLOOKUP(exp_SILP!$Y1756,'DATI CM'!$A$2:$F$28,6,FALSE))</f>
        <v>25</v>
      </c>
      <c r="M1756" s="12">
        <f>IFERROR(VLOOKUP(exp_SILP!$B1756,'DATI CM'!$H$2:$I$16,2,FALSE)*exp_SILP!$F1756,0)</f>
        <v>0</v>
      </c>
      <c r="N1756" s="11" t="str">
        <f>VLOOKUP(exp_SILP!$B1756,'DATI COMMESSE'!$A$2:$F$25,4,FALSE)</f>
        <v>FRD</v>
      </c>
      <c r="O1756" s="13">
        <f>VLOOKUP(exp_SILP!$B1756,'DATI COMMESSE'!$A$2:$F$25,5,FALSE)*exp_SILP!$F1756</f>
        <v>35.5</v>
      </c>
      <c r="P1756" s="11" t="str">
        <f>IF(MID(exp_SILP!$W1756,10,2)&gt;"40","F","M")</f>
        <v>F</v>
      </c>
      <c r="Q1756" s="27" t="s">
        <v>1738</v>
      </c>
      <c r="R1756" s="15" t="s">
        <v>165</v>
      </c>
      <c r="S1756" s="15" t="s">
        <v>94</v>
      </c>
      <c r="T1756" s="15" t="s">
        <v>58</v>
      </c>
      <c r="U1756" s="15" t="s">
        <v>59</v>
      </c>
      <c r="V1756" s="15" t="s">
        <v>1463</v>
      </c>
      <c r="W1756" s="15" t="s">
        <v>1464</v>
      </c>
      <c r="X1756" s="15" t="s">
        <v>1465</v>
      </c>
      <c r="Y1756" s="15" t="s">
        <v>10</v>
      </c>
      <c r="Z1756" s="15" t="s">
        <v>63</v>
      </c>
      <c r="AA1756" s="15" t="s">
        <v>64</v>
      </c>
      <c r="AB1756" s="15" t="s">
        <v>65</v>
      </c>
      <c r="AC1756" s="15" t="s">
        <v>75</v>
      </c>
      <c r="AD1756" s="15" t="s">
        <v>59</v>
      </c>
      <c r="AE1756" s="15" t="s">
        <v>59</v>
      </c>
      <c r="AF1756" s="15" t="s">
        <v>114</v>
      </c>
      <c r="AG1756" s="28" t="s">
        <v>67</v>
      </c>
      <c r="AH1756" s="15" t="s">
        <v>1738</v>
      </c>
      <c r="AI1756" s="15" t="s">
        <v>77</v>
      </c>
      <c r="AJ1756" s="15" t="str">
        <f>VLOOKUP(exp_SILP!$Y1756,'DATI CM'!$A$2:$F$28,2,FALSE)</f>
        <v>FLCSRN79S42L219X</v>
      </c>
    </row>
    <row r="1757" ht="15.75" customHeight="1">
      <c r="A1757" s="17" t="str">
        <f>IFERROR(VLOOKUP(exp_SILP!$W1757,exp_utenti_P!D:D,1,FALSE),"_DA INSERIRE")</f>
        <v>NPLCST73M64L219H</v>
      </c>
      <c r="B1757" s="17" t="str">
        <f>IF(AND(exp_SILP!$S1757="A.3 ORIENTAMENTO PROFESSIONALE",exp_SILP!$AD1757="4.2"),"A.3 ORIENTAMENTO PROFESSIONALE (CARCERE)",
IF(AND(exp_SILP!$S1757="A.3 ORIENTAMENTO PROFESSIONALE",exp_SILP!$AD1757="."),"A.3 ORIENTAMENTO PROFESSIONALE (CARCERE)",
IF(AND(exp_SILP!$S1757="A.4 CONSULENZA ORIENTATIVA",exp_SILP!$AD1757="4.2"),"A.4 CONSULENZA ORIENTATIVA (CARCERE)",
IF(AND(exp_SILP!$S1757="A.4 CONSULENZA ORIENTATIVA",exp_SILP!$AD1757="."),"A.4 CONSULENZA ORIENTATIVA (CARCERE)",
IF(AND(exp_SILP!$S1757="A.5 - LEP F1 - ACCOMPAGNAMENTO AL LAVORO",exp_SILP!$AD1757="4.2"),"A.5 - LEP F1 - ACCOMPAGNAMENTO AL LAVORO (CARCERE)",
IF(AND(exp_SILP!$S1757="A.5 - LEP F1 - ACCOMPAGNAMENTO AL LAVORO",exp_SILP!$AD1757="."),"A.5 - LEP F1 - ACCOMPAGNAMENTO AL LAVORO (CARCERE)",
IF(AND(exp_SILP!$S1757="A.5.2a - TUTORAGGIO TIROCINI",exp_SILP!$AD1757="4.2"),"A.5.2a - TUTORAGGIO TIROCINI (CARCERE)",
exp_SILP!$S1757)))))))</f>
        <v>A.5 - LEP F1 - ACCOMPAGNAMENTO AL LAVORO</v>
      </c>
      <c r="C1757" s="18" t="str">
        <f>CONCATENATE(VLOOKUP(exp_SILP!$B1757,'DATI COMMESSE'!$A$2:$F$25,4,FALSE)," - ", VLOOKUP(exp_SILP!$B1757,'DATI COMMESSE'!$A$2:$F$25,2,FALSE)," - ",VLOOKUP(exp_SILP!$B1757,'DATI COMMESSE'!$A$2:$F$25,3,FALSE))</f>
        <v>GOL - 22-02-5000 - 22-12-5003</v>
      </c>
      <c r="D1757" s="18" t="str">
        <f>LEFT(exp_SILP!$R1757,5)</f>
        <v>09:00</v>
      </c>
      <c r="E1757" s="18" t="str">
        <f>RIGHT(exp_SILP!$R1757,5)</f>
        <v>11:00</v>
      </c>
      <c r="F1757" s="18">
        <f>IF(exp_SILP!$AG1757&gt;=60,exp_SILP!$AG1757/60,exp_SILP!$AG1757)</f>
        <v>2</v>
      </c>
      <c r="G1757" s="18" t="str">
        <f>VLOOKUP(exp_SILP!$Y1757,'DATI CM'!$A$2:$F$28,2,FALSE)</f>
        <v>FLCSRN79S42L219X</v>
      </c>
      <c r="H1757" s="18" t="str">
        <f>VLOOKUP(exp_SILP!$Y1757,'DATI CM'!$A$2:$F$28,3,FALSE)</f>
        <v>A011</v>
      </c>
      <c r="I1757" s="18" t="str">
        <f t="shared" si="1"/>
        <v>N</v>
      </c>
      <c r="J1757" s="18" t="str">
        <f>VLOOKUP(exp_SILP!$Y1757,'DATI CM'!$A$2:$F$28,4,FALSE)</f>
        <v>TORINO</v>
      </c>
      <c r="K1757" s="19">
        <f>VLOOKUP(exp_SILP!$B1757,'DATI COMMESSE'!$A$2:$F$25,5,FALSE)</f>
        <v>39.94</v>
      </c>
      <c r="L1757" s="19">
        <f>IF(exp_SILP!$B1757="A4.10 - LEP E - ORIENTAMENTO SPECIALISTICO SKILL GAP ANALYSIS - GRUPPO 3P",0,VLOOKUP(exp_SILP!$Y1757,'DATI CM'!$A$2:$F$28,6,FALSE))</f>
        <v>25</v>
      </c>
      <c r="M1757" s="19">
        <f>IFERROR(VLOOKUP(exp_SILP!$B1757,'DATI CM'!$H$2:$I$16,2,FALSE)*exp_SILP!$F1757,0)</f>
        <v>0</v>
      </c>
      <c r="N1757" s="18" t="str">
        <f>VLOOKUP(exp_SILP!$B1757,'DATI COMMESSE'!$A$2:$F$25,4,FALSE)</f>
        <v>GOL</v>
      </c>
      <c r="O1757" s="20">
        <f>VLOOKUP(exp_SILP!$B1757,'DATI COMMESSE'!$A$2:$F$25,5,FALSE)*exp_SILP!$F1757</f>
        <v>79.88</v>
      </c>
      <c r="P1757" s="18" t="str">
        <f>IF(MID(exp_SILP!$W1757,10,2)&gt;"40","F","M")</f>
        <v>F</v>
      </c>
      <c r="Q1757" s="24" t="s">
        <v>1738</v>
      </c>
      <c r="R1757" s="22" t="s">
        <v>223</v>
      </c>
      <c r="S1757" s="22" t="s">
        <v>57</v>
      </c>
      <c r="T1757" s="22" t="s">
        <v>58</v>
      </c>
      <c r="U1757" s="22" t="s">
        <v>59</v>
      </c>
      <c r="V1757" s="22" t="s">
        <v>243</v>
      </c>
      <c r="W1757" s="22" t="s">
        <v>244</v>
      </c>
      <c r="X1757" s="22" t="s">
        <v>245</v>
      </c>
      <c r="Y1757" s="22" t="s">
        <v>10</v>
      </c>
      <c r="Z1757" s="22" t="s">
        <v>63</v>
      </c>
      <c r="AA1757" s="22" t="s">
        <v>64</v>
      </c>
      <c r="AB1757" s="22" t="s">
        <v>74</v>
      </c>
      <c r="AC1757" s="22" t="s">
        <v>75</v>
      </c>
      <c r="AD1757" s="22" t="s">
        <v>59</v>
      </c>
      <c r="AE1757" s="22" t="s">
        <v>59</v>
      </c>
      <c r="AF1757" s="22" t="s">
        <v>59</v>
      </c>
      <c r="AG1757" s="25" t="s">
        <v>76</v>
      </c>
      <c r="AH1757" s="22" t="s">
        <v>1738</v>
      </c>
      <c r="AI1757" s="22" t="s">
        <v>77</v>
      </c>
      <c r="AJ1757" s="22" t="str">
        <f>VLOOKUP(exp_SILP!$Y1757,'DATI CM'!$A$2:$F$28,2,FALSE)</f>
        <v>FLCSRN79S42L219X</v>
      </c>
    </row>
    <row r="1758" ht="15.75" customHeight="1">
      <c r="A1758" s="10" t="str">
        <f>IFERROR(VLOOKUP(exp_SILP!$W1758,exp_utenti_P!D:D,1,FALSE),"_DA INSERIRE")</f>
        <v>BNTBRR62B24Z330N</v>
      </c>
      <c r="B1758" s="10" t="str">
        <f>IF(AND(exp_SILP!$S1758="A.3 ORIENTAMENTO PROFESSIONALE",exp_SILP!$AD1758="4.2"),"A.3 ORIENTAMENTO PROFESSIONALE (CARCERE)",
IF(AND(exp_SILP!$S1758="A.3 ORIENTAMENTO PROFESSIONALE",exp_SILP!$AD1758="."),"A.3 ORIENTAMENTO PROFESSIONALE (CARCERE)",
IF(AND(exp_SILP!$S1758="A.4 CONSULENZA ORIENTATIVA",exp_SILP!$AD1758="4.2"),"A.4 CONSULENZA ORIENTATIVA (CARCERE)",
IF(AND(exp_SILP!$S1758="A.4 CONSULENZA ORIENTATIVA",exp_SILP!$AD1758="."),"A.4 CONSULENZA ORIENTATIVA (CARCERE)",
IF(AND(exp_SILP!$S1758="A.5 - LEP F1 - ACCOMPAGNAMENTO AL LAVORO",exp_SILP!$AD1758="4.2"),"A.5 - LEP F1 - ACCOMPAGNAMENTO AL LAVORO (CARCERE)",
IF(AND(exp_SILP!$S1758="A.5 - LEP F1 - ACCOMPAGNAMENTO AL LAVORO",exp_SILP!$AD1758="."),"A.5 - LEP F1 - ACCOMPAGNAMENTO AL LAVORO (CARCERE)",
IF(AND(exp_SILP!$S1758="A.5.2a - TUTORAGGIO TIROCINI",exp_SILP!$AD1758="4.2"),"A.5.2a - TUTORAGGIO TIROCINI (CARCERE)",
exp_SILP!$S1758)))))))</f>
        <v>A.5 - LEP F1 - ACCOMPAGNAMENTO AL LAVORO</v>
      </c>
      <c r="C1758" s="11" t="str">
        <f>CONCATENATE(VLOOKUP(exp_SILP!$B1758,'DATI COMMESSE'!$A$2:$F$25,4,FALSE)," - ", VLOOKUP(exp_SILP!$B1758,'DATI COMMESSE'!$A$2:$F$25,2,FALSE)," - ",VLOOKUP(exp_SILP!$B1758,'DATI COMMESSE'!$A$2:$F$25,3,FALSE))</f>
        <v>GOL - 22-02-5000 - 22-12-5003</v>
      </c>
      <c r="D1758" s="11" t="str">
        <f>LEFT(exp_SILP!$R1758,5)</f>
        <v>17:00</v>
      </c>
      <c r="E1758" s="11" t="str">
        <f>RIGHT(exp_SILP!$R1758,5)</f>
        <v>18:00</v>
      </c>
      <c r="F1758" s="11">
        <f>IF(exp_SILP!$AG1758&gt;=60,exp_SILP!$AG1758/60,exp_SILP!$AG1758)</f>
        <v>1</v>
      </c>
      <c r="G1758" s="11" t="str">
        <f>VLOOKUP(exp_SILP!$Y1758,'DATI CM'!$A$2:$F$28,2,FALSE)</f>
        <v>MNRCLD73B46G674U</v>
      </c>
      <c r="H1758" s="11" t="str">
        <f>VLOOKUP(exp_SILP!$Y1758,'DATI CM'!$A$2:$F$28,3,FALSE)</f>
        <v>A011</v>
      </c>
      <c r="I1758" s="11" t="str">
        <f t="shared" si="1"/>
        <v>N</v>
      </c>
      <c r="J1758" s="11" t="str">
        <f>VLOOKUP(exp_SILP!$Y1758,'DATI CM'!$A$2:$F$28,4,FALSE)</f>
        <v>TORINO</v>
      </c>
      <c r="K1758" s="12">
        <f>VLOOKUP(exp_SILP!$B1758,'DATI COMMESSE'!$A$2:$F$25,5,FALSE)</f>
        <v>39.94</v>
      </c>
      <c r="L1758" s="12">
        <f>IF(exp_SILP!$B1758="A4.10 - LEP E - ORIENTAMENTO SPECIALISTICO SKILL GAP ANALYSIS - GRUPPO 3P",0,VLOOKUP(exp_SILP!$Y1758,'DATI CM'!$A$2:$F$28,6,FALSE))</f>
        <v>25</v>
      </c>
      <c r="M1758" s="12">
        <f>IFERROR(VLOOKUP(exp_SILP!$B1758,'DATI CM'!$H$2:$I$16,2,FALSE)*exp_SILP!$F1758,0)</f>
        <v>0</v>
      </c>
      <c r="N1758" s="11" t="str">
        <f>VLOOKUP(exp_SILP!$B1758,'DATI COMMESSE'!$A$2:$F$25,4,FALSE)</f>
        <v>GOL</v>
      </c>
      <c r="O1758" s="13">
        <f>VLOOKUP(exp_SILP!$B1758,'DATI COMMESSE'!$A$2:$F$25,5,FALSE)*exp_SILP!$F1758</f>
        <v>39.94</v>
      </c>
      <c r="P1758" s="11" t="str">
        <f>IF(MID(exp_SILP!$W1758,10,2)&gt;"40","F","M")</f>
        <v>M</v>
      </c>
      <c r="Q1758" s="27" t="s">
        <v>1738</v>
      </c>
      <c r="R1758" s="15" t="s">
        <v>93</v>
      </c>
      <c r="S1758" s="15" t="s">
        <v>57</v>
      </c>
      <c r="T1758" s="15" t="s">
        <v>58</v>
      </c>
      <c r="U1758" s="15" t="s">
        <v>59</v>
      </c>
      <c r="V1758" s="15" t="s">
        <v>443</v>
      </c>
      <c r="W1758" s="15" t="s">
        <v>444</v>
      </c>
      <c r="X1758" s="15" t="s">
        <v>445</v>
      </c>
      <c r="Y1758" s="15" t="s">
        <v>14</v>
      </c>
      <c r="Z1758" s="15" t="s">
        <v>63</v>
      </c>
      <c r="AA1758" s="15" t="s">
        <v>64</v>
      </c>
      <c r="AB1758" s="15" t="s">
        <v>65</v>
      </c>
      <c r="AC1758" s="15" t="s">
        <v>135</v>
      </c>
      <c r="AD1758" s="15" t="s">
        <v>59</v>
      </c>
      <c r="AE1758" s="15" t="s">
        <v>59</v>
      </c>
      <c r="AF1758" s="15" t="s">
        <v>156</v>
      </c>
      <c r="AG1758" s="28" t="s">
        <v>67</v>
      </c>
      <c r="AH1758" s="15" t="s">
        <v>1726</v>
      </c>
      <c r="AI1758" s="15" t="s">
        <v>158</v>
      </c>
      <c r="AJ1758" s="15" t="str">
        <f>VLOOKUP(exp_SILP!$Y1758,'DATI CM'!$A$2:$F$28,2,FALSE)</f>
        <v>MNRCLD73B46G674U</v>
      </c>
    </row>
    <row r="1759" ht="15.75" customHeight="1">
      <c r="A1759" s="17" t="str">
        <f>IFERROR(VLOOKUP(exp_SILP!$W1759,exp_utenti_P!D:D,1,FALSE),"_DA INSERIRE")</f>
        <v>BNTBRR62B24Z330N</v>
      </c>
      <c r="B1759" s="17" t="str">
        <f>IF(AND(exp_SILP!$S1759="A.3 ORIENTAMENTO PROFESSIONALE",exp_SILP!$AD1759="4.2"),"A.3 ORIENTAMENTO PROFESSIONALE (CARCERE)",
IF(AND(exp_SILP!$S1759="A.3 ORIENTAMENTO PROFESSIONALE",exp_SILP!$AD1759="."),"A.3 ORIENTAMENTO PROFESSIONALE (CARCERE)",
IF(AND(exp_SILP!$S1759="A.4 CONSULENZA ORIENTATIVA",exp_SILP!$AD1759="4.2"),"A.4 CONSULENZA ORIENTATIVA (CARCERE)",
IF(AND(exp_SILP!$S1759="A.4 CONSULENZA ORIENTATIVA",exp_SILP!$AD1759="."),"A.4 CONSULENZA ORIENTATIVA (CARCERE)",
IF(AND(exp_SILP!$S1759="A.5 - LEP F1 - ACCOMPAGNAMENTO AL LAVORO",exp_SILP!$AD1759="4.2"),"A.5 - LEP F1 - ACCOMPAGNAMENTO AL LAVORO (CARCERE)",
IF(AND(exp_SILP!$S1759="A.5 - LEP F1 - ACCOMPAGNAMENTO AL LAVORO",exp_SILP!$AD1759="."),"A.5 - LEP F1 - ACCOMPAGNAMENTO AL LAVORO (CARCERE)",
IF(AND(exp_SILP!$S1759="A.5.2a - TUTORAGGIO TIROCINI",exp_SILP!$AD1759="4.2"),"A.5.2a - TUTORAGGIO TIROCINI (CARCERE)",
exp_SILP!$S1759)))))))</f>
        <v>A.5 - LEP F1 - ACCOMPAGNAMENTO AL LAVORO</v>
      </c>
      <c r="C1759" s="18" t="str">
        <f>CONCATENATE(VLOOKUP(exp_SILP!$B1759,'DATI COMMESSE'!$A$2:$F$25,4,FALSE)," - ", VLOOKUP(exp_SILP!$B1759,'DATI COMMESSE'!$A$2:$F$25,2,FALSE)," - ",VLOOKUP(exp_SILP!$B1759,'DATI COMMESSE'!$A$2:$F$25,3,FALSE))</f>
        <v>GOL - 22-02-5000 - 22-12-5003</v>
      </c>
      <c r="D1759" s="18" t="str">
        <f>LEFT(exp_SILP!$R1759,5)</f>
        <v>09:00</v>
      </c>
      <c r="E1759" s="18" t="str">
        <f>RIGHT(exp_SILP!$R1759,5)</f>
        <v>12:00</v>
      </c>
      <c r="F1759" s="18">
        <f>IF(exp_SILP!$AG1759&gt;=60,exp_SILP!$AG1759/60,exp_SILP!$AG1759)</f>
        <v>3</v>
      </c>
      <c r="G1759" s="18" t="str">
        <f>VLOOKUP(exp_SILP!$Y1759,'DATI CM'!$A$2:$F$28,2,FALSE)</f>
        <v>MNRCLD73B46G674U</v>
      </c>
      <c r="H1759" s="18" t="str">
        <f>VLOOKUP(exp_SILP!$Y1759,'DATI CM'!$A$2:$F$28,3,FALSE)</f>
        <v>A011</v>
      </c>
      <c r="I1759" s="18" t="str">
        <f t="shared" si="1"/>
        <v>N</v>
      </c>
      <c r="J1759" s="18" t="str">
        <f>VLOOKUP(exp_SILP!$Y1759,'DATI CM'!$A$2:$F$28,4,FALSE)</f>
        <v>TORINO</v>
      </c>
      <c r="K1759" s="19">
        <f>VLOOKUP(exp_SILP!$B1759,'DATI COMMESSE'!$A$2:$F$25,5,FALSE)</f>
        <v>39.94</v>
      </c>
      <c r="L1759" s="19">
        <f>IF(exp_SILP!$B1759="A4.10 - LEP E - ORIENTAMENTO SPECIALISTICO SKILL GAP ANALYSIS - GRUPPO 3P",0,VLOOKUP(exp_SILP!$Y1759,'DATI CM'!$A$2:$F$28,6,FALSE))</f>
        <v>25</v>
      </c>
      <c r="M1759" s="19">
        <f>IFERROR(VLOOKUP(exp_SILP!$B1759,'DATI CM'!$H$2:$I$16,2,FALSE)*exp_SILP!$F1759,0)</f>
        <v>0</v>
      </c>
      <c r="N1759" s="18" t="str">
        <f>VLOOKUP(exp_SILP!$B1759,'DATI COMMESSE'!$A$2:$F$25,4,FALSE)</f>
        <v>GOL</v>
      </c>
      <c r="O1759" s="20">
        <f>VLOOKUP(exp_SILP!$B1759,'DATI COMMESSE'!$A$2:$F$25,5,FALSE)*exp_SILP!$F1759</f>
        <v>119.82</v>
      </c>
      <c r="P1759" s="18" t="str">
        <f>IF(MID(exp_SILP!$W1759,10,2)&gt;"40","F","M")</f>
        <v>M</v>
      </c>
      <c r="Q1759" s="24" t="s">
        <v>1738</v>
      </c>
      <c r="R1759" s="22" t="s">
        <v>106</v>
      </c>
      <c r="S1759" s="22" t="s">
        <v>57</v>
      </c>
      <c r="T1759" s="22" t="s">
        <v>58</v>
      </c>
      <c r="U1759" s="22" t="s">
        <v>59</v>
      </c>
      <c r="V1759" s="22" t="s">
        <v>443</v>
      </c>
      <c r="W1759" s="22" t="s">
        <v>444</v>
      </c>
      <c r="X1759" s="22" t="s">
        <v>445</v>
      </c>
      <c r="Y1759" s="22" t="s">
        <v>14</v>
      </c>
      <c r="Z1759" s="22" t="s">
        <v>63</v>
      </c>
      <c r="AA1759" s="22" t="s">
        <v>64</v>
      </c>
      <c r="AB1759" s="22" t="s">
        <v>74</v>
      </c>
      <c r="AC1759" s="22" t="s">
        <v>135</v>
      </c>
      <c r="AD1759" s="22" t="s">
        <v>59</v>
      </c>
      <c r="AE1759" s="22" t="s">
        <v>59</v>
      </c>
      <c r="AF1759" s="22" t="s">
        <v>59</v>
      </c>
      <c r="AG1759" s="25" t="s">
        <v>101</v>
      </c>
      <c r="AH1759" s="22" t="s">
        <v>1726</v>
      </c>
      <c r="AI1759" s="22" t="s">
        <v>158</v>
      </c>
      <c r="AJ1759" s="22" t="str">
        <f>VLOOKUP(exp_SILP!$Y1759,'DATI CM'!$A$2:$F$28,2,FALSE)</f>
        <v>MNRCLD73B46G674U</v>
      </c>
    </row>
    <row r="1760" ht="15.75" customHeight="1">
      <c r="A1760" s="10" t="str">
        <f>IFERROR(VLOOKUP(exp_SILP!$W1760,exp_utenti_P!D:D,1,FALSE),"_DA INSERIRE")</f>
        <v>FRNLND66P59Z613A</v>
      </c>
      <c r="B1760" s="10" t="str">
        <f>IF(AND(exp_SILP!$S1760="A.3 ORIENTAMENTO PROFESSIONALE",exp_SILP!$AD1760="4.2"),"A.3 ORIENTAMENTO PROFESSIONALE (CARCERE)",
IF(AND(exp_SILP!$S1760="A.3 ORIENTAMENTO PROFESSIONALE",exp_SILP!$AD1760="."),"A.3 ORIENTAMENTO PROFESSIONALE (CARCERE)",
IF(AND(exp_SILP!$S1760="A.4 CONSULENZA ORIENTATIVA",exp_SILP!$AD1760="4.2"),"A.4 CONSULENZA ORIENTATIVA (CARCERE)",
IF(AND(exp_SILP!$S1760="A.4 CONSULENZA ORIENTATIVA",exp_SILP!$AD1760="."),"A.4 CONSULENZA ORIENTATIVA (CARCERE)",
IF(AND(exp_SILP!$S1760="A.5 - LEP F1 - ACCOMPAGNAMENTO AL LAVORO",exp_SILP!$AD1760="4.2"),"A.5 - LEP F1 - ACCOMPAGNAMENTO AL LAVORO (CARCERE)",
IF(AND(exp_SILP!$S1760="A.5 - LEP F1 - ACCOMPAGNAMENTO AL LAVORO",exp_SILP!$AD1760="."),"A.5 - LEP F1 - ACCOMPAGNAMENTO AL LAVORO (CARCERE)",
IF(AND(exp_SILP!$S1760="A.5.2a - TUTORAGGIO TIROCINI",exp_SILP!$AD1760="4.2"),"A.5.2a - TUTORAGGIO TIROCINI (CARCERE)",
exp_SILP!$S1760)))))))</f>
        <v>A.5 - LEP F1 - ACCOMPAGNAMENTO AL LAVORO</v>
      </c>
      <c r="C1760" s="11" t="str">
        <f>CONCATENATE(VLOOKUP(exp_SILP!$B1760,'DATI COMMESSE'!$A$2:$F$25,4,FALSE)," - ", VLOOKUP(exp_SILP!$B1760,'DATI COMMESSE'!$A$2:$F$25,2,FALSE)," - ",VLOOKUP(exp_SILP!$B1760,'DATI COMMESSE'!$A$2:$F$25,3,FALSE))</f>
        <v>GOL - 22-02-5000 - 22-12-5003</v>
      </c>
      <c r="D1760" s="11" t="str">
        <f>LEFT(exp_SILP!$R1760,5)</f>
        <v>15:00</v>
      </c>
      <c r="E1760" s="11" t="str">
        <f>RIGHT(exp_SILP!$R1760,5)</f>
        <v>17:00</v>
      </c>
      <c r="F1760" s="11">
        <f>IF(exp_SILP!$AG1760&gt;=60,exp_SILP!$AG1760/60,exp_SILP!$AG1760)</f>
        <v>2</v>
      </c>
      <c r="G1760" s="11" t="str">
        <f>VLOOKUP(exp_SILP!$Y1760,'DATI CM'!$A$2:$F$28,2,FALSE)</f>
        <v>MNRCLD73B46G674U</v>
      </c>
      <c r="H1760" s="11" t="str">
        <f>VLOOKUP(exp_SILP!$Y1760,'DATI CM'!$A$2:$F$28,3,FALSE)</f>
        <v>A011</v>
      </c>
      <c r="I1760" s="11" t="str">
        <f t="shared" si="1"/>
        <v>N</v>
      </c>
      <c r="J1760" s="11" t="str">
        <f>VLOOKUP(exp_SILP!$Y1760,'DATI CM'!$A$2:$F$28,4,FALSE)</f>
        <v>TORINO</v>
      </c>
      <c r="K1760" s="12">
        <f>VLOOKUP(exp_SILP!$B1760,'DATI COMMESSE'!$A$2:$F$25,5,FALSE)</f>
        <v>39.94</v>
      </c>
      <c r="L1760" s="12">
        <f>IF(exp_SILP!$B1760="A4.10 - LEP E - ORIENTAMENTO SPECIALISTICO SKILL GAP ANALYSIS - GRUPPO 3P",0,VLOOKUP(exp_SILP!$Y1760,'DATI CM'!$A$2:$F$28,6,FALSE))</f>
        <v>25</v>
      </c>
      <c r="M1760" s="12">
        <f>IFERROR(VLOOKUP(exp_SILP!$B1760,'DATI CM'!$H$2:$I$16,2,FALSE)*exp_SILP!$F1760,0)</f>
        <v>0</v>
      </c>
      <c r="N1760" s="11" t="str">
        <f>VLOOKUP(exp_SILP!$B1760,'DATI COMMESSE'!$A$2:$F$25,4,FALSE)</f>
        <v>GOL</v>
      </c>
      <c r="O1760" s="13">
        <f>VLOOKUP(exp_SILP!$B1760,'DATI COMMESSE'!$A$2:$F$25,5,FALSE)*exp_SILP!$F1760</f>
        <v>79.88</v>
      </c>
      <c r="P1760" s="11" t="str">
        <f>IF(MID(exp_SILP!$W1760,10,2)&gt;"40","F","M")</f>
        <v>F</v>
      </c>
      <c r="Q1760" s="27" t="s">
        <v>1738</v>
      </c>
      <c r="R1760" s="15" t="s">
        <v>144</v>
      </c>
      <c r="S1760" s="15" t="s">
        <v>57</v>
      </c>
      <c r="T1760" s="15" t="s">
        <v>58</v>
      </c>
      <c r="U1760" s="15" t="s">
        <v>59</v>
      </c>
      <c r="V1760" s="15" t="s">
        <v>1297</v>
      </c>
      <c r="W1760" s="15" t="s">
        <v>1298</v>
      </c>
      <c r="X1760" s="15" t="s">
        <v>1299</v>
      </c>
      <c r="Y1760" s="15" t="s">
        <v>14</v>
      </c>
      <c r="Z1760" s="15" t="s">
        <v>63</v>
      </c>
      <c r="AA1760" s="15" t="s">
        <v>64</v>
      </c>
      <c r="AB1760" s="15" t="s">
        <v>74</v>
      </c>
      <c r="AC1760" s="15" t="s">
        <v>135</v>
      </c>
      <c r="AD1760" s="15" t="s">
        <v>59</v>
      </c>
      <c r="AE1760" s="15" t="s">
        <v>59</v>
      </c>
      <c r="AF1760" s="15" t="s">
        <v>59</v>
      </c>
      <c r="AG1760" s="28" t="s">
        <v>76</v>
      </c>
      <c r="AH1760" s="15" t="s">
        <v>1726</v>
      </c>
      <c r="AI1760" s="15" t="s">
        <v>158</v>
      </c>
      <c r="AJ1760" s="15" t="str">
        <f>VLOOKUP(exp_SILP!$Y1760,'DATI CM'!$A$2:$F$28,2,FALSE)</f>
        <v>MNRCLD73B46G674U</v>
      </c>
    </row>
    <row r="1761" ht="15.75" hidden="1" customHeight="1">
      <c r="A1761" s="17" t="str">
        <f>IFERROR(VLOOKUP(exp_SILP!$W1761,exp_utenti_P!D:D,1,FALSE),"_DA INSERIRE")</f>
        <v>FZZNMR64B59L219K</v>
      </c>
      <c r="B1761" s="17" t="str">
        <f>IF(AND(exp_SILP!$S1761="A.3 ORIENTAMENTO PROFESSIONALE",exp_SILP!$AD1761="4.2"),"A.3 ORIENTAMENTO PROFESSIONALE (CARCERE)",
IF(AND(exp_SILP!$S1761="A.3 ORIENTAMENTO PROFESSIONALE",exp_SILP!$AD1761="."),"A.3 ORIENTAMENTO PROFESSIONALE (CARCERE)",
IF(AND(exp_SILP!$S1761="A.4 CONSULENZA ORIENTATIVA",exp_SILP!$AD1761="4.2"),"A.4 CONSULENZA ORIENTATIVA (CARCERE)",
IF(AND(exp_SILP!$S1761="A.4 CONSULENZA ORIENTATIVA",exp_SILP!$AD1761="."),"A.4 CONSULENZA ORIENTATIVA (CARCERE)",
IF(AND(exp_SILP!$S1761="A.5 - LEP F1 - ACCOMPAGNAMENTO AL LAVORO",exp_SILP!$AD1761="4.2"),"A.5 - LEP F1 - ACCOMPAGNAMENTO AL LAVORO (CARCERE)",
IF(AND(exp_SILP!$S1761="A.5 - LEP F1 - ACCOMPAGNAMENTO AL LAVORO",exp_SILP!$AD1761="."),"A.5 - LEP F1 - ACCOMPAGNAMENTO AL LAVORO (CARCERE)",
IF(AND(exp_SILP!$S1761="A.5.2a - TUTORAGGIO TIROCINI",exp_SILP!$AD1761="4.2"),"A.5.2a - TUTORAGGIO TIROCINI (CARCERE)",
exp_SILP!$S1761)))))))</f>
        <v>A.5 - LEP F1 - ACCOMPAGNAMENTO AL LAVORO</v>
      </c>
      <c r="C1761" s="18" t="str">
        <f>CONCATENATE(VLOOKUP(exp_SILP!$B1761,'DATI COMMESSE'!$A$2:$F$25,4,FALSE)," - ", VLOOKUP(exp_SILP!$B1761,'DATI COMMESSE'!$A$2:$F$25,2,FALSE)," - ",VLOOKUP(exp_SILP!$B1761,'DATI COMMESSE'!$A$2:$F$25,3,FALSE))</f>
        <v>GOL - 22-02-5000 - 22-12-5003</v>
      </c>
      <c r="D1761" s="18" t="str">
        <f>LEFT(exp_SILP!$R1761,5)</f>
        <v>14:00</v>
      </c>
      <c r="E1761" s="18" t="str">
        <f>RIGHT(exp_SILP!$R1761,5)</f>
        <v>18:00</v>
      </c>
      <c r="F1761" s="18">
        <f>IF(exp_SILP!$AG1761&gt;=60,exp_SILP!$AG1761/60,exp_SILP!$AG1761)</f>
        <v>4</v>
      </c>
      <c r="G1761" s="18" t="str">
        <f>VLOOKUP(exp_SILP!$Y1761,'DATI CM'!$A$2:$F$28,2,FALSE)</f>
        <v>SPDPRZ67H55L219V</v>
      </c>
      <c r="H1761" s="18" t="str">
        <f>VLOOKUP(exp_SILP!$Y1761,'DATI CM'!$A$2:$F$28,3,FALSE)</f>
        <v>A010</v>
      </c>
      <c r="I1761" s="18" t="str">
        <f t="shared" si="1"/>
        <v>N</v>
      </c>
      <c r="J1761" s="18" t="str">
        <f>VLOOKUP(exp_SILP!$Y1761,'DATI CM'!$A$2:$F$28,4,FALSE)</f>
        <v>TORINO</v>
      </c>
      <c r="K1761" s="19">
        <f>VLOOKUP(exp_SILP!$B1761,'DATI COMMESSE'!$A$2:$F$25,5,FALSE)</f>
        <v>39.94</v>
      </c>
      <c r="L1761" s="19" t="str">
        <f>IF(exp_SILP!$B1761="A4.10 - LEP E - ORIENTAMENTO SPECIALISTICO SKILL GAP ANALYSIS - GRUPPO 3P",0,VLOOKUP(exp_SILP!$Y1761,'DATI CM'!$A$2:$F$28,6,FALSE))</f>
        <v/>
      </c>
      <c r="M1761" s="19">
        <f>IFERROR(VLOOKUP(exp_SILP!$B1761,'DATI CM'!$H$2:$I$16,2,FALSE)*exp_SILP!$F1761,0)</f>
        <v>0</v>
      </c>
      <c r="N1761" s="18" t="str">
        <f>VLOOKUP(exp_SILP!$B1761,'DATI COMMESSE'!$A$2:$F$25,4,FALSE)</f>
        <v>GOL</v>
      </c>
      <c r="O1761" s="20">
        <f>VLOOKUP(exp_SILP!$B1761,'DATI COMMESSE'!$A$2:$F$25,5,FALSE)*exp_SILP!$F1761</f>
        <v>159.76</v>
      </c>
      <c r="P1761" s="18" t="str">
        <f>IF(MID(exp_SILP!$W1761,10,2)&gt;"40","F","M")</f>
        <v>F</v>
      </c>
      <c r="Q1761" s="24" t="s">
        <v>1738</v>
      </c>
      <c r="R1761" s="22" t="s">
        <v>131</v>
      </c>
      <c r="S1761" s="22" t="s">
        <v>57</v>
      </c>
      <c r="T1761" s="22" t="s">
        <v>58</v>
      </c>
      <c r="U1761" s="22" t="s">
        <v>59</v>
      </c>
      <c r="V1761" s="22" t="s">
        <v>996</v>
      </c>
      <c r="W1761" s="22" t="s">
        <v>997</v>
      </c>
      <c r="X1761" s="22" t="s">
        <v>998</v>
      </c>
      <c r="Y1761" s="22" t="s">
        <v>17</v>
      </c>
      <c r="Z1761" s="22" t="s">
        <v>63</v>
      </c>
      <c r="AA1761" s="22" t="s">
        <v>64</v>
      </c>
      <c r="AB1761" s="22" t="s">
        <v>65</v>
      </c>
      <c r="AC1761" s="22" t="s">
        <v>135</v>
      </c>
      <c r="AD1761" s="22" t="s">
        <v>59</v>
      </c>
      <c r="AE1761" s="22" t="s">
        <v>59</v>
      </c>
      <c r="AF1761" s="22" t="s">
        <v>59</v>
      </c>
      <c r="AG1761" s="25" t="s">
        <v>136</v>
      </c>
      <c r="AH1761" s="22" t="s">
        <v>1222</v>
      </c>
      <c r="AI1761" s="22" t="s">
        <v>137</v>
      </c>
      <c r="AJ1761" s="22" t="str">
        <f>VLOOKUP(exp_SILP!$Y1761,'DATI CM'!$A$2:$F$28,2,FALSE)</f>
        <v>SPDPRZ67H55L219V</v>
      </c>
    </row>
    <row r="1762" ht="15.75" customHeight="1">
      <c r="A1762" s="10" t="str">
        <f>IFERROR(VLOOKUP(exp_SILP!$W1762,exp_utenti_P!D:D,1,FALSE),"_DA INSERIRE")</f>
        <v>MRTJRM86M12Z600M</v>
      </c>
      <c r="B1762" s="10" t="str">
        <f>IF(AND(exp_SILP!$S1762="A.3 ORIENTAMENTO PROFESSIONALE",exp_SILP!$AD1762="4.2"),"A.3 ORIENTAMENTO PROFESSIONALE (CARCERE)",
IF(AND(exp_SILP!$S1762="A.3 ORIENTAMENTO PROFESSIONALE",exp_SILP!$AD1762="."),"A.3 ORIENTAMENTO PROFESSIONALE (CARCERE)",
IF(AND(exp_SILP!$S1762="A.4 CONSULENZA ORIENTATIVA",exp_SILP!$AD1762="4.2"),"A.4 CONSULENZA ORIENTATIVA (CARCERE)",
IF(AND(exp_SILP!$S1762="A.4 CONSULENZA ORIENTATIVA",exp_SILP!$AD1762="."),"A.4 CONSULENZA ORIENTATIVA (CARCERE)",
IF(AND(exp_SILP!$S1762="A.5 - LEP F1 - ACCOMPAGNAMENTO AL LAVORO",exp_SILP!$AD1762="4.2"),"A.5 - LEP F1 - ACCOMPAGNAMENTO AL LAVORO (CARCERE)",
IF(AND(exp_SILP!$S1762="A.5 - LEP F1 - ACCOMPAGNAMENTO AL LAVORO",exp_SILP!$AD1762="."),"A.5 - LEP F1 - ACCOMPAGNAMENTO AL LAVORO (CARCERE)",
IF(AND(exp_SILP!$S1762="A.5.2a - TUTORAGGIO TIROCINI",exp_SILP!$AD1762="4.2"),"A.5.2a - TUTORAGGIO TIROCINI (CARCERE)",
exp_SILP!$S1762)))))))</f>
        <v>A.5.1 ATTIVAZIONE E RICERCA OPPORTUNITA' (1-C)</v>
      </c>
      <c r="C1762" s="11" t="str">
        <f>CONCATENATE(VLOOKUP(exp_SILP!$B1762,'DATI COMMESSE'!$A$2:$F$25,4,FALSE)," - ", VLOOKUP(exp_SILP!$B1762,'DATI COMMESSE'!$A$2:$F$25,2,FALSE)," - ",VLOOKUP(exp_SILP!$B1762,'DATI COMMESSE'!$A$2:$F$25,3,FALSE))</f>
        <v>FRD - 22-02-5000 - 22-12-5002</v>
      </c>
      <c r="D1762" s="11" t="str">
        <f>LEFT(exp_SILP!$R1762,5)</f>
        <v>11:00</v>
      </c>
      <c r="E1762" s="11" t="str">
        <f>RIGHT(exp_SILP!$R1762,5)</f>
        <v>13:00</v>
      </c>
      <c r="F1762" s="11">
        <f>IF(exp_SILP!$AG1762&gt;=60,exp_SILP!$AG1762/60,exp_SILP!$AG1762)</f>
        <v>2</v>
      </c>
      <c r="G1762" s="11" t="str">
        <f>VLOOKUP(exp_SILP!$Y1762,'DATI CM'!$A$2:$F$28,2,FALSE)</f>
        <v>FLCSRN79S42L219X</v>
      </c>
      <c r="H1762" s="11" t="str">
        <f>VLOOKUP(exp_SILP!$Y1762,'DATI CM'!$A$2:$F$28,3,FALSE)</f>
        <v>A011</v>
      </c>
      <c r="I1762" s="11" t="str">
        <f t="shared" si="1"/>
        <v>N</v>
      </c>
      <c r="J1762" s="11" t="str">
        <f>VLOOKUP(exp_SILP!$Y1762,'DATI CM'!$A$2:$F$28,4,FALSE)</f>
        <v>TORINO</v>
      </c>
      <c r="K1762" s="12">
        <f>VLOOKUP(exp_SILP!$B1762,'DATI COMMESSE'!$A$2:$F$25,5,FALSE)</f>
        <v>35.5</v>
      </c>
      <c r="L1762" s="12">
        <f>IF(exp_SILP!$B1762="A4.10 - LEP E - ORIENTAMENTO SPECIALISTICO SKILL GAP ANALYSIS - GRUPPO 3P",0,VLOOKUP(exp_SILP!$Y1762,'DATI CM'!$A$2:$F$28,6,FALSE))</f>
        <v>25</v>
      </c>
      <c r="M1762" s="12">
        <f>IFERROR(VLOOKUP(exp_SILP!$B1762,'DATI CM'!$H$2:$I$16,2,FALSE)*exp_SILP!$F1762,0)</f>
        <v>0</v>
      </c>
      <c r="N1762" s="11" t="str">
        <f>VLOOKUP(exp_SILP!$B1762,'DATI COMMESSE'!$A$2:$F$25,4,FALSE)</f>
        <v>FRD</v>
      </c>
      <c r="O1762" s="13">
        <f>VLOOKUP(exp_SILP!$B1762,'DATI COMMESSE'!$A$2:$F$25,5,FALSE)*exp_SILP!$F1762</f>
        <v>71</v>
      </c>
      <c r="P1762" s="11" t="str">
        <f>IF(MID(exp_SILP!$W1762,10,2)&gt;"40","F","M")</f>
        <v>M</v>
      </c>
      <c r="Q1762" s="27" t="s">
        <v>1738</v>
      </c>
      <c r="R1762" s="15" t="s">
        <v>219</v>
      </c>
      <c r="S1762" s="15" t="s">
        <v>160</v>
      </c>
      <c r="T1762" s="15" t="s">
        <v>58</v>
      </c>
      <c r="U1762" s="15" t="s">
        <v>59</v>
      </c>
      <c r="V1762" s="15" t="s">
        <v>985</v>
      </c>
      <c r="W1762" s="15" t="s">
        <v>986</v>
      </c>
      <c r="X1762" s="15" t="s">
        <v>987</v>
      </c>
      <c r="Y1762" s="15" t="s">
        <v>10</v>
      </c>
      <c r="Z1762" s="15" t="s">
        <v>63</v>
      </c>
      <c r="AA1762" s="15" t="s">
        <v>64</v>
      </c>
      <c r="AB1762" s="15" t="s">
        <v>74</v>
      </c>
      <c r="AC1762" s="15" t="s">
        <v>75</v>
      </c>
      <c r="AD1762" s="15" t="s">
        <v>59</v>
      </c>
      <c r="AE1762" s="15" t="s">
        <v>59</v>
      </c>
      <c r="AF1762" s="15" t="s">
        <v>59</v>
      </c>
      <c r="AG1762" s="28" t="s">
        <v>76</v>
      </c>
      <c r="AH1762" s="15" t="s">
        <v>1738</v>
      </c>
      <c r="AI1762" s="15" t="s">
        <v>77</v>
      </c>
      <c r="AJ1762" s="15" t="str">
        <f>VLOOKUP(exp_SILP!$Y1762,'DATI CM'!$A$2:$F$28,2,FALSE)</f>
        <v>FLCSRN79S42L219X</v>
      </c>
    </row>
    <row r="1763" ht="15.75" customHeight="1">
      <c r="A1763" s="17" t="str">
        <f>IFERROR(VLOOKUP(exp_SILP!$W1763,exp_utenti_P!D:D,1,FALSE),"_DA INSERIRE")</f>
        <v>GDKSPH75T15Z335Q</v>
      </c>
      <c r="B1763" s="17" t="str">
        <f>IF(AND(exp_SILP!$S1763="A.3 ORIENTAMENTO PROFESSIONALE",exp_SILP!$AD1763="4.2"),"A.3 ORIENTAMENTO PROFESSIONALE (CARCERE)",
IF(AND(exp_SILP!$S1763="A.3 ORIENTAMENTO PROFESSIONALE",exp_SILP!$AD1763="."),"A.3 ORIENTAMENTO PROFESSIONALE (CARCERE)",
IF(AND(exp_SILP!$S1763="A.4 CONSULENZA ORIENTATIVA",exp_SILP!$AD1763="4.2"),"A.4 CONSULENZA ORIENTATIVA (CARCERE)",
IF(AND(exp_SILP!$S1763="A.4 CONSULENZA ORIENTATIVA",exp_SILP!$AD1763="."),"A.4 CONSULENZA ORIENTATIVA (CARCERE)",
IF(AND(exp_SILP!$S1763="A.5 - LEP F1 - ACCOMPAGNAMENTO AL LAVORO",exp_SILP!$AD1763="4.2"),"A.5 - LEP F1 - ACCOMPAGNAMENTO AL LAVORO (CARCERE)",
IF(AND(exp_SILP!$S1763="A.5 - LEP F1 - ACCOMPAGNAMENTO AL LAVORO",exp_SILP!$AD1763="."),"A.5 - LEP F1 - ACCOMPAGNAMENTO AL LAVORO (CARCERE)",
IF(AND(exp_SILP!$S1763="A.5.2a - TUTORAGGIO TIROCINI",exp_SILP!$AD1763="4.2"),"A.5.2a - TUTORAGGIO TIROCINI (CARCERE)",
exp_SILP!$S1763)))))))</f>
        <v>A.5.6 - LEP F2 - TUTORAGGIO TIROCINI</v>
      </c>
      <c r="C1763" s="18" t="str">
        <f>CONCATENATE(VLOOKUP(exp_SILP!$B1763,'DATI COMMESSE'!$A$2:$F$25,4,FALSE)," - ", VLOOKUP(exp_SILP!$B1763,'DATI COMMESSE'!$A$2:$F$25,2,FALSE)," - ",VLOOKUP(exp_SILP!$B1763,'DATI COMMESSE'!$A$2:$F$25,3,FALSE))</f>
        <v>GOL - 22-02-5000 - 22-12-5003</v>
      </c>
      <c r="D1763" s="18" t="str">
        <f>LEFT(exp_SILP!$R1763,5)</f>
        <v>18:00</v>
      </c>
      <c r="E1763" s="18" t="str">
        <f>RIGHT(exp_SILP!$R1763,5)</f>
        <v>19:30</v>
      </c>
      <c r="F1763" s="18">
        <f>IF(exp_SILP!$AG1763&gt;=60,exp_SILP!$AG1763/60,exp_SILP!$AG1763)</f>
        <v>1.5</v>
      </c>
      <c r="G1763" s="18" t="str">
        <f>VLOOKUP(exp_SILP!$Y1763,'DATI CM'!$A$2:$F$28,2,FALSE)</f>
        <v>FLCSRN79S42L219X</v>
      </c>
      <c r="H1763" s="18" t="str">
        <f>VLOOKUP(exp_SILP!$Y1763,'DATI CM'!$A$2:$F$28,3,FALSE)</f>
        <v>A011</v>
      </c>
      <c r="I1763" s="18" t="str">
        <f t="shared" si="1"/>
        <v>N</v>
      </c>
      <c r="J1763" s="18" t="str">
        <f>VLOOKUP(exp_SILP!$Y1763,'DATI CM'!$A$2:$F$28,4,FALSE)</f>
        <v>TORINO</v>
      </c>
      <c r="K1763" s="19">
        <f>VLOOKUP(exp_SILP!$B1763,'DATI COMMESSE'!$A$2:$F$25,5,FALSE)</f>
        <v>39.94</v>
      </c>
      <c r="L1763" s="19">
        <f>IF(exp_SILP!$B1763="A4.10 - LEP E - ORIENTAMENTO SPECIALISTICO SKILL GAP ANALYSIS - GRUPPO 3P",0,VLOOKUP(exp_SILP!$Y1763,'DATI CM'!$A$2:$F$28,6,FALSE))</f>
        <v>25</v>
      </c>
      <c r="M1763" s="19">
        <f>IFERROR(VLOOKUP(exp_SILP!$B1763,'DATI CM'!$H$2:$I$16,2,FALSE)*exp_SILP!$F1763,0)</f>
        <v>0</v>
      </c>
      <c r="N1763" s="18" t="str">
        <f>VLOOKUP(exp_SILP!$B1763,'DATI COMMESSE'!$A$2:$F$25,4,FALSE)</f>
        <v>GOL</v>
      </c>
      <c r="O1763" s="20">
        <f>VLOOKUP(exp_SILP!$B1763,'DATI COMMESSE'!$A$2:$F$25,5,FALSE)*exp_SILP!$F1763</f>
        <v>59.91</v>
      </c>
      <c r="P1763" s="18" t="str">
        <f>IF(MID(exp_SILP!$W1763,10,2)&gt;"40","F","M")</f>
        <v>M</v>
      </c>
      <c r="Q1763" s="24" t="s">
        <v>1738</v>
      </c>
      <c r="R1763" s="22" t="s">
        <v>1748</v>
      </c>
      <c r="S1763" s="22" t="s">
        <v>173</v>
      </c>
      <c r="T1763" s="22" t="s">
        <v>58</v>
      </c>
      <c r="U1763" s="22" t="s">
        <v>59</v>
      </c>
      <c r="V1763" s="22" t="s">
        <v>949</v>
      </c>
      <c r="W1763" s="22" t="s">
        <v>950</v>
      </c>
      <c r="X1763" s="22" t="s">
        <v>951</v>
      </c>
      <c r="Y1763" s="22" t="s">
        <v>10</v>
      </c>
      <c r="Z1763" s="22" t="s">
        <v>63</v>
      </c>
      <c r="AA1763" s="22" t="s">
        <v>64</v>
      </c>
      <c r="AB1763" s="22" t="s">
        <v>65</v>
      </c>
      <c r="AC1763" s="22" t="s">
        <v>75</v>
      </c>
      <c r="AD1763" s="22" t="s">
        <v>177</v>
      </c>
      <c r="AE1763" s="22" t="s">
        <v>59</v>
      </c>
      <c r="AF1763" s="22" t="s">
        <v>699</v>
      </c>
      <c r="AG1763" s="25" t="s">
        <v>397</v>
      </c>
      <c r="AH1763" s="22" t="s">
        <v>324</v>
      </c>
      <c r="AI1763" s="22" t="s">
        <v>77</v>
      </c>
      <c r="AJ1763" s="22" t="str">
        <f>VLOOKUP(exp_SILP!$Y1763,'DATI CM'!$A$2:$F$28,2,FALSE)</f>
        <v>FLCSRN79S42L219X</v>
      </c>
    </row>
    <row r="1764" ht="15.75" customHeight="1">
      <c r="A1764" s="10" t="str">
        <f>IFERROR(VLOOKUP(exp_SILP!$W1764,exp_utenti_P!D:D,1,FALSE),"_DA INSERIRE")</f>
        <v>PPPCCT75E47L219H</v>
      </c>
      <c r="B1764" s="10" t="str">
        <f>IF(AND(exp_SILP!$S1764="A.3 ORIENTAMENTO PROFESSIONALE",exp_SILP!$AD1764="4.2"),"A.3 ORIENTAMENTO PROFESSIONALE (CARCERE)",
IF(AND(exp_SILP!$S1764="A.3 ORIENTAMENTO PROFESSIONALE",exp_SILP!$AD1764="."),"A.3 ORIENTAMENTO PROFESSIONALE (CARCERE)",
IF(AND(exp_SILP!$S1764="A.4 CONSULENZA ORIENTATIVA",exp_SILP!$AD1764="4.2"),"A.4 CONSULENZA ORIENTATIVA (CARCERE)",
IF(AND(exp_SILP!$S1764="A.4 CONSULENZA ORIENTATIVA",exp_SILP!$AD1764="."),"A.4 CONSULENZA ORIENTATIVA (CARCERE)",
IF(AND(exp_SILP!$S1764="A.5 - LEP F1 - ACCOMPAGNAMENTO AL LAVORO",exp_SILP!$AD1764="4.2"),"A.5 - LEP F1 - ACCOMPAGNAMENTO AL LAVORO (CARCERE)",
IF(AND(exp_SILP!$S1764="A.5 - LEP F1 - ACCOMPAGNAMENTO AL LAVORO",exp_SILP!$AD1764="."),"A.5 - LEP F1 - ACCOMPAGNAMENTO AL LAVORO (CARCERE)",
IF(AND(exp_SILP!$S1764="A.5.2a - TUTORAGGIO TIROCINI",exp_SILP!$AD1764="4.2"),"A.5.2a - TUTORAGGIO TIROCINI (CARCERE)",
exp_SILP!$S1764)))))))</f>
        <v>A4.10 - LEP E - ORIENTAMENTO SPECIALISTICO SKILL GAP ANALYSIS</v>
      </c>
      <c r="C1764" s="11" t="str">
        <f>CONCATENATE(VLOOKUP(exp_SILP!$B1764,'DATI COMMESSE'!$A$2:$F$25,4,FALSE)," - ", VLOOKUP(exp_SILP!$B1764,'DATI COMMESSE'!$A$2:$F$25,2,FALSE)," - ",VLOOKUP(exp_SILP!$B1764,'DATI COMMESSE'!$A$2:$F$25,3,FALSE))</f>
        <v>GOL - 22-02-5000 - 22-12-5003</v>
      </c>
      <c r="D1764" s="11" t="str">
        <f>LEFT(exp_SILP!$R1764,5)</f>
        <v>12:00</v>
      </c>
      <c r="E1764" s="11" t="str">
        <f>RIGHT(exp_SILP!$R1764,5)</f>
        <v>13:00</v>
      </c>
      <c r="F1764" s="11">
        <f>IF(exp_SILP!$AG1764&gt;=60,exp_SILP!$AG1764/60,exp_SILP!$AG1764)</f>
        <v>1</v>
      </c>
      <c r="G1764" s="11" t="str">
        <f>VLOOKUP(exp_SILP!$Y1764,'DATI CM'!$A$2:$F$28,2,FALSE)</f>
        <v>MNRCLD73B46G674U</v>
      </c>
      <c r="H1764" s="11" t="str">
        <f>VLOOKUP(exp_SILP!$Y1764,'DATI CM'!$A$2:$F$28,3,FALSE)</f>
        <v>A011</v>
      </c>
      <c r="I1764" s="11" t="str">
        <f t="shared" si="1"/>
        <v>N</v>
      </c>
      <c r="J1764" s="11" t="str">
        <f>VLOOKUP(exp_SILP!$Y1764,'DATI CM'!$A$2:$F$28,4,FALSE)</f>
        <v>TORINO</v>
      </c>
      <c r="K1764" s="12">
        <f>VLOOKUP(exp_SILP!$B1764,'DATI COMMESSE'!$A$2:$F$25,5,FALSE)</f>
        <v>39.94</v>
      </c>
      <c r="L1764" s="12">
        <f>IF(exp_SILP!$B1764="A4.10 - LEP E - ORIENTAMENTO SPECIALISTICO SKILL GAP ANALYSIS - GRUPPO 3P",0,VLOOKUP(exp_SILP!$Y1764,'DATI CM'!$A$2:$F$28,6,FALSE))</f>
        <v>25</v>
      </c>
      <c r="M1764" s="12">
        <f>IFERROR(VLOOKUP(exp_SILP!$B1764,'DATI CM'!$H$2:$I$16,2,FALSE)*exp_SILP!$F1764,0)</f>
        <v>0</v>
      </c>
      <c r="N1764" s="11" t="str">
        <f>VLOOKUP(exp_SILP!$B1764,'DATI COMMESSE'!$A$2:$F$25,4,FALSE)</f>
        <v>GOL</v>
      </c>
      <c r="O1764" s="13">
        <f>VLOOKUP(exp_SILP!$B1764,'DATI COMMESSE'!$A$2:$F$25,5,FALSE)*exp_SILP!$F1764</f>
        <v>39.94</v>
      </c>
      <c r="P1764" s="11" t="str">
        <f>IF(MID(exp_SILP!$W1764,10,2)&gt;"40","F","M")</f>
        <v>F</v>
      </c>
      <c r="Q1764" s="27" t="s">
        <v>1738</v>
      </c>
      <c r="R1764" s="15" t="s">
        <v>102</v>
      </c>
      <c r="S1764" s="15" t="s">
        <v>70</v>
      </c>
      <c r="T1764" s="15" t="s">
        <v>58</v>
      </c>
      <c r="U1764" s="15" t="s">
        <v>59</v>
      </c>
      <c r="V1764" s="15" t="s">
        <v>1141</v>
      </c>
      <c r="W1764" s="15" t="s">
        <v>1142</v>
      </c>
      <c r="X1764" s="15" t="s">
        <v>1143</v>
      </c>
      <c r="Y1764" s="15" t="s">
        <v>14</v>
      </c>
      <c r="Z1764" s="15" t="s">
        <v>63</v>
      </c>
      <c r="AA1764" s="15" t="s">
        <v>64</v>
      </c>
      <c r="AB1764" s="15" t="s">
        <v>74</v>
      </c>
      <c r="AC1764" s="15" t="s">
        <v>135</v>
      </c>
      <c r="AD1764" s="15" t="s">
        <v>59</v>
      </c>
      <c r="AE1764" s="15" t="s">
        <v>59</v>
      </c>
      <c r="AF1764" s="15" t="s">
        <v>59</v>
      </c>
      <c r="AG1764" s="28" t="s">
        <v>67</v>
      </c>
      <c r="AH1764" s="15" t="s">
        <v>1726</v>
      </c>
      <c r="AI1764" s="15" t="s">
        <v>158</v>
      </c>
      <c r="AJ1764" s="15" t="str">
        <f>VLOOKUP(exp_SILP!$Y1764,'DATI CM'!$A$2:$F$28,2,FALSE)</f>
        <v>MNRCLD73B46G674U</v>
      </c>
    </row>
    <row r="1765" ht="15.75" hidden="1" customHeight="1">
      <c r="A1765" s="17" t="str">
        <f>IFERROR(VLOOKUP(exp_SILP!$W1765,exp_utenti_P!D:D,1,FALSE),"_DA INSERIRE")</f>
        <v>FFLFNC66B52A859V</v>
      </c>
      <c r="B1765" s="17" t="str">
        <f>IF(AND(exp_SILP!$S1765="A.3 ORIENTAMENTO PROFESSIONALE",exp_SILP!$AD1765="4.2"),"A.3 ORIENTAMENTO PROFESSIONALE (CARCERE)",
IF(AND(exp_SILP!$S1765="A.3 ORIENTAMENTO PROFESSIONALE",exp_SILP!$AD1765="."),"A.3 ORIENTAMENTO PROFESSIONALE (CARCERE)",
IF(AND(exp_SILP!$S1765="A.4 CONSULENZA ORIENTATIVA",exp_SILP!$AD1765="4.2"),"A.4 CONSULENZA ORIENTATIVA (CARCERE)",
IF(AND(exp_SILP!$S1765="A.4 CONSULENZA ORIENTATIVA",exp_SILP!$AD1765="."),"A.4 CONSULENZA ORIENTATIVA (CARCERE)",
IF(AND(exp_SILP!$S1765="A.5 - LEP F1 - ACCOMPAGNAMENTO AL LAVORO",exp_SILP!$AD1765="4.2"),"A.5 - LEP F1 - ACCOMPAGNAMENTO AL LAVORO (CARCERE)",
IF(AND(exp_SILP!$S1765="A.5 - LEP F1 - ACCOMPAGNAMENTO AL LAVORO",exp_SILP!$AD1765="."),"A.5 - LEP F1 - ACCOMPAGNAMENTO AL LAVORO (CARCERE)",
IF(AND(exp_SILP!$S1765="A.5.2a - TUTORAGGIO TIROCINI",exp_SILP!$AD1765="4.2"),"A.5.2a - TUTORAGGIO TIROCINI (CARCERE)",
exp_SILP!$S1765)))))))</f>
        <v>A.5 - LEP F1 - ACCOMPAGNAMENTO AL LAVORO</v>
      </c>
      <c r="C1765" s="18" t="str">
        <f>CONCATENATE(VLOOKUP(exp_SILP!$B1765,'DATI COMMESSE'!$A$2:$F$25,4,FALSE)," - ", VLOOKUP(exp_SILP!$B1765,'DATI COMMESSE'!$A$2:$F$25,2,FALSE)," - ",VLOOKUP(exp_SILP!$B1765,'DATI COMMESSE'!$A$2:$F$25,3,FALSE))</f>
        <v>GOL - 22-02-5000 - 22-12-5003</v>
      </c>
      <c r="D1765" s="18" t="str">
        <f>LEFT(exp_SILP!$R1765,5)</f>
        <v>12:00</v>
      </c>
      <c r="E1765" s="18" t="str">
        <f>RIGHT(exp_SILP!$R1765,5)</f>
        <v>14:00</v>
      </c>
      <c r="F1765" s="18">
        <f>IF(exp_SILP!$AG1765&gt;=60,exp_SILP!$AG1765/60,exp_SILP!$AG1765)</f>
        <v>2</v>
      </c>
      <c r="G1765" s="18" t="str">
        <f>VLOOKUP(exp_SILP!$Y1765,'DATI CM'!$A$2:$F$28,2,FALSE)</f>
        <v>PNFMRT85H50A859E</v>
      </c>
      <c r="H1765" s="18" t="str">
        <f>VLOOKUP(exp_SILP!$Y1765,'DATI CM'!$A$2:$F$28,3,FALSE)</f>
        <v>A011</v>
      </c>
      <c r="I1765" s="18" t="str">
        <f t="shared" si="1"/>
        <v>N</v>
      </c>
      <c r="J1765" s="18" t="str">
        <f>VLOOKUP(exp_SILP!$Y1765,'DATI CM'!$A$2:$F$28,4,FALSE)</f>
        <v>BIELLA</v>
      </c>
      <c r="K1765" s="19">
        <f>VLOOKUP(exp_SILP!$B1765,'DATI COMMESSE'!$A$2:$F$25,5,FALSE)</f>
        <v>39.94</v>
      </c>
      <c r="L1765" s="19">
        <f>IF(exp_SILP!$B1765="A4.10 - LEP E - ORIENTAMENTO SPECIALISTICO SKILL GAP ANALYSIS - GRUPPO 3P",0,VLOOKUP(exp_SILP!$Y1765,'DATI CM'!$A$2:$F$28,6,FALSE))</f>
        <v>25</v>
      </c>
      <c r="M1765" s="19">
        <f>IFERROR(VLOOKUP(exp_SILP!$B1765,'DATI CM'!$H$2:$I$16,2,FALSE)*exp_SILP!$F1765,0)</f>
        <v>0</v>
      </c>
      <c r="N1765" s="18" t="str">
        <f>VLOOKUP(exp_SILP!$B1765,'DATI COMMESSE'!$A$2:$F$25,4,FALSE)</f>
        <v>GOL</v>
      </c>
      <c r="O1765" s="20">
        <f>VLOOKUP(exp_SILP!$B1765,'DATI COMMESSE'!$A$2:$F$25,5,FALSE)*exp_SILP!$F1765</f>
        <v>79.88</v>
      </c>
      <c r="P1765" s="18" t="str">
        <f>IF(MID(exp_SILP!$W1765,10,2)&gt;"40","F","M")</f>
        <v>F</v>
      </c>
      <c r="Q1765" s="24" t="s">
        <v>1395</v>
      </c>
      <c r="R1765" s="22" t="s">
        <v>84</v>
      </c>
      <c r="S1765" s="22" t="s">
        <v>57</v>
      </c>
      <c r="T1765" s="22" t="s">
        <v>58</v>
      </c>
      <c r="U1765" s="22" t="s">
        <v>59</v>
      </c>
      <c r="V1765" s="22" t="s">
        <v>384</v>
      </c>
      <c r="W1765" s="22" t="s">
        <v>385</v>
      </c>
      <c r="X1765" s="22" t="s">
        <v>386</v>
      </c>
      <c r="Y1765" s="22" t="s">
        <v>15</v>
      </c>
      <c r="Z1765" s="22" t="s">
        <v>63</v>
      </c>
      <c r="AA1765" s="22" t="s">
        <v>64</v>
      </c>
      <c r="AB1765" s="22" t="s">
        <v>65</v>
      </c>
      <c r="AC1765" s="22" t="s">
        <v>66</v>
      </c>
      <c r="AD1765" s="22" t="s">
        <v>59</v>
      </c>
      <c r="AE1765" s="22" t="s">
        <v>59</v>
      </c>
      <c r="AF1765" s="22" t="s">
        <v>59</v>
      </c>
      <c r="AG1765" s="25" t="s">
        <v>76</v>
      </c>
      <c r="AH1765" s="22" t="s">
        <v>1749</v>
      </c>
      <c r="AI1765" s="22" t="s">
        <v>68</v>
      </c>
      <c r="AJ1765" s="22" t="str">
        <f>VLOOKUP(exp_SILP!$Y1765,'DATI CM'!$A$2:$F$28,2,FALSE)</f>
        <v>PNFMRT85H50A859E</v>
      </c>
    </row>
    <row r="1766" ht="15.75" customHeight="1">
      <c r="A1766" s="10" t="str">
        <f>IFERROR(VLOOKUP(exp_SILP!$W1766,exp_utenti_P!D:D,1,FALSE),"_DA INSERIRE")</f>
        <v>BRTJNY00R63L219O</v>
      </c>
      <c r="B1766" s="10" t="str">
        <f>IF(AND(exp_SILP!$S1766="A.3 ORIENTAMENTO PROFESSIONALE",exp_SILP!$AD1766="4.2"),"A.3 ORIENTAMENTO PROFESSIONALE (CARCERE)",
IF(AND(exp_SILP!$S1766="A.3 ORIENTAMENTO PROFESSIONALE",exp_SILP!$AD1766="."),"A.3 ORIENTAMENTO PROFESSIONALE (CARCERE)",
IF(AND(exp_SILP!$S1766="A.4 CONSULENZA ORIENTATIVA",exp_SILP!$AD1766="4.2"),"A.4 CONSULENZA ORIENTATIVA (CARCERE)",
IF(AND(exp_SILP!$S1766="A.4 CONSULENZA ORIENTATIVA",exp_SILP!$AD1766="."),"A.4 CONSULENZA ORIENTATIVA (CARCERE)",
IF(AND(exp_SILP!$S1766="A.5 - LEP F1 - ACCOMPAGNAMENTO AL LAVORO",exp_SILP!$AD1766="4.2"),"A.5 - LEP F1 - ACCOMPAGNAMENTO AL LAVORO (CARCERE)",
IF(AND(exp_SILP!$S1766="A.5 - LEP F1 - ACCOMPAGNAMENTO AL LAVORO",exp_SILP!$AD1766="."),"A.5 - LEP F1 - ACCOMPAGNAMENTO AL LAVORO (CARCERE)",
IF(AND(exp_SILP!$S1766="A.5.2a - TUTORAGGIO TIROCINI",exp_SILP!$AD1766="4.2"),"A.5.2a - TUTORAGGIO TIROCINI (CARCERE)",
exp_SILP!$S1766)))))))</f>
        <v>A.5.2a - TUTORAGGIO TIROCINI</v>
      </c>
      <c r="C1766" s="11" t="str">
        <f>CONCATENATE(VLOOKUP(exp_SILP!$B1766,'DATI COMMESSE'!$A$2:$F$25,4,FALSE)," - ", VLOOKUP(exp_SILP!$B1766,'DATI COMMESSE'!$A$2:$F$25,2,FALSE)," - ",VLOOKUP(exp_SILP!$B1766,'DATI COMMESSE'!$A$2:$F$25,3,FALSE))</f>
        <v>FRD - 22-02-5000 - 22-12-5002</v>
      </c>
      <c r="D1766" s="11" t="str">
        <f>LEFT(exp_SILP!$R1766,5)</f>
        <v>12:00</v>
      </c>
      <c r="E1766" s="11" t="str">
        <f>RIGHT(exp_SILP!$R1766,5)</f>
        <v>13:00</v>
      </c>
      <c r="F1766" s="11">
        <f>IF(exp_SILP!$AG1766&gt;=60,exp_SILP!$AG1766/60,exp_SILP!$AG1766)</f>
        <v>1</v>
      </c>
      <c r="G1766" s="11" t="str">
        <f>VLOOKUP(exp_SILP!$Y1766,'DATI CM'!$A$2:$F$28,2,FALSE)</f>
        <v>FLCSRN79S42L219X</v>
      </c>
      <c r="H1766" s="11" t="str">
        <f>VLOOKUP(exp_SILP!$Y1766,'DATI CM'!$A$2:$F$28,3,FALSE)</f>
        <v>A011</v>
      </c>
      <c r="I1766" s="11" t="str">
        <f t="shared" si="1"/>
        <v>N</v>
      </c>
      <c r="J1766" s="11" t="str">
        <f>VLOOKUP(exp_SILP!$Y1766,'DATI CM'!$A$2:$F$28,4,FALSE)</f>
        <v>TORINO</v>
      </c>
      <c r="K1766" s="12">
        <f>VLOOKUP(exp_SILP!$B1766,'DATI COMMESSE'!$A$2:$F$25,5,FALSE)</f>
        <v>35.5</v>
      </c>
      <c r="L1766" s="12">
        <f>IF(exp_SILP!$B1766="A4.10 - LEP E - ORIENTAMENTO SPECIALISTICO SKILL GAP ANALYSIS - GRUPPO 3P",0,VLOOKUP(exp_SILP!$Y1766,'DATI CM'!$A$2:$F$28,6,FALSE))</f>
        <v>25</v>
      </c>
      <c r="M1766" s="12">
        <f>IFERROR(VLOOKUP(exp_SILP!$B1766,'DATI CM'!$H$2:$I$16,2,FALSE)*exp_SILP!$F1766,0)</f>
        <v>0</v>
      </c>
      <c r="N1766" s="11" t="str">
        <f>VLOOKUP(exp_SILP!$B1766,'DATI COMMESSE'!$A$2:$F$25,4,FALSE)</f>
        <v>FRD</v>
      </c>
      <c r="O1766" s="13">
        <f>VLOOKUP(exp_SILP!$B1766,'DATI COMMESSE'!$A$2:$F$25,5,FALSE)*exp_SILP!$F1766</f>
        <v>35.5</v>
      </c>
      <c r="P1766" s="11" t="str">
        <f>IF(MID(exp_SILP!$W1766,10,2)&gt;"40","F","M")</f>
        <v>F</v>
      </c>
      <c r="Q1766" s="27" t="s">
        <v>1395</v>
      </c>
      <c r="R1766" s="15" t="s">
        <v>102</v>
      </c>
      <c r="S1766" s="15" t="s">
        <v>166</v>
      </c>
      <c r="T1766" s="15" t="s">
        <v>58</v>
      </c>
      <c r="U1766" s="15" t="s">
        <v>59</v>
      </c>
      <c r="V1766" s="15" t="s">
        <v>103</v>
      </c>
      <c r="W1766" s="15" t="s">
        <v>104</v>
      </c>
      <c r="X1766" s="15" t="s">
        <v>105</v>
      </c>
      <c r="Y1766" s="15" t="s">
        <v>10</v>
      </c>
      <c r="Z1766" s="15" t="s">
        <v>63</v>
      </c>
      <c r="AA1766" s="15" t="s">
        <v>64</v>
      </c>
      <c r="AB1766" s="15" t="s">
        <v>65</v>
      </c>
      <c r="AC1766" s="15" t="s">
        <v>75</v>
      </c>
      <c r="AD1766" s="15" t="s">
        <v>59</v>
      </c>
      <c r="AE1766" s="15" t="s">
        <v>59</v>
      </c>
      <c r="AF1766" s="15" t="s">
        <v>211</v>
      </c>
      <c r="AG1766" s="28" t="s">
        <v>67</v>
      </c>
      <c r="AH1766" s="15" t="s">
        <v>1395</v>
      </c>
      <c r="AI1766" s="15" t="s">
        <v>77</v>
      </c>
      <c r="AJ1766" s="15" t="str">
        <f>VLOOKUP(exp_SILP!$Y1766,'DATI CM'!$A$2:$F$28,2,FALSE)</f>
        <v>FLCSRN79S42L219X</v>
      </c>
    </row>
    <row r="1767" ht="15.75" customHeight="1">
      <c r="A1767" s="17" t="str">
        <f>IFERROR(VLOOKUP(exp_SILP!$W1767,exp_utenti_P!D:D,1,FALSE),"_DA INSERIRE")</f>
        <v>BRTJNY00R63L219O</v>
      </c>
      <c r="B1767" s="17" t="str">
        <f>IF(AND(exp_SILP!$S1767="A.3 ORIENTAMENTO PROFESSIONALE",exp_SILP!$AD1767="4.2"),"A.3 ORIENTAMENTO PROFESSIONALE (CARCERE)",
IF(AND(exp_SILP!$S1767="A.3 ORIENTAMENTO PROFESSIONALE",exp_SILP!$AD1767="."),"A.3 ORIENTAMENTO PROFESSIONALE (CARCERE)",
IF(AND(exp_SILP!$S1767="A.4 CONSULENZA ORIENTATIVA",exp_SILP!$AD1767="4.2"),"A.4 CONSULENZA ORIENTATIVA (CARCERE)",
IF(AND(exp_SILP!$S1767="A.4 CONSULENZA ORIENTATIVA",exp_SILP!$AD1767="."),"A.4 CONSULENZA ORIENTATIVA (CARCERE)",
IF(AND(exp_SILP!$S1767="A.5 - LEP F1 - ACCOMPAGNAMENTO AL LAVORO",exp_SILP!$AD1767="4.2"),"A.5 - LEP F1 - ACCOMPAGNAMENTO AL LAVORO (CARCERE)",
IF(AND(exp_SILP!$S1767="A.5 - LEP F1 - ACCOMPAGNAMENTO AL LAVORO",exp_SILP!$AD1767="."),"A.5 - LEP F1 - ACCOMPAGNAMENTO AL LAVORO (CARCERE)",
IF(AND(exp_SILP!$S1767="A.5.2a - TUTORAGGIO TIROCINI",exp_SILP!$AD1767="4.2"),"A.5.2a - TUTORAGGIO TIROCINI (CARCERE)",
exp_SILP!$S1767)))))))</f>
        <v>A.5.2a - TUTORAGGIO TIROCINI</v>
      </c>
      <c r="C1767" s="18" t="str">
        <f>CONCATENATE(VLOOKUP(exp_SILP!$B1767,'DATI COMMESSE'!$A$2:$F$25,4,FALSE)," - ", VLOOKUP(exp_SILP!$B1767,'DATI COMMESSE'!$A$2:$F$25,2,FALSE)," - ",VLOOKUP(exp_SILP!$B1767,'DATI COMMESSE'!$A$2:$F$25,3,FALSE))</f>
        <v>FRD - 22-02-5000 - 22-12-5002</v>
      </c>
      <c r="D1767" s="18" t="str">
        <f>LEFT(exp_SILP!$R1767,5)</f>
        <v>09:00</v>
      </c>
      <c r="E1767" s="18" t="str">
        <f>RIGHT(exp_SILP!$R1767,5)</f>
        <v>12:00</v>
      </c>
      <c r="F1767" s="18">
        <f>IF(exp_SILP!$AG1767&gt;=60,exp_SILP!$AG1767/60,exp_SILP!$AG1767)</f>
        <v>3</v>
      </c>
      <c r="G1767" s="18" t="str">
        <f>VLOOKUP(exp_SILP!$Y1767,'DATI CM'!$A$2:$F$28,2,FALSE)</f>
        <v>FLCSRN79S42L219X</v>
      </c>
      <c r="H1767" s="18" t="str">
        <f>VLOOKUP(exp_SILP!$Y1767,'DATI CM'!$A$2:$F$28,3,FALSE)</f>
        <v>A011</v>
      </c>
      <c r="I1767" s="18" t="str">
        <f t="shared" si="1"/>
        <v>N</v>
      </c>
      <c r="J1767" s="18" t="str">
        <f>VLOOKUP(exp_SILP!$Y1767,'DATI CM'!$A$2:$F$28,4,FALSE)</f>
        <v>TORINO</v>
      </c>
      <c r="K1767" s="19">
        <f>VLOOKUP(exp_SILP!$B1767,'DATI COMMESSE'!$A$2:$F$25,5,FALSE)</f>
        <v>35.5</v>
      </c>
      <c r="L1767" s="19">
        <f>IF(exp_SILP!$B1767="A4.10 - LEP E - ORIENTAMENTO SPECIALISTICO SKILL GAP ANALYSIS - GRUPPO 3P",0,VLOOKUP(exp_SILP!$Y1767,'DATI CM'!$A$2:$F$28,6,FALSE))</f>
        <v>25</v>
      </c>
      <c r="M1767" s="19">
        <f>IFERROR(VLOOKUP(exp_SILP!$B1767,'DATI CM'!$H$2:$I$16,2,FALSE)*exp_SILP!$F1767,0)</f>
        <v>0</v>
      </c>
      <c r="N1767" s="18" t="str">
        <f>VLOOKUP(exp_SILP!$B1767,'DATI COMMESSE'!$A$2:$F$25,4,FALSE)</f>
        <v>FRD</v>
      </c>
      <c r="O1767" s="20">
        <f>VLOOKUP(exp_SILP!$B1767,'DATI COMMESSE'!$A$2:$F$25,5,FALSE)*exp_SILP!$F1767</f>
        <v>106.5</v>
      </c>
      <c r="P1767" s="18" t="str">
        <f>IF(MID(exp_SILP!$W1767,10,2)&gt;"40","F","M")</f>
        <v>F</v>
      </c>
      <c r="Q1767" s="24" t="s">
        <v>1395</v>
      </c>
      <c r="R1767" s="22" t="s">
        <v>106</v>
      </c>
      <c r="S1767" s="22" t="s">
        <v>166</v>
      </c>
      <c r="T1767" s="22" t="s">
        <v>58</v>
      </c>
      <c r="U1767" s="22" t="s">
        <v>59</v>
      </c>
      <c r="V1767" s="22" t="s">
        <v>103</v>
      </c>
      <c r="W1767" s="22" t="s">
        <v>104</v>
      </c>
      <c r="X1767" s="22" t="s">
        <v>105</v>
      </c>
      <c r="Y1767" s="22" t="s">
        <v>10</v>
      </c>
      <c r="Z1767" s="22" t="s">
        <v>63</v>
      </c>
      <c r="AA1767" s="22" t="s">
        <v>64</v>
      </c>
      <c r="AB1767" s="22" t="s">
        <v>74</v>
      </c>
      <c r="AC1767" s="22" t="s">
        <v>75</v>
      </c>
      <c r="AD1767" s="22" t="s">
        <v>177</v>
      </c>
      <c r="AE1767" s="22" t="s">
        <v>59</v>
      </c>
      <c r="AF1767" s="22" t="s">
        <v>177</v>
      </c>
      <c r="AG1767" s="25" t="s">
        <v>101</v>
      </c>
      <c r="AH1767" s="22" t="s">
        <v>1395</v>
      </c>
      <c r="AI1767" s="22" t="s">
        <v>77</v>
      </c>
      <c r="AJ1767" s="22" t="str">
        <f>VLOOKUP(exp_SILP!$Y1767,'DATI CM'!$A$2:$F$28,2,FALSE)</f>
        <v>FLCSRN79S42L219X</v>
      </c>
    </row>
    <row r="1768" ht="15.75" hidden="1" customHeight="1">
      <c r="A1768" s="10" t="str">
        <f>IFERROR(VLOOKUP(exp_SILP!$W1768,exp_utenti_P!D:D,1,FALSE),"_DA INSERIRE")</f>
        <v>SCCLSE98T59F205I</v>
      </c>
      <c r="B1768" s="10" t="str">
        <f>IF(AND(exp_SILP!$S1768="A.3 ORIENTAMENTO PROFESSIONALE",exp_SILP!$AD1768="4.2"),"A.3 ORIENTAMENTO PROFESSIONALE (CARCERE)",
IF(AND(exp_SILP!$S1768="A.3 ORIENTAMENTO PROFESSIONALE",exp_SILP!$AD1768="."),"A.3 ORIENTAMENTO PROFESSIONALE (CARCERE)",
IF(AND(exp_SILP!$S1768="A.4 CONSULENZA ORIENTATIVA",exp_SILP!$AD1768="4.2"),"A.4 CONSULENZA ORIENTATIVA (CARCERE)",
IF(AND(exp_SILP!$S1768="A.4 CONSULENZA ORIENTATIVA",exp_SILP!$AD1768="."),"A.4 CONSULENZA ORIENTATIVA (CARCERE)",
IF(AND(exp_SILP!$S1768="A.5 - LEP F1 - ACCOMPAGNAMENTO AL LAVORO",exp_SILP!$AD1768="4.2"),"A.5 - LEP F1 - ACCOMPAGNAMENTO AL LAVORO (CARCERE)",
IF(AND(exp_SILP!$S1768="A.5 - LEP F1 - ACCOMPAGNAMENTO AL LAVORO",exp_SILP!$AD1768="."),"A.5 - LEP F1 - ACCOMPAGNAMENTO AL LAVORO (CARCERE)",
IF(AND(exp_SILP!$S1768="A.5.2a - TUTORAGGIO TIROCINI",exp_SILP!$AD1768="4.2"),"A.5.2a - TUTORAGGIO TIROCINI (CARCERE)",
exp_SILP!$S1768)))))))</f>
        <v>A4.10 - LEP E - ORIENTAMENTO SPECIALISTICO SKILL GAP ANALYSIS</v>
      </c>
      <c r="C1768" s="11" t="str">
        <f>CONCATENATE(VLOOKUP(exp_SILP!$B1768,'DATI COMMESSE'!$A$2:$F$25,4,FALSE)," - ", VLOOKUP(exp_SILP!$B1768,'DATI COMMESSE'!$A$2:$F$25,2,FALSE)," - ",VLOOKUP(exp_SILP!$B1768,'DATI COMMESSE'!$A$2:$F$25,3,FALSE))</f>
        <v>GOL - 22-02-5000 - 22-12-5003</v>
      </c>
      <c r="D1768" s="11" t="str">
        <f>LEFT(exp_SILP!$R1768,5)</f>
        <v>17:00</v>
      </c>
      <c r="E1768" s="11" t="str">
        <f>RIGHT(exp_SILP!$R1768,5)</f>
        <v>18:00</v>
      </c>
      <c r="F1768" s="11">
        <f>IF(exp_SILP!$AG1768&gt;=60,exp_SILP!$AG1768/60,exp_SILP!$AG1768)</f>
        <v>1</v>
      </c>
      <c r="G1768" s="11" t="str">
        <f>VLOOKUP(exp_SILP!$Y1768,'DATI CM'!$A$2:$F$28,2,FALSE)</f>
        <v>CSSLTZ84H70A859W</v>
      </c>
      <c r="H1768" s="11" t="str">
        <f>VLOOKUP(exp_SILP!$Y1768,'DATI CM'!$A$2:$F$28,3,FALSE)</f>
        <v/>
      </c>
      <c r="I1768" s="11" t="str">
        <f t="shared" si="1"/>
        <v>N</v>
      </c>
      <c r="J1768" s="11" t="str">
        <f>VLOOKUP(exp_SILP!$Y1768,'DATI CM'!$A$2:$F$28,4,FALSE)</f>
        <v/>
      </c>
      <c r="K1768" s="12">
        <f>VLOOKUP(exp_SILP!$B1768,'DATI COMMESSE'!$A$2:$F$25,5,FALSE)</f>
        <v>39.94</v>
      </c>
      <c r="L1768" s="12" t="str">
        <f>IF(exp_SILP!$B1768="A4.10 - LEP E - ORIENTAMENTO SPECIALISTICO SKILL GAP ANALYSIS - GRUPPO 3P",0,VLOOKUP(exp_SILP!$Y1768,'DATI CM'!$A$2:$F$28,6,FALSE))</f>
        <v/>
      </c>
      <c r="M1768" s="12">
        <f>IFERROR(VLOOKUP(exp_SILP!$B1768,'DATI CM'!$H$2:$I$16,2,FALSE)*exp_SILP!$F1768,0)</f>
        <v>0</v>
      </c>
      <c r="N1768" s="11" t="str">
        <f>VLOOKUP(exp_SILP!$B1768,'DATI COMMESSE'!$A$2:$F$25,4,FALSE)</f>
        <v>GOL</v>
      </c>
      <c r="O1768" s="13">
        <f>VLOOKUP(exp_SILP!$B1768,'DATI COMMESSE'!$A$2:$F$25,5,FALSE)*exp_SILP!$F1768</f>
        <v>39.94</v>
      </c>
      <c r="P1768" s="11" t="str">
        <f>IF(MID(exp_SILP!$W1768,10,2)&gt;"40","F","M")</f>
        <v>F</v>
      </c>
      <c r="Q1768" s="27" t="s">
        <v>1395</v>
      </c>
      <c r="R1768" s="15" t="s">
        <v>93</v>
      </c>
      <c r="S1768" s="15" t="s">
        <v>70</v>
      </c>
      <c r="T1768" s="15" t="s">
        <v>58</v>
      </c>
      <c r="U1768" s="15" t="s">
        <v>59</v>
      </c>
      <c r="V1768" s="15" t="s">
        <v>849</v>
      </c>
      <c r="W1768" s="15" t="s">
        <v>850</v>
      </c>
      <c r="X1768" s="15" t="s">
        <v>851</v>
      </c>
      <c r="Y1768" s="15" t="s">
        <v>4</v>
      </c>
      <c r="Z1768" s="15" t="s">
        <v>63</v>
      </c>
      <c r="AA1768" s="15" t="s">
        <v>64</v>
      </c>
      <c r="AB1768" s="15" t="s">
        <v>65</v>
      </c>
      <c r="AC1768" s="15" t="s">
        <v>66</v>
      </c>
      <c r="AD1768" s="15" t="s">
        <v>59</v>
      </c>
      <c r="AE1768" s="15" t="s">
        <v>59</v>
      </c>
      <c r="AF1768" s="15" t="s">
        <v>114</v>
      </c>
      <c r="AG1768" s="28" t="s">
        <v>67</v>
      </c>
      <c r="AH1768" s="15" t="s">
        <v>1395</v>
      </c>
      <c r="AI1768" s="15" t="s">
        <v>181</v>
      </c>
      <c r="AJ1768" s="15" t="str">
        <f>VLOOKUP(exp_SILP!$Y1768,'DATI CM'!$A$2:$F$28,2,FALSE)</f>
        <v>CSSLTZ84H70A859W</v>
      </c>
    </row>
    <row r="1769" ht="15.75" hidden="1" customHeight="1">
      <c r="A1769" s="17" t="str">
        <f>IFERROR(VLOOKUP(exp_SILP!$W1769,exp_utenti_P!D:D,1,FALSE),"_DA INSERIRE")</f>
        <v>SCCLSE98T59F205I</v>
      </c>
      <c r="B1769" s="17" t="str">
        <f>IF(AND(exp_SILP!$S1769="A.3 ORIENTAMENTO PROFESSIONALE",exp_SILP!$AD1769="4.2"),"A.3 ORIENTAMENTO PROFESSIONALE (CARCERE)",
IF(AND(exp_SILP!$S1769="A.3 ORIENTAMENTO PROFESSIONALE",exp_SILP!$AD1769="."),"A.3 ORIENTAMENTO PROFESSIONALE (CARCERE)",
IF(AND(exp_SILP!$S1769="A.4 CONSULENZA ORIENTATIVA",exp_SILP!$AD1769="4.2"),"A.4 CONSULENZA ORIENTATIVA (CARCERE)",
IF(AND(exp_SILP!$S1769="A.4 CONSULENZA ORIENTATIVA",exp_SILP!$AD1769="."),"A.4 CONSULENZA ORIENTATIVA (CARCERE)",
IF(AND(exp_SILP!$S1769="A.5 - LEP F1 - ACCOMPAGNAMENTO AL LAVORO",exp_SILP!$AD1769="4.2"),"A.5 - LEP F1 - ACCOMPAGNAMENTO AL LAVORO (CARCERE)",
IF(AND(exp_SILP!$S1769="A.5 - LEP F1 - ACCOMPAGNAMENTO AL LAVORO",exp_SILP!$AD1769="."),"A.5 - LEP F1 - ACCOMPAGNAMENTO AL LAVORO (CARCERE)",
IF(AND(exp_SILP!$S1769="A.5.2a - TUTORAGGIO TIROCINI",exp_SILP!$AD1769="4.2"),"A.5.2a - TUTORAGGIO TIROCINI (CARCERE)",
exp_SILP!$S1769)))))))</f>
        <v>A4.10 - LEP E - ORIENTAMENTO SPECIALISTICO SKILL GAP ANALYSIS</v>
      </c>
      <c r="C1769" s="18" t="str">
        <f>CONCATENATE(VLOOKUP(exp_SILP!$B1769,'DATI COMMESSE'!$A$2:$F$25,4,FALSE)," - ", VLOOKUP(exp_SILP!$B1769,'DATI COMMESSE'!$A$2:$F$25,2,FALSE)," - ",VLOOKUP(exp_SILP!$B1769,'DATI COMMESSE'!$A$2:$F$25,3,FALSE))</f>
        <v>GOL - 22-02-5000 - 22-12-5003</v>
      </c>
      <c r="D1769" s="18" t="str">
        <f>LEFT(exp_SILP!$R1769,5)</f>
        <v>15:00</v>
      </c>
      <c r="E1769" s="18" t="str">
        <f>RIGHT(exp_SILP!$R1769,5)</f>
        <v>17:00</v>
      </c>
      <c r="F1769" s="18">
        <f>IF(exp_SILP!$AG1769&gt;=60,exp_SILP!$AG1769/60,exp_SILP!$AG1769)</f>
        <v>2</v>
      </c>
      <c r="G1769" s="18" t="str">
        <f>VLOOKUP(exp_SILP!$Y1769,'DATI CM'!$A$2:$F$28,2,FALSE)</f>
        <v>CSSLTZ84H70A859W</v>
      </c>
      <c r="H1769" s="18" t="str">
        <f>VLOOKUP(exp_SILP!$Y1769,'DATI CM'!$A$2:$F$28,3,FALSE)</f>
        <v/>
      </c>
      <c r="I1769" s="18" t="str">
        <f t="shared" si="1"/>
        <v>N</v>
      </c>
      <c r="J1769" s="18" t="str">
        <f>VLOOKUP(exp_SILP!$Y1769,'DATI CM'!$A$2:$F$28,4,FALSE)</f>
        <v/>
      </c>
      <c r="K1769" s="19">
        <f>VLOOKUP(exp_SILP!$B1769,'DATI COMMESSE'!$A$2:$F$25,5,FALSE)</f>
        <v>39.94</v>
      </c>
      <c r="L1769" s="19" t="str">
        <f>IF(exp_SILP!$B1769="A4.10 - LEP E - ORIENTAMENTO SPECIALISTICO SKILL GAP ANALYSIS - GRUPPO 3P",0,VLOOKUP(exp_SILP!$Y1769,'DATI CM'!$A$2:$F$28,6,FALSE))</f>
        <v/>
      </c>
      <c r="M1769" s="19">
        <f>IFERROR(VLOOKUP(exp_SILP!$B1769,'DATI CM'!$H$2:$I$16,2,FALSE)*exp_SILP!$F1769,0)</f>
        <v>0</v>
      </c>
      <c r="N1769" s="18" t="str">
        <f>VLOOKUP(exp_SILP!$B1769,'DATI COMMESSE'!$A$2:$F$25,4,FALSE)</f>
        <v>GOL</v>
      </c>
      <c r="O1769" s="20">
        <f>VLOOKUP(exp_SILP!$B1769,'DATI COMMESSE'!$A$2:$F$25,5,FALSE)*exp_SILP!$F1769</f>
        <v>79.88</v>
      </c>
      <c r="P1769" s="18" t="str">
        <f>IF(MID(exp_SILP!$W1769,10,2)&gt;"40","F","M")</f>
        <v>F</v>
      </c>
      <c r="Q1769" s="24" t="s">
        <v>1395</v>
      </c>
      <c r="R1769" s="22" t="s">
        <v>144</v>
      </c>
      <c r="S1769" s="22" t="s">
        <v>70</v>
      </c>
      <c r="T1769" s="22" t="s">
        <v>58</v>
      </c>
      <c r="U1769" s="22" t="s">
        <v>59</v>
      </c>
      <c r="V1769" s="22" t="s">
        <v>849</v>
      </c>
      <c r="W1769" s="22" t="s">
        <v>850</v>
      </c>
      <c r="X1769" s="22" t="s">
        <v>851</v>
      </c>
      <c r="Y1769" s="22" t="s">
        <v>4</v>
      </c>
      <c r="Z1769" s="22" t="s">
        <v>63</v>
      </c>
      <c r="AA1769" s="22" t="s">
        <v>64</v>
      </c>
      <c r="AB1769" s="22" t="s">
        <v>74</v>
      </c>
      <c r="AC1769" s="22" t="s">
        <v>66</v>
      </c>
      <c r="AD1769" s="22" t="s">
        <v>59</v>
      </c>
      <c r="AE1769" s="22" t="s">
        <v>59</v>
      </c>
      <c r="AF1769" s="22" t="s">
        <v>59</v>
      </c>
      <c r="AG1769" s="25" t="s">
        <v>76</v>
      </c>
      <c r="AH1769" s="22" t="s">
        <v>1395</v>
      </c>
      <c r="AI1769" s="22" t="s">
        <v>181</v>
      </c>
      <c r="AJ1769" s="22" t="str">
        <f>VLOOKUP(exp_SILP!$Y1769,'DATI CM'!$A$2:$F$28,2,FALSE)</f>
        <v>CSSLTZ84H70A859W</v>
      </c>
    </row>
    <row r="1770" ht="15.75" customHeight="1">
      <c r="A1770" s="10" t="str">
        <f>IFERROR(VLOOKUP(exp_SILP!$W1770,exp_utenti_P!D:D,1,FALSE),"_DA INSERIRE")</f>
        <v>DFLSVT65H24C514G</v>
      </c>
      <c r="B1770" s="10" t="str">
        <f>IF(AND(exp_SILP!$S1770="A.3 ORIENTAMENTO PROFESSIONALE",exp_SILP!$AD1770="4.2"),"A.3 ORIENTAMENTO PROFESSIONALE (CARCERE)",
IF(AND(exp_SILP!$S1770="A.3 ORIENTAMENTO PROFESSIONALE",exp_SILP!$AD1770="."),"A.3 ORIENTAMENTO PROFESSIONALE (CARCERE)",
IF(AND(exp_SILP!$S1770="A.4 CONSULENZA ORIENTATIVA",exp_SILP!$AD1770="4.2"),"A.4 CONSULENZA ORIENTATIVA (CARCERE)",
IF(AND(exp_SILP!$S1770="A.4 CONSULENZA ORIENTATIVA",exp_SILP!$AD1770="."),"A.4 CONSULENZA ORIENTATIVA (CARCERE)",
IF(AND(exp_SILP!$S1770="A.5 - LEP F1 - ACCOMPAGNAMENTO AL LAVORO",exp_SILP!$AD1770="4.2"),"A.5 - LEP F1 - ACCOMPAGNAMENTO AL LAVORO (CARCERE)",
IF(AND(exp_SILP!$S1770="A.5 - LEP F1 - ACCOMPAGNAMENTO AL LAVORO",exp_SILP!$AD1770="."),"A.5 - LEP F1 - ACCOMPAGNAMENTO AL LAVORO (CARCERE)",
IF(AND(exp_SILP!$S1770="A.5.2a - TUTORAGGIO TIROCINI",exp_SILP!$AD1770="4.2"),"A.5.2a - TUTORAGGIO TIROCINI (CARCERE)",
exp_SILP!$S1770)))))))</f>
        <v>A4.10 - LEP E - ORIENTAMENTO SPECIALISTICO SKILL GAP ANALYSIS</v>
      </c>
      <c r="C1770" s="11" t="str">
        <f>CONCATENATE(VLOOKUP(exp_SILP!$B1770,'DATI COMMESSE'!$A$2:$F$25,4,FALSE)," - ", VLOOKUP(exp_SILP!$B1770,'DATI COMMESSE'!$A$2:$F$25,2,FALSE)," - ",VLOOKUP(exp_SILP!$B1770,'DATI COMMESSE'!$A$2:$F$25,3,FALSE))</f>
        <v>GOL - 22-02-5000 - 22-12-5003</v>
      </c>
      <c r="D1770" s="11" t="str">
        <f>LEFT(exp_SILP!$R1770,5)</f>
        <v>14:00</v>
      </c>
      <c r="E1770" s="11" t="str">
        <f>RIGHT(exp_SILP!$R1770,5)</f>
        <v>16:00</v>
      </c>
      <c r="F1770" s="11">
        <f>IF(exp_SILP!$AG1770&gt;=60,exp_SILP!$AG1770/60,exp_SILP!$AG1770)</f>
        <v>2</v>
      </c>
      <c r="G1770" s="11" t="str">
        <f>VLOOKUP(exp_SILP!$Y1770,'DATI CM'!$A$2:$F$28,2,FALSE)</f>
        <v>FLCSRN79S42L219X</v>
      </c>
      <c r="H1770" s="11" t="str">
        <f>VLOOKUP(exp_SILP!$Y1770,'DATI CM'!$A$2:$F$28,3,FALSE)</f>
        <v>A011</v>
      </c>
      <c r="I1770" s="11" t="str">
        <f t="shared" si="1"/>
        <v>N</v>
      </c>
      <c r="J1770" s="11" t="str">
        <f>VLOOKUP(exp_SILP!$Y1770,'DATI CM'!$A$2:$F$28,4,FALSE)</f>
        <v>TORINO</v>
      </c>
      <c r="K1770" s="12">
        <f>VLOOKUP(exp_SILP!$B1770,'DATI COMMESSE'!$A$2:$F$25,5,FALSE)</f>
        <v>39.94</v>
      </c>
      <c r="L1770" s="12">
        <f>IF(exp_SILP!$B1770="A4.10 - LEP E - ORIENTAMENTO SPECIALISTICO SKILL GAP ANALYSIS - GRUPPO 3P",0,VLOOKUP(exp_SILP!$Y1770,'DATI CM'!$A$2:$F$28,6,FALSE))</f>
        <v>25</v>
      </c>
      <c r="M1770" s="12">
        <f>IFERROR(VLOOKUP(exp_SILP!$B1770,'DATI CM'!$H$2:$I$16,2,FALSE)*exp_SILP!$F1770,0)</f>
        <v>0</v>
      </c>
      <c r="N1770" s="11" t="str">
        <f>VLOOKUP(exp_SILP!$B1770,'DATI COMMESSE'!$A$2:$F$25,4,FALSE)</f>
        <v>GOL</v>
      </c>
      <c r="O1770" s="13">
        <f>VLOOKUP(exp_SILP!$B1770,'DATI COMMESSE'!$A$2:$F$25,5,FALSE)*exp_SILP!$F1770</f>
        <v>79.88</v>
      </c>
      <c r="P1770" s="11" t="str">
        <f>IF(MID(exp_SILP!$W1770,10,2)&gt;"40","F","M")</f>
        <v>M</v>
      </c>
      <c r="Q1770" s="27" t="s">
        <v>1395</v>
      </c>
      <c r="R1770" s="15" t="s">
        <v>69</v>
      </c>
      <c r="S1770" s="15" t="s">
        <v>70</v>
      </c>
      <c r="T1770" s="15" t="s">
        <v>58</v>
      </c>
      <c r="U1770" s="15" t="s">
        <v>59</v>
      </c>
      <c r="V1770" s="15" t="s">
        <v>747</v>
      </c>
      <c r="W1770" s="15" t="s">
        <v>748</v>
      </c>
      <c r="X1770" s="15" t="s">
        <v>749</v>
      </c>
      <c r="Y1770" s="15" t="s">
        <v>10</v>
      </c>
      <c r="Z1770" s="15" t="s">
        <v>63</v>
      </c>
      <c r="AA1770" s="15" t="s">
        <v>64</v>
      </c>
      <c r="AB1770" s="15" t="s">
        <v>74</v>
      </c>
      <c r="AC1770" s="15" t="s">
        <v>75</v>
      </c>
      <c r="AD1770" s="15" t="s">
        <v>59</v>
      </c>
      <c r="AE1770" s="15" t="s">
        <v>59</v>
      </c>
      <c r="AF1770" s="15" t="s">
        <v>59</v>
      </c>
      <c r="AG1770" s="28" t="s">
        <v>76</v>
      </c>
      <c r="AH1770" s="15" t="s">
        <v>1395</v>
      </c>
      <c r="AI1770" s="15" t="s">
        <v>77</v>
      </c>
      <c r="AJ1770" s="15" t="str">
        <f>VLOOKUP(exp_SILP!$Y1770,'DATI CM'!$A$2:$F$28,2,FALSE)</f>
        <v>FLCSRN79S42L219X</v>
      </c>
    </row>
    <row r="1771" ht="15.75" customHeight="1">
      <c r="A1771" s="17" t="str">
        <f>IFERROR(VLOOKUP(exp_SILP!$W1771,exp_utenti_P!D:D,1,FALSE),"_DA INSERIRE")</f>
        <v>SRRKLD71S29Z330N</v>
      </c>
      <c r="B1771" s="17" t="str">
        <f>IF(AND(exp_SILP!$S1771="A.3 ORIENTAMENTO PROFESSIONALE",exp_SILP!$AD1771="4.2"),"A.3 ORIENTAMENTO PROFESSIONALE (CARCERE)",
IF(AND(exp_SILP!$S1771="A.3 ORIENTAMENTO PROFESSIONALE",exp_SILP!$AD1771="."),"A.3 ORIENTAMENTO PROFESSIONALE (CARCERE)",
IF(AND(exp_SILP!$S1771="A.4 CONSULENZA ORIENTATIVA",exp_SILP!$AD1771="4.2"),"A.4 CONSULENZA ORIENTATIVA (CARCERE)",
IF(AND(exp_SILP!$S1771="A.4 CONSULENZA ORIENTATIVA",exp_SILP!$AD1771="."),"A.4 CONSULENZA ORIENTATIVA (CARCERE)",
IF(AND(exp_SILP!$S1771="A.5 - LEP F1 - ACCOMPAGNAMENTO AL LAVORO",exp_SILP!$AD1771="4.2"),"A.5 - LEP F1 - ACCOMPAGNAMENTO AL LAVORO (CARCERE)",
IF(AND(exp_SILP!$S1771="A.5 - LEP F1 - ACCOMPAGNAMENTO AL LAVORO",exp_SILP!$AD1771="."),"A.5 - LEP F1 - ACCOMPAGNAMENTO AL LAVORO (CARCERE)",
IF(AND(exp_SILP!$S1771="A.5.2a - TUTORAGGIO TIROCINI",exp_SILP!$AD1771="4.2"),"A.5.2a - TUTORAGGIO TIROCINI (CARCERE)",
exp_SILP!$S1771)))))))</f>
        <v>A4.10 - LEP E - ORIENTAMENTO SPECIALISTICO SKILL GAP ANALYSIS</v>
      </c>
      <c r="C1771" s="18" t="str">
        <f>CONCATENATE(VLOOKUP(exp_SILP!$B1771,'DATI COMMESSE'!$A$2:$F$25,4,FALSE)," - ", VLOOKUP(exp_SILP!$B1771,'DATI COMMESSE'!$A$2:$F$25,2,FALSE)," - ",VLOOKUP(exp_SILP!$B1771,'DATI COMMESSE'!$A$2:$F$25,3,FALSE))</f>
        <v>GOL - 22-02-5000 - 22-12-5003</v>
      </c>
      <c r="D1771" s="18" t="str">
        <f>LEFT(exp_SILP!$R1771,5)</f>
        <v>16:00</v>
      </c>
      <c r="E1771" s="18" t="str">
        <f>RIGHT(exp_SILP!$R1771,5)</f>
        <v>18:00</v>
      </c>
      <c r="F1771" s="18">
        <f>IF(exp_SILP!$AG1771&gt;=60,exp_SILP!$AG1771/60,exp_SILP!$AG1771)</f>
        <v>2</v>
      </c>
      <c r="G1771" s="18" t="str">
        <f>VLOOKUP(exp_SILP!$Y1771,'DATI CM'!$A$2:$F$28,2,FALSE)</f>
        <v>FLCSRN79S42L219X</v>
      </c>
      <c r="H1771" s="18" t="str">
        <f>VLOOKUP(exp_SILP!$Y1771,'DATI CM'!$A$2:$F$28,3,FALSE)</f>
        <v>A011</v>
      </c>
      <c r="I1771" s="18" t="str">
        <f t="shared" si="1"/>
        <v>N</v>
      </c>
      <c r="J1771" s="18" t="str">
        <f>VLOOKUP(exp_SILP!$Y1771,'DATI CM'!$A$2:$F$28,4,FALSE)</f>
        <v>TORINO</v>
      </c>
      <c r="K1771" s="19">
        <f>VLOOKUP(exp_SILP!$B1771,'DATI COMMESSE'!$A$2:$F$25,5,FALSE)</f>
        <v>39.94</v>
      </c>
      <c r="L1771" s="19">
        <f>IF(exp_SILP!$B1771="A4.10 - LEP E - ORIENTAMENTO SPECIALISTICO SKILL GAP ANALYSIS - GRUPPO 3P",0,VLOOKUP(exp_SILP!$Y1771,'DATI CM'!$A$2:$F$28,6,FALSE))</f>
        <v>25</v>
      </c>
      <c r="M1771" s="19">
        <f>IFERROR(VLOOKUP(exp_SILP!$B1771,'DATI CM'!$H$2:$I$16,2,FALSE)*exp_SILP!$F1771,0)</f>
        <v>0</v>
      </c>
      <c r="N1771" s="18" t="str">
        <f>VLOOKUP(exp_SILP!$B1771,'DATI COMMESSE'!$A$2:$F$25,4,FALSE)</f>
        <v>GOL</v>
      </c>
      <c r="O1771" s="20">
        <f>VLOOKUP(exp_SILP!$B1771,'DATI COMMESSE'!$A$2:$F$25,5,FALSE)*exp_SILP!$F1771</f>
        <v>79.88</v>
      </c>
      <c r="P1771" s="18" t="str">
        <f>IF(MID(exp_SILP!$W1771,10,2)&gt;"40","F","M")</f>
        <v>M</v>
      </c>
      <c r="Q1771" s="24" t="s">
        <v>1395</v>
      </c>
      <c r="R1771" s="22" t="s">
        <v>148</v>
      </c>
      <c r="S1771" s="22" t="s">
        <v>70</v>
      </c>
      <c r="T1771" s="22" t="s">
        <v>58</v>
      </c>
      <c r="U1771" s="22" t="s">
        <v>59</v>
      </c>
      <c r="V1771" s="22" t="s">
        <v>1242</v>
      </c>
      <c r="W1771" s="22" t="s">
        <v>1243</v>
      </c>
      <c r="X1771" s="22" t="s">
        <v>1244</v>
      </c>
      <c r="Y1771" s="22" t="s">
        <v>10</v>
      </c>
      <c r="Z1771" s="22" t="s">
        <v>63</v>
      </c>
      <c r="AA1771" s="22" t="s">
        <v>64</v>
      </c>
      <c r="AB1771" s="22" t="s">
        <v>74</v>
      </c>
      <c r="AC1771" s="22" t="s">
        <v>75</v>
      </c>
      <c r="AD1771" s="22" t="s">
        <v>59</v>
      </c>
      <c r="AE1771" s="22" t="s">
        <v>59</v>
      </c>
      <c r="AF1771" s="22" t="s">
        <v>59</v>
      </c>
      <c r="AG1771" s="25" t="s">
        <v>76</v>
      </c>
      <c r="AH1771" s="22" t="s">
        <v>1395</v>
      </c>
      <c r="AI1771" s="22" t="s">
        <v>77</v>
      </c>
      <c r="AJ1771" s="22" t="str">
        <f>VLOOKUP(exp_SILP!$Y1771,'DATI CM'!$A$2:$F$28,2,FALSE)</f>
        <v>FLCSRN79S42L219X</v>
      </c>
    </row>
    <row r="1772" ht="15.75" hidden="1" customHeight="1">
      <c r="A1772" s="10" t="str">
        <f>IFERROR(VLOOKUP(exp_SILP!$W1772,exp_utenti_P!D:D,1,FALSE),"_DA INSERIRE")</f>
        <v>LEIGLC70M01F952G</v>
      </c>
      <c r="B1772" s="10" t="str">
        <f>IF(AND(exp_SILP!$S1772="A.3 ORIENTAMENTO PROFESSIONALE",exp_SILP!$AD1772="4.2"),"A.3 ORIENTAMENTO PROFESSIONALE (CARCERE)",
IF(AND(exp_SILP!$S1772="A.3 ORIENTAMENTO PROFESSIONALE",exp_SILP!$AD1772="."),"A.3 ORIENTAMENTO PROFESSIONALE (CARCERE)",
IF(AND(exp_SILP!$S1772="A.4 CONSULENZA ORIENTATIVA",exp_SILP!$AD1772="4.2"),"A.4 CONSULENZA ORIENTATIVA (CARCERE)",
IF(AND(exp_SILP!$S1772="A.4 CONSULENZA ORIENTATIVA",exp_SILP!$AD1772="."),"A.4 CONSULENZA ORIENTATIVA (CARCERE)",
IF(AND(exp_SILP!$S1772="A.5 - LEP F1 - ACCOMPAGNAMENTO AL LAVORO",exp_SILP!$AD1772="4.2"),"A.5 - LEP F1 - ACCOMPAGNAMENTO AL LAVORO (CARCERE)",
IF(AND(exp_SILP!$S1772="A.5 - LEP F1 - ACCOMPAGNAMENTO AL LAVORO",exp_SILP!$AD1772="."),"A.5 - LEP F1 - ACCOMPAGNAMENTO AL LAVORO (CARCERE)",
IF(AND(exp_SILP!$S1772="A.5.2a - TUTORAGGIO TIROCINI",exp_SILP!$AD1772="4.2"),"A.5.2a - TUTORAGGIO TIROCINI (CARCERE)",
exp_SILP!$S1772)))))))</f>
        <v>A.5 - LEP F1 - ACCOMPAGNAMENTO AL LAVORO</v>
      </c>
      <c r="C1772" s="11" t="str">
        <f>CONCATENATE(VLOOKUP(exp_SILP!$B1772,'DATI COMMESSE'!$A$2:$F$25,4,FALSE)," - ", VLOOKUP(exp_SILP!$B1772,'DATI COMMESSE'!$A$2:$F$25,2,FALSE)," - ",VLOOKUP(exp_SILP!$B1772,'DATI COMMESSE'!$A$2:$F$25,3,FALSE))</f>
        <v>GOL - 22-02-5000 - 22-12-5003</v>
      </c>
      <c r="D1772" s="11" t="str">
        <f>LEFT(exp_SILP!$R1772,5)</f>
        <v>14:00</v>
      </c>
      <c r="E1772" s="11" t="str">
        <f>RIGHT(exp_SILP!$R1772,5)</f>
        <v>17:00</v>
      </c>
      <c r="F1772" s="11">
        <f>IF(exp_SILP!$AG1772&gt;=60,exp_SILP!$AG1772/60,exp_SILP!$AG1772)</f>
        <v>3</v>
      </c>
      <c r="G1772" s="11" t="str">
        <f>VLOOKUP(exp_SILP!$Y1772,'DATI CM'!$A$2:$F$28,2,FALSE)</f>
        <v>RSCDAA66H43F952Q</v>
      </c>
      <c r="H1772" s="11" t="str">
        <f>VLOOKUP(exp_SILP!$Y1772,'DATI CM'!$A$2:$F$28,3,FALSE)</f>
        <v>A011</v>
      </c>
      <c r="I1772" s="11" t="str">
        <f t="shared" si="1"/>
        <v>N</v>
      </c>
      <c r="J1772" s="11" t="str">
        <f>VLOOKUP(exp_SILP!$Y1772,'DATI CM'!$A$2:$F$28,4,FALSE)</f>
        <v>NO</v>
      </c>
      <c r="K1772" s="12">
        <f>VLOOKUP(exp_SILP!$B1772,'DATI COMMESSE'!$A$2:$F$25,5,FALSE)</f>
        <v>39.94</v>
      </c>
      <c r="L1772" s="12">
        <f>IF(exp_SILP!$B1772="A4.10 - LEP E - ORIENTAMENTO SPECIALISTICO SKILL GAP ANALYSIS - GRUPPO 3P",0,VLOOKUP(exp_SILP!$Y1772,'DATI CM'!$A$2:$F$28,6,FALSE))</f>
        <v>25</v>
      </c>
      <c r="M1772" s="12">
        <f>IFERROR(VLOOKUP(exp_SILP!$B1772,'DATI CM'!$H$2:$I$16,2,FALSE)*exp_SILP!$F1772,0)</f>
        <v>0</v>
      </c>
      <c r="N1772" s="11" t="str">
        <f>VLOOKUP(exp_SILP!$B1772,'DATI COMMESSE'!$A$2:$F$25,4,FALSE)</f>
        <v>GOL</v>
      </c>
      <c r="O1772" s="13">
        <f>VLOOKUP(exp_SILP!$B1772,'DATI COMMESSE'!$A$2:$F$25,5,FALSE)*exp_SILP!$F1772</f>
        <v>119.82</v>
      </c>
      <c r="P1772" s="11" t="str">
        <f>IF(MID(exp_SILP!$W1772,10,2)&gt;"40","F","M")</f>
        <v>M</v>
      </c>
      <c r="Q1772" s="27" t="s">
        <v>1750</v>
      </c>
      <c r="R1772" s="15" t="s">
        <v>100</v>
      </c>
      <c r="S1772" s="15" t="s">
        <v>57</v>
      </c>
      <c r="T1772" s="15" t="s">
        <v>58</v>
      </c>
      <c r="U1772" s="15" t="s">
        <v>59</v>
      </c>
      <c r="V1772" s="15" t="s">
        <v>128</v>
      </c>
      <c r="W1772" s="15" t="s">
        <v>129</v>
      </c>
      <c r="X1772" s="15" t="s">
        <v>130</v>
      </c>
      <c r="Y1772" s="15" t="s">
        <v>16</v>
      </c>
      <c r="Z1772" s="15" t="s">
        <v>63</v>
      </c>
      <c r="AA1772" s="15" t="s">
        <v>64</v>
      </c>
      <c r="AB1772" s="15" t="s">
        <v>65</v>
      </c>
      <c r="AC1772" s="15" t="s">
        <v>82</v>
      </c>
      <c r="AD1772" s="15" t="s">
        <v>59</v>
      </c>
      <c r="AE1772" s="15" t="s">
        <v>59</v>
      </c>
      <c r="AF1772" s="15" t="s">
        <v>59</v>
      </c>
      <c r="AG1772" s="28" t="s">
        <v>101</v>
      </c>
      <c r="AH1772" s="15" t="s">
        <v>1750</v>
      </c>
      <c r="AI1772" s="15" t="s">
        <v>198</v>
      </c>
      <c r="AJ1772" s="15" t="str">
        <f>VLOOKUP(exp_SILP!$Y1772,'DATI CM'!$A$2:$F$28,2,FALSE)</f>
        <v>RSCDAA66H43F952Q</v>
      </c>
    </row>
    <row r="1773" ht="15.75" hidden="1" customHeight="1">
      <c r="A1773" s="17" t="str">
        <f>IFERROR(VLOOKUP(exp_SILP!$W1773,exp_utenti_P!D:D,1,FALSE),"_DA INSERIRE")</f>
        <v>TNHJLS70P04Z611P</v>
      </c>
      <c r="B1773" s="17" t="str">
        <f>IF(AND(exp_SILP!$S1773="A.3 ORIENTAMENTO PROFESSIONALE",exp_SILP!$AD1773="4.2"),"A.3 ORIENTAMENTO PROFESSIONALE (CARCERE)",
IF(AND(exp_SILP!$S1773="A.3 ORIENTAMENTO PROFESSIONALE",exp_SILP!$AD1773="."),"A.3 ORIENTAMENTO PROFESSIONALE (CARCERE)",
IF(AND(exp_SILP!$S1773="A.4 CONSULENZA ORIENTATIVA",exp_SILP!$AD1773="4.2"),"A.4 CONSULENZA ORIENTATIVA (CARCERE)",
IF(AND(exp_SILP!$S1773="A.4 CONSULENZA ORIENTATIVA",exp_SILP!$AD1773="."),"A.4 CONSULENZA ORIENTATIVA (CARCERE)",
IF(AND(exp_SILP!$S1773="A.5 - LEP F1 - ACCOMPAGNAMENTO AL LAVORO",exp_SILP!$AD1773="4.2"),"A.5 - LEP F1 - ACCOMPAGNAMENTO AL LAVORO (CARCERE)",
IF(AND(exp_SILP!$S1773="A.5 - LEP F1 - ACCOMPAGNAMENTO AL LAVORO",exp_SILP!$AD1773="."),"A.5 - LEP F1 - ACCOMPAGNAMENTO AL LAVORO (CARCERE)",
IF(AND(exp_SILP!$S1773="A.5.2a - TUTORAGGIO TIROCINI",exp_SILP!$AD1773="4.2"),"A.5.2a - TUTORAGGIO TIROCINI (CARCERE)",
exp_SILP!$S1773)))))))</f>
        <v>A.5 - LEP F1 - ACCOMPAGNAMENTO AL LAVORO</v>
      </c>
      <c r="C1773" s="18" t="str">
        <f>CONCATENATE(VLOOKUP(exp_SILP!$B1773,'DATI COMMESSE'!$A$2:$F$25,4,FALSE)," - ", VLOOKUP(exp_SILP!$B1773,'DATI COMMESSE'!$A$2:$F$25,2,FALSE)," - ",VLOOKUP(exp_SILP!$B1773,'DATI COMMESSE'!$A$2:$F$25,3,FALSE))</f>
        <v>GOL - 22-02-5000 - 22-12-5003</v>
      </c>
      <c r="D1773" s="18" t="str">
        <f>LEFT(exp_SILP!$R1773,5)</f>
        <v>09:00</v>
      </c>
      <c r="E1773" s="18" t="str">
        <f>RIGHT(exp_SILP!$R1773,5)</f>
        <v>11:00</v>
      </c>
      <c r="F1773" s="18">
        <f>IF(exp_SILP!$AG1773&gt;=60,exp_SILP!$AG1773/60,exp_SILP!$AG1773)</f>
        <v>2</v>
      </c>
      <c r="G1773" s="18" t="str">
        <f>VLOOKUP(exp_SILP!$Y1773,'DATI CM'!$A$2:$F$28,2,FALSE)</f>
        <v>RSCDAA66H43F952Q</v>
      </c>
      <c r="H1773" s="18" t="str">
        <f>VLOOKUP(exp_SILP!$Y1773,'DATI CM'!$A$2:$F$28,3,FALSE)</f>
        <v>A011</v>
      </c>
      <c r="I1773" s="18" t="str">
        <f t="shared" si="1"/>
        <v>N</v>
      </c>
      <c r="J1773" s="18" t="str">
        <f>VLOOKUP(exp_SILP!$Y1773,'DATI CM'!$A$2:$F$28,4,FALSE)</f>
        <v>NO</v>
      </c>
      <c r="K1773" s="19">
        <f>VLOOKUP(exp_SILP!$B1773,'DATI COMMESSE'!$A$2:$F$25,5,FALSE)</f>
        <v>39.94</v>
      </c>
      <c r="L1773" s="19">
        <f>IF(exp_SILP!$B1773="A4.10 - LEP E - ORIENTAMENTO SPECIALISTICO SKILL GAP ANALYSIS - GRUPPO 3P",0,VLOOKUP(exp_SILP!$Y1773,'DATI CM'!$A$2:$F$28,6,FALSE))</f>
        <v>25</v>
      </c>
      <c r="M1773" s="19">
        <f>IFERROR(VLOOKUP(exp_SILP!$B1773,'DATI CM'!$H$2:$I$16,2,FALSE)*exp_SILP!$F1773,0)</f>
        <v>0</v>
      </c>
      <c r="N1773" s="18" t="str">
        <f>VLOOKUP(exp_SILP!$B1773,'DATI COMMESSE'!$A$2:$F$25,4,FALSE)</f>
        <v>GOL</v>
      </c>
      <c r="O1773" s="20">
        <f>VLOOKUP(exp_SILP!$B1773,'DATI COMMESSE'!$A$2:$F$25,5,FALSE)*exp_SILP!$F1773</f>
        <v>79.88</v>
      </c>
      <c r="P1773" s="18" t="str">
        <f>IF(MID(exp_SILP!$W1773,10,2)&gt;"40","F","M")</f>
        <v>M</v>
      </c>
      <c r="Q1773" s="24" t="s">
        <v>1750</v>
      </c>
      <c r="R1773" s="22" t="s">
        <v>223</v>
      </c>
      <c r="S1773" s="22" t="s">
        <v>57</v>
      </c>
      <c r="T1773" s="22" t="s">
        <v>58</v>
      </c>
      <c r="U1773" s="22" t="s">
        <v>59</v>
      </c>
      <c r="V1773" s="22" t="s">
        <v>1067</v>
      </c>
      <c r="W1773" s="22" t="s">
        <v>1068</v>
      </c>
      <c r="X1773" s="22" t="s">
        <v>1069</v>
      </c>
      <c r="Y1773" s="22" t="s">
        <v>16</v>
      </c>
      <c r="Z1773" s="22" t="s">
        <v>63</v>
      </c>
      <c r="AA1773" s="22" t="s">
        <v>64</v>
      </c>
      <c r="AB1773" s="22" t="s">
        <v>65</v>
      </c>
      <c r="AC1773" s="22" t="s">
        <v>82</v>
      </c>
      <c r="AD1773" s="22" t="s">
        <v>59</v>
      </c>
      <c r="AE1773" s="22" t="s">
        <v>59</v>
      </c>
      <c r="AF1773" s="22" t="s">
        <v>59</v>
      </c>
      <c r="AG1773" s="25" t="s">
        <v>76</v>
      </c>
      <c r="AH1773" s="22" t="s">
        <v>1750</v>
      </c>
      <c r="AI1773" s="22" t="s">
        <v>198</v>
      </c>
      <c r="AJ1773" s="22" t="str">
        <f>VLOOKUP(exp_SILP!$Y1773,'DATI CM'!$A$2:$F$28,2,FALSE)</f>
        <v>RSCDAA66H43F952Q</v>
      </c>
    </row>
    <row r="1774" ht="15.75" customHeight="1">
      <c r="A1774" s="10" t="str">
        <f>IFERROR(VLOOKUP(exp_SILP!$W1774,exp_utenti_P!D:D,1,FALSE),"_DA INSERIRE")</f>
        <v>DFLSVT65H24C514G</v>
      </c>
      <c r="B1774" s="10" t="str">
        <f>IF(AND(exp_SILP!$S1774="A.3 ORIENTAMENTO PROFESSIONALE",exp_SILP!$AD1774="4.2"),"A.3 ORIENTAMENTO PROFESSIONALE (CARCERE)",
IF(AND(exp_SILP!$S1774="A.3 ORIENTAMENTO PROFESSIONALE",exp_SILP!$AD1774="."),"A.3 ORIENTAMENTO PROFESSIONALE (CARCERE)",
IF(AND(exp_SILP!$S1774="A.4 CONSULENZA ORIENTATIVA",exp_SILP!$AD1774="4.2"),"A.4 CONSULENZA ORIENTATIVA (CARCERE)",
IF(AND(exp_SILP!$S1774="A.4 CONSULENZA ORIENTATIVA",exp_SILP!$AD1774="."),"A.4 CONSULENZA ORIENTATIVA (CARCERE)",
IF(AND(exp_SILP!$S1774="A.5 - LEP F1 - ACCOMPAGNAMENTO AL LAVORO",exp_SILP!$AD1774="4.2"),"A.5 - LEP F1 - ACCOMPAGNAMENTO AL LAVORO (CARCERE)",
IF(AND(exp_SILP!$S1774="A.5 - LEP F1 - ACCOMPAGNAMENTO AL LAVORO",exp_SILP!$AD1774="."),"A.5 - LEP F1 - ACCOMPAGNAMENTO AL LAVORO (CARCERE)",
IF(AND(exp_SILP!$S1774="A.5.2a - TUTORAGGIO TIROCINI",exp_SILP!$AD1774="4.2"),"A.5.2a - TUTORAGGIO TIROCINI (CARCERE)",
exp_SILP!$S1774)))))))</f>
        <v>A4.10 - LEP E - ORIENTAMENTO SPECIALISTICO SKILL GAP ANALYSIS</v>
      </c>
      <c r="C1774" s="11" t="str">
        <f>CONCATENATE(VLOOKUP(exp_SILP!$B1774,'DATI COMMESSE'!$A$2:$F$25,4,FALSE)," - ", VLOOKUP(exp_SILP!$B1774,'DATI COMMESSE'!$A$2:$F$25,2,FALSE)," - ",VLOOKUP(exp_SILP!$B1774,'DATI COMMESSE'!$A$2:$F$25,3,FALSE))</f>
        <v>GOL - 22-02-5000 - 22-12-5003</v>
      </c>
      <c r="D1774" s="11" t="str">
        <f>LEFT(exp_SILP!$R1774,5)</f>
        <v>16:00</v>
      </c>
      <c r="E1774" s="11" t="str">
        <f>RIGHT(exp_SILP!$R1774,5)</f>
        <v>17:00</v>
      </c>
      <c r="F1774" s="11">
        <f>IF(exp_SILP!$AG1774&gt;=60,exp_SILP!$AG1774/60,exp_SILP!$AG1774)</f>
        <v>1</v>
      </c>
      <c r="G1774" s="11" t="str">
        <f>VLOOKUP(exp_SILP!$Y1774,'DATI CM'!$A$2:$F$28,2,FALSE)</f>
        <v>FLCSRN79S42L219X</v>
      </c>
      <c r="H1774" s="11" t="str">
        <f>VLOOKUP(exp_SILP!$Y1774,'DATI CM'!$A$2:$F$28,3,FALSE)</f>
        <v>A011</v>
      </c>
      <c r="I1774" s="11" t="str">
        <f t="shared" si="1"/>
        <v>N</v>
      </c>
      <c r="J1774" s="11" t="str">
        <f>VLOOKUP(exp_SILP!$Y1774,'DATI CM'!$A$2:$F$28,4,FALSE)</f>
        <v>TORINO</v>
      </c>
      <c r="K1774" s="12">
        <f>VLOOKUP(exp_SILP!$B1774,'DATI COMMESSE'!$A$2:$F$25,5,FALSE)</f>
        <v>39.94</v>
      </c>
      <c r="L1774" s="12">
        <f>IF(exp_SILP!$B1774="A4.10 - LEP E - ORIENTAMENTO SPECIALISTICO SKILL GAP ANALYSIS - GRUPPO 3P",0,VLOOKUP(exp_SILP!$Y1774,'DATI CM'!$A$2:$F$28,6,FALSE))</f>
        <v>25</v>
      </c>
      <c r="M1774" s="12">
        <f>IFERROR(VLOOKUP(exp_SILP!$B1774,'DATI CM'!$H$2:$I$16,2,FALSE)*exp_SILP!$F1774,0)</f>
        <v>0</v>
      </c>
      <c r="N1774" s="11" t="str">
        <f>VLOOKUP(exp_SILP!$B1774,'DATI COMMESSE'!$A$2:$F$25,4,FALSE)</f>
        <v>GOL</v>
      </c>
      <c r="O1774" s="13">
        <f>VLOOKUP(exp_SILP!$B1774,'DATI COMMESSE'!$A$2:$F$25,5,FALSE)*exp_SILP!$F1774</f>
        <v>39.94</v>
      </c>
      <c r="P1774" s="11" t="str">
        <f>IF(MID(exp_SILP!$W1774,10,2)&gt;"40","F","M")</f>
        <v>M</v>
      </c>
      <c r="Q1774" s="27" t="s">
        <v>1750</v>
      </c>
      <c r="R1774" s="15" t="s">
        <v>152</v>
      </c>
      <c r="S1774" s="15" t="s">
        <v>70</v>
      </c>
      <c r="T1774" s="15" t="s">
        <v>58</v>
      </c>
      <c r="U1774" s="15" t="s">
        <v>59</v>
      </c>
      <c r="V1774" s="15" t="s">
        <v>747</v>
      </c>
      <c r="W1774" s="15" t="s">
        <v>748</v>
      </c>
      <c r="X1774" s="15" t="s">
        <v>749</v>
      </c>
      <c r="Y1774" s="15" t="s">
        <v>10</v>
      </c>
      <c r="Z1774" s="15" t="s">
        <v>63</v>
      </c>
      <c r="AA1774" s="15" t="s">
        <v>64</v>
      </c>
      <c r="AB1774" s="15" t="s">
        <v>65</v>
      </c>
      <c r="AC1774" s="15" t="s">
        <v>75</v>
      </c>
      <c r="AD1774" s="15" t="s">
        <v>59</v>
      </c>
      <c r="AE1774" s="15" t="s">
        <v>59</v>
      </c>
      <c r="AF1774" s="15" t="s">
        <v>211</v>
      </c>
      <c r="AG1774" s="28" t="s">
        <v>67</v>
      </c>
      <c r="AH1774" s="15" t="s">
        <v>1293</v>
      </c>
      <c r="AI1774" s="15" t="s">
        <v>77</v>
      </c>
      <c r="AJ1774" s="15" t="str">
        <f>VLOOKUP(exp_SILP!$Y1774,'DATI CM'!$A$2:$F$28,2,FALSE)</f>
        <v>FLCSRN79S42L219X</v>
      </c>
    </row>
    <row r="1775" ht="15.75" hidden="1" customHeight="1">
      <c r="A1775" s="17" t="str">
        <f>IFERROR(VLOOKUP(exp_SILP!$W1775,exp_utenti_P!D:D,1,FALSE),"_DA INSERIRE")</f>
        <v>DRMVVN99M51F952T</v>
      </c>
      <c r="B1775" s="17" t="str">
        <f>IF(AND(exp_SILP!$S1775="A.3 ORIENTAMENTO PROFESSIONALE",exp_SILP!$AD1775="4.2"),"A.3 ORIENTAMENTO PROFESSIONALE (CARCERE)",
IF(AND(exp_SILP!$S1775="A.3 ORIENTAMENTO PROFESSIONALE",exp_SILP!$AD1775="."),"A.3 ORIENTAMENTO PROFESSIONALE (CARCERE)",
IF(AND(exp_SILP!$S1775="A.4 CONSULENZA ORIENTATIVA",exp_SILP!$AD1775="4.2"),"A.4 CONSULENZA ORIENTATIVA (CARCERE)",
IF(AND(exp_SILP!$S1775="A.4 CONSULENZA ORIENTATIVA",exp_SILP!$AD1775="."),"A.4 CONSULENZA ORIENTATIVA (CARCERE)",
IF(AND(exp_SILP!$S1775="A.5 - LEP F1 - ACCOMPAGNAMENTO AL LAVORO",exp_SILP!$AD1775="4.2"),"A.5 - LEP F1 - ACCOMPAGNAMENTO AL LAVORO (CARCERE)",
IF(AND(exp_SILP!$S1775="A.5 - LEP F1 - ACCOMPAGNAMENTO AL LAVORO",exp_SILP!$AD1775="."),"A.5 - LEP F1 - ACCOMPAGNAMENTO AL LAVORO (CARCERE)",
IF(AND(exp_SILP!$S1775="A.5.2a - TUTORAGGIO TIROCINI",exp_SILP!$AD1775="4.2"),"A.5.2a - TUTORAGGIO TIROCINI (CARCERE)",
exp_SILP!$S1775)))))))</f>
        <v>A4.10 - LEP E - ORIENTAMENTO SPECIALISTICO SKILL GAP ANALYSIS</v>
      </c>
      <c r="C1775" s="18" t="str">
        <f>CONCATENATE(VLOOKUP(exp_SILP!$B1775,'DATI COMMESSE'!$A$2:$F$25,4,FALSE)," - ", VLOOKUP(exp_SILP!$B1775,'DATI COMMESSE'!$A$2:$F$25,2,FALSE)," - ",VLOOKUP(exp_SILP!$B1775,'DATI COMMESSE'!$A$2:$F$25,3,FALSE))</f>
        <v>GOL - 22-02-5000 - 22-12-5003</v>
      </c>
      <c r="D1775" s="18" t="str">
        <f>LEFT(exp_SILP!$R1775,5)</f>
        <v>11:00</v>
      </c>
      <c r="E1775" s="18" t="str">
        <f>RIGHT(exp_SILP!$R1775,5)</f>
        <v>13:00</v>
      </c>
      <c r="F1775" s="18">
        <f>IF(exp_SILP!$AG1775&gt;=60,exp_SILP!$AG1775/60,exp_SILP!$AG1775)</f>
        <v>2</v>
      </c>
      <c r="G1775" s="18" t="str">
        <f>VLOOKUP(exp_SILP!$Y1775,'DATI CM'!$A$2:$F$28,2,FALSE)</f>
        <v>RSCDAA66H43F952Q</v>
      </c>
      <c r="H1775" s="18" t="str">
        <f>VLOOKUP(exp_SILP!$Y1775,'DATI CM'!$A$2:$F$28,3,FALSE)</f>
        <v>A011</v>
      </c>
      <c r="I1775" s="18" t="str">
        <f t="shared" si="1"/>
        <v>N</v>
      </c>
      <c r="J1775" s="18" t="str">
        <f>VLOOKUP(exp_SILP!$Y1775,'DATI CM'!$A$2:$F$28,4,FALSE)</f>
        <v>NO</v>
      </c>
      <c r="K1775" s="19">
        <f>VLOOKUP(exp_SILP!$B1775,'DATI COMMESSE'!$A$2:$F$25,5,FALSE)</f>
        <v>39.94</v>
      </c>
      <c r="L1775" s="19">
        <f>IF(exp_SILP!$B1775="A4.10 - LEP E - ORIENTAMENTO SPECIALISTICO SKILL GAP ANALYSIS - GRUPPO 3P",0,VLOOKUP(exp_SILP!$Y1775,'DATI CM'!$A$2:$F$28,6,FALSE))</f>
        <v>25</v>
      </c>
      <c r="M1775" s="19">
        <f>IFERROR(VLOOKUP(exp_SILP!$B1775,'DATI CM'!$H$2:$I$16,2,FALSE)*exp_SILP!$F1775,0)</f>
        <v>0</v>
      </c>
      <c r="N1775" s="18" t="str">
        <f>VLOOKUP(exp_SILP!$B1775,'DATI COMMESSE'!$A$2:$F$25,4,FALSE)</f>
        <v>GOL</v>
      </c>
      <c r="O1775" s="20">
        <f>VLOOKUP(exp_SILP!$B1775,'DATI COMMESSE'!$A$2:$F$25,5,FALSE)*exp_SILP!$F1775</f>
        <v>79.88</v>
      </c>
      <c r="P1775" s="18" t="str">
        <f>IF(MID(exp_SILP!$W1775,10,2)&gt;"40","F","M")</f>
        <v>F</v>
      </c>
      <c r="Q1775" s="24" t="s">
        <v>1750</v>
      </c>
      <c r="R1775" s="22" t="s">
        <v>219</v>
      </c>
      <c r="S1775" s="22" t="s">
        <v>70</v>
      </c>
      <c r="T1775" s="22" t="s">
        <v>58</v>
      </c>
      <c r="U1775" s="22" t="s">
        <v>59</v>
      </c>
      <c r="V1775" s="22" t="s">
        <v>886</v>
      </c>
      <c r="W1775" s="22" t="s">
        <v>887</v>
      </c>
      <c r="X1775" s="22" t="s">
        <v>888</v>
      </c>
      <c r="Y1775" s="22" t="s">
        <v>16</v>
      </c>
      <c r="Z1775" s="22" t="s">
        <v>63</v>
      </c>
      <c r="AA1775" s="22" t="s">
        <v>64</v>
      </c>
      <c r="AB1775" s="22" t="s">
        <v>65</v>
      </c>
      <c r="AC1775" s="22" t="s">
        <v>82</v>
      </c>
      <c r="AD1775" s="22" t="s">
        <v>59</v>
      </c>
      <c r="AE1775" s="22" t="s">
        <v>59</v>
      </c>
      <c r="AF1775" s="22" t="s">
        <v>59</v>
      </c>
      <c r="AG1775" s="25" t="s">
        <v>76</v>
      </c>
      <c r="AH1775" s="22" t="s">
        <v>1750</v>
      </c>
      <c r="AI1775" s="22" t="s">
        <v>198</v>
      </c>
      <c r="AJ1775" s="22" t="str">
        <f>VLOOKUP(exp_SILP!$Y1775,'DATI CM'!$A$2:$F$28,2,FALSE)</f>
        <v>RSCDAA66H43F952Q</v>
      </c>
    </row>
    <row r="1776" ht="15.75" customHeight="1">
      <c r="A1776" s="10" t="str">
        <f>IFERROR(VLOOKUP(exp_SILP!$W1776,exp_utenti_P!D:D,1,FALSE),"_DA INSERIRE")</f>
        <v>MCHMJD85C58Z330G</v>
      </c>
      <c r="B1776" s="10" t="str">
        <f>IF(AND(exp_SILP!$S1776="A.3 ORIENTAMENTO PROFESSIONALE",exp_SILP!$AD1776="4.2"),"A.3 ORIENTAMENTO PROFESSIONALE (CARCERE)",
IF(AND(exp_SILP!$S1776="A.3 ORIENTAMENTO PROFESSIONALE",exp_SILP!$AD1776="."),"A.3 ORIENTAMENTO PROFESSIONALE (CARCERE)",
IF(AND(exp_SILP!$S1776="A.4 CONSULENZA ORIENTATIVA",exp_SILP!$AD1776="4.2"),"A.4 CONSULENZA ORIENTATIVA (CARCERE)",
IF(AND(exp_SILP!$S1776="A.4 CONSULENZA ORIENTATIVA",exp_SILP!$AD1776="."),"A.4 CONSULENZA ORIENTATIVA (CARCERE)",
IF(AND(exp_SILP!$S1776="A.5 - LEP F1 - ACCOMPAGNAMENTO AL LAVORO",exp_SILP!$AD1776="4.2"),"A.5 - LEP F1 - ACCOMPAGNAMENTO AL LAVORO (CARCERE)",
IF(AND(exp_SILP!$S1776="A.5 - LEP F1 - ACCOMPAGNAMENTO AL LAVORO",exp_SILP!$AD1776="."),"A.5 - LEP F1 - ACCOMPAGNAMENTO AL LAVORO (CARCERE)",
IF(AND(exp_SILP!$S1776="A.5.2a - TUTORAGGIO TIROCINI",exp_SILP!$AD1776="4.2"),"A.5.2a - TUTORAGGIO TIROCINI (CARCERE)",
exp_SILP!$S1776)))))))</f>
        <v>A4.10 - LEP E - ORIENTAMENTO SPECIALISTICO SKILL GAP ANALYSIS</v>
      </c>
      <c r="C1776" s="11" t="str">
        <f>CONCATENATE(VLOOKUP(exp_SILP!$B1776,'DATI COMMESSE'!$A$2:$F$25,4,FALSE)," - ", VLOOKUP(exp_SILP!$B1776,'DATI COMMESSE'!$A$2:$F$25,2,FALSE)," - ",VLOOKUP(exp_SILP!$B1776,'DATI COMMESSE'!$A$2:$F$25,3,FALSE))</f>
        <v>GOL - 22-02-5000 - 22-12-5003</v>
      </c>
      <c r="D1776" s="11" t="str">
        <f>LEFT(exp_SILP!$R1776,5)</f>
        <v>17:00</v>
      </c>
      <c r="E1776" s="11" t="str">
        <f>RIGHT(exp_SILP!$R1776,5)</f>
        <v>18:00</v>
      </c>
      <c r="F1776" s="11">
        <f>IF(exp_SILP!$AG1776&gt;=60,exp_SILP!$AG1776/60,exp_SILP!$AG1776)</f>
        <v>1</v>
      </c>
      <c r="G1776" s="11" t="str">
        <f>VLOOKUP(exp_SILP!$Y1776,'DATI CM'!$A$2:$F$28,2,FALSE)</f>
        <v>FLCSRN79S42L219X</v>
      </c>
      <c r="H1776" s="11" t="str">
        <f>VLOOKUP(exp_SILP!$Y1776,'DATI CM'!$A$2:$F$28,3,FALSE)</f>
        <v>A011</v>
      </c>
      <c r="I1776" s="11" t="str">
        <f t="shared" si="1"/>
        <v>N</v>
      </c>
      <c r="J1776" s="11" t="str">
        <f>VLOOKUP(exp_SILP!$Y1776,'DATI CM'!$A$2:$F$28,4,FALSE)</f>
        <v>TORINO</v>
      </c>
      <c r="K1776" s="12">
        <f>VLOOKUP(exp_SILP!$B1776,'DATI COMMESSE'!$A$2:$F$25,5,FALSE)</f>
        <v>39.94</v>
      </c>
      <c r="L1776" s="12">
        <f>IF(exp_SILP!$B1776="A4.10 - LEP E - ORIENTAMENTO SPECIALISTICO SKILL GAP ANALYSIS - GRUPPO 3P",0,VLOOKUP(exp_SILP!$Y1776,'DATI CM'!$A$2:$F$28,6,FALSE))</f>
        <v>25</v>
      </c>
      <c r="M1776" s="12">
        <f>IFERROR(VLOOKUP(exp_SILP!$B1776,'DATI CM'!$H$2:$I$16,2,FALSE)*exp_SILP!$F1776,0)</f>
        <v>0</v>
      </c>
      <c r="N1776" s="11" t="str">
        <f>VLOOKUP(exp_SILP!$B1776,'DATI COMMESSE'!$A$2:$F$25,4,FALSE)</f>
        <v>GOL</v>
      </c>
      <c r="O1776" s="13">
        <f>VLOOKUP(exp_SILP!$B1776,'DATI COMMESSE'!$A$2:$F$25,5,FALSE)*exp_SILP!$F1776</f>
        <v>39.94</v>
      </c>
      <c r="P1776" s="11" t="str">
        <f>IF(MID(exp_SILP!$W1776,10,2)&gt;"40","F","M")</f>
        <v>F</v>
      </c>
      <c r="Q1776" s="27" t="s">
        <v>1750</v>
      </c>
      <c r="R1776" s="15" t="s">
        <v>93</v>
      </c>
      <c r="S1776" s="15" t="s">
        <v>70</v>
      </c>
      <c r="T1776" s="15" t="s">
        <v>58</v>
      </c>
      <c r="U1776" s="15" t="s">
        <v>59</v>
      </c>
      <c r="V1776" s="15" t="s">
        <v>1301</v>
      </c>
      <c r="W1776" s="15" t="s">
        <v>1302</v>
      </c>
      <c r="X1776" s="15" t="s">
        <v>1303</v>
      </c>
      <c r="Y1776" s="15" t="s">
        <v>10</v>
      </c>
      <c r="Z1776" s="15" t="s">
        <v>63</v>
      </c>
      <c r="AA1776" s="15" t="s">
        <v>64</v>
      </c>
      <c r="AB1776" s="15" t="s">
        <v>65</v>
      </c>
      <c r="AC1776" s="15" t="s">
        <v>75</v>
      </c>
      <c r="AD1776" s="15" t="s">
        <v>59</v>
      </c>
      <c r="AE1776" s="15" t="s">
        <v>59</v>
      </c>
      <c r="AF1776" s="15" t="s">
        <v>211</v>
      </c>
      <c r="AG1776" s="28" t="s">
        <v>67</v>
      </c>
      <c r="AH1776" s="15" t="s">
        <v>1293</v>
      </c>
      <c r="AI1776" s="15" t="s">
        <v>77</v>
      </c>
      <c r="AJ1776" s="15" t="str">
        <f>VLOOKUP(exp_SILP!$Y1776,'DATI CM'!$A$2:$F$28,2,FALSE)</f>
        <v>FLCSRN79S42L219X</v>
      </c>
    </row>
    <row r="1777" ht="15.75" hidden="1" customHeight="1">
      <c r="A1777" s="17" t="str">
        <f>IFERROR(VLOOKUP(exp_SILP!$W1777,exp_utenti_P!D:D,1,FALSE),"_DA INSERIRE")</f>
        <v>DRMVVN99M51F952T</v>
      </c>
      <c r="B1777" s="17" t="str">
        <f>IF(AND(exp_SILP!$S1777="A.3 ORIENTAMENTO PROFESSIONALE",exp_SILP!$AD1777="4.2"),"A.3 ORIENTAMENTO PROFESSIONALE (CARCERE)",
IF(AND(exp_SILP!$S1777="A.3 ORIENTAMENTO PROFESSIONALE",exp_SILP!$AD1777="."),"A.3 ORIENTAMENTO PROFESSIONALE (CARCERE)",
IF(AND(exp_SILP!$S1777="A.4 CONSULENZA ORIENTATIVA",exp_SILP!$AD1777="4.2"),"A.4 CONSULENZA ORIENTATIVA (CARCERE)",
IF(AND(exp_SILP!$S1777="A.4 CONSULENZA ORIENTATIVA",exp_SILP!$AD1777="."),"A.4 CONSULENZA ORIENTATIVA (CARCERE)",
IF(AND(exp_SILP!$S1777="A.5 - LEP F1 - ACCOMPAGNAMENTO AL LAVORO",exp_SILP!$AD1777="4.2"),"A.5 - LEP F1 - ACCOMPAGNAMENTO AL LAVORO (CARCERE)",
IF(AND(exp_SILP!$S1777="A.5 - LEP F1 - ACCOMPAGNAMENTO AL LAVORO",exp_SILP!$AD1777="."),"A.5 - LEP F1 - ACCOMPAGNAMENTO AL LAVORO (CARCERE)",
IF(AND(exp_SILP!$S1777="A.5.2a - TUTORAGGIO TIROCINI",exp_SILP!$AD1777="4.2"),"A.5.2a - TUTORAGGIO TIROCINI (CARCERE)",
exp_SILP!$S1777)))))))</f>
        <v>A.5 - LEP F1 - ACCOMPAGNAMENTO AL LAVORO</v>
      </c>
      <c r="C1777" s="18" t="str">
        <f>CONCATENATE(VLOOKUP(exp_SILP!$B1777,'DATI COMMESSE'!$A$2:$F$25,4,FALSE)," - ", VLOOKUP(exp_SILP!$B1777,'DATI COMMESSE'!$A$2:$F$25,2,FALSE)," - ",VLOOKUP(exp_SILP!$B1777,'DATI COMMESSE'!$A$2:$F$25,3,FALSE))</f>
        <v>GOL - 22-02-5000 - 22-12-5003</v>
      </c>
      <c r="D1777" s="18" t="str">
        <f>LEFT(exp_SILP!$R1777,5)</f>
        <v>11:00</v>
      </c>
      <c r="E1777" s="18" t="str">
        <f>RIGHT(exp_SILP!$R1777,5)</f>
        <v>13:00</v>
      </c>
      <c r="F1777" s="18">
        <f>IF(exp_SILP!$AG1777&gt;=60,exp_SILP!$AG1777/60,exp_SILP!$AG1777)</f>
        <v>2</v>
      </c>
      <c r="G1777" s="18" t="str">
        <f>VLOOKUP(exp_SILP!$Y1777,'DATI CM'!$A$2:$F$28,2,FALSE)</f>
        <v>RSCDAA66H43F952Q</v>
      </c>
      <c r="H1777" s="18" t="str">
        <f>VLOOKUP(exp_SILP!$Y1777,'DATI CM'!$A$2:$F$28,3,FALSE)</f>
        <v>A011</v>
      </c>
      <c r="I1777" s="18" t="str">
        <f t="shared" si="1"/>
        <v>N</v>
      </c>
      <c r="J1777" s="18" t="str">
        <f>VLOOKUP(exp_SILP!$Y1777,'DATI CM'!$A$2:$F$28,4,FALSE)</f>
        <v>NO</v>
      </c>
      <c r="K1777" s="19">
        <f>VLOOKUP(exp_SILP!$B1777,'DATI COMMESSE'!$A$2:$F$25,5,FALSE)</f>
        <v>39.94</v>
      </c>
      <c r="L1777" s="19">
        <f>IF(exp_SILP!$B1777="A4.10 - LEP E - ORIENTAMENTO SPECIALISTICO SKILL GAP ANALYSIS - GRUPPO 3P",0,VLOOKUP(exp_SILP!$Y1777,'DATI CM'!$A$2:$F$28,6,FALSE))</f>
        <v>25</v>
      </c>
      <c r="M1777" s="19">
        <f>IFERROR(VLOOKUP(exp_SILP!$B1777,'DATI CM'!$H$2:$I$16,2,FALSE)*exp_SILP!$F1777,0)</f>
        <v>0</v>
      </c>
      <c r="N1777" s="18" t="str">
        <f>VLOOKUP(exp_SILP!$B1777,'DATI COMMESSE'!$A$2:$F$25,4,FALSE)</f>
        <v>GOL</v>
      </c>
      <c r="O1777" s="20">
        <f>VLOOKUP(exp_SILP!$B1777,'DATI COMMESSE'!$A$2:$F$25,5,FALSE)*exp_SILP!$F1777</f>
        <v>79.88</v>
      </c>
      <c r="P1777" s="18" t="str">
        <f>IF(MID(exp_SILP!$W1777,10,2)&gt;"40","F","M")</f>
        <v>F</v>
      </c>
      <c r="Q1777" s="24" t="s">
        <v>1611</v>
      </c>
      <c r="R1777" s="22" t="s">
        <v>219</v>
      </c>
      <c r="S1777" s="22" t="s">
        <v>57</v>
      </c>
      <c r="T1777" s="22" t="s">
        <v>58</v>
      </c>
      <c r="U1777" s="22" t="s">
        <v>59</v>
      </c>
      <c r="V1777" s="22" t="s">
        <v>886</v>
      </c>
      <c r="W1777" s="22" t="s">
        <v>887</v>
      </c>
      <c r="X1777" s="22" t="s">
        <v>888</v>
      </c>
      <c r="Y1777" s="22" t="s">
        <v>16</v>
      </c>
      <c r="Z1777" s="22" t="s">
        <v>63</v>
      </c>
      <c r="AA1777" s="22" t="s">
        <v>64</v>
      </c>
      <c r="AB1777" s="22" t="s">
        <v>65</v>
      </c>
      <c r="AC1777" s="22" t="s">
        <v>82</v>
      </c>
      <c r="AD1777" s="22" t="s">
        <v>59</v>
      </c>
      <c r="AE1777" s="22" t="s">
        <v>59</v>
      </c>
      <c r="AF1777" s="22" t="s">
        <v>59</v>
      </c>
      <c r="AG1777" s="25" t="s">
        <v>76</v>
      </c>
      <c r="AH1777" s="22" t="s">
        <v>1611</v>
      </c>
      <c r="AI1777" s="22" t="s">
        <v>198</v>
      </c>
      <c r="AJ1777" s="22" t="str">
        <f>VLOOKUP(exp_SILP!$Y1777,'DATI CM'!$A$2:$F$28,2,FALSE)</f>
        <v>RSCDAA66H43F952Q</v>
      </c>
    </row>
    <row r="1778" ht="15.75" hidden="1" customHeight="1">
      <c r="A1778" s="10" t="str">
        <f>IFERROR(VLOOKUP(exp_SILP!$W1778,exp_utenti_P!D:D,1,FALSE),"_DA INSERIRE")</f>
        <v>CLBBRM86R10Z329X</v>
      </c>
      <c r="B1778" s="10" t="str">
        <f>IF(AND(exp_SILP!$S1778="A.3 ORIENTAMENTO PROFESSIONALE",exp_SILP!$AD1778="4.2"),"A.3 ORIENTAMENTO PROFESSIONALE (CARCERE)",
IF(AND(exp_SILP!$S1778="A.3 ORIENTAMENTO PROFESSIONALE",exp_SILP!$AD1778="."),"A.3 ORIENTAMENTO PROFESSIONALE (CARCERE)",
IF(AND(exp_SILP!$S1778="A.4 CONSULENZA ORIENTATIVA",exp_SILP!$AD1778="4.2"),"A.4 CONSULENZA ORIENTATIVA (CARCERE)",
IF(AND(exp_SILP!$S1778="A.4 CONSULENZA ORIENTATIVA",exp_SILP!$AD1778="."),"A.4 CONSULENZA ORIENTATIVA (CARCERE)",
IF(AND(exp_SILP!$S1778="A.5 - LEP F1 - ACCOMPAGNAMENTO AL LAVORO",exp_SILP!$AD1778="4.2"),"A.5 - LEP F1 - ACCOMPAGNAMENTO AL LAVORO (CARCERE)",
IF(AND(exp_SILP!$S1778="A.5 - LEP F1 - ACCOMPAGNAMENTO AL LAVORO",exp_SILP!$AD1778="."),"A.5 - LEP F1 - ACCOMPAGNAMENTO AL LAVORO (CARCERE)",
IF(AND(exp_SILP!$S1778="A.5.2a - TUTORAGGIO TIROCINI",exp_SILP!$AD1778="4.2"),"A.5.2a - TUTORAGGIO TIROCINI (CARCERE)",
exp_SILP!$S1778)))))))</f>
        <v>A4.10 - LEP E - ORIENTAMENTO SPECIALISTICO SKILL GAP ANALYSIS</v>
      </c>
      <c r="C1778" s="11" t="str">
        <f>CONCATENATE(VLOOKUP(exp_SILP!$B1778,'DATI COMMESSE'!$A$2:$F$25,4,FALSE)," - ", VLOOKUP(exp_SILP!$B1778,'DATI COMMESSE'!$A$2:$F$25,2,FALSE)," - ",VLOOKUP(exp_SILP!$B1778,'DATI COMMESSE'!$A$2:$F$25,3,FALSE))</f>
        <v>GOL - 22-02-5000 - 22-12-5003</v>
      </c>
      <c r="D1778" s="11" t="str">
        <f>LEFT(exp_SILP!$R1778,5)</f>
        <v>16:00</v>
      </c>
      <c r="E1778" s="11" t="str">
        <f>RIGHT(exp_SILP!$R1778,5)</f>
        <v>18:00</v>
      </c>
      <c r="F1778" s="11">
        <f>IF(exp_SILP!$AG1778&gt;=60,exp_SILP!$AG1778/60,exp_SILP!$AG1778)</f>
        <v>2</v>
      </c>
      <c r="G1778" s="11" t="str">
        <f>VLOOKUP(exp_SILP!$Y1778,'DATI CM'!$A$2:$F$28,2,FALSE)</f>
        <v>CSSLTZ84H70A859W</v>
      </c>
      <c r="H1778" s="11" t="str">
        <f>VLOOKUP(exp_SILP!$Y1778,'DATI CM'!$A$2:$F$28,3,FALSE)</f>
        <v/>
      </c>
      <c r="I1778" s="11" t="str">
        <f t="shared" si="1"/>
        <v>N</v>
      </c>
      <c r="J1778" s="11" t="str">
        <f>VLOOKUP(exp_SILP!$Y1778,'DATI CM'!$A$2:$F$28,4,FALSE)</f>
        <v/>
      </c>
      <c r="K1778" s="12">
        <f>VLOOKUP(exp_SILP!$B1778,'DATI COMMESSE'!$A$2:$F$25,5,FALSE)</f>
        <v>39.94</v>
      </c>
      <c r="L1778" s="12" t="str">
        <f>IF(exp_SILP!$B1778="A4.10 - LEP E - ORIENTAMENTO SPECIALISTICO SKILL GAP ANALYSIS - GRUPPO 3P",0,VLOOKUP(exp_SILP!$Y1778,'DATI CM'!$A$2:$F$28,6,FALSE))</f>
        <v/>
      </c>
      <c r="M1778" s="12">
        <f>IFERROR(VLOOKUP(exp_SILP!$B1778,'DATI CM'!$H$2:$I$16,2,FALSE)*exp_SILP!$F1778,0)</f>
        <v>0</v>
      </c>
      <c r="N1778" s="11" t="str">
        <f>VLOOKUP(exp_SILP!$B1778,'DATI COMMESSE'!$A$2:$F$25,4,FALSE)</f>
        <v>GOL</v>
      </c>
      <c r="O1778" s="13">
        <f>VLOOKUP(exp_SILP!$B1778,'DATI COMMESSE'!$A$2:$F$25,5,FALSE)*exp_SILP!$F1778</f>
        <v>79.88</v>
      </c>
      <c r="P1778" s="11" t="str">
        <f>IF(MID(exp_SILP!$W1778,10,2)&gt;"40","F","M")</f>
        <v>M</v>
      </c>
      <c r="Q1778" s="27" t="s">
        <v>1611</v>
      </c>
      <c r="R1778" s="15" t="s">
        <v>148</v>
      </c>
      <c r="S1778" s="15" t="s">
        <v>70</v>
      </c>
      <c r="T1778" s="15" t="s">
        <v>58</v>
      </c>
      <c r="U1778" s="15" t="s">
        <v>59</v>
      </c>
      <c r="V1778" s="15" t="s">
        <v>1415</v>
      </c>
      <c r="W1778" s="15" t="s">
        <v>1416</v>
      </c>
      <c r="X1778" s="15" t="s">
        <v>1417</v>
      </c>
      <c r="Y1778" s="15" t="s">
        <v>4</v>
      </c>
      <c r="Z1778" s="15" t="s">
        <v>63</v>
      </c>
      <c r="AA1778" s="15" t="s">
        <v>64</v>
      </c>
      <c r="AB1778" s="15" t="s">
        <v>74</v>
      </c>
      <c r="AC1778" s="15" t="s">
        <v>66</v>
      </c>
      <c r="AD1778" s="15" t="s">
        <v>59</v>
      </c>
      <c r="AE1778" s="15" t="s">
        <v>59</v>
      </c>
      <c r="AF1778" s="15" t="s">
        <v>59</v>
      </c>
      <c r="AG1778" s="28" t="s">
        <v>76</v>
      </c>
      <c r="AH1778" s="15" t="s">
        <v>1611</v>
      </c>
      <c r="AI1778" s="15" t="s">
        <v>181</v>
      </c>
      <c r="AJ1778" s="15" t="str">
        <f>VLOOKUP(exp_SILP!$Y1778,'DATI CM'!$A$2:$F$28,2,FALSE)</f>
        <v>CSSLTZ84H70A859W</v>
      </c>
    </row>
    <row r="1779" ht="15.75" hidden="1" customHeight="1">
      <c r="A1779" s="17" t="str">
        <f>IFERROR(VLOOKUP(exp_SILP!$W1779,exp_utenti_P!D:D,1,FALSE),"_DA INSERIRE")</f>
        <v>CLBSRY05C11Z329D</v>
      </c>
      <c r="B1779" s="17" t="str">
        <f>IF(AND(exp_SILP!$S1779="A.3 ORIENTAMENTO PROFESSIONALE",exp_SILP!$AD1779="4.2"),"A.3 ORIENTAMENTO PROFESSIONALE (CARCERE)",
IF(AND(exp_SILP!$S1779="A.3 ORIENTAMENTO PROFESSIONALE",exp_SILP!$AD1779="."),"A.3 ORIENTAMENTO PROFESSIONALE (CARCERE)",
IF(AND(exp_SILP!$S1779="A.4 CONSULENZA ORIENTATIVA",exp_SILP!$AD1779="4.2"),"A.4 CONSULENZA ORIENTATIVA (CARCERE)",
IF(AND(exp_SILP!$S1779="A.4 CONSULENZA ORIENTATIVA",exp_SILP!$AD1779="."),"A.4 CONSULENZA ORIENTATIVA (CARCERE)",
IF(AND(exp_SILP!$S1779="A.5 - LEP F1 - ACCOMPAGNAMENTO AL LAVORO",exp_SILP!$AD1779="4.2"),"A.5 - LEP F1 - ACCOMPAGNAMENTO AL LAVORO (CARCERE)",
IF(AND(exp_SILP!$S1779="A.5 - LEP F1 - ACCOMPAGNAMENTO AL LAVORO",exp_SILP!$AD1779="."),"A.5 - LEP F1 - ACCOMPAGNAMENTO AL LAVORO (CARCERE)",
IF(AND(exp_SILP!$S1779="A.5.2a - TUTORAGGIO TIROCINI",exp_SILP!$AD1779="4.2"),"A.5.2a - TUTORAGGIO TIROCINI (CARCERE)",
exp_SILP!$S1779)))))))</f>
        <v>A4.10 - LEP E - ORIENTAMENTO SPECIALISTICO SKILL GAP ANALYSIS</v>
      </c>
      <c r="C1779" s="18" t="str">
        <f>CONCATENATE(VLOOKUP(exp_SILP!$B1779,'DATI COMMESSE'!$A$2:$F$25,4,FALSE)," - ", VLOOKUP(exp_SILP!$B1779,'DATI COMMESSE'!$A$2:$F$25,2,FALSE)," - ",VLOOKUP(exp_SILP!$B1779,'DATI COMMESSE'!$A$2:$F$25,3,FALSE))</f>
        <v>GOL - 22-02-5000 - 22-12-5003</v>
      </c>
      <c r="D1779" s="18" t="str">
        <f>LEFT(exp_SILP!$R1779,5)</f>
        <v>15:00</v>
      </c>
      <c r="E1779" s="18" t="str">
        <f>RIGHT(exp_SILP!$R1779,5)</f>
        <v>16:00</v>
      </c>
      <c r="F1779" s="18">
        <f>IF(exp_SILP!$AG1779&gt;=60,exp_SILP!$AG1779/60,exp_SILP!$AG1779)</f>
        <v>1</v>
      </c>
      <c r="G1779" s="18" t="str">
        <f>VLOOKUP(exp_SILP!$Y1779,'DATI CM'!$A$2:$F$28,2,FALSE)</f>
        <v>RSCDAA66H43F952Q</v>
      </c>
      <c r="H1779" s="18" t="str">
        <f>VLOOKUP(exp_SILP!$Y1779,'DATI CM'!$A$2:$F$28,3,FALSE)</f>
        <v>A011</v>
      </c>
      <c r="I1779" s="18" t="str">
        <f t="shared" si="1"/>
        <v>N</v>
      </c>
      <c r="J1779" s="18" t="str">
        <f>VLOOKUP(exp_SILP!$Y1779,'DATI CM'!$A$2:$F$28,4,FALSE)</f>
        <v>NO</v>
      </c>
      <c r="K1779" s="19">
        <f>VLOOKUP(exp_SILP!$B1779,'DATI COMMESSE'!$A$2:$F$25,5,FALSE)</f>
        <v>39.94</v>
      </c>
      <c r="L1779" s="19">
        <f>IF(exp_SILP!$B1779="A4.10 - LEP E - ORIENTAMENTO SPECIALISTICO SKILL GAP ANALYSIS - GRUPPO 3P",0,VLOOKUP(exp_SILP!$Y1779,'DATI CM'!$A$2:$F$28,6,FALSE))</f>
        <v>25</v>
      </c>
      <c r="M1779" s="19">
        <f>IFERROR(VLOOKUP(exp_SILP!$B1779,'DATI CM'!$H$2:$I$16,2,FALSE)*exp_SILP!$F1779,0)</f>
        <v>0</v>
      </c>
      <c r="N1779" s="18" t="str">
        <f>VLOOKUP(exp_SILP!$B1779,'DATI COMMESSE'!$A$2:$F$25,4,FALSE)</f>
        <v>GOL</v>
      </c>
      <c r="O1779" s="20">
        <f>VLOOKUP(exp_SILP!$B1779,'DATI COMMESSE'!$A$2:$F$25,5,FALSE)*exp_SILP!$F1779</f>
        <v>39.94</v>
      </c>
      <c r="P1779" s="18" t="str">
        <f>IF(MID(exp_SILP!$W1779,10,2)&gt;"40","F","M")</f>
        <v>M</v>
      </c>
      <c r="Q1779" s="24" t="s">
        <v>1611</v>
      </c>
      <c r="R1779" s="22" t="s">
        <v>311</v>
      </c>
      <c r="S1779" s="22" t="s">
        <v>70</v>
      </c>
      <c r="T1779" s="22" t="s">
        <v>58</v>
      </c>
      <c r="U1779" s="22" t="s">
        <v>59</v>
      </c>
      <c r="V1779" s="22" t="s">
        <v>761</v>
      </c>
      <c r="W1779" s="22" t="s">
        <v>762</v>
      </c>
      <c r="X1779" s="22" t="s">
        <v>763</v>
      </c>
      <c r="Y1779" s="22" t="s">
        <v>16</v>
      </c>
      <c r="Z1779" s="22" t="s">
        <v>63</v>
      </c>
      <c r="AA1779" s="22" t="s">
        <v>64</v>
      </c>
      <c r="AB1779" s="22" t="s">
        <v>65</v>
      </c>
      <c r="AC1779" s="22" t="s">
        <v>82</v>
      </c>
      <c r="AD1779" s="22" t="s">
        <v>59</v>
      </c>
      <c r="AE1779" s="22" t="s">
        <v>59</v>
      </c>
      <c r="AF1779" s="22" t="s">
        <v>114</v>
      </c>
      <c r="AG1779" s="25" t="s">
        <v>67</v>
      </c>
      <c r="AH1779" s="22" t="s">
        <v>1751</v>
      </c>
      <c r="AI1779" s="22" t="s">
        <v>198</v>
      </c>
      <c r="AJ1779" s="22" t="str">
        <f>VLOOKUP(exp_SILP!$Y1779,'DATI CM'!$A$2:$F$28,2,FALSE)</f>
        <v>RSCDAA66H43F952Q</v>
      </c>
    </row>
    <row r="1780" ht="15.75" hidden="1" customHeight="1">
      <c r="A1780" s="10" t="str">
        <f>IFERROR(VLOOKUP(exp_SILP!$W1780,exp_utenti_P!D:D,1,FALSE),"_DA INSERIRE")</f>
        <v>CLBSRY05C11Z329D</v>
      </c>
      <c r="B1780" s="10" t="str">
        <f>IF(AND(exp_SILP!$S1780="A.3 ORIENTAMENTO PROFESSIONALE",exp_SILP!$AD1780="4.2"),"A.3 ORIENTAMENTO PROFESSIONALE (CARCERE)",
IF(AND(exp_SILP!$S1780="A.3 ORIENTAMENTO PROFESSIONALE",exp_SILP!$AD1780="."),"A.3 ORIENTAMENTO PROFESSIONALE (CARCERE)",
IF(AND(exp_SILP!$S1780="A.4 CONSULENZA ORIENTATIVA",exp_SILP!$AD1780="4.2"),"A.4 CONSULENZA ORIENTATIVA (CARCERE)",
IF(AND(exp_SILP!$S1780="A.4 CONSULENZA ORIENTATIVA",exp_SILP!$AD1780="."),"A.4 CONSULENZA ORIENTATIVA (CARCERE)",
IF(AND(exp_SILP!$S1780="A.5 - LEP F1 - ACCOMPAGNAMENTO AL LAVORO",exp_SILP!$AD1780="4.2"),"A.5 - LEP F1 - ACCOMPAGNAMENTO AL LAVORO (CARCERE)",
IF(AND(exp_SILP!$S1780="A.5 - LEP F1 - ACCOMPAGNAMENTO AL LAVORO",exp_SILP!$AD1780="."),"A.5 - LEP F1 - ACCOMPAGNAMENTO AL LAVORO (CARCERE)",
IF(AND(exp_SILP!$S1780="A.5.2a - TUTORAGGIO TIROCINI",exp_SILP!$AD1780="4.2"),"A.5.2a - TUTORAGGIO TIROCINI (CARCERE)",
exp_SILP!$S1780)))))))</f>
        <v>A4.10 - LEP E - ORIENTAMENTO SPECIALISTICO SKILL GAP ANALYSIS</v>
      </c>
      <c r="C1780" s="11" t="str">
        <f>CONCATENATE(VLOOKUP(exp_SILP!$B1780,'DATI COMMESSE'!$A$2:$F$25,4,FALSE)," - ", VLOOKUP(exp_SILP!$B1780,'DATI COMMESSE'!$A$2:$F$25,2,FALSE)," - ",VLOOKUP(exp_SILP!$B1780,'DATI COMMESSE'!$A$2:$F$25,3,FALSE))</f>
        <v>GOL - 22-02-5000 - 22-12-5003</v>
      </c>
      <c r="D1780" s="11" t="str">
        <f>LEFT(exp_SILP!$R1780,5)</f>
        <v>09:00</v>
      </c>
      <c r="E1780" s="11" t="str">
        <f>RIGHT(exp_SILP!$R1780,5)</f>
        <v>11:00</v>
      </c>
      <c r="F1780" s="11">
        <f>IF(exp_SILP!$AG1780&gt;=60,exp_SILP!$AG1780/60,exp_SILP!$AG1780)</f>
        <v>2</v>
      </c>
      <c r="G1780" s="11" t="str">
        <f>VLOOKUP(exp_SILP!$Y1780,'DATI CM'!$A$2:$F$28,2,FALSE)</f>
        <v>RSCDAA66H43F952Q</v>
      </c>
      <c r="H1780" s="11" t="str">
        <f>VLOOKUP(exp_SILP!$Y1780,'DATI CM'!$A$2:$F$28,3,FALSE)</f>
        <v>A011</v>
      </c>
      <c r="I1780" s="11" t="str">
        <f t="shared" si="1"/>
        <v>N</v>
      </c>
      <c r="J1780" s="11" t="str">
        <f>VLOOKUP(exp_SILP!$Y1780,'DATI CM'!$A$2:$F$28,4,FALSE)</f>
        <v>NO</v>
      </c>
      <c r="K1780" s="12">
        <f>VLOOKUP(exp_SILP!$B1780,'DATI COMMESSE'!$A$2:$F$25,5,FALSE)</f>
        <v>39.94</v>
      </c>
      <c r="L1780" s="12">
        <f>IF(exp_SILP!$B1780="A4.10 - LEP E - ORIENTAMENTO SPECIALISTICO SKILL GAP ANALYSIS - GRUPPO 3P",0,VLOOKUP(exp_SILP!$Y1780,'DATI CM'!$A$2:$F$28,6,FALSE))</f>
        <v>25</v>
      </c>
      <c r="M1780" s="12">
        <f>IFERROR(VLOOKUP(exp_SILP!$B1780,'DATI CM'!$H$2:$I$16,2,FALSE)*exp_SILP!$F1780,0)</f>
        <v>0</v>
      </c>
      <c r="N1780" s="11" t="str">
        <f>VLOOKUP(exp_SILP!$B1780,'DATI COMMESSE'!$A$2:$F$25,4,FALSE)</f>
        <v>GOL</v>
      </c>
      <c r="O1780" s="13">
        <f>VLOOKUP(exp_SILP!$B1780,'DATI COMMESSE'!$A$2:$F$25,5,FALSE)*exp_SILP!$F1780</f>
        <v>79.88</v>
      </c>
      <c r="P1780" s="11" t="str">
        <f>IF(MID(exp_SILP!$W1780,10,2)&gt;"40","F","M")</f>
        <v>M</v>
      </c>
      <c r="Q1780" s="27" t="s">
        <v>1611</v>
      </c>
      <c r="R1780" s="15" t="s">
        <v>223</v>
      </c>
      <c r="S1780" s="15" t="s">
        <v>70</v>
      </c>
      <c r="T1780" s="15" t="s">
        <v>58</v>
      </c>
      <c r="U1780" s="15" t="s">
        <v>59</v>
      </c>
      <c r="V1780" s="15" t="s">
        <v>761</v>
      </c>
      <c r="W1780" s="15" t="s">
        <v>762</v>
      </c>
      <c r="X1780" s="15" t="s">
        <v>763</v>
      </c>
      <c r="Y1780" s="15" t="s">
        <v>16</v>
      </c>
      <c r="Z1780" s="15" t="s">
        <v>63</v>
      </c>
      <c r="AA1780" s="15" t="s">
        <v>64</v>
      </c>
      <c r="AB1780" s="15" t="s">
        <v>65</v>
      </c>
      <c r="AC1780" s="15" t="s">
        <v>82</v>
      </c>
      <c r="AD1780" s="15" t="s">
        <v>59</v>
      </c>
      <c r="AE1780" s="15" t="s">
        <v>59</v>
      </c>
      <c r="AF1780" s="15" t="s">
        <v>59</v>
      </c>
      <c r="AG1780" s="28" t="s">
        <v>76</v>
      </c>
      <c r="AH1780" s="15" t="s">
        <v>1611</v>
      </c>
      <c r="AI1780" s="15" t="s">
        <v>198</v>
      </c>
      <c r="AJ1780" s="15" t="str">
        <f>VLOOKUP(exp_SILP!$Y1780,'DATI CM'!$A$2:$F$28,2,FALSE)</f>
        <v>RSCDAA66H43F952Q</v>
      </c>
    </row>
    <row r="1781" ht="15.75" customHeight="1">
      <c r="A1781" s="17" t="str">
        <f>IFERROR(VLOOKUP(exp_SILP!$W1781,exp_utenti_P!D:D,1,FALSE),"_DA INSERIRE")</f>
        <v>CSTLNM85L53Z604N</v>
      </c>
      <c r="B1781" s="17" t="str">
        <f>IF(AND(exp_SILP!$S1781="A.3 ORIENTAMENTO PROFESSIONALE",exp_SILP!$AD1781="4.2"),"A.3 ORIENTAMENTO PROFESSIONALE (CARCERE)",
IF(AND(exp_SILP!$S1781="A.3 ORIENTAMENTO PROFESSIONALE",exp_SILP!$AD1781="."),"A.3 ORIENTAMENTO PROFESSIONALE (CARCERE)",
IF(AND(exp_SILP!$S1781="A.4 CONSULENZA ORIENTATIVA",exp_SILP!$AD1781="4.2"),"A.4 CONSULENZA ORIENTATIVA (CARCERE)",
IF(AND(exp_SILP!$S1781="A.4 CONSULENZA ORIENTATIVA",exp_SILP!$AD1781="."),"A.4 CONSULENZA ORIENTATIVA (CARCERE)",
IF(AND(exp_SILP!$S1781="A.5 - LEP F1 - ACCOMPAGNAMENTO AL LAVORO",exp_SILP!$AD1781="4.2"),"A.5 - LEP F1 - ACCOMPAGNAMENTO AL LAVORO (CARCERE)",
IF(AND(exp_SILP!$S1781="A.5 - LEP F1 - ACCOMPAGNAMENTO AL LAVORO",exp_SILP!$AD1781="."),"A.5 - LEP F1 - ACCOMPAGNAMENTO AL LAVORO (CARCERE)",
IF(AND(exp_SILP!$S1781="A.5.2a - TUTORAGGIO TIROCINI",exp_SILP!$AD1781="4.2"),"A.5.2a - TUTORAGGIO TIROCINI (CARCERE)",
exp_SILP!$S1781)))))))</f>
        <v>A4.10 - LEP E - ORIENTAMENTO SPECIALISTICO SKILL GAP ANALYSIS</v>
      </c>
      <c r="C1781" s="18" t="str">
        <f>CONCATENATE(VLOOKUP(exp_SILP!$B1781,'DATI COMMESSE'!$A$2:$F$25,4,FALSE)," - ", VLOOKUP(exp_SILP!$B1781,'DATI COMMESSE'!$A$2:$F$25,2,FALSE)," - ",VLOOKUP(exp_SILP!$B1781,'DATI COMMESSE'!$A$2:$F$25,3,FALSE))</f>
        <v>GOL - 22-02-5000 - 22-12-5003</v>
      </c>
      <c r="D1781" s="18" t="str">
        <f>LEFT(exp_SILP!$R1781,5)</f>
        <v>17:00</v>
      </c>
      <c r="E1781" s="18" t="str">
        <f>RIGHT(exp_SILP!$R1781,5)</f>
        <v>18:00</v>
      </c>
      <c r="F1781" s="18">
        <f>IF(exp_SILP!$AG1781&gt;=60,exp_SILP!$AG1781/60,exp_SILP!$AG1781)</f>
        <v>1</v>
      </c>
      <c r="G1781" s="18" t="str">
        <f>VLOOKUP(exp_SILP!$Y1781,'DATI CM'!$A$2:$F$28,2,FALSE)</f>
        <v>MNRCLD73B46G674U</v>
      </c>
      <c r="H1781" s="18" t="str">
        <f>VLOOKUP(exp_SILP!$Y1781,'DATI CM'!$A$2:$F$28,3,FALSE)</f>
        <v>A011</v>
      </c>
      <c r="I1781" s="18" t="str">
        <f t="shared" si="1"/>
        <v>N</v>
      </c>
      <c r="J1781" s="18" t="str">
        <f>VLOOKUP(exp_SILP!$Y1781,'DATI CM'!$A$2:$F$28,4,FALSE)</f>
        <v>TORINO</v>
      </c>
      <c r="K1781" s="19">
        <f>VLOOKUP(exp_SILP!$B1781,'DATI COMMESSE'!$A$2:$F$25,5,FALSE)</f>
        <v>39.94</v>
      </c>
      <c r="L1781" s="19">
        <f>IF(exp_SILP!$B1781="A4.10 - LEP E - ORIENTAMENTO SPECIALISTICO SKILL GAP ANALYSIS - GRUPPO 3P",0,VLOOKUP(exp_SILP!$Y1781,'DATI CM'!$A$2:$F$28,6,FALSE))</f>
        <v>25</v>
      </c>
      <c r="M1781" s="19">
        <f>IFERROR(VLOOKUP(exp_SILP!$B1781,'DATI CM'!$H$2:$I$16,2,FALSE)*exp_SILP!$F1781,0)</f>
        <v>0</v>
      </c>
      <c r="N1781" s="18" t="str">
        <f>VLOOKUP(exp_SILP!$B1781,'DATI COMMESSE'!$A$2:$F$25,4,FALSE)</f>
        <v>GOL</v>
      </c>
      <c r="O1781" s="20">
        <f>VLOOKUP(exp_SILP!$B1781,'DATI COMMESSE'!$A$2:$F$25,5,FALSE)*exp_SILP!$F1781</f>
        <v>39.94</v>
      </c>
      <c r="P1781" s="18" t="str">
        <f>IF(MID(exp_SILP!$W1781,10,2)&gt;"40","F","M")</f>
        <v>F</v>
      </c>
      <c r="Q1781" s="24" t="s">
        <v>1611</v>
      </c>
      <c r="R1781" s="22" t="s">
        <v>93</v>
      </c>
      <c r="S1781" s="22" t="s">
        <v>70</v>
      </c>
      <c r="T1781" s="22" t="s">
        <v>58</v>
      </c>
      <c r="U1781" s="22" t="s">
        <v>59</v>
      </c>
      <c r="V1781" s="22" t="s">
        <v>1369</v>
      </c>
      <c r="W1781" s="22" t="s">
        <v>1370</v>
      </c>
      <c r="X1781" s="22" t="s">
        <v>1371</v>
      </c>
      <c r="Y1781" s="22" t="s">
        <v>14</v>
      </c>
      <c r="Z1781" s="22" t="s">
        <v>63</v>
      </c>
      <c r="AA1781" s="22" t="s">
        <v>64</v>
      </c>
      <c r="AB1781" s="22" t="s">
        <v>65</v>
      </c>
      <c r="AC1781" s="22" t="s">
        <v>135</v>
      </c>
      <c r="AD1781" s="22" t="s">
        <v>59</v>
      </c>
      <c r="AE1781" s="22" t="s">
        <v>59</v>
      </c>
      <c r="AF1781" s="22" t="s">
        <v>156</v>
      </c>
      <c r="AG1781" s="25" t="s">
        <v>67</v>
      </c>
      <c r="AH1781" s="22" t="s">
        <v>1732</v>
      </c>
      <c r="AI1781" s="22" t="s">
        <v>158</v>
      </c>
      <c r="AJ1781" s="22" t="str">
        <f>VLOOKUP(exp_SILP!$Y1781,'DATI CM'!$A$2:$F$28,2,FALSE)</f>
        <v>MNRCLD73B46G674U</v>
      </c>
    </row>
    <row r="1782" ht="15.75" customHeight="1">
      <c r="A1782" s="10" t="str">
        <f>IFERROR(VLOOKUP(exp_SILP!$W1782,exp_utenti_P!D:D,1,FALSE),"_DA INSERIRE")</f>
        <v>CSTLNM85L53Z604N</v>
      </c>
      <c r="B1782" s="10" t="str">
        <f>IF(AND(exp_SILP!$S1782="A.3 ORIENTAMENTO PROFESSIONALE",exp_SILP!$AD1782="4.2"),"A.3 ORIENTAMENTO PROFESSIONALE (CARCERE)",
IF(AND(exp_SILP!$S1782="A.3 ORIENTAMENTO PROFESSIONALE",exp_SILP!$AD1782="."),"A.3 ORIENTAMENTO PROFESSIONALE (CARCERE)",
IF(AND(exp_SILP!$S1782="A.4 CONSULENZA ORIENTATIVA",exp_SILP!$AD1782="4.2"),"A.4 CONSULENZA ORIENTATIVA (CARCERE)",
IF(AND(exp_SILP!$S1782="A.4 CONSULENZA ORIENTATIVA",exp_SILP!$AD1782="."),"A.4 CONSULENZA ORIENTATIVA (CARCERE)",
IF(AND(exp_SILP!$S1782="A.5 - LEP F1 - ACCOMPAGNAMENTO AL LAVORO",exp_SILP!$AD1782="4.2"),"A.5 - LEP F1 - ACCOMPAGNAMENTO AL LAVORO (CARCERE)",
IF(AND(exp_SILP!$S1782="A.5 - LEP F1 - ACCOMPAGNAMENTO AL LAVORO",exp_SILP!$AD1782="."),"A.5 - LEP F1 - ACCOMPAGNAMENTO AL LAVORO (CARCERE)",
IF(AND(exp_SILP!$S1782="A.5.2a - TUTORAGGIO TIROCINI",exp_SILP!$AD1782="4.2"),"A.5.2a - TUTORAGGIO TIROCINI (CARCERE)",
exp_SILP!$S1782)))))))</f>
        <v>A4.10 - LEP E - ORIENTAMENTO SPECIALISTICO SKILL GAP ANALYSIS</v>
      </c>
      <c r="C1782" s="11" t="str">
        <f>CONCATENATE(VLOOKUP(exp_SILP!$B1782,'DATI COMMESSE'!$A$2:$F$25,4,FALSE)," - ", VLOOKUP(exp_SILP!$B1782,'DATI COMMESSE'!$A$2:$F$25,2,FALSE)," - ",VLOOKUP(exp_SILP!$B1782,'DATI COMMESSE'!$A$2:$F$25,3,FALSE))</f>
        <v>GOL - 22-02-5000 - 22-12-5003</v>
      </c>
      <c r="D1782" s="11" t="str">
        <f>LEFT(exp_SILP!$R1782,5)</f>
        <v>14:00</v>
      </c>
      <c r="E1782" s="11" t="str">
        <f>RIGHT(exp_SILP!$R1782,5)</f>
        <v>16:00</v>
      </c>
      <c r="F1782" s="11">
        <f>IF(exp_SILP!$AG1782&gt;=60,exp_SILP!$AG1782/60,exp_SILP!$AG1782)</f>
        <v>2</v>
      </c>
      <c r="G1782" s="11" t="str">
        <f>VLOOKUP(exp_SILP!$Y1782,'DATI CM'!$A$2:$F$28,2,FALSE)</f>
        <v>MNRCLD73B46G674U</v>
      </c>
      <c r="H1782" s="11" t="str">
        <f>VLOOKUP(exp_SILP!$Y1782,'DATI CM'!$A$2:$F$28,3,FALSE)</f>
        <v>A011</v>
      </c>
      <c r="I1782" s="11" t="str">
        <f t="shared" si="1"/>
        <v>N</v>
      </c>
      <c r="J1782" s="11" t="str">
        <f>VLOOKUP(exp_SILP!$Y1782,'DATI CM'!$A$2:$F$28,4,FALSE)</f>
        <v>TORINO</v>
      </c>
      <c r="K1782" s="12">
        <f>VLOOKUP(exp_SILP!$B1782,'DATI COMMESSE'!$A$2:$F$25,5,FALSE)</f>
        <v>39.94</v>
      </c>
      <c r="L1782" s="12">
        <f>IF(exp_SILP!$B1782="A4.10 - LEP E - ORIENTAMENTO SPECIALISTICO SKILL GAP ANALYSIS - GRUPPO 3P",0,VLOOKUP(exp_SILP!$Y1782,'DATI CM'!$A$2:$F$28,6,FALSE))</f>
        <v>25</v>
      </c>
      <c r="M1782" s="12">
        <f>IFERROR(VLOOKUP(exp_SILP!$B1782,'DATI CM'!$H$2:$I$16,2,FALSE)*exp_SILP!$F1782,0)</f>
        <v>0</v>
      </c>
      <c r="N1782" s="11" t="str">
        <f>VLOOKUP(exp_SILP!$B1782,'DATI COMMESSE'!$A$2:$F$25,4,FALSE)</f>
        <v>GOL</v>
      </c>
      <c r="O1782" s="13">
        <f>VLOOKUP(exp_SILP!$B1782,'DATI COMMESSE'!$A$2:$F$25,5,FALSE)*exp_SILP!$F1782</f>
        <v>79.88</v>
      </c>
      <c r="P1782" s="11" t="str">
        <f>IF(MID(exp_SILP!$W1782,10,2)&gt;"40","F","M")</f>
        <v>F</v>
      </c>
      <c r="Q1782" s="27" t="s">
        <v>1611</v>
      </c>
      <c r="R1782" s="15" t="s">
        <v>69</v>
      </c>
      <c r="S1782" s="15" t="s">
        <v>70</v>
      </c>
      <c r="T1782" s="15" t="s">
        <v>58</v>
      </c>
      <c r="U1782" s="15" t="s">
        <v>59</v>
      </c>
      <c r="V1782" s="15" t="s">
        <v>1369</v>
      </c>
      <c r="W1782" s="15" t="s">
        <v>1370</v>
      </c>
      <c r="X1782" s="15" t="s">
        <v>1371</v>
      </c>
      <c r="Y1782" s="15" t="s">
        <v>14</v>
      </c>
      <c r="Z1782" s="15" t="s">
        <v>63</v>
      </c>
      <c r="AA1782" s="15" t="s">
        <v>64</v>
      </c>
      <c r="AB1782" s="15" t="s">
        <v>74</v>
      </c>
      <c r="AC1782" s="15" t="s">
        <v>135</v>
      </c>
      <c r="AD1782" s="15" t="s">
        <v>59</v>
      </c>
      <c r="AE1782" s="15" t="s">
        <v>59</v>
      </c>
      <c r="AF1782" s="15" t="s">
        <v>59</v>
      </c>
      <c r="AG1782" s="28" t="s">
        <v>76</v>
      </c>
      <c r="AH1782" s="15" t="s">
        <v>1732</v>
      </c>
      <c r="AI1782" s="15" t="s">
        <v>158</v>
      </c>
      <c r="AJ1782" s="15" t="str">
        <f>VLOOKUP(exp_SILP!$Y1782,'DATI CM'!$A$2:$F$28,2,FALSE)</f>
        <v>MNRCLD73B46G674U</v>
      </c>
    </row>
    <row r="1783" ht="15.75" hidden="1" customHeight="1">
      <c r="A1783" s="17" t="str">
        <f>IFERROR(VLOOKUP(exp_SILP!$W1783,exp_utenti_P!D:D,1,FALSE),"_DA INSERIRE")</f>
        <v>FLGFNC93B65C265F</v>
      </c>
      <c r="B1783" s="17" t="str">
        <f>IF(AND(exp_SILP!$S1783="A.3 ORIENTAMENTO PROFESSIONALE",exp_SILP!$AD1783="4.2"),"A.3 ORIENTAMENTO PROFESSIONALE (CARCERE)",
IF(AND(exp_SILP!$S1783="A.3 ORIENTAMENTO PROFESSIONALE",exp_SILP!$AD1783="."),"A.3 ORIENTAMENTO PROFESSIONALE (CARCERE)",
IF(AND(exp_SILP!$S1783="A.4 CONSULENZA ORIENTATIVA",exp_SILP!$AD1783="4.2"),"A.4 CONSULENZA ORIENTATIVA (CARCERE)",
IF(AND(exp_SILP!$S1783="A.4 CONSULENZA ORIENTATIVA",exp_SILP!$AD1783="."),"A.4 CONSULENZA ORIENTATIVA (CARCERE)",
IF(AND(exp_SILP!$S1783="A.5 - LEP F1 - ACCOMPAGNAMENTO AL LAVORO",exp_SILP!$AD1783="4.2"),"A.5 - LEP F1 - ACCOMPAGNAMENTO AL LAVORO (CARCERE)",
IF(AND(exp_SILP!$S1783="A.5 - LEP F1 - ACCOMPAGNAMENTO AL LAVORO",exp_SILP!$AD1783="."),"A.5 - LEP F1 - ACCOMPAGNAMENTO AL LAVORO (CARCERE)",
IF(AND(exp_SILP!$S1783="A.5.2a - TUTORAGGIO TIROCINI",exp_SILP!$AD1783="4.2"),"A.5.2a - TUTORAGGIO TIROCINI (CARCERE)",
exp_SILP!$S1783)))))))</f>
        <v>A4.10 - LEP E - ORIENTAMENTO SPECIALISTICO SKILL GAP ANALYSIS</v>
      </c>
      <c r="C1783" s="18" t="str">
        <f>CONCATENATE(VLOOKUP(exp_SILP!$B1783,'DATI COMMESSE'!$A$2:$F$25,4,FALSE)," - ", VLOOKUP(exp_SILP!$B1783,'DATI COMMESSE'!$A$2:$F$25,2,FALSE)," - ",VLOOKUP(exp_SILP!$B1783,'DATI COMMESSE'!$A$2:$F$25,3,FALSE))</f>
        <v>GOL - 22-02-5000 - 22-12-5003</v>
      </c>
      <c r="D1783" s="18" t="str">
        <f>LEFT(exp_SILP!$R1783,5)</f>
        <v>14:00</v>
      </c>
      <c r="E1783" s="18" t="str">
        <f>RIGHT(exp_SILP!$R1783,5)</f>
        <v>16:30</v>
      </c>
      <c r="F1783" s="18">
        <f>IF(exp_SILP!$AG1783&gt;=60,exp_SILP!$AG1783/60,exp_SILP!$AG1783)</f>
        <v>2.5</v>
      </c>
      <c r="G1783" s="18" t="str">
        <f>VLOOKUP(exp_SILP!$Y1783,'DATI CM'!$A$2:$F$28,2,FALSE)</f>
        <v>SPDPRZ67H55L219V</v>
      </c>
      <c r="H1783" s="18" t="str">
        <f>VLOOKUP(exp_SILP!$Y1783,'DATI CM'!$A$2:$F$28,3,FALSE)</f>
        <v>A010</v>
      </c>
      <c r="I1783" s="18" t="str">
        <f t="shared" si="1"/>
        <v>N</v>
      </c>
      <c r="J1783" s="18" t="str">
        <f>VLOOKUP(exp_SILP!$Y1783,'DATI CM'!$A$2:$F$28,4,FALSE)</f>
        <v>TORINO</v>
      </c>
      <c r="K1783" s="19">
        <f>VLOOKUP(exp_SILP!$B1783,'DATI COMMESSE'!$A$2:$F$25,5,FALSE)</f>
        <v>39.94</v>
      </c>
      <c r="L1783" s="19" t="str">
        <f>IF(exp_SILP!$B1783="A4.10 - LEP E - ORIENTAMENTO SPECIALISTICO SKILL GAP ANALYSIS - GRUPPO 3P",0,VLOOKUP(exp_SILP!$Y1783,'DATI CM'!$A$2:$F$28,6,FALSE))</f>
        <v/>
      </c>
      <c r="M1783" s="19">
        <f>IFERROR(VLOOKUP(exp_SILP!$B1783,'DATI CM'!$H$2:$I$16,2,FALSE)*exp_SILP!$F1783,0)</f>
        <v>0</v>
      </c>
      <c r="N1783" s="18" t="str">
        <f>VLOOKUP(exp_SILP!$B1783,'DATI COMMESSE'!$A$2:$F$25,4,FALSE)</f>
        <v>GOL</v>
      </c>
      <c r="O1783" s="20">
        <f>VLOOKUP(exp_SILP!$B1783,'DATI COMMESSE'!$A$2:$F$25,5,FALSE)*exp_SILP!$F1783</f>
        <v>99.85</v>
      </c>
      <c r="P1783" s="18" t="str">
        <f>IF(MID(exp_SILP!$W1783,10,2)&gt;"40","F","M")</f>
        <v>F</v>
      </c>
      <c r="Q1783" s="24" t="s">
        <v>1611</v>
      </c>
      <c r="R1783" s="22" t="s">
        <v>1752</v>
      </c>
      <c r="S1783" s="22" t="s">
        <v>70</v>
      </c>
      <c r="T1783" s="22" t="s">
        <v>58</v>
      </c>
      <c r="U1783" s="22" t="s">
        <v>59</v>
      </c>
      <c r="V1783" s="22" t="s">
        <v>872</v>
      </c>
      <c r="W1783" s="22" t="s">
        <v>873</v>
      </c>
      <c r="X1783" s="22" t="s">
        <v>874</v>
      </c>
      <c r="Y1783" s="22" t="s">
        <v>17</v>
      </c>
      <c r="Z1783" s="22" t="s">
        <v>63</v>
      </c>
      <c r="AA1783" s="22" t="s">
        <v>64</v>
      </c>
      <c r="AB1783" s="22" t="s">
        <v>65</v>
      </c>
      <c r="AC1783" s="22" t="s">
        <v>135</v>
      </c>
      <c r="AD1783" s="22" t="s">
        <v>59</v>
      </c>
      <c r="AE1783" s="22" t="s">
        <v>59</v>
      </c>
      <c r="AF1783" s="22" t="s">
        <v>59</v>
      </c>
      <c r="AG1783" s="25" t="s">
        <v>1586</v>
      </c>
      <c r="AH1783" s="22" t="s">
        <v>1611</v>
      </c>
      <c r="AI1783" s="22" t="s">
        <v>137</v>
      </c>
      <c r="AJ1783" s="22" t="str">
        <f>VLOOKUP(exp_SILP!$Y1783,'DATI CM'!$A$2:$F$28,2,FALSE)</f>
        <v>SPDPRZ67H55L219V</v>
      </c>
    </row>
    <row r="1784" ht="15.75" hidden="1" customHeight="1">
      <c r="A1784" s="10" t="str">
        <f>IFERROR(VLOOKUP(exp_SILP!$W1784,exp_utenti_P!D:D,1,FALSE),"_DA INSERIRE")</f>
        <v>RBDNNT68A57F251Z</v>
      </c>
      <c r="B1784" s="10" t="str">
        <f>IF(AND(exp_SILP!$S1784="A.3 ORIENTAMENTO PROFESSIONALE",exp_SILP!$AD1784="4.2"),"A.3 ORIENTAMENTO PROFESSIONALE (CARCERE)",
IF(AND(exp_SILP!$S1784="A.3 ORIENTAMENTO PROFESSIONALE",exp_SILP!$AD1784="."),"A.3 ORIENTAMENTO PROFESSIONALE (CARCERE)",
IF(AND(exp_SILP!$S1784="A.4 CONSULENZA ORIENTATIVA",exp_SILP!$AD1784="4.2"),"A.4 CONSULENZA ORIENTATIVA (CARCERE)",
IF(AND(exp_SILP!$S1784="A.4 CONSULENZA ORIENTATIVA",exp_SILP!$AD1784="."),"A.4 CONSULENZA ORIENTATIVA (CARCERE)",
IF(AND(exp_SILP!$S1784="A.5 - LEP F1 - ACCOMPAGNAMENTO AL LAVORO",exp_SILP!$AD1784="4.2"),"A.5 - LEP F1 - ACCOMPAGNAMENTO AL LAVORO (CARCERE)",
IF(AND(exp_SILP!$S1784="A.5 - LEP F1 - ACCOMPAGNAMENTO AL LAVORO",exp_SILP!$AD1784="."),"A.5 - LEP F1 - ACCOMPAGNAMENTO AL LAVORO (CARCERE)",
IF(AND(exp_SILP!$S1784="A.5.2a - TUTORAGGIO TIROCINI",exp_SILP!$AD1784="4.2"),"A.5.2a - TUTORAGGIO TIROCINI (CARCERE)",
exp_SILP!$S1784)))))))</f>
        <v>A4.10 - LEP E - ORIENTAMENTO SPECIALISTICO SKILL GAP ANALYSIS</v>
      </c>
      <c r="C1784" s="11" t="str">
        <f>CONCATENATE(VLOOKUP(exp_SILP!$B1784,'DATI COMMESSE'!$A$2:$F$25,4,FALSE)," - ", VLOOKUP(exp_SILP!$B1784,'DATI COMMESSE'!$A$2:$F$25,2,FALSE)," - ",VLOOKUP(exp_SILP!$B1784,'DATI COMMESSE'!$A$2:$F$25,3,FALSE))</f>
        <v>GOL - 22-02-5000 - 22-12-5003</v>
      </c>
      <c r="D1784" s="11" t="str">
        <f>LEFT(exp_SILP!$R1784,5)</f>
        <v>10:00</v>
      </c>
      <c r="E1784" s="11" t="str">
        <f>RIGHT(exp_SILP!$R1784,5)</f>
        <v>13:00</v>
      </c>
      <c r="F1784" s="11">
        <f>IF(exp_SILP!$AG1784&gt;=60,exp_SILP!$AG1784/60,exp_SILP!$AG1784)</f>
        <v>3</v>
      </c>
      <c r="G1784" s="11" t="str">
        <f>VLOOKUP(exp_SILP!$Y1784,'DATI CM'!$A$2:$F$28,2,FALSE)</f>
        <v>SPDPRZ67H55L219V</v>
      </c>
      <c r="H1784" s="11" t="str">
        <f>VLOOKUP(exp_SILP!$Y1784,'DATI CM'!$A$2:$F$28,3,FALSE)</f>
        <v>A010</v>
      </c>
      <c r="I1784" s="11" t="str">
        <f t="shared" si="1"/>
        <v>N</v>
      </c>
      <c r="J1784" s="11" t="str">
        <f>VLOOKUP(exp_SILP!$Y1784,'DATI CM'!$A$2:$F$28,4,FALSE)</f>
        <v>TORINO</v>
      </c>
      <c r="K1784" s="12">
        <f>VLOOKUP(exp_SILP!$B1784,'DATI COMMESSE'!$A$2:$F$25,5,FALSE)</f>
        <v>39.94</v>
      </c>
      <c r="L1784" s="12" t="str">
        <f>IF(exp_SILP!$B1784="A4.10 - LEP E - ORIENTAMENTO SPECIALISTICO SKILL GAP ANALYSIS - GRUPPO 3P",0,VLOOKUP(exp_SILP!$Y1784,'DATI CM'!$A$2:$F$28,6,FALSE))</f>
        <v/>
      </c>
      <c r="M1784" s="12">
        <f>IFERROR(VLOOKUP(exp_SILP!$B1784,'DATI CM'!$H$2:$I$16,2,FALSE)*exp_SILP!$F1784,0)</f>
        <v>0</v>
      </c>
      <c r="N1784" s="11" t="str">
        <f>VLOOKUP(exp_SILP!$B1784,'DATI COMMESSE'!$A$2:$F$25,4,FALSE)</f>
        <v>GOL</v>
      </c>
      <c r="O1784" s="13">
        <f>VLOOKUP(exp_SILP!$B1784,'DATI COMMESSE'!$A$2:$F$25,5,FALSE)*exp_SILP!$F1784</f>
        <v>119.82</v>
      </c>
      <c r="P1784" s="11" t="str">
        <f>IF(MID(exp_SILP!$W1784,10,2)&gt;"40","F","M")</f>
        <v>F</v>
      </c>
      <c r="Q1784" s="27" t="s">
        <v>1611</v>
      </c>
      <c r="R1784" s="15" t="s">
        <v>164</v>
      </c>
      <c r="S1784" s="15" t="s">
        <v>70</v>
      </c>
      <c r="T1784" s="15" t="s">
        <v>58</v>
      </c>
      <c r="U1784" s="15" t="s">
        <v>59</v>
      </c>
      <c r="V1784" s="15" t="s">
        <v>1409</v>
      </c>
      <c r="W1784" s="15" t="s">
        <v>1410</v>
      </c>
      <c r="X1784" s="15" t="s">
        <v>1411</v>
      </c>
      <c r="Y1784" s="15" t="s">
        <v>17</v>
      </c>
      <c r="Z1784" s="15" t="s">
        <v>63</v>
      </c>
      <c r="AA1784" s="15" t="s">
        <v>64</v>
      </c>
      <c r="AB1784" s="15" t="s">
        <v>65</v>
      </c>
      <c r="AC1784" s="15" t="s">
        <v>135</v>
      </c>
      <c r="AD1784" s="15" t="s">
        <v>59</v>
      </c>
      <c r="AE1784" s="15" t="s">
        <v>59</v>
      </c>
      <c r="AF1784" s="15" t="s">
        <v>59</v>
      </c>
      <c r="AG1784" s="28" t="s">
        <v>101</v>
      </c>
      <c r="AH1784" s="15" t="s">
        <v>1611</v>
      </c>
      <c r="AI1784" s="15" t="s">
        <v>137</v>
      </c>
      <c r="AJ1784" s="15" t="str">
        <f>VLOOKUP(exp_SILP!$Y1784,'DATI CM'!$A$2:$F$28,2,FALSE)</f>
        <v>SPDPRZ67H55L219V</v>
      </c>
    </row>
    <row r="1785" ht="15.75" hidden="1" customHeight="1">
      <c r="A1785" s="17" t="str">
        <f>IFERROR(VLOOKUP(exp_SILP!$W1785,exp_utenti_P!D:D,1,FALSE),"_DA INSERIRE")</f>
        <v>RBDNNT68A57F251Z</v>
      </c>
      <c r="B1785" s="17" t="str">
        <f>IF(AND(exp_SILP!$S1785="A.3 ORIENTAMENTO PROFESSIONALE",exp_SILP!$AD1785="4.2"),"A.3 ORIENTAMENTO PROFESSIONALE (CARCERE)",
IF(AND(exp_SILP!$S1785="A.3 ORIENTAMENTO PROFESSIONALE",exp_SILP!$AD1785="."),"A.3 ORIENTAMENTO PROFESSIONALE (CARCERE)",
IF(AND(exp_SILP!$S1785="A.4 CONSULENZA ORIENTATIVA",exp_SILP!$AD1785="4.2"),"A.4 CONSULENZA ORIENTATIVA (CARCERE)",
IF(AND(exp_SILP!$S1785="A.4 CONSULENZA ORIENTATIVA",exp_SILP!$AD1785="."),"A.4 CONSULENZA ORIENTATIVA (CARCERE)",
IF(AND(exp_SILP!$S1785="A.5 - LEP F1 - ACCOMPAGNAMENTO AL LAVORO",exp_SILP!$AD1785="4.2"),"A.5 - LEP F1 - ACCOMPAGNAMENTO AL LAVORO (CARCERE)",
IF(AND(exp_SILP!$S1785="A.5 - LEP F1 - ACCOMPAGNAMENTO AL LAVORO",exp_SILP!$AD1785="."),"A.5 - LEP F1 - ACCOMPAGNAMENTO AL LAVORO (CARCERE)",
IF(AND(exp_SILP!$S1785="A.5.2a - TUTORAGGIO TIROCINI",exp_SILP!$AD1785="4.2"),"A.5.2a - TUTORAGGIO TIROCINI (CARCERE)",
exp_SILP!$S1785)))))))</f>
        <v>A4.10 - LEP E - ORIENTAMENTO SPECIALISTICO SKILL GAP ANALYSIS</v>
      </c>
      <c r="C1785" s="18" t="str">
        <f>CONCATENATE(VLOOKUP(exp_SILP!$B1785,'DATI COMMESSE'!$A$2:$F$25,4,FALSE)," - ", VLOOKUP(exp_SILP!$B1785,'DATI COMMESSE'!$A$2:$F$25,2,FALSE)," - ",VLOOKUP(exp_SILP!$B1785,'DATI COMMESSE'!$A$2:$F$25,3,FALSE))</f>
        <v>GOL - 22-02-5000 - 22-12-5003</v>
      </c>
      <c r="D1785" s="18" t="str">
        <f>LEFT(exp_SILP!$R1785,5)</f>
        <v>09:00</v>
      </c>
      <c r="E1785" s="18" t="str">
        <f>RIGHT(exp_SILP!$R1785,5)</f>
        <v>10:00</v>
      </c>
      <c r="F1785" s="18">
        <f>IF(exp_SILP!$AG1785&gt;=60,exp_SILP!$AG1785/60,exp_SILP!$AG1785)</f>
        <v>1</v>
      </c>
      <c r="G1785" s="18" t="str">
        <f>VLOOKUP(exp_SILP!$Y1785,'DATI CM'!$A$2:$F$28,2,FALSE)</f>
        <v>SPDPRZ67H55L219V</v>
      </c>
      <c r="H1785" s="18" t="str">
        <f>VLOOKUP(exp_SILP!$Y1785,'DATI CM'!$A$2:$F$28,3,FALSE)</f>
        <v>A010</v>
      </c>
      <c r="I1785" s="18" t="str">
        <f t="shared" si="1"/>
        <v>N</v>
      </c>
      <c r="J1785" s="18" t="str">
        <f>VLOOKUP(exp_SILP!$Y1785,'DATI CM'!$A$2:$F$28,4,FALSE)</f>
        <v>TORINO</v>
      </c>
      <c r="K1785" s="19">
        <f>VLOOKUP(exp_SILP!$B1785,'DATI COMMESSE'!$A$2:$F$25,5,FALSE)</f>
        <v>39.94</v>
      </c>
      <c r="L1785" s="19" t="str">
        <f>IF(exp_SILP!$B1785="A4.10 - LEP E - ORIENTAMENTO SPECIALISTICO SKILL GAP ANALYSIS - GRUPPO 3P",0,VLOOKUP(exp_SILP!$Y1785,'DATI CM'!$A$2:$F$28,6,FALSE))</f>
        <v/>
      </c>
      <c r="M1785" s="19">
        <f>IFERROR(VLOOKUP(exp_SILP!$B1785,'DATI CM'!$H$2:$I$16,2,FALSE)*exp_SILP!$F1785,0)</f>
        <v>0</v>
      </c>
      <c r="N1785" s="18" t="str">
        <f>VLOOKUP(exp_SILP!$B1785,'DATI COMMESSE'!$A$2:$F$25,4,FALSE)</f>
        <v>GOL</v>
      </c>
      <c r="O1785" s="20">
        <f>VLOOKUP(exp_SILP!$B1785,'DATI COMMESSE'!$A$2:$F$25,5,FALSE)*exp_SILP!$F1785</f>
        <v>39.94</v>
      </c>
      <c r="P1785" s="18" t="str">
        <f>IF(MID(exp_SILP!$W1785,10,2)&gt;"40","F","M")</f>
        <v>F</v>
      </c>
      <c r="Q1785" s="24" t="s">
        <v>1611</v>
      </c>
      <c r="R1785" s="22" t="s">
        <v>203</v>
      </c>
      <c r="S1785" s="22" t="s">
        <v>70</v>
      </c>
      <c r="T1785" s="22" t="s">
        <v>58</v>
      </c>
      <c r="U1785" s="22" t="s">
        <v>59</v>
      </c>
      <c r="V1785" s="22" t="s">
        <v>1409</v>
      </c>
      <c r="W1785" s="22" t="s">
        <v>1410</v>
      </c>
      <c r="X1785" s="22" t="s">
        <v>1411</v>
      </c>
      <c r="Y1785" s="22" t="s">
        <v>17</v>
      </c>
      <c r="Z1785" s="22" t="s">
        <v>63</v>
      </c>
      <c r="AA1785" s="22" t="s">
        <v>64</v>
      </c>
      <c r="AB1785" s="22" t="s">
        <v>65</v>
      </c>
      <c r="AC1785" s="22" t="s">
        <v>135</v>
      </c>
      <c r="AD1785" s="22" t="s">
        <v>59</v>
      </c>
      <c r="AE1785" s="22" t="s">
        <v>59</v>
      </c>
      <c r="AF1785" s="22" t="s">
        <v>114</v>
      </c>
      <c r="AG1785" s="25" t="s">
        <v>67</v>
      </c>
      <c r="AH1785" s="22" t="s">
        <v>1611</v>
      </c>
      <c r="AI1785" s="22" t="s">
        <v>137</v>
      </c>
      <c r="AJ1785" s="22" t="str">
        <f>VLOOKUP(exp_SILP!$Y1785,'DATI CM'!$A$2:$F$28,2,FALSE)</f>
        <v>SPDPRZ67H55L219V</v>
      </c>
    </row>
    <row r="1786" ht="15.75" hidden="1" customHeight="1">
      <c r="A1786" s="10" t="str">
        <f>IFERROR(VLOOKUP(exp_SILP!$W1786,exp_utenti_P!D:D,1,FALSE),"_DA INSERIRE")</f>
        <v>SMMGLI97D51A859P</v>
      </c>
      <c r="B1786" s="10" t="str">
        <f>IF(AND(exp_SILP!$S1786="A.3 ORIENTAMENTO PROFESSIONALE",exp_SILP!$AD1786="4.2"),"A.3 ORIENTAMENTO PROFESSIONALE (CARCERE)",
IF(AND(exp_SILP!$S1786="A.3 ORIENTAMENTO PROFESSIONALE",exp_SILP!$AD1786="."),"A.3 ORIENTAMENTO PROFESSIONALE (CARCERE)",
IF(AND(exp_SILP!$S1786="A.4 CONSULENZA ORIENTATIVA",exp_SILP!$AD1786="4.2"),"A.4 CONSULENZA ORIENTATIVA (CARCERE)",
IF(AND(exp_SILP!$S1786="A.4 CONSULENZA ORIENTATIVA",exp_SILP!$AD1786="."),"A.4 CONSULENZA ORIENTATIVA (CARCERE)",
IF(AND(exp_SILP!$S1786="A.5 - LEP F1 - ACCOMPAGNAMENTO AL LAVORO",exp_SILP!$AD1786="4.2"),"A.5 - LEP F1 - ACCOMPAGNAMENTO AL LAVORO (CARCERE)",
IF(AND(exp_SILP!$S1786="A.5 - LEP F1 - ACCOMPAGNAMENTO AL LAVORO",exp_SILP!$AD1786="."),"A.5 - LEP F1 - ACCOMPAGNAMENTO AL LAVORO (CARCERE)",
IF(AND(exp_SILP!$S1786="A.5.2a - TUTORAGGIO TIROCINI",exp_SILP!$AD1786="4.2"),"A.5.2a - TUTORAGGIO TIROCINI (CARCERE)",
exp_SILP!$S1786)))))))</f>
        <v>A4.10 - LEP E - ORIENTAMENTO SPECIALISTICO SKILL GAP ANALYSIS</v>
      </c>
      <c r="C1786" s="11" t="str">
        <f>CONCATENATE(VLOOKUP(exp_SILP!$B1786,'DATI COMMESSE'!$A$2:$F$25,4,FALSE)," - ", VLOOKUP(exp_SILP!$B1786,'DATI COMMESSE'!$A$2:$F$25,2,FALSE)," - ",VLOOKUP(exp_SILP!$B1786,'DATI COMMESSE'!$A$2:$F$25,3,FALSE))</f>
        <v>GOL - 22-02-5000 - 22-12-5003</v>
      </c>
      <c r="D1786" s="11" t="str">
        <f>LEFT(exp_SILP!$R1786,5)</f>
        <v>13:00</v>
      </c>
      <c r="E1786" s="11" t="str">
        <f>RIGHT(exp_SILP!$R1786,5)</f>
        <v>14:00</v>
      </c>
      <c r="F1786" s="11">
        <f>IF(exp_SILP!$AG1786&gt;=60,exp_SILP!$AG1786/60,exp_SILP!$AG1786)</f>
        <v>1</v>
      </c>
      <c r="G1786" s="11" t="str">
        <f>VLOOKUP(exp_SILP!$Y1786,'DATI CM'!$A$2:$F$28,2,FALSE)</f>
        <v>CSSLTZ84H70A859W</v>
      </c>
      <c r="H1786" s="11" t="str">
        <f>VLOOKUP(exp_SILP!$Y1786,'DATI CM'!$A$2:$F$28,3,FALSE)</f>
        <v/>
      </c>
      <c r="I1786" s="11" t="str">
        <f t="shared" si="1"/>
        <v>N</v>
      </c>
      <c r="J1786" s="11" t="str">
        <f>VLOOKUP(exp_SILP!$Y1786,'DATI CM'!$A$2:$F$28,4,FALSE)</f>
        <v/>
      </c>
      <c r="K1786" s="12">
        <f>VLOOKUP(exp_SILP!$B1786,'DATI COMMESSE'!$A$2:$F$25,5,FALSE)</f>
        <v>39.94</v>
      </c>
      <c r="L1786" s="12" t="str">
        <f>IF(exp_SILP!$B1786="A4.10 - LEP E - ORIENTAMENTO SPECIALISTICO SKILL GAP ANALYSIS - GRUPPO 3P",0,VLOOKUP(exp_SILP!$Y1786,'DATI CM'!$A$2:$F$28,6,FALSE))</f>
        <v/>
      </c>
      <c r="M1786" s="12">
        <f>IFERROR(VLOOKUP(exp_SILP!$B1786,'DATI CM'!$H$2:$I$16,2,FALSE)*exp_SILP!$F1786,0)</f>
        <v>0</v>
      </c>
      <c r="N1786" s="11" t="str">
        <f>VLOOKUP(exp_SILP!$B1786,'DATI COMMESSE'!$A$2:$F$25,4,FALSE)</f>
        <v>GOL</v>
      </c>
      <c r="O1786" s="13">
        <f>VLOOKUP(exp_SILP!$B1786,'DATI COMMESSE'!$A$2:$F$25,5,FALSE)*exp_SILP!$F1786</f>
        <v>39.94</v>
      </c>
      <c r="P1786" s="11" t="str">
        <f>IF(MID(exp_SILP!$W1786,10,2)&gt;"40","F","M")</f>
        <v>F</v>
      </c>
      <c r="Q1786" s="27" t="s">
        <v>1611</v>
      </c>
      <c r="R1786" s="15" t="s">
        <v>159</v>
      </c>
      <c r="S1786" s="15" t="s">
        <v>70</v>
      </c>
      <c r="T1786" s="15" t="s">
        <v>58</v>
      </c>
      <c r="U1786" s="15" t="s">
        <v>59</v>
      </c>
      <c r="V1786" s="15" t="s">
        <v>1753</v>
      </c>
      <c r="W1786" s="15" t="s">
        <v>1754</v>
      </c>
      <c r="X1786" s="15" t="s">
        <v>1755</v>
      </c>
      <c r="Y1786" s="15" t="s">
        <v>4</v>
      </c>
      <c r="Z1786" s="15" t="s">
        <v>63</v>
      </c>
      <c r="AA1786" s="15" t="s">
        <v>64</v>
      </c>
      <c r="AB1786" s="15" t="s">
        <v>74</v>
      </c>
      <c r="AC1786" s="15" t="s">
        <v>66</v>
      </c>
      <c r="AD1786" s="15" t="s">
        <v>59</v>
      </c>
      <c r="AE1786" s="15" t="s">
        <v>59</v>
      </c>
      <c r="AF1786" s="15" t="s">
        <v>59</v>
      </c>
      <c r="AG1786" s="28" t="s">
        <v>67</v>
      </c>
      <c r="AH1786" s="15" t="s">
        <v>757</v>
      </c>
      <c r="AI1786" s="15" t="s">
        <v>181</v>
      </c>
      <c r="AJ1786" s="15" t="str">
        <f>VLOOKUP(exp_SILP!$Y1786,'DATI CM'!$A$2:$F$28,2,FALSE)</f>
        <v>CSSLTZ84H70A859W</v>
      </c>
    </row>
    <row r="1787" ht="15.75" customHeight="1">
      <c r="A1787" s="17" t="str">
        <f>IFERROR(VLOOKUP(exp_SILP!$W1787,exp_utenti_P!D:D,1,FALSE),"_DA INSERIRE")</f>
        <v>SSTSMN87H65L219L</v>
      </c>
      <c r="B1787" s="17" t="str">
        <f>IF(AND(exp_SILP!$S1787="A.3 ORIENTAMENTO PROFESSIONALE",exp_SILP!$AD1787="4.2"),"A.3 ORIENTAMENTO PROFESSIONALE (CARCERE)",
IF(AND(exp_SILP!$S1787="A.3 ORIENTAMENTO PROFESSIONALE",exp_SILP!$AD1787="."),"A.3 ORIENTAMENTO PROFESSIONALE (CARCERE)",
IF(AND(exp_SILP!$S1787="A.4 CONSULENZA ORIENTATIVA",exp_SILP!$AD1787="4.2"),"A.4 CONSULENZA ORIENTATIVA (CARCERE)",
IF(AND(exp_SILP!$S1787="A.4 CONSULENZA ORIENTATIVA",exp_SILP!$AD1787="."),"A.4 CONSULENZA ORIENTATIVA (CARCERE)",
IF(AND(exp_SILP!$S1787="A.5 - LEP F1 - ACCOMPAGNAMENTO AL LAVORO",exp_SILP!$AD1787="4.2"),"A.5 - LEP F1 - ACCOMPAGNAMENTO AL LAVORO (CARCERE)",
IF(AND(exp_SILP!$S1787="A.5 - LEP F1 - ACCOMPAGNAMENTO AL LAVORO",exp_SILP!$AD1787="."),"A.5 - LEP F1 - ACCOMPAGNAMENTO AL LAVORO (CARCERE)",
IF(AND(exp_SILP!$S1787="A.5.2a - TUTORAGGIO TIROCINI",exp_SILP!$AD1787="4.2"),"A.5.2a - TUTORAGGIO TIROCINI (CARCERE)",
exp_SILP!$S1787)))))))</f>
        <v>A4.10 - LEP E - ORIENTAMENTO SPECIALISTICO SKILL GAP ANALYSIS</v>
      </c>
      <c r="C1787" s="18" t="str">
        <f>CONCATENATE(VLOOKUP(exp_SILP!$B1787,'DATI COMMESSE'!$A$2:$F$25,4,FALSE)," - ", VLOOKUP(exp_SILP!$B1787,'DATI COMMESSE'!$A$2:$F$25,2,FALSE)," - ",VLOOKUP(exp_SILP!$B1787,'DATI COMMESSE'!$A$2:$F$25,3,FALSE))</f>
        <v>GOL - 22-02-5000 - 22-12-5003</v>
      </c>
      <c r="D1787" s="18" t="str">
        <f>LEFT(exp_SILP!$R1787,5)</f>
        <v>16:00</v>
      </c>
      <c r="E1787" s="18" t="str">
        <f>RIGHT(exp_SILP!$R1787,5)</f>
        <v>17:00</v>
      </c>
      <c r="F1787" s="18">
        <f>IF(exp_SILP!$AG1787&gt;=60,exp_SILP!$AG1787/60,exp_SILP!$AG1787)</f>
        <v>1</v>
      </c>
      <c r="G1787" s="18" t="str">
        <f>VLOOKUP(exp_SILP!$Y1787,'DATI CM'!$A$2:$F$28,2,FALSE)</f>
        <v>MNRCLD73B46G674U</v>
      </c>
      <c r="H1787" s="18" t="str">
        <f>VLOOKUP(exp_SILP!$Y1787,'DATI CM'!$A$2:$F$28,3,FALSE)</f>
        <v>A011</v>
      </c>
      <c r="I1787" s="18" t="str">
        <f t="shared" si="1"/>
        <v>N</v>
      </c>
      <c r="J1787" s="18" t="str">
        <f>VLOOKUP(exp_SILP!$Y1787,'DATI CM'!$A$2:$F$28,4,FALSE)</f>
        <v>TORINO</v>
      </c>
      <c r="K1787" s="19">
        <f>VLOOKUP(exp_SILP!$B1787,'DATI COMMESSE'!$A$2:$F$25,5,FALSE)</f>
        <v>39.94</v>
      </c>
      <c r="L1787" s="19">
        <f>IF(exp_SILP!$B1787="A4.10 - LEP E - ORIENTAMENTO SPECIALISTICO SKILL GAP ANALYSIS - GRUPPO 3P",0,VLOOKUP(exp_SILP!$Y1787,'DATI CM'!$A$2:$F$28,6,FALSE))</f>
        <v>25</v>
      </c>
      <c r="M1787" s="19">
        <f>IFERROR(VLOOKUP(exp_SILP!$B1787,'DATI CM'!$H$2:$I$16,2,FALSE)*exp_SILP!$F1787,0)</f>
        <v>0</v>
      </c>
      <c r="N1787" s="18" t="str">
        <f>VLOOKUP(exp_SILP!$B1787,'DATI COMMESSE'!$A$2:$F$25,4,FALSE)</f>
        <v>GOL</v>
      </c>
      <c r="O1787" s="20">
        <f>VLOOKUP(exp_SILP!$B1787,'DATI COMMESSE'!$A$2:$F$25,5,FALSE)*exp_SILP!$F1787</f>
        <v>39.94</v>
      </c>
      <c r="P1787" s="18" t="str">
        <f>IF(MID(exp_SILP!$W1787,10,2)&gt;"40","F","M")</f>
        <v>F</v>
      </c>
      <c r="Q1787" s="24" t="s">
        <v>1611</v>
      </c>
      <c r="R1787" s="22" t="s">
        <v>152</v>
      </c>
      <c r="S1787" s="22" t="s">
        <v>70</v>
      </c>
      <c r="T1787" s="22" t="s">
        <v>58</v>
      </c>
      <c r="U1787" s="22" t="s">
        <v>59</v>
      </c>
      <c r="V1787" s="22" t="s">
        <v>1109</v>
      </c>
      <c r="W1787" s="22" t="s">
        <v>1110</v>
      </c>
      <c r="X1787" s="22" t="s">
        <v>1111</v>
      </c>
      <c r="Y1787" s="22" t="s">
        <v>14</v>
      </c>
      <c r="Z1787" s="22" t="s">
        <v>63</v>
      </c>
      <c r="AA1787" s="22" t="s">
        <v>64</v>
      </c>
      <c r="AB1787" s="22" t="s">
        <v>65</v>
      </c>
      <c r="AC1787" s="22" t="s">
        <v>135</v>
      </c>
      <c r="AD1787" s="22" t="s">
        <v>59</v>
      </c>
      <c r="AE1787" s="22" t="s">
        <v>59</v>
      </c>
      <c r="AF1787" s="22" t="s">
        <v>156</v>
      </c>
      <c r="AG1787" s="25" t="s">
        <v>67</v>
      </c>
      <c r="AH1787" s="22" t="s">
        <v>1732</v>
      </c>
      <c r="AI1787" s="22" t="s">
        <v>158</v>
      </c>
      <c r="AJ1787" s="22" t="str">
        <f>VLOOKUP(exp_SILP!$Y1787,'DATI CM'!$A$2:$F$28,2,FALSE)</f>
        <v>MNRCLD73B46G674U</v>
      </c>
    </row>
    <row r="1788" ht="15.75" hidden="1" customHeight="1">
      <c r="A1788" s="10" t="str">
        <f>IFERROR(VLOOKUP(exp_SILP!$W1788,exp_utenti_P!D:D,1,FALSE),"_DA INSERIRE")</f>
        <v>LVCMJS93T63Z605D</v>
      </c>
      <c r="B1788" s="10" t="str">
        <f>IF(AND(exp_SILP!$S1788="A.3 ORIENTAMENTO PROFESSIONALE",exp_SILP!$AD1788="4.2"),"A.3 ORIENTAMENTO PROFESSIONALE (CARCERE)",
IF(AND(exp_SILP!$S1788="A.3 ORIENTAMENTO PROFESSIONALE",exp_SILP!$AD1788="."),"A.3 ORIENTAMENTO PROFESSIONALE (CARCERE)",
IF(AND(exp_SILP!$S1788="A.4 CONSULENZA ORIENTATIVA",exp_SILP!$AD1788="4.2"),"A.4 CONSULENZA ORIENTATIVA (CARCERE)",
IF(AND(exp_SILP!$S1788="A.4 CONSULENZA ORIENTATIVA",exp_SILP!$AD1788="."),"A.4 CONSULENZA ORIENTATIVA (CARCERE)",
IF(AND(exp_SILP!$S1788="A.5 - LEP F1 - ACCOMPAGNAMENTO AL LAVORO",exp_SILP!$AD1788="4.2"),"A.5 - LEP F1 - ACCOMPAGNAMENTO AL LAVORO (CARCERE)",
IF(AND(exp_SILP!$S1788="A.5 - LEP F1 - ACCOMPAGNAMENTO AL LAVORO",exp_SILP!$AD1788="."),"A.5 - LEP F1 - ACCOMPAGNAMENTO AL LAVORO (CARCERE)",
IF(AND(exp_SILP!$S1788="A.5.2a - TUTORAGGIO TIROCINI",exp_SILP!$AD1788="4.2"),"A.5.2a - TUTORAGGIO TIROCINI (CARCERE)",
exp_SILP!$S1788)))))))</f>
        <v>A4.10 - LEP E - ORIENTAMENTO SPECIALISTICO SKILL GAP ANALYSIS - GRUPPO 3P</v>
      </c>
      <c r="C1788" s="11" t="str">
        <f>CONCATENATE(VLOOKUP(exp_SILP!$B1788,'DATI COMMESSE'!$A$2:$F$25,4,FALSE)," - ", VLOOKUP(exp_SILP!$B1788,'DATI COMMESSE'!$A$2:$F$25,2,FALSE)," - ",VLOOKUP(exp_SILP!$B1788,'DATI COMMESSE'!$A$2:$F$25,3,FALSE))</f>
        <v>GOL - 22-02-5000 - 22-12-5003</v>
      </c>
      <c r="D1788" s="11" t="str">
        <f>LEFT(exp_SILP!$R1788,5)</f>
        <v>14:00</v>
      </c>
      <c r="E1788" s="11" t="str">
        <f>RIGHT(exp_SILP!$R1788,5)</f>
        <v>16:00</v>
      </c>
      <c r="F1788" s="11">
        <f>IF(exp_SILP!$AG1788&gt;=60,exp_SILP!$AG1788/60,exp_SILP!$AG1788)</f>
        <v>2</v>
      </c>
      <c r="G1788" s="11" t="str">
        <f>VLOOKUP(exp_SILP!$Y1788,'DATI CM'!$A$2:$F$28,2,FALSE)</f>
        <v>CSSLTZ84H70A859W</v>
      </c>
      <c r="H1788" s="11" t="str">
        <f>VLOOKUP(exp_SILP!$Y1788,'DATI CM'!$A$2:$F$28,3,FALSE)</f>
        <v/>
      </c>
      <c r="I1788" s="11" t="str">
        <f t="shared" si="1"/>
        <v>N</v>
      </c>
      <c r="J1788" s="11" t="str">
        <f>VLOOKUP(exp_SILP!$Y1788,'DATI CM'!$A$2:$F$28,4,FALSE)</f>
        <v/>
      </c>
      <c r="K1788" s="12">
        <f>VLOOKUP(exp_SILP!$B1788,'DATI COMMESSE'!$A$2:$F$25,5,FALSE)</f>
        <v>82.27</v>
      </c>
      <c r="L1788" s="12">
        <f>IF(exp_SILP!$B1788="A4.10 - LEP E - ORIENTAMENTO SPECIALISTICO SKILL GAP ANALYSIS - GRUPPO 3P",0,VLOOKUP(exp_SILP!$Y1788,'DATI CM'!$A$2:$F$28,6,FALSE))</f>
        <v>0</v>
      </c>
      <c r="M1788" s="12">
        <f>IFERROR(VLOOKUP(exp_SILP!$B1788,'DATI CM'!$H$2:$I$16,2,FALSE)*exp_SILP!$F1788,0)</f>
        <v>70</v>
      </c>
      <c r="N1788" s="11" t="str">
        <f>VLOOKUP(exp_SILP!$B1788,'DATI COMMESSE'!$A$2:$F$25,4,FALSE)</f>
        <v>GOL</v>
      </c>
      <c r="O1788" s="13">
        <f>VLOOKUP(exp_SILP!$B1788,'DATI COMMESSE'!$A$2:$F$25,5,FALSE)*exp_SILP!$F1788</f>
        <v>164.54</v>
      </c>
      <c r="P1788" s="11" t="str">
        <f>IF(MID(exp_SILP!$W1788,10,2)&gt;"40","F","M")</f>
        <v>F</v>
      </c>
      <c r="Q1788" s="27" t="s">
        <v>1611</v>
      </c>
      <c r="R1788" s="15" t="s">
        <v>69</v>
      </c>
      <c r="S1788" s="15" t="s">
        <v>287</v>
      </c>
      <c r="T1788" s="15" t="s">
        <v>58</v>
      </c>
      <c r="U1788" s="15" t="s">
        <v>59</v>
      </c>
      <c r="V1788" s="15" t="s">
        <v>1168</v>
      </c>
      <c r="W1788" s="15" t="s">
        <v>1169</v>
      </c>
      <c r="X1788" s="15" t="s">
        <v>1170</v>
      </c>
      <c r="Y1788" s="15" t="s">
        <v>4</v>
      </c>
      <c r="Z1788" s="15" t="s">
        <v>63</v>
      </c>
      <c r="AA1788" s="15" t="s">
        <v>64</v>
      </c>
      <c r="AB1788" s="15" t="s">
        <v>74</v>
      </c>
      <c r="AC1788" s="15" t="s">
        <v>66</v>
      </c>
      <c r="AD1788" s="15" t="s">
        <v>59</v>
      </c>
      <c r="AE1788" s="15" t="s">
        <v>59</v>
      </c>
      <c r="AF1788" s="15" t="s">
        <v>59</v>
      </c>
      <c r="AG1788" s="28" t="s">
        <v>76</v>
      </c>
      <c r="AH1788" s="15" t="s">
        <v>1731</v>
      </c>
      <c r="AI1788" s="15" t="s">
        <v>181</v>
      </c>
      <c r="AJ1788" s="15" t="str">
        <f>VLOOKUP(exp_SILP!$Y1788,'DATI CM'!$A$2:$F$28,2,FALSE)</f>
        <v>CSSLTZ84H70A859W</v>
      </c>
    </row>
    <row r="1789" ht="15.75" hidden="1" customHeight="1">
      <c r="A1789" s="17" t="str">
        <f>IFERROR(VLOOKUP(exp_SILP!$W1789,exp_utenti_P!D:D,1,FALSE),"_DA INSERIRE")</f>
        <v>SRIMVT94C44A859V</v>
      </c>
      <c r="B1789" s="17" t="str">
        <f>IF(AND(exp_SILP!$S1789="A.3 ORIENTAMENTO PROFESSIONALE",exp_SILP!$AD1789="4.2"),"A.3 ORIENTAMENTO PROFESSIONALE (CARCERE)",
IF(AND(exp_SILP!$S1789="A.3 ORIENTAMENTO PROFESSIONALE",exp_SILP!$AD1789="."),"A.3 ORIENTAMENTO PROFESSIONALE (CARCERE)",
IF(AND(exp_SILP!$S1789="A.4 CONSULENZA ORIENTATIVA",exp_SILP!$AD1789="4.2"),"A.4 CONSULENZA ORIENTATIVA (CARCERE)",
IF(AND(exp_SILP!$S1789="A.4 CONSULENZA ORIENTATIVA",exp_SILP!$AD1789="."),"A.4 CONSULENZA ORIENTATIVA (CARCERE)",
IF(AND(exp_SILP!$S1789="A.5 - LEP F1 - ACCOMPAGNAMENTO AL LAVORO",exp_SILP!$AD1789="4.2"),"A.5 - LEP F1 - ACCOMPAGNAMENTO AL LAVORO (CARCERE)",
IF(AND(exp_SILP!$S1789="A.5 - LEP F1 - ACCOMPAGNAMENTO AL LAVORO",exp_SILP!$AD1789="."),"A.5 - LEP F1 - ACCOMPAGNAMENTO AL LAVORO (CARCERE)",
IF(AND(exp_SILP!$S1789="A.5.2a - TUTORAGGIO TIROCINI",exp_SILP!$AD1789="4.2"),"A.5.2a - TUTORAGGIO TIROCINI (CARCERE)",
exp_SILP!$S1789)))))))</f>
        <v>A4.10 - LEP E - ORIENTAMENTO SPECIALISTICO SKILL GAP ANALYSIS - GRUPPO 3P</v>
      </c>
      <c r="C1789" s="18" t="str">
        <f>CONCATENATE(VLOOKUP(exp_SILP!$B1789,'DATI COMMESSE'!$A$2:$F$25,4,FALSE)," - ", VLOOKUP(exp_SILP!$B1789,'DATI COMMESSE'!$A$2:$F$25,2,FALSE)," - ",VLOOKUP(exp_SILP!$B1789,'DATI COMMESSE'!$A$2:$F$25,3,FALSE))</f>
        <v>GOL - 22-02-5000 - 22-12-5003</v>
      </c>
      <c r="D1789" s="18" t="str">
        <f>LEFT(exp_SILP!$R1789,5)</f>
        <v>14:00</v>
      </c>
      <c r="E1789" s="18" t="str">
        <f>RIGHT(exp_SILP!$R1789,5)</f>
        <v>16:00</v>
      </c>
      <c r="F1789" s="18">
        <f>IF(exp_SILP!$AG1789&gt;=60,exp_SILP!$AG1789/60,exp_SILP!$AG1789)</f>
        <v>2</v>
      </c>
      <c r="G1789" s="18" t="str">
        <f>VLOOKUP(exp_SILP!$Y1789,'DATI CM'!$A$2:$F$28,2,FALSE)</f>
        <v>CSSLTZ84H70A859W</v>
      </c>
      <c r="H1789" s="18" t="str">
        <f>VLOOKUP(exp_SILP!$Y1789,'DATI CM'!$A$2:$F$28,3,FALSE)</f>
        <v/>
      </c>
      <c r="I1789" s="18" t="str">
        <f t="shared" si="1"/>
        <v>N</v>
      </c>
      <c r="J1789" s="18" t="str">
        <f>VLOOKUP(exp_SILP!$Y1789,'DATI CM'!$A$2:$F$28,4,FALSE)</f>
        <v/>
      </c>
      <c r="K1789" s="19">
        <f>VLOOKUP(exp_SILP!$B1789,'DATI COMMESSE'!$A$2:$F$25,5,FALSE)</f>
        <v>82.27</v>
      </c>
      <c r="L1789" s="19">
        <f>IF(exp_SILP!$B1789="A4.10 - LEP E - ORIENTAMENTO SPECIALISTICO SKILL GAP ANALYSIS - GRUPPO 3P",0,VLOOKUP(exp_SILP!$Y1789,'DATI CM'!$A$2:$F$28,6,FALSE))</f>
        <v>0</v>
      </c>
      <c r="M1789" s="19"/>
      <c r="N1789" s="18" t="str">
        <f>VLOOKUP(exp_SILP!$B1789,'DATI COMMESSE'!$A$2:$F$25,4,FALSE)</f>
        <v>GOL</v>
      </c>
      <c r="O1789" s="20">
        <f>VLOOKUP(exp_SILP!$B1789,'DATI COMMESSE'!$A$2:$F$25,5,FALSE)*exp_SILP!$F1789</f>
        <v>164.54</v>
      </c>
      <c r="P1789" s="18" t="str">
        <f>IF(MID(exp_SILP!$W1789,10,2)&gt;"40","F","M")</f>
        <v>F</v>
      </c>
      <c r="Q1789" s="24" t="s">
        <v>1611</v>
      </c>
      <c r="R1789" s="22" t="s">
        <v>69</v>
      </c>
      <c r="S1789" s="22" t="s">
        <v>287</v>
      </c>
      <c r="T1789" s="22" t="s">
        <v>58</v>
      </c>
      <c r="U1789" s="22" t="s">
        <v>59</v>
      </c>
      <c r="V1789" s="22" t="s">
        <v>1425</v>
      </c>
      <c r="W1789" s="22" t="s">
        <v>1426</v>
      </c>
      <c r="X1789" s="22" t="s">
        <v>1427</v>
      </c>
      <c r="Y1789" s="22" t="s">
        <v>4</v>
      </c>
      <c r="Z1789" s="22" t="s">
        <v>63</v>
      </c>
      <c r="AA1789" s="22" t="s">
        <v>64</v>
      </c>
      <c r="AB1789" s="22" t="s">
        <v>74</v>
      </c>
      <c r="AC1789" s="22" t="s">
        <v>66</v>
      </c>
      <c r="AD1789" s="22" t="s">
        <v>59</v>
      </c>
      <c r="AE1789" s="22" t="s">
        <v>59</v>
      </c>
      <c r="AF1789" s="22" t="s">
        <v>59</v>
      </c>
      <c r="AG1789" s="25" t="s">
        <v>76</v>
      </c>
      <c r="AH1789" s="22" t="s">
        <v>1731</v>
      </c>
      <c r="AI1789" s="22" t="s">
        <v>181</v>
      </c>
      <c r="AJ1789" s="22" t="str">
        <f>VLOOKUP(exp_SILP!$Y1789,'DATI CM'!$A$2:$F$28,2,FALSE)</f>
        <v>CSSLTZ84H70A859W</v>
      </c>
    </row>
    <row r="1790" ht="15.75" hidden="1" customHeight="1">
      <c r="A1790" s="10" t="str">
        <f>IFERROR(VLOOKUP(exp_SILP!$W1790,exp_utenti_P!D:D,1,FALSE),"_DA INSERIRE")</f>
        <v>CCICNL75D57Z129C</v>
      </c>
      <c r="B1790" s="10" t="str">
        <f>IF(AND(exp_SILP!$S1790="A.3 ORIENTAMENTO PROFESSIONALE",exp_SILP!$AD1790="4.2"),"A.3 ORIENTAMENTO PROFESSIONALE (CARCERE)",
IF(AND(exp_SILP!$S1790="A.3 ORIENTAMENTO PROFESSIONALE",exp_SILP!$AD1790="."),"A.3 ORIENTAMENTO PROFESSIONALE (CARCERE)",
IF(AND(exp_SILP!$S1790="A.4 CONSULENZA ORIENTATIVA",exp_SILP!$AD1790="4.2"),"A.4 CONSULENZA ORIENTATIVA (CARCERE)",
IF(AND(exp_SILP!$S1790="A.4 CONSULENZA ORIENTATIVA",exp_SILP!$AD1790="."),"A.4 CONSULENZA ORIENTATIVA (CARCERE)",
IF(AND(exp_SILP!$S1790="A.5 - LEP F1 - ACCOMPAGNAMENTO AL LAVORO",exp_SILP!$AD1790="4.2"),"A.5 - LEP F1 - ACCOMPAGNAMENTO AL LAVORO (CARCERE)",
IF(AND(exp_SILP!$S1790="A.5 - LEP F1 - ACCOMPAGNAMENTO AL LAVORO",exp_SILP!$AD1790="."),"A.5 - LEP F1 - ACCOMPAGNAMENTO AL LAVORO (CARCERE)",
IF(AND(exp_SILP!$S1790="A.5.2a - TUTORAGGIO TIROCINI",exp_SILP!$AD1790="4.2"),"A.5.2a - TUTORAGGIO TIROCINI (CARCERE)",
exp_SILP!$S1790)))))))</f>
        <v>INVIO E ACCESSO ALLA FORMAZIONE PROFESSIONALE REGIONALE</v>
      </c>
      <c r="C1790" s="11" t="str">
        <f>CONCATENATE(VLOOKUP(exp_SILP!$B1790,'DATI COMMESSE'!$A$2:$F$25,4,FALSE)," - ", VLOOKUP(exp_SILP!$B1790,'DATI COMMESSE'!$A$2:$F$25,2,FALSE)," - ",VLOOKUP(exp_SILP!$B1790,'DATI COMMESSE'!$A$2:$F$25,3,FALSE))</f>
        <v> -  - </v>
      </c>
      <c r="D1790" s="11" t="str">
        <f>LEFT(exp_SILP!$R1790,5)</f>
        <v>13:00</v>
      </c>
      <c r="E1790" s="11" t="str">
        <f>RIGHT(exp_SILP!$R1790,5)</f>
        <v>14:00</v>
      </c>
      <c r="F1790" s="11">
        <f>IF(exp_SILP!$AG1790&gt;=60,exp_SILP!$AG1790/60,exp_SILP!$AG1790)</f>
        <v>1</v>
      </c>
      <c r="G1790" s="11" t="str">
        <f>VLOOKUP(exp_SILP!$Y1790,'DATI CM'!$A$2:$F$28,2,FALSE)</f>
        <v>RSCDAA66H43F952Q</v>
      </c>
      <c r="H1790" s="11" t="str">
        <f>VLOOKUP(exp_SILP!$Y1790,'DATI CM'!$A$2:$F$28,3,FALSE)</f>
        <v>A011</v>
      </c>
      <c r="I1790" s="11" t="str">
        <f t="shared" si="1"/>
        <v>N</v>
      </c>
      <c r="J1790" s="11" t="str">
        <f>VLOOKUP(exp_SILP!$Y1790,'DATI CM'!$A$2:$F$28,4,FALSE)</f>
        <v>NO</v>
      </c>
      <c r="K1790" s="12">
        <f>VLOOKUP(exp_SILP!$B1790,'DATI COMMESSE'!$A$2:$F$25,5,FALSE)</f>
        <v>35.5</v>
      </c>
      <c r="L1790" s="12">
        <f>IF(exp_SILP!$B1790="A4.10 - LEP E - ORIENTAMENTO SPECIALISTICO SKILL GAP ANALYSIS - GRUPPO 3P",0,VLOOKUP(exp_SILP!$Y1790,'DATI CM'!$A$2:$F$28,6,FALSE))</f>
        <v>25</v>
      </c>
      <c r="M1790" s="12">
        <f>IFERROR(VLOOKUP(exp_SILP!$B1790,'DATI CM'!$H$2:$I$16,2,FALSE)*exp_SILP!$F1790,0)</f>
        <v>0</v>
      </c>
      <c r="N1790" s="11" t="str">
        <f>VLOOKUP(exp_SILP!$B1790,'DATI COMMESSE'!$A$2:$F$25,4,FALSE)</f>
        <v/>
      </c>
      <c r="O1790" s="13">
        <f>VLOOKUP(exp_SILP!$B1790,'DATI COMMESSE'!$A$2:$F$25,5,FALSE)*exp_SILP!$F1790</f>
        <v>35.5</v>
      </c>
      <c r="P1790" s="11" t="str">
        <f>IF(MID(exp_SILP!$W1790,10,2)&gt;"40","F","M")</f>
        <v>F</v>
      </c>
      <c r="Q1790" s="27" t="s">
        <v>1611</v>
      </c>
      <c r="R1790" s="15" t="s">
        <v>159</v>
      </c>
      <c r="S1790" s="15" t="s">
        <v>1529</v>
      </c>
      <c r="T1790" s="15" t="s">
        <v>58</v>
      </c>
      <c r="U1790" s="15" t="s">
        <v>59</v>
      </c>
      <c r="V1790" s="15" t="s">
        <v>1702</v>
      </c>
      <c r="W1790" s="15" t="s">
        <v>1703</v>
      </c>
      <c r="X1790" s="15" t="s">
        <v>1704</v>
      </c>
      <c r="Y1790" s="15" t="s">
        <v>16</v>
      </c>
      <c r="Z1790" s="15" t="s">
        <v>63</v>
      </c>
      <c r="AA1790" s="15" t="s">
        <v>64</v>
      </c>
      <c r="AB1790" s="15" t="s">
        <v>65</v>
      </c>
      <c r="AC1790" s="15" t="s">
        <v>82</v>
      </c>
      <c r="AD1790" s="15" t="s">
        <v>59</v>
      </c>
      <c r="AE1790" s="15" t="s">
        <v>59</v>
      </c>
      <c r="AF1790" s="15" t="s">
        <v>59</v>
      </c>
      <c r="AG1790" s="28" t="s">
        <v>67</v>
      </c>
      <c r="AH1790" s="15" t="s">
        <v>1611</v>
      </c>
      <c r="AI1790" s="15" t="s">
        <v>198</v>
      </c>
      <c r="AJ1790" s="15" t="str">
        <f>VLOOKUP(exp_SILP!$Y1790,'DATI CM'!$A$2:$F$28,2,FALSE)</f>
        <v>RSCDAA66H43F952Q</v>
      </c>
    </row>
    <row r="1791" ht="15.75" hidden="1" customHeight="1">
      <c r="A1791" s="17" t="str">
        <f>IFERROR(VLOOKUP(exp_SILP!$W1791,exp_utenti_P!D:D,1,FALSE),"_DA INSERIRE")</f>
        <v>NVRNMR59T55F952F</v>
      </c>
      <c r="B1791" s="17" t="str">
        <f>IF(AND(exp_SILP!$S1791="A.3 ORIENTAMENTO PROFESSIONALE",exp_SILP!$AD1791="4.2"),"A.3 ORIENTAMENTO PROFESSIONALE (CARCERE)",
IF(AND(exp_SILP!$S1791="A.3 ORIENTAMENTO PROFESSIONALE",exp_SILP!$AD1791="."),"A.3 ORIENTAMENTO PROFESSIONALE (CARCERE)",
IF(AND(exp_SILP!$S1791="A.4 CONSULENZA ORIENTATIVA",exp_SILP!$AD1791="4.2"),"A.4 CONSULENZA ORIENTATIVA (CARCERE)",
IF(AND(exp_SILP!$S1791="A.4 CONSULENZA ORIENTATIVA",exp_SILP!$AD1791="."),"A.4 CONSULENZA ORIENTATIVA (CARCERE)",
IF(AND(exp_SILP!$S1791="A.5 - LEP F1 - ACCOMPAGNAMENTO AL LAVORO",exp_SILP!$AD1791="4.2"),"A.5 - LEP F1 - ACCOMPAGNAMENTO AL LAVORO (CARCERE)",
IF(AND(exp_SILP!$S1791="A.5 - LEP F1 - ACCOMPAGNAMENTO AL LAVORO",exp_SILP!$AD1791="."),"A.5 - LEP F1 - ACCOMPAGNAMENTO AL LAVORO (CARCERE)",
IF(AND(exp_SILP!$S1791="A.5.2a - TUTORAGGIO TIROCINI",exp_SILP!$AD1791="4.2"),"A.5.2a - TUTORAGGIO TIROCINI (CARCERE)",
exp_SILP!$S1791)))))))</f>
        <v>A.4 CONSULENZA ORIENTATIVA (1-C)</v>
      </c>
      <c r="C1791" s="18" t="str">
        <f>CONCATENATE(VLOOKUP(exp_SILP!$B1791,'DATI COMMESSE'!$A$2:$F$25,4,FALSE)," - ", VLOOKUP(exp_SILP!$B1791,'DATI COMMESSE'!$A$2:$F$25,2,FALSE)," - ",VLOOKUP(exp_SILP!$B1791,'DATI COMMESSE'!$A$2:$F$25,3,FALSE))</f>
        <v>FRD - 22-02-5000 - 22-12-5002</v>
      </c>
      <c r="D1791" s="18" t="str">
        <f>LEFT(exp_SILP!$R1791,5)</f>
        <v>16:00</v>
      </c>
      <c r="E1791" s="18" t="str">
        <f>RIGHT(exp_SILP!$R1791,5)</f>
        <v>18:00</v>
      </c>
      <c r="F1791" s="18">
        <f>IF(exp_SILP!$AG1791&gt;=60,exp_SILP!$AG1791/60,exp_SILP!$AG1791)</f>
        <v>2</v>
      </c>
      <c r="G1791" s="18" t="str">
        <f>VLOOKUP(exp_SILP!$Y1791,'DATI CM'!$A$2:$F$28,2,FALSE)</f>
        <v>RSCDAA66H43F952Q</v>
      </c>
      <c r="H1791" s="18" t="str">
        <f>VLOOKUP(exp_SILP!$Y1791,'DATI CM'!$A$2:$F$28,3,FALSE)</f>
        <v>A011</v>
      </c>
      <c r="I1791" s="18" t="str">
        <f t="shared" si="1"/>
        <v>N</v>
      </c>
      <c r="J1791" s="18" t="str">
        <f>VLOOKUP(exp_SILP!$Y1791,'DATI CM'!$A$2:$F$28,4,FALSE)</f>
        <v>NO</v>
      </c>
      <c r="K1791" s="19">
        <f>VLOOKUP(exp_SILP!$B1791,'DATI COMMESSE'!$A$2:$F$25,5,FALSE)</f>
        <v>35.5</v>
      </c>
      <c r="L1791" s="19">
        <f>IF(exp_SILP!$B1791="A4.10 - LEP E - ORIENTAMENTO SPECIALISTICO SKILL GAP ANALYSIS - GRUPPO 3P",0,VLOOKUP(exp_SILP!$Y1791,'DATI CM'!$A$2:$F$28,6,FALSE))</f>
        <v>25</v>
      </c>
      <c r="M1791" s="19">
        <f>IFERROR(VLOOKUP(exp_SILP!$B1791,'DATI CM'!$H$2:$I$16,2,FALSE)*exp_SILP!$F1791,0)</f>
        <v>0</v>
      </c>
      <c r="N1791" s="18" t="str">
        <f>VLOOKUP(exp_SILP!$B1791,'DATI COMMESSE'!$A$2:$F$25,4,FALSE)</f>
        <v>FRD</v>
      </c>
      <c r="O1791" s="20">
        <f>VLOOKUP(exp_SILP!$B1791,'DATI COMMESSE'!$A$2:$F$25,5,FALSE)*exp_SILP!$F1791</f>
        <v>71</v>
      </c>
      <c r="P1791" s="18" t="str">
        <f>IF(MID(exp_SILP!$W1791,10,2)&gt;"40","F","M")</f>
        <v>F</v>
      </c>
      <c r="Q1791" s="24" t="s">
        <v>1685</v>
      </c>
      <c r="R1791" s="22" t="s">
        <v>148</v>
      </c>
      <c r="S1791" s="22" t="s">
        <v>94</v>
      </c>
      <c r="T1791" s="22" t="s">
        <v>58</v>
      </c>
      <c r="U1791" s="22" t="s">
        <v>59</v>
      </c>
      <c r="V1791" s="22" t="s">
        <v>579</v>
      </c>
      <c r="W1791" s="22" t="s">
        <v>580</v>
      </c>
      <c r="X1791" s="22" t="s">
        <v>581</v>
      </c>
      <c r="Y1791" s="22" t="s">
        <v>16</v>
      </c>
      <c r="Z1791" s="22" t="s">
        <v>63</v>
      </c>
      <c r="AA1791" s="22" t="s">
        <v>64</v>
      </c>
      <c r="AB1791" s="22" t="s">
        <v>65</v>
      </c>
      <c r="AC1791" s="22" t="s">
        <v>82</v>
      </c>
      <c r="AD1791" s="22" t="s">
        <v>59</v>
      </c>
      <c r="AE1791" s="22" t="s">
        <v>59</v>
      </c>
      <c r="AF1791" s="22" t="s">
        <v>59</v>
      </c>
      <c r="AG1791" s="25" t="s">
        <v>76</v>
      </c>
      <c r="AH1791" s="22" t="s">
        <v>1685</v>
      </c>
      <c r="AI1791" s="22" t="s">
        <v>198</v>
      </c>
      <c r="AJ1791" s="22" t="str">
        <f>VLOOKUP(exp_SILP!$Y1791,'DATI CM'!$A$2:$F$28,2,FALSE)</f>
        <v>RSCDAA66H43F952Q</v>
      </c>
    </row>
    <row r="1792" ht="15.75" customHeight="1">
      <c r="A1792" s="10" t="str">
        <f>IFERROR(VLOOKUP(exp_SILP!$W1792,exp_utenti_P!D:D,1,FALSE),"_DA INSERIRE")</f>
        <v>GLLGLC68P10L219E</v>
      </c>
      <c r="B1792" s="10" t="str">
        <f>IF(AND(exp_SILP!$S1792="A.3 ORIENTAMENTO PROFESSIONALE",exp_SILP!$AD1792="4.2"),"A.3 ORIENTAMENTO PROFESSIONALE (CARCERE)",
IF(AND(exp_SILP!$S1792="A.3 ORIENTAMENTO PROFESSIONALE",exp_SILP!$AD1792="."),"A.3 ORIENTAMENTO PROFESSIONALE (CARCERE)",
IF(AND(exp_SILP!$S1792="A.4 CONSULENZA ORIENTATIVA",exp_SILP!$AD1792="4.2"),"A.4 CONSULENZA ORIENTATIVA (CARCERE)",
IF(AND(exp_SILP!$S1792="A.4 CONSULENZA ORIENTATIVA",exp_SILP!$AD1792="."),"A.4 CONSULENZA ORIENTATIVA (CARCERE)",
IF(AND(exp_SILP!$S1792="A.5 - LEP F1 - ACCOMPAGNAMENTO AL LAVORO",exp_SILP!$AD1792="4.2"),"A.5 - LEP F1 - ACCOMPAGNAMENTO AL LAVORO (CARCERE)",
IF(AND(exp_SILP!$S1792="A.5 - LEP F1 - ACCOMPAGNAMENTO AL LAVORO",exp_SILP!$AD1792="."),"A.5 - LEP F1 - ACCOMPAGNAMENTO AL LAVORO (CARCERE)",
IF(AND(exp_SILP!$S1792="A.5.2a - TUTORAGGIO TIROCINI",exp_SILP!$AD1792="4.2"),"A.5.2a - TUTORAGGIO TIROCINI (CARCERE)",
exp_SILP!$S1792)))))))</f>
        <v>A.5 - LEP F1 - ACCOMPAGNAMENTO AL LAVORO</v>
      </c>
      <c r="C1792" s="11" t="str">
        <f>CONCATENATE(VLOOKUP(exp_SILP!$B1792,'DATI COMMESSE'!$A$2:$F$25,4,FALSE)," - ", VLOOKUP(exp_SILP!$B1792,'DATI COMMESSE'!$A$2:$F$25,2,FALSE)," - ",VLOOKUP(exp_SILP!$B1792,'DATI COMMESSE'!$A$2:$F$25,3,FALSE))</f>
        <v>GOL - 22-02-5000 - 22-12-5003</v>
      </c>
      <c r="D1792" s="11" t="str">
        <f>LEFT(exp_SILP!$R1792,5)</f>
        <v>09:00</v>
      </c>
      <c r="E1792" s="11" t="str">
        <f>RIGHT(exp_SILP!$R1792,5)</f>
        <v>10:00</v>
      </c>
      <c r="F1792" s="11">
        <f>IF(exp_SILP!$AG1792&gt;=60,exp_SILP!$AG1792/60,exp_SILP!$AG1792)</f>
        <v>1</v>
      </c>
      <c r="G1792" s="11" t="str">
        <f>VLOOKUP(exp_SILP!$Y1792,'DATI CM'!$A$2:$F$28,2,FALSE)</f>
        <v>FLCSRN79S42L219X</v>
      </c>
      <c r="H1792" s="11" t="str">
        <f>VLOOKUP(exp_SILP!$Y1792,'DATI CM'!$A$2:$F$28,3,FALSE)</f>
        <v>A011</v>
      </c>
      <c r="I1792" s="11" t="str">
        <f t="shared" si="1"/>
        <v>N</v>
      </c>
      <c r="J1792" s="11" t="str">
        <f>VLOOKUP(exp_SILP!$Y1792,'DATI CM'!$A$2:$F$28,4,FALSE)</f>
        <v>TORINO</v>
      </c>
      <c r="K1792" s="12">
        <f>VLOOKUP(exp_SILP!$B1792,'DATI COMMESSE'!$A$2:$F$25,5,FALSE)</f>
        <v>39.94</v>
      </c>
      <c r="L1792" s="12">
        <f>IF(exp_SILP!$B1792="A4.10 - LEP E - ORIENTAMENTO SPECIALISTICO SKILL GAP ANALYSIS - GRUPPO 3P",0,VLOOKUP(exp_SILP!$Y1792,'DATI CM'!$A$2:$F$28,6,FALSE))</f>
        <v>25</v>
      </c>
      <c r="M1792" s="12">
        <f>IFERROR(VLOOKUP(exp_SILP!$B1792,'DATI CM'!$H$2:$I$16,2,FALSE)*exp_SILP!$F1792,0)</f>
        <v>0</v>
      </c>
      <c r="N1792" s="11" t="str">
        <f>VLOOKUP(exp_SILP!$B1792,'DATI COMMESSE'!$A$2:$F$25,4,FALSE)</f>
        <v>GOL</v>
      </c>
      <c r="O1792" s="13">
        <f>VLOOKUP(exp_SILP!$B1792,'DATI COMMESSE'!$A$2:$F$25,5,FALSE)*exp_SILP!$F1792</f>
        <v>39.94</v>
      </c>
      <c r="P1792" s="11" t="str">
        <f>IF(MID(exp_SILP!$W1792,10,2)&gt;"40","F","M")</f>
        <v>M</v>
      </c>
      <c r="Q1792" s="27" t="s">
        <v>1685</v>
      </c>
      <c r="R1792" s="15" t="s">
        <v>203</v>
      </c>
      <c r="S1792" s="15" t="s">
        <v>57</v>
      </c>
      <c r="T1792" s="15" t="s">
        <v>58</v>
      </c>
      <c r="U1792" s="15" t="s">
        <v>59</v>
      </c>
      <c r="V1792" s="15" t="s">
        <v>71</v>
      </c>
      <c r="W1792" s="15" t="s">
        <v>72</v>
      </c>
      <c r="X1792" s="15" t="s">
        <v>73</v>
      </c>
      <c r="Y1792" s="15" t="s">
        <v>10</v>
      </c>
      <c r="Z1792" s="15" t="s">
        <v>63</v>
      </c>
      <c r="AA1792" s="15" t="s">
        <v>64</v>
      </c>
      <c r="AB1792" s="15" t="s">
        <v>65</v>
      </c>
      <c r="AC1792" s="15" t="s">
        <v>75</v>
      </c>
      <c r="AD1792" s="15" t="s">
        <v>59</v>
      </c>
      <c r="AE1792" s="15" t="s">
        <v>59</v>
      </c>
      <c r="AF1792" s="15" t="s">
        <v>211</v>
      </c>
      <c r="AG1792" s="28" t="s">
        <v>67</v>
      </c>
      <c r="AH1792" s="15" t="s">
        <v>1615</v>
      </c>
      <c r="AI1792" s="15" t="s">
        <v>77</v>
      </c>
      <c r="AJ1792" s="15" t="str">
        <f>VLOOKUP(exp_SILP!$Y1792,'DATI CM'!$A$2:$F$28,2,FALSE)</f>
        <v>FLCSRN79S42L219X</v>
      </c>
    </row>
    <row r="1793" ht="15.75" hidden="1" customHeight="1">
      <c r="A1793" s="17" t="str">
        <f>IFERROR(VLOOKUP(exp_SILP!$W1793,exp_utenti_P!D:D,1,FALSE),"_DA INSERIRE")</f>
        <v>DRDCST73R54F952M</v>
      </c>
      <c r="B1793" s="17" t="str">
        <f>IF(AND(exp_SILP!$S1793="A.3 ORIENTAMENTO PROFESSIONALE",exp_SILP!$AD1793="4.2"),"A.3 ORIENTAMENTO PROFESSIONALE (CARCERE)",
IF(AND(exp_SILP!$S1793="A.3 ORIENTAMENTO PROFESSIONALE",exp_SILP!$AD1793="."),"A.3 ORIENTAMENTO PROFESSIONALE (CARCERE)",
IF(AND(exp_SILP!$S1793="A.4 CONSULENZA ORIENTATIVA",exp_SILP!$AD1793="4.2"),"A.4 CONSULENZA ORIENTATIVA (CARCERE)",
IF(AND(exp_SILP!$S1793="A.4 CONSULENZA ORIENTATIVA",exp_SILP!$AD1793="."),"A.4 CONSULENZA ORIENTATIVA (CARCERE)",
IF(AND(exp_SILP!$S1793="A.5 - LEP F1 - ACCOMPAGNAMENTO AL LAVORO",exp_SILP!$AD1793="4.2"),"A.5 - LEP F1 - ACCOMPAGNAMENTO AL LAVORO (CARCERE)",
IF(AND(exp_SILP!$S1793="A.5 - LEP F1 - ACCOMPAGNAMENTO AL LAVORO",exp_SILP!$AD1793="."),"A.5 - LEP F1 - ACCOMPAGNAMENTO AL LAVORO (CARCERE)",
IF(AND(exp_SILP!$S1793="A.5.2a - TUTORAGGIO TIROCINI",exp_SILP!$AD1793="4.2"),"A.5.2a - TUTORAGGIO TIROCINI (CARCERE)",
exp_SILP!$S1793)))))))</f>
        <v>A.5 - LEP F1 - ACCOMPAGNAMENTO AL LAVORO</v>
      </c>
      <c r="C1793" s="18" t="str">
        <f>CONCATENATE(VLOOKUP(exp_SILP!$B1793,'DATI COMMESSE'!$A$2:$F$25,4,FALSE)," - ", VLOOKUP(exp_SILP!$B1793,'DATI COMMESSE'!$A$2:$F$25,2,FALSE)," - ",VLOOKUP(exp_SILP!$B1793,'DATI COMMESSE'!$A$2:$F$25,3,FALSE))</f>
        <v>GOL - 22-02-5000 - 22-12-5003</v>
      </c>
      <c r="D1793" s="18" t="str">
        <f>LEFT(exp_SILP!$R1793,5)</f>
        <v>09:00</v>
      </c>
      <c r="E1793" s="18" t="str">
        <f>RIGHT(exp_SILP!$R1793,5)</f>
        <v>10:00</v>
      </c>
      <c r="F1793" s="18">
        <f>IF(exp_SILP!$AG1793&gt;=60,exp_SILP!$AG1793/60,exp_SILP!$AG1793)</f>
        <v>1</v>
      </c>
      <c r="G1793" s="18" t="str">
        <f>VLOOKUP(exp_SILP!$Y1793,'DATI CM'!$A$2:$F$28,2,FALSE)</f>
        <v>RSCDAA66H43F952Q</v>
      </c>
      <c r="H1793" s="18" t="str">
        <f>VLOOKUP(exp_SILP!$Y1793,'DATI CM'!$A$2:$F$28,3,FALSE)</f>
        <v>A011</v>
      </c>
      <c r="I1793" s="18" t="str">
        <f t="shared" si="1"/>
        <v>N</v>
      </c>
      <c r="J1793" s="18" t="str">
        <f>VLOOKUP(exp_SILP!$Y1793,'DATI CM'!$A$2:$F$28,4,FALSE)</f>
        <v>NO</v>
      </c>
      <c r="K1793" s="19">
        <f>VLOOKUP(exp_SILP!$B1793,'DATI COMMESSE'!$A$2:$F$25,5,FALSE)</f>
        <v>39.94</v>
      </c>
      <c r="L1793" s="19">
        <f>IF(exp_SILP!$B1793="A4.10 - LEP E - ORIENTAMENTO SPECIALISTICO SKILL GAP ANALYSIS - GRUPPO 3P",0,VLOOKUP(exp_SILP!$Y1793,'DATI CM'!$A$2:$F$28,6,FALSE))</f>
        <v>25</v>
      </c>
      <c r="M1793" s="19">
        <f>IFERROR(VLOOKUP(exp_SILP!$B1793,'DATI CM'!$H$2:$I$16,2,FALSE)*exp_SILP!$F1793,0)</f>
        <v>0</v>
      </c>
      <c r="N1793" s="18" t="str">
        <f>VLOOKUP(exp_SILP!$B1793,'DATI COMMESSE'!$A$2:$F$25,4,FALSE)</f>
        <v>GOL</v>
      </c>
      <c r="O1793" s="20">
        <f>VLOOKUP(exp_SILP!$B1793,'DATI COMMESSE'!$A$2:$F$25,5,FALSE)*exp_SILP!$F1793</f>
        <v>39.94</v>
      </c>
      <c r="P1793" s="18" t="str">
        <f>IF(MID(exp_SILP!$W1793,10,2)&gt;"40","F","M")</f>
        <v>F</v>
      </c>
      <c r="Q1793" s="24" t="s">
        <v>1685</v>
      </c>
      <c r="R1793" s="22" t="s">
        <v>203</v>
      </c>
      <c r="S1793" s="22" t="s">
        <v>57</v>
      </c>
      <c r="T1793" s="22" t="s">
        <v>58</v>
      </c>
      <c r="U1793" s="22" t="s">
        <v>59</v>
      </c>
      <c r="V1793" s="22" t="s">
        <v>194</v>
      </c>
      <c r="W1793" s="22" t="s">
        <v>195</v>
      </c>
      <c r="X1793" s="22" t="s">
        <v>196</v>
      </c>
      <c r="Y1793" s="22" t="s">
        <v>16</v>
      </c>
      <c r="Z1793" s="22" t="s">
        <v>63</v>
      </c>
      <c r="AA1793" s="22" t="s">
        <v>64</v>
      </c>
      <c r="AB1793" s="22" t="s">
        <v>65</v>
      </c>
      <c r="AC1793" s="22" t="s">
        <v>82</v>
      </c>
      <c r="AD1793" s="22" t="s">
        <v>59</v>
      </c>
      <c r="AE1793" s="22" t="s">
        <v>59</v>
      </c>
      <c r="AF1793" s="22" t="s">
        <v>114</v>
      </c>
      <c r="AG1793" s="25" t="s">
        <v>67</v>
      </c>
      <c r="AH1793" s="22" t="s">
        <v>1685</v>
      </c>
      <c r="AI1793" s="22" t="s">
        <v>198</v>
      </c>
      <c r="AJ1793" s="22" t="str">
        <f>VLOOKUP(exp_SILP!$Y1793,'DATI CM'!$A$2:$F$28,2,FALSE)</f>
        <v>RSCDAA66H43F952Q</v>
      </c>
    </row>
    <row r="1794" ht="15.75" hidden="1" customHeight="1">
      <c r="A1794" s="10" t="str">
        <f>IFERROR(VLOOKUP(exp_SILP!$W1794,exp_utenti_P!D:D,1,FALSE),"_DA INSERIRE")</f>
        <v>DLLLGN94E61C665H</v>
      </c>
      <c r="B1794" s="10" t="str">
        <f>IF(AND(exp_SILP!$S1794="A.3 ORIENTAMENTO PROFESSIONALE",exp_SILP!$AD1794="4.2"),"A.3 ORIENTAMENTO PROFESSIONALE (CARCERE)",
IF(AND(exp_SILP!$S1794="A.3 ORIENTAMENTO PROFESSIONALE",exp_SILP!$AD1794="."),"A.3 ORIENTAMENTO PROFESSIONALE (CARCERE)",
IF(AND(exp_SILP!$S1794="A.4 CONSULENZA ORIENTATIVA",exp_SILP!$AD1794="4.2"),"A.4 CONSULENZA ORIENTATIVA (CARCERE)",
IF(AND(exp_SILP!$S1794="A.4 CONSULENZA ORIENTATIVA",exp_SILP!$AD1794="."),"A.4 CONSULENZA ORIENTATIVA (CARCERE)",
IF(AND(exp_SILP!$S1794="A.5 - LEP F1 - ACCOMPAGNAMENTO AL LAVORO",exp_SILP!$AD1794="4.2"),"A.5 - LEP F1 - ACCOMPAGNAMENTO AL LAVORO (CARCERE)",
IF(AND(exp_SILP!$S1794="A.5 - LEP F1 - ACCOMPAGNAMENTO AL LAVORO",exp_SILP!$AD1794="."),"A.5 - LEP F1 - ACCOMPAGNAMENTO AL LAVORO (CARCERE)",
IF(AND(exp_SILP!$S1794="A.5.2a - TUTORAGGIO TIROCINI",exp_SILP!$AD1794="4.2"),"A.5.2a - TUTORAGGIO TIROCINI (CARCERE)",
exp_SILP!$S1794)))))))</f>
        <v>A.5 - LEP F1 - ACCOMPAGNAMENTO AL LAVORO</v>
      </c>
      <c r="C1794" s="11" t="str">
        <f>CONCATENATE(VLOOKUP(exp_SILP!$B1794,'DATI COMMESSE'!$A$2:$F$25,4,FALSE)," - ", VLOOKUP(exp_SILP!$B1794,'DATI COMMESSE'!$A$2:$F$25,2,FALSE)," - ",VLOOKUP(exp_SILP!$B1794,'DATI COMMESSE'!$A$2:$F$25,3,FALSE))</f>
        <v>GOL - 22-02-5000 - 22-12-5003</v>
      </c>
      <c r="D1794" s="11" t="str">
        <f>LEFT(exp_SILP!$R1794,5)</f>
        <v>14:00</v>
      </c>
      <c r="E1794" s="11" t="str">
        <f>RIGHT(exp_SILP!$R1794,5)</f>
        <v>16:00</v>
      </c>
      <c r="F1794" s="11">
        <f>IF(exp_SILP!$AG1794&gt;=60,exp_SILP!$AG1794/60,exp_SILP!$AG1794)</f>
        <v>2</v>
      </c>
      <c r="G1794" s="11" t="str">
        <f>VLOOKUP(exp_SILP!$Y1794,'DATI CM'!$A$2:$F$28,2,FALSE)</f>
        <v>RSCDAA66H43F952Q</v>
      </c>
      <c r="H1794" s="11" t="str">
        <f>VLOOKUP(exp_SILP!$Y1794,'DATI CM'!$A$2:$F$28,3,FALSE)</f>
        <v>A011</v>
      </c>
      <c r="I1794" s="11" t="str">
        <f t="shared" si="1"/>
        <v>N</v>
      </c>
      <c r="J1794" s="11" t="str">
        <f>VLOOKUP(exp_SILP!$Y1794,'DATI CM'!$A$2:$F$28,4,FALSE)</f>
        <v>NO</v>
      </c>
      <c r="K1794" s="12">
        <f>VLOOKUP(exp_SILP!$B1794,'DATI COMMESSE'!$A$2:$F$25,5,FALSE)</f>
        <v>39.94</v>
      </c>
      <c r="L1794" s="12">
        <f>IF(exp_SILP!$B1794="A4.10 - LEP E - ORIENTAMENTO SPECIALISTICO SKILL GAP ANALYSIS - GRUPPO 3P",0,VLOOKUP(exp_SILP!$Y1794,'DATI CM'!$A$2:$F$28,6,FALSE))</f>
        <v>25</v>
      </c>
      <c r="M1794" s="12">
        <f>IFERROR(VLOOKUP(exp_SILP!$B1794,'DATI CM'!$H$2:$I$16,2,FALSE)*exp_SILP!$F1794,0)</f>
        <v>0</v>
      </c>
      <c r="N1794" s="11" t="str">
        <f>VLOOKUP(exp_SILP!$B1794,'DATI COMMESSE'!$A$2:$F$25,4,FALSE)</f>
        <v>GOL</v>
      </c>
      <c r="O1794" s="13">
        <f>VLOOKUP(exp_SILP!$B1794,'DATI COMMESSE'!$A$2:$F$25,5,FALSE)*exp_SILP!$F1794</f>
        <v>79.88</v>
      </c>
      <c r="P1794" s="11" t="str">
        <f>IF(MID(exp_SILP!$W1794,10,2)&gt;"40","F","M")</f>
        <v>F</v>
      </c>
      <c r="Q1794" s="27" t="s">
        <v>1685</v>
      </c>
      <c r="R1794" s="15" t="s">
        <v>69</v>
      </c>
      <c r="S1794" s="15" t="s">
        <v>57</v>
      </c>
      <c r="T1794" s="15" t="s">
        <v>58</v>
      </c>
      <c r="U1794" s="15" t="s">
        <v>59</v>
      </c>
      <c r="V1794" s="15" t="s">
        <v>719</v>
      </c>
      <c r="W1794" s="15" t="s">
        <v>720</v>
      </c>
      <c r="X1794" s="15" t="s">
        <v>721</v>
      </c>
      <c r="Y1794" s="15" t="s">
        <v>16</v>
      </c>
      <c r="Z1794" s="15" t="s">
        <v>63</v>
      </c>
      <c r="AA1794" s="15" t="s">
        <v>64</v>
      </c>
      <c r="AB1794" s="15" t="s">
        <v>65</v>
      </c>
      <c r="AC1794" s="15" t="s">
        <v>82</v>
      </c>
      <c r="AD1794" s="15" t="s">
        <v>59</v>
      </c>
      <c r="AE1794" s="15" t="s">
        <v>59</v>
      </c>
      <c r="AF1794" s="15" t="s">
        <v>114</v>
      </c>
      <c r="AG1794" s="28" t="s">
        <v>76</v>
      </c>
      <c r="AH1794" s="15" t="s">
        <v>1685</v>
      </c>
      <c r="AI1794" s="15" t="s">
        <v>198</v>
      </c>
      <c r="AJ1794" s="15" t="str">
        <f>VLOOKUP(exp_SILP!$Y1794,'DATI CM'!$A$2:$F$28,2,FALSE)</f>
        <v>RSCDAA66H43F952Q</v>
      </c>
    </row>
    <row r="1795" ht="15.75" customHeight="1">
      <c r="A1795" s="17" t="str">
        <f>IFERROR(VLOOKUP(exp_SILP!$W1795,exp_utenti_P!D:D,1,FALSE),"_DA INSERIRE")</f>
        <v>MSSMRL86T46Z611W</v>
      </c>
      <c r="B1795" s="17" t="str">
        <f>IF(AND(exp_SILP!$S1795="A.3 ORIENTAMENTO PROFESSIONALE",exp_SILP!$AD1795="4.2"),"A.3 ORIENTAMENTO PROFESSIONALE (CARCERE)",
IF(AND(exp_SILP!$S1795="A.3 ORIENTAMENTO PROFESSIONALE",exp_SILP!$AD1795="."),"A.3 ORIENTAMENTO PROFESSIONALE (CARCERE)",
IF(AND(exp_SILP!$S1795="A.4 CONSULENZA ORIENTATIVA",exp_SILP!$AD1795="4.2"),"A.4 CONSULENZA ORIENTATIVA (CARCERE)",
IF(AND(exp_SILP!$S1795="A.4 CONSULENZA ORIENTATIVA",exp_SILP!$AD1795="."),"A.4 CONSULENZA ORIENTATIVA (CARCERE)",
IF(AND(exp_SILP!$S1795="A.5 - LEP F1 - ACCOMPAGNAMENTO AL LAVORO",exp_SILP!$AD1795="4.2"),"A.5 - LEP F1 - ACCOMPAGNAMENTO AL LAVORO (CARCERE)",
IF(AND(exp_SILP!$S1795="A.5 - LEP F1 - ACCOMPAGNAMENTO AL LAVORO",exp_SILP!$AD1795="."),"A.5 - LEP F1 - ACCOMPAGNAMENTO AL LAVORO (CARCERE)",
IF(AND(exp_SILP!$S1795="A.5.2a - TUTORAGGIO TIROCINI",exp_SILP!$AD1795="4.2"),"A.5.2a - TUTORAGGIO TIROCINI (CARCERE)",
exp_SILP!$S1795)))))))</f>
        <v>A.5 - LEP F1 - ACCOMPAGNAMENTO AL LAVORO</v>
      </c>
      <c r="C1795" s="18" t="str">
        <f>CONCATENATE(VLOOKUP(exp_SILP!$B1795,'DATI COMMESSE'!$A$2:$F$25,4,FALSE)," - ", VLOOKUP(exp_SILP!$B1795,'DATI COMMESSE'!$A$2:$F$25,2,FALSE)," - ",VLOOKUP(exp_SILP!$B1795,'DATI COMMESSE'!$A$2:$F$25,3,FALSE))</f>
        <v>GOL - 22-02-5000 - 22-12-5003</v>
      </c>
      <c r="D1795" s="18" t="str">
        <f>LEFT(exp_SILP!$R1795,5)</f>
        <v>10:00</v>
      </c>
      <c r="E1795" s="18" t="str">
        <f>RIGHT(exp_SILP!$R1795,5)</f>
        <v>11:00</v>
      </c>
      <c r="F1795" s="18">
        <f>IF(exp_SILP!$AG1795&gt;=60,exp_SILP!$AG1795/60,exp_SILP!$AG1795)</f>
        <v>1</v>
      </c>
      <c r="G1795" s="18" t="str">
        <f>VLOOKUP(exp_SILP!$Y1795,'DATI CM'!$A$2:$F$28,2,FALSE)</f>
        <v>FLCSRN79S42L219X</v>
      </c>
      <c r="H1795" s="18" t="str">
        <f>VLOOKUP(exp_SILP!$Y1795,'DATI CM'!$A$2:$F$28,3,FALSE)</f>
        <v>A011</v>
      </c>
      <c r="I1795" s="18" t="str">
        <f t="shared" si="1"/>
        <v>N</v>
      </c>
      <c r="J1795" s="18" t="str">
        <f>VLOOKUP(exp_SILP!$Y1795,'DATI CM'!$A$2:$F$28,4,FALSE)</f>
        <v>TORINO</v>
      </c>
      <c r="K1795" s="19">
        <f>VLOOKUP(exp_SILP!$B1795,'DATI COMMESSE'!$A$2:$F$25,5,FALSE)</f>
        <v>39.94</v>
      </c>
      <c r="L1795" s="19">
        <f>IF(exp_SILP!$B1795="A4.10 - LEP E - ORIENTAMENTO SPECIALISTICO SKILL GAP ANALYSIS - GRUPPO 3P",0,VLOOKUP(exp_SILP!$Y1795,'DATI CM'!$A$2:$F$28,6,FALSE))</f>
        <v>25</v>
      </c>
      <c r="M1795" s="19">
        <f>IFERROR(VLOOKUP(exp_SILP!$B1795,'DATI CM'!$H$2:$I$16,2,FALSE)*exp_SILP!$F1795,0)</f>
        <v>0</v>
      </c>
      <c r="N1795" s="18" t="str">
        <f>VLOOKUP(exp_SILP!$B1795,'DATI COMMESSE'!$A$2:$F$25,4,FALSE)</f>
        <v>GOL</v>
      </c>
      <c r="O1795" s="20">
        <f>VLOOKUP(exp_SILP!$B1795,'DATI COMMESSE'!$A$2:$F$25,5,FALSE)*exp_SILP!$F1795</f>
        <v>39.94</v>
      </c>
      <c r="P1795" s="18" t="str">
        <f>IF(MID(exp_SILP!$W1795,10,2)&gt;"40","F","M")</f>
        <v>F</v>
      </c>
      <c r="Q1795" s="24" t="s">
        <v>1685</v>
      </c>
      <c r="R1795" s="22" t="s">
        <v>139</v>
      </c>
      <c r="S1795" s="22" t="s">
        <v>57</v>
      </c>
      <c r="T1795" s="22" t="s">
        <v>58</v>
      </c>
      <c r="U1795" s="22" t="s">
        <v>59</v>
      </c>
      <c r="V1795" s="22" t="s">
        <v>231</v>
      </c>
      <c r="W1795" s="22" t="s">
        <v>232</v>
      </c>
      <c r="X1795" s="22" t="s">
        <v>233</v>
      </c>
      <c r="Y1795" s="22" t="s">
        <v>10</v>
      </c>
      <c r="Z1795" s="22" t="s">
        <v>63</v>
      </c>
      <c r="AA1795" s="22" t="s">
        <v>64</v>
      </c>
      <c r="AB1795" s="22" t="s">
        <v>65</v>
      </c>
      <c r="AC1795" s="22" t="s">
        <v>75</v>
      </c>
      <c r="AD1795" s="22" t="s">
        <v>59</v>
      </c>
      <c r="AE1795" s="22" t="s">
        <v>59</v>
      </c>
      <c r="AF1795" s="22" t="s">
        <v>211</v>
      </c>
      <c r="AG1795" s="25" t="s">
        <v>67</v>
      </c>
      <c r="AH1795" s="22" t="s">
        <v>1615</v>
      </c>
      <c r="AI1795" s="22" t="s">
        <v>77</v>
      </c>
      <c r="AJ1795" s="22" t="str">
        <f>VLOOKUP(exp_SILP!$Y1795,'DATI CM'!$A$2:$F$28,2,FALSE)</f>
        <v>FLCSRN79S42L219X</v>
      </c>
    </row>
    <row r="1796" ht="15.75" customHeight="1">
      <c r="A1796" s="10" t="str">
        <f>IFERROR(VLOOKUP(exp_SILP!$W1796,exp_utenti_P!D:D,1,FALSE),"_DA INSERIRE")</f>
        <v>SNGMDJ83T50Z311N</v>
      </c>
      <c r="B1796" s="10" t="str">
        <f>IF(AND(exp_SILP!$S1796="A.3 ORIENTAMENTO PROFESSIONALE",exp_SILP!$AD1796="4.2"),"A.3 ORIENTAMENTO PROFESSIONALE (CARCERE)",
IF(AND(exp_SILP!$S1796="A.3 ORIENTAMENTO PROFESSIONALE",exp_SILP!$AD1796="."),"A.3 ORIENTAMENTO PROFESSIONALE (CARCERE)",
IF(AND(exp_SILP!$S1796="A.4 CONSULENZA ORIENTATIVA",exp_SILP!$AD1796="4.2"),"A.4 CONSULENZA ORIENTATIVA (CARCERE)",
IF(AND(exp_SILP!$S1796="A.4 CONSULENZA ORIENTATIVA",exp_SILP!$AD1796="."),"A.4 CONSULENZA ORIENTATIVA (CARCERE)",
IF(AND(exp_SILP!$S1796="A.5 - LEP F1 - ACCOMPAGNAMENTO AL LAVORO",exp_SILP!$AD1796="4.2"),"A.5 - LEP F1 - ACCOMPAGNAMENTO AL LAVORO (CARCERE)",
IF(AND(exp_SILP!$S1796="A.5 - LEP F1 - ACCOMPAGNAMENTO AL LAVORO",exp_SILP!$AD1796="."),"A.5 - LEP F1 - ACCOMPAGNAMENTO AL LAVORO (CARCERE)",
IF(AND(exp_SILP!$S1796="A.5.2a - TUTORAGGIO TIROCINI",exp_SILP!$AD1796="4.2"),"A.5.2a - TUTORAGGIO TIROCINI (CARCERE)",
exp_SILP!$S1796)))))))</f>
        <v>A.5 - LEP F1 - ACCOMPAGNAMENTO AL LAVORO</v>
      </c>
      <c r="C1796" s="11" t="str">
        <f>CONCATENATE(VLOOKUP(exp_SILP!$B1796,'DATI COMMESSE'!$A$2:$F$25,4,FALSE)," - ", VLOOKUP(exp_SILP!$B1796,'DATI COMMESSE'!$A$2:$F$25,2,FALSE)," - ",VLOOKUP(exp_SILP!$B1796,'DATI COMMESSE'!$A$2:$F$25,3,FALSE))</f>
        <v>GOL - 22-02-5000 - 22-12-5003</v>
      </c>
      <c r="D1796" s="11" t="str">
        <f>LEFT(exp_SILP!$R1796,5)</f>
        <v>14:00</v>
      </c>
      <c r="E1796" s="11" t="str">
        <f>RIGHT(exp_SILP!$R1796,5)</f>
        <v>16:00</v>
      </c>
      <c r="F1796" s="11">
        <f>IF(exp_SILP!$AG1796&gt;=60,exp_SILP!$AG1796/60,exp_SILP!$AG1796)</f>
        <v>2</v>
      </c>
      <c r="G1796" s="11" t="str">
        <f>VLOOKUP(exp_SILP!$Y1796,'DATI CM'!$A$2:$F$28,2,FALSE)</f>
        <v>MNRCLD73B46G674U</v>
      </c>
      <c r="H1796" s="11" t="str">
        <f>VLOOKUP(exp_SILP!$Y1796,'DATI CM'!$A$2:$F$28,3,FALSE)</f>
        <v>A011</v>
      </c>
      <c r="I1796" s="11" t="str">
        <f t="shared" si="1"/>
        <v>N</v>
      </c>
      <c r="J1796" s="11" t="str">
        <f>VLOOKUP(exp_SILP!$Y1796,'DATI CM'!$A$2:$F$28,4,FALSE)</f>
        <v>TORINO</v>
      </c>
      <c r="K1796" s="12">
        <f>VLOOKUP(exp_SILP!$B1796,'DATI COMMESSE'!$A$2:$F$25,5,FALSE)</f>
        <v>39.94</v>
      </c>
      <c r="L1796" s="12">
        <f>IF(exp_SILP!$B1796="A4.10 - LEP E - ORIENTAMENTO SPECIALISTICO SKILL GAP ANALYSIS - GRUPPO 3P",0,VLOOKUP(exp_SILP!$Y1796,'DATI CM'!$A$2:$F$28,6,FALSE))</f>
        <v>25</v>
      </c>
      <c r="M1796" s="12">
        <f>IFERROR(VLOOKUP(exp_SILP!$B1796,'DATI CM'!$H$2:$I$16,2,FALSE)*exp_SILP!$F1796,0)</f>
        <v>0</v>
      </c>
      <c r="N1796" s="11" t="str">
        <f>VLOOKUP(exp_SILP!$B1796,'DATI COMMESSE'!$A$2:$F$25,4,FALSE)</f>
        <v>GOL</v>
      </c>
      <c r="O1796" s="13">
        <f>VLOOKUP(exp_SILP!$B1796,'DATI COMMESSE'!$A$2:$F$25,5,FALSE)*exp_SILP!$F1796</f>
        <v>79.88</v>
      </c>
      <c r="P1796" s="11" t="str">
        <f>IF(MID(exp_SILP!$W1796,10,2)&gt;"40","F","M")</f>
        <v>F</v>
      </c>
      <c r="Q1796" s="27" t="s">
        <v>1685</v>
      </c>
      <c r="R1796" s="15" t="s">
        <v>69</v>
      </c>
      <c r="S1796" s="15" t="s">
        <v>57</v>
      </c>
      <c r="T1796" s="15" t="s">
        <v>58</v>
      </c>
      <c r="U1796" s="15" t="s">
        <v>59</v>
      </c>
      <c r="V1796" s="15" t="s">
        <v>896</v>
      </c>
      <c r="W1796" s="15" t="s">
        <v>897</v>
      </c>
      <c r="X1796" s="15" t="s">
        <v>898</v>
      </c>
      <c r="Y1796" s="15" t="s">
        <v>14</v>
      </c>
      <c r="Z1796" s="15" t="s">
        <v>63</v>
      </c>
      <c r="AA1796" s="15" t="s">
        <v>64</v>
      </c>
      <c r="AB1796" s="15" t="s">
        <v>65</v>
      </c>
      <c r="AC1796" s="15" t="s">
        <v>75</v>
      </c>
      <c r="AD1796" s="15" t="s">
        <v>59</v>
      </c>
      <c r="AE1796" s="15" t="s">
        <v>59</v>
      </c>
      <c r="AF1796" s="15" t="s">
        <v>156</v>
      </c>
      <c r="AG1796" s="28" t="s">
        <v>76</v>
      </c>
      <c r="AH1796" s="15" t="s">
        <v>767</v>
      </c>
      <c r="AI1796" s="15" t="s">
        <v>158</v>
      </c>
      <c r="AJ1796" s="15" t="str">
        <f>VLOOKUP(exp_SILP!$Y1796,'DATI CM'!$A$2:$F$28,2,FALSE)</f>
        <v>MNRCLD73B46G674U</v>
      </c>
    </row>
    <row r="1797" ht="15.75" customHeight="1">
      <c r="A1797" s="17" t="str">
        <f>IFERROR(VLOOKUP(exp_SILP!$W1797,exp_utenti_P!D:D,1,FALSE),"_DA INSERIRE")</f>
        <v>SPNVMM63P60Z506X</v>
      </c>
      <c r="B1797" s="17" t="str">
        <f>IF(AND(exp_SILP!$S1797="A.3 ORIENTAMENTO PROFESSIONALE",exp_SILP!$AD1797="4.2"),"A.3 ORIENTAMENTO PROFESSIONALE (CARCERE)",
IF(AND(exp_SILP!$S1797="A.3 ORIENTAMENTO PROFESSIONALE",exp_SILP!$AD1797="."),"A.3 ORIENTAMENTO PROFESSIONALE (CARCERE)",
IF(AND(exp_SILP!$S1797="A.4 CONSULENZA ORIENTATIVA",exp_SILP!$AD1797="4.2"),"A.4 CONSULENZA ORIENTATIVA (CARCERE)",
IF(AND(exp_SILP!$S1797="A.4 CONSULENZA ORIENTATIVA",exp_SILP!$AD1797="."),"A.4 CONSULENZA ORIENTATIVA (CARCERE)",
IF(AND(exp_SILP!$S1797="A.5 - LEP F1 - ACCOMPAGNAMENTO AL LAVORO",exp_SILP!$AD1797="4.2"),"A.5 - LEP F1 - ACCOMPAGNAMENTO AL LAVORO (CARCERE)",
IF(AND(exp_SILP!$S1797="A.5 - LEP F1 - ACCOMPAGNAMENTO AL LAVORO",exp_SILP!$AD1797="."),"A.5 - LEP F1 - ACCOMPAGNAMENTO AL LAVORO (CARCERE)",
IF(AND(exp_SILP!$S1797="A.5.2a - TUTORAGGIO TIROCINI",exp_SILP!$AD1797="4.2"),"A.5.2a - TUTORAGGIO TIROCINI (CARCERE)",
exp_SILP!$S1797)))))))</f>
        <v>A.5 - LEP F1 - ACCOMPAGNAMENTO AL LAVORO</v>
      </c>
      <c r="C1797" s="18" t="str">
        <f>CONCATENATE(VLOOKUP(exp_SILP!$B1797,'DATI COMMESSE'!$A$2:$F$25,4,FALSE)," - ", VLOOKUP(exp_SILP!$B1797,'DATI COMMESSE'!$A$2:$F$25,2,FALSE)," - ",VLOOKUP(exp_SILP!$B1797,'DATI COMMESSE'!$A$2:$F$25,3,FALSE))</f>
        <v>GOL - 22-02-5000 - 22-12-5003</v>
      </c>
      <c r="D1797" s="18" t="str">
        <f>LEFT(exp_SILP!$R1797,5)</f>
        <v>11:00</v>
      </c>
      <c r="E1797" s="18" t="str">
        <f>RIGHT(exp_SILP!$R1797,5)</f>
        <v>12:00</v>
      </c>
      <c r="F1797" s="18">
        <f>IF(exp_SILP!$AG1797&gt;=60,exp_SILP!$AG1797/60,exp_SILP!$AG1797)</f>
        <v>1</v>
      </c>
      <c r="G1797" s="18" t="str">
        <f>VLOOKUP(exp_SILP!$Y1797,'DATI CM'!$A$2:$F$28,2,FALSE)</f>
        <v>FLCSRN79S42L219X</v>
      </c>
      <c r="H1797" s="18" t="str">
        <f>VLOOKUP(exp_SILP!$Y1797,'DATI CM'!$A$2:$F$28,3,FALSE)</f>
        <v>A011</v>
      </c>
      <c r="I1797" s="18" t="str">
        <f t="shared" si="1"/>
        <v>N</v>
      </c>
      <c r="J1797" s="18" t="str">
        <f>VLOOKUP(exp_SILP!$Y1797,'DATI CM'!$A$2:$F$28,4,FALSE)</f>
        <v>TORINO</v>
      </c>
      <c r="K1797" s="19">
        <f>VLOOKUP(exp_SILP!$B1797,'DATI COMMESSE'!$A$2:$F$25,5,FALSE)</f>
        <v>39.94</v>
      </c>
      <c r="L1797" s="19">
        <f>IF(exp_SILP!$B1797="A4.10 - LEP E - ORIENTAMENTO SPECIALISTICO SKILL GAP ANALYSIS - GRUPPO 3P",0,VLOOKUP(exp_SILP!$Y1797,'DATI CM'!$A$2:$F$28,6,FALSE))</f>
        <v>25</v>
      </c>
      <c r="M1797" s="19">
        <f>IFERROR(VLOOKUP(exp_SILP!$B1797,'DATI CM'!$H$2:$I$16,2,FALSE)*exp_SILP!$F1797,0)</f>
        <v>0</v>
      </c>
      <c r="N1797" s="18" t="str">
        <f>VLOOKUP(exp_SILP!$B1797,'DATI COMMESSE'!$A$2:$F$25,4,FALSE)</f>
        <v>GOL</v>
      </c>
      <c r="O1797" s="20">
        <f>VLOOKUP(exp_SILP!$B1797,'DATI COMMESSE'!$A$2:$F$25,5,FALSE)*exp_SILP!$F1797</f>
        <v>39.94</v>
      </c>
      <c r="P1797" s="18" t="str">
        <f>IF(MID(exp_SILP!$W1797,10,2)&gt;"40","F","M")</f>
        <v>F</v>
      </c>
      <c r="Q1797" s="24" t="s">
        <v>1685</v>
      </c>
      <c r="R1797" s="22" t="s">
        <v>278</v>
      </c>
      <c r="S1797" s="22" t="s">
        <v>57</v>
      </c>
      <c r="T1797" s="22" t="s">
        <v>58</v>
      </c>
      <c r="U1797" s="22" t="s">
        <v>59</v>
      </c>
      <c r="V1797" s="22" t="s">
        <v>1542</v>
      </c>
      <c r="W1797" s="22" t="s">
        <v>1543</v>
      </c>
      <c r="X1797" s="22" t="s">
        <v>1544</v>
      </c>
      <c r="Y1797" s="22" t="s">
        <v>10</v>
      </c>
      <c r="Z1797" s="22" t="s">
        <v>63</v>
      </c>
      <c r="AA1797" s="22" t="s">
        <v>64</v>
      </c>
      <c r="AB1797" s="22" t="s">
        <v>65</v>
      </c>
      <c r="AC1797" s="22" t="s">
        <v>75</v>
      </c>
      <c r="AD1797" s="22" t="s">
        <v>59</v>
      </c>
      <c r="AE1797" s="22" t="s">
        <v>59</v>
      </c>
      <c r="AF1797" s="22" t="s">
        <v>211</v>
      </c>
      <c r="AG1797" s="25" t="s">
        <v>67</v>
      </c>
      <c r="AH1797" s="22" t="s">
        <v>1615</v>
      </c>
      <c r="AI1797" s="22" t="s">
        <v>77</v>
      </c>
      <c r="AJ1797" s="22" t="str">
        <f>VLOOKUP(exp_SILP!$Y1797,'DATI CM'!$A$2:$F$28,2,FALSE)</f>
        <v>FLCSRN79S42L219X</v>
      </c>
    </row>
    <row r="1798" ht="15.75" hidden="1" customHeight="1">
      <c r="A1798" s="10" t="str">
        <f>IFERROR(VLOOKUP(exp_SILP!$W1798,exp_utenti_P!D:D,1,FALSE),"_DA INSERIRE")</f>
        <v>TSSFTM66L58Z330E</v>
      </c>
      <c r="B1798" s="10" t="str">
        <f>IF(AND(exp_SILP!$S1798="A.3 ORIENTAMENTO PROFESSIONALE",exp_SILP!$AD1798="4.2"),"A.3 ORIENTAMENTO PROFESSIONALE (CARCERE)",
IF(AND(exp_SILP!$S1798="A.3 ORIENTAMENTO PROFESSIONALE",exp_SILP!$AD1798="."),"A.3 ORIENTAMENTO PROFESSIONALE (CARCERE)",
IF(AND(exp_SILP!$S1798="A.4 CONSULENZA ORIENTATIVA",exp_SILP!$AD1798="4.2"),"A.4 CONSULENZA ORIENTATIVA (CARCERE)",
IF(AND(exp_SILP!$S1798="A.4 CONSULENZA ORIENTATIVA",exp_SILP!$AD1798="."),"A.4 CONSULENZA ORIENTATIVA (CARCERE)",
IF(AND(exp_SILP!$S1798="A.5 - LEP F1 - ACCOMPAGNAMENTO AL LAVORO",exp_SILP!$AD1798="4.2"),"A.5 - LEP F1 - ACCOMPAGNAMENTO AL LAVORO (CARCERE)",
IF(AND(exp_SILP!$S1798="A.5 - LEP F1 - ACCOMPAGNAMENTO AL LAVORO",exp_SILP!$AD1798="."),"A.5 - LEP F1 - ACCOMPAGNAMENTO AL LAVORO (CARCERE)",
IF(AND(exp_SILP!$S1798="A.5.2a - TUTORAGGIO TIROCINI",exp_SILP!$AD1798="4.2"),"A.5.2a - TUTORAGGIO TIROCINI (CARCERE)",
exp_SILP!$S1798)))))))</f>
        <v>A.5 - LEP F1 - ACCOMPAGNAMENTO AL LAVORO</v>
      </c>
      <c r="C1798" s="11" t="str">
        <f>CONCATENATE(VLOOKUP(exp_SILP!$B1798,'DATI COMMESSE'!$A$2:$F$25,4,FALSE)," - ", VLOOKUP(exp_SILP!$B1798,'DATI COMMESSE'!$A$2:$F$25,2,FALSE)," - ",VLOOKUP(exp_SILP!$B1798,'DATI COMMESSE'!$A$2:$F$25,3,FALSE))</f>
        <v>GOL - 22-02-5000 - 22-12-5003</v>
      </c>
      <c r="D1798" s="11" t="str">
        <f>LEFT(exp_SILP!$R1798,5)</f>
        <v>10:00</v>
      </c>
      <c r="E1798" s="11" t="str">
        <f>RIGHT(exp_SILP!$R1798,5)</f>
        <v>11:00</v>
      </c>
      <c r="F1798" s="11">
        <f>IF(exp_SILP!$AG1798&gt;=60,exp_SILP!$AG1798/60,exp_SILP!$AG1798)</f>
        <v>1</v>
      </c>
      <c r="G1798" s="11" t="str">
        <f>VLOOKUP(exp_SILP!$Y1798,'DATI CM'!$A$2:$F$28,2,FALSE)</f>
        <v>RSCDAA66H43F952Q</v>
      </c>
      <c r="H1798" s="11" t="str">
        <f>VLOOKUP(exp_SILP!$Y1798,'DATI CM'!$A$2:$F$28,3,FALSE)</f>
        <v>A011</v>
      </c>
      <c r="I1798" s="11" t="str">
        <f t="shared" si="1"/>
        <v>N</v>
      </c>
      <c r="J1798" s="11" t="str">
        <f>VLOOKUP(exp_SILP!$Y1798,'DATI CM'!$A$2:$F$28,4,FALSE)</f>
        <v>NO</v>
      </c>
      <c r="K1798" s="12">
        <f>VLOOKUP(exp_SILP!$B1798,'DATI COMMESSE'!$A$2:$F$25,5,FALSE)</f>
        <v>39.94</v>
      </c>
      <c r="L1798" s="12">
        <f>IF(exp_SILP!$B1798="A4.10 - LEP E - ORIENTAMENTO SPECIALISTICO SKILL GAP ANALYSIS - GRUPPO 3P",0,VLOOKUP(exp_SILP!$Y1798,'DATI CM'!$A$2:$F$28,6,FALSE))</f>
        <v>25</v>
      </c>
      <c r="M1798" s="12">
        <f>IFERROR(VLOOKUP(exp_SILP!$B1798,'DATI CM'!$H$2:$I$16,2,FALSE)*exp_SILP!$F1798,0)</f>
        <v>0</v>
      </c>
      <c r="N1798" s="11" t="str">
        <f>VLOOKUP(exp_SILP!$B1798,'DATI COMMESSE'!$A$2:$F$25,4,FALSE)</f>
        <v>GOL</v>
      </c>
      <c r="O1798" s="13">
        <f>VLOOKUP(exp_SILP!$B1798,'DATI COMMESSE'!$A$2:$F$25,5,FALSE)*exp_SILP!$F1798</f>
        <v>39.94</v>
      </c>
      <c r="P1798" s="11" t="str">
        <f>IF(MID(exp_SILP!$W1798,10,2)&gt;"40","F","M")</f>
        <v>F</v>
      </c>
      <c r="Q1798" s="27" t="s">
        <v>1685</v>
      </c>
      <c r="R1798" s="15" t="s">
        <v>139</v>
      </c>
      <c r="S1798" s="15" t="s">
        <v>57</v>
      </c>
      <c r="T1798" s="15" t="s">
        <v>58</v>
      </c>
      <c r="U1798" s="15" t="s">
        <v>59</v>
      </c>
      <c r="V1798" s="15" t="s">
        <v>722</v>
      </c>
      <c r="W1798" s="15" t="s">
        <v>723</v>
      </c>
      <c r="X1798" s="15" t="s">
        <v>724</v>
      </c>
      <c r="Y1798" s="15" t="s">
        <v>16</v>
      </c>
      <c r="Z1798" s="15" t="s">
        <v>63</v>
      </c>
      <c r="AA1798" s="15" t="s">
        <v>64</v>
      </c>
      <c r="AB1798" s="15" t="s">
        <v>65</v>
      </c>
      <c r="AC1798" s="15" t="s">
        <v>82</v>
      </c>
      <c r="AD1798" s="15" t="s">
        <v>59</v>
      </c>
      <c r="AE1798" s="15" t="s">
        <v>59</v>
      </c>
      <c r="AF1798" s="15" t="s">
        <v>114</v>
      </c>
      <c r="AG1798" s="28" t="s">
        <v>67</v>
      </c>
      <c r="AH1798" s="15" t="s">
        <v>1685</v>
      </c>
      <c r="AI1798" s="15" t="s">
        <v>198</v>
      </c>
      <c r="AJ1798" s="15" t="str">
        <f>VLOOKUP(exp_SILP!$Y1798,'DATI CM'!$A$2:$F$28,2,FALSE)</f>
        <v>RSCDAA66H43F952Q</v>
      </c>
    </row>
    <row r="1799" ht="15.75" hidden="1" customHeight="1">
      <c r="A1799" s="17" t="str">
        <f>IFERROR(VLOOKUP(exp_SILP!$W1799,exp_utenti_P!D:D,1,FALSE),"_DA INSERIRE")</f>
        <v>FRRVCN63P57F952A</v>
      </c>
      <c r="B1799" s="17" t="str">
        <f>IF(AND(exp_SILP!$S1799="A.3 ORIENTAMENTO PROFESSIONALE",exp_SILP!$AD1799="4.2"),"A.3 ORIENTAMENTO PROFESSIONALE (CARCERE)",
IF(AND(exp_SILP!$S1799="A.3 ORIENTAMENTO PROFESSIONALE",exp_SILP!$AD1799="."),"A.3 ORIENTAMENTO PROFESSIONALE (CARCERE)",
IF(AND(exp_SILP!$S1799="A.4 CONSULENZA ORIENTATIVA",exp_SILP!$AD1799="4.2"),"A.4 CONSULENZA ORIENTATIVA (CARCERE)",
IF(AND(exp_SILP!$S1799="A.4 CONSULENZA ORIENTATIVA",exp_SILP!$AD1799="."),"A.4 CONSULENZA ORIENTATIVA (CARCERE)",
IF(AND(exp_SILP!$S1799="A.5 - LEP F1 - ACCOMPAGNAMENTO AL LAVORO",exp_SILP!$AD1799="4.2"),"A.5 - LEP F1 - ACCOMPAGNAMENTO AL LAVORO (CARCERE)",
IF(AND(exp_SILP!$S1799="A.5 - LEP F1 - ACCOMPAGNAMENTO AL LAVORO",exp_SILP!$AD1799="."),"A.5 - LEP F1 - ACCOMPAGNAMENTO AL LAVORO (CARCERE)",
IF(AND(exp_SILP!$S1799="A.5.2a - TUTORAGGIO TIROCINI",exp_SILP!$AD1799="4.2"),"A.5.2a - TUTORAGGIO TIROCINI (CARCERE)",
exp_SILP!$S1799)))))))</f>
        <v>A4.10 - LEP E - ORIENTAMENTO SPECIALISTICO SKILL GAP ANALYSIS</v>
      </c>
      <c r="C1799" s="18" t="str">
        <f>CONCATENATE(VLOOKUP(exp_SILP!$B1799,'DATI COMMESSE'!$A$2:$F$25,4,FALSE)," - ", VLOOKUP(exp_SILP!$B1799,'DATI COMMESSE'!$A$2:$F$25,2,FALSE)," - ",VLOOKUP(exp_SILP!$B1799,'DATI COMMESSE'!$A$2:$F$25,3,FALSE))</f>
        <v>GOL - 22-02-5000 - 22-12-5003</v>
      </c>
      <c r="D1799" s="18" t="str">
        <f>LEFT(exp_SILP!$R1799,5)</f>
        <v>13:00</v>
      </c>
      <c r="E1799" s="18" t="str">
        <f>RIGHT(exp_SILP!$R1799,5)</f>
        <v>14:00</v>
      </c>
      <c r="F1799" s="18">
        <f>IF(exp_SILP!$AG1799&gt;=60,exp_SILP!$AG1799/60,exp_SILP!$AG1799)</f>
        <v>1</v>
      </c>
      <c r="G1799" s="18" t="str">
        <f>VLOOKUP(exp_SILP!$Y1799,'DATI CM'!$A$2:$F$28,2,FALSE)</f>
        <v>RSCDAA66H43F952Q</v>
      </c>
      <c r="H1799" s="18" t="str">
        <f>VLOOKUP(exp_SILP!$Y1799,'DATI CM'!$A$2:$F$28,3,FALSE)</f>
        <v>A011</v>
      </c>
      <c r="I1799" s="18" t="str">
        <f t="shared" si="1"/>
        <v>N</v>
      </c>
      <c r="J1799" s="18" t="str">
        <f>VLOOKUP(exp_SILP!$Y1799,'DATI CM'!$A$2:$F$28,4,FALSE)</f>
        <v>NO</v>
      </c>
      <c r="K1799" s="19">
        <f>VLOOKUP(exp_SILP!$B1799,'DATI COMMESSE'!$A$2:$F$25,5,FALSE)</f>
        <v>39.94</v>
      </c>
      <c r="L1799" s="19">
        <f>IF(exp_SILP!$B1799="A4.10 - LEP E - ORIENTAMENTO SPECIALISTICO SKILL GAP ANALYSIS - GRUPPO 3P",0,VLOOKUP(exp_SILP!$Y1799,'DATI CM'!$A$2:$F$28,6,FALSE))</f>
        <v>25</v>
      </c>
      <c r="M1799" s="19">
        <f>IFERROR(VLOOKUP(exp_SILP!$B1799,'DATI CM'!$H$2:$I$16,2,FALSE)*exp_SILP!$F1799,0)</f>
        <v>0</v>
      </c>
      <c r="N1799" s="18" t="str">
        <f>VLOOKUP(exp_SILP!$B1799,'DATI COMMESSE'!$A$2:$F$25,4,FALSE)</f>
        <v>GOL</v>
      </c>
      <c r="O1799" s="20">
        <f>VLOOKUP(exp_SILP!$B1799,'DATI COMMESSE'!$A$2:$F$25,5,FALSE)*exp_SILP!$F1799</f>
        <v>39.94</v>
      </c>
      <c r="P1799" s="18" t="str">
        <f>IF(MID(exp_SILP!$W1799,10,2)&gt;"40","F","M")</f>
        <v>F</v>
      </c>
      <c r="Q1799" s="24" t="s">
        <v>1685</v>
      </c>
      <c r="R1799" s="22" t="s">
        <v>159</v>
      </c>
      <c r="S1799" s="22" t="s">
        <v>70</v>
      </c>
      <c r="T1799" s="22" t="s">
        <v>58</v>
      </c>
      <c r="U1799" s="22" t="s">
        <v>59</v>
      </c>
      <c r="V1799" s="22" t="s">
        <v>363</v>
      </c>
      <c r="W1799" s="22" t="s">
        <v>364</v>
      </c>
      <c r="X1799" s="22" t="s">
        <v>365</v>
      </c>
      <c r="Y1799" s="22" t="s">
        <v>16</v>
      </c>
      <c r="Z1799" s="22" t="s">
        <v>63</v>
      </c>
      <c r="AA1799" s="22" t="s">
        <v>64</v>
      </c>
      <c r="AB1799" s="22" t="s">
        <v>65</v>
      </c>
      <c r="AC1799" s="22" t="s">
        <v>82</v>
      </c>
      <c r="AD1799" s="22" t="s">
        <v>59</v>
      </c>
      <c r="AE1799" s="22" t="s">
        <v>59</v>
      </c>
      <c r="AF1799" s="22" t="s">
        <v>114</v>
      </c>
      <c r="AG1799" s="25" t="s">
        <v>67</v>
      </c>
      <c r="AH1799" s="22" t="s">
        <v>1685</v>
      </c>
      <c r="AI1799" s="22" t="s">
        <v>198</v>
      </c>
      <c r="AJ1799" s="22" t="str">
        <f>VLOOKUP(exp_SILP!$Y1799,'DATI CM'!$A$2:$F$28,2,FALSE)</f>
        <v>RSCDAA66H43F952Q</v>
      </c>
    </row>
    <row r="1800" ht="15.75" customHeight="1">
      <c r="A1800" s="10" t="str">
        <f>IFERROR(VLOOKUP(exp_SILP!$W1800,exp_utenti_P!D:D,1,FALSE),"_DA INSERIRE")</f>
        <v>FSESMW90S61Z335D</v>
      </c>
      <c r="B1800" s="10" t="str">
        <f>IF(AND(exp_SILP!$S1800="A.3 ORIENTAMENTO PROFESSIONALE",exp_SILP!$AD1800="4.2"),"A.3 ORIENTAMENTO PROFESSIONALE (CARCERE)",
IF(AND(exp_SILP!$S1800="A.3 ORIENTAMENTO PROFESSIONALE",exp_SILP!$AD1800="."),"A.3 ORIENTAMENTO PROFESSIONALE (CARCERE)",
IF(AND(exp_SILP!$S1800="A.4 CONSULENZA ORIENTATIVA",exp_SILP!$AD1800="4.2"),"A.4 CONSULENZA ORIENTATIVA (CARCERE)",
IF(AND(exp_SILP!$S1800="A.4 CONSULENZA ORIENTATIVA",exp_SILP!$AD1800="."),"A.4 CONSULENZA ORIENTATIVA (CARCERE)",
IF(AND(exp_SILP!$S1800="A.5 - LEP F1 - ACCOMPAGNAMENTO AL LAVORO",exp_SILP!$AD1800="4.2"),"A.5 - LEP F1 - ACCOMPAGNAMENTO AL LAVORO (CARCERE)",
IF(AND(exp_SILP!$S1800="A.5 - LEP F1 - ACCOMPAGNAMENTO AL LAVORO",exp_SILP!$AD1800="."),"A.5 - LEP F1 - ACCOMPAGNAMENTO AL LAVORO (CARCERE)",
IF(AND(exp_SILP!$S1800="A.5.2a - TUTORAGGIO TIROCINI",exp_SILP!$AD1800="4.2"),"A.5.2a - TUTORAGGIO TIROCINI (CARCERE)",
exp_SILP!$S1800)))))))</f>
        <v>A4.10 - LEP E - ORIENTAMENTO SPECIALISTICO SKILL GAP ANALYSIS</v>
      </c>
      <c r="C1800" s="11" t="str">
        <f>CONCATENATE(VLOOKUP(exp_SILP!$B1800,'DATI COMMESSE'!$A$2:$F$25,4,FALSE)," - ", VLOOKUP(exp_SILP!$B1800,'DATI COMMESSE'!$A$2:$F$25,2,FALSE)," - ",VLOOKUP(exp_SILP!$B1800,'DATI COMMESSE'!$A$2:$F$25,3,FALSE))</f>
        <v>GOL - 22-02-5000 - 22-12-5003</v>
      </c>
      <c r="D1800" s="11" t="str">
        <f>LEFT(exp_SILP!$R1800,5)</f>
        <v>11:00</v>
      </c>
      <c r="E1800" s="11" t="str">
        <f>RIGHT(exp_SILP!$R1800,5)</f>
        <v>13:00</v>
      </c>
      <c r="F1800" s="11">
        <f>IF(exp_SILP!$AG1800&gt;=60,exp_SILP!$AG1800/60,exp_SILP!$AG1800)</f>
        <v>2</v>
      </c>
      <c r="G1800" s="11" t="str">
        <f>VLOOKUP(exp_SILP!$Y1800,'DATI CM'!$A$2:$F$28,2,FALSE)</f>
        <v>MNRCLD73B46G674U</v>
      </c>
      <c r="H1800" s="11" t="str">
        <f>VLOOKUP(exp_SILP!$Y1800,'DATI CM'!$A$2:$F$28,3,FALSE)</f>
        <v>A011</v>
      </c>
      <c r="I1800" s="11" t="str">
        <f t="shared" si="1"/>
        <v>N</v>
      </c>
      <c r="J1800" s="11" t="str">
        <f>VLOOKUP(exp_SILP!$Y1800,'DATI CM'!$A$2:$F$28,4,FALSE)</f>
        <v>TORINO</v>
      </c>
      <c r="K1800" s="12">
        <f>VLOOKUP(exp_SILP!$B1800,'DATI COMMESSE'!$A$2:$F$25,5,FALSE)</f>
        <v>39.94</v>
      </c>
      <c r="L1800" s="12">
        <f>IF(exp_SILP!$B1800="A4.10 - LEP E - ORIENTAMENTO SPECIALISTICO SKILL GAP ANALYSIS - GRUPPO 3P",0,VLOOKUP(exp_SILP!$Y1800,'DATI CM'!$A$2:$F$28,6,FALSE))</f>
        <v>25</v>
      </c>
      <c r="M1800" s="12">
        <f>IFERROR(VLOOKUP(exp_SILP!$B1800,'DATI CM'!$H$2:$I$16,2,FALSE)*exp_SILP!$F1800,0)</f>
        <v>0</v>
      </c>
      <c r="N1800" s="11" t="str">
        <f>VLOOKUP(exp_SILP!$B1800,'DATI COMMESSE'!$A$2:$F$25,4,FALSE)</f>
        <v>GOL</v>
      </c>
      <c r="O1800" s="13">
        <f>VLOOKUP(exp_SILP!$B1800,'DATI COMMESSE'!$A$2:$F$25,5,FALSE)*exp_SILP!$F1800</f>
        <v>79.88</v>
      </c>
      <c r="P1800" s="11" t="str">
        <f>IF(MID(exp_SILP!$W1800,10,2)&gt;"40","F","M")</f>
        <v>F</v>
      </c>
      <c r="Q1800" s="27" t="s">
        <v>1685</v>
      </c>
      <c r="R1800" s="15" t="s">
        <v>219</v>
      </c>
      <c r="S1800" s="15" t="s">
        <v>70</v>
      </c>
      <c r="T1800" s="15" t="s">
        <v>58</v>
      </c>
      <c r="U1800" s="15" t="s">
        <v>59</v>
      </c>
      <c r="V1800" s="15" t="s">
        <v>1436</v>
      </c>
      <c r="W1800" s="15" t="s">
        <v>1437</v>
      </c>
      <c r="X1800" s="15" t="s">
        <v>1438</v>
      </c>
      <c r="Y1800" s="15" t="s">
        <v>14</v>
      </c>
      <c r="Z1800" s="15" t="s">
        <v>63</v>
      </c>
      <c r="AA1800" s="15" t="s">
        <v>64</v>
      </c>
      <c r="AB1800" s="15" t="s">
        <v>65</v>
      </c>
      <c r="AC1800" s="15" t="s">
        <v>75</v>
      </c>
      <c r="AD1800" s="15" t="s">
        <v>59</v>
      </c>
      <c r="AE1800" s="15" t="s">
        <v>59</v>
      </c>
      <c r="AF1800" s="15" t="s">
        <v>431</v>
      </c>
      <c r="AG1800" s="28" t="s">
        <v>76</v>
      </c>
      <c r="AH1800" s="15" t="s">
        <v>767</v>
      </c>
      <c r="AI1800" s="15" t="s">
        <v>158</v>
      </c>
      <c r="AJ1800" s="15" t="str">
        <f>VLOOKUP(exp_SILP!$Y1800,'DATI CM'!$A$2:$F$28,2,FALSE)</f>
        <v>MNRCLD73B46G674U</v>
      </c>
    </row>
    <row r="1801" ht="15.75" customHeight="1">
      <c r="A1801" s="17" t="str">
        <f>IFERROR(VLOOKUP(exp_SILP!$W1801,exp_utenti_P!D:D,1,FALSE),"_DA INSERIRE")</f>
        <v>GGLCNZ71P41L219F</v>
      </c>
      <c r="B1801" s="17" t="str">
        <f>IF(AND(exp_SILP!$S1801="A.3 ORIENTAMENTO PROFESSIONALE",exp_SILP!$AD1801="4.2"),"A.3 ORIENTAMENTO PROFESSIONALE (CARCERE)",
IF(AND(exp_SILP!$S1801="A.3 ORIENTAMENTO PROFESSIONALE",exp_SILP!$AD1801="."),"A.3 ORIENTAMENTO PROFESSIONALE (CARCERE)",
IF(AND(exp_SILP!$S1801="A.4 CONSULENZA ORIENTATIVA",exp_SILP!$AD1801="4.2"),"A.4 CONSULENZA ORIENTATIVA (CARCERE)",
IF(AND(exp_SILP!$S1801="A.4 CONSULENZA ORIENTATIVA",exp_SILP!$AD1801="."),"A.4 CONSULENZA ORIENTATIVA (CARCERE)",
IF(AND(exp_SILP!$S1801="A.5 - LEP F1 - ACCOMPAGNAMENTO AL LAVORO",exp_SILP!$AD1801="4.2"),"A.5 - LEP F1 - ACCOMPAGNAMENTO AL LAVORO (CARCERE)",
IF(AND(exp_SILP!$S1801="A.5 - LEP F1 - ACCOMPAGNAMENTO AL LAVORO",exp_SILP!$AD1801="."),"A.5 - LEP F1 - ACCOMPAGNAMENTO AL LAVORO (CARCERE)",
IF(AND(exp_SILP!$S1801="A.5.2a - TUTORAGGIO TIROCINI",exp_SILP!$AD1801="4.2"),"A.5.2a - TUTORAGGIO TIROCINI (CARCERE)",
exp_SILP!$S1801)))))))</f>
        <v>A4.10 - LEP E - ORIENTAMENTO SPECIALISTICO SKILL GAP ANALYSIS</v>
      </c>
      <c r="C1801" s="18" t="str">
        <f>CONCATENATE(VLOOKUP(exp_SILP!$B1801,'DATI COMMESSE'!$A$2:$F$25,4,FALSE)," - ", VLOOKUP(exp_SILP!$B1801,'DATI COMMESSE'!$A$2:$F$25,2,FALSE)," - ",VLOOKUP(exp_SILP!$B1801,'DATI COMMESSE'!$A$2:$F$25,3,FALSE))</f>
        <v>GOL - 22-02-5000 - 22-12-5003</v>
      </c>
      <c r="D1801" s="18" t="str">
        <f>LEFT(exp_SILP!$R1801,5)</f>
        <v>13:00</v>
      </c>
      <c r="E1801" s="18" t="str">
        <f>RIGHT(exp_SILP!$R1801,5)</f>
        <v>14:00</v>
      </c>
      <c r="F1801" s="18">
        <f>IF(exp_SILP!$AG1801&gt;=60,exp_SILP!$AG1801/60,exp_SILP!$AG1801)</f>
        <v>1</v>
      </c>
      <c r="G1801" s="18" t="str">
        <f>VLOOKUP(exp_SILP!$Y1801,'DATI CM'!$A$2:$F$28,2,FALSE)</f>
        <v>FLCSRN79S42L219X</v>
      </c>
      <c r="H1801" s="18" t="str">
        <f>VLOOKUP(exp_SILP!$Y1801,'DATI CM'!$A$2:$F$28,3,FALSE)</f>
        <v>A011</v>
      </c>
      <c r="I1801" s="18" t="str">
        <f t="shared" si="1"/>
        <v>N</v>
      </c>
      <c r="J1801" s="18" t="str">
        <f>VLOOKUP(exp_SILP!$Y1801,'DATI CM'!$A$2:$F$28,4,FALSE)</f>
        <v>TORINO</v>
      </c>
      <c r="K1801" s="19">
        <f>VLOOKUP(exp_SILP!$B1801,'DATI COMMESSE'!$A$2:$F$25,5,FALSE)</f>
        <v>39.94</v>
      </c>
      <c r="L1801" s="19">
        <f>IF(exp_SILP!$B1801="A4.10 - LEP E - ORIENTAMENTO SPECIALISTICO SKILL GAP ANALYSIS - GRUPPO 3P",0,VLOOKUP(exp_SILP!$Y1801,'DATI CM'!$A$2:$F$28,6,FALSE))</f>
        <v>25</v>
      </c>
      <c r="M1801" s="19">
        <f>IFERROR(VLOOKUP(exp_SILP!$B1801,'DATI CM'!$H$2:$I$16,2,FALSE)*exp_SILP!$F1801,0)</f>
        <v>0</v>
      </c>
      <c r="N1801" s="18" t="str">
        <f>VLOOKUP(exp_SILP!$B1801,'DATI COMMESSE'!$A$2:$F$25,4,FALSE)</f>
        <v>GOL</v>
      </c>
      <c r="O1801" s="20">
        <f>VLOOKUP(exp_SILP!$B1801,'DATI COMMESSE'!$A$2:$F$25,5,FALSE)*exp_SILP!$F1801</f>
        <v>39.94</v>
      </c>
      <c r="P1801" s="18" t="str">
        <f>IF(MID(exp_SILP!$W1801,10,2)&gt;"40","F","M")</f>
        <v>F</v>
      </c>
      <c r="Q1801" s="24" t="s">
        <v>1685</v>
      </c>
      <c r="R1801" s="22" t="s">
        <v>159</v>
      </c>
      <c r="S1801" s="22" t="s">
        <v>70</v>
      </c>
      <c r="T1801" s="22" t="s">
        <v>58</v>
      </c>
      <c r="U1801" s="22" t="s">
        <v>59</v>
      </c>
      <c r="V1801" s="22" t="s">
        <v>969</v>
      </c>
      <c r="W1801" s="22" t="s">
        <v>970</v>
      </c>
      <c r="X1801" s="22" t="s">
        <v>971</v>
      </c>
      <c r="Y1801" s="22" t="s">
        <v>10</v>
      </c>
      <c r="Z1801" s="22" t="s">
        <v>63</v>
      </c>
      <c r="AA1801" s="22" t="s">
        <v>64</v>
      </c>
      <c r="AB1801" s="22" t="s">
        <v>65</v>
      </c>
      <c r="AC1801" s="22" t="s">
        <v>75</v>
      </c>
      <c r="AD1801" s="22" t="s">
        <v>59</v>
      </c>
      <c r="AE1801" s="22" t="s">
        <v>59</v>
      </c>
      <c r="AF1801" s="22" t="s">
        <v>211</v>
      </c>
      <c r="AG1801" s="25" t="s">
        <v>67</v>
      </c>
      <c r="AH1801" s="22" t="s">
        <v>1615</v>
      </c>
      <c r="AI1801" s="22" t="s">
        <v>77</v>
      </c>
      <c r="AJ1801" s="22" t="str">
        <f>VLOOKUP(exp_SILP!$Y1801,'DATI CM'!$A$2:$F$28,2,FALSE)</f>
        <v>FLCSRN79S42L219X</v>
      </c>
    </row>
    <row r="1802" ht="15.75" customHeight="1">
      <c r="A1802" s="10" t="str">
        <f>IFERROR(VLOOKUP(exp_SILP!$W1802,exp_utenti_P!D:D,1,FALSE),"_DA INSERIRE")</f>
        <v>JYSMSB68D49Z611W</v>
      </c>
      <c r="B1802" s="10" t="str">
        <f>IF(AND(exp_SILP!$S1802="A.3 ORIENTAMENTO PROFESSIONALE",exp_SILP!$AD1802="4.2"),"A.3 ORIENTAMENTO PROFESSIONALE (CARCERE)",
IF(AND(exp_SILP!$S1802="A.3 ORIENTAMENTO PROFESSIONALE",exp_SILP!$AD1802="."),"A.3 ORIENTAMENTO PROFESSIONALE (CARCERE)",
IF(AND(exp_SILP!$S1802="A.4 CONSULENZA ORIENTATIVA",exp_SILP!$AD1802="4.2"),"A.4 CONSULENZA ORIENTATIVA (CARCERE)",
IF(AND(exp_SILP!$S1802="A.4 CONSULENZA ORIENTATIVA",exp_SILP!$AD1802="."),"A.4 CONSULENZA ORIENTATIVA (CARCERE)",
IF(AND(exp_SILP!$S1802="A.5 - LEP F1 - ACCOMPAGNAMENTO AL LAVORO",exp_SILP!$AD1802="4.2"),"A.5 - LEP F1 - ACCOMPAGNAMENTO AL LAVORO (CARCERE)",
IF(AND(exp_SILP!$S1802="A.5 - LEP F1 - ACCOMPAGNAMENTO AL LAVORO",exp_SILP!$AD1802="."),"A.5 - LEP F1 - ACCOMPAGNAMENTO AL LAVORO (CARCERE)",
IF(AND(exp_SILP!$S1802="A.5.2a - TUTORAGGIO TIROCINI",exp_SILP!$AD1802="4.2"),"A.5.2a - TUTORAGGIO TIROCINI (CARCERE)",
exp_SILP!$S1802)))))))</f>
        <v>A4.10 - LEP E - ORIENTAMENTO SPECIALISTICO SKILL GAP ANALYSIS</v>
      </c>
      <c r="C1802" s="11" t="str">
        <f>CONCATENATE(VLOOKUP(exp_SILP!$B1802,'DATI COMMESSE'!$A$2:$F$25,4,FALSE)," - ", VLOOKUP(exp_SILP!$B1802,'DATI COMMESSE'!$A$2:$F$25,2,FALSE)," - ",VLOOKUP(exp_SILP!$B1802,'DATI COMMESSE'!$A$2:$F$25,3,FALSE))</f>
        <v>GOL - 22-02-5000 - 22-12-5003</v>
      </c>
      <c r="D1802" s="11" t="str">
        <f>LEFT(exp_SILP!$R1802,5)</f>
        <v>12:00</v>
      </c>
      <c r="E1802" s="11" t="str">
        <f>RIGHT(exp_SILP!$R1802,5)</f>
        <v>13:00</v>
      </c>
      <c r="F1802" s="11">
        <f>IF(exp_SILP!$AG1802&gt;=60,exp_SILP!$AG1802/60,exp_SILP!$AG1802)</f>
        <v>1</v>
      </c>
      <c r="G1802" s="11" t="str">
        <f>VLOOKUP(exp_SILP!$Y1802,'DATI CM'!$A$2:$F$28,2,FALSE)</f>
        <v>FLCSRN79S42L219X</v>
      </c>
      <c r="H1802" s="11" t="str">
        <f>VLOOKUP(exp_SILP!$Y1802,'DATI CM'!$A$2:$F$28,3,FALSE)</f>
        <v>A011</v>
      </c>
      <c r="I1802" s="11" t="str">
        <f t="shared" si="1"/>
        <v>N</v>
      </c>
      <c r="J1802" s="11" t="str">
        <f>VLOOKUP(exp_SILP!$Y1802,'DATI CM'!$A$2:$F$28,4,FALSE)</f>
        <v>TORINO</v>
      </c>
      <c r="K1802" s="12">
        <f>VLOOKUP(exp_SILP!$B1802,'DATI COMMESSE'!$A$2:$F$25,5,FALSE)</f>
        <v>39.94</v>
      </c>
      <c r="L1802" s="12">
        <f>IF(exp_SILP!$B1802="A4.10 - LEP E - ORIENTAMENTO SPECIALISTICO SKILL GAP ANALYSIS - GRUPPO 3P",0,VLOOKUP(exp_SILP!$Y1802,'DATI CM'!$A$2:$F$28,6,FALSE))</f>
        <v>25</v>
      </c>
      <c r="M1802" s="12">
        <f>IFERROR(VLOOKUP(exp_SILP!$B1802,'DATI CM'!$H$2:$I$16,2,FALSE)*exp_SILP!$F1802,0)</f>
        <v>0</v>
      </c>
      <c r="N1802" s="11" t="str">
        <f>VLOOKUP(exp_SILP!$B1802,'DATI COMMESSE'!$A$2:$F$25,4,FALSE)</f>
        <v>GOL</v>
      </c>
      <c r="O1802" s="13">
        <f>VLOOKUP(exp_SILP!$B1802,'DATI COMMESSE'!$A$2:$F$25,5,FALSE)*exp_SILP!$F1802</f>
        <v>39.94</v>
      </c>
      <c r="P1802" s="11" t="str">
        <f>IF(MID(exp_SILP!$W1802,10,2)&gt;"40","F","M")</f>
        <v>F</v>
      </c>
      <c r="Q1802" s="27" t="s">
        <v>1685</v>
      </c>
      <c r="R1802" s="15" t="s">
        <v>102</v>
      </c>
      <c r="S1802" s="15" t="s">
        <v>70</v>
      </c>
      <c r="T1802" s="15" t="s">
        <v>58</v>
      </c>
      <c r="U1802" s="15" t="s">
        <v>59</v>
      </c>
      <c r="V1802" s="15" t="s">
        <v>973</v>
      </c>
      <c r="W1802" s="15" t="s">
        <v>974</v>
      </c>
      <c r="X1802" s="15" t="s">
        <v>975</v>
      </c>
      <c r="Y1802" s="15" t="s">
        <v>10</v>
      </c>
      <c r="Z1802" s="15" t="s">
        <v>63</v>
      </c>
      <c r="AA1802" s="15" t="s">
        <v>64</v>
      </c>
      <c r="AB1802" s="15" t="s">
        <v>65</v>
      </c>
      <c r="AC1802" s="15" t="s">
        <v>75</v>
      </c>
      <c r="AD1802" s="15" t="s">
        <v>59</v>
      </c>
      <c r="AE1802" s="15" t="s">
        <v>59</v>
      </c>
      <c r="AF1802" s="15" t="s">
        <v>211</v>
      </c>
      <c r="AG1802" s="28" t="s">
        <v>67</v>
      </c>
      <c r="AH1802" s="15" t="s">
        <v>1615</v>
      </c>
      <c r="AI1802" s="15" t="s">
        <v>77</v>
      </c>
      <c r="AJ1802" s="15" t="str">
        <f>VLOOKUP(exp_SILP!$Y1802,'DATI CM'!$A$2:$F$28,2,FALSE)</f>
        <v>FLCSRN79S42L219X</v>
      </c>
    </row>
    <row r="1803" ht="15.75" customHeight="1">
      <c r="A1803" s="17" t="str">
        <f>IFERROR(VLOOKUP(exp_SILP!$W1803,exp_utenti_P!D:D,1,FALSE),"_DA INSERIRE")</f>
        <v>LZLFRD78R69Z611U</v>
      </c>
      <c r="B1803" s="17" t="str">
        <f>IF(AND(exp_SILP!$S1803="A.3 ORIENTAMENTO PROFESSIONALE",exp_SILP!$AD1803="4.2"),"A.3 ORIENTAMENTO PROFESSIONALE (CARCERE)",
IF(AND(exp_SILP!$S1803="A.3 ORIENTAMENTO PROFESSIONALE",exp_SILP!$AD1803="."),"A.3 ORIENTAMENTO PROFESSIONALE (CARCERE)",
IF(AND(exp_SILP!$S1803="A.4 CONSULENZA ORIENTATIVA",exp_SILP!$AD1803="4.2"),"A.4 CONSULENZA ORIENTATIVA (CARCERE)",
IF(AND(exp_SILP!$S1803="A.4 CONSULENZA ORIENTATIVA",exp_SILP!$AD1803="."),"A.4 CONSULENZA ORIENTATIVA (CARCERE)",
IF(AND(exp_SILP!$S1803="A.5 - LEP F1 - ACCOMPAGNAMENTO AL LAVORO",exp_SILP!$AD1803="4.2"),"A.5 - LEP F1 - ACCOMPAGNAMENTO AL LAVORO (CARCERE)",
IF(AND(exp_SILP!$S1803="A.5 - LEP F1 - ACCOMPAGNAMENTO AL LAVORO",exp_SILP!$AD1803="."),"A.5 - LEP F1 - ACCOMPAGNAMENTO AL LAVORO (CARCERE)",
IF(AND(exp_SILP!$S1803="A.5.2a - TUTORAGGIO TIROCINI",exp_SILP!$AD1803="4.2"),"A.5.2a - TUTORAGGIO TIROCINI (CARCERE)",
exp_SILP!$S1803)))))))</f>
        <v>A4.10 - LEP E - ORIENTAMENTO SPECIALISTICO SKILL GAP ANALYSIS</v>
      </c>
      <c r="C1803" s="18" t="str">
        <f>CONCATENATE(VLOOKUP(exp_SILP!$B1803,'DATI COMMESSE'!$A$2:$F$25,4,FALSE)," - ", VLOOKUP(exp_SILP!$B1803,'DATI COMMESSE'!$A$2:$F$25,2,FALSE)," - ",VLOOKUP(exp_SILP!$B1803,'DATI COMMESSE'!$A$2:$F$25,3,FALSE))</f>
        <v>GOL - 22-02-5000 - 22-12-5003</v>
      </c>
      <c r="D1803" s="18" t="str">
        <f>LEFT(exp_SILP!$R1803,5)</f>
        <v>16:00</v>
      </c>
      <c r="E1803" s="18" t="str">
        <f>RIGHT(exp_SILP!$R1803,5)</f>
        <v>18:00</v>
      </c>
      <c r="F1803" s="18">
        <f>IF(exp_SILP!$AG1803&gt;=60,exp_SILP!$AG1803/60,exp_SILP!$AG1803)</f>
        <v>2</v>
      </c>
      <c r="G1803" s="18" t="str">
        <f>VLOOKUP(exp_SILP!$Y1803,'DATI CM'!$A$2:$F$28,2,FALSE)</f>
        <v>MNRCLD73B46G674U</v>
      </c>
      <c r="H1803" s="18" t="str">
        <f>VLOOKUP(exp_SILP!$Y1803,'DATI CM'!$A$2:$F$28,3,FALSE)</f>
        <v>A011</v>
      </c>
      <c r="I1803" s="18" t="str">
        <f t="shared" si="1"/>
        <v>N</v>
      </c>
      <c r="J1803" s="18" t="str">
        <f>VLOOKUP(exp_SILP!$Y1803,'DATI CM'!$A$2:$F$28,4,FALSE)</f>
        <v>TORINO</v>
      </c>
      <c r="K1803" s="19">
        <f>VLOOKUP(exp_SILP!$B1803,'DATI COMMESSE'!$A$2:$F$25,5,FALSE)</f>
        <v>39.94</v>
      </c>
      <c r="L1803" s="19">
        <f>IF(exp_SILP!$B1803="A4.10 - LEP E - ORIENTAMENTO SPECIALISTICO SKILL GAP ANALYSIS - GRUPPO 3P",0,VLOOKUP(exp_SILP!$Y1803,'DATI CM'!$A$2:$F$28,6,FALSE))</f>
        <v>25</v>
      </c>
      <c r="M1803" s="19">
        <f>IFERROR(VLOOKUP(exp_SILP!$B1803,'DATI CM'!$H$2:$I$16,2,FALSE)*exp_SILP!$F1803,0)</f>
        <v>0</v>
      </c>
      <c r="N1803" s="18" t="str">
        <f>VLOOKUP(exp_SILP!$B1803,'DATI COMMESSE'!$A$2:$F$25,4,FALSE)</f>
        <v>GOL</v>
      </c>
      <c r="O1803" s="20">
        <f>VLOOKUP(exp_SILP!$B1803,'DATI COMMESSE'!$A$2:$F$25,5,FALSE)*exp_SILP!$F1803</f>
        <v>79.88</v>
      </c>
      <c r="P1803" s="18" t="str">
        <f>IF(MID(exp_SILP!$W1803,10,2)&gt;"40","F","M")</f>
        <v>F</v>
      </c>
      <c r="Q1803" s="24" t="s">
        <v>1685</v>
      </c>
      <c r="R1803" s="22" t="s">
        <v>148</v>
      </c>
      <c r="S1803" s="22" t="s">
        <v>70</v>
      </c>
      <c r="T1803" s="22" t="s">
        <v>58</v>
      </c>
      <c r="U1803" s="22" t="s">
        <v>59</v>
      </c>
      <c r="V1803" s="22" t="s">
        <v>1375</v>
      </c>
      <c r="W1803" s="22" t="s">
        <v>1376</v>
      </c>
      <c r="X1803" s="22" t="s">
        <v>1377</v>
      </c>
      <c r="Y1803" s="22" t="s">
        <v>14</v>
      </c>
      <c r="Z1803" s="22" t="s">
        <v>63</v>
      </c>
      <c r="AA1803" s="22" t="s">
        <v>64</v>
      </c>
      <c r="AB1803" s="22" t="s">
        <v>65</v>
      </c>
      <c r="AC1803" s="22" t="s">
        <v>75</v>
      </c>
      <c r="AD1803" s="22" t="s">
        <v>59</v>
      </c>
      <c r="AE1803" s="22" t="s">
        <v>59</v>
      </c>
      <c r="AF1803" s="22" t="s">
        <v>431</v>
      </c>
      <c r="AG1803" s="25" t="s">
        <v>76</v>
      </c>
      <c r="AH1803" s="22" t="s">
        <v>767</v>
      </c>
      <c r="AI1803" s="22" t="s">
        <v>158</v>
      </c>
      <c r="AJ1803" s="22" t="str">
        <f>VLOOKUP(exp_SILP!$Y1803,'DATI CM'!$A$2:$F$28,2,FALSE)</f>
        <v>MNRCLD73B46G674U</v>
      </c>
    </row>
    <row r="1804" ht="15.75" hidden="1" customHeight="1">
      <c r="A1804" s="10" t="str">
        <f>IFERROR(VLOOKUP(exp_SILP!$W1804,exp_utenti_P!D:D,1,FALSE),"_DA INSERIRE")</f>
        <v>NDYRHY75T44Z343P</v>
      </c>
      <c r="B1804" s="10" t="str">
        <f>IF(AND(exp_SILP!$S1804="A.3 ORIENTAMENTO PROFESSIONALE",exp_SILP!$AD1804="4.2"),"A.3 ORIENTAMENTO PROFESSIONALE (CARCERE)",
IF(AND(exp_SILP!$S1804="A.3 ORIENTAMENTO PROFESSIONALE",exp_SILP!$AD1804="."),"A.3 ORIENTAMENTO PROFESSIONALE (CARCERE)",
IF(AND(exp_SILP!$S1804="A.4 CONSULENZA ORIENTATIVA",exp_SILP!$AD1804="4.2"),"A.4 CONSULENZA ORIENTATIVA (CARCERE)",
IF(AND(exp_SILP!$S1804="A.4 CONSULENZA ORIENTATIVA",exp_SILP!$AD1804="."),"A.4 CONSULENZA ORIENTATIVA (CARCERE)",
IF(AND(exp_SILP!$S1804="A.5 - LEP F1 - ACCOMPAGNAMENTO AL LAVORO",exp_SILP!$AD1804="4.2"),"A.5 - LEP F1 - ACCOMPAGNAMENTO AL LAVORO (CARCERE)",
IF(AND(exp_SILP!$S1804="A.5 - LEP F1 - ACCOMPAGNAMENTO AL LAVORO",exp_SILP!$AD1804="."),"A.5 - LEP F1 - ACCOMPAGNAMENTO AL LAVORO (CARCERE)",
IF(AND(exp_SILP!$S1804="A.5.2a - TUTORAGGIO TIROCINI",exp_SILP!$AD1804="4.2"),"A.5.2a - TUTORAGGIO TIROCINI (CARCERE)",
exp_SILP!$S1804)))))))</f>
        <v>A4.10 - LEP E - ORIENTAMENTO SPECIALISTICO SKILL GAP ANALYSIS</v>
      </c>
      <c r="C1804" s="11" t="str">
        <f>CONCATENATE(VLOOKUP(exp_SILP!$B1804,'DATI COMMESSE'!$A$2:$F$25,4,FALSE)," - ", VLOOKUP(exp_SILP!$B1804,'DATI COMMESSE'!$A$2:$F$25,2,FALSE)," - ",VLOOKUP(exp_SILP!$B1804,'DATI COMMESSE'!$A$2:$F$25,3,FALSE))</f>
        <v>GOL - 22-02-5000 - 22-12-5003</v>
      </c>
      <c r="D1804" s="11" t="str">
        <f>LEFT(exp_SILP!$R1804,5)</f>
        <v>11:00</v>
      </c>
      <c r="E1804" s="11" t="str">
        <f>RIGHT(exp_SILP!$R1804,5)</f>
        <v>13:00</v>
      </c>
      <c r="F1804" s="11">
        <f>IF(exp_SILP!$AG1804&gt;=60,exp_SILP!$AG1804/60,exp_SILP!$AG1804)</f>
        <v>2</v>
      </c>
      <c r="G1804" s="11" t="str">
        <f>VLOOKUP(exp_SILP!$Y1804,'DATI CM'!$A$2:$F$28,2,FALSE)</f>
        <v>RSCDAA66H43F952Q</v>
      </c>
      <c r="H1804" s="11" t="str">
        <f>VLOOKUP(exp_SILP!$Y1804,'DATI CM'!$A$2:$F$28,3,FALSE)</f>
        <v>A011</v>
      </c>
      <c r="I1804" s="11" t="str">
        <f t="shared" si="1"/>
        <v>N</v>
      </c>
      <c r="J1804" s="11" t="str">
        <f>VLOOKUP(exp_SILP!$Y1804,'DATI CM'!$A$2:$F$28,4,FALSE)</f>
        <v>NO</v>
      </c>
      <c r="K1804" s="12">
        <f>VLOOKUP(exp_SILP!$B1804,'DATI COMMESSE'!$A$2:$F$25,5,FALSE)</f>
        <v>39.94</v>
      </c>
      <c r="L1804" s="12">
        <f>IF(exp_SILP!$B1804="A4.10 - LEP E - ORIENTAMENTO SPECIALISTICO SKILL GAP ANALYSIS - GRUPPO 3P",0,VLOOKUP(exp_SILP!$Y1804,'DATI CM'!$A$2:$F$28,6,FALSE))</f>
        <v>25</v>
      </c>
      <c r="M1804" s="12">
        <f>IFERROR(VLOOKUP(exp_SILP!$B1804,'DATI CM'!$H$2:$I$16,2,FALSE)*exp_SILP!$F1804,0)</f>
        <v>0</v>
      </c>
      <c r="N1804" s="11" t="str">
        <f>VLOOKUP(exp_SILP!$B1804,'DATI COMMESSE'!$A$2:$F$25,4,FALSE)</f>
        <v>GOL</v>
      </c>
      <c r="O1804" s="13">
        <f>VLOOKUP(exp_SILP!$B1804,'DATI COMMESSE'!$A$2:$F$25,5,FALSE)*exp_SILP!$F1804</f>
        <v>79.88</v>
      </c>
      <c r="P1804" s="11" t="str">
        <f>IF(MID(exp_SILP!$W1804,10,2)&gt;"40","F","M")</f>
        <v>F</v>
      </c>
      <c r="Q1804" s="27" t="s">
        <v>1685</v>
      </c>
      <c r="R1804" s="15" t="s">
        <v>219</v>
      </c>
      <c r="S1804" s="15" t="s">
        <v>70</v>
      </c>
      <c r="T1804" s="15" t="s">
        <v>58</v>
      </c>
      <c r="U1804" s="15" t="s">
        <v>59</v>
      </c>
      <c r="V1804" s="15" t="s">
        <v>1756</v>
      </c>
      <c r="W1804" s="15" t="s">
        <v>1757</v>
      </c>
      <c r="X1804" s="15" t="s">
        <v>1758</v>
      </c>
      <c r="Y1804" s="15" t="s">
        <v>16</v>
      </c>
      <c r="Z1804" s="15" t="s">
        <v>63</v>
      </c>
      <c r="AA1804" s="15" t="s">
        <v>64</v>
      </c>
      <c r="AB1804" s="15" t="s">
        <v>65</v>
      </c>
      <c r="AC1804" s="15" t="s">
        <v>82</v>
      </c>
      <c r="AD1804" s="15" t="s">
        <v>59</v>
      </c>
      <c r="AE1804" s="15" t="s">
        <v>59</v>
      </c>
      <c r="AF1804" s="15" t="s">
        <v>59</v>
      </c>
      <c r="AG1804" s="28" t="s">
        <v>76</v>
      </c>
      <c r="AH1804" s="15" t="s">
        <v>1685</v>
      </c>
      <c r="AI1804" s="15" t="s">
        <v>198</v>
      </c>
      <c r="AJ1804" s="15" t="str">
        <f>VLOOKUP(exp_SILP!$Y1804,'DATI CM'!$A$2:$F$28,2,FALSE)</f>
        <v>RSCDAA66H43F952Q</v>
      </c>
    </row>
    <row r="1805" ht="15.75" hidden="1" customHeight="1">
      <c r="A1805" s="17" t="str">
        <f>IFERROR(VLOOKUP(exp_SILP!$W1805,exp_utenti_P!D:D,1,FALSE),"_DA INSERIRE")</f>
        <v>DLCCHR98B50Z110R</v>
      </c>
      <c r="B1805" s="17" t="str">
        <f>IF(AND(exp_SILP!$S1805="A.3 ORIENTAMENTO PROFESSIONALE",exp_SILP!$AD1805="4.2"),"A.3 ORIENTAMENTO PROFESSIONALE (CARCERE)",
IF(AND(exp_SILP!$S1805="A.3 ORIENTAMENTO PROFESSIONALE",exp_SILP!$AD1805="."),"A.3 ORIENTAMENTO PROFESSIONALE (CARCERE)",
IF(AND(exp_SILP!$S1805="A.4 CONSULENZA ORIENTATIVA",exp_SILP!$AD1805="4.2"),"A.4 CONSULENZA ORIENTATIVA (CARCERE)",
IF(AND(exp_SILP!$S1805="A.4 CONSULENZA ORIENTATIVA",exp_SILP!$AD1805="."),"A.4 CONSULENZA ORIENTATIVA (CARCERE)",
IF(AND(exp_SILP!$S1805="A.5 - LEP F1 - ACCOMPAGNAMENTO AL LAVORO",exp_SILP!$AD1805="4.2"),"A.5 - LEP F1 - ACCOMPAGNAMENTO AL LAVORO (CARCERE)",
IF(AND(exp_SILP!$S1805="A.5 - LEP F1 - ACCOMPAGNAMENTO AL LAVORO",exp_SILP!$AD1805="."),"A.5 - LEP F1 - ACCOMPAGNAMENTO AL LAVORO (CARCERE)",
IF(AND(exp_SILP!$S1805="A.5.2a - TUTORAGGIO TIROCINI",exp_SILP!$AD1805="4.2"),"A.5.2a - TUTORAGGIO TIROCINI (CARCERE)",
exp_SILP!$S1805)))))))</f>
        <v>A.5 - LEP F1 - ACCOMPAGNAMENTO AL LAVORO</v>
      </c>
      <c r="C1805" s="18" t="str">
        <f>CONCATENATE(VLOOKUP(exp_SILP!$B1805,'DATI COMMESSE'!$A$2:$F$25,4,FALSE)," - ", VLOOKUP(exp_SILP!$B1805,'DATI COMMESSE'!$A$2:$F$25,2,FALSE)," - ",VLOOKUP(exp_SILP!$B1805,'DATI COMMESSE'!$A$2:$F$25,3,FALSE))</f>
        <v>GOL - 22-02-5000 - 22-12-5003</v>
      </c>
      <c r="D1805" s="18" t="str">
        <f>LEFT(exp_SILP!$R1805,5)</f>
        <v>16:00</v>
      </c>
      <c r="E1805" s="18" t="str">
        <f>RIGHT(exp_SILP!$R1805,5)</f>
        <v>17:00</v>
      </c>
      <c r="F1805" s="18">
        <f>IF(exp_SILP!$AG1805&gt;=60,exp_SILP!$AG1805/60,exp_SILP!$AG1805)</f>
        <v>1</v>
      </c>
      <c r="G1805" s="18" t="str">
        <f>VLOOKUP(exp_SILP!$Y1805,'DATI CM'!$A$2:$F$28,2,FALSE)</f>
        <v>SPDPRZ67H55L219V</v>
      </c>
      <c r="H1805" s="18" t="str">
        <f>VLOOKUP(exp_SILP!$Y1805,'DATI CM'!$A$2:$F$28,3,FALSE)</f>
        <v>A010</v>
      </c>
      <c r="I1805" s="18" t="str">
        <f t="shared" si="1"/>
        <v>N</v>
      </c>
      <c r="J1805" s="18" t="str">
        <f>VLOOKUP(exp_SILP!$Y1805,'DATI CM'!$A$2:$F$28,4,FALSE)</f>
        <v>TORINO</v>
      </c>
      <c r="K1805" s="19">
        <f>VLOOKUP(exp_SILP!$B1805,'DATI COMMESSE'!$A$2:$F$25,5,FALSE)</f>
        <v>39.94</v>
      </c>
      <c r="L1805" s="19" t="str">
        <f>IF(exp_SILP!$B1805="A4.10 - LEP E - ORIENTAMENTO SPECIALISTICO SKILL GAP ANALYSIS - GRUPPO 3P",0,VLOOKUP(exp_SILP!$Y1805,'DATI CM'!$A$2:$F$28,6,FALSE))</f>
        <v/>
      </c>
      <c r="M1805" s="19">
        <f>IFERROR(VLOOKUP(exp_SILP!$B1805,'DATI CM'!$H$2:$I$16,2,FALSE)*exp_SILP!$F1805,0)</f>
        <v>0</v>
      </c>
      <c r="N1805" s="18" t="str">
        <f>VLOOKUP(exp_SILP!$B1805,'DATI COMMESSE'!$A$2:$F$25,4,FALSE)</f>
        <v>GOL</v>
      </c>
      <c r="O1805" s="20">
        <f>VLOOKUP(exp_SILP!$B1805,'DATI COMMESSE'!$A$2:$F$25,5,FALSE)*exp_SILP!$F1805</f>
        <v>39.94</v>
      </c>
      <c r="P1805" s="18" t="str">
        <f>IF(MID(exp_SILP!$W1805,10,2)&gt;"40","F","M")</f>
        <v>F</v>
      </c>
      <c r="Q1805" s="21" t="s">
        <v>1716</v>
      </c>
      <c r="R1805" s="22" t="s">
        <v>152</v>
      </c>
      <c r="S1805" s="22" t="s">
        <v>57</v>
      </c>
      <c r="T1805" s="22" t="s">
        <v>58</v>
      </c>
      <c r="U1805" s="22" t="s">
        <v>59</v>
      </c>
      <c r="V1805" s="22" t="s">
        <v>1043</v>
      </c>
      <c r="W1805" s="22" t="s">
        <v>1044</v>
      </c>
      <c r="X1805" s="22" t="s">
        <v>1045</v>
      </c>
      <c r="Y1805" s="22" t="s">
        <v>17</v>
      </c>
      <c r="Z1805" s="22" t="s">
        <v>63</v>
      </c>
      <c r="AA1805" s="22" t="s">
        <v>64</v>
      </c>
      <c r="AB1805" s="22" t="s">
        <v>65</v>
      </c>
      <c r="AC1805" s="22" t="s">
        <v>135</v>
      </c>
      <c r="AD1805" s="22" t="s">
        <v>59</v>
      </c>
      <c r="AE1805" s="22" t="s">
        <v>59</v>
      </c>
      <c r="AF1805" s="22" t="s">
        <v>59</v>
      </c>
      <c r="AG1805" s="22" t="s">
        <v>67</v>
      </c>
      <c r="AH1805" s="22" t="s">
        <v>1716</v>
      </c>
      <c r="AI1805" s="22" t="s">
        <v>137</v>
      </c>
      <c r="AJ1805" s="22" t="str">
        <f>VLOOKUP(exp_SILP!$Y1805,'DATI CM'!$A$2:$F$28,2,FALSE)</f>
        <v>SPDPRZ67H55L219V</v>
      </c>
    </row>
    <row r="1806" ht="15.75" hidden="1" customHeight="1">
      <c r="A1806" s="10" t="str">
        <f>IFERROR(VLOOKUP(exp_SILP!$W1806,exp_utenti_P!D:D,1,FALSE),"_DA INSERIRE")</f>
        <v>DLCCHR98B50Z110R</v>
      </c>
      <c r="B1806" s="10" t="str">
        <f>IF(AND(exp_SILP!$S1806="A.3 ORIENTAMENTO PROFESSIONALE",exp_SILP!$AD1806="4.2"),"A.3 ORIENTAMENTO PROFESSIONALE (CARCERE)",
IF(AND(exp_SILP!$S1806="A.3 ORIENTAMENTO PROFESSIONALE",exp_SILP!$AD1806="."),"A.3 ORIENTAMENTO PROFESSIONALE (CARCERE)",
IF(AND(exp_SILP!$S1806="A.4 CONSULENZA ORIENTATIVA",exp_SILP!$AD1806="4.2"),"A.4 CONSULENZA ORIENTATIVA (CARCERE)",
IF(AND(exp_SILP!$S1806="A.4 CONSULENZA ORIENTATIVA",exp_SILP!$AD1806="."),"A.4 CONSULENZA ORIENTATIVA (CARCERE)",
IF(AND(exp_SILP!$S1806="A.5 - LEP F1 - ACCOMPAGNAMENTO AL LAVORO",exp_SILP!$AD1806="4.2"),"A.5 - LEP F1 - ACCOMPAGNAMENTO AL LAVORO (CARCERE)",
IF(AND(exp_SILP!$S1806="A.5 - LEP F1 - ACCOMPAGNAMENTO AL LAVORO",exp_SILP!$AD1806="."),"A.5 - LEP F1 - ACCOMPAGNAMENTO AL LAVORO (CARCERE)",
IF(AND(exp_SILP!$S1806="A.5.2a - TUTORAGGIO TIROCINI",exp_SILP!$AD1806="4.2"),"A.5.2a - TUTORAGGIO TIROCINI (CARCERE)",
exp_SILP!$S1806)))))))</f>
        <v>A.5 - LEP F1 - ACCOMPAGNAMENTO AL LAVORO</v>
      </c>
      <c r="C1806" s="11" t="str">
        <f>CONCATENATE(VLOOKUP(exp_SILP!$B1806,'DATI COMMESSE'!$A$2:$F$25,4,FALSE)," - ", VLOOKUP(exp_SILP!$B1806,'DATI COMMESSE'!$A$2:$F$25,2,FALSE)," - ",VLOOKUP(exp_SILP!$B1806,'DATI COMMESSE'!$A$2:$F$25,3,FALSE))</f>
        <v>GOL - 22-02-5000 - 22-12-5003</v>
      </c>
      <c r="D1806" s="11" t="str">
        <f>LEFT(exp_SILP!$R1806,5)</f>
        <v>14:00</v>
      </c>
      <c r="E1806" s="11" t="str">
        <f>RIGHT(exp_SILP!$R1806,5)</f>
        <v>16:00</v>
      </c>
      <c r="F1806" s="11">
        <f>IF(exp_SILP!$AG1806&gt;=60,exp_SILP!$AG1806/60,exp_SILP!$AG1806)</f>
        <v>2</v>
      </c>
      <c r="G1806" s="11" t="str">
        <f>VLOOKUP(exp_SILP!$Y1806,'DATI CM'!$A$2:$F$28,2,FALSE)</f>
        <v>SPDPRZ67H55L219V</v>
      </c>
      <c r="H1806" s="11" t="str">
        <f>VLOOKUP(exp_SILP!$Y1806,'DATI CM'!$A$2:$F$28,3,FALSE)</f>
        <v>A010</v>
      </c>
      <c r="I1806" s="11" t="str">
        <f t="shared" si="1"/>
        <v>N</v>
      </c>
      <c r="J1806" s="11" t="str">
        <f>VLOOKUP(exp_SILP!$Y1806,'DATI CM'!$A$2:$F$28,4,FALSE)</f>
        <v>TORINO</v>
      </c>
      <c r="K1806" s="12">
        <f>VLOOKUP(exp_SILP!$B1806,'DATI COMMESSE'!$A$2:$F$25,5,FALSE)</f>
        <v>39.94</v>
      </c>
      <c r="L1806" s="12" t="str">
        <f>IF(exp_SILP!$B1806="A4.10 - LEP E - ORIENTAMENTO SPECIALISTICO SKILL GAP ANALYSIS - GRUPPO 3P",0,VLOOKUP(exp_SILP!$Y1806,'DATI CM'!$A$2:$F$28,6,FALSE))</f>
        <v/>
      </c>
      <c r="M1806" s="12">
        <f>IFERROR(VLOOKUP(exp_SILP!$B1806,'DATI CM'!$H$2:$I$16,2,FALSE)*exp_SILP!$F1806,0)</f>
        <v>0</v>
      </c>
      <c r="N1806" s="11" t="str">
        <f>VLOOKUP(exp_SILP!$B1806,'DATI COMMESSE'!$A$2:$F$25,4,FALSE)</f>
        <v>GOL</v>
      </c>
      <c r="O1806" s="13">
        <f>VLOOKUP(exp_SILP!$B1806,'DATI COMMESSE'!$A$2:$F$25,5,FALSE)*exp_SILP!$F1806</f>
        <v>79.88</v>
      </c>
      <c r="P1806" s="11" t="str">
        <f>IF(MID(exp_SILP!$W1806,10,2)&gt;"40","F","M")</f>
        <v>F</v>
      </c>
      <c r="Q1806" s="14" t="s">
        <v>1716</v>
      </c>
      <c r="R1806" s="15" t="s">
        <v>69</v>
      </c>
      <c r="S1806" s="15" t="s">
        <v>57</v>
      </c>
      <c r="T1806" s="15" t="s">
        <v>58</v>
      </c>
      <c r="U1806" s="15" t="s">
        <v>59</v>
      </c>
      <c r="V1806" s="15" t="s">
        <v>1043</v>
      </c>
      <c r="W1806" s="15" t="s">
        <v>1044</v>
      </c>
      <c r="X1806" s="15" t="s">
        <v>1045</v>
      </c>
      <c r="Y1806" s="15" t="s">
        <v>17</v>
      </c>
      <c r="Z1806" s="15" t="s">
        <v>63</v>
      </c>
      <c r="AA1806" s="15" t="s">
        <v>64</v>
      </c>
      <c r="AB1806" s="15" t="s">
        <v>65</v>
      </c>
      <c r="AC1806" s="15" t="s">
        <v>135</v>
      </c>
      <c r="AD1806" s="15" t="s">
        <v>59</v>
      </c>
      <c r="AE1806" s="15" t="s">
        <v>59</v>
      </c>
      <c r="AF1806" s="15" t="s">
        <v>59</v>
      </c>
      <c r="AG1806" s="15" t="s">
        <v>76</v>
      </c>
      <c r="AH1806" s="15" t="s">
        <v>1716</v>
      </c>
      <c r="AI1806" s="15" t="s">
        <v>137</v>
      </c>
      <c r="AJ1806" s="15" t="str">
        <f>VLOOKUP(exp_SILP!$Y1806,'DATI CM'!$A$2:$F$28,2,FALSE)</f>
        <v>SPDPRZ67H55L219V</v>
      </c>
    </row>
    <row r="1807" ht="15.75" hidden="1" customHeight="1">
      <c r="A1807" s="17" t="str">
        <f>IFERROR(VLOOKUP(exp_SILP!$W1807,exp_utenti_P!D:D,1,FALSE),"_DA INSERIRE")</f>
        <v>DLCCHR98B50Z110R</v>
      </c>
      <c r="B1807" s="17" t="str">
        <f>IF(AND(exp_SILP!$S1807="A.3 ORIENTAMENTO PROFESSIONALE",exp_SILP!$AD1807="4.2"),"A.3 ORIENTAMENTO PROFESSIONALE (CARCERE)",
IF(AND(exp_SILP!$S1807="A.3 ORIENTAMENTO PROFESSIONALE",exp_SILP!$AD1807="."),"A.3 ORIENTAMENTO PROFESSIONALE (CARCERE)",
IF(AND(exp_SILP!$S1807="A.4 CONSULENZA ORIENTATIVA",exp_SILP!$AD1807="4.2"),"A.4 CONSULENZA ORIENTATIVA (CARCERE)",
IF(AND(exp_SILP!$S1807="A.4 CONSULENZA ORIENTATIVA",exp_SILP!$AD1807="."),"A.4 CONSULENZA ORIENTATIVA (CARCERE)",
IF(AND(exp_SILP!$S1807="A.5 - LEP F1 - ACCOMPAGNAMENTO AL LAVORO",exp_SILP!$AD1807="4.2"),"A.5 - LEP F1 - ACCOMPAGNAMENTO AL LAVORO (CARCERE)",
IF(AND(exp_SILP!$S1807="A.5 - LEP F1 - ACCOMPAGNAMENTO AL LAVORO",exp_SILP!$AD1807="."),"A.5 - LEP F1 - ACCOMPAGNAMENTO AL LAVORO (CARCERE)",
IF(AND(exp_SILP!$S1807="A.5.2a - TUTORAGGIO TIROCINI",exp_SILP!$AD1807="4.2"),"A.5.2a - TUTORAGGIO TIROCINI (CARCERE)",
exp_SILP!$S1807)))))))</f>
        <v>A.5 - LEP F1 - ACCOMPAGNAMENTO AL LAVORO</v>
      </c>
      <c r="C1807" s="18" t="str">
        <f>CONCATENATE(VLOOKUP(exp_SILP!$B1807,'DATI COMMESSE'!$A$2:$F$25,4,FALSE)," - ", VLOOKUP(exp_SILP!$B1807,'DATI COMMESSE'!$A$2:$F$25,2,FALSE)," - ",VLOOKUP(exp_SILP!$B1807,'DATI COMMESSE'!$A$2:$F$25,3,FALSE))</f>
        <v>GOL - 22-02-5000 - 22-12-5003</v>
      </c>
      <c r="D1807" s="18" t="str">
        <f>LEFT(exp_SILP!$R1807,5)</f>
        <v>09:00</v>
      </c>
      <c r="E1807" s="18" t="str">
        <f>RIGHT(exp_SILP!$R1807,5)</f>
        <v>13:00</v>
      </c>
      <c r="F1807" s="18">
        <f>IF(exp_SILP!$AG1807&gt;=60,exp_SILP!$AG1807/60,exp_SILP!$AG1807)</f>
        <v>4</v>
      </c>
      <c r="G1807" s="18" t="str">
        <f>VLOOKUP(exp_SILP!$Y1807,'DATI CM'!$A$2:$F$28,2,FALSE)</f>
        <v>SPDPRZ67H55L219V</v>
      </c>
      <c r="H1807" s="18" t="str">
        <f>VLOOKUP(exp_SILP!$Y1807,'DATI CM'!$A$2:$F$28,3,FALSE)</f>
        <v>A010</v>
      </c>
      <c r="I1807" s="18" t="str">
        <f t="shared" si="1"/>
        <v>N</v>
      </c>
      <c r="J1807" s="18" t="str">
        <f>VLOOKUP(exp_SILP!$Y1807,'DATI CM'!$A$2:$F$28,4,FALSE)</f>
        <v>TORINO</v>
      </c>
      <c r="K1807" s="19">
        <f>VLOOKUP(exp_SILP!$B1807,'DATI COMMESSE'!$A$2:$F$25,5,FALSE)</f>
        <v>39.94</v>
      </c>
      <c r="L1807" s="19" t="str">
        <f>IF(exp_SILP!$B1807="A4.10 - LEP E - ORIENTAMENTO SPECIALISTICO SKILL GAP ANALYSIS - GRUPPO 3P",0,VLOOKUP(exp_SILP!$Y1807,'DATI CM'!$A$2:$F$28,6,FALSE))</f>
        <v/>
      </c>
      <c r="M1807" s="19">
        <f>IFERROR(VLOOKUP(exp_SILP!$B1807,'DATI CM'!$H$2:$I$16,2,FALSE)*exp_SILP!$F1807,0)</f>
        <v>0</v>
      </c>
      <c r="N1807" s="18" t="str">
        <f>VLOOKUP(exp_SILP!$B1807,'DATI COMMESSE'!$A$2:$F$25,4,FALSE)</f>
        <v>GOL</v>
      </c>
      <c r="O1807" s="20">
        <f>VLOOKUP(exp_SILP!$B1807,'DATI COMMESSE'!$A$2:$F$25,5,FALSE)*exp_SILP!$F1807</f>
        <v>159.76</v>
      </c>
      <c r="P1807" s="18" t="str">
        <f>IF(MID(exp_SILP!$W1807,10,2)&gt;"40","F","M")</f>
        <v>F</v>
      </c>
      <c r="Q1807" s="21" t="s">
        <v>1716</v>
      </c>
      <c r="R1807" s="22" t="s">
        <v>574</v>
      </c>
      <c r="S1807" s="22" t="s">
        <v>57</v>
      </c>
      <c r="T1807" s="22" t="s">
        <v>58</v>
      </c>
      <c r="U1807" s="22" t="s">
        <v>59</v>
      </c>
      <c r="V1807" s="22" t="s">
        <v>1043</v>
      </c>
      <c r="W1807" s="22" t="s">
        <v>1044</v>
      </c>
      <c r="X1807" s="22" t="s">
        <v>1045</v>
      </c>
      <c r="Y1807" s="22" t="s">
        <v>17</v>
      </c>
      <c r="Z1807" s="22" t="s">
        <v>63</v>
      </c>
      <c r="AA1807" s="22" t="s">
        <v>64</v>
      </c>
      <c r="AB1807" s="22" t="s">
        <v>65</v>
      </c>
      <c r="AC1807" s="22" t="s">
        <v>135</v>
      </c>
      <c r="AD1807" s="22" t="s">
        <v>59</v>
      </c>
      <c r="AE1807" s="22" t="s">
        <v>59</v>
      </c>
      <c r="AF1807" s="22" t="s">
        <v>59</v>
      </c>
      <c r="AG1807" s="22" t="s">
        <v>136</v>
      </c>
      <c r="AH1807" s="22" t="s">
        <v>1716</v>
      </c>
      <c r="AI1807" s="22" t="s">
        <v>137</v>
      </c>
      <c r="AJ1807" s="22" t="str">
        <f>VLOOKUP(exp_SILP!$Y1807,'DATI CM'!$A$2:$F$28,2,FALSE)</f>
        <v>SPDPRZ67H55L219V</v>
      </c>
    </row>
    <row r="1808" ht="15.75" hidden="1" customHeight="1">
      <c r="A1808" s="10" t="str">
        <f>IFERROR(VLOOKUP(exp_SILP!$W1808,exp_utenti_P!D:D,1,FALSE),"_DA INSERIRE")</f>
        <v>CHHYSN00D12Z330Y</v>
      </c>
      <c r="B1808" s="10" t="str">
        <f>IF(AND(exp_SILP!$S1808="A.3 ORIENTAMENTO PROFESSIONALE",exp_SILP!$AD1808="4.2"),"A.3 ORIENTAMENTO PROFESSIONALE (CARCERE)",
IF(AND(exp_SILP!$S1808="A.3 ORIENTAMENTO PROFESSIONALE",exp_SILP!$AD1808="."),"A.3 ORIENTAMENTO PROFESSIONALE (CARCERE)",
IF(AND(exp_SILP!$S1808="A.4 CONSULENZA ORIENTATIVA",exp_SILP!$AD1808="4.2"),"A.4 CONSULENZA ORIENTATIVA (CARCERE)",
IF(AND(exp_SILP!$S1808="A.4 CONSULENZA ORIENTATIVA",exp_SILP!$AD1808="."),"A.4 CONSULENZA ORIENTATIVA (CARCERE)",
IF(AND(exp_SILP!$S1808="A.5 - LEP F1 - ACCOMPAGNAMENTO AL LAVORO",exp_SILP!$AD1808="4.2"),"A.5 - LEP F1 - ACCOMPAGNAMENTO AL LAVORO (CARCERE)",
IF(AND(exp_SILP!$S1808="A.5 - LEP F1 - ACCOMPAGNAMENTO AL LAVORO",exp_SILP!$AD1808="."),"A.5 - LEP F1 - ACCOMPAGNAMENTO AL LAVORO (CARCERE)",
IF(AND(exp_SILP!$S1808="A.5.2a - TUTORAGGIO TIROCINI",exp_SILP!$AD1808="4.2"),"A.5.2a - TUTORAGGIO TIROCINI (CARCERE)",
exp_SILP!$S1808)))))))</f>
        <v>A.5 - LEP F1 - ACCOMPAGNAMENTO AL LAVORO</v>
      </c>
      <c r="C1808" s="11" t="str">
        <f>CONCATENATE(VLOOKUP(exp_SILP!$B1808,'DATI COMMESSE'!$A$2:$F$25,4,FALSE)," - ", VLOOKUP(exp_SILP!$B1808,'DATI COMMESSE'!$A$2:$F$25,2,FALSE)," - ",VLOOKUP(exp_SILP!$B1808,'DATI COMMESSE'!$A$2:$F$25,3,FALSE))</f>
        <v>GOL - 22-02-5000 - 22-12-5003</v>
      </c>
      <c r="D1808" s="11" t="str">
        <f>LEFT(exp_SILP!$R1808,5)</f>
        <v>12:00</v>
      </c>
      <c r="E1808" s="11" t="str">
        <f>RIGHT(exp_SILP!$R1808,5)</f>
        <v>13:00</v>
      </c>
      <c r="F1808" s="11">
        <f>IF(exp_SILP!$AG1808&gt;=60,exp_SILP!$AG1808/60,exp_SILP!$AG1808)</f>
        <v>1</v>
      </c>
      <c r="G1808" s="11" t="str">
        <f>VLOOKUP(exp_SILP!$Y1808,'DATI CM'!$A$2:$F$28,2,FALSE)</f>
        <v>GNGGNN70A65L219B</v>
      </c>
      <c r="H1808" s="11" t="str">
        <f>VLOOKUP(exp_SILP!$Y1808,'DATI CM'!$A$2:$F$28,3,FALSE)</f>
        <v/>
      </c>
      <c r="I1808" s="11" t="str">
        <f t="shared" si="1"/>
        <v>N</v>
      </c>
      <c r="J1808" s="11" t="str">
        <f>VLOOKUP(exp_SILP!$Y1808,'DATI CM'!$A$2:$F$28,4,FALSE)</f>
        <v/>
      </c>
      <c r="K1808" s="12">
        <f>VLOOKUP(exp_SILP!$B1808,'DATI COMMESSE'!$A$2:$F$25,5,FALSE)</f>
        <v>39.94</v>
      </c>
      <c r="L1808" s="12" t="str">
        <f>IF(exp_SILP!$B1808="A4.10 - LEP E - ORIENTAMENTO SPECIALISTICO SKILL GAP ANALYSIS - GRUPPO 3P",0,VLOOKUP(exp_SILP!$Y1808,'DATI CM'!$A$2:$F$28,6,FALSE))</f>
        <v/>
      </c>
      <c r="M1808" s="12">
        <f>IFERROR(VLOOKUP(exp_SILP!$B1808,'DATI CM'!$H$2:$I$16,2,FALSE)*exp_SILP!$F1808,0)</f>
        <v>0</v>
      </c>
      <c r="N1808" s="11" t="str">
        <f>VLOOKUP(exp_SILP!$B1808,'DATI COMMESSE'!$A$2:$F$25,4,FALSE)</f>
        <v>GOL</v>
      </c>
      <c r="O1808" s="13">
        <f>VLOOKUP(exp_SILP!$B1808,'DATI COMMESSE'!$A$2:$F$25,5,FALSE)*exp_SILP!$F1808</f>
        <v>39.94</v>
      </c>
      <c r="P1808" s="11" t="str">
        <f>IF(MID(exp_SILP!$W1808,10,2)&gt;"40","F","M")</f>
        <v>M</v>
      </c>
      <c r="Q1808" s="14" t="s">
        <v>1716</v>
      </c>
      <c r="R1808" s="15" t="s">
        <v>102</v>
      </c>
      <c r="S1808" s="15" t="s">
        <v>57</v>
      </c>
      <c r="T1808" s="15" t="s">
        <v>58</v>
      </c>
      <c r="U1808" s="15" t="s">
        <v>59</v>
      </c>
      <c r="V1808" s="15" t="s">
        <v>625</v>
      </c>
      <c r="W1808" s="15" t="s">
        <v>626</v>
      </c>
      <c r="X1808" s="15" t="s">
        <v>627</v>
      </c>
      <c r="Y1808" s="15" t="s">
        <v>11</v>
      </c>
      <c r="Z1808" s="15" t="s">
        <v>63</v>
      </c>
      <c r="AA1808" s="15" t="s">
        <v>64</v>
      </c>
      <c r="AB1808" s="15" t="s">
        <v>65</v>
      </c>
      <c r="AC1808" s="15" t="s">
        <v>135</v>
      </c>
      <c r="AD1808" s="15" t="s">
        <v>59</v>
      </c>
      <c r="AE1808" s="15" t="s">
        <v>59</v>
      </c>
      <c r="AF1808" s="15" t="s">
        <v>59</v>
      </c>
      <c r="AG1808" s="15" t="s">
        <v>67</v>
      </c>
      <c r="AH1808" s="15" t="s">
        <v>1716</v>
      </c>
      <c r="AI1808" s="15" t="s">
        <v>383</v>
      </c>
      <c r="AJ1808" s="15" t="str">
        <f>VLOOKUP(exp_SILP!$Y1808,'DATI CM'!$A$2:$F$28,2,FALSE)</f>
        <v>GNGGNN70A65L219B</v>
      </c>
    </row>
    <row r="1809" ht="15.75" hidden="1" customHeight="1">
      <c r="A1809" s="17" t="str">
        <f>IFERROR(VLOOKUP(exp_SILP!$W1809,exp_utenti_P!D:D,1,FALSE),"_DA INSERIRE")</f>
        <v>MNTSRH76E27Z138U</v>
      </c>
      <c r="B1809" s="17" t="str">
        <f>IF(AND(exp_SILP!$S1809="A.3 ORIENTAMENTO PROFESSIONALE",exp_SILP!$AD1809="4.2"),"A.3 ORIENTAMENTO PROFESSIONALE (CARCERE)",
IF(AND(exp_SILP!$S1809="A.3 ORIENTAMENTO PROFESSIONALE",exp_SILP!$AD1809="."),"A.3 ORIENTAMENTO PROFESSIONALE (CARCERE)",
IF(AND(exp_SILP!$S1809="A.4 CONSULENZA ORIENTATIVA",exp_SILP!$AD1809="4.2"),"A.4 CONSULENZA ORIENTATIVA (CARCERE)",
IF(AND(exp_SILP!$S1809="A.4 CONSULENZA ORIENTATIVA",exp_SILP!$AD1809="."),"A.4 CONSULENZA ORIENTATIVA (CARCERE)",
IF(AND(exp_SILP!$S1809="A.5 - LEP F1 - ACCOMPAGNAMENTO AL LAVORO",exp_SILP!$AD1809="4.2"),"A.5 - LEP F1 - ACCOMPAGNAMENTO AL LAVORO (CARCERE)",
IF(AND(exp_SILP!$S1809="A.5 - LEP F1 - ACCOMPAGNAMENTO AL LAVORO",exp_SILP!$AD1809="."),"A.5 - LEP F1 - ACCOMPAGNAMENTO AL LAVORO (CARCERE)",
IF(AND(exp_SILP!$S1809="A.5.2a - TUTORAGGIO TIROCINI",exp_SILP!$AD1809="4.2"),"A.5.2a - TUTORAGGIO TIROCINI (CARCERE)",
exp_SILP!$S1809)))))))</f>
        <v>A.5 - LEP F1 - ACCOMPAGNAMENTO AL LAVORO</v>
      </c>
      <c r="C1809" s="18" t="str">
        <f>CONCATENATE(VLOOKUP(exp_SILP!$B1809,'DATI COMMESSE'!$A$2:$F$25,4,FALSE)," - ", VLOOKUP(exp_SILP!$B1809,'DATI COMMESSE'!$A$2:$F$25,2,FALSE)," - ",VLOOKUP(exp_SILP!$B1809,'DATI COMMESSE'!$A$2:$F$25,3,FALSE))</f>
        <v>GOL - 22-02-5000 - 22-12-5003</v>
      </c>
      <c r="D1809" s="18" t="str">
        <f>LEFT(exp_SILP!$R1809,5)</f>
        <v>09:00</v>
      </c>
      <c r="E1809" s="18" t="str">
        <f>RIGHT(exp_SILP!$R1809,5)</f>
        <v>10:00</v>
      </c>
      <c r="F1809" s="18">
        <f>IF(exp_SILP!$AG1809&gt;=60,exp_SILP!$AG1809/60,exp_SILP!$AG1809)</f>
        <v>1</v>
      </c>
      <c r="G1809" s="18" t="str">
        <f>VLOOKUP(exp_SILP!$Y1809,'DATI CM'!$A$2:$F$28,2,FALSE)</f>
        <v>PNFMRT85H50A859E</v>
      </c>
      <c r="H1809" s="18" t="str">
        <f>VLOOKUP(exp_SILP!$Y1809,'DATI CM'!$A$2:$F$28,3,FALSE)</f>
        <v>A011</v>
      </c>
      <c r="I1809" s="18" t="str">
        <f t="shared" si="1"/>
        <v>N</v>
      </c>
      <c r="J1809" s="18" t="str">
        <f>VLOOKUP(exp_SILP!$Y1809,'DATI CM'!$A$2:$F$28,4,FALSE)</f>
        <v>BIELLA</v>
      </c>
      <c r="K1809" s="19">
        <f>VLOOKUP(exp_SILP!$B1809,'DATI COMMESSE'!$A$2:$F$25,5,FALSE)</f>
        <v>39.94</v>
      </c>
      <c r="L1809" s="19">
        <f>IF(exp_SILP!$B1809="A4.10 - LEP E - ORIENTAMENTO SPECIALISTICO SKILL GAP ANALYSIS - GRUPPO 3P",0,VLOOKUP(exp_SILP!$Y1809,'DATI CM'!$A$2:$F$28,6,FALSE))</f>
        <v>25</v>
      </c>
      <c r="M1809" s="19">
        <f>IFERROR(VLOOKUP(exp_SILP!$B1809,'DATI CM'!$H$2:$I$16,2,FALSE)*exp_SILP!$F1809,0)</f>
        <v>0</v>
      </c>
      <c r="N1809" s="18" t="str">
        <f>VLOOKUP(exp_SILP!$B1809,'DATI COMMESSE'!$A$2:$F$25,4,FALSE)</f>
        <v>GOL</v>
      </c>
      <c r="O1809" s="20">
        <f>VLOOKUP(exp_SILP!$B1809,'DATI COMMESSE'!$A$2:$F$25,5,FALSE)*exp_SILP!$F1809</f>
        <v>39.94</v>
      </c>
      <c r="P1809" s="18" t="str">
        <f>IF(MID(exp_SILP!$W1809,10,2)&gt;"40","F","M")</f>
        <v>M</v>
      </c>
      <c r="Q1809" s="21" t="s">
        <v>1716</v>
      </c>
      <c r="R1809" s="22" t="s">
        <v>203</v>
      </c>
      <c r="S1809" s="22" t="s">
        <v>57</v>
      </c>
      <c r="T1809" s="22" t="s">
        <v>58</v>
      </c>
      <c r="U1809" s="22" t="s">
        <v>59</v>
      </c>
      <c r="V1809" s="22" t="s">
        <v>85</v>
      </c>
      <c r="W1809" s="22" t="s">
        <v>86</v>
      </c>
      <c r="X1809" s="22" t="s">
        <v>87</v>
      </c>
      <c r="Y1809" s="22" t="s">
        <v>15</v>
      </c>
      <c r="Z1809" s="22" t="s">
        <v>63</v>
      </c>
      <c r="AA1809" s="22" t="s">
        <v>64</v>
      </c>
      <c r="AB1809" s="22" t="s">
        <v>65</v>
      </c>
      <c r="AC1809" s="22" t="s">
        <v>66</v>
      </c>
      <c r="AD1809" s="22" t="s">
        <v>59</v>
      </c>
      <c r="AE1809" s="22" t="s">
        <v>59</v>
      </c>
      <c r="AF1809" s="22" t="s">
        <v>59</v>
      </c>
      <c r="AG1809" s="22" t="s">
        <v>67</v>
      </c>
      <c r="AH1809" s="22" t="s">
        <v>1454</v>
      </c>
      <c r="AI1809" s="22" t="s">
        <v>68</v>
      </c>
      <c r="AJ1809" s="22" t="str">
        <f>VLOOKUP(exp_SILP!$Y1809,'DATI CM'!$A$2:$F$28,2,FALSE)</f>
        <v>PNFMRT85H50A859E</v>
      </c>
    </row>
    <row r="1810" ht="15.75" hidden="1" customHeight="1">
      <c r="A1810" s="10" t="str">
        <f>IFERROR(VLOOKUP(exp_SILP!$W1810,exp_utenti_P!D:D,1,FALSE),"_DA INSERIRE")</f>
        <v>MSTNNL62S60F952K</v>
      </c>
      <c r="B1810" s="10" t="str">
        <f>IF(AND(exp_SILP!$S1810="A.3 ORIENTAMENTO PROFESSIONALE",exp_SILP!$AD1810="4.2"),"A.3 ORIENTAMENTO PROFESSIONALE (CARCERE)",
IF(AND(exp_SILP!$S1810="A.3 ORIENTAMENTO PROFESSIONALE",exp_SILP!$AD1810="."),"A.3 ORIENTAMENTO PROFESSIONALE (CARCERE)",
IF(AND(exp_SILP!$S1810="A.4 CONSULENZA ORIENTATIVA",exp_SILP!$AD1810="4.2"),"A.4 CONSULENZA ORIENTATIVA (CARCERE)",
IF(AND(exp_SILP!$S1810="A.4 CONSULENZA ORIENTATIVA",exp_SILP!$AD1810="."),"A.4 CONSULENZA ORIENTATIVA (CARCERE)",
IF(AND(exp_SILP!$S1810="A.5 - LEP F1 - ACCOMPAGNAMENTO AL LAVORO",exp_SILP!$AD1810="4.2"),"A.5 - LEP F1 - ACCOMPAGNAMENTO AL LAVORO (CARCERE)",
IF(AND(exp_SILP!$S1810="A.5 - LEP F1 - ACCOMPAGNAMENTO AL LAVORO",exp_SILP!$AD1810="."),"A.5 - LEP F1 - ACCOMPAGNAMENTO AL LAVORO (CARCERE)",
IF(AND(exp_SILP!$S1810="A.5.2a - TUTORAGGIO TIROCINI",exp_SILP!$AD1810="4.2"),"A.5.2a - TUTORAGGIO TIROCINI (CARCERE)",
exp_SILP!$S1810)))))))</f>
        <v>A.5.1 ATTIVAZIONE E RICERCA OPPORTUNITA' (1-C)</v>
      </c>
      <c r="C1810" s="11" t="str">
        <f>CONCATENATE(VLOOKUP(exp_SILP!$B1810,'DATI COMMESSE'!$A$2:$F$25,4,FALSE)," - ", VLOOKUP(exp_SILP!$B1810,'DATI COMMESSE'!$A$2:$F$25,2,FALSE)," - ",VLOOKUP(exp_SILP!$B1810,'DATI COMMESSE'!$A$2:$F$25,3,FALSE))</f>
        <v>FRD - 22-02-5000 - 22-12-5002</v>
      </c>
      <c r="D1810" s="11" t="str">
        <f>LEFT(exp_SILP!$R1810,5)</f>
        <v>17:00</v>
      </c>
      <c r="E1810" s="11" t="str">
        <f>RIGHT(exp_SILP!$R1810,5)</f>
        <v>18:00</v>
      </c>
      <c r="F1810" s="11">
        <f>IF(exp_SILP!$AG1810&gt;=60,exp_SILP!$AG1810/60,exp_SILP!$AG1810)</f>
        <v>1</v>
      </c>
      <c r="G1810" s="11" t="str">
        <f>VLOOKUP(exp_SILP!$Y1810,'DATI CM'!$A$2:$F$28,2,FALSE)</f>
        <v>TRZCST69B41F952V</v>
      </c>
      <c r="H1810" s="11" t="str">
        <f>VLOOKUP(exp_SILP!$Y1810,'DATI CM'!$A$2:$F$28,3,FALSE)</f>
        <v/>
      </c>
      <c r="I1810" s="11" t="str">
        <f t="shared" si="1"/>
        <v>N</v>
      </c>
      <c r="J1810" s="11" t="str">
        <f>VLOOKUP(exp_SILP!$Y1810,'DATI CM'!$A$2:$F$28,4,FALSE)</f>
        <v/>
      </c>
      <c r="K1810" s="12">
        <f>VLOOKUP(exp_SILP!$B1810,'DATI COMMESSE'!$A$2:$F$25,5,FALSE)</f>
        <v>35.5</v>
      </c>
      <c r="L1810" s="12" t="str">
        <f>IF(exp_SILP!$B1810="A4.10 - LEP E - ORIENTAMENTO SPECIALISTICO SKILL GAP ANALYSIS - GRUPPO 3P",0,VLOOKUP(exp_SILP!$Y1810,'DATI CM'!$A$2:$F$28,6,FALSE))</f>
        <v/>
      </c>
      <c r="M1810" s="12">
        <f>IFERROR(VLOOKUP(exp_SILP!$B1810,'DATI CM'!$H$2:$I$16,2,FALSE)*exp_SILP!$F1810,0)</f>
        <v>0</v>
      </c>
      <c r="N1810" s="11" t="str">
        <f>VLOOKUP(exp_SILP!$B1810,'DATI COMMESSE'!$A$2:$F$25,4,FALSE)</f>
        <v>FRD</v>
      </c>
      <c r="O1810" s="13">
        <f>VLOOKUP(exp_SILP!$B1810,'DATI COMMESSE'!$A$2:$F$25,5,FALSE)*exp_SILP!$F1810</f>
        <v>35.5</v>
      </c>
      <c r="P1810" s="11" t="str">
        <f>IF(MID(exp_SILP!$W1810,10,2)&gt;"40","F","M")</f>
        <v>F</v>
      </c>
      <c r="Q1810" s="14" t="s">
        <v>1716</v>
      </c>
      <c r="R1810" s="15" t="s">
        <v>93</v>
      </c>
      <c r="S1810" s="15" t="s">
        <v>160</v>
      </c>
      <c r="T1810" s="15" t="s">
        <v>58</v>
      </c>
      <c r="U1810" s="15" t="s">
        <v>59</v>
      </c>
      <c r="V1810" s="15" t="s">
        <v>775</v>
      </c>
      <c r="W1810" s="15" t="s">
        <v>776</v>
      </c>
      <c r="X1810" s="15" t="s">
        <v>777</v>
      </c>
      <c r="Y1810" s="15" t="s">
        <v>18</v>
      </c>
      <c r="Z1810" s="15" t="s">
        <v>63</v>
      </c>
      <c r="AA1810" s="15" t="s">
        <v>64</v>
      </c>
      <c r="AB1810" s="15" t="s">
        <v>65</v>
      </c>
      <c r="AC1810" s="15" t="s">
        <v>82</v>
      </c>
      <c r="AD1810" s="15" t="s">
        <v>59</v>
      </c>
      <c r="AE1810" s="15" t="s">
        <v>59</v>
      </c>
      <c r="AF1810" s="15" t="s">
        <v>114</v>
      </c>
      <c r="AG1810" s="15" t="s">
        <v>67</v>
      </c>
      <c r="AH1810" s="15" t="s">
        <v>1759</v>
      </c>
      <c r="AI1810" s="15" t="s">
        <v>83</v>
      </c>
      <c r="AJ1810" s="15" t="str">
        <f>VLOOKUP(exp_SILP!$Y1810,'DATI CM'!$A$2:$F$28,2,FALSE)</f>
        <v>TRZCST69B41F952V</v>
      </c>
    </row>
    <row r="1811" ht="15.75" hidden="1" customHeight="1">
      <c r="A1811" s="17" t="str">
        <f>IFERROR(VLOOKUP(exp_SILP!$W1811,exp_utenti_P!D:D,1,FALSE),"_DA INSERIRE")</f>
        <v>MSTNNL62S60F952K</v>
      </c>
      <c r="B1811" s="17" t="str">
        <f>IF(AND(exp_SILP!$S1811="A.3 ORIENTAMENTO PROFESSIONALE",exp_SILP!$AD1811="4.2"),"A.3 ORIENTAMENTO PROFESSIONALE (CARCERE)",
IF(AND(exp_SILP!$S1811="A.3 ORIENTAMENTO PROFESSIONALE",exp_SILP!$AD1811="."),"A.3 ORIENTAMENTO PROFESSIONALE (CARCERE)",
IF(AND(exp_SILP!$S1811="A.4 CONSULENZA ORIENTATIVA",exp_SILP!$AD1811="4.2"),"A.4 CONSULENZA ORIENTATIVA (CARCERE)",
IF(AND(exp_SILP!$S1811="A.4 CONSULENZA ORIENTATIVA",exp_SILP!$AD1811="."),"A.4 CONSULENZA ORIENTATIVA (CARCERE)",
IF(AND(exp_SILP!$S1811="A.5 - LEP F1 - ACCOMPAGNAMENTO AL LAVORO",exp_SILP!$AD1811="4.2"),"A.5 - LEP F1 - ACCOMPAGNAMENTO AL LAVORO (CARCERE)",
IF(AND(exp_SILP!$S1811="A.5 - LEP F1 - ACCOMPAGNAMENTO AL LAVORO",exp_SILP!$AD1811="."),"A.5 - LEP F1 - ACCOMPAGNAMENTO AL LAVORO (CARCERE)",
IF(AND(exp_SILP!$S1811="A.5.2a - TUTORAGGIO TIROCINI",exp_SILP!$AD1811="4.2"),"A.5.2a - TUTORAGGIO TIROCINI (CARCERE)",
exp_SILP!$S1811)))))))</f>
        <v>A.5.1 ATTIVAZIONE E RICERCA OPPORTUNITA' (1-C)</v>
      </c>
      <c r="C1811" s="18" t="str">
        <f>CONCATENATE(VLOOKUP(exp_SILP!$B1811,'DATI COMMESSE'!$A$2:$F$25,4,FALSE)," - ", VLOOKUP(exp_SILP!$B1811,'DATI COMMESSE'!$A$2:$F$25,2,FALSE)," - ",VLOOKUP(exp_SILP!$B1811,'DATI COMMESSE'!$A$2:$F$25,3,FALSE))</f>
        <v>FRD - 22-02-5000 - 22-12-5002</v>
      </c>
      <c r="D1811" s="18" t="str">
        <f>LEFT(exp_SILP!$R1811,5)</f>
        <v>14:00</v>
      </c>
      <c r="E1811" s="18" t="str">
        <f>RIGHT(exp_SILP!$R1811,5)</f>
        <v>17:00</v>
      </c>
      <c r="F1811" s="18">
        <f>IF(exp_SILP!$AG1811&gt;=60,exp_SILP!$AG1811/60,exp_SILP!$AG1811)</f>
        <v>3</v>
      </c>
      <c r="G1811" s="18" t="str">
        <f>VLOOKUP(exp_SILP!$Y1811,'DATI CM'!$A$2:$F$28,2,FALSE)</f>
        <v>TRZCST69B41F952V</v>
      </c>
      <c r="H1811" s="18" t="str">
        <f>VLOOKUP(exp_SILP!$Y1811,'DATI CM'!$A$2:$F$28,3,FALSE)</f>
        <v/>
      </c>
      <c r="I1811" s="18" t="str">
        <f t="shared" si="1"/>
        <v>N</v>
      </c>
      <c r="J1811" s="18" t="str">
        <f>VLOOKUP(exp_SILP!$Y1811,'DATI CM'!$A$2:$F$28,4,FALSE)</f>
        <v/>
      </c>
      <c r="K1811" s="19">
        <f>VLOOKUP(exp_SILP!$B1811,'DATI COMMESSE'!$A$2:$F$25,5,FALSE)</f>
        <v>35.5</v>
      </c>
      <c r="L1811" s="19" t="str">
        <f>IF(exp_SILP!$B1811="A4.10 - LEP E - ORIENTAMENTO SPECIALISTICO SKILL GAP ANALYSIS - GRUPPO 3P",0,VLOOKUP(exp_SILP!$Y1811,'DATI CM'!$A$2:$F$28,6,FALSE))</f>
        <v/>
      </c>
      <c r="M1811" s="19">
        <f>IFERROR(VLOOKUP(exp_SILP!$B1811,'DATI CM'!$H$2:$I$16,2,FALSE)*exp_SILP!$F1811,0)</f>
        <v>0</v>
      </c>
      <c r="N1811" s="18" t="str">
        <f>VLOOKUP(exp_SILP!$B1811,'DATI COMMESSE'!$A$2:$F$25,4,FALSE)</f>
        <v>FRD</v>
      </c>
      <c r="O1811" s="20">
        <f>VLOOKUP(exp_SILP!$B1811,'DATI COMMESSE'!$A$2:$F$25,5,FALSE)*exp_SILP!$F1811</f>
        <v>106.5</v>
      </c>
      <c r="P1811" s="18" t="str">
        <f>IF(MID(exp_SILP!$W1811,10,2)&gt;"40","F","M")</f>
        <v>F</v>
      </c>
      <c r="Q1811" s="21" t="s">
        <v>1716</v>
      </c>
      <c r="R1811" s="22" t="s">
        <v>100</v>
      </c>
      <c r="S1811" s="22" t="s">
        <v>160</v>
      </c>
      <c r="T1811" s="22" t="s">
        <v>58</v>
      </c>
      <c r="U1811" s="22" t="s">
        <v>59</v>
      </c>
      <c r="V1811" s="22" t="s">
        <v>775</v>
      </c>
      <c r="W1811" s="22" t="s">
        <v>776</v>
      </c>
      <c r="X1811" s="22" t="s">
        <v>777</v>
      </c>
      <c r="Y1811" s="22" t="s">
        <v>18</v>
      </c>
      <c r="Z1811" s="22" t="s">
        <v>63</v>
      </c>
      <c r="AA1811" s="22" t="s">
        <v>64</v>
      </c>
      <c r="AB1811" s="22" t="s">
        <v>65</v>
      </c>
      <c r="AC1811" s="22" t="s">
        <v>82</v>
      </c>
      <c r="AD1811" s="22" t="s">
        <v>59</v>
      </c>
      <c r="AE1811" s="22" t="s">
        <v>59</v>
      </c>
      <c r="AF1811" s="22" t="s">
        <v>59</v>
      </c>
      <c r="AG1811" s="22" t="s">
        <v>101</v>
      </c>
      <c r="AH1811" s="22" t="s">
        <v>1716</v>
      </c>
      <c r="AI1811" s="22" t="s">
        <v>83</v>
      </c>
      <c r="AJ1811" s="22" t="str">
        <f>VLOOKUP(exp_SILP!$Y1811,'DATI CM'!$A$2:$F$28,2,FALSE)</f>
        <v>TRZCST69B41F952V</v>
      </c>
    </row>
    <row r="1812" ht="15.75" customHeight="1">
      <c r="A1812" s="10" t="str">
        <f>IFERROR(VLOOKUP(exp_SILP!$W1812,exp_utenti_P!D:D,1,FALSE),"_DA INSERIRE")</f>
        <v>GVRGTL71M51Z129I</v>
      </c>
      <c r="B1812" s="10" t="str">
        <f>IF(AND(exp_SILP!$S1812="A.3 ORIENTAMENTO PROFESSIONALE",exp_SILP!$AD1812="4.2"),"A.3 ORIENTAMENTO PROFESSIONALE (CARCERE)",
IF(AND(exp_SILP!$S1812="A.3 ORIENTAMENTO PROFESSIONALE",exp_SILP!$AD1812="."),"A.3 ORIENTAMENTO PROFESSIONALE (CARCERE)",
IF(AND(exp_SILP!$S1812="A.4 CONSULENZA ORIENTATIVA",exp_SILP!$AD1812="4.2"),"A.4 CONSULENZA ORIENTATIVA (CARCERE)",
IF(AND(exp_SILP!$S1812="A.4 CONSULENZA ORIENTATIVA",exp_SILP!$AD1812="."),"A.4 CONSULENZA ORIENTATIVA (CARCERE)",
IF(AND(exp_SILP!$S1812="A.5 - LEP F1 - ACCOMPAGNAMENTO AL LAVORO",exp_SILP!$AD1812="4.2"),"A.5 - LEP F1 - ACCOMPAGNAMENTO AL LAVORO (CARCERE)",
IF(AND(exp_SILP!$S1812="A.5 - LEP F1 - ACCOMPAGNAMENTO AL LAVORO",exp_SILP!$AD1812="."),"A.5 - LEP F1 - ACCOMPAGNAMENTO AL LAVORO (CARCERE)",
IF(AND(exp_SILP!$S1812="A.5.2a - TUTORAGGIO TIROCINI",exp_SILP!$AD1812="4.2"),"A.5.2a - TUTORAGGIO TIROCINI (CARCERE)",
exp_SILP!$S1812)))))))</f>
        <v>A4.10 - LEP E - ORIENTAMENTO SPECIALISTICO SKILL GAP ANALYSIS</v>
      </c>
      <c r="C1812" s="11" t="str">
        <f>CONCATENATE(VLOOKUP(exp_SILP!$B1812,'DATI COMMESSE'!$A$2:$F$25,4,FALSE)," - ", VLOOKUP(exp_SILP!$B1812,'DATI COMMESSE'!$A$2:$F$25,2,FALSE)," - ",VLOOKUP(exp_SILP!$B1812,'DATI COMMESSE'!$A$2:$F$25,3,FALSE))</f>
        <v>GOL - 22-02-5000 - 22-12-5003</v>
      </c>
      <c r="D1812" s="11" t="str">
        <f>LEFT(exp_SILP!$R1812,5)</f>
        <v>11:00</v>
      </c>
      <c r="E1812" s="11" t="str">
        <f>RIGHT(exp_SILP!$R1812,5)</f>
        <v>13:00</v>
      </c>
      <c r="F1812" s="11">
        <f>IF(exp_SILP!$AG1812&gt;=60,exp_SILP!$AG1812/60,exp_SILP!$AG1812)</f>
        <v>2</v>
      </c>
      <c r="G1812" s="11" t="str">
        <f>VLOOKUP(exp_SILP!$Y1812,'DATI CM'!$A$2:$F$28,2,FALSE)</f>
        <v>MNRCLD73B46G674U</v>
      </c>
      <c r="H1812" s="11" t="str">
        <f>VLOOKUP(exp_SILP!$Y1812,'DATI CM'!$A$2:$F$28,3,FALSE)</f>
        <v>A011</v>
      </c>
      <c r="I1812" s="11" t="str">
        <f t="shared" si="1"/>
        <v>N</v>
      </c>
      <c r="J1812" s="11" t="str">
        <f>VLOOKUP(exp_SILP!$Y1812,'DATI CM'!$A$2:$F$28,4,FALSE)</f>
        <v>TORINO</v>
      </c>
      <c r="K1812" s="12">
        <f>VLOOKUP(exp_SILP!$B1812,'DATI COMMESSE'!$A$2:$F$25,5,FALSE)</f>
        <v>39.94</v>
      </c>
      <c r="L1812" s="12">
        <f>IF(exp_SILP!$B1812="A4.10 - LEP E - ORIENTAMENTO SPECIALISTICO SKILL GAP ANALYSIS - GRUPPO 3P",0,VLOOKUP(exp_SILP!$Y1812,'DATI CM'!$A$2:$F$28,6,FALSE))</f>
        <v>25</v>
      </c>
      <c r="M1812" s="12">
        <f>IFERROR(VLOOKUP(exp_SILP!$B1812,'DATI CM'!$H$2:$I$16,2,FALSE)*exp_SILP!$F1812,0)</f>
        <v>0</v>
      </c>
      <c r="N1812" s="11" t="str">
        <f>VLOOKUP(exp_SILP!$B1812,'DATI COMMESSE'!$A$2:$F$25,4,FALSE)</f>
        <v>GOL</v>
      </c>
      <c r="O1812" s="13">
        <f>VLOOKUP(exp_SILP!$B1812,'DATI COMMESSE'!$A$2:$F$25,5,FALSE)*exp_SILP!$F1812</f>
        <v>79.88</v>
      </c>
      <c r="P1812" s="11" t="str">
        <f>IF(MID(exp_SILP!$W1812,10,2)&gt;"40","F","M")</f>
        <v>F</v>
      </c>
      <c r="Q1812" s="14" t="s">
        <v>1716</v>
      </c>
      <c r="R1812" s="15" t="s">
        <v>219</v>
      </c>
      <c r="S1812" s="15" t="s">
        <v>70</v>
      </c>
      <c r="T1812" s="15" t="s">
        <v>58</v>
      </c>
      <c r="U1812" s="15" t="s">
        <v>59</v>
      </c>
      <c r="V1812" s="15" t="s">
        <v>1046</v>
      </c>
      <c r="W1812" s="15" t="s">
        <v>1047</v>
      </c>
      <c r="X1812" s="15" t="s">
        <v>1048</v>
      </c>
      <c r="Y1812" s="15" t="s">
        <v>14</v>
      </c>
      <c r="Z1812" s="15" t="s">
        <v>63</v>
      </c>
      <c r="AA1812" s="15" t="s">
        <v>64</v>
      </c>
      <c r="AB1812" s="15" t="s">
        <v>74</v>
      </c>
      <c r="AC1812" s="15" t="s">
        <v>135</v>
      </c>
      <c r="AD1812" s="15" t="s">
        <v>59</v>
      </c>
      <c r="AE1812" s="15" t="s">
        <v>59</v>
      </c>
      <c r="AF1812" s="15" t="s">
        <v>59</v>
      </c>
      <c r="AG1812" s="15" t="s">
        <v>76</v>
      </c>
      <c r="AH1812" s="15" t="s">
        <v>99</v>
      </c>
      <c r="AI1812" s="15" t="s">
        <v>158</v>
      </c>
      <c r="AJ1812" s="15" t="str">
        <f>VLOOKUP(exp_SILP!$Y1812,'DATI CM'!$A$2:$F$28,2,FALSE)</f>
        <v>MNRCLD73B46G674U</v>
      </c>
    </row>
    <row r="1813" ht="15.75" customHeight="1">
      <c r="A1813" s="17" t="str">
        <f>IFERROR(VLOOKUP(exp_SILP!$W1813,exp_utenti_P!D:D,1,FALSE),"_DA INSERIRE")</f>
        <v>VLZDTN92T07Z611N</v>
      </c>
      <c r="B1813" s="17" t="str">
        <f>IF(AND(exp_SILP!$S1813="A.3 ORIENTAMENTO PROFESSIONALE",exp_SILP!$AD1813="4.2"),"A.3 ORIENTAMENTO PROFESSIONALE (CARCERE)",
IF(AND(exp_SILP!$S1813="A.3 ORIENTAMENTO PROFESSIONALE",exp_SILP!$AD1813="."),"A.3 ORIENTAMENTO PROFESSIONALE (CARCERE)",
IF(AND(exp_SILP!$S1813="A.4 CONSULENZA ORIENTATIVA",exp_SILP!$AD1813="4.2"),"A.4 CONSULENZA ORIENTATIVA (CARCERE)",
IF(AND(exp_SILP!$S1813="A.4 CONSULENZA ORIENTATIVA",exp_SILP!$AD1813="."),"A.4 CONSULENZA ORIENTATIVA (CARCERE)",
IF(AND(exp_SILP!$S1813="A.5 - LEP F1 - ACCOMPAGNAMENTO AL LAVORO",exp_SILP!$AD1813="4.2"),"A.5 - LEP F1 - ACCOMPAGNAMENTO AL LAVORO (CARCERE)",
IF(AND(exp_SILP!$S1813="A.5 - LEP F1 - ACCOMPAGNAMENTO AL LAVORO",exp_SILP!$AD1813="."),"A.5 - LEP F1 - ACCOMPAGNAMENTO AL LAVORO (CARCERE)",
IF(AND(exp_SILP!$S1813="A.5.2a - TUTORAGGIO TIROCINI",exp_SILP!$AD1813="4.2"),"A.5.2a - TUTORAGGIO TIROCINI (CARCERE)",
exp_SILP!$S1813)))))))</f>
        <v>A4.10 - LEP E - ORIENTAMENTO SPECIALISTICO SKILL GAP ANALYSIS</v>
      </c>
      <c r="C1813" s="18" t="str">
        <f>CONCATENATE(VLOOKUP(exp_SILP!$B1813,'DATI COMMESSE'!$A$2:$F$25,4,FALSE)," - ", VLOOKUP(exp_SILP!$B1813,'DATI COMMESSE'!$A$2:$F$25,2,FALSE)," - ",VLOOKUP(exp_SILP!$B1813,'DATI COMMESSE'!$A$2:$F$25,3,FALSE))</f>
        <v>GOL - 22-02-5000 - 22-12-5003</v>
      </c>
      <c r="D1813" s="18" t="str">
        <f>LEFT(exp_SILP!$R1813,5)</f>
        <v>09:00</v>
      </c>
      <c r="E1813" s="18" t="str">
        <f>RIGHT(exp_SILP!$R1813,5)</f>
        <v>10:00</v>
      </c>
      <c r="F1813" s="18">
        <f>IF(exp_SILP!$AG1813&gt;=60,exp_SILP!$AG1813/60,exp_SILP!$AG1813)</f>
        <v>1</v>
      </c>
      <c r="G1813" s="18" t="str">
        <f>VLOOKUP(exp_SILP!$Y1813,'DATI CM'!$A$2:$F$28,2,FALSE)</f>
        <v>MNRCLD73B46G674U</v>
      </c>
      <c r="H1813" s="18" t="str">
        <f>VLOOKUP(exp_SILP!$Y1813,'DATI CM'!$A$2:$F$28,3,FALSE)</f>
        <v>A011</v>
      </c>
      <c r="I1813" s="18" t="str">
        <f t="shared" si="1"/>
        <v>N</v>
      </c>
      <c r="J1813" s="18" t="str">
        <f>VLOOKUP(exp_SILP!$Y1813,'DATI CM'!$A$2:$F$28,4,FALSE)</f>
        <v>TORINO</v>
      </c>
      <c r="K1813" s="19">
        <f>VLOOKUP(exp_SILP!$B1813,'DATI COMMESSE'!$A$2:$F$25,5,FALSE)</f>
        <v>39.94</v>
      </c>
      <c r="L1813" s="19">
        <f>IF(exp_SILP!$B1813="A4.10 - LEP E - ORIENTAMENTO SPECIALISTICO SKILL GAP ANALYSIS - GRUPPO 3P",0,VLOOKUP(exp_SILP!$Y1813,'DATI CM'!$A$2:$F$28,6,FALSE))</f>
        <v>25</v>
      </c>
      <c r="M1813" s="19">
        <f>IFERROR(VLOOKUP(exp_SILP!$B1813,'DATI CM'!$H$2:$I$16,2,FALSE)*exp_SILP!$F1813,0)</f>
        <v>0</v>
      </c>
      <c r="N1813" s="18" t="str">
        <f>VLOOKUP(exp_SILP!$B1813,'DATI COMMESSE'!$A$2:$F$25,4,FALSE)</f>
        <v>GOL</v>
      </c>
      <c r="O1813" s="20">
        <f>VLOOKUP(exp_SILP!$B1813,'DATI COMMESSE'!$A$2:$F$25,5,FALSE)*exp_SILP!$F1813</f>
        <v>39.94</v>
      </c>
      <c r="P1813" s="18" t="str">
        <f>IF(MID(exp_SILP!$W1813,10,2)&gt;"40","F","M")</f>
        <v>M</v>
      </c>
      <c r="Q1813" s="21" t="s">
        <v>1716</v>
      </c>
      <c r="R1813" s="22" t="s">
        <v>203</v>
      </c>
      <c r="S1813" s="22" t="s">
        <v>70</v>
      </c>
      <c r="T1813" s="22" t="s">
        <v>58</v>
      </c>
      <c r="U1813" s="22" t="s">
        <v>59</v>
      </c>
      <c r="V1813" s="22" t="s">
        <v>1760</v>
      </c>
      <c r="W1813" s="22" t="s">
        <v>1761</v>
      </c>
      <c r="X1813" s="22" t="s">
        <v>1077</v>
      </c>
      <c r="Y1813" s="22" t="s">
        <v>14</v>
      </c>
      <c r="Z1813" s="22" t="s">
        <v>63</v>
      </c>
      <c r="AA1813" s="22" t="s">
        <v>64</v>
      </c>
      <c r="AB1813" s="22" t="s">
        <v>74</v>
      </c>
      <c r="AC1813" s="22" t="s">
        <v>135</v>
      </c>
      <c r="AD1813" s="22" t="s">
        <v>59</v>
      </c>
      <c r="AE1813" s="22" t="s">
        <v>59</v>
      </c>
      <c r="AF1813" s="22" t="s">
        <v>59</v>
      </c>
      <c r="AG1813" s="22" t="s">
        <v>67</v>
      </c>
      <c r="AH1813" s="22" t="s">
        <v>99</v>
      </c>
      <c r="AI1813" s="22" t="s">
        <v>158</v>
      </c>
      <c r="AJ1813" s="22" t="str">
        <f>VLOOKUP(exp_SILP!$Y1813,'DATI CM'!$A$2:$F$28,2,FALSE)</f>
        <v>MNRCLD73B46G674U</v>
      </c>
    </row>
    <row r="1814" ht="15.75" hidden="1" customHeight="1">
      <c r="A1814" s="10" t="str">
        <f>IFERROR(VLOOKUP(exp_SILP!$W1814,exp_utenti_P!D:D,1,FALSE),"_DA INSERIRE")</f>
        <v>CNSGPP04M10F952L</v>
      </c>
      <c r="B1814" s="10" t="str">
        <f>IF(AND(exp_SILP!$S1814="A.3 ORIENTAMENTO PROFESSIONALE",exp_SILP!$AD1814="4.2"),"A.3 ORIENTAMENTO PROFESSIONALE (CARCERE)",
IF(AND(exp_SILP!$S1814="A.3 ORIENTAMENTO PROFESSIONALE",exp_SILP!$AD1814="."),"A.3 ORIENTAMENTO PROFESSIONALE (CARCERE)",
IF(AND(exp_SILP!$S1814="A.4 CONSULENZA ORIENTATIVA",exp_SILP!$AD1814="4.2"),"A.4 CONSULENZA ORIENTATIVA (CARCERE)",
IF(AND(exp_SILP!$S1814="A.4 CONSULENZA ORIENTATIVA",exp_SILP!$AD1814="."),"A.4 CONSULENZA ORIENTATIVA (CARCERE)",
IF(AND(exp_SILP!$S1814="A.5 - LEP F1 - ACCOMPAGNAMENTO AL LAVORO",exp_SILP!$AD1814="4.2"),"A.5 - LEP F1 - ACCOMPAGNAMENTO AL LAVORO (CARCERE)",
IF(AND(exp_SILP!$S1814="A.5 - LEP F1 - ACCOMPAGNAMENTO AL LAVORO",exp_SILP!$AD1814="."),"A.5 - LEP F1 - ACCOMPAGNAMENTO AL LAVORO (CARCERE)",
IF(AND(exp_SILP!$S1814="A.5.2a - TUTORAGGIO TIROCINI",exp_SILP!$AD1814="4.2"),"A.5.2a - TUTORAGGIO TIROCINI (CARCERE)",
exp_SILP!$S1814)))))))</f>
        <v>A4.10 - LEP E - ORIENTAMENTO SPECIALISTICO SKILL GAP ANALYSIS</v>
      </c>
      <c r="C1814" s="11" t="str">
        <f>CONCATENATE(VLOOKUP(exp_SILP!$B1814,'DATI COMMESSE'!$A$2:$F$25,4,FALSE)," - ", VLOOKUP(exp_SILP!$B1814,'DATI COMMESSE'!$A$2:$F$25,2,FALSE)," - ",VLOOKUP(exp_SILP!$B1814,'DATI COMMESSE'!$A$2:$F$25,3,FALSE))</f>
        <v>GOL - 22-02-5000 - 22-12-5003</v>
      </c>
      <c r="D1814" s="11" t="str">
        <f>LEFT(exp_SILP!$R1814,5)</f>
        <v>12:00</v>
      </c>
      <c r="E1814" s="11" t="str">
        <f>RIGHT(exp_SILP!$R1814,5)</f>
        <v>13:00</v>
      </c>
      <c r="F1814" s="11">
        <f>IF(exp_SILP!$AG1814&gt;=60,exp_SILP!$AG1814/60,exp_SILP!$AG1814)</f>
        <v>1</v>
      </c>
      <c r="G1814" s="11" t="str">
        <f>VLOOKUP(exp_SILP!$Y1814,'DATI CM'!$A$2:$F$28,2,FALSE)</f>
        <v>TRZCST69B41F952V</v>
      </c>
      <c r="H1814" s="11" t="str">
        <f>VLOOKUP(exp_SILP!$Y1814,'DATI CM'!$A$2:$F$28,3,FALSE)</f>
        <v/>
      </c>
      <c r="I1814" s="11" t="str">
        <f t="shared" si="1"/>
        <v>N</v>
      </c>
      <c r="J1814" s="11" t="str">
        <f>VLOOKUP(exp_SILP!$Y1814,'DATI CM'!$A$2:$F$28,4,FALSE)</f>
        <v/>
      </c>
      <c r="K1814" s="12">
        <f>VLOOKUP(exp_SILP!$B1814,'DATI COMMESSE'!$A$2:$F$25,5,FALSE)</f>
        <v>39.94</v>
      </c>
      <c r="L1814" s="12" t="str">
        <f>IF(exp_SILP!$B1814="A4.10 - LEP E - ORIENTAMENTO SPECIALISTICO SKILL GAP ANALYSIS - GRUPPO 3P",0,VLOOKUP(exp_SILP!$Y1814,'DATI CM'!$A$2:$F$28,6,FALSE))</f>
        <v/>
      </c>
      <c r="M1814" s="12">
        <f>IFERROR(VLOOKUP(exp_SILP!$B1814,'DATI CM'!$H$2:$I$16,2,FALSE)*exp_SILP!$F1814,0)</f>
        <v>0</v>
      </c>
      <c r="N1814" s="11" t="str">
        <f>VLOOKUP(exp_SILP!$B1814,'DATI COMMESSE'!$A$2:$F$25,4,FALSE)</f>
        <v>GOL</v>
      </c>
      <c r="O1814" s="13">
        <f>VLOOKUP(exp_SILP!$B1814,'DATI COMMESSE'!$A$2:$F$25,5,FALSE)*exp_SILP!$F1814</f>
        <v>39.94</v>
      </c>
      <c r="P1814" s="11" t="str">
        <f>IF(MID(exp_SILP!$W1814,10,2)&gt;"40","F","M")</f>
        <v>M</v>
      </c>
      <c r="Q1814" s="14" t="s">
        <v>1716</v>
      </c>
      <c r="R1814" s="15" t="s">
        <v>102</v>
      </c>
      <c r="S1814" s="15" t="s">
        <v>70</v>
      </c>
      <c r="T1814" s="15" t="s">
        <v>58</v>
      </c>
      <c r="U1814" s="15" t="s">
        <v>59</v>
      </c>
      <c r="V1814" s="15" t="s">
        <v>933</v>
      </c>
      <c r="W1814" s="15" t="s">
        <v>934</v>
      </c>
      <c r="X1814" s="15" t="s">
        <v>935</v>
      </c>
      <c r="Y1814" s="15" t="s">
        <v>18</v>
      </c>
      <c r="Z1814" s="15" t="s">
        <v>63</v>
      </c>
      <c r="AA1814" s="15" t="s">
        <v>64</v>
      </c>
      <c r="AB1814" s="15" t="s">
        <v>65</v>
      </c>
      <c r="AC1814" s="15" t="s">
        <v>82</v>
      </c>
      <c r="AD1814" s="15" t="s">
        <v>59</v>
      </c>
      <c r="AE1814" s="15" t="s">
        <v>59</v>
      </c>
      <c r="AF1814" s="15" t="s">
        <v>114</v>
      </c>
      <c r="AG1814" s="15" t="s">
        <v>67</v>
      </c>
      <c r="AH1814" s="15" t="s">
        <v>1716</v>
      </c>
      <c r="AI1814" s="15" t="s">
        <v>83</v>
      </c>
      <c r="AJ1814" s="15" t="str">
        <f>VLOOKUP(exp_SILP!$Y1814,'DATI CM'!$A$2:$F$28,2,FALSE)</f>
        <v>TRZCST69B41F952V</v>
      </c>
    </row>
    <row r="1815" ht="15.75" hidden="1" customHeight="1">
      <c r="A1815" s="17" t="str">
        <f>IFERROR(VLOOKUP(exp_SILP!$W1815,exp_utenti_P!D:D,1,FALSE),"_DA INSERIRE")</f>
        <v>CNSGPP04M10F952L</v>
      </c>
      <c r="B1815" s="17" t="str">
        <f>IF(AND(exp_SILP!$S1815="A.3 ORIENTAMENTO PROFESSIONALE",exp_SILP!$AD1815="4.2"),"A.3 ORIENTAMENTO PROFESSIONALE (CARCERE)",
IF(AND(exp_SILP!$S1815="A.3 ORIENTAMENTO PROFESSIONALE",exp_SILP!$AD1815="."),"A.3 ORIENTAMENTO PROFESSIONALE (CARCERE)",
IF(AND(exp_SILP!$S1815="A.4 CONSULENZA ORIENTATIVA",exp_SILP!$AD1815="4.2"),"A.4 CONSULENZA ORIENTATIVA (CARCERE)",
IF(AND(exp_SILP!$S1815="A.4 CONSULENZA ORIENTATIVA",exp_SILP!$AD1815="."),"A.4 CONSULENZA ORIENTATIVA (CARCERE)",
IF(AND(exp_SILP!$S1815="A.5 - LEP F1 - ACCOMPAGNAMENTO AL LAVORO",exp_SILP!$AD1815="4.2"),"A.5 - LEP F1 - ACCOMPAGNAMENTO AL LAVORO (CARCERE)",
IF(AND(exp_SILP!$S1815="A.5 - LEP F1 - ACCOMPAGNAMENTO AL LAVORO",exp_SILP!$AD1815="."),"A.5 - LEP F1 - ACCOMPAGNAMENTO AL LAVORO (CARCERE)",
IF(AND(exp_SILP!$S1815="A.5.2a - TUTORAGGIO TIROCINI",exp_SILP!$AD1815="4.2"),"A.5.2a - TUTORAGGIO TIROCINI (CARCERE)",
exp_SILP!$S1815)))))))</f>
        <v>A4.10 - LEP E - ORIENTAMENTO SPECIALISTICO SKILL GAP ANALYSIS</v>
      </c>
      <c r="C1815" s="18" t="str">
        <f>CONCATENATE(VLOOKUP(exp_SILP!$B1815,'DATI COMMESSE'!$A$2:$F$25,4,FALSE)," - ", VLOOKUP(exp_SILP!$B1815,'DATI COMMESSE'!$A$2:$F$25,2,FALSE)," - ",VLOOKUP(exp_SILP!$B1815,'DATI COMMESSE'!$A$2:$F$25,3,FALSE))</f>
        <v>GOL - 22-02-5000 - 22-12-5003</v>
      </c>
      <c r="D1815" s="18" t="str">
        <f>LEFT(exp_SILP!$R1815,5)</f>
        <v>10:00</v>
      </c>
      <c r="E1815" s="18" t="str">
        <f>RIGHT(exp_SILP!$R1815,5)</f>
        <v>12:00</v>
      </c>
      <c r="F1815" s="18">
        <f>IF(exp_SILP!$AG1815&gt;=60,exp_SILP!$AG1815/60,exp_SILP!$AG1815)</f>
        <v>2</v>
      </c>
      <c r="G1815" s="18" t="str">
        <f>VLOOKUP(exp_SILP!$Y1815,'DATI CM'!$A$2:$F$28,2,FALSE)</f>
        <v>TRZCST69B41F952V</v>
      </c>
      <c r="H1815" s="18" t="str">
        <f>VLOOKUP(exp_SILP!$Y1815,'DATI CM'!$A$2:$F$28,3,FALSE)</f>
        <v/>
      </c>
      <c r="I1815" s="18" t="str">
        <f t="shared" si="1"/>
        <v>N</v>
      </c>
      <c r="J1815" s="18" t="str">
        <f>VLOOKUP(exp_SILP!$Y1815,'DATI CM'!$A$2:$F$28,4,FALSE)</f>
        <v/>
      </c>
      <c r="K1815" s="19">
        <f>VLOOKUP(exp_SILP!$B1815,'DATI COMMESSE'!$A$2:$F$25,5,FALSE)</f>
        <v>39.94</v>
      </c>
      <c r="L1815" s="19" t="str">
        <f>IF(exp_SILP!$B1815="A4.10 - LEP E - ORIENTAMENTO SPECIALISTICO SKILL GAP ANALYSIS - GRUPPO 3P",0,VLOOKUP(exp_SILP!$Y1815,'DATI CM'!$A$2:$F$28,6,FALSE))</f>
        <v/>
      </c>
      <c r="M1815" s="19">
        <f>IFERROR(VLOOKUP(exp_SILP!$B1815,'DATI CM'!$H$2:$I$16,2,FALSE)*exp_SILP!$F1815,0)</f>
        <v>0</v>
      </c>
      <c r="N1815" s="18" t="str">
        <f>VLOOKUP(exp_SILP!$B1815,'DATI COMMESSE'!$A$2:$F$25,4,FALSE)</f>
        <v>GOL</v>
      </c>
      <c r="O1815" s="20">
        <f>VLOOKUP(exp_SILP!$B1815,'DATI COMMESSE'!$A$2:$F$25,5,FALSE)*exp_SILP!$F1815</f>
        <v>79.88</v>
      </c>
      <c r="P1815" s="18" t="str">
        <f>IF(MID(exp_SILP!$W1815,10,2)&gt;"40","F","M")</f>
        <v>M</v>
      </c>
      <c r="Q1815" s="21" t="s">
        <v>1716</v>
      </c>
      <c r="R1815" s="22" t="s">
        <v>199</v>
      </c>
      <c r="S1815" s="22" t="s">
        <v>70</v>
      </c>
      <c r="T1815" s="22" t="s">
        <v>58</v>
      </c>
      <c r="U1815" s="22" t="s">
        <v>59</v>
      </c>
      <c r="V1815" s="22" t="s">
        <v>933</v>
      </c>
      <c r="W1815" s="22" t="s">
        <v>934</v>
      </c>
      <c r="X1815" s="22" t="s">
        <v>935</v>
      </c>
      <c r="Y1815" s="22" t="s">
        <v>18</v>
      </c>
      <c r="Z1815" s="22" t="s">
        <v>63</v>
      </c>
      <c r="AA1815" s="22" t="s">
        <v>64</v>
      </c>
      <c r="AB1815" s="22" t="s">
        <v>65</v>
      </c>
      <c r="AC1815" s="22" t="s">
        <v>82</v>
      </c>
      <c r="AD1815" s="22" t="s">
        <v>59</v>
      </c>
      <c r="AE1815" s="22" t="s">
        <v>59</v>
      </c>
      <c r="AF1815" s="22" t="s">
        <v>59</v>
      </c>
      <c r="AG1815" s="22" t="s">
        <v>76</v>
      </c>
      <c r="AH1815" s="22" t="s">
        <v>1716</v>
      </c>
      <c r="AI1815" s="22" t="s">
        <v>83</v>
      </c>
      <c r="AJ1815" s="22" t="str">
        <f>VLOOKUP(exp_SILP!$Y1815,'DATI CM'!$A$2:$F$28,2,FALSE)</f>
        <v>TRZCST69B41F952V</v>
      </c>
    </row>
    <row r="1816" ht="15.75" customHeight="1">
      <c r="A1816" s="10" t="str">
        <f>IFERROR(VLOOKUP(exp_SILP!$W1816,exp_utenti_P!D:D,1,FALSE),"_DA INSERIRE")</f>
        <v>MRMGLI77R04F839E</v>
      </c>
      <c r="B1816" s="10" t="str">
        <f>IF(AND(exp_SILP!$S1816="A.3 ORIENTAMENTO PROFESSIONALE",exp_SILP!$AD1816="4.2"),"A.3 ORIENTAMENTO PROFESSIONALE (CARCERE)",
IF(AND(exp_SILP!$S1816="A.3 ORIENTAMENTO PROFESSIONALE",exp_SILP!$AD1816="."),"A.3 ORIENTAMENTO PROFESSIONALE (CARCERE)",
IF(AND(exp_SILP!$S1816="A.4 CONSULENZA ORIENTATIVA",exp_SILP!$AD1816="4.2"),"A.4 CONSULENZA ORIENTATIVA (CARCERE)",
IF(AND(exp_SILP!$S1816="A.4 CONSULENZA ORIENTATIVA",exp_SILP!$AD1816="."),"A.4 CONSULENZA ORIENTATIVA (CARCERE)",
IF(AND(exp_SILP!$S1816="A.5 - LEP F1 - ACCOMPAGNAMENTO AL LAVORO",exp_SILP!$AD1816="4.2"),"A.5 - LEP F1 - ACCOMPAGNAMENTO AL LAVORO (CARCERE)",
IF(AND(exp_SILP!$S1816="A.5 - LEP F1 - ACCOMPAGNAMENTO AL LAVORO",exp_SILP!$AD1816="."),"A.5 - LEP F1 - ACCOMPAGNAMENTO AL LAVORO (CARCERE)",
IF(AND(exp_SILP!$S1816="A.5.2a - TUTORAGGIO TIROCINI",exp_SILP!$AD1816="4.2"),"A.5.2a - TUTORAGGIO TIROCINI (CARCERE)",
exp_SILP!$S1816)))))))</f>
        <v>A4.10 - LEP E - ORIENTAMENTO SPECIALISTICO SKILL GAP ANALYSIS</v>
      </c>
      <c r="C1816" s="11" t="str">
        <f>CONCATENATE(VLOOKUP(exp_SILP!$B1816,'DATI COMMESSE'!$A$2:$F$25,4,FALSE)," - ", VLOOKUP(exp_SILP!$B1816,'DATI COMMESSE'!$A$2:$F$25,2,FALSE)," - ",VLOOKUP(exp_SILP!$B1816,'DATI COMMESSE'!$A$2:$F$25,3,FALSE))</f>
        <v>GOL - 22-02-5000 - 22-12-5003</v>
      </c>
      <c r="D1816" s="11" t="str">
        <f>LEFT(exp_SILP!$R1816,5)</f>
        <v>17:00</v>
      </c>
      <c r="E1816" s="11" t="str">
        <f>RIGHT(exp_SILP!$R1816,5)</f>
        <v>18:00</v>
      </c>
      <c r="F1816" s="11">
        <f>IF(exp_SILP!$AG1816&gt;=60,exp_SILP!$AG1816/60,exp_SILP!$AG1816)</f>
        <v>1</v>
      </c>
      <c r="G1816" s="11" t="str">
        <f>VLOOKUP(exp_SILP!$Y1816,'DATI CM'!$A$2:$F$28,2,FALSE)</f>
        <v>MNRCLD73B46G674U</v>
      </c>
      <c r="H1816" s="11" t="str">
        <f>VLOOKUP(exp_SILP!$Y1816,'DATI CM'!$A$2:$F$28,3,FALSE)</f>
        <v>A011</v>
      </c>
      <c r="I1816" s="11" t="str">
        <f t="shared" si="1"/>
        <v>N</v>
      </c>
      <c r="J1816" s="11" t="str">
        <f>VLOOKUP(exp_SILP!$Y1816,'DATI CM'!$A$2:$F$28,4,FALSE)</f>
        <v>TORINO</v>
      </c>
      <c r="K1816" s="12">
        <f>VLOOKUP(exp_SILP!$B1816,'DATI COMMESSE'!$A$2:$F$25,5,FALSE)</f>
        <v>39.94</v>
      </c>
      <c r="L1816" s="12">
        <f>IF(exp_SILP!$B1816="A4.10 - LEP E - ORIENTAMENTO SPECIALISTICO SKILL GAP ANALYSIS - GRUPPO 3P",0,VLOOKUP(exp_SILP!$Y1816,'DATI CM'!$A$2:$F$28,6,FALSE))</f>
        <v>25</v>
      </c>
      <c r="M1816" s="12">
        <f>IFERROR(VLOOKUP(exp_SILP!$B1816,'DATI CM'!$H$2:$I$16,2,FALSE)*exp_SILP!$F1816,0)</f>
        <v>0</v>
      </c>
      <c r="N1816" s="11" t="str">
        <f>VLOOKUP(exp_SILP!$B1816,'DATI COMMESSE'!$A$2:$F$25,4,FALSE)</f>
        <v>GOL</v>
      </c>
      <c r="O1816" s="13">
        <f>VLOOKUP(exp_SILP!$B1816,'DATI COMMESSE'!$A$2:$F$25,5,FALSE)*exp_SILP!$F1816</f>
        <v>39.94</v>
      </c>
      <c r="P1816" s="11" t="str">
        <f>IF(MID(exp_SILP!$W1816,10,2)&gt;"40","F","M")</f>
        <v>M</v>
      </c>
      <c r="Q1816" s="14" t="s">
        <v>1716</v>
      </c>
      <c r="R1816" s="15" t="s">
        <v>93</v>
      </c>
      <c r="S1816" s="15" t="s">
        <v>70</v>
      </c>
      <c r="T1816" s="15" t="s">
        <v>58</v>
      </c>
      <c r="U1816" s="15" t="s">
        <v>59</v>
      </c>
      <c r="V1816" s="15" t="s">
        <v>842</v>
      </c>
      <c r="W1816" s="15" t="s">
        <v>843</v>
      </c>
      <c r="X1816" s="15" t="s">
        <v>844</v>
      </c>
      <c r="Y1816" s="15" t="s">
        <v>14</v>
      </c>
      <c r="Z1816" s="15" t="s">
        <v>63</v>
      </c>
      <c r="AA1816" s="15" t="s">
        <v>64</v>
      </c>
      <c r="AB1816" s="15" t="s">
        <v>65</v>
      </c>
      <c r="AC1816" s="15" t="s">
        <v>135</v>
      </c>
      <c r="AD1816" s="15" t="s">
        <v>59</v>
      </c>
      <c r="AE1816" s="15" t="s">
        <v>59</v>
      </c>
      <c r="AF1816" s="15" t="s">
        <v>156</v>
      </c>
      <c r="AG1816" s="15" t="s">
        <v>67</v>
      </c>
      <c r="AH1816" s="15" t="s">
        <v>99</v>
      </c>
      <c r="AI1816" s="15" t="s">
        <v>158</v>
      </c>
      <c r="AJ1816" s="15" t="str">
        <f>VLOOKUP(exp_SILP!$Y1816,'DATI CM'!$A$2:$F$28,2,FALSE)</f>
        <v>MNRCLD73B46G674U</v>
      </c>
    </row>
    <row r="1817" ht="15.75" customHeight="1">
      <c r="A1817" s="17" t="str">
        <f>IFERROR(VLOOKUP(exp_SILP!$W1817,exp_utenti_P!D:D,1,FALSE),"_DA INSERIRE")</f>
        <v>MRMGLI77R04F839E</v>
      </c>
      <c r="B1817" s="17" t="str">
        <f>IF(AND(exp_SILP!$S1817="A.3 ORIENTAMENTO PROFESSIONALE",exp_SILP!$AD1817="4.2"),"A.3 ORIENTAMENTO PROFESSIONALE (CARCERE)",
IF(AND(exp_SILP!$S1817="A.3 ORIENTAMENTO PROFESSIONALE",exp_SILP!$AD1817="."),"A.3 ORIENTAMENTO PROFESSIONALE (CARCERE)",
IF(AND(exp_SILP!$S1817="A.4 CONSULENZA ORIENTATIVA",exp_SILP!$AD1817="4.2"),"A.4 CONSULENZA ORIENTATIVA (CARCERE)",
IF(AND(exp_SILP!$S1817="A.4 CONSULENZA ORIENTATIVA",exp_SILP!$AD1817="."),"A.4 CONSULENZA ORIENTATIVA (CARCERE)",
IF(AND(exp_SILP!$S1817="A.5 - LEP F1 - ACCOMPAGNAMENTO AL LAVORO",exp_SILP!$AD1817="4.2"),"A.5 - LEP F1 - ACCOMPAGNAMENTO AL LAVORO (CARCERE)",
IF(AND(exp_SILP!$S1817="A.5 - LEP F1 - ACCOMPAGNAMENTO AL LAVORO",exp_SILP!$AD1817="."),"A.5 - LEP F1 - ACCOMPAGNAMENTO AL LAVORO (CARCERE)",
IF(AND(exp_SILP!$S1817="A.5.2a - TUTORAGGIO TIROCINI",exp_SILP!$AD1817="4.2"),"A.5.2a - TUTORAGGIO TIROCINI (CARCERE)",
exp_SILP!$S1817)))))))</f>
        <v>A4.10 - LEP E - ORIENTAMENTO SPECIALISTICO SKILL GAP ANALYSIS</v>
      </c>
      <c r="C1817" s="18" t="str">
        <f>CONCATENATE(VLOOKUP(exp_SILP!$B1817,'DATI COMMESSE'!$A$2:$F$25,4,FALSE)," - ", VLOOKUP(exp_SILP!$B1817,'DATI COMMESSE'!$A$2:$F$25,2,FALSE)," - ",VLOOKUP(exp_SILP!$B1817,'DATI COMMESSE'!$A$2:$F$25,3,FALSE))</f>
        <v>GOL - 22-02-5000 - 22-12-5003</v>
      </c>
      <c r="D1817" s="18" t="str">
        <f>LEFT(exp_SILP!$R1817,5)</f>
        <v>14:00</v>
      </c>
      <c r="E1817" s="18" t="str">
        <f>RIGHT(exp_SILP!$R1817,5)</f>
        <v>17:00</v>
      </c>
      <c r="F1817" s="18">
        <f>IF(exp_SILP!$AG1817&gt;=60,exp_SILP!$AG1817/60,exp_SILP!$AG1817)</f>
        <v>3</v>
      </c>
      <c r="G1817" s="18" t="str">
        <f>VLOOKUP(exp_SILP!$Y1817,'DATI CM'!$A$2:$F$28,2,FALSE)</f>
        <v>MNRCLD73B46G674U</v>
      </c>
      <c r="H1817" s="18" t="str">
        <f>VLOOKUP(exp_SILP!$Y1817,'DATI CM'!$A$2:$F$28,3,FALSE)</f>
        <v>A011</v>
      </c>
      <c r="I1817" s="18" t="str">
        <f t="shared" si="1"/>
        <v>N</v>
      </c>
      <c r="J1817" s="18" t="str">
        <f>VLOOKUP(exp_SILP!$Y1817,'DATI CM'!$A$2:$F$28,4,FALSE)</f>
        <v>TORINO</v>
      </c>
      <c r="K1817" s="19">
        <f>VLOOKUP(exp_SILP!$B1817,'DATI COMMESSE'!$A$2:$F$25,5,FALSE)</f>
        <v>39.94</v>
      </c>
      <c r="L1817" s="19">
        <f>IF(exp_SILP!$B1817="A4.10 - LEP E - ORIENTAMENTO SPECIALISTICO SKILL GAP ANALYSIS - GRUPPO 3P",0,VLOOKUP(exp_SILP!$Y1817,'DATI CM'!$A$2:$F$28,6,FALSE))</f>
        <v>25</v>
      </c>
      <c r="M1817" s="19">
        <f>IFERROR(VLOOKUP(exp_SILP!$B1817,'DATI CM'!$H$2:$I$16,2,FALSE)*exp_SILP!$F1817,0)</f>
        <v>0</v>
      </c>
      <c r="N1817" s="18" t="str">
        <f>VLOOKUP(exp_SILP!$B1817,'DATI COMMESSE'!$A$2:$F$25,4,FALSE)</f>
        <v>GOL</v>
      </c>
      <c r="O1817" s="20">
        <f>VLOOKUP(exp_SILP!$B1817,'DATI COMMESSE'!$A$2:$F$25,5,FALSE)*exp_SILP!$F1817</f>
        <v>119.82</v>
      </c>
      <c r="P1817" s="18" t="str">
        <f>IF(MID(exp_SILP!$W1817,10,2)&gt;"40","F","M")</f>
        <v>M</v>
      </c>
      <c r="Q1817" s="21" t="s">
        <v>1716</v>
      </c>
      <c r="R1817" s="22" t="s">
        <v>100</v>
      </c>
      <c r="S1817" s="22" t="s">
        <v>70</v>
      </c>
      <c r="T1817" s="22" t="s">
        <v>58</v>
      </c>
      <c r="U1817" s="22" t="s">
        <v>59</v>
      </c>
      <c r="V1817" s="22" t="s">
        <v>842</v>
      </c>
      <c r="W1817" s="22" t="s">
        <v>843</v>
      </c>
      <c r="X1817" s="22" t="s">
        <v>844</v>
      </c>
      <c r="Y1817" s="22" t="s">
        <v>14</v>
      </c>
      <c r="Z1817" s="22" t="s">
        <v>63</v>
      </c>
      <c r="AA1817" s="22" t="s">
        <v>64</v>
      </c>
      <c r="AB1817" s="22" t="s">
        <v>74</v>
      </c>
      <c r="AC1817" s="22" t="s">
        <v>135</v>
      </c>
      <c r="AD1817" s="22" t="s">
        <v>59</v>
      </c>
      <c r="AE1817" s="22" t="s">
        <v>59</v>
      </c>
      <c r="AF1817" s="22" t="s">
        <v>59</v>
      </c>
      <c r="AG1817" s="22" t="s">
        <v>101</v>
      </c>
      <c r="AH1817" s="22" t="s">
        <v>99</v>
      </c>
      <c r="AI1817" s="22" t="s">
        <v>158</v>
      </c>
      <c r="AJ1817" s="22" t="str">
        <f>VLOOKUP(exp_SILP!$Y1817,'DATI CM'!$A$2:$F$28,2,FALSE)</f>
        <v>MNRCLD73B46G674U</v>
      </c>
    </row>
    <row r="1818" ht="15.75" hidden="1" customHeight="1">
      <c r="A1818" s="10" t="str">
        <f>IFERROR(VLOOKUP(exp_SILP!$W1818,exp_utenti_P!D:D,1,FALSE),"_DA INSERIRE")</f>
        <v>MSRPLA72T42F952L</v>
      </c>
      <c r="B1818" s="10" t="str">
        <f>IF(AND(exp_SILP!$S1818="A.3 ORIENTAMENTO PROFESSIONALE",exp_SILP!$AD1818="4.2"),"A.3 ORIENTAMENTO PROFESSIONALE (CARCERE)",
IF(AND(exp_SILP!$S1818="A.3 ORIENTAMENTO PROFESSIONALE",exp_SILP!$AD1818="."),"A.3 ORIENTAMENTO PROFESSIONALE (CARCERE)",
IF(AND(exp_SILP!$S1818="A.4 CONSULENZA ORIENTATIVA",exp_SILP!$AD1818="4.2"),"A.4 CONSULENZA ORIENTATIVA (CARCERE)",
IF(AND(exp_SILP!$S1818="A.4 CONSULENZA ORIENTATIVA",exp_SILP!$AD1818="."),"A.4 CONSULENZA ORIENTATIVA (CARCERE)",
IF(AND(exp_SILP!$S1818="A.5 - LEP F1 - ACCOMPAGNAMENTO AL LAVORO",exp_SILP!$AD1818="4.2"),"A.5 - LEP F1 - ACCOMPAGNAMENTO AL LAVORO (CARCERE)",
IF(AND(exp_SILP!$S1818="A.5 - LEP F1 - ACCOMPAGNAMENTO AL LAVORO",exp_SILP!$AD1818="."),"A.5 - LEP F1 - ACCOMPAGNAMENTO AL LAVORO (CARCERE)",
IF(AND(exp_SILP!$S1818="A.5.2a - TUTORAGGIO TIROCINI",exp_SILP!$AD1818="4.2"),"A.5.2a - TUTORAGGIO TIROCINI (CARCERE)",
exp_SILP!$S1818)))))))</f>
        <v>A4.10 - LEP E - ORIENTAMENTO SPECIALISTICO SKILL GAP ANALYSIS</v>
      </c>
      <c r="C1818" s="11" t="str">
        <f>CONCATENATE(VLOOKUP(exp_SILP!$B1818,'DATI COMMESSE'!$A$2:$F$25,4,FALSE)," - ", VLOOKUP(exp_SILP!$B1818,'DATI COMMESSE'!$A$2:$F$25,2,FALSE)," - ",VLOOKUP(exp_SILP!$B1818,'DATI COMMESSE'!$A$2:$F$25,3,FALSE))</f>
        <v>GOL - 22-02-5000 - 22-12-5003</v>
      </c>
      <c r="D1818" s="11" t="str">
        <f>LEFT(exp_SILP!$R1818,5)</f>
        <v>18:00</v>
      </c>
      <c r="E1818" s="11" t="str">
        <f>RIGHT(exp_SILP!$R1818,5)</f>
        <v>19:00</v>
      </c>
      <c r="F1818" s="11">
        <f>IF(exp_SILP!$AG1818&gt;=60,exp_SILP!$AG1818/60,exp_SILP!$AG1818)</f>
        <v>1</v>
      </c>
      <c r="G1818" s="11" t="str">
        <f>VLOOKUP(exp_SILP!$Y1818,'DATI CM'!$A$2:$F$28,2,FALSE)</f>
        <v>TRZCST69B41F952V</v>
      </c>
      <c r="H1818" s="11" t="str">
        <f>VLOOKUP(exp_SILP!$Y1818,'DATI CM'!$A$2:$F$28,3,FALSE)</f>
        <v/>
      </c>
      <c r="I1818" s="11" t="str">
        <f t="shared" si="1"/>
        <v>N</v>
      </c>
      <c r="J1818" s="11" t="str">
        <f>VLOOKUP(exp_SILP!$Y1818,'DATI CM'!$A$2:$F$28,4,FALSE)</f>
        <v/>
      </c>
      <c r="K1818" s="12">
        <f>VLOOKUP(exp_SILP!$B1818,'DATI COMMESSE'!$A$2:$F$25,5,FALSE)</f>
        <v>39.94</v>
      </c>
      <c r="L1818" s="12" t="str">
        <f>IF(exp_SILP!$B1818="A4.10 - LEP E - ORIENTAMENTO SPECIALISTICO SKILL GAP ANALYSIS - GRUPPO 3P",0,VLOOKUP(exp_SILP!$Y1818,'DATI CM'!$A$2:$F$28,6,FALSE))</f>
        <v/>
      </c>
      <c r="M1818" s="12">
        <f>IFERROR(VLOOKUP(exp_SILP!$B1818,'DATI CM'!$H$2:$I$16,2,FALSE)*exp_SILP!$F1818,0)</f>
        <v>0</v>
      </c>
      <c r="N1818" s="11" t="str">
        <f>VLOOKUP(exp_SILP!$B1818,'DATI COMMESSE'!$A$2:$F$25,4,FALSE)</f>
        <v>GOL</v>
      </c>
      <c r="O1818" s="13">
        <f>VLOOKUP(exp_SILP!$B1818,'DATI COMMESSE'!$A$2:$F$25,5,FALSE)*exp_SILP!$F1818</f>
        <v>39.94</v>
      </c>
      <c r="P1818" s="11" t="str">
        <f>IF(MID(exp_SILP!$W1818,10,2)&gt;"40","F","M")</f>
        <v>F</v>
      </c>
      <c r="Q1818" s="14" t="s">
        <v>1716</v>
      </c>
      <c r="R1818" s="15" t="s">
        <v>230</v>
      </c>
      <c r="S1818" s="15" t="s">
        <v>70</v>
      </c>
      <c r="T1818" s="15" t="s">
        <v>58</v>
      </c>
      <c r="U1818" s="15" t="s">
        <v>59</v>
      </c>
      <c r="V1818" s="15" t="s">
        <v>1002</v>
      </c>
      <c r="W1818" s="15" t="s">
        <v>1003</v>
      </c>
      <c r="X1818" s="15" t="s">
        <v>1004</v>
      </c>
      <c r="Y1818" s="15" t="s">
        <v>18</v>
      </c>
      <c r="Z1818" s="15" t="s">
        <v>63</v>
      </c>
      <c r="AA1818" s="15" t="s">
        <v>64</v>
      </c>
      <c r="AB1818" s="15" t="s">
        <v>65</v>
      </c>
      <c r="AC1818" s="15" t="s">
        <v>82</v>
      </c>
      <c r="AD1818" s="15" t="s">
        <v>59</v>
      </c>
      <c r="AE1818" s="15" t="s">
        <v>59</v>
      </c>
      <c r="AF1818" s="15" t="s">
        <v>114</v>
      </c>
      <c r="AG1818" s="15" t="s">
        <v>67</v>
      </c>
      <c r="AH1818" s="15" t="s">
        <v>1716</v>
      </c>
      <c r="AI1818" s="15" t="s">
        <v>83</v>
      </c>
      <c r="AJ1818" s="15" t="str">
        <f>VLOOKUP(exp_SILP!$Y1818,'DATI CM'!$A$2:$F$28,2,FALSE)</f>
        <v>TRZCST69B41F952V</v>
      </c>
    </row>
    <row r="1819" ht="15.75" hidden="1" customHeight="1">
      <c r="A1819" s="17" t="str">
        <f>IFERROR(VLOOKUP(exp_SILP!$W1819,exp_utenti_P!D:D,1,FALSE),"_DA INSERIRE")</f>
        <v>TRPGTN89E25F158S</v>
      </c>
      <c r="B1819" s="17" t="str">
        <f>IF(AND(exp_SILP!$S1819="A.3 ORIENTAMENTO PROFESSIONALE",exp_SILP!$AD1819="4.2"),"A.3 ORIENTAMENTO PROFESSIONALE (CARCERE)",
IF(AND(exp_SILP!$S1819="A.3 ORIENTAMENTO PROFESSIONALE",exp_SILP!$AD1819="."),"A.3 ORIENTAMENTO PROFESSIONALE (CARCERE)",
IF(AND(exp_SILP!$S1819="A.4 CONSULENZA ORIENTATIVA",exp_SILP!$AD1819="4.2"),"A.4 CONSULENZA ORIENTATIVA (CARCERE)",
IF(AND(exp_SILP!$S1819="A.4 CONSULENZA ORIENTATIVA",exp_SILP!$AD1819="."),"A.4 CONSULENZA ORIENTATIVA (CARCERE)",
IF(AND(exp_SILP!$S1819="A.5 - LEP F1 - ACCOMPAGNAMENTO AL LAVORO",exp_SILP!$AD1819="4.2"),"A.5 - LEP F1 - ACCOMPAGNAMENTO AL LAVORO (CARCERE)",
IF(AND(exp_SILP!$S1819="A.5 - LEP F1 - ACCOMPAGNAMENTO AL LAVORO",exp_SILP!$AD1819="."),"A.5 - LEP F1 - ACCOMPAGNAMENTO AL LAVORO (CARCERE)",
IF(AND(exp_SILP!$S1819="A.5.2a - TUTORAGGIO TIROCINI",exp_SILP!$AD1819="4.2"),"A.5.2a - TUTORAGGIO TIROCINI (CARCERE)",
exp_SILP!$S1819)))))))</f>
        <v>A4.10 - LEP E - ORIENTAMENTO SPECIALISTICO SKILL GAP ANALYSIS</v>
      </c>
      <c r="C1819" s="18" t="str">
        <f>CONCATENATE(VLOOKUP(exp_SILP!$B1819,'DATI COMMESSE'!$A$2:$F$25,4,FALSE)," - ", VLOOKUP(exp_SILP!$B1819,'DATI COMMESSE'!$A$2:$F$25,2,FALSE)," - ",VLOOKUP(exp_SILP!$B1819,'DATI COMMESSE'!$A$2:$F$25,3,FALSE))</f>
        <v>GOL - 22-02-5000 - 22-12-5003</v>
      </c>
      <c r="D1819" s="18" t="str">
        <f>LEFT(exp_SILP!$R1819,5)</f>
        <v>10:00</v>
      </c>
      <c r="E1819" s="18" t="str">
        <f>RIGHT(exp_SILP!$R1819,5)</f>
        <v>16:00</v>
      </c>
      <c r="F1819" s="18">
        <f>IF(exp_SILP!$AG1819&gt;=60,exp_SILP!$AG1819/60,exp_SILP!$AG1819)</f>
        <v>6</v>
      </c>
      <c r="G1819" s="18" t="str">
        <f>VLOOKUP(exp_SILP!$Y1819,'DATI CM'!$A$2:$F$28,2,FALSE)</f>
        <v>PNFMRT85H50A859E</v>
      </c>
      <c r="H1819" s="18" t="str">
        <f>VLOOKUP(exp_SILP!$Y1819,'DATI CM'!$A$2:$F$28,3,FALSE)</f>
        <v>A011</v>
      </c>
      <c r="I1819" s="18" t="str">
        <f t="shared" si="1"/>
        <v>N</v>
      </c>
      <c r="J1819" s="18" t="str">
        <f>VLOOKUP(exp_SILP!$Y1819,'DATI CM'!$A$2:$F$28,4,FALSE)</f>
        <v>BIELLA</v>
      </c>
      <c r="K1819" s="19">
        <f>VLOOKUP(exp_SILP!$B1819,'DATI COMMESSE'!$A$2:$F$25,5,FALSE)</f>
        <v>39.94</v>
      </c>
      <c r="L1819" s="19">
        <f>IF(exp_SILP!$B1819="A4.10 - LEP E - ORIENTAMENTO SPECIALISTICO SKILL GAP ANALYSIS - GRUPPO 3P",0,VLOOKUP(exp_SILP!$Y1819,'DATI CM'!$A$2:$F$28,6,FALSE))</f>
        <v>25</v>
      </c>
      <c r="M1819" s="19">
        <f>IFERROR(VLOOKUP(exp_SILP!$B1819,'DATI CM'!$H$2:$I$16,2,FALSE)*exp_SILP!$F1819,0)</f>
        <v>0</v>
      </c>
      <c r="N1819" s="18" t="str">
        <f>VLOOKUP(exp_SILP!$B1819,'DATI COMMESSE'!$A$2:$F$25,4,FALSE)</f>
        <v>GOL</v>
      </c>
      <c r="O1819" s="20">
        <f>VLOOKUP(exp_SILP!$B1819,'DATI COMMESSE'!$A$2:$F$25,5,FALSE)*exp_SILP!$F1819</f>
        <v>239.64</v>
      </c>
      <c r="P1819" s="18" t="str">
        <f>IF(MID(exp_SILP!$W1819,10,2)&gt;"40","F","M")</f>
        <v>M</v>
      </c>
      <c r="Q1819" s="21" t="s">
        <v>1716</v>
      </c>
      <c r="R1819" s="22" t="s">
        <v>1762</v>
      </c>
      <c r="S1819" s="22" t="s">
        <v>70</v>
      </c>
      <c r="T1819" s="22" t="s">
        <v>58</v>
      </c>
      <c r="U1819" s="22" t="s">
        <v>59</v>
      </c>
      <c r="V1819" s="22" t="s">
        <v>1763</v>
      </c>
      <c r="W1819" s="22" t="s">
        <v>1764</v>
      </c>
      <c r="X1819" s="22" t="s">
        <v>1765</v>
      </c>
      <c r="Y1819" s="22" t="s">
        <v>15</v>
      </c>
      <c r="Z1819" s="22" t="s">
        <v>63</v>
      </c>
      <c r="AA1819" s="22" t="s">
        <v>64</v>
      </c>
      <c r="AB1819" s="22" t="s">
        <v>65</v>
      </c>
      <c r="AC1819" s="22" t="s">
        <v>66</v>
      </c>
      <c r="AD1819" s="22" t="s">
        <v>59</v>
      </c>
      <c r="AE1819" s="22" t="s">
        <v>59</v>
      </c>
      <c r="AF1819" s="22" t="s">
        <v>59</v>
      </c>
      <c r="AG1819" s="22" t="s">
        <v>1766</v>
      </c>
      <c r="AH1819" s="22" t="s">
        <v>92</v>
      </c>
      <c r="AI1819" s="22" t="s">
        <v>68</v>
      </c>
      <c r="AJ1819" s="22" t="str">
        <f>VLOOKUP(exp_SILP!$Y1819,'DATI CM'!$A$2:$F$28,2,FALSE)</f>
        <v>PNFMRT85H50A859E</v>
      </c>
    </row>
    <row r="1820" ht="15.75" customHeight="1">
      <c r="A1820" s="10" t="str">
        <f>IFERROR(VLOOKUP(exp_SILP!$W1820,exp_utenti_P!D:D,1,FALSE),"_DA INSERIRE")</f>
        <v>ZMDSMN01M23L219C</v>
      </c>
      <c r="B1820" s="10" t="str">
        <f>IF(AND(exp_SILP!$S1820="A.3 ORIENTAMENTO PROFESSIONALE",exp_SILP!$AD1820="4.2"),"A.3 ORIENTAMENTO PROFESSIONALE (CARCERE)",
IF(AND(exp_SILP!$S1820="A.3 ORIENTAMENTO PROFESSIONALE",exp_SILP!$AD1820="."),"A.3 ORIENTAMENTO PROFESSIONALE (CARCERE)",
IF(AND(exp_SILP!$S1820="A.4 CONSULENZA ORIENTATIVA",exp_SILP!$AD1820="4.2"),"A.4 CONSULENZA ORIENTATIVA (CARCERE)",
IF(AND(exp_SILP!$S1820="A.4 CONSULENZA ORIENTATIVA",exp_SILP!$AD1820="."),"A.4 CONSULENZA ORIENTATIVA (CARCERE)",
IF(AND(exp_SILP!$S1820="A.5 - LEP F1 - ACCOMPAGNAMENTO AL LAVORO",exp_SILP!$AD1820="4.2"),"A.5 - LEP F1 - ACCOMPAGNAMENTO AL LAVORO (CARCERE)",
IF(AND(exp_SILP!$S1820="A.5 - LEP F1 - ACCOMPAGNAMENTO AL LAVORO",exp_SILP!$AD1820="."),"A.5 - LEP F1 - ACCOMPAGNAMENTO AL LAVORO (CARCERE)",
IF(AND(exp_SILP!$S1820="A.5.2a - TUTORAGGIO TIROCINI",exp_SILP!$AD1820="4.2"),"A.5.2a - TUTORAGGIO TIROCINI (CARCERE)",
exp_SILP!$S1820)))))))</f>
        <v>A.4 CONSULENZA ORIENTATIVA (1-C)</v>
      </c>
      <c r="C1820" s="11" t="str">
        <f>CONCATENATE(VLOOKUP(exp_SILP!$B1820,'DATI COMMESSE'!$A$2:$F$25,4,FALSE)," - ", VLOOKUP(exp_SILP!$B1820,'DATI COMMESSE'!$A$2:$F$25,2,FALSE)," - ",VLOOKUP(exp_SILP!$B1820,'DATI COMMESSE'!$A$2:$F$25,3,FALSE))</f>
        <v>FRD - 22-02-5000 - 22-12-5002</v>
      </c>
      <c r="D1820" s="11" t="str">
        <f>LEFT(exp_SILP!$R1820,5)</f>
        <v>14:00</v>
      </c>
      <c r="E1820" s="11" t="str">
        <f>RIGHT(exp_SILP!$R1820,5)</f>
        <v>18:00</v>
      </c>
      <c r="F1820" s="11">
        <f>IF(exp_SILP!$AG1820&gt;=60,exp_SILP!$AG1820/60,exp_SILP!$AG1820)</f>
        <v>4</v>
      </c>
      <c r="G1820" s="11" t="str">
        <f>VLOOKUP(exp_SILP!$Y1820,'DATI CM'!$A$2:$F$28,2,FALSE)</f>
        <v>MNRCLD73B46G674U</v>
      </c>
      <c r="H1820" s="11" t="str">
        <f>VLOOKUP(exp_SILP!$Y1820,'DATI CM'!$A$2:$F$28,3,FALSE)</f>
        <v>A011</v>
      </c>
      <c r="I1820" s="11" t="str">
        <f t="shared" si="1"/>
        <v>N</v>
      </c>
      <c r="J1820" s="11" t="str">
        <f>VLOOKUP(exp_SILP!$Y1820,'DATI CM'!$A$2:$F$28,4,FALSE)</f>
        <v>TORINO</v>
      </c>
      <c r="K1820" s="12">
        <f>VLOOKUP(exp_SILP!$B1820,'DATI COMMESSE'!$A$2:$F$25,5,FALSE)</f>
        <v>35.5</v>
      </c>
      <c r="L1820" s="12">
        <f>IF(exp_SILP!$B1820="A4.10 - LEP E - ORIENTAMENTO SPECIALISTICO SKILL GAP ANALYSIS - GRUPPO 3P",0,VLOOKUP(exp_SILP!$Y1820,'DATI CM'!$A$2:$F$28,6,FALSE))</f>
        <v>25</v>
      </c>
      <c r="M1820" s="12">
        <f>IFERROR(VLOOKUP(exp_SILP!$B1820,'DATI CM'!$H$2:$I$16,2,FALSE)*exp_SILP!$F1820,0)</f>
        <v>0</v>
      </c>
      <c r="N1820" s="11" t="str">
        <f>VLOOKUP(exp_SILP!$B1820,'DATI COMMESSE'!$A$2:$F$25,4,FALSE)</f>
        <v>FRD</v>
      </c>
      <c r="O1820" s="13">
        <f>VLOOKUP(exp_SILP!$B1820,'DATI COMMESSE'!$A$2:$F$25,5,FALSE)*exp_SILP!$F1820</f>
        <v>142</v>
      </c>
      <c r="P1820" s="11" t="str">
        <f>IF(MID(exp_SILP!$W1820,10,2)&gt;"40","F","M")</f>
        <v>M</v>
      </c>
      <c r="Q1820" s="27" t="s">
        <v>1746</v>
      </c>
      <c r="R1820" s="15" t="s">
        <v>131</v>
      </c>
      <c r="S1820" s="15" t="s">
        <v>94</v>
      </c>
      <c r="T1820" s="15" t="s">
        <v>58</v>
      </c>
      <c r="U1820" s="15" t="s">
        <v>59</v>
      </c>
      <c r="V1820" s="15" t="s">
        <v>1743</v>
      </c>
      <c r="W1820" s="15" t="s">
        <v>1744</v>
      </c>
      <c r="X1820" s="15" t="s">
        <v>1745</v>
      </c>
      <c r="Y1820" s="15" t="s">
        <v>14</v>
      </c>
      <c r="Z1820" s="15" t="s">
        <v>63</v>
      </c>
      <c r="AA1820" s="15" t="s">
        <v>64</v>
      </c>
      <c r="AB1820" s="15" t="s">
        <v>74</v>
      </c>
      <c r="AC1820" s="15" t="s">
        <v>135</v>
      </c>
      <c r="AD1820" s="15" t="s">
        <v>59</v>
      </c>
      <c r="AE1820" s="15" t="s">
        <v>59</v>
      </c>
      <c r="AF1820" s="15" t="s">
        <v>59</v>
      </c>
      <c r="AG1820" s="28" t="s">
        <v>136</v>
      </c>
      <c r="AH1820" s="15" t="s">
        <v>1767</v>
      </c>
      <c r="AI1820" s="15" t="s">
        <v>158</v>
      </c>
      <c r="AJ1820" s="15" t="str">
        <f>VLOOKUP(exp_SILP!$Y1820,'DATI CM'!$A$2:$F$28,2,FALSE)</f>
        <v>MNRCLD73B46G674U</v>
      </c>
    </row>
    <row r="1821" ht="15.75" customHeight="1">
      <c r="A1821" s="17" t="str">
        <f>IFERROR(VLOOKUP(exp_SILP!$W1821,exp_utenti_P!D:D,1,FALSE),"_DA INSERIRE")</f>
        <v>PLLDTL66L48L013K</v>
      </c>
      <c r="B1821" s="17" t="str">
        <f>IF(AND(exp_SILP!$S1821="A.3 ORIENTAMENTO PROFESSIONALE",exp_SILP!$AD1821="4.2"),"A.3 ORIENTAMENTO PROFESSIONALE (CARCERE)",
IF(AND(exp_SILP!$S1821="A.3 ORIENTAMENTO PROFESSIONALE",exp_SILP!$AD1821="."),"A.3 ORIENTAMENTO PROFESSIONALE (CARCERE)",
IF(AND(exp_SILP!$S1821="A.4 CONSULENZA ORIENTATIVA",exp_SILP!$AD1821="4.2"),"A.4 CONSULENZA ORIENTATIVA (CARCERE)",
IF(AND(exp_SILP!$S1821="A.4 CONSULENZA ORIENTATIVA",exp_SILP!$AD1821="."),"A.4 CONSULENZA ORIENTATIVA (CARCERE)",
IF(AND(exp_SILP!$S1821="A.5 - LEP F1 - ACCOMPAGNAMENTO AL LAVORO",exp_SILP!$AD1821="4.2"),"A.5 - LEP F1 - ACCOMPAGNAMENTO AL LAVORO (CARCERE)",
IF(AND(exp_SILP!$S1821="A.5 - LEP F1 - ACCOMPAGNAMENTO AL LAVORO",exp_SILP!$AD1821="."),"A.5 - LEP F1 - ACCOMPAGNAMENTO AL LAVORO (CARCERE)",
IF(AND(exp_SILP!$S1821="A.5.2a - TUTORAGGIO TIROCINI",exp_SILP!$AD1821="4.2"),"A.5.2a - TUTORAGGIO TIROCINI (CARCERE)",
exp_SILP!$S1821)))))))</f>
        <v>A.4 CONSULENZA ORIENTATIVA (1-C)</v>
      </c>
      <c r="C1821" s="18" t="str">
        <f>CONCATENATE(VLOOKUP(exp_SILP!$B1821,'DATI COMMESSE'!$A$2:$F$25,4,FALSE)," - ", VLOOKUP(exp_SILP!$B1821,'DATI COMMESSE'!$A$2:$F$25,2,FALSE)," - ",VLOOKUP(exp_SILP!$B1821,'DATI COMMESSE'!$A$2:$F$25,3,FALSE))</f>
        <v>FRD - 22-02-5000 - 22-12-5002</v>
      </c>
      <c r="D1821" s="18" t="str">
        <f>LEFT(exp_SILP!$R1821,5)</f>
        <v>09:00</v>
      </c>
      <c r="E1821" s="18" t="str">
        <f>RIGHT(exp_SILP!$R1821,5)</f>
        <v>11:00</v>
      </c>
      <c r="F1821" s="18">
        <f>IF(exp_SILP!$AG1821&gt;=60,exp_SILP!$AG1821/60,exp_SILP!$AG1821)</f>
        <v>2</v>
      </c>
      <c r="G1821" s="18" t="str">
        <f>VLOOKUP(exp_SILP!$Y1821,'DATI CM'!$A$2:$F$28,2,FALSE)</f>
        <v>MNRCLD73B46G674U</v>
      </c>
      <c r="H1821" s="18" t="str">
        <f>VLOOKUP(exp_SILP!$Y1821,'DATI CM'!$A$2:$F$28,3,FALSE)</f>
        <v>A011</v>
      </c>
      <c r="I1821" s="18" t="str">
        <f t="shared" si="1"/>
        <v>N</v>
      </c>
      <c r="J1821" s="18" t="str">
        <f>VLOOKUP(exp_SILP!$Y1821,'DATI CM'!$A$2:$F$28,4,FALSE)</f>
        <v>TORINO</v>
      </c>
      <c r="K1821" s="19">
        <f>VLOOKUP(exp_SILP!$B1821,'DATI COMMESSE'!$A$2:$F$25,5,FALSE)</f>
        <v>35.5</v>
      </c>
      <c r="L1821" s="19">
        <f>IF(exp_SILP!$B1821="A4.10 - LEP E - ORIENTAMENTO SPECIALISTICO SKILL GAP ANALYSIS - GRUPPO 3P",0,VLOOKUP(exp_SILP!$Y1821,'DATI CM'!$A$2:$F$28,6,FALSE))</f>
        <v>25</v>
      </c>
      <c r="M1821" s="19">
        <f>IFERROR(VLOOKUP(exp_SILP!$B1821,'DATI CM'!$H$2:$I$16,2,FALSE)*exp_SILP!$F1821,0)</f>
        <v>0</v>
      </c>
      <c r="N1821" s="18" t="str">
        <f>VLOOKUP(exp_SILP!$B1821,'DATI COMMESSE'!$A$2:$F$25,4,FALSE)</f>
        <v>FRD</v>
      </c>
      <c r="O1821" s="20">
        <f>VLOOKUP(exp_SILP!$B1821,'DATI COMMESSE'!$A$2:$F$25,5,FALSE)*exp_SILP!$F1821</f>
        <v>71</v>
      </c>
      <c r="P1821" s="18" t="str">
        <f>IF(MID(exp_SILP!$W1821,10,2)&gt;"40","F","M")</f>
        <v>F</v>
      </c>
      <c r="Q1821" s="24" t="s">
        <v>1746</v>
      </c>
      <c r="R1821" s="22" t="s">
        <v>223</v>
      </c>
      <c r="S1821" s="22" t="s">
        <v>94</v>
      </c>
      <c r="T1821" s="22" t="s">
        <v>58</v>
      </c>
      <c r="U1821" s="22" t="s">
        <v>59</v>
      </c>
      <c r="V1821" s="22" t="s">
        <v>658</v>
      </c>
      <c r="W1821" s="22" t="s">
        <v>659</v>
      </c>
      <c r="X1821" s="22" t="s">
        <v>660</v>
      </c>
      <c r="Y1821" s="22" t="s">
        <v>14</v>
      </c>
      <c r="Z1821" s="22" t="s">
        <v>63</v>
      </c>
      <c r="AA1821" s="22" t="s">
        <v>64</v>
      </c>
      <c r="AB1821" s="22" t="s">
        <v>552</v>
      </c>
      <c r="AC1821" s="22" t="s">
        <v>135</v>
      </c>
      <c r="AD1821" s="22" t="s">
        <v>59</v>
      </c>
      <c r="AE1821" s="22" t="s">
        <v>59</v>
      </c>
      <c r="AF1821" s="22" t="s">
        <v>59</v>
      </c>
      <c r="AG1821" s="25" t="s">
        <v>76</v>
      </c>
      <c r="AH1821" s="22" t="s">
        <v>1746</v>
      </c>
      <c r="AI1821" s="22" t="s">
        <v>158</v>
      </c>
      <c r="AJ1821" s="22" t="str">
        <f>VLOOKUP(exp_SILP!$Y1821,'DATI CM'!$A$2:$F$28,2,FALSE)</f>
        <v>MNRCLD73B46G674U</v>
      </c>
    </row>
    <row r="1822" ht="15.75" hidden="1" customHeight="1">
      <c r="A1822" s="10" t="str">
        <f>IFERROR(VLOOKUP(exp_SILP!$W1822,exp_utenti_P!D:D,1,FALSE),"_DA INSERIRE")</f>
        <v>SRGLRA69E55F205H</v>
      </c>
      <c r="B1822" s="10" t="str">
        <f>IF(AND(exp_SILP!$S1822="A.3 ORIENTAMENTO PROFESSIONALE",exp_SILP!$AD1822="4.2"),"A.3 ORIENTAMENTO PROFESSIONALE (CARCERE)",
IF(AND(exp_SILP!$S1822="A.3 ORIENTAMENTO PROFESSIONALE",exp_SILP!$AD1822="."),"A.3 ORIENTAMENTO PROFESSIONALE (CARCERE)",
IF(AND(exp_SILP!$S1822="A.4 CONSULENZA ORIENTATIVA",exp_SILP!$AD1822="4.2"),"A.4 CONSULENZA ORIENTATIVA (CARCERE)",
IF(AND(exp_SILP!$S1822="A.4 CONSULENZA ORIENTATIVA",exp_SILP!$AD1822="."),"A.4 CONSULENZA ORIENTATIVA (CARCERE)",
IF(AND(exp_SILP!$S1822="A.5 - LEP F1 - ACCOMPAGNAMENTO AL LAVORO",exp_SILP!$AD1822="4.2"),"A.5 - LEP F1 - ACCOMPAGNAMENTO AL LAVORO (CARCERE)",
IF(AND(exp_SILP!$S1822="A.5 - LEP F1 - ACCOMPAGNAMENTO AL LAVORO",exp_SILP!$AD1822="."),"A.5 - LEP F1 - ACCOMPAGNAMENTO AL LAVORO (CARCERE)",
IF(AND(exp_SILP!$S1822="A.5.2a - TUTORAGGIO TIROCINI",exp_SILP!$AD1822="4.2"),"A.5.2a - TUTORAGGIO TIROCINI (CARCERE)",
exp_SILP!$S1822)))))))</f>
        <v>A.5 - LEP F1 - ACCOMPAGNAMENTO AL LAVORO</v>
      </c>
      <c r="C1822" s="11" t="str">
        <f>CONCATENATE(VLOOKUP(exp_SILP!$B1822,'DATI COMMESSE'!$A$2:$F$25,4,FALSE)," - ", VLOOKUP(exp_SILP!$B1822,'DATI COMMESSE'!$A$2:$F$25,2,FALSE)," - ",VLOOKUP(exp_SILP!$B1822,'DATI COMMESSE'!$A$2:$F$25,3,FALSE))</f>
        <v>GOL - 22-02-5000 - 22-12-5003</v>
      </c>
      <c r="D1822" s="11" t="str">
        <f>LEFT(exp_SILP!$R1822,5)</f>
        <v>10:00</v>
      </c>
      <c r="E1822" s="11" t="str">
        <f>RIGHT(exp_SILP!$R1822,5)</f>
        <v>13:00</v>
      </c>
      <c r="F1822" s="11">
        <f>IF(exp_SILP!$AG1822&gt;=60,exp_SILP!$AG1822/60,exp_SILP!$AG1822)</f>
        <v>3</v>
      </c>
      <c r="G1822" s="11" t="str">
        <f>VLOOKUP(exp_SILP!$Y1822,'DATI CM'!$A$2:$F$28,2,FALSE)</f>
        <v>TRZCST69B41F952V</v>
      </c>
      <c r="H1822" s="11" t="str">
        <f>VLOOKUP(exp_SILP!$Y1822,'DATI CM'!$A$2:$F$28,3,FALSE)</f>
        <v/>
      </c>
      <c r="I1822" s="11" t="str">
        <f t="shared" si="1"/>
        <v>N</v>
      </c>
      <c r="J1822" s="11" t="str">
        <f>VLOOKUP(exp_SILP!$Y1822,'DATI CM'!$A$2:$F$28,4,FALSE)</f>
        <v/>
      </c>
      <c r="K1822" s="12">
        <f>VLOOKUP(exp_SILP!$B1822,'DATI COMMESSE'!$A$2:$F$25,5,FALSE)</f>
        <v>39.94</v>
      </c>
      <c r="L1822" s="12" t="str">
        <f>IF(exp_SILP!$B1822="A4.10 - LEP E - ORIENTAMENTO SPECIALISTICO SKILL GAP ANALYSIS - GRUPPO 3P",0,VLOOKUP(exp_SILP!$Y1822,'DATI CM'!$A$2:$F$28,6,FALSE))</f>
        <v/>
      </c>
      <c r="M1822" s="12">
        <f>IFERROR(VLOOKUP(exp_SILP!$B1822,'DATI CM'!$H$2:$I$16,2,FALSE)*exp_SILP!$F1822,0)</f>
        <v>0</v>
      </c>
      <c r="N1822" s="11" t="str">
        <f>VLOOKUP(exp_SILP!$B1822,'DATI COMMESSE'!$A$2:$F$25,4,FALSE)</f>
        <v>GOL</v>
      </c>
      <c r="O1822" s="13">
        <f>VLOOKUP(exp_SILP!$B1822,'DATI COMMESSE'!$A$2:$F$25,5,FALSE)*exp_SILP!$F1822</f>
        <v>119.82</v>
      </c>
      <c r="P1822" s="11" t="str">
        <f>IF(MID(exp_SILP!$W1822,10,2)&gt;"40","F","M")</f>
        <v>F</v>
      </c>
      <c r="Q1822" s="27" t="s">
        <v>1746</v>
      </c>
      <c r="R1822" s="15" t="s">
        <v>164</v>
      </c>
      <c r="S1822" s="15" t="s">
        <v>57</v>
      </c>
      <c r="T1822" s="15" t="s">
        <v>58</v>
      </c>
      <c r="U1822" s="15" t="s">
        <v>59</v>
      </c>
      <c r="V1822" s="15" t="s">
        <v>1012</v>
      </c>
      <c r="W1822" s="15" t="s">
        <v>1013</v>
      </c>
      <c r="X1822" s="15" t="s">
        <v>1014</v>
      </c>
      <c r="Y1822" s="15" t="s">
        <v>18</v>
      </c>
      <c r="Z1822" s="15" t="s">
        <v>63</v>
      </c>
      <c r="AA1822" s="15" t="s">
        <v>64</v>
      </c>
      <c r="AB1822" s="15" t="s">
        <v>65</v>
      </c>
      <c r="AC1822" s="15" t="s">
        <v>82</v>
      </c>
      <c r="AD1822" s="15" t="s">
        <v>59</v>
      </c>
      <c r="AE1822" s="15" t="s">
        <v>59</v>
      </c>
      <c r="AF1822" s="15" t="s">
        <v>59</v>
      </c>
      <c r="AG1822" s="28" t="s">
        <v>101</v>
      </c>
      <c r="AH1822" s="15" t="s">
        <v>1746</v>
      </c>
      <c r="AI1822" s="15" t="s">
        <v>83</v>
      </c>
      <c r="AJ1822" s="15" t="str">
        <f>VLOOKUP(exp_SILP!$Y1822,'DATI CM'!$A$2:$F$28,2,FALSE)</f>
        <v>TRZCST69B41F952V</v>
      </c>
    </row>
    <row r="1823" ht="15.75" customHeight="1">
      <c r="A1823" s="17" t="str">
        <f>IFERROR(VLOOKUP(exp_SILP!$W1823,exp_utenti_P!D:D,1,FALSE),"_DA INSERIRE")</f>
        <v>MTAGRG64C06Z129P</v>
      </c>
      <c r="B1823" s="17" t="str">
        <f>IF(AND(exp_SILP!$S1823="A.3 ORIENTAMENTO PROFESSIONALE",exp_SILP!$AD1823="4.2"),"A.3 ORIENTAMENTO PROFESSIONALE (CARCERE)",
IF(AND(exp_SILP!$S1823="A.3 ORIENTAMENTO PROFESSIONALE",exp_SILP!$AD1823="."),"A.3 ORIENTAMENTO PROFESSIONALE (CARCERE)",
IF(AND(exp_SILP!$S1823="A.4 CONSULENZA ORIENTATIVA",exp_SILP!$AD1823="4.2"),"A.4 CONSULENZA ORIENTATIVA (CARCERE)",
IF(AND(exp_SILP!$S1823="A.4 CONSULENZA ORIENTATIVA",exp_SILP!$AD1823="."),"A.4 CONSULENZA ORIENTATIVA (CARCERE)",
IF(AND(exp_SILP!$S1823="A.5 - LEP F1 - ACCOMPAGNAMENTO AL LAVORO",exp_SILP!$AD1823="4.2"),"A.5 - LEP F1 - ACCOMPAGNAMENTO AL LAVORO (CARCERE)",
IF(AND(exp_SILP!$S1823="A.5 - LEP F1 - ACCOMPAGNAMENTO AL LAVORO",exp_SILP!$AD1823="."),"A.5 - LEP F1 - ACCOMPAGNAMENTO AL LAVORO (CARCERE)",
IF(AND(exp_SILP!$S1823="A.5.2a - TUTORAGGIO TIROCINI",exp_SILP!$AD1823="4.2"),"A.5.2a - TUTORAGGIO TIROCINI (CARCERE)",
exp_SILP!$S1823)))))))</f>
        <v>A.5.1 ATTIVAZIONE E RICERCA OPPORTUNITA' (1-C)</v>
      </c>
      <c r="C1823" s="18" t="str">
        <f>CONCATENATE(VLOOKUP(exp_SILP!$B1823,'DATI COMMESSE'!$A$2:$F$25,4,FALSE)," - ", VLOOKUP(exp_SILP!$B1823,'DATI COMMESSE'!$A$2:$F$25,2,FALSE)," - ",VLOOKUP(exp_SILP!$B1823,'DATI COMMESSE'!$A$2:$F$25,3,FALSE))</f>
        <v>FRD - 22-02-5000 - 22-12-5002</v>
      </c>
      <c r="D1823" s="18" t="str">
        <f>LEFT(exp_SILP!$R1823,5)</f>
        <v>14:00</v>
      </c>
      <c r="E1823" s="18" t="str">
        <f>RIGHT(exp_SILP!$R1823,5)</f>
        <v>18:00</v>
      </c>
      <c r="F1823" s="18">
        <f>IF(exp_SILP!$AG1823&gt;=60,exp_SILP!$AG1823/60,exp_SILP!$AG1823)</f>
        <v>4</v>
      </c>
      <c r="G1823" s="18" t="str">
        <f>VLOOKUP(exp_SILP!$Y1823,'DATI CM'!$A$2:$F$28,2,FALSE)</f>
        <v>FLCSRN79S42L219X</v>
      </c>
      <c r="H1823" s="18" t="str">
        <f>VLOOKUP(exp_SILP!$Y1823,'DATI CM'!$A$2:$F$28,3,FALSE)</f>
        <v>A011</v>
      </c>
      <c r="I1823" s="18" t="str">
        <f t="shared" si="1"/>
        <v>N</v>
      </c>
      <c r="J1823" s="18" t="str">
        <f>VLOOKUP(exp_SILP!$Y1823,'DATI CM'!$A$2:$F$28,4,FALSE)</f>
        <v>TORINO</v>
      </c>
      <c r="K1823" s="19">
        <f>VLOOKUP(exp_SILP!$B1823,'DATI COMMESSE'!$A$2:$F$25,5,FALSE)</f>
        <v>35.5</v>
      </c>
      <c r="L1823" s="19">
        <f>IF(exp_SILP!$B1823="A4.10 - LEP E - ORIENTAMENTO SPECIALISTICO SKILL GAP ANALYSIS - GRUPPO 3P",0,VLOOKUP(exp_SILP!$Y1823,'DATI CM'!$A$2:$F$28,6,FALSE))</f>
        <v>25</v>
      </c>
      <c r="M1823" s="19">
        <f>IFERROR(VLOOKUP(exp_SILP!$B1823,'DATI CM'!$H$2:$I$16,2,FALSE)*exp_SILP!$F1823,0)</f>
        <v>0</v>
      </c>
      <c r="N1823" s="18" t="str">
        <f>VLOOKUP(exp_SILP!$B1823,'DATI COMMESSE'!$A$2:$F$25,4,FALSE)</f>
        <v>FRD</v>
      </c>
      <c r="O1823" s="20">
        <f>VLOOKUP(exp_SILP!$B1823,'DATI COMMESSE'!$A$2:$F$25,5,FALSE)*exp_SILP!$F1823</f>
        <v>142</v>
      </c>
      <c r="P1823" s="18" t="str">
        <f>IF(MID(exp_SILP!$W1823,10,2)&gt;"40","F","M")</f>
        <v>M</v>
      </c>
      <c r="Q1823" s="24" t="s">
        <v>1746</v>
      </c>
      <c r="R1823" s="22" t="s">
        <v>131</v>
      </c>
      <c r="S1823" s="22" t="s">
        <v>160</v>
      </c>
      <c r="T1823" s="22" t="s">
        <v>58</v>
      </c>
      <c r="U1823" s="22" t="s">
        <v>59</v>
      </c>
      <c r="V1823" s="22" t="s">
        <v>95</v>
      </c>
      <c r="W1823" s="22" t="s">
        <v>96</v>
      </c>
      <c r="X1823" s="22" t="s">
        <v>97</v>
      </c>
      <c r="Y1823" s="22" t="s">
        <v>10</v>
      </c>
      <c r="Z1823" s="22" t="s">
        <v>63</v>
      </c>
      <c r="AA1823" s="22" t="s">
        <v>64</v>
      </c>
      <c r="AB1823" s="22" t="s">
        <v>74</v>
      </c>
      <c r="AC1823" s="22" t="s">
        <v>75</v>
      </c>
      <c r="AD1823" s="22" t="s">
        <v>59</v>
      </c>
      <c r="AE1823" s="22" t="s">
        <v>59</v>
      </c>
      <c r="AF1823" s="22" t="s">
        <v>59</v>
      </c>
      <c r="AG1823" s="25" t="s">
        <v>136</v>
      </c>
      <c r="AH1823" s="22" t="s">
        <v>1718</v>
      </c>
      <c r="AI1823" s="22" t="s">
        <v>77</v>
      </c>
      <c r="AJ1823" s="22" t="str">
        <f>VLOOKUP(exp_SILP!$Y1823,'DATI CM'!$A$2:$F$28,2,FALSE)</f>
        <v>FLCSRN79S42L219X</v>
      </c>
    </row>
    <row r="1824" ht="15.75" hidden="1" customHeight="1">
      <c r="A1824" s="10" t="str">
        <f>IFERROR(VLOOKUP(exp_SILP!$W1824,exp_utenti_P!D:D,1,FALSE),"_DA INSERIRE")</f>
        <v>BNCDLM80L07L219L</v>
      </c>
      <c r="B1824" s="10" t="str">
        <f>IF(AND(exp_SILP!$S1824="A.3 ORIENTAMENTO PROFESSIONALE",exp_SILP!$AD1824="4.2"),"A.3 ORIENTAMENTO PROFESSIONALE (CARCERE)",
IF(AND(exp_SILP!$S1824="A.3 ORIENTAMENTO PROFESSIONALE",exp_SILP!$AD1824="."),"A.3 ORIENTAMENTO PROFESSIONALE (CARCERE)",
IF(AND(exp_SILP!$S1824="A.4 CONSULENZA ORIENTATIVA",exp_SILP!$AD1824="4.2"),"A.4 CONSULENZA ORIENTATIVA (CARCERE)",
IF(AND(exp_SILP!$S1824="A.4 CONSULENZA ORIENTATIVA",exp_SILP!$AD1824="."),"A.4 CONSULENZA ORIENTATIVA (CARCERE)",
IF(AND(exp_SILP!$S1824="A.5 - LEP F1 - ACCOMPAGNAMENTO AL LAVORO",exp_SILP!$AD1824="4.2"),"A.5 - LEP F1 - ACCOMPAGNAMENTO AL LAVORO (CARCERE)",
IF(AND(exp_SILP!$S1824="A.5 - LEP F1 - ACCOMPAGNAMENTO AL LAVORO",exp_SILP!$AD1824="."),"A.5 - LEP F1 - ACCOMPAGNAMENTO AL LAVORO (CARCERE)",
IF(AND(exp_SILP!$S1824="A.5.2a - TUTORAGGIO TIROCINI",exp_SILP!$AD1824="4.2"),"A.5.2a - TUTORAGGIO TIROCINI (CARCERE)",
exp_SILP!$S1824)))))))</f>
        <v>A4.10 - LEP E - ORIENTAMENTO SPECIALISTICO SKILL GAP ANALYSIS</v>
      </c>
      <c r="C1824" s="11" t="str">
        <f>CONCATENATE(VLOOKUP(exp_SILP!$B1824,'DATI COMMESSE'!$A$2:$F$25,4,FALSE)," - ", VLOOKUP(exp_SILP!$B1824,'DATI COMMESSE'!$A$2:$F$25,2,FALSE)," - ",VLOOKUP(exp_SILP!$B1824,'DATI COMMESSE'!$A$2:$F$25,3,FALSE))</f>
        <v>GOL - 22-02-5000 - 22-12-5003</v>
      </c>
      <c r="D1824" s="11" t="str">
        <f>LEFT(exp_SILP!$R1824,5)</f>
        <v>09:00</v>
      </c>
      <c r="E1824" s="11" t="str">
        <f>RIGHT(exp_SILP!$R1824,5)</f>
        <v>10:00</v>
      </c>
      <c r="F1824" s="11">
        <f>IF(exp_SILP!$AG1824&gt;=60,exp_SILP!$AG1824/60,exp_SILP!$AG1824)</f>
        <v>1</v>
      </c>
      <c r="G1824" s="11" t="str">
        <f>VLOOKUP(exp_SILP!$Y1824,'DATI CM'!$A$2:$F$28,2,FALSE)</f>
        <v>DNRSMN97E58L219U</v>
      </c>
      <c r="H1824" s="11" t="str">
        <f>VLOOKUP(exp_SILP!$Y1824,'DATI CM'!$A$2:$F$28,3,FALSE)</f>
        <v/>
      </c>
      <c r="I1824" s="11" t="str">
        <f t="shared" si="1"/>
        <v>N</v>
      </c>
      <c r="J1824" s="11" t="str">
        <f>VLOOKUP(exp_SILP!$Y1824,'DATI CM'!$A$2:$F$28,4,FALSE)</f>
        <v/>
      </c>
      <c r="K1824" s="12">
        <f>VLOOKUP(exp_SILP!$B1824,'DATI COMMESSE'!$A$2:$F$25,5,FALSE)</f>
        <v>39.94</v>
      </c>
      <c r="L1824" s="12" t="str">
        <f>IF(exp_SILP!$B1824="A4.10 - LEP E - ORIENTAMENTO SPECIALISTICO SKILL GAP ANALYSIS - GRUPPO 3P",0,VLOOKUP(exp_SILP!$Y1824,'DATI CM'!$A$2:$F$28,6,FALSE))</f>
        <v/>
      </c>
      <c r="M1824" s="12">
        <f>IFERROR(VLOOKUP(exp_SILP!$B1824,'DATI CM'!$H$2:$I$16,2,FALSE)*exp_SILP!$F1824,0)</f>
        <v>0</v>
      </c>
      <c r="N1824" s="11" t="str">
        <f>VLOOKUP(exp_SILP!$B1824,'DATI COMMESSE'!$A$2:$F$25,4,FALSE)</f>
        <v>GOL</v>
      </c>
      <c r="O1824" s="13">
        <f>VLOOKUP(exp_SILP!$B1824,'DATI COMMESSE'!$A$2:$F$25,5,FALSE)*exp_SILP!$F1824</f>
        <v>39.94</v>
      </c>
      <c r="P1824" s="11" t="str">
        <f>IF(MID(exp_SILP!$W1824,10,2)&gt;"40","F","M")</f>
        <v>M</v>
      </c>
      <c r="Q1824" s="27" t="s">
        <v>1746</v>
      </c>
      <c r="R1824" s="15" t="s">
        <v>203</v>
      </c>
      <c r="S1824" s="15" t="s">
        <v>70</v>
      </c>
      <c r="T1824" s="15" t="s">
        <v>58</v>
      </c>
      <c r="U1824" s="15" t="s">
        <v>59</v>
      </c>
      <c r="V1824" s="15" t="s">
        <v>140</v>
      </c>
      <c r="W1824" s="15" t="s">
        <v>141</v>
      </c>
      <c r="X1824" s="15" t="s">
        <v>142</v>
      </c>
      <c r="Y1824" s="15" t="s">
        <v>8</v>
      </c>
      <c r="Z1824" s="15" t="s">
        <v>63</v>
      </c>
      <c r="AA1824" s="15" t="s">
        <v>64</v>
      </c>
      <c r="AB1824" s="15" t="s">
        <v>65</v>
      </c>
      <c r="AC1824" s="15" t="s">
        <v>135</v>
      </c>
      <c r="AD1824" s="15" t="s">
        <v>59</v>
      </c>
      <c r="AE1824" s="15" t="s">
        <v>59</v>
      </c>
      <c r="AF1824" s="15" t="s">
        <v>114</v>
      </c>
      <c r="AG1824" s="28" t="s">
        <v>67</v>
      </c>
      <c r="AH1824" s="15" t="s">
        <v>1746</v>
      </c>
      <c r="AI1824" s="15" t="s">
        <v>143</v>
      </c>
      <c r="AJ1824" s="15" t="str">
        <f>VLOOKUP(exp_SILP!$Y1824,'DATI CM'!$A$2:$F$28,2,FALSE)</f>
        <v>DNRSMN97E58L219U</v>
      </c>
    </row>
    <row r="1825" ht="15.75" customHeight="1">
      <c r="A1825" s="17" t="str">
        <f>IFERROR(VLOOKUP(exp_SILP!$W1825,exp_utenti_P!D:D,1,FALSE),"_DA INSERIRE")</f>
        <v>BBALNE87H68Z140F</v>
      </c>
      <c r="B1825" s="17" t="str">
        <f>IF(AND(exp_SILP!$S1825="A.3 ORIENTAMENTO PROFESSIONALE",exp_SILP!$AD1825="4.2"),"A.3 ORIENTAMENTO PROFESSIONALE (CARCERE)",
IF(AND(exp_SILP!$S1825="A.3 ORIENTAMENTO PROFESSIONALE",exp_SILP!$AD1825="."),"A.3 ORIENTAMENTO PROFESSIONALE (CARCERE)",
IF(AND(exp_SILP!$S1825="A.4 CONSULENZA ORIENTATIVA",exp_SILP!$AD1825="4.2"),"A.4 CONSULENZA ORIENTATIVA (CARCERE)",
IF(AND(exp_SILP!$S1825="A.4 CONSULENZA ORIENTATIVA",exp_SILP!$AD1825="."),"A.4 CONSULENZA ORIENTATIVA (CARCERE)",
IF(AND(exp_SILP!$S1825="A.5 - LEP F1 - ACCOMPAGNAMENTO AL LAVORO",exp_SILP!$AD1825="4.2"),"A.5 - LEP F1 - ACCOMPAGNAMENTO AL LAVORO (CARCERE)",
IF(AND(exp_SILP!$S1825="A.5 - LEP F1 - ACCOMPAGNAMENTO AL LAVORO",exp_SILP!$AD1825="."),"A.5 - LEP F1 - ACCOMPAGNAMENTO AL LAVORO (CARCERE)",
IF(AND(exp_SILP!$S1825="A.5.2a - TUTORAGGIO TIROCINI",exp_SILP!$AD1825="4.2"),"A.5.2a - TUTORAGGIO TIROCINI (CARCERE)",
exp_SILP!$S1825)))))))</f>
        <v>A4.10 - LEP E - ORIENTAMENTO SPECIALISTICO SKILL GAP ANALYSIS</v>
      </c>
      <c r="C1825" s="18" t="str">
        <f>CONCATENATE(VLOOKUP(exp_SILP!$B1825,'DATI COMMESSE'!$A$2:$F$25,4,FALSE)," - ", VLOOKUP(exp_SILP!$B1825,'DATI COMMESSE'!$A$2:$F$25,2,FALSE)," - ",VLOOKUP(exp_SILP!$B1825,'DATI COMMESSE'!$A$2:$F$25,3,FALSE))</f>
        <v>GOL - 22-02-5000 - 22-12-5003</v>
      </c>
      <c r="D1825" s="18" t="str">
        <f>LEFT(exp_SILP!$R1825,5)</f>
        <v>11:00</v>
      </c>
      <c r="E1825" s="18" t="str">
        <f>RIGHT(exp_SILP!$R1825,5)</f>
        <v>13:00</v>
      </c>
      <c r="F1825" s="18">
        <f>IF(exp_SILP!$AG1825&gt;=60,exp_SILP!$AG1825/60,exp_SILP!$AG1825)</f>
        <v>2</v>
      </c>
      <c r="G1825" s="18" t="str">
        <f>VLOOKUP(exp_SILP!$Y1825,'DATI CM'!$A$2:$F$28,2,FALSE)</f>
        <v>MNRCLD73B46G674U</v>
      </c>
      <c r="H1825" s="18" t="str">
        <f>VLOOKUP(exp_SILP!$Y1825,'DATI CM'!$A$2:$F$28,3,FALSE)</f>
        <v>A011</v>
      </c>
      <c r="I1825" s="18" t="str">
        <f t="shared" si="1"/>
        <v>N</v>
      </c>
      <c r="J1825" s="18" t="str">
        <f>VLOOKUP(exp_SILP!$Y1825,'DATI CM'!$A$2:$F$28,4,FALSE)</f>
        <v>TORINO</v>
      </c>
      <c r="K1825" s="19">
        <f>VLOOKUP(exp_SILP!$B1825,'DATI COMMESSE'!$A$2:$F$25,5,FALSE)</f>
        <v>39.94</v>
      </c>
      <c r="L1825" s="19">
        <f>IF(exp_SILP!$B1825="A4.10 - LEP E - ORIENTAMENTO SPECIALISTICO SKILL GAP ANALYSIS - GRUPPO 3P",0,VLOOKUP(exp_SILP!$Y1825,'DATI CM'!$A$2:$F$28,6,FALSE))</f>
        <v>25</v>
      </c>
      <c r="M1825" s="19">
        <f>IFERROR(VLOOKUP(exp_SILP!$B1825,'DATI CM'!$H$2:$I$16,2,FALSE)*exp_SILP!$F1825,0)</f>
        <v>0</v>
      </c>
      <c r="N1825" s="18" t="str">
        <f>VLOOKUP(exp_SILP!$B1825,'DATI COMMESSE'!$A$2:$F$25,4,FALSE)</f>
        <v>GOL</v>
      </c>
      <c r="O1825" s="20">
        <f>VLOOKUP(exp_SILP!$B1825,'DATI COMMESSE'!$A$2:$F$25,5,FALSE)*exp_SILP!$F1825</f>
        <v>79.88</v>
      </c>
      <c r="P1825" s="18" t="str">
        <f>IF(MID(exp_SILP!$W1825,10,2)&gt;"40","F","M")</f>
        <v>F</v>
      </c>
      <c r="Q1825" s="24" t="s">
        <v>1746</v>
      </c>
      <c r="R1825" s="22" t="s">
        <v>219</v>
      </c>
      <c r="S1825" s="22" t="s">
        <v>70</v>
      </c>
      <c r="T1825" s="22" t="s">
        <v>58</v>
      </c>
      <c r="U1825" s="22" t="s">
        <v>59</v>
      </c>
      <c r="V1825" s="22" t="s">
        <v>1379</v>
      </c>
      <c r="W1825" s="22" t="s">
        <v>1380</v>
      </c>
      <c r="X1825" s="22" t="s">
        <v>1381</v>
      </c>
      <c r="Y1825" s="22" t="s">
        <v>14</v>
      </c>
      <c r="Z1825" s="22" t="s">
        <v>63</v>
      </c>
      <c r="AA1825" s="22" t="s">
        <v>64</v>
      </c>
      <c r="AB1825" s="22" t="s">
        <v>74</v>
      </c>
      <c r="AC1825" s="22" t="s">
        <v>135</v>
      </c>
      <c r="AD1825" s="22" t="s">
        <v>59</v>
      </c>
      <c r="AE1825" s="22" t="s">
        <v>59</v>
      </c>
      <c r="AF1825" s="22" t="s">
        <v>59</v>
      </c>
      <c r="AG1825" s="25" t="s">
        <v>76</v>
      </c>
      <c r="AH1825" s="22" t="s">
        <v>1746</v>
      </c>
      <c r="AI1825" s="22" t="s">
        <v>158</v>
      </c>
      <c r="AJ1825" s="22" t="str">
        <f>VLOOKUP(exp_SILP!$Y1825,'DATI CM'!$A$2:$F$28,2,FALSE)</f>
        <v>MNRCLD73B46G674U</v>
      </c>
    </row>
    <row r="1826" ht="15.75" hidden="1" customHeight="1">
      <c r="A1826" s="10" t="str">
        <f>IFERROR(VLOOKUP(exp_SILP!$W1826,exp_utenti_P!D:D,1,FALSE),"_DA INSERIRE")</f>
        <v>SCHCHR90P52L219J</v>
      </c>
      <c r="B1826" s="10" t="str">
        <f>IF(AND(exp_SILP!$S1826="A.3 ORIENTAMENTO PROFESSIONALE",exp_SILP!$AD1826="4.2"),"A.3 ORIENTAMENTO PROFESSIONALE (CARCERE)",
IF(AND(exp_SILP!$S1826="A.3 ORIENTAMENTO PROFESSIONALE",exp_SILP!$AD1826="."),"A.3 ORIENTAMENTO PROFESSIONALE (CARCERE)",
IF(AND(exp_SILP!$S1826="A.4 CONSULENZA ORIENTATIVA",exp_SILP!$AD1826="4.2"),"A.4 CONSULENZA ORIENTATIVA (CARCERE)",
IF(AND(exp_SILP!$S1826="A.4 CONSULENZA ORIENTATIVA",exp_SILP!$AD1826="."),"A.4 CONSULENZA ORIENTATIVA (CARCERE)",
IF(AND(exp_SILP!$S1826="A.5 - LEP F1 - ACCOMPAGNAMENTO AL LAVORO",exp_SILP!$AD1826="4.2"),"A.5 - LEP F1 - ACCOMPAGNAMENTO AL LAVORO (CARCERE)",
IF(AND(exp_SILP!$S1826="A.5 - LEP F1 - ACCOMPAGNAMENTO AL LAVORO",exp_SILP!$AD1826="."),"A.5 - LEP F1 - ACCOMPAGNAMENTO AL LAVORO (CARCERE)",
IF(AND(exp_SILP!$S1826="A.5.2a - TUTORAGGIO TIROCINI",exp_SILP!$AD1826="4.2"),"A.5.2a - TUTORAGGIO TIROCINI (CARCERE)",
exp_SILP!$S1826)))))))</f>
        <v>A4.10 - LEP E - ORIENTAMENTO SPECIALISTICO SKILL GAP ANALYSIS</v>
      </c>
      <c r="C1826" s="11" t="str">
        <f>CONCATENATE(VLOOKUP(exp_SILP!$B1826,'DATI COMMESSE'!$A$2:$F$25,4,FALSE)," - ", VLOOKUP(exp_SILP!$B1826,'DATI COMMESSE'!$A$2:$F$25,2,FALSE)," - ",VLOOKUP(exp_SILP!$B1826,'DATI COMMESSE'!$A$2:$F$25,3,FALSE))</f>
        <v>GOL - 22-02-5000 - 22-12-5003</v>
      </c>
      <c r="D1826" s="11" t="str">
        <f>LEFT(exp_SILP!$R1826,5)</f>
        <v>17:00</v>
      </c>
      <c r="E1826" s="11" t="str">
        <f>RIGHT(exp_SILP!$R1826,5)</f>
        <v>18:00</v>
      </c>
      <c r="F1826" s="11">
        <f>IF(exp_SILP!$AG1826&gt;=60,exp_SILP!$AG1826/60,exp_SILP!$AG1826)</f>
        <v>1</v>
      </c>
      <c r="G1826" s="11" t="str">
        <f>VLOOKUP(exp_SILP!$Y1826,'DATI CM'!$A$2:$F$28,2,FALSE)</f>
        <v>DNRSMN97E58L219U</v>
      </c>
      <c r="H1826" s="11" t="str">
        <f>VLOOKUP(exp_SILP!$Y1826,'DATI CM'!$A$2:$F$28,3,FALSE)</f>
        <v/>
      </c>
      <c r="I1826" s="11" t="str">
        <f t="shared" si="1"/>
        <v>N</v>
      </c>
      <c r="J1826" s="11" t="str">
        <f>VLOOKUP(exp_SILP!$Y1826,'DATI CM'!$A$2:$F$28,4,FALSE)</f>
        <v/>
      </c>
      <c r="K1826" s="12">
        <f>VLOOKUP(exp_SILP!$B1826,'DATI COMMESSE'!$A$2:$F$25,5,FALSE)</f>
        <v>39.94</v>
      </c>
      <c r="L1826" s="12" t="str">
        <f>IF(exp_SILP!$B1826="A4.10 - LEP E - ORIENTAMENTO SPECIALISTICO SKILL GAP ANALYSIS - GRUPPO 3P",0,VLOOKUP(exp_SILP!$Y1826,'DATI CM'!$A$2:$F$28,6,FALSE))</f>
        <v/>
      </c>
      <c r="M1826" s="12">
        <f>IFERROR(VLOOKUP(exp_SILP!$B1826,'DATI CM'!$H$2:$I$16,2,FALSE)*exp_SILP!$F1826,0)</f>
        <v>0</v>
      </c>
      <c r="N1826" s="11" t="str">
        <f>VLOOKUP(exp_SILP!$B1826,'DATI COMMESSE'!$A$2:$F$25,4,FALSE)</f>
        <v>GOL</v>
      </c>
      <c r="O1826" s="13">
        <f>VLOOKUP(exp_SILP!$B1826,'DATI COMMESSE'!$A$2:$F$25,5,FALSE)*exp_SILP!$F1826</f>
        <v>39.94</v>
      </c>
      <c r="P1826" s="11" t="str">
        <f>IF(MID(exp_SILP!$W1826,10,2)&gt;"40","F","M")</f>
        <v>F</v>
      </c>
      <c r="Q1826" s="27" t="s">
        <v>1746</v>
      </c>
      <c r="R1826" s="15" t="s">
        <v>93</v>
      </c>
      <c r="S1826" s="15" t="s">
        <v>70</v>
      </c>
      <c r="T1826" s="15" t="s">
        <v>58</v>
      </c>
      <c r="U1826" s="15" t="s">
        <v>59</v>
      </c>
      <c r="V1826" s="15" t="s">
        <v>953</v>
      </c>
      <c r="W1826" s="15" t="s">
        <v>954</v>
      </c>
      <c r="X1826" s="15" t="s">
        <v>955</v>
      </c>
      <c r="Y1826" s="15" t="s">
        <v>8</v>
      </c>
      <c r="Z1826" s="15" t="s">
        <v>63</v>
      </c>
      <c r="AA1826" s="15" t="s">
        <v>64</v>
      </c>
      <c r="AB1826" s="15" t="s">
        <v>65</v>
      </c>
      <c r="AC1826" s="15" t="s">
        <v>135</v>
      </c>
      <c r="AD1826" s="15" t="s">
        <v>59</v>
      </c>
      <c r="AE1826" s="15" t="s">
        <v>59</v>
      </c>
      <c r="AF1826" s="15" t="s">
        <v>114</v>
      </c>
      <c r="AG1826" s="28" t="s">
        <v>67</v>
      </c>
      <c r="AH1826" s="15" t="s">
        <v>1746</v>
      </c>
      <c r="AI1826" s="15" t="s">
        <v>143</v>
      </c>
      <c r="AJ1826" s="15" t="str">
        <f>VLOOKUP(exp_SILP!$Y1826,'DATI CM'!$A$2:$F$28,2,FALSE)</f>
        <v>DNRSMN97E58L219U</v>
      </c>
    </row>
    <row r="1827" ht="15.75" hidden="1" customHeight="1">
      <c r="A1827" s="17" t="str">
        <f>IFERROR(VLOOKUP(exp_SILP!$W1827,exp_utenti_P!D:D,1,FALSE),"_DA INSERIRE")</f>
        <v>SCHCHR90P52L219J</v>
      </c>
      <c r="B1827" s="17" t="str">
        <f>IF(AND(exp_SILP!$S1827="A.3 ORIENTAMENTO PROFESSIONALE",exp_SILP!$AD1827="4.2"),"A.3 ORIENTAMENTO PROFESSIONALE (CARCERE)",
IF(AND(exp_SILP!$S1827="A.3 ORIENTAMENTO PROFESSIONALE",exp_SILP!$AD1827="."),"A.3 ORIENTAMENTO PROFESSIONALE (CARCERE)",
IF(AND(exp_SILP!$S1827="A.4 CONSULENZA ORIENTATIVA",exp_SILP!$AD1827="4.2"),"A.4 CONSULENZA ORIENTATIVA (CARCERE)",
IF(AND(exp_SILP!$S1827="A.4 CONSULENZA ORIENTATIVA",exp_SILP!$AD1827="."),"A.4 CONSULENZA ORIENTATIVA (CARCERE)",
IF(AND(exp_SILP!$S1827="A.5 - LEP F1 - ACCOMPAGNAMENTO AL LAVORO",exp_SILP!$AD1827="4.2"),"A.5 - LEP F1 - ACCOMPAGNAMENTO AL LAVORO (CARCERE)",
IF(AND(exp_SILP!$S1827="A.5 - LEP F1 - ACCOMPAGNAMENTO AL LAVORO",exp_SILP!$AD1827="."),"A.5 - LEP F1 - ACCOMPAGNAMENTO AL LAVORO (CARCERE)",
IF(AND(exp_SILP!$S1827="A.5.2a - TUTORAGGIO TIROCINI",exp_SILP!$AD1827="4.2"),"A.5.2a - TUTORAGGIO TIROCINI (CARCERE)",
exp_SILP!$S1827)))))))</f>
        <v>A4.10 - LEP E - ORIENTAMENTO SPECIALISTICO SKILL GAP ANALYSIS</v>
      </c>
      <c r="C1827" s="18" t="str">
        <f>CONCATENATE(VLOOKUP(exp_SILP!$B1827,'DATI COMMESSE'!$A$2:$F$25,4,FALSE)," - ", VLOOKUP(exp_SILP!$B1827,'DATI COMMESSE'!$A$2:$F$25,2,FALSE)," - ",VLOOKUP(exp_SILP!$B1827,'DATI COMMESSE'!$A$2:$F$25,3,FALSE))</f>
        <v>GOL - 22-02-5000 - 22-12-5003</v>
      </c>
      <c r="D1827" s="18" t="str">
        <f>LEFT(exp_SILP!$R1827,5)</f>
        <v>11:00</v>
      </c>
      <c r="E1827" s="18" t="str">
        <f>RIGHT(exp_SILP!$R1827,5)</f>
        <v>16:00</v>
      </c>
      <c r="F1827" s="18">
        <f>IF(exp_SILP!$AG1827&gt;=60,exp_SILP!$AG1827/60,exp_SILP!$AG1827)</f>
        <v>5</v>
      </c>
      <c r="G1827" s="18" t="str">
        <f>VLOOKUP(exp_SILP!$Y1827,'DATI CM'!$A$2:$F$28,2,FALSE)</f>
        <v>DNRSMN97E58L219U</v>
      </c>
      <c r="H1827" s="18" t="str">
        <f>VLOOKUP(exp_SILP!$Y1827,'DATI CM'!$A$2:$F$28,3,FALSE)</f>
        <v/>
      </c>
      <c r="I1827" s="18" t="str">
        <f t="shared" si="1"/>
        <v>N</v>
      </c>
      <c r="J1827" s="18" t="str">
        <f>VLOOKUP(exp_SILP!$Y1827,'DATI CM'!$A$2:$F$28,4,FALSE)</f>
        <v/>
      </c>
      <c r="K1827" s="19">
        <f>VLOOKUP(exp_SILP!$B1827,'DATI COMMESSE'!$A$2:$F$25,5,FALSE)</f>
        <v>39.94</v>
      </c>
      <c r="L1827" s="19" t="str">
        <f>IF(exp_SILP!$B1827="A4.10 - LEP E - ORIENTAMENTO SPECIALISTICO SKILL GAP ANALYSIS - GRUPPO 3P",0,VLOOKUP(exp_SILP!$Y1827,'DATI CM'!$A$2:$F$28,6,FALSE))</f>
        <v/>
      </c>
      <c r="M1827" s="19">
        <f>IFERROR(VLOOKUP(exp_SILP!$B1827,'DATI CM'!$H$2:$I$16,2,FALSE)*exp_SILP!$F1827,0)</f>
        <v>0</v>
      </c>
      <c r="N1827" s="18" t="str">
        <f>VLOOKUP(exp_SILP!$B1827,'DATI COMMESSE'!$A$2:$F$25,4,FALSE)</f>
        <v>GOL</v>
      </c>
      <c r="O1827" s="20">
        <f>VLOOKUP(exp_SILP!$B1827,'DATI COMMESSE'!$A$2:$F$25,5,FALSE)*exp_SILP!$F1827</f>
        <v>199.7</v>
      </c>
      <c r="P1827" s="18" t="str">
        <f>IF(MID(exp_SILP!$W1827,10,2)&gt;"40","F","M")</f>
        <v>F</v>
      </c>
      <c r="Q1827" s="24" t="s">
        <v>1746</v>
      </c>
      <c r="R1827" s="22" t="s">
        <v>1768</v>
      </c>
      <c r="S1827" s="22" t="s">
        <v>70</v>
      </c>
      <c r="T1827" s="22" t="s">
        <v>58</v>
      </c>
      <c r="U1827" s="22" t="s">
        <v>59</v>
      </c>
      <c r="V1827" s="22" t="s">
        <v>953</v>
      </c>
      <c r="W1827" s="22" t="s">
        <v>954</v>
      </c>
      <c r="X1827" s="22" t="s">
        <v>955</v>
      </c>
      <c r="Y1827" s="22" t="s">
        <v>8</v>
      </c>
      <c r="Z1827" s="22" t="s">
        <v>63</v>
      </c>
      <c r="AA1827" s="22" t="s">
        <v>64</v>
      </c>
      <c r="AB1827" s="22" t="s">
        <v>65</v>
      </c>
      <c r="AC1827" s="22" t="s">
        <v>135</v>
      </c>
      <c r="AD1827" s="22" t="s">
        <v>59</v>
      </c>
      <c r="AE1827" s="22" t="s">
        <v>59</v>
      </c>
      <c r="AF1827" s="22" t="s">
        <v>59</v>
      </c>
      <c r="AG1827" s="25" t="s">
        <v>1769</v>
      </c>
      <c r="AH1827" s="22" t="s">
        <v>1746</v>
      </c>
      <c r="AI1827" s="22" t="s">
        <v>143</v>
      </c>
      <c r="AJ1827" s="22" t="str">
        <f>VLOOKUP(exp_SILP!$Y1827,'DATI CM'!$A$2:$F$28,2,FALSE)</f>
        <v>DNRSMN97E58L219U</v>
      </c>
    </row>
    <row r="1828" ht="15.75" customHeight="1">
      <c r="A1828" s="10" t="str">
        <f>IFERROR(VLOOKUP(exp_SILP!$W1828,exp_utenti_P!D:D,1,FALSE),"_DA INSERIRE")</f>
        <v>NGRGGT68H67Z129D</v>
      </c>
      <c r="B1828" s="10" t="str">
        <f>IF(AND(exp_SILP!$S1828="A.3 ORIENTAMENTO PROFESSIONALE",exp_SILP!$AD1828="4.2"),"A.3 ORIENTAMENTO PROFESSIONALE (CARCERE)",
IF(AND(exp_SILP!$S1828="A.3 ORIENTAMENTO PROFESSIONALE",exp_SILP!$AD1828="."),"A.3 ORIENTAMENTO PROFESSIONALE (CARCERE)",
IF(AND(exp_SILP!$S1828="A.4 CONSULENZA ORIENTATIVA",exp_SILP!$AD1828="4.2"),"A.4 CONSULENZA ORIENTATIVA (CARCERE)",
IF(AND(exp_SILP!$S1828="A.4 CONSULENZA ORIENTATIVA",exp_SILP!$AD1828="."),"A.4 CONSULENZA ORIENTATIVA (CARCERE)",
IF(AND(exp_SILP!$S1828="A.5 - LEP F1 - ACCOMPAGNAMENTO AL LAVORO",exp_SILP!$AD1828="4.2"),"A.5 - LEP F1 - ACCOMPAGNAMENTO AL LAVORO (CARCERE)",
IF(AND(exp_SILP!$S1828="A.5 - LEP F1 - ACCOMPAGNAMENTO AL LAVORO",exp_SILP!$AD1828="."),"A.5 - LEP F1 - ACCOMPAGNAMENTO AL LAVORO (CARCERE)",
IF(AND(exp_SILP!$S1828="A.5.2a - TUTORAGGIO TIROCINI",exp_SILP!$AD1828="4.2"),"A.5.2a - TUTORAGGIO TIROCINI (CARCERE)",
exp_SILP!$S1828)))))))</f>
        <v>A.5 - LEP F1 - ACCOMPAGNAMENTO AL LAVORO</v>
      </c>
      <c r="C1828" s="11" t="str">
        <f>CONCATENATE(VLOOKUP(exp_SILP!$B1828,'DATI COMMESSE'!$A$2:$F$25,4,FALSE)," - ", VLOOKUP(exp_SILP!$B1828,'DATI COMMESSE'!$A$2:$F$25,2,FALSE)," - ",VLOOKUP(exp_SILP!$B1828,'DATI COMMESSE'!$A$2:$F$25,3,FALSE))</f>
        <v>GOL - 22-02-5000 - 22-12-5003</v>
      </c>
      <c r="D1828" s="11" t="str">
        <f>LEFT(exp_SILP!$R1828,5)</f>
        <v>09:00</v>
      </c>
      <c r="E1828" s="11" t="str">
        <f>RIGHT(exp_SILP!$R1828,5)</f>
        <v>13:00</v>
      </c>
      <c r="F1828" s="11">
        <f>IF(exp_SILP!$AG1828&gt;=60,exp_SILP!$AG1828/60,exp_SILP!$AG1828)</f>
        <v>4</v>
      </c>
      <c r="G1828" s="11" t="str">
        <f>VLOOKUP(exp_SILP!$Y1828,'DATI CM'!$A$2:$F$28,2,FALSE)</f>
        <v>MNRCLD73B46G674U</v>
      </c>
      <c r="H1828" s="11" t="str">
        <f>VLOOKUP(exp_SILP!$Y1828,'DATI CM'!$A$2:$F$28,3,FALSE)</f>
        <v>A011</v>
      </c>
      <c r="I1828" s="11" t="str">
        <f t="shared" si="1"/>
        <v>N</v>
      </c>
      <c r="J1828" s="11" t="str">
        <f>VLOOKUP(exp_SILP!$Y1828,'DATI CM'!$A$2:$F$28,4,FALSE)</f>
        <v>TORINO</v>
      </c>
      <c r="K1828" s="12">
        <f>VLOOKUP(exp_SILP!$B1828,'DATI COMMESSE'!$A$2:$F$25,5,FALSE)</f>
        <v>39.94</v>
      </c>
      <c r="L1828" s="12">
        <f>IF(exp_SILP!$B1828="A4.10 - LEP E - ORIENTAMENTO SPECIALISTICO SKILL GAP ANALYSIS - GRUPPO 3P",0,VLOOKUP(exp_SILP!$Y1828,'DATI CM'!$A$2:$F$28,6,FALSE))</f>
        <v>25</v>
      </c>
      <c r="M1828" s="12">
        <f>IFERROR(VLOOKUP(exp_SILP!$B1828,'DATI CM'!$H$2:$I$16,2,FALSE)*exp_SILP!$F1828,0)</f>
        <v>0</v>
      </c>
      <c r="N1828" s="11" t="str">
        <f>VLOOKUP(exp_SILP!$B1828,'DATI COMMESSE'!$A$2:$F$25,4,FALSE)</f>
        <v>GOL</v>
      </c>
      <c r="O1828" s="13">
        <f>VLOOKUP(exp_SILP!$B1828,'DATI COMMESSE'!$A$2:$F$25,5,FALSE)*exp_SILP!$F1828</f>
        <v>159.76</v>
      </c>
      <c r="P1828" s="11" t="str">
        <f>IF(MID(exp_SILP!$W1828,10,2)&gt;"40","F","M")</f>
        <v>F</v>
      </c>
      <c r="Q1828" s="27" t="s">
        <v>1747</v>
      </c>
      <c r="R1828" s="15" t="s">
        <v>574</v>
      </c>
      <c r="S1828" s="15" t="s">
        <v>57</v>
      </c>
      <c r="T1828" s="15" t="s">
        <v>58</v>
      </c>
      <c r="U1828" s="15" t="s">
        <v>59</v>
      </c>
      <c r="V1828" s="15" t="s">
        <v>298</v>
      </c>
      <c r="W1828" s="15" t="s">
        <v>299</v>
      </c>
      <c r="X1828" s="15" t="s">
        <v>300</v>
      </c>
      <c r="Y1828" s="15" t="s">
        <v>14</v>
      </c>
      <c r="Z1828" s="15" t="s">
        <v>63</v>
      </c>
      <c r="AA1828" s="15" t="s">
        <v>64</v>
      </c>
      <c r="AB1828" s="15" t="s">
        <v>74</v>
      </c>
      <c r="AC1828" s="15" t="s">
        <v>135</v>
      </c>
      <c r="AD1828" s="15" t="s">
        <v>59</v>
      </c>
      <c r="AE1828" s="15" t="s">
        <v>59</v>
      </c>
      <c r="AF1828" s="15" t="s">
        <v>59</v>
      </c>
      <c r="AG1828" s="28" t="s">
        <v>136</v>
      </c>
      <c r="AH1828" s="15" t="s">
        <v>285</v>
      </c>
      <c r="AI1828" s="15" t="s">
        <v>158</v>
      </c>
      <c r="AJ1828" s="15" t="str">
        <f>VLOOKUP(exp_SILP!$Y1828,'DATI CM'!$A$2:$F$28,2,FALSE)</f>
        <v>MNRCLD73B46G674U</v>
      </c>
    </row>
    <row r="1829" ht="15.75" hidden="1" customHeight="1">
      <c r="A1829" s="17" t="str">
        <f>IFERROR(VLOOKUP(exp_SILP!$W1829,exp_utenti_P!D:D,1,FALSE),"_DA INSERIRE")</f>
        <v>FRRMNN78A48G596T</v>
      </c>
      <c r="B1829" s="17" t="str">
        <f>IF(AND(exp_SILP!$S1829="A.3 ORIENTAMENTO PROFESSIONALE",exp_SILP!$AD1829="4.2"),"A.3 ORIENTAMENTO PROFESSIONALE (CARCERE)",
IF(AND(exp_SILP!$S1829="A.3 ORIENTAMENTO PROFESSIONALE",exp_SILP!$AD1829="."),"A.3 ORIENTAMENTO PROFESSIONALE (CARCERE)",
IF(AND(exp_SILP!$S1829="A.4 CONSULENZA ORIENTATIVA",exp_SILP!$AD1829="4.2"),"A.4 CONSULENZA ORIENTATIVA (CARCERE)",
IF(AND(exp_SILP!$S1829="A.4 CONSULENZA ORIENTATIVA",exp_SILP!$AD1829="."),"A.4 CONSULENZA ORIENTATIVA (CARCERE)",
IF(AND(exp_SILP!$S1829="A.5 - LEP F1 - ACCOMPAGNAMENTO AL LAVORO",exp_SILP!$AD1829="4.2"),"A.5 - LEP F1 - ACCOMPAGNAMENTO AL LAVORO (CARCERE)",
IF(AND(exp_SILP!$S1829="A.5 - LEP F1 - ACCOMPAGNAMENTO AL LAVORO",exp_SILP!$AD1829="."),"A.5 - LEP F1 - ACCOMPAGNAMENTO AL LAVORO (CARCERE)",
IF(AND(exp_SILP!$S1829="A.5.2a - TUTORAGGIO TIROCINI",exp_SILP!$AD1829="4.2"),"A.5.2a - TUTORAGGIO TIROCINI (CARCERE)",
exp_SILP!$S1829)))))))</f>
        <v>A4.10 - LEP E - ORIENTAMENTO SPECIALISTICO SKILL GAP ANALYSIS</v>
      </c>
      <c r="C1829" s="18" t="str">
        <f>CONCATENATE(VLOOKUP(exp_SILP!$B1829,'DATI COMMESSE'!$A$2:$F$25,4,FALSE)," - ", VLOOKUP(exp_SILP!$B1829,'DATI COMMESSE'!$A$2:$F$25,2,FALSE)," - ",VLOOKUP(exp_SILP!$B1829,'DATI COMMESSE'!$A$2:$F$25,3,FALSE))</f>
        <v>GOL - 22-02-5000 - 22-12-5003</v>
      </c>
      <c r="D1829" s="18" t="str">
        <f>LEFT(exp_SILP!$R1829,5)</f>
        <v>10:00</v>
      </c>
      <c r="E1829" s="18" t="str">
        <f>RIGHT(exp_SILP!$R1829,5)</f>
        <v>13:00</v>
      </c>
      <c r="F1829" s="18">
        <f>IF(exp_SILP!$AG1829&gt;=60,exp_SILP!$AG1829/60,exp_SILP!$AG1829)</f>
        <v>3</v>
      </c>
      <c r="G1829" s="18" t="str">
        <f>VLOOKUP(exp_SILP!$Y1829,'DATI CM'!$A$2:$F$28,2,FALSE)</f>
        <v>TRZCST69B41F952V</v>
      </c>
      <c r="H1829" s="18" t="str">
        <f>VLOOKUP(exp_SILP!$Y1829,'DATI CM'!$A$2:$F$28,3,FALSE)</f>
        <v/>
      </c>
      <c r="I1829" s="18" t="str">
        <f t="shared" si="1"/>
        <v>N</v>
      </c>
      <c r="J1829" s="18" t="str">
        <f>VLOOKUP(exp_SILP!$Y1829,'DATI CM'!$A$2:$F$28,4,FALSE)</f>
        <v/>
      </c>
      <c r="K1829" s="19">
        <f>VLOOKUP(exp_SILP!$B1829,'DATI COMMESSE'!$A$2:$F$25,5,FALSE)</f>
        <v>39.94</v>
      </c>
      <c r="L1829" s="19" t="str">
        <f>IF(exp_SILP!$B1829="A4.10 - LEP E - ORIENTAMENTO SPECIALISTICO SKILL GAP ANALYSIS - GRUPPO 3P",0,VLOOKUP(exp_SILP!$Y1829,'DATI CM'!$A$2:$F$28,6,FALSE))</f>
        <v/>
      </c>
      <c r="M1829" s="19">
        <f>IFERROR(VLOOKUP(exp_SILP!$B1829,'DATI CM'!$H$2:$I$16,2,FALSE)*exp_SILP!$F1829,0)</f>
        <v>0</v>
      </c>
      <c r="N1829" s="18" t="str">
        <f>VLOOKUP(exp_SILP!$B1829,'DATI COMMESSE'!$A$2:$F$25,4,FALSE)</f>
        <v>GOL</v>
      </c>
      <c r="O1829" s="20">
        <f>VLOOKUP(exp_SILP!$B1829,'DATI COMMESSE'!$A$2:$F$25,5,FALSE)*exp_SILP!$F1829</f>
        <v>119.82</v>
      </c>
      <c r="P1829" s="18" t="str">
        <f>IF(MID(exp_SILP!$W1829,10,2)&gt;"40","F","M")</f>
        <v>F</v>
      </c>
      <c r="Q1829" s="24" t="s">
        <v>1747</v>
      </c>
      <c r="R1829" s="22" t="s">
        <v>164</v>
      </c>
      <c r="S1829" s="22" t="s">
        <v>70</v>
      </c>
      <c r="T1829" s="22" t="s">
        <v>58</v>
      </c>
      <c r="U1829" s="22" t="s">
        <v>59</v>
      </c>
      <c r="V1829" s="22" t="s">
        <v>665</v>
      </c>
      <c r="W1829" s="22" t="s">
        <v>666</v>
      </c>
      <c r="X1829" s="22" t="s">
        <v>667</v>
      </c>
      <c r="Y1829" s="22" t="s">
        <v>18</v>
      </c>
      <c r="Z1829" s="22" t="s">
        <v>63</v>
      </c>
      <c r="AA1829" s="22" t="s">
        <v>64</v>
      </c>
      <c r="AB1829" s="22" t="s">
        <v>65</v>
      </c>
      <c r="AC1829" s="22" t="s">
        <v>82</v>
      </c>
      <c r="AD1829" s="22" t="s">
        <v>59</v>
      </c>
      <c r="AE1829" s="22" t="s">
        <v>59</v>
      </c>
      <c r="AF1829" s="22" t="s">
        <v>59</v>
      </c>
      <c r="AG1829" s="25" t="s">
        <v>101</v>
      </c>
      <c r="AH1829" s="22" t="s">
        <v>657</v>
      </c>
      <c r="AI1829" s="22" t="s">
        <v>83</v>
      </c>
      <c r="AJ1829" s="22" t="str">
        <f>VLOOKUP(exp_SILP!$Y1829,'DATI CM'!$A$2:$F$28,2,FALSE)</f>
        <v>TRZCST69B41F952V</v>
      </c>
    </row>
    <row r="1830" ht="15.75" hidden="1" customHeight="1">
      <c r="A1830" s="10" t="str">
        <f>IFERROR(VLOOKUP(exp_SILP!$W1830,exp_utenti_P!D:D,1,FALSE),"_DA INSERIRE")</f>
        <v>QRZFRD74L55Z611Q</v>
      </c>
      <c r="B1830" s="10" t="str">
        <f>IF(AND(exp_SILP!$S1830="A.3 ORIENTAMENTO PROFESSIONALE",exp_SILP!$AD1830="4.2"),"A.3 ORIENTAMENTO PROFESSIONALE (CARCERE)",
IF(AND(exp_SILP!$S1830="A.3 ORIENTAMENTO PROFESSIONALE",exp_SILP!$AD1830="."),"A.3 ORIENTAMENTO PROFESSIONALE (CARCERE)",
IF(AND(exp_SILP!$S1830="A.4 CONSULENZA ORIENTATIVA",exp_SILP!$AD1830="4.2"),"A.4 CONSULENZA ORIENTATIVA (CARCERE)",
IF(AND(exp_SILP!$S1830="A.4 CONSULENZA ORIENTATIVA",exp_SILP!$AD1830="."),"A.4 CONSULENZA ORIENTATIVA (CARCERE)",
IF(AND(exp_SILP!$S1830="A.5 - LEP F1 - ACCOMPAGNAMENTO AL LAVORO",exp_SILP!$AD1830="4.2"),"A.5 - LEP F1 - ACCOMPAGNAMENTO AL LAVORO (CARCERE)",
IF(AND(exp_SILP!$S1830="A.5 - LEP F1 - ACCOMPAGNAMENTO AL LAVORO",exp_SILP!$AD1830="."),"A.5 - LEP F1 - ACCOMPAGNAMENTO AL LAVORO (CARCERE)",
IF(AND(exp_SILP!$S1830="A.5.2a - TUTORAGGIO TIROCINI",exp_SILP!$AD1830="4.2"),"A.5.2a - TUTORAGGIO TIROCINI (CARCERE)",
exp_SILP!$S1830)))))))</f>
        <v>A4.10 - LEP E - ORIENTAMENTO SPECIALISTICO SKILL GAP ANALYSIS</v>
      </c>
      <c r="C1830" s="11" t="str">
        <f>CONCATENATE(VLOOKUP(exp_SILP!$B1830,'DATI COMMESSE'!$A$2:$F$25,4,FALSE)," - ", VLOOKUP(exp_SILP!$B1830,'DATI COMMESSE'!$A$2:$F$25,2,FALSE)," - ",VLOOKUP(exp_SILP!$B1830,'DATI COMMESSE'!$A$2:$F$25,3,FALSE))</f>
        <v>GOL - 22-02-5000 - 22-12-5003</v>
      </c>
      <c r="D1830" s="11" t="str">
        <f>LEFT(exp_SILP!$R1830,5)</f>
        <v>14:00</v>
      </c>
      <c r="E1830" s="11" t="str">
        <f>RIGHT(exp_SILP!$R1830,5)</f>
        <v>17:00</v>
      </c>
      <c r="F1830" s="11">
        <f>IF(exp_SILP!$AG1830&gt;=60,exp_SILP!$AG1830/60,exp_SILP!$AG1830)</f>
        <v>3</v>
      </c>
      <c r="G1830" s="11" t="str">
        <f>VLOOKUP(exp_SILP!$Y1830,'DATI CM'!$A$2:$F$28,2,FALSE)</f>
        <v>TRZCST69B41F952V</v>
      </c>
      <c r="H1830" s="11" t="str">
        <f>VLOOKUP(exp_SILP!$Y1830,'DATI CM'!$A$2:$F$28,3,FALSE)</f>
        <v/>
      </c>
      <c r="I1830" s="11" t="str">
        <f t="shared" si="1"/>
        <v>N</v>
      </c>
      <c r="J1830" s="11" t="str">
        <f>VLOOKUP(exp_SILP!$Y1830,'DATI CM'!$A$2:$F$28,4,FALSE)</f>
        <v/>
      </c>
      <c r="K1830" s="12">
        <f>VLOOKUP(exp_SILP!$B1830,'DATI COMMESSE'!$A$2:$F$25,5,FALSE)</f>
        <v>39.94</v>
      </c>
      <c r="L1830" s="12" t="str">
        <f>IF(exp_SILP!$B1830="A4.10 - LEP E - ORIENTAMENTO SPECIALISTICO SKILL GAP ANALYSIS - GRUPPO 3P",0,VLOOKUP(exp_SILP!$Y1830,'DATI CM'!$A$2:$F$28,6,FALSE))</f>
        <v/>
      </c>
      <c r="M1830" s="12">
        <f>IFERROR(VLOOKUP(exp_SILP!$B1830,'DATI CM'!$H$2:$I$16,2,FALSE)*exp_SILP!$F1830,0)</f>
        <v>0</v>
      </c>
      <c r="N1830" s="11" t="str">
        <f>VLOOKUP(exp_SILP!$B1830,'DATI COMMESSE'!$A$2:$F$25,4,FALSE)</f>
        <v>GOL</v>
      </c>
      <c r="O1830" s="13">
        <f>VLOOKUP(exp_SILP!$B1830,'DATI COMMESSE'!$A$2:$F$25,5,FALSE)*exp_SILP!$F1830</f>
        <v>119.82</v>
      </c>
      <c r="P1830" s="11" t="str">
        <f>IF(MID(exp_SILP!$W1830,10,2)&gt;"40","F","M")</f>
        <v>F</v>
      </c>
      <c r="Q1830" s="27" t="s">
        <v>1747</v>
      </c>
      <c r="R1830" s="15" t="s">
        <v>100</v>
      </c>
      <c r="S1830" s="15" t="s">
        <v>70</v>
      </c>
      <c r="T1830" s="15" t="s">
        <v>58</v>
      </c>
      <c r="U1830" s="15" t="s">
        <v>59</v>
      </c>
      <c r="V1830" s="15" t="s">
        <v>669</v>
      </c>
      <c r="W1830" s="15" t="s">
        <v>670</v>
      </c>
      <c r="X1830" s="15" t="s">
        <v>671</v>
      </c>
      <c r="Y1830" s="15" t="s">
        <v>18</v>
      </c>
      <c r="Z1830" s="15" t="s">
        <v>63</v>
      </c>
      <c r="AA1830" s="15" t="s">
        <v>64</v>
      </c>
      <c r="AB1830" s="15" t="s">
        <v>65</v>
      </c>
      <c r="AC1830" s="15" t="s">
        <v>82</v>
      </c>
      <c r="AD1830" s="15" t="s">
        <v>59</v>
      </c>
      <c r="AE1830" s="15" t="s">
        <v>59</v>
      </c>
      <c r="AF1830" s="15" t="s">
        <v>59</v>
      </c>
      <c r="AG1830" s="28" t="s">
        <v>101</v>
      </c>
      <c r="AH1830" s="15" t="s">
        <v>1747</v>
      </c>
      <c r="AI1830" s="15" t="s">
        <v>83</v>
      </c>
      <c r="AJ1830" s="15" t="str">
        <f>VLOOKUP(exp_SILP!$Y1830,'DATI CM'!$A$2:$F$28,2,FALSE)</f>
        <v>TRZCST69B41F952V</v>
      </c>
    </row>
    <row r="1831" ht="15.75" hidden="1" customHeight="1">
      <c r="A1831" s="17" t="str">
        <f>IFERROR(VLOOKUP(exp_SILP!$W1831,exp_utenti_P!D:D,1,FALSE),"_DA INSERIRE")</f>
        <v>DTMGFT95E68Z335I</v>
      </c>
      <c r="B1831" s="17" t="str">
        <f>IF(AND(exp_SILP!$S1831="A.3 ORIENTAMENTO PROFESSIONALE",exp_SILP!$AD1831="4.2"),"A.3 ORIENTAMENTO PROFESSIONALE (CARCERE)",
IF(AND(exp_SILP!$S1831="A.3 ORIENTAMENTO PROFESSIONALE",exp_SILP!$AD1831="."),"A.3 ORIENTAMENTO PROFESSIONALE (CARCERE)",
IF(AND(exp_SILP!$S1831="A.4 CONSULENZA ORIENTATIVA",exp_SILP!$AD1831="4.2"),"A.4 CONSULENZA ORIENTATIVA (CARCERE)",
IF(AND(exp_SILP!$S1831="A.4 CONSULENZA ORIENTATIVA",exp_SILP!$AD1831="."),"A.4 CONSULENZA ORIENTATIVA (CARCERE)",
IF(AND(exp_SILP!$S1831="A.5 - LEP F1 - ACCOMPAGNAMENTO AL LAVORO",exp_SILP!$AD1831="4.2"),"A.5 - LEP F1 - ACCOMPAGNAMENTO AL LAVORO (CARCERE)",
IF(AND(exp_SILP!$S1831="A.5 - LEP F1 - ACCOMPAGNAMENTO AL LAVORO",exp_SILP!$AD1831="."),"A.5 - LEP F1 - ACCOMPAGNAMENTO AL LAVORO (CARCERE)",
IF(AND(exp_SILP!$S1831="A.5.2a - TUTORAGGIO TIROCINI",exp_SILP!$AD1831="4.2"),"A.5.2a - TUTORAGGIO TIROCINI (CARCERE)",
exp_SILP!$S1831)))))))</f>
        <v>A4.10 - LEP E - ORIENTAMENTO SPECIALISTICO SKILL GAP ANALYSIS - GRUPPO 3P</v>
      </c>
      <c r="C1831" s="18" t="str">
        <f>CONCATENATE(VLOOKUP(exp_SILP!$B1831,'DATI COMMESSE'!$A$2:$F$25,4,FALSE)," - ", VLOOKUP(exp_SILP!$B1831,'DATI COMMESSE'!$A$2:$F$25,2,FALSE)," - ",VLOOKUP(exp_SILP!$B1831,'DATI COMMESSE'!$A$2:$F$25,3,FALSE))</f>
        <v>GOL - 22-02-5000 - 22-12-5003</v>
      </c>
      <c r="D1831" s="18" t="str">
        <f>LEFT(exp_SILP!$R1831,5)</f>
        <v>14:00</v>
      </c>
      <c r="E1831" s="18" t="str">
        <f>RIGHT(exp_SILP!$R1831,5)</f>
        <v>18:00</v>
      </c>
      <c r="F1831" s="18">
        <f>IF(exp_SILP!$AG1831&gt;=60,exp_SILP!$AG1831/60,exp_SILP!$AG1831)</f>
        <v>4</v>
      </c>
      <c r="G1831" s="18" t="str">
        <f>VLOOKUP(exp_SILP!$Y1831,'DATI CM'!$A$2:$F$28,2,FALSE)</f>
        <v>PNFMRT85H50A859E</v>
      </c>
      <c r="H1831" s="18" t="str">
        <f>VLOOKUP(exp_SILP!$Y1831,'DATI CM'!$A$2:$F$28,3,FALSE)</f>
        <v>A011</v>
      </c>
      <c r="I1831" s="18" t="str">
        <f t="shared" si="1"/>
        <v>N</v>
      </c>
      <c r="J1831" s="18" t="str">
        <f>VLOOKUP(exp_SILP!$Y1831,'DATI CM'!$A$2:$F$28,4,FALSE)</f>
        <v>BIELLA</v>
      </c>
      <c r="K1831" s="19">
        <f>VLOOKUP(exp_SILP!$B1831,'DATI COMMESSE'!$A$2:$F$25,5,FALSE)</f>
        <v>82.27</v>
      </c>
      <c r="L1831" s="19">
        <f>IF(exp_SILP!$B1831="A4.10 - LEP E - ORIENTAMENTO SPECIALISTICO SKILL GAP ANALYSIS - GRUPPO 3P",0,VLOOKUP(exp_SILP!$Y1831,'DATI CM'!$A$2:$F$28,6,FALSE))</f>
        <v>0</v>
      </c>
      <c r="M1831" s="19">
        <f>IFERROR(VLOOKUP(exp_SILP!$B1831,'DATI CM'!$H$2:$I$16,2,FALSE)*exp_SILP!$F1831,0)</f>
        <v>140</v>
      </c>
      <c r="N1831" s="18" t="str">
        <f>VLOOKUP(exp_SILP!$B1831,'DATI COMMESSE'!$A$2:$F$25,4,FALSE)</f>
        <v>GOL</v>
      </c>
      <c r="O1831" s="20">
        <f>VLOOKUP(exp_SILP!$B1831,'DATI COMMESSE'!$A$2:$F$25,5,FALSE)*exp_SILP!$F1831</f>
        <v>329.08</v>
      </c>
      <c r="P1831" s="18" t="str">
        <f>IF(MID(exp_SILP!$W1831,10,2)&gt;"40","F","M")</f>
        <v>F</v>
      </c>
      <c r="Q1831" s="24" t="s">
        <v>1747</v>
      </c>
      <c r="R1831" s="22" t="s">
        <v>131</v>
      </c>
      <c r="S1831" s="22" t="s">
        <v>287</v>
      </c>
      <c r="T1831" s="22" t="s">
        <v>58</v>
      </c>
      <c r="U1831" s="22" t="s">
        <v>59</v>
      </c>
      <c r="V1831" s="22" t="s">
        <v>292</v>
      </c>
      <c r="W1831" s="22" t="s">
        <v>293</v>
      </c>
      <c r="X1831" s="22" t="s">
        <v>294</v>
      </c>
      <c r="Y1831" s="22" t="s">
        <v>15</v>
      </c>
      <c r="Z1831" s="22" t="s">
        <v>63</v>
      </c>
      <c r="AA1831" s="22" t="s">
        <v>64</v>
      </c>
      <c r="AB1831" s="22" t="s">
        <v>65</v>
      </c>
      <c r="AC1831" s="22" t="s">
        <v>66</v>
      </c>
      <c r="AD1831" s="22" t="s">
        <v>59</v>
      </c>
      <c r="AE1831" s="22" t="s">
        <v>59</v>
      </c>
      <c r="AF1831" s="22" t="s">
        <v>59</v>
      </c>
      <c r="AG1831" s="25" t="s">
        <v>136</v>
      </c>
      <c r="AH1831" s="22" t="s">
        <v>291</v>
      </c>
      <c r="AI1831" s="22" t="s">
        <v>68</v>
      </c>
      <c r="AJ1831" s="22" t="str">
        <f>VLOOKUP(exp_SILP!$Y1831,'DATI CM'!$A$2:$F$28,2,FALSE)</f>
        <v>PNFMRT85H50A859E</v>
      </c>
    </row>
    <row r="1832" ht="15.75" hidden="1" customHeight="1">
      <c r="A1832" s="10" t="str">
        <f>IFERROR(VLOOKUP(exp_SILP!$W1832,exp_utenti_P!D:D,1,FALSE),"_DA INSERIRE")</f>
        <v>FYAMKH88P51Z343H</v>
      </c>
      <c r="B1832" s="10" t="str">
        <f>IF(AND(exp_SILP!$S1832="A.3 ORIENTAMENTO PROFESSIONALE",exp_SILP!$AD1832="4.2"),"A.3 ORIENTAMENTO PROFESSIONALE (CARCERE)",
IF(AND(exp_SILP!$S1832="A.3 ORIENTAMENTO PROFESSIONALE",exp_SILP!$AD1832="."),"A.3 ORIENTAMENTO PROFESSIONALE (CARCERE)",
IF(AND(exp_SILP!$S1832="A.4 CONSULENZA ORIENTATIVA",exp_SILP!$AD1832="4.2"),"A.4 CONSULENZA ORIENTATIVA (CARCERE)",
IF(AND(exp_SILP!$S1832="A.4 CONSULENZA ORIENTATIVA",exp_SILP!$AD1832="."),"A.4 CONSULENZA ORIENTATIVA (CARCERE)",
IF(AND(exp_SILP!$S1832="A.5 - LEP F1 - ACCOMPAGNAMENTO AL LAVORO",exp_SILP!$AD1832="4.2"),"A.5 - LEP F1 - ACCOMPAGNAMENTO AL LAVORO (CARCERE)",
IF(AND(exp_SILP!$S1832="A.5 - LEP F1 - ACCOMPAGNAMENTO AL LAVORO",exp_SILP!$AD1832="."),"A.5 - LEP F1 - ACCOMPAGNAMENTO AL LAVORO (CARCERE)",
IF(AND(exp_SILP!$S1832="A.5.2a - TUTORAGGIO TIROCINI",exp_SILP!$AD1832="4.2"),"A.5.2a - TUTORAGGIO TIROCINI (CARCERE)",
exp_SILP!$S1832)))))))</f>
        <v>A4.10 - LEP E - ORIENTAMENTO SPECIALISTICO SKILL GAP ANALYSIS - GRUPPO 3P</v>
      </c>
      <c r="C1832" s="11" t="str">
        <f>CONCATENATE(VLOOKUP(exp_SILP!$B1832,'DATI COMMESSE'!$A$2:$F$25,4,FALSE)," - ", VLOOKUP(exp_SILP!$B1832,'DATI COMMESSE'!$A$2:$F$25,2,FALSE)," - ",VLOOKUP(exp_SILP!$B1832,'DATI COMMESSE'!$A$2:$F$25,3,FALSE))</f>
        <v>GOL - 22-02-5000 - 22-12-5003</v>
      </c>
      <c r="D1832" s="11" t="str">
        <f>LEFT(exp_SILP!$R1832,5)</f>
        <v>14:00</v>
      </c>
      <c r="E1832" s="11" t="str">
        <f>RIGHT(exp_SILP!$R1832,5)</f>
        <v>18:00</v>
      </c>
      <c r="F1832" s="11">
        <f>IF(exp_SILP!$AG1832&gt;=60,exp_SILP!$AG1832/60,exp_SILP!$AG1832)</f>
        <v>4</v>
      </c>
      <c r="G1832" s="11" t="str">
        <f>VLOOKUP(exp_SILP!$Y1832,'DATI CM'!$A$2:$F$28,2,FALSE)</f>
        <v>PNFMRT85H50A859E</v>
      </c>
      <c r="H1832" s="11" t="str">
        <f>VLOOKUP(exp_SILP!$Y1832,'DATI CM'!$A$2:$F$28,3,FALSE)</f>
        <v>A011</v>
      </c>
      <c r="I1832" s="11" t="str">
        <f t="shared" si="1"/>
        <v>N</v>
      </c>
      <c r="J1832" s="11" t="str">
        <f>VLOOKUP(exp_SILP!$Y1832,'DATI CM'!$A$2:$F$28,4,FALSE)</f>
        <v>BIELLA</v>
      </c>
      <c r="K1832" s="12">
        <f>VLOOKUP(exp_SILP!$B1832,'DATI COMMESSE'!$A$2:$F$25,5,FALSE)</f>
        <v>82.27</v>
      </c>
      <c r="L1832" s="12">
        <f>IF(exp_SILP!$B1832="A4.10 - LEP E - ORIENTAMENTO SPECIALISTICO SKILL GAP ANALYSIS - GRUPPO 3P",0,VLOOKUP(exp_SILP!$Y1832,'DATI CM'!$A$2:$F$28,6,FALSE))</f>
        <v>0</v>
      </c>
      <c r="M1832" s="12"/>
      <c r="N1832" s="11" t="str">
        <f>VLOOKUP(exp_SILP!$B1832,'DATI COMMESSE'!$A$2:$F$25,4,FALSE)</f>
        <v>GOL</v>
      </c>
      <c r="O1832" s="13">
        <f>VLOOKUP(exp_SILP!$B1832,'DATI COMMESSE'!$A$2:$F$25,5,FALSE)*exp_SILP!$F1832</f>
        <v>329.08</v>
      </c>
      <c r="P1832" s="11" t="str">
        <f>IF(MID(exp_SILP!$W1832,10,2)&gt;"40","F","M")</f>
        <v>F</v>
      </c>
      <c r="Q1832" s="27" t="s">
        <v>1747</v>
      </c>
      <c r="R1832" s="15" t="s">
        <v>131</v>
      </c>
      <c r="S1832" s="15" t="s">
        <v>287</v>
      </c>
      <c r="T1832" s="15" t="s">
        <v>58</v>
      </c>
      <c r="U1832" s="15" t="s">
        <v>59</v>
      </c>
      <c r="V1832" s="15" t="s">
        <v>288</v>
      </c>
      <c r="W1832" s="15" t="s">
        <v>289</v>
      </c>
      <c r="X1832" s="15" t="s">
        <v>290</v>
      </c>
      <c r="Y1832" s="15" t="s">
        <v>15</v>
      </c>
      <c r="Z1832" s="15" t="s">
        <v>63</v>
      </c>
      <c r="AA1832" s="15" t="s">
        <v>64</v>
      </c>
      <c r="AB1832" s="15" t="s">
        <v>65</v>
      </c>
      <c r="AC1832" s="15" t="s">
        <v>66</v>
      </c>
      <c r="AD1832" s="15" t="s">
        <v>59</v>
      </c>
      <c r="AE1832" s="15" t="s">
        <v>59</v>
      </c>
      <c r="AF1832" s="15" t="s">
        <v>59</v>
      </c>
      <c r="AG1832" s="28" t="s">
        <v>136</v>
      </c>
      <c r="AH1832" s="15" t="s">
        <v>291</v>
      </c>
      <c r="AI1832" s="15" t="s">
        <v>68</v>
      </c>
      <c r="AJ1832" s="15" t="str">
        <f>VLOOKUP(exp_SILP!$Y1832,'DATI CM'!$A$2:$F$28,2,FALSE)</f>
        <v>PNFMRT85H50A859E</v>
      </c>
    </row>
    <row r="1833" ht="15.75" hidden="1" customHeight="1">
      <c r="A1833" s="17" t="str">
        <f>IFERROR(VLOOKUP(exp_SILP!$W1833,exp_utenti_P!D:D,1,FALSE),"_DA INSERIRE")</f>
        <v>BRSMRN78L57Z154W</v>
      </c>
      <c r="B1833" s="17" t="str">
        <f>IF(AND(exp_SILP!$S1833="A.3 ORIENTAMENTO PROFESSIONALE",exp_SILP!$AD1833="4.2"),"A.3 ORIENTAMENTO PROFESSIONALE (CARCERE)",
IF(AND(exp_SILP!$S1833="A.3 ORIENTAMENTO PROFESSIONALE",exp_SILP!$AD1833="."),"A.3 ORIENTAMENTO PROFESSIONALE (CARCERE)",
IF(AND(exp_SILP!$S1833="A.4 CONSULENZA ORIENTATIVA",exp_SILP!$AD1833="4.2"),"A.4 CONSULENZA ORIENTATIVA (CARCERE)",
IF(AND(exp_SILP!$S1833="A.4 CONSULENZA ORIENTATIVA",exp_SILP!$AD1833="."),"A.4 CONSULENZA ORIENTATIVA (CARCERE)",
IF(AND(exp_SILP!$S1833="A.5 - LEP F1 - ACCOMPAGNAMENTO AL LAVORO",exp_SILP!$AD1833="4.2"),"A.5 - LEP F1 - ACCOMPAGNAMENTO AL LAVORO (CARCERE)",
IF(AND(exp_SILP!$S1833="A.5 - LEP F1 - ACCOMPAGNAMENTO AL LAVORO",exp_SILP!$AD1833="."),"A.5 - LEP F1 - ACCOMPAGNAMENTO AL LAVORO (CARCERE)",
IF(AND(exp_SILP!$S1833="A.5.2a - TUTORAGGIO TIROCINI",exp_SILP!$AD1833="4.2"),"A.5.2a - TUTORAGGIO TIROCINI (CARCERE)",
exp_SILP!$S1833)))))))</f>
        <v>A.5 - LEP F1 - ACCOMPAGNAMENTO AL LAVORO</v>
      </c>
      <c r="C1833" s="18" t="str">
        <f>CONCATENATE(VLOOKUP(exp_SILP!$B1833,'DATI COMMESSE'!$A$2:$F$25,4,FALSE)," - ", VLOOKUP(exp_SILP!$B1833,'DATI COMMESSE'!$A$2:$F$25,2,FALSE)," - ",VLOOKUP(exp_SILP!$B1833,'DATI COMMESSE'!$A$2:$F$25,3,FALSE))</f>
        <v>GOL - 22-02-5000 - 22-12-5003</v>
      </c>
      <c r="D1833" s="18" t="str">
        <f>LEFT(exp_SILP!$R1833,5)</f>
        <v>13:00</v>
      </c>
      <c r="E1833" s="18" t="str">
        <f>RIGHT(exp_SILP!$R1833,5)</f>
        <v>14:00</v>
      </c>
      <c r="F1833" s="18">
        <f>IF(exp_SILP!$AG1833&gt;=60,exp_SILP!$AG1833/60,exp_SILP!$AG1833)</f>
        <v>1</v>
      </c>
      <c r="G1833" s="18" t="str">
        <f>VLOOKUP(exp_SILP!$Y1833,'DATI CM'!$A$2:$F$28,2,FALSE)</f>
        <v>PNFMRT85H50A859E</v>
      </c>
      <c r="H1833" s="18" t="str">
        <f>VLOOKUP(exp_SILP!$Y1833,'DATI CM'!$A$2:$F$28,3,FALSE)</f>
        <v>A011</v>
      </c>
      <c r="I1833" s="18" t="str">
        <f t="shared" si="1"/>
        <v>N</v>
      </c>
      <c r="J1833" s="18" t="str">
        <f>VLOOKUP(exp_SILP!$Y1833,'DATI CM'!$A$2:$F$28,4,FALSE)</f>
        <v>BIELLA</v>
      </c>
      <c r="K1833" s="19">
        <f>VLOOKUP(exp_SILP!$B1833,'DATI COMMESSE'!$A$2:$F$25,5,FALSE)</f>
        <v>39.94</v>
      </c>
      <c r="L1833" s="19">
        <f>IF(exp_SILP!$B1833="A4.10 - LEP E - ORIENTAMENTO SPECIALISTICO SKILL GAP ANALYSIS - GRUPPO 3P",0,VLOOKUP(exp_SILP!$Y1833,'DATI CM'!$A$2:$F$28,6,FALSE))</f>
        <v>25</v>
      </c>
      <c r="M1833" s="19">
        <f>IFERROR(VLOOKUP(exp_SILP!$B1833,'DATI CM'!$H$2:$I$16,2,FALSE)*exp_SILP!$F1833,0)</f>
        <v>0</v>
      </c>
      <c r="N1833" s="18" t="str">
        <f>VLOOKUP(exp_SILP!$B1833,'DATI COMMESSE'!$A$2:$F$25,4,FALSE)</f>
        <v>GOL</v>
      </c>
      <c r="O1833" s="20">
        <f>VLOOKUP(exp_SILP!$B1833,'DATI COMMESSE'!$A$2:$F$25,5,FALSE)*exp_SILP!$F1833</f>
        <v>39.94</v>
      </c>
      <c r="P1833" s="18" t="str">
        <f>IF(MID(exp_SILP!$W1833,10,2)&gt;"40","F","M")</f>
        <v>F</v>
      </c>
      <c r="Q1833" s="24" t="s">
        <v>1759</v>
      </c>
      <c r="R1833" s="22" t="s">
        <v>159</v>
      </c>
      <c r="S1833" s="22" t="s">
        <v>57</v>
      </c>
      <c r="T1833" s="22" t="s">
        <v>58</v>
      </c>
      <c r="U1833" s="22" t="s">
        <v>59</v>
      </c>
      <c r="V1833" s="22" t="s">
        <v>831</v>
      </c>
      <c r="W1833" s="22" t="s">
        <v>832</v>
      </c>
      <c r="X1833" s="22" t="s">
        <v>833</v>
      </c>
      <c r="Y1833" s="22" t="s">
        <v>15</v>
      </c>
      <c r="Z1833" s="22" t="s">
        <v>63</v>
      </c>
      <c r="AA1833" s="22" t="s">
        <v>64</v>
      </c>
      <c r="AB1833" s="22" t="s">
        <v>65</v>
      </c>
      <c r="AC1833" s="22" t="s">
        <v>66</v>
      </c>
      <c r="AD1833" s="22" t="s">
        <v>59</v>
      </c>
      <c r="AE1833" s="22" t="s">
        <v>59</v>
      </c>
      <c r="AF1833" s="22" t="s">
        <v>59</v>
      </c>
      <c r="AG1833" s="25" t="s">
        <v>67</v>
      </c>
      <c r="AH1833" s="22" t="s">
        <v>1759</v>
      </c>
      <c r="AI1833" s="22" t="s">
        <v>68</v>
      </c>
      <c r="AJ1833" s="22" t="str">
        <f>VLOOKUP(exp_SILP!$Y1833,'DATI CM'!$A$2:$F$28,2,FALSE)</f>
        <v>PNFMRT85H50A859E</v>
      </c>
    </row>
    <row r="1834" ht="15.75" hidden="1" customHeight="1">
      <c r="A1834" s="10" t="str">
        <f>IFERROR(VLOOKUP(exp_SILP!$W1834,exp_utenti_P!D:D,1,FALSE),"_DA INSERIRE")</f>
        <v>TSHDRD86R69Z100T</v>
      </c>
      <c r="B1834" s="10" t="str">
        <f>IF(AND(exp_SILP!$S1834="A.3 ORIENTAMENTO PROFESSIONALE",exp_SILP!$AD1834="4.2"),"A.3 ORIENTAMENTO PROFESSIONALE (CARCERE)",
IF(AND(exp_SILP!$S1834="A.3 ORIENTAMENTO PROFESSIONALE",exp_SILP!$AD1834="."),"A.3 ORIENTAMENTO PROFESSIONALE (CARCERE)",
IF(AND(exp_SILP!$S1834="A.4 CONSULENZA ORIENTATIVA",exp_SILP!$AD1834="4.2"),"A.4 CONSULENZA ORIENTATIVA (CARCERE)",
IF(AND(exp_SILP!$S1834="A.4 CONSULENZA ORIENTATIVA",exp_SILP!$AD1834="."),"A.4 CONSULENZA ORIENTATIVA (CARCERE)",
IF(AND(exp_SILP!$S1834="A.5 - LEP F1 - ACCOMPAGNAMENTO AL LAVORO",exp_SILP!$AD1834="4.2"),"A.5 - LEP F1 - ACCOMPAGNAMENTO AL LAVORO (CARCERE)",
IF(AND(exp_SILP!$S1834="A.5 - LEP F1 - ACCOMPAGNAMENTO AL LAVORO",exp_SILP!$AD1834="."),"A.5 - LEP F1 - ACCOMPAGNAMENTO AL LAVORO (CARCERE)",
IF(AND(exp_SILP!$S1834="A.5.2a - TUTORAGGIO TIROCINI",exp_SILP!$AD1834="4.2"),"A.5.2a - TUTORAGGIO TIROCINI (CARCERE)",
exp_SILP!$S1834)))))))</f>
        <v>A4.10 - LEP E - ORIENTAMENTO SPECIALISTICO SKILL GAP ANALYSIS</v>
      </c>
      <c r="C1834" s="11" t="str">
        <f>CONCATENATE(VLOOKUP(exp_SILP!$B1834,'DATI COMMESSE'!$A$2:$F$25,4,FALSE)," - ", VLOOKUP(exp_SILP!$B1834,'DATI COMMESSE'!$A$2:$F$25,2,FALSE)," - ",VLOOKUP(exp_SILP!$B1834,'DATI COMMESSE'!$A$2:$F$25,3,FALSE))</f>
        <v>GOL - 22-02-5000 - 22-12-5003</v>
      </c>
      <c r="D1834" s="11" t="str">
        <f>LEFT(exp_SILP!$R1834,5)</f>
        <v>14:30</v>
      </c>
      <c r="E1834" s="11" t="str">
        <f>RIGHT(exp_SILP!$R1834,5)</f>
        <v>15:30</v>
      </c>
      <c r="F1834" s="11">
        <f>IF(exp_SILP!$AG1834&gt;=60,exp_SILP!$AG1834/60,exp_SILP!$AG1834)</f>
        <v>1</v>
      </c>
      <c r="G1834" s="11" t="str">
        <f>VLOOKUP(exp_SILP!$Y1834,'DATI CM'!$A$2:$F$28,2,FALSE)</f>
        <v>DNRSMN97E58L219U</v>
      </c>
      <c r="H1834" s="11" t="str">
        <f>VLOOKUP(exp_SILP!$Y1834,'DATI CM'!$A$2:$F$28,3,FALSE)</f>
        <v/>
      </c>
      <c r="I1834" s="11" t="str">
        <f t="shared" si="1"/>
        <v>N</v>
      </c>
      <c r="J1834" s="11" t="str">
        <f>VLOOKUP(exp_SILP!$Y1834,'DATI CM'!$A$2:$F$28,4,FALSE)</f>
        <v/>
      </c>
      <c r="K1834" s="12">
        <f>VLOOKUP(exp_SILP!$B1834,'DATI COMMESSE'!$A$2:$F$25,5,FALSE)</f>
        <v>39.94</v>
      </c>
      <c r="L1834" s="12" t="str">
        <f>IF(exp_SILP!$B1834="A4.10 - LEP E - ORIENTAMENTO SPECIALISTICO SKILL GAP ANALYSIS - GRUPPO 3P",0,VLOOKUP(exp_SILP!$Y1834,'DATI CM'!$A$2:$F$28,6,FALSE))</f>
        <v/>
      </c>
      <c r="M1834" s="12">
        <f>IFERROR(VLOOKUP(exp_SILP!$B1834,'DATI CM'!$H$2:$I$16,2,FALSE)*exp_SILP!$F1834,0)</f>
        <v>0</v>
      </c>
      <c r="N1834" s="11" t="str">
        <f>VLOOKUP(exp_SILP!$B1834,'DATI COMMESSE'!$A$2:$F$25,4,FALSE)</f>
        <v>GOL</v>
      </c>
      <c r="O1834" s="13">
        <f>VLOOKUP(exp_SILP!$B1834,'DATI COMMESSE'!$A$2:$F$25,5,FALSE)*exp_SILP!$F1834</f>
        <v>39.94</v>
      </c>
      <c r="P1834" s="11" t="str">
        <f>IF(MID(exp_SILP!$W1834,10,2)&gt;"40","F","M")</f>
        <v>F</v>
      </c>
      <c r="Q1834" s="27" t="s">
        <v>1759</v>
      </c>
      <c r="R1834" s="15" t="s">
        <v>121</v>
      </c>
      <c r="S1834" s="15" t="s">
        <v>70</v>
      </c>
      <c r="T1834" s="15" t="s">
        <v>58</v>
      </c>
      <c r="U1834" s="15" t="s">
        <v>59</v>
      </c>
      <c r="V1834" s="15" t="s">
        <v>1285</v>
      </c>
      <c r="W1834" s="15" t="s">
        <v>1286</v>
      </c>
      <c r="X1834" s="15" t="s">
        <v>1287</v>
      </c>
      <c r="Y1834" s="15" t="s">
        <v>8</v>
      </c>
      <c r="Z1834" s="15" t="s">
        <v>63</v>
      </c>
      <c r="AA1834" s="15" t="s">
        <v>64</v>
      </c>
      <c r="AB1834" s="15" t="s">
        <v>65</v>
      </c>
      <c r="AC1834" s="15" t="s">
        <v>135</v>
      </c>
      <c r="AD1834" s="15" t="s">
        <v>59</v>
      </c>
      <c r="AE1834" s="15" t="s">
        <v>59</v>
      </c>
      <c r="AF1834" s="15" t="s">
        <v>1770</v>
      </c>
      <c r="AG1834" s="28" t="s">
        <v>67</v>
      </c>
      <c r="AH1834" s="15" t="s">
        <v>171</v>
      </c>
      <c r="AI1834" s="15" t="s">
        <v>143</v>
      </c>
      <c r="AJ1834" s="15" t="str">
        <f>VLOOKUP(exp_SILP!$Y1834,'DATI CM'!$A$2:$F$28,2,FALSE)</f>
        <v>DNRSMN97E58L219U</v>
      </c>
    </row>
    <row r="1835" ht="15.75" hidden="1" customHeight="1">
      <c r="A1835" s="17" t="str">
        <f>IFERROR(VLOOKUP(exp_SILP!$W1835,exp_utenti_P!D:D,1,FALSE),"_DA INSERIRE")</f>
        <v>PLRVNT90D68D938Z</v>
      </c>
      <c r="B1835" s="17" t="str">
        <f>IF(AND(exp_SILP!$S1835="A.3 ORIENTAMENTO PROFESSIONALE",exp_SILP!$AD1835="4.2"),"A.3 ORIENTAMENTO PROFESSIONALE (CARCERE)",
IF(AND(exp_SILP!$S1835="A.3 ORIENTAMENTO PROFESSIONALE",exp_SILP!$AD1835="."),"A.3 ORIENTAMENTO PROFESSIONALE (CARCERE)",
IF(AND(exp_SILP!$S1835="A.4 CONSULENZA ORIENTATIVA",exp_SILP!$AD1835="4.2"),"A.4 CONSULENZA ORIENTATIVA (CARCERE)",
IF(AND(exp_SILP!$S1835="A.4 CONSULENZA ORIENTATIVA",exp_SILP!$AD1835="."),"A.4 CONSULENZA ORIENTATIVA (CARCERE)",
IF(AND(exp_SILP!$S1835="A.5 - LEP F1 - ACCOMPAGNAMENTO AL LAVORO",exp_SILP!$AD1835="4.2"),"A.5 - LEP F1 - ACCOMPAGNAMENTO AL LAVORO (CARCERE)",
IF(AND(exp_SILP!$S1835="A.5 - LEP F1 - ACCOMPAGNAMENTO AL LAVORO",exp_SILP!$AD1835="."),"A.5 - LEP F1 - ACCOMPAGNAMENTO AL LAVORO (CARCERE)",
IF(AND(exp_SILP!$S1835="A.5.2a - TUTORAGGIO TIROCINI",exp_SILP!$AD1835="4.2"),"A.5.2a - TUTORAGGIO TIROCINI (CARCERE)",
exp_SILP!$S1835)))))))</f>
        <v>A4.10 - LEP E - ORIENTAMENTO SPECIALISTICO SKILL GAP ANALYSIS</v>
      </c>
      <c r="C1835" s="18" t="str">
        <f>CONCATENATE(VLOOKUP(exp_SILP!$B1835,'DATI COMMESSE'!$A$2:$F$25,4,FALSE)," - ", VLOOKUP(exp_SILP!$B1835,'DATI COMMESSE'!$A$2:$F$25,2,FALSE)," - ",VLOOKUP(exp_SILP!$B1835,'DATI COMMESSE'!$A$2:$F$25,3,FALSE))</f>
        <v>GOL - 22-02-5000 - 22-12-5003</v>
      </c>
      <c r="D1835" s="18" t="str">
        <f>LEFT(exp_SILP!$R1835,5)</f>
        <v>14:00</v>
      </c>
      <c r="E1835" s="18" t="str">
        <f>RIGHT(exp_SILP!$R1835,5)</f>
        <v>15:00</v>
      </c>
      <c r="F1835" s="18">
        <f>IF(exp_SILP!$AG1835&gt;=60,exp_SILP!$AG1835/60,exp_SILP!$AG1835)</f>
        <v>1</v>
      </c>
      <c r="G1835" s="18" t="str">
        <f>VLOOKUP(exp_SILP!$Y1835,'DATI CM'!$A$2:$F$28,2,FALSE)</f>
        <v>PNFMRT85H50A859E</v>
      </c>
      <c r="H1835" s="18" t="str">
        <f>VLOOKUP(exp_SILP!$Y1835,'DATI CM'!$A$2:$F$28,3,FALSE)</f>
        <v>A011</v>
      </c>
      <c r="I1835" s="18" t="str">
        <f t="shared" si="1"/>
        <v>N</v>
      </c>
      <c r="J1835" s="18" t="str">
        <f>VLOOKUP(exp_SILP!$Y1835,'DATI CM'!$A$2:$F$28,4,FALSE)</f>
        <v>BIELLA</v>
      </c>
      <c r="K1835" s="19">
        <f>VLOOKUP(exp_SILP!$B1835,'DATI COMMESSE'!$A$2:$F$25,5,FALSE)</f>
        <v>39.94</v>
      </c>
      <c r="L1835" s="19">
        <f>IF(exp_SILP!$B1835="A4.10 - LEP E - ORIENTAMENTO SPECIALISTICO SKILL GAP ANALYSIS - GRUPPO 3P",0,VLOOKUP(exp_SILP!$Y1835,'DATI CM'!$A$2:$F$28,6,FALSE))</f>
        <v>25</v>
      </c>
      <c r="M1835" s="19">
        <f>IFERROR(VLOOKUP(exp_SILP!$B1835,'DATI CM'!$H$2:$I$16,2,FALSE)*exp_SILP!$F1835,0)</f>
        <v>0</v>
      </c>
      <c r="N1835" s="18" t="str">
        <f>VLOOKUP(exp_SILP!$B1835,'DATI COMMESSE'!$A$2:$F$25,4,FALSE)</f>
        <v>GOL</v>
      </c>
      <c r="O1835" s="20">
        <f>VLOOKUP(exp_SILP!$B1835,'DATI COMMESSE'!$A$2:$F$25,5,FALSE)*exp_SILP!$F1835</f>
        <v>39.94</v>
      </c>
      <c r="P1835" s="18" t="str">
        <f>IF(MID(exp_SILP!$W1835,10,2)&gt;"40","F","M")</f>
        <v>F</v>
      </c>
      <c r="Q1835" s="24" t="s">
        <v>1759</v>
      </c>
      <c r="R1835" s="22" t="s">
        <v>56</v>
      </c>
      <c r="S1835" s="22" t="s">
        <v>70</v>
      </c>
      <c r="T1835" s="22" t="s">
        <v>58</v>
      </c>
      <c r="U1835" s="22" t="s">
        <v>59</v>
      </c>
      <c r="V1835" s="22" t="s">
        <v>618</v>
      </c>
      <c r="W1835" s="22" t="s">
        <v>619</v>
      </c>
      <c r="X1835" s="22" t="s">
        <v>620</v>
      </c>
      <c r="Y1835" s="22" t="s">
        <v>15</v>
      </c>
      <c r="Z1835" s="22" t="s">
        <v>63</v>
      </c>
      <c r="AA1835" s="22" t="s">
        <v>64</v>
      </c>
      <c r="AB1835" s="22" t="s">
        <v>65</v>
      </c>
      <c r="AC1835" s="22" t="s">
        <v>66</v>
      </c>
      <c r="AD1835" s="22" t="s">
        <v>59</v>
      </c>
      <c r="AE1835" s="22" t="s">
        <v>59</v>
      </c>
      <c r="AF1835" s="22" t="s">
        <v>59</v>
      </c>
      <c r="AG1835" s="25" t="s">
        <v>67</v>
      </c>
      <c r="AH1835" s="22" t="s">
        <v>1759</v>
      </c>
      <c r="AI1835" s="22" t="s">
        <v>68</v>
      </c>
      <c r="AJ1835" s="22" t="str">
        <f>VLOOKUP(exp_SILP!$Y1835,'DATI CM'!$A$2:$F$28,2,FALSE)</f>
        <v>PNFMRT85H50A859E</v>
      </c>
    </row>
    <row r="1836" ht="15.75" hidden="1" customHeight="1">
      <c r="A1836" s="10" t="str">
        <f>IFERROR(VLOOKUP(exp_SILP!$W1836,exp_utenti_P!D:D,1,FALSE),"_DA INSERIRE")</f>
        <v>NTCRLH81A70Z611M</v>
      </c>
      <c r="B1836" s="10" t="str">
        <f>IF(AND(exp_SILP!$S1836="A.3 ORIENTAMENTO PROFESSIONALE",exp_SILP!$AD1836="4.2"),"A.3 ORIENTAMENTO PROFESSIONALE (CARCERE)",
IF(AND(exp_SILP!$S1836="A.3 ORIENTAMENTO PROFESSIONALE",exp_SILP!$AD1836="."),"A.3 ORIENTAMENTO PROFESSIONALE (CARCERE)",
IF(AND(exp_SILP!$S1836="A.4 CONSULENZA ORIENTATIVA",exp_SILP!$AD1836="4.2"),"A.4 CONSULENZA ORIENTATIVA (CARCERE)",
IF(AND(exp_SILP!$S1836="A.4 CONSULENZA ORIENTATIVA",exp_SILP!$AD1836="."),"A.4 CONSULENZA ORIENTATIVA (CARCERE)",
IF(AND(exp_SILP!$S1836="A.5 - LEP F1 - ACCOMPAGNAMENTO AL LAVORO",exp_SILP!$AD1836="4.2"),"A.5 - LEP F1 - ACCOMPAGNAMENTO AL LAVORO (CARCERE)",
IF(AND(exp_SILP!$S1836="A.5 - LEP F1 - ACCOMPAGNAMENTO AL LAVORO",exp_SILP!$AD1836="."),"A.5 - LEP F1 - ACCOMPAGNAMENTO AL LAVORO (CARCERE)",
IF(AND(exp_SILP!$S1836="A.5.2a - TUTORAGGIO TIROCINI",exp_SILP!$AD1836="4.2"),"A.5.2a - TUTORAGGIO TIROCINI (CARCERE)",
exp_SILP!$S1836)))))))</f>
        <v>A4.11 - LEP E - ORIENTAMENTO SPECIALISTICO PER LA VALIDAZIONE DELLE COMPETENZE</v>
      </c>
      <c r="C1836" s="11" t="str">
        <f>CONCATENATE(VLOOKUP(exp_SILP!$B1836,'DATI COMMESSE'!$A$2:$F$25,4,FALSE)," - ", VLOOKUP(exp_SILP!$B1836,'DATI COMMESSE'!$A$2:$F$25,2,FALSE)," - ",VLOOKUP(exp_SILP!$B1836,'DATI COMMESSE'!$A$2:$F$25,3,FALSE))</f>
        <v> -  - </v>
      </c>
      <c r="D1836" s="11" t="str">
        <f>LEFT(exp_SILP!$R1836,5)</f>
        <v>14:00</v>
      </c>
      <c r="E1836" s="11" t="str">
        <f>RIGHT(exp_SILP!$R1836,5)</f>
        <v>16:00</v>
      </c>
      <c r="F1836" s="11">
        <f>IF(exp_SILP!$AG1836&gt;=60,exp_SILP!$AG1836/60,exp_SILP!$AG1836)</f>
        <v>2</v>
      </c>
      <c r="G1836" s="11" t="str">
        <f>VLOOKUP(exp_SILP!$Y1836,'DATI CM'!$A$2:$F$28,2,FALSE)</f>
        <v>GNGGNN70A65L219B</v>
      </c>
      <c r="H1836" s="11" t="str">
        <f>VLOOKUP(exp_SILP!$Y1836,'DATI CM'!$A$2:$F$28,3,FALSE)</f>
        <v/>
      </c>
      <c r="I1836" s="11" t="str">
        <f t="shared" si="1"/>
        <v>N</v>
      </c>
      <c r="J1836" s="11" t="str">
        <f>VLOOKUP(exp_SILP!$Y1836,'DATI CM'!$A$2:$F$28,4,FALSE)</f>
        <v/>
      </c>
      <c r="K1836" s="12" t="str">
        <f>VLOOKUP(exp_SILP!$B1836,'DATI COMMESSE'!$A$2:$F$25,5,FALSE)</f>
        <v/>
      </c>
      <c r="L1836" s="12" t="str">
        <f>IF(exp_SILP!$B1836="A4.10 - LEP E - ORIENTAMENTO SPECIALISTICO SKILL GAP ANALYSIS - GRUPPO 3P",0,VLOOKUP(exp_SILP!$Y1836,'DATI CM'!$A$2:$F$28,6,FALSE))</f>
        <v/>
      </c>
      <c r="M1836" s="12">
        <f>IFERROR(VLOOKUP(exp_SILP!$B1836,'DATI CM'!$H$2:$I$16,2,FALSE)*exp_SILP!$F1836,0)</f>
        <v>0</v>
      </c>
      <c r="N1836" s="11" t="str">
        <f>VLOOKUP(exp_SILP!$B1836,'DATI COMMESSE'!$A$2:$F$25,4,FALSE)</f>
        <v/>
      </c>
      <c r="O1836" s="13">
        <f>VLOOKUP(exp_SILP!$B1836,'DATI COMMESSE'!$A$2:$F$25,5,FALSE)*exp_SILP!$F1836</f>
        <v>0</v>
      </c>
      <c r="P1836" s="11" t="str">
        <f>IF(MID(exp_SILP!$W1836,10,2)&gt;"40","F","M")</f>
        <v>F</v>
      </c>
      <c r="Q1836" s="27" t="s">
        <v>1726</v>
      </c>
      <c r="R1836" s="15" t="s">
        <v>69</v>
      </c>
      <c r="S1836" s="15" t="s">
        <v>692</v>
      </c>
      <c r="T1836" s="15" t="s">
        <v>58</v>
      </c>
      <c r="U1836" s="15" t="s">
        <v>59</v>
      </c>
      <c r="V1836" s="15" t="s">
        <v>693</v>
      </c>
      <c r="W1836" s="15" t="s">
        <v>694</v>
      </c>
      <c r="X1836" s="15" t="s">
        <v>695</v>
      </c>
      <c r="Y1836" s="15" t="s">
        <v>11</v>
      </c>
      <c r="Z1836" s="15" t="s">
        <v>63</v>
      </c>
      <c r="AA1836" s="15" t="s">
        <v>64</v>
      </c>
      <c r="AB1836" s="15" t="s">
        <v>65</v>
      </c>
      <c r="AC1836" s="15" t="s">
        <v>135</v>
      </c>
      <c r="AD1836" s="15" t="s">
        <v>59</v>
      </c>
      <c r="AE1836" s="15" t="s">
        <v>59</v>
      </c>
      <c r="AF1836" s="15" t="s">
        <v>59</v>
      </c>
      <c r="AG1836" s="28" t="s">
        <v>76</v>
      </c>
      <c r="AH1836" s="15" t="s">
        <v>1726</v>
      </c>
      <c r="AI1836" s="15" t="s">
        <v>137</v>
      </c>
      <c r="AJ1836" s="15" t="str">
        <f>VLOOKUP(exp_SILP!$Y1836,'DATI CM'!$A$2:$F$28,2,FALSE)</f>
        <v>GNGGNN70A65L219B</v>
      </c>
    </row>
    <row r="1837" ht="15.75" hidden="1" customHeight="1">
      <c r="A1837" s="17" t="str">
        <f>IFERROR(VLOOKUP(exp_SILP!$W1837,exp_utenti_P!D:D,1,FALSE),"_DA INSERIRE")</f>
        <v>HRVCCL74A63Z134E</v>
      </c>
      <c r="B1837" s="17" t="str">
        <f>IF(AND(exp_SILP!$S1837="A.3 ORIENTAMENTO PROFESSIONALE",exp_SILP!$AD1837="4.2"),"A.3 ORIENTAMENTO PROFESSIONALE (CARCERE)",
IF(AND(exp_SILP!$S1837="A.3 ORIENTAMENTO PROFESSIONALE",exp_SILP!$AD1837="."),"A.3 ORIENTAMENTO PROFESSIONALE (CARCERE)",
IF(AND(exp_SILP!$S1837="A.4 CONSULENZA ORIENTATIVA",exp_SILP!$AD1837="4.2"),"A.4 CONSULENZA ORIENTATIVA (CARCERE)",
IF(AND(exp_SILP!$S1837="A.4 CONSULENZA ORIENTATIVA",exp_SILP!$AD1837="."),"A.4 CONSULENZA ORIENTATIVA (CARCERE)",
IF(AND(exp_SILP!$S1837="A.5 - LEP F1 - ACCOMPAGNAMENTO AL LAVORO",exp_SILP!$AD1837="4.2"),"A.5 - LEP F1 - ACCOMPAGNAMENTO AL LAVORO (CARCERE)",
IF(AND(exp_SILP!$S1837="A.5 - LEP F1 - ACCOMPAGNAMENTO AL LAVORO",exp_SILP!$AD1837="."),"A.5 - LEP F1 - ACCOMPAGNAMENTO AL LAVORO (CARCERE)",
IF(AND(exp_SILP!$S1837="A.5.2a - TUTORAGGIO TIROCINI",exp_SILP!$AD1837="4.2"),"A.5.2a - TUTORAGGIO TIROCINI (CARCERE)",
exp_SILP!$S1837)))))))</f>
        <v>A.5 - LEP F1 - ACCOMPAGNAMENTO AL LAVORO</v>
      </c>
      <c r="C1837" s="18" t="str">
        <f>CONCATENATE(VLOOKUP(exp_SILP!$B1837,'DATI COMMESSE'!$A$2:$F$25,4,FALSE)," - ", VLOOKUP(exp_SILP!$B1837,'DATI COMMESSE'!$A$2:$F$25,2,FALSE)," - ",VLOOKUP(exp_SILP!$B1837,'DATI COMMESSE'!$A$2:$F$25,3,FALSE))</f>
        <v>GOL - 22-02-5000 - 22-12-5003</v>
      </c>
      <c r="D1837" s="18" t="str">
        <f>LEFT(exp_SILP!$R1837,5)</f>
        <v>09:00</v>
      </c>
      <c r="E1837" s="18" t="str">
        <f>RIGHT(exp_SILP!$R1837,5)</f>
        <v>11:00</v>
      </c>
      <c r="F1837" s="18">
        <f>IF(exp_SILP!$AG1837&gt;=60,exp_SILP!$AG1837/60,exp_SILP!$AG1837)</f>
        <v>2</v>
      </c>
      <c r="G1837" s="18" t="str">
        <f>VLOOKUP(exp_SILP!$Y1837,'DATI CM'!$A$2:$F$28,2,FALSE)</f>
        <v>SPDPRZ67H55L219V</v>
      </c>
      <c r="H1837" s="18" t="str">
        <f>VLOOKUP(exp_SILP!$Y1837,'DATI CM'!$A$2:$F$28,3,FALSE)</f>
        <v>A010</v>
      </c>
      <c r="I1837" s="18" t="str">
        <f t="shared" si="1"/>
        <v>N</v>
      </c>
      <c r="J1837" s="18" t="str">
        <f>VLOOKUP(exp_SILP!$Y1837,'DATI CM'!$A$2:$F$28,4,FALSE)</f>
        <v>TORINO</v>
      </c>
      <c r="K1837" s="19">
        <f>VLOOKUP(exp_SILP!$B1837,'DATI COMMESSE'!$A$2:$F$25,5,FALSE)</f>
        <v>39.94</v>
      </c>
      <c r="L1837" s="19" t="str">
        <f>IF(exp_SILP!$B1837="A4.10 - LEP E - ORIENTAMENTO SPECIALISTICO SKILL GAP ANALYSIS - GRUPPO 3P",0,VLOOKUP(exp_SILP!$Y1837,'DATI CM'!$A$2:$F$28,6,FALSE))</f>
        <v/>
      </c>
      <c r="M1837" s="19">
        <f>IFERROR(VLOOKUP(exp_SILP!$B1837,'DATI CM'!$H$2:$I$16,2,FALSE)*exp_SILP!$F1837,0)</f>
        <v>0</v>
      </c>
      <c r="N1837" s="18" t="str">
        <f>VLOOKUP(exp_SILP!$B1837,'DATI COMMESSE'!$A$2:$F$25,4,FALSE)</f>
        <v>GOL</v>
      </c>
      <c r="O1837" s="20">
        <f>VLOOKUP(exp_SILP!$B1837,'DATI COMMESSE'!$A$2:$F$25,5,FALSE)*exp_SILP!$F1837</f>
        <v>79.88</v>
      </c>
      <c r="P1837" s="18" t="str">
        <f>IF(MID(exp_SILP!$W1837,10,2)&gt;"40","F","M")</f>
        <v>F</v>
      </c>
      <c r="Q1837" s="24" t="s">
        <v>1726</v>
      </c>
      <c r="R1837" s="22" t="s">
        <v>223</v>
      </c>
      <c r="S1837" s="22" t="s">
        <v>57</v>
      </c>
      <c r="T1837" s="22" t="s">
        <v>58</v>
      </c>
      <c r="U1837" s="22" t="s">
        <v>59</v>
      </c>
      <c r="V1837" s="22" t="s">
        <v>696</v>
      </c>
      <c r="W1837" s="22" t="s">
        <v>697</v>
      </c>
      <c r="X1837" s="22" t="s">
        <v>698</v>
      </c>
      <c r="Y1837" s="22" t="s">
        <v>17</v>
      </c>
      <c r="Z1837" s="22" t="s">
        <v>63</v>
      </c>
      <c r="AA1837" s="22" t="s">
        <v>64</v>
      </c>
      <c r="AB1837" s="22" t="s">
        <v>65</v>
      </c>
      <c r="AC1837" s="22" t="s">
        <v>135</v>
      </c>
      <c r="AD1837" s="22" t="s">
        <v>59</v>
      </c>
      <c r="AE1837" s="22" t="s">
        <v>59</v>
      </c>
      <c r="AF1837" s="22" t="s">
        <v>59</v>
      </c>
      <c r="AG1837" s="25" t="s">
        <v>76</v>
      </c>
      <c r="AH1837" s="22" t="s">
        <v>1726</v>
      </c>
      <c r="AI1837" s="22" t="s">
        <v>137</v>
      </c>
      <c r="AJ1837" s="22" t="str">
        <f>VLOOKUP(exp_SILP!$Y1837,'DATI CM'!$A$2:$F$28,2,FALSE)</f>
        <v>SPDPRZ67H55L219V</v>
      </c>
    </row>
    <row r="1838" ht="15.75" hidden="1" customHeight="1">
      <c r="A1838" s="10" t="str">
        <f>IFERROR(VLOOKUP(exp_SILP!$W1838,exp_utenti_P!D:D,1,FALSE),"_DA INSERIRE")</f>
        <v>BRNFTH84H65Z330C</v>
      </c>
      <c r="B1838" s="10" t="str">
        <f>IF(AND(exp_SILP!$S1838="A.3 ORIENTAMENTO PROFESSIONALE",exp_SILP!$AD1838="4.2"),"A.3 ORIENTAMENTO PROFESSIONALE (CARCERE)",
IF(AND(exp_SILP!$S1838="A.3 ORIENTAMENTO PROFESSIONALE",exp_SILP!$AD1838="."),"A.3 ORIENTAMENTO PROFESSIONALE (CARCERE)",
IF(AND(exp_SILP!$S1838="A.4 CONSULENZA ORIENTATIVA",exp_SILP!$AD1838="4.2"),"A.4 CONSULENZA ORIENTATIVA (CARCERE)",
IF(AND(exp_SILP!$S1838="A.4 CONSULENZA ORIENTATIVA",exp_SILP!$AD1838="."),"A.4 CONSULENZA ORIENTATIVA (CARCERE)",
IF(AND(exp_SILP!$S1838="A.5 - LEP F1 - ACCOMPAGNAMENTO AL LAVORO",exp_SILP!$AD1838="4.2"),"A.5 - LEP F1 - ACCOMPAGNAMENTO AL LAVORO (CARCERE)",
IF(AND(exp_SILP!$S1838="A.5 - LEP F1 - ACCOMPAGNAMENTO AL LAVORO",exp_SILP!$AD1838="."),"A.5 - LEP F1 - ACCOMPAGNAMENTO AL LAVORO (CARCERE)",
IF(AND(exp_SILP!$S1838="A.5.2a - TUTORAGGIO TIROCINI",exp_SILP!$AD1838="4.2"),"A.5.2a - TUTORAGGIO TIROCINI (CARCERE)",
exp_SILP!$S1838)))))))</f>
        <v>A.5 - LEP F1 - ACCOMPAGNAMENTO AL LAVORO</v>
      </c>
      <c r="C1838" s="11" t="str">
        <f>CONCATENATE(VLOOKUP(exp_SILP!$B1838,'DATI COMMESSE'!$A$2:$F$25,4,FALSE)," - ", VLOOKUP(exp_SILP!$B1838,'DATI COMMESSE'!$A$2:$F$25,2,FALSE)," - ",VLOOKUP(exp_SILP!$B1838,'DATI COMMESSE'!$A$2:$F$25,3,FALSE))</f>
        <v>GOL - 22-02-5000 - 22-12-5003</v>
      </c>
      <c r="D1838" s="11" t="str">
        <f>LEFT(exp_SILP!$R1838,5)</f>
        <v>16:00</v>
      </c>
      <c r="E1838" s="11" t="str">
        <f>RIGHT(exp_SILP!$R1838,5)</f>
        <v>17:00</v>
      </c>
      <c r="F1838" s="11">
        <f>IF(exp_SILP!$AG1838&gt;=60,exp_SILP!$AG1838/60,exp_SILP!$AG1838)</f>
        <v>1</v>
      </c>
      <c r="G1838" s="11" t="str">
        <f>VLOOKUP(exp_SILP!$Y1838,'DATI CM'!$A$2:$F$28,2,FALSE)</f>
        <v>MGGMTT78H09L219D</v>
      </c>
      <c r="H1838" s="11" t="str">
        <f>VLOOKUP(exp_SILP!$Y1838,'DATI CM'!$A$2:$F$28,3,FALSE)</f>
        <v/>
      </c>
      <c r="I1838" s="11" t="str">
        <f t="shared" si="1"/>
        <v>N</v>
      </c>
      <c r="J1838" s="11" t="str">
        <f>VLOOKUP(exp_SILP!$Y1838,'DATI CM'!$A$2:$F$28,4,FALSE)</f>
        <v/>
      </c>
      <c r="K1838" s="12">
        <f>VLOOKUP(exp_SILP!$B1838,'DATI COMMESSE'!$A$2:$F$25,5,FALSE)</f>
        <v>39.94</v>
      </c>
      <c r="L1838" s="12" t="str">
        <f>IF(exp_SILP!$B1838="A4.10 - LEP E - ORIENTAMENTO SPECIALISTICO SKILL GAP ANALYSIS - GRUPPO 3P",0,VLOOKUP(exp_SILP!$Y1838,'DATI CM'!$A$2:$F$28,6,FALSE))</f>
        <v/>
      </c>
      <c r="M1838" s="12">
        <f>IFERROR(VLOOKUP(exp_SILP!$B1838,'DATI CM'!$H$2:$I$16,2,FALSE)*exp_SILP!$F1838,0)</f>
        <v>0</v>
      </c>
      <c r="N1838" s="11" t="str">
        <f>VLOOKUP(exp_SILP!$B1838,'DATI COMMESSE'!$A$2:$F$25,4,FALSE)</f>
        <v>GOL</v>
      </c>
      <c r="O1838" s="13">
        <f>VLOOKUP(exp_SILP!$B1838,'DATI COMMESSE'!$A$2:$F$25,5,FALSE)*exp_SILP!$F1838</f>
        <v>39.94</v>
      </c>
      <c r="P1838" s="11" t="str">
        <f>IF(MID(exp_SILP!$W1838,10,2)&gt;"40","F","M")</f>
        <v>F</v>
      </c>
      <c r="Q1838" s="27" t="s">
        <v>1726</v>
      </c>
      <c r="R1838" s="15" t="s">
        <v>152</v>
      </c>
      <c r="S1838" s="15" t="s">
        <v>57</v>
      </c>
      <c r="T1838" s="15" t="s">
        <v>58</v>
      </c>
      <c r="U1838" s="15" t="s">
        <v>59</v>
      </c>
      <c r="V1838" s="15" t="s">
        <v>1460</v>
      </c>
      <c r="W1838" s="15" t="s">
        <v>1461</v>
      </c>
      <c r="X1838" s="15" t="s">
        <v>1462</v>
      </c>
      <c r="Y1838" s="15" t="s">
        <v>12</v>
      </c>
      <c r="Z1838" s="15" t="s">
        <v>63</v>
      </c>
      <c r="AA1838" s="15" t="s">
        <v>64</v>
      </c>
      <c r="AB1838" s="15" t="s">
        <v>65</v>
      </c>
      <c r="AC1838" s="15" t="s">
        <v>135</v>
      </c>
      <c r="AD1838" s="15" t="s">
        <v>59</v>
      </c>
      <c r="AE1838" s="15" t="s">
        <v>59</v>
      </c>
      <c r="AF1838" s="15" t="s">
        <v>59</v>
      </c>
      <c r="AG1838" s="28" t="s">
        <v>67</v>
      </c>
      <c r="AH1838" s="15" t="s">
        <v>1222</v>
      </c>
      <c r="AI1838" s="15" t="s">
        <v>143</v>
      </c>
      <c r="AJ1838" s="15" t="str">
        <f>VLOOKUP(exp_SILP!$Y1838,'DATI CM'!$A$2:$F$28,2,FALSE)</f>
        <v>MGGMTT78H09L219D</v>
      </c>
    </row>
    <row r="1839" ht="15.75" hidden="1" customHeight="1">
      <c r="A1839" s="17" t="str">
        <f>IFERROR(VLOOKUP(exp_SILP!$W1839,exp_utenti_P!D:D,1,FALSE),"_DA INSERIRE")</f>
        <v>CLRVNI76C47L013M</v>
      </c>
      <c r="B1839" s="17" t="str">
        <f>IF(AND(exp_SILP!$S1839="A.3 ORIENTAMENTO PROFESSIONALE",exp_SILP!$AD1839="4.2"),"A.3 ORIENTAMENTO PROFESSIONALE (CARCERE)",
IF(AND(exp_SILP!$S1839="A.3 ORIENTAMENTO PROFESSIONALE",exp_SILP!$AD1839="."),"A.3 ORIENTAMENTO PROFESSIONALE (CARCERE)",
IF(AND(exp_SILP!$S1839="A.4 CONSULENZA ORIENTATIVA",exp_SILP!$AD1839="4.2"),"A.4 CONSULENZA ORIENTATIVA (CARCERE)",
IF(AND(exp_SILP!$S1839="A.4 CONSULENZA ORIENTATIVA",exp_SILP!$AD1839="."),"A.4 CONSULENZA ORIENTATIVA (CARCERE)",
IF(AND(exp_SILP!$S1839="A.5 - LEP F1 - ACCOMPAGNAMENTO AL LAVORO",exp_SILP!$AD1839="4.2"),"A.5 - LEP F1 - ACCOMPAGNAMENTO AL LAVORO (CARCERE)",
IF(AND(exp_SILP!$S1839="A.5 - LEP F1 - ACCOMPAGNAMENTO AL LAVORO",exp_SILP!$AD1839="."),"A.5 - LEP F1 - ACCOMPAGNAMENTO AL LAVORO (CARCERE)",
IF(AND(exp_SILP!$S1839="A.5.2a - TUTORAGGIO TIROCINI",exp_SILP!$AD1839="4.2"),"A.5.2a - TUTORAGGIO TIROCINI (CARCERE)",
exp_SILP!$S1839)))))))</f>
        <v>A.5 - LEP F1 - ACCOMPAGNAMENTO AL LAVORO</v>
      </c>
      <c r="C1839" s="18" t="str">
        <f>CONCATENATE(VLOOKUP(exp_SILP!$B1839,'DATI COMMESSE'!$A$2:$F$25,4,FALSE)," - ", VLOOKUP(exp_SILP!$B1839,'DATI COMMESSE'!$A$2:$F$25,2,FALSE)," - ",VLOOKUP(exp_SILP!$B1839,'DATI COMMESSE'!$A$2:$F$25,3,FALSE))</f>
        <v>GOL - 22-02-5000 - 22-12-5003</v>
      </c>
      <c r="D1839" s="18" t="str">
        <f>LEFT(exp_SILP!$R1839,5)</f>
        <v>15:00</v>
      </c>
      <c r="E1839" s="18" t="str">
        <f>RIGHT(exp_SILP!$R1839,5)</f>
        <v>16:00</v>
      </c>
      <c r="F1839" s="18">
        <f>IF(exp_SILP!$AG1839&gt;=60,exp_SILP!$AG1839/60,exp_SILP!$AG1839)</f>
        <v>1</v>
      </c>
      <c r="G1839" s="18" t="str">
        <f>VLOOKUP(exp_SILP!$Y1839,'DATI CM'!$A$2:$F$28,2,FALSE)</f>
        <v>MGGMTT78H09L219D</v>
      </c>
      <c r="H1839" s="18" t="str">
        <f>VLOOKUP(exp_SILP!$Y1839,'DATI CM'!$A$2:$F$28,3,FALSE)</f>
        <v/>
      </c>
      <c r="I1839" s="18" t="str">
        <f t="shared" si="1"/>
        <v>N</v>
      </c>
      <c r="J1839" s="18" t="str">
        <f>VLOOKUP(exp_SILP!$Y1839,'DATI CM'!$A$2:$F$28,4,FALSE)</f>
        <v/>
      </c>
      <c r="K1839" s="19">
        <f>VLOOKUP(exp_SILP!$B1839,'DATI COMMESSE'!$A$2:$F$25,5,FALSE)</f>
        <v>39.94</v>
      </c>
      <c r="L1839" s="19" t="str">
        <f>IF(exp_SILP!$B1839="A4.10 - LEP E - ORIENTAMENTO SPECIALISTICO SKILL GAP ANALYSIS - GRUPPO 3P",0,VLOOKUP(exp_SILP!$Y1839,'DATI CM'!$A$2:$F$28,6,FALSE))</f>
        <v/>
      </c>
      <c r="M1839" s="19">
        <f>IFERROR(VLOOKUP(exp_SILP!$B1839,'DATI CM'!$H$2:$I$16,2,FALSE)*exp_SILP!$F1839,0)</f>
        <v>0</v>
      </c>
      <c r="N1839" s="18" t="str">
        <f>VLOOKUP(exp_SILP!$B1839,'DATI COMMESSE'!$A$2:$F$25,4,FALSE)</f>
        <v>GOL</v>
      </c>
      <c r="O1839" s="20">
        <f>VLOOKUP(exp_SILP!$B1839,'DATI COMMESSE'!$A$2:$F$25,5,FALSE)*exp_SILP!$F1839</f>
        <v>39.94</v>
      </c>
      <c r="P1839" s="18" t="str">
        <f>IF(MID(exp_SILP!$W1839,10,2)&gt;"40","F","M")</f>
        <v>F</v>
      </c>
      <c r="Q1839" s="24" t="s">
        <v>1726</v>
      </c>
      <c r="R1839" s="22" t="s">
        <v>311</v>
      </c>
      <c r="S1839" s="22" t="s">
        <v>57</v>
      </c>
      <c r="T1839" s="22" t="s">
        <v>58</v>
      </c>
      <c r="U1839" s="22" t="s">
        <v>59</v>
      </c>
      <c r="V1839" s="22" t="s">
        <v>923</v>
      </c>
      <c r="W1839" s="22" t="s">
        <v>924</v>
      </c>
      <c r="X1839" s="22" t="s">
        <v>925</v>
      </c>
      <c r="Y1839" s="22" t="s">
        <v>12</v>
      </c>
      <c r="Z1839" s="22" t="s">
        <v>63</v>
      </c>
      <c r="AA1839" s="22" t="s">
        <v>64</v>
      </c>
      <c r="AB1839" s="22" t="s">
        <v>65</v>
      </c>
      <c r="AC1839" s="22" t="s">
        <v>135</v>
      </c>
      <c r="AD1839" s="22" t="s">
        <v>59</v>
      </c>
      <c r="AE1839" s="22" t="s">
        <v>59</v>
      </c>
      <c r="AF1839" s="22" t="s">
        <v>59</v>
      </c>
      <c r="AG1839" s="25" t="s">
        <v>67</v>
      </c>
      <c r="AH1839" s="22" t="s">
        <v>1222</v>
      </c>
      <c r="AI1839" s="22" t="s">
        <v>143</v>
      </c>
      <c r="AJ1839" s="22" t="str">
        <f>VLOOKUP(exp_SILP!$Y1839,'DATI CM'!$A$2:$F$28,2,FALSE)</f>
        <v>MGGMTT78H09L219D</v>
      </c>
    </row>
    <row r="1840" ht="15.75" hidden="1" customHeight="1">
      <c r="A1840" s="10" t="str">
        <f>IFERROR(VLOOKUP(exp_SILP!$W1840,exp_utenti_P!D:D,1,FALSE),"_DA INSERIRE")</f>
        <v>FZZNMR64B59L219K</v>
      </c>
      <c r="B1840" s="10" t="str">
        <f>IF(AND(exp_SILP!$S1840="A.3 ORIENTAMENTO PROFESSIONALE",exp_SILP!$AD1840="4.2"),"A.3 ORIENTAMENTO PROFESSIONALE (CARCERE)",
IF(AND(exp_SILP!$S1840="A.3 ORIENTAMENTO PROFESSIONALE",exp_SILP!$AD1840="."),"A.3 ORIENTAMENTO PROFESSIONALE (CARCERE)",
IF(AND(exp_SILP!$S1840="A.4 CONSULENZA ORIENTATIVA",exp_SILP!$AD1840="4.2"),"A.4 CONSULENZA ORIENTATIVA (CARCERE)",
IF(AND(exp_SILP!$S1840="A.4 CONSULENZA ORIENTATIVA",exp_SILP!$AD1840="."),"A.4 CONSULENZA ORIENTATIVA (CARCERE)",
IF(AND(exp_SILP!$S1840="A.5 - LEP F1 - ACCOMPAGNAMENTO AL LAVORO",exp_SILP!$AD1840="4.2"),"A.5 - LEP F1 - ACCOMPAGNAMENTO AL LAVORO (CARCERE)",
IF(AND(exp_SILP!$S1840="A.5 - LEP F1 - ACCOMPAGNAMENTO AL LAVORO",exp_SILP!$AD1840="."),"A.5 - LEP F1 - ACCOMPAGNAMENTO AL LAVORO (CARCERE)",
IF(AND(exp_SILP!$S1840="A.5.2a - TUTORAGGIO TIROCINI",exp_SILP!$AD1840="4.2"),"A.5.2a - TUTORAGGIO TIROCINI (CARCERE)",
exp_SILP!$S1840)))))))</f>
        <v>A.5 - LEP F1 - ACCOMPAGNAMENTO AL LAVORO</v>
      </c>
      <c r="C1840" s="11" t="str">
        <f>CONCATENATE(VLOOKUP(exp_SILP!$B1840,'DATI COMMESSE'!$A$2:$F$25,4,FALSE)," - ", VLOOKUP(exp_SILP!$B1840,'DATI COMMESSE'!$A$2:$F$25,2,FALSE)," - ",VLOOKUP(exp_SILP!$B1840,'DATI COMMESSE'!$A$2:$F$25,3,FALSE))</f>
        <v>GOL - 22-02-5000 - 22-12-5003</v>
      </c>
      <c r="D1840" s="11" t="str">
        <f>LEFT(exp_SILP!$R1840,5)</f>
        <v>14:00</v>
      </c>
      <c r="E1840" s="11" t="str">
        <f>RIGHT(exp_SILP!$R1840,5)</f>
        <v>17:00</v>
      </c>
      <c r="F1840" s="11">
        <f>IF(exp_SILP!$AG1840&gt;=60,exp_SILP!$AG1840/60,exp_SILP!$AG1840)</f>
        <v>3</v>
      </c>
      <c r="G1840" s="11" t="str">
        <f>VLOOKUP(exp_SILP!$Y1840,'DATI CM'!$A$2:$F$28,2,FALSE)</f>
        <v>SPDPRZ67H55L219V</v>
      </c>
      <c r="H1840" s="11" t="str">
        <f>VLOOKUP(exp_SILP!$Y1840,'DATI CM'!$A$2:$F$28,3,FALSE)</f>
        <v>A010</v>
      </c>
      <c r="I1840" s="11" t="str">
        <f t="shared" si="1"/>
        <v>N</v>
      </c>
      <c r="J1840" s="11" t="str">
        <f>VLOOKUP(exp_SILP!$Y1840,'DATI CM'!$A$2:$F$28,4,FALSE)</f>
        <v>TORINO</v>
      </c>
      <c r="K1840" s="12">
        <f>VLOOKUP(exp_SILP!$B1840,'DATI COMMESSE'!$A$2:$F$25,5,FALSE)</f>
        <v>39.94</v>
      </c>
      <c r="L1840" s="12" t="str">
        <f>IF(exp_SILP!$B1840="A4.10 - LEP E - ORIENTAMENTO SPECIALISTICO SKILL GAP ANALYSIS - GRUPPO 3P",0,VLOOKUP(exp_SILP!$Y1840,'DATI CM'!$A$2:$F$28,6,FALSE))</f>
        <v/>
      </c>
      <c r="M1840" s="12">
        <f>IFERROR(VLOOKUP(exp_SILP!$B1840,'DATI CM'!$H$2:$I$16,2,FALSE)*exp_SILP!$F1840,0)</f>
        <v>0</v>
      </c>
      <c r="N1840" s="11" t="str">
        <f>VLOOKUP(exp_SILP!$B1840,'DATI COMMESSE'!$A$2:$F$25,4,FALSE)</f>
        <v>GOL</v>
      </c>
      <c r="O1840" s="13">
        <f>VLOOKUP(exp_SILP!$B1840,'DATI COMMESSE'!$A$2:$F$25,5,FALSE)*exp_SILP!$F1840</f>
        <v>119.82</v>
      </c>
      <c r="P1840" s="11" t="str">
        <f>IF(MID(exp_SILP!$W1840,10,2)&gt;"40","F","M")</f>
        <v>F</v>
      </c>
      <c r="Q1840" s="27" t="s">
        <v>1726</v>
      </c>
      <c r="R1840" s="15" t="s">
        <v>100</v>
      </c>
      <c r="S1840" s="15" t="s">
        <v>57</v>
      </c>
      <c r="T1840" s="15" t="s">
        <v>58</v>
      </c>
      <c r="U1840" s="15" t="s">
        <v>59</v>
      </c>
      <c r="V1840" s="15" t="s">
        <v>996</v>
      </c>
      <c r="W1840" s="15" t="s">
        <v>997</v>
      </c>
      <c r="X1840" s="15" t="s">
        <v>998</v>
      </c>
      <c r="Y1840" s="15" t="s">
        <v>17</v>
      </c>
      <c r="Z1840" s="15" t="s">
        <v>63</v>
      </c>
      <c r="AA1840" s="15" t="s">
        <v>64</v>
      </c>
      <c r="AB1840" s="15" t="s">
        <v>65</v>
      </c>
      <c r="AC1840" s="15" t="s">
        <v>135</v>
      </c>
      <c r="AD1840" s="15" t="s">
        <v>59</v>
      </c>
      <c r="AE1840" s="15" t="s">
        <v>59</v>
      </c>
      <c r="AF1840" s="15" t="s">
        <v>431</v>
      </c>
      <c r="AG1840" s="28" t="s">
        <v>101</v>
      </c>
      <c r="AH1840" s="15" t="s">
        <v>1222</v>
      </c>
      <c r="AI1840" s="15" t="s">
        <v>137</v>
      </c>
      <c r="AJ1840" s="15" t="str">
        <f>VLOOKUP(exp_SILP!$Y1840,'DATI CM'!$A$2:$F$28,2,FALSE)</f>
        <v>SPDPRZ67H55L219V</v>
      </c>
    </row>
    <row r="1841" ht="15.75" hidden="1" customHeight="1">
      <c r="A1841" s="17" t="str">
        <f>IFERROR(VLOOKUP(exp_SILP!$W1841,exp_utenti_P!D:D,1,FALSE),"_DA INSERIRE")</f>
        <v>SGRNNA74D43L109A</v>
      </c>
      <c r="B1841" s="17" t="str">
        <f>IF(AND(exp_SILP!$S1841="A.3 ORIENTAMENTO PROFESSIONALE",exp_SILP!$AD1841="4.2"),"A.3 ORIENTAMENTO PROFESSIONALE (CARCERE)",
IF(AND(exp_SILP!$S1841="A.3 ORIENTAMENTO PROFESSIONALE",exp_SILP!$AD1841="."),"A.3 ORIENTAMENTO PROFESSIONALE (CARCERE)",
IF(AND(exp_SILP!$S1841="A.4 CONSULENZA ORIENTATIVA",exp_SILP!$AD1841="4.2"),"A.4 CONSULENZA ORIENTATIVA (CARCERE)",
IF(AND(exp_SILP!$S1841="A.4 CONSULENZA ORIENTATIVA",exp_SILP!$AD1841="."),"A.4 CONSULENZA ORIENTATIVA (CARCERE)",
IF(AND(exp_SILP!$S1841="A.5 - LEP F1 - ACCOMPAGNAMENTO AL LAVORO",exp_SILP!$AD1841="4.2"),"A.5 - LEP F1 - ACCOMPAGNAMENTO AL LAVORO (CARCERE)",
IF(AND(exp_SILP!$S1841="A.5 - LEP F1 - ACCOMPAGNAMENTO AL LAVORO",exp_SILP!$AD1841="."),"A.5 - LEP F1 - ACCOMPAGNAMENTO AL LAVORO (CARCERE)",
IF(AND(exp_SILP!$S1841="A.5.2a - TUTORAGGIO TIROCINI",exp_SILP!$AD1841="4.2"),"A.5.2a - TUTORAGGIO TIROCINI (CARCERE)",
exp_SILP!$S1841)))))))</f>
        <v>A4.10 - LEP E - ORIENTAMENTO SPECIALISTICO SKILL GAP ANALYSIS</v>
      </c>
      <c r="C1841" s="18" t="str">
        <f>CONCATENATE(VLOOKUP(exp_SILP!$B1841,'DATI COMMESSE'!$A$2:$F$25,4,FALSE)," - ", VLOOKUP(exp_SILP!$B1841,'DATI COMMESSE'!$A$2:$F$25,2,FALSE)," - ",VLOOKUP(exp_SILP!$B1841,'DATI COMMESSE'!$A$2:$F$25,3,FALSE))</f>
        <v>GOL - 22-02-5000 - 22-12-5003</v>
      </c>
      <c r="D1841" s="18" t="str">
        <f>LEFT(exp_SILP!$R1841,5)</f>
        <v>14:00</v>
      </c>
      <c r="E1841" s="18" t="str">
        <f>RIGHT(exp_SILP!$R1841,5)</f>
        <v>15:00</v>
      </c>
      <c r="F1841" s="18">
        <f>IF(exp_SILP!$AG1841&gt;=60,exp_SILP!$AG1841/60,exp_SILP!$AG1841)</f>
        <v>1</v>
      </c>
      <c r="G1841" s="18" t="str">
        <f>VLOOKUP(exp_SILP!$Y1841,'DATI CM'!$A$2:$F$28,2,FALSE)</f>
        <v>MGGMTT78H09L219D</v>
      </c>
      <c r="H1841" s="18" t="str">
        <f>VLOOKUP(exp_SILP!$Y1841,'DATI CM'!$A$2:$F$28,3,FALSE)</f>
        <v/>
      </c>
      <c r="I1841" s="18" t="str">
        <f t="shared" si="1"/>
        <v>N</v>
      </c>
      <c r="J1841" s="18" t="str">
        <f>VLOOKUP(exp_SILP!$Y1841,'DATI CM'!$A$2:$F$28,4,FALSE)</f>
        <v/>
      </c>
      <c r="K1841" s="19">
        <f>VLOOKUP(exp_SILP!$B1841,'DATI COMMESSE'!$A$2:$F$25,5,FALSE)</f>
        <v>39.94</v>
      </c>
      <c r="L1841" s="19" t="str">
        <f>IF(exp_SILP!$B1841="A4.10 - LEP E - ORIENTAMENTO SPECIALISTICO SKILL GAP ANALYSIS - GRUPPO 3P",0,VLOOKUP(exp_SILP!$Y1841,'DATI CM'!$A$2:$F$28,6,FALSE))</f>
        <v/>
      </c>
      <c r="M1841" s="19">
        <f>IFERROR(VLOOKUP(exp_SILP!$B1841,'DATI CM'!$H$2:$I$16,2,FALSE)*exp_SILP!$F1841,0)</f>
        <v>0</v>
      </c>
      <c r="N1841" s="18" t="str">
        <f>VLOOKUP(exp_SILP!$B1841,'DATI COMMESSE'!$A$2:$F$25,4,FALSE)</f>
        <v>GOL</v>
      </c>
      <c r="O1841" s="20">
        <f>VLOOKUP(exp_SILP!$B1841,'DATI COMMESSE'!$A$2:$F$25,5,FALSE)*exp_SILP!$F1841</f>
        <v>39.94</v>
      </c>
      <c r="P1841" s="18" t="str">
        <f>IF(MID(exp_SILP!$W1841,10,2)&gt;"40","F","M")</f>
        <v>F</v>
      </c>
      <c r="Q1841" s="24" t="s">
        <v>1726</v>
      </c>
      <c r="R1841" s="22" t="s">
        <v>56</v>
      </c>
      <c r="S1841" s="22" t="s">
        <v>70</v>
      </c>
      <c r="T1841" s="22" t="s">
        <v>58</v>
      </c>
      <c r="U1841" s="22" t="s">
        <v>59</v>
      </c>
      <c r="V1841" s="22" t="s">
        <v>1473</v>
      </c>
      <c r="W1841" s="22" t="s">
        <v>1474</v>
      </c>
      <c r="X1841" s="22" t="s">
        <v>1475</v>
      </c>
      <c r="Y1841" s="22" t="s">
        <v>12</v>
      </c>
      <c r="Z1841" s="22" t="s">
        <v>63</v>
      </c>
      <c r="AA1841" s="22" t="s">
        <v>64</v>
      </c>
      <c r="AB1841" s="22" t="s">
        <v>65</v>
      </c>
      <c r="AC1841" s="22" t="s">
        <v>135</v>
      </c>
      <c r="AD1841" s="22" t="s">
        <v>59</v>
      </c>
      <c r="AE1841" s="22" t="s">
        <v>59</v>
      </c>
      <c r="AF1841" s="22" t="s">
        <v>59</v>
      </c>
      <c r="AG1841" s="25" t="s">
        <v>67</v>
      </c>
      <c r="AH1841" s="22" t="s">
        <v>1222</v>
      </c>
      <c r="AI1841" s="22" t="s">
        <v>143</v>
      </c>
      <c r="AJ1841" s="22" t="str">
        <f>VLOOKUP(exp_SILP!$Y1841,'DATI CM'!$A$2:$F$28,2,FALSE)</f>
        <v>MGGMTT78H09L219D</v>
      </c>
    </row>
    <row r="1842" ht="15.75" hidden="1" customHeight="1">
      <c r="A1842" s="10" t="str">
        <f>IFERROR(VLOOKUP(exp_SILP!$W1842,exp_utenti_P!D:D,1,FALSE),"_DA INSERIRE")</f>
        <v>DDMLCN64T02F205O</v>
      </c>
      <c r="B1842" s="10" t="str">
        <f>IF(AND(exp_SILP!$S1842="A.3 ORIENTAMENTO PROFESSIONALE",exp_SILP!$AD1842="4.2"),"A.3 ORIENTAMENTO PROFESSIONALE (CARCERE)",
IF(AND(exp_SILP!$S1842="A.3 ORIENTAMENTO PROFESSIONALE",exp_SILP!$AD1842="."),"A.3 ORIENTAMENTO PROFESSIONALE (CARCERE)",
IF(AND(exp_SILP!$S1842="A.4 CONSULENZA ORIENTATIVA",exp_SILP!$AD1842="4.2"),"A.4 CONSULENZA ORIENTATIVA (CARCERE)",
IF(AND(exp_SILP!$S1842="A.4 CONSULENZA ORIENTATIVA",exp_SILP!$AD1842="."),"A.4 CONSULENZA ORIENTATIVA (CARCERE)",
IF(AND(exp_SILP!$S1842="A.5 - LEP F1 - ACCOMPAGNAMENTO AL LAVORO",exp_SILP!$AD1842="4.2"),"A.5 - LEP F1 - ACCOMPAGNAMENTO AL LAVORO (CARCERE)",
IF(AND(exp_SILP!$S1842="A.5 - LEP F1 - ACCOMPAGNAMENTO AL LAVORO",exp_SILP!$AD1842="."),"A.5 - LEP F1 - ACCOMPAGNAMENTO AL LAVORO (CARCERE)",
IF(AND(exp_SILP!$S1842="A.5.2a - TUTORAGGIO TIROCINI",exp_SILP!$AD1842="4.2"),"A.5.2a - TUTORAGGIO TIROCINI (CARCERE)",
exp_SILP!$S1842)))))))</f>
        <v>A4.10 - LEP E - ORIENTAMENTO SPECIALISTICO SKILL GAP ANALYSIS</v>
      </c>
      <c r="C1842" s="11" t="str">
        <f>CONCATENATE(VLOOKUP(exp_SILP!$B1842,'DATI COMMESSE'!$A$2:$F$25,4,FALSE)," - ", VLOOKUP(exp_SILP!$B1842,'DATI COMMESSE'!$A$2:$F$25,2,FALSE)," - ",VLOOKUP(exp_SILP!$B1842,'DATI COMMESSE'!$A$2:$F$25,3,FALSE))</f>
        <v>GOL - 22-02-5000 - 22-12-5003</v>
      </c>
      <c r="D1842" s="11" t="str">
        <f>LEFT(exp_SILP!$R1842,5)</f>
        <v>12:00</v>
      </c>
      <c r="E1842" s="11" t="str">
        <f>RIGHT(exp_SILP!$R1842,5)</f>
        <v>14:00</v>
      </c>
      <c r="F1842" s="11">
        <f>IF(exp_SILP!$AG1842&gt;=60,exp_SILP!$AG1842/60,exp_SILP!$AG1842)</f>
        <v>2</v>
      </c>
      <c r="G1842" s="11" t="str">
        <f>VLOOKUP(exp_SILP!$Y1842,'DATI CM'!$A$2:$F$28,2,FALSE)</f>
        <v>PNFMRT85H50A859E</v>
      </c>
      <c r="H1842" s="11" t="str">
        <f>VLOOKUP(exp_SILP!$Y1842,'DATI CM'!$A$2:$F$28,3,FALSE)</f>
        <v>A011</v>
      </c>
      <c r="I1842" s="11" t="str">
        <f t="shared" si="1"/>
        <v>N</v>
      </c>
      <c r="J1842" s="11" t="str">
        <f>VLOOKUP(exp_SILP!$Y1842,'DATI CM'!$A$2:$F$28,4,FALSE)</f>
        <v>BIELLA</v>
      </c>
      <c r="K1842" s="12">
        <f>VLOOKUP(exp_SILP!$B1842,'DATI COMMESSE'!$A$2:$F$25,5,FALSE)</f>
        <v>39.94</v>
      </c>
      <c r="L1842" s="12">
        <f>IF(exp_SILP!$B1842="A4.10 - LEP E - ORIENTAMENTO SPECIALISTICO SKILL GAP ANALYSIS - GRUPPO 3P",0,VLOOKUP(exp_SILP!$Y1842,'DATI CM'!$A$2:$F$28,6,FALSE))</f>
        <v>25</v>
      </c>
      <c r="M1842" s="12">
        <f>IFERROR(VLOOKUP(exp_SILP!$B1842,'DATI CM'!$H$2:$I$16,2,FALSE)*exp_SILP!$F1842,0)</f>
        <v>0</v>
      </c>
      <c r="N1842" s="11" t="str">
        <f>VLOOKUP(exp_SILP!$B1842,'DATI COMMESSE'!$A$2:$F$25,4,FALSE)</f>
        <v>GOL</v>
      </c>
      <c r="O1842" s="13">
        <f>VLOOKUP(exp_SILP!$B1842,'DATI COMMESSE'!$A$2:$F$25,5,FALSE)*exp_SILP!$F1842</f>
        <v>79.88</v>
      </c>
      <c r="P1842" s="11" t="str">
        <f>IF(MID(exp_SILP!$W1842,10,2)&gt;"40","F","M")</f>
        <v>M</v>
      </c>
      <c r="Q1842" s="27" t="s">
        <v>1726</v>
      </c>
      <c r="R1842" s="15" t="s">
        <v>84</v>
      </c>
      <c r="S1842" s="15" t="s">
        <v>70</v>
      </c>
      <c r="T1842" s="15" t="s">
        <v>58</v>
      </c>
      <c r="U1842" s="15" t="s">
        <v>59</v>
      </c>
      <c r="V1842" s="15" t="s">
        <v>204</v>
      </c>
      <c r="W1842" s="15" t="s">
        <v>205</v>
      </c>
      <c r="X1842" s="15" t="s">
        <v>206</v>
      </c>
      <c r="Y1842" s="15" t="s">
        <v>15</v>
      </c>
      <c r="Z1842" s="15" t="s">
        <v>63</v>
      </c>
      <c r="AA1842" s="15" t="s">
        <v>64</v>
      </c>
      <c r="AB1842" s="15" t="s">
        <v>65</v>
      </c>
      <c r="AC1842" s="15" t="s">
        <v>66</v>
      </c>
      <c r="AD1842" s="15" t="s">
        <v>59</v>
      </c>
      <c r="AE1842" s="15" t="s">
        <v>59</v>
      </c>
      <c r="AF1842" s="15" t="s">
        <v>59</v>
      </c>
      <c r="AG1842" s="28" t="s">
        <v>76</v>
      </c>
      <c r="AH1842" s="15" t="s">
        <v>1726</v>
      </c>
      <c r="AI1842" s="15" t="s">
        <v>68</v>
      </c>
      <c r="AJ1842" s="15" t="str">
        <f>VLOOKUP(exp_SILP!$Y1842,'DATI CM'!$A$2:$F$28,2,FALSE)</f>
        <v>PNFMRT85H50A859E</v>
      </c>
    </row>
    <row r="1843" ht="15.75" hidden="1" customHeight="1">
      <c r="A1843" s="17" t="str">
        <f>IFERROR(VLOOKUP(exp_SILP!$W1843,exp_utenti_P!D:D,1,FALSE),"_DA INSERIRE")</f>
        <v>BRDSFN67L49L219B</v>
      </c>
      <c r="B1843" s="17" t="str">
        <f>IF(AND(exp_SILP!$S1843="A.3 ORIENTAMENTO PROFESSIONALE",exp_SILP!$AD1843="4.2"),"A.3 ORIENTAMENTO PROFESSIONALE (CARCERE)",
IF(AND(exp_SILP!$S1843="A.3 ORIENTAMENTO PROFESSIONALE",exp_SILP!$AD1843="."),"A.3 ORIENTAMENTO PROFESSIONALE (CARCERE)",
IF(AND(exp_SILP!$S1843="A.4 CONSULENZA ORIENTATIVA",exp_SILP!$AD1843="4.2"),"A.4 CONSULENZA ORIENTATIVA (CARCERE)",
IF(AND(exp_SILP!$S1843="A.4 CONSULENZA ORIENTATIVA",exp_SILP!$AD1843="."),"A.4 CONSULENZA ORIENTATIVA (CARCERE)",
IF(AND(exp_SILP!$S1843="A.5 - LEP F1 - ACCOMPAGNAMENTO AL LAVORO",exp_SILP!$AD1843="4.2"),"A.5 - LEP F1 - ACCOMPAGNAMENTO AL LAVORO (CARCERE)",
IF(AND(exp_SILP!$S1843="A.5 - LEP F1 - ACCOMPAGNAMENTO AL LAVORO",exp_SILP!$AD1843="."),"A.5 - LEP F1 - ACCOMPAGNAMENTO AL LAVORO (CARCERE)",
IF(AND(exp_SILP!$S1843="A.5.2a - TUTORAGGIO TIROCINI",exp_SILP!$AD1843="4.2"),"A.5.2a - TUTORAGGIO TIROCINI (CARCERE)",
exp_SILP!$S1843)))))))</f>
        <v>A.5 - LEP F1 - ACCOMPAGNAMENTO AL LAVORO</v>
      </c>
      <c r="C1843" s="18" t="str">
        <f>CONCATENATE(VLOOKUP(exp_SILP!$B1843,'DATI COMMESSE'!$A$2:$F$25,4,FALSE)," - ", VLOOKUP(exp_SILP!$B1843,'DATI COMMESSE'!$A$2:$F$25,2,FALSE)," - ",VLOOKUP(exp_SILP!$B1843,'DATI COMMESSE'!$A$2:$F$25,3,FALSE))</f>
        <v>GOL - 22-02-5000 - 22-12-5003</v>
      </c>
      <c r="D1843" s="18" t="str">
        <f>LEFT(exp_SILP!$R1843,5)</f>
        <v>14:00</v>
      </c>
      <c r="E1843" s="18" t="str">
        <f>RIGHT(exp_SILP!$R1843,5)</f>
        <v>16:00</v>
      </c>
      <c r="F1843" s="18">
        <f>IF(exp_SILP!$AG1843&gt;=60,exp_SILP!$AG1843/60,exp_SILP!$AG1843)</f>
        <v>2</v>
      </c>
      <c r="G1843" s="18" t="str">
        <f>VLOOKUP(exp_SILP!$Y1843,'DATI CM'!$A$2:$F$28,2,FALSE)</f>
        <v>DNRSMN97E58L219U</v>
      </c>
      <c r="H1843" s="18" t="str">
        <f>VLOOKUP(exp_SILP!$Y1843,'DATI CM'!$A$2:$F$28,3,FALSE)</f>
        <v/>
      </c>
      <c r="I1843" s="18" t="str">
        <f t="shared" si="1"/>
        <v>N</v>
      </c>
      <c r="J1843" s="18" t="str">
        <f>VLOOKUP(exp_SILP!$Y1843,'DATI CM'!$A$2:$F$28,4,FALSE)</f>
        <v/>
      </c>
      <c r="K1843" s="19">
        <f>VLOOKUP(exp_SILP!$B1843,'DATI COMMESSE'!$A$2:$F$25,5,FALSE)</f>
        <v>39.94</v>
      </c>
      <c r="L1843" s="19" t="str">
        <f>IF(exp_SILP!$B1843="A4.10 - LEP E - ORIENTAMENTO SPECIALISTICO SKILL GAP ANALYSIS - GRUPPO 3P",0,VLOOKUP(exp_SILP!$Y1843,'DATI CM'!$A$2:$F$28,6,FALSE))</f>
        <v/>
      </c>
      <c r="M1843" s="19">
        <f>IFERROR(VLOOKUP(exp_SILP!$B1843,'DATI CM'!$H$2:$I$16,2,FALSE)*exp_SILP!$F1843,0)</f>
        <v>0</v>
      </c>
      <c r="N1843" s="18" t="str">
        <f>VLOOKUP(exp_SILP!$B1843,'DATI COMMESSE'!$A$2:$F$25,4,FALSE)</f>
        <v>GOL</v>
      </c>
      <c r="O1843" s="20">
        <f>VLOOKUP(exp_SILP!$B1843,'DATI COMMESSE'!$A$2:$F$25,5,FALSE)*exp_SILP!$F1843</f>
        <v>79.88</v>
      </c>
      <c r="P1843" s="18" t="str">
        <f>IF(MID(exp_SILP!$W1843,10,2)&gt;"40","F","M")</f>
        <v>F</v>
      </c>
      <c r="Q1843" s="24" t="s">
        <v>1698</v>
      </c>
      <c r="R1843" s="22" t="s">
        <v>69</v>
      </c>
      <c r="S1843" s="22" t="s">
        <v>57</v>
      </c>
      <c r="T1843" s="22" t="s">
        <v>58</v>
      </c>
      <c r="U1843" s="22" t="s">
        <v>59</v>
      </c>
      <c r="V1843" s="22" t="s">
        <v>853</v>
      </c>
      <c r="W1843" s="22" t="s">
        <v>854</v>
      </c>
      <c r="X1843" s="22" t="s">
        <v>855</v>
      </c>
      <c r="Y1843" s="22" t="s">
        <v>8</v>
      </c>
      <c r="Z1843" s="22" t="s">
        <v>63</v>
      </c>
      <c r="AA1843" s="22" t="s">
        <v>64</v>
      </c>
      <c r="AB1843" s="22" t="s">
        <v>65</v>
      </c>
      <c r="AC1843" s="22" t="s">
        <v>135</v>
      </c>
      <c r="AD1843" s="22" t="s">
        <v>59</v>
      </c>
      <c r="AE1843" s="22" t="s">
        <v>59</v>
      </c>
      <c r="AF1843" s="22" t="s">
        <v>59</v>
      </c>
      <c r="AG1843" s="25" t="s">
        <v>76</v>
      </c>
      <c r="AH1843" s="22" t="s">
        <v>1771</v>
      </c>
      <c r="AI1843" s="22" t="s">
        <v>143</v>
      </c>
      <c r="AJ1843" s="22" t="str">
        <f>VLOOKUP(exp_SILP!$Y1843,'DATI CM'!$A$2:$F$28,2,FALSE)</f>
        <v>DNRSMN97E58L219U</v>
      </c>
    </row>
    <row r="1844" ht="15.75" hidden="1" customHeight="1">
      <c r="A1844" s="10" t="str">
        <f>IFERROR(VLOOKUP(exp_SILP!$W1844,exp_utenti_P!D:D,1,FALSE),"_DA INSERIRE")</f>
        <v>CLLRNG81D49G273K</v>
      </c>
      <c r="B1844" s="10" t="str">
        <f>IF(AND(exp_SILP!$S1844="A.3 ORIENTAMENTO PROFESSIONALE",exp_SILP!$AD1844="4.2"),"A.3 ORIENTAMENTO PROFESSIONALE (CARCERE)",
IF(AND(exp_SILP!$S1844="A.3 ORIENTAMENTO PROFESSIONALE",exp_SILP!$AD1844="."),"A.3 ORIENTAMENTO PROFESSIONALE (CARCERE)",
IF(AND(exp_SILP!$S1844="A.4 CONSULENZA ORIENTATIVA",exp_SILP!$AD1844="4.2"),"A.4 CONSULENZA ORIENTATIVA (CARCERE)",
IF(AND(exp_SILP!$S1844="A.4 CONSULENZA ORIENTATIVA",exp_SILP!$AD1844="."),"A.4 CONSULENZA ORIENTATIVA (CARCERE)",
IF(AND(exp_SILP!$S1844="A.5 - LEP F1 - ACCOMPAGNAMENTO AL LAVORO",exp_SILP!$AD1844="4.2"),"A.5 - LEP F1 - ACCOMPAGNAMENTO AL LAVORO (CARCERE)",
IF(AND(exp_SILP!$S1844="A.5 - LEP F1 - ACCOMPAGNAMENTO AL LAVORO",exp_SILP!$AD1844="."),"A.5 - LEP F1 - ACCOMPAGNAMENTO AL LAVORO (CARCERE)",
IF(AND(exp_SILP!$S1844="A.5.2a - TUTORAGGIO TIROCINI",exp_SILP!$AD1844="4.2"),"A.5.2a - TUTORAGGIO TIROCINI (CARCERE)",
exp_SILP!$S1844)))))))</f>
        <v>A.5 - LEP F1 - ACCOMPAGNAMENTO AL LAVORO</v>
      </c>
      <c r="C1844" s="11" t="str">
        <f>CONCATENATE(VLOOKUP(exp_SILP!$B1844,'DATI COMMESSE'!$A$2:$F$25,4,FALSE)," - ", VLOOKUP(exp_SILP!$B1844,'DATI COMMESSE'!$A$2:$F$25,2,FALSE)," - ",VLOOKUP(exp_SILP!$B1844,'DATI COMMESSE'!$A$2:$F$25,3,FALSE))</f>
        <v>GOL - 22-02-5000 - 22-12-5003</v>
      </c>
      <c r="D1844" s="11" t="str">
        <f>LEFT(exp_SILP!$R1844,5)</f>
        <v>09:00</v>
      </c>
      <c r="E1844" s="11" t="str">
        <f>RIGHT(exp_SILP!$R1844,5)</f>
        <v>13:00</v>
      </c>
      <c r="F1844" s="11">
        <f>IF(exp_SILP!$AG1844&gt;=60,exp_SILP!$AG1844/60,exp_SILP!$AG1844)</f>
        <v>4</v>
      </c>
      <c r="G1844" s="11" t="str">
        <f>VLOOKUP(exp_SILP!$Y1844,'DATI CM'!$A$2:$F$28,2,FALSE)</f>
        <v>DNRSMN97E58L219U</v>
      </c>
      <c r="H1844" s="11" t="str">
        <f>VLOOKUP(exp_SILP!$Y1844,'DATI CM'!$A$2:$F$28,3,FALSE)</f>
        <v/>
      </c>
      <c r="I1844" s="11" t="str">
        <f t="shared" si="1"/>
        <v>N</v>
      </c>
      <c r="J1844" s="11" t="str">
        <f>VLOOKUP(exp_SILP!$Y1844,'DATI CM'!$A$2:$F$28,4,FALSE)</f>
        <v/>
      </c>
      <c r="K1844" s="12">
        <f>VLOOKUP(exp_SILP!$B1844,'DATI COMMESSE'!$A$2:$F$25,5,FALSE)</f>
        <v>39.94</v>
      </c>
      <c r="L1844" s="12" t="str">
        <f>IF(exp_SILP!$B1844="A4.10 - LEP E - ORIENTAMENTO SPECIALISTICO SKILL GAP ANALYSIS - GRUPPO 3P",0,VLOOKUP(exp_SILP!$Y1844,'DATI CM'!$A$2:$F$28,6,FALSE))</f>
        <v/>
      </c>
      <c r="M1844" s="12">
        <f>IFERROR(VLOOKUP(exp_SILP!$B1844,'DATI CM'!$H$2:$I$16,2,FALSE)*exp_SILP!$F1844,0)</f>
        <v>0</v>
      </c>
      <c r="N1844" s="11" t="str">
        <f>VLOOKUP(exp_SILP!$B1844,'DATI COMMESSE'!$A$2:$F$25,4,FALSE)</f>
        <v>GOL</v>
      </c>
      <c r="O1844" s="13">
        <f>VLOOKUP(exp_SILP!$B1844,'DATI COMMESSE'!$A$2:$F$25,5,FALSE)*exp_SILP!$F1844</f>
        <v>159.76</v>
      </c>
      <c r="P1844" s="11" t="str">
        <f>IF(MID(exp_SILP!$W1844,10,2)&gt;"40","F","M")</f>
        <v>F</v>
      </c>
      <c r="Q1844" s="27" t="s">
        <v>1698</v>
      </c>
      <c r="R1844" s="15" t="s">
        <v>574</v>
      </c>
      <c r="S1844" s="15" t="s">
        <v>57</v>
      </c>
      <c r="T1844" s="15" t="s">
        <v>58</v>
      </c>
      <c r="U1844" s="15" t="s">
        <v>59</v>
      </c>
      <c r="V1844" s="15" t="s">
        <v>1225</v>
      </c>
      <c r="W1844" s="15" t="s">
        <v>1226</v>
      </c>
      <c r="X1844" s="15" t="s">
        <v>1227</v>
      </c>
      <c r="Y1844" s="15" t="s">
        <v>8</v>
      </c>
      <c r="Z1844" s="15" t="s">
        <v>63</v>
      </c>
      <c r="AA1844" s="15" t="s">
        <v>64</v>
      </c>
      <c r="AB1844" s="15" t="s">
        <v>65</v>
      </c>
      <c r="AC1844" s="15" t="s">
        <v>135</v>
      </c>
      <c r="AD1844" s="15" t="s">
        <v>59</v>
      </c>
      <c r="AE1844" s="15" t="s">
        <v>59</v>
      </c>
      <c r="AF1844" s="15" t="s">
        <v>59</v>
      </c>
      <c r="AG1844" s="28" t="s">
        <v>136</v>
      </c>
      <c r="AH1844" s="15" t="s">
        <v>1771</v>
      </c>
      <c r="AI1844" s="15" t="s">
        <v>143</v>
      </c>
      <c r="AJ1844" s="15" t="str">
        <f>VLOOKUP(exp_SILP!$Y1844,'DATI CM'!$A$2:$F$28,2,FALSE)</f>
        <v>DNRSMN97E58L219U</v>
      </c>
    </row>
    <row r="1845" ht="15.75" hidden="1" customHeight="1">
      <c r="A1845" s="17" t="str">
        <f>IFERROR(VLOOKUP(exp_SILP!$W1845,exp_utenti_P!D:D,1,FALSE),"_DA INSERIRE")</f>
        <v>SCHCHR90P52L219J</v>
      </c>
      <c r="B1845" s="17" t="str">
        <f>IF(AND(exp_SILP!$S1845="A.3 ORIENTAMENTO PROFESSIONALE",exp_SILP!$AD1845="4.2"),"A.3 ORIENTAMENTO PROFESSIONALE (CARCERE)",
IF(AND(exp_SILP!$S1845="A.3 ORIENTAMENTO PROFESSIONALE",exp_SILP!$AD1845="."),"A.3 ORIENTAMENTO PROFESSIONALE (CARCERE)",
IF(AND(exp_SILP!$S1845="A.4 CONSULENZA ORIENTATIVA",exp_SILP!$AD1845="4.2"),"A.4 CONSULENZA ORIENTATIVA (CARCERE)",
IF(AND(exp_SILP!$S1845="A.4 CONSULENZA ORIENTATIVA",exp_SILP!$AD1845="."),"A.4 CONSULENZA ORIENTATIVA (CARCERE)",
IF(AND(exp_SILP!$S1845="A.5 - LEP F1 - ACCOMPAGNAMENTO AL LAVORO",exp_SILP!$AD1845="4.2"),"A.5 - LEP F1 - ACCOMPAGNAMENTO AL LAVORO (CARCERE)",
IF(AND(exp_SILP!$S1845="A.5 - LEP F1 - ACCOMPAGNAMENTO AL LAVORO",exp_SILP!$AD1845="."),"A.5 - LEP F1 - ACCOMPAGNAMENTO AL LAVORO (CARCERE)",
IF(AND(exp_SILP!$S1845="A.5.2a - TUTORAGGIO TIROCINI",exp_SILP!$AD1845="4.2"),"A.5.2a - TUTORAGGIO TIROCINI (CARCERE)",
exp_SILP!$S1845)))))))</f>
        <v>A.5 - LEP F1 - ACCOMPAGNAMENTO AL LAVORO</v>
      </c>
      <c r="C1845" s="18" t="str">
        <f>CONCATENATE(VLOOKUP(exp_SILP!$B1845,'DATI COMMESSE'!$A$2:$F$25,4,FALSE)," - ", VLOOKUP(exp_SILP!$B1845,'DATI COMMESSE'!$A$2:$F$25,2,FALSE)," - ",VLOOKUP(exp_SILP!$B1845,'DATI COMMESSE'!$A$2:$F$25,3,FALSE))</f>
        <v>GOL - 22-02-5000 - 22-12-5003</v>
      </c>
      <c r="D1845" s="18" t="str">
        <f>LEFT(exp_SILP!$R1845,5)</f>
        <v>16:00</v>
      </c>
      <c r="E1845" s="18" t="str">
        <f>RIGHT(exp_SILP!$R1845,5)</f>
        <v>18:00</v>
      </c>
      <c r="F1845" s="18">
        <f>IF(exp_SILP!$AG1845&gt;=60,exp_SILP!$AG1845/60,exp_SILP!$AG1845)</f>
        <v>2</v>
      </c>
      <c r="G1845" s="18" t="str">
        <f>VLOOKUP(exp_SILP!$Y1845,'DATI CM'!$A$2:$F$28,2,FALSE)</f>
        <v>DNRSMN97E58L219U</v>
      </c>
      <c r="H1845" s="18" t="str">
        <f>VLOOKUP(exp_SILP!$Y1845,'DATI CM'!$A$2:$F$28,3,FALSE)</f>
        <v/>
      </c>
      <c r="I1845" s="18" t="str">
        <f t="shared" si="1"/>
        <v>N</v>
      </c>
      <c r="J1845" s="18" t="str">
        <f>VLOOKUP(exp_SILP!$Y1845,'DATI CM'!$A$2:$F$28,4,FALSE)</f>
        <v/>
      </c>
      <c r="K1845" s="19">
        <f>VLOOKUP(exp_SILP!$B1845,'DATI COMMESSE'!$A$2:$F$25,5,FALSE)</f>
        <v>39.94</v>
      </c>
      <c r="L1845" s="19" t="str">
        <f>IF(exp_SILP!$B1845="A4.10 - LEP E - ORIENTAMENTO SPECIALISTICO SKILL GAP ANALYSIS - GRUPPO 3P",0,VLOOKUP(exp_SILP!$Y1845,'DATI CM'!$A$2:$F$28,6,FALSE))</f>
        <v/>
      </c>
      <c r="M1845" s="19">
        <f>IFERROR(VLOOKUP(exp_SILP!$B1845,'DATI CM'!$H$2:$I$16,2,FALSE)*exp_SILP!$F1845,0)</f>
        <v>0</v>
      </c>
      <c r="N1845" s="18" t="str">
        <f>VLOOKUP(exp_SILP!$B1845,'DATI COMMESSE'!$A$2:$F$25,4,FALSE)</f>
        <v>GOL</v>
      </c>
      <c r="O1845" s="20">
        <f>VLOOKUP(exp_SILP!$B1845,'DATI COMMESSE'!$A$2:$F$25,5,FALSE)*exp_SILP!$F1845</f>
        <v>79.88</v>
      </c>
      <c r="P1845" s="18" t="str">
        <f>IF(MID(exp_SILP!$W1845,10,2)&gt;"40","F","M")</f>
        <v>F</v>
      </c>
      <c r="Q1845" s="24" t="s">
        <v>1698</v>
      </c>
      <c r="R1845" s="22" t="s">
        <v>148</v>
      </c>
      <c r="S1845" s="22" t="s">
        <v>57</v>
      </c>
      <c r="T1845" s="22" t="s">
        <v>58</v>
      </c>
      <c r="U1845" s="22" t="s">
        <v>59</v>
      </c>
      <c r="V1845" s="22" t="s">
        <v>953</v>
      </c>
      <c r="W1845" s="22" t="s">
        <v>954</v>
      </c>
      <c r="X1845" s="22" t="s">
        <v>955</v>
      </c>
      <c r="Y1845" s="22" t="s">
        <v>8</v>
      </c>
      <c r="Z1845" s="22" t="s">
        <v>63</v>
      </c>
      <c r="AA1845" s="22" t="s">
        <v>64</v>
      </c>
      <c r="AB1845" s="22" t="s">
        <v>65</v>
      </c>
      <c r="AC1845" s="22" t="s">
        <v>135</v>
      </c>
      <c r="AD1845" s="22" t="s">
        <v>59</v>
      </c>
      <c r="AE1845" s="22" t="s">
        <v>59</v>
      </c>
      <c r="AF1845" s="22" t="s">
        <v>59</v>
      </c>
      <c r="AG1845" s="25" t="s">
        <v>76</v>
      </c>
      <c r="AH1845" s="22" t="s">
        <v>1771</v>
      </c>
      <c r="AI1845" s="22" t="s">
        <v>143</v>
      </c>
      <c r="AJ1845" s="22" t="str">
        <f>VLOOKUP(exp_SILP!$Y1845,'DATI CM'!$A$2:$F$28,2,FALSE)</f>
        <v>DNRSMN97E58L219U</v>
      </c>
    </row>
    <row r="1846" ht="15.75" hidden="1" customHeight="1">
      <c r="A1846" s="10" t="str">
        <f>IFERROR(VLOOKUP(exp_SILP!$W1846,exp_utenti_P!D:D,1,FALSE),"_DA INSERIRE")</f>
        <v>CNTTTR71H07L219Q</v>
      </c>
      <c r="B1846" s="10" t="str">
        <f>IF(AND(exp_SILP!$S1846="A.3 ORIENTAMENTO PROFESSIONALE",exp_SILP!$AD1846="4.2"),"A.3 ORIENTAMENTO PROFESSIONALE (CARCERE)",
IF(AND(exp_SILP!$S1846="A.3 ORIENTAMENTO PROFESSIONALE",exp_SILP!$AD1846="."),"A.3 ORIENTAMENTO PROFESSIONALE (CARCERE)",
IF(AND(exp_SILP!$S1846="A.4 CONSULENZA ORIENTATIVA",exp_SILP!$AD1846="4.2"),"A.4 CONSULENZA ORIENTATIVA (CARCERE)",
IF(AND(exp_SILP!$S1846="A.4 CONSULENZA ORIENTATIVA",exp_SILP!$AD1846="."),"A.4 CONSULENZA ORIENTATIVA (CARCERE)",
IF(AND(exp_SILP!$S1846="A.5 - LEP F1 - ACCOMPAGNAMENTO AL LAVORO",exp_SILP!$AD1846="4.2"),"A.5 - LEP F1 - ACCOMPAGNAMENTO AL LAVORO (CARCERE)",
IF(AND(exp_SILP!$S1846="A.5 - LEP F1 - ACCOMPAGNAMENTO AL LAVORO",exp_SILP!$AD1846="."),"A.5 - LEP F1 - ACCOMPAGNAMENTO AL LAVORO (CARCERE)",
IF(AND(exp_SILP!$S1846="A.5.2a - TUTORAGGIO TIROCINI",exp_SILP!$AD1846="4.2"),"A.5.2a - TUTORAGGIO TIROCINI (CARCERE)",
exp_SILP!$S1846)))))))</f>
        <v>A4.10 - LEP E - ORIENTAMENTO SPECIALISTICO SKILL GAP ANALYSIS</v>
      </c>
      <c r="C1846" s="11" t="str">
        <f>CONCATENATE(VLOOKUP(exp_SILP!$B1846,'DATI COMMESSE'!$A$2:$F$25,4,FALSE)," - ", VLOOKUP(exp_SILP!$B1846,'DATI COMMESSE'!$A$2:$F$25,2,FALSE)," - ",VLOOKUP(exp_SILP!$B1846,'DATI COMMESSE'!$A$2:$F$25,3,FALSE))</f>
        <v>GOL - 22-02-5000 - 22-12-5003</v>
      </c>
      <c r="D1846" s="11" t="str">
        <f>LEFT(exp_SILP!$R1846,5)</f>
        <v>16:00</v>
      </c>
      <c r="E1846" s="11" t="str">
        <f>RIGHT(exp_SILP!$R1846,5)</f>
        <v>18:00</v>
      </c>
      <c r="F1846" s="11">
        <f>IF(exp_SILP!$AG1846&gt;=60,exp_SILP!$AG1846/60,exp_SILP!$AG1846)</f>
        <v>2</v>
      </c>
      <c r="G1846" s="11" t="str">
        <f>VLOOKUP(exp_SILP!$Y1846,'DATI CM'!$A$2:$F$28,2,FALSE)</f>
        <v>DRDSMN81D20D205B</v>
      </c>
      <c r="H1846" s="11" t="str">
        <f>VLOOKUP(exp_SILP!$Y1846,'DATI CM'!$A$2:$F$28,3,FALSE)</f>
        <v>A010</v>
      </c>
      <c r="I1846" s="11" t="str">
        <f t="shared" si="1"/>
        <v>N</v>
      </c>
      <c r="J1846" s="11" t="str">
        <f>VLOOKUP(exp_SILP!$Y1846,'DATI CM'!$A$2:$F$28,4,FALSE)</f>
        <v>TORINO</v>
      </c>
      <c r="K1846" s="12">
        <f>VLOOKUP(exp_SILP!$B1846,'DATI COMMESSE'!$A$2:$F$25,5,FALSE)</f>
        <v>39.94</v>
      </c>
      <c r="L1846" s="12" t="str">
        <f>IF(exp_SILP!$B1846="A4.10 - LEP E - ORIENTAMENTO SPECIALISTICO SKILL GAP ANALYSIS - GRUPPO 3P",0,VLOOKUP(exp_SILP!$Y1846,'DATI CM'!$A$2:$F$28,6,FALSE))</f>
        <v/>
      </c>
      <c r="M1846" s="12">
        <f>IFERROR(VLOOKUP(exp_SILP!$B1846,'DATI CM'!$H$2:$I$16,2,FALSE)*exp_SILP!$F1846,0)</f>
        <v>0</v>
      </c>
      <c r="N1846" s="11" t="str">
        <f>VLOOKUP(exp_SILP!$B1846,'DATI COMMESSE'!$A$2:$F$25,4,FALSE)</f>
        <v>GOL</v>
      </c>
      <c r="O1846" s="13">
        <f>VLOOKUP(exp_SILP!$B1846,'DATI COMMESSE'!$A$2:$F$25,5,FALSE)*exp_SILP!$F1846</f>
        <v>79.88</v>
      </c>
      <c r="P1846" s="11" t="str">
        <f>IF(MID(exp_SILP!$W1846,10,2)&gt;"40","F","M")</f>
        <v>M</v>
      </c>
      <c r="Q1846" s="27" t="s">
        <v>1698</v>
      </c>
      <c r="R1846" s="15" t="s">
        <v>148</v>
      </c>
      <c r="S1846" s="15" t="s">
        <v>70</v>
      </c>
      <c r="T1846" s="15" t="s">
        <v>58</v>
      </c>
      <c r="U1846" s="15" t="s">
        <v>59</v>
      </c>
      <c r="V1846" s="15" t="s">
        <v>712</v>
      </c>
      <c r="W1846" s="15" t="s">
        <v>713</v>
      </c>
      <c r="X1846" s="15" t="s">
        <v>714</v>
      </c>
      <c r="Y1846" s="15" t="s">
        <v>7</v>
      </c>
      <c r="Z1846" s="15" t="s">
        <v>63</v>
      </c>
      <c r="AA1846" s="15" t="s">
        <v>64</v>
      </c>
      <c r="AB1846" s="15" t="s">
        <v>65</v>
      </c>
      <c r="AC1846" s="15" t="s">
        <v>135</v>
      </c>
      <c r="AD1846" s="15" t="s">
        <v>59</v>
      </c>
      <c r="AE1846" s="15" t="s">
        <v>59</v>
      </c>
      <c r="AF1846" s="15" t="s">
        <v>59</v>
      </c>
      <c r="AG1846" s="28" t="s">
        <v>76</v>
      </c>
      <c r="AH1846" s="15" t="s">
        <v>1771</v>
      </c>
      <c r="AI1846" s="15" t="s">
        <v>715</v>
      </c>
      <c r="AJ1846" s="15" t="str">
        <f>VLOOKUP(exp_SILP!$Y1846,'DATI CM'!$A$2:$F$28,2,FALSE)</f>
        <v>DRDSMN81D20D205B</v>
      </c>
    </row>
    <row r="1847" ht="15.75" hidden="1" customHeight="1">
      <c r="A1847" s="17" t="str">
        <f>IFERROR(VLOOKUP(exp_SILP!$W1847,exp_utenti_P!D:D,1,FALSE),"_DA INSERIRE")</f>
        <v>TRAMDH02H70Z351T</v>
      </c>
      <c r="B1847" s="17" t="str">
        <f>IF(AND(exp_SILP!$S1847="A.3 ORIENTAMENTO PROFESSIONALE",exp_SILP!$AD1847="4.2"),"A.3 ORIENTAMENTO PROFESSIONALE (CARCERE)",
IF(AND(exp_SILP!$S1847="A.3 ORIENTAMENTO PROFESSIONALE",exp_SILP!$AD1847="."),"A.3 ORIENTAMENTO PROFESSIONALE (CARCERE)",
IF(AND(exp_SILP!$S1847="A.4 CONSULENZA ORIENTATIVA",exp_SILP!$AD1847="4.2"),"A.4 CONSULENZA ORIENTATIVA (CARCERE)",
IF(AND(exp_SILP!$S1847="A.4 CONSULENZA ORIENTATIVA",exp_SILP!$AD1847="."),"A.4 CONSULENZA ORIENTATIVA (CARCERE)",
IF(AND(exp_SILP!$S1847="A.5 - LEP F1 - ACCOMPAGNAMENTO AL LAVORO",exp_SILP!$AD1847="4.2"),"A.5 - LEP F1 - ACCOMPAGNAMENTO AL LAVORO (CARCERE)",
IF(AND(exp_SILP!$S1847="A.5 - LEP F1 - ACCOMPAGNAMENTO AL LAVORO",exp_SILP!$AD1847="."),"A.5 - LEP F1 - ACCOMPAGNAMENTO AL LAVORO (CARCERE)",
IF(AND(exp_SILP!$S1847="A.5.2a - TUTORAGGIO TIROCINI",exp_SILP!$AD1847="4.2"),"A.5.2a - TUTORAGGIO TIROCINI (CARCERE)",
exp_SILP!$S1847)))))))</f>
        <v>A.5 - LEP F1 - ACCOMPAGNAMENTO AL LAVORO</v>
      </c>
      <c r="C1847" s="18" t="str">
        <f>CONCATENATE(VLOOKUP(exp_SILP!$B1847,'DATI COMMESSE'!$A$2:$F$25,4,FALSE)," - ", VLOOKUP(exp_SILP!$B1847,'DATI COMMESSE'!$A$2:$F$25,2,FALSE)," - ",VLOOKUP(exp_SILP!$B1847,'DATI COMMESSE'!$A$2:$F$25,3,FALSE))</f>
        <v>GOL - 22-02-5000 - 22-12-5003</v>
      </c>
      <c r="D1847" s="18" t="str">
        <f>LEFT(exp_SILP!$R1847,5)</f>
        <v>17:00</v>
      </c>
      <c r="E1847" s="18" t="str">
        <f>RIGHT(exp_SILP!$R1847,5)</f>
        <v>18:00</v>
      </c>
      <c r="F1847" s="18">
        <f>IF(exp_SILP!$AG1847&gt;=60,exp_SILP!$AG1847/60,exp_SILP!$AG1847)</f>
        <v>1</v>
      </c>
      <c r="G1847" s="18" t="str">
        <f>VLOOKUP(exp_SILP!$Y1847,'DATI CM'!$A$2:$F$28,2,FALSE)</f>
        <v>RSCDAA66H43F952Q</v>
      </c>
      <c r="H1847" s="18" t="str">
        <f>VLOOKUP(exp_SILP!$Y1847,'DATI CM'!$A$2:$F$28,3,FALSE)</f>
        <v>A011</v>
      </c>
      <c r="I1847" s="18" t="str">
        <f t="shared" si="1"/>
        <v>N</v>
      </c>
      <c r="J1847" s="18" t="str">
        <f>VLOOKUP(exp_SILP!$Y1847,'DATI CM'!$A$2:$F$28,4,FALSE)</f>
        <v>NO</v>
      </c>
      <c r="K1847" s="19">
        <f>VLOOKUP(exp_SILP!$B1847,'DATI COMMESSE'!$A$2:$F$25,5,FALSE)</f>
        <v>39.94</v>
      </c>
      <c r="L1847" s="19">
        <f>IF(exp_SILP!$B1847="A4.10 - LEP E - ORIENTAMENTO SPECIALISTICO SKILL GAP ANALYSIS - GRUPPO 3P",0,VLOOKUP(exp_SILP!$Y1847,'DATI CM'!$A$2:$F$28,6,FALSE))</f>
        <v>25</v>
      </c>
      <c r="M1847" s="19">
        <f>IFERROR(VLOOKUP(exp_SILP!$B1847,'DATI CM'!$H$2:$I$16,2,FALSE)*exp_SILP!$F1847,0)</f>
        <v>0</v>
      </c>
      <c r="N1847" s="18" t="str">
        <f>VLOOKUP(exp_SILP!$B1847,'DATI COMMESSE'!$A$2:$F$25,4,FALSE)</f>
        <v>GOL</v>
      </c>
      <c r="O1847" s="20">
        <f>VLOOKUP(exp_SILP!$B1847,'DATI COMMESSE'!$A$2:$F$25,5,FALSE)*exp_SILP!$F1847</f>
        <v>39.94</v>
      </c>
      <c r="P1847" s="18" t="str">
        <f>IF(MID(exp_SILP!$W1847,10,2)&gt;"40","F","M")</f>
        <v>F</v>
      </c>
      <c r="Q1847" s="24" t="s">
        <v>1749</v>
      </c>
      <c r="R1847" s="22" t="s">
        <v>93</v>
      </c>
      <c r="S1847" s="22" t="s">
        <v>57</v>
      </c>
      <c r="T1847" s="22" t="s">
        <v>58</v>
      </c>
      <c r="U1847" s="22" t="s">
        <v>59</v>
      </c>
      <c r="V1847" s="22" t="s">
        <v>557</v>
      </c>
      <c r="W1847" s="22" t="s">
        <v>558</v>
      </c>
      <c r="X1847" s="22" t="s">
        <v>559</v>
      </c>
      <c r="Y1847" s="22" t="s">
        <v>16</v>
      </c>
      <c r="Z1847" s="22" t="s">
        <v>63</v>
      </c>
      <c r="AA1847" s="22" t="s">
        <v>64</v>
      </c>
      <c r="AB1847" s="22" t="s">
        <v>65</v>
      </c>
      <c r="AC1847" s="22" t="s">
        <v>82</v>
      </c>
      <c r="AD1847" s="22" t="s">
        <v>59</v>
      </c>
      <c r="AE1847" s="22" t="s">
        <v>59</v>
      </c>
      <c r="AF1847" s="22" t="s">
        <v>59</v>
      </c>
      <c r="AG1847" s="25" t="s">
        <v>67</v>
      </c>
      <c r="AH1847" s="22" t="s">
        <v>1749</v>
      </c>
      <c r="AI1847" s="22" t="s">
        <v>198</v>
      </c>
      <c r="AJ1847" s="22" t="str">
        <f>VLOOKUP(exp_SILP!$Y1847,'DATI CM'!$A$2:$F$28,2,FALSE)</f>
        <v>RSCDAA66H43F952Q</v>
      </c>
    </row>
    <row r="1848" ht="15.75" hidden="1" customHeight="1">
      <c r="A1848" s="10" t="str">
        <f>IFERROR(VLOOKUP(exp_SILP!$W1848,exp_utenti_P!D:D,1,FALSE),"_DA INSERIRE")</f>
        <v>TRCJLA91D45F952B</v>
      </c>
      <c r="B1848" s="10" t="str">
        <f>IF(AND(exp_SILP!$S1848="A.3 ORIENTAMENTO PROFESSIONALE",exp_SILP!$AD1848="4.2"),"A.3 ORIENTAMENTO PROFESSIONALE (CARCERE)",
IF(AND(exp_SILP!$S1848="A.3 ORIENTAMENTO PROFESSIONALE",exp_SILP!$AD1848="."),"A.3 ORIENTAMENTO PROFESSIONALE (CARCERE)",
IF(AND(exp_SILP!$S1848="A.4 CONSULENZA ORIENTATIVA",exp_SILP!$AD1848="4.2"),"A.4 CONSULENZA ORIENTATIVA (CARCERE)",
IF(AND(exp_SILP!$S1848="A.4 CONSULENZA ORIENTATIVA",exp_SILP!$AD1848="."),"A.4 CONSULENZA ORIENTATIVA (CARCERE)",
IF(AND(exp_SILP!$S1848="A.5 - LEP F1 - ACCOMPAGNAMENTO AL LAVORO",exp_SILP!$AD1848="4.2"),"A.5 - LEP F1 - ACCOMPAGNAMENTO AL LAVORO (CARCERE)",
IF(AND(exp_SILP!$S1848="A.5 - LEP F1 - ACCOMPAGNAMENTO AL LAVORO",exp_SILP!$AD1848="."),"A.5 - LEP F1 - ACCOMPAGNAMENTO AL LAVORO (CARCERE)",
IF(AND(exp_SILP!$S1848="A.5.2a - TUTORAGGIO TIROCINI",exp_SILP!$AD1848="4.2"),"A.5.2a - TUTORAGGIO TIROCINI (CARCERE)",
exp_SILP!$S1848)))))))</f>
        <v>A.5 - LEP F1 - ACCOMPAGNAMENTO AL LAVORO</v>
      </c>
      <c r="C1848" s="11" t="str">
        <f>CONCATENATE(VLOOKUP(exp_SILP!$B1848,'DATI COMMESSE'!$A$2:$F$25,4,FALSE)," - ", VLOOKUP(exp_SILP!$B1848,'DATI COMMESSE'!$A$2:$F$25,2,FALSE)," - ",VLOOKUP(exp_SILP!$B1848,'DATI COMMESSE'!$A$2:$F$25,3,FALSE))</f>
        <v>GOL - 22-02-5000 - 22-12-5003</v>
      </c>
      <c r="D1848" s="11" t="str">
        <f>LEFT(exp_SILP!$R1848,5)</f>
        <v>15:00</v>
      </c>
      <c r="E1848" s="11" t="str">
        <f>RIGHT(exp_SILP!$R1848,5)</f>
        <v>17:00</v>
      </c>
      <c r="F1848" s="11">
        <f>IF(exp_SILP!$AG1848&gt;=60,exp_SILP!$AG1848/60,exp_SILP!$AG1848)</f>
        <v>2</v>
      </c>
      <c r="G1848" s="11" t="str">
        <f>VLOOKUP(exp_SILP!$Y1848,'DATI CM'!$A$2:$F$28,2,FALSE)</f>
        <v>RSCDAA66H43F952Q</v>
      </c>
      <c r="H1848" s="11" t="str">
        <f>VLOOKUP(exp_SILP!$Y1848,'DATI CM'!$A$2:$F$28,3,FALSE)</f>
        <v>A011</v>
      </c>
      <c r="I1848" s="11" t="str">
        <f t="shared" si="1"/>
        <v>N</v>
      </c>
      <c r="J1848" s="11" t="str">
        <f>VLOOKUP(exp_SILP!$Y1848,'DATI CM'!$A$2:$F$28,4,FALSE)</f>
        <v>NO</v>
      </c>
      <c r="K1848" s="12">
        <f>VLOOKUP(exp_SILP!$B1848,'DATI COMMESSE'!$A$2:$F$25,5,FALSE)</f>
        <v>39.94</v>
      </c>
      <c r="L1848" s="12">
        <f>IF(exp_SILP!$B1848="A4.10 - LEP E - ORIENTAMENTO SPECIALISTICO SKILL GAP ANALYSIS - GRUPPO 3P",0,VLOOKUP(exp_SILP!$Y1848,'DATI CM'!$A$2:$F$28,6,FALSE))</f>
        <v>25</v>
      </c>
      <c r="M1848" s="12">
        <f>IFERROR(VLOOKUP(exp_SILP!$B1848,'DATI CM'!$H$2:$I$16,2,FALSE)*exp_SILP!$F1848,0)</f>
        <v>0</v>
      </c>
      <c r="N1848" s="11" t="str">
        <f>VLOOKUP(exp_SILP!$B1848,'DATI COMMESSE'!$A$2:$F$25,4,FALSE)</f>
        <v>GOL</v>
      </c>
      <c r="O1848" s="13">
        <f>VLOOKUP(exp_SILP!$B1848,'DATI COMMESSE'!$A$2:$F$25,5,FALSE)*exp_SILP!$F1848</f>
        <v>79.88</v>
      </c>
      <c r="P1848" s="11" t="str">
        <f>IF(MID(exp_SILP!$W1848,10,2)&gt;"40","F","M")</f>
        <v>F</v>
      </c>
      <c r="Q1848" s="27" t="s">
        <v>1749</v>
      </c>
      <c r="R1848" s="15" t="s">
        <v>144</v>
      </c>
      <c r="S1848" s="15" t="s">
        <v>57</v>
      </c>
      <c r="T1848" s="15" t="s">
        <v>58</v>
      </c>
      <c r="U1848" s="15" t="s">
        <v>59</v>
      </c>
      <c r="V1848" s="15" t="s">
        <v>261</v>
      </c>
      <c r="W1848" s="15" t="s">
        <v>262</v>
      </c>
      <c r="X1848" s="15" t="s">
        <v>263</v>
      </c>
      <c r="Y1848" s="15" t="s">
        <v>16</v>
      </c>
      <c r="Z1848" s="15" t="s">
        <v>63</v>
      </c>
      <c r="AA1848" s="15" t="s">
        <v>64</v>
      </c>
      <c r="AB1848" s="15" t="s">
        <v>65</v>
      </c>
      <c r="AC1848" s="15" t="s">
        <v>82</v>
      </c>
      <c r="AD1848" s="15" t="s">
        <v>59</v>
      </c>
      <c r="AE1848" s="15" t="s">
        <v>59</v>
      </c>
      <c r="AF1848" s="15" t="s">
        <v>59</v>
      </c>
      <c r="AG1848" s="28" t="s">
        <v>76</v>
      </c>
      <c r="AH1848" s="15" t="s">
        <v>1749</v>
      </c>
      <c r="AI1848" s="15" t="s">
        <v>198</v>
      </c>
      <c r="AJ1848" s="15" t="str">
        <f>VLOOKUP(exp_SILP!$Y1848,'DATI CM'!$A$2:$F$28,2,FALSE)</f>
        <v>RSCDAA66H43F952Q</v>
      </c>
    </row>
    <row r="1849" ht="15.75" hidden="1" customHeight="1">
      <c r="A1849" s="17" t="str">
        <f>IFERROR(VLOOKUP(exp_SILP!$W1849,exp_utenti_P!D:D,1,FALSE),"_DA INSERIRE")</f>
        <v>MRTLNZ01R29A859B</v>
      </c>
      <c r="B1849" s="17" t="str">
        <f>IF(AND(exp_SILP!$S1849="A.3 ORIENTAMENTO PROFESSIONALE",exp_SILP!$AD1849="4.2"),"A.3 ORIENTAMENTO PROFESSIONALE (CARCERE)",
IF(AND(exp_SILP!$S1849="A.3 ORIENTAMENTO PROFESSIONALE",exp_SILP!$AD1849="."),"A.3 ORIENTAMENTO PROFESSIONALE (CARCERE)",
IF(AND(exp_SILP!$S1849="A.4 CONSULENZA ORIENTATIVA",exp_SILP!$AD1849="4.2"),"A.4 CONSULENZA ORIENTATIVA (CARCERE)",
IF(AND(exp_SILP!$S1849="A.4 CONSULENZA ORIENTATIVA",exp_SILP!$AD1849="."),"A.4 CONSULENZA ORIENTATIVA (CARCERE)",
IF(AND(exp_SILP!$S1849="A.5 - LEP F1 - ACCOMPAGNAMENTO AL LAVORO",exp_SILP!$AD1849="4.2"),"A.5 - LEP F1 - ACCOMPAGNAMENTO AL LAVORO (CARCERE)",
IF(AND(exp_SILP!$S1849="A.5 - LEP F1 - ACCOMPAGNAMENTO AL LAVORO",exp_SILP!$AD1849="."),"A.5 - LEP F1 - ACCOMPAGNAMENTO AL LAVORO (CARCERE)",
IF(AND(exp_SILP!$S1849="A.5.2a - TUTORAGGIO TIROCINI",exp_SILP!$AD1849="4.2"),"A.5.2a - TUTORAGGIO TIROCINI (CARCERE)",
exp_SILP!$S1849)))))))</f>
        <v>A.5 - LEP F1 - ACCOMPAGNAMENTO AL LAVORO</v>
      </c>
      <c r="C1849" s="18" t="str">
        <f>CONCATENATE(VLOOKUP(exp_SILP!$B1849,'DATI COMMESSE'!$A$2:$F$25,4,FALSE)," - ", VLOOKUP(exp_SILP!$B1849,'DATI COMMESSE'!$A$2:$F$25,2,FALSE)," - ",VLOOKUP(exp_SILP!$B1849,'DATI COMMESSE'!$A$2:$F$25,3,FALSE))</f>
        <v>GOL - 22-02-5000 - 22-12-5003</v>
      </c>
      <c r="D1849" s="18" t="str">
        <f>LEFT(exp_SILP!$R1849,5)</f>
        <v>13:00</v>
      </c>
      <c r="E1849" s="18" t="str">
        <f>RIGHT(exp_SILP!$R1849,5)</f>
        <v>14:00</v>
      </c>
      <c r="F1849" s="18">
        <f>IF(exp_SILP!$AG1849&gt;=60,exp_SILP!$AG1849/60,exp_SILP!$AG1849)</f>
        <v>1</v>
      </c>
      <c r="G1849" s="18" t="str">
        <f>VLOOKUP(exp_SILP!$Y1849,'DATI CM'!$A$2:$F$28,2,FALSE)</f>
        <v>PNFMRT85H50A859E</v>
      </c>
      <c r="H1849" s="18" t="str">
        <f>VLOOKUP(exp_SILP!$Y1849,'DATI CM'!$A$2:$F$28,3,FALSE)</f>
        <v>A011</v>
      </c>
      <c r="I1849" s="18" t="str">
        <f t="shared" si="1"/>
        <v>N</v>
      </c>
      <c r="J1849" s="18" t="str">
        <f>VLOOKUP(exp_SILP!$Y1849,'DATI CM'!$A$2:$F$28,4,FALSE)</f>
        <v>BIELLA</v>
      </c>
      <c r="K1849" s="19">
        <f>VLOOKUP(exp_SILP!$B1849,'DATI COMMESSE'!$A$2:$F$25,5,FALSE)</f>
        <v>39.94</v>
      </c>
      <c r="L1849" s="19">
        <f>IF(exp_SILP!$B1849="A4.10 - LEP E - ORIENTAMENTO SPECIALISTICO SKILL GAP ANALYSIS - GRUPPO 3P",0,VLOOKUP(exp_SILP!$Y1849,'DATI CM'!$A$2:$F$28,6,FALSE))</f>
        <v>25</v>
      </c>
      <c r="M1849" s="19">
        <f>IFERROR(VLOOKUP(exp_SILP!$B1849,'DATI CM'!$H$2:$I$16,2,FALSE)*exp_SILP!$F1849,0)</f>
        <v>0</v>
      </c>
      <c r="N1849" s="18" t="str">
        <f>VLOOKUP(exp_SILP!$B1849,'DATI COMMESSE'!$A$2:$F$25,4,FALSE)</f>
        <v>GOL</v>
      </c>
      <c r="O1849" s="20">
        <f>VLOOKUP(exp_SILP!$B1849,'DATI COMMESSE'!$A$2:$F$25,5,FALSE)*exp_SILP!$F1849</f>
        <v>39.94</v>
      </c>
      <c r="P1849" s="18" t="str">
        <f>IF(MID(exp_SILP!$W1849,10,2)&gt;"40","F","M")</f>
        <v>M</v>
      </c>
      <c r="Q1849" s="24" t="s">
        <v>1749</v>
      </c>
      <c r="R1849" s="22" t="s">
        <v>159</v>
      </c>
      <c r="S1849" s="22" t="s">
        <v>57</v>
      </c>
      <c r="T1849" s="22" t="s">
        <v>58</v>
      </c>
      <c r="U1849" s="22" t="s">
        <v>59</v>
      </c>
      <c r="V1849" s="22" t="s">
        <v>271</v>
      </c>
      <c r="W1849" s="22" t="s">
        <v>272</v>
      </c>
      <c r="X1849" s="22" t="s">
        <v>273</v>
      </c>
      <c r="Y1849" s="22" t="s">
        <v>15</v>
      </c>
      <c r="Z1849" s="22" t="s">
        <v>63</v>
      </c>
      <c r="AA1849" s="22" t="s">
        <v>64</v>
      </c>
      <c r="AB1849" s="22" t="s">
        <v>65</v>
      </c>
      <c r="AC1849" s="22" t="s">
        <v>66</v>
      </c>
      <c r="AD1849" s="22" t="s">
        <v>59</v>
      </c>
      <c r="AE1849" s="22" t="s">
        <v>59</v>
      </c>
      <c r="AF1849" s="22" t="s">
        <v>59</v>
      </c>
      <c r="AG1849" s="25" t="s">
        <v>67</v>
      </c>
      <c r="AH1849" s="22" t="s">
        <v>856</v>
      </c>
      <c r="AI1849" s="22" t="s">
        <v>68</v>
      </c>
      <c r="AJ1849" s="22" t="str">
        <f>VLOOKUP(exp_SILP!$Y1849,'DATI CM'!$A$2:$F$28,2,FALSE)</f>
        <v>PNFMRT85H50A859E</v>
      </c>
    </row>
    <row r="1850" ht="15.75" hidden="1" customHeight="1">
      <c r="A1850" s="10" t="str">
        <f>IFERROR(VLOOKUP(exp_SILP!$W1850,exp_utenti_P!D:D,1,FALSE),"_DA INSERIRE")</f>
        <v>TNZGNN63B18A859Q</v>
      </c>
      <c r="B1850" s="10" t="str">
        <f>IF(AND(exp_SILP!$S1850="A.3 ORIENTAMENTO PROFESSIONALE",exp_SILP!$AD1850="4.2"),"A.3 ORIENTAMENTO PROFESSIONALE (CARCERE)",
IF(AND(exp_SILP!$S1850="A.3 ORIENTAMENTO PROFESSIONALE",exp_SILP!$AD1850="."),"A.3 ORIENTAMENTO PROFESSIONALE (CARCERE)",
IF(AND(exp_SILP!$S1850="A.4 CONSULENZA ORIENTATIVA",exp_SILP!$AD1850="4.2"),"A.4 CONSULENZA ORIENTATIVA (CARCERE)",
IF(AND(exp_SILP!$S1850="A.4 CONSULENZA ORIENTATIVA",exp_SILP!$AD1850="."),"A.4 CONSULENZA ORIENTATIVA (CARCERE)",
IF(AND(exp_SILP!$S1850="A.5 - LEP F1 - ACCOMPAGNAMENTO AL LAVORO",exp_SILP!$AD1850="4.2"),"A.5 - LEP F1 - ACCOMPAGNAMENTO AL LAVORO (CARCERE)",
IF(AND(exp_SILP!$S1850="A.5 - LEP F1 - ACCOMPAGNAMENTO AL LAVORO",exp_SILP!$AD1850="."),"A.5 - LEP F1 - ACCOMPAGNAMENTO AL LAVORO (CARCERE)",
IF(AND(exp_SILP!$S1850="A.5.2a - TUTORAGGIO TIROCINI",exp_SILP!$AD1850="4.2"),"A.5.2a - TUTORAGGIO TIROCINI (CARCERE)",
exp_SILP!$S1850)))))))</f>
        <v>A.5 - LEP F1 - ACCOMPAGNAMENTO AL LAVORO</v>
      </c>
      <c r="C1850" s="11" t="str">
        <f>CONCATENATE(VLOOKUP(exp_SILP!$B1850,'DATI COMMESSE'!$A$2:$F$25,4,FALSE)," - ", VLOOKUP(exp_SILP!$B1850,'DATI COMMESSE'!$A$2:$F$25,2,FALSE)," - ",VLOOKUP(exp_SILP!$B1850,'DATI COMMESSE'!$A$2:$F$25,3,FALSE))</f>
        <v>GOL - 22-02-5000 - 22-12-5003</v>
      </c>
      <c r="D1850" s="11" t="str">
        <f>LEFT(exp_SILP!$R1850,5)</f>
        <v>12:00</v>
      </c>
      <c r="E1850" s="11" t="str">
        <f>RIGHT(exp_SILP!$R1850,5)</f>
        <v>13:00</v>
      </c>
      <c r="F1850" s="11">
        <f>IF(exp_SILP!$AG1850&gt;=60,exp_SILP!$AG1850/60,exp_SILP!$AG1850)</f>
        <v>1</v>
      </c>
      <c r="G1850" s="11" t="str">
        <f>VLOOKUP(exp_SILP!$Y1850,'DATI CM'!$A$2:$F$28,2,FALSE)</f>
        <v>PNFMRT85H50A859E</v>
      </c>
      <c r="H1850" s="11" t="str">
        <f>VLOOKUP(exp_SILP!$Y1850,'DATI CM'!$A$2:$F$28,3,FALSE)</f>
        <v>A011</v>
      </c>
      <c r="I1850" s="11" t="str">
        <f t="shared" si="1"/>
        <v>N</v>
      </c>
      <c r="J1850" s="11" t="str">
        <f>VLOOKUP(exp_SILP!$Y1850,'DATI CM'!$A$2:$F$28,4,FALSE)</f>
        <v>BIELLA</v>
      </c>
      <c r="K1850" s="12">
        <f>VLOOKUP(exp_SILP!$B1850,'DATI COMMESSE'!$A$2:$F$25,5,FALSE)</f>
        <v>39.94</v>
      </c>
      <c r="L1850" s="12">
        <f>IF(exp_SILP!$B1850="A4.10 - LEP E - ORIENTAMENTO SPECIALISTICO SKILL GAP ANALYSIS - GRUPPO 3P",0,VLOOKUP(exp_SILP!$Y1850,'DATI CM'!$A$2:$F$28,6,FALSE))</f>
        <v>25</v>
      </c>
      <c r="M1850" s="12">
        <f>IFERROR(VLOOKUP(exp_SILP!$B1850,'DATI CM'!$H$2:$I$16,2,FALSE)*exp_SILP!$F1850,0)</f>
        <v>0</v>
      </c>
      <c r="N1850" s="11" t="str">
        <f>VLOOKUP(exp_SILP!$B1850,'DATI COMMESSE'!$A$2:$F$25,4,FALSE)</f>
        <v>GOL</v>
      </c>
      <c r="O1850" s="13">
        <f>VLOOKUP(exp_SILP!$B1850,'DATI COMMESSE'!$A$2:$F$25,5,FALSE)*exp_SILP!$F1850</f>
        <v>39.94</v>
      </c>
      <c r="P1850" s="11" t="str">
        <f>IF(MID(exp_SILP!$W1850,10,2)&gt;"40","F","M")</f>
        <v>M</v>
      </c>
      <c r="Q1850" s="27" t="s">
        <v>1749</v>
      </c>
      <c r="R1850" s="15" t="s">
        <v>102</v>
      </c>
      <c r="S1850" s="15" t="s">
        <v>57</v>
      </c>
      <c r="T1850" s="15" t="s">
        <v>58</v>
      </c>
      <c r="U1850" s="15" t="s">
        <v>59</v>
      </c>
      <c r="V1850" s="15" t="s">
        <v>734</v>
      </c>
      <c r="W1850" s="15" t="s">
        <v>735</v>
      </c>
      <c r="X1850" s="15" t="s">
        <v>736</v>
      </c>
      <c r="Y1850" s="15" t="s">
        <v>15</v>
      </c>
      <c r="Z1850" s="15" t="s">
        <v>63</v>
      </c>
      <c r="AA1850" s="15" t="s">
        <v>64</v>
      </c>
      <c r="AB1850" s="15" t="s">
        <v>65</v>
      </c>
      <c r="AC1850" s="15" t="s">
        <v>66</v>
      </c>
      <c r="AD1850" s="15" t="s">
        <v>59</v>
      </c>
      <c r="AE1850" s="15" t="s">
        <v>59</v>
      </c>
      <c r="AF1850" s="15" t="s">
        <v>59</v>
      </c>
      <c r="AG1850" s="28" t="s">
        <v>67</v>
      </c>
      <c r="AH1850" s="15" t="s">
        <v>1749</v>
      </c>
      <c r="AI1850" s="15" t="s">
        <v>68</v>
      </c>
      <c r="AJ1850" s="15" t="str">
        <f>VLOOKUP(exp_SILP!$Y1850,'DATI CM'!$A$2:$F$28,2,FALSE)</f>
        <v>PNFMRT85H50A859E</v>
      </c>
    </row>
    <row r="1851" ht="15.75" hidden="1" customHeight="1">
      <c r="A1851" s="17" t="str">
        <f>IFERROR(VLOOKUP(exp_SILP!$W1851,exp_utenti_P!D:D,1,FALSE),"_DA INSERIRE")</f>
        <v>BLLBRC97R49F952T</v>
      </c>
      <c r="B1851" s="17" t="str">
        <f>IF(AND(exp_SILP!$S1851="A.3 ORIENTAMENTO PROFESSIONALE",exp_SILP!$AD1851="4.2"),"A.3 ORIENTAMENTO PROFESSIONALE (CARCERE)",
IF(AND(exp_SILP!$S1851="A.3 ORIENTAMENTO PROFESSIONALE",exp_SILP!$AD1851="."),"A.3 ORIENTAMENTO PROFESSIONALE (CARCERE)",
IF(AND(exp_SILP!$S1851="A.4 CONSULENZA ORIENTATIVA",exp_SILP!$AD1851="4.2"),"A.4 CONSULENZA ORIENTATIVA (CARCERE)",
IF(AND(exp_SILP!$S1851="A.4 CONSULENZA ORIENTATIVA",exp_SILP!$AD1851="."),"A.4 CONSULENZA ORIENTATIVA (CARCERE)",
IF(AND(exp_SILP!$S1851="A.5 - LEP F1 - ACCOMPAGNAMENTO AL LAVORO",exp_SILP!$AD1851="4.2"),"A.5 - LEP F1 - ACCOMPAGNAMENTO AL LAVORO (CARCERE)",
IF(AND(exp_SILP!$S1851="A.5 - LEP F1 - ACCOMPAGNAMENTO AL LAVORO",exp_SILP!$AD1851="."),"A.5 - LEP F1 - ACCOMPAGNAMENTO AL LAVORO (CARCERE)",
IF(AND(exp_SILP!$S1851="A.5.2a - TUTORAGGIO TIROCINI",exp_SILP!$AD1851="4.2"),"A.5.2a - TUTORAGGIO TIROCINI (CARCERE)",
exp_SILP!$S1851)))))))</f>
        <v>A4.10 - LEP E - ORIENTAMENTO SPECIALISTICO SKILL GAP ANALYSIS</v>
      </c>
      <c r="C1851" s="18" t="str">
        <f>CONCATENATE(VLOOKUP(exp_SILP!$B1851,'DATI COMMESSE'!$A$2:$F$25,4,FALSE)," - ", VLOOKUP(exp_SILP!$B1851,'DATI COMMESSE'!$A$2:$F$25,2,FALSE)," - ",VLOOKUP(exp_SILP!$B1851,'DATI COMMESSE'!$A$2:$F$25,3,FALSE))</f>
        <v>GOL - 22-02-5000 - 22-12-5003</v>
      </c>
      <c r="D1851" s="18" t="str">
        <f>LEFT(exp_SILP!$R1851,5)</f>
        <v>09:00</v>
      </c>
      <c r="E1851" s="18" t="str">
        <f>RIGHT(exp_SILP!$R1851,5)</f>
        <v>11:00</v>
      </c>
      <c r="F1851" s="18">
        <f>IF(exp_SILP!$AG1851&gt;=60,exp_SILP!$AG1851/60,exp_SILP!$AG1851)</f>
        <v>2</v>
      </c>
      <c r="G1851" s="18" t="str">
        <f>VLOOKUP(exp_SILP!$Y1851,'DATI CM'!$A$2:$F$28,2,FALSE)</f>
        <v>RSCDAA66H43F952Q</v>
      </c>
      <c r="H1851" s="18" t="str">
        <f>VLOOKUP(exp_SILP!$Y1851,'DATI CM'!$A$2:$F$28,3,FALSE)</f>
        <v>A011</v>
      </c>
      <c r="I1851" s="18" t="str">
        <f t="shared" si="1"/>
        <v>N</v>
      </c>
      <c r="J1851" s="18" t="str">
        <f>VLOOKUP(exp_SILP!$Y1851,'DATI CM'!$A$2:$F$28,4,FALSE)</f>
        <v>NO</v>
      </c>
      <c r="K1851" s="19">
        <f>VLOOKUP(exp_SILP!$B1851,'DATI COMMESSE'!$A$2:$F$25,5,FALSE)</f>
        <v>39.94</v>
      </c>
      <c r="L1851" s="19">
        <f>IF(exp_SILP!$B1851="A4.10 - LEP E - ORIENTAMENTO SPECIALISTICO SKILL GAP ANALYSIS - GRUPPO 3P",0,VLOOKUP(exp_SILP!$Y1851,'DATI CM'!$A$2:$F$28,6,FALSE))</f>
        <v>25</v>
      </c>
      <c r="M1851" s="19">
        <f>IFERROR(VLOOKUP(exp_SILP!$B1851,'DATI CM'!$H$2:$I$16,2,FALSE)*exp_SILP!$F1851,0)</f>
        <v>0</v>
      </c>
      <c r="N1851" s="18" t="str">
        <f>VLOOKUP(exp_SILP!$B1851,'DATI COMMESSE'!$A$2:$F$25,4,FALSE)</f>
        <v>GOL</v>
      </c>
      <c r="O1851" s="20">
        <f>VLOOKUP(exp_SILP!$B1851,'DATI COMMESSE'!$A$2:$F$25,5,FALSE)*exp_SILP!$F1851</f>
        <v>79.88</v>
      </c>
      <c r="P1851" s="18" t="str">
        <f>IF(MID(exp_SILP!$W1851,10,2)&gt;"40","F","M")</f>
        <v>F</v>
      </c>
      <c r="Q1851" s="24" t="s">
        <v>1749</v>
      </c>
      <c r="R1851" s="22" t="s">
        <v>223</v>
      </c>
      <c r="S1851" s="22" t="s">
        <v>70</v>
      </c>
      <c r="T1851" s="22" t="s">
        <v>58</v>
      </c>
      <c r="U1851" s="22" t="s">
        <v>59</v>
      </c>
      <c r="V1851" s="22" t="s">
        <v>725</v>
      </c>
      <c r="W1851" s="22" t="s">
        <v>726</v>
      </c>
      <c r="X1851" s="22" t="s">
        <v>727</v>
      </c>
      <c r="Y1851" s="22" t="s">
        <v>16</v>
      </c>
      <c r="Z1851" s="22" t="s">
        <v>63</v>
      </c>
      <c r="AA1851" s="22" t="s">
        <v>64</v>
      </c>
      <c r="AB1851" s="22" t="s">
        <v>65</v>
      </c>
      <c r="AC1851" s="22" t="s">
        <v>82</v>
      </c>
      <c r="AD1851" s="22" t="s">
        <v>59</v>
      </c>
      <c r="AE1851" s="22" t="s">
        <v>59</v>
      </c>
      <c r="AF1851" s="22" t="s">
        <v>59</v>
      </c>
      <c r="AG1851" s="25" t="s">
        <v>76</v>
      </c>
      <c r="AH1851" s="22" t="s">
        <v>1749</v>
      </c>
      <c r="AI1851" s="22" t="s">
        <v>198</v>
      </c>
      <c r="AJ1851" s="22" t="str">
        <f>VLOOKUP(exp_SILP!$Y1851,'DATI CM'!$A$2:$F$28,2,FALSE)</f>
        <v>RSCDAA66H43F952Q</v>
      </c>
    </row>
    <row r="1852" ht="15.75" hidden="1" customHeight="1">
      <c r="A1852" s="10" t="str">
        <f>IFERROR(VLOOKUP(exp_SILP!$W1852,exp_utenti_P!D:D,1,FALSE),"_DA INSERIRE")</f>
        <v>LZRMRY68B69Z138W</v>
      </c>
      <c r="B1852" s="10" t="str">
        <f>IF(AND(exp_SILP!$S1852="A.3 ORIENTAMENTO PROFESSIONALE",exp_SILP!$AD1852="4.2"),"A.3 ORIENTAMENTO PROFESSIONALE (CARCERE)",
IF(AND(exp_SILP!$S1852="A.3 ORIENTAMENTO PROFESSIONALE",exp_SILP!$AD1852="."),"A.3 ORIENTAMENTO PROFESSIONALE (CARCERE)",
IF(AND(exp_SILP!$S1852="A.4 CONSULENZA ORIENTATIVA",exp_SILP!$AD1852="4.2"),"A.4 CONSULENZA ORIENTATIVA (CARCERE)",
IF(AND(exp_SILP!$S1852="A.4 CONSULENZA ORIENTATIVA",exp_SILP!$AD1852="."),"A.4 CONSULENZA ORIENTATIVA (CARCERE)",
IF(AND(exp_SILP!$S1852="A.5 - LEP F1 - ACCOMPAGNAMENTO AL LAVORO",exp_SILP!$AD1852="4.2"),"A.5 - LEP F1 - ACCOMPAGNAMENTO AL LAVORO (CARCERE)",
IF(AND(exp_SILP!$S1852="A.5 - LEP F1 - ACCOMPAGNAMENTO AL LAVORO",exp_SILP!$AD1852="."),"A.5 - LEP F1 - ACCOMPAGNAMENTO AL LAVORO (CARCERE)",
IF(AND(exp_SILP!$S1852="A.5.2a - TUTORAGGIO TIROCINI",exp_SILP!$AD1852="4.2"),"A.5.2a - TUTORAGGIO TIROCINI (CARCERE)",
exp_SILP!$S1852)))))))</f>
        <v>A4.10 - LEP E - ORIENTAMENTO SPECIALISTICO SKILL GAP ANALYSIS</v>
      </c>
      <c r="C1852" s="11" t="str">
        <f>CONCATENATE(VLOOKUP(exp_SILP!$B1852,'DATI COMMESSE'!$A$2:$F$25,4,FALSE)," - ", VLOOKUP(exp_SILP!$B1852,'DATI COMMESSE'!$A$2:$F$25,2,FALSE)," - ",VLOOKUP(exp_SILP!$B1852,'DATI COMMESSE'!$A$2:$F$25,3,FALSE))</f>
        <v>GOL - 22-02-5000 - 22-12-5003</v>
      </c>
      <c r="D1852" s="11" t="str">
        <f>LEFT(exp_SILP!$R1852,5)</f>
        <v>11:00</v>
      </c>
      <c r="E1852" s="11" t="str">
        <f>RIGHT(exp_SILP!$R1852,5)</f>
        <v>13:00</v>
      </c>
      <c r="F1852" s="11">
        <f>IF(exp_SILP!$AG1852&gt;=60,exp_SILP!$AG1852/60,exp_SILP!$AG1852)</f>
        <v>2</v>
      </c>
      <c r="G1852" s="11" t="str">
        <f>VLOOKUP(exp_SILP!$Y1852,'DATI CM'!$A$2:$F$28,2,FALSE)</f>
        <v>RSCDAA66H43F952Q</v>
      </c>
      <c r="H1852" s="11" t="str">
        <f>VLOOKUP(exp_SILP!$Y1852,'DATI CM'!$A$2:$F$28,3,FALSE)</f>
        <v>A011</v>
      </c>
      <c r="I1852" s="11" t="str">
        <f t="shared" si="1"/>
        <v>N</v>
      </c>
      <c r="J1852" s="11" t="str">
        <f>VLOOKUP(exp_SILP!$Y1852,'DATI CM'!$A$2:$F$28,4,FALSE)</f>
        <v>NO</v>
      </c>
      <c r="K1852" s="12">
        <f>VLOOKUP(exp_SILP!$B1852,'DATI COMMESSE'!$A$2:$F$25,5,FALSE)</f>
        <v>39.94</v>
      </c>
      <c r="L1852" s="12">
        <f>IF(exp_SILP!$B1852="A4.10 - LEP E - ORIENTAMENTO SPECIALISTICO SKILL GAP ANALYSIS - GRUPPO 3P",0,VLOOKUP(exp_SILP!$Y1852,'DATI CM'!$A$2:$F$28,6,FALSE))</f>
        <v>25</v>
      </c>
      <c r="M1852" s="12">
        <f>IFERROR(VLOOKUP(exp_SILP!$B1852,'DATI CM'!$H$2:$I$16,2,FALSE)*exp_SILP!$F1852,0)</f>
        <v>0</v>
      </c>
      <c r="N1852" s="11" t="str">
        <f>VLOOKUP(exp_SILP!$B1852,'DATI COMMESSE'!$A$2:$F$25,4,FALSE)</f>
        <v>GOL</v>
      </c>
      <c r="O1852" s="13">
        <f>VLOOKUP(exp_SILP!$B1852,'DATI COMMESSE'!$A$2:$F$25,5,FALSE)*exp_SILP!$F1852</f>
        <v>79.88</v>
      </c>
      <c r="P1852" s="11" t="str">
        <f>IF(MID(exp_SILP!$W1852,10,2)&gt;"40","F","M")</f>
        <v>F</v>
      </c>
      <c r="Q1852" s="27" t="s">
        <v>1749</v>
      </c>
      <c r="R1852" s="15" t="s">
        <v>219</v>
      </c>
      <c r="S1852" s="15" t="s">
        <v>70</v>
      </c>
      <c r="T1852" s="15" t="s">
        <v>58</v>
      </c>
      <c r="U1852" s="15" t="s">
        <v>59</v>
      </c>
      <c r="V1852" s="15" t="s">
        <v>1361</v>
      </c>
      <c r="W1852" s="15" t="s">
        <v>1362</v>
      </c>
      <c r="X1852" s="15" t="s">
        <v>1363</v>
      </c>
      <c r="Y1852" s="15" t="s">
        <v>16</v>
      </c>
      <c r="Z1852" s="15" t="s">
        <v>63</v>
      </c>
      <c r="AA1852" s="15" t="s">
        <v>64</v>
      </c>
      <c r="AB1852" s="15" t="s">
        <v>65</v>
      </c>
      <c r="AC1852" s="15" t="s">
        <v>82</v>
      </c>
      <c r="AD1852" s="15" t="s">
        <v>59</v>
      </c>
      <c r="AE1852" s="15" t="s">
        <v>59</v>
      </c>
      <c r="AF1852" s="15" t="s">
        <v>59</v>
      </c>
      <c r="AG1852" s="28" t="s">
        <v>76</v>
      </c>
      <c r="AH1852" s="15" t="s">
        <v>1749</v>
      </c>
      <c r="AI1852" s="15" t="s">
        <v>198</v>
      </c>
      <c r="AJ1852" s="15" t="str">
        <f>VLOOKUP(exp_SILP!$Y1852,'DATI CM'!$A$2:$F$28,2,FALSE)</f>
        <v>RSCDAA66H43F952Q</v>
      </c>
    </row>
    <row r="1853" ht="15.75" hidden="1" customHeight="1">
      <c r="A1853" s="17" t="str">
        <f>IFERROR(VLOOKUP(exp_SILP!$W1853,exp_utenti_P!D:D,1,FALSE),"_DA INSERIRE")</f>
        <v>MSSMNL60S08D960M</v>
      </c>
      <c r="B1853" s="17" t="str">
        <f>IF(AND(exp_SILP!$S1853="A.3 ORIENTAMENTO PROFESSIONALE",exp_SILP!$AD1853="4.2"),"A.3 ORIENTAMENTO PROFESSIONALE (CARCERE)",
IF(AND(exp_SILP!$S1853="A.3 ORIENTAMENTO PROFESSIONALE",exp_SILP!$AD1853="."),"A.3 ORIENTAMENTO PROFESSIONALE (CARCERE)",
IF(AND(exp_SILP!$S1853="A.4 CONSULENZA ORIENTATIVA",exp_SILP!$AD1853="4.2"),"A.4 CONSULENZA ORIENTATIVA (CARCERE)",
IF(AND(exp_SILP!$S1853="A.4 CONSULENZA ORIENTATIVA",exp_SILP!$AD1853="."),"A.4 CONSULENZA ORIENTATIVA (CARCERE)",
IF(AND(exp_SILP!$S1853="A.5 - LEP F1 - ACCOMPAGNAMENTO AL LAVORO",exp_SILP!$AD1853="4.2"),"A.5 - LEP F1 - ACCOMPAGNAMENTO AL LAVORO (CARCERE)",
IF(AND(exp_SILP!$S1853="A.5 - LEP F1 - ACCOMPAGNAMENTO AL LAVORO",exp_SILP!$AD1853="."),"A.5 - LEP F1 - ACCOMPAGNAMENTO AL LAVORO (CARCERE)",
IF(AND(exp_SILP!$S1853="A.5.2a - TUTORAGGIO TIROCINI",exp_SILP!$AD1853="4.2"),"A.5.2a - TUTORAGGIO TIROCINI (CARCERE)",
exp_SILP!$S1853)))))))</f>
        <v>A4.10 - LEP E - ORIENTAMENTO SPECIALISTICO SKILL GAP ANALYSIS</v>
      </c>
      <c r="C1853" s="18" t="str">
        <f>CONCATENATE(VLOOKUP(exp_SILP!$B1853,'DATI COMMESSE'!$A$2:$F$25,4,FALSE)," - ", VLOOKUP(exp_SILP!$B1853,'DATI COMMESSE'!$A$2:$F$25,2,FALSE)," - ",VLOOKUP(exp_SILP!$B1853,'DATI COMMESSE'!$A$2:$F$25,3,FALSE))</f>
        <v>GOL - 22-02-5000 - 22-12-5003</v>
      </c>
      <c r="D1853" s="18" t="str">
        <f>LEFT(exp_SILP!$R1853,5)</f>
        <v>14:00</v>
      </c>
      <c r="E1853" s="18" t="str">
        <f>RIGHT(exp_SILP!$R1853,5)</f>
        <v>15:00</v>
      </c>
      <c r="F1853" s="18">
        <f>IF(exp_SILP!$AG1853&gt;=60,exp_SILP!$AG1853/60,exp_SILP!$AG1853)</f>
        <v>1</v>
      </c>
      <c r="G1853" s="18" t="str">
        <f>VLOOKUP(exp_SILP!$Y1853,'DATI CM'!$A$2:$F$28,2,FALSE)</f>
        <v>RSCDAA66H43F952Q</v>
      </c>
      <c r="H1853" s="18" t="str">
        <f>VLOOKUP(exp_SILP!$Y1853,'DATI CM'!$A$2:$F$28,3,FALSE)</f>
        <v>A011</v>
      </c>
      <c r="I1853" s="18" t="str">
        <f t="shared" si="1"/>
        <v>N</v>
      </c>
      <c r="J1853" s="18" t="str">
        <f>VLOOKUP(exp_SILP!$Y1853,'DATI CM'!$A$2:$F$28,4,FALSE)</f>
        <v>NO</v>
      </c>
      <c r="K1853" s="19">
        <f>VLOOKUP(exp_SILP!$B1853,'DATI COMMESSE'!$A$2:$F$25,5,FALSE)</f>
        <v>39.94</v>
      </c>
      <c r="L1853" s="19">
        <f>IF(exp_SILP!$B1853="A4.10 - LEP E - ORIENTAMENTO SPECIALISTICO SKILL GAP ANALYSIS - GRUPPO 3P",0,VLOOKUP(exp_SILP!$Y1853,'DATI CM'!$A$2:$F$28,6,FALSE))</f>
        <v>25</v>
      </c>
      <c r="M1853" s="19">
        <f>IFERROR(VLOOKUP(exp_SILP!$B1853,'DATI CM'!$H$2:$I$16,2,FALSE)*exp_SILP!$F1853,0)</f>
        <v>0</v>
      </c>
      <c r="N1853" s="18" t="str">
        <f>VLOOKUP(exp_SILP!$B1853,'DATI COMMESSE'!$A$2:$F$25,4,FALSE)</f>
        <v>GOL</v>
      </c>
      <c r="O1853" s="20">
        <f>VLOOKUP(exp_SILP!$B1853,'DATI COMMESSE'!$A$2:$F$25,5,FALSE)*exp_SILP!$F1853</f>
        <v>39.94</v>
      </c>
      <c r="P1853" s="18" t="str">
        <f>IF(MID(exp_SILP!$W1853,10,2)&gt;"40","F","M")</f>
        <v>M</v>
      </c>
      <c r="Q1853" s="24" t="s">
        <v>1749</v>
      </c>
      <c r="R1853" s="22" t="s">
        <v>56</v>
      </c>
      <c r="S1853" s="22" t="s">
        <v>70</v>
      </c>
      <c r="T1853" s="22" t="s">
        <v>58</v>
      </c>
      <c r="U1853" s="22" t="s">
        <v>59</v>
      </c>
      <c r="V1853" s="22" t="s">
        <v>1522</v>
      </c>
      <c r="W1853" s="22" t="s">
        <v>1523</v>
      </c>
      <c r="X1853" s="22" t="s">
        <v>1524</v>
      </c>
      <c r="Y1853" s="22" t="s">
        <v>16</v>
      </c>
      <c r="Z1853" s="22" t="s">
        <v>63</v>
      </c>
      <c r="AA1853" s="22" t="s">
        <v>64</v>
      </c>
      <c r="AB1853" s="22" t="s">
        <v>65</v>
      </c>
      <c r="AC1853" s="22" t="s">
        <v>82</v>
      </c>
      <c r="AD1853" s="22" t="s">
        <v>59</v>
      </c>
      <c r="AE1853" s="22" t="s">
        <v>59</v>
      </c>
      <c r="AF1853" s="22" t="s">
        <v>59</v>
      </c>
      <c r="AG1853" s="25" t="s">
        <v>67</v>
      </c>
      <c r="AH1853" s="22" t="s">
        <v>1749</v>
      </c>
      <c r="AI1853" s="22" t="s">
        <v>198</v>
      </c>
      <c r="AJ1853" s="22" t="str">
        <f>VLOOKUP(exp_SILP!$Y1853,'DATI CM'!$A$2:$F$28,2,FALSE)</f>
        <v>RSCDAA66H43F952Q</v>
      </c>
    </row>
    <row r="1854" ht="15.75" customHeight="1">
      <c r="A1854" s="10" t="str">
        <f>IFERROR(VLOOKUP(exp_SILP!$W1854,exp_utenti_P!D:D,1,FALSE),"_DA INSERIRE")</f>
        <v>BRTJNY00R63L219O</v>
      </c>
      <c r="B1854" s="10" t="str">
        <f>IF(AND(exp_SILP!$S1854="A.3 ORIENTAMENTO PROFESSIONALE",exp_SILP!$AD1854="4.2"),"A.3 ORIENTAMENTO PROFESSIONALE (CARCERE)",
IF(AND(exp_SILP!$S1854="A.3 ORIENTAMENTO PROFESSIONALE",exp_SILP!$AD1854="."),"A.3 ORIENTAMENTO PROFESSIONALE (CARCERE)",
IF(AND(exp_SILP!$S1854="A.4 CONSULENZA ORIENTATIVA",exp_SILP!$AD1854="4.2"),"A.4 CONSULENZA ORIENTATIVA (CARCERE)",
IF(AND(exp_SILP!$S1854="A.4 CONSULENZA ORIENTATIVA",exp_SILP!$AD1854="."),"A.4 CONSULENZA ORIENTATIVA (CARCERE)",
IF(AND(exp_SILP!$S1854="A.5 - LEP F1 - ACCOMPAGNAMENTO AL LAVORO",exp_SILP!$AD1854="4.2"),"A.5 - LEP F1 - ACCOMPAGNAMENTO AL LAVORO (CARCERE)",
IF(AND(exp_SILP!$S1854="A.5 - LEP F1 - ACCOMPAGNAMENTO AL LAVORO",exp_SILP!$AD1854="."),"A.5 - LEP F1 - ACCOMPAGNAMENTO AL LAVORO (CARCERE)",
IF(AND(exp_SILP!$S1854="A.5.2a - TUTORAGGIO TIROCINI",exp_SILP!$AD1854="4.2"),"A.5.2a - TUTORAGGIO TIROCINI (CARCERE)",
exp_SILP!$S1854)))))))</f>
        <v>A.5.2a - TUTORAGGIO TIROCINI</v>
      </c>
      <c r="C1854" s="11" t="str">
        <f>CONCATENATE(VLOOKUP(exp_SILP!$B1854,'DATI COMMESSE'!$A$2:$F$25,4,FALSE)," - ", VLOOKUP(exp_SILP!$B1854,'DATI COMMESSE'!$A$2:$F$25,2,FALSE)," - ",VLOOKUP(exp_SILP!$B1854,'DATI COMMESSE'!$A$2:$F$25,3,FALSE))</f>
        <v>FRD - 22-02-5000 - 22-12-5002</v>
      </c>
      <c r="D1854" s="11" t="str">
        <f>LEFT(exp_SILP!$R1854,5)</f>
        <v>16:00</v>
      </c>
      <c r="E1854" s="11" t="str">
        <f>RIGHT(exp_SILP!$R1854,5)</f>
        <v>18:00</v>
      </c>
      <c r="F1854" s="11">
        <f>IF(exp_SILP!$AG1854&gt;=60,exp_SILP!$AG1854/60,exp_SILP!$AG1854)</f>
        <v>2</v>
      </c>
      <c r="G1854" s="11" t="str">
        <f>VLOOKUP(exp_SILP!$Y1854,'DATI CM'!$A$2:$F$28,2,FALSE)</f>
        <v>FLCSRN79S42L219X</v>
      </c>
      <c r="H1854" s="11" t="str">
        <f>VLOOKUP(exp_SILP!$Y1854,'DATI CM'!$A$2:$F$28,3,FALSE)</f>
        <v>A011</v>
      </c>
      <c r="I1854" s="11" t="str">
        <f t="shared" si="1"/>
        <v>N</v>
      </c>
      <c r="J1854" s="11" t="str">
        <f>VLOOKUP(exp_SILP!$Y1854,'DATI CM'!$A$2:$F$28,4,FALSE)</f>
        <v>TORINO</v>
      </c>
      <c r="K1854" s="12">
        <f>VLOOKUP(exp_SILP!$B1854,'DATI COMMESSE'!$A$2:$F$25,5,FALSE)</f>
        <v>35.5</v>
      </c>
      <c r="L1854" s="12">
        <f>IF(exp_SILP!$B1854="A4.10 - LEP E - ORIENTAMENTO SPECIALISTICO SKILL GAP ANALYSIS - GRUPPO 3P",0,VLOOKUP(exp_SILP!$Y1854,'DATI CM'!$A$2:$F$28,6,FALSE))</f>
        <v>25</v>
      </c>
      <c r="M1854" s="12">
        <f>IFERROR(VLOOKUP(exp_SILP!$B1854,'DATI CM'!$H$2:$I$16,2,FALSE)*exp_SILP!$F1854,0)</f>
        <v>0</v>
      </c>
      <c r="N1854" s="11" t="str">
        <f>VLOOKUP(exp_SILP!$B1854,'DATI COMMESSE'!$A$2:$F$25,4,FALSE)</f>
        <v>FRD</v>
      </c>
      <c r="O1854" s="13">
        <f>VLOOKUP(exp_SILP!$B1854,'DATI COMMESSE'!$A$2:$F$25,5,FALSE)*exp_SILP!$F1854</f>
        <v>71</v>
      </c>
      <c r="P1854" s="11" t="str">
        <f>IF(MID(exp_SILP!$W1854,10,2)&gt;"40","F","M")</f>
        <v>F</v>
      </c>
      <c r="Q1854" s="27" t="s">
        <v>1772</v>
      </c>
      <c r="R1854" s="15" t="s">
        <v>148</v>
      </c>
      <c r="S1854" s="15" t="s">
        <v>166</v>
      </c>
      <c r="T1854" s="15" t="s">
        <v>58</v>
      </c>
      <c r="U1854" s="15" t="s">
        <v>59</v>
      </c>
      <c r="V1854" s="15" t="s">
        <v>103</v>
      </c>
      <c r="W1854" s="15" t="s">
        <v>104</v>
      </c>
      <c r="X1854" s="15" t="s">
        <v>105</v>
      </c>
      <c r="Y1854" s="15" t="s">
        <v>10</v>
      </c>
      <c r="Z1854" s="15" t="s">
        <v>63</v>
      </c>
      <c r="AA1854" s="15" t="s">
        <v>64</v>
      </c>
      <c r="AB1854" s="15" t="s">
        <v>74</v>
      </c>
      <c r="AC1854" s="15" t="s">
        <v>75</v>
      </c>
      <c r="AD1854" s="15" t="s">
        <v>177</v>
      </c>
      <c r="AE1854" s="15" t="s">
        <v>59</v>
      </c>
      <c r="AF1854" s="15" t="s">
        <v>177</v>
      </c>
      <c r="AG1854" s="28" t="s">
        <v>76</v>
      </c>
      <c r="AH1854" s="15" t="s">
        <v>1293</v>
      </c>
      <c r="AI1854" s="15" t="s">
        <v>77</v>
      </c>
      <c r="AJ1854" s="15" t="str">
        <f>VLOOKUP(exp_SILP!$Y1854,'DATI CM'!$A$2:$F$28,2,FALSE)</f>
        <v>FLCSRN79S42L219X</v>
      </c>
    </row>
    <row r="1855" ht="15.75" hidden="1" customHeight="1">
      <c r="A1855" s="17" t="str">
        <f>IFERROR(VLOOKUP(exp_SILP!$W1855,exp_utenti_P!D:D,1,FALSE),"_DA INSERIRE")</f>
        <v>CNFCST76T47F952C</v>
      </c>
      <c r="B1855" s="17" t="str">
        <f>IF(AND(exp_SILP!$S1855="A.3 ORIENTAMENTO PROFESSIONALE",exp_SILP!$AD1855="4.2"),"A.3 ORIENTAMENTO PROFESSIONALE (CARCERE)",
IF(AND(exp_SILP!$S1855="A.3 ORIENTAMENTO PROFESSIONALE",exp_SILP!$AD1855="."),"A.3 ORIENTAMENTO PROFESSIONALE (CARCERE)",
IF(AND(exp_SILP!$S1855="A.4 CONSULENZA ORIENTATIVA",exp_SILP!$AD1855="4.2"),"A.4 CONSULENZA ORIENTATIVA (CARCERE)",
IF(AND(exp_SILP!$S1855="A.4 CONSULENZA ORIENTATIVA",exp_SILP!$AD1855="."),"A.4 CONSULENZA ORIENTATIVA (CARCERE)",
IF(AND(exp_SILP!$S1855="A.5 - LEP F1 - ACCOMPAGNAMENTO AL LAVORO",exp_SILP!$AD1855="4.2"),"A.5 - LEP F1 - ACCOMPAGNAMENTO AL LAVORO (CARCERE)",
IF(AND(exp_SILP!$S1855="A.5 - LEP F1 - ACCOMPAGNAMENTO AL LAVORO",exp_SILP!$AD1855="."),"A.5 - LEP F1 - ACCOMPAGNAMENTO AL LAVORO (CARCERE)",
IF(AND(exp_SILP!$S1855="A.5.2a - TUTORAGGIO TIROCINI",exp_SILP!$AD1855="4.2"),"A.5.2a - TUTORAGGIO TIROCINI (CARCERE)",
exp_SILP!$S1855)))))))</f>
        <v>A.5 - LEP F1 - ACCOMPAGNAMENTO AL LAVORO</v>
      </c>
      <c r="C1855" s="18" t="str">
        <f>CONCATENATE(VLOOKUP(exp_SILP!$B1855,'DATI COMMESSE'!$A$2:$F$25,4,FALSE)," - ", VLOOKUP(exp_SILP!$B1855,'DATI COMMESSE'!$A$2:$F$25,2,FALSE)," - ",VLOOKUP(exp_SILP!$B1855,'DATI COMMESSE'!$A$2:$F$25,3,FALSE))</f>
        <v>GOL - 22-02-5000 - 22-12-5003</v>
      </c>
      <c r="D1855" s="18" t="str">
        <f>LEFT(exp_SILP!$R1855,5)</f>
        <v>09:00</v>
      </c>
      <c r="E1855" s="18" t="str">
        <f>RIGHT(exp_SILP!$R1855,5)</f>
        <v>11:00</v>
      </c>
      <c r="F1855" s="18">
        <f>IF(exp_SILP!$AG1855&gt;=60,exp_SILP!$AG1855/60,exp_SILP!$AG1855)</f>
        <v>2</v>
      </c>
      <c r="G1855" s="18" t="str">
        <f>VLOOKUP(exp_SILP!$Y1855,'DATI CM'!$A$2:$F$28,2,FALSE)</f>
        <v>RSCDAA66H43F952Q</v>
      </c>
      <c r="H1855" s="18" t="str">
        <f>VLOOKUP(exp_SILP!$Y1855,'DATI CM'!$A$2:$F$28,3,FALSE)</f>
        <v>A011</v>
      </c>
      <c r="I1855" s="18" t="str">
        <f t="shared" si="1"/>
        <v>N</v>
      </c>
      <c r="J1855" s="18" t="str">
        <f>VLOOKUP(exp_SILP!$Y1855,'DATI CM'!$A$2:$F$28,4,FALSE)</f>
        <v>NO</v>
      </c>
      <c r="K1855" s="19">
        <f>VLOOKUP(exp_SILP!$B1855,'DATI COMMESSE'!$A$2:$F$25,5,FALSE)</f>
        <v>39.94</v>
      </c>
      <c r="L1855" s="19">
        <f>IF(exp_SILP!$B1855="A4.10 - LEP E - ORIENTAMENTO SPECIALISTICO SKILL GAP ANALYSIS - GRUPPO 3P",0,VLOOKUP(exp_SILP!$Y1855,'DATI CM'!$A$2:$F$28,6,FALSE))</f>
        <v>25</v>
      </c>
      <c r="M1855" s="19">
        <f>IFERROR(VLOOKUP(exp_SILP!$B1855,'DATI CM'!$H$2:$I$16,2,FALSE)*exp_SILP!$F1855,0)</f>
        <v>0</v>
      </c>
      <c r="N1855" s="18" t="str">
        <f>VLOOKUP(exp_SILP!$B1855,'DATI COMMESSE'!$A$2:$F$25,4,FALSE)</f>
        <v>GOL</v>
      </c>
      <c r="O1855" s="20">
        <f>VLOOKUP(exp_SILP!$B1855,'DATI COMMESSE'!$A$2:$F$25,5,FALSE)*exp_SILP!$F1855</f>
        <v>79.88</v>
      </c>
      <c r="P1855" s="18" t="str">
        <f>IF(MID(exp_SILP!$W1855,10,2)&gt;"40","F","M")</f>
        <v>F</v>
      </c>
      <c r="Q1855" s="24" t="s">
        <v>1751</v>
      </c>
      <c r="R1855" s="22" t="s">
        <v>223</v>
      </c>
      <c r="S1855" s="22" t="s">
        <v>57</v>
      </c>
      <c r="T1855" s="22" t="s">
        <v>58</v>
      </c>
      <c r="U1855" s="22" t="s">
        <v>59</v>
      </c>
      <c r="V1855" s="22" t="s">
        <v>961</v>
      </c>
      <c r="W1855" s="22" t="s">
        <v>962</v>
      </c>
      <c r="X1855" s="22" t="s">
        <v>963</v>
      </c>
      <c r="Y1855" s="22" t="s">
        <v>16</v>
      </c>
      <c r="Z1855" s="22" t="s">
        <v>63</v>
      </c>
      <c r="AA1855" s="22" t="s">
        <v>64</v>
      </c>
      <c r="AB1855" s="22" t="s">
        <v>65</v>
      </c>
      <c r="AC1855" s="22" t="s">
        <v>82</v>
      </c>
      <c r="AD1855" s="22" t="s">
        <v>59</v>
      </c>
      <c r="AE1855" s="22" t="s">
        <v>59</v>
      </c>
      <c r="AF1855" s="22" t="s">
        <v>59</v>
      </c>
      <c r="AG1855" s="25" t="s">
        <v>76</v>
      </c>
      <c r="AH1855" s="22" t="s">
        <v>1751</v>
      </c>
      <c r="AI1855" s="22" t="s">
        <v>198</v>
      </c>
      <c r="AJ1855" s="22" t="str">
        <f>VLOOKUP(exp_SILP!$Y1855,'DATI CM'!$A$2:$F$28,2,FALSE)</f>
        <v>RSCDAA66H43F952Q</v>
      </c>
    </row>
    <row r="1856" ht="15.75" hidden="1" customHeight="1">
      <c r="A1856" s="10" t="str">
        <f>IFERROR(VLOOKUP(exp_SILP!$W1856,exp_utenti_P!D:D,1,FALSE),"_DA INSERIRE")</f>
        <v>PVESNS96M45Z104D</v>
      </c>
      <c r="B1856" s="10" t="str">
        <f>IF(AND(exp_SILP!$S1856="A.3 ORIENTAMENTO PROFESSIONALE",exp_SILP!$AD1856="4.2"),"A.3 ORIENTAMENTO PROFESSIONALE (CARCERE)",
IF(AND(exp_SILP!$S1856="A.3 ORIENTAMENTO PROFESSIONALE",exp_SILP!$AD1856="."),"A.3 ORIENTAMENTO PROFESSIONALE (CARCERE)",
IF(AND(exp_SILP!$S1856="A.4 CONSULENZA ORIENTATIVA",exp_SILP!$AD1856="4.2"),"A.4 CONSULENZA ORIENTATIVA (CARCERE)",
IF(AND(exp_SILP!$S1856="A.4 CONSULENZA ORIENTATIVA",exp_SILP!$AD1856="."),"A.4 CONSULENZA ORIENTATIVA (CARCERE)",
IF(AND(exp_SILP!$S1856="A.5 - LEP F1 - ACCOMPAGNAMENTO AL LAVORO",exp_SILP!$AD1856="4.2"),"A.5 - LEP F1 - ACCOMPAGNAMENTO AL LAVORO (CARCERE)",
IF(AND(exp_SILP!$S1856="A.5 - LEP F1 - ACCOMPAGNAMENTO AL LAVORO",exp_SILP!$AD1856="."),"A.5 - LEP F1 - ACCOMPAGNAMENTO AL LAVORO (CARCERE)",
IF(AND(exp_SILP!$S1856="A.5.2a - TUTORAGGIO TIROCINI",exp_SILP!$AD1856="4.2"),"A.5.2a - TUTORAGGIO TIROCINI (CARCERE)",
exp_SILP!$S1856)))))))</f>
        <v>A.5 - LEP F1 - ACCOMPAGNAMENTO AL LAVORO</v>
      </c>
      <c r="C1856" s="11" t="str">
        <f>CONCATENATE(VLOOKUP(exp_SILP!$B1856,'DATI COMMESSE'!$A$2:$F$25,4,FALSE)," - ", VLOOKUP(exp_SILP!$B1856,'DATI COMMESSE'!$A$2:$F$25,2,FALSE)," - ",VLOOKUP(exp_SILP!$B1856,'DATI COMMESSE'!$A$2:$F$25,3,FALSE))</f>
        <v>GOL - 22-02-5000 - 22-12-5003</v>
      </c>
      <c r="D1856" s="11" t="str">
        <f>LEFT(exp_SILP!$R1856,5)</f>
        <v>12:00</v>
      </c>
      <c r="E1856" s="11" t="str">
        <f>RIGHT(exp_SILP!$R1856,5)</f>
        <v>13:00</v>
      </c>
      <c r="F1856" s="11">
        <f>IF(exp_SILP!$AG1856&gt;=60,exp_SILP!$AG1856/60,exp_SILP!$AG1856)</f>
        <v>1</v>
      </c>
      <c r="G1856" s="11" t="str">
        <f>VLOOKUP(exp_SILP!$Y1856,'DATI CM'!$A$2:$F$28,2,FALSE)</f>
        <v>PNFMRT85H50A859E</v>
      </c>
      <c r="H1856" s="11" t="str">
        <f>VLOOKUP(exp_SILP!$Y1856,'DATI CM'!$A$2:$F$28,3,FALSE)</f>
        <v>A011</v>
      </c>
      <c r="I1856" s="11" t="str">
        <f t="shared" si="1"/>
        <v>N</v>
      </c>
      <c r="J1856" s="11" t="str">
        <f>VLOOKUP(exp_SILP!$Y1856,'DATI CM'!$A$2:$F$28,4,FALSE)</f>
        <v>BIELLA</v>
      </c>
      <c r="K1856" s="12">
        <f>VLOOKUP(exp_SILP!$B1856,'DATI COMMESSE'!$A$2:$F$25,5,FALSE)</f>
        <v>39.94</v>
      </c>
      <c r="L1856" s="12">
        <f>IF(exp_SILP!$B1856="A4.10 - LEP E - ORIENTAMENTO SPECIALISTICO SKILL GAP ANALYSIS - GRUPPO 3P",0,VLOOKUP(exp_SILP!$Y1856,'DATI CM'!$A$2:$F$28,6,FALSE))</f>
        <v>25</v>
      </c>
      <c r="M1856" s="12">
        <f>IFERROR(VLOOKUP(exp_SILP!$B1856,'DATI CM'!$H$2:$I$16,2,FALSE)*exp_SILP!$F1856,0)</f>
        <v>0</v>
      </c>
      <c r="N1856" s="11" t="str">
        <f>VLOOKUP(exp_SILP!$B1856,'DATI COMMESSE'!$A$2:$F$25,4,FALSE)</f>
        <v>GOL</v>
      </c>
      <c r="O1856" s="13">
        <f>VLOOKUP(exp_SILP!$B1856,'DATI COMMESSE'!$A$2:$F$25,5,FALSE)*exp_SILP!$F1856</f>
        <v>39.94</v>
      </c>
      <c r="P1856" s="11" t="str">
        <f>IF(MID(exp_SILP!$W1856,10,2)&gt;"40","F","M")</f>
        <v>F</v>
      </c>
      <c r="Q1856" s="27" t="s">
        <v>1751</v>
      </c>
      <c r="R1856" s="15" t="s">
        <v>102</v>
      </c>
      <c r="S1856" s="15" t="s">
        <v>57</v>
      </c>
      <c r="T1856" s="15" t="s">
        <v>58</v>
      </c>
      <c r="U1856" s="15" t="s">
        <v>59</v>
      </c>
      <c r="V1856" s="15" t="s">
        <v>524</v>
      </c>
      <c r="W1856" s="15" t="s">
        <v>525</v>
      </c>
      <c r="X1856" s="15" t="s">
        <v>526</v>
      </c>
      <c r="Y1856" s="15" t="s">
        <v>15</v>
      </c>
      <c r="Z1856" s="15" t="s">
        <v>63</v>
      </c>
      <c r="AA1856" s="15" t="s">
        <v>64</v>
      </c>
      <c r="AB1856" s="15" t="s">
        <v>65</v>
      </c>
      <c r="AC1856" s="15" t="s">
        <v>66</v>
      </c>
      <c r="AD1856" s="15" t="s">
        <v>59</v>
      </c>
      <c r="AE1856" s="15" t="s">
        <v>59</v>
      </c>
      <c r="AF1856" s="15" t="s">
        <v>59</v>
      </c>
      <c r="AG1856" s="28" t="s">
        <v>67</v>
      </c>
      <c r="AH1856" s="15" t="s">
        <v>881</v>
      </c>
      <c r="AI1856" s="15" t="s">
        <v>68</v>
      </c>
      <c r="AJ1856" s="15" t="str">
        <f>VLOOKUP(exp_SILP!$Y1856,'DATI CM'!$A$2:$F$28,2,FALSE)</f>
        <v>PNFMRT85H50A859E</v>
      </c>
    </row>
    <row r="1857" ht="15.75" customHeight="1">
      <c r="A1857" s="17" t="str">
        <f>IFERROR(VLOOKUP(exp_SILP!$W1857,exp_utenti_P!D:D,1,FALSE),"_DA INSERIRE")</f>
        <v>GDKSPH75T15Z335Q</v>
      </c>
      <c r="B1857" s="17" t="str">
        <f>IF(AND(exp_SILP!$S1857="A.3 ORIENTAMENTO PROFESSIONALE",exp_SILP!$AD1857="4.2"),"A.3 ORIENTAMENTO PROFESSIONALE (CARCERE)",
IF(AND(exp_SILP!$S1857="A.3 ORIENTAMENTO PROFESSIONALE",exp_SILP!$AD1857="."),"A.3 ORIENTAMENTO PROFESSIONALE (CARCERE)",
IF(AND(exp_SILP!$S1857="A.4 CONSULENZA ORIENTATIVA",exp_SILP!$AD1857="4.2"),"A.4 CONSULENZA ORIENTATIVA (CARCERE)",
IF(AND(exp_SILP!$S1857="A.4 CONSULENZA ORIENTATIVA",exp_SILP!$AD1857="."),"A.4 CONSULENZA ORIENTATIVA (CARCERE)",
IF(AND(exp_SILP!$S1857="A.5 - LEP F1 - ACCOMPAGNAMENTO AL LAVORO",exp_SILP!$AD1857="4.2"),"A.5 - LEP F1 - ACCOMPAGNAMENTO AL LAVORO (CARCERE)",
IF(AND(exp_SILP!$S1857="A.5 - LEP F1 - ACCOMPAGNAMENTO AL LAVORO",exp_SILP!$AD1857="."),"A.5 - LEP F1 - ACCOMPAGNAMENTO AL LAVORO (CARCERE)",
IF(AND(exp_SILP!$S1857="A.5.2a - TUTORAGGIO TIROCINI",exp_SILP!$AD1857="4.2"),"A.5.2a - TUTORAGGIO TIROCINI (CARCERE)",
exp_SILP!$S1857)))))))</f>
        <v>A.5.6 - LEP F2 - TUTORAGGIO TIROCINI</v>
      </c>
      <c r="C1857" s="18" t="str">
        <f>CONCATENATE(VLOOKUP(exp_SILP!$B1857,'DATI COMMESSE'!$A$2:$F$25,4,FALSE)," - ", VLOOKUP(exp_SILP!$B1857,'DATI COMMESSE'!$A$2:$F$25,2,FALSE)," - ",VLOOKUP(exp_SILP!$B1857,'DATI COMMESSE'!$A$2:$F$25,3,FALSE))</f>
        <v>GOL - 22-02-5000 - 22-12-5003</v>
      </c>
      <c r="D1857" s="18" t="str">
        <f>LEFT(exp_SILP!$R1857,5)</f>
        <v>18:00</v>
      </c>
      <c r="E1857" s="18" t="str">
        <f>RIGHT(exp_SILP!$R1857,5)</f>
        <v>19:00</v>
      </c>
      <c r="F1857" s="18">
        <f>IF(exp_SILP!$AG1857&gt;=60,exp_SILP!$AG1857/60,exp_SILP!$AG1857)</f>
        <v>1</v>
      </c>
      <c r="G1857" s="18" t="str">
        <f>VLOOKUP(exp_SILP!$Y1857,'DATI CM'!$A$2:$F$28,2,FALSE)</f>
        <v>FLCSRN79S42L219X</v>
      </c>
      <c r="H1857" s="18" t="str">
        <f>VLOOKUP(exp_SILP!$Y1857,'DATI CM'!$A$2:$F$28,3,FALSE)</f>
        <v>A011</v>
      </c>
      <c r="I1857" s="18" t="str">
        <f t="shared" si="1"/>
        <v>N</v>
      </c>
      <c r="J1857" s="18" t="str">
        <f>VLOOKUP(exp_SILP!$Y1857,'DATI CM'!$A$2:$F$28,4,FALSE)</f>
        <v>TORINO</v>
      </c>
      <c r="K1857" s="19">
        <f>VLOOKUP(exp_SILP!$B1857,'DATI COMMESSE'!$A$2:$F$25,5,FALSE)</f>
        <v>39.94</v>
      </c>
      <c r="L1857" s="19">
        <f>IF(exp_SILP!$B1857="A4.10 - LEP E - ORIENTAMENTO SPECIALISTICO SKILL GAP ANALYSIS - GRUPPO 3P",0,VLOOKUP(exp_SILP!$Y1857,'DATI CM'!$A$2:$F$28,6,FALSE))</f>
        <v>25</v>
      </c>
      <c r="M1857" s="19">
        <f>IFERROR(VLOOKUP(exp_SILP!$B1857,'DATI CM'!$H$2:$I$16,2,FALSE)*exp_SILP!$F1857,0)</f>
        <v>0</v>
      </c>
      <c r="N1857" s="18" t="str">
        <f>VLOOKUP(exp_SILP!$B1857,'DATI COMMESSE'!$A$2:$F$25,4,FALSE)</f>
        <v>GOL</v>
      </c>
      <c r="O1857" s="20">
        <f>VLOOKUP(exp_SILP!$B1857,'DATI COMMESSE'!$A$2:$F$25,5,FALSE)*exp_SILP!$F1857</f>
        <v>39.94</v>
      </c>
      <c r="P1857" s="18" t="str">
        <f>IF(MID(exp_SILP!$W1857,10,2)&gt;"40","F","M")</f>
        <v>M</v>
      </c>
      <c r="Q1857" s="24" t="s">
        <v>1751</v>
      </c>
      <c r="R1857" s="22" t="s">
        <v>230</v>
      </c>
      <c r="S1857" s="22" t="s">
        <v>173</v>
      </c>
      <c r="T1857" s="22" t="s">
        <v>58</v>
      </c>
      <c r="U1857" s="22" t="s">
        <v>59</v>
      </c>
      <c r="V1857" s="22" t="s">
        <v>949</v>
      </c>
      <c r="W1857" s="22" t="s">
        <v>950</v>
      </c>
      <c r="X1857" s="22" t="s">
        <v>951</v>
      </c>
      <c r="Y1857" s="22" t="s">
        <v>10</v>
      </c>
      <c r="Z1857" s="22" t="s">
        <v>63</v>
      </c>
      <c r="AA1857" s="22" t="s">
        <v>64</v>
      </c>
      <c r="AB1857" s="22" t="s">
        <v>74</v>
      </c>
      <c r="AC1857" s="22" t="s">
        <v>75</v>
      </c>
      <c r="AD1857" s="22" t="s">
        <v>177</v>
      </c>
      <c r="AE1857" s="22" t="s">
        <v>59</v>
      </c>
      <c r="AF1857" s="22" t="s">
        <v>177</v>
      </c>
      <c r="AG1857" s="25" t="s">
        <v>67</v>
      </c>
      <c r="AH1857" s="22" t="s">
        <v>621</v>
      </c>
      <c r="AI1857" s="22" t="s">
        <v>77</v>
      </c>
      <c r="AJ1857" s="22" t="str">
        <f>VLOOKUP(exp_SILP!$Y1857,'DATI CM'!$A$2:$F$28,2,FALSE)</f>
        <v>FLCSRN79S42L219X</v>
      </c>
    </row>
    <row r="1858" ht="15.75" hidden="1" customHeight="1">
      <c r="A1858" s="10" t="str">
        <f>IFERROR(VLOOKUP(exp_SILP!$W1858,exp_utenti_P!D:D,1,FALSE),"_DA INSERIRE")</f>
        <v>CLBBRM86R10Z329X</v>
      </c>
      <c r="B1858" s="10" t="str">
        <f>IF(AND(exp_SILP!$S1858="A.3 ORIENTAMENTO PROFESSIONALE",exp_SILP!$AD1858="4.2"),"A.3 ORIENTAMENTO PROFESSIONALE (CARCERE)",
IF(AND(exp_SILP!$S1858="A.3 ORIENTAMENTO PROFESSIONALE",exp_SILP!$AD1858="."),"A.3 ORIENTAMENTO PROFESSIONALE (CARCERE)",
IF(AND(exp_SILP!$S1858="A.4 CONSULENZA ORIENTATIVA",exp_SILP!$AD1858="4.2"),"A.4 CONSULENZA ORIENTATIVA (CARCERE)",
IF(AND(exp_SILP!$S1858="A.4 CONSULENZA ORIENTATIVA",exp_SILP!$AD1858="."),"A.4 CONSULENZA ORIENTATIVA (CARCERE)",
IF(AND(exp_SILP!$S1858="A.5 - LEP F1 - ACCOMPAGNAMENTO AL LAVORO",exp_SILP!$AD1858="4.2"),"A.5 - LEP F1 - ACCOMPAGNAMENTO AL LAVORO (CARCERE)",
IF(AND(exp_SILP!$S1858="A.5 - LEP F1 - ACCOMPAGNAMENTO AL LAVORO",exp_SILP!$AD1858="."),"A.5 - LEP F1 - ACCOMPAGNAMENTO AL LAVORO (CARCERE)",
IF(AND(exp_SILP!$S1858="A.5.2a - TUTORAGGIO TIROCINI",exp_SILP!$AD1858="4.2"),"A.5.2a - TUTORAGGIO TIROCINI (CARCERE)",
exp_SILP!$S1858)))))))</f>
        <v>A4.10 - LEP E - ORIENTAMENTO SPECIALISTICO SKILL GAP ANALYSIS</v>
      </c>
      <c r="C1858" s="11" t="str">
        <f>CONCATENATE(VLOOKUP(exp_SILP!$B1858,'DATI COMMESSE'!$A$2:$F$25,4,FALSE)," - ", VLOOKUP(exp_SILP!$B1858,'DATI COMMESSE'!$A$2:$F$25,2,FALSE)," - ",VLOOKUP(exp_SILP!$B1858,'DATI COMMESSE'!$A$2:$F$25,3,FALSE))</f>
        <v>GOL - 22-02-5000 - 22-12-5003</v>
      </c>
      <c r="D1858" s="11" t="str">
        <f>LEFT(exp_SILP!$R1858,5)</f>
        <v>09:00</v>
      </c>
      <c r="E1858" s="11" t="str">
        <f>RIGHT(exp_SILP!$R1858,5)</f>
        <v>10:00</v>
      </c>
      <c r="F1858" s="11">
        <f>IF(exp_SILP!$AG1858&gt;=60,exp_SILP!$AG1858/60,exp_SILP!$AG1858)</f>
        <v>1</v>
      </c>
      <c r="G1858" s="11" t="str">
        <f>VLOOKUP(exp_SILP!$Y1858,'DATI CM'!$A$2:$F$28,2,FALSE)</f>
        <v>CSSLTZ84H70A859W</v>
      </c>
      <c r="H1858" s="11" t="str">
        <f>VLOOKUP(exp_SILP!$Y1858,'DATI CM'!$A$2:$F$28,3,FALSE)</f>
        <v/>
      </c>
      <c r="I1858" s="11" t="str">
        <f t="shared" si="1"/>
        <v>N</v>
      </c>
      <c r="J1858" s="11" t="str">
        <f>VLOOKUP(exp_SILP!$Y1858,'DATI CM'!$A$2:$F$28,4,FALSE)</f>
        <v/>
      </c>
      <c r="K1858" s="12">
        <f>VLOOKUP(exp_SILP!$B1858,'DATI COMMESSE'!$A$2:$F$25,5,FALSE)</f>
        <v>39.94</v>
      </c>
      <c r="L1858" s="12" t="str">
        <f>IF(exp_SILP!$B1858="A4.10 - LEP E - ORIENTAMENTO SPECIALISTICO SKILL GAP ANALYSIS - GRUPPO 3P",0,VLOOKUP(exp_SILP!$Y1858,'DATI CM'!$A$2:$F$28,6,FALSE))</f>
        <v/>
      </c>
      <c r="M1858" s="12">
        <f>IFERROR(VLOOKUP(exp_SILP!$B1858,'DATI CM'!$H$2:$I$16,2,FALSE)*exp_SILP!$F1858,0)</f>
        <v>0</v>
      </c>
      <c r="N1858" s="11" t="str">
        <f>VLOOKUP(exp_SILP!$B1858,'DATI COMMESSE'!$A$2:$F$25,4,FALSE)</f>
        <v>GOL</v>
      </c>
      <c r="O1858" s="13">
        <f>VLOOKUP(exp_SILP!$B1858,'DATI COMMESSE'!$A$2:$F$25,5,FALSE)*exp_SILP!$F1858</f>
        <v>39.94</v>
      </c>
      <c r="P1858" s="11" t="str">
        <f>IF(MID(exp_SILP!$W1858,10,2)&gt;"40","F","M")</f>
        <v>M</v>
      </c>
      <c r="Q1858" s="27" t="s">
        <v>1751</v>
      </c>
      <c r="R1858" s="15" t="s">
        <v>203</v>
      </c>
      <c r="S1858" s="15" t="s">
        <v>70</v>
      </c>
      <c r="T1858" s="15" t="s">
        <v>58</v>
      </c>
      <c r="U1858" s="15" t="s">
        <v>59</v>
      </c>
      <c r="V1858" s="15" t="s">
        <v>1415</v>
      </c>
      <c r="W1858" s="15" t="s">
        <v>1416</v>
      </c>
      <c r="X1858" s="15" t="s">
        <v>1417</v>
      </c>
      <c r="Y1858" s="15" t="s">
        <v>4</v>
      </c>
      <c r="Z1858" s="15" t="s">
        <v>63</v>
      </c>
      <c r="AA1858" s="15" t="s">
        <v>64</v>
      </c>
      <c r="AB1858" s="15" t="s">
        <v>74</v>
      </c>
      <c r="AC1858" s="15" t="s">
        <v>66</v>
      </c>
      <c r="AD1858" s="15" t="s">
        <v>59</v>
      </c>
      <c r="AE1858" s="15" t="s">
        <v>59</v>
      </c>
      <c r="AF1858" s="15" t="s">
        <v>59</v>
      </c>
      <c r="AG1858" s="28" t="s">
        <v>67</v>
      </c>
      <c r="AH1858" s="15" t="s">
        <v>1731</v>
      </c>
      <c r="AI1858" s="15" t="s">
        <v>181</v>
      </c>
      <c r="AJ1858" s="15" t="str">
        <f>VLOOKUP(exp_SILP!$Y1858,'DATI CM'!$A$2:$F$28,2,FALSE)</f>
        <v>CSSLTZ84H70A859W</v>
      </c>
    </row>
    <row r="1859" ht="15.75" hidden="1" customHeight="1">
      <c r="A1859" s="17" t="str">
        <f>IFERROR(VLOOKUP(exp_SILP!$W1859,exp_utenti_P!D:D,1,FALSE),"_DA INSERIRE")</f>
        <v>BHALPH96P10Z317H</v>
      </c>
      <c r="B1859" s="17" t="str">
        <f>IF(AND(exp_SILP!$S1859="A.3 ORIENTAMENTO PROFESSIONALE",exp_SILP!$AD1859="4.2"),"A.3 ORIENTAMENTO PROFESSIONALE (CARCERE)",
IF(AND(exp_SILP!$S1859="A.3 ORIENTAMENTO PROFESSIONALE",exp_SILP!$AD1859="."),"A.3 ORIENTAMENTO PROFESSIONALE (CARCERE)",
IF(AND(exp_SILP!$S1859="A.4 CONSULENZA ORIENTATIVA",exp_SILP!$AD1859="4.2"),"A.4 CONSULENZA ORIENTATIVA (CARCERE)",
IF(AND(exp_SILP!$S1859="A.4 CONSULENZA ORIENTATIVA",exp_SILP!$AD1859="."),"A.4 CONSULENZA ORIENTATIVA (CARCERE)",
IF(AND(exp_SILP!$S1859="A.5 - LEP F1 - ACCOMPAGNAMENTO AL LAVORO",exp_SILP!$AD1859="4.2"),"A.5 - LEP F1 - ACCOMPAGNAMENTO AL LAVORO (CARCERE)",
IF(AND(exp_SILP!$S1859="A.5 - LEP F1 - ACCOMPAGNAMENTO AL LAVORO",exp_SILP!$AD1859="."),"A.5 - LEP F1 - ACCOMPAGNAMENTO AL LAVORO (CARCERE)",
IF(AND(exp_SILP!$S1859="A.5.2a - TUTORAGGIO TIROCINI",exp_SILP!$AD1859="4.2"),"A.5.2a - TUTORAGGIO TIROCINI (CARCERE)",
exp_SILP!$S1859)))))))</f>
        <v>A4.10 - LEP E - ORIENTAMENTO SPECIALISTICO SKILL GAP ANALYSIS</v>
      </c>
      <c r="C1859" s="18" t="str">
        <f>CONCATENATE(VLOOKUP(exp_SILP!$B1859,'DATI COMMESSE'!$A$2:$F$25,4,FALSE)," - ", VLOOKUP(exp_SILP!$B1859,'DATI COMMESSE'!$A$2:$F$25,2,FALSE)," - ",VLOOKUP(exp_SILP!$B1859,'DATI COMMESSE'!$A$2:$F$25,3,FALSE))</f>
        <v>GOL - 22-02-5000 - 22-12-5003</v>
      </c>
      <c r="D1859" s="18" t="str">
        <f>LEFT(exp_SILP!$R1859,5)</f>
        <v>11:00</v>
      </c>
      <c r="E1859" s="18" t="str">
        <f>RIGHT(exp_SILP!$R1859,5)</f>
        <v>14:00</v>
      </c>
      <c r="F1859" s="18">
        <f>IF(exp_SILP!$AG1859&gt;=60,exp_SILP!$AG1859/60,exp_SILP!$AG1859)</f>
        <v>3</v>
      </c>
      <c r="G1859" s="18" t="str">
        <f>VLOOKUP(exp_SILP!$Y1859,'DATI CM'!$A$2:$F$28,2,FALSE)</f>
        <v>RSCDAA66H43F952Q</v>
      </c>
      <c r="H1859" s="18" t="str">
        <f>VLOOKUP(exp_SILP!$Y1859,'DATI CM'!$A$2:$F$28,3,FALSE)</f>
        <v>A011</v>
      </c>
      <c r="I1859" s="18" t="str">
        <f t="shared" si="1"/>
        <v>N</v>
      </c>
      <c r="J1859" s="18" t="str">
        <f>VLOOKUP(exp_SILP!$Y1859,'DATI CM'!$A$2:$F$28,4,FALSE)</f>
        <v>NO</v>
      </c>
      <c r="K1859" s="19">
        <f>VLOOKUP(exp_SILP!$B1859,'DATI COMMESSE'!$A$2:$F$25,5,FALSE)</f>
        <v>39.94</v>
      </c>
      <c r="L1859" s="19">
        <f>IF(exp_SILP!$B1859="A4.10 - LEP E - ORIENTAMENTO SPECIALISTICO SKILL GAP ANALYSIS - GRUPPO 3P",0,VLOOKUP(exp_SILP!$Y1859,'DATI CM'!$A$2:$F$28,6,FALSE))</f>
        <v>25</v>
      </c>
      <c r="M1859" s="19">
        <f>IFERROR(VLOOKUP(exp_SILP!$B1859,'DATI CM'!$H$2:$I$16,2,FALSE)*exp_SILP!$F1859,0)</f>
        <v>0</v>
      </c>
      <c r="N1859" s="18" t="str">
        <f>VLOOKUP(exp_SILP!$B1859,'DATI COMMESSE'!$A$2:$F$25,4,FALSE)</f>
        <v>GOL</v>
      </c>
      <c r="O1859" s="20">
        <f>VLOOKUP(exp_SILP!$B1859,'DATI COMMESSE'!$A$2:$F$25,5,FALSE)*exp_SILP!$F1859</f>
        <v>119.82</v>
      </c>
      <c r="P1859" s="18" t="str">
        <f>IF(MID(exp_SILP!$W1859,10,2)&gt;"40","F","M")</f>
        <v>M</v>
      </c>
      <c r="Q1859" s="24" t="s">
        <v>1751</v>
      </c>
      <c r="R1859" s="22" t="s">
        <v>427</v>
      </c>
      <c r="S1859" s="22" t="s">
        <v>70</v>
      </c>
      <c r="T1859" s="22" t="s">
        <v>58</v>
      </c>
      <c r="U1859" s="22" t="s">
        <v>59</v>
      </c>
      <c r="V1859" s="22" t="s">
        <v>216</v>
      </c>
      <c r="W1859" s="22" t="s">
        <v>217</v>
      </c>
      <c r="X1859" s="22" t="s">
        <v>218</v>
      </c>
      <c r="Y1859" s="22" t="s">
        <v>16</v>
      </c>
      <c r="Z1859" s="22" t="s">
        <v>63</v>
      </c>
      <c r="AA1859" s="22" t="s">
        <v>64</v>
      </c>
      <c r="AB1859" s="22" t="s">
        <v>65</v>
      </c>
      <c r="AC1859" s="22" t="s">
        <v>82</v>
      </c>
      <c r="AD1859" s="22" t="s">
        <v>59</v>
      </c>
      <c r="AE1859" s="22" t="s">
        <v>59</v>
      </c>
      <c r="AF1859" s="22" t="s">
        <v>59</v>
      </c>
      <c r="AG1859" s="25" t="s">
        <v>101</v>
      </c>
      <c r="AH1859" s="22" t="s">
        <v>192</v>
      </c>
      <c r="AI1859" s="22" t="s">
        <v>198</v>
      </c>
      <c r="AJ1859" s="22" t="str">
        <f>VLOOKUP(exp_SILP!$Y1859,'DATI CM'!$A$2:$F$28,2,FALSE)</f>
        <v>RSCDAA66H43F952Q</v>
      </c>
    </row>
    <row r="1860" ht="15.75" hidden="1" customHeight="1">
      <c r="A1860" s="10" t="str">
        <f>IFERROR(VLOOKUP(exp_SILP!$W1860,exp_utenti_P!D:D,1,FALSE),"_DA INSERIRE")</f>
        <v>BHALSS83D20Z344W</v>
      </c>
      <c r="B1860" s="10" t="str">
        <f>IF(AND(exp_SILP!$S1860="A.3 ORIENTAMENTO PROFESSIONALE",exp_SILP!$AD1860="4.2"),"A.3 ORIENTAMENTO PROFESSIONALE (CARCERE)",
IF(AND(exp_SILP!$S1860="A.3 ORIENTAMENTO PROFESSIONALE",exp_SILP!$AD1860="."),"A.3 ORIENTAMENTO PROFESSIONALE (CARCERE)",
IF(AND(exp_SILP!$S1860="A.4 CONSULENZA ORIENTATIVA",exp_SILP!$AD1860="4.2"),"A.4 CONSULENZA ORIENTATIVA (CARCERE)",
IF(AND(exp_SILP!$S1860="A.4 CONSULENZA ORIENTATIVA",exp_SILP!$AD1860="."),"A.4 CONSULENZA ORIENTATIVA (CARCERE)",
IF(AND(exp_SILP!$S1860="A.5 - LEP F1 - ACCOMPAGNAMENTO AL LAVORO",exp_SILP!$AD1860="4.2"),"A.5 - LEP F1 - ACCOMPAGNAMENTO AL LAVORO (CARCERE)",
IF(AND(exp_SILP!$S1860="A.5 - LEP F1 - ACCOMPAGNAMENTO AL LAVORO",exp_SILP!$AD1860="."),"A.5 - LEP F1 - ACCOMPAGNAMENTO AL LAVORO (CARCERE)",
IF(AND(exp_SILP!$S1860="A.5.2a - TUTORAGGIO TIROCINI",exp_SILP!$AD1860="4.2"),"A.5.2a - TUTORAGGIO TIROCINI (CARCERE)",
exp_SILP!$S1860)))))))</f>
        <v>A4.10 - LEP E - ORIENTAMENTO SPECIALISTICO SKILL GAP ANALYSIS</v>
      </c>
      <c r="C1860" s="11" t="str">
        <f>CONCATENATE(VLOOKUP(exp_SILP!$B1860,'DATI COMMESSE'!$A$2:$F$25,4,FALSE)," - ", VLOOKUP(exp_SILP!$B1860,'DATI COMMESSE'!$A$2:$F$25,2,FALSE)," - ",VLOOKUP(exp_SILP!$B1860,'DATI COMMESSE'!$A$2:$F$25,3,FALSE))</f>
        <v>GOL - 22-02-5000 - 22-12-5003</v>
      </c>
      <c r="D1860" s="11" t="str">
        <f>LEFT(exp_SILP!$R1860,5)</f>
        <v>09:00</v>
      </c>
      <c r="E1860" s="11" t="str">
        <f>RIGHT(exp_SILP!$R1860,5)</f>
        <v>10:00</v>
      </c>
      <c r="F1860" s="11">
        <f>IF(exp_SILP!$AG1860&gt;=60,exp_SILP!$AG1860/60,exp_SILP!$AG1860)</f>
        <v>1</v>
      </c>
      <c r="G1860" s="11" t="str">
        <f>VLOOKUP(exp_SILP!$Y1860,'DATI CM'!$A$2:$F$28,2,FALSE)</f>
        <v>CRCMGR68A64L219S</v>
      </c>
      <c r="H1860" s="11" t="str">
        <f>VLOOKUP(exp_SILP!$Y1860,'DATI CM'!$A$2:$F$28,3,FALSE)</f>
        <v>A011</v>
      </c>
      <c r="I1860" s="11" t="str">
        <f t="shared" si="1"/>
        <v>N</v>
      </c>
      <c r="J1860" s="11" t="str">
        <f>VLOOKUP(exp_SILP!$Y1860,'DATI CM'!$A$2:$F$28,4,FALSE)</f>
        <v>TORINO</v>
      </c>
      <c r="K1860" s="12">
        <f>VLOOKUP(exp_SILP!$B1860,'DATI COMMESSE'!$A$2:$F$25,5,FALSE)</f>
        <v>39.94</v>
      </c>
      <c r="L1860" s="12">
        <f>IF(exp_SILP!$B1860="A4.10 - LEP E - ORIENTAMENTO SPECIALISTICO SKILL GAP ANALYSIS - GRUPPO 3P",0,VLOOKUP(exp_SILP!$Y1860,'DATI CM'!$A$2:$F$28,6,FALSE))</f>
        <v>27</v>
      </c>
      <c r="M1860" s="12">
        <f>IFERROR(VLOOKUP(exp_SILP!$B1860,'DATI CM'!$H$2:$I$16,2,FALSE)*exp_SILP!$F1860,0)</f>
        <v>0</v>
      </c>
      <c r="N1860" s="11" t="str">
        <f>VLOOKUP(exp_SILP!$B1860,'DATI COMMESSE'!$A$2:$F$25,4,FALSE)</f>
        <v>GOL</v>
      </c>
      <c r="O1860" s="13">
        <f>VLOOKUP(exp_SILP!$B1860,'DATI COMMESSE'!$A$2:$F$25,5,FALSE)*exp_SILP!$F1860</f>
        <v>39.94</v>
      </c>
      <c r="P1860" s="11" t="str">
        <f>IF(MID(exp_SILP!$W1860,10,2)&gt;"40","F","M")</f>
        <v>M</v>
      </c>
      <c r="Q1860" s="27" t="s">
        <v>1751</v>
      </c>
      <c r="R1860" s="15" t="s">
        <v>203</v>
      </c>
      <c r="S1860" s="15" t="s">
        <v>70</v>
      </c>
      <c r="T1860" s="15" t="s">
        <v>58</v>
      </c>
      <c r="U1860" s="15" t="s">
        <v>59</v>
      </c>
      <c r="V1860" s="15" t="s">
        <v>1480</v>
      </c>
      <c r="W1860" s="15" t="s">
        <v>1481</v>
      </c>
      <c r="X1860" s="15" t="s">
        <v>1482</v>
      </c>
      <c r="Y1860" s="15" t="s">
        <v>5</v>
      </c>
      <c r="Z1860" s="15" t="s">
        <v>63</v>
      </c>
      <c r="AA1860" s="15" t="s">
        <v>64</v>
      </c>
      <c r="AB1860" s="15" t="s">
        <v>65</v>
      </c>
      <c r="AC1860" s="15" t="s">
        <v>135</v>
      </c>
      <c r="AD1860" s="15" t="s">
        <v>59</v>
      </c>
      <c r="AE1860" s="15" t="s">
        <v>59</v>
      </c>
      <c r="AF1860" s="15" t="s">
        <v>59</v>
      </c>
      <c r="AG1860" s="28" t="s">
        <v>67</v>
      </c>
      <c r="AH1860" s="15" t="s">
        <v>1751</v>
      </c>
      <c r="AI1860" s="15" t="s">
        <v>238</v>
      </c>
      <c r="AJ1860" s="15" t="str">
        <f>VLOOKUP(exp_SILP!$Y1860,'DATI CM'!$A$2:$F$28,2,FALSE)</f>
        <v>CRCMGR68A64L219S</v>
      </c>
    </row>
    <row r="1861" ht="15.75" hidden="1" customHeight="1">
      <c r="A1861" s="17" t="str">
        <f>IFERROR(VLOOKUP(exp_SILP!$W1861,exp_utenti_P!D:D,1,FALSE),"_DA INSERIRE")</f>
        <v>LVCMJS93T63Z605D</v>
      </c>
      <c r="B1861" s="17" t="str">
        <f>IF(AND(exp_SILP!$S1861="A.3 ORIENTAMENTO PROFESSIONALE",exp_SILP!$AD1861="4.2"),"A.3 ORIENTAMENTO PROFESSIONALE (CARCERE)",
IF(AND(exp_SILP!$S1861="A.3 ORIENTAMENTO PROFESSIONALE",exp_SILP!$AD1861="."),"A.3 ORIENTAMENTO PROFESSIONALE (CARCERE)",
IF(AND(exp_SILP!$S1861="A.4 CONSULENZA ORIENTATIVA",exp_SILP!$AD1861="4.2"),"A.4 CONSULENZA ORIENTATIVA (CARCERE)",
IF(AND(exp_SILP!$S1861="A.4 CONSULENZA ORIENTATIVA",exp_SILP!$AD1861="."),"A.4 CONSULENZA ORIENTATIVA (CARCERE)",
IF(AND(exp_SILP!$S1861="A.5 - LEP F1 - ACCOMPAGNAMENTO AL LAVORO",exp_SILP!$AD1861="4.2"),"A.5 - LEP F1 - ACCOMPAGNAMENTO AL LAVORO (CARCERE)",
IF(AND(exp_SILP!$S1861="A.5 - LEP F1 - ACCOMPAGNAMENTO AL LAVORO",exp_SILP!$AD1861="."),"A.5 - LEP F1 - ACCOMPAGNAMENTO AL LAVORO (CARCERE)",
IF(AND(exp_SILP!$S1861="A.5.2a - TUTORAGGIO TIROCINI",exp_SILP!$AD1861="4.2"),"A.5.2a - TUTORAGGIO TIROCINI (CARCERE)",
exp_SILP!$S1861)))))))</f>
        <v>A4.10 - LEP E - ORIENTAMENTO SPECIALISTICO SKILL GAP ANALYSIS</v>
      </c>
      <c r="C1861" s="18" t="str">
        <f>CONCATENATE(VLOOKUP(exp_SILP!$B1861,'DATI COMMESSE'!$A$2:$F$25,4,FALSE)," - ", VLOOKUP(exp_SILP!$B1861,'DATI COMMESSE'!$A$2:$F$25,2,FALSE)," - ",VLOOKUP(exp_SILP!$B1861,'DATI COMMESSE'!$A$2:$F$25,3,FALSE))</f>
        <v>GOL - 22-02-5000 - 22-12-5003</v>
      </c>
      <c r="D1861" s="18" t="str">
        <f>LEFT(exp_SILP!$R1861,5)</f>
        <v>11:00</v>
      </c>
      <c r="E1861" s="18" t="str">
        <f>RIGHT(exp_SILP!$R1861,5)</f>
        <v>12:00</v>
      </c>
      <c r="F1861" s="18">
        <f>IF(exp_SILP!$AG1861&gt;=60,exp_SILP!$AG1861/60,exp_SILP!$AG1861)</f>
        <v>1</v>
      </c>
      <c r="G1861" s="18" t="str">
        <f>VLOOKUP(exp_SILP!$Y1861,'DATI CM'!$A$2:$F$28,2,FALSE)</f>
        <v>CSSLTZ84H70A859W</v>
      </c>
      <c r="H1861" s="18" t="str">
        <f>VLOOKUP(exp_SILP!$Y1861,'DATI CM'!$A$2:$F$28,3,FALSE)</f>
        <v/>
      </c>
      <c r="I1861" s="18" t="str">
        <f t="shared" si="1"/>
        <v>N</v>
      </c>
      <c r="J1861" s="18" t="str">
        <f>VLOOKUP(exp_SILP!$Y1861,'DATI CM'!$A$2:$F$28,4,FALSE)</f>
        <v/>
      </c>
      <c r="K1861" s="19">
        <f>VLOOKUP(exp_SILP!$B1861,'DATI COMMESSE'!$A$2:$F$25,5,FALSE)</f>
        <v>39.94</v>
      </c>
      <c r="L1861" s="19" t="str">
        <f>IF(exp_SILP!$B1861="A4.10 - LEP E - ORIENTAMENTO SPECIALISTICO SKILL GAP ANALYSIS - GRUPPO 3P",0,VLOOKUP(exp_SILP!$Y1861,'DATI CM'!$A$2:$F$28,6,FALSE))</f>
        <v/>
      </c>
      <c r="M1861" s="19">
        <f>IFERROR(VLOOKUP(exp_SILP!$B1861,'DATI CM'!$H$2:$I$16,2,FALSE)*exp_SILP!$F1861,0)</f>
        <v>0</v>
      </c>
      <c r="N1861" s="18" t="str">
        <f>VLOOKUP(exp_SILP!$B1861,'DATI COMMESSE'!$A$2:$F$25,4,FALSE)</f>
        <v>GOL</v>
      </c>
      <c r="O1861" s="20">
        <f>VLOOKUP(exp_SILP!$B1861,'DATI COMMESSE'!$A$2:$F$25,5,FALSE)*exp_SILP!$F1861</f>
        <v>39.94</v>
      </c>
      <c r="P1861" s="18" t="str">
        <f>IF(MID(exp_SILP!$W1861,10,2)&gt;"40","F","M")</f>
        <v>F</v>
      </c>
      <c r="Q1861" s="24" t="s">
        <v>1751</v>
      </c>
      <c r="R1861" s="22" t="s">
        <v>278</v>
      </c>
      <c r="S1861" s="22" t="s">
        <v>70</v>
      </c>
      <c r="T1861" s="22" t="s">
        <v>58</v>
      </c>
      <c r="U1861" s="22" t="s">
        <v>59</v>
      </c>
      <c r="V1861" s="22" t="s">
        <v>1168</v>
      </c>
      <c r="W1861" s="22" t="s">
        <v>1169</v>
      </c>
      <c r="X1861" s="22" t="s">
        <v>1170</v>
      </c>
      <c r="Y1861" s="22" t="s">
        <v>4</v>
      </c>
      <c r="Z1861" s="22" t="s">
        <v>63</v>
      </c>
      <c r="AA1861" s="22" t="s">
        <v>64</v>
      </c>
      <c r="AB1861" s="22" t="s">
        <v>65</v>
      </c>
      <c r="AC1861" s="22" t="s">
        <v>66</v>
      </c>
      <c r="AD1861" s="22" t="s">
        <v>59</v>
      </c>
      <c r="AE1861" s="22" t="s">
        <v>59</v>
      </c>
      <c r="AF1861" s="22" t="s">
        <v>114</v>
      </c>
      <c r="AG1861" s="25" t="s">
        <v>67</v>
      </c>
      <c r="AH1861" s="22" t="s">
        <v>1731</v>
      </c>
      <c r="AI1861" s="22" t="s">
        <v>181</v>
      </c>
      <c r="AJ1861" s="22" t="str">
        <f>VLOOKUP(exp_SILP!$Y1861,'DATI CM'!$A$2:$F$28,2,FALSE)</f>
        <v>CSSLTZ84H70A859W</v>
      </c>
    </row>
    <row r="1862" ht="15.75" hidden="1" customHeight="1">
      <c r="A1862" s="10" t="str">
        <f>IFERROR(VLOOKUP(exp_SILP!$W1862,exp_utenti_P!D:D,1,FALSE),"_DA INSERIRE")</f>
        <v>MSULTZ81L55A859H</v>
      </c>
      <c r="B1862" s="10" t="str">
        <f>IF(AND(exp_SILP!$S1862="A.3 ORIENTAMENTO PROFESSIONALE",exp_SILP!$AD1862="4.2"),"A.3 ORIENTAMENTO PROFESSIONALE (CARCERE)",
IF(AND(exp_SILP!$S1862="A.3 ORIENTAMENTO PROFESSIONALE",exp_SILP!$AD1862="."),"A.3 ORIENTAMENTO PROFESSIONALE (CARCERE)",
IF(AND(exp_SILP!$S1862="A.4 CONSULENZA ORIENTATIVA",exp_SILP!$AD1862="4.2"),"A.4 CONSULENZA ORIENTATIVA (CARCERE)",
IF(AND(exp_SILP!$S1862="A.4 CONSULENZA ORIENTATIVA",exp_SILP!$AD1862="."),"A.4 CONSULENZA ORIENTATIVA (CARCERE)",
IF(AND(exp_SILP!$S1862="A.5 - LEP F1 - ACCOMPAGNAMENTO AL LAVORO",exp_SILP!$AD1862="4.2"),"A.5 - LEP F1 - ACCOMPAGNAMENTO AL LAVORO (CARCERE)",
IF(AND(exp_SILP!$S1862="A.5 - LEP F1 - ACCOMPAGNAMENTO AL LAVORO",exp_SILP!$AD1862="."),"A.5 - LEP F1 - ACCOMPAGNAMENTO AL LAVORO (CARCERE)",
IF(AND(exp_SILP!$S1862="A.5.2a - TUTORAGGIO TIROCINI",exp_SILP!$AD1862="4.2"),"A.5.2a - TUTORAGGIO TIROCINI (CARCERE)",
exp_SILP!$S1862)))))))</f>
        <v>A4.10 - LEP E - ORIENTAMENTO SPECIALISTICO SKILL GAP ANALYSIS</v>
      </c>
      <c r="C1862" s="11" t="str">
        <f>CONCATENATE(VLOOKUP(exp_SILP!$B1862,'DATI COMMESSE'!$A$2:$F$25,4,FALSE)," - ", VLOOKUP(exp_SILP!$B1862,'DATI COMMESSE'!$A$2:$F$25,2,FALSE)," - ",VLOOKUP(exp_SILP!$B1862,'DATI COMMESSE'!$A$2:$F$25,3,FALSE))</f>
        <v>GOL - 22-02-5000 - 22-12-5003</v>
      </c>
      <c r="D1862" s="11" t="str">
        <f>LEFT(exp_SILP!$R1862,5)</f>
        <v>11:00</v>
      </c>
      <c r="E1862" s="11" t="str">
        <f>RIGHT(exp_SILP!$R1862,5)</f>
        <v>12:00</v>
      </c>
      <c r="F1862" s="11">
        <f>IF(exp_SILP!$AG1862&gt;=60,exp_SILP!$AG1862/60,exp_SILP!$AG1862)</f>
        <v>1</v>
      </c>
      <c r="G1862" s="11" t="str">
        <f>VLOOKUP(exp_SILP!$Y1862,'DATI CM'!$A$2:$F$28,2,FALSE)</f>
        <v>PNFMRT85H50A859E</v>
      </c>
      <c r="H1862" s="11" t="str">
        <f>VLOOKUP(exp_SILP!$Y1862,'DATI CM'!$A$2:$F$28,3,FALSE)</f>
        <v>A011</v>
      </c>
      <c r="I1862" s="11" t="str">
        <f t="shared" si="1"/>
        <v>N</v>
      </c>
      <c r="J1862" s="11" t="str">
        <f>VLOOKUP(exp_SILP!$Y1862,'DATI CM'!$A$2:$F$28,4,FALSE)</f>
        <v>BIELLA</v>
      </c>
      <c r="K1862" s="12">
        <f>VLOOKUP(exp_SILP!$B1862,'DATI COMMESSE'!$A$2:$F$25,5,FALSE)</f>
        <v>39.94</v>
      </c>
      <c r="L1862" s="12">
        <f>IF(exp_SILP!$B1862="A4.10 - LEP E - ORIENTAMENTO SPECIALISTICO SKILL GAP ANALYSIS - GRUPPO 3P",0,VLOOKUP(exp_SILP!$Y1862,'DATI CM'!$A$2:$F$28,6,FALSE))</f>
        <v>25</v>
      </c>
      <c r="M1862" s="12">
        <f>IFERROR(VLOOKUP(exp_SILP!$B1862,'DATI CM'!$H$2:$I$16,2,FALSE)*exp_SILP!$F1862,0)</f>
        <v>0</v>
      </c>
      <c r="N1862" s="11" t="str">
        <f>VLOOKUP(exp_SILP!$B1862,'DATI COMMESSE'!$A$2:$F$25,4,FALSE)</f>
        <v>GOL</v>
      </c>
      <c r="O1862" s="13">
        <f>VLOOKUP(exp_SILP!$B1862,'DATI COMMESSE'!$A$2:$F$25,5,FALSE)*exp_SILP!$F1862</f>
        <v>39.94</v>
      </c>
      <c r="P1862" s="11" t="str">
        <f>IF(MID(exp_SILP!$W1862,10,2)&gt;"40","F","M")</f>
        <v>F</v>
      </c>
      <c r="Q1862" s="27" t="s">
        <v>1751</v>
      </c>
      <c r="R1862" s="15" t="s">
        <v>278</v>
      </c>
      <c r="S1862" s="15" t="s">
        <v>70</v>
      </c>
      <c r="T1862" s="15" t="s">
        <v>58</v>
      </c>
      <c r="U1862" s="15" t="s">
        <v>59</v>
      </c>
      <c r="V1862" s="15" t="s">
        <v>1094</v>
      </c>
      <c r="W1862" s="15" t="s">
        <v>1095</v>
      </c>
      <c r="X1862" s="15" t="s">
        <v>1096</v>
      </c>
      <c r="Y1862" s="15" t="s">
        <v>15</v>
      </c>
      <c r="Z1862" s="15" t="s">
        <v>63</v>
      </c>
      <c r="AA1862" s="15" t="s">
        <v>64</v>
      </c>
      <c r="AB1862" s="15" t="s">
        <v>65</v>
      </c>
      <c r="AC1862" s="15" t="s">
        <v>66</v>
      </c>
      <c r="AD1862" s="15" t="s">
        <v>59</v>
      </c>
      <c r="AE1862" s="15" t="s">
        <v>59</v>
      </c>
      <c r="AF1862" s="15" t="s">
        <v>59</v>
      </c>
      <c r="AG1862" s="28" t="s">
        <v>67</v>
      </c>
      <c r="AH1862" s="15" t="s">
        <v>1751</v>
      </c>
      <c r="AI1862" s="15" t="s">
        <v>68</v>
      </c>
      <c r="AJ1862" s="15" t="str">
        <f>VLOOKUP(exp_SILP!$Y1862,'DATI CM'!$A$2:$F$28,2,FALSE)</f>
        <v>PNFMRT85H50A859E</v>
      </c>
    </row>
    <row r="1863" ht="15.75" hidden="1" customHeight="1">
      <c r="A1863" s="17" t="str">
        <f>IFERROR(VLOOKUP(exp_SILP!$W1863,exp_utenti_P!D:D,1,FALSE),"_DA INSERIRE")</f>
        <v>MZZPRZ72T47F952W</v>
      </c>
      <c r="B1863" s="17" t="str">
        <f>IF(AND(exp_SILP!$S1863="A.3 ORIENTAMENTO PROFESSIONALE",exp_SILP!$AD1863="4.2"),"A.3 ORIENTAMENTO PROFESSIONALE (CARCERE)",
IF(AND(exp_SILP!$S1863="A.3 ORIENTAMENTO PROFESSIONALE",exp_SILP!$AD1863="."),"A.3 ORIENTAMENTO PROFESSIONALE (CARCERE)",
IF(AND(exp_SILP!$S1863="A.4 CONSULENZA ORIENTATIVA",exp_SILP!$AD1863="4.2"),"A.4 CONSULENZA ORIENTATIVA (CARCERE)",
IF(AND(exp_SILP!$S1863="A.4 CONSULENZA ORIENTATIVA",exp_SILP!$AD1863="."),"A.4 CONSULENZA ORIENTATIVA (CARCERE)",
IF(AND(exp_SILP!$S1863="A.5 - LEP F1 - ACCOMPAGNAMENTO AL LAVORO",exp_SILP!$AD1863="4.2"),"A.5 - LEP F1 - ACCOMPAGNAMENTO AL LAVORO (CARCERE)",
IF(AND(exp_SILP!$S1863="A.5 - LEP F1 - ACCOMPAGNAMENTO AL LAVORO",exp_SILP!$AD1863="."),"A.5 - LEP F1 - ACCOMPAGNAMENTO AL LAVORO (CARCERE)",
IF(AND(exp_SILP!$S1863="A.5.2a - TUTORAGGIO TIROCINI",exp_SILP!$AD1863="4.2"),"A.5.2a - TUTORAGGIO TIROCINI (CARCERE)",
exp_SILP!$S1863)))))))</f>
        <v>A4.10 - LEP E - ORIENTAMENTO SPECIALISTICO SKILL GAP ANALYSIS</v>
      </c>
      <c r="C1863" s="18" t="str">
        <f>CONCATENATE(VLOOKUP(exp_SILP!$B1863,'DATI COMMESSE'!$A$2:$F$25,4,FALSE)," - ", VLOOKUP(exp_SILP!$B1863,'DATI COMMESSE'!$A$2:$F$25,2,FALSE)," - ",VLOOKUP(exp_SILP!$B1863,'DATI COMMESSE'!$A$2:$F$25,3,FALSE))</f>
        <v>GOL - 22-02-5000 - 22-12-5003</v>
      </c>
      <c r="D1863" s="18" t="str">
        <f>LEFT(exp_SILP!$R1863,5)</f>
        <v>14:00</v>
      </c>
      <c r="E1863" s="18" t="str">
        <f>RIGHT(exp_SILP!$R1863,5)</f>
        <v>15:00</v>
      </c>
      <c r="F1863" s="18">
        <f>IF(exp_SILP!$AG1863&gt;=60,exp_SILP!$AG1863/60,exp_SILP!$AG1863)</f>
        <v>1</v>
      </c>
      <c r="G1863" s="18" t="str">
        <f>VLOOKUP(exp_SILP!$Y1863,'DATI CM'!$A$2:$F$28,2,FALSE)</f>
        <v>RSCDAA66H43F952Q</v>
      </c>
      <c r="H1863" s="18" t="str">
        <f>VLOOKUP(exp_SILP!$Y1863,'DATI CM'!$A$2:$F$28,3,FALSE)</f>
        <v>A011</v>
      </c>
      <c r="I1863" s="18" t="str">
        <f t="shared" si="1"/>
        <v>N</v>
      </c>
      <c r="J1863" s="18" t="str">
        <f>VLOOKUP(exp_SILP!$Y1863,'DATI CM'!$A$2:$F$28,4,FALSE)</f>
        <v>NO</v>
      </c>
      <c r="K1863" s="19">
        <f>VLOOKUP(exp_SILP!$B1863,'DATI COMMESSE'!$A$2:$F$25,5,FALSE)</f>
        <v>39.94</v>
      </c>
      <c r="L1863" s="19">
        <f>IF(exp_SILP!$B1863="A4.10 - LEP E - ORIENTAMENTO SPECIALISTICO SKILL GAP ANALYSIS - GRUPPO 3P",0,VLOOKUP(exp_SILP!$Y1863,'DATI CM'!$A$2:$F$28,6,FALSE))</f>
        <v>25</v>
      </c>
      <c r="M1863" s="19">
        <f>IFERROR(VLOOKUP(exp_SILP!$B1863,'DATI CM'!$H$2:$I$16,2,FALSE)*exp_SILP!$F1863,0)</f>
        <v>0</v>
      </c>
      <c r="N1863" s="18" t="str">
        <f>VLOOKUP(exp_SILP!$B1863,'DATI COMMESSE'!$A$2:$F$25,4,FALSE)</f>
        <v>GOL</v>
      </c>
      <c r="O1863" s="20">
        <f>VLOOKUP(exp_SILP!$B1863,'DATI COMMESSE'!$A$2:$F$25,5,FALSE)*exp_SILP!$F1863</f>
        <v>39.94</v>
      </c>
      <c r="P1863" s="18" t="str">
        <f>IF(MID(exp_SILP!$W1863,10,2)&gt;"40","F","M")</f>
        <v>F</v>
      </c>
      <c r="Q1863" s="24" t="s">
        <v>1751</v>
      </c>
      <c r="R1863" s="22" t="s">
        <v>56</v>
      </c>
      <c r="S1863" s="22" t="s">
        <v>70</v>
      </c>
      <c r="T1863" s="22" t="s">
        <v>58</v>
      </c>
      <c r="U1863" s="22" t="s">
        <v>59</v>
      </c>
      <c r="V1863" s="22" t="s">
        <v>591</v>
      </c>
      <c r="W1863" s="22" t="s">
        <v>592</v>
      </c>
      <c r="X1863" s="22" t="s">
        <v>593</v>
      </c>
      <c r="Y1863" s="22" t="s">
        <v>16</v>
      </c>
      <c r="Z1863" s="22" t="s">
        <v>63</v>
      </c>
      <c r="AA1863" s="22" t="s">
        <v>64</v>
      </c>
      <c r="AB1863" s="22" t="s">
        <v>65</v>
      </c>
      <c r="AC1863" s="22" t="s">
        <v>82</v>
      </c>
      <c r="AD1863" s="22" t="s">
        <v>59</v>
      </c>
      <c r="AE1863" s="22" t="s">
        <v>59</v>
      </c>
      <c r="AF1863" s="22" t="s">
        <v>114</v>
      </c>
      <c r="AG1863" s="25" t="s">
        <v>67</v>
      </c>
      <c r="AH1863" s="22" t="s">
        <v>881</v>
      </c>
      <c r="AI1863" s="22" t="s">
        <v>198</v>
      </c>
      <c r="AJ1863" s="22" t="str">
        <f>VLOOKUP(exp_SILP!$Y1863,'DATI CM'!$A$2:$F$28,2,FALSE)</f>
        <v>RSCDAA66H43F952Q</v>
      </c>
    </row>
    <row r="1864" ht="15.75" hidden="1" customHeight="1">
      <c r="A1864" s="10" t="str">
        <f>IFERROR(VLOOKUP(exp_SILP!$W1864,exp_utenti_P!D:D,1,FALSE),"_DA INSERIRE")</f>
        <v>SRIMVT94C44A859V</v>
      </c>
      <c r="B1864" s="10" t="str">
        <f>IF(AND(exp_SILP!$S1864="A.3 ORIENTAMENTO PROFESSIONALE",exp_SILP!$AD1864="4.2"),"A.3 ORIENTAMENTO PROFESSIONALE (CARCERE)",
IF(AND(exp_SILP!$S1864="A.3 ORIENTAMENTO PROFESSIONALE",exp_SILP!$AD1864="."),"A.3 ORIENTAMENTO PROFESSIONALE (CARCERE)",
IF(AND(exp_SILP!$S1864="A.4 CONSULENZA ORIENTATIVA",exp_SILP!$AD1864="4.2"),"A.4 CONSULENZA ORIENTATIVA (CARCERE)",
IF(AND(exp_SILP!$S1864="A.4 CONSULENZA ORIENTATIVA",exp_SILP!$AD1864="."),"A.4 CONSULENZA ORIENTATIVA (CARCERE)",
IF(AND(exp_SILP!$S1864="A.5 - LEP F1 - ACCOMPAGNAMENTO AL LAVORO",exp_SILP!$AD1864="4.2"),"A.5 - LEP F1 - ACCOMPAGNAMENTO AL LAVORO (CARCERE)",
IF(AND(exp_SILP!$S1864="A.5 - LEP F1 - ACCOMPAGNAMENTO AL LAVORO",exp_SILP!$AD1864="."),"A.5 - LEP F1 - ACCOMPAGNAMENTO AL LAVORO (CARCERE)",
IF(AND(exp_SILP!$S1864="A.5.2a - TUTORAGGIO TIROCINI",exp_SILP!$AD1864="4.2"),"A.5.2a - TUTORAGGIO TIROCINI (CARCERE)",
exp_SILP!$S1864)))))))</f>
        <v>A4.10 - LEP E - ORIENTAMENTO SPECIALISTICO SKILL GAP ANALYSIS</v>
      </c>
      <c r="C1864" s="11" t="str">
        <f>CONCATENATE(VLOOKUP(exp_SILP!$B1864,'DATI COMMESSE'!$A$2:$F$25,4,FALSE)," - ", VLOOKUP(exp_SILP!$B1864,'DATI COMMESSE'!$A$2:$F$25,2,FALSE)," - ",VLOOKUP(exp_SILP!$B1864,'DATI COMMESSE'!$A$2:$F$25,3,FALSE))</f>
        <v>GOL - 22-02-5000 - 22-12-5003</v>
      </c>
      <c r="D1864" s="11" t="str">
        <f>LEFT(exp_SILP!$R1864,5)</f>
        <v>10:00</v>
      </c>
      <c r="E1864" s="11" t="str">
        <f>RIGHT(exp_SILP!$R1864,5)</f>
        <v>11:00</v>
      </c>
      <c r="F1864" s="11">
        <f>IF(exp_SILP!$AG1864&gt;=60,exp_SILP!$AG1864/60,exp_SILP!$AG1864)</f>
        <v>1</v>
      </c>
      <c r="G1864" s="11" t="str">
        <f>VLOOKUP(exp_SILP!$Y1864,'DATI CM'!$A$2:$F$28,2,FALSE)</f>
        <v>CSSLTZ84H70A859W</v>
      </c>
      <c r="H1864" s="11" t="str">
        <f>VLOOKUP(exp_SILP!$Y1864,'DATI CM'!$A$2:$F$28,3,FALSE)</f>
        <v/>
      </c>
      <c r="I1864" s="11" t="str">
        <f t="shared" si="1"/>
        <v>N</v>
      </c>
      <c r="J1864" s="11" t="str">
        <f>VLOOKUP(exp_SILP!$Y1864,'DATI CM'!$A$2:$F$28,4,FALSE)</f>
        <v/>
      </c>
      <c r="K1864" s="12">
        <f>VLOOKUP(exp_SILP!$B1864,'DATI COMMESSE'!$A$2:$F$25,5,FALSE)</f>
        <v>39.94</v>
      </c>
      <c r="L1864" s="12" t="str">
        <f>IF(exp_SILP!$B1864="A4.10 - LEP E - ORIENTAMENTO SPECIALISTICO SKILL GAP ANALYSIS - GRUPPO 3P",0,VLOOKUP(exp_SILP!$Y1864,'DATI CM'!$A$2:$F$28,6,FALSE))</f>
        <v/>
      </c>
      <c r="M1864" s="12">
        <f>IFERROR(VLOOKUP(exp_SILP!$B1864,'DATI CM'!$H$2:$I$16,2,FALSE)*exp_SILP!$F1864,0)</f>
        <v>0</v>
      </c>
      <c r="N1864" s="11" t="str">
        <f>VLOOKUP(exp_SILP!$B1864,'DATI COMMESSE'!$A$2:$F$25,4,FALSE)</f>
        <v>GOL</v>
      </c>
      <c r="O1864" s="13">
        <f>VLOOKUP(exp_SILP!$B1864,'DATI COMMESSE'!$A$2:$F$25,5,FALSE)*exp_SILP!$F1864</f>
        <v>39.94</v>
      </c>
      <c r="P1864" s="11" t="str">
        <f>IF(MID(exp_SILP!$W1864,10,2)&gt;"40","F","M")</f>
        <v>F</v>
      </c>
      <c r="Q1864" s="27" t="s">
        <v>1751</v>
      </c>
      <c r="R1864" s="15" t="s">
        <v>139</v>
      </c>
      <c r="S1864" s="15" t="s">
        <v>70</v>
      </c>
      <c r="T1864" s="15" t="s">
        <v>58</v>
      </c>
      <c r="U1864" s="15" t="s">
        <v>59</v>
      </c>
      <c r="V1864" s="15" t="s">
        <v>1425</v>
      </c>
      <c r="W1864" s="15" t="s">
        <v>1426</v>
      </c>
      <c r="X1864" s="15" t="s">
        <v>1427</v>
      </c>
      <c r="Y1864" s="15" t="s">
        <v>4</v>
      </c>
      <c r="Z1864" s="15" t="s">
        <v>63</v>
      </c>
      <c r="AA1864" s="15" t="s">
        <v>64</v>
      </c>
      <c r="AB1864" s="15" t="s">
        <v>65</v>
      </c>
      <c r="AC1864" s="15" t="s">
        <v>66</v>
      </c>
      <c r="AD1864" s="15" t="s">
        <v>59</v>
      </c>
      <c r="AE1864" s="15" t="s">
        <v>59</v>
      </c>
      <c r="AF1864" s="15" t="s">
        <v>114</v>
      </c>
      <c r="AG1864" s="28" t="s">
        <v>67</v>
      </c>
      <c r="AH1864" s="15" t="s">
        <v>1731</v>
      </c>
      <c r="AI1864" s="15" t="s">
        <v>181</v>
      </c>
      <c r="AJ1864" s="15" t="str">
        <f>VLOOKUP(exp_SILP!$Y1864,'DATI CM'!$A$2:$F$28,2,FALSE)</f>
        <v>CSSLTZ84H70A859W</v>
      </c>
    </row>
    <row r="1865" ht="15.75" customHeight="1">
      <c r="A1865" s="17" t="str">
        <f>IFERROR(VLOOKUP(exp_SILP!$W1865,exp_utenti_P!D:D,1,FALSE),"_DA INSERIRE")</f>
        <v>TFRLGU79E14L219A</v>
      </c>
      <c r="B1865" s="17" t="str">
        <f>IF(AND(exp_SILP!$S1865="A.3 ORIENTAMENTO PROFESSIONALE",exp_SILP!$AD1865="4.2"),"A.3 ORIENTAMENTO PROFESSIONALE (CARCERE)",
IF(AND(exp_SILP!$S1865="A.3 ORIENTAMENTO PROFESSIONALE",exp_SILP!$AD1865="."),"A.3 ORIENTAMENTO PROFESSIONALE (CARCERE)",
IF(AND(exp_SILP!$S1865="A.4 CONSULENZA ORIENTATIVA",exp_SILP!$AD1865="4.2"),"A.4 CONSULENZA ORIENTATIVA (CARCERE)",
IF(AND(exp_SILP!$S1865="A.4 CONSULENZA ORIENTATIVA",exp_SILP!$AD1865="."),"A.4 CONSULENZA ORIENTATIVA (CARCERE)",
IF(AND(exp_SILP!$S1865="A.5 - LEP F1 - ACCOMPAGNAMENTO AL LAVORO",exp_SILP!$AD1865="4.2"),"A.5 - LEP F1 - ACCOMPAGNAMENTO AL LAVORO (CARCERE)",
IF(AND(exp_SILP!$S1865="A.5 - LEP F1 - ACCOMPAGNAMENTO AL LAVORO",exp_SILP!$AD1865="."),"A.5 - LEP F1 - ACCOMPAGNAMENTO AL LAVORO (CARCERE)",
IF(AND(exp_SILP!$S1865="A.5.2a - TUTORAGGIO TIROCINI",exp_SILP!$AD1865="4.2"),"A.5.2a - TUTORAGGIO TIROCINI (CARCERE)",
exp_SILP!$S1865)))))))</f>
        <v>A4.10 - LEP E - ORIENTAMENTO SPECIALISTICO SKILL GAP ANALYSIS</v>
      </c>
      <c r="C1865" s="18" t="str">
        <f>CONCATENATE(VLOOKUP(exp_SILP!$B1865,'DATI COMMESSE'!$A$2:$F$25,4,FALSE)," - ", VLOOKUP(exp_SILP!$B1865,'DATI COMMESSE'!$A$2:$F$25,2,FALSE)," - ",VLOOKUP(exp_SILP!$B1865,'DATI COMMESSE'!$A$2:$F$25,3,FALSE))</f>
        <v>GOL - 22-02-5000 - 22-12-5003</v>
      </c>
      <c r="D1865" s="18" t="str">
        <f>LEFT(exp_SILP!$R1865,5)</f>
        <v>14:00</v>
      </c>
      <c r="E1865" s="18" t="str">
        <f>RIGHT(exp_SILP!$R1865,5)</f>
        <v>18:00</v>
      </c>
      <c r="F1865" s="18">
        <f>IF(exp_SILP!$AG1865&gt;=60,exp_SILP!$AG1865/60,exp_SILP!$AG1865)</f>
        <v>4</v>
      </c>
      <c r="G1865" s="18" t="str">
        <f>VLOOKUP(exp_SILP!$Y1865,'DATI CM'!$A$2:$F$28,2,FALSE)</f>
        <v>MNRCLD73B46G674U</v>
      </c>
      <c r="H1865" s="18" t="str">
        <f>VLOOKUP(exp_SILP!$Y1865,'DATI CM'!$A$2:$F$28,3,FALSE)</f>
        <v>A011</v>
      </c>
      <c r="I1865" s="18" t="str">
        <f t="shared" si="1"/>
        <v>N</v>
      </c>
      <c r="J1865" s="18" t="str">
        <f>VLOOKUP(exp_SILP!$Y1865,'DATI CM'!$A$2:$F$28,4,FALSE)</f>
        <v>TORINO</v>
      </c>
      <c r="K1865" s="19">
        <f>VLOOKUP(exp_SILP!$B1865,'DATI COMMESSE'!$A$2:$F$25,5,FALSE)</f>
        <v>39.94</v>
      </c>
      <c r="L1865" s="19">
        <f>IF(exp_SILP!$B1865="A4.10 - LEP E - ORIENTAMENTO SPECIALISTICO SKILL GAP ANALYSIS - GRUPPO 3P",0,VLOOKUP(exp_SILP!$Y1865,'DATI CM'!$A$2:$F$28,6,FALSE))</f>
        <v>25</v>
      </c>
      <c r="M1865" s="19">
        <f>IFERROR(VLOOKUP(exp_SILP!$B1865,'DATI CM'!$H$2:$I$16,2,FALSE)*exp_SILP!$F1865,0)</f>
        <v>0</v>
      </c>
      <c r="N1865" s="18" t="str">
        <f>VLOOKUP(exp_SILP!$B1865,'DATI COMMESSE'!$A$2:$F$25,4,FALSE)</f>
        <v>GOL</v>
      </c>
      <c r="O1865" s="20">
        <f>VLOOKUP(exp_SILP!$B1865,'DATI COMMESSE'!$A$2:$F$25,5,FALSE)*exp_SILP!$F1865</f>
        <v>159.76</v>
      </c>
      <c r="P1865" s="18" t="str">
        <f>IF(MID(exp_SILP!$W1865,10,2)&gt;"40","F","M")</f>
        <v>M</v>
      </c>
      <c r="Q1865" s="24" t="s">
        <v>1751</v>
      </c>
      <c r="R1865" s="22" t="s">
        <v>131</v>
      </c>
      <c r="S1865" s="22" t="s">
        <v>70</v>
      </c>
      <c r="T1865" s="22" t="s">
        <v>58</v>
      </c>
      <c r="U1865" s="22" t="s">
        <v>59</v>
      </c>
      <c r="V1865" s="22" t="s">
        <v>373</v>
      </c>
      <c r="W1865" s="22" t="s">
        <v>374</v>
      </c>
      <c r="X1865" s="22" t="s">
        <v>375</v>
      </c>
      <c r="Y1865" s="22" t="s">
        <v>14</v>
      </c>
      <c r="Z1865" s="22" t="s">
        <v>63</v>
      </c>
      <c r="AA1865" s="22" t="s">
        <v>64</v>
      </c>
      <c r="AB1865" s="22" t="s">
        <v>74</v>
      </c>
      <c r="AC1865" s="22" t="s">
        <v>135</v>
      </c>
      <c r="AD1865" s="22" t="s">
        <v>59</v>
      </c>
      <c r="AE1865" s="22" t="s">
        <v>59</v>
      </c>
      <c r="AF1865" s="22" t="s">
        <v>59</v>
      </c>
      <c r="AG1865" s="25" t="s">
        <v>136</v>
      </c>
      <c r="AH1865" s="22" t="s">
        <v>1731</v>
      </c>
      <c r="AI1865" s="22" t="s">
        <v>158</v>
      </c>
      <c r="AJ1865" s="22" t="str">
        <f>VLOOKUP(exp_SILP!$Y1865,'DATI CM'!$A$2:$F$28,2,FALSE)</f>
        <v>MNRCLD73B46G674U</v>
      </c>
    </row>
    <row r="1866" ht="15.75" hidden="1" customHeight="1">
      <c r="A1866" s="10" t="str">
        <f>IFERROR(VLOOKUP(exp_SILP!$W1866,exp_utenti_P!D:D,1,FALSE),"_DA INSERIRE")</f>
        <v>TNGGPP71S62L219P</v>
      </c>
      <c r="B1866" s="10" t="str">
        <f>IF(AND(exp_SILP!$S1866="A.3 ORIENTAMENTO PROFESSIONALE",exp_SILP!$AD1866="4.2"),"A.3 ORIENTAMENTO PROFESSIONALE (CARCERE)",
IF(AND(exp_SILP!$S1866="A.3 ORIENTAMENTO PROFESSIONALE",exp_SILP!$AD1866="."),"A.3 ORIENTAMENTO PROFESSIONALE (CARCERE)",
IF(AND(exp_SILP!$S1866="A.4 CONSULENZA ORIENTATIVA",exp_SILP!$AD1866="4.2"),"A.4 CONSULENZA ORIENTATIVA (CARCERE)",
IF(AND(exp_SILP!$S1866="A.4 CONSULENZA ORIENTATIVA",exp_SILP!$AD1866="."),"A.4 CONSULENZA ORIENTATIVA (CARCERE)",
IF(AND(exp_SILP!$S1866="A.5 - LEP F1 - ACCOMPAGNAMENTO AL LAVORO",exp_SILP!$AD1866="4.2"),"A.5 - LEP F1 - ACCOMPAGNAMENTO AL LAVORO (CARCERE)",
IF(AND(exp_SILP!$S1866="A.5 - LEP F1 - ACCOMPAGNAMENTO AL LAVORO",exp_SILP!$AD1866="."),"A.5 - LEP F1 - ACCOMPAGNAMENTO AL LAVORO (CARCERE)",
IF(AND(exp_SILP!$S1866="A.5.2a - TUTORAGGIO TIROCINI",exp_SILP!$AD1866="4.2"),"A.5.2a - TUTORAGGIO TIROCINI (CARCERE)",
exp_SILP!$S1866)))))))</f>
        <v>A4.10 - LEP E - ORIENTAMENTO SPECIALISTICO SKILL GAP ANALYSIS</v>
      </c>
      <c r="C1866" s="11" t="str">
        <f>CONCATENATE(VLOOKUP(exp_SILP!$B1866,'DATI COMMESSE'!$A$2:$F$25,4,FALSE)," - ", VLOOKUP(exp_SILP!$B1866,'DATI COMMESSE'!$A$2:$F$25,2,FALSE)," - ",VLOOKUP(exp_SILP!$B1866,'DATI COMMESSE'!$A$2:$F$25,3,FALSE))</f>
        <v>GOL - 22-02-5000 - 22-12-5003</v>
      </c>
      <c r="D1866" s="11" t="str">
        <f>LEFT(exp_SILP!$R1866,5)</f>
        <v>10:00</v>
      </c>
      <c r="E1866" s="11" t="str">
        <f>RIGHT(exp_SILP!$R1866,5)</f>
        <v>13:00</v>
      </c>
      <c r="F1866" s="11">
        <f>IF(exp_SILP!$AG1866&gt;=60,exp_SILP!$AG1866/60,exp_SILP!$AG1866)</f>
        <v>3</v>
      </c>
      <c r="G1866" s="11" t="str">
        <f>VLOOKUP(exp_SILP!$Y1866,'DATI CM'!$A$2:$F$28,2,FALSE)</f>
        <v>CRCMGR68A64L219S</v>
      </c>
      <c r="H1866" s="11" t="str">
        <f>VLOOKUP(exp_SILP!$Y1866,'DATI CM'!$A$2:$F$28,3,FALSE)</f>
        <v>A011</v>
      </c>
      <c r="I1866" s="11" t="str">
        <f t="shared" si="1"/>
        <v>N</v>
      </c>
      <c r="J1866" s="11" t="str">
        <f>VLOOKUP(exp_SILP!$Y1866,'DATI CM'!$A$2:$F$28,4,FALSE)</f>
        <v>TORINO</v>
      </c>
      <c r="K1866" s="12">
        <f>VLOOKUP(exp_SILP!$B1866,'DATI COMMESSE'!$A$2:$F$25,5,FALSE)</f>
        <v>39.94</v>
      </c>
      <c r="L1866" s="12">
        <f>IF(exp_SILP!$B1866="A4.10 - LEP E - ORIENTAMENTO SPECIALISTICO SKILL GAP ANALYSIS - GRUPPO 3P",0,VLOOKUP(exp_SILP!$Y1866,'DATI CM'!$A$2:$F$28,6,FALSE))</f>
        <v>27</v>
      </c>
      <c r="M1866" s="12">
        <f>IFERROR(VLOOKUP(exp_SILP!$B1866,'DATI CM'!$H$2:$I$16,2,FALSE)*exp_SILP!$F1866,0)</f>
        <v>0</v>
      </c>
      <c r="N1866" s="11" t="str">
        <f>VLOOKUP(exp_SILP!$B1866,'DATI COMMESSE'!$A$2:$F$25,4,FALSE)</f>
        <v>GOL</v>
      </c>
      <c r="O1866" s="13">
        <f>VLOOKUP(exp_SILP!$B1866,'DATI COMMESSE'!$A$2:$F$25,5,FALSE)*exp_SILP!$F1866</f>
        <v>119.82</v>
      </c>
      <c r="P1866" s="11" t="str">
        <f>IF(MID(exp_SILP!$W1866,10,2)&gt;"40","F","M")</f>
        <v>F</v>
      </c>
      <c r="Q1866" s="27" t="s">
        <v>1751</v>
      </c>
      <c r="R1866" s="15" t="s">
        <v>164</v>
      </c>
      <c r="S1866" s="15" t="s">
        <v>70</v>
      </c>
      <c r="T1866" s="15" t="s">
        <v>58</v>
      </c>
      <c r="U1866" s="15" t="s">
        <v>59</v>
      </c>
      <c r="V1866" s="15" t="s">
        <v>1316</v>
      </c>
      <c r="W1866" s="15" t="s">
        <v>1317</v>
      </c>
      <c r="X1866" s="15" t="s">
        <v>1318</v>
      </c>
      <c r="Y1866" s="15" t="s">
        <v>5</v>
      </c>
      <c r="Z1866" s="15" t="s">
        <v>63</v>
      </c>
      <c r="AA1866" s="15" t="s">
        <v>64</v>
      </c>
      <c r="AB1866" s="15" t="s">
        <v>65</v>
      </c>
      <c r="AC1866" s="15" t="s">
        <v>135</v>
      </c>
      <c r="AD1866" s="15" t="s">
        <v>59</v>
      </c>
      <c r="AE1866" s="15" t="s">
        <v>59</v>
      </c>
      <c r="AF1866" s="15" t="s">
        <v>59</v>
      </c>
      <c r="AG1866" s="28" t="s">
        <v>101</v>
      </c>
      <c r="AH1866" s="15" t="s">
        <v>1751</v>
      </c>
      <c r="AI1866" s="15" t="s">
        <v>238</v>
      </c>
      <c r="AJ1866" s="15" t="str">
        <f>VLOOKUP(exp_SILP!$Y1866,'DATI CM'!$A$2:$F$28,2,FALSE)</f>
        <v>CRCMGR68A64L219S</v>
      </c>
    </row>
    <row r="1867" ht="15.75" customHeight="1">
      <c r="A1867" s="17" t="str">
        <f>IFERROR(VLOOKUP(exp_SILP!$W1867,exp_utenti_P!D:D,1,FALSE),"_DA INSERIRE")</f>
        <v>CRNPLA64H12L219L</v>
      </c>
      <c r="B1867" s="17" t="str">
        <f>IF(AND(exp_SILP!$S1867="A.3 ORIENTAMENTO PROFESSIONALE",exp_SILP!$AD1867="4.2"),"A.3 ORIENTAMENTO PROFESSIONALE (CARCERE)",
IF(AND(exp_SILP!$S1867="A.3 ORIENTAMENTO PROFESSIONALE",exp_SILP!$AD1867="."),"A.3 ORIENTAMENTO PROFESSIONALE (CARCERE)",
IF(AND(exp_SILP!$S1867="A.4 CONSULENZA ORIENTATIVA",exp_SILP!$AD1867="4.2"),"A.4 CONSULENZA ORIENTATIVA (CARCERE)",
IF(AND(exp_SILP!$S1867="A.4 CONSULENZA ORIENTATIVA",exp_SILP!$AD1867="."),"A.4 CONSULENZA ORIENTATIVA (CARCERE)",
IF(AND(exp_SILP!$S1867="A.5 - LEP F1 - ACCOMPAGNAMENTO AL LAVORO",exp_SILP!$AD1867="4.2"),"A.5 - LEP F1 - ACCOMPAGNAMENTO AL LAVORO (CARCERE)",
IF(AND(exp_SILP!$S1867="A.5 - LEP F1 - ACCOMPAGNAMENTO AL LAVORO",exp_SILP!$AD1867="."),"A.5 - LEP F1 - ACCOMPAGNAMENTO AL LAVORO (CARCERE)",
IF(AND(exp_SILP!$S1867="A.5.2a - TUTORAGGIO TIROCINI",exp_SILP!$AD1867="4.2"),"A.5.2a - TUTORAGGIO TIROCINI (CARCERE)",
exp_SILP!$S1867)))))))</f>
        <v>A.4 CONSULENZA ORIENTATIVA (1-C)</v>
      </c>
      <c r="C1867" s="18" t="str">
        <f>CONCATENATE(VLOOKUP(exp_SILP!$B1867,'DATI COMMESSE'!$A$2:$F$25,4,FALSE)," - ", VLOOKUP(exp_SILP!$B1867,'DATI COMMESSE'!$A$2:$F$25,2,FALSE)," - ",VLOOKUP(exp_SILP!$B1867,'DATI COMMESSE'!$A$2:$F$25,3,FALSE))</f>
        <v>FRD - 22-02-5000 - 22-12-5002</v>
      </c>
      <c r="D1867" s="18" t="str">
        <f>LEFT(exp_SILP!$R1867,5)</f>
        <v>17:00</v>
      </c>
      <c r="E1867" s="18" t="str">
        <f>RIGHT(exp_SILP!$R1867,5)</f>
        <v>18:00</v>
      </c>
      <c r="F1867" s="18">
        <f>IF(exp_SILP!$AG1867&gt;=60,exp_SILP!$AG1867/60,exp_SILP!$AG1867)</f>
        <v>1</v>
      </c>
      <c r="G1867" s="18" t="str">
        <f>VLOOKUP(exp_SILP!$Y1867,'DATI CM'!$A$2:$F$28,2,FALSE)</f>
        <v>FLCSRN79S42L219X</v>
      </c>
      <c r="H1867" s="18" t="str">
        <f>VLOOKUP(exp_SILP!$Y1867,'DATI CM'!$A$2:$F$28,3,FALSE)</f>
        <v>A011</v>
      </c>
      <c r="I1867" s="18" t="str">
        <f t="shared" si="1"/>
        <v>N</v>
      </c>
      <c r="J1867" s="18" t="str">
        <f>VLOOKUP(exp_SILP!$Y1867,'DATI CM'!$A$2:$F$28,4,FALSE)</f>
        <v>TORINO</v>
      </c>
      <c r="K1867" s="19">
        <f>VLOOKUP(exp_SILP!$B1867,'DATI COMMESSE'!$A$2:$F$25,5,FALSE)</f>
        <v>35.5</v>
      </c>
      <c r="L1867" s="19">
        <f>IF(exp_SILP!$B1867="A4.10 - LEP E - ORIENTAMENTO SPECIALISTICO SKILL GAP ANALYSIS - GRUPPO 3P",0,VLOOKUP(exp_SILP!$Y1867,'DATI CM'!$A$2:$F$28,6,FALSE))</f>
        <v>25</v>
      </c>
      <c r="M1867" s="19">
        <f>IFERROR(VLOOKUP(exp_SILP!$B1867,'DATI CM'!$H$2:$I$16,2,FALSE)*exp_SILP!$F1867,0)</f>
        <v>0</v>
      </c>
      <c r="N1867" s="18" t="str">
        <f>VLOOKUP(exp_SILP!$B1867,'DATI COMMESSE'!$A$2:$F$25,4,FALSE)</f>
        <v>FRD</v>
      </c>
      <c r="O1867" s="20">
        <f>VLOOKUP(exp_SILP!$B1867,'DATI COMMESSE'!$A$2:$F$25,5,FALSE)*exp_SILP!$F1867</f>
        <v>35.5</v>
      </c>
      <c r="P1867" s="18" t="str">
        <f>IF(MID(exp_SILP!$W1867,10,2)&gt;"40","F","M")</f>
        <v>M</v>
      </c>
      <c r="Q1867" s="24" t="s">
        <v>767</v>
      </c>
      <c r="R1867" s="22" t="s">
        <v>93</v>
      </c>
      <c r="S1867" s="22" t="s">
        <v>94</v>
      </c>
      <c r="T1867" s="22" t="s">
        <v>58</v>
      </c>
      <c r="U1867" s="22" t="s">
        <v>59</v>
      </c>
      <c r="V1867" s="22" t="s">
        <v>1612</v>
      </c>
      <c r="W1867" s="22" t="s">
        <v>1613</v>
      </c>
      <c r="X1867" s="22" t="s">
        <v>1614</v>
      </c>
      <c r="Y1867" s="22" t="s">
        <v>10</v>
      </c>
      <c r="Z1867" s="22" t="s">
        <v>63</v>
      </c>
      <c r="AA1867" s="22" t="s">
        <v>64</v>
      </c>
      <c r="AB1867" s="22" t="s">
        <v>65</v>
      </c>
      <c r="AC1867" s="22" t="s">
        <v>75</v>
      </c>
      <c r="AD1867" s="22" t="s">
        <v>59</v>
      </c>
      <c r="AE1867" s="22" t="s">
        <v>59</v>
      </c>
      <c r="AF1867" s="22" t="s">
        <v>211</v>
      </c>
      <c r="AG1867" s="25" t="s">
        <v>67</v>
      </c>
      <c r="AH1867" s="22" t="s">
        <v>1773</v>
      </c>
      <c r="AI1867" s="22" t="s">
        <v>77</v>
      </c>
      <c r="AJ1867" s="22" t="str">
        <f>VLOOKUP(exp_SILP!$Y1867,'DATI CM'!$A$2:$F$28,2,FALSE)</f>
        <v>FLCSRN79S42L219X</v>
      </c>
    </row>
    <row r="1868" ht="15.75" customHeight="1">
      <c r="A1868" s="10" t="str">
        <f>IFERROR(VLOOKUP(exp_SILP!$W1868,exp_utenti_P!D:D,1,FALSE),"_DA INSERIRE")</f>
        <v>CRNPLA64H12L219L</v>
      </c>
      <c r="B1868" s="10" t="str">
        <f>IF(AND(exp_SILP!$S1868="A.3 ORIENTAMENTO PROFESSIONALE",exp_SILP!$AD1868="4.2"),"A.3 ORIENTAMENTO PROFESSIONALE (CARCERE)",
IF(AND(exp_SILP!$S1868="A.3 ORIENTAMENTO PROFESSIONALE",exp_SILP!$AD1868="."),"A.3 ORIENTAMENTO PROFESSIONALE (CARCERE)",
IF(AND(exp_SILP!$S1868="A.4 CONSULENZA ORIENTATIVA",exp_SILP!$AD1868="4.2"),"A.4 CONSULENZA ORIENTATIVA (CARCERE)",
IF(AND(exp_SILP!$S1868="A.4 CONSULENZA ORIENTATIVA",exp_SILP!$AD1868="."),"A.4 CONSULENZA ORIENTATIVA (CARCERE)",
IF(AND(exp_SILP!$S1868="A.5 - LEP F1 - ACCOMPAGNAMENTO AL LAVORO",exp_SILP!$AD1868="4.2"),"A.5 - LEP F1 - ACCOMPAGNAMENTO AL LAVORO (CARCERE)",
IF(AND(exp_SILP!$S1868="A.5 - LEP F1 - ACCOMPAGNAMENTO AL LAVORO",exp_SILP!$AD1868="."),"A.5 - LEP F1 - ACCOMPAGNAMENTO AL LAVORO (CARCERE)",
IF(AND(exp_SILP!$S1868="A.5.2a - TUTORAGGIO TIROCINI",exp_SILP!$AD1868="4.2"),"A.5.2a - TUTORAGGIO TIROCINI (CARCERE)",
exp_SILP!$S1868)))))))</f>
        <v>A.4 CONSULENZA ORIENTATIVA (1-C)</v>
      </c>
      <c r="C1868" s="11" t="str">
        <f>CONCATENATE(VLOOKUP(exp_SILP!$B1868,'DATI COMMESSE'!$A$2:$F$25,4,FALSE)," - ", VLOOKUP(exp_SILP!$B1868,'DATI COMMESSE'!$A$2:$F$25,2,FALSE)," - ",VLOOKUP(exp_SILP!$B1868,'DATI COMMESSE'!$A$2:$F$25,3,FALSE))</f>
        <v>FRD - 22-02-5000 - 22-12-5002</v>
      </c>
      <c r="D1868" s="11" t="str">
        <f>LEFT(exp_SILP!$R1868,5)</f>
        <v>14:00</v>
      </c>
      <c r="E1868" s="11" t="str">
        <f>RIGHT(exp_SILP!$R1868,5)</f>
        <v>17:00</v>
      </c>
      <c r="F1868" s="11">
        <f>IF(exp_SILP!$AG1868&gt;=60,exp_SILP!$AG1868/60,exp_SILP!$AG1868)</f>
        <v>3</v>
      </c>
      <c r="G1868" s="11" t="str">
        <f>VLOOKUP(exp_SILP!$Y1868,'DATI CM'!$A$2:$F$28,2,FALSE)</f>
        <v>FLCSRN79S42L219X</v>
      </c>
      <c r="H1868" s="11" t="str">
        <f>VLOOKUP(exp_SILP!$Y1868,'DATI CM'!$A$2:$F$28,3,FALSE)</f>
        <v>A011</v>
      </c>
      <c r="I1868" s="11" t="str">
        <f t="shared" si="1"/>
        <v>N</v>
      </c>
      <c r="J1868" s="11" t="str">
        <f>VLOOKUP(exp_SILP!$Y1868,'DATI CM'!$A$2:$F$28,4,FALSE)</f>
        <v>TORINO</v>
      </c>
      <c r="K1868" s="12">
        <f>VLOOKUP(exp_SILP!$B1868,'DATI COMMESSE'!$A$2:$F$25,5,FALSE)</f>
        <v>35.5</v>
      </c>
      <c r="L1868" s="12">
        <f>IF(exp_SILP!$B1868="A4.10 - LEP E - ORIENTAMENTO SPECIALISTICO SKILL GAP ANALYSIS - GRUPPO 3P",0,VLOOKUP(exp_SILP!$Y1868,'DATI CM'!$A$2:$F$28,6,FALSE))</f>
        <v>25</v>
      </c>
      <c r="M1868" s="12">
        <f>IFERROR(VLOOKUP(exp_SILP!$B1868,'DATI CM'!$H$2:$I$16,2,FALSE)*exp_SILP!$F1868,0)</f>
        <v>0</v>
      </c>
      <c r="N1868" s="11" t="str">
        <f>VLOOKUP(exp_SILP!$B1868,'DATI COMMESSE'!$A$2:$F$25,4,FALSE)</f>
        <v>FRD</v>
      </c>
      <c r="O1868" s="13">
        <f>VLOOKUP(exp_SILP!$B1868,'DATI COMMESSE'!$A$2:$F$25,5,FALSE)*exp_SILP!$F1868</f>
        <v>106.5</v>
      </c>
      <c r="P1868" s="11" t="str">
        <f>IF(MID(exp_SILP!$W1868,10,2)&gt;"40","F","M")</f>
        <v>M</v>
      </c>
      <c r="Q1868" s="27" t="s">
        <v>767</v>
      </c>
      <c r="R1868" s="15" t="s">
        <v>100</v>
      </c>
      <c r="S1868" s="15" t="s">
        <v>94</v>
      </c>
      <c r="T1868" s="15" t="s">
        <v>58</v>
      </c>
      <c r="U1868" s="15" t="s">
        <v>59</v>
      </c>
      <c r="V1868" s="15" t="s">
        <v>1612</v>
      </c>
      <c r="W1868" s="15" t="s">
        <v>1613</v>
      </c>
      <c r="X1868" s="15" t="s">
        <v>1614</v>
      </c>
      <c r="Y1868" s="15" t="s">
        <v>10</v>
      </c>
      <c r="Z1868" s="15" t="s">
        <v>63</v>
      </c>
      <c r="AA1868" s="15" t="s">
        <v>64</v>
      </c>
      <c r="AB1868" s="15" t="s">
        <v>74</v>
      </c>
      <c r="AC1868" s="15" t="s">
        <v>75</v>
      </c>
      <c r="AD1868" s="15" t="s">
        <v>59</v>
      </c>
      <c r="AE1868" s="15" t="s">
        <v>59</v>
      </c>
      <c r="AF1868" s="15" t="s">
        <v>59</v>
      </c>
      <c r="AG1868" s="28" t="s">
        <v>101</v>
      </c>
      <c r="AH1868" s="15" t="s">
        <v>1773</v>
      </c>
      <c r="AI1868" s="15" t="s">
        <v>77</v>
      </c>
      <c r="AJ1868" s="15" t="str">
        <f>VLOOKUP(exp_SILP!$Y1868,'DATI CM'!$A$2:$F$28,2,FALSE)</f>
        <v>FLCSRN79S42L219X</v>
      </c>
    </row>
    <row r="1869" ht="15.75" customHeight="1">
      <c r="A1869" s="17" t="str">
        <f>IFERROR(VLOOKUP(exp_SILP!$W1869,exp_utenti_P!D:D,1,FALSE),"_DA INSERIRE")</f>
        <v>KHDFZO94E62Z330J</v>
      </c>
      <c r="B1869" s="17" t="str">
        <f>IF(AND(exp_SILP!$S1869="A.3 ORIENTAMENTO PROFESSIONALE",exp_SILP!$AD1869="4.2"),"A.3 ORIENTAMENTO PROFESSIONALE (CARCERE)",
IF(AND(exp_SILP!$S1869="A.3 ORIENTAMENTO PROFESSIONALE",exp_SILP!$AD1869="."),"A.3 ORIENTAMENTO PROFESSIONALE (CARCERE)",
IF(AND(exp_SILP!$S1869="A.4 CONSULENZA ORIENTATIVA",exp_SILP!$AD1869="4.2"),"A.4 CONSULENZA ORIENTATIVA (CARCERE)",
IF(AND(exp_SILP!$S1869="A.4 CONSULENZA ORIENTATIVA",exp_SILP!$AD1869="."),"A.4 CONSULENZA ORIENTATIVA (CARCERE)",
IF(AND(exp_SILP!$S1869="A.5 - LEP F1 - ACCOMPAGNAMENTO AL LAVORO",exp_SILP!$AD1869="4.2"),"A.5 - LEP F1 - ACCOMPAGNAMENTO AL LAVORO (CARCERE)",
IF(AND(exp_SILP!$S1869="A.5 - LEP F1 - ACCOMPAGNAMENTO AL LAVORO",exp_SILP!$AD1869="."),"A.5 - LEP F1 - ACCOMPAGNAMENTO AL LAVORO (CARCERE)",
IF(AND(exp_SILP!$S1869="A.5.2a - TUTORAGGIO TIROCINI",exp_SILP!$AD1869="4.2"),"A.5.2a - TUTORAGGIO TIROCINI (CARCERE)",
exp_SILP!$S1869)))))))</f>
        <v>A.4 CONSULENZA ORIENTATIVA (1-C)</v>
      </c>
      <c r="C1869" s="18" t="str">
        <f>CONCATENATE(VLOOKUP(exp_SILP!$B1869,'DATI COMMESSE'!$A$2:$F$25,4,FALSE)," - ", VLOOKUP(exp_SILP!$B1869,'DATI COMMESSE'!$A$2:$F$25,2,FALSE)," - ",VLOOKUP(exp_SILP!$B1869,'DATI COMMESSE'!$A$2:$F$25,3,FALSE))</f>
        <v>FRD - 22-02-5000 - 22-12-5002</v>
      </c>
      <c r="D1869" s="18" t="str">
        <f>LEFT(exp_SILP!$R1869,5)</f>
        <v>12:00</v>
      </c>
      <c r="E1869" s="18" t="str">
        <f>RIGHT(exp_SILP!$R1869,5)</f>
        <v>13:00</v>
      </c>
      <c r="F1869" s="18">
        <f>IF(exp_SILP!$AG1869&gt;=60,exp_SILP!$AG1869/60,exp_SILP!$AG1869)</f>
        <v>1</v>
      </c>
      <c r="G1869" s="18" t="str">
        <f>VLOOKUP(exp_SILP!$Y1869,'DATI CM'!$A$2:$F$28,2,FALSE)</f>
        <v>MNRCLD73B46G674U</v>
      </c>
      <c r="H1869" s="18" t="str">
        <f>VLOOKUP(exp_SILP!$Y1869,'DATI CM'!$A$2:$F$28,3,FALSE)</f>
        <v>A011</v>
      </c>
      <c r="I1869" s="18" t="str">
        <f t="shared" si="1"/>
        <v>N</v>
      </c>
      <c r="J1869" s="18" t="str">
        <f>VLOOKUP(exp_SILP!$Y1869,'DATI CM'!$A$2:$F$28,4,FALSE)</f>
        <v>TORINO</v>
      </c>
      <c r="K1869" s="19">
        <f>VLOOKUP(exp_SILP!$B1869,'DATI COMMESSE'!$A$2:$F$25,5,FALSE)</f>
        <v>35.5</v>
      </c>
      <c r="L1869" s="19">
        <f>IF(exp_SILP!$B1869="A4.10 - LEP E - ORIENTAMENTO SPECIALISTICO SKILL GAP ANALYSIS - GRUPPO 3P",0,VLOOKUP(exp_SILP!$Y1869,'DATI CM'!$A$2:$F$28,6,FALSE))</f>
        <v>25</v>
      </c>
      <c r="M1869" s="19">
        <f>IFERROR(VLOOKUP(exp_SILP!$B1869,'DATI CM'!$H$2:$I$16,2,FALSE)*exp_SILP!$F1869,0)</f>
        <v>0</v>
      </c>
      <c r="N1869" s="18" t="str">
        <f>VLOOKUP(exp_SILP!$B1869,'DATI COMMESSE'!$A$2:$F$25,4,FALSE)</f>
        <v>FRD</v>
      </c>
      <c r="O1869" s="20">
        <f>VLOOKUP(exp_SILP!$B1869,'DATI COMMESSE'!$A$2:$F$25,5,FALSE)*exp_SILP!$F1869</f>
        <v>35.5</v>
      </c>
      <c r="P1869" s="18" t="str">
        <f>IF(MID(exp_SILP!$W1869,10,2)&gt;"40","F","M")</f>
        <v>F</v>
      </c>
      <c r="Q1869" s="24" t="s">
        <v>767</v>
      </c>
      <c r="R1869" s="22" t="s">
        <v>102</v>
      </c>
      <c r="S1869" s="22" t="s">
        <v>94</v>
      </c>
      <c r="T1869" s="22" t="s">
        <v>58</v>
      </c>
      <c r="U1869" s="22" t="s">
        <v>59</v>
      </c>
      <c r="V1869" s="22" t="s">
        <v>882</v>
      </c>
      <c r="W1869" s="22" t="s">
        <v>883</v>
      </c>
      <c r="X1869" s="22" t="s">
        <v>884</v>
      </c>
      <c r="Y1869" s="22" t="s">
        <v>14</v>
      </c>
      <c r="Z1869" s="22" t="s">
        <v>63</v>
      </c>
      <c r="AA1869" s="22" t="s">
        <v>64</v>
      </c>
      <c r="AB1869" s="22" t="s">
        <v>65</v>
      </c>
      <c r="AC1869" s="22" t="s">
        <v>75</v>
      </c>
      <c r="AD1869" s="22" t="s">
        <v>59</v>
      </c>
      <c r="AE1869" s="22" t="s">
        <v>59</v>
      </c>
      <c r="AF1869" s="22" t="s">
        <v>156</v>
      </c>
      <c r="AG1869" s="25" t="s">
        <v>67</v>
      </c>
      <c r="AH1869" s="22" t="s">
        <v>767</v>
      </c>
      <c r="AI1869" s="22" t="s">
        <v>158</v>
      </c>
      <c r="AJ1869" s="22" t="str">
        <f>VLOOKUP(exp_SILP!$Y1869,'DATI CM'!$A$2:$F$28,2,FALSE)</f>
        <v>MNRCLD73B46G674U</v>
      </c>
    </row>
    <row r="1870" ht="15.75" customHeight="1">
      <c r="A1870" s="10" t="str">
        <f>IFERROR(VLOOKUP(exp_SILP!$W1870,exp_utenti_P!D:D,1,FALSE),"_DA INSERIRE")</f>
        <v>KHDFZO94E62Z330J</v>
      </c>
      <c r="B1870" s="10" t="str">
        <f>IF(AND(exp_SILP!$S1870="A.3 ORIENTAMENTO PROFESSIONALE",exp_SILP!$AD1870="4.2"),"A.3 ORIENTAMENTO PROFESSIONALE (CARCERE)",
IF(AND(exp_SILP!$S1870="A.3 ORIENTAMENTO PROFESSIONALE",exp_SILP!$AD1870="."),"A.3 ORIENTAMENTO PROFESSIONALE (CARCERE)",
IF(AND(exp_SILP!$S1870="A.4 CONSULENZA ORIENTATIVA",exp_SILP!$AD1870="4.2"),"A.4 CONSULENZA ORIENTATIVA (CARCERE)",
IF(AND(exp_SILP!$S1870="A.4 CONSULENZA ORIENTATIVA",exp_SILP!$AD1870="."),"A.4 CONSULENZA ORIENTATIVA (CARCERE)",
IF(AND(exp_SILP!$S1870="A.5 - LEP F1 - ACCOMPAGNAMENTO AL LAVORO",exp_SILP!$AD1870="4.2"),"A.5 - LEP F1 - ACCOMPAGNAMENTO AL LAVORO (CARCERE)",
IF(AND(exp_SILP!$S1870="A.5 - LEP F1 - ACCOMPAGNAMENTO AL LAVORO",exp_SILP!$AD1870="."),"A.5 - LEP F1 - ACCOMPAGNAMENTO AL LAVORO (CARCERE)",
IF(AND(exp_SILP!$S1870="A.5.2a - TUTORAGGIO TIROCINI",exp_SILP!$AD1870="4.2"),"A.5.2a - TUTORAGGIO TIROCINI (CARCERE)",
exp_SILP!$S1870)))))))</f>
        <v>A.4 CONSULENZA ORIENTATIVA (1-C)</v>
      </c>
      <c r="C1870" s="11" t="str">
        <f>CONCATENATE(VLOOKUP(exp_SILP!$B1870,'DATI COMMESSE'!$A$2:$F$25,4,FALSE)," - ", VLOOKUP(exp_SILP!$B1870,'DATI COMMESSE'!$A$2:$F$25,2,FALSE)," - ",VLOOKUP(exp_SILP!$B1870,'DATI COMMESSE'!$A$2:$F$25,3,FALSE))</f>
        <v>FRD - 22-02-5000 - 22-12-5002</v>
      </c>
      <c r="D1870" s="11" t="str">
        <f>LEFT(exp_SILP!$R1870,5)</f>
        <v>09:00</v>
      </c>
      <c r="E1870" s="11" t="str">
        <f>RIGHT(exp_SILP!$R1870,5)</f>
        <v>12:00</v>
      </c>
      <c r="F1870" s="11">
        <f>IF(exp_SILP!$AG1870&gt;=60,exp_SILP!$AG1870/60,exp_SILP!$AG1870)</f>
        <v>3</v>
      </c>
      <c r="G1870" s="11" t="str">
        <f>VLOOKUP(exp_SILP!$Y1870,'DATI CM'!$A$2:$F$28,2,FALSE)</f>
        <v>MNRCLD73B46G674U</v>
      </c>
      <c r="H1870" s="11" t="str">
        <f>VLOOKUP(exp_SILP!$Y1870,'DATI CM'!$A$2:$F$28,3,FALSE)</f>
        <v>A011</v>
      </c>
      <c r="I1870" s="11" t="str">
        <f t="shared" si="1"/>
        <v>N</v>
      </c>
      <c r="J1870" s="11" t="str">
        <f>VLOOKUP(exp_SILP!$Y1870,'DATI CM'!$A$2:$F$28,4,FALSE)</f>
        <v>TORINO</v>
      </c>
      <c r="K1870" s="12">
        <f>VLOOKUP(exp_SILP!$B1870,'DATI COMMESSE'!$A$2:$F$25,5,FALSE)</f>
        <v>35.5</v>
      </c>
      <c r="L1870" s="12">
        <f>IF(exp_SILP!$B1870="A4.10 - LEP E - ORIENTAMENTO SPECIALISTICO SKILL GAP ANALYSIS - GRUPPO 3P",0,VLOOKUP(exp_SILP!$Y1870,'DATI CM'!$A$2:$F$28,6,FALSE))</f>
        <v>25</v>
      </c>
      <c r="M1870" s="12">
        <f>IFERROR(VLOOKUP(exp_SILP!$B1870,'DATI CM'!$H$2:$I$16,2,FALSE)*exp_SILP!$F1870,0)</f>
        <v>0</v>
      </c>
      <c r="N1870" s="11" t="str">
        <f>VLOOKUP(exp_SILP!$B1870,'DATI COMMESSE'!$A$2:$F$25,4,FALSE)</f>
        <v>FRD</v>
      </c>
      <c r="O1870" s="13">
        <f>VLOOKUP(exp_SILP!$B1870,'DATI COMMESSE'!$A$2:$F$25,5,FALSE)*exp_SILP!$F1870</f>
        <v>106.5</v>
      </c>
      <c r="P1870" s="11" t="str">
        <f>IF(MID(exp_SILP!$W1870,10,2)&gt;"40","F","M")</f>
        <v>F</v>
      </c>
      <c r="Q1870" s="27" t="s">
        <v>767</v>
      </c>
      <c r="R1870" s="15" t="s">
        <v>106</v>
      </c>
      <c r="S1870" s="15" t="s">
        <v>94</v>
      </c>
      <c r="T1870" s="15" t="s">
        <v>58</v>
      </c>
      <c r="U1870" s="15" t="s">
        <v>59</v>
      </c>
      <c r="V1870" s="15" t="s">
        <v>882</v>
      </c>
      <c r="W1870" s="15" t="s">
        <v>883</v>
      </c>
      <c r="X1870" s="15" t="s">
        <v>884</v>
      </c>
      <c r="Y1870" s="15" t="s">
        <v>14</v>
      </c>
      <c r="Z1870" s="15" t="s">
        <v>63</v>
      </c>
      <c r="AA1870" s="15" t="s">
        <v>64</v>
      </c>
      <c r="AB1870" s="15" t="s">
        <v>74</v>
      </c>
      <c r="AC1870" s="15" t="s">
        <v>75</v>
      </c>
      <c r="AD1870" s="15" t="s">
        <v>59</v>
      </c>
      <c r="AE1870" s="15" t="s">
        <v>59</v>
      </c>
      <c r="AF1870" s="15" t="s">
        <v>59</v>
      </c>
      <c r="AG1870" s="28" t="s">
        <v>101</v>
      </c>
      <c r="AH1870" s="15" t="s">
        <v>767</v>
      </c>
      <c r="AI1870" s="15" t="s">
        <v>158</v>
      </c>
      <c r="AJ1870" s="15" t="str">
        <f>VLOOKUP(exp_SILP!$Y1870,'DATI CM'!$A$2:$F$28,2,FALSE)</f>
        <v>MNRCLD73B46G674U</v>
      </c>
    </row>
    <row r="1871" ht="15.75" hidden="1" customHeight="1">
      <c r="A1871" s="17" t="str">
        <f>IFERROR(VLOOKUP(exp_SILP!$W1871,exp_utenti_P!D:D,1,FALSE),"_DA INSERIRE")</f>
        <v>CNFCST76T47F952C</v>
      </c>
      <c r="B1871" s="17" t="str">
        <f>IF(AND(exp_SILP!$S1871="A.3 ORIENTAMENTO PROFESSIONALE",exp_SILP!$AD1871="4.2"),"A.3 ORIENTAMENTO PROFESSIONALE (CARCERE)",
IF(AND(exp_SILP!$S1871="A.3 ORIENTAMENTO PROFESSIONALE",exp_SILP!$AD1871="."),"A.3 ORIENTAMENTO PROFESSIONALE (CARCERE)",
IF(AND(exp_SILP!$S1871="A.4 CONSULENZA ORIENTATIVA",exp_SILP!$AD1871="4.2"),"A.4 CONSULENZA ORIENTATIVA (CARCERE)",
IF(AND(exp_SILP!$S1871="A.4 CONSULENZA ORIENTATIVA",exp_SILP!$AD1871="."),"A.4 CONSULENZA ORIENTATIVA (CARCERE)",
IF(AND(exp_SILP!$S1871="A.5 - LEP F1 - ACCOMPAGNAMENTO AL LAVORO",exp_SILP!$AD1871="4.2"),"A.5 - LEP F1 - ACCOMPAGNAMENTO AL LAVORO (CARCERE)",
IF(AND(exp_SILP!$S1871="A.5 - LEP F1 - ACCOMPAGNAMENTO AL LAVORO",exp_SILP!$AD1871="."),"A.5 - LEP F1 - ACCOMPAGNAMENTO AL LAVORO (CARCERE)",
IF(AND(exp_SILP!$S1871="A.5.2a - TUTORAGGIO TIROCINI",exp_SILP!$AD1871="4.2"),"A.5.2a - TUTORAGGIO TIROCINI (CARCERE)",
exp_SILP!$S1871)))))))</f>
        <v>A.5 - LEP F1 - ACCOMPAGNAMENTO AL LAVORO</v>
      </c>
      <c r="C1871" s="18" t="str">
        <f>CONCATENATE(VLOOKUP(exp_SILP!$B1871,'DATI COMMESSE'!$A$2:$F$25,4,FALSE)," - ", VLOOKUP(exp_SILP!$B1871,'DATI COMMESSE'!$A$2:$F$25,2,FALSE)," - ",VLOOKUP(exp_SILP!$B1871,'DATI COMMESSE'!$A$2:$F$25,3,FALSE))</f>
        <v>GOL - 22-02-5000 - 22-12-5003</v>
      </c>
      <c r="D1871" s="18" t="str">
        <f>LEFT(exp_SILP!$R1871,5)</f>
        <v>11:00</v>
      </c>
      <c r="E1871" s="18" t="str">
        <f>RIGHT(exp_SILP!$R1871,5)</f>
        <v>12:00</v>
      </c>
      <c r="F1871" s="18">
        <f>IF(exp_SILP!$AG1871&gt;=60,exp_SILP!$AG1871/60,exp_SILP!$AG1871)</f>
        <v>1</v>
      </c>
      <c r="G1871" s="18" t="str">
        <f>VLOOKUP(exp_SILP!$Y1871,'DATI CM'!$A$2:$F$28,2,FALSE)</f>
        <v>RSCDAA66H43F952Q</v>
      </c>
      <c r="H1871" s="18" t="str">
        <f>VLOOKUP(exp_SILP!$Y1871,'DATI CM'!$A$2:$F$28,3,FALSE)</f>
        <v>A011</v>
      </c>
      <c r="I1871" s="18" t="str">
        <f t="shared" si="1"/>
        <v>N</v>
      </c>
      <c r="J1871" s="18" t="str">
        <f>VLOOKUP(exp_SILP!$Y1871,'DATI CM'!$A$2:$F$28,4,FALSE)</f>
        <v>NO</v>
      </c>
      <c r="K1871" s="19">
        <f>VLOOKUP(exp_SILP!$B1871,'DATI COMMESSE'!$A$2:$F$25,5,FALSE)</f>
        <v>39.94</v>
      </c>
      <c r="L1871" s="19">
        <f>IF(exp_SILP!$B1871="A4.10 - LEP E - ORIENTAMENTO SPECIALISTICO SKILL GAP ANALYSIS - GRUPPO 3P",0,VLOOKUP(exp_SILP!$Y1871,'DATI CM'!$A$2:$F$28,6,FALSE))</f>
        <v>25</v>
      </c>
      <c r="M1871" s="19">
        <f>IFERROR(VLOOKUP(exp_SILP!$B1871,'DATI CM'!$H$2:$I$16,2,FALSE)*exp_SILP!$F1871,0)</f>
        <v>0</v>
      </c>
      <c r="N1871" s="18" t="str">
        <f>VLOOKUP(exp_SILP!$B1871,'DATI COMMESSE'!$A$2:$F$25,4,FALSE)</f>
        <v>GOL</v>
      </c>
      <c r="O1871" s="20">
        <f>VLOOKUP(exp_SILP!$B1871,'DATI COMMESSE'!$A$2:$F$25,5,FALSE)*exp_SILP!$F1871</f>
        <v>39.94</v>
      </c>
      <c r="P1871" s="18" t="str">
        <f>IF(MID(exp_SILP!$W1871,10,2)&gt;"40","F","M")</f>
        <v>F</v>
      </c>
      <c r="Q1871" s="30" t="s">
        <v>767</v>
      </c>
      <c r="R1871" s="23" t="s">
        <v>278</v>
      </c>
      <c r="S1871" s="23" t="s">
        <v>57</v>
      </c>
      <c r="T1871" s="23" t="s">
        <v>58</v>
      </c>
      <c r="U1871" s="23" t="s">
        <v>59</v>
      </c>
      <c r="V1871" s="23" t="s">
        <v>961</v>
      </c>
      <c r="W1871" s="23" t="s">
        <v>962</v>
      </c>
      <c r="X1871" s="23" t="s">
        <v>963</v>
      </c>
      <c r="Y1871" s="23" t="s">
        <v>16</v>
      </c>
      <c r="Z1871" s="23" t="s">
        <v>63</v>
      </c>
      <c r="AA1871" s="23" t="s">
        <v>64</v>
      </c>
      <c r="AB1871" s="23" t="s">
        <v>65</v>
      </c>
      <c r="AC1871" s="23" t="s">
        <v>82</v>
      </c>
      <c r="AD1871" s="23" t="s">
        <v>59</v>
      </c>
      <c r="AE1871" s="23" t="s">
        <v>59</v>
      </c>
      <c r="AF1871" s="23" t="s">
        <v>114</v>
      </c>
      <c r="AG1871" s="31" t="s">
        <v>67</v>
      </c>
      <c r="AH1871" s="23" t="s">
        <v>767</v>
      </c>
      <c r="AI1871" s="23" t="s">
        <v>198</v>
      </c>
      <c r="AJ1871" s="23" t="str">
        <f>VLOOKUP(exp_SILP!$Y1871,'DATI CM'!$A$2:$F$28,2,FALSE)</f>
        <v>RSCDAA66H43F952Q</v>
      </c>
    </row>
    <row r="1872" ht="15.75" hidden="1" customHeight="1">
      <c r="A1872" s="10" t="str">
        <f>IFERROR(VLOOKUP(exp_SILP!$W1872,exp_utenti_P!D:D,1,FALSE),"_DA INSERIRE")</f>
        <v>CNFCST76T47F952C</v>
      </c>
      <c r="B1872" s="10" t="str">
        <f>IF(AND(exp_SILP!$S1872="A.3 ORIENTAMENTO PROFESSIONALE",exp_SILP!$AD1872="4.2"),"A.3 ORIENTAMENTO PROFESSIONALE (CARCERE)",
IF(AND(exp_SILP!$S1872="A.3 ORIENTAMENTO PROFESSIONALE",exp_SILP!$AD1872="."),"A.3 ORIENTAMENTO PROFESSIONALE (CARCERE)",
IF(AND(exp_SILP!$S1872="A.4 CONSULENZA ORIENTATIVA",exp_SILP!$AD1872="4.2"),"A.4 CONSULENZA ORIENTATIVA (CARCERE)",
IF(AND(exp_SILP!$S1872="A.4 CONSULENZA ORIENTATIVA",exp_SILP!$AD1872="."),"A.4 CONSULENZA ORIENTATIVA (CARCERE)",
IF(AND(exp_SILP!$S1872="A.5 - LEP F1 - ACCOMPAGNAMENTO AL LAVORO",exp_SILP!$AD1872="4.2"),"A.5 - LEP F1 - ACCOMPAGNAMENTO AL LAVORO (CARCERE)",
IF(AND(exp_SILP!$S1872="A.5 - LEP F1 - ACCOMPAGNAMENTO AL LAVORO",exp_SILP!$AD1872="."),"A.5 - LEP F1 - ACCOMPAGNAMENTO AL LAVORO (CARCERE)",
IF(AND(exp_SILP!$S1872="A.5.2a - TUTORAGGIO TIROCINI",exp_SILP!$AD1872="4.2"),"A.5.2a - TUTORAGGIO TIROCINI (CARCERE)",
exp_SILP!$S1872)))))))</f>
        <v>A.5 - LEP F1 - ACCOMPAGNAMENTO AL LAVORO</v>
      </c>
      <c r="C1872" s="11" t="str">
        <f>CONCATENATE(VLOOKUP(exp_SILP!$B1872,'DATI COMMESSE'!$A$2:$F$25,4,FALSE)," - ", VLOOKUP(exp_SILP!$B1872,'DATI COMMESSE'!$A$2:$F$25,2,FALSE)," - ",VLOOKUP(exp_SILP!$B1872,'DATI COMMESSE'!$A$2:$F$25,3,FALSE))</f>
        <v>GOL - 22-02-5000 - 22-12-5003</v>
      </c>
      <c r="D1872" s="11" t="str">
        <f>LEFT(exp_SILP!$R1872,5)</f>
        <v>09:00</v>
      </c>
      <c r="E1872" s="11" t="str">
        <f>RIGHT(exp_SILP!$R1872,5)</f>
        <v>11:00</v>
      </c>
      <c r="F1872" s="11">
        <f>IF(exp_SILP!$AG1872&gt;=60,exp_SILP!$AG1872/60,exp_SILP!$AG1872)</f>
        <v>2</v>
      </c>
      <c r="G1872" s="11" t="str">
        <f>VLOOKUP(exp_SILP!$Y1872,'DATI CM'!$A$2:$F$28,2,FALSE)</f>
        <v>RSCDAA66H43F952Q</v>
      </c>
      <c r="H1872" s="11" t="str">
        <f>VLOOKUP(exp_SILP!$Y1872,'DATI CM'!$A$2:$F$28,3,FALSE)</f>
        <v>A011</v>
      </c>
      <c r="I1872" s="11" t="str">
        <f t="shared" si="1"/>
        <v>N</v>
      </c>
      <c r="J1872" s="11" t="str">
        <f>VLOOKUP(exp_SILP!$Y1872,'DATI CM'!$A$2:$F$28,4,FALSE)</f>
        <v>NO</v>
      </c>
      <c r="K1872" s="12">
        <f>VLOOKUP(exp_SILP!$B1872,'DATI COMMESSE'!$A$2:$F$25,5,FALSE)</f>
        <v>39.94</v>
      </c>
      <c r="L1872" s="12">
        <f>IF(exp_SILP!$B1872="A4.10 - LEP E - ORIENTAMENTO SPECIALISTICO SKILL GAP ANALYSIS - GRUPPO 3P",0,VLOOKUP(exp_SILP!$Y1872,'DATI CM'!$A$2:$F$28,6,FALSE))</f>
        <v>25</v>
      </c>
      <c r="M1872" s="12">
        <f>IFERROR(VLOOKUP(exp_SILP!$B1872,'DATI CM'!$H$2:$I$16,2,FALSE)*exp_SILP!$F1872,0)</f>
        <v>0</v>
      </c>
      <c r="N1872" s="11" t="str">
        <f>VLOOKUP(exp_SILP!$B1872,'DATI COMMESSE'!$A$2:$F$25,4,FALSE)</f>
        <v>GOL</v>
      </c>
      <c r="O1872" s="13">
        <f>VLOOKUP(exp_SILP!$B1872,'DATI COMMESSE'!$A$2:$F$25,5,FALSE)*exp_SILP!$F1872</f>
        <v>79.88</v>
      </c>
      <c r="P1872" s="11" t="str">
        <f>IF(MID(exp_SILP!$W1872,10,2)&gt;"40","F","M")</f>
        <v>F</v>
      </c>
      <c r="Q1872" s="27" t="s">
        <v>767</v>
      </c>
      <c r="R1872" s="15" t="s">
        <v>223</v>
      </c>
      <c r="S1872" s="15" t="s">
        <v>57</v>
      </c>
      <c r="T1872" s="15" t="s">
        <v>58</v>
      </c>
      <c r="U1872" s="15" t="s">
        <v>59</v>
      </c>
      <c r="V1872" s="15" t="s">
        <v>961</v>
      </c>
      <c r="W1872" s="15" t="s">
        <v>962</v>
      </c>
      <c r="X1872" s="15" t="s">
        <v>963</v>
      </c>
      <c r="Y1872" s="15" t="s">
        <v>16</v>
      </c>
      <c r="Z1872" s="15" t="s">
        <v>63</v>
      </c>
      <c r="AA1872" s="15" t="s">
        <v>64</v>
      </c>
      <c r="AB1872" s="15" t="s">
        <v>65</v>
      </c>
      <c r="AC1872" s="15" t="s">
        <v>82</v>
      </c>
      <c r="AD1872" s="15" t="s">
        <v>59</v>
      </c>
      <c r="AE1872" s="15" t="s">
        <v>59</v>
      </c>
      <c r="AF1872" s="15" t="s">
        <v>59</v>
      </c>
      <c r="AG1872" s="28" t="s">
        <v>76</v>
      </c>
      <c r="AH1872" s="15" t="s">
        <v>767</v>
      </c>
      <c r="AI1872" s="15" t="s">
        <v>198</v>
      </c>
      <c r="AJ1872" s="15" t="str">
        <f>VLOOKUP(exp_SILP!$Y1872,'DATI CM'!$A$2:$F$28,2,FALSE)</f>
        <v>RSCDAA66H43F952Q</v>
      </c>
    </row>
    <row r="1873" ht="15.75" customHeight="1">
      <c r="A1873" s="17" t="str">
        <f>IFERROR(VLOOKUP(exp_SILP!$W1873,exp_utenti_P!D:D,1,FALSE),"_DA INSERIRE")</f>
        <v>MLNDNC71B07A662F</v>
      </c>
      <c r="B1873" s="17" t="str">
        <f>IF(AND(exp_SILP!$S1873="A.3 ORIENTAMENTO PROFESSIONALE",exp_SILP!$AD1873="4.2"),"A.3 ORIENTAMENTO PROFESSIONALE (CARCERE)",
IF(AND(exp_SILP!$S1873="A.3 ORIENTAMENTO PROFESSIONALE",exp_SILP!$AD1873="."),"A.3 ORIENTAMENTO PROFESSIONALE (CARCERE)",
IF(AND(exp_SILP!$S1873="A.4 CONSULENZA ORIENTATIVA",exp_SILP!$AD1873="4.2"),"A.4 CONSULENZA ORIENTATIVA (CARCERE)",
IF(AND(exp_SILP!$S1873="A.4 CONSULENZA ORIENTATIVA",exp_SILP!$AD1873="."),"A.4 CONSULENZA ORIENTATIVA (CARCERE)",
IF(AND(exp_SILP!$S1873="A.5 - LEP F1 - ACCOMPAGNAMENTO AL LAVORO",exp_SILP!$AD1873="4.2"),"A.5 - LEP F1 - ACCOMPAGNAMENTO AL LAVORO (CARCERE)",
IF(AND(exp_SILP!$S1873="A.5 - LEP F1 - ACCOMPAGNAMENTO AL LAVORO",exp_SILP!$AD1873="."),"A.5 - LEP F1 - ACCOMPAGNAMENTO AL LAVORO (CARCERE)",
IF(AND(exp_SILP!$S1873="A.5.2a - TUTORAGGIO TIROCINI",exp_SILP!$AD1873="4.2"),"A.5.2a - TUTORAGGIO TIROCINI (CARCERE)",
exp_SILP!$S1873)))))))</f>
        <v>A.5 - LEP F1 - ACCOMPAGNAMENTO AL LAVORO</v>
      </c>
      <c r="C1873" s="18" t="str">
        <f>CONCATENATE(VLOOKUP(exp_SILP!$B1873,'DATI COMMESSE'!$A$2:$F$25,4,FALSE)," - ", VLOOKUP(exp_SILP!$B1873,'DATI COMMESSE'!$A$2:$F$25,2,FALSE)," - ",VLOOKUP(exp_SILP!$B1873,'DATI COMMESSE'!$A$2:$F$25,3,FALSE))</f>
        <v>GOL - 22-02-5000 - 22-12-5003</v>
      </c>
      <c r="D1873" s="18" t="str">
        <f>LEFT(exp_SILP!$R1873,5)</f>
        <v>17:00</v>
      </c>
      <c r="E1873" s="18" t="str">
        <f>RIGHT(exp_SILP!$R1873,5)</f>
        <v>18:00</v>
      </c>
      <c r="F1873" s="18">
        <f>IF(exp_SILP!$AG1873&gt;=60,exp_SILP!$AG1873/60,exp_SILP!$AG1873)</f>
        <v>1</v>
      </c>
      <c r="G1873" s="18" t="str">
        <f>VLOOKUP(exp_SILP!$Y1873,'DATI CM'!$A$2:$F$28,2,FALSE)</f>
        <v>MNRCLD73B46G674U</v>
      </c>
      <c r="H1873" s="18" t="str">
        <f>VLOOKUP(exp_SILP!$Y1873,'DATI CM'!$A$2:$F$28,3,FALSE)</f>
        <v>A011</v>
      </c>
      <c r="I1873" s="18" t="str">
        <f t="shared" si="1"/>
        <v>N</v>
      </c>
      <c r="J1873" s="18" t="str">
        <f>VLOOKUP(exp_SILP!$Y1873,'DATI CM'!$A$2:$F$28,4,FALSE)</f>
        <v>TORINO</v>
      </c>
      <c r="K1873" s="19">
        <f>VLOOKUP(exp_SILP!$B1873,'DATI COMMESSE'!$A$2:$F$25,5,FALSE)</f>
        <v>39.94</v>
      </c>
      <c r="L1873" s="19">
        <f>IF(exp_SILP!$B1873="A4.10 - LEP E - ORIENTAMENTO SPECIALISTICO SKILL GAP ANALYSIS - GRUPPO 3P",0,VLOOKUP(exp_SILP!$Y1873,'DATI CM'!$A$2:$F$28,6,FALSE))</f>
        <v>25</v>
      </c>
      <c r="M1873" s="19">
        <f>IFERROR(VLOOKUP(exp_SILP!$B1873,'DATI CM'!$H$2:$I$16,2,FALSE)*exp_SILP!$F1873,0)</f>
        <v>0</v>
      </c>
      <c r="N1873" s="18" t="str">
        <f>VLOOKUP(exp_SILP!$B1873,'DATI COMMESSE'!$A$2:$F$25,4,FALSE)</f>
        <v>GOL</v>
      </c>
      <c r="O1873" s="20">
        <f>VLOOKUP(exp_SILP!$B1873,'DATI COMMESSE'!$A$2:$F$25,5,FALSE)*exp_SILP!$F1873</f>
        <v>39.94</v>
      </c>
      <c r="P1873" s="18" t="str">
        <f>IF(MID(exp_SILP!$W1873,10,2)&gt;"40","F","M")</f>
        <v>M</v>
      </c>
      <c r="Q1873" s="24" t="s">
        <v>767</v>
      </c>
      <c r="R1873" s="22" t="s">
        <v>93</v>
      </c>
      <c r="S1873" s="22" t="s">
        <v>57</v>
      </c>
      <c r="T1873" s="22" t="s">
        <v>58</v>
      </c>
      <c r="U1873" s="22" t="s">
        <v>59</v>
      </c>
      <c r="V1873" s="22" t="s">
        <v>1525</v>
      </c>
      <c r="W1873" s="22" t="s">
        <v>1526</v>
      </c>
      <c r="X1873" s="22" t="s">
        <v>1527</v>
      </c>
      <c r="Y1873" s="22" t="s">
        <v>14</v>
      </c>
      <c r="Z1873" s="22" t="s">
        <v>63</v>
      </c>
      <c r="AA1873" s="22" t="s">
        <v>64</v>
      </c>
      <c r="AB1873" s="22" t="s">
        <v>74</v>
      </c>
      <c r="AC1873" s="22" t="s">
        <v>75</v>
      </c>
      <c r="AD1873" s="22" t="s">
        <v>59</v>
      </c>
      <c r="AE1873" s="22" t="s">
        <v>59</v>
      </c>
      <c r="AF1873" s="22" t="s">
        <v>59</v>
      </c>
      <c r="AG1873" s="25" t="s">
        <v>67</v>
      </c>
      <c r="AH1873" s="22" t="s">
        <v>1773</v>
      </c>
      <c r="AI1873" s="22" t="s">
        <v>158</v>
      </c>
      <c r="AJ1873" s="22" t="str">
        <f>VLOOKUP(exp_SILP!$Y1873,'DATI CM'!$A$2:$F$28,2,FALSE)</f>
        <v>MNRCLD73B46G674U</v>
      </c>
    </row>
    <row r="1874" ht="15.75" customHeight="1">
      <c r="A1874" s="10" t="str">
        <f>IFERROR(VLOOKUP(exp_SILP!$W1874,exp_utenti_P!D:D,1,FALSE),"_DA INSERIRE")</f>
        <v>NTNSRN66A45L219T</v>
      </c>
      <c r="B1874" s="10" t="str">
        <f>IF(AND(exp_SILP!$S1874="A.3 ORIENTAMENTO PROFESSIONALE",exp_SILP!$AD1874="4.2"),"A.3 ORIENTAMENTO PROFESSIONALE (CARCERE)",
IF(AND(exp_SILP!$S1874="A.3 ORIENTAMENTO PROFESSIONALE",exp_SILP!$AD1874="."),"A.3 ORIENTAMENTO PROFESSIONALE (CARCERE)",
IF(AND(exp_SILP!$S1874="A.4 CONSULENZA ORIENTATIVA",exp_SILP!$AD1874="4.2"),"A.4 CONSULENZA ORIENTATIVA (CARCERE)",
IF(AND(exp_SILP!$S1874="A.4 CONSULENZA ORIENTATIVA",exp_SILP!$AD1874="."),"A.4 CONSULENZA ORIENTATIVA (CARCERE)",
IF(AND(exp_SILP!$S1874="A.5 - LEP F1 - ACCOMPAGNAMENTO AL LAVORO",exp_SILP!$AD1874="4.2"),"A.5 - LEP F1 - ACCOMPAGNAMENTO AL LAVORO (CARCERE)",
IF(AND(exp_SILP!$S1874="A.5 - LEP F1 - ACCOMPAGNAMENTO AL LAVORO",exp_SILP!$AD1874="."),"A.5 - LEP F1 - ACCOMPAGNAMENTO AL LAVORO (CARCERE)",
IF(AND(exp_SILP!$S1874="A.5.2a - TUTORAGGIO TIROCINI",exp_SILP!$AD1874="4.2"),"A.5.2a - TUTORAGGIO TIROCINI (CARCERE)",
exp_SILP!$S1874)))))))</f>
        <v>A.5 - LEP F1 - ACCOMPAGNAMENTO AL LAVORO</v>
      </c>
      <c r="C1874" s="11" t="str">
        <f>CONCATENATE(VLOOKUP(exp_SILP!$B1874,'DATI COMMESSE'!$A$2:$F$25,4,FALSE)," - ", VLOOKUP(exp_SILP!$B1874,'DATI COMMESSE'!$A$2:$F$25,2,FALSE)," - ",VLOOKUP(exp_SILP!$B1874,'DATI COMMESSE'!$A$2:$F$25,3,FALSE))</f>
        <v>GOL - 22-02-5000 - 22-12-5003</v>
      </c>
      <c r="D1874" s="11" t="str">
        <f>LEFT(exp_SILP!$R1874,5)</f>
        <v>15:00</v>
      </c>
      <c r="E1874" s="11" t="str">
        <f>RIGHT(exp_SILP!$R1874,5)</f>
        <v>16:00</v>
      </c>
      <c r="F1874" s="11">
        <f>IF(exp_SILP!$AG1874&gt;=60,exp_SILP!$AG1874/60,exp_SILP!$AG1874)</f>
        <v>1</v>
      </c>
      <c r="G1874" s="11" t="str">
        <f>VLOOKUP(exp_SILP!$Y1874,'DATI CM'!$A$2:$F$28,2,FALSE)</f>
        <v>MNRCLD73B46G674U</v>
      </c>
      <c r="H1874" s="11" t="str">
        <f>VLOOKUP(exp_SILP!$Y1874,'DATI CM'!$A$2:$F$28,3,FALSE)</f>
        <v>A011</v>
      </c>
      <c r="I1874" s="11" t="str">
        <f t="shared" si="1"/>
        <v>N</v>
      </c>
      <c r="J1874" s="11" t="str">
        <f>VLOOKUP(exp_SILP!$Y1874,'DATI CM'!$A$2:$F$28,4,FALSE)</f>
        <v>TORINO</v>
      </c>
      <c r="K1874" s="12">
        <f>VLOOKUP(exp_SILP!$B1874,'DATI COMMESSE'!$A$2:$F$25,5,FALSE)</f>
        <v>39.94</v>
      </c>
      <c r="L1874" s="12">
        <f>IF(exp_SILP!$B1874="A4.10 - LEP E - ORIENTAMENTO SPECIALISTICO SKILL GAP ANALYSIS - GRUPPO 3P",0,VLOOKUP(exp_SILP!$Y1874,'DATI CM'!$A$2:$F$28,6,FALSE))</f>
        <v>25</v>
      </c>
      <c r="M1874" s="12">
        <f>IFERROR(VLOOKUP(exp_SILP!$B1874,'DATI CM'!$H$2:$I$16,2,FALSE)*exp_SILP!$F1874,0)</f>
        <v>0</v>
      </c>
      <c r="N1874" s="11" t="str">
        <f>VLOOKUP(exp_SILP!$B1874,'DATI COMMESSE'!$A$2:$F$25,4,FALSE)</f>
        <v>GOL</v>
      </c>
      <c r="O1874" s="13">
        <f>VLOOKUP(exp_SILP!$B1874,'DATI COMMESSE'!$A$2:$F$25,5,FALSE)*exp_SILP!$F1874</f>
        <v>39.94</v>
      </c>
      <c r="P1874" s="11" t="str">
        <f>IF(MID(exp_SILP!$W1874,10,2)&gt;"40","F","M")</f>
        <v>F</v>
      </c>
      <c r="Q1874" s="27" t="s">
        <v>767</v>
      </c>
      <c r="R1874" s="15" t="s">
        <v>311</v>
      </c>
      <c r="S1874" s="15" t="s">
        <v>57</v>
      </c>
      <c r="T1874" s="15" t="s">
        <v>58</v>
      </c>
      <c r="U1874" s="15" t="s">
        <v>59</v>
      </c>
      <c r="V1874" s="15" t="s">
        <v>1372</v>
      </c>
      <c r="W1874" s="15" t="s">
        <v>1373</v>
      </c>
      <c r="X1874" s="15" t="s">
        <v>1374</v>
      </c>
      <c r="Y1874" s="15" t="s">
        <v>14</v>
      </c>
      <c r="Z1874" s="15" t="s">
        <v>63</v>
      </c>
      <c r="AA1874" s="15" t="s">
        <v>64</v>
      </c>
      <c r="AB1874" s="15" t="s">
        <v>65</v>
      </c>
      <c r="AC1874" s="15" t="s">
        <v>75</v>
      </c>
      <c r="AD1874" s="15" t="s">
        <v>59</v>
      </c>
      <c r="AE1874" s="15" t="s">
        <v>59</v>
      </c>
      <c r="AF1874" s="15" t="s">
        <v>156</v>
      </c>
      <c r="AG1874" s="28" t="s">
        <v>67</v>
      </c>
      <c r="AH1874" s="15" t="s">
        <v>767</v>
      </c>
      <c r="AI1874" s="15" t="s">
        <v>158</v>
      </c>
      <c r="AJ1874" s="15" t="str">
        <f>VLOOKUP(exp_SILP!$Y1874,'DATI CM'!$A$2:$F$28,2,FALSE)</f>
        <v>MNRCLD73B46G674U</v>
      </c>
    </row>
    <row r="1875" ht="15.75" customHeight="1">
      <c r="A1875" s="17" t="str">
        <f>IFERROR(VLOOKUP(exp_SILP!$W1875,exp_utenti_P!D:D,1,FALSE),"_DA INSERIRE")</f>
        <v>NTNSRN66A45L219T</v>
      </c>
      <c r="B1875" s="17" t="str">
        <f>IF(AND(exp_SILP!$S1875="A.3 ORIENTAMENTO PROFESSIONALE",exp_SILP!$AD1875="4.2"),"A.3 ORIENTAMENTO PROFESSIONALE (CARCERE)",
IF(AND(exp_SILP!$S1875="A.3 ORIENTAMENTO PROFESSIONALE",exp_SILP!$AD1875="."),"A.3 ORIENTAMENTO PROFESSIONALE (CARCERE)",
IF(AND(exp_SILP!$S1875="A.4 CONSULENZA ORIENTATIVA",exp_SILP!$AD1875="4.2"),"A.4 CONSULENZA ORIENTATIVA (CARCERE)",
IF(AND(exp_SILP!$S1875="A.4 CONSULENZA ORIENTATIVA",exp_SILP!$AD1875="."),"A.4 CONSULENZA ORIENTATIVA (CARCERE)",
IF(AND(exp_SILP!$S1875="A.5 - LEP F1 - ACCOMPAGNAMENTO AL LAVORO",exp_SILP!$AD1875="4.2"),"A.5 - LEP F1 - ACCOMPAGNAMENTO AL LAVORO (CARCERE)",
IF(AND(exp_SILP!$S1875="A.5 - LEP F1 - ACCOMPAGNAMENTO AL LAVORO",exp_SILP!$AD1875="."),"A.5 - LEP F1 - ACCOMPAGNAMENTO AL LAVORO (CARCERE)",
IF(AND(exp_SILP!$S1875="A.5.2a - TUTORAGGIO TIROCINI",exp_SILP!$AD1875="4.2"),"A.5.2a - TUTORAGGIO TIROCINI (CARCERE)",
exp_SILP!$S1875)))))))</f>
        <v>A.5 - LEP F1 - ACCOMPAGNAMENTO AL LAVORO</v>
      </c>
      <c r="C1875" s="18" t="str">
        <f>CONCATENATE(VLOOKUP(exp_SILP!$B1875,'DATI COMMESSE'!$A$2:$F$25,4,FALSE)," - ", VLOOKUP(exp_SILP!$B1875,'DATI COMMESSE'!$A$2:$F$25,2,FALSE)," - ",VLOOKUP(exp_SILP!$B1875,'DATI COMMESSE'!$A$2:$F$25,3,FALSE))</f>
        <v>GOL - 22-02-5000 - 22-12-5003</v>
      </c>
      <c r="D1875" s="18" t="str">
        <f>LEFT(exp_SILP!$R1875,5)</f>
        <v>14:00</v>
      </c>
      <c r="E1875" s="18" t="str">
        <f>RIGHT(exp_SILP!$R1875,5)</f>
        <v>15:00</v>
      </c>
      <c r="F1875" s="18">
        <f>IF(exp_SILP!$AG1875&gt;=60,exp_SILP!$AG1875/60,exp_SILP!$AG1875)</f>
        <v>1</v>
      </c>
      <c r="G1875" s="18" t="str">
        <f>VLOOKUP(exp_SILP!$Y1875,'DATI CM'!$A$2:$F$28,2,FALSE)</f>
        <v>MNRCLD73B46G674U</v>
      </c>
      <c r="H1875" s="18" t="str">
        <f>VLOOKUP(exp_SILP!$Y1875,'DATI CM'!$A$2:$F$28,3,FALSE)</f>
        <v>A011</v>
      </c>
      <c r="I1875" s="18" t="str">
        <f t="shared" si="1"/>
        <v>N</v>
      </c>
      <c r="J1875" s="18" t="str">
        <f>VLOOKUP(exp_SILP!$Y1875,'DATI CM'!$A$2:$F$28,4,FALSE)</f>
        <v>TORINO</v>
      </c>
      <c r="K1875" s="19">
        <f>VLOOKUP(exp_SILP!$B1875,'DATI COMMESSE'!$A$2:$F$25,5,FALSE)</f>
        <v>39.94</v>
      </c>
      <c r="L1875" s="19">
        <f>IF(exp_SILP!$B1875="A4.10 - LEP E - ORIENTAMENTO SPECIALISTICO SKILL GAP ANALYSIS - GRUPPO 3P",0,VLOOKUP(exp_SILP!$Y1875,'DATI CM'!$A$2:$F$28,6,FALSE))</f>
        <v>25</v>
      </c>
      <c r="M1875" s="19">
        <f>IFERROR(VLOOKUP(exp_SILP!$B1875,'DATI CM'!$H$2:$I$16,2,FALSE)*exp_SILP!$F1875,0)</f>
        <v>0</v>
      </c>
      <c r="N1875" s="18" t="str">
        <f>VLOOKUP(exp_SILP!$B1875,'DATI COMMESSE'!$A$2:$F$25,4,FALSE)</f>
        <v>GOL</v>
      </c>
      <c r="O1875" s="20">
        <f>VLOOKUP(exp_SILP!$B1875,'DATI COMMESSE'!$A$2:$F$25,5,FALSE)*exp_SILP!$F1875</f>
        <v>39.94</v>
      </c>
      <c r="P1875" s="18" t="str">
        <f>IF(MID(exp_SILP!$W1875,10,2)&gt;"40","F","M")</f>
        <v>F</v>
      </c>
      <c r="Q1875" s="24" t="s">
        <v>767</v>
      </c>
      <c r="R1875" s="22" t="s">
        <v>56</v>
      </c>
      <c r="S1875" s="22" t="s">
        <v>57</v>
      </c>
      <c r="T1875" s="22" t="s">
        <v>58</v>
      </c>
      <c r="U1875" s="22" t="s">
        <v>59</v>
      </c>
      <c r="V1875" s="22" t="s">
        <v>1372</v>
      </c>
      <c r="W1875" s="22" t="s">
        <v>1373</v>
      </c>
      <c r="X1875" s="22" t="s">
        <v>1374</v>
      </c>
      <c r="Y1875" s="22" t="s">
        <v>14</v>
      </c>
      <c r="Z1875" s="22" t="s">
        <v>63</v>
      </c>
      <c r="AA1875" s="22" t="s">
        <v>64</v>
      </c>
      <c r="AB1875" s="22" t="s">
        <v>74</v>
      </c>
      <c r="AC1875" s="22" t="s">
        <v>75</v>
      </c>
      <c r="AD1875" s="22" t="s">
        <v>59</v>
      </c>
      <c r="AE1875" s="22" t="s">
        <v>59</v>
      </c>
      <c r="AF1875" s="22" t="s">
        <v>59</v>
      </c>
      <c r="AG1875" s="25" t="s">
        <v>67</v>
      </c>
      <c r="AH1875" s="22" t="s">
        <v>767</v>
      </c>
      <c r="AI1875" s="22" t="s">
        <v>158</v>
      </c>
      <c r="AJ1875" s="22" t="str">
        <f>VLOOKUP(exp_SILP!$Y1875,'DATI CM'!$A$2:$F$28,2,FALSE)</f>
        <v>MNRCLD73B46G674U</v>
      </c>
    </row>
    <row r="1876" ht="15.75" hidden="1" customHeight="1">
      <c r="A1876" s="10" t="str">
        <f>IFERROR(VLOOKUP(exp_SILP!$W1876,exp_utenti_P!D:D,1,FALSE),"_DA INSERIRE")</f>
        <v>TSSFTM66L58Z330E</v>
      </c>
      <c r="B1876" s="10" t="str">
        <f>IF(AND(exp_SILP!$S1876="A.3 ORIENTAMENTO PROFESSIONALE",exp_SILP!$AD1876="4.2"),"A.3 ORIENTAMENTO PROFESSIONALE (CARCERE)",
IF(AND(exp_SILP!$S1876="A.3 ORIENTAMENTO PROFESSIONALE",exp_SILP!$AD1876="."),"A.3 ORIENTAMENTO PROFESSIONALE (CARCERE)",
IF(AND(exp_SILP!$S1876="A.4 CONSULENZA ORIENTATIVA",exp_SILP!$AD1876="4.2"),"A.4 CONSULENZA ORIENTATIVA (CARCERE)",
IF(AND(exp_SILP!$S1876="A.4 CONSULENZA ORIENTATIVA",exp_SILP!$AD1876="."),"A.4 CONSULENZA ORIENTATIVA (CARCERE)",
IF(AND(exp_SILP!$S1876="A.5 - LEP F1 - ACCOMPAGNAMENTO AL LAVORO",exp_SILP!$AD1876="4.2"),"A.5 - LEP F1 - ACCOMPAGNAMENTO AL LAVORO (CARCERE)",
IF(AND(exp_SILP!$S1876="A.5 - LEP F1 - ACCOMPAGNAMENTO AL LAVORO",exp_SILP!$AD1876="."),"A.5 - LEP F1 - ACCOMPAGNAMENTO AL LAVORO (CARCERE)",
IF(AND(exp_SILP!$S1876="A.5.2a - TUTORAGGIO TIROCINI",exp_SILP!$AD1876="4.2"),"A.5.2a - TUTORAGGIO TIROCINI (CARCERE)",
exp_SILP!$S1876)))))))</f>
        <v>A.5 - LEP F1 - ACCOMPAGNAMENTO AL LAVORO</v>
      </c>
      <c r="C1876" s="11" t="str">
        <f>CONCATENATE(VLOOKUP(exp_SILP!$B1876,'DATI COMMESSE'!$A$2:$F$25,4,FALSE)," - ", VLOOKUP(exp_SILP!$B1876,'DATI COMMESSE'!$A$2:$F$25,2,FALSE)," - ",VLOOKUP(exp_SILP!$B1876,'DATI COMMESSE'!$A$2:$F$25,3,FALSE))</f>
        <v>GOL - 22-02-5000 - 22-12-5003</v>
      </c>
      <c r="D1876" s="11" t="str">
        <f>LEFT(exp_SILP!$R1876,5)</f>
        <v>12:00</v>
      </c>
      <c r="E1876" s="11" t="str">
        <f>RIGHT(exp_SILP!$R1876,5)</f>
        <v>13:00</v>
      </c>
      <c r="F1876" s="11">
        <f>IF(exp_SILP!$AG1876&gt;=60,exp_SILP!$AG1876/60,exp_SILP!$AG1876)</f>
        <v>1</v>
      </c>
      <c r="G1876" s="11" t="str">
        <f>VLOOKUP(exp_SILP!$Y1876,'DATI CM'!$A$2:$F$28,2,FALSE)</f>
        <v>RSCDAA66H43F952Q</v>
      </c>
      <c r="H1876" s="11" t="str">
        <f>VLOOKUP(exp_SILP!$Y1876,'DATI CM'!$A$2:$F$28,3,FALSE)</f>
        <v>A011</v>
      </c>
      <c r="I1876" s="11" t="str">
        <f t="shared" si="1"/>
        <v>N</v>
      </c>
      <c r="J1876" s="11" t="str">
        <f>VLOOKUP(exp_SILP!$Y1876,'DATI CM'!$A$2:$F$28,4,FALSE)</f>
        <v>NO</v>
      </c>
      <c r="K1876" s="12">
        <f>VLOOKUP(exp_SILP!$B1876,'DATI COMMESSE'!$A$2:$F$25,5,FALSE)</f>
        <v>39.94</v>
      </c>
      <c r="L1876" s="12">
        <f>IF(exp_SILP!$B1876="A4.10 - LEP E - ORIENTAMENTO SPECIALISTICO SKILL GAP ANALYSIS - GRUPPO 3P",0,VLOOKUP(exp_SILP!$Y1876,'DATI CM'!$A$2:$F$28,6,FALSE))</f>
        <v>25</v>
      </c>
      <c r="M1876" s="12">
        <f>IFERROR(VLOOKUP(exp_SILP!$B1876,'DATI CM'!$H$2:$I$16,2,FALSE)*exp_SILP!$F1876,0)</f>
        <v>0</v>
      </c>
      <c r="N1876" s="11" t="str">
        <f>VLOOKUP(exp_SILP!$B1876,'DATI COMMESSE'!$A$2:$F$25,4,FALSE)</f>
        <v>GOL</v>
      </c>
      <c r="O1876" s="13">
        <f>VLOOKUP(exp_SILP!$B1876,'DATI COMMESSE'!$A$2:$F$25,5,FALSE)*exp_SILP!$F1876</f>
        <v>39.94</v>
      </c>
      <c r="P1876" s="11" t="str">
        <f>IF(MID(exp_SILP!$W1876,10,2)&gt;"40","F","M")</f>
        <v>F</v>
      </c>
      <c r="Q1876" s="27" t="s">
        <v>767</v>
      </c>
      <c r="R1876" s="15" t="s">
        <v>102</v>
      </c>
      <c r="S1876" s="15" t="s">
        <v>57</v>
      </c>
      <c r="T1876" s="15" t="s">
        <v>58</v>
      </c>
      <c r="U1876" s="15" t="s">
        <v>59</v>
      </c>
      <c r="V1876" s="15" t="s">
        <v>722</v>
      </c>
      <c r="W1876" s="15" t="s">
        <v>723</v>
      </c>
      <c r="X1876" s="15" t="s">
        <v>724</v>
      </c>
      <c r="Y1876" s="15" t="s">
        <v>16</v>
      </c>
      <c r="Z1876" s="15" t="s">
        <v>63</v>
      </c>
      <c r="AA1876" s="15" t="s">
        <v>64</v>
      </c>
      <c r="AB1876" s="15" t="s">
        <v>65</v>
      </c>
      <c r="AC1876" s="15" t="s">
        <v>82</v>
      </c>
      <c r="AD1876" s="15" t="s">
        <v>59</v>
      </c>
      <c r="AE1876" s="15" t="s">
        <v>59</v>
      </c>
      <c r="AF1876" s="15" t="s">
        <v>114</v>
      </c>
      <c r="AG1876" s="28" t="s">
        <v>67</v>
      </c>
      <c r="AH1876" s="15" t="s">
        <v>767</v>
      </c>
      <c r="AI1876" s="15" t="s">
        <v>198</v>
      </c>
      <c r="AJ1876" s="15" t="str">
        <f>VLOOKUP(exp_SILP!$Y1876,'DATI CM'!$A$2:$F$28,2,FALSE)</f>
        <v>RSCDAA66H43F952Q</v>
      </c>
    </row>
    <row r="1877" ht="15.75" hidden="1" customHeight="1">
      <c r="A1877" s="17" t="str">
        <f>IFERROR(VLOOKUP(exp_SILP!$W1877,exp_utenti_P!D:D,1,FALSE),"_DA INSERIRE")</f>
        <v>BSCNCL60P23E358K</v>
      </c>
      <c r="B1877" s="17" t="str">
        <f>IF(AND(exp_SILP!$S1877="A.3 ORIENTAMENTO PROFESSIONALE",exp_SILP!$AD1877="4.2"),"A.3 ORIENTAMENTO PROFESSIONALE (CARCERE)",
IF(AND(exp_SILP!$S1877="A.3 ORIENTAMENTO PROFESSIONALE",exp_SILP!$AD1877="."),"A.3 ORIENTAMENTO PROFESSIONALE (CARCERE)",
IF(AND(exp_SILP!$S1877="A.4 CONSULENZA ORIENTATIVA",exp_SILP!$AD1877="4.2"),"A.4 CONSULENZA ORIENTATIVA (CARCERE)",
IF(AND(exp_SILP!$S1877="A.4 CONSULENZA ORIENTATIVA",exp_SILP!$AD1877="."),"A.4 CONSULENZA ORIENTATIVA (CARCERE)",
IF(AND(exp_SILP!$S1877="A.5 - LEP F1 - ACCOMPAGNAMENTO AL LAVORO",exp_SILP!$AD1877="4.2"),"A.5 - LEP F1 - ACCOMPAGNAMENTO AL LAVORO (CARCERE)",
IF(AND(exp_SILP!$S1877="A.5 - LEP F1 - ACCOMPAGNAMENTO AL LAVORO",exp_SILP!$AD1877="."),"A.5 - LEP F1 - ACCOMPAGNAMENTO AL LAVORO (CARCERE)",
IF(AND(exp_SILP!$S1877="A.5.2a - TUTORAGGIO TIROCINI",exp_SILP!$AD1877="4.2"),"A.5.2a - TUTORAGGIO TIROCINI (CARCERE)",
exp_SILP!$S1877)))))))</f>
        <v>A4.10 - LEP E - ORIENTAMENTO SPECIALISTICO SKILL GAP ANALYSIS</v>
      </c>
      <c r="C1877" s="18" t="str">
        <f>CONCATENATE(VLOOKUP(exp_SILP!$B1877,'DATI COMMESSE'!$A$2:$F$25,4,FALSE)," - ", VLOOKUP(exp_SILP!$B1877,'DATI COMMESSE'!$A$2:$F$25,2,FALSE)," - ",VLOOKUP(exp_SILP!$B1877,'DATI COMMESSE'!$A$2:$F$25,3,FALSE))</f>
        <v>GOL - 22-02-5000 - 22-12-5003</v>
      </c>
      <c r="D1877" s="18" t="str">
        <f>LEFT(exp_SILP!$R1877,5)</f>
        <v>13:00</v>
      </c>
      <c r="E1877" s="18" t="str">
        <f>RIGHT(exp_SILP!$R1877,5)</f>
        <v>14:00</v>
      </c>
      <c r="F1877" s="18">
        <f>IF(exp_SILP!$AG1877&gt;=60,exp_SILP!$AG1877/60,exp_SILP!$AG1877)</f>
        <v>1</v>
      </c>
      <c r="G1877" s="18" t="str">
        <f>VLOOKUP(exp_SILP!$Y1877,'DATI CM'!$A$2:$F$28,2,FALSE)</f>
        <v>RSCDAA66H43F952Q</v>
      </c>
      <c r="H1877" s="18" t="str">
        <f>VLOOKUP(exp_SILP!$Y1877,'DATI CM'!$A$2:$F$28,3,FALSE)</f>
        <v>A011</v>
      </c>
      <c r="I1877" s="18" t="str">
        <f t="shared" si="1"/>
        <v>N</v>
      </c>
      <c r="J1877" s="18" t="str">
        <f>VLOOKUP(exp_SILP!$Y1877,'DATI CM'!$A$2:$F$28,4,FALSE)</f>
        <v>NO</v>
      </c>
      <c r="K1877" s="19">
        <f>VLOOKUP(exp_SILP!$B1877,'DATI COMMESSE'!$A$2:$F$25,5,FALSE)</f>
        <v>39.94</v>
      </c>
      <c r="L1877" s="19">
        <f>IF(exp_SILP!$B1877="A4.10 - LEP E - ORIENTAMENTO SPECIALISTICO SKILL GAP ANALYSIS - GRUPPO 3P",0,VLOOKUP(exp_SILP!$Y1877,'DATI CM'!$A$2:$F$28,6,FALSE))</f>
        <v>25</v>
      </c>
      <c r="M1877" s="19">
        <f>IFERROR(VLOOKUP(exp_SILP!$B1877,'DATI CM'!$H$2:$I$16,2,FALSE)*exp_SILP!$F1877,0)</f>
        <v>0</v>
      </c>
      <c r="N1877" s="18" t="str">
        <f>VLOOKUP(exp_SILP!$B1877,'DATI COMMESSE'!$A$2:$F$25,4,FALSE)</f>
        <v>GOL</v>
      </c>
      <c r="O1877" s="20">
        <f>VLOOKUP(exp_SILP!$B1877,'DATI COMMESSE'!$A$2:$F$25,5,FALSE)*exp_SILP!$F1877</f>
        <v>39.94</v>
      </c>
      <c r="P1877" s="18" t="str">
        <f>IF(MID(exp_SILP!$W1877,10,2)&gt;"40","F","M")</f>
        <v>M</v>
      </c>
      <c r="Q1877" s="24" t="s">
        <v>767</v>
      </c>
      <c r="R1877" s="22" t="s">
        <v>159</v>
      </c>
      <c r="S1877" s="22" t="s">
        <v>70</v>
      </c>
      <c r="T1877" s="22" t="s">
        <v>58</v>
      </c>
      <c r="U1877" s="22" t="s">
        <v>59</v>
      </c>
      <c r="V1877" s="22" t="s">
        <v>1619</v>
      </c>
      <c r="W1877" s="22" t="s">
        <v>1620</v>
      </c>
      <c r="X1877" s="22" t="s">
        <v>1621</v>
      </c>
      <c r="Y1877" s="22" t="s">
        <v>16</v>
      </c>
      <c r="Z1877" s="22" t="s">
        <v>63</v>
      </c>
      <c r="AA1877" s="22" t="s">
        <v>64</v>
      </c>
      <c r="AB1877" s="22" t="s">
        <v>65</v>
      </c>
      <c r="AC1877" s="22" t="s">
        <v>82</v>
      </c>
      <c r="AD1877" s="22" t="s">
        <v>59</v>
      </c>
      <c r="AE1877" s="22" t="s">
        <v>59</v>
      </c>
      <c r="AF1877" s="22" t="s">
        <v>59</v>
      </c>
      <c r="AG1877" s="25" t="s">
        <v>67</v>
      </c>
      <c r="AH1877" s="22" t="s">
        <v>767</v>
      </c>
      <c r="AI1877" s="22" t="s">
        <v>198</v>
      </c>
      <c r="AJ1877" s="22" t="str">
        <f>VLOOKUP(exp_SILP!$Y1877,'DATI CM'!$A$2:$F$28,2,FALSE)</f>
        <v>RSCDAA66H43F952Q</v>
      </c>
    </row>
    <row r="1878" ht="15.75" hidden="1" customHeight="1">
      <c r="A1878" s="10" t="str">
        <f>IFERROR(VLOOKUP(exp_SILP!$W1878,exp_utenti_P!D:D,1,FALSE),"_DA INSERIRE")</f>
        <v>DRGCRI89T24L259W</v>
      </c>
      <c r="B1878" s="10" t="str">
        <f>IF(AND(exp_SILP!$S1878="A.3 ORIENTAMENTO PROFESSIONALE",exp_SILP!$AD1878="4.2"),"A.3 ORIENTAMENTO PROFESSIONALE (CARCERE)",
IF(AND(exp_SILP!$S1878="A.3 ORIENTAMENTO PROFESSIONALE",exp_SILP!$AD1878="."),"A.3 ORIENTAMENTO PROFESSIONALE (CARCERE)",
IF(AND(exp_SILP!$S1878="A.4 CONSULENZA ORIENTATIVA",exp_SILP!$AD1878="4.2"),"A.4 CONSULENZA ORIENTATIVA (CARCERE)",
IF(AND(exp_SILP!$S1878="A.4 CONSULENZA ORIENTATIVA",exp_SILP!$AD1878="."),"A.4 CONSULENZA ORIENTATIVA (CARCERE)",
IF(AND(exp_SILP!$S1878="A.5 - LEP F1 - ACCOMPAGNAMENTO AL LAVORO",exp_SILP!$AD1878="4.2"),"A.5 - LEP F1 - ACCOMPAGNAMENTO AL LAVORO (CARCERE)",
IF(AND(exp_SILP!$S1878="A.5 - LEP F1 - ACCOMPAGNAMENTO AL LAVORO",exp_SILP!$AD1878="."),"A.5 - LEP F1 - ACCOMPAGNAMENTO AL LAVORO (CARCERE)",
IF(AND(exp_SILP!$S1878="A.5.2a - TUTORAGGIO TIROCINI",exp_SILP!$AD1878="4.2"),"A.5.2a - TUTORAGGIO TIROCINI (CARCERE)",
exp_SILP!$S1878)))))))</f>
        <v>A4.10 - LEP E - ORIENTAMENTO SPECIALISTICO SKILL GAP ANALYSIS</v>
      </c>
      <c r="C1878" s="11" t="str">
        <f>CONCATENATE(VLOOKUP(exp_SILP!$B1878,'DATI COMMESSE'!$A$2:$F$25,4,FALSE)," - ", VLOOKUP(exp_SILP!$B1878,'DATI COMMESSE'!$A$2:$F$25,2,FALSE)," - ",VLOOKUP(exp_SILP!$B1878,'DATI COMMESSE'!$A$2:$F$25,3,FALSE))</f>
        <v>GOL - 22-02-5000 - 22-12-5003</v>
      </c>
      <c r="D1878" s="11" t="str">
        <f>LEFT(exp_SILP!$R1878,5)</f>
        <v>15:00</v>
      </c>
      <c r="E1878" s="11" t="str">
        <f>RIGHT(exp_SILP!$R1878,5)</f>
        <v>16:00</v>
      </c>
      <c r="F1878" s="11">
        <f>IF(exp_SILP!$AG1878&gt;=60,exp_SILP!$AG1878/60,exp_SILP!$AG1878)</f>
        <v>1</v>
      </c>
      <c r="G1878" s="11" t="str">
        <f>VLOOKUP(exp_SILP!$Y1878,'DATI CM'!$A$2:$F$28,2,FALSE)</f>
        <v>RSCDAA66H43F952Q</v>
      </c>
      <c r="H1878" s="11" t="str">
        <f>VLOOKUP(exp_SILP!$Y1878,'DATI CM'!$A$2:$F$28,3,FALSE)</f>
        <v>A011</v>
      </c>
      <c r="I1878" s="11" t="str">
        <f t="shared" si="1"/>
        <v>N</v>
      </c>
      <c r="J1878" s="11" t="str">
        <f>VLOOKUP(exp_SILP!$Y1878,'DATI CM'!$A$2:$F$28,4,FALSE)</f>
        <v>NO</v>
      </c>
      <c r="K1878" s="12">
        <f>VLOOKUP(exp_SILP!$B1878,'DATI COMMESSE'!$A$2:$F$25,5,FALSE)</f>
        <v>39.94</v>
      </c>
      <c r="L1878" s="12">
        <f>IF(exp_SILP!$B1878="A4.10 - LEP E - ORIENTAMENTO SPECIALISTICO SKILL GAP ANALYSIS - GRUPPO 3P",0,VLOOKUP(exp_SILP!$Y1878,'DATI CM'!$A$2:$F$28,6,FALSE))</f>
        <v>25</v>
      </c>
      <c r="M1878" s="12">
        <f>IFERROR(VLOOKUP(exp_SILP!$B1878,'DATI CM'!$H$2:$I$16,2,FALSE)*exp_SILP!$F1878,0)</f>
        <v>0</v>
      </c>
      <c r="N1878" s="11" t="str">
        <f>VLOOKUP(exp_SILP!$B1878,'DATI COMMESSE'!$A$2:$F$25,4,FALSE)</f>
        <v>GOL</v>
      </c>
      <c r="O1878" s="13">
        <f>VLOOKUP(exp_SILP!$B1878,'DATI COMMESSE'!$A$2:$F$25,5,FALSE)*exp_SILP!$F1878</f>
        <v>39.94</v>
      </c>
      <c r="P1878" s="11" t="str">
        <f>IF(MID(exp_SILP!$W1878,10,2)&gt;"40","F","M")</f>
        <v>M</v>
      </c>
      <c r="Q1878" s="27" t="s">
        <v>767</v>
      </c>
      <c r="R1878" s="15" t="s">
        <v>311</v>
      </c>
      <c r="S1878" s="15" t="s">
        <v>70</v>
      </c>
      <c r="T1878" s="15" t="s">
        <v>58</v>
      </c>
      <c r="U1878" s="15" t="s">
        <v>59</v>
      </c>
      <c r="V1878" s="15" t="s">
        <v>1085</v>
      </c>
      <c r="W1878" s="15" t="s">
        <v>1086</v>
      </c>
      <c r="X1878" s="15" t="s">
        <v>1087</v>
      </c>
      <c r="Y1878" s="15" t="s">
        <v>16</v>
      </c>
      <c r="Z1878" s="15" t="s">
        <v>63</v>
      </c>
      <c r="AA1878" s="15" t="s">
        <v>64</v>
      </c>
      <c r="AB1878" s="15" t="s">
        <v>65</v>
      </c>
      <c r="AC1878" s="15" t="s">
        <v>82</v>
      </c>
      <c r="AD1878" s="15" t="s">
        <v>59</v>
      </c>
      <c r="AE1878" s="15" t="s">
        <v>59</v>
      </c>
      <c r="AF1878" s="15" t="s">
        <v>114</v>
      </c>
      <c r="AG1878" s="28" t="s">
        <v>67</v>
      </c>
      <c r="AH1878" s="15" t="s">
        <v>767</v>
      </c>
      <c r="AI1878" s="15" t="s">
        <v>198</v>
      </c>
      <c r="AJ1878" s="15" t="str">
        <f>VLOOKUP(exp_SILP!$Y1878,'DATI CM'!$A$2:$F$28,2,FALSE)</f>
        <v>RSCDAA66H43F952Q</v>
      </c>
    </row>
    <row r="1879" ht="15.75" hidden="1" customHeight="1">
      <c r="A1879" s="17" t="str">
        <f>IFERROR(VLOOKUP(exp_SILP!$W1879,exp_utenti_P!D:D,1,FALSE),"_DA INSERIRE")</f>
        <v>DBRSLF03B14Z354Z</v>
      </c>
      <c r="B1879" s="17" t="str">
        <f>IF(AND(exp_SILP!$S1879="A.3 ORIENTAMENTO PROFESSIONALE",exp_SILP!$AD1879="4.2"),"A.3 ORIENTAMENTO PROFESSIONALE (CARCERE)",
IF(AND(exp_SILP!$S1879="A.3 ORIENTAMENTO PROFESSIONALE",exp_SILP!$AD1879="."),"A.3 ORIENTAMENTO PROFESSIONALE (CARCERE)",
IF(AND(exp_SILP!$S1879="A.4 CONSULENZA ORIENTATIVA",exp_SILP!$AD1879="4.2"),"A.4 CONSULENZA ORIENTATIVA (CARCERE)",
IF(AND(exp_SILP!$S1879="A.4 CONSULENZA ORIENTATIVA",exp_SILP!$AD1879="."),"A.4 CONSULENZA ORIENTATIVA (CARCERE)",
IF(AND(exp_SILP!$S1879="A.5 - LEP F1 - ACCOMPAGNAMENTO AL LAVORO",exp_SILP!$AD1879="4.2"),"A.5 - LEP F1 - ACCOMPAGNAMENTO AL LAVORO (CARCERE)",
IF(AND(exp_SILP!$S1879="A.5 - LEP F1 - ACCOMPAGNAMENTO AL LAVORO",exp_SILP!$AD1879="."),"A.5 - LEP F1 - ACCOMPAGNAMENTO AL LAVORO (CARCERE)",
IF(AND(exp_SILP!$S1879="A.5.2a - TUTORAGGIO TIROCINI",exp_SILP!$AD1879="4.2"),"A.5.2a - TUTORAGGIO TIROCINI (CARCERE)",
exp_SILP!$S1879)))))))</f>
        <v>A4.10 - LEP E - ORIENTAMENTO SPECIALISTICO SKILL GAP ANALYSIS</v>
      </c>
      <c r="C1879" s="18" t="str">
        <f>CONCATENATE(VLOOKUP(exp_SILP!$B1879,'DATI COMMESSE'!$A$2:$F$25,4,FALSE)," - ", VLOOKUP(exp_SILP!$B1879,'DATI COMMESSE'!$A$2:$F$25,2,FALSE)," - ",VLOOKUP(exp_SILP!$B1879,'DATI COMMESSE'!$A$2:$F$25,3,FALSE))</f>
        <v>GOL - 22-02-5000 - 22-12-5003</v>
      </c>
      <c r="D1879" s="18" t="str">
        <f>LEFT(exp_SILP!$R1879,5)</f>
        <v>16:00</v>
      </c>
      <c r="E1879" s="18" t="str">
        <f>RIGHT(exp_SILP!$R1879,5)</f>
        <v>17:00</v>
      </c>
      <c r="F1879" s="18">
        <f>IF(exp_SILP!$AG1879&gt;=60,exp_SILP!$AG1879/60,exp_SILP!$AG1879)</f>
        <v>1</v>
      </c>
      <c r="G1879" s="18" t="str">
        <f>VLOOKUP(exp_SILP!$Y1879,'DATI CM'!$A$2:$F$28,2,FALSE)</f>
        <v>RSCDAA66H43F952Q</v>
      </c>
      <c r="H1879" s="18" t="str">
        <f>VLOOKUP(exp_SILP!$Y1879,'DATI CM'!$A$2:$F$28,3,FALSE)</f>
        <v>A011</v>
      </c>
      <c r="I1879" s="18" t="str">
        <f t="shared" si="1"/>
        <v>N</v>
      </c>
      <c r="J1879" s="18" t="str">
        <f>VLOOKUP(exp_SILP!$Y1879,'DATI CM'!$A$2:$F$28,4,FALSE)</f>
        <v>NO</v>
      </c>
      <c r="K1879" s="19">
        <f>VLOOKUP(exp_SILP!$B1879,'DATI COMMESSE'!$A$2:$F$25,5,FALSE)</f>
        <v>39.94</v>
      </c>
      <c r="L1879" s="19">
        <f>IF(exp_SILP!$B1879="A4.10 - LEP E - ORIENTAMENTO SPECIALISTICO SKILL GAP ANALYSIS - GRUPPO 3P",0,VLOOKUP(exp_SILP!$Y1879,'DATI CM'!$A$2:$F$28,6,FALSE))</f>
        <v>25</v>
      </c>
      <c r="M1879" s="19">
        <f>IFERROR(VLOOKUP(exp_SILP!$B1879,'DATI CM'!$H$2:$I$16,2,FALSE)*exp_SILP!$F1879,0)</f>
        <v>0</v>
      </c>
      <c r="N1879" s="18" t="str">
        <f>VLOOKUP(exp_SILP!$B1879,'DATI COMMESSE'!$A$2:$F$25,4,FALSE)</f>
        <v>GOL</v>
      </c>
      <c r="O1879" s="20">
        <f>VLOOKUP(exp_SILP!$B1879,'DATI COMMESSE'!$A$2:$F$25,5,FALSE)*exp_SILP!$F1879</f>
        <v>39.94</v>
      </c>
      <c r="P1879" s="18" t="str">
        <f>IF(MID(exp_SILP!$W1879,10,2)&gt;"40","F","M")</f>
        <v>M</v>
      </c>
      <c r="Q1879" s="24" t="s">
        <v>767</v>
      </c>
      <c r="R1879" s="22" t="s">
        <v>152</v>
      </c>
      <c r="S1879" s="22" t="s">
        <v>70</v>
      </c>
      <c r="T1879" s="22" t="s">
        <v>58</v>
      </c>
      <c r="U1879" s="22" t="s">
        <v>59</v>
      </c>
      <c r="V1879" s="22" t="s">
        <v>1144</v>
      </c>
      <c r="W1879" s="22" t="s">
        <v>1145</v>
      </c>
      <c r="X1879" s="22" t="s">
        <v>1146</v>
      </c>
      <c r="Y1879" s="22" t="s">
        <v>16</v>
      </c>
      <c r="Z1879" s="22" t="s">
        <v>63</v>
      </c>
      <c r="AA1879" s="22" t="s">
        <v>64</v>
      </c>
      <c r="AB1879" s="22" t="s">
        <v>65</v>
      </c>
      <c r="AC1879" s="22" t="s">
        <v>82</v>
      </c>
      <c r="AD1879" s="22" t="s">
        <v>59</v>
      </c>
      <c r="AE1879" s="22" t="s">
        <v>59</v>
      </c>
      <c r="AF1879" s="22" t="s">
        <v>114</v>
      </c>
      <c r="AG1879" s="25" t="s">
        <v>67</v>
      </c>
      <c r="AH1879" s="22" t="s">
        <v>767</v>
      </c>
      <c r="AI1879" s="22" t="s">
        <v>198</v>
      </c>
      <c r="AJ1879" s="22" t="str">
        <f>VLOOKUP(exp_SILP!$Y1879,'DATI CM'!$A$2:$F$28,2,FALSE)</f>
        <v>RSCDAA66H43F952Q</v>
      </c>
    </row>
    <row r="1880" ht="15.75" hidden="1" customHeight="1">
      <c r="A1880" s="10" t="str">
        <f>IFERROR(VLOOKUP(exp_SILP!$W1880,exp_utenti_P!D:D,1,FALSE),"_DA INSERIRE")</f>
        <v>BNCHDO01L04Z354D</v>
      </c>
      <c r="B1880" s="10" t="str">
        <f>IF(AND(exp_SILP!$S1880="A.3 ORIENTAMENTO PROFESSIONALE",exp_SILP!$AD1880="4.2"),"A.3 ORIENTAMENTO PROFESSIONALE (CARCERE)",
IF(AND(exp_SILP!$S1880="A.3 ORIENTAMENTO PROFESSIONALE",exp_SILP!$AD1880="."),"A.3 ORIENTAMENTO PROFESSIONALE (CARCERE)",
IF(AND(exp_SILP!$S1880="A.4 CONSULENZA ORIENTATIVA",exp_SILP!$AD1880="4.2"),"A.4 CONSULENZA ORIENTATIVA (CARCERE)",
IF(AND(exp_SILP!$S1880="A.4 CONSULENZA ORIENTATIVA",exp_SILP!$AD1880="."),"A.4 CONSULENZA ORIENTATIVA (CARCERE)",
IF(AND(exp_SILP!$S1880="A.5 - LEP F1 - ACCOMPAGNAMENTO AL LAVORO",exp_SILP!$AD1880="4.2"),"A.5 - LEP F1 - ACCOMPAGNAMENTO AL LAVORO (CARCERE)",
IF(AND(exp_SILP!$S1880="A.5 - LEP F1 - ACCOMPAGNAMENTO AL LAVORO",exp_SILP!$AD1880="."),"A.5 - LEP F1 - ACCOMPAGNAMENTO AL LAVORO (CARCERE)",
IF(AND(exp_SILP!$S1880="A.5.2a - TUTORAGGIO TIROCINI",exp_SILP!$AD1880="4.2"),"A.5.2a - TUTORAGGIO TIROCINI (CARCERE)",
exp_SILP!$S1880)))))))</f>
        <v>A4.10 - LEP E - ORIENTAMENTO SPECIALISTICO SKILL GAP ANALYSIS</v>
      </c>
      <c r="C1880" s="11" t="str">
        <f>CONCATENATE(VLOOKUP(exp_SILP!$B1880,'DATI COMMESSE'!$A$2:$F$25,4,FALSE)," - ", VLOOKUP(exp_SILP!$B1880,'DATI COMMESSE'!$A$2:$F$25,2,FALSE)," - ",VLOOKUP(exp_SILP!$B1880,'DATI COMMESSE'!$A$2:$F$25,3,FALSE))</f>
        <v>GOL - 22-02-5000 - 22-12-5003</v>
      </c>
      <c r="D1880" s="11" t="str">
        <f>LEFT(exp_SILP!$R1880,5)</f>
        <v>14:00</v>
      </c>
      <c r="E1880" s="11" t="str">
        <f>RIGHT(exp_SILP!$R1880,5)</f>
        <v>15:00</v>
      </c>
      <c r="F1880" s="11">
        <f>IF(exp_SILP!$AG1880&gt;=60,exp_SILP!$AG1880/60,exp_SILP!$AG1880)</f>
        <v>1</v>
      </c>
      <c r="G1880" s="11" t="str">
        <f>VLOOKUP(exp_SILP!$Y1880,'DATI CM'!$A$2:$F$28,2,FALSE)</f>
        <v>RSCDAA66H43F952Q</v>
      </c>
      <c r="H1880" s="11" t="str">
        <f>VLOOKUP(exp_SILP!$Y1880,'DATI CM'!$A$2:$F$28,3,FALSE)</f>
        <v>A011</v>
      </c>
      <c r="I1880" s="11" t="str">
        <f t="shared" si="1"/>
        <v>N</v>
      </c>
      <c r="J1880" s="11" t="str">
        <f>VLOOKUP(exp_SILP!$Y1880,'DATI CM'!$A$2:$F$28,4,FALSE)</f>
        <v>NO</v>
      </c>
      <c r="K1880" s="12">
        <f>VLOOKUP(exp_SILP!$B1880,'DATI COMMESSE'!$A$2:$F$25,5,FALSE)</f>
        <v>39.94</v>
      </c>
      <c r="L1880" s="12">
        <f>IF(exp_SILP!$B1880="A4.10 - LEP E - ORIENTAMENTO SPECIALISTICO SKILL GAP ANALYSIS - GRUPPO 3P",0,VLOOKUP(exp_SILP!$Y1880,'DATI CM'!$A$2:$F$28,6,FALSE))</f>
        <v>25</v>
      </c>
      <c r="M1880" s="12">
        <f>IFERROR(VLOOKUP(exp_SILP!$B1880,'DATI CM'!$H$2:$I$16,2,FALSE)*exp_SILP!$F1880,0)</f>
        <v>0</v>
      </c>
      <c r="N1880" s="11" t="str">
        <f>VLOOKUP(exp_SILP!$B1880,'DATI COMMESSE'!$A$2:$F$25,4,FALSE)</f>
        <v>GOL</v>
      </c>
      <c r="O1880" s="13">
        <f>VLOOKUP(exp_SILP!$B1880,'DATI COMMESSE'!$A$2:$F$25,5,FALSE)*exp_SILP!$F1880</f>
        <v>39.94</v>
      </c>
      <c r="P1880" s="11" t="str">
        <f>IF(MID(exp_SILP!$W1880,10,2)&gt;"40","F","M")</f>
        <v>M</v>
      </c>
      <c r="Q1880" s="27" t="s">
        <v>767</v>
      </c>
      <c r="R1880" s="15" t="s">
        <v>56</v>
      </c>
      <c r="S1880" s="15" t="s">
        <v>70</v>
      </c>
      <c r="T1880" s="15" t="s">
        <v>58</v>
      </c>
      <c r="U1880" s="15" t="s">
        <v>59</v>
      </c>
      <c r="V1880" s="15" t="s">
        <v>602</v>
      </c>
      <c r="W1880" s="15" t="s">
        <v>603</v>
      </c>
      <c r="X1880" s="15" t="s">
        <v>604</v>
      </c>
      <c r="Y1880" s="15" t="s">
        <v>16</v>
      </c>
      <c r="Z1880" s="15" t="s">
        <v>63</v>
      </c>
      <c r="AA1880" s="15" t="s">
        <v>64</v>
      </c>
      <c r="AB1880" s="15" t="s">
        <v>65</v>
      </c>
      <c r="AC1880" s="15" t="s">
        <v>82</v>
      </c>
      <c r="AD1880" s="15" t="s">
        <v>59</v>
      </c>
      <c r="AE1880" s="15" t="s">
        <v>59</v>
      </c>
      <c r="AF1880" s="15" t="s">
        <v>114</v>
      </c>
      <c r="AG1880" s="28" t="s">
        <v>67</v>
      </c>
      <c r="AH1880" s="15" t="s">
        <v>767</v>
      </c>
      <c r="AI1880" s="15" t="s">
        <v>198</v>
      </c>
      <c r="AJ1880" s="15" t="str">
        <f>VLOOKUP(exp_SILP!$Y1880,'DATI CM'!$A$2:$F$28,2,FALSE)</f>
        <v>RSCDAA66H43F952Q</v>
      </c>
    </row>
    <row r="1881" ht="15.75" hidden="1" customHeight="1">
      <c r="A1881" s="17" t="str">
        <f>IFERROR(VLOOKUP(exp_SILP!$W1881,exp_utenti_P!D:D,1,FALSE),"_DA INSERIRE")</f>
        <v>BNDMTT87P49Z129L</v>
      </c>
      <c r="B1881" s="17" t="str">
        <f>IF(AND(exp_SILP!$S1881="A.3 ORIENTAMENTO PROFESSIONALE",exp_SILP!$AD1881="4.2"),"A.3 ORIENTAMENTO PROFESSIONALE (CARCERE)",
IF(AND(exp_SILP!$S1881="A.3 ORIENTAMENTO PROFESSIONALE",exp_SILP!$AD1881="."),"A.3 ORIENTAMENTO PROFESSIONALE (CARCERE)",
IF(AND(exp_SILP!$S1881="A.4 CONSULENZA ORIENTATIVA",exp_SILP!$AD1881="4.2"),"A.4 CONSULENZA ORIENTATIVA (CARCERE)",
IF(AND(exp_SILP!$S1881="A.4 CONSULENZA ORIENTATIVA",exp_SILP!$AD1881="."),"A.4 CONSULENZA ORIENTATIVA (CARCERE)",
IF(AND(exp_SILP!$S1881="A.5 - LEP F1 - ACCOMPAGNAMENTO AL LAVORO",exp_SILP!$AD1881="4.2"),"A.5 - LEP F1 - ACCOMPAGNAMENTO AL LAVORO (CARCERE)",
IF(AND(exp_SILP!$S1881="A.5 - LEP F1 - ACCOMPAGNAMENTO AL LAVORO",exp_SILP!$AD1881="."),"A.5 - LEP F1 - ACCOMPAGNAMENTO AL LAVORO (CARCERE)",
IF(AND(exp_SILP!$S1881="A.5.2a - TUTORAGGIO TIROCINI",exp_SILP!$AD1881="4.2"),"A.5.2a - TUTORAGGIO TIROCINI (CARCERE)",
exp_SILP!$S1881)))))))</f>
        <v>A4.10 - LEP E - ORIENTAMENTO SPECIALISTICO SKILL GAP ANALYSIS</v>
      </c>
      <c r="C1881" s="18" t="str">
        <f>CONCATENATE(VLOOKUP(exp_SILP!$B1881,'DATI COMMESSE'!$A$2:$F$25,4,FALSE)," - ", VLOOKUP(exp_SILP!$B1881,'DATI COMMESSE'!$A$2:$F$25,2,FALSE)," - ",VLOOKUP(exp_SILP!$B1881,'DATI COMMESSE'!$A$2:$F$25,3,FALSE))</f>
        <v>GOL - 22-02-5000 - 22-12-5003</v>
      </c>
      <c r="D1881" s="18" t="str">
        <f>LEFT(exp_SILP!$R1881,5)</f>
        <v>17:00</v>
      </c>
      <c r="E1881" s="18" t="str">
        <f>RIGHT(exp_SILP!$R1881,5)</f>
        <v>18:00</v>
      </c>
      <c r="F1881" s="18">
        <f>IF(exp_SILP!$AG1881&gt;=60,exp_SILP!$AG1881/60,exp_SILP!$AG1881)</f>
        <v>1</v>
      </c>
      <c r="G1881" s="18" t="str">
        <f>VLOOKUP(exp_SILP!$Y1881,'DATI CM'!$A$2:$F$28,2,FALSE)</f>
        <v>RSCDAA66H43F952Q</v>
      </c>
      <c r="H1881" s="18" t="str">
        <f>VLOOKUP(exp_SILP!$Y1881,'DATI CM'!$A$2:$F$28,3,FALSE)</f>
        <v>A011</v>
      </c>
      <c r="I1881" s="18" t="str">
        <f t="shared" si="1"/>
        <v>N</v>
      </c>
      <c r="J1881" s="18" t="str">
        <f>VLOOKUP(exp_SILP!$Y1881,'DATI CM'!$A$2:$F$28,4,FALSE)</f>
        <v>NO</v>
      </c>
      <c r="K1881" s="19">
        <f>VLOOKUP(exp_SILP!$B1881,'DATI COMMESSE'!$A$2:$F$25,5,FALSE)</f>
        <v>39.94</v>
      </c>
      <c r="L1881" s="19">
        <f>IF(exp_SILP!$B1881="A4.10 - LEP E - ORIENTAMENTO SPECIALISTICO SKILL GAP ANALYSIS - GRUPPO 3P",0,VLOOKUP(exp_SILP!$Y1881,'DATI CM'!$A$2:$F$28,6,FALSE))</f>
        <v>25</v>
      </c>
      <c r="M1881" s="19">
        <f>IFERROR(VLOOKUP(exp_SILP!$B1881,'DATI CM'!$H$2:$I$16,2,FALSE)*exp_SILP!$F1881,0)</f>
        <v>0</v>
      </c>
      <c r="N1881" s="18" t="str">
        <f>VLOOKUP(exp_SILP!$B1881,'DATI COMMESSE'!$A$2:$F$25,4,FALSE)</f>
        <v>GOL</v>
      </c>
      <c r="O1881" s="20">
        <f>VLOOKUP(exp_SILP!$B1881,'DATI COMMESSE'!$A$2:$F$25,5,FALSE)*exp_SILP!$F1881</f>
        <v>39.94</v>
      </c>
      <c r="P1881" s="18" t="str">
        <f>IF(MID(exp_SILP!$W1881,10,2)&gt;"40","F","M")</f>
        <v>F</v>
      </c>
      <c r="Q1881" s="24" t="s">
        <v>767</v>
      </c>
      <c r="R1881" s="22" t="s">
        <v>93</v>
      </c>
      <c r="S1881" s="22" t="s">
        <v>70</v>
      </c>
      <c r="T1881" s="22" t="s">
        <v>58</v>
      </c>
      <c r="U1881" s="22" t="s">
        <v>59</v>
      </c>
      <c r="V1881" s="22" t="s">
        <v>1358</v>
      </c>
      <c r="W1881" s="22" t="s">
        <v>1359</v>
      </c>
      <c r="X1881" s="22" t="s">
        <v>1360</v>
      </c>
      <c r="Y1881" s="22" t="s">
        <v>16</v>
      </c>
      <c r="Z1881" s="22" t="s">
        <v>63</v>
      </c>
      <c r="AA1881" s="22" t="s">
        <v>64</v>
      </c>
      <c r="AB1881" s="22" t="s">
        <v>65</v>
      </c>
      <c r="AC1881" s="22" t="s">
        <v>82</v>
      </c>
      <c r="AD1881" s="22" t="s">
        <v>59</v>
      </c>
      <c r="AE1881" s="22" t="s">
        <v>59</v>
      </c>
      <c r="AF1881" s="22" t="s">
        <v>114</v>
      </c>
      <c r="AG1881" s="25" t="s">
        <v>67</v>
      </c>
      <c r="AH1881" s="22" t="s">
        <v>767</v>
      </c>
      <c r="AI1881" s="22" t="s">
        <v>198</v>
      </c>
      <c r="AJ1881" s="22" t="str">
        <f>VLOOKUP(exp_SILP!$Y1881,'DATI CM'!$A$2:$F$28,2,FALSE)</f>
        <v>RSCDAA66H43F952Q</v>
      </c>
    </row>
    <row r="1882" ht="15.75" customHeight="1">
      <c r="A1882" s="10" t="str">
        <f>IFERROR(VLOOKUP(exp_SILP!$W1882,exp_utenti_P!D:D,1,FALSE),"_DA INSERIRE")</f>
        <v>CSTLNM85L53Z604N</v>
      </c>
      <c r="B1882" s="10" t="str">
        <f>IF(AND(exp_SILP!$S1882="A.3 ORIENTAMENTO PROFESSIONALE",exp_SILP!$AD1882="4.2"),"A.3 ORIENTAMENTO PROFESSIONALE (CARCERE)",
IF(AND(exp_SILP!$S1882="A.3 ORIENTAMENTO PROFESSIONALE",exp_SILP!$AD1882="."),"A.3 ORIENTAMENTO PROFESSIONALE (CARCERE)",
IF(AND(exp_SILP!$S1882="A.4 CONSULENZA ORIENTATIVA",exp_SILP!$AD1882="4.2"),"A.4 CONSULENZA ORIENTATIVA (CARCERE)",
IF(AND(exp_SILP!$S1882="A.4 CONSULENZA ORIENTATIVA",exp_SILP!$AD1882="."),"A.4 CONSULENZA ORIENTATIVA (CARCERE)",
IF(AND(exp_SILP!$S1882="A.5 - LEP F1 - ACCOMPAGNAMENTO AL LAVORO",exp_SILP!$AD1882="4.2"),"A.5 - LEP F1 - ACCOMPAGNAMENTO AL LAVORO (CARCERE)",
IF(AND(exp_SILP!$S1882="A.5 - LEP F1 - ACCOMPAGNAMENTO AL LAVORO",exp_SILP!$AD1882="."),"A.5 - LEP F1 - ACCOMPAGNAMENTO AL LAVORO (CARCERE)",
IF(AND(exp_SILP!$S1882="A.5.2a - TUTORAGGIO TIROCINI",exp_SILP!$AD1882="4.2"),"A.5.2a - TUTORAGGIO TIROCINI (CARCERE)",
exp_SILP!$S1882)))))))</f>
        <v>A4.10 - LEP E - ORIENTAMENTO SPECIALISTICO SKILL GAP ANALYSIS</v>
      </c>
      <c r="C1882" s="11" t="str">
        <f>CONCATENATE(VLOOKUP(exp_SILP!$B1882,'DATI COMMESSE'!$A$2:$F$25,4,FALSE)," - ", VLOOKUP(exp_SILP!$B1882,'DATI COMMESSE'!$A$2:$F$25,2,FALSE)," - ",VLOOKUP(exp_SILP!$B1882,'DATI COMMESSE'!$A$2:$F$25,3,FALSE))</f>
        <v>GOL - 22-02-5000 - 22-12-5003</v>
      </c>
      <c r="D1882" s="11" t="str">
        <f>LEFT(exp_SILP!$R1882,5)</f>
        <v>16:00</v>
      </c>
      <c r="E1882" s="11" t="str">
        <f>RIGHT(exp_SILP!$R1882,5)</f>
        <v>17:00</v>
      </c>
      <c r="F1882" s="11">
        <f>IF(exp_SILP!$AG1882&gt;=60,exp_SILP!$AG1882/60,exp_SILP!$AG1882)</f>
        <v>1</v>
      </c>
      <c r="G1882" s="11" t="str">
        <f>VLOOKUP(exp_SILP!$Y1882,'DATI CM'!$A$2:$F$28,2,FALSE)</f>
        <v>MNRCLD73B46G674U</v>
      </c>
      <c r="H1882" s="11" t="str">
        <f>VLOOKUP(exp_SILP!$Y1882,'DATI CM'!$A$2:$F$28,3,FALSE)</f>
        <v>A011</v>
      </c>
      <c r="I1882" s="11" t="str">
        <f t="shared" si="1"/>
        <v>N</v>
      </c>
      <c r="J1882" s="11" t="str">
        <f>VLOOKUP(exp_SILP!$Y1882,'DATI CM'!$A$2:$F$28,4,FALSE)</f>
        <v>TORINO</v>
      </c>
      <c r="K1882" s="12">
        <f>VLOOKUP(exp_SILP!$B1882,'DATI COMMESSE'!$A$2:$F$25,5,FALSE)</f>
        <v>39.94</v>
      </c>
      <c r="L1882" s="12">
        <f>IF(exp_SILP!$B1882="A4.10 - LEP E - ORIENTAMENTO SPECIALISTICO SKILL GAP ANALYSIS - GRUPPO 3P",0,VLOOKUP(exp_SILP!$Y1882,'DATI CM'!$A$2:$F$28,6,FALSE))</f>
        <v>25</v>
      </c>
      <c r="M1882" s="12">
        <f>IFERROR(VLOOKUP(exp_SILP!$B1882,'DATI CM'!$H$2:$I$16,2,FALSE)*exp_SILP!$F1882,0)</f>
        <v>0</v>
      </c>
      <c r="N1882" s="11" t="str">
        <f>VLOOKUP(exp_SILP!$B1882,'DATI COMMESSE'!$A$2:$F$25,4,FALSE)</f>
        <v>GOL</v>
      </c>
      <c r="O1882" s="13">
        <f>VLOOKUP(exp_SILP!$B1882,'DATI COMMESSE'!$A$2:$F$25,5,FALSE)*exp_SILP!$F1882</f>
        <v>39.94</v>
      </c>
      <c r="P1882" s="11" t="str">
        <f>IF(MID(exp_SILP!$W1882,10,2)&gt;"40","F","M")</f>
        <v>F</v>
      </c>
      <c r="Q1882" s="27" t="s">
        <v>767</v>
      </c>
      <c r="R1882" s="15" t="s">
        <v>152</v>
      </c>
      <c r="S1882" s="15" t="s">
        <v>70</v>
      </c>
      <c r="T1882" s="15" t="s">
        <v>58</v>
      </c>
      <c r="U1882" s="15" t="s">
        <v>59</v>
      </c>
      <c r="V1882" s="15" t="s">
        <v>1369</v>
      </c>
      <c r="W1882" s="15" t="s">
        <v>1370</v>
      </c>
      <c r="X1882" s="15" t="s">
        <v>1371</v>
      </c>
      <c r="Y1882" s="15" t="s">
        <v>14</v>
      </c>
      <c r="Z1882" s="15" t="s">
        <v>63</v>
      </c>
      <c r="AA1882" s="15" t="s">
        <v>64</v>
      </c>
      <c r="AB1882" s="15" t="s">
        <v>74</v>
      </c>
      <c r="AC1882" s="15" t="s">
        <v>75</v>
      </c>
      <c r="AD1882" s="15" t="s">
        <v>59</v>
      </c>
      <c r="AE1882" s="15" t="s">
        <v>59</v>
      </c>
      <c r="AF1882" s="15" t="s">
        <v>59</v>
      </c>
      <c r="AG1882" s="28" t="s">
        <v>67</v>
      </c>
      <c r="AH1882" s="15" t="s">
        <v>1773</v>
      </c>
      <c r="AI1882" s="15" t="s">
        <v>158</v>
      </c>
      <c r="AJ1882" s="15" t="str">
        <f>VLOOKUP(exp_SILP!$Y1882,'DATI CM'!$A$2:$F$28,2,FALSE)</f>
        <v>MNRCLD73B46G674U</v>
      </c>
    </row>
    <row r="1883" ht="15.75" customHeight="1">
      <c r="A1883" s="17" t="str">
        <f>IFERROR(VLOOKUP(exp_SILP!$W1883,exp_utenti_P!D:D,1,FALSE),"_DA INSERIRE")</f>
        <v>ZMDSMN01M23L219C</v>
      </c>
      <c r="B1883" s="17" t="str">
        <f>IF(AND(exp_SILP!$S1883="A.3 ORIENTAMENTO PROFESSIONALE",exp_SILP!$AD1883="4.2"),"A.3 ORIENTAMENTO PROFESSIONALE (CARCERE)",
IF(AND(exp_SILP!$S1883="A.3 ORIENTAMENTO PROFESSIONALE",exp_SILP!$AD1883="."),"A.3 ORIENTAMENTO PROFESSIONALE (CARCERE)",
IF(AND(exp_SILP!$S1883="A.4 CONSULENZA ORIENTATIVA",exp_SILP!$AD1883="4.2"),"A.4 CONSULENZA ORIENTATIVA (CARCERE)",
IF(AND(exp_SILP!$S1883="A.4 CONSULENZA ORIENTATIVA",exp_SILP!$AD1883="."),"A.4 CONSULENZA ORIENTATIVA (CARCERE)",
IF(AND(exp_SILP!$S1883="A.5 - LEP F1 - ACCOMPAGNAMENTO AL LAVORO",exp_SILP!$AD1883="4.2"),"A.5 - LEP F1 - ACCOMPAGNAMENTO AL LAVORO (CARCERE)",
IF(AND(exp_SILP!$S1883="A.5 - LEP F1 - ACCOMPAGNAMENTO AL LAVORO",exp_SILP!$AD1883="."),"A.5 - LEP F1 - ACCOMPAGNAMENTO AL LAVORO (CARCERE)",
IF(AND(exp_SILP!$S1883="A.5.2a - TUTORAGGIO TIROCINI",exp_SILP!$AD1883="4.2"),"A.5.2a - TUTORAGGIO TIROCINI (CARCERE)",
exp_SILP!$S1883)))))))</f>
        <v>A.4 CONSULENZA ORIENTATIVA (1-C)</v>
      </c>
      <c r="C1883" s="18" t="str">
        <f>CONCATENATE(VLOOKUP(exp_SILP!$B1883,'DATI COMMESSE'!$A$2:$F$25,4,FALSE)," - ", VLOOKUP(exp_SILP!$B1883,'DATI COMMESSE'!$A$2:$F$25,2,FALSE)," - ",VLOOKUP(exp_SILP!$B1883,'DATI COMMESSE'!$A$2:$F$25,3,FALSE))</f>
        <v>FRD - 22-02-5000 - 22-12-5002</v>
      </c>
      <c r="D1883" s="18" t="str">
        <f>LEFT(exp_SILP!$R1883,5)</f>
        <v>09:00</v>
      </c>
      <c r="E1883" s="18" t="str">
        <f>RIGHT(exp_SILP!$R1883,5)</f>
        <v>10:00</v>
      </c>
      <c r="F1883" s="18">
        <f>IF(exp_SILP!$AG1883&gt;=60,exp_SILP!$AG1883/60,exp_SILP!$AG1883)</f>
        <v>1</v>
      </c>
      <c r="G1883" s="18" t="str">
        <f>VLOOKUP(exp_SILP!$Y1883,'DATI CM'!$A$2:$F$28,2,FALSE)</f>
        <v>MNRCLD73B46G674U</v>
      </c>
      <c r="H1883" s="18" t="str">
        <f>VLOOKUP(exp_SILP!$Y1883,'DATI CM'!$A$2:$F$28,3,FALSE)</f>
        <v>A011</v>
      </c>
      <c r="I1883" s="18" t="str">
        <f t="shared" si="1"/>
        <v>N</v>
      </c>
      <c r="J1883" s="18" t="str">
        <f>VLOOKUP(exp_SILP!$Y1883,'DATI CM'!$A$2:$F$28,4,FALSE)</f>
        <v>TORINO</v>
      </c>
      <c r="K1883" s="19">
        <f>VLOOKUP(exp_SILP!$B1883,'DATI COMMESSE'!$A$2:$F$25,5,FALSE)</f>
        <v>35.5</v>
      </c>
      <c r="L1883" s="19">
        <f>IF(exp_SILP!$B1883="A4.10 - LEP E - ORIENTAMENTO SPECIALISTICO SKILL GAP ANALYSIS - GRUPPO 3P",0,VLOOKUP(exp_SILP!$Y1883,'DATI CM'!$A$2:$F$28,6,FALSE))</f>
        <v>25</v>
      </c>
      <c r="M1883" s="19">
        <f>IFERROR(VLOOKUP(exp_SILP!$B1883,'DATI CM'!$H$2:$I$16,2,FALSE)*exp_SILP!$F1883,0)</f>
        <v>0</v>
      </c>
      <c r="N1883" s="18" t="str">
        <f>VLOOKUP(exp_SILP!$B1883,'DATI COMMESSE'!$A$2:$F$25,4,FALSE)</f>
        <v>FRD</v>
      </c>
      <c r="O1883" s="20">
        <f>VLOOKUP(exp_SILP!$B1883,'DATI COMMESSE'!$A$2:$F$25,5,FALSE)*exp_SILP!$F1883</f>
        <v>35.5</v>
      </c>
      <c r="P1883" s="18" t="str">
        <f>IF(MID(exp_SILP!$W1883,10,2)&gt;"40","F","M")</f>
        <v>M</v>
      </c>
      <c r="Q1883" s="24" t="s">
        <v>1718</v>
      </c>
      <c r="R1883" s="22" t="s">
        <v>203</v>
      </c>
      <c r="S1883" s="22" t="s">
        <v>94</v>
      </c>
      <c r="T1883" s="22" t="s">
        <v>58</v>
      </c>
      <c r="U1883" s="22" t="s">
        <v>59</v>
      </c>
      <c r="V1883" s="22" t="s">
        <v>1743</v>
      </c>
      <c r="W1883" s="22" t="s">
        <v>1744</v>
      </c>
      <c r="X1883" s="22" t="s">
        <v>1745</v>
      </c>
      <c r="Y1883" s="22" t="s">
        <v>14</v>
      </c>
      <c r="Z1883" s="22" t="s">
        <v>63</v>
      </c>
      <c r="AA1883" s="22" t="s">
        <v>64</v>
      </c>
      <c r="AB1883" s="22" t="s">
        <v>65</v>
      </c>
      <c r="AC1883" s="22" t="s">
        <v>135</v>
      </c>
      <c r="AD1883" s="22" t="s">
        <v>59</v>
      </c>
      <c r="AE1883" s="22" t="s">
        <v>59</v>
      </c>
      <c r="AF1883" s="22" t="s">
        <v>156</v>
      </c>
      <c r="AG1883" s="25" t="s">
        <v>67</v>
      </c>
      <c r="AH1883" s="22" t="s">
        <v>1767</v>
      </c>
      <c r="AI1883" s="22" t="s">
        <v>158</v>
      </c>
      <c r="AJ1883" s="22" t="str">
        <f>VLOOKUP(exp_SILP!$Y1883,'DATI CM'!$A$2:$F$28,2,FALSE)</f>
        <v>MNRCLD73B46G674U</v>
      </c>
    </row>
    <row r="1884" ht="15.75" customHeight="1">
      <c r="A1884" s="10" t="str">
        <f>IFERROR(VLOOKUP(exp_SILP!$W1884,exp_utenti_P!D:D,1,FALSE),"_DA INSERIRE")</f>
        <v>CRSLDN74H60L219S</v>
      </c>
      <c r="B1884" s="10" t="str">
        <f>IF(AND(exp_SILP!$S1884="A.3 ORIENTAMENTO PROFESSIONALE",exp_SILP!$AD1884="4.2"),"A.3 ORIENTAMENTO PROFESSIONALE (CARCERE)",
IF(AND(exp_SILP!$S1884="A.3 ORIENTAMENTO PROFESSIONALE",exp_SILP!$AD1884="."),"A.3 ORIENTAMENTO PROFESSIONALE (CARCERE)",
IF(AND(exp_SILP!$S1884="A.4 CONSULENZA ORIENTATIVA",exp_SILP!$AD1884="4.2"),"A.4 CONSULENZA ORIENTATIVA (CARCERE)",
IF(AND(exp_SILP!$S1884="A.4 CONSULENZA ORIENTATIVA",exp_SILP!$AD1884="."),"A.4 CONSULENZA ORIENTATIVA (CARCERE)",
IF(AND(exp_SILP!$S1884="A.5 - LEP F1 - ACCOMPAGNAMENTO AL LAVORO",exp_SILP!$AD1884="4.2"),"A.5 - LEP F1 - ACCOMPAGNAMENTO AL LAVORO (CARCERE)",
IF(AND(exp_SILP!$S1884="A.5 - LEP F1 - ACCOMPAGNAMENTO AL LAVORO",exp_SILP!$AD1884="."),"A.5 - LEP F1 - ACCOMPAGNAMENTO AL LAVORO (CARCERE)",
IF(AND(exp_SILP!$S1884="A.5.2a - TUTORAGGIO TIROCINI",exp_SILP!$AD1884="4.2"),"A.5.2a - TUTORAGGIO TIROCINI (CARCERE)",
exp_SILP!$S1884)))))))</f>
        <v>A.4 CONSULENZA ORIENTATIVA (1-C)</v>
      </c>
      <c r="C1884" s="11" t="str">
        <f>CONCATENATE(VLOOKUP(exp_SILP!$B1884,'DATI COMMESSE'!$A$2:$F$25,4,FALSE)," - ", VLOOKUP(exp_SILP!$B1884,'DATI COMMESSE'!$A$2:$F$25,2,FALSE)," - ",VLOOKUP(exp_SILP!$B1884,'DATI COMMESSE'!$A$2:$F$25,3,FALSE))</f>
        <v>FRD - 22-02-5000 - 22-12-5002</v>
      </c>
      <c r="D1884" s="11" t="str">
        <f>LEFT(exp_SILP!$R1884,5)</f>
        <v>09:00</v>
      </c>
      <c r="E1884" s="11" t="str">
        <f>RIGHT(exp_SILP!$R1884,5)</f>
        <v>11:00</v>
      </c>
      <c r="F1884" s="11">
        <f>IF(exp_SILP!$AG1884&gt;=60,exp_SILP!$AG1884/60,exp_SILP!$AG1884)</f>
        <v>2</v>
      </c>
      <c r="G1884" s="11" t="str">
        <f>VLOOKUP(exp_SILP!$Y1884,'DATI CM'!$A$2:$F$28,2,FALSE)</f>
        <v>FLCSRN79S42L219X</v>
      </c>
      <c r="H1884" s="11" t="str">
        <f>VLOOKUP(exp_SILP!$Y1884,'DATI CM'!$A$2:$F$28,3,FALSE)</f>
        <v>A011</v>
      </c>
      <c r="I1884" s="11" t="str">
        <f t="shared" si="1"/>
        <v>N</v>
      </c>
      <c r="J1884" s="11" t="str">
        <f>VLOOKUP(exp_SILP!$Y1884,'DATI CM'!$A$2:$F$28,4,FALSE)</f>
        <v>TORINO</v>
      </c>
      <c r="K1884" s="12">
        <f>VLOOKUP(exp_SILP!$B1884,'DATI COMMESSE'!$A$2:$F$25,5,FALSE)</f>
        <v>35.5</v>
      </c>
      <c r="L1884" s="12">
        <f>IF(exp_SILP!$B1884="A4.10 - LEP E - ORIENTAMENTO SPECIALISTICO SKILL GAP ANALYSIS - GRUPPO 3P",0,VLOOKUP(exp_SILP!$Y1884,'DATI CM'!$A$2:$F$28,6,FALSE))</f>
        <v>25</v>
      </c>
      <c r="M1884" s="12">
        <f>IFERROR(VLOOKUP(exp_SILP!$B1884,'DATI CM'!$H$2:$I$16,2,FALSE)*exp_SILP!$F1884,0)</f>
        <v>0</v>
      </c>
      <c r="N1884" s="11" t="str">
        <f>VLOOKUP(exp_SILP!$B1884,'DATI COMMESSE'!$A$2:$F$25,4,FALSE)</f>
        <v>FRD</v>
      </c>
      <c r="O1884" s="13">
        <f>VLOOKUP(exp_SILP!$B1884,'DATI COMMESSE'!$A$2:$F$25,5,FALSE)*exp_SILP!$F1884</f>
        <v>71</v>
      </c>
      <c r="P1884" s="11" t="str">
        <f>IF(MID(exp_SILP!$W1884,10,2)&gt;"40","F","M")</f>
        <v>F</v>
      </c>
      <c r="Q1884" s="27" t="s">
        <v>1718</v>
      </c>
      <c r="R1884" s="15" t="s">
        <v>223</v>
      </c>
      <c r="S1884" s="15" t="s">
        <v>94</v>
      </c>
      <c r="T1884" s="15" t="s">
        <v>58</v>
      </c>
      <c r="U1884" s="15" t="s">
        <v>59</v>
      </c>
      <c r="V1884" s="15" t="s">
        <v>1341</v>
      </c>
      <c r="W1884" s="15" t="s">
        <v>1342</v>
      </c>
      <c r="X1884" s="15" t="s">
        <v>1343</v>
      </c>
      <c r="Y1884" s="15" t="s">
        <v>10</v>
      </c>
      <c r="Z1884" s="15" t="s">
        <v>63</v>
      </c>
      <c r="AA1884" s="15" t="s">
        <v>64</v>
      </c>
      <c r="AB1884" s="15" t="s">
        <v>65</v>
      </c>
      <c r="AC1884" s="15" t="s">
        <v>75</v>
      </c>
      <c r="AD1884" s="15" t="s">
        <v>59</v>
      </c>
      <c r="AE1884" s="15" t="s">
        <v>59</v>
      </c>
      <c r="AF1884" s="15" t="s">
        <v>59</v>
      </c>
      <c r="AG1884" s="28" t="s">
        <v>76</v>
      </c>
      <c r="AH1884" s="15" t="s">
        <v>1767</v>
      </c>
      <c r="AI1884" s="15" t="s">
        <v>77</v>
      </c>
      <c r="AJ1884" s="15" t="str">
        <f>VLOOKUP(exp_SILP!$Y1884,'DATI CM'!$A$2:$F$28,2,FALSE)</f>
        <v>FLCSRN79S42L219X</v>
      </c>
    </row>
    <row r="1885" ht="15.75" customHeight="1">
      <c r="A1885" s="17" t="str">
        <f>IFERROR(VLOOKUP(exp_SILP!$W1885,exp_utenti_P!D:D,1,FALSE),"_DA INSERIRE")</f>
        <v>DDNTNH81S24Z313D</v>
      </c>
      <c r="B1885" s="17" t="str">
        <f>IF(AND(exp_SILP!$S1885="A.3 ORIENTAMENTO PROFESSIONALE",exp_SILP!$AD1885="4.2"),"A.3 ORIENTAMENTO PROFESSIONALE (CARCERE)",
IF(AND(exp_SILP!$S1885="A.3 ORIENTAMENTO PROFESSIONALE",exp_SILP!$AD1885="."),"A.3 ORIENTAMENTO PROFESSIONALE (CARCERE)",
IF(AND(exp_SILP!$S1885="A.4 CONSULENZA ORIENTATIVA",exp_SILP!$AD1885="4.2"),"A.4 CONSULENZA ORIENTATIVA (CARCERE)",
IF(AND(exp_SILP!$S1885="A.4 CONSULENZA ORIENTATIVA",exp_SILP!$AD1885="."),"A.4 CONSULENZA ORIENTATIVA (CARCERE)",
IF(AND(exp_SILP!$S1885="A.5 - LEP F1 - ACCOMPAGNAMENTO AL LAVORO",exp_SILP!$AD1885="4.2"),"A.5 - LEP F1 - ACCOMPAGNAMENTO AL LAVORO (CARCERE)",
IF(AND(exp_SILP!$S1885="A.5 - LEP F1 - ACCOMPAGNAMENTO AL LAVORO",exp_SILP!$AD1885="."),"A.5 - LEP F1 - ACCOMPAGNAMENTO AL LAVORO (CARCERE)",
IF(AND(exp_SILP!$S1885="A.5.2a - TUTORAGGIO TIROCINI",exp_SILP!$AD1885="4.2"),"A.5.2a - TUTORAGGIO TIROCINI (CARCERE)",
exp_SILP!$S1885)))))))</f>
        <v>A.4 CONSULENZA ORIENTATIVA (1-C)</v>
      </c>
      <c r="C1885" s="18" t="str">
        <f>CONCATENATE(VLOOKUP(exp_SILP!$B1885,'DATI COMMESSE'!$A$2:$F$25,4,FALSE)," - ", VLOOKUP(exp_SILP!$B1885,'DATI COMMESSE'!$A$2:$F$25,2,FALSE)," - ",VLOOKUP(exp_SILP!$B1885,'DATI COMMESSE'!$A$2:$F$25,3,FALSE))</f>
        <v>FRD - 22-02-5000 - 22-12-5002</v>
      </c>
      <c r="D1885" s="18" t="str">
        <f>LEFT(exp_SILP!$R1885,5)</f>
        <v>11:00</v>
      </c>
      <c r="E1885" s="18" t="str">
        <f>RIGHT(exp_SILP!$R1885,5)</f>
        <v>13:00</v>
      </c>
      <c r="F1885" s="18">
        <f>IF(exp_SILP!$AG1885&gt;=60,exp_SILP!$AG1885/60,exp_SILP!$AG1885)</f>
        <v>2</v>
      </c>
      <c r="G1885" s="18" t="str">
        <f>VLOOKUP(exp_SILP!$Y1885,'DATI CM'!$A$2:$F$28,2,FALSE)</f>
        <v>FLCSRN79S42L219X</v>
      </c>
      <c r="H1885" s="18" t="str">
        <f>VLOOKUP(exp_SILP!$Y1885,'DATI CM'!$A$2:$F$28,3,FALSE)</f>
        <v>A011</v>
      </c>
      <c r="I1885" s="18" t="str">
        <f t="shared" si="1"/>
        <v>N</v>
      </c>
      <c r="J1885" s="18" t="str">
        <f>VLOOKUP(exp_SILP!$Y1885,'DATI CM'!$A$2:$F$28,4,FALSE)</f>
        <v>TORINO</v>
      </c>
      <c r="K1885" s="19">
        <f>VLOOKUP(exp_SILP!$B1885,'DATI COMMESSE'!$A$2:$F$25,5,FALSE)</f>
        <v>35.5</v>
      </c>
      <c r="L1885" s="19">
        <f>IF(exp_SILP!$B1885="A4.10 - LEP E - ORIENTAMENTO SPECIALISTICO SKILL GAP ANALYSIS - GRUPPO 3P",0,VLOOKUP(exp_SILP!$Y1885,'DATI CM'!$A$2:$F$28,6,FALSE))</f>
        <v>25</v>
      </c>
      <c r="M1885" s="19">
        <f>IFERROR(VLOOKUP(exp_SILP!$B1885,'DATI CM'!$H$2:$I$16,2,FALSE)*exp_SILP!$F1885,0)</f>
        <v>0</v>
      </c>
      <c r="N1885" s="18" t="str">
        <f>VLOOKUP(exp_SILP!$B1885,'DATI COMMESSE'!$A$2:$F$25,4,FALSE)</f>
        <v>FRD</v>
      </c>
      <c r="O1885" s="20">
        <f>VLOOKUP(exp_SILP!$B1885,'DATI COMMESSE'!$A$2:$F$25,5,FALSE)*exp_SILP!$F1885</f>
        <v>71</v>
      </c>
      <c r="P1885" s="18" t="str">
        <f>IF(MID(exp_SILP!$W1885,10,2)&gt;"40","F","M")</f>
        <v>M</v>
      </c>
      <c r="Q1885" s="24" t="s">
        <v>1718</v>
      </c>
      <c r="R1885" s="22" t="s">
        <v>219</v>
      </c>
      <c r="S1885" s="22" t="s">
        <v>94</v>
      </c>
      <c r="T1885" s="22" t="s">
        <v>58</v>
      </c>
      <c r="U1885" s="22" t="s">
        <v>59</v>
      </c>
      <c r="V1885" s="22" t="s">
        <v>563</v>
      </c>
      <c r="W1885" s="22" t="s">
        <v>564</v>
      </c>
      <c r="X1885" s="22" t="s">
        <v>565</v>
      </c>
      <c r="Y1885" s="22" t="s">
        <v>10</v>
      </c>
      <c r="Z1885" s="22" t="s">
        <v>63</v>
      </c>
      <c r="AA1885" s="22" t="s">
        <v>64</v>
      </c>
      <c r="AB1885" s="22" t="s">
        <v>74</v>
      </c>
      <c r="AC1885" s="22" t="s">
        <v>75</v>
      </c>
      <c r="AD1885" s="22" t="s">
        <v>59</v>
      </c>
      <c r="AE1885" s="22" t="s">
        <v>59</v>
      </c>
      <c r="AF1885" s="22" t="s">
        <v>59</v>
      </c>
      <c r="AG1885" s="25" t="s">
        <v>76</v>
      </c>
      <c r="AH1885" s="22" t="s">
        <v>1767</v>
      </c>
      <c r="AI1885" s="22" t="s">
        <v>77</v>
      </c>
      <c r="AJ1885" s="22" t="str">
        <f>VLOOKUP(exp_SILP!$Y1885,'DATI CM'!$A$2:$F$28,2,FALSE)</f>
        <v>FLCSRN79S42L219X</v>
      </c>
    </row>
    <row r="1886" ht="15.75" customHeight="1">
      <c r="A1886" s="10" t="str">
        <f>IFERROR(VLOOKUP(exp_SILP!$W1886,exp_utenti_P!D:D,1,FALSE),"_DA INSERIRE")</f>
        <v>THBMLA84A41Z330X</v>
      </c>
      <c r="B1886" s="10" t="str">
        <f>IF(AND(exp_SILP!$S1886="A.3 ORIENTAMENTO PROFESSIONALE",exp_SILP!$AD1886="4.2"),"A.3 ORIENTAMENTO PROFESSIONALE (CARCERE)",
IF(AND(exp_SILP!$S1886="A.3 ORIENTAMENTO PROFESSIONALE",exp_SILP!$AD1886="."),"A.3 ORIENTAMENTO PROFESSIONALE (CARCERE)",
IF(AND(exp_SILP!$S1886="A.4 CONSULENZA ORIENTATIVA",exp_SILP!$AD1886="4.2"),"A.4 CONSULENZA ORIENTATIVA (CARCERE)",
IF(AND(exp_SILP!$S1886="A.4 CONSULENZA ORIENTATIVA",exp_SILP!$AD1886="."),"A.4 CONSULENZA ORIENTATIVA (CARCERE)",
IF(AND(exp_SILP!$S1886="A.5 - LEP F1 - ACCOMPAGNAMENTO AL LAVORO",exp_SILP!$AD1886="4.2"),"A.5 - LEP F1 - ACCOMPAGNAMENTO AL LAVORO (CARCERE)",
IF(AND(exp_SILP!$S1886="A.5 - LEP F1 - ACCOMPAGNAMENTO AL LAVORO",exp_SILP!$AD1886="."),"A.5 - LEP F1 - ACCOMPAGNAMENTO AL LAVORO (CARCERE)",
IF(AND(exp_SILP!$S1886="A.5.2a - TUTORAGGIO TIROCINI",exp_SILP!$AD1886="4.2"),"A.5.2a - TUTORAGGIO TIROCINI (CARCERE)",
exp_SILP!$S1886)))))))</f>
        <v>A.4 CONSULENZA ORIENTATIVA (1-C)</v>
      </c>
      <c r="C1886" s="11" t="str">
        <f>CONCATENATE(VLOOKUP(exp_SILP!$B1886,'DATI COMMESSE'!$A$2:$F$25,4,FALSE)," - ", VLOOKUP(exp_SILP!$B1886,'DATI COMMESSE'!$A$2:$F$25,2,FALSE)," - ",VLOOKUP(exp_SILP!$B1886,'DATI COMMESSE'!$A$2:$F$25,3,FALSE))</f>
        <v>FRD - 22-02-5000 - 22-12-5002</v>
      </c>
      <c r="D1886" s="11" t="str">
        <f>LEFT(exp_SILP!$R1886,5)</f>
        <v>14:00</v>
      </c>
      <c r="E1886" s="11" t="str">
        <f>RIGHT(exp_SILP!$R1886,5)</f>
        <v>17:00</v>
      </c>
      <c r="F1886" s="11">
        <f>IF(exp_SILP!$AG1886&gt;=60,exp_SILP!$AG1886/60,exp_SILP!$AG1886)</f>
        <v>3</v>
      </c>
      <c r="G1886" s="11" t="str">
        <f>VLOOKUP(exp_SILP!$Y1886,'DATI CM'!$A$2:$F$28,2,FALSE)</f>
        <v>FLCSRN79S42L219X</v>
      </c>
      <c r="H1886" s="11" t="str">
        <f>VLOOKUP(exp_SILP!$Y1886,'DATI CM'!$A$2:$F$28,3,FALSE)</f>
        <v>A011</v>
      </c>
      <c r="I1886" s="11" t="str">
        <f t="shared" si="1"/>
        <v>N</v>
      </c>
      <c r="J1886" s="11" t="str">
        <f>VLOOKUP(exp_SILP!$Y1886,'DATI CM'!$A$2:$F$28,4,FALSE)</f>
        <v>TORINO</v>
      </c>
      <c r="K1886" s="12">
        <f>VLOOKUP(exp_SILP!$B1886,'DATI COMMESSE'!$A$2:$F$25,5,FALSE)</f>
        <v>35.5</v>
      </c>
      <c r="L1886" s="12">
        <f>IF(exp_SILP!$B1886="A4.10 - LEP E - ORIENTAMENTO SPECIALISTICO SKILL GAP ANALYSIS - GRUPPO 3P",0,VLOOKUP(exp_SILP!$Y1886,'DATI CM'!$A$2:$F$28,6,FALSE))</f>
        <v>25</v>
      </c>
      <c r="M1886" s="12">
        <f>IFERROR(VLOOKUP(exp_SILP!$B1886,'DATI CM'!$H$2:$I$16,2,FALSE)*exp_SILP!$F1886,0)</f>
        <v>0</v>
      </c>
      <c r="N1886" s="11" t="str">
        <f>VLOOKUP(exp_SILP!$B1886,'DATI COMMESSE'!$A$2:$F$25,4,FALSE)</f>
        <v>FRD</v>
      </c>
      <c r="O1886" s="13">
        <f>VLOOKUP(exp_SILP!$B1886,'DATI COMMESSE'!$A$2:$F$25,5,FALSE)*exp_SILP!$F1886</f>
        <v>106.5</v>
      </c>
      <c r="P1886" s="11" t="str">
        <f>IF(MID(exp_SILP!$W1886,10,2)&gt;"40","F","M")</f>
        <v>F</v>
      </c>
      <c r="Q1886" s="27" t="s">
        <v>1718</v>
      </c>
      <c r="R1886" s="15" t="s">
        <v>100</v>
      </c>
      <c r="S1886" s="15" t="s">
        <v>94</v>
      </c>
      <c r="T1886" s="15" t="s">
        <v>58</v>
      </c>
      <c r="U1886" s="15" t="s">
        <v>59</v>
      </c>
      <c r="V1886" s="15" t="s">
        <v>628</v>
      </c>
      <c r="W1886" s="15" t="s">
        <v>629</v>
      </c>
      <c r="X1886" s="15" t="s">
        <v>630</v>
      </c>
      <c r="Y1886" s="15" t="s">
        <v>10</v>
      </c>
      <c r="Z1886" s="15" t="s">
        <v>63</v>
      </c>
      <c r="AA1886" s="15" t="s">
        <v>64</v>
      </c>
      <c r="AB1886" s="15" t="s">
        <v>74</v>
      </c>
      <c r="AC1886" s="15" t="s">
        <v>75</v>
      </c>
      <c r="AD1886" s="15" t="s">
        <v>59</v>
      </c>
      <c r="AE1886" s="15" t="s">
        <v>59</v>
      </c>
      <c r="AF1886" s="15" t="s">
        <v>59</v>
      </c>
      <c r="AG1886" s="28" t="s">
        <v>101</v>
      </c>
      <c r="AH1886" s="15" t="s">
        <v>1767</v>
      </c>
      <c r="AI1886" s="15" t="s">
        <v>77</v>
      </c>
      <c r="AJ1886" s="15" t="str">
        <f>VLOOKUP(exp_SILP!$Y1886,'DATI CM'!$A$2:$F$28,2,FALSE)</f>
        <v>FLCSRN79S42L219X</v>
      </c>
    </row>
    <row r="1887" ht="15.75" hidden="1" customHeight="1">
      <c r="A1887" s="17" t="str">
        <f>IFERROR(VLOOKUP(exp_SILP!$W1887,exp_utenti_P!D:D,1,FALSE),"_DA INSERIRE")</f>
        <v>RLNGPP59H45H369E</v>
      </c>
      <c r="B1887" s="17" t="str">
        <f>IF(AND(exp_SILP!$S1887="A.3 ORIENTAMENTO PROFESSIONALE",exp_SILP!$AD1887="4.2"),"A.3 ORIENTAMENTO PROFESSIONALE (CARCERE)",
IF(AND(exp_SILP!$S1887="A.3 ORIENTAMENTO PROFESSIONALE",exp_SILP!$AD1887="."),"A.3 ORIENTAMENTO PROFESSIONALE (CARCERE)",
IF(AND(exp_SILP!$S1887="A.4 CONSULENZA ORIENTATIVA",exp_SILP!$AD1887="4.2"),"A.4 CONSULENZA ORIENTATIVA (CARCERE)",
IF(AND(exp_SILP!$S1887="A.4 CONSULENZA ORIENTATIVA",exp_SILP!$AD1887="."),"A.4 CONSULENZA ORIENTATIVA (CARCERE)",
IF(AND(exp_SILP!$S1887="A.5 - LEP F1 - ACCOMPAGNAMENTO AL LAVORO",exp_SILP!$AD1887="4.2"),"A.5 - LEP F1 - ACCOMPAGNAMENTO AL LAVORO (CARCERE)",
IF(AND(exp_SILP!$S1887="A.5 - LEP F1 - ACCOMPAGNAMENTO AL LAVORO",exp_SILP!$AD1887="."),"A.5 - LEP F1 - ACCOMPAGNAMENTO AL LAVORO (CARCERE)",
IF(AND(exp_SILP!$S1887="A.5.2a - TUTORAGGIO TIROCINI",exp_SILP!$AD1887="4.2"),"A.5.2a - TUTORAGGIO TIROCINI (CARCERE)",
exp_SILP!$S1887)))))))</f>
        <v>A.5 - LEP F1 - ACCOMPAGNAMENTO AL LAVORO</v>
      </c>
      <c r="C1887" s="18" t="str">
        <f>CONCATENATE(VLOOKUP(exp_SILP!$B1887,'DATI COMMESSE'!$A$2:$F$25,4,FALSE)," - ", VLOOKUP(exp_SILP!$B1887,'DATI COMMESSE'!$A$2:$F$25,2,FALSE)," - ",VLOOKUP(exp_SILP!$B1887,'DATI COMMESSE'!$A$2:$F$25,3,FALSE))</f>
        <v>GOL - 22-02-5000 - 22-12-5003</v>
      </c>
      <c r="D1887" s="18" t="str">
        <f>LEFT(exp_SILP!$R1887,5)</f>
        <v>15:00</v>
      </c>
      <c r="E1887" s="18" t="str">
        <f>RIGHT(exp_SILP!$R1887,5)</f>
        <v>16:00</v>
      </c>
      <c r="F1887" s="18">
        <f>IF(exp_SILP!$AG1887&gt;=60,exp_SILP!$AG1887/60,exp_SILP!$AG1887)</f>
        <v>1</v>
      </c>
      <c r="G1887" s="18" t="str">
        <f>VLOOKUP(exp_SILP!$Y1887,'DATI CM'!$A$2:$F$28,2,FALSE)</f>
        <v>TRZCST69B41F952V</v>
      </c>
      <c r="H1887" s="18" t="str">
        <f>VLOOKUP(exp_SILP!$Y1887,'DATI CM'!$A$2:$F$28,3,FALSE)</f>
        <v/>
      </c>
      <c r="I1887" s="18" t="str">
        <f t="shared" si="1"/>
        <v>N</v>
      </c>
      <c r="J1887" s="18" t="str">
        <f>VLOOKUP(exp_SILP!$Y1887,'DATI CM'!$A$2:$F$28,4,FALSE)</f>
        <v/>
      </c>
      <c r="K1887" s="19">
        <f>VLOOKUP(exp_SILP!$B1887,'DATI COMMESSE'!$A$2:$F$25,5,FALSE)</f>
        <v>39.94</v>
      </c>
      <c r="L1887" s="19" t="str">
        <f>IF(exp_SILP!$B1887="A4.10 - LEP E - ORIENTAMENTO SPECIALISTICO SKILL GAP ANALYSIS - GRUPPO 3P",0,VLOOKUP(exp_SILP!$Y1887,'DATI CM'!$A$2:$F$28,6,FALSE))</f>
        <v/>
      </c>
      <c r="M1887" s="19">
        <f>IFERROR(VLOOKUP(exp_SILP!$B1887,'DATI CM'!$H$2:$I$16,2,FALSE)*exp_SILP!$F1887,0)</f>
        <v>0</v>
      </c>
      <c r="N1887" s="18" t="str">
        <f>VLOOKUP(exp_SILP!$B1887,'DATI COMMESSE'!$A$2:$F$25,4,FALSE)</f>
        <v>GOL</v>
      </c>
      <c r="O1887" s="20">
        <f>VLOOKUP(exp_SILP!$B1887,'DATI COMMESSE'!$A$2:$F$25,5,FALSE)*exp_SILP!$F1887</f>
        <v>39.94</v>
      </c>
      <c r="P1887" s="18" t="str">
        <f>IF(MID(exp_SILP!$W1887,10,2)&gt;"40","F","M")</f>
        <v>F</v>
      </c>
      <c r="Q1887" s="24" t="s">
        <v>1718</v>
      </c>
      <c r="R1887" s="22" t="s">
        <v>311</v>
      </c>
      <c r="S1887" s="22" t="s">
        <v>57</v>
      </c>
      <c r="T1887" s="22" t="s">
        <v>58</v>
      </c>
      <c r="U1887" s="22" t="s">
        <v>59</v>
      </c>
      <c r="V1887" s="22" t="s">
        <v>257</v>
      </c>
      <c r="W1887" s="22" t="s">
        <v>258</v>
      </c>
      <c r="X1887" s="22" t="s">
        <v>259</v>
      </c>
      <c r="Y1887" s="22" t="s">
        <v>18</v>
      </c>
      <c r="Z1887" s="22" t="s">
        <v>63</v>
      </c>
      <c r="AA1887" s="22" t="s">
        <v>64</v>
      </c>
      <c r="AB1887" s="22" t="s">
        <v>65</v>
      </c>
      <c r="AC1887" s="22" t="s">
        <v>82</v>
      </c>
      <c r="AD1887" s="22" t="s">
        <v>59</v>
      </c>
      <c r="AE1887" s="22" t="s">
        <v>59</v>
      </c>
      <c r="AF1887" s="22" t="s">
        <v>114</v>
      </c>
      <c r="AG1887" s="25" t="s">
        <v>67</v>
      </c>
      <c r="AH1887" s="22" t="s">
        <v>1767</v>
      </c>
      <c r="AI1887" s="22" t="s">
        <v>83</v>
      </c>
      <c r="AJ1887" s="22" t="str">
        <f>VLOOKUP(exp_SILP!$Y1887,'DATI CM'!$A$2:$F$28,2,FALSE)</f>
        <v>TRZCST69B41F952V</v>
      </c>
    </row>
    <row r="1888" ht="15.75" hidden="1" customHeight="1">
      <c r="A1888" s="10" t="str">
        <f>IFERROR(VLOOKUP(exp_SILP!$W1888,exp_utenti_P!D:D,1,FALSE),"_DA INSERIRE")</f>
        <v>RLNGPP59H45H369E</v>
      </c>
      <c r="B1888" s="10" t="str">
        <f>IF(AND(exp_SILP!$S1888="A.3 ORIENTAMENTO PROFESSIONALE",exp_SILP!$AD1888="4.2"),"A.3 ORIENTAMENTO PROFESSIONALE (CARCERE)",
IF(AND(exp_SILP!$S1888="A.3 ORIENTAMENTO PROFESSIONALE",exp_SILP!$AD1888="."),"A.3 ORIENTAMENTO PROFESSIONALE (CARCERE)",
IF(AND(exp_SILP!$S1888="A.4 CONSULENZA ORIENTATIVA",exp_SILP!$AD1888="4.2"),"A.4 CONSULENZA ORIENTATIVA (CARCERE)",
IF(AND(exp_SILP!$S1888="A.4 CONSULENZA ORIENTATIVA",exp_SILP!$AD1888="."),"A.4 CONSULENZA ORIENTATIVA (CARCERE)",
IF(AND(exp_SILP!$S1888="A.5 - LEP F1 - ACCOMPAGNAMENTO AL LAVORO",exp_SILP!$AD1888="4.2"),"A.5 - LEP F1 - ACCOMPAGNAMENTO AL LAVORO (CARCERE)",
IF(AND(exp_SILP!$S1888="A.5 - LEP F1 - ACCOMPAGNAMENTO AL LAVORO",exp_SILP!$AD1888="."),"A.5 - LEP F1 - ACCOMPAGNAMENTO AL LAVORO (CARCERE)",
IF(AND(exp_SILP!$S1888="A.5.2a - TUTORAGGIO TIROCINI",exp_SILP!$AD1888="4.2"),"A.5.2a - TUTORAGGIO TIROCINI (CARCERE)",
exp_SILP!$S1888)))))))</f>
        <v>A.5 - LEP F1 - ACCOMPAGNAMENTO AL LAVORO</v>
      </c>
      <c r="C1888" s="11" t="str">
        <f>CONCATENATE(VLOOKUP(exp_SILP!$B1888,'DATI COMMESSE'!$A$2:$F$25,4,FALSE)," - ", VLOOKUP(exp_SILP!$B1888,'DATI COMMESSE'!$A$2:$F$25,2,FALSE)," - ",VLOOKUP(exp_SILP!$B1888,'DATI COMMESSE'!$A$2:$F$25,3,FALSE))</f>
        <v>GOL - 22-02-5000 - 22-12-5003</v>
      </c>
      <c r="D1888" s="11" t="str">
        <f>LEFT(exp_SILP!$R1888,5)</f>
        <v>10:00</v>
      </c>
      <c r="E1888" s="11" t="str">
        <f>RIGHT(exp_SILP!$R1888,5)</f>
        <v>13:00</v>
      </c>
      <c r="F1888" s="11">
        <f>IF(exp_SILP!$AG1888&gt;=60,exp_SILP!$AG1888/60,exp_SILP!$AG1888)</f>
        <v>3</v>
      </c>
      <c r="G1888" s="11" t="str">
        <f>VLOOKUP(exp_SILP!$Y1888,'DATI CM'!$A$2:$F$28,2,FALSE)</f>
        <v>TRZCST69B41F952V</v>
      </c>
      <c r="H1888" s="11" t="str">
        <f>VLOOKUP(exp_SILP!$Y1888,'DATI CM'!$A$2:$F$28,3,FALSE)</f>
        <v/>
      </c>
      <c r="I1888" s="11" t="str">
        <f t="shared" si="1"/>
        <v>N</v>
      </c>
      <c r="J1888" s="11" t="str">
        <f>VLOOKUP(exp_SILP!$Y1888,'DATI CM'!$A$2:$F$28,4,FALSE)</f>
        <v/>
      </c>
      <c r="K1888" s="12">
        <f>VLOOKUP(exp_SILP!$B1888,'DATI COMMESSE'!$A$2:$F$25,5,FALSE)</f>
        <v>39.94</v>
      </c>
      <c r="L1888" s="12" t="str">
        <f>IF(exp_SILP!$B1888="A4.10 - LEP E - ORIENTAMENTO SPECIALISTICO SKILL GAP ANALYSIS - GRUPPO 3P",0,VLOOKUP(exp_SILP!$Y1888,'DATI CM'!$A$2:$F$28,6,FALSE))</f>
        <v/>
      </c>
      <c r="M1888" s="12">
        <f>IFERROR(VLOOKUP(exp_SILP!$B1888,'DATI CM'!$H$2:$I$16,2,FALSE)*exp_SILP!$F1888,0)</f>
        <v>0</v>
      </c>
      <c r="N1888" s="11" t="str">
        <f>VLOOKUP(exp_SILP!$B1888,'DATI COMMESSE'!$A$2:$F$25,4,FALSE)</f>
        <v>GOL</v>
      </c>
      <c r="O1888" s="13">
        <f>VLOOKUP(exp_SILP!$B1888,'DATI COMMESSE'!$A$2:$F$25,5,FALSE)*exp_SILP!$F1888</f>
        <v>119.82</v>
      </c>
      <c r="P1888" s="11" t="str">
        <f>IF(MID(exp_SILP!$W1888,10,2)&gt;"40","F","M")</f>
        <v>F</v>
      </c>
      <c r="Q1888" s="27" t="s">
        <v>1718</v>
      </c>
      <c r="R1888" s="15" t="s">
        <v>164</v>
      </c>
      <c r="S1888" s="15" t="s">
        <v>57</v>
      </c>
      <c r="T1888" s="15" t="s">
        <v>58</v>
      </c>
      <c r="U1888" s="15" t="s">
        <v>59</v>
      </c>
      <c r="V1888" s="15" t="s">
        <v>257</v>
      </c>
      <c r="W1888" s="15" t="s">
        <v>258</v>
      </c>
      <c r="X1888" s="15" t="s">
        <v>259</v>
      </c>
      <c r="Y1888" s="15" t="s">
        <v>18</v>
      </c>
      <c r="Z1888" s="15" t="s">
        <v>63</v>
      </c>
      <c r="AA1888" s="15" t="s">
        <v>64</v>
      </c>
      <c r="AB1888" s="15" t="s">
        <v>65</v>
      </c>
      <c r="AC1888" s="15" t="s">
        <v>82</v>
      </c>
      <c r="AD1888" s="15" t="s">
        <v>59</v>
      </c>
      <c r="AE1888" s="15" t="s">
        <v>59</v>
      </c>
      <c r="AF1888" s="15" t="s">
        <v>59</v>
      </c>
      <c r="AG1888" s="28" t="s">
        <v>101</v>
      </c>
      <c r="AH1888" s="15" t="s">
        <v>1767</v>
      </c>
      <c r="AI1888" s="15" t="s">
        <v>83</v>
      </c>
      <c r="AJ1888" s="15" t="str">
        <f>VLOOKUP(exp_SILP!$Y1888,'DATI CM'!$A$2:$F$28,2,FALSE)</f>
        <v>TRZCST69B41F952V</v>
      </c>
    </row>
    <row r="1889" ht="15.75" hidden="1" customHeight="1">
      <c r="A1889" s="17" t="str">
        <f>IFERROR(VLOOKUP(exp_SILP!$W1889,exp_utenti_P!D:D,1,FALSE),"_DA INSERIRE")</f>
        <v>BNMKLD71A18Z330T</v>
      </c>
      <c r="B1889" s="17" t="str">
        <f>IF(AND(exp_SILP!$S1889="A.3 ORIENTAMENTO PROFESSIONALE",exp_SILP!$AD1889="4.2"),"A.3 ORIENTAMENTO PROFESSIONALE (CARCERE)",
IF(AND(exp_SILP!$S1889="A.3 ORIENTAMENTO PROFESSIONALE",exp_SILP!$AD1889="."),"A.3 ORIENTAMENTO PROFESSIONALE (CARCERE)",
IF(AND(exp_SILP!$S1889="A.4 CONSULENZA ORIENTATIVA",exp_SILP!$AD1889="4.2"),"A.4 CONSULENZA ORIENTATIVA (CARCERE)",
IF(AND(exp_SILP!$S1889="A.4 CONSULENZA ORIENTATIVA",exp_SILP!$AD1889="."),"A.4 CONSULENZA ORIENTATIVA (CARCERE)",
IF(AND(exp_SILP!$S1889="A.5 - LEP F1 - ACCOMPAGNAMENTO AL LAVORO",exp_SILP!$AD1889="4.2"),"A.5 - LEP F1 - ACCOMPAGNAMENTO AL LAVORO (CARCERE)",
IF(AND(exp_SILP!$S1889="A.5 - LEP F1 - ACCOMPAGNAMENTO AL LAVORO",exp_SILP!$AD1889="."),"A.5 - LEP F1 - ACCOMPAGNAMENTO AL LAVORO (CARCERE)",
IF(AND(exp_SILP!$S1889="A.5.2a - TUTORAGGIO TIROCINI",exp_SILP!$AD1889="4.2"),"A.5.2a - TUTORAGGIO TIROCINI (CARCERE)",
exp_SILP!$S1889)))))))</f>
        <v>A.5 - LEP F1 - ACCOMPAGNAMENTO AL LAVORO</v>
      </c>
      <c r="C1889" s="18" t="str">
        <f>CONCATENATE(VLOOKUP(exp_SILP!$B1889,'DATI COMMESSE'!$A$2:$F$25,4,FALSE)," - ", VLOOKUP(exp_SILP!$B1889,'DATI COMMESSE'!$A$2:$F$25,2,FALSE)," - ",VLOOKUP(exp_SILP!$B1889,'DATI COMMESSE'!$A$2:$F$25,3,FALSE))</f>
        <v>GOL - 22-02-5000 - 22-12-5003</v>
      </c>
      <c r="D1889" s="18" t="str">
        <f>LEFT(exp_SILP!$R1889,5)</f>
        <v>13:00</v>
      </c>
      <c r="E1889" s="18" t="str">
        <f>RIGHT(exp_SILP!$R1889,5)</f>
        <v>14:00</v>
      </c>
      <c r="F1889" s="18">
        <f>IF(exp_SILP!$AG1889&gt;=60,exp_SILP!$AG1889/60,exp_SILP!$AG1889)</f>
        <v>1</v>
      </c>
      <c r="G1889" s="18" t="str">
        <f>VLOOKUP(exp_SILP!$Y1889,'DATI CM'!$A$2:$F$28,2,FALSE)</f>
        <v>PNFMRT85H50A859E</v>
      </c>
      <c r="H1889" s="18" t="str">
        <f>VLOOKUP(exp_SILP!$Y1889,'DATI CM'!$A$2:$F$28,3,FALSE)</f>
        <v>A011</v>
      </c>
      <c r="I1889" s="18" t="str">
        <f t="shared" si="1"/>
        <v>N</v>
      </c>
      <c r="J1889" s="18" t="str">
        <f>VLOOKUP(exp_SILP!$Y1889,'DATI CM'!$A$2:$F$28,4,FALSE)</f>
        <v>BIELLA</v>
      </c>
      <c r="K1889" s="19">
        <f>VLOOKUP(exp_SILP!$B1889,'DATI COMMESSE'!$A$2:$F$25,5,FALSE)</f>
        <v>39.94</v>
      </c>
      <c r="L1889" s="19">
        <f>IF(exp_SILP!$B1889="A4.10 - LEP E - ORIENTAMENTO SPECIALISTICO SKILL GAP ANALYSIS - GRUPPO 3P",0,VLOOKUP(exp_SILP!$Y1889,'DATI CM'!$A$2:$F$28,6,FALSE))</f>
        <v>25</v>
      </c>
      <c r="M1889" s="19">
        <f>IFERROR(VLOOKUP(exp_SILP!$B1889,'DATI CM'!$H$2:$I$16,2,FALSE)*exp_SILP!$F1889,0)</f>
        <v>0</v>
      </c>
      <c r="N1889" s="18" t="str">
        <f>VLOOKUP(exp_SILP!$B1889,'DATI COMMESSE'!$A$2:$F$25,4,FALSE)</f>
        <v>GOL</v>
      </c>
      <c r="O1889" s="20">
        <f>VLOOKUP(exp_SILP!$B1889,'DATI COMMESSE'!$A$2:$F$25,5,FALSE)*exp_SILP!$F1889</f>
        <v>39.94</v>
      </c>
      <c r="P1889" s="18" t="str">
        <f>IF(MID(exp_SILP!$W1889,10,2)&gt;"40","F","M")</f>
        <v>M</v>
      </c>
      <c r="Q1889" s="24" t="s">
        <v>1718</v>
      </c>
      <c r="R1889" s="22" t="s">
        <v>159</v>
      </c>
      <c r="S1889" s="22" t="s">
        <v>57</v>
      </c>
      <c r="T1889" s="22" t="s">
        <v>58</v>
      </c>
      <c r="U1889" s="22" t="s">
        <v>59</v>
      </c>
      <c r="V1889" s="22" t="s">
        <v>60</v>
      </c>
      <c r="W1889" s="22" t="s">
        <v>61</v>
      </c>
      <c r="X1889" s="22" t="s">
        <v>62</v>
      </c>
      <c r="Y1889" s="22" t="s">
        <v>15</v>
      </c>
      <c r="Z1889" s="22" t="s">
        <v>63</v>
      </c>
      <c r="AA1889" s="22" t="s">
        <v>64</v>
      </c>
      <c r="AB1889" s="22" t="s">
        <v>65</v>
      </c>
      <c r="AC1889" s="22" t="s">
        <v>66</v>
      </c>
      <c r="AD1889" s="22" t="s">
        <v>59</v>
      </c>
      <c r="AE1889" s="22" t="s">
        <v>59</v>
      </c>
      <c r="AF1889" s="22" t="s">
        <v>59</v>
      </c>
      <c r="AG1889" s="25" t="s">
        <v>67</v>
      </c>
      <c r="AH1889" s="22" t="s">
        <v>512</v>
      </c>
      <c r="AI1889" s="22" t="s">
        <v>68</v>
      </c>
      <c r="AJ1889" s="22" t="str">
        <f>VLOOKUP(exp_SILP!$Y1889,'DATI CM'!$A$2:$F$28,2,FALSE)</f>
        <v>PNFMRT85H50A859E</v>
      </c>
    </row>
    <row r="1890" ht="15.75" customHeight="1">
      <c r="A1890" s="10" t="str">
        <f>IFERROR(VLOOKUP(exp_SILP!$W1890,exp_utenti_P!D:D,1,FALSE),"_DA INSERIRE")</f>
        <v>MTAGRG64C06Z129P</v>
      </c>
      <c r="B1890" s="10" t="str">
        <f>IF(AND(exp_SILP!$S1890="A.3 ORIENTAMENTO PROFESSIONALE",exp_SILP!$AD1890="4.2"),"A.3 ORIENTAMENTO PROFESSIONALE (CARCERE)",
IF(AND(exp_SILP!$S1890="A.3 ORIENTAMENTO PROFESSIONALE",exp_SILP!$AD1890="."),"A.3 ORIENTAMENTO PROFESSIONALE (CARCERE)",
IF(AND(exp_SILP!$S1890="A.4 CONSULENZA ORIENTATIVA",exp_SILP!$AD1890="4.2"),"A.4 CONSULENZA ORIENTATIVA (CARCERE)",
IF(AND(exp_SILP!$S1890="A.4 CONSULENZA ORIENTATIVA",exp_SILP!$AD1890="."),"A.4 CONSULENZA ORIENTATIVA (CARCERE)",
IF(AND(exp_SILP!$S1890="A.5 - LEP F1 - ACCOMPAGNAMENTO AL LAVORO",exp_SILP!$AD1890="4.2"),"A.5 - LEP F1 - ACCOMPAGNAMENTO AL LAVORO (CARCERE)",
IF(AND(exp_SILP!$S1890="A.5 - LEP F1 - ACCOMPAGNAMENTO AL LAVORO",exp_SILP!$AD1890="."),"A.5 - LEP F1 - ACCOMPAGNAMENTO AL LAVORO (CARCERE)",
IF(AND(exp_SILP!$S1890="A.5.2a - TUTORAGGIO TIROCINI",exp_SILP!$AD1890="4.2"),"A.5.2a - TUTORAGGIO TIROCINI (CARCERE)",
exp_SILP!$S1890)))))))</f>
        <v>A.5.1 ATTIVAZIONE E RICERCA OPPORTUNITA' (1-C)</v>
      </c>
      <c r="C1890" s="11" t="str">
        <f>CONCATENATE(VLOOKUP(exp_SILP!$B1890,'DATI COMMESSE'!$A$2:$F$25,4,FALSE)," - ", VLOOKUP(exp_SILP!$B1890,'DATI COMMESSE'!$A$2:$F$25,2,FALSE)," - ",VLOOKUP(exp_SILP!$B1890,'DATI COMMESSE'!$A$2:$F$25,3,FALSE))</f>
        <v>FRD - 22-02-5000 - 22-12-5002</v>
      </c>
      <c r="D1890" s="11" t="str">
        <f>LEFT(exp_SILP!$R1890,5)</f>
        <v>08:00</v>
      </c>
      <c r="E1890" s="11" t="str">
        <f>RIGHT(exp_SILP!$R1890,5)</f>
        <v>09:00</v>
      </c>
      <c r="F1890" s="11">
        <f>IF(exp_SILP!$AG1890&gt;=60,exp_SILP!$AG1890/60,exp_SILP!$AG1890)</f>
        <v>1</v>
      </c>
      <c r="G1890" s="11" t="str">
        <f>VLOOKUP(exp_SILP!$Y1890,'DATI CM'!$A$2:$F$28,2,FALSE)</f>
        <v>FLCSRN79S42L219X</v>
      </c>
      <c r="H1890" s="11" t="str">
        <f>VLOOKUP(exp_SILP!$Y1890,'DATI CM'!$A$2:$F$28,3,FALSE)</f>
        <v>A011</v>
      </c>
      <c r="I1890" s="11" t="str">
        <f t="shared" si="1"/>
        <v>N</v>
      </c>
      <c r="J1890" s="11" t="str">
        <f>VLOOKUP(exp_SILP!$Y1890,'DATI CM'!$A$2:$F$28,4,FALSE)</f>
        <v>TORINO</v>
      </c>
      <c r="K1890" s="12">
        <f>VLOOKUP(exp_SILP!$B1890,'DATI COMMESSE'!$A$2:$F$25,5,FALSE)</f>
        <v>35.5</v>
      </c>
      <c r="L1890" s="12">
        <f>IF(exp_SILP!$B1890="A4.10 - LEP E - ORIENTAMENTO SPECIALISTICO SKILL GAP ANALYSIS - GRUPPO 3P",0,VLOOKUP(exp_SILP!$Y1890,'DATI CM'!$A$2:$F$28,6,FALSE))</f>
        <v>25</v>
      </c>
      <c r="M1890" s="12">
        <f>IFERROR(VLOOKUP(exp_SILP!$B1890,'DATI CM'!$H$2:$I$16,2,FALSE)*exp_SILP!$F1890,0)</f>
        <v>0</v>
      </c>
      <c r="N1890" s="11" t="str">
        <f>VLOOKUP(exp_SILP!$B1890,'DATI COMMESSE'!$A$2:$F$25,4,FALSE)</f>
        <v>FRD</v>
      </c>
      <c r="O1890" s="13">
        <f>VLOOKUP(exp_SILP!$B1890,'DATI COMMESSE'!$A$2:$F$25,5,FALSE)*exp_SILP!$F1890</f>
        <v>35.5</v>
      </c>
      <c r="P1890" s="11" t="str">
        <f>IF(MID(exp_SILP!$W1890,10,2)&gt;"40","F","M")</f>
        <v>M</v>
      </c>
      <c r="Q1890" s="27" t="s">
        <v>1718</v>
      </c>
      <c r="R1890" s="15" t="s">
        <v>165</v>
      </c>
      <c r="S1890" s="15" t="s">
        <v>160</v>
      </c>
      <c r="T1890" s="15" t="s">
        <v>58</v>
      </c>
      <c r="U1890" s="15" t="s">
        <v>59</v>
      </c>
      <c r="V1890" s="15" t="s">
        <v>95</v>
      </c>
      <c r="W1890" s="15" t="s">
        <v>96</v>
      </c>
      <c r="X1890" s="15" t="s">
        <v>97</v>
      </c>
      <c r="Y1890" s="15" t="s">
        <v>10</v>
      </c>
      <c r="Z1890" s="15" t="s">
        <v>63</v>
      </c>
      <c r="AA1890" s="15" t="s">
        <v>64</v>
      </c>
      <c r="AB1890" s="15" t="s">
        <v>65</v>
      </c>
      <c r="AC1890" s="15" t="s">
        <v>75</v>
      </c>
      <c r="AD1890" s="15" t="s">
        <v>59</v>
      </c>
      <c r="AE1890" s="15" t="s">
        <v>59</v>
      </c>
      <c r="AF1890" s="15" t="s">
        <v>114</v>
      </c>
      <c r="AG1890" s="28" t="s">
        <v>67</v>
      </c>
      <c r="AH1890" s="15" t="s">
        <v>1718</v>
      </c>
      <c r="AI1890" s="15" t="s">
        <v>77</v>
      </c>
      <c r="AJ1890" s="15" t="str">
        <f>VLOOKUP(exp_SILP!$Y1890,'DATI CM'!$A$2:$F$28,2,FALSE)</f>
        <v>FLCSRN79S42L219X</v>
      </c>
    </row>
    <row r="1891" ht="15.75" customHeight="1">
      <c r="A1891" s="17" t="str">
        <f>IFERROR(VLOOKUP(exp_SILP!$W1891,exp_utenti_P!D:D,1,FALSE),"_DA INSERIRE")</f>
        <v>THBMLA84A41Z330X</v>
      </c>
      <c r="B1891" s="17" t="str">
        <f>IF(AND(exp_SILP!$S1891="A.3 ORIENTAMENTO PROFESSIONALE",exp_SILP!$AD1891="4.2"),"A.3 ORIENTAMENTO PROFESSIONALE (CARCERE)",
IF(AND(exp_SILP!$S1891="A.3 ORIENTAMENTO PROFESSIONALE",exp_SILP!$AD1891="."),"A.3 ORIENTAMENTO PROFESSIONALE (CARCERE)",
IF(AND(exp_SILP!$S1891="A.4 CONSULENZA ORIENTATIVA",exp_SILP!$AD1891="4.2"),"A.4 CONSULENZA ORIENTATIVA (CARCERE)",
IF(AND(exp_SILP!$S1891="A.4 CONSULENZA ORIENTATIVA",exp_SILP!$AD1891="."),"A.4 CONSULENZA ORIENTATIVA (CARCERE)",
IF(AND(exp_SILP!$S1891="A.5 - LEP F1 - ACCOMPAGNAMENTO AL LAVORO",exp_SILP!$AD1891="4.2"),"A.5 - LEP F1 - ACCOMPAGNAMENTO AL LAVORO (CARCERE)",
IF(AND(exp_SILP!$S1891="A.5 - LEP F1 - ACCOMPAGNAMENTO AL LAVORO",exp_SILP!$AD1891="."),"A.5 - LEP F1 - ACCOMPAGNAMENTO AL LAVORO (CARCERE)",
IF(AND(exp_SILP!$S1891="A.5.2a - TUTORAGGIO TIROCINI",exp_SILP!$AD1891="4.2"),"A.5.2a - TUTORAGGIO TIROCINI (CARCERE)",
exp_SILP!$S1891)))))))</f>
        <v>A.5.1 ATTIVAZIONE E RICERCA OPPORTUNITA' (1-C)</v>
      </c>
      <c r="C1891" s="18" t="str">
        <f>CONCATENATE(VLOOKUP(exp_SILP!$B1891,'DATI COMMESSE'!$A$2:$F$25,4,FALSE)," - ", VLOOKUP(exp_SILP!$B1891,'DATI COMMESSE'!$A$2:$F$25,2,FALSE)," - ",VLOOKUP(exp_SILP!$B1891,'DATI COMMESSE'!$A$2:$F$25,3,FALSE))</f>
        <v>FRD - 22-02-5000 - 22-12-5002</v>
      </c>
      <c r="D1891" s="18" t="str">
        <f>LEFT(exp_SILP!$R1891,5)</f>
        <v>17:00</v>
      </c>
      <c r="E1891" s="18" t="str">
        <f>RIGHT(exp_SILP!$R1891,5)</f>
        <v>18:00</v>
      </c>
      <c r="F1891" s="18">
        <f>IF(exp_SILP!$AG1891&gt;=60,exp_SILP!$AG1891/60,exp_SILP!$AG1891)</f>
        <v>1</v>
      </c>
      <c r="G1891" s="18" t="str">
        <f>VLOOKUP(exp_SILP!$Y1891,'DATI CM'!$A$2:$F$28,2,FALSE)</f>
        <v>FLCSRN79S42L219X</v>
      </c>
      <c r="H1891" s="18" t="str">
        <f>VLOOKUP(exp_SILP!$Y1891,'DATI CM'!$A$2:$F$28,3,FALSE)</f>
        <v>A011</v>
      </c>
      <c r="I1891" s="18" t="str">
        <f t="shared" si="1"/>
        <v>N</v>
      </c>
      <c r="J1891" s="18" t="str">
        <f>VLOOKUP(exp_SILP!$Y1891,'DATI CM'!$A$2:$F$28,4,FALSE)</f>
        <v>TORINO</v>
      </c>
      <c r="K1891" s="19">
        <f>VLOOKUP(exp_SILP!$B1891,'DATI COMMESSE'!$A$2:$F$25,5,FALSE)</f>
        <v>35.5</v>
      </c>
      <c r="L1891" s="19">
        <f>IF(exp_SILP!$B1891="A4.10 - LEP E - ORIENTAMENTO SPECIALISTICO SKILL GAP ANALYSIS - GRUPPO 3P",0,VLOOKUP(exp_SILP!$Y1891,'DATI CM'!$A$2:$F$28,6,FALSE))</f>
        <v>25</v>
      </c>
      <c r="M1891" s="19">
        <f>IFERROR(VLOOKUP(exp_SILP!$B1891,'DATI CM'!$H$2:$I$16,2,FALSE)*exp_SILP!$F1891,0)</f>
        <v>0</v>
      </c>
      <c r="N1891" s="18" t="str">
        <f>VLOOKUP(exp_SILP!$B1891,'DATI COMMESSE'!$A$2:$F$25,4,FALSE)</f>
        <v>FRD</v>
      </c>
      <c r="O1891" s="20">
        <f>VLOOKUP(exp_SILP!$B1891,'DATI COMMESSE'!$A$2:$F$25,5,FALSE)*exp_SILP!$F1891</f>
        <v>35.5</v>
      </c>
      <c r="P1891" s="18" t="str">
        <f>IF(MID(exp_SILP!$W1891,10,2)&gt;"40","F","M")</f>
        <v>F</v>
      </c>
      <c r="Q1891" s="24" t="s">
        <v>1718</v>
      </c>
      <c r="R1891" s="22" t="s">
        <v>93</v>
      </c>
      <c r="S1891" s="22" t="s">
        <v>160</v>
      </c>
      <c r="T1891" s="22" t="s">
        <v>58</v>
      </c>
      <c r="U1891" s="22" t="s">
        <v>59</v>
      </c>
      <c r="V1891" s="22" t="s">
        <v>628</v>
      </c>
      <c r="W1891" s="22" t="s">
        <v>629</v>
      </c>
      <c r="X1891" s="22" t="s">
        <v>630</v>
      </c>
      <c r="Y1891" s="22" t="s">
        <v>10</v>
      </c>
      <c r="Z1891" s="22" t="s">
        <v>63</v>
      </c>
      <c r="AA1891" s="22" t="s">
        <v>64</v>
      </c>
      <c r="AB1891" s="22" t="s">
        <v>65</v>
      </c>
      <c r="AC1891" s="22" t="s">
        <v>75</v>
      </c>
      <c r="AD1891" s="22" t="s">
        <v>59</v>
      </c>
      <c r="AE1891" s="22" t="s">
        <v>59</v>
      </c>
      <c r="AF1891" s="22" t="s">
        <v>114</v>
      </c>
      <c r="AG1891" s="25" t="s">
        <v>67</v>
      </c>
      <c r="AH1891" s="22" t="s">
        <v>1767</v>
      </c>
      <c r="AI1891" s="22" t="s">
        <v>77</v>
      </c>
      <c r="AJ1891" s="22" t="str">
        <f>VLOOKUP(exp_SILP!$Y1891,'DATI CM'!$A$2:$F$28,2,FALSE)</f>
        <v>FLCSRN79S42L219X</v>
      </c>
    </row>
    <row r="1892" ht="15.75" hidden="1" customHeight="1">
      <c r="A1892" s="10" t="str">
        <f>IFERROR(VLOOKUP(exp_SILP!$W1892,exp_utenti_P!D:D,1,FALSE),"_DA INSERIRE")</f>
        <v>BRBLVC03B18L219Y</v>
      </c>
      <c r="B1892" s="10" t="str">
        <f>IF(AND(exp_SILP!$S1892="A.3 ORIENTAMENTO PROFESSIONALE",exp_SILP!$AD1892="4.2"),"A.3 ORIENTAMENTO PROFESSIONALE (CARCERE)",
IF(AND(exp_SILP!$S1892="A.3 ORIENTAMENTO PROFESSIONALE",exp_SILP!$AD1892="."),"A.3 ORIENTAMENTO PROFESSIONALE (CARCERE)",
IF(AND(exp_SILP!$S1892="A.4 CONSULENZA ORIENTATIVA",exp_SILP!$AD1892="4.2"),"A.4 CONSULENZA ORIENTATIVA (CARCERE)",
IF(AND(exp_SILP!$S1892="A.4 CONSULENZA ORIENTATIVA",exp_SILP!$AD1892="."),"A.4 CONSULENZA ORIENTATIVA (CARCERE)",
IF(AND(exp_SILP!$S1892="A.5 - LEP F1 - ACCOMPAGNAMENTO AL LAVORO",exp_SILP!$AD1892="4.2"),"A.5 - LEP F1 - ACCOMPAGNAMENTO AL LAVORO (CARCERE)",
IF(AND(exp_SILP!$S1892="A.5 - LEP F1 - ACCOMPAGNAMENTO AL LAVORO",exp_SILP!$AD1892="."),"A.5 - LEP F1 - ACCOMPAGNAMENTO AL LAVORO (CARCERE)",
IF(AND(exp_SILP!$S1892="A.5.2a - TUTORAGGIO TIROCINI",exp_SILP!$AD1892="4.2"),"A.5.2a - TUTORAGGIO TIROCINI (CARCERE)",
exp_SILP!$S1892)))))))</f>
        <v>A4.10 - LEP E - ORIENTAMENTO SPECIALISTICO SKILL GAP ANALYSIS</v>
      </c>
      <c r="C1892" s="11" t="str">
        <f>CONCATENATE(VLOOKUP(exp_SILP!$B1892,'DATI COMMESSE'!$A$2:$F$25,4,FALSE)," - ", VLOOKUP(exp_SILP!$B1892,'DATI COMMESSE'!$A$2:$F$25,2,FALSE)," - ",VLOOKUP(exp_SILP!$B1892,'DATI COMMESSE'!$A$2:$F$25,3,FALSE))</f>
        <v>GOL - 22-02-5000 - 22-12-5003</v>
      </c>
      <c r="D1892" s="11" t="str">
        <f>LEFT(exp_SILP!$R1892,5)</f>
        <v>11:00</v>
      </c>
      <c r="E1892" s="11" t="str">
        <f>RIGHT(exp_SILP!$R1892,5)</f>
        <v>12:00</v>
      </c>
      <c r="F1892" s="11">
        <f>IF(exp_SILP!$AG1892&gt;=60,exp_SILP!$AG1892/60,exp_SILP!$AG1892)</f>
        <v>1</v>
      </c>
      <c r="G1892" s="11" t="str">
        <f>VLOOKUP(exp_SILP!$Y1892,'DATI CM'!$A$2:$F$28,2,FALSE)</f>
        <v>DNRSMN97E58L219U</v>
      </c>
      <c r="H1892" s="11" t="str">
        <f>VLOOKUP(exp_SILP!$Y1892,'DATI CM'!$A$2:$F$28,3,FALSE)</f>
        <v/>
      </c>
      <c r="I1892" s="11" t="str">
        <f t="shared" si="1"/>
        <v>N</v>
      </c>
      <c r="J1892" s="11" t="str">
        <f>VLOOKUP(exp_SILP!$Y1892,'DATI CM'!$A$2:$F$28,4,FALSE)</f>
        <v/>
      </c>
      <c r="K1892" s="12">
        <f>VLOOKUP(exp_SILP!$B1892,'DATI COMMESSE'!$A$2:$F$25,5,FALSE)</f>
        <v>39.94</v>
      </c>
      <c r="L1892" s="12" t="str">
        <f>IF(exp_SILP!$B1892="A4.10 - LEP E - ORIENTAMENTO SPECIALISTICO SKILL GAP ANALYSIS - GRUPPO 3P",0,VLOOKUP(exp_SILP!$Y1892,'DATI CM'!$A$2:$F$28,6,FALSE))</f>
        <v/>
      </c>
      <c r="M1892" s="12">
        <f>IFERROR(VLOOKUP(exp_SILP!$B1892,'DATI CM'!$H$2:$I$16,2,FALSE)*exp_SILP!$F1892,0)</f>
        <v>0</v>
      </c>
      <c r="N1892" s="11" t="str">
        <f>VLOOKUP(exp_SILP!$B1892,'DATI COMMESSE'!$A$2:$F$25,4,FALSE)</f>
        <v>GOL</v>
      </c>
      <c r="O1892" s="13">
        <f>VLOOKUP(exp_SILP!$B1892,'DATI COMMESSE'!$A$2:$F$25,5,FALSE)*exp_SILP!$F1892</f>
        <v>39.94</v>
      </c>
      <c r="P1892" s="11" t="str">
        <f>IF(MID(exp_SILP!$W1892,10,2)&gt;"40","F","M")</f>
        <v>M</v>
      </c>
      <c r="Q1892" s="27" t="s">
        <v>1718</v>
      </c>
      <c r="R1892" s="15" t="s">
        <v>278</v>
      </c>
      <c r="S1892" s="15" t="s">
        <v>70</v>
      </c>
      <c r="T1892" s="15" t="s">
        <v>58</v>
      </c>
      <c r="U1892" s="15" t="s">
        <v>59</v>
      </c>
      <c r="V1892" s="15" t="s">
        <v>1537</v>
      </c>
      <c r="W1892" s="15" t="s">
        <v>1538</v>
      </c>
      <c r="X1892" s="15" t="s">
        <v>1539</v>
      </c>
      <c r="Y1892" s="15" t="s">
        <v>8</v>
      </c>
      <c r="Z1892" s="15" t="s">
        <v>63</v>
      </c>
      <c r="AA1892" s="15" t="s">
        <v>64</v>
      </c>
      <c r="AB1892" s="15" t="s">
        <v>65</v>
      </c>
      <c r="AC1892" s="15" t="s">
        <v>135</v>
      </c>
      <c r="AD1892" s="15" t="s">
        <v>59</v>
      </c>
      <c r="AE1892" s="15" t="s">
        <v>59</v>
      </c>
      <c r="AF1892" s="15" t="s">
        <v>59</v>
      </c>
      <c r="AG1892" s="28" t="s">
        <v>67</v>
      </c>
      <c r="AH1892" s="15" t="s">
        <v>1767</v>
      </c>
      <c r="AI1892" s="15" t="s">
        <v>143</v>
      </c>
      <c r="AJ1892" s="15" t="str">
        <f>VLOOKUP(exp_SILP!$Y1892,'DATI CM'!$A$2:$F$28,2,FALSE)</f>
        <v>DNRSMN97E58L219U</v>
      </c>
    </row>
    <row r="1893" ht="15.75" hidden="1" customHeight="1">
      <c r="A1893" s="17" t="str">
        <f>IFERROR(VLOOKUP(exp_SILP!$W1893,exp_utenti_P!D:D,1,FALSE),"_DA INSERIRE")</f>
        <v>TFRNMA68C52Z330C</v>
      </c>
      <c r="B1893" s="17" t="str">
        <f>IF(AND(exp_SILP!$S1893="A.3 ORIENTAMENTO PROFESSIONALE",exp_SILP!$AD1893="4.2"),"A.3 ORIENTAMENTO PROFESSIONALE (CARCERE)",
IF(AND(exp_SILP!$S1893="A.3 ORIENTAMENTO PROFESSIONALE",exp_SILP!$AD1893="."),"A.3 ORIENTAMENTO PROFESSIONALE (CARCERE)",
IF(AND(exp_SILP!$S1893="A.4 CONSULENZA ORIENTATIVA",exp_SILP!$AD1893="4.2"),"A.4 CONSULENZA ORIENTATIVA (CARCERE)",
IF(AND(exp_SILP!$S1893="A.4 CONSULENZA ORIENTATIVA",exp_SILP!$AD1893="."),"A.4 CONSULENZA ORIENTATIVA (CARCERE)",
IF(AND(exp_SILP!$S1893="A.5 - LEP F1 - ACCOMPAGNAMENTO AL LAVORO",exp_SILP!$AD1893="4.2"),"A.5 - LEP F1 - ACCOMPAGNAMENTO AL LAVORO (CARCERE)",
IF(AND(exp_SILP!$S1893="A.5 - LEP F1 - ACCOMPAGNAMENTO AL LAVORO",exp_SILP!$AD1893="."),"A.5 - LEP F1 - ACCOMPAGNAMENTO AL LAVORO (CARCERE)",
IF(AND(exp_SILP!$S1893="A.5.2a - TUTORAGGIO TIROCINI",exp_SILP!$AD1893="4.2"),"A.5.2a - TUTORAGGIO TIROCINI (CARCERE)",
exp_SILP!$S1893)))))))</f>
        <v>A4.10 - LEP E - ORIENTAMENTO SPECIALISTICO SKILL GAP ANALYSIS</v>
      </c>
      <c r="C1893" s="18" t="str">
        <f>CONCATENATE(VLOOKUP(exp_SILP!$B1893,'DATI COMMESSE'!$A$2:$F$25,4,FALSE)," - ", VLOOKUP(exp_SILP!$B1893,'DATI COMMESSE'!$A$2:$F$25,2,FALSE)," - ",VLOOKUP(exp_SILP!$B1893,'DATI COMMESSE'!$A$2:$F$25,3,FALSE))</f>
        <v>GOL - 22-02-5000 - 22-12-5003</v>
      </c>
      <c r="D1893" s="18" t="str">
        <f>LEFT(exp_SILP!$R1893,5)</f>
        <v>13:00</v>
      </c>
      <c r="E1893" s="18" t="str">
        <f>RIGHT(exp_SILP!$R1893,5)</f>
        <v>15:00</v>
      </c>
      <c r="F1893" s="18">
        <f>IF(exp_SILP!$AG1893&gt;=60,exp_SILP!$AG1893/60,exp_SILP!$AG1893)</f>
        <v>2</v>
      </c>
      <c r="G1893" s="18" t="str">
        <f>VLOOKUP(exp_SILP!$Y1893,'DATI CM'!$A$2:$F$28,2,FALSE)</f>
        <v>TRZCST69B41F952V</v>
      </c>
      <c r="H1893" s="18" t="str">
        <f>VLOOKUP(exp_SILP!$Y1893,'DATI CM'!$A$2:$F$28,3,FALSE)</f>
        <v/>
      </c>
      <c r="I1893" s="18" t="str">
        <f t="shared" si="1"/>
        <v>N</v>
      </c>
      <c r="J1893" s="18" t="str">
        <f>VLOOKUP(exp_SILP!$Y1893,'DATI CM'!$A$2:$F$28,4,FALSE)</f>
        <v/>
      </c>
      <c r="K1893" s="19">
        <f>VLOOKUP(exp_SILP!$B1893,'DATI COMMESSE'!$A$2:$F$25,5,FALSE)</f>
        <v>39.94</v>
      </c>
      <c r="L1893" s="19" t="str">
        <f>IF(exp_SILP!$B1893="A4.10 - LEP E - ORIENTAMENTO SPECIALISTICO SKILL GAP ANALYSIS - GRUPPO 3P",0,VLOOKUP(exp_SILP!$Y1893,'DATI CM'!$A$2:$F$28,6,FALSE))</f>
        <v/>
      </c>
      <c r="M1893" s="19">
        <f>IFERROR(VLOOKUP(exp_SILP!$B1893,'DATI CM'!$H$2:$I$16,2,FALSE)*exp_SILP!$F1893,0)</f>
        <v>0</v>
      </c>
      <c r="N1893" s="18" t="str">
        <f>VLOOKUP(exp_SILP!$B1893,'DATI COMMESSE'!$A$2:$F$25,4,FALSE)</f>
        <v>GOL</v>
      </c>
      <c r="O1893" s="20">
        <f>VLOOKUP(exp_SILP!$B1893,'DATI COMMESSE'!$A$2:$F$25,5,FALSE)*exp_SILP!$F1893</f>
        <v>79.88</v>
      </c>
      <c r="P1893" s="18" t="str">
        <f>IF(MID(exp_SILP!$W1893,10,2)&gt;"40","F","M")</f>
        <v>F</v>
      </c>
      <c r="Q1893" s="24" t="s">
        <v>1718</v>
      </c>
      <c r="R1893" s="22" t="s">
        <v>193</v>
      </c>
      <c r="S1893" s="22" t="s">
        <v>70</v>
      </c>
      <c r="T1893" s="22" t="s">
        <v>58</v>
      </c>
      <c r="U1893" s="22" t="s">
        <v>59</v>
      </c>
      <c r="V1893" s="22" t="s">
        <v>731</v>
      </c>
      <c r="W1893" s="22" t="s">
        <v>732</v>
      </c>
      <c r="X1893" s="22" t="s">
        <v>733</v>
      </c>
      <c r="Y1893" s="22" t="s">
        <v>18</v>
      </c>
      <c r="Z1893" s="22" t="s">
        <v>63</v>
      </c>
      <c r="AA1893" s="22" t="s">
        <v>64</v>
      </c>
      <c r="AB1893" s="22" t="s">
        <v>65</v>
      </c>
      <c r="AC1893" s="22" t="s">
        <v>82</v>
      </c>
      <c r="AD1893" s="22" t="s">
        <v>59</v>
      </c>
      <c r="AE1893" s="22" t="s">
        <v>59</v>
      </c>
      <c r="AF1893" s="22" t="s">
        <v>59</v>
      </c>
      <c r="AG1893" s="25" t="s">
        <v>76</v>
      </c>
      <c r="AH1893" s="22" t="s">
        <v>1204</v>
      </c>
      <c r="AI1893" s="22" t="s">
        <v>83</v>
      </c>
      <c r="AJ1893" s="22" t="str">
        <f>VLOOKUP(exp_SILP!$Y1893,'DATI CM'!$A$2:$F$28,2,FALSE)</f>
        <v>TRZCST69B41F952V</v>
      </c>
    </row>
    <row r="1894" ht="15.75" hidden="1" customHeight="1">
      <c r="A1894" s="10" t="str">
        <f>IFERROR(VLOOKUP(exp_SILP!$W1894,exp_utenti_P!D:D,1,FALSE),"_DA INSERIRE")</f>
        <v>DTMGFT95E68Z335I</v>
      </c>
      <c r="B1894" s="10" t="str">
        <f>IF(AND(exp_SILP!$S1894="A.3 ORIENTAMENTO PROFESSIONALE",exp_SILP!$AD1894="4.2"),"A.3 ORIENTAMENTO PROFESSIONALE (CARCERE)",
IF(AND(exp_SILP!$S1894="A.3 ORIENTAMENTO PROFESSIONALE",exp_SILP!$AD1894="."),"A.3 ORIENTAMENTO PROFESSIONALE (CARCERE)",
IF(AND(exp_SILP!$S1894="A.4 CONSULENZA ORIENTATIVA",exp_SILP!$AD1894="4.2"),"A.4 CONSULENZA ORIENTATIVA (CARCERE)",
IF(AND(exp_SILP!$S1894="A.4 CONSULENZA ORIENTATIVA",exp_SILP!$AD1894="."),"A.4 CONSULENZA ORIENTATIVA (CARCERE)",
IF(AND(exp_SILP!$S1894="A.5 - LEP F1 - ACCOMPAGNAMENTO AL LAVORO",exp_SILP!$AD1894="4.2"),"A.5 - LEP F1 - ACCOMPAGNAMENTO AL LAVORO (CARCERE)",
IF(AND(exp_SILP!$S1894="A.5 - LEP F1 - ACCOMPAGNAMENTO AL LAVORO",exp_SILP!$AD1894="."),"A.5 - LEP F1 - ACCOMPAGNAMENTO AL LAVORO (CARCERE)",
IF(AND(exp_SILP!$S1894="A.5.2a - TUTORAGGIO TIROCINI",exp_SILP!$AD1894="4.2"),"A.5.2a - TUTORAGGIO TIROCINI (CARCERE)",
exp_SILP!$S1894)))))))</f>
        <v>A4.10 - LEP E - ORIENTAMENTO SPECIALISTICO SKILL GAP ANALYSIS - GRUPPO 3P</v>
      </c>
      <c r="C1894" s="11" t="str">
        <f>CONCATENATE(VLOOKUP(exp_SILP!$B1894,'DATI COMMESSE'!$A$2:$F$25,4,FALSE)," - ", VLOOKUP(exp_SILP!$B1894,'DATI COMMESSE'!$A$2:$F$25,2,FALSE)," - ",VLOOKUP(exp_SILP!$B1894,'DATI COMMESSE'!$A$2:$F$25,3,FALSE))</f>
        <v>GOL - 22-02-5000 - 22-12-5003</v>
      </c>
      <c r="D1894" s="11" t="str">
        <f>LEFT(exp_SILP!$R1894,5)</f>
        <v>09:00</v>
      </c>
      <c r="E1894" s="11" t="str">
        <f>RIGHT(exp_SILP!$R1894,5)</f>
        <v>12:00</v>
      </c>
      <c r="F1894" s="11">
        <f>IF(exp_SILP!$AG1894&gt;=60,exp_SILP!$AG1894/60,exp_SILP!$AG1894)</f>
        <v>3</v>
      </c>
      <c r="G1894" s="11" t="str">
        <f>VLOOKUP(exp_SILP!$Y1894,'DATI CM'!$A$2:$F$28,2,FALSE)</f>
        <v>PNFMRT85H50A859E</v>
      </c>
      <c r="H1894" s="11" t="str">
        <f>VLOOKUP(exp_SILP!$Y1894,'DATI CM'!$A$2:$F$28,3,FALSE)</f>
        <v>A011</v>
      </c>
      <c r="I1894" s="11" t="str">
        <f t="shared" si="1"/>
        <v>N</v>
      </c>
      <c r="J1894" s="11" t="str">
        <f>VLOOKUP(exp_SILP!$Y1894,'DATI CM'!$A$2:$F$28,4,FALSE)</f>
        <v>BIELLA</v>
      </c>
      <c r="K1894" s="12">
        <f>VLOOKUP(exp_SILP!$B1894,'DATI COMMESSE'!$A$2:$F$25,5,FALSE)</f>
        <v>82.27</v>
      </c>
      <c r="L1894" s="12">
        <f>IF(exp_SILP!$B1894="A4.10 - LEP E - ORIENTAMENTO SPECIALISTICO SKILL GAP ANALYSIS - GRUPPO 3P",0,VLOOKUP(exp_SILP!$Y1894,'DATI CM'!$A$2:$F$28,6,FALSE))</f>
        <v>0</v>
      </c>
      <c r="M1894" s="12">
        <f>IFERROR(VLOOKUP(exp_SILP!$B1894,'DATI CM'!$H$2:$I$16,2,FALSE)*exp_SILP!$F1894,0)</f>
        <v>105</v>
      </c>
      <c r="N1894" s="11" t="str">
        <f>VLOOKUP(exp_SILP!$B1894,'DATI COMMESSE'!$A$2:$F$25,4,FALSE)</f>
        <v>GOL</v>
      </c>
      <c r="O1894" s="13">
        <f>VLOOKUP(exp_SILP!$B1894,'DATI COMMESSE'!$A$2:$F$25,5,FALSE)*exp_SILP!$F1894</f>
        <v>246.81</v>
      </c>
      <c r="P1894" s="11" t="str">
        <f>IF(MID(exp_SILP!$W1894,10,2)&gt;"40","F","M")</f>
        <v>F</v>
      </c>
      <c r="Q1894" s="27" t="s">
        <v>1774</v>
      </c>
      <c r="R1894" s="15" t="s">
        <v>106</v>
      </c>
      <c r="S1894" s="15" t="s">
        <v>287</v>
      </c>
      <c r="T1894" s="15" t="s">
        <v>58</v>
      </c>
      <c r="U1894" s="15" t="s">
        <v>59</v>
      </c>
      <c r="V1894" s="15" t="s">
        <v>292</v>
      </c>
      <c r="W1894" s="15" t="s">
        <v>293</v>
      </c>
      <c r="X1894" s="15" t="s">
        <v>294</v>
      </c>
      <c r="Y1894" s="15" t="s">
        <v>15</v>
      </c>
      <c r="Z1894" s="15" t="s">
        <v>63</v>
      </c>
      <c r="AA1894" s="15" t="s">
        <v>64</v>
      </c>
      <c r="AB1894" s="15" t="s">
        <v>65</v>
      </c>
      <c r="AC1894" s="15" t="s">
        <v>66</v>
      </c>
      <c r="AD1894" s="15" t="s">
        <v>59</v>
      </c>
      <c r="AE1894" s="15" t="s">
        <v>59</v>
      </c>
      <c r="AF1894" s="15" t="s">
        <v>59</v>
      </c>
      <c r="AG1894" s="28" t="s">
        <v>101</v>
      </c>
      <c r="AH1894" s="15" t="s">
        <v>291</v>
      </c>
      <c r="AI1894" s="15" t="s">
        <v>68</v>
      </c>
      <c r="AJ1894" s="15" t="str">
        <f>VLOOKUP(exp_SILP!$Y1894,'DATI CM'!$A$2:$F$28,2,FALSE)</f>
        <v>PNFMRT85H50A859E</v>
      </c>
    </row>
    <row r="1895" ht="15.75" hidden="1" customHeight="1">
      <c r="A1895" s="17" t="str">
        <f>IFERROR(VLOOKUP(exp_SILP!$W1895,exp_utenti_P!D:D,1,FALSE),"_DA INSERIRE")</f>
        <v>FYAMKH88P51Z343H</v>
      </c>
      <c r="B1895" s="17" t="str">
        <f>IF(AND(exp_SILP!$S1895="A.3 ORIENTAMENTO PROFESSIONALE",exp_SILP!$AD1895="4.2"),"A.3 ORIENTAMENTO PROFESSIONALE (CARCERE)",
IF(AND(exp_SILP!$S1895="A.3 ORIENTAMENTO PROFESSIONALE",exp_SILP!$AD1895="."),"A.3 ORIENTAMENTO PROFESSIONALE (CARCERE)",
IF(AND(exp_SILP!$S1895="A.4 CONSULENZA ORIENTATIVA",exp_SILP!$AD1895="4.2"),"A.4 CONSULENZA ORIENTATIVA (CARCERE)",
IF(AND(exp_SILP!$S1895="A.4 CONSULENZA ORIENTATIVA",exp_SILP!$AD1895="."),"A.4 CONSULENZA ORIENTATIVA (CARCERE)",
IF(AND(exp_SILP!$S1895="A.5 - LEP F1 - ACCOMPAGNAMENTO AL LAVORO",exp_SILP!$AD1895="4.2"),"A.5 - LEP F1 - ACCOMPAGNAMENTO AL LAVORO (CARCERE)",
IF(AND(exp_SILP!$S1895="A.5 - LEP F1 - ACCOMPAGNAMENTO AL LAVORO",exp_SILP!$AD1895="."),"A.5 - LEP F1 - ACCOMPAGNAMENTO AL LAVORO (CARCERE)",
IF(AND(exp_SILP!$S1895="A.5.2a - TUTORAGGIO TIROCINI",exp_SILP!$AD1895="4.2"),"A.5.2a - TUTORAGGIO TIROCINI (CARCERE)",
exp_SILP!$S1895)))))))</f>
        <v>A4.10 - LEP E - ORIENTAMENTO SPECIALISTICO SKILL GAP ANALYSIS - GRUPPO 3P</v>
      </c>
      <c r="C1895" s="18" t="str">
        <f>CONCATENATE(VLOOKUP(exp_SILP!$B1895,'DATI COMMESSE'!$A$2:$F$25,4,FALSE)," - ", VLOOKUP(exp_SILP!$B1895,'DATI COMMESSE'!$A$2:$F$25,2,FALSE)," - ",VLOOKUP(exp_SILP!$B1895,'DATI COMMESSE'!$A$2:$F$25,3,FALSE))</f>
        <v>GOL - 22-02-5000 - 22-12-5003</v>
      </c>
      <c r="D1895" s="18" t="str">
        <f>LEFT(exp_SILP!$R1895,5)</f>
        <v>09:00</v>
      </c>
      <c r="E1895" s="18" t="str">
        <f>RIGHT(exp_SILP!$R1895,5)</f>
        <v>12:00</v>
      </c>
      <c r="F1895" s="18">
        <f>IF(exp_SILP!$AG1895&gt;=60,exp_SILP!$AG1895/60,exp_SILP!$AG1895)</f>
        <v>3</v>
      </c>
      <c r="G1895" s="18" t="str">
        <f>VLOOKUP(exp_SILP!$Y1895,'DATI CM'!$A$2:$F$28,2,FALSE)</f>
        <v>PNFMRT85H50A859E</v>
      </c>
      <c r="H1895" s="18" t="str">
        <f>VLOOKUP(exp_SILP!$Y1895,'DATI CM'!$A$2:$F$28,3,FALSE)</f>
        <v>A011</v>
      </c>
      <c r="I1895" s="18" t="str">
        <f t="shared" si="1"/>
        <v>N</v>
      </c>
      <c r="J1895" s="18" t="str">
        <f>VLOOKUP(exp_SILP!$Y1895,'DATI CM'!$A$2:$F$28,4,FALSE)</f>
        <v>BIELLA</v>
      </c>
      <c r="K1895" s="19">
        <f>VLOOKUP(exp_SILP!$B1895,'DATI COMMESSE'!$A$2:$F$25,5,FALSE)</f>
        <v>82.27</v>
      </c>
      <c r="L1895" s="19">
        <f>IF(exp_SILP!$B1895="A4.10 - LEP E - ORIENTAMENTO SPECIALISTICO SKILL GAP ANALYSIS - GRUPPO 3P",0,VLOOKUP(exp_SILP!$Y1895,'DATI CM'!$A$2:$F$28,6,FALSE))</f>
        <v>0</v>
      </c>
      <c r="M1895" s="19"/>
      <c r="N1895" s="18" t="str">
        <f>VLOOKUP(exp_SILP!$B1895,'DATI COMMESSE'!$A$2:$F$25,4,FALSE)</f>
        <v>GOL</v>
      </c>
      <c r="O1895" s="20">
        <f>VLOOKUP(exp_SILP!$B1895,'DATI COMMESSE'!$A$2:$F$25,5,FALSE)*exp_SILP!$F1895</f>
        <v>246.81</v>
      </c>
      <c r="P1895" s="18" t="str">
        <f>IF(MID(exp_SILP!$W1895,10,2)&gt;"40","F","M")</f>
        <v>F</v>
      </c>
      <c r="Q1895" s="24" t="s">
        <v>1774</v>
      </c>
      <c r="R1895" s="22" t="s">
        <v>106</v>
      </c>
      <c r="S1895" s="22" t="s">
        <v>287</v>
      </c>
      <c r="T1895" s="22" t="s">
        <v>58</v>
      </c>
      <c r="U1895" s="22" t="s">
        <v>59</v>
      </c>
      <c r="V1895" s="22" t="s">
        <v>288</v>
      </c>
      <c r="W1895" s="22" t="s">
        <v>289</v>
      </c>
      <c r="X1895" s="22" t="s">
        <v>290</v>
      </c>
      <c r="Y1895" s="22" t="s">
        <v>15</v>
      </c>
      <c r="Z1895" s="22" t="s">
        <v>63</v>
      </c>
      <c r="AA1895" s="22" t="s">
        <v>64</v>
      </c>
      <c r="AB1895" s="22" t="s">
        <v>65</v>
      </c>
      <c r="AC1895" s="22" t="s">
        <v>66</v>
      </c>
      <c r="AD1895" s="22" t="s">
        <v>59</v>
      </c>
      <c r="AE1895" s="22" t="s">
        <v>59</v>
      </c>
      <c r="AF1895" s="22" t="s">
        <v>59</v>
      </c>
      <c r="AG1895" s="25" t="s">
        <v>101</v>
      </c>
      <c r="AH1895" s="22" t="s">
        <v>291</v>
      </c>
      <c r="AI1895" s="22" t="s">
        <v>68</v>
      </c>
      <c r="AJ1895" s="22" t="str">
        <f>VLOOKUP(exp_SILP!$Y1895,'DATI CM'!$A$2:$F$28,2,FALSE)</f>
        <v>PNFMRT85H50A859E</v>
      </c>
    </row>
    <row r="1896" ht="15.75" customHeight="1">
      <c r="A1896" s="10" t="str">
        <f>IFERROR(VLOOKUP(exp_SILP!$W1896,exp_utenti_P!D:D,1,FALSE),"_DA INSERIRE")</f>
        <v>LLJRHN57E55Z100A</v>
      </c>
      <c r="B1896" s="10" t="str">
        <f>IF(AND(exp_SILP!$S1896="A.3 ORIENTAMENTO PROFESSIONALE",exp_SILP!$AD1896="4.2"),"A.3 ORIENTAMENTO PROFESSIONALE (CARCERE)",
IF(AND(exp_SILP!$S1896="A.3 ORIENTAMENTO PROFESSIONALE",exp_SILP!$AD1896="."),"A.3 ORIENTAMENTO PROFESSIONALE (CARCERE)",
IF(AND(exp_SILP!$S1896="A.4 CONSULENZA ORIENTATIVA",exp_SILP!$AD1896="4.2"),"A.4 CONSULENZA ORIENTATIVA (CARCERE)",
IF(AND(exp_SILP!$S1896="A.4 CONSULENZA ORIENTATIVA",exp_SILP!$AD1896="."),"A.4 CONSULENZA ORIENTATIVA (CARCERE)",
IF(AND(exp_SILP!$S1896="A.5 - LEP F1 - ACCOMPAGNAMENTO AL LAVORO",exp_SILP!$AD1896="4.2"),"A.5 - LEP F1 - ACCOMPAGNAMENTO AL LAVORO (CARCERE)",
IF(AND(exp_SILP!$S1896="A.5 - LEP F1 - ACCOMPAGNAMENTO AL LAVORO",exp_SILP!$AD1896="."),"A.5 - LEP F1 - ACCOMPAGNAMENTO AL LAVORO (CARCERE)",
IF(AND(exp_SILP!$S1896="A.5.2a - TUTORAGGIO TIROCINI",exp_SILP!$AD1896="4.2"),"A.5.2a - TUTORAGGIO TIROCINI (CARCERE)",
exp_SILP!$S1896)))))))</f>
        <v>A.5 - LEP F1 - ACCOMPAGNAMENTO AL LAVORO</v>
      </c>
      <c r="C1896" s="11" t="str">
        <f>CONCATENATE(VLOOKUP(exp_SILP!$B1896,'DATI COMMESSE'!$A$2:$F$25,4,FALSE)," - ", VLOOKUP(exp_SILP!$B1896,'DATI COMMESSE'!$A$2:$F$25,2,FALSE)," - ",VLOOKUP(exp_SILP!$B1896,'DATI COMMESSE'!$A$2:$F$25,3,FALSE))</f>
        <v>GOL - 22-02-5000 - 22-12-5003</v>
      </c>
      <c r="D1896" s="11" t="str">
        <f>LEFT(exp_SILP!$R1896,5)</f>
        <v>14:00</v>
      </c>
      <c r="E1896" s="11" t="str">
        <f>RIGHT(exp_SILP!$R1896,5)</f>
        <v>15:00</v>
      </c>
      <c r="F1896" s="11">
        <f>IF(exp_SILP!$AG1896&gt;=60,exp_SILP!$AG1896/60,exp_SILP!$AG1896)</f>
        <v>1</v>
      </c>
      <c r="G1896" s="11" t="str">
        <f>VLOOKUP(exp_SILP!$Y1896,'DATI CM'!$A$2:$F$28,2,FALSE)</f>
        <v>MNRCLD73B46G674U</v>
      </c>
      <c r="H1896" s="11" t="str">
        <f>VLOOKUP(exp_SILP!$Y1896,'DATI CM'!$A$2:$F$28,3,FALSE)</f>
        <v>A011</v>
      </c>
      <c r="I1896" s="11" t="str">
        <f t="shared" si="1"/>
        <v>N</v>
      </c>
      <c r="J1896" s="11" t="str">
        <f>VLOOKUP(exp_SILP!$Y1896,'DATI CM'!$A$2:$F$28,4,FALSE)</f>
        <v>TORINO</v>
      </c>
      <c r="K1896" s="12">
        <f>VLOOKUP(exp_SILP!$B1896,'DATI COMMESSE'!$A$2:$F$25,5,FALSE)</f>
        <v>39.94</v>
      </c>
      <c r="L1896" s="12">
        <f>IF(exp_SILP!$B1896="A4.10 - LEP E - ORIENTAMENTO SPECIALISTICO SKILL GAP ANALYSIS - GRUPPO 3P",0,VLOOKUP(exp_SILP!$Y1896,'DATI CM'!$A$2:$F$28,6,FALSE))</f>
        <v>25</v>
      </c>
      <c r="M1896" s="12">
        <f>IFERROR(VLOOKUP(exp_SILP!$B1896,'DATI CM'!$H$2:$I$16,2,FALSE)*exp_SILP!$F1896,0)</f>
        <v>0</v>
      </c>
      <c r="N1896" s="11" t="str">
        <f>VLOOKUP(exp_SILP!$B1896,'DATI COMMESSE'!$A$2:$F$25,4,FALSE)</f>
        <v>GOL</v>
      </c>
      <c r="O1896" s="13">
        <f>VLOOKUP(exp_SILP!$B1896,'DATI COMMESSE'!$A$2:$F$25,5,FALSE)*exp_SILP!$F1896</f>
        <v>39.94</v>
      </c>
      <c r="P1896" s="11" t="str">
        <f>IF(MID(exp_SILP!$W1896,10,2)&gt;"40","F","M")</f>
        <v>F</v>
      </c>
      <c r="Q1896" s="27" t="s">
        <v>1669</v>
      </c>
      <c r="R1896" s="15" t="s">
        <v>56</v>
      </c>
      <c r="S1896" s="15" t="s">
        <v>57</v>
      </c>
      <c r="T1896" s="15" t="s">
        <v>58</v>
      </c>
      <c r="U1896" s="15" t="s">
        <v>59</v>
      </c>
      <c r="V1896" s="15" t="s">
        <v>308</v>
      </c>
      <c r="W1896" s="15" t="s">
        <v>309</v>
      </c>
      <c r="X1896" s="15" t="s">
        <v>310</v>
      </c>
      <c r="Y1896" s="15" t="s">
        <v>14</v>
      </c>
      <c r="Z1896" s="15" t="s">
        <v>63</v>
      </c>
      <c r="AA1896" s="15" t="s">
        <v>64</v>
      </c>
      <c r="AB1896" s="15" t="s">
        <v>65</v>
      </c>
      <c r="AC1896" s="15" t="s">
        <v>135</v>
      </c>
      <c r="AD1896" s="15" t="s">
        <v>59</v>
      </c>
      <c r="AE1896" s="15" t="s">
        <v>59</v>
      </c>
      <c r="AF1896" s="15" t="s">
        <v>156</v>
      </c>
      <c r="AG1896" s="28" t="s">
        <v>67</v>
      </c>
      <c r="AH1896" s="15" t="s">
        <v>157</v>
      </c>
      <c r="AI1896" s="15" t="s">
        <v>158</v>
      </c>
      <c r="AJ1896" s="15" t="str">
        <f>VLOOKUP(exp_SILP!$Y1896,'DATI CM'!$A$2:$F$28,2,FALSE)</f>
        <v>MNRCLD73B46G674U</v>
      </c>
    </row>
    <row r="1897" ht="15.75" customHeight="1">
      <c r="A1897" s="17" t="str">
        <f>IFERROR(VLOOKUP(exp_SILP!$W1897,exp_utenti_P!D:D,1,FALSE),"_DA INSERIRE")</f>
        <v>LLJRHN57E55Z100A</v>
      </c>
      <c r="B1897" s="17" t="str">
        <f>IF(AND(exp_SILP!$S1897="A.3 ORIENTAMENTO PROFESSIONALE",exp_SILP!$AD1897="4.2"),"A.3 ORIENTAMENTO PROFESSIONALE (CARCERE)",
IF(AND(exp_SILP!$S1897="A.3 ORIENTAMENTO PROFESSIONALE",exp_SILP!$AD1897="."),"A.3 ORIENTAMENTO PROFESSIONALE (CARCERE)",
IF(AND(exp_SILP!$S1897="A.4 CONSULENZA ORIENTATIVA",exp_SILP!$AD1897="4.2"),"A.4 CONSULENZA ORIENTATIVA (CARCERE)",
IF(AND(exp_SILP!$S1897="A.4 CONSULENZA ORIENTATIVA",exp_SILP!$AD1897="."),"A.4 CONSULENZA ORIENTATIVA (CARCERE)",
IF(AND(exp_SILP!$S1897="A.5 - LEP F1 - ACCOMPAGNAMENTO AL LAVORO",exp_SILP!$AD1897="4.2"),"A.5 - LEP F1 - ACCOMPAGNAMENTO AL LAVORO (CARCERE)",
IF(AND(exp_SILP!$S1897="A.5 - LEP F1 - ACCOMPAGNAMENTO AL LAVORO",exp_SILP!$AD1897="."),"A.5 - LEP F1 - ACCOMPAGNAMENTO AL LAVORO (CARCERE)",
IF(AND(exp_SILP!$S1897="A.5.2a - TUTORAGGIO TIROCINI",exp_SILP!$AD1897="4.2"),"A.5.2a - TUTORAGGIO TIROCINI (CARCERE)",
exp_SILP!$S1897)))))))</f>
        <v>A.5 - LEP F1 - ACCOMPAGNAMENTO AL LAVORO</v>
      </c>
      <c r="C1897" s="18" t="str">
        <f>CONCATENATE(VLOOKUP(exp_SILP!$B1897,'DATI COMMESSE'!$A$2:$F$25,4,FALSE)," - ", VLOOKUP(exp_SILP!$B1897,'DATI COMMESSE'!$A$2:$F$25,2,FALSE)," - ",VLOOKUP(exp_SILP!$B1897,'DATI COMMESSE'!$A$2:$F$25,3,FALSE))</f>
        <v>GOL - 22-02-5000 - 22-12-5003</v>
      </c>
      <c r="D1897" s="18" t="str">
        <f>LEFT(exp_SILP!$R1897,5)</f>
        <v>09:00</v>
      </c>
      <c r="E1897" s="18" t="str">
        <f>RIGHT(exp_SILP!$R1897,5)</f>
        <v>12:00</v>
      </c>
      <c r="F1897" s="18">
        <f>IF(exp_SILP!$AG1897&gt;=60,exp_SILP!$AG1897/60,exp_SILP!$AG1897)</f>
        <v>3</v>
      </c>
      <c r="G1897" s="18" t="str">
        <f>VLOOKUP(exp_SILP!$Y1897,'DATI CM'!$A$2:$F$28,2,FALSE)</f>
        <v>MNRCLD73B46G674U</v>
      </c>
      <c r="H1897" s="18" t="str">
        <f>VLOOKUP(exp_SILP!$Y1897,'DATI CM'!$A$2:$F$28,3,FALSE)</f>
        <v>A011</v>
      </c>
      <c r="I1897" s="18" t="str">
        <f t="shared" si="1"/>
        <v>N</v>
      </c>
      <c r="J1897" s="18" t="str">
        <f>VLOOKUP(exp_SILP!$Y1897,'DATI CM'!$A$2:$F$28,4,FALSE)</f>
        <v>TORINO</v>
      </c>
      <c r="K1897" s="19">
        <f>VLOOKUP(exp_SILP!$B1897,'DATI COMMESSE'!$A$2:$F$25,5,FALSE)</f>
        <v>39.94</v>
      </c>
      <c r="L1897" s="19">
        <f>IF(exp_SILP!$B1897="A4.10 - LEP E - ORIENTAMENTO SPECIALISTICO SKILL GAP ANALYSIS - GRUPPO 3P",0,VLOOKUP(exp_SILP!$Y1897,'DATI CM'!$A$2:$F$28,6,FALSE))</f>
        <v>25</v>
      </c>
      <c r="M1897" s="19">
        <f>IFERROR(VLOOKUP(exp_SILP!$B1897,'DATI CM'!$H$2:$I$16,2,FALSE)*exp_SILP!$F1897,0)</f>
        <v>0</v>
      </c>
      <c r="N1897" s="18" t="str">
        <f>VLOOKUP(exp_SILP!$B1897,'DATI COMMESSE'!$A$2:$F$25,4,FALSE)</f>
        <v>GOL</v>
      </c>
      <c r="O1897" s="20">
        <f>VLOOKUP(exp_SILP!$B1897,'DATI COMMESSE'!$A$2:$F$25,5,FALSE)*exp_SILP!$F1897</f>
        <v>119.82</v>
      </c>
      <c r="P1897" s="18" t="str">
        <f>IF(MID(exp_SILP!$W1897,10,2)&gt;"40","F","M")</f>
        <v>F</v>
      </c>
      <c r="Q1897" s="24" t="s">
        <v>1669</v>
      </c>
      <c r="R1897" s="22" t="s">
        <v>106</v>
      </c>
      <c r="S1897" s="22" t="s">
        <v>57</v>
      </c>
      <c r="T1897" s="22" t="s">
        <v>58</v>
      </c>
      <c r="U1897" s="22" t="s">
        <v>59</v>
      </c>
      <c r="V1897" s="22" t="s">
        <v>308</v>
      </c>
      <c r="W1897" s="22" t="s">
        <v>309</v>
      </c>
      <c r="X1897" s="22" t="s">
        <v>310</v>
      </c>
      <c r="Y1897" s="22" t="s">
        <v>14</v>
      </c>
      <c r="Z1897" s="22" t="s">
        <v>63</v>
      </c>
      <c r="AA1897" s="22" t="s">
        <v>64</v>
      </c>
      <c r="AB1897" s="22" t="s">
        <v>74</v>
      </c>
      <c r="AC1897" s="22" t="s">
        <v>135</v>
      </c>
      <c r="AD1897" s="22" t="s">
        <v>59</v>
      </c>
      <c r="AE1897" s="22" t="s">
        <v>59</v>
      </c>
      <c r="AF1897" s="22" t="s">
        <v>59</v>
      </c>
      <c r="AG1897" s="25" t="s">
        <v>101</v>
      </c>
      <c r="AH1897" s="22" t="s">
        <v>157</v>
      </c>
      <c r="AI1897" s="22" t="s">
        <v>158</v>
      </c>
      <c r="AJ1897" s="22" t="str">
        <f>VLOOKUP(exp_SILP!$Y1897,'DATI CM'!$A$2:$F$28,2,FALSE)</f>
        <v>MNRCLD73B46G674U</v>
      </c>
    </row>
    <row r="1898" ht="15.75" hidden="1" customHeight="1">
      <c r="A1898" s="10" t="str">
        <f>IFERROR(VLOOKUP(exp_SILP!$W1898,exp_utenti_P!D:D,1,FALSE),"_DA INSERIRE")</f>
        <v>MRGCDL78B04L219M</v>
      </c>
      <c r="B1898" s="10" t="str">
        <f>IF(AND(exp_SILP!$S1898="A.3 ORIENTAMENTO PROFESSIONALE",exp_SILP!$AD1898="4.2"),"A.3 ORIENTAMENTO PROFESSIONALE (CARCERE)",
IF(AND(exp_SILP!$S1898="A.3 ORIENTAMENTO PROFESSIONALE",exp_SILP!$AD1898="."),"A.3 ORIENTAMENTO PROFESSIONALE (CARCERE)",
IF(AND(exp_SILP!$S1898="A.4 CONSULENZA ORIENTATIVA",exp_SILP!$AD1898="4.2"),"A.4 CONSULENZA ORIENTATIVA (CARCERE)",
IF(AND(exp_SILP!$S1898="A.4 CONSULENZA ORIENTATIVA",exp_SILP!$AD1898="."),"A.4 CONSULENZA ORIENTATIVA (CARCERE)",
IF(AND(exp_SILP!$S1898="A.5 - LEP F1 - ACCOMPAGNAMENTO AL LAVORO",exp_SILP!$AD1898="4.2"),"A.5 - LEP F1 - ACCOMPAGNAMENTO AL LAVORO (CARCERE)",
IF(AND(exp_SILP!$S1898="A.5 - LEP F1 - ACCOMPAGNAMENTO AL LAVORO",exp_SILP!$AD1898="."),"A.5 - LEP F1 - ACCOMPAGNAMENTO AL LAVORO (CARCERE)",
IF(AND(exp_SILP!$S1898="A.5.2a - TUTORAGGIO TIROCINI",exp_SILP!$AD1898="4.2"),"A.5.2a - TUTORAGGIO TIROCINI (CARCERE)",
exp_SILP!$S1898)))))))</f>
        <v>A.5 - LEP F1 - ACCOMPAGNAMENTO AL LAVORO</v>
      </c>
      <c r="C1898" s="11" t="str">
        <f>CONCATENATE(VLOOKUP(exp_SILP!$B1898,'DATI COMMESSE'!$A$2:$F$25,4,FALSE)," - ", VLOOKUP(exp_SILP!$B1898,'DATI COMMESSE'!$A$2:$F$25,2,FALSE)," - ",VLOOKUP(exp_SILP!$B1898,'DATI COMMESSE'!$A$2:$F$25,3,FALSE))</f>
        <v>GOL - 22-02-5000 - 22-12-5003</v>
      </c>
      <c r="D1898" s="11" t="str">
        <f>LEFT(exp_SILP!$R1898,5)</f>
        <v>16:00</v>
      </c>
      <c r="E1898" s="11" t="str">
        <f>RIGHT(exp_SILP!$R1898,5)</f>
        <v>17:00</v>
      </c>
      <c r="F1898" s="11">
        <f>IF(exp_SILP!$AG1898&gt;=60,exp_SILP!$AG1898/60,exp_SILP!$AG1898)</f>
        <v>1</v>
      </c>
      <c r="G1898" s="11" t="str">
        <f>VLOOKUP(exp_SILP!$Y1898,'DATI CM'!$A$2:$F$28,2,FALSE)</f>
        <v>SPDPRZ67H55L219V</v>
      </c>
      <c r="H1898" s="11" t="str">
        <f>VLOOKUP(exp_SILP!$Y1898,'DATI CM'!$A$2:$F$28,3,FALSE)</f>
        <v>A010</v>
      </c>
      <c r="I1898" s="11" t="str">
        <f t="shared" si="1"/>
        <v>N</v>
      </c>
      <c r="J1898" s="11" t="str">
        <f>VLOOKUP(exp_SILP!$Y1898,'DATI CM'!$A$2:$F$28,4,FALSE)</f>
        <v>TORINO</v>
      </c>
      <c r="K1898" s="12">
        <f>VLOOKUP(exp_SILP!$B1898,'DATI COMMESSE'!$A$2:$F$25,5,FALSE)</f>
        <v>39.94</v>
      </c>
      <c r="L1898" s="12" t="str">
        <f>IF(exp_SILP!$B1898="A4.10 - LEP E - ORIENTAMENTO SPECIALISTICO SKILL GAP ANALYSIS - GRUPPO 3P",0,VLOOKUP(exp_SILP!$Y1898,'DATI CM'!$A$2:$F$28,6,FALSE))</f>
        <v/>
      </c>
      <c r="M1898" s="12">
        <f>IFERROR(VLOOKUP(exp_SILP!$B1898,'DATI CM'!$H$2:$I$16,2,FALSE)*exp_SILP!$F1898,0)</f>
        <v>0</v>
      </c>
      <c r="N1898" s="11" t="str">
        <f>VLOOKUP(exp_SILP!$B1898,'DATI COMMESSE'!$A$2:$F$25,4,FALSE)</f>
        <v>GOL</v>
      </c>
      <c r="O1898" s="13">
        <f>VLOOKUP(exp_SILP!$B1898,'DATI COMMESSE'!$A$2:$F$25,5,FALSE)*exp_SILP!$F1898</f>
        <v>39.94</v>
      </c>
      <c r="P1898" s="11" t="str">
        <f>IF(MID(exp_SILP!$W1898,10,2)&gt;"40","F","M")</f>
        <v>M</v>
      </c>
      <c r="Q1898" s="27" t="s">
        <v>1669</v>
      </c>
      <c r="R1898" s="15" t="s">
        <v>152</v>
      </c>
      <c r="S1898" s="15" t="s">
        <v>57</v>
      </c>
      <c r="T1898" s="15" t="s">
        <v>58</v>
      </c>
      <c r="U1898" s="15" t="s">
        <v>59</v>
      </c>
      <c r="V1898" s="15" t="s">
        <v>249</v>
      </c>
      <c r="W1898" s="15" t="s">
        <v>250</v>
      </c>
      <c r="X1898" s="15" t="s">
        <v>251</v>
      </c>
      <c r="Y1898" s="15" t="s">
        <v>17</v>
      </c>
      <c r="Z1898" s="15" t="s">
        <v>63</v>
      </c>
      <c r="AA1898" s="15" t="s">
        <v>64</v>
      </c>
      <c r="AB1898" s="15" t="s">
        <v>65</v>
      </c>
      <c r="AC1898" s="15" t="s">
        <v>135</v>
      </c>
      <c r="AD1898" s="15" t="s">
        <v>59</v>
      </c>
      <c r="AE1898" s="15" t="s">
        <v>59</v>
      </c>
      <c r="AF1898" s="15" t="s">
        <v>431</v>
      </c>
      <c r="AG1898" s="28" t="s">
        <v>67</v>
      </c>
      <c r="AH1898" s="15" t="s">
        <v>1669</v>
      </c>
      <c r="AI1898" s="15" t="s">
        <v>137</v>
      </c>
      <c r="AJ1898" s="15" t="str">
        <f>VLOOKUP(exp_SILP!$Y1898,'DATI CM'!$A$2:$F$28,2,FALSE)</f>
        <v>SPDPRZ67H55L219V</v>
      </c>
    </row>
    <row r="1899" ht="15.75" hidden="1" customHeight="1">
      <c r="A1899" s="17" t="str">
        <f>IFERROR(VLOOKUP(exp_SILP!$W1899,exp_utenti_P!D:D,1,FALSE),"_DA INSERIRE")</f>
        <v>MRGCDL78B04L219M</v>
      </c>
      <c r="B1899" s="17" t="str">
        <f>IF(AND(exp_SILP!$S1899="A.3 ORIENTAMENTO PROFESSIONALE",exp_SILP!$AD1899="4.2"),"A.3 ORIENTAMENTO PROFESSIONALE (CARCERE)",
IF(AND(exp_SILP!$S1899="A.3 ORIENTAMENTO PROFESSIONALE",exp_SILP!$AD1899="."),"A.3 ORIENTAMENTO PROFESSIONALE (CARCERE)",
IF(AND(exp_SILP!$S1899="A.4 CONSULENZA ORIENTATIVA",exp_SILP!$AD1899="4.2"),"A.4 CONSULENZA ORIENTATIVA (CARCERE)",
IF(AND(exp_SILP!$S1899="A.4 CONSULENZA ORIENTATIVA",exp_SILP!$AD1899="."),"A.4 CONSULENZA ORIENTATIVA (CARCERE)",
IF(AND(exp_SILP!$S1899="A.5 - LEP F1 - ACCOMPAGNAMENTO AL LAVORO",exp_SILP!$AD1899="4.2"),"A.5 - LEP F1 - ACCOMPAGNAMENTO AL LAVORO (CARCERE)",
IF(AND(exp_SILP!$S1899="A.5 - LEP F1 - ACCOMPAGNAMENTO AL LAVORO",exp_SILP!$AD1899="."),"A.5 - LEP F1 - ACCOMPAGNAMENTO AL LAVORO (CARCERE)",
IF(AND(exp_SILP!$S1899="A.5.2a - TUTORAGGIO TIROCINI",exp_SILP!$AD1899="4.2"),"A.5.2a - TUTORAGGIO TIROCINI (CARCERE)",
exp_SILP!$S1899)))))))</f>
        <v>A.5 - LEP F1 - ACCOMPAGNAMENTO AL LAVORO</v>
      </c>
      <c r="C1899" s="18" t="str">
        <f>CONCATENATE(VLOOKUP(exp_SILP!$B1899,'DATI COMMESSE'!$A$2:$F$25,4,FALSE)," - ", VLOOKUP(exp_SILP!$B1899,'DATI COMMESSE'!$A$2:$F$25,2,FALSE)," - ",VLOOKUP(exp_SILP!$B1899,'DATI COMMESSE'!$A$2:$F$25,3,FALSE))</f>
        <v>GOL - 22-02-5000 - 22-12-5003</v>
      </c>
      <c r="D1899" s="18" t="str">
        <f>LEFT(exp_SILP!$R1899,5)</f>
        <v>14:00</v>
      </c>
      <c r="E1899" s="18" t="str">
        <f>RIGHT(exp_SILP!$R1899,5)</f>
        <v>16:00</v>
      </c>
      <c r="F1899" s="18">
        <f>IF(exp_SILP!$AG1899&gt;=60,exp_SILP!$AG1899/60,exp_SILP!$AG1899)</f>
        <v>2</v>
      </c>
      <c r="G1899" s="18" t="str">
        <f>VLOOKUP(exp_SILP!$Y1899,'DATI CM'!$A$2:$F$28,2,FALSE)</f>
        <v>SPDPRZ67H55L219V</v>
      </c>
      <c r="H1899" s="18" t="str">
        <f>VLOOKUP(exp_SILP!$Y1899,'DATI CM'!$A$2:$F$28,3,FALSE)</f>
        <v>A010</v>
      </c>
      <c r="I1899" s="18" t="str">
        <f t="shared" si="1"/>
        <v>N</v>
      </c>
      <c r="J1899" s="18" t="str">
        <f>VLOOKUP(exp_SILP!$Y1899,'DATI CM'!$A$2:$F$28,4,FALSE)</f>
        <v>TORINO</v>
      </c>
      <c r="K1899" s="19">
        <f>VLOOKUP(exp_SILP!$B1899,'DATI COMMESSE'!$A$2:$F$25,5,FALSE)</f>
        <v>39.94</v>
      </c>
      <c r="L1899" s="19" t="str">
        <f>IF(exp_SILP!$B1899="A4.10 - LEP E - ORIENTAMENTO SPECIALISTICO SKILL GAP ANALYSIS - GRUPPO 3P",0,VLOOKUP(exp_SILP!$Y1899,'DATI CM'!$A$2:$F$28,6,FALSE))</f>
        <v/>
      </c>
      <c r="M1899" s="19">
        <f>IFERROR(VLOOKUP(exp_SILP!$B1899,'DATI CM'!$H$2:$I$16,2,FALSE)*exp_SILP!$F1899,0)</f>
        <v>0</v>
      </c>
      <c r="N1899" s="18" t="str">
        <f>VLOOKUP(exp_SILP!$B1899,'DATI COMMESSE'!$A$2:$F$25,4,FALSE)</f>
        <v>GOL</v>
      </c>
      <c r="O1899" s="20">
        <f>VLOOKUP(exp_SILP!$B1899,'DATI COMMESSE'!$A$2:$F$25,5,FALSE)*exp_SILP!$F1899</f>
        <v>79.88</v>
      </c>
      <c r="P1899" s="18" t="str">
        <f>IF(MID(exp_SILP!$W1899,10,2)&gt;"40","F","M")</f>
        <v>M</v>
      </c>
      <c r="Q1899" s="24" t="s">
        <v>1669</v>
      </c>
      <c r="R1899" s="22" t="s">
        <v>69</v>
      </c>
      <c r="S1899" s="22" t="s">
        <v>57</v>
      </c>
      <c r="T1899" s="22" t="s">
        <v>58</v>
      </c>
      <c r="U1899" s="22" t="s">
        <v>59</v>
      </c>
      <c r="V1899" s="22" t="s">
        <v>249</v>
      </c>
      <c r="W1899" s="22" t="s">
        <v>250</v>
      </c>
      <c r="X1899" s="22" t="s">
        <v>251</v>
      </c>
      <c r="Y1899" s="22" t="s">
        <v>17</v>
      </c>
      <c r="Z1899" s="22" t="s">
        <v>63</v>
      </c>
      <c r="AA1899" s="22" t="s">
        <v>64</v>
      </c>
      <c r="AB1899" s="22" t="s">
        <v>65</v>
      </c>
      <c r="AC1899" s="22" t="s">
        <v>135</v>
      </c>
      <c r="AD1899" s="22" t="s">
        <v>59</v>
      </c>
      <c r="AE1899" s="22" t="s">
        <v>59</v>
      </c>
      <c r="AF1899" s="22" t="s">
        <v>59</v>
      </c>
      <c r="AG1899" s="25" t="s">
        <v>76</v>
      </c>
      <c r="AH1899" s="22" t="s">
        <v>1669</v>
      </c>
      <c r="AI1899" s="22" t="s">
        <v>137</v>
      </c>
      <c r="AJ1899" s="22" t="str">
        <f>VLOOKUP(exp_SILP!$Y1899,'DATI CM'!$A$2:$F$28,2,FALSE)</f>
        <v>SPDPRZ67H55L219V</v>
      </c>
    </row>
    <row r="1900" ht="15.75" hidden="1" customHeight="1">
      <c r="A1900" s="10" t="str">
        <f>IFERROR(VLOOKUP(exp_SILP!$W1900,exp_utenti_P!D:D,1,FALSE),"_DA INSERIRE")</f>
        <v>DLCCHR98B50Z110R</v>
      </c>
      <c r="B1900" s="10" t="str">
        <f>IF(AND(exp_SILP!$S1900="A.3 ORIENTAMENTO PROFESSIONALE",exp_SILP!$AD1900="4.2"),"A.3 ORIENTAMENTO PROFESSIONALE (CARCERE)",
IF(AND(exp_SILP!$S1900="A.3 ORIENTAMENTO PROFESSIONALE",exp_SILP!$AD1900="."),"A.3 ORIENTAMENTO PROFESSIONALE (CARCERE)",
IF(AND(exp_SILP!$S1900="A.4 CONSULENZA ORIENTATIVA",exp_SILP!$AD1900="4.2"),"A.4 CONSULENZA ORIENTATIVA (CARCERE)",
IF(AND(exp_SILP!$S1900="A.4 CONSULENZA ORIENTATIVA",exp_SILP!$AD1900="."),"A.4 CONSULENZA ORIENTATIVA (CARCERE)",
IF(AND(exp_SILP!$S1900="A.5 - LEP F1 - ACCOMPAGNAMENTO AL LAVORO",exp_SILP!$AD1900="4.2"),"A.5 - LEP F1 - ACCOMPAGNAMENTO AL LAVORO (CARCERE)",
IF(AND(exp_SILP!$S1900="A.5 - LEP F1 - ACCOMPAGNAMENTO AL LAVORO",exp_SILP!$AD1900="."),"A.5 - LEP F1 - ACCOMPAGNAMENTO AL LAVORO (CARCERE)",
IF(AND(exp_SILP!$S1900="A.5.2a - TUTORAGGIO TIROCINI",exp_SILP!$AD1900="4.2"),"A.5.2a - TUTORAGGIO TIROCINI (CARCERE)",
exp_SILP!$S1900)))))))</f>
        <v>A.5.6 - LEP F2 - TUTORAGGIO TIROCINI</v>
      </c>
      <c r="C1900" s="11" t="str">
        <f>CONCATENATE(VLOOKUP(exp_SILP!$B1900,'DATI COMMESSE'!$A$2:$F$25,4,FALSE)," - ", VLOOKUP(exp_SILP!$B1900,'DATI COMMESSE'!$A$2:$F$25,2,FALSE)," - ",VLOOKUP(exp_SILP!$B1900,'DATI COMMESSE'!$A$2:$F$25,3,FALSE))</f>
        <v>GOL - 22-02-5000 - 22-12-5003</v>
      </c>
      <c r="D1900" s="11" t="str">
        <f>LEFT(exp_SILP!$R1900,5)</f>
        <v>10:00</v>
      </c>
      <c r="E1900" s="11" t="str">
        <f>RIGHT(exp_SILP!$R1900,5)</f>
        <v>13:00</v>
      </c>
      <c r="F1900" s="11">
        <f>IF(exp_SILP!$AG1900&gt;=60,exp_SILP!$AG1900/60,exp_SILP!$AG1900)</f>
        <v>3</v>
      </c>
      <c r="G1900" s="11" t="str">
        <f>VLOOKUP(exp_SILP!$Y1900,'DATI CM'!$A$2:$F$28,2,FALSE)</f>
        <v>SPDPRZ67H55L219V</v>
      </c>
      <c r="H1900" s="11" t="str">
        <f>VLOOKUP(exp_SILP!$Y1900,'DATI CM'!$A$2:$F$28,3,FALSE)</f>
        <v>A010</v>
      </c>
      <c r="I1900" s="11" t="str">
        <f t="shared" si="1"/>
        <v>N</v>
      </c>
      <c r="J1900" s="11" t="str">
        <f>VLOOKUP(exp_SILP!$Y1900,'DATI CM'!$A$2:$F$28,4,FALSE)</f>
        <v>TORINO</v>
      </c>
      <c r="K1900" s="12">
        <f>VLOOKUP(exp_SILP!$B1900,'DATI COMMESSE'!$A$2:$F$25,5,FALSE)</f>
        <v>39.94</v>
      </c>
      <c r="L1900" s="12" t="str">
        <f>IF(exp_SILP!$B1900="A4.10 - LEP E - ORIENTAMENTO SPECIALISTICO SKILL GAP ANALYSIS - GRUPPO 3P",0,VLOOKUP(exp_SILP!$Y1900,'DATI CM'!$A$2:$F$28,6,FALSE))</f>
        <v/>
      </c>
      <c r="M1900" s="12">
        <f>IFERROR(VLOOKUP(exp_SILP!$B1900,'DATI CM'!$H$2:$I$16,2,FALSE)*exp_SILP!$F1900,0)</f>
        <v>0</v>
      </c>
      <c r="N1900" s="11" t="str">
        <f>VLOOKUP(exp_SILP!$B1900,'DATI COMMESSE'!$A$2:$F$25,4,FALSE)</f>
        <v>GOL</v>
      </c>
      <c r="O1900" s="13">
        <f>VLOOKUP(exp_SILP!$B1900,'DATI COMMESSE'!$A$2:$F$25,5,FALSE)*exp_SILP!$F1900</f>
        <v>119.82</v>
      </c>
      <c r="P1900" s="11" t="str">
        <f>IF(MID(exp_SILP!$W1900,10,2)&gt;"40","F","M")</f>
        <v>F</v>
      </c>
      <c r="Q1900" s="27" t="s">
        <v>1669</v>
      </c>
      <c r="R1900" s="15" t="s">
        <v>164</v>
      </c>
      <c r="S1900" s="15" t="s">
        <v>173</v>
      </c>
      <c r="T1900" s="15" t="s">
        <v>58</v>
      </c>
      <c r="U1900" s="15" t="s">
        <v>59</v>
      </c>
      <c r="V1900" s="15" t="s">
        <v>1043</v>
      </c>
      <c r="W1900" s="15" t="s">
        <v>1044</v>
      </c>
      <c r="X1900" s="15" t="s">
        <v>1045</v>
      </c>
      <c r="Y1900" s="15" t="s">
        <v>17</v>
      </c>
      <c r="Z1900" s="15" t="s">
        <v>63</v>
      </c>
      <c r="AA1900" s="15" t="s">
        <v>64</v>
      </c>
      <c r="AB1900" s="15" t="s">
        <v>65</v>
      </c>
      <c r="AC1900" s="15" t="s">
        <v>135</v>
      </c>
      <c r="AD1900" s="15" t="s">
        <v>59</v>
      </c>
      <c r="AE1900" s="15" t="s">
        <v>59</v>
      </c>
      <c r="AF1900" s="15" t="s">
        <v>1775</v>
      </c>
      <c r="AG1900" s="28" t="s">
        <v>101</v>
      </c>
      <c r="AH1900" s="15" t="s">
        <v>1725</v>
      </c>
      <c r="AI1900" s="15" t="s">
        <v>137</v>
      </c>
      <c r="AJ1900" s="15" t="str">
        <f>VLOOKUP(exp_SILP!$Y1900,'DATI CM'!$A$2:$F$28,2,FALSE)</f>
        <v>SPDPRZ67H55L219V</v>
      </c>
    </row>
    <row r="1901" ht="15.75" customHeight="1">
      <c r="A1901" s="17" t="str">
        <f>IFERROR(VLOOKUP(exp_SILP!$W1901,exp_utenti_P!D:D,1,FALSE),"_DA INSERIRE")</f>
        <v>FRNPLA70A66L219Q</v>
      </c>
      <c r="B1901" s="17" t="str">
        <f>IF(AND(exp_SILP!$S1901="A.3 ORIENTAMENTO PROFESSIONALE",exp_SILP!$AD1901="4.2"),"A.3 ORIENTAMENTO PROFESSIONALE (CARCERE)",
IF(AND(exp_SILP!$S1901="A.3 ORIENTAMENTO PROFESSIONALE",exp_SILP!$AD1901="."),"A.3 ORIENTAMENTO PROFESSIONALE (CARCERE)",
IF(AND(exp_SILP!$S1901="A.4 CONSULENZA ORIENTATIVA",exp_SILP!$AD1901="4.2"),"A.4 CONSULENZA ORIENTATIVA (CARCERE)",
IF(AND(exp_SILP!$S1901="A.4 CONSULENZA ORIENTATIVA",exp_SILP!$AD1901="."),"A.4 CONSULENZA ORIENTATIVA (CARCERE)",
IF(AND(exp_SILP!$S1901="A.5 - LEP F1 - ACCOMPAGNAMENTO AL LAVORO",exp_SILP!$AD1901="4.2"),"A.5 - LEP F1 - ACCOMPAGNAMENTO AL LAVORO (CARCERE)",
IF(AND(exp_SILP!$S1901="A.5 - LEP F1 - ACCOMPAGNAMENTO AL LAVORO",exp_SILP!$AD1901="."),"A.5 - LEP F1 - ACCOMPAGNAMENTO AL LAVORO (CARCERE)",
IF(AND(exp_SILP!$S1901="A.5.2a - TUTORAGGIO TIROCINI",exp_SILP!$AD1901="4.2"),"A.5.2a - TUTORAGGIO TIROCINI (CARCERE)",
exp_SILP!$S1901)))))))</f>
        <v>A4.10 - LEP E - ORIENTAMENTO SPECIALISTICO SKILL GAP ANALYSIS</v>
      </c>
      <c r="C1901" s="18" t="str">
        <f>CONCATENATE(VLOOKUP(exp_SILP!$B1901,'DATI COMMESSE'!$A$2:$F$25,4,FALSE)," - ", VLOOKUP(exp_SILP!$B1901,'DATI COMMESSE'!$A$2:$F$25,2,FALSE)," - ",VLOOKUP(exp_SILP!$B1901,'DATI COMMESSE'!$A$2:$F$25,3,FALSE))</f>
        <v>GOL - 22-02-5000 - 22-12-5003</v>
      </c>
      <c r="D1901" s="18" t="str">
        <f>LEFT(exp_SILP!$R1901,5)</f>
        <v>12:00</v>
      </c>
      <c r="E1901" s="18" t="str">
        <f>RIGHT(exp_SILP!$R1901,5)</f>
        <v>14:00</v>
      </c>
      <c r="F1901" s="18">
        <f>IF(exp_SILP!$AG1901&gt;=60,exp_SILP!$AG1901/60,exp_SILP!$AG1901)</f>
        <v>2</v>
      </c>
      <c r="G1901" s="18" t="str">
        <f>VLOOKUP(exp_SILP!$Y1901,'DATI CM'!$A$2:$F$28,2,FALSE)</f>
        <v>MNRCLD73B46G674U</v>
      </c>
      <c r="H1901" s="18" t="str">
        <f>VLOOKUP(exp_SILP!$Y1901,'DATI CM'!$A$2:$F$28,3,FALSE)</f>
        <v>A011</v>
      </c>
      <c r="I1901" s="18" t="str">
        <f t="shared" si="1"/>
        <v>N</v>
      </c>
      <c r="J1901" s="18" t="str">
        <f>VLOOKUP(exp_SILP!$Y1901,'DATI CM'!$A$2:$F$28,4,FALSE)</f>
        <v>TORINO</v>
      </c>
      <c r="K1901" s="19">
        <f>VLOOKUP(exp_SILP!$B1901,'DATI COMMESSE'!$A$2:$F$25,5,FALSE)</f>
        <v>39.94</v>
      </c>
      <c r="L1901" s="19">
        <f>IF(exp_SILP!$B1901="A4.10 - LEP E - ORIENTAMENTO SPECIALISTICO SKILL GAP ANALYSIS - GRUPPO 3P",0,VLOOKUP(exp_SILP!$Y1901,'DATI CM'!$A$2:$F$28,6,FALSE))</f>
        <v>25</v>
      </c>
      <c r="M1901" s="19">
        <f>IFERROR(VLOOKUP(exp_SILP!$B1901,'DATI CM'!$H$2:$I$16,2,FALSE)*exp_SILP!$F1901,0)</f>
        <v>0</v>
      </c>
      <c r="N1901" s="18" t="str">
        <f>VLOOKUP(exp_SILP!$B1901,'DATI COMMESSE'!$A$2:$F$25,4,FALSE)</f>
        <v>GOL</v>
      </c>
      <c r="O1901" s="20">
        <f>VLOOKUP(exp_SILP!$B1901,'DATI COMMESSE'!$A$2:$F$25,5,FALSE)*exp_SILP!$F1901</f>
        <v>79.88</v>
      </c>
      <c r="P1901" s="18" t="str">
        <f>IF(MID(exp_SILP!$W1901,10,2)&gt;"40","F","M")</f>
        <v>F</v>
      </c>
      <c r="Q1901" s="24" t="s">
        <v>1669</v>
      </c>
      <c r="R1901" s="22" t="s">
        <v>84</v>
      </c>
      <c r="S1901" s="22" t="s">
        <v>70</v>
      </c>
      <c r="T1901" s="22" t="s">
        <v>58</v>
      </c>
      <c r="U1901" s="22" t="s">
        <v>59</v>
      </c>
      <c r="V1901" s="22" t="s">
        <v>1776</v>
      </c>
      <c r="W1901" s="22" t="s">
        <v>1777</v>
      </c>
      <c r="X1901" s="22" t="s">
        <v>1778</v>
      </c>
      <c r="Y1901" s="22" t="s">
        <v>14</v>
      </c>
      <c r="Z1901" s="22" t="s">
        <v>63</v>
      </c>
      <c r="AA1901" s="22" t="s">
        <v>64</v>
      </c>
      <c r="AB1901" s="22" t="s">
        <v>74</v>
      </c>
      <c r="AC1901" s="22" t="s">
        <v>135</v>
      </c>
      <c r="AD1901" s="22" t="s">
        <v>59</v>
      </c>
      <c r="AE1901" s="22" t="s">
        <v>59</v>
      </c>
      <c r="AF1901" s="22" t="s">
        <v>59</v>
      </c>
      <c r="AG1901" s="25" t="s">
        <v>76</v>
      </c>
      <c r="AH1901" s="22" t="s">
        <v>643</v>
      </c>
      <c r="AI1901" s="22" t="s">
        <v>158</v>
      </c>
      <c r="AJ1901" s="22" t="str">
        <f>VLOOKUP(exp_SILP!$Y1901,'DATI CM'!$A$2:$F$28,2,FALSE)</f>
        <v>MNRCLD73B46G674U</v>
      </c>
    </row>
    <row r="1902" ht="15.75" customHeight="1">
      <c r="A1902" s="10" t="str">
        <f>IFERROR(VLOOKUP(exp_SILP!$W1902,exp_utenti_P!D:D,1,FALSE),"_DA INSERIRE")</f>
        <v>PLTGDE67T29F205X</v>
      </c>
      <c r="B1902" s="10" t="str">
        <f>IF(AND(exp_SILP!$S1902="A.3 ORIENTAMENTO PROFESSIONALE",exp_SILP!$AD1902="4.2"),"A.3 ORIENTAMENTO PROFESSIONALE (CARCERE)",
IF(AND(exp_SILP!$S1902="A.3 ORIENTAMENTO PROFESSIONALE",exp_SILP!$AD1902="."),"A.3 ORIENTAMENTO PROFESSIONALE (CARCERE)",
IF(AND(exp_SILP!$S1902="A.4 CONSULENZA ORIENTATIVA",exp_SILP!$AD1902="4.2"),"A.4 CONSULENZA ORIENTATIVA (CARCERE)",
IF(AND(exp_SILP!$S1902="A.4 CONSULENZA ORIENTATIVA",exp_SILP!$AD1902="."),"A.4 CONSULENZA ORIENTATIVA (CARCERE)",
IF(AND(exp_SILP!$S1902="A.5 - LEP F1 - ACCOMPAGNAMENTO AL LAVORO",exp_SILP!$AD1902="4.2"),"A.5 - LEP F1 - ACCOMPAGNAMENTO AL LAVORO (CARCERE)",
IF(AND(exp_SILP!$S1902="A.5 - LEP F1 - ACCOMPAGNAMENTO AL LAVORO",exp_SILP!$AD1902="."),"A.5 - LEP F1 - ACCOMPAGNAMENTO AL LAVORO (CARCERE)",
IF(AND(exp_SILP!$S1902="A.5.2a - TUTORAGGIO TIROCINI",exp_SILP!$AD1902="4.2"),"A.5.2a - TUTORAGGIO TIROCINI (CARCERE)",
exp_SILP!$S1902)))))))</f>
        <v>A.3 ORIENTAMENTO PROFESSIONALE</v>
      </c>
      <c r="C1902" s="11" t="str">
        <f>CONCATENATE(VLOOKUP(exp_SILP!$B1902,'DATI COMMESSE'!$A$2:$F$25,4,FALSE)," - ", VLOOKUP(exp_SILP!$B1902,'DATI COMMESSE'!$A$2:$F$25,2,FALSE)," - ",VLOOKUP(exp_SILP!$B1902,'DATI COMMESSE'!$A$2:$F$25,3,FALSE))</f>
        <v>FRD - 22-02-5000 - 22-12-5002</v>
      </c>
      <c r="D1902" s="11" t="str">
        <f>LEFT(exp_SILP!$R1902,5)</f>
        <v>11:00</v>
      </c>
      <c r="E1902" s="11" t="str">
        <f>RIGHT(exp_SILP!$R1902,5)</f>
        <v>13:00</v>
      </c>
      <c r="F1902" s="11">
        <f>IF(exp_SILP!$AG1902&gt;=60,exp_SILP!$AG1902/60,exp_SILP!$AG1902)</f>
        <v>2</v>
      </c>
      <c r="G1902" s="11" t="str">
        <f>VLOOKUP(exp_SILP!$Y1902,'DATI CM'!$A$2:$F$28,2,FALSE)</f>
        <v>FLCSRN79S42L219X</v>
      </c>
      <c r="H1902" s="11" t="str">
        <f>VLOOKUP(exp_SILP!$Y1902,'DATI CM'!$A$2:$F$28,3,FALSE)</f>
        <v>A011</v>
      </c>
      <c r="I1902" s="11" t="str">
        <f t="shared" si="1"/>
        <v>N</v>
      </c>
      <c r="J1902" s="11" t="str">
        <f>VLOOKUP(exp_SILP!$Y1902,'DATI CM'!$A$2:$F$28,4,FALSE)</f>
        <v>TORINO</v>
      </c>
      <c r="K1902" s="12">
        <f>VLOOKUP(exp_SILP!$B1902,'DATI COMMESSE'!$A$2:$F$25,5,FALSE)</f>
        <v>34</v>
      </c>
      <c r="L1902" s="12">
        <f>IF(exp_SILP!$B1902="A4.10 - LEP E - ORIENTAMENTO SPECIALISTICO SKILL GAP ANALYSIS - GRUPPO 3P",0,VLOOKUP(exp_SILP!$Y1902,'DATI CM'!$A$2:$F$28,6,FALSE))</f>
        <v>25</v>
      </c>
      <c r="M1902" s="12">
        <f>IFERROR(VLOOKUP(exp_SILP!$B1902,'DATI CM'!$H$2:$I$16,2,FALSE)*exp_SILP!$F1902,0)</f>
        <v>0</v>
      </c>
      <c r="N1902" s="11" t="str">
        <f>VLOOKUP(exp_SILP!$B1902,'DATI COMMESSE'!$A$2:$F$25,4,FALSE)</f>
        <v>FRD</v>
      </c>
      <c r="O1902" s="13">
        <f>VLOOKUP(exp_SILP!$B1902,'DATI COMMESSE'!$A$2:$F$25,5,FALSE)*exp_SILP!$F1902</f>
        <v>68</v>
      </c>
      <c r="P1902" s="11" t="str">
        <f>IF(MID(exp_SILP!$W1902,10,2)&gt;"40","F","M")</f>
        <v>M</v>
      </c>
      <c r="Q1902" s="27" t="s">
        <v>171</v>
      </c>
      <c r="R1902" s="15" t="s">
        <v>219</v>
      </c>
      <c r="S1902" s="15" t="s">
        <v>423</v>
      </c>
      <c r="T1902" s="15" t="s">
        <v>58</v>
      </c>
      <c r="U1902" s="15" t="s">
        <v>59</v>
      </c>
      <c r="V1902" s="15" t="s">
        <v>348</v>
      </c>
      <c r="W1902" s="15" t="s">
        <v>349</v>
      </c>
      <c r="X1902" s="15" t="s">
        <v>350</v>
      </c>
      <c r="Y1902" s="15" t="s">
        <v>10</v>
      </c>
      <c r="Z1902" s="15" t="s">
        <v>63</v>
      </c>
      <c r="AA1902" s="15" t="s">
        <v>64</v>
      </c>
      <c r="AB1902" s="15" t="s">
        <v>74</v>
      </c>
      <c r="AC1902" s="15" t="s">
        <v>75</v>
      </c>
      <c r="AD1902" s="15" t="s">
        <v>59</v>
      </c>
      <c r="AE1902" s="15" t="s">
        <v>59</v>
      </c>
      <c r="AF1902" s="15" t="s">
        <v>59</v>
      </c>
      <c r="AG1902" s="28" t="s">
        <v>76</v>
      </c>
      <c r="AH1902" s="15" t="s">
        <v>171</v>
      </c>
      <c r="AI1902" s="15" t="s">
        <v>77</v>
      </c>
      <c r="AJ1902" s="15" t="str">
        <f>VLOOKUP(exp_SILP!$Y1902,'DATI CM'!$A$2:$F$28,2,FALSE)</f>
        <v>FLCSRN79S42L219X</v>
      </c>
    </row>
    <row r="1903" ht="15.75" customHeight="1">
      <c r="A1903" s="17" t="str">
        <f>IFERROR(VLOOKUP(exp_SILP!$W1903,exp_utenti_P!D:D,1,FALSE),"_DA INSERIRE")</f>
        <v>GDKSPH75T15Z335Q</v>
      </c>
      <c r="B1903" s="17" t="str">
        <f>IF(AND(exp_SILP!$S1903="A.3 ORIENTAMENTO PROFESSIONALE",exp_SILP!$AD1903="4.2"),"A.3 ORIENTAMENTO PROFESSIONALE (CARCERE)",
IF(AND(exp_SILP!$S1903="A.3 ORIENTAMENTO PROFESSIONALE",exp_SILP!$AD1903="."),"A.3 ORIENTAMENTO PROFESSIONALE (CARCERE)",
IF(AND(exp_SILP!$S1903="A.4 CONSULENZA ORIENTATIVA",exp_SILP!$AD1903="4.2"),"A.4 CONSULENZA ORIENTATIVA (CARCERE)",
IF(AND(exp_SILP!$S1903="A.4 CONSULENZA ORIENTATIVA",exp_SILP!$AD1903="."),"A.4 CONSULENZA ORIENTATIVA (CARCERE)",
IF(AND(exp_SILP!$S1903="A.5 - LEP F1 - ACCOMPAGNAMENTO AL LAVORO",exp_SILP!$AD1903="4.2"),"A.5 - LEP F1 - ACCOMPAGNAMENTO AL LAVORO (CARCERE)",
IF(AND(exp_SILP!$S1903="A.5 - LEP F1 - ACCOMPAGNAMENTO AL LAVORO",exp_SILP!$AD1903="."),"A.5 - LEP F1 - ACCOMPAGNAMENTO AL LAVORO (CARCERE)",
IF(AND(exp_SILP!$S1903="A.5.2a - TUTORAGGIO TIROCINI",exp_SILP!$AD1903="4.2"),"A.5.2a - TUTORAGGIO TIROCINI (CARCERE)",
exp_SILP!$S1903)))))))</f>
        <v>A.5 - LEP F1 - ACCOMPAGNAMENTO AL LAVORO</v>
      </c>
      <c r="C1903" s="18" t="str">
        <f>CONCATENATE(VLOOKUP(exp_SILP!$B1903,'DATI COMMESSE'!$A$2:$F$25,4,FALSE)," - ", VLOOKUP(exp_SILP!$B1903,'DATI COMMESSE'!$A$2:$F$25,2,FALSE)," - ",VLOOKUP(exp_SILP!$B1903,'DATI COMMESSE'!$A$2:$F$25,3,FALSE))</f>
        <v>GOL - 22-02-5000 - 22-12-5003</v>
      </c>
      <c r="D1903" s="18" t="str">
        <f>LEFT(exp_SILP!$R1903,5)</f>
        <v>13:00</v>
      </c>
      <c r="E1903" s="18" t="str">
        <f>RIGHT(exp_SILP!$R1903,5)</f>
        <v>14:00</v>
      </c>
      <c r="F1903" s="18">
        <f>IF(exp_SILP!$AG1903&gt;=60,exp_SILP!$AG1903/60,exp_SILP!$AG1903)</f>
        <v>1</v>
      </c>
      <c r="G1903" s="18" t="str">
        <f>VLOOKUP(exp_SILP!$Y1903,'DATI CM'!$A$2:$F$28,2,FALSE)</f>
        <v>FLCSRN79S42L219X</v>
      </c>
      <c r="H1903" s="18" t="str">
        <f>VLOOKUP(exp_SILP!$Y1903,'DATI CM'!$A$2:$F$28,3,FALSE)</f>
        <v>A011</v>
      </c>
      <c r="I1903" s="18" t="str">
        <f t="shared" si="1"/>
        <v>N</v>
      </c>
      <c r="J1903" s="18" t="str">
        <f>VLOOKUP(exp_SILP!$Y1903,'DATI CM'!$A$2:$F$28,4,FALSE)</f>
        <v>TORINO</v>
      </c>
      <c r="K1903" s="19">
        <f>VLOOKUP(exp_SILP!$B1903,'DATI COMMESSE'!$A$2:$F$25,5,FALSE)</f>
        <v>39.94</v>
      </c>
      <c r="L1903" s="19">
        <f>IF(exp_SILP!$B1903="A4.10 - LEP E - ORIENTAMENTO SPECIALISTICO SKILL GAP ANALYSIS - GRUPPO 3P",0,VLOOKUP(exp_SILP!$Y1903,'DATI CM'!$A$2:$F$28,6,FALSE))</f>
        <v>25</v>
      </c>
      <c r="M1903" s="19">
        <f>IFERROR(VLOOKUP(exp_SILP!$B1903,'DATI CM'!$H$2:$I$16,2,FALSE)*exp_SILP!$F1903,0)</f>
        <v>0</v>
      </c>
      <c r="N1903" s="18" t="str">
        <f>VLOOKUP(exp_SILP!$B1903,'DATI COMMESSE'!$A$2:$F$25,4,FALSE)</f>
        <v>GOL</v>
      </c>
      <c r="O1903" s="20">
        <f>VLOOKUP(exp_SILP!$B1903,'DATI COMMESSE'!$A$2:$F$25,5,FALSE)*exp_SILP!$F1903</f>
        <v>39.94</v>
      </c>
      <c r="P1903" s="18" t="str">
        <f>IF(MID(exp_SILP!$W1903,10,2)&gt;"40","F","M")</f>
        <v>M</v>
      </c>
      <c r="Q1903" s="24" t="s">
        <v>171</v>
      </c>
      <c r="R1903" s="22" t="s">
        <v>159</v>
      </c>
      <c r="S1903" s="22" t="s">
        <v>57</v>
      </c>
      <c r="T1903" s="22" t="s">
        <v>58</v>
      </c>
      <c r="U1903" s="22" t="s">
        <v>59</v>
      </c>
      <c r="V1903" s="22" t="s">
        <v>949</v>
      </c>
      <c r="W1903" s="22" t="s">
        <v>950</v>
      </c>
      <c r="X1903" s="22" t="s">
        <v>951</v>
      </c>
      <c r="Y1903" s="22" t="s">
        <v>10</v>
      </c>
      <c r="Z1903" s="22" t="s">
        <v>63</v>
      </c>
      <c r="AA1903" s="22" t="s">
        <v>64</v>
      </c>
      <c r="AB1903" s="22" t="s">
        <v>65</v>
      </c>
      <c r="AC1903" s="22" t="s">
        <v>75</v>
      </c>
      <c r="AD1903" s="22" t="s">
        <v>59</v>
      </c>
      <c r="AE1903" s="22" t="s">
        <v>59</v>
      </c>
      <c r="AF1903" s="22" t="s">
        <v>114</v>
      </c>
      <c r="AG1903" s="25" t="s">
        <v>67</v>
      </c>
      <c r="AH1903" s="22" t="s">
        <v>171</v>
      </c>
      <c r="AI1903" s="22" t="s">
        <v>77</v>
      </c>
      <c r="AJ1903" s="22" t="str">
        <f>VLOOKUP(exp_SILP!$Y1903,'DATI CM'!$A$2:$F$28,2,FALSE)</f>
        <v>FLCSRN79S42L219X</v>
      </c>
    </row>
    <row r="1904" ht="15.75" customHeight="1">
      <c r="A1904" s="10" t="str">
        <f>IFERROR(VLOOKUP(exp_SILP!$W1904,exp_utenti_P!D:D,1,FALSE),"_DA INSERIRE")</f>
        <v>GDKSPH75T15Z335Q</v>
      </c>
      <c r="B1904" s="10" t="str">
        <f>IF(AND(exp_SILP!$S1904="A.3 ORIENTAMENTO PROFESSIONALE",exp_SILP!$AD1904="4.2"),"A.3 ORIENTAMENTO PROFESSIONALE (CARCERE)",
IF(AND(exp_SILP!$S1904="A.3 ORIENTAMENTO PROFESSIONALE",exp_SILP!$AD1904="."),"A.3 ORIENTAMENTO PROFESSIONALE (CARCERE)",
IF(AND(exp_SILP!$S1904="A.4 CONSULENZA ORIENTATIVA",exp_SILP!$AD1904="4.2"),"A.4 CONSULENZA ORIENTATIVA (CARCERE)",
IF(AND(exp_SILP!$S1904="A.4 CONSULENZA ORIENTATIVA",exp_SILP!$AD1904="."),"A.4 CONSULENZA ORIENTATIVA (CARCERE)",
IF(AND(exp_SILP!$S1904="A.5 - LEP F1 - ACCOMPAGNAMENTO AL LAVORO",exp_SILP!$AD1904="4.2"),"A.5 - LEP F1 - ACCOMPAGNAMENTO AL LAVORO (CARCERE)",
IF(AND(exp_SILP!$S1904="A.5 - LEP F1 - ACCOMPAGNAMENTO AL LAVORO",exp_SILP!$AD1904="."),"A.5 - LEP F1 - ACCOMPAGNAMENTO AL LAVORO (CARCERE)",
IF(AND(exp_SILP!$S1904="A.5.2a - TUTORAGGIO TIROCINI",exp_SILP!$AD1904="4.2"),"A.5.2a - TUTORAGGIO TIROCINI (CARCERE)",
exp_SILP!$S1904)))))))</f>
        <v>A.5 - LEP F1 - ACCOMPAGNAMENTO AL LAVORO</v>
      </c>
      <c r="C1904" s="11" t="str">
        <f>CONCATENATE(VLOOKUP(exp_SILP!$B1904,'DATI COMMESSE'!$A$2:$F$25,4,FALSE)," - ", VLOOKUP(exp_SILP!$B1904,'DATI COMMESSE'!$A$2:$F$25,2,FALSE)," - ",VLOOKUP(exp_SILP!$B1904,'DATI COMMESSE'!$A$2:$F$25,3,FALSE))</f>
        <v>GOL - 22-02-5000 - 22-12-5003</v>
      </c>
      <c r="D1904" s="11" t="str">
        <f>LEFT(exp_SILP!$R1904,5)</f>
        <v>09:00</v>
      </c>
      <c r="E1904" s="11" t="str">
        <f>RIGHT(exp_SILP!$R1904,5)</f>
        <v>11:00</v>
      </c>
      <c r="F1904" s="11">
        <f>IF(exp_SILP!$AG1904&gt;=60,exp_SILP!$AG1904/60,exp_SILP!$AG1904)</f>
        <v>2</v>
      </c>
      <c r="G1904" s="11" t="str">
        <f>VLOOKUP(exp_SILP!$Y1904,'DATI CM'!$A$2:$F$28,2,FALSE)</f>
        <v>FLCSRN79S42L219X</v>
      </c>
      <c r="H1904" s="11" t="str">
        <f>VLOOKUP(exp_SILP!$Y1904,'DATI CM'!$A$2:$F$28,3,FALSE)</f>
        <v>A011</v>
      </c>
      <c r="I1904" s="11" t="str">
        <f t="shared" si="1"/>
        <v>N</v>
      </c>
      <c r="J1904" s="11" t="str">
        <f>VLOOKUP(exp_SILP!$Y1904,'DATI CM'!$A$2:$F$28,4,FALSE)</f>
        <v>TORINO</v>
      </c>
      <c r="K1904" s="12">
        <f>VLOOKUP(exp_SILP!$B1904,'DATI COMMESSE'!$A$2:$F$25,5,FALSE)</f>
        <v>39.94</v>
      </c>
      <c r="L1904" s="12">
        <f>IF(exp_SILP!$B1904="A4.10 - LEP E - ORIENTAMENTO SPECIALISTICO SKILL GAP ANALYSIS - GRUPPO 3P",0,VLOOKUP(exp_SILP!$Y1904,'DATI CM'!$A$2:$F$28,6,FALSE))</f>
        <v>25</v>
      </c>
      <c r="M1904" s="12">
        <f>IFERROR(VLOOKUP(exp_SILP!$B1904,'DATI CM'!$H$2:$I$16,2,FALSE)*exp_SILP!$F1904,0)</f>
        <v>0</v>
      </c>
      <c r="N1904" s="11" t="str">
        <f>VLOOKUP(exp_SILP!$B1904,'DATI COMMESSE'!$A$2:$F$25,4,FALSE)</f>
        <v>GOL</v>
      </c>
      <c r="O1904" s="13">
        <f>VLOOKUP(exp_SILP!$B1904,'DATI COMMESSE'!$A$2:$F$25,5,FALSE)*exp_SILP!$F1904</f>
        <v>79.88</v>
      </c>
      <c r="P1904" s="11" t="str">
        <f>IF(MID(exp_SILP!$W1904,10,2)&gt;"40","F","M")</f>
        <v>M</v>
      </c>
      <c r="Q1904" s="27" t="s">
        <v>171</v>
      </c>
      <c r="R1904" s="15" t="s">
        <v>223</v>
      </c>
      <c r="S1904" s="15" t="s">
        <v>57</v>
      </c>
      <c r="T1904" s="15" t="s">
        <v>58</v>
      </c>
      <c r="U1904" s="15" t="s">
        <v>59</v>
      </c>
      <c r="V1904" s="15" t="s">
        <v>949</v>
      </c>
      <c r="W1904" s="15" t="s">
        <v>950</v>
      </c>
      <c r="X1904" s="15" t="s">
        <v>951</v>
      </c>
      <c r="Y1904" s="15" t="s">
        <v>10</v>
      </c>
      <c r="Z1904" s="15" t="s">
        <v>63</v>
      </c>
      <c r="AA1904" s="15" t="s">
        <v>64</v>
      </c>
      <c r="AB1904" s="15" t="s">
        <v>74</v>
      </c>
      <c r="AC1904" s="15" t="s">
        <v>75</v>
      </c>
      <c r="AD1904" s="15" t="s">
        <v>59</v>
      </c>
      <c r="AE1904" s="15" t="s">
        <v>59</v>
      </c>
      <c r="AF1904" s="15" t="s">
        <v>59</v>
      </c>
      <c r="AG1904" s="28" t="s">
        <v>76</v>
      </c>
      <c r="AH1904" s="15" t="s">
        <v>171</v>
      </c>
      <c r="AI1904" s="15" t="s">
        <v>77</v>
      </c>
      <c r="AJ1904" s="15" t="str">
        <f>VLOOKUP(exp_SILP!$Y1904,'DATI CM'!$A$2:$F$28,2,FALSE)</f>
        <v>FLCSRN79S42L219X</v>
      </c>
    </row>
    <row r="1905" ht="15.75" customHeight="1">
      <c r="A1905" s="17" t="str">
        <f>IFERROR(VLOOKUP(exp_SILP!$W1905,exp_utenti_P!D:D,1,FALSE),"_DA INSERIRE")</f>
        <v>BRTJNY00R63L219O</v>
      </c>
      <c r="B1905" s="17" t="str">
        <f>IF(AND(exp_SILP!$S1905="A.3 ORIENTAMENTO PROFESSIONALE",exp_SILP!$AD1905="4.2"),"A.3 ORIENTAMENTO PROFESSIONALE (CARCERE)",
IF(AND(exp_SILP!$S1905="A.3 ORIENTAMENTO PROFESSIONALE",exp_SILP!$AD1905="."),"A.3 ORIENTAMENTO PROFESSIONALE (CARCERE)",
IF(AND(exp_SILP!$S1905="A.4 CONSULENZA ORIENTATIVA",exp_SILP!$AD1905="4.2"),"A.4 CONSULENZA ORIENTATIVA (CARCERE)",
IF(AND(exp_SILP!$S1905="A.4 CONSULENZA ORIENTATIVA",exp_SILP!$AD1905="."),"A.4 CONSULENZA ORIENTATIVA (CARCERE)",
IF(AND(exp_SILP!$S1905="A.5 - LEP F1 - ACCOMPAGNAMENTO AL LAVORO",exp_SILP!$AD1905="4.2"),"A.5 - LEP F1 - ACCOMPAGNAMENTO AL LAVORO (CARCERE)",
IF(AND(exp_SILP!$S1905="A.5 - LEP F1 - ACCOMPAGNAMENTO AL LAVORO",exp_SILP!$AD1905="."),"A.5 - LEP F1 - ACCOMPAGNAMENTO AL LAVORO (CARCERE)",
IF(AND(exp_SILP!$S1905="A.5.2a - TUTORAGGIO TIROCINI",exp_SILP!$AD1905="4.2"),"A.5.2a - TUTORAGGIO TIROCINI (CARCERE)",
exp_SILP!$S1905)))))))</f>
        <v>A.5.2a - TUTORAGGIO TIROCINI</v>
      </c>
      <c r="C1905" s="18" t="str">
        <f>CONCATENATE(VLOOKUP(exp_SILP!$B1905,'DATI COMMESSE'!$A$2:$F$25,4,FALSE)," - ", VLOOKUP(exp_SILP!$B1905,'DATI COMMESSE'!$A$2:$F$25,2,FALSE)," - ",VLOOKUP(exp_SILP!$B1905,'DATI COMMESSE'!$A$2:$F$25,3,FALSE))</f>
        <v>FRD - 22-02-5000 - 22-12-5002</v>
      </c>
      <c r="D1905" s="18" t="str">
        <f>LEFT(exp_SILP!$R1905,5)</f>
        <v>14:00</v>
      </c>
      <c r="E1905" s="18" t="str">
        <f>RIGHT(exp_SILP!$R1905,5)</f>
        <v>15:30</v>
      </c>
      <c r="F1905" s="18">
        <f>IF(exp_SILP!$AG1905&gt;=60,exp_SILP!$AG1905/60,exp_SILP!$AG1905)</f>
        <v>1.5</v>
      </c>
      <c r="G1905" s="18" t="str">
        <f>VLOOKUP(exp_SILP!$Y1905,'DATI CM'!$A$2:$F$28,2,FALSE)</f>
        <v>FLCSRN79S42L219X</v>
      </c>
      <c r="H1905" s="18" t="str">
        <f>VLOOKUP(exp_SILP!$Y1905,'DATI CM'!$A$2:$F$28,3,FALSE)</f>
        <v>A011</v>
      </c>
      <c r="I1905" s="18" t="str">
        <f t="shared" si="1"/>
        <v>N</v>
      </c>
      <c r="J1905" s="18" t="str">
        <f>VLOOKUP(exp_SILP!$Y1905,'DATI CM'!$A$2:$F$28,4,FALSE)</f>
        <v>TORINO</v>
      </c>
      <c r="K1905" s="19">
        <f>VLOOKUP(exp_SILP!$B1905,'DATI COMMESSE'!$A$2:$F$25,5,FALSE)</f>
        <v>35.5</v>
      </c>
      <c r="L1905" s="19">
        <f>IF(exp_SILP!$B1905="A4.10 - LEP E - ORIENTAMENTO SPECIALISTICO SKILL GAP ANALYSIS - GRUPPO 3P",0,VLOOKUP(exp_SILP!$Y1905,'DATI CM'!$A$2:$F$28,6,FALSE))</f>
        <v>25</v>
      </c>
      <c r="M1905" s="19">
        <f>IFERROR(VLOOKUP(exp_SILP!$B1905,'DATI CM'!$H$2:$I$16,2,FALSE)*exp_SILP!$F1905,0)</f>
        <v>0</v>
      </c>
      <c r="N1905" s="18" t="str">
        <f>VLOOKUP(exp_SILP!$B1905,'DATI COMMESSE'!$A$2:$F$25,4,FALSE)</f>
        <v>FRD</v>
      </c>
      <c r="O1905" s="20">
        <f>VLOOKUP(exp_SILP!$B1905,'DATI COMMESSE'!$A$2:$F$25,5,FALSE)*exp_SILP!$F1905</f>
        <v>53.25</v>
      </c>
      <c r="P1905" s="18" t="str">
        <f>IF(MID(exp_SILP!$W1905,10,2)&gt;"40","F","M")</f>
        <v>F</v>
      </c>
      <c r="Q1905" s="24" t="s">
        <v>171</v>
      </c>
      <c r="R1905" s="22" t="s">
        <v>393</v>
      </c>
      <c r="S1905" s="22" t="s">
        <v>166</v>
      </c>
      <c r="T1905" s="22" t="s">
        <v>58</v>
      </c>
      <c r="U1905" s="22" t="s">
        <v>59</v>
      </c>
      <c r="V1905" s="22" t="s">
        <v>103</v>
      </c>
      <c r="W1905" s="22" t="s">
        <v>104</v>
      </c>
      <c r="X1905" s="22" t="s">
        <v>105</v>
      </c>
      <c r="Y1905" s="22" t="s">
        <v>10</v>
      </c>
      <c r="Z1905" s="22" t="s">
        <v>63</v>
      </c>
      <c r="AA1905" s="22" t="s">
        <v>64</v>
      </c>
      <c r="AB1905" s="22" t="s">
        <v>65</v>
      </c>
      <c r="AC1905" s="22" t="s">
        <v>75</v>
      </c>
      <c r="AD1905" s="22" t="s">
        <v>59</v>
      </c>
      <c r="AE1905" s="22" t="s">
        <v>59</v>
      </c>
      <c r="AF1905" s="22" t="s">
        <v>59</v>
      </c>
      <c r="AG1905" s="25" t="s">
        <v>397</v>
      </c>
      <c r="AH1905" s="22" t="s">
        <v>1779</v>
      </c>
      <c r="AI1905" s="22" t="s">
        <v>77</v>
      </c>
      <c r="AJ1905" s="22" t="str">
        <f>VLOOKUP(exp_SILP!$Y1905,'DATI CM'!$A$2:$F$28,2,FALSE)</f>
        <v>FLCSRN79S42L219X</v>
      </c>
    </row>
    <row r="1906" ht="15.75" customHeight="1">
      <c r="A1906" s="10" t="str">
        <f>IFERROR(VLOOKUP(exp_SILP!$W1906,exp_utenti_P!D:D,1,FALSE),"_DA INSERIRE")</f>
        <v>TPNJYD84D06Z611P</v>
      </c>
      <c r="B1906" s="10" t="str">
        <f>IF(AND(exp_SILP!$S1906="A.3 ORIENTAMENTO PROFESSIONALE",exp_SILP!$AD1906="4.2"),"A.3 ORIENTAMENTO PROFESSIONALE (CARCERE)",
IF(AND(exp_SILP!$S1906="A.3 ORIENTAMENTO PROFESSIONALE",exp_SILP!$AD1906="."),"A.3 ORIENTAMENTO PROFESSIONALE (CARCERE)",
IF(AND(exp_SILP!$S1906="A.4 CONSULENZA ORIENTATIVA",exp_SILP!$AD1906="4.2"),"A.4 CONSULENZA ORIENTATIVA (CARCERE)",
IF(AND(exp_SILP!$S1906="A.4 CONSULENZA ORIENTATIVA",exp_SILP!$AD1906="."),"A.4 CONSULENZA ORIENTATIVA (CARCERE)",
IF(AND(exp_SILP!$S1906="A.5 - LEP F1 - ACCOMPAGNAMENTO AL LAVORO",exp_SILP!$AD1906="4.2"),"A.5 - LEP F1 - ACCOMPAGNAMENTO AL LAVORO (CARCERE)",
IF(AND(exp_SILP!$S1906="A.5 - LEP F1 - ACCOMPAGNAMENTO AL LAVORO",exp_SILP!$AD1906="."),"A.5 - LEP F1 - ACCOMPAGNAMENTO AL LAVORO (CARCERE)",
IF(AND(exp_SILP!$S1906="A.5.2a - TUTORAGGIO TIROCINI",exp_SILP!$AD1906="4.2"),"A.5.2a - TUTORAGGIO TIROCINI (CARCERE)",
exp_SILP!$S1906)))))))</f>
        <v>A.5.6 - LEP F2 - TUTORAGGIO TIROCINI</v>
      </c>
      <c r="C1906" s="11" t="str">
        <f>CONCATENATE(VLOOKUP(exp_SILP!$B1906,'DATI COMMESSE'!$A$2:$F$25,4,FALSE)," - ", VLOOKUP(exp_SILP!$B1906,'DATI COMMESSE'!$A$2:$F$25,2,FALSE)," - ",VLOOKUP(exp_SILP!$B1906,'DATI COMMESSE'!$A$2:$F$25,3,FALSE))</f>
        <v>GOL - 22-02-5000 - 22-12-5003</v>
      </c>
      <c r="D1906" s="11" t="str">
        <f>LEFT(exp_SILP!$R1906,5)</f>
        <v>16:00</v>
      </c>
      <c r="E1906" s="11" t="str">
        <f>RIGHT(exp_SILP!$R1906,5)</f>
        <v>17:30</v>
      </c>
      <c r="F1906" s="11">
        <f>IF(exp_SILP!$AG1906&gt;=60,exp_SILP!$AG1906/60,exp_SILP!$AG1906)</f>
        <v>1.5</v>
      </c>
      <c r="G1906" s="11" t="str">
        <f>VLOOKUP(exp_SILP!$Y1906,'DATI CM'!$A$2:$F$28,2,FALSE)</f>
        <v>FLCSRN79S42L219X</v>
      </c>
      <c r="H1906" s="11" t="str">
        <f>VLOOKUP(exp_SILP!$Y1906,'DATI CM'!$A$2:$F$28,3,FALSE)</f>
        <v>A011</v>
      </c>
      <c r="I1906" s="11" t="str">
        <f t="shared" si="1"/>
        <v>N</v>
      </c>
      <c r="J1906" s="11" t="str">
        <f>VLOOKUP(exp_SILP!$Y1906,'DATI CM'!$A$2:$F$28,4,FALSE)</f>
        <v>TORINO</v>
      </c>
      <c r="K1906" s="12">
        <f>VLOOKUP(exp_SILP!$B1906,'DATI COMMESSE'!$A$2:$F$25,5,FALSE)</f>
        <v>39.94</v>
      </c>
      <c r="L1906" s="12">
        <f>IF(exp_SILP!$B1906="A4.10 - LEP E - ORIENTAMENTO SPECIALISTICO SKILL GAP ANALYSIS - GRUPPO 3P",0,VLOOKUP(exp_SILP!$Y1906,'DATI CM'!$A$2:$F$28,6,FALSE))</f>
        <v>25</v>
      </c>
      <c r="M1906" s="12">
        <f>IFERROR(VLOOKUP(exp_SILP!$B1906,'DATI CM'!$H$2:$I$16,2,FALSE)*exp_SILP!$F1906,0)</f>
        <v>0</v>
      </c>
      <c r="N1906" s="11" t="str">
        <f>VLOOKUP(exp_SILP!$B1906,'DATI COMMESSE'!$A$2:$F$25,4,FALSE)</f>
        <v>GOL</v>
      </c>
      <c r="O1906" s="13">
        <f>VLOOKUP(exp_SILP!$B1906,'DATI COMMESSE'!$A$2:$F$25,5,FALSE)*exp_SILP!$F1906</f>
        <v>59.91</v>
      </c>
      <c r="P1906" s="11" t="str">
        <f>IF(MID(exp_SILP!$W1906,10,2)&gt;"40","F","M")</f>
        <v>M</v>
      </c>
      <c r="Q1906" s="27" t="s">
        <v>171</v>
      </c>
      <c r="R1906" s="15" t="s">
        <v>871</v>
      </c>
      <c r="S1906" s="15" t="s">
        <v>173</v>
      </c>
      <c r="T1906" s="15" t="s">
        <v>58</v>
      </c>
      <c r="U1906" s="15" t="s">
        <v>59</v>
      </c>
      <c r="V1906" s="15" t="s">
        <v>174</v>
      </c>
      <c r="W1906" s="15" t="s">
        <v>175</v>
      </c>
      <c r="X1906" s="15" t="s">
        <v>176</v>
      </c>
      <c r="Y1906" s="15" t="s">
        <v>10</v>
      </c>
      <c r="Z1906" s="15" t="s">
        <v>63</v>
      </c>
      <c r="AA1906" s="15" t="s">
        <v>64</v>
      </c>
      <c r="AB1906" s="15" t="s">
        <v>65</v>
      </c>
      <c r="AC1906" s="15" t="s">
        <v>75</v>
      </c>
      <c r="AD1906" s="15" t="s">
        <v>454</v>
      </c>
      <c r="AE1906" s="15" t="s">
        <v>59</v>
      </c>
      <c r="AF1906" s="15" t="s">
        <v>407</v>
      </c>
      <c r="AG1906" s="28" t="s">
        <v>397</v>
      </c>
      <c r="AH1906" s="15" t="s">
        <v>1779</v>
      </c>
      <c r="AI1906" s="15" t="s">
        <v>77</v>
      </c>
      <c r="AJ1906" s="15" t="str">
        <f>VLOOKUP(exp_SILP!$Y1906,'DATI CM'!$A$2:$F$28,2,FALSE)</f>
        <v>FLCSRN79S42L219X</v>
      </c>
    </row>
    <row r="1907" ht="15.75" hidden="1" customHeight="1">
      <c r="A1907" s="17" t="str">
        <f>IFERROR(VLOOKUP(exp_SILP!$W1907,exp_utenti_P!D:D,1,FALSE),"_DA INSERIRE")</f>
        <v>TSHDRD86R69Z100T</v>
      </c>
      <c r="B1907" s="17" t="str">
        <f>IF(AND(exp_SILP!$S1907="A.3 ORIENTAMENTO PROFESSIONALE",exp_SILP!$AD1907="4.2"),"A.3 ORIENTAMENTO PROFESSIONALE (CARCERE)",
IF(AND(exp_SILP!$S1907="A.3 ORIENTAMENTO PROFESSIONALE",exp_SILP!$AD1907="."),"A.3 ORIENTAMENTO PROFESSIONALE (CARCERE)",
IF(AND(exp_SILP!$S1907="A.4 CONSULENZA ORIENTATIVA",exp_SILP!$AD1907="4.2"),"A.4 CONSULENZA ORIENTATIVA (CARCERE)",
IF(AND(exp_SILP!$S1907="A.4 CONSULENZA ORIENTATIVA",exp_SILP!$AD1907="."),"A.4 CONSULENZA ORIENTATIVA (CARCERE)",
IF(AND(exp_SILP!$S1907="A.5 - LEP F1 - ACCOMPAGNAMENTO AL LAVORO",exp_SILP!$AD1907="4.2"),"A.5 - LEP F1 - ACCOMPAGNAMENTO AL LAVORO (CARCERE)",
IF(AND(exp_SILP!$S1907="A.5 - LEP F1 - ACCOMPAGNAMENTO AL LAVORO",exp_SILP!$AD1907="."),"A.5 - LEP F1 - ACCOMPAGNAMENTO AL LAVORO (CARCERE)",
IF(AND(exp_SILP!$S1907="A.5.2a - TUTORAGGIO TIROCINI",exp_SILP!$AD1907="4.2"),"A.5.2a - TUTORAGGIO TIROCINI (CARCERE)",
exp_SILP!$S1907)))))))</f>
        <v>A4.10 - LEP E - ORIENTAMENTO SPECIALISTICO SKILL GAP ANALYSIS</v>
      </c>
      <c r="C1907" s="18" t="str">
        <f>CONCATENATE(VLOOKUP(exp_SILP!$B1907,'DATI COMMESSE'!$A$2:$F$25,4,FALSE)," - ", VLOOKUP(exp_SILP!$B1907,'DATI COMMESSE'!$A$2:$F$25,2,FALSE)," - ",VLOOKUP(exp_SILP!$B1907,'DATI COMMESSE'!$A$2:$F$25,3,FALSE))</f>
        <v>GOL - 22-02-5000 - 22-12-5003</v>
      </c>
      <c r="D1907" s="18" t="str">
        <f>LEFT(exp_SILP!$R1907,5)</f>
        <v>15:00</v>
      </c>
      <c r="E1907" s="18" t="str">
        <f>RIGHT(exp_SILP!$R1907,5)</f>
        <v>16:00</v>
      </c>
      <c r="F1907" s="18">
        <f>IF(exp_SILP!$AG1907&gt;=60,exp_SILP!$AG1907/60,exp_SILP!$AG1907)</f>
        <v>1</v>
      </c>
      <c r="G1907" s="18" t="str">
        <f>VLOOKUP(exp_SILP!$Y1907,'DATI CM'!$A$2:$F$28,2,FALSE)</f>
        <v>DNRSMN97E58L219U</v>
      </c>
      <c r="H1907" s="18" t="str">
        <f>VLOOKUP(exp_SILP!$Y1907,'DATI CM'!$A$2:$F$28,3,FALSE)</f>
        <v/>
      </c>
      <c r="I1907" s="18" t="str">
        <f t="shared" si="1"/>
        <v>N</v>
      </c>
      <c r="J1907" s="18" t="str">
        <f>VLOOKUP(exp_SILP!$Y1907,'DATI CM'!$A$2:$F$28,4,FALSE)</f>
        <v/>
      </c>
      <c r="K1907" s="19">
        <f>VLOOKUP(exp_SILP!$B1907,'DATI COMMESSE'!$A$2:$F$25,5,FALSE)</f>
        <v>39.94</v>
      </c>
      <c r="L1907" s="19" t="str">
        <f>IF(exp_SILP!$B1907="A4.10 - LEP E - ORIENTAMENTO SPECIALISTICO SKILL GAP ANALYSIS - GRUPPO 3P",0,VLOOKUP(exp_SILP!$Y1907,'DATI CM'!$A$2:$F$28,6,FALSE))</f>
        <v/>
      </c>
      <c r="M1907" s="19">
        <f>IFERROR(VLOOKUP(exp_SILP!$B1907,'DATI CM'!$H$2:$I$16,2,FALSE)*exp_SILP!$F1907,0)</f>
        <v>0</v>
      </c>
      <c r="N1907" s="18" t="str">
        <f>VLOOKUP(exp_SILP!$B1907,'DATI COMMESSE'!$A$2:$F$25,4,FALSE)</f>
        <v>GOL</v>
      </c>
      <c r="O1907" s="20">
        <f>VLOOKUP(exp_SILP!$B1907,'DATI COMMESSE'!$A$2:$F$25,5,FALSE)*exp_SILP!$F1907</f>
        <v>39.94</v>
      </c>
      <c r="P1907" s="18" t="str">
        <f>IF(MID(exp_SILP!$W1907,10,2)&gt;"40","F","M")</f>
        <v>F</v>
      </c>
      <c r="Q1907" s="24" t="s">
        <v>171</v>
      </c>
      <c r="R1907" s="22" t="s">
        <v>311</v>
      </c>
      <c r="S1907" s="22" t="s">
        <v>70</v>
      </c>
      <c r="T1907" s="22" t="s">
        <v>58</v>
      </c>
      <c r="U1907" s="22" t="s">
        <v>59</v>
      </c>
      <c r="V1907" s="22" t="s">
        <v>1285</v>
      </c>
      <c r="W1907" s="22" t="s">
        <v>1286</v>
      </c>
      <c r="X1907" s="22" t="s">
        <v>1287</v>
      </c>
      <c r="Y1907" s="22" t="s">
        <v>8</v>
      </c>
      <c r="Z1907" s="22" t="s">
        <v>63</v>
      </c>
      <c r="AA1907" s="22" t="s">
        <v>64</v>
      </c>
      <c r="AB1907" s="22" t="s">
        <v>65</v>
      </c>
      <c r="AC1907" s="22" t="s">
        <v>135</v>
      </c>
      <c r="AD1907" s="22" t="s">
        <v>59</v>
      </c>
      <c r="AE1907" s="22" t="s">
        <v>59</v>
      </c>
      <c r="AF1907" s="22" t="s">
        <v>114</v>
      </c>
      <c r="AG1907" s="25" t="s">
        <v>67</v>
      </c>
      <c r="AH1907" s="22" t="s">
        <v>171</v>
      </c>
      <c r="AI1907" s="22" t="s">
        <v>143</v>
      </c>
      <c r="AJ1907" s="22" t="str">
        <f>VLOOKUP(exp_SILP!$Y1907,'DATI CM'!$A$2:$F$28,2,FALSE)</f>
        <v>DNRSMN97E58L219U</v>
      </c>
    </row>
    <row r="1908" ht="15.75" customHeight="1">
      <c r="A1908" s="10" t="str">
        <f>IFERROR(VLOOKUP(exp_SILP!$W1908,exp_utenti_P!D:D,1,FALSE),"_DA INSERIRE")</f>
        <v>CSTVVN84S47Z611W</v>
      </c>
      <c r="B1908" s="10" t="str">
        <f>IF(AND(exp_SILP!$S1908="A.3 ORIENTAMENTO PROFESSIONALE",exp_SILP!$AD1908="4.2"),"A.3 ORIENTAMENTO PROFESSIONALE (CARCERE)",
IF(AND(exp_SILP!$S1908="A.3 ORIENTAMENTO PROFESSIONALE",exp_SILP!$AD1908="."),"A.3 ORIENTAMENTO PROFESSIONALE (CARCERE)",
IF(AND(exp_SILP!$S1908="A.4 CONSULENZA ORIENTATIVA",exp_SILP!$AD1908="4.2"),"A.4 CONSULENZA ORIENTATIVA (CARCERE)",
IF(AND(exp_SILP!$S1908="A.4 CONSULENZA ORIENTATIVA",exp_SILP!$AD1908="."),"A.4 CONSULENZA ORIENTATIVA (CARCERE)",
IF(AND(exp_SILP!$S1908="A.5 - LEP F1 - ACCOMPAGNAMENTO AL LAVORO",exp_SILP!$AD1908="4.2"),"A.5 - LEP F1 - ACCOMPAGNAMENTO AL LAVORO (CARCERE)",
IF(AND(exp_SILP!$S1908="A.5 - LEP F1 - ACCOMPAGNAMENTO AL LAVORO",exp_SILP!$AD1908="."),"A.5 - LEP F1 - ACCOMPAGNAMENTO AL LAVORO (CARCERE)",
IF(AND(exp_SILP!$S1908="A.5.2a - TUTORAGGIO TIROCINI",exp_SILP!$AD1908="4.2"),"A.5.2a - TUTORAGGIO TIROCINI (CARCERE)",
exp_SILP!$S1908)))))))</f>
        <v>A4.10 - LEP E - ORIENTAMENTO SPECIALISTICO SKILL GAP ANALYSIS</v>
      </c>
      <c r="C1908" s="11" t="str">
        <f>CONCATENATE(VLOOKUP(exp_SILP!$B1908,'DATI COMMESSE'!$A$2:$F$25,4,FALSE)," - ", VLOOKUP(exp_SILP!$B1908,'DATI COMMESSE'!$A$2:$F$25,2,FALSE)," - ",VLOOKUP(exp_SILP!$B1908,'DATI COMMESSE'!$A$2:$F$25,3,FALSE))</f>
        <v>GOL - 22-02-5000 - 22-12-5003</v>
      </c>
      <c r="D1908" s="11" t="str">
        <f>LEFT(exp_SILP!$R1908,5)</f>
        <v>12:00</v>
      </c>
      <c r="E1908" s="11" t="str">
        <f>RIGHT(exp_SILP!$R1908,5)</f>
        <v>13:00</v>
      </c>
      <c r="F1908" s="11">
        <f>IF(exp_SILP!$AG1908&gt;=60,exp_SILP!$AG1908/60,exp_SILP!$AG1908)</f>
        <v>1</v>
      </c>
      <c r="G1908" s="11" t="str">
        <f>VLOOKUP(exp_SILP!$Y1908,'DATI CM'!$A$2:$F$28,2,FALSE)</f>
        <v>MNRCLD73B46G674U</v>
      </c>
      <c r="H1908" s="11" t="str">
        <f>VLOOKUP(exp_SILP!$Y1908,'DATI CM'!$A$2:$F$28,3,FALSE)</f>
        <v>A011</v>
      </c>
      <c r="I1908" s="11" t="str">
        <f t="shared" si="1"/>
        <v>N</v>
      </c>
      <c r="J1908" s="11" t="str">
        <f>VLOOKUP(exp_SILP!$Y1908,'DATI CM'!$A$2:$F$28,4,FALSE)</f>
        <v>TORINO</v>
      </c>
      <c r="K1908" s="12">
        <f>VLOOKUP(exp_SILP!$B1908,'DATI COMMESSE'!$A$2:$F$25,5,FALSE)</f>
        <v>39.94</v>
      </c>
      <c r="L1908" s="12">
        <f>IF(exp_SILP!$B1908="A4.10 - LEP E - ORIENTAMENTO SPECIALISTICO SKILL GAP ANALYSIS - GRUPPO 3P",0,VLOOKUP(exp_SILP!$Y1908,'DATI CM'!$A$2:$F$28,6,FALSE))</f>
        <v>25</v>
      </c>
      <c r="M1908" s="12">
        <f>IFERROR(VLOOKUP(exp_SILP!$B1908,'DATI CM'!$H$2:$I$16,2,FALSE)*exp_SILP!$F1908,0)</f>
        <v>0</v>
      </c>
      <c r="N1908" s="11" t="str">
        <f>VLOOKUP(exp_SILP!$B1908,'DATI COMMESSE'!$A$2:$F$25,4,FALSE)</f>
        <v>GOL</v>
      </c>
      <c r="O1908" s="13">
        <f>VLOOKUP(exp_SILP!$B1908,'DATI COMMESSE'!$A$2:$F$25,5,FALSE)*exp_SILP!$F1908</f>
        <v>39.94</v>
      </c>
      <c r="P1908" s="11" t="str">
        <f>IF(MID(exp_SILP!$W1908,10,2)&gt;"40","F","M")</f>
        <v>F</v>
      </c>
      <c r="Q1908" s="27" t="s">
        <v>171</v>
      </c>
      <c r="R1908" s="15" t="s">
        <v>102</v>
      </c>
      <c r="S1908" s="15" t="s">
        <v>70</v>
      </c>
      <c r="T1908" s="15" t="s">
        <v>58</v>
      </c>
      <c r="U1908" s="15" t="s">
        <v>59</v>
      </c>
      <c r="V1908" s="15" t="s">
        <v>1780</v>
      </c>
      <c r="W1908" s="15" t="s">
        <v>1781</v>
      </c>
      <c r="X1908" s="15" t="s">
        <v>1782</v>
      </c>
      <c r="Y1908" s="15" t="s">
        <v>14</v>
      </c>
      <c r="Z1908" s="15" t="s">
        <v>63</v>
      </c>
      <c r="AA1908" s="15" t="s">
        <v>64</v>
      </c>
      <c r="AB1908" s="15" t="s">
        <v>65</v>
      </c>
      <c r="AC1908" s="15" t="s">
        <v>135</v>
      </c>
      <c r="AD1908" s="15" t="s">
        <v>59</v>
      </c>
      <c r="AE1908" s="15" t="s">
        <v>59</v>
      </c>
      <c r="AF1908" s="15" t="s">
        <v>156</v>
      </c>
      <c r="AG1908" s="28" t="s">
        <v>67</v>
      </c>
      <c r="AH1908" s="15" t="s">
        <v>171</v>
      </c>
      <c r="AI1908" s="15" t="s">
        <v>158</v>
      </c>
      <c r="AJ1908" s="15" t="str">
        <f>VLOOKUP(exp_SILP!$Y1908,'DATI CM'!$A$2:$F$28,2,FALSE)</f>
        <v>MNRCLD73B46G674U</v>
      </c>
    </row>
    <row r="1909" ht="15.75" customHeight="1">
      <c r="A1909" s="17" t="str">
        <f>IFERROR(VLOOKUP(exp_SILP!$W1909,exp_utenti_P!D:D,1,FALSE),"_DA INSERIRE")</f>
        <v>CSTVVN84S47Z611W</v>
      </c>
      <c r="B1909" s="17" t="str">
        <f>IF(AND(exp_SILP!$S1909="A.3 ORIENTAMENTO PROFESSIONALE",exp_SILP!$AD1909="4.2"),"A.3 ORIENTAMENTO PROFESSIONALE (CARCERE)",
IF(AND(exp_SILP!$S1909="A.3 ORIENTAMENTO PROFESSIONALE",exp_SILP!$AD1909="."),"A.3 ORIENTAMENTO PROFESSIONALE (CARCERE)",
IF(AND(exp_SILP!$S1909="A.4 CONSULENZA ORIENTATIVA",exp_SILP!$AD1909="4.2"),"A.4 CONSULENZA ORIENTATIVA (CARCERE)",
IF(AND(exp_SILP!$S1909="A.4 CONSULENZA ORIENTATIVA",exp_SILP!$AD1909="."),"A.4 CONSULENZA ORIENTATIVA (CARCERE)",
IF(AND(exp_SILP!$S1909="A.5 - LEP F1 - ACCOMPAGNAMENTO AL LAVORO",exp_SILP!$AD1909="4.2"),"A.5 - LEP F1 - ACCOMPAGNAMENTO AL LAVORO (CARCERE)",
IF(AND(exp_SILP!$S1909="A.5 - LEP F1 - ACCOMPAGNAMENTO AL LAVORO",exp_SILP!$AD1909="."),"A.5 - LEP F1 - ACCOMPAGNAMENTO AL LAVORO (CARCERE)",
IF(AND(exp_SILP!$S1909="A.5.2a - TUTORAGGIO TIROCINI",exp_SILP!$AD1909="4.2"),"A.5.2a - TUTORAGGIO TIROCINI (CARCERE)",
exp_SILP!$S1909)))))))</f>
        <v>A4.10 - LEP E - ORIENTAMENTO SPECIALISTICO SKILL GAP ANALYSIS</v>
      </c>
      <c r="C1909" s="18" t="str">
        <f>CONCATENATE(VLOOKUP(exp_SILP!$B1909,'DATI COMMESSE'!$A$2:$F$25,4,FALSE)," - ", VLOOKUP(exp_SILP!$B1909,'DATI COMMESSE'!$A$2:$F$25,2,FALSE)," - ",VLOOKUP(exp_SILP!$B1909,'DATI COMMESSE'!$A$2:$F$25,3,FALSE))</f>
        <v>GOL - 22-02-5000 - 22-12-5003</v>
      </c>
      <c r="D1909" s="18" t="str">
        <f>LEFT(exp_SILP!$R1909,5)</f>
        <v>09:00</v>
      </c>
      <c r="E1909" s="18" t="str">
        <f>RIGHT(exp_SILP!$R1909,5)</f>
        <v>12:00</v>
      </c>
      <c r="F1909" s="18">
        <f>IF(exp_SILP!$AG1909&gt;=60,exp_SILP!$AG1909/60,exp_SILP!$AG1909)</f>
        <v>3</v>
      </c>
      <c r="G1909" s="18" t="str">
        <f>VLOOKUP(exp_SILP!$Y1909,'DATI CM'!$A$2:$F$28,2,FALSE)</f>
        <v>MNRCLD73B46G674U</v>
      </c>
      <c r="H1909" s="18" t="str">
        <f>VLOOKUP(exp_SILP!$Y1909,'DATI CM'!$A$2:$F$28,3,FALSE)</f>
        <v>A011</v>
      </c>
      <c r="I1909" s="18" t="str">
        <f t="shared" si="1"/>
        <v>N</v>
      </c>
      <c r="J1909" s="18" t="str">
        <f>VLOOKUP(exp_SILP!$Y1909,'DATI CM'!$A$2:$F$28,4,FALSE)</f>
        <v>TORINO</v>
      </c>
      <c r="K1909" s="19">
        <f>VLOOKUP(exp_SILP!$B1909,'DATI COMMESSE'!$A$2:$F$25,5,FALSE)</f>
        <v>39.94</v>
      </c>
      <c r="L1909" s="19">
        <f>IF(exp_SILP!$B1909="A4.10 - LEP E - ORIENTAMENTO SPECIALISTICO SKILL GAP ANALYSIS - GRUPPO 3P",0,VLOOKUP(exp_SILP!$Y1909,'DATI CM'!$A$2:$F$28,6,FALSE))</f>
        <v>25</v>
      </c>
      <c r="M1909" s="19">
        <f>IFERROR(VLOOKUP(exp_SILP!$B1909,'DATI CM'!$H$2:$I$16,2,FALSE)*exp_SILP!$F1909,0)</f>
        <v>0</v>
      </c>
      <c r="N1909" s="18" t="str">
        <f>VLOOKUP(exp_SILP!$B1909,'DATI COMMESSE'!$A$2:$F$25,4,FALSE)</f>
        <v>GOL</v>
      </c>
      <c r="O1909" s="20">
        <f>VLOOKUP(exp_SILP!$B1909,'DATI COMMESSE'!$A$2:$F$25,5,FALSE)*exp_SILP!$F1909</f>
        <v>119.82</v>
      </c>
      <c r="P1909" s="18" t="str">
        <f>IF(MID(exp_SILP!$W1909,10,2)&gt;"40","F","M")</f>
        <v>F</v>
      </c>
      <c r="Q1909" s="24" t="s">
        <v>171</v>
      </c>
      <c r="R1909" s="22" t="s">
        <v>106</v>
      </c>
      <c r="S1909" s="22" t="s">
        <v>70</v>
      </c>
      <c r="T1909" s="22" t="s">
        <v>58</v>
      </c>
      <c r="U1909" s="22" t="s">
        <v>59</v>
      </c>
      <c r="V1909" s="22" t="s">
        <v>1780</v>
      </c>
      <c r="W1909" s="22" t="s">
        <v>1781</v>
      </c>
      <c r="X1909" s="22" t="s">
        <v>1782</v>
      </c>
      <c r="Y1909" s="22" t="s">
        <v>14</v>
      </c>
      <c r="Z1909" s="22" t="s">
        <v>63</v>
      </c>
      <c r="AA1909" s="22" t="s">
        <v>64</v>
      </c>
      <c r="AB1909" s="22" t="s">
        <v>74</v>
      </c>
      <c r="AC1909" s="22" t="s">
        <v>135</v>
      </c>
      <c r="AD1909" s="22" t="s">
        <v>59</v>
      </c>
      <c r="AE1909" s="22" t="s">
        <v>59</v>
      </c>
      <c r="AF1909" s="22" t="s">
        <v>59</v>
      </c>
      <c r="AG1909" s="25" t="s">
        <v>101</v>
      </c>
      <c r="AH1909" s="22" t="s">
        <v>171</v>
      </c>
      <c r="AI1909" s="22" t="s">
        <v>158</v>
      </c>
      <c r="AJ1909" s="22" t="str">
        <f>VLOOKUP(exp_SILP!$Y1909,'DATI CM'!$A$2:$F$28,2,FALSE)</f>
        <v>MNRCLD73B46G674U</v>
      </c>
    </row>
    <row r="1910" ht="15.75" hidden="1" customHeight="1">
      <c r="A1910" s="10" t="str">
        <f>IFERROR(VLOOKUP(exp_SILP!$W1910,exp_utenti_P!D:D,1,FALSE),"_DA INSERIRE")</f>
        <v>ZMBLNE80T45B300Z</v>
      </c>
      <c r="B1910" s="10" t="str">
        <f>IF(AND(exp_SILP!$S1910="A.3 ORIENTAMENTO PROFESSIONALE",exp_SILP!$AD1910="4.2"),"A.3 ORIENTAMENTO PROFESSIONALE (CARCERE)",
IF(AND(exp_SILP!$S1910="A.3 ORIENTAMENTO PROFESSIONALE",exp_SILP!$AD1910="."),"A.3 ORIENTAMENTO PROFESSIONALE (CARCERE)",
IF(AND(exp_SILP!$S1910="A.4 CONSULENZA ORIENTATIVA",exp_SILP!$AD1910="4.2"),"A.4 CONSULENZA ORIENTATIVA (CARCERE)",
IF(AND(exp_SILP!$S1910="A.4 CONSULENZA ORIENTATIVA",exp_SILP!$AD1910="."),"A.4 CONSULENZA ORIENTATIVA (CARCERE)",
IF(AND(exp_SILP!$S1910="A.5 - LEP F1 - ACCOMPAGNAMENTO AL LAVORO",exp_SILP!$AD1910="4.2"),"A.5 - LEP F1 - ACCOMPAGNAMENTO AL LAVORO (CARCERE)",
IF(AND(exp_SILP!$S1910="A.5 - LEP F1 - ACCOMPAGNAMENTO AL LAVORO",exp_SILP!$AD1910="."),"A.5 - LEP F1 - ACCOMPAGNAMENTO AL LAVORO (CARCERE)",
IF(AND(exp_SILP!$S1910="A.5.2a - TUTORAGGIO TIROCINI",exp_SILP!$AD1910="4.2"),"A.5.2a - TUTORAGGIO TIROCINI (CARCERE)",
exp_SILP!$S1910)))))))</f>
        <v>A4.10 - LEP E - ORIENTAMENTO SPECIALISTICO SKILL GAP ANALYSIS</v>
      </c>
      <c r="C1910" s="11" t="str">
        <f>CONCATENATE(VLOOKUP(exp_SILP!$B1910,'DATI COMMESSE'!$A$2:$F$25,4,FALSE)," - ", VLOOKUP(exp_SILP!$B1910,'DATI COMMESSE'!$A$2:$F$25,2,FALSE)," - ",VLOOKUP(exp_SILP!$B1910,'DATI COMMESSE'!$A$2:$F$25,3,FALSE))</f>
        <v>GOL - 22-02-5000 - 22-12-5003</v>
      </c>
      <c r="D1910" s="11" t="str">
        <f>LEFT(exp_SILP!$R1910,5)</f>
        <v>13:00</v>
      </c>
      <c r="E1910" s="11" t="str">
        <f>RIGHT(exp_SILP!$R1910,5)</f>
        <v>15:00</v>
      </c>
      <c r="F1910" s="11">
        <f>IF(exp_SILP!$AG1910&gt;=60,exp_SILP!$AG1910/60,exp_SILP!$AG1910)</f>
        <v>2</v>
      </c>
      <c r="G1910" s="11" t="str">
        <f>VLOOKUP(exp_SILP!$Y1910,'DATI CM'!$A$2:$F$28,2,FALSE)</f>
        <v>PNFMRT85H50A859E</v>
      </c>
      <c r="H1910" s="11" t="str">
        <f>VLOOKUP(exp_SILP!$Y1910,'DATI CM'!$A$2:$F$28,3,FALSE)</f>
        <v>A011</v>
      </c>
      <c r="I1910" s="11" t="str">
        <f t="shared" si="1"/>
        <v>N</v>
      </c>
      <c r="J1910" s="11" t="str">
        <f>VLOOKUP(exp_SILP!$Y1910,'DATI CM'!$A$2:$F$28,4,FALSE)</f>
        <v>BIELLA</v>
      </c>
      <c r="K1910" s="12">
        <f>VLOOKUP(exp_SILP!$B1910,'DATI COMMESSE'!$A$2:$F$25,5,FALSE)</f>
        <v>39.94</v>
      </c>
      <c r="L1910" s="12">
        <f>IF(exp_SILP!$B1910="A4.10 - LEP E - ORIENTAMENTO SPECIALISTICO SKILL GAP ANALYSIS - GRUPPO 3P",0,VLOOKUP(exp_SILP!$Y1910,'DATI CM'!$A$2:$F$28,6,FALSE))</f>
        <v>25</v>
      </c>
      <c r="M1910" s="12">
        <f>IFERROR(VLOOKUP(exp_SILP!$B1910,'DATI CM'!$H$2:$I$16,2,FALSE)*exp_SILP!$F1910,0)</f>
        <v>0</v>
      </c>
      <c r="N1910" s="11" t="str">
        <f>VLOOKUP(exp_SILP!$B1910,'DATI COMMESSE'!$A$2:$F$25,4,FALSE)</f>
        <v>GOL</v>
      </c>
      <c r="O1910" s="13">
        <f>VLOOKUP(exp_SILP!$B1910,'DATI COMMESSE'!$A$2:$F$25,5,FALSE)*exp_SILP!$F1910</f>
        <v>79.88</v>
      </c>
      <c r="P1910" s="11" t="str">
        <f>IF(MID(exp_SILP!$W1910,10,2)&gt;"40","F","M")</f>
        <v>F</v>
      </c>
      <c r="Q1910" s="27" t="s">
        <v>171</v>
      </c>
      <c r="R1910" s="15" t="s">
        <v>193</v>
      </c>
      <c r="S1910" s="15" t="s">
        <v>70</v>
      </c>
      <c r="T1910" s="15" t="s">
        <v>58</v>
      </c>
      <c r="U1910" s="15" t="s">
        <v>59</v>
      </c>
      <c r="V1910" s="15" t="s">
        <v>462</v>
      </c>
      <c r="W1910" s="15" t="s">
        <v>463</v>
      </c>
      <c r="X1910" s="15" t="s">
        <v>464</v>
      </c>
      <c r="Y1910" s="15" t="s">
        <v>15</v>
      </c>
      <c r="Z1910" s="15" t="s">
        <v>63</v>
      </c>
      <c r="AA1910" s="15" t="s">
        <v>64</v>
      </c>
      <c r="AB1910" s="15" t="s">
        <v>65</v>
      </c>
      <c r="AC1910" s="15" t="s">
        <v>66</v>
      </c>
      <c r="AD1910" s="15" t="s">
        <v>59</v>
      </c>
      <c r="AE1910" s="15" t="s">
        <v>59</v>
      </c>
      <c r="AF1910" s="15" t="s">
        <v>59</v>
      </c>
      <c r="AG1910" s="28" t="s">
        <v>76</v>
      </c>
      <c r="AH1910" s="15" t="s">
        <v>171</v>
      </c>
      <c r="AI1910" s="15" t="s">
        <v>68</v>
      </c>
      <c r="AJ1910" s="15" t="str">
        <f>VLOOKUP(exp_SILP!$Y1910,'DATI CM'!$A$2:$F$28,2,FALSE)</f>
        <v>PNFMRT85H50A859E</v>
      </c>
    </row>
    <row r="1911" ht="15.75" hidden="1" customHeight="1">
      <c r="A1911" s="17" t="str">
        <f>IFERROR(VLOOKUP(exp_SILP!$W1911,exp_utenti_P!D:D,1,FALSE),"_DA INSERIRE")</f>
        <v>CFFTZN75C63A859H</v>
      </c>
      <c r="B1911" s="17" t="str">
        <f>IF(AND(exp_SILP!$S1911="A.3 ORIENTAMENTO PROFESSIONALE",exp_SILP!$AD1911="4.2"),"A.3 ORIENTAMENTO PROFESSIONALE (CARCERE)",
IF(AND(exp_SILP!$S1911="A.3 ORIENTAMENTO PROFESSIONALE",exp_SILP!$AD1911="."),"A.3 ORIENTAMENTO PROFESSIONALE (CARCERE)",
IF(AND(exp_SILP!$S1911="A.4 CONSULENZA ORIENTATIVA",exp_SILP!$AD1911="4.2"),"A.4 CONSULENZA ORIENTATIVA (CARCERE)",
IF(AND(exp_SILP!$S1911="A.4 CONSULENZA ORIENTATIVA",exp_SILP!$AD1911="."),"A.4 CONSULENZA ORIENTATIVA (CARCERE)",
IF(AND(exp_SILP!$S1911="A.5 - LEP F1 - ACCOMPAGNAMENTO AL LAVORO",exp_SILP!$AD1911="4.2"),"A.5 - LEP F1 - ACCOMPAGNAMENTO AL LAVORO (CARCERE)",
IF(AND(exp_SILP!$S1911="A.5 - LEP F1 - ACCOMPAGNAMENTO AL LAVORO",exp_SILP!$AD1911="."),"A.5 - LEP F1 - ACCOMPAGNAMENTO AL LAVORO (CARCERE)",
IF(AND(exp_SILP!$S1911="A.5.2a - TUTORAGGIO TIROCINI",exp_SILP!$AD1911="4.2"),"A.5.2a - TUTORAGGIO TIROCINI (CARCERE)",
exp_SILP!$S1911)))))))</f>
        <v>A4.10 - LEP E - ORIENTAMENTO SPECIALISTICO SKILL GAP ANALYSIS</v>
      </c>
      <c r="C1911" s="18" t="str">
        <f>CONCATENATE(VLOOKUP(exp_SILP!$B1911,'DATI COMMESSE'!$A$2:$F$25,4,FALSE)," - ", VLOOKUP(exp_SILP!$B1911,'DATI COMMESSE'!$A$2:$F$25,2,FALSE)," - ",VLOOKUP(exp_SILP!$B1911,'DATI COMMESSE'!$A$2:$F$25,3,FALSE))</f>
        <v>GOL - 22-02-5000 - 22-12-5003</v>
      </c>
      <c r="D1911" s="18" t="str">
        <f>LEFT(exp_SILP!$R1911,5)</f>
        <v>15:00</v>
      </c>
      <c r="E1911" s="18" t="str">
        <f>RIGHT(exp_SILP!$R1911,5)</f>
        <v>16:00</v>
      </c>
      <c r="F1911" s="18">
        <f>IF(exp_SILP!$AG1911&gt;=60,exp_SILP!$AG1911/60,exp_SILP!$AG1911)</f>
        <v>1</v>
      </c>
      <c r="G1911" s="18" t="str">
        <f>VLOOKUP(exp_SILP!$Y1911,'DATI CM'!$A$2:$F$28,2,FALSE)</f>
        <v>PNFMRT85H50A859E</v>
      </c>
      <c r="H1911" s="18" t="str">
        <f>VLOOKUP(exp_SILP!$Y1911,'DATI CM'!$A$2:$F$28,3,FALSE)</f>
        <v>A011</v>
      </c>
      <c r="I1911" s="18" t="str">
        <f t="shared" si="1"/>
        <v>N</v>
      </c>
      <c r="J1911" s="18" t="str">
        <f>VLOOKUP(exp_SILP!$Y1911,'DATI CM'!$A$2:$F$28,4,FALSE)</f>
        <v>BIELLA</v>
      </c>
      <c r="K1911" s="19">
        <f>VLOOKUP(exp_SILP!$B1911,'DATI COMMESSE'!$A$2:$F$25,5,FALSE)</f>
        <v>39.94</v>
      </c>
      <c r="L1911" s="19">
        <f>IF(exp_SILP!$B1911="A4.10 - LEP E - ORIENTAMENTO SPECIALISTICO SKILL GAP ANALYSIS - GRUPPO 3P",0,VLOOKUP(exp_SILP!$Y1911,'DATI CM'!$A$2:$F$28,6,FALSE))</f>
        <v>25</v>
      </c>
      <c r="M1911" s="19">
        <f>IFERROR(VLOOKUP(exp_SILP!$B1911,'DATI CM'!$H$2:$I$16,2,FALSE)*exp_SILP!$F1911,0)</f>
        <v>0</v>
      </c>
      <c r="N1911" s="18" t="str">
        <f>VLOOKUP(exp_SILP!$B1911,'DATI COMMESSE'!$A$2:$F$25,4,FALSE)</f>
        <v>GOL</v>
      </c>
      <c r="O1911" s="20">
        <f>VLOOKUP(exp_SILP!$B1911,'DATI COMMESSE'!$A$2:$F$25,5,FALSE)*exp_SILP!$F1911</f>
        <v>39.94</v>
      </c>
      <c r="P1911" s="18" t="str">
        <f>IF(MID(exp_SILP!$W1911,10,2)&gt;"40","F","M")</f>
        <v>F</v>
      </c>
      <c r="Q1911" s="24" t="s">
        <v>171</v>
      </c>
      <c r="R1911" s="22" t="s">
        <v>311</v>
      </c>
      <c r="S1911" s="22" t="s">
        <v>70</v>
      </c>
      <c r="T1911" s="22" t="s">
        <v>58</v>
      </c>
      <c r="U1911" s="22" t="s">
        <v>59</v>
      </c>
      <c r="V1911" s="22" t="s">
        <v>513</v>
      </c>
      <c r="W1911" s="22" t="s">
        <v>514</v>
      </c>
      <c r="X1911" s="22" t="s">
        <v>515</v>
      </c>
      <c r="Y1911" s="22" t="s">
        <v>15</v>
      </c>
      <c r="Z1911" s="22" t="s">
        <v>63</v>
      </c>
      <c r="AA1911" s="22" t="s">
        <v>64</v>
      </c>
      <c r="AB1911" s="22" t="s">
        <v>65</v>
      </c>
      <c r="AC1911" s="22" t="s">
        <v>66</v>
      </c>
      <c r="AD1911" s="22" t="s">
        <v>59</v>
      </c>
      <c r="AE1911" s="22" t="s">
        <v>59</v>
      </c>
      <c r="AF1911" s="22" t="s">
        <v>746</v>
      </c>
      <c r="AG1911" s="25" t="s">
        <v>67</v>
      </c>
      <c r="AH1911" s="22" t="s">
        <v>952</v>
      </c>
      <c r="AI1911" s="22" t="s">
        <v>68</v>
      </c>
      <c r="AJ1911" s="22" t="str">
        <f>VLOOKUP(exp_SILP!$Y1911,'DATI CM'!$A$2:$F$28,2,FALSE)</f>
        <v>PNFMRT85H50A859E</v>
      </c>
    </row>
    <row r="1912" ht="15.75" hidden="1" customHeight="1">
      <c r="A1912" s="10" t="str">
        <f>IFERROR(VLOOKUP(exp_SILP!$W1912,exp_utenti_P!D:D,1,FALSE),"_DA INSERIRE")</f>
        <v>CLLRNG81D49G273K</v>
      </c>
      <c r="B1912" s="10" t="str">
        <f>IF(AND(exp_SILP!$S1912="A.3 ORIENTAMENTO PROFESSIONALE",exp_SILP!$AD1912="4.2"),"A.3 ORIENTAMENTO PROFESSIONALE (CARCERE)",
IF(AND(exp_SILP!$S1912="A.3 ORIENTAMENTO PROFESSIONALE",exp_SILP!$AD1912="."),"A.3 ORIENTAMENTO PROFESSIONALE (CARCERE)",
IF(AND(exp_SILP!$S1912="A.4 CONSULENZA ORIENTATIVA",exp_SILP!$AD1912="4.2"),"A.4 CONSULENZA ORIENTATIVA (CARCERE)",
IF(AND(exp_SILP!$S1912="A.4 CONSULENZA ORIENTATIVA",exp_SILP!$AD1912="."),"A.4 CONSULENZA ORIENTATIVA (CARCERE)",
IF(AND(exp_SILP!$S1912="A.5 - LEP F1 - ACCOMPAGNAMENTO AL LAVORO",exp_SILP!$AD1912="4.2"),"A.5 - LEP F1 - ACCOMPAGNAMENTO AL LAVORO (CARCERE)",
IF(AND(exp_SILP!$S1912="A.5 - LEP F1 - ACCOMPAGNAMENTO AL LAVORO",exp_SILP!$AD1912="."),"A.5 - LEP F1 - ACCOMPAGNAMENTO AL LAVORO (CARCERE)",
IF(AND(exp_SILP!$S1912="A.5.2a - TUTORAGGIO TIROCINI",exp_SILP!$AD1912="4.2"),"A.5.2a - TUTORAGGIO TIROCINI (CARCERE)",
exp_SILP!$S1912)))))))</f>
        <v>A.5 - LEP F1 - ACCOMPAGNAMENTO AL LAVORO</v>
      </c>
      <c r="C1912" s="11" t="str">
        <f>CONCATENATE(VLOOKUP(exp_SILP!$B1912,'DATI COMMESSE'!$A$2:$F$25,4,FALSE)," - ", VLOOKUP(exp_SILP!$B1912,'DATI COMMESSE'!$A$2:$F$25,2,FALSE)," - ",VLOOKUP(exp_SILP!$B1912,'DATI COMMESSE'!$A$2:$F$25,3,FALSE))</f>
        <v>GOL - 22-02-5000 - 22-12-5003</v>
      </c>
      <c r="D1912" s="11" t="str">
        <f>LEFT(exp_SILP!$R1912,5)</f>
        <v>16:00</v>
      </c>
      <c r="E1912" s="11" t="str">
        <f>RIGHT(exp_SILP!$R1912,5)</f>
        <v>18:00</v>
      </c>
      <c r="F1912" s="11">
        <f>IF(exp_SILP!$AG1912&gt;=60,exp_SILP!$AG1912/60,exp_SILP!$AG1912)</f>
        <v>2</v>
      </c>
      <c r="G1912" s="11" t="str">
        <f>VLOOKUP(exp_SILP!$Y1912,'DATI CM'!$A$2:$F$28,2,FALSE)</f>
        <v>DNRSMN97E58L219U</v>
      </c>
      <c r="H1912" s="11" t="str">
        <f>VLOOKUP(exp_SILP!$Y1912,'DATI CM'!$A$2:$F$28,3,FALSE)</f>
        <v/>
      </c>
      <c r="I1912" s="11" t="str">
        <f t="shared" si="1"/>
        <v>N</v>
      </c>
      <c r="J1912" s="11" t="str">
        <f>VLOOKUP(exp_SILP!$Y1912,'DATI CM'!$A$2:$F$28,4,FALSE)</f>
        <v/>
      </c>
      <c r="K1912" s="12">
        <f>VLOOKUP(exp_SILP!$B1912,'DATI COMMESSE'!$A$2:$F$25,5,FALSE)</f>
        <v>39.94</v>
      </c>
      <c r="L1912" s="12" t="str">
        <f>IF(exp_SILP!$B1912="A4.10 - LEP E - ORIENTAMENTO SPECIALISTICO SKILL GAP ANALYSIS - GRUPPO 3P",0,VLOOKUP(exp_SILP!$Y1912,'DATI CM'!$A$2:$F$28,6,FALSE))</f>
        <v/>
      </c>
      <c r="M1912" s="12">
        <f>IFERROR(VLOOKUP(exp_SILP!$B1912,'DATI CM'!$H$2:$I$16,2,FALSE)*exp_SILP!$F1912,0)</f>
        <v>0</v>
      </c>
      <c r="N1912" s="11" t="str">
        <f>VLOOKUP(exp_SILP!$B1912,'DATI COMMESSE'!$A$2:$F$25,4,FALSE)</f>
        <v>GOL</v>
      </c>
      <c r="O1912" s="13">
        <f>VLOOKUP(exp_SILP!$B1912,'DATI COMMESSE'!$A$2:$F$25,5,FALSE)*exp_SILP!$F1912</f>
        <v>79.88</v>
      </c>
      <c r="P1912" s="11" t="str">
        <f>IF(MID(exp_SILP!$W1912,10,2)&gt;"40","F","M")</f>
        <v>F</v>
      </c>
      <c r="Q1912" s="27" t="s">
        <v>1771</v>
      </c>
      <c r="R1912" s="15" t="s">
        <v>148</v>
      </c>
      <c r="S1912" s="15" t="s">
        <v>57</v>
      </c>
      <c r="T1912" s="15" t="s">
        <v>58</v>
      </c>
      <c r="U1912" s="15" t="s">
        <v>59</v>
      </c>
      <c r="V1912" s="15" t="s">
        <v>1225</v>
      </c>
      <c r="W1912" s="15" t="s">
        <v>1226</v>
      </c>
      <c r="X1912" s="15" t="s">
        <v>1227</v>
      </c>
      <c r="Y1912" s="15" t="s">
        <v>8</v>
      </c>
      <c r="Z1912" s="15" t="s">
        <v>63</v>
      </c>
      <c r="AA1912" s="15" t="s">
        <v>64</v>
      </c>
      <c r="AB1912" s="15" t="s">
        <v>65</v>
      </c>
      <c r="AC1912" s="15" t="s">
        <v>135</v>
      </c>
      <c r="AD1912" s="15" t="s">
        <v>59</v>
      </c>
      <c r="AE1912" s="15" t="s">
        <v>59</v>
      </c>
      <c r="AF1912" s="15" t="s">
        <v>59</v>
      </c>
      <c r="AG1912" s="28" t="s">
        <v>76</v>
      </c>
      <c r="AH1912" s="15" t="s">
        <v>1221</v>
      </c>
      <c r="AI1912" s="15" t="s">
        <v>143</v>
      </c>
      <c r="AJ1912" s="15" t="str">
        <f>VLOOKUP(exp_SILP!$Y1912,'DATI CM'!$A$2:$F$28,2,FALSE)</f>
        <v>DNRSMN97E58L219U</v>
      </c>
    </row>
    <row r="1913" ht="15.75" hidden="1" customHeight="1">
      <c r="A1913" s="17" t="str">
        <f>IFERROR(VLOOKUP(exp_SILP!$W1913,exp_utenti_P!D:D,1,FALSE),"_DA INSERIRE")</f>
        <v>SCHCHR90P52L219J</v>
      </c>
      <c r="B1913" s="17" t="str">
        <f>IF(AND(exp_SILP!$S1913="A.3 ORIENTAMENTO PROFESSIONALE",exp_SILP!$AD1913="4.2"),"A.3 ORIENTAMENTO PROFESSIONALE (CARCERE)",
IF(AND(exp_SILP!$S1913="A.3 ORIENTAMENTO PROFESSIONALE",exp_SILP!$AD1913="."),"A.3 ORIENTAMENTO PROFESSIONALE (CARCERE)",
IF(AND(exp_SILP!$S1913="A.4 CONSULENZA ORIENTATIVA",exp_SILP!$AD1913="4.2"),"A.4 CONSULENZA ORIENTATIVA (CARCERE)",
IF(AND(exp_SILP!$S1913="A.4 CONSULENZA ORIENTATIVA",exp_SILP!$AD1913="."),"A.4 CONSULENZA ORIENTATIVA (CARCERE)",
IF(AND(exp_SILP!$S1913="A.5 - LEP F1 - ACCOMPAGNAMENTO AL LAVORO",exp_SILP!$AD1913="4.2"),"A.5 - LEP F1 - ACCOMPAGNAMENTO AL LAVORO (CARCERE)",
IF(AND(exp_SILP!$S1913="A.5 - LEP F1 - ACCOMPAGNAMENTO AL LAVORO",exp_SILP!$AD1913="."),"A.5 - LEP F1 - ACCOMPAGNAMENTO AL LAVORO (CARCERE)",
IF(AND(exp_SILP!$S1913="A.5.2a - TUTORAGGIO TIROCINI",exp_SILP!$AD1913="4.2"),"A.5.2a - TUTORAGGIO TIROCINI (CARCERE)",
exp_SILP!$S1913)))))))</f>
        <v>A.5 - LEP F1 - ACCOMPAGNAMENTO AL LAVORO</v>
      </c>
      <c r="C1913" s="18" t="str">
        <f>CONCATENATE(VLOOKUP(exp_SILP!$B1913,'DATI COMMESSE'!$A$2:$F$25,4,FALSE)," - ", VLOOKUP(exp_SILP!$B1913,'DATI COMMESSE'!$A$2:$F$25,2,FALSE)," - ",VLOOKUP(exp_SILP!$B1913,'DATI COMMESSE'!$A$2:$F$25,3,FALSE))</f>
        <v>GOL - 22-02-5000 - 22-12-5003</v>
      </c>
      <c r="D1913" s="18" t="str">
        <f>LEFT(exp_SILP!$R1913,5)</f>
        <v>14:00</v>
      </c>
      <c r="E1913" s="18" t="str">
        <f>RIGHT(exp_SILP!$R1913,5)</f>
        <v>16:00</v>
      </c>
      <c r="F1913" s="18">
        <f>IF(exp_SILP!$AG1913&gt;=60,exp_SILP!$AG1913/60,exp_SILP!$AG1913)</f>
        <v>2</v>
      </c>
      <c r="G1913" s="18" t="str">
        <f>VLOOKUP(exp_SILP!$Y1913,'DATI CM'!$A$2:$F$28,2,FALSE)</f>
        <v>DNRSMN97E58L219U</v>
      </c>
      <c r="H1913" s="18" t="str">
        <f>VLOOKUP(exp_SILP!$Y1913,'DATI CM'!$A$2:$F$28,3,FALSE)</f>
        <v/>
      </c>
      <c r="I1913" s="18" t="str">
        <f t="shared" si="1"/>
        <v>N</v>
      </c>
      <c r="J1913" s="18" t="str">
        <f>VLOOKUP(exp_SILP!$Y1913,'DATI CM'!$A$2:$F$28,4,FALSE)</f>
        <v/>
      </c>
      <c r="K1913" s="19">
        <f>VLOOKUP(exp_SILP!$B1913,'DATI COMMESSE'!$A$2:$F$25,5,FALSE)</f>
        <v>39.94</v>
      </c>
      <c r="L1913" s="19" t="str">
        <f>IF(exp_SILP!$B1913="A4.10 - LEP E - ORIENTAMENTO SPECIALISTICO SKILL GAP ANALYSIS - GRUPPO 3P",0,VLOOKUP(exp_SILP!$Y1913,'DATI CM'!$A$2:$F$28,6,FALSE))</f>
        <v/>
      </c>
      <c r="M1913" s="19">
        <f>IFERROR(VLOOKUP(exp_SILP!$B1913,'DATI CM'!$H$2:$I$16,2,FALSE)*exp_SILP!$F1913,0)</f>
        <v>0</v>
      </c>
      <c r="N1913" s="18" t="str">
        <f>VLOOKUP(exp_SILP!$B1913,'DATI COMMESSE'!$A$2:$F$25,4,FALSE)</f>
        <v>GOL</v>
      </c>
      <c r="O1913" s="20">
        <f>VLOOKUP(exp_SILP!$B1913,'DATI COMMESSE'!$A$2:$F$25,5,FALSE)*exp_SILP!$F1913</f>
        <v>79.88</v>
      </c>
      <c r="P1913" s="18" t="str">
        <f>IF(MID(exp_SILP!$W1913,10,2)&gt;"40","F","M")</f>
        <v>F</v>
      </c>
      <c r="Q1913" s="24" t="s">
        <v>1771</v>
      </c>
      <c r="R1913" s="22" t="s">
        <v>69</v>
      </c>
      <c r="S1913" s="22" t="s">
        <v>57</v>
      </c>
      <c r="T1913" s="22" t="s">
        <v>58</v>
      </c>
      <c r="U1913" s="22" t="s">
        <v>59</v>
      </c>
      <c r="V1913" s="22" t="s">
        <v>953</v>
      </c>
      <c r="W1913" s="22" t="s">
        <v>954</v>
      </c>
      <c r="X1913" s="22" t="s">
        <v>955</v>
      </c>
      <c r="Y1913" s="22" t="s">
        <v>8</v>
      </c>
      <c r="Z1913" s="22" t="s">
        <v>63</v>
      </c>
      <c r="AA1913" s="22" t="s">
        <v>64</v>
      </c>
      <c r="AB1913" s="22" t="s">
        <v>65</v>
      </c>
      <c r="AC1913" s="22" t="s">
        <v>135</v>
      </c>
      <c r="AD1913" s="22" t="s">
        <v>59</v>
      </c>
      <c r="AE1913" s="22" t="s">
        <v>59</v>
      </c>
      <c r="AF1913" s="22" t="s">
        <v>59</v>
      </c>
      <c r="AG1913" s="25" t="s">
        <v>76</v>
      </c>
      <c r="AH1913" s="22" t="s">
        <v>1771</v>
      </c>
      <c r="AI1913" s="22" t="s">
        <v>143</v>
      </c>
      <c r="AJ1913" s="22" t="str">
        <f>VLOOKUP(exp_SILP!$Y1913,'DATI CM'!$A$2:$F$28,2,FALSE)</f>
        <v>DNRSMN97E58L219U</v>
      </c>
    </row>
    <row r="1914" ht="15.75" hidden="1" customHeight="1">
      <c r="A1914" s="10" t="str">
        <f>IFERROR(VLOOKUP(exp_SILP!$W1914,exp_utenti_P!D:D,1,FALSE),"_DA INSERIRE")</f>
        <v>VAINMR71B60H355E</v>
      </c>
      <c r="B1914" s="10" t="str">
        <f>IF(AND(exp_SILP!$S1914="A.3 ORIENTAMENTO PROFESSIONALE",exp_SILP!$AD1914="4.2"),"A.3 ORIENTAMENTO PROFESSIONALE (CARCERE)",
IF(AND(exp_SILP!$S1914="A.3 ORIENTAMENTO PROFESSIONALE",exp_SILP!$AD1914="."),"A.3 ORIENTAMENTO PROFESSIONALE (CARCERE)",
IF(AND(exp_SILP!$S1914="A.4 CONSULENZA ORIENTATIVA",exp_SILP!$AD1914="4.2"),"A.4 CONSULENZA ORIENTATIVA (CARCERE)",
IF(AND(exp_SILP!$S1914="A.4 CONSULENZA ORIENTATIVA",exp_SILP!$AD1914="."),"A.4 CONSULENZA ORIENTATIVA (CARCERE)",
IF(AND(exp_SILP!$S1914="A.5 - LEP F1 - ACCOMPAGNAMENTO AL LAVORO",exp_SILP!$AD1914="4.2"),"A.5 - LEP F1 - ACCOMPAGNAMENTO AL LAVORO (CARCERE)",
IF(AND(exp_SILP!$S1914="A.5 - LEP F1 - ACCOMPAGNAMENTO AL LAVORO",exp_SILP!$AD1914="."),"A.5 - LEP F1 - ACCOMPAGNAMENTO AL LAVORO (CARCERE)",
IF(AND(exp_SILP!$S1914="A.5.2a - TUTORAGGIO TIROCINI",exp_SILP!$AD1914="4.2"),"A.5.2a - TUTORAGGIO TIROCINI (CARCERE)",
exp_SILP!$S1914)))))))</f>
        <v>A.5 - LEP F1 - ACCOMPAGNAMENTO AL LAVORO</v>
      </c>
      <c r="C1914" s="11" t="str">
        <f>CONCATENATE(VLOOKUP(exp_SILP!$B1914,'DATI COMMESSE'!$A$2:$F$25,4,FALSE)," - ", VLOOKUP(exp_SILP!$B1914,'DATI COMMESSE'!$A$2:$F$25,2,FALSE)," - ",VLOOKUP(exp_SILP!$B1914,'DATI COMMESSE'!$A$2:$F$25,3,FALSE))</f>
        <v>GOL - 22-02-5000 - 22-12-5003</v>
      </c>
      <c r="D1914" s="11" t="str">
        <f>LEFT(exp_SILP!$R1914,5)</f>
        <v>10:00</v>
      </c>
      <c r="E1914" s="11" t="str">
        <f>RIGHT(exp_SILP!$R1914,5)</f>
        <v>12:00</v>
      </c>
      <c r="F1914" s="11">
        <f>IF(exp_SILP!$AG1914&gt;=60,exp_SILP!$AG1914/60,exp_SILP!$AG1914)</f>
        <v>2</v>
      </c>
      <c r="G1914" s="11" t="str">
        <f>VLOOKUP(exp_SILP!$Y1914,'DATI CM'!$A$2:$F$28,2,FALSE)</f>
        <v>DNRSMN97E58L219U</v>
      </c>
      <c r="H1914" s="11" t="str">
        <f>VLOOKUP(exp_SILP!$Y1914,'DATI CM'!$A$2:$F$28,3,FALSE)</f>
        <v/>
      </c>
      <c r="I1914" s="11" t="str">
        <f t="shared" si="1"/>
        <v>N</v>
      </c>
      <c r="J1914" s="11" t="str">
        <f>VLOOKUP(exp_SILP!$Y1914,'DATI CM'!$A$2:$F$28,4,FALSE)</f>
        <v/>
      </c>
      <c r="K1914" s="12">
        <f>VLOOKUP(exp_SILP!$B1914,'DATI COMMESSE'!$A$2:$F$25,5,FALSE)</f>
        <v>39.94</v>
      </c>
      <c r="L1914" s="12" t="str">
        <f>IF(exp_SILP!$B1914="A4.10 - LEP E - ORIENTAMENTO SPECIALISTICO SKILL GAP ANALYSIS - GRUPPO 3P",0,VLOOKUP(exp_SILP!$Y1914,'DATI CM'!$A$2:$F$28,6,FALSE))</f>
        <v/>
      </c>
      <c r="M1914" s="12">
        <f>IFERROR(VLOOKUP(exp_SILP!$B1914,'DATI CM'!$H$2:$I$16,2,FALSE)*exp_SILP!$F1914,0)</f>
        <v>0</v>
      </c>
      <c r="N1914" s="11" t="str">
        <f>VLOOKUP(exp_SILP!$B1914,'DATI COMMESSE'!$A$2:$F$25,4,FALSE)</f>
        <v>GOL</v>
      </c>
      <c r="O1914" s="13">
        <f>VLOOKUP(exp_SILP!$B1914,'DATI COMMESSE'!$A$2:$F$25,5,FALSE)*exp_SILP!$F1914</f>
        <v>79.88</v>
      </c>
      <c r="P1914" s="11" t="str">
        <f>IF(MID(exp_SILP!$W1914,10,2)&gt;"40","F","M")</f>
        <v>F</v>
      </c>
      <c r="Q1914" s="27" t="s">
        <v>1771</v>
      </c>
      <c r="R1914" s="15" t="s">
        <v>199</v>
      </c>
      <c r="S1914" s="15" t="s">
        <v>57</v>
      </c>
      <c r="T1914" s="15" t="s">
        <v>58</v>
      </c>
      <c r="U1914" s="15" t="s">
        <v>59</v>
      </c>
      <c r="V1914" s="15" t="s">
        <v>571</v>
      </c>
      <c r="W1914" s="15" t="s">
        <v>572</v>
      </c>
      <c r="X1914" s="15" t="s">
        <v>573</v>
      </c>
      <c r="Y1914" s="15" t="s">
        <v>8</v>
      </c>
      <c r="Z1914" s="15" t="s">
        <v>63</v>
      </c>
      <c r="AA1914" s="15" t="s">
        <v>64</v>
      </c>
      <c r="AB1914" s="15" t="s">
        <v>65</v>
      </c>
      <c r="AC1914" s="15" t="s">
        <v>135</v>
      </c>
      <c r="AD1914" s="15" t="s">
        <v>59</v>
      </c>
      <c r="AE1914" s="15" t="s">
        <v>59</v>
      </c>
      <c r="AF1914" s="15" t="s">
        <v>59</v>
      </c>
      <c r="AG1914" s="28" t="s">
        <v>76</v>
      </c>
      <c r="AH1914" s="15" t="s">
        <v>1771</v>
      </c>
      <c r="AI1914" s="15" t="s">
        <v>143</v>
      </c>
      <c r="AJ1914" s="15" t="str">
        <f>VLOOKUP(exp_SILP!$Y1914,'DATI CM'!$A$2:$F$28,2,FALSE)</f>
        <v>DNRSMN97E58L219U</v>
      </c>
    </row>
    <row r="1915" ht="15.75" hidden="1" customHeight="1">
      <c r="A1915" s="17" t="str">
        <f>IFERROR(VLOOKUP(exp_SILP!$W1915,exp_utenti_P!D:D,1,FALSE),"_DA INSERIRE")</f>
        <v>CHCCRL98T13L750T</v>
      </c>
      <c r="B1915" s="17" t="str">
        <f>IF(AND(exp_SILP!$S1915="A.3 ORIENTAMENTO PROFESSIONALE",exp_SILP!$AD1915="4.2"),"A.3 ORIENTAMENTO PROFESSIONALE (CARCERE)",
IF(AND(exp_SILP!$S1915="A.3 ORIENTAMENTO PROFESSIONALE",exp_SILP!$AD1915="."),"A.3 ORIENTAMENTO PROFESSIONALE (CARCERE)",
IF(AND(exp_SILP!$S1915="A.4 CONSULENZA ORIENTATIVA",exp_SILP!$AD1915="4.2"),"A.4 CONSULENZA ORIENTATIVA (CARCERE)",
IF(AND(exp_SILP!$S1915="A.4 CONSULENZA ORIENTATIVA",exp_SILP!$AD1915="."),"A.4 CONSULENZA ORIENTATIVA (CARCERE)",
IF(AND(exp_SILP!$S1915="A.5 - LEP F1 - ACCOMPAGNAMENTO AL LAVORO",exp_SILP!$AD1915="4.2"),"A.5 - LEP F1 - ACCOMPAGNAMENTO AL LAVORO (CARCERE)",
IF(AND(exp_SILP!$S1915="A.5 - LEP F1 - ACCOMPAGNAMENTO AL LAVORO",exp_SILP!$AD1915="."),"A.5 - LEP F1 - ACCOMPAGNAMENTO AL LAVORO (CARCERE)",
IF(AND(exp_SILP!$S1915="A.5.2a - TUTORAGGIO TIROCINI",exp_SILP!$AD1915="4.2"),"A.5.2a - TUTORAGGIO TIROCINI (CARCERE)",
exp_SILP!$S1915)))))))</f>
        <v>A4.10 - LEP E - ORIENTAMENTO SPECIALISTICO SKILL GAP ANALYSIS</v>
      </c>
      <c r="C1915" s="18" t="str">
        <f>CONCATENATE(VLOOKUP(exp_SILP!$B1915,'DATI COMMESSE'!$A$2:$F$25,4,FALSE)," - ", VLOOKUP(exp_SILP!$B1915,'DATI COMMESSE'!$A$2:$F$25,2,FALSE)," - ",VLOOKUP(exp_SILP!$B1915,'DATI COMMESSE'!$A$2:$F$25,3,FALSE))</f>
        <v>GOL - 22-02-5000 - 22-12-5003</v>
      </c>
      <c r="D1915" s="18" t="str">
        <f>LEFT(exp_SILP!$R1915,5)</f>
        <v>14:00</v>
      </c>
      <c r="E1915" s="18" t="str">
        <f>RIGHT(exp_SILP!$R1915,5)</f>
        <v>15:00</v>
      </c>
      <c r="F1915" s="18">
        <f>IF(exp_SILP!$AG1915&gt;=60,exp_SILP!$AG1915/60,exp_SILP!$AG1915)</f>
        <v>1</v>
      </c>
      <c r="G1915" s="18" t="str">
        <f>VLOOKUP(exp_SILP!$Y1915,'DATI CM'!$A$2:$F$28,2,FALSE)</f>
        <v>PNFMRT85H50A859E</v>
      </c>
      <c r="H1915" s="18" t="str">
        <f>VLOOKUP(exp_SILP!$Y1915,'DATI CM'!$A$2:$F$28,3,FALSE)</f>
        <v>A011</v>
      </c>
      <c r="I1915" s="18" t="str">
        <f t="shared" si="1"/>
        <v>N</v>
      </c>
      <c r="J1915" s="18" t="str">
        <f>VLOOKUP(exp_SILP!$Y1915,'DATI CM'!$A$2:$F$28,4,FALSE)</f>
        <v>BIELLA</v>
      </c>
      <c r="K1915" s="19">
        <f>VLOOKUP(exp_SILP!$B1915,'DATI COMMESSE'!$A$2:$F$25,5,FALSE)</f>
        <v>39.94</v>
      </c>
      <c r="L1915" s="19">
        <f>IF(exp_SILP!$B1915="A4.10 - LEP E - ORIENTAMENTO SPECIALISTICO SKILL GAP ANALYSIS - GRUPPO 3P",0,VLOOKUP(exp_SILP!$Y1915,'DATI CM'!$A$2:$F$28,6,FALSE))</f>
        <v>25</v>
      </c>
      <c r="M1915" s="19">
        <f>IFERROR(VLOOKUP(exp_SILP!$B1915,'DATI CM'!$H$2:$I$16,2,FALSE)*exp_SILP!$F1915,0)</f>
        <v>0</v>
      </c>
      <c r="N1915" s="18" t="str">
        <f>VLOOKUP(exp_SILP!$B1915,'DATI COMMESSE'!$A$2:$F$25,4,FALSE)</f>
        <v>GOL</v>
      </c>
      <c r="O1915" s="20">
        <f>VLOOKUP(exp_SILP!$B1915,'DATI COMMESSE'!$A$2:$F$25,5,FALSE)*exp_SILP!$F1915</f>
        <v>39.94</v>
      </c>
      <c r="P1915" s="18" t="str">
        <f>IF(MID(exp_SILP!$W1915,10,2)&gt;"40","F","M")</f>
        <v>M</v>
      </c>
      <c r="Q1915" s="24" t="s">
        <v>1771</v>
      </c>
      <c r="R1915" s="22" t="s">
        <v>56</v>
      </c>
      <c r="S1915" s="22" t="s">
        <v>70</v>
      </c>
      <c r="T1915" s="22" t="s">
        <v>58</v>
      </c>
      <c r="U1915" s="22" t="s">
        <v>59</v>
      </c>
      <c r="V1915" s="22" t="s">
        <v>468</v>
      </c>
      <c r="W1915" s="22" t="s">
        <v>469</v>
      </c>
      <c r="X1915" s="22" t="s">
        <v>470</v>
      </c>
      <c r="Y1915" s="22" t="s">
        <v>15</v>
      </c>
      <c r="Z1915" s="22" t="s">
        <v>63</v>
      </c>
      <c r="AA1915" s="22" t="s">
        <v>64</v>
      </c>
      <c r="AB1915" s="22" t="s">
        <v>65</v>
      </c>
      <c r="AC1915" s="22" t="s">
        <v>66</v>
      </c>
      <c r="AD1915" s="22" t="s">
        <v>59</v>
      </c>
      <c r="AE1915" s="22" t="s">
        <v>59</v>
      </c>
      <c r="AF1915" s="22" t="s">
        <v>59</v>
      </c>
      <c r="AG1915" s="25" t="s">
        <v>67</v>
      </c>
      <c r="AH1915" s="22" t="s">
        <v>1579</v>
      </c>
      <c r="AI1915" s="22" t="s">
        <v>68</v>
      </c>
      <c r="AJ1915" s="22" t="str">
        <f>VLOOKUP(exp_SILP!$Y1915,'DATI CM'!$A$2:$F$28,2,FALSE)</f>
        <v>PNFMRT85H50A859E</v>
      </c>
    </row>
    <row r="1916" ht="15.75" customHeight="1">
      <c r="A1916" s="10" t="str">
        <f>IFERROR(VLOOKUP(exp_SILP!$W1916,exp_utenti_P!D:D,1,FALSE),"_DA INSERIRE")</f>
        <v>FRRGLC77A06G674X</v>
      </c>
      <c r="B1916" s="10" t="str">
        <f>IF(AND(exp_SILP!$S1916="A.3 ORIENTAMENTO PROFESSIONALE",exp_SILP!$AD1916="4.2"),"A.3 ORIENTAMENTO PROFESSIONALE (CARCERE)",
IF(AND(exp_SILP!$S1916="A.3 ORIENTAMENTO PROFESSIONALE",exp_SILP!$AD1916="."),"A.3 ORIENTAMENTO PROFESSIONALE (CARCERE)",
IF(AND(exp_SILP!$S1916="A.4 CONSULENZA ORIENTATIVA",exp_SILP!$AD1916="4.2"),"A.4 CONSULENZA ORIENTATIVA (CARCERE)",
IF(AND(exp_SILP!$S1916="A.4 CONSULENZA ORIENTATIVA",exp_SILP!$AD1916="."),"A.4 CONSULENZA ORIENTATIVA (CARCERE)",
IF(AND(exp_SILP!$S1916="A.5 - LEP F1 - ACCOMPAGNAMENTO AL LAVORO",exp_SILP!$AD1916="4.2"),"A.5 - LEP F1 - ACCOMPAGNAMENTO AL LAVORO (CARCERE)",
IF(AND(exp_SILP!$S1916="A.5 - LEP F1 - ACCOMPAGNAMENTO AL LAVORO",exp_SILP!$AD1916="."),"A.5 - LEP F1 - ACCOMPAGNAMENTO AL LAVORO (CARCERE)",
IF(AND(exp_SILP!$S1916="A.5.2a - TUTORAGGIO TIROCINI",exp_SILP!$AD1916="4.2"),"A.5.2a - TUTORAGGIO TIROCINI (CARCERE)",
exp_SILP!$S1916)))))))</f>
        <v>A.3 ORIENTAMENTO PROFESSIONALE</v>
      </c>
      <c r="C1916" s="11" t="str">
        <f>CONCATENATE(VLOOKUP(exp_SILP!$B1916,'DATI COMMESSE'!$A$2:$F$25,4,FALSE)," - ", VLOOKUP(exp_SILP!$B1916,'DATI COMMESSE'!$A$2:$F$25,2,FALSE)," - ",VLOOKUP(exp_SILP!$B1916,'DATI COMMESSE'!$A$2:$F$25,3,FALSE))</f>
        <v>FRD - 22-02-5000 - 22-12-5002</v>
      </c>
      <c r="D1916" s="11" t="str">
        <f>LEFT(exp_SILP!$R1916,5)</f>
        <v>14:00</v>
      </c>
      <c r="E1916" s="11" t="str">
        <f>RIGHT(exp_SILP!$R1916,5)</f>
        <v>16:00</v>
      </c>
      <c r="F1916" s="11">
        <f>IF(exp_SILP!$AG1916&gt;=60,exp_SILP!$AG1916/60,exp_SILP!$AG1916)</f>
        <v>2</v>
      </c>
      <c r="G1916" s="11" t="str">
        <f>VLOOKUP(exp_SILP!$Y1916,'DATI CM'!$A$2:$F$28,2,FALSE)</f>
        <v>MNRCLD73B46G674U</v>
      </c>
      <c r="H1916" s="11" t="str">
        <f>VLOOKUP(exp_SILP!$Y1916,'DATI CM'!$A$2:$F$28,3,FALSE)</f>
        <v>A011</v>
      </c>
      <c r="I1916" s="11" t="str">
        <f t="shared" si="1"/>
        <v>N</v>
      </c>
      <c r="J1916" s="11" t="str">
        <f>VLOOKUP(exp_SILP!$Y1916,'DATI CM'!$A$2:$F$28,4,FALSE)</f>
        <v>TORINO</v>
      </c>
      <c r="K1916" s="12">
        <f>VLOOKUP(exp_SILP!$B1916,'DATI COMMESSE'!$A$2:$F$25,5,FALSE)</f>
        <v>34</v>
      </c>
      <c r="L1916" s="12">
        <f>IF(exp_SILP!$B1916="A4.10 - LEP E - ORIENTAMENTO SPECIALISTICO SKILL GAP ANALYSIS - GRUPPO 3P",0,VLOOKUP(exp_SILP!$Y1916,'DATI CM'!$A$2:$F$28,6,FALSE))</f>
        <v>25</v>
      </c>
      <c r="M1916" s="12">
        <f>IFERROR(VLOOKUP(exp_SILP!$B1916,'DATI CM'!$H$2:$I$16,2,FALSE)*exp_SILP!$F1916,0)</f>
        <v>0</v>
      </c>
      <c r="N1916" s="11" t="str">
        <f>VLOOKUP(exp_SILP!$B1916,'DATI COMMESSE'!$A$2:$F$25,4,FALSE)</f>
        <v>FRD</v>
      </c>
      <c r="O1916" s="13">
        <f>VLOOKUP(exp_SILP!$B1916,'DATI COMMESSE'!$A$2:$F$25,5,FALSE)*exp_SILP!$F1916</f>
        <v>68</v>
      </c>
      <c r="P1916" s="11" t="str">
        <f>IF(MID(exp_SILP!$W1916,10,2)&gt;"40","F","M")</f>
        <v>M</v>
      </c>
      <c r="Q1916" s="27" t="s">
        <v>1223</v>
      </c>
      <c r="R1916" s="15" t="s">
        <v>69</v>
      </c>
      <c r="S1916" s="15" t="s">
        <v>423</v>
      </c>
      <c r="T1916" s="15" t="s">
        <v>58</v>
      </c>
      <c r="U1916" s="15" t="s">
        <v>59</v>
      </c>
      <c r="V1916" s="15" t="s">
        <v>1247</v>
      </c>
      <c r="W1916" s="15" t="s">
        <v>1248</v>
      </c>
      <c r="X1916" s="15" t="s">
        <v>1249</v>
      </c>
      <c r="Y1916" s="15" t="s">
        <v>14</v>
      </c>
      <c r="Z1916" s="15" t="s">
        <v>63</v>
      </c>
      <c r="AA1916" s="15" t="s">
        <v>64</v>
      </c>
      <c r="AB1916" s="15" t="s">
        <v>74</v>
      </c>
      <c r="AC1916" s="15" t="s">
        <v>135</v>
      </c>
      <c r="AD1916" s="15" t="s">
        <v>59</v>
      </c>
      <c r="AE1916" s="15" t="s">
        <v>59</v>
      </c>
      <c r="AF1916" s="15" t="s">
        <v>59</v>
      </c>
      <c r="AG1916" s="28" t="s">
        <v>76</v>
      </c>
      <c r="AH1916" s="15" t="s">
        <v>1223</v>
      </c>
      <c r="AI1916" s="15" t="s">
        <v>158</v>
      </c>
      <c r="AJ1916" s="15" t="str">
        <f>VLOOKUP(exp_SILP!$Y1916,'DATI CM'!$A$2:$F$28,2,FALSE)</f>
        <v>MNRCLD73B46G674U</v>
      </c>
    </row>
    <row r="1917" ht="15.75" customHeight="1">
      <c r="A1917" s="17" t="str">
        <f>IFERROR(VLOOKUP(exp_SILP!$W1917,exp_utenti_P!D:D,1,FALSE),"_DA INSERIRE")</f>
        <v>RTINGL70E26L049J</v>
      </c>
      <c r="B1917" s="17" t="str">
        <f>IF(AND(exp_SILP!$S1917="A.3 ORIENTAMENTO PROFESSIONALE",exp_SILP!$AD1917="4.2"),"A.3 ORIENTAMENTO PROFESSIONALE (CARCERE)",
IF(AND(exp_SILP!$S1917="A.3 ORIENTAMENTO PROFESSIONALE",exp_SILP!$AD1917="."),"A.3 ORIENTAMENTO PROFESSIONALE (CARCERE)",
IF(AND(exp_SILP!$S1917="A.4 CONSULENZA ORIENTATIVA",exp_SILP!$AD1917="4.2"),"A.4 CONSULENZA ORIENTATIVA (CARCERE)",
IF(AND(exp_SILP!$S1917="A.4 CONSULENZA ORIENTATIVA",exp_SILP!$AD1917="."),"A.4 CONSULENZA ORIENTATIVA (CARCERE)",
IF(AND(exp_SILP!$S1917="A.5 - LEP F1 - ACCOMPAGNAMENTO AL LAVORO",exp_SILP!$AD1917="4.2"),"A.5 - LEP F1 - ACCOMPAGNAMENTO AL LAVORO (CARCERE)",
IF(AND(exp_SILP!$S1917="A.5 - LEP F1 - ACCOMPAGNAMENTO AL LAVORO",exp_SILP!$AD1917="."),"A.5 - LEP F1 - ACCOMPAGNAMENTO AL LAVORO (CARCERE)",
IF(AND(exp_SILP!$S1917="A.5.2a - TUTORAGGIO TIROCINI",exp_SILP!$AD1917="4.2"),"A.5.2a - TUTORAGGIO TIROCINI (CARCERE)",
exp_SILP!$S1917)))))))</f>
        <v>A.3 ORIENTAMENTO PROFESSIONALE</v>
      </c>
      <c r="C1917" s="18" t="str">
        <f>CONCATENATE(VLOOKUP(exp_SILP!$B1917,'DATI COMMESSE'!$A$2:$F$25,4,FALSE)," - ", VLOOKUP(exp_SILP!$B1917,'DATI COMMESSE'!$A$2:$F$25,2,FALSE)," - ",VLOOKUP(exp_SILP!$B1917,'DATI COMMESSE'!$A$2:$F$25,3,FALSE))</f>
        <v>FRD - 22-02-5000 - 22-12-5002</v>
      </c>
      <c r="D1917" s="18" t="str">
        <f>LEFT(exp_SILP!$R1917,5)</f>
        <v>16:00</v>
      </c>
      <c r="E1917" s="18" t="str">
        <f>RIGHT(exp_SILP!$R1917,5)</f>
        <v>18:00</v>
      </c>
      <c r="F1917" s="18">
        <f>IF(exp_SILP!$AG1917&gt;=60,exp_SILP!$AG1917/60,exp_SILP!$AG1917)</f>
        <v>2</v>
      </c>
      <c r="G1917" s="18" t="str">
        <f>VLOOKUP(exp_SILP!$Y1917,'DATI CM'!$A$2:$F$28,2,FALSE)</f>
        <v>MNRCLD73B46G674U</v>
      </c>
      <c r="H1917" s="18" t="str">
        <f>VLOOKUP(exp_SILP!$Y1917,'DATI CM'!$A$2:$F$28,3,FALSE)</f>
        <v>A011</v>
      </c>
      <c r="I1917" s="18" t="str">
        <f t="shared" si="1"/>
        <v>N</v>
      </c>
      <c r="J1917" s="18" t="str">
        <f>VLOOKUP(exp_SILP!$Y1917,'DATI CM'!$A$2:$F$28,4,FALSE)</f>
        <v>TORINO</v>
      </c>
      <c r="K1917" s="19">
        <f>VLOOKUP(exp_SILP!$B1917,'DATI COMMESSE'!$A$2:$F$25,5,FALSE)</f>
        <v>34</v>
      </c>
      <c r="L1917" s="19">
        <f>IF(exp_SILP!$B1917="A4.10 - LEP E - ORIENTAMENTO SPECIALISTICO SKILL GAP ANALYSIS - GRUPPO 3P",0,VLOOKUP(exp_SILP!$Y1917,'DATI CM'!$A$2:$F$28,6,FALSE))</f>
        <v>25</v>
      </c>
      <c r="M1917" s="19">
        <f>IFERROR(VLOOKUP(exp_SILP!$B1917,'DATI CM'!$H$2:$I$16,2,FALSE)*exp_SILP!$F1917,0)</f>
        <v>0</v>
      </c>
      <c r="N1917" s="18" t="str">
        <f>VLOOKUP(exp_SILP!$B1917,'DATI COMMESSE'!$A$2:$F$25,4,FALSE)</f>
        <v>FRD</v>
      </c>
      <c r="O1917" s="20">
        <f>VLOOKUP(exp_SILP!$B1917,'DATI COMMESSE'!$A$2:$F$25,5,FALSE)*exp_SILP!$F1917</f>
        <v>68</v>
      </c>
      <c r="P1917" s="18" t="str">
        <f>IF(MID(exp_SILP!$W1917,10,2)&gt;"40","F","M")</f>
        <v>M</v>
      </c>
      <c r="Q1917" s="24" t="s">
        <v>1223</v>
      </c>
      <c r="R1917" s="22" t="s">
        <v>148</v>
      </c>
      <c r="S1917" s="22" t="s">
        <v>423</v>
      </c>
      <c r="T1917" s="22" t="s">
        <v>58</v>
      </c>
      <c r="U1917" s="22" t="s">
        <v>59</v>
      </c>
      <c r="V1917" s="22" t="s">
        <v>1507</v>
      </c>
      <c r="W1917" s="22" t="s">
        <v>1508</v>
      </c>
      <c r="X1917" s="22" t="s">
        <v>1509</v>
      </c>
      <c r="Y1917" s="22" t="s">
        <v>14</v>
      </c>
      <c r="Z1917" s="22" t="s">
        <v>63</v>
      </c>
      <c r="AA1917" s="22" t="s">
        <v>64</v>
      </c>
      <c r="AB1917" s="22" t="s">
        <v>74</v>
      </c>
      <c r="AC1917" s="22" t="s">
        <v>135</v>
      </c>
      <c r="AD1917" s="22" t="s">
        <v>59</v>
      </c>
      <c r="AE1917" s="22" t="s">
        <v>59</v>
      </c>
      <c r="AF1917" s="22" t="s">
        <v>59</v>
      </c>
      <c r="AG1917" s="25" t="s">
        <v>76</v>
      </c>
      <c r="AH1917" s="22" t="s">
        <v>1223</v>
      </c>
      <c r="AI1917" s="22" t="s">
        <v>158</v>
      </c>
      <c r="AJ1917" s="22" t="str">
        <f>VLOOKUP(exp_SILP!$Y1917,'DATI CM'!$A$2:$F$28,2,FALSE)</f>
        <v>MNRCLD73B46G674U</v>
      </c>
    </row>
    <row r="1918" ht="15.75" hidden="1" customHeight="1">
      <c r="A1918" s="10" t="str">
        <f>IFERROR(VLOOKUP(exp_SILP!$W1918,exp_utenti_P!D:D,1,FALSE),"_DA INSERIRE")</f>
        <v>BIERRT80P53L219D</v>
      </c>
      <c r="B1918" s="10" t="str">
        <f>IF(AND(exp_SILP!$S1918="A.3 ORIENTAMENTO PROFESSIONALE",exp_SILP!$AD1918="4.2"),"A.3 ORIENTAMENTO PROFESSIONALE (CARCERE)",
IF(AND(exp_SILP!$S1918="A.3 ORIENTAMENTO PROFESSIONALE",exp_SILP!$AD1918="."),"A.3 ORIENTAMENTO PROFESSIONALE (CARCERE)",
IF(AND(exp_SILP!$S1918="A.4 CONSULENZA ORIENTATIVA",exp_SILP!$AD1918="4.2"),"A.4 CONSULENZA ORIENTATIVA (CARCERE)",
IF(AND(exp_SILP!$S1918="A.4 CONSULENZA ORIENTATIVA",exp_SILP!$AD1918="."),"A.4 CONSULENZA ORIENTATIVA (CARCERE)",
IF(AND(exp_SILP!$S1918="A.5 - LEP F1 - ACCOMPAGNAMENTO AL LAVORO",exp_SILP!$AD1918="4.2"),"A.5 - LEP F1 - ACCOMPAGNAMENTO AL LAVORO (CARCERE)",
IF(AND(exp_SILP!$S1918="A.5 - LEP F1 - ACCOMPAGNAMENTO AL LAVORO",exp_SILP!$AD1918="."),"A.5 - LEP F1 - ACCOMPAGNAMENTO AL LAVORO (CARCERE)",
IF(AND(exp_SILP!$S1918="A.5.2a - TUTORAGGIO TIROCINI",exp_SILP!$AD1918="4.2"),"A.5.2a - TUTORAGGIO TIROCINI (CARCERE)",
exp_SILP!$S1918)))))))</f>
        <v>A.5 - LEP F1 - ACCOMPAGNAMENTO AL LAVORO</v>
      </c>
      <c r="C1918" s="11" t="str">
        <f>CONCATENATE(VLOOKUP(exp_SILP!$B1918,'DATI COMMESSE'!$A$2:$F$25,4,FALSE)," - ", VLOOKUP(exp_SILP!$B1918,'DATI COMMESSE'!$A$2:$F$25,2,FALSE)," - ",VLOOKUP(exp_SILP!$B1918,'DATI COMMESSE'!$A$2:$F$25,3,FALSE))</f>
        <v>GOL - 22-02-5000 - 22-12-5003</v>
      </c>
      <c r="D1918" s="11" t="str">
        <f>LEFT(exp_SILP!$R1918,5)</f>
        <v>17:30</v>
      </c>
      <c r="E1918" s="11" t="str">
        <f>RIGHT(exp_SILP!$R1918,5)</f>
        <v>18:30</v>
      </c>
      <c r="F1918" s="11">
        <f>IF(exp_SILP!$AG1918&gt;=60,exp_SILP!$AG1918/60,exp_SILP!$AG1918)</f>
        <v>1</v>
      </c>
      <c r="G1918" s="11" t="str">
        <f>VLOOKUP(exp_SILP!$Y1918,'DATI CM'!$A$2:$F$28,2,FALSE)</f>
        <v>SPDPRZ67H55L219V</v>
      </c>
      <c r="H1918" s="11" t="str">
        <f>VLOOKUP(exp_SILP!$Y1918,'DATI CM'!$A$2:$F$28,3,FALSE)</f>
        <v>A010</v>
      </c>
      <c r="I1918" s="11" t="str">
        <f t="shared" si="1"/>
        <v>N</v>
      </c>
      <c r="J1918" s="11" t="str">
        <f>VLOOKUP(exp_SILP!$Y1918,'DATI CM'!$A$2:$F$28,4,FALSE)</f>
        <v>TORINO</v>
      </c>
      <c r="K1918" s="12">
        <f>VLOOKUP(exp_SILP!$B1918,'DATI COMMESSE'!$A$2:$F$25,5,FALSE)</f>
        <v>39.94</v>
      </c>
      <c r="L1918" s="12" t="str">
        <f>IF(exp_SILP!$B1918="A4.10 - LEP E - ORIENTAMENTO SPECIALISTICO SKILL GAP ANALYSIS - GRUPPO 3P",0,VLOOKUP(exp_SILP!$Y1918,'DATI CM'!$A$2:$F$28,6,FALSE))</f>
        <v/>
      </c>
      <c r="M1918" s="12">
        <f>IFERROR(VLOOKUP(exp_SILP!$B1918,'DATI CM'!$H$2:$I$16,2,FALSE)*exp_SILP!$F1918,0)</f>
        <v>0</v>
      </c>
      <c r="N1918" s="11" t="str">
        <f>VLOOKUP(exp_SILP!$B1918,'DATI COMMESSE'!$A$2:$F$25,4,FALSE)</f>
        <v>GOL</v>
      </c>
      <c r="O1918" s="13">
        <f>VLOOKUP(exp_SILP!$B1918,'DATI COMMESSE'!$A$2:$F$25,5,FALSE)*exp_SILP!$F1918</f>
        <v>39.94</v>
      </c>
      <c r="P1918" s="11" t="str">
        <f>IF(MID(exp_SILP!$W1918,10,2)&gt;"40","F","M")</f>
        <v>F</v>
      </c>
      <c r="Q1918" s="27" t="s">
        <v>1223</v>
      </c>
      <c r="R1918" s="15" t="s">
        <v>792</v>
      </c>
      <c r="S1918" s="15" t="s">
        <v>57</v>
      </c>
      <c r="T1918" s="15" t="s">
        <v>58</v>
      </c>
      <c r="U1918" s="15" t="s">
        <v>59</v>
      </c>
      <c r="V1918" s="15" t="s">
        <v>1457</v>
      </c>
      <c r="W1918" s="15" t="s">
        <v>1458</v>
      </c>
      <c r="X1918" s="15" t="s">
        <v>1459</v>
      </c>
      <c r="Y1918" s="15" t="s">
        <v>17</v>
      </c>
      <c r="Z1918" s="15" t="s">
        <v>63</v>
      </c>
      <c r="AA1918" s="15" t="s">
        <v>64</v>
      </c>
      <c r="AB1918" s="15" t="s">
        <v>65</v>
      </c>
      <c r="AC1918" s="15" t="s">
        <v>135</v>
      </c>
      <c r="AD1918" s="15" t="s">
        <v>59</v>
      </c>
      <c r="AE1918" s="15" t="s">
        <v>59</v>
      </c>
      <c r="AF1918" s="15" t="s">
        <v>59</v>
      </c>
      <c r="AG1918" s="28" t="s">
        <v>67</v>
      </c>
      <c r="AH1918" s="15" t="s">
        <v>1505</v>
      </c>
      <c r="AI1918" s="15" t="s">
        <v>137</v>
      </c>
      <c r="AJ1918" s="15" t="str">
        <f>VLOOKUP(exp_SILP!$Y1918,'DATI CM'!$A$2:$F$28,2,FALSE)</f>
        <v>SPDPRZ67H55L219V</v>
      </c>
    </row>
    <row r="1919" ht="15.75" customHeight="1">
      <c r="A1919" s="17" t="str">
        <f>IFERROR(VLOOKUP(exp_SILP!$W1919,exp_utenti_P!D:D,1,FALSE),"_DA INSERIRE")</f>
        <v>JVNCRS82C24G674I</v>
      </c>
      <c r="B1919" s="17" t="str">
        <f>IF(AND(exp_SILP!$S1919="A.3 ORIENTAMENTO PROFESSIONALE",exp_SILP!$AD1919="4.2"),"A.3 ORIENTAMENTO PROFESSIONALE (CARCERE)",
IF(AND(exp_SILP!$S1919="A.3 ORIENTAMENTO PROFESSIONALE",exp_SILP!$AD1919="."),"A.3 ORIENTAMENTO PROFESSIONALE (CARCERE)",
IF(AND(exp_SILP!$S1919="A.4 CONSULENZA ORIENTATIVA",exp_SILP!$AD1919="4.2"),"A.4 CONSULENZA ORIENTATIVA (CARCERE)",
IF(AND(exp_SILP!$S1919="A.4 CONSULENZA ORIENTATIVA",exp_SILP!$AD1919="."),"A.4 CONSULENZA ORIENTATIVA (CARCERE)",
IF(AND(exp_SILP!$S1919="A.5 - LEP F1 - ACCOMPAGNAMENTO AL LAVORO",exp_SILP!$AD1919="4.2"),"A.5 - LEP F1 - ACCOMPAGNAMENTO AL LAVORO (CARCERE)",
IF(AND(exp_SILP!$S1919="A.5 - LEP F1 - ACCOMPAGNAMENTO AL LAVORO",exp_SILP!$AD1919="."),"A.5 - LEP F1 - ACCOMPAGNAMENTO AL LAVORO (CARCERE)",
IF(AND(exp_SILP!$S1919="A.5.2a - TUTORAGGIO TIROCINI",exp_SILP!$AD1919="4.2"),"A.5.2a - TUTORAGGIO TIROCINI (CARCERE)",
exp_SILP!$S1919)))))))</f>
        <v>A.5 - LEP F1 - ACCOMPAGNAMENTO AL LAVORO</v>
      </c>
      <c r="C1919" s="18" t="str">
        <f>CONCATENATE(VLOOKUP(exp_SILP!$B1919,'DATI COMMESSE'!$A$2:$F$25,4,FALSE)," - ", VLOOKUP(exp_SILP!$B1919,'DATI COMMESSE'!$A$2:$F$25,2,FALSE)," - ",VLOOKUP(exp_SILP!$B1919,'DATI COMMESSE'!$A$2:$F$25,3,FALSE))</f>
        <v>GOL - 22-02-5000 - 22-12-5003</v>
      </c>
      <c r="D1919" s="18" t="str">
        <f>LEFT(exp_SILP!$R1919,5)</f>
        <v>11:00</v>
      </c>
      <c r="E1919" s="18" t="str">
        <f>RIGHT(exp_SILP!$R1919,5)</f>
        <v>12:00</v>
      </c>
      <c r="F1919" s="18">
        <f>IF(exp_SILP!$AG1919&gt;=60,exp_SILP!$AG1919/60,exp_SILP!$AG1919)</f>
        <v>1</v>
      </c>
      <c r="G1919" s="18" t="str">
        <f>VLOOKUP(exp_SILP!$Y1919,'DATI CM'!$A$2:$F$28,2,FALSE)</f>
        <v>MNRCLD73B46G674U</v>
      </c>
      <c r="H1919" s="18" t="str">
        <f>VLOOKUP(exp_SILP!$Y1919,'DATI CM'!$A$2:$F$28,3,FALSE)</f>
        <v>A011</v>
      </c>
      <c r="I1919" s="18" t="str">
        <f t="shared" si="1"/>
        <v>N</v>
      </c>
      <c r="J1919" s="18" t="str">
        <f>VLOOKUP(exp_SILP!$Y1919,'DATI CM'!$A$2:$F$28,4,FALSE)</f>
        <v>TORINO</v>
      </c>
      <c r="K1919" s="19">
        <f>VLOOKUP(exp_SILP!$B1919,'DATI COMMESSE'!$A$2:$F$25,5,FALSE)</f>
        <v>39.94</v>
      </c>
      <c r="L1919" s="19">
        <f>IF(exp_SILP!$B1919="A4.10 - LEP E - ORIENTAMENTO SPECIALISTICO SKILL GAP ANALYSIS - GRUPPO 3P",0,VLOOKUP(exp_SILP!$Y1919,'DATI CM'!$A$2:$F$28,6,FALSE))</f>
        <v>25</v>
      </c>
      <c r="M1919" s="19">
        <f>IFERROR(VLOOKUP(exp_SILP!$B1919,'DATI CM'!$H$2:$I$16,2,FALSE)*exp_SILP!$F1919,0)</f>
        <v>0</v>
      </c>
      <c r="N1919" s="18" t="str">
        <f>VLOOKUP(exp_SILP!$B1919,'DATI COMMESSE'!$A$2:$F$25,4,FALSE)</f>
        <v>GOL</v>
      </c>
      <c r="O1919" s="20">
        <f>VLOOKUP(exp_SILP!$B1919,'DATI COMMESSE'!$A$2:$F$25,5,FALSE)*exp_SILP!$F1919</f>
        <v>39.94</v>
      </c>
      <c r="P1919" s="18" t="str">
        <f>IF(MID(exp_SILP!$W1919,10,2)&gt;"40","F","M")</f>
        <v>M</v>
      </c>
      <c r="Q1919" s="24" t="s">
        <v>1223</v>
      </c>
      <c r="R1919" s="22" t="s">
        <v>278</v>
      </c>
      <c r="S1919" s="22" t="s">
        <v>57</v>
      </c>
      <c r="T1919" s="22" t="s">
        <v>58</v>
      </c>
      <c r="U1919" s="22" t="s">
        <v>59</v>
      </c>
      <c r="V1919" s="22" t="s">
        <v>1138</v>
      </c>
      <c r="W1919" s="22" t="s">
        <v>1139</v>
      </c>
      <c r="X1919" s="22" t="s">
        <v>1140</v>
      </c>
      <c r="Y1919" s="22" t="s">
        <v>14</v>
      </c>
      <c r="Z1919" s="22" t="s">
        <v>63</v>
      </c>
      <c r="AA1919" s="22" t="s">
        <v>64</v>
      </c>
      <c r="AB1919" s="22" t="s">
        <v>65</v>
      </c>
      <c r="AC1919" s="22" t="s">
        <v>135</v>
      </c>
      <c r="AD1919" s="22" t="s">
        <v>59</v>
      </c>
      <c r="AE1919" s="22" t="s">
        <v>59</v>
      </c>
      <c r="AF1919" s="22" t="s">
        <v>156</v>
      </c>
      <c r="AG1919" s="25" t="s">
        <v>67</v>
      </c>
      <c r="AH1919" s="22" t="s">
        <v>1223</v>
      </c>
      <c r="AI1919" s="22" t="s">
        <v>158</v>
      </c>
      <c r="AJ1919" s="22" t="str">
        <f>VLOOKUP(exp_SILP!$Y1919,'DATI CM'!$A$2:$F$28,2,FALSE)</f>
        <v>MNRCLD73B46G674U</v>
      </c>
    </row>
    <row r="1920" ht="15.75" customHeight="1">
      <c r="A1920" s="10" t="str">
        <f>IFERROR(VLOOKUP(exp_SILP!$W1920,exp_utenti_P!D:D,1,FALSE),"_DA INSERIRE")</f>
        <v>JVNCRS82C24G674I</v>
      </c>
      <c r="B1920" s="10" t="str">
        <f>IF(AND(exp_SILP!$S1920="A.3 ORIENTAMENTO PROFESSIONALE",exp_SILP!$AD1920="4.2"),"A.3 ORIENTAMENTO PROFESSIONALE (CARCERE)",
IF(AND(exp_SILP!$S1920="A.3 ORIENTAMENTO PROFESSIONALE",exp_SILP!$AD1920="."),"A.3 ORIENTAMENTO PROFESSIONALE (CARCERE)",
IF(AND(exp_SILP!$S1920="A.4 CONSULENZA ORIENTATIVA",exp_SILP!$AD1920="4.2"),"A.4 CONSULENZA ORIENTATIVA (CARCERE)",
IF(AND(exp_SILP!$S1920="A.4 CONSULENZA ORIENTATIVA",exp_SILP!$AD1920="."),"A.4 CONSULENZA ORIENTATIVA (CARCERE)",
IF(AND(exp_SILP!$S1920="A.5 - LEP F1 - ACCOMPAGNAMENTO AL LAVORO",exp_SILP!$AD1920="4.2"),"A.5 - LEP F1 - ACCOMPAGNAMENTO AL LAVORO (CARCERE)",
IF(AND(exp_SILP!$S1920="A.5 - LEP F1 - ACCOMPAGNAMENTO AL LAVORO",exp_SILP!$AD1920="."),"A.5 - LEP F1 - ACCOMPAGNAMENTO AL LAVORO (CARCERE)",
IF(AND(exp_SILP!$S1920="A.5.2a - TUTORAGGIO TIROCINI",exp_SILP!$AD1920="4.2"),"A.5.2a - TUTORAGGIO TIROCINI (CARCERE)",
exp_SILP!$S1920)))))))</f>
        <v>A.5 - LEP F1 - ACCOMPAGNAMENTO AL LAVORO</v>
      </c>
      <c r="C1920" s="11" t="str">
        <f>CONCATENATE(VLOOKUP(exp_SILP!$B1920,'DATI COMMESSE'!$A$2:$F$25,4,FALSE)," - ", VLOOKUP(exp_SILP!$B1920,'DATI COMMESSE'!$A$2:$F$25,2,FALSE)," - ",VLOOKUP(exp_SILP!$B1920,'DATI COMMESSE'!$A$2:$F$25,3,FALSE))</f>
        <v>GOL - 22-02-5000 - 22-12-5003</v>
      </c>
      <c r="D1920" s="11" t="str">
        <f>LEFT(exp_SILP!$R1920,5)</f>
        <v>09:00</v>
      </c>
      <c r="E1920" s="11" t="str">
        <f>RIGHT(exp_SILP!$R1920,5)</f>
        <v>11:00</v>
      </c>
      <c r="F1920" s="11">
        <f>IF(exp_SILP!$AG1920&gt;=60,exp_SILP!$AG1920/60,exp_SILP!$AG1920)</f>
        <v>2</v>
      </c>
      <c r="G1920" s="11" t="str">
        <f>VLOOKUP(exp_SILP!$Y1920,'DATI CM'!$A$2:$F$28,2,FALSE)</f>
        <v>MNRCLD73B46G674U</v>
      </c>
      <c r="H1920" s="11" t="str">
        <f>VLOOKUP(exp_SILP!$Y1920,'DATI CM'!$A$2:$F$28,3,FALSE)</f>
        <v>A011</v>
      </c>
      <c r="I1920" s="11" t="str">
        <f t="shared" si="1"/>
        <v>N</v>
      </c>
      <c r="J1920" s="11" t="str">
        <f>VLOOKUP(exp_SILP!$Y1920,'DATI CM'!$A$2:$F$28,4,FALSE)</f>
        <v>TORINO</v>
      </c>
      <c r="K1920" s="12">
        <f>VLOOKUP(exp_SILP!$B1920,'DATI COMMESSE'!$A$2:$F$25,5,FALSE)</f>
        <v>39.94</v>
      </c>
      <c r="L1920" s="12">
        <f>IF(exp_SILP!$B1920="A4.10 - LEP E - ORIENTAMENTO SPECIALISTICO SKILL GAP ANALYSIS - GRUPPO 3P",0,VLOOKUP(exp_SILP!$Y1920,'DATI CM'!$A$2:$F$28,6,FALSE))</f>
        <v>25</v>
      </c>
      <c r="M1920" s="12">
        <f>IFERROR(VLOOKUP(exp_SILP!$B1920,'DATI CM'!$H$2:$I$16,2,FALSE)*exp_SILP!$F1920,0)</f>
        <v>0</v>
      </c>
      <c r="N1920" s="11" t="str">
        <f>VLOOKUP(exp_SILP!$B1920,'DATI COMMESSE'!$A$2:$F$25,4,FALSE)</f>
        <v>GOL</v>
      </c>
      <c r="O1920" s="13">
        <f>VLOOKUP(exp_SILP!$B1920,'DATI COMMESSE'!$A$2:$F$25,5,FALSE)*exp_SILP!$F1920</f>
        <v>79.88</v>
      </c>
      <c r="P1920" s="11" t="str">
        <f>IF(MID(exp_SILP!$W1920,10,2)&gt;"40","F","M")</f>
        <v>M</v>
      </c>
      <c r="Q1920" s="27" t="s">
        <v>1223</v>
      </c>
      <c r="R1920" s="15" t="s">
        <v>223</v>
      </c>
      <c r="S1920" s="15" t="s">
        <v>57</v>
      </c>
      <c r="T1920" s="15" t="s">
        <v>58</v>
      </c>
      <c r="U1920" s="15" t="s">
        <v>59</v>
      </c>
      <c r="V1920" s="15" t="s">
        <v>1138</v>
      </c>
      <c r="W1920" s="15" t="s">
        <v>1139</v>
      </c>
      <c r="X1920" s="15" t="s">
        <v>1140</v>
      </c>
      <c r="Y1920" s="15" t="s">
        <v>14</v>
      </c>
      <c r="Z1920" s="15" t="s">
        <v>63</v>
      </c>
      <c r="AA1920" s="15" t="s">
        <v>64</v>
      </c>
      <c r="AB1920" s="15" t="s">
        <v>74</v>
      </c>
      <c r="AC1920" s="15" t="s">
        <v>135</v>
      </c>
      <c r="AD1920" s="15" t="s">
        <v>59</v>
      </c>
      <c r="AE1920" s="15" t="s">
        <v>59</v>
      </c>
      <c r="AF1920" s="15" t="s">
        <v>59</v>
      </c>
      <c r="AG1920" s="28" t="s">
        <v>76</v>
      </c>
      <c r="AH1920" s="15" t="s">
        <v>1223</v>
      </c>
      <c r="AI1920" s="15" t="s">
        <v>158</v>
      </c>
      <c r="AJ1920" s="15" t="str">
        <f>VLOOKUP(exp_SILP!$Y1920,'DATI CM'!$A$2:$F$28,2,FALSE)</f>
        <v>MNRCLD73B46G674U</v>
      </c>
    </row>
    <row r="1921" ht="15.75" hidden="1" customHeight="1">
      <c r="A1921" s="17" t="str">
        <f>IFERROR(VLOOKUP(exp_SILP!$W1921,exp_utenti_P!D:D,1,FALSE),"_DA INSERIRE")</f>
        <v>MJDLRT65T42Z100L</v>
      </c>
      <c r="B1921" s="17" t="str">
        <f>IF(AND(exp_SILP!$S1921="A.3 ORIENTAMENTO PROFESSIONALE",exp_SILP!$AD1921="4.2"),"A.3 ORIENTAMENTO PROFESSIONALE (CARCERE)",
IF(AND(exp_SILP!$S1921="A.3 ORIENTAMENTO PROFESSIONALE",exp_SILP!$AD1921="."),"A.3 ORIENTAMENTO PROFESSIONALE (CARCERE)",
IF(AND(exp_SILP!$S1921="A.4 CONSULENZA ORIENTATIVA",exp_SILP!$AD1921="4.2"),"A.4 CONSULENZA ORIENTATIVA (CARCERE)",
IF(AND(exp_SILP!$S1921="A.4 CONSULENZA ORIENTATIVA",exp_SILP!$AD1921="."),"A.4 CONSULENZA ORIENTATIVA (CARCERE)",
IF(AND(exp_SILP!$S1921="A.5 - LEP F1 - ACCOMPAGNAMENTO AL LAVORO",exp_SILP!$AD1921="4.2"),"A.5 - LEP F1 - ACCOMPAGNAMENTO AL LAVORO (CARCERE)",
IF(AND(exp_SILP!$S1921="A.5 - LEP F1 - ACCOMPAGNAMENTO AL LAVORO",exp_SILP!$AD1921="."),"A.5 - LEP F1 - ACCOMPAGNAMENTO AL LAVORO (CARCERE)",
IF(AND(exp_SILP!$S1921="A.5.2a - TUTORAGGIO TIROCINI",exp_SILP!$AD1921="4.2"),"A.5.2a - TUTORAGGIO TIROCINI (CARCERE)",
exp_SILP!$S1921)))))))</f>
        <v>A.5 - LEP F1 - ACCOMPAGNAMENTO AL LAVORO</v>
      </c>
      <c r="C1921" s="18" t="str">
        <f>CONCATENATE(VLOOKUP(exp_SILP!$B1921,'DATI COMMESSE'!$A$2:$F$25,4,FALSE)," - ", VLOOKUP(exp_SILP!$B1921,'DATI COMMESSE'!$A$2:$F$25,2,FALSE)," - ",VLOOKUP(exp_SILP!$B1921,'DATI COMMESSE'!$A$2:$F$25,3,FALSE))</f>
        <v>GOL - 22-02-5000 - 22-12-5003</v>
      </c>
      <c r="D1921" s="18" t="str">
        <f>LEFT(exp_SILP!$R1921,5)</f>
        <v>16:30</v>
      </c>
      <c r="E1921" s="18" t="str">
        <f>RIGHT(exp_SILP!$R1921,5)</f>
        <v>17:30</v>
      </c>
      <c r="F1921" s="18">
        <f>IF(exp_SILP!$AG1921&gt;=60,exp_SILP!$AG1921/60,exp_SILP!$AG1921)</f>
        <v>1</v>
      </c>
      <c r="G1921" s="18" t="str">
        <f>VLOOKUP(exp_SILP!$Y1921,'DATI CM'!$A$2:$F$28,2,FALSE)</f>
        <v>DRDSMN81D20D205B</v>
      </c>
      <c r="H1921" s="18" t="str">
        <f>VLOOKUP(exp_SILP!$Y1921,'DATI CM'!$A$2:$F$28,3,FALSE)</f>
        <v>A010</v>
      </c>
      <c r="I1921" s="18" t="str">
        <f t="shared" si="1"/>
        <v>N</v>
      </c>
      <c r="J1921" s="18" t="str">
        <f>VLOOKUP(exp_SILP!$Y1921,'DATI CM'!$A$2:$F$28,4,FALSE)</f>
        <v>TORINO</v>
      </c>
      <c r="K1921" s="19">
        <f>VLOOKUP(exp_SILP!$B1921,'DATI COMMESSE'!$A$2:$F$25,5,FALSE)</f>
        <v>39.94</v>
      </c>
      <c r="L1921" s="19" t="str">
        <f>IF(exp_SILP!$B1921="A4.10 - LEP E - ORIENTAMENTO SPECIALISTICO SKILL GAP ANALYSIS - GRUPPO 3P",0,VLOOKUP(exp_SILP!$Y1921,'DATI CM'!$A$2:$F$28,6,FALSE))</f>
        <v/>
      </c>
      <c r="M1921" s="19">
        <f>IFERROR(VLOOKUP(exp_SILP!$B1921,'DATI CM'!$H$2:$I$16,2,FALSE)*exp_SILP!$F1921,0)</f>
        <v>0</v>
      </c>
      <c r="N1921" s="18" t="str">
        <f>VLOOKUP(exp_SILP!$B1921,'DATI COMMESSE'!$A$2:$F$25,4,FALSE)</f>
        <v>GOL</v>
      </c>
      <c r="O1921" s="20">
        <f>VLOOKUP(exp_SILP!$B1921,'DATI COMMESSE'!$A$2:$F$25,5,FALSE)*exp_SILP!$F1921</f>
        <v>39.94</v>
      </c>
      <c r="P1921" s="18" t="str">
        <f>IF(MID(exp_SILP!$W1921,10,2)&gt;"40","F","M")</f>
        <v>F</v>
      </c>
      <c r="Q1921" s="24" t="s">
        <v>1223</v>
      </c>
      <c r="R1921" s="22" t="s">
        <v>110</v>
      </c>
      <c r="S1921" s="22" t="s">
        <v>57</v>
      </c>
      <c r="T1921" s="22" t="s">
        <v>58</v>
      </c>
      <c r="U1921" s="22" t="s">
        <v>59</v>
      </c>
      <c r="V1921" s="22" t="s">
        <v>387</v>
      </c>
      <c r="W1921" s="22" t="s">
        <v>388</v>
      </c>
      <c r="X1921" s="22" t="s">
        <v>389</v>
      </c>
      <c r="Y1921" s="22" t="s">
        <v>7</v>
      </c>
      <c r="Z1921" s="22" t="s">
        <v>63</v>
      </c>
      <c r="AA1921" s="22" t="s">
        <v>64</v>
      </c>
      <c r="AB1921" s="22" t="s">
        <v>65</v>
      </c>
      <c r="AC1921" s="22" t="s">
        <v>135</v>
      </c>
      <c r="AD1921" s="22" t="s">
        <v>59</v>
      </c>
      <c r="AE1921" s="22" t="s">
        <v>59</v>
      </c>
      <c r="AF1921" s="22" t="s">
        <v>114</v>
      </c>
      <c r="AG1921" s="25" t="s">
        <v>67</v>
      </c>
      <c r="AH1921" s="22" t="s">
        <v>1223</v>
      </c>
      <c r="AI1921" s="22" t="s">
        <v>715</v>
      </c>
      <c r="AJ1921" s="22" t="str">
        <f>VLOOKUP(exp_SILP!$Y1921,'DATI CM'!$A$2:$F$28,2,FALSE)</f>
        <v>DRDSMN81D20D205B</v>
      </c>
    </row>
    <row r="1922" ht="15.75" hidden="1" customHeight="1">
      <c r="A1922" s="10" t="str">
        <f>IFERROR(VLOOKUP(exp_SILP!$W1922,exp_utenti_P!D:D,1,FALSE),"_DA INSERIRE")</f>
        <v>MJDLRT65T42Z100L</v>
      </c>
      <c r="B1922" s="10" t="str">
        <f>IF(AND(exp_SILP!$S1922="A.3 ORIENTAMENTO PROFESSIONALE",exp_SILP!$AD1922="4.2"),"A.3 ORIENTAMENTO PROFESSIONALE (CARCERE)",
IF(AND(exp_SILP!$S1922="A.3 ORIENTAMENTO PROFESSIONALE",exp_SILP!$AD1922="."),"A.3 ORIENTAMENTO PROFESSIONALE (CARCERE)",
IF(AND(exp_SILP!$S1922="A.4 CONSULENZA ORIENTATIVA",exp_SILP!$AD1922="4.2"),"A.4 CONSULENZA ORIENTATIVA (CARCERE)",
IF(AND(exp_SILP!$S1922="A.4 CONSULENZA ORIENTATIVA",exp_SILP!$AD1922="."),"A.4 CONSULENZA ORIENTATIVA (CARCERE)",
IF(AND(exp_SILP!$S1922="A.5 - LEP F1 - ACCOMPAGNAMENTO AL LAVORO",exp_SILP!$AD1922="4.2"),"A.5 - LEP F1 - ACCOMPAGNAMENTO AL LAVORO (CARCERE)",
IF(AND(exp_SILP!$S1922="A.5 - LEP F1 - ACCOMPAGNAMENTO AL LAVORO",exp_SILP!$AD1922="."),"A.5 - LEP F1 - ACCOMPAGNAMENTO AL LAVORO (CARCERE)",
IF(AND(exp_SILP!$S1922="A.5.2a - TUTORAGGIO TIROCINI",exp_SILP!$AD1922="4.2"),"A.5.2a - TUTORAGGIO TIROCINI (CARCERE)",
exp_SILP!$S1922)))))))</f>
        <v>A.5 - LEP F1 - ACCOMPAGNAMENTO AL LAVORO</v>
      </c>
      <c r="C1922" s="11" t="str">
        <f>CONCATENATE(VLOOKUP(exp_SILP!$B1922,'DATI COMMESSE'!$A$2:$F$25,4,FALSE)," - ", VLOOKUP(exp_SILP!$B1922,'DATI COMMESSE'!$A$2:$F$25,2,FALSE)," - ",VLOOKUP(exp_SILP!$B1922,'DATI COMMESSE'!$A$2:$F$25,3,FALSE))</f>
        <v>GOL - 22-02-5000 - 22-12-5003</v>
      </c>
      <c r="D1922" s="11" t="str">
        <f>LEFT(exp_SILP!$R1922,5)</f>
        <v>14:30</v>
      </c>
      <c r="E1922" s="11" t="str">
        <f>RIGHT(exp_SILP!$R1922,5)</f>
        <v>16:30</v>
      </c>
      <c r="F1922" s="11">
        <f>IF(exp_SILP!$AG1922&gt;=60,exp_SILP!$AG1922/60,exp_SILP!$AG1922)</f>
        <v>2</v>
      </c>
      <c r="G1922" s="11" t="str">
        <f>VLOOKUP(exp_SILP!$Y1922,'DATI CM'!$A$2:$F$28,2,FALSE)</f>
        <v>DRDSMN81D20D205B</v>
      </c>
      <c r="H1922" s="11" t="str">
        <f>VLOOKUP(exp_SILP!$Y1922,'DATI CM'!$A$2:$F$28,3,FALSE)</f>
        <v>A010</v>
      </c>
      <c r="I1922" s="11" t="str">
        <f t="shared" si="1"/>
        <v>N</v>
      </c>
      <c r="J1922" s="11" t="str">
        <f>VLOOKUP(exp_SILP!$Y1922,'DATI CM'!$A$2:$F$28,4,FALSE)</f>
        <v>TORINO</v>
      </c>
      <c r="K1922" s="12">
        <f>VLOOKUP(exp_SILP!$B1922,'DATI COMMESSE'!$A$2:$F$25,5,FALSE)</f>
        <v>39.94</v>
      </c>
      <c r="L1922" s="12" t="str">
        <f>IF(exp_SILP!$B1922="A4.10 - LEP E - ORIENTAMENTO SPECIALISTICO SKILL GAP ANALYSIS - GRUPPO 3P",0,VLOOKUP(exp_SILP!$Y1922,'DATI CM'!$A$2:$F$28,6,FALSE))</f>
        <v/>
      </c>
      <c r="M1922" s="12">
        <f>IFERROR(VLOOKUP(exp_SILP!$B1922,'DATI CM'!$H$2:$I$16,2,FALSE)*exp_SILP!$F1922,0)</f>
        <v>0</v>
      </c>
      <c r="N1922" s="11" t="str">
        <f>VLOOKUP(exp_SILP!$B1922,'DATI COMMESSE'!$A$2:$F$25,4,FALSE)</f>
        <v>GOL</v>
      </c>
      <c r="O1922" s="13">
        <f>VLOOKUP(exp_SILP!$B1922,'DATI COMMESSE'!$A$2:$F$25,5,FALSE)*exp_SILP!$F1922</f>
        <v>79.88</v>
      </c>
      <c r="P1922" s="11" t="str">
        <f>IF(MID(exp_SILP!$W1922,10,2)&gt;"40","F","M")</f>
        <v>F</v>
      </c>
      <c r="Q1922" s="27" t="s">
        <v>1223</v>
      </c>
      <c r="R1922" s="15" t="s">
        <v>545</v>
      </c>
      <c r="S1922" s="15" t="s">
        <v>57</v>
      </c>
      <c r="T1922" s="15" t="s">
        <v>58</v>
      </c>
      <c r="U1922" s="15" t="s">
        <v>59</v>
      </c>
      <c r="V1922" s="15" t="s">
        <v>387</v>
      </c>
      <c r="W1922" s="15" t="s">
        <v>388</v>
      </c>
      <c r="X1922" s="15" t="s">
        <v>389</v>
      </c>
      <c r="Y1922" s="15" t="s">
        <v>7</v>
      </c>
      <c r="Z1922" s="15" t="s">
        <v>63</v>
      </c>
      <c r="AA1922" s="15" t="s">
        <v>64</v>
      </c>
      <c r="AB1922" s="15" t="s">
        <v>65</v>
      </c>
      <c r="AC1922" s="15" t="s">
        <v>135</v>
      </c>
      <c r="AD1922" s="15" t="s">
        <v>59</v>
      </c>
      <c r="AE1922" s="15" t="s">
        <v>59</v>
      </c>
      <c r="AF1922" s="15" t="s">
        <v>59</v>
      </c>
      <c r="AG1922" s="28" t="s">
        <v>76</v>
      </c>
      <c r="AH1922" s="15" t="s">
        <v>1223</v>
      </c>
      <c r="AI1922" s="15" t="s">
        <v>715</v>
      </c>
      <c r="AJ1922" s="15" t="str">
        <f>VLOOKUP(exp_SILP!$Y1922,'DATI CM'!$A$2:$F$28,2,FALSE)</f>
        <v>DRDSMN81D20D205B</v>
      </c>
    </row>
    <row r="1923" ht="15.75" hidden="1" customHeight="1">
      <c r="A1923" s="17" t="str">
        <f>IFERROR(VLOOKUP(exp_SILP!$W1923,exp_utenti_P!D:D,1,FALSE),"_DA INSERIRE")</f>
        <v>VAINMR71B60H355E</v>
      </c>
      <c r="B1923" s="17" t="str">
        <f>IF(AND(exp_SILP!$S1923="A.3 ORIENTAMENTO PROFESSIONALE",exp_SILP!$AD1923="4.2"),"A.3 ORIENTAMENTO PROFESSIONALE (CARCERE)",
IF(AND(exp_SILP!$S1923="A.3 ORIENTAMENTO PROFESSIONALE",exp_SILP!$AD1923="."),"A.3 ORIENTAMENTO PROFESSIONALE (CARCERE)",
IF(AND(exp_SILP!$S1923="A.4 CONSULENZA ORIENTATIVA",exp_SILP!$AD1923="4.2"),"A.4 CONSULENZA ORIENTATIVA (CARCERE)",
IF(AND(exp_SILP!$S1923="A.4 CONSULENZA ORIENTATIVA",exp_SILP!$AD1923="."),"A.4 CONSULENZA ORIENTATIVA (CARCERE)",
IF(AND(exp_SILP!$S1923="A.5 - LEP F1 - ACCOMPAGNAMENTO AL LAVORO",exp_SILP!$AD1923="4.2"),"A.5 - LEP F1 - ACCOMPAGNAMENTO AL LAVORO (CARCERE)",
IF(AND(exp_SILP!$S1923="A.5 - LEP F1 - ACCOMPAGNAMENTO AL LAVORO",exp_SILP!$AD1923="."),"A.5 - LEP F1 - ACCOMPAGNAMENTO AL LAVORO (CARCERE)",
IF(AND(exp_SILP!$S1923="A.5.2a - TUTORAGGIO TIROCINI",exp_SILP!$AD1923="4.2"),"A.5.2a - TUTORAGGIO TIROCINI (CARCERE)",
exp_SILP!$S1923)))))))</f>
        <v>A.5 - LEP F1 - ACCOMPAGNAMENTO AL LAVORO</v>
      </c>
      <c r="C1923" s="18" t="str">
        <f>CONCATENATE(VLOOKUP(exp_SILP!$B1923,'DATI COMMESSE'!$A$2:$F$25,4,FALSE)," - ", VLOOKUP(exp_SILP!$B1923,'DATI COMMESSE'!$A$2:$F$25,2,FALSE)," - ",VLOOKUP(exp_SILP!$B1923,'DATI COMMESSE'!$A$2:$F$25,3,FALSE))</f>
        <v>GOL - 22-02-5000 - 22-12-5003</v>
      </c>
      <c r="D1923" s="18" t="str">
        <f>LEFT(exp_SILP!$R1923,5)</f>
        <v>17:30</v>
      </c>
      <c r="E1923" s="18" t="str">
        <f>RIGHT(exp_SILP!$R1923,5)</f>
        <v>18:30</v>
      </c>
      <c r="F1923" s="18">
        <f>IF(exp_SILP!$AG1923&gt;=60,exp_SILP!$AG1923/60,exp_SILP!$AG1923)</f>
        <v>1</v>
      </c>
      <c r="G1923" s="18" t="str">
        <f>VLOOKUP(exp_SILP!$Y1923,'DATI CM'!$A$2:$F$28,2,FALSE)</f>
        <v>DNRSMN97E58L219U</v>
      </c>
      <c r="H1923" s="18" t="str">
        <f>VLOOKUP(exp_SILP!$Y1923,'DATI CM'!$A$2:$F$28,3,FALSE)</f>
        <v/>
      </c>
      <c r="I1923" s="18" t="str">
        <f t="shared" si="1"/>
        <v>N</v>
      </c>
      <c r="J1923" s="18" t="str">
        <f>VLOOKUP(exp_SILP!$Y1923,'DATI CM'!$A$2:$F$28,4,FALSE)</f>
        <v/>
      </c>
      <c r="K1923" s="19">
        <f>VLOOKUP(exp_SILP!$B1923,'DATI COMMESSE'!$A$2:$F$25,5,FALSE)</f>
        <v>39.94</v>
      </c>
      <c r="L1923" s="19" t="str">
        <f>IF(exp_SILP!$B1923="A4.10 - LEP E - ORIENTAMENTO SPECIALISTICO SKILL GAP ANALYSIS - GRUPPO 3P",0,VLOOKUP(exp_SILP!$Y1923,'DATI CM'!$A$2:$F$28,6,FALSE))</f>
        <v/>
      </c>
      <c r="M1923" s="19">
        <f>IFERROR(VLOOKUP(exp_SILP!$B1923,'DATI CM'!$H$2:$I$16,2,FALSE)*exp_SILP!$F1923,0)</f>
        <v>0</v>
      </c>
      <c r="N1923" s="18" t="str">
        <f>VLOOKUP(exp_SILP!$B1923,'DATI COMMESSE'!$A$2:$F$25,4,FALSE)</f>
        <v>GOL</v>
      </c>
      <c r="O1923" s="20">
        <f>VLOOKUP(exp_SILP!$B1923,'DATI COMMESSE'!$A$2:$F$25,5,FALSE)*exp_SILP!$F1923</f>
        <v>39.94</v>
      </c>
      <c r="P1923" s="18" t="str">
        <f>IF(MID(exp_SILP!$W1923,10,2)&gt;"40","F","M")</f>
        <v>F</v>
      </c>
      <c r="Q1923" s="24" t="s">
        <v>1223</v>
      </c>
      <c r="R1923" s="22" t="s">
        <v>792</v>
      </c>
      <c r="S1923" s="22" t="s">
        <v>57</v>
      </c>
      <c r="T1923" s="22" t="s">
        <v>58</v>
      </c>
      <c r="U1923" s="22" t="s">
        <v>59</v>
      </c>
      <c r="V1923" s="22" t="s">
        <v>571</v>
      </c>
      <c r="W1923" s="22" t="s">
        <v>572</v>
      </c>
      <c r="X1923" s="22" t="s">
        <v>573</v>
      </c>
      <c r="Y1923" s="22" t="s">
        <v>8</v>
      </c>
      <c r="Z1923" s="22" t="s">
        <v>63</v>
      </c>
      <c r="AA1923" s="22" t="s">
        <v>64</v>
      </c>
      <c r="AB1923" s="22" t="s">
        <v>65</v>
      </c>
      <c r="AC1923" s="22" t="s">
        <v>135</v>
      </c>
      <c r="AD1923" s="22" t="s">
        <v>59</v>
      </c>
      <c r="AE1923" s="22" t="s">
        <v>59</v>
      </c>
      <c r="AF1923" s="22" t="s">
        <v>114</v>
      </c>
      <c r="AG1923" s="25" t="s">
        <v>67</v>
      </c>
      <c r="AH1923" s="22" t="s">
        <v>474</v>
      </c>
      <c r="AI1923" s="22" t="s">
        <v>143</v>
      </c>
      <c r="AJ1923" s="22" t="str">
        <f>VLOOKUP(exp_SILP!$Y1923,'DATI CM'!$A$2:$F$28,2,FALSE)</f>
        <v>DNRSMN97E58L219U</v>
      </c>
    </row>
    <row r="1924" ht="15.75" hidden="1" customHeight="1">
      <c r="A1924" s="10" t="str">
        <f>IFERROR(VLOOKUP(exp_SILP!$W1924,exp_utenti_P!D:D,1,FALSE),"_DA INSERIRE")</f>
        <v>VAINMR71B60H355E</v>
      </c>
      <c r="B1924" s="10" t="str">
        <f>IF(AND(exp_SILP!$S1924="A.3 ORIENTAMENTO PROFESSIONALE",exp_SILP!$AD1924="4.2"),"A.3 ORIENTAMENTO PROFESSIONALE (CARCERE)",
IF(AND(exp_SILP!$S1924="A.3 ORIENTAMENTO PROFESSIONALE",exp_SILP!$AD1924="."),"A.3 ORIENTAMENTO PROFESSIONALE (CARCERE)",
IF(AND(exp_SILP!$S1924="A.4 CONSULENZA ORIENTATIVA",exp_SILP!$AD1924="4.2"),"A.4 CONSULENZA ORIENTATIVA (CARCERE)",
IF(AND(exp_SILP!$S1924="A.4 CONSULENZA ORIENTATIVA",exp_SILP!$AD1924="."),"A.4 CONSULENZA ORIENTATIVA (CARCERE)",
IF(AND(exp_SILP!$S1924="A.5 - LEP F1 - ACCOMPAGNAMENTO AL LAVORO",exp_SILP!$AD1924="4.2"),"A.5 - LEP F1 - ACCOMPAGNAMENTO AL LAVORO (CARCERE)",
IF(AND(exp_SILP!$S1924="A.5 - LEP F1 - ACCOMPAGNAMENTO AL LAVORO",exp_SILP!$AD1924="."),"A.5 - LEP F1 - ACCOMPAGNAMENTO AL LAVORO (CARCERE)",
IF(AND(exp_SILP!$S1924="A.5.2a - TUTORAGGIO TIROCINI",exp_SILP!$AD1924="4.2"),"A.5.2a - TUTORAGGIO TIROCINI (CARCERE)",
exp_SILP!$S1924)))))))</f>
        <v>A.5 - LEP F1 - ACCOMPAGNAMENTO AL LAVORO</v>
      </c>
      <c r="C1924" s="11" t="str">
        <f>CONCATENATE(VLOOKUP(exp_SILP!$B1924,'DATI COMMESSE'!$A$2:$F$25,4,FALSE)," - ", VLOOKUP(exp_SILP!$B1924,'DATI COMMESSE'!$A$2:$F$25,2,FALSE)," - ",VLOOKUP(exp_SILP!$B1924,'DATI COMMESSE'!$A$2:$F$25,3,FALSE))</f>
        <v>GOL - 22-02-5000 - 22-12-5003</v>
      </c>
      <c r="D1924" s="11" t="str">
        <f>LEFT(exp_SILP!$R1924,5)</f>
        <v>16:30</v>
      </c>
      <c r="E1924" s="11" t="str">
        <f>RIGHT(exp_SILP!$R1924,5)</f>
        <v>17:30</v>
      </c>
      <c r="F1924" s="11">
        <f>IF(exp_SILP!$AG1924&gt;=60,exp_SILP!$AG1924/60,exp_SILP!$AG1924)</f>
        <v>1</v>
      </c>
      <c r="G1924" s="11" t="str">
        <f>VLOOKUP(exp_SILP!$Y1924,'DATI CM'!$A$2:$F$28,2,FALSE)</f>
        <v>DNRSMN97E58L219U</v>
      </c>
      <c r="H1924" s="11" t="str">
        <f>VLOOKUP(exp_SILP!$Y1924,'DATI CM'!$A$2:$F$28,3,FALSE)</f>
        <v/>
      </c>
      <c r="I1924" s="11" t="str">
        <f t="shared" si="1"/>
        <v>N</v>
      </c>
      <c r="J1924" s="11" t="str">
        <f>VLOOKUP(exp_SILP!$Y1924,'DATI CM'!$A$2:$F$28,4,FALSE)</f>
        <v/>
      </c>
      <c r="K1924" s="12">
        <f>VLOOKUP(exp_SILP!$B1924,'DATI COMMESSE'!$A$2:$F$25,5,FALSE)</f>
        <v>39.94</v>
      </c>
      <c r="L1924" s="12" t="str">
        <f>IF(exp_SILP!$B1924="A4.10 - LEP E - ORIENTAMENTO SPECIALISTICO SKILL GAP ANALYSIS - GRUPPO 3P",0,VLOOKUP(exp_SILP!$Y1924,'DATI CM'!$A$2:$F$28,6,FALSE))</f>
        <v/>
      </c>
      <c r="M1924" s="12">
        <f>IFERROR(VLOOKUP(exp_SILP!$B1924,'DATI CM'!$H$2:$I$16,2,FALSE)*exp_SILP!$F1924,0)</f>
        <v>0</v>
      </c>
      <c r="N1924" s="11" t="str">
        <f>VLOOKUP(exp_SILP!$B1924,'DATI COMMESSE'!$A$2:$F$25,4,FALSE)</f>
        <v>GOL</v>
      </c>
      <c r="O1924" s="13">
        <f>VLOOKUP(exp_SILP!$B1924,'DATI COMMESSE'!$A$2:$F$25,5,FALSE)*exp_SILP!$F1924</f>
        <v>39.94</v>
      </c>
      <c r="P1924" s="11" t="str">
        <f>IF(MID(exp_SILP!$W1924,10,2)&gt;"40","F","M")</f>
        <v>F</v>
      </c>
      <c r="Q1924" s="27" t="s">
        <v>1223</v>
      </c>
      <c r="R1924" s="15" t="s">
        <v>110</v>
      </c>
      <c r="S1924" s="15" t="s">
        <v>57</v>
      </c>
      <c r="T1924" s="15" t="s">
        <v>58</v>
      </c>
      <c r="U1924" s="15" t="s">
        <v>59</v>
      </c>
      <c r="V1924" s="15" t="s">
        <v>571</v>
      </c>
      <c r="W1924" s="15" t="s">
        <v>572</v>
      </c>
      <c r="X1924" s="15" t="s">
        <v>573</v>
      </c>
      <c r="Y1924" s="15" t="s">
        <v>8</v>
      </c>
      <c r="Z1924" s="15" t="s">
        <v>63</v>
      </c>
      <c r="AA1924" s="15" t="s">
        <v>64</v>
      </c>
      <c r="AB1924" s="15" t="s">
        <v>65</v>
      </c>
      <c r="AC1924" s="15" t="s">
        <v>135</v>
      </c>
      <c r="AD1924" s="15" t="s">
        <v>59</v>
      </c>
      <c r="AE1924" s="15" t="s">
        <v>59</v>
      </c>
      <c r="AF1924" s="15" t="s">
        <v>59</v>
      </c>
      <c r="AG1924" s="28" t="s">
        <v>67</v>
      </c>
      <c r="AH1924" s="15" t="s">
        <v>474</v>
      </c>
      <c r="AI1924" s="15" t="s">
        <v>143</v>
      </c>
      <c r="AJ1924" s="15" t="str">
        <f>VLOOKUP(exp_SILP!$Y1924,'DATI CM'!$A$2:$F$28,2,FALSE)</f>
        <v>DNRSMN97E58L219U</v>
      </c>
    </row>
    <row r="1925" ht="15.75" customHeight="1">
      <c r="A1925" s="17" t="str">
        <f>IFERROR(VLOOKUP(exp_SILP!$W1925,exp_utenti_P!D:D,1,FALSE),"_DA INSERIRE")</f>
        <v>PLTGDE67T29F205X</v>
      </c>
      <c r="B1925" s="17" t="str">
        <f>IF(AND(exp_SILP!$S1925="A.3 ORIENTAMENTO PROFESSIONALE",exp_SILP!$AD1925="4.2"),"A.3 ORIENTAMENTO PROFESSIONALE (CARCERE)",
IF(AND(exp_SILP!$S1925="A.3 ORIENTAMENTO PROFESSIONALE",exp_SILP!$AD1925="."),"A.3 ORIENTAMENTO PROFESSIONALE (CARCERE)",
IF(AND(exp_SILP!$S1925="A.4 CONSULENZA ORIENTATIVA",exp_SILP!$AD1925="4.2"),"A.4 CONSULENZA ORIENTATIVA (CARCERE)",
IF(AND(exp_SILP!$S1925="A.4 CONSULENZA ORIENTATIVA",exp_SILP!$AD1925="."),"A.4 CONSULENZA ORIENTATIVA (CARCERE)",
IF(AND(exp_SILP!$S1925="A.5 - LEP F1 - ACCOMPAGNAMENTO AL LAVORO",exp_SILP!$AD1925="4.2"),"A.5 - LEP F1 - ACCOMPAGNAMENTO AL LAVORO (CARCERE)",
IF(AND(exp_SILP!$S1925="A.5 - LEP F1 - ACCOMPAGNAMENTO AL LAVORO",exp_SILP!$AD1925="."),"A.5 - LEP F1 - ACCOMPAGNAMENTO AL LAVORO (CARCERE)",
IF(AND(exp_SILP!$S1925="A.5.2a - TUTORAGGIO TIROCINI",exp_SILP!$AD1925="4.2"),"A.5.2a - TUTORAGGIO TIROCINI (CARCERE)",
exp_SILP!$S1925)))))))</f>
        <v>A.5.1 ATTIVAZIONE E RICERCA OPPORTUNITA' (1-C)</v>
      </c>
      <c r="C1925" s="18" t="str">
        <f>CONCATENATE(VLOOKUP(exp_SILP!$B1925,'DATI COMMESSE'!$A$2:$F$25,4,FALSE)," - ", VLOOKUP(exp_SILP!$B1925,'DATI COMMESSE'!$A$2:$F$25,2,FALSE)," - ",VLOOKUP(exp_SILP!$B1925,'DATI COMMESSE'!$A$2:$F$25,3,FALSE))</f>
        <v>FRD - 22-02-5000 - 22-12-5002</v>
      </c>
      <c r="D1925" s="18" t="str">
        <f>LEFT(exp_SILP!$R1925,5)</f>
        <v>14:00</v>
      </c>
      <c r="E1925" s="18" t="str">
        <f>RIGHT(exp_SILP!$R1925,5)</f>
        <v>16:00</v>
      </c>
      <c r="F1925" s="18">
        <f>IF(exp_SILP!$AG1925&gt;=60,exp_SILP!$AG1925/60,exp_SILP!$AG1925)</f>
        <v>2</v>
      </c>
      <c r="G1925" s="18" t="str">
        <f>VLOOKUP(exp_SILP!$Y1925,'DATI CM'!$A$2:$F$28,2,FALSE)</f>
        <v>FLCSRN79S42L219X</v>
      </c>
      <c r="H1925" s="18" t="str">
        <f>VLOOKUP(exp_SILP!$Y1925,'DATI CM'!$A$2:$F$28,3,FALSE)</f>
        <v>A011</v>
      </c>
      <c r="I1925" s="18" t="str">
        <f t="shared" si="1"/>
        <v>N</v>
      </c>
      <c r="J1925" s="18" t="str">
        <f>VLOOKUP(exp_SILP!$Y1925,'DATI CM'!$A$2:$F$28,4,FALSE)</f>
        <v>TORINO</v>
      </c>
      <c r="K1925" s="19">
        <f>VLOOKUP(exp_SILP!$B1925,'DATI COMMESSE'!$A$2:$F$25,5,FALSE)</f>
        <v>35.5</v>
      </c>
      <c r="L1925" s="19">
        <f>IF(exp_SILP!$B1925="A4.10 - LEP E - ORIENTAMENTO SPECIALISTICO SKILL GAP ANALYSIS - GRUPPO 3P",0,VLOOKUP(exp_SILP!$Y1925,'DATI CM'!$A$2:$F$28,6,FALSE))</f>
        <v>25</v>
      </c>
      <c r="M1925" s="19">
        <f>IFERROR(VLOOKUP(exp_SILP!$B1925,'DATI CM'!$H$2:$I$16,2,FALSE)*exp_SILP!$F1925,0)</f>
        <v>0</v>
      </c>
      <c r="N1925" s="18" t="str">
        <f>VLOOKUP(exp_SILP!$B1925,'DATI COMMESSE'!$A$2:$F$25,4,FALSE)</f>
        <v>FRD</v>
      </c>
      <c r="O1925" s="20">
        <f>VLOOKUP(exp_SILP!$B1925,'DATI COMMESSE'!$A$2:$F$25,5,FALSE)*exp_SILP!$F1925</f>
        <v>71</v>
      </c>
      <c r="P1925" s="18" t="str">
        <f>IF(MID(exp_SILP!$W1925,10,2)&gt;"40","F","M")</f>
        <v>M</v>
      </c>
      <c r="Q1925" s="24" t="s">
        <v>1223</v>
      </c>
      <c r="R1925" s="22" t="s">
        <v>69</v>
      </c>
      <c r="S1925" s="22" t="s">
        <v>160</v>
      </c>
      <c r="T1925" s="22" t="s">
        <v>58</v>
      </c>
      <c r="U1925" s="22" t="s">
        <v>59</v>
      </c>
      <c r="V1925" s="22" t="s">
        <v>348</v>
      </c>
      <c r="W1925" s="22" t="s">
        <v>349</v>
      </c>
      <c r="X1925" s="22" t="s">
        <v>350</v>
      </c>
      <c r="Y1925" s="22" t="s">
        <v>10</v>
      </c>
      <c r="Z1925" s="22" t="s">
        <v>63</v>
      </c>
      <c r="AA1925" s="22" t="s">
        <v>64</v>
      </c>
      <c r="AB1925" s="22" t="s">
        <v>74</v>
      </c>
      <c r="AC1925" s="22" t="s">
        <v>75</v>
      </c>
      <c r="AD1925" s="22" t="s">
        <v>59</v>
      </c>
      <c r="AE1925" s="22" t="s">
        <v>59</v>
      </c>
      <c r="AF1925" s="22" t="s">
        <v>59</v>
      </c>
      <c r="AG1925" s="25" t="s">
        <v>76</v>
      </c>
      <c r="AH1925" s="22" t="s">
        <v>578</v>
      </c>
      <c r="AI1925" s="22" t="s">
        <v>77</v>
      </c>
      <c r="AJ1925" s="22" t="str">
        <f>VLOOKUP(exp_SILP!$Y1925,'DATI CM'!$A$2:$F$28,2,FALSE)</f>
        <v>FLCSRN79S42L219X</v>
      </c>
    </row>
    <row r="1926" ht="15.75" hidden="1" customHeight="1">
      <c r="A1926" s="10" t="str">
        <f>IFERROR(VLOOKUP(exp_SILP!$W1926,exp_utenti_P!D:D,1,FALSE),"_DA INSERIRE")</f>
        <v>MHMBHM66T13Z335I</v>
      </c>
      <c r="B1926" s="10" t="str">
        <f>IF(AND(exp_SILP!$S1926="A.3 ORIENTAMENTO PROFESSIONALE",exp_SILP!$AD1926="4.2"),"A.3 ORIENTAMENTO PROFESSIONALE (CARCERE)",
IF(AND(exp_SILP!$S1926="A.3 ORIENTAMENTO PROFESSIONALE",exp_SILP!$AD1926="."),"A.3 ORIENTAMENTO PROFESSIONALE (CARCERE)",
IF(AND(exp_SILP!$S1926="A.4 CONSULENZA ORIENTATIVA",exp_SILP!$AD1926="4.2"),"A.4 CONSULENZA ORIENTATIVA (CARCERE)",
IF(AND(exp_SILP!$S1926="A.4 CONSULENZA ORIENTATIVA",exp_SILP!$AD1926="."),"A.4 CONSULENZA ORIENTATIVA (CARCERE)",
IF(AND(exp_SILP!$S1926="A.5 - LEP F1 - ACCOMPAGNAMENTO AL LAVORO",exp_SILP!$AD1926="4.2"),"A.5 - LEP F1 - ACCOMPAGNAMENTO AL LAVORO (CARCERE)",
IF(AND(exp_SILP!$S1926="A.5 - LEP F1 - ACCOMPAGNAMENTO AL LAVORO",exp_SILP!$AD1926="."),"A.5 - LEP F1 - ACCOMPAGNAMENTO AL LAVORO (CARCERE)",
IF(AND(exp_SILP!$S1926="A.5.2a - TUTORAGGIO TIROCINI",exp_SILP!$AD1926="4.2"),"A.5.2a - TUTORAGGIO TIROCINI (CARCERE)",
exp_SILP!$S1926)))))))</f>
        <v>A4.10 - LEP E - ORIENTAMENTO SPECIALISTICO SKILL GAP ANALYSIS</v>
      </c>
      <c r="C1926" s="11" t="str">
        <f>CONCATENATE(VLOOKUP(exp_SILP!$B1926,'DATI COMMESSE'!$A$2:$F$25,4,FALSE)," - ", VLOOKUP(exp_SILP!$B1926,'DATI COMMESSE'!$A$2:$F$25,2,FALSE)," - ",VLOOKUP(exp_SILP!$B1926,'DATI COMMESSE'!$A$2:$F$25,3,FALSE))</f>
        <v>GOL - 22-02-5000 - 22-12-5003</v>
      </c>
      <c r="D1926" s="11" t="str">
        <f>LEFT(exp_SILP!$R1926,5)</f>
        <v>09:00</v>
      </c>
      <c r="E1926" s="11" t="str">
        <f>RIGHT(exp_SILP!$R1926,5)</f>
        <v>10:00</v>
      </c>
      <c r="F1926" s="11">
        <f>IF(exp_SILP!$AG1926&gt;=60,exp_SILP!$AG1926/60,exp_SILP!$AG1926)</f>
        <v>1</v>
      </c>
      <c r="G1926" s="11" t="str">
        <f>VLOOKUP(exp_SILP!$Y1926,'DATI CM'!$A$2:$F$28,2,FALSE)</f>
        <v>DRDSMN81D20D205B</v>
      </c>
      <c r="H1926" s="11" t="str">
        <f>VLOOKUP(exp_SILP!$Y1926,'DATI CM'!$A$2:$F$28,3,FALSE)</f>
        <v>A010</v>
      </c>
      <c r="I1926" s="11" t="str">
        <f t="shared" si="1"/>
        <v>N</v>
      </c>
      <c r="J1926" s="11" t="str">
        <f>VLOOKUP(exp_SILP!$Y1926,'DATI CM'!$A$2:$F$28,4,FALSE)</f>
        <v>TORINO</v>
      </c>
      <c r="K1926" s="12">
        <f>VLOOKUP(exp_SILP!$B1926,'DATI COMMESSE'!$A$2:$F$25,5,FALSE)</f>
        <v>39.94</v>
      </c>
      <c r="L1926" s="12" t="str">
        <f>IF(exp_SILP!$B1926="A4.10 - LEP E - ORIENTAMENTO SPECIALISTICO SKILL GAP ANALYSIS - GRUPPO 3P",0,VLOOKUP(exp_SILP!$Y1926,'DATI CM'!$A$2:$F$28,6,FALSE))</f>
        <v/>
      </c>
      <c r="M1926" s="12">
        <f>IFERROR(VLOOKUP(exp_SILP!$B1926,'DATI CM'!$H$2:$I$16,2,FALSE)*exp_SILP!$F1926,0)</f>
        <v>0</v>
      </c>
      <c r="N1926" s="11" t="str">
        <f>VLOOKUP(exp_SILP!$B1926,'DATI COMMESSE'!$A$2:$F$25,4,FALSE)</f>
        <v>GOL</v>
      </c>
      <c r="O1926" s="13">
        <f>VLOOKUP(exp_SILP!$B1926,'DATI COMMESSE'!$A$2:$F$25,5,FALSE)*exp_SILP!$F1926</f>
        <v>39.94</v>
      </c>
      <c r="P1926" s="11" t="str">
        <f>IF(MID(exp_SILP!$W1926,10,2)&gt;"40","F","M")</f>
        <v>M</v>
      </c>
      <c r="Q1926" s="27" t="s">
        <v>1223</v>
      </c>
      <c r="R1926" s="15" t="s">
        <v>203</v>
      </c>
      <c r="S1926" s="15" t="s">
        <v>70</v>
      </c>
      <c r="T1926" s="15" t="s">
        <v>58</v>
      </c>
      <c r="U1926" s="15" t="s">
        <v>59</v>
      </c>
      <c r="V1926" s="15" t="s">
        <v>1467</v>
      </c>
      <c r="W1926" s="15" t="s">
        <v>1468</v>
      </c>
      <c r="X1926" s="15" t="s">
        <v>1469</v>
      </c>
      <c r="Y1926" s="15" t="s">
        <v>7</v>
      </c>
      <c r="Z1926" s="15" t="s">
        <v>63</v>
      </c>
      <c r="AA1926" s="15" t="s">
        <v>64</v>
      </c>
      <c r="AB1926" s="15" t="s">
        <v>65</v>
      </c>
      <c r="AC1926" s="15" t="s">
        <v>135</v>
      </c>
      <c r="AD1926" s="15" t="s">
        <v>59</v>
      </c>
      <c r="AE1926" s="15" t="s">
        <v>59</v>
      </c>
      <c r="AF1926" s="15" t="s">
        <v>59</v>
      </c>
      <c r="AG1926" s="28" t="s">
        <v>67</v>
      </c>
      <c r="AH1926" s="15" t="s">
        <v>1223</v>
      </c>
      <c r="AI1926" s="15" t="s">
        <v>715</v>
      </c>
      <c r="AJ1926" s="15" t="str">
        <f>VLOOKUP(exp_SILP!$Y1926,'DATI CM'!$A$2:$F$28,2,FALSE)</f>
        <v>DRDSMN81D20D205B</v>
      </c>
    </row>
    <row r="1927" ht="15.75" customHeight="1">
      <c r="A1927" s="17" t="str">
        <f>IFERROR(VLOOKUP(exp_SILP!$W1927,exp_utenti_P!D:D,1,FALSE),"_DA INSERIRE")</f>
        <v>GHRHDH81A01Z352K</v>
      </c>
      <c r="B1927" s="17" t="str">
        <f>IF(AND(exp_SILP!$S1927="A.3 ORIENTAMENTO PROFESSIONALE",exp_SILP!$AD1927="4.2"),"A.3 ORIENTAMENTO PROFESSIONALE (CARCERE)",
IF(AND(exp_SILP!$S1927="A.3 ORIENTAMENTO PROFESSIONALE",exp_SILP!$AD1927="."),"A.3 ORIENTAMENTO PROFESSIONALE (CARCERE)",
IF(AND(exp_SILP!$S1927="A.4 CONSULENZA ORIENTATIVA",exp_SILP!$AD1927="4.2"),"A.4 CONSULENZA ORIENTATIVA (CARCERE)",
IF(AND(exp_SILP!$S1927="A.4 CONSULENZA ORIENTATIVA",exp_SILP!$AD1927="."),"A.4 CONSULENZA ORIENTATIVA (CARCERE)",
IF(AND(exp_SILP!$S1927="A.5 - LEP F1 - ACCOMPAGNAMENTO AL LAVORO",exp_SILP!$AD1927="4.2"),"A.5 - LEP F1 - ACCOMPAGNAMENTO AL LAVORO (CARCERE)",
IF(AND(exp_SILP!$S1927="A.5 - LEP F1 - ACCOMPAGNAMENTO AL LAVORO",exp_SILP!$AD1927="."),"A.5 - LEP F1 - ACCOMPAGNAMENTO AL LAVORO (CARCERE)",
IF(AND(exp_SILP!$S1927="A.5.2a - TUTORAGGIO TIROCINI",exp_SILP!$AD1927="4.2"),"A.5.2a - TUTORAGGIO TIROCINI (CARCERE)",
exp_SILP!$S1927)))))))</f>
        <v>A4.10 - LEP E - ORIENTAMENTO SPECIALISTICO SKILL GAP ANALYSIS</v>
      </c>
      <c r="C1927" s="18" t="str">
        <f>CONCATENATE(VLOOKUP(exp_SILP!$B1927,'DATI COMMESSE'!$A$2:$F$25,4,FALSE)," - ", VLOOKUP(exp_SILP!$B1927,'DATI COMMESSE'!$A$2:$F$25,2,FALSE)," - ",VLOOKUP(exp_SILP!$B1927,'DATI COMMESSE'!$A$2:$F$25,3,FALSE))</f>
        <v>GOL - 22-02-5000 - 22-12-5003</v>
      </c>
      <c r="D1927" s="18" t="str">
        <f>LEFT(exp_SILP!$R1927,5)</f>
        <v>12:00</v>
      </c>
      <c r="E1927" s="18" t="str">
        <f>RIGHT(exp_SILP!$R1927,5)</f>
        <v>13:00</v>
      </c>
      <c r="F1927" s="18">
        <f>IF(exp_SILP!$AG1927&gt;=60,exp_SILP!$AG1927/60,exp_SILP!$AG1927)</f>
        <v>1</v>
      </c>
      <c r="G1927" s="18" t="str">
        <f>VLOOKUP(exp_SILP!$Y1927,'DATI CM'!$A$2:$F$28,2,FALSE)</f>
        <v>MNRCLD73B46G674U</v>
      </c>
      <c r="H1927" s="18" t="str">
        <f>VLOOKUP(exp_SILP!$Y1927,'DATI CM'!$A$2:$F$28,3,FALSE)</f>
        <v>A011</v>
      </c>
      <c r="I1927" s="18" t="str">
        <f t="shared" si="1"/>
        <v>N</v>
      </c>
      <c r="J1927" s="18" t="str">
        <f>VLOOKUP(exp_SILP!$Y1927,'DATI CM'!$A$2:$F$28,4,FALSE)</f>
        <v>TORINO</v>
      </c>
      <c r="K1927" s="19">
        <f>VLOOKUP(exp_SILP!$B1927,'DATI COMMESSE'!$A$2:$F$25,5,FALSE)</f>
        <v>39.94</v>
      </c>
      <c r="L1927" s="19">
        <f>IF(exp_SILP!$B1927="A4.10 - LEP E - ORIENTAMENTO SPECIALISTICO SKILL GAP ANALYSIS - GRUPPO 3P",0,VLOOKUP(exp_SILP!$Y1927,'DATI CM'!$A$2:$F$28,6,FALSE))</f>
        <v>25</v>
      </c>
      <c r="M1927" s="19">
        <f>IFERROR(VLOOKUP(exp_SILP!$B1927,'DATI CM'!$H$2:$I$16,2,FALSE)*exp_SILP!$F1927,0)</f>
        <v>0</v>
      </c>
      <c r="N1927" s="18" t="str">
        <f>VLOOKUP(exp_SILP!$B1927,'DATI COMMESSE'!$A$2:$F$25,4,FALSE)</f>
        <v>GOL</v>
      </c>
      <c r="O1927" s="20">
        <f>VLOOKUP(exp_SILP!$B1927,'DATI COMMESSE'!$A$2:$F$25,5,FALSE)*exp_SILP!$F1927</f>
        <v>39.94</v>
      </c>
      <c r="P1927" s="18" t="str">
        <f>IF(MID(exp_SILP!$W1927,10,2)&gt;"40","F","M")</f>
        <v>M</v>
      </c>
      <c r="Q1927" s="24" t="s">
        <v>1223</v>
      </c>
      <c r="R1927" s="22" t="s">
        <v>102</v>
      </c>
      <c r="S1927" s="22" t="s">
        <v>70</v>
      </c>
      <c r="T1927" s="22" t="s">
        <v>58</v>
      </c>
      <c r="U1927" s="22" t="s">
        <v>59</v>
      </c>
      <c r="V1927" s="22" t="s">
        <v>878</v>
      </c>
      <c r="W1927" s="22" t="s">
        <v>879</v>
      </c>
      <c r="X1927" s="22" t="s">
        <v>880</v>
      </c>
      <c r="Y1927" s="22" t="s">
        <v>14</v>
      </c>
      <c r="Z1927" s="22" t="s">
        <v>63</v>
      </c>
      <c r="AA1927" s="22" t="s">
        <v>64</v>
      </c>
      <c r="AB1927" s="22" t="s">
        <v>74</v>
      </c>
      <c r="AC1927" s="22" t="s">
        <v>135</v>
      </c>
      <c r="AD1927" s="22" t="s">
        <v>59</v>
      </c>
      <c r="AE1927" s="22" t="s">
        <v>59</v>
      </c>
      <c r="AF1927" s="22" t="s">
        <v>59</v>
      </c>
      <c r="AG1927" s="25" t="s">
        <v>67</v>
      </c>
      <c r="AH1927" s="22" t="s">
        <v>474</v>
      </c>
      <c r="AI1927" s="22" t="s">
        <v>158</v>
      </c>
      <c r="AJ1927" s="22" t="str">
        <f>VLOOKUP(exp_SILP!$Y1927,'DATI CM'!$A$2:$F$28,2,FALSE)</f>
        <v>MNRCLD73B46G674U</v>
      </c>
    </row>
    <row r="1928" ht="15.75" customHeight="1">
      <c r="A1928" s="10" t="str">
        <f>IFERROR(VLOOKUP(exp_SILP!$W1928,exp_utenti_P!D:D,1,FALSE),"_DA INSERIRE")</f>
        <v>SRRKLD71S29Z330N</v>
      </c>
      <c r="B1928" s="10" t="str">
        <f>IF(AND(exp_SILP!$S1928="A.3 ORIENTAMENTO PROFESSIONALE",exp_SILP!$AD1928="4.2"),"A.3 ORIENTAMENTO PROFESSIONALE (CARCERE)",
IF(AND(exp_SILP!$S1928="A.3 ORIENTAMENTO PROFESSIONALE",exp_SILP!$AD1928="."),"A.3 ORIENTAMENTO PROFESSIONALE (CARCERE)",
IF(AND(exp_SILP!$S1928="A.4 CONSULENZA ORIENTATIVA",exp_SILP!$AD1928="4.2"),"A.4 CONSULENZA ORIENTATIVA (CARCERE)",
IF(AND(exp_SILP!$S1928="A.4 CONSULENZA ORIENTATIVA",exp_SILP!$AD1928="."),"A.4 CONSULENZA ORIENTATIVA (CARCERE)",
IF(AND(exp_SILP!$S1928="A.5 - LEP F1 - ACCOMPAGNAMENTO AL LAVORO",exp_SILP!$AD1928="4.2"),"A.5 - LEP F1 - ACCOMPAGNAMENTO AL LAVORO (CARCERE)",
IF(AND(exp_SILP!$S1928="A.5 - LEP F1 - ACCOMPAGNAMENTO AL LAVORO",exp_SILP!$AD1928="."),"A.5 - LEP F1 - ACCOMPAGNAMENTO AL LAVORO (CARCERE)",
IF(AND(exp_SILP!$S1928="A.5.2a - TUTORAGGIO TIROCINI",exp_SILP!$AD1928="4.2"),"A.5.2a - TUTORAGGIO TIROCINI (CARCERE)",
exp_SILP!$S1928)))))))</f>
        <v>A.5 - LEP F1 - ACCOMPAGNAMENTO AL LAVORO</v>
      </c>
      <c r="C1928" s="11" t="str">
        <f>CONCATENATE(VLOOKUP(exp_SILP!$B1928,'DATI COMMESSE'!$A$2:$F$25,4,FALSE)," - ", VLOOKUP(exp_SILP!$B1928,'DATI COMMESSE'!$A$2:$F$25,2,FALSE)," - ",VLOOKUP(exp_SILP!$B1928,'DATI COMMESSE'!$A$2:$F$25,3,FALSE))</f>
        <v>GOL - 22-02-5000 - 22-12-5003</v>
      </c>
      <c r="D1928" s="11" t="str">
        <f>LEFT(exp_SILP!$R1928,5)</f>
        <v>12:30</v>
      </c>
      <c r="E1928" s="11" t="str">
        <f>RIGHT(exp_SILP!$R1928,5)</f>
        <v>13:30</v>
      </c>
      <c r="F1928" s="11">
        <f>IF(exp_SILP!$AG1928&gt;=60,exp_SILP!$AG1928/60,exp_SILP!$AG1928)</f>
        <v>1</v>
      </c>
      <c r="G1928" s="11" t="str">
        <f>VLOOKUP(exp_SILP!$Y1928,'DATI CM'!$A$2:$F$28,2,FALSE)</f>
        <v>FLCSRN79S42L219X</v>
      </c>
      <c r="H1928" s="11" t="str">
        <f>VLOOKUP(exp_SILP!$Y1928,'DATI CM'!$A$2:$F$28,3,FALSE)</f>
        <v>A011</v>
      </c>
      <c r="I1928" s="11" t="str">
        <f t="shared" si="1"/>
        <v>N</v>
      </c>
      <c r="J1928" s="11" t="str">
        <f>VLOOKUP(exp_SILP!$Y1928,'DATI CM'!$A$2:$F$28,4,FALSE)</f>
        <v>TORINO</v>
      </c>
      <c r="K1928" s="12">
        <f>VLOOKUP(exp_SILP!$B1928,'DATI COMMESSE'!$A$2:$F$25,5,FALSE)</f>
        <v>39.94</v>
      </c>
      <c r="L1928" s="12">
        <f>IF(exp_SILP!$B1928="A4.10 - LEP E - ORIENTAMENTO SPECIALISTICO SKILL GAP ANALYSIS - GRUPPO 3P",0,VLOOKUP(exp_SILP!$Y1928,'DATI CM'!$A$2:$F$28,6,FALSE))</f>
        <v>25</v>
      </c>
      <c r="M1928" s="12">
        <f>IFERROR(VLOOKUP(exp_SILP!$B1928,'DATI CM'!$H$2:$I$16,2,FALSE)*exp_SILP!$F1928,0)</f>
        <v>0</v>
      </c>
      <c r="N1928" s="11" t="str">
        <f>VLOOKUP(exp_SILP!$B1928,'DATI COMMESSE'!$A$2:$F$25,4,FALSE)</f>
        <v>GOL</v>
      </c>
      <c r="O1928" s="13">
        <f>VLOOKUP(exp_SILP!$B1928,'DATI COMMESSE'!$A$2:$F$25,5,FALSE)*exp_SILP!$F1928</f>
        <v>39.94</v>
      </c>
      <c r="P1928" s="11" t="str">
        <f>IF(MID(exp_SILP!$W1928,10,2)&gt;"40","F","M")</f>
        <v>M</v>
      </c>
      <c r="Q1928" s="27" t="s">
        <v>1731</v>
      </c>
      <c r="R1928" s="15" t="s">
        <v>771</v>
      </c>
      <c r="S1928" s="15" t="s">
        <v>57</v>
      </c>
      <c r="T1928" s="15" t="s">
        <v>58</v>
      </c>
      <c r="U1928" s="15" t="s">
        <v>59</v>
      </c>
      <c r="V1928" s="15" t="s">
        <v>1242</v>
      </c>
      <c r="W1928" s="15" t="s">
        <v>1243</v>
      </c>
      <c r="X1928" s="15" t="s">
        <v>1244</v>
      </c>
      <c r="Y1928" s="15" t="s">
        <v>10</v>
      </c>
      <c r="Z1928" s="15" t="s">
        <v>63</v>
      </c>
      <c r="AA1928" s="15" t="s">
        <v>64</v>
      </c>
      <c r="AB1928" s="15" t="s">
        <v>74</v>
      </c>
      <c r="AC1928" s="15" t="s">
        <v>75</v>
      </c>
      <c r="AD1928" s="15" t="s">
        <v>59</v>
      </c>
      <c r="AE1928" s="15" t="s">
        <v>59</v>
      </c>
      <c r="AF1928" s="15" t="s">
        <v>59</v>
      </c>
      <c r="AG1928" s="28" t="s">
        <v>67</v>
      </c>
      <c r="AH1928" s="15" t="s">
        <v>1731</v>
      </c>
      <c r="AI1928" s="15" t="s">
        <v>77</v>
      </c>
      <c r="AJ1928" s="15" t="str">
        <f>VLOOKUP(exp_SILP!$Y1928,'DATI CM'!$A$2:$F$28,2,FALSE)</f>
        <v>FLCSRN79S42L219X</v>
      </c>
    </row>
    <row r="1929" ht="15.75" hidden="1" customHeight="1">
      <c r="A1929" s="17" t="str">
        <f>IFERROR(VLOOKUP(exp_SILP!$W1929,exp_utenti_P!D:D,1,FALSE),"_DA INSERIRE")</f>
        <v>DLGMRN96M49A859Z</v>
      </c>
      <c r="B1929" s="17" t="str">
        <f>IF(AND(exp_SILP!$S1929="A.3 ORIENTAMENTO PROFESSIONALE",exp_SILP!$AD1929="4.2"),"A.3 ORIENTAMENTO PROFESSIONALE (CARCERE)",
IF(AND(exp_SILP!$S1929="A.3 ORIENTAMENTO PROFESSIONALE",exp_SILP!$AD1929="."),"A.3 ORIENTAMENTO PROFESSIONALE (CARCERE)",
IF(AND(exp_SILP!$S1929="A.4 CONSULENZA ORIENTATIVA",exp_SILP!$AD1929="4.2"),"A.4 CONSULENZA ORIENTATIVA (CARCERE)",
IF(AND(exp_SILP!$S1929="A.4 CONSULENZA ORIENTATIVA",exp_SILP!$AD1929="."),"A.4 CONSULENZA ORIENTATIVA (CARCERE)",
IF(AND(exp_SILP!$S1929="A.5 - LEP F1 - ACCOMPAGNAMENTO AL LAVORO",exp_SILP!$AD1929="4.2"),"A.5 - LEP F1 - ACCOMPAGNAMENTO AL LAVORO (CARCERE)",
IF(AND(exp_SILP!$S1929="A.5 - LEP F1 - ACCOMPAGNAMENTO AL LAVORO",exp_SILP!$AD1929="."),"A.5 - LEP F1 - ACCOMPAGNAMENTO AL LAVORO (CARCERE)",
IF(AND(exp_SILP!$S1929="A.5.2a - TUTORAGGIO TIROCINI",exp_SILP!$AD1929="4.2"),"A.5.2a - TUTORAGGIO TIROCINI (CARCERE)",
exp_SILP!$S1929)))))))</f>
        <v>A4.10 - LEP E - ORIENTAMENTO SPECIALISTICO SKILL GAP ANALYSIS</v>
      </c>
      <c r="C1929" s="18" t="str">
        <f>CONCATENATE(VLOOKUP(exp_SILP!$B1929,'DATI COMMESSE'!$A$2:$F$25,4,FALSE)," - ", VLOOKUP(exp_SILP!$B1929,'DATI COMMESSE'!$A$2:$F$25,2,FALSE)," - ",VLOOKUP(exp_SILP!$B1929,'DATI COMMESSE'!$A$2:$F$25,3,FALSE))</f>
        <v>GOL - 22-02-5000 - 22-12-5003</v>
      </c>
      <c r="D1929" s="18" t="str">
        <f>LEFT(exp_SILP!$R1929,5)</f>
        <v>15:00</v>
      </c>
      <c r="E1929" s="18" t="str">
        <f>RIGHT(exp_SILP!$R1929,5)</f>
        <v>17:00</v>
      </c>
      <c r="F1929" s="18">
        <f>IF(exp_SILP!$AG1929&gt;=60,exp_SILP!$AG1929/60,exp_SILP!$AG1929)</f>
        <v>2</v>
      </c>
      <c r="G1929" s="18" t="str">
        <f>VLOOKUP(exp_SILP!$Y1929,'DATI CM'!$A$2:$F$28,2,FALSE)</f>
        <v>PNFMRT85H50A859E</v>
      </c>
      <c r="H1929" s="18" t="str">
        <f>VLOOKUP(exp_SILP!$Y1929,'DATI CM'!$A$2:$F$28,3,FALSE)</f>
        <v>A011</v>
      </c>
      <c r="I1929" s="18" t="str">
        <f t="shared" si="1"/>
        <v>N</v>
      </c>
      <c r="J1929" s="18" t="str">
        <f>VLOOKUP(exp_SILP!$Y1929,'DATI CM'!$A$2:$F$28,4,FALSE)</f>
        <v>BIELLA</v>
      </c>
      <c r="K1929" s="19">
        <f>VLOOKUP(exp_SILP!$B1929,'DATI COMMESSE'!$A$2:$F$25,5,FALSE)</f>
        <v>39.94</v>
      </c>
      <c r="L1929" s="19">
        <f>IF(exp_SILP!$B1929="A4.10 - LEP E - ORIENTAMENTO SPECIALISTICO SKILL GAP ANALYSIS - GRUPPO 3P",0,VLOOKUP(exp_SILP!$Y1929,'DATI CM'!$A$2:$F$28,6,FALSE))</f>
        <v>25</v>
      </c>
      <c r="M1929" s="19">
        <f>IFERROR(VLOOKUP(exp_SILP!$B1929,'DATI CM'!$H$2:$I$16,2,FALSE)*exp_SILP!$F1929,0)</f>
        <v>0</v>
      </c>
      <c r="N1929" s="18" t="str">
        <f>VLOOKUP(exp_SILP!$B1929,'DATI COMMESSE'!$A$2:$F$25,4,FALSE)</f>
        <v>GOL</v>
      </c>
      <c r="O1929" s="20">
        <f>VLOOKUP(exp_SILP!$B1929,'DATI COMMESSE'!$A$2:$F$25,5,FALSE)*exp_SILP!$F1929</f>
        <v>79.88</v>
      </c>
      <c r="P1929" s="18" t="str">
        <f>IF(MID(exp_SILP!$W1929,10,2)&gt;"40","F","M")</f>
        <v>F</v>
      </c>
      <c r="Q1929" s="24" t="s">
        <v>1731</v>
      </c>
      <c r="R1929" s="22" t="s">
        <v>144</v>
      </c>
      <c r="S1929" s="22" t="s">
        <v>70</v>
      </c>
      <c r="T1929" s="22" t="s">
        <v>58</v>
      </c>
      <c r="U1929" s="22" t="s">
        <v>59</v>
      </c>
      <c r="V1929" s="22" t="s">
        <v>213</v>
      </c>
      <c r="W1929" s="22" t="s">
        <v>214</v>
      </c>
      <c r="X1929" s="22" t="s">
        <v>215</v>
      </c>
      <c r="Y1929" s="22" t="s">
        <v>15</v>
      </c>
      <c r="Z1929" s="22" t="s">
        <v>63</v>
      </c>
      <c r="AA1929" s="22" t="s">
        <v>64</v>
      </c>
      <c r="AB1929" s="22" t="s">
        <v>65</v>
      </c>
      <c r="AC1929" s="22" t="s">
        <v>66</v>
      </c>
      <c r="AD1929" s="22" t="s">
        <v>59</v>
      </c>
      <c r="AE1929" s="22" t="s">
        <v>59</v>
      </c>
      <c r="AF1929" s="22" t="s">
        <v>59</v>
      </c>
      <c r="AG1929" s="25" t="s">
        <v>76</v>
      </c>
      <c r="AH1929" s="22" t="s">
        <v>881</v>
      </c>
      <c r="AI1929" s="22" t="s">
        <v>68</v>
      </c>
      <c r="AJ1929" s="22" t="str">
        <f>VLOOKUP(exp_SILP!$Y1929,'DATI CM'!$A$2:$F$28,2,FALSE)</f>
        <v>PNFMRT85H50A859E</v>
      </c>
    </row>
    <row r="1930" ht="15.75" customHeight="1">
      <c r="A1930" s="10" t="str">
        <f>IFERROR(VLOOKUP(exp_SILP!$W1930,exp_utenti_P!D:D,1,FALSE),"_DA INSERIRE")</f>
        <v>GHRHDH81A01Z352K</v>
      </c>
      <c r="B1930" s="10" t="str">
        <f>IF(AND(exp_SILP!$S1930="A.3 ORIENTAMENTO PROFESSIONALE",exp_SILP!$AD1930="4.2"),"A.3 ORIENTAMENTO PROFESSIONALE (CARCERE)",
IF(AND(exp_SILP!$S1930="A.3 ORIENTAMENTO PROFESSIONALE",exp_SILP!$AD1930="."),"A.3 ORIENTAMENTO PROFESSIONALE (CARCERE)",
IF(AND(exp_SILP!$S1930="A.4 CONSULENZA ORIENTATIVA",exp_SILP!$AD1930="4.2"),"A.4 CONSULENZA ORIENTATIVA (CARCERE)",
IF(AND(exp_SILP!$S1930="A.4 CONSULENZA ORIENTATIVA",exp_SILP!$AD1930="."),"A.4 CONSULENZA ORIENTATIVA (CARCERE)",
IF(AND(exp_SILP!$S1930="A.5 - LEP F1 - ACCOMPAGNAMENTO AL LAVORO",exp_SILP!$AD1930="4.2"),"A.5 - LEP F1 - ACCOMPAGNAMENTO AL LAVORO (CARCERE)",
IF(AND(exp_SILP!$S1930="A.5 - LEP F1 - ACCOMPAGNAMENTO AL LAVORO",exp_SILP!$AD1930="."),"A.5 - LEP F1 - ACCOMPAGNAMENTO AL LAVORO (CARCERE)",
IF(AND(exp_SILP!$S1930="A.5.2a - TUTORAGGIO TIROCINI",exp_SILP!$AD1930="4.2"),"A.5.2a - TUTORAGGIO TIROCINI (CARCERE)",
exp_SILP!$S1930)))))))</f>
        <v>A4.10 - LEP E - ORIENTAMENTO SPECIALISTICO SKILL GAP ANALYSIS</v>
      </c>
      <c r="C1930" s="11" t="str">
        <f>CONCATENATE(VLOOKUP(exp_SILP!$B1930,'DATI COMMESSE'!$A$2:$F$25,4,FALSE)," - ", VLOOKUP(exp_SILP!$B1930,'DATI COMMESSE'!$A$2:$F$25,2,FALSE)," - ",VLOOKUP(exp_SILP!$B1930,'DATI COMMESSE'!$A$2:$F$25,3,FALSE))</f>
        <v>GOL - 22-02-5000 - 22-12-5003</v>
      </c>
      <c r="D1930" s="11" t="str">
        <f>LEFT(exp_SILP!$R1930,5)</f>
        <v>17:00</v>
      </c>
      <c r="E1930" s="11" t="str">
        <f>RIGHT(exp_SILP!$R1930,5)</f>
        <v>18:00</v>
      </c>
      <c r="F1930" s="11">
        <f>IF(exp_SILP!$AG1930&gt;=60,exp_SILP!$AG1930/60,exp_SILP!$AG1930)</f>
        <v>1</v>
      </c>
      <c r="G1930" s="11" t="str">
        <f>VLOOKUP(exp_SILP!$Y1930,'DATI CM'!$A$2:$F$28,2,FALSE)</f>
        <v>MNRCLD73B46G674U</v>
      </c>
      <c r="H1930" s="11" t="str">
        <f>VLOOKUP(exp_SILP!$Y1930,'DATI CM'!$A$2:$F$28,3,FALSE)</f>
        <v>A011</v>
      </c>
      <c r="I1930" s="11" t="str">
        <f t="shared" si="1"/>
        <v>N</v>
      </c>
      <c r="J1930" s="11" t="str">
        <f>VLOOKUP(exp_SILP!$Y1930,'DATI CM'!$A$2:$F$28,4,FALSE)</f>
        <v>TORINO</v>
      </c>
      <c r="K1930" s="12">
        <f>VLOOKUP(exp_SILP!$B1930,'DATI COMMESSE'!$A$2:$F$25,5,FALSE)</f>
        <v>39.94</v>
      </c>
      <c r="L1930" s="12">
        <f>IF(exp_SILP!$B1930="A4.10 - LEP E - ORIENTAMENTO SPECIALISTICO SKILL GAP ANALYSIS - GRUPPO 3P",0,VLOOKUP(exp_SILP!$Y1930,'DATI CM'!$A$2:$F$28,6,FALSE))</f>
        <v>25</v>
      </c>
      <c r="M1930" s="12">
        <f>IFERROR(VLOOKUP(exp_SILP!$B1930,'DATI CM'!$H$2:$I$16,2,FALSE)*exp_SILP!$F1930,0)</f>
        <v>0</v>
      </c>
      <c r="N1930" s="11" t="str">
        <f>VLOOKUP(exp_SILP!$B1930,'DATI COMMESSE'!$A$2:$F$25,4,FALSE)</f>
        <v>GOL</v>
      </c>
      <c r="O1930" s="13">
        <f>VLOOKUP(exp_SILP!$B1930,'DATI COMMESSE'!$A$2:$F$25,5,FALSE)*exp_SILP!$F1930</f>
        <v>39.94</v>
      </c>
      <c r="P1930" s="11" t="str">
        <f>IF(MID(exp_SILP!$W1930,10,2)&gt;"40","F","M")</f>
        <v>M</v>
      </c>
      <c r="Q1930" s="27" t="s">
        <v>1731</v>
      </c>
      <c r="R1930" s="15" t="s">
        <v>93</v>
      </c>
      <c r="S1930" s="15" t="s">
        <v>70</v>
      </c>
      <c r="T1930" s="15" t="s">
        <v>58</v>
      </c>
      <c r="U1930" s="15" t="s">
        <v>59</v>
      </c>
      <c r="V1930" s="15" t="s">
        <v>878</v>
      </c>
      <c r="W1930" s="15" t="s">
        <v>879</v>
      </c>
      <c r="X1930" s="15" t="s">
        <v>880</v>
      </c>
      <c r="Y1930" s="15" t="s">
        <v>14</v>
      </c>
      <c r="Z1930" s="15" t="s">
        <v>63</v>
      </c>
      <c r="AA1930" s="15" t="s">
        <v>64</v>
      </c>
      <c r="AB1930" s="15" t="s">
        <v>65</v>
      </c>
      <c r="AC1930" s="15" t="s">
        <v>135</v>
      </c>
      <c r="AD1930" s="15" t="s">
        <v>59</v>
      </c>
      <c r="AE1930" s="15" t="s">
        <v>59</v>
      </c>
      <c r="AF1930" s="15" t="s">
        <v>156</v>
      </c>
      <c r="AG1930" s="28" t="s">
        <v>67</v>
      </c>
      <c r="AH1930" s="15" t="s">
        <v>1732</v>
      </c>
      <c r="AI1930" s="15" t="s">
        <v>158</v>
      </c>
      <c r="AJ1930" s="15" t="str">
        <f>VLOOKUP(exp_SILP!$Y1930,'DATI CM'!$A$2:$F$28,2,FALSE)</f>
        <v>MNRCLD73B46G674U</v>
      </c>
    </row>
    <row r="1931" ht="15.75" hidden="1" customHeight="1">
      <c r="A1931" s="17" t="str">
        <f>IFERROR(VLOOKUP(exp_SILP!$W1931,exp_utenti_P!D:D,1,FALSE),"_DA INSERIRE")</f>
        <v>LNDRJL77E57Z605Z</v>
      </c>
      <c r="B1931" s="17" t="str">
        <f>IF(AND(exp_SILP!$S1931="A.3 ORIENTAMENTO PROFESSIONALE",exp_SILP!$AD1931="4.2"),"A.3 ORIENTAMENTO PROFESSIONALE (CARCERE)",
IF(AND(exp_SILP!$S1931="A.3 ORIENTAMENTO PROFESSIONALE",exp_SILP!$AD1931="."),"A.3 ORIENTAMENTO PROFESSIONALE (CARCERE)",
IF(AND(exp_SILP!$S1931="A.4 CONSULENZA ORIENTATIVA",exp_SILP!$AD1931="4.2"),"A.4 CONSULENZA ORIENTATIVA (CARCERE)",
IF(AND(exp_SILP!$S1931="A.4 CONSULENZA ORIENTATIVA",exp_SILP!$AD1931="."),"A.4 CONSULENZA ORIENTATIVA (CARCERE)",
IF(AND(exp_SILP!$S1931="A.5 - LEP F1 - ACCOMPAGNAMENTO AL LAVORO",exp_SILP!$AD1931="4.2"),"A.5 - LEP F1 - ACCOMPAGNAMENTO AL LAVORO (CARCERE)",
IF(AND(exp_SILP!$S1931="A.5 - LEP F1 - ACCOMPAGNAMENTO AL LAVORO",exp_SILP!$AD1931="."),"A.5 - LEP F1 - ACCOMPAGNAMENTO AL LAVORO (CARCERE)",
IF(AND(exp_SILP!$S1931="A.5.2a - TUTORAGGIO TIROCINI",exp_SILP!$AD1931="4.2"),"A.5.2a - TUTORAGGIO TIROCINI (CARCERE)",
exp_SILP!$S1931)))))))</f>
        <v>A4.10 - LEP E - ORIENTAMENTO SPECIALISTICO SKILL GAP ANALYSIS</v>
      </c>
      <c r="C1931" s="18" t="str">
        <f>CONCATENATE(VLOOKUP(exp_SILP!$B1931,'DATI COMMESSE'!$A$2:$F$25,4,FALSE)," - ", VLOOKUP(exp_SILP!$B1931,'DATI COMMESSE'!$A$2:$F$25,2,FALSE)," - ",VLOOKUP(exp_SILP!$B1931,'DATI COMMESSE'!$A$2:$F$25,3,FALSE))</f>
        <v>GOL - 22-02-5000 - 22-12-5003</v>
      </c>
      <c r="D1931" s="18" t="str">
        <f>LEFT(exp_SILP!$R1931,5)</f>
        <v>09:00</v>
      </c>
      <c r="E1931" s="18" t="str">
        <f>RIGHT(exp_SILP!$R1931,5)</f>
        <v>11:00</v>
      </c>
      <c r="F1931" s="18">
        <f>IF(exp_SILP!$AG1931&gt;=60,exp_SILP!$AG1931/60,exp_SILP!$AG1931)</f>
        <v>2</v>
      </c>
      <c r="G1931" s="18" t="str">
        <f>VLOOKUP(exp_SILP!$Y1931,'DATI CM'!$A$2:$F$28,2,FALSE)</f>
        <v>PNFMRT85H50A859E</v>
      </c>
      <c r="H1931" s="18" t="str">
        <f>VLOOKUP(exp_SILP!$Y1931,'DATI CM'!$A$2:$F$28,3,FALSE)</f>
        <v>A011</v>
      </c>
      <c r="I1931" s="18" t="str">
        <f t="shared" si="1"/>
        <v>N</v>
      </c>
      <c r="J1931" s="18" t="str">
        <f>VLOOKUP(exp_SILP!$Y1931,'DATI CM'!$A$2:$F$28,4,FALSE)</f>
        <v>BIELLA</v>
      </c>
      <c r="K1931" s="19">
        <f>VLOOKUP(exp_SILP!$B1931,'DATI COMMESSE'!$A$2:$F$25,5,FALSE)</f>
        <v>39.94</v>
      </c>
      <c r="L1931" s="19">
        <f>IF(exp_SILP!$B1931="A4.10 - LEP E - ORIENTAMENTO SPECIALISTICO SKILL GAP ANALYSIS - GRUPPO 3P",0,VLOOKUP(exp_SILP!$Y1931,'DATI CM'!$A$2:$F$28,6,FALSE))</f>
        <v>25</v>
      </c>
      <c r="M1931" s="19">
        <f>IFERROR(VLOOKUP(exp_SILP!$B1931,'DATI CM'!$H$2:$I$16,2,FALSE)*exp_SILP!$F1931,0)</f>
        <v>0</v>
      </c>
      <c r="N1931" s="18" t="str">
        <f>VLOOKUP(exp_SILP!$B1931,'DATI COMMESSE'!$A$2:$F$25,4,FALSE)</f>
        <v>GOL</v>
      </c>
      <c r="O1931" s="20">
        <f>VLOOKUP(exp_SILP!$B1931,'DATI COMMESSE'!$A$2:$F$25,5,FALSE)*exp_SILP!$F1931</f>
        <v>79.88</v>
      </c>
      <c r="P1931" s="18" t="str">
        <f>IF(MID(exp_SILP!$W1931,10,2)&gt;"40","F","M")</f>
        <v>F</v>
      </c>
      <c r="Q1931" s="24" t="s">
        <v>1731</v>
      </c>
      <c r="R1931" s="22" t="s">
        <v>223</v>
      </c>
      <c r="S1931" s="22" t="s">
        <v>70</v>
      </c>
      <c r="T1931" s="22" t="s">
        <v>58</v>
      </c>
      <c r="U1931" s="22" t="s">
        <v>59</v>
      </c>
      <c r="V1931" s="22" t="s">
        <v>1783</v>
      </c>
      <c r="W1931" s="22" t="s">
        <v>1784</v>
      </c>
      <c r="X1931" s="22" t="s">
        <v>1785</v>
      </c>
      <c r="Y1931" s="22" t="s">
        <v>15</v>
      </c>
      <c r="Z1931" s="22" t="s">
        <v>63</v>
      </c>
      <c r="AA1931" s="22" t="s">
        <v>64</v>
      </c>
      <c r="AB1931" s="22" t="s">
        <v>65</v>
      </c>
      <c r="AC1931" s="22" t="s">
        <v>66</v>
      </c>
      <c r="AD1931" s="22" t="s">
        <v>59</v>
      </c>
      <c r="AE1931" s="22" t="s">
        <v>59</v>
      </c>
      <c r="AF1931" s="22" t="s">
        <v>59</v>
      </c>
      <c r="AG1931" s="25" t="s">
        <v>76</v>
      </c>
      <c r="AH1931" s="22" t="s">
        <v>207</v>
      </c>
      <c r="AI1931" s="22" t="s">
        <v>68</v>
      </c>
      <c r="AJ1931" s="22" t="str">
        <f>VLOOKUP(exp_SILP!$Y1931,'DATI CM'!$A$2:$F$28,2,FALSE)</f>
        <v>PNFMRT85H50A859E</v>
      </c>
    </row>
    <row r="1932" ht="15.75" customHeight="1">
      <c r="A1932" s="10" t="str">
        <f>IFERROR(VLOOKUP(exp_SILP!$W1932,exp_utenti_P!D:D,1,FALSE),"_DA INSERIRE")</f>
        <v>MLNDNC71B07A662F</v>
      </c>
      <c r="B1932" s="10" t="str">
        <f>IF(AND(exp_SILP!$S1932="A.3 ORIENTAMENTO PROFESSIONALE",exp_SILP!$AD1932="4.2"),"A.3 ORIENTAMENTO PROFESSIONALE (CARCERE)",
IF(AND(exp_SILP!$S1932="A.3 ORIENTAMENTO PROFESSIONALE",exp_SILP!$AD1932="."),"A.3 ORIENTAMENTO PROFESSIONALE (CARCERE)",
IF(AND(exp_SILP!$S1932="A.4 CONSULENZA ORIENTATIVA",exp_SILP!$AD1932="4.2"),"A.4 CONSULENZA ORIENTATIVA (CARCERE)",
IF(AND(exp_SILP!$S1932="A.4 CONSULENZA ORIENTATIVA",exp_SILP!$AD1932="."),"A.4 CONSULENZA ORIENTATIVA (CARCERE)",
IF(AND(exp_SILP!$S1932="A.5 - LEP F1 - ACCOMPAGNAMENTO AL LAVORO",exp_SILP!$AD1932="4.2"),"A.5 - LEP F1 - ACCOMPAGNAMENTO AL LAVORO (CARCERE)",
IF(AND(exp_SILP!$S1932="A.5 - LEP F1 - ACCOMPAGNAMENTO AL LAVORO",exp_SILP!$AD1932="."),"A.5 - LEP F1 - ACCOMPAGNAMENTO AL LAVORO (CARCERE)",
IF(AND(exp_SILP!$S1932="A.5.2a - TUTORAGGIO TIROCINI",exp_SILP!$AD1932="4.2"),"A.5.2a - TUTORAGGIO TIROCINI (CARCERE)",
exp_SILP!$S1932)))))))</f>
        <v>A4.10 - LEP E - ORIENTAMENTO SPECIALISTICO SKILL GAP ANALYSIS</v>
      </c>
      <c r="C1932" s="11" t="str">
        <f>CONCATENATE(VLOOKUP(exp_SILP!$B1932,'DATI COMMESSE'!$A$2:$F$25,4,FALSE)," - ", VLOOKUP(exp_SILP!$B1932,'DATI COMMESSE'!$A$2:$F$25,2,FALSE)," - ",VLOOKUP(exp_SILP!$B1932,'DATI COMMESSE'!$A$2:$F$25,3,FALSE))</f>
        <v>GOL - 22-02-5000 - 22-12-5003</v>
      </c>
      <c r="D1932" s="11" t="str">
        <f>LEFT(exp_SILP!$R1932,5)</f>
        <v>12:00</v>
      </c>
      <c r="E1932" s="11" t="str">
        <f>RIGHT(exp_SILP!$R1932,5)</f>
        <v>13:00</v>
      </c>
      <c r="F1932" s="11">
        <f>IF(exp_SILP!$AG1932&gt;=60,exp_SILP!$AG1932/60,exp_SILP!$AG1932)</f>
        <v>1</v>
      </c>
      <c r="G1932" s="11" t="str">
        <f>VLOOKUP(exp_SILP!$Y1932,'DATI CM'!$A$2:$F$28,2,FALSE)</f>
        <v>MNRCLD73B46G674U</v>
      </c>
      <c r="H1932" s="11" t="str">
        <f>VLOOKUP(exp_SILP!$Y1932,'DATI CM'!$A$2:$F$28,3,FALSE)</f>
        <v>A011</v>
      </c>
      <c r="I1932" s="11" t="str">
        <f t="shared" si="1"/>
        <v>N</v>
      </c>
      <c r="J1932" s="11" t="str">
        <f>VLOOKUP(exp_SILP!$Y1932,'DATI CM'!$A$2:$F$28,4,FALSE)</f>
        <v>TORINO</v>
      </c>
      <c r="K1932" s="12">
        <f>VLOOKUP(exp_SILP!$B1932,'DATI COMMESSE'!$A$2:$F$25,5,FALSE)</f>
        <v>39.94</v>
      </c>
      <c r="L1932" s="12">
        <f>IF(exp_SILP!$B1932="A4.10 - LEP E - ORIENTAMENTO SPECIALISTICO SKILL GAP ANALYSIS - GRUPPO 3P",0,VLOOKUP(exp_SILP!$Y1932,'DATI CM'!$A$2:$F$28,6,FALSE))</f>
        <v>25</v>
      </c>
      <c r="M1932" s="12">
        <f>IFERROR(VLOOKUP(exp_SILP!$B1932,'DATI CM'!$H$2:$I$16,2,FALSE)*exp_SILP!$F1932,0)</f>
        <v>0</v>
      </c>
      <c r="N1932" s="11" t="str">
        <f>VLOOKUP(exp_SILP!$B1932,'DATI COMMESSE'!$A$2:$F$25,4,FALSE)</f>
        <v>GOL</v>
      </c>
      <c r="O1932" s="13">
        <f>VLOOKUP(exp_SILP!$B1932,'DATI COMMESSE'!$A$2:$F$25,5,FALSE)*exp_SILP!$F1932</f>
        <v>39.94</v>
      </c>
      <c r="P1932" s="11" t="str">
        <f>IF(MID(exp_SILP!$W1932,10,2)&gt;"40","F","M")</f>
        <v>M</v>
      </c>
      <c r="Q1932" s="27" t="s">
        <v>1731</v>
      </c>
      <c r="R1932" s="15" t="s">
        <v>102</v>
      </c>
      <c r="S1932" s="15" t="s">
        <v>70</v>
      </c>
      <c r="T1932" s="15" t="s">
        <v>58</v>
      </c>
      <c r="U1932" s="15" t="s">
        <v>59</v>
      </c>
      <c r="V1932" s="15" t="s">
        <v>1525</v>
      </c>
      <c r="W1932" s="15" t="s">
        <v>1526</v>
      </c>
      <c r="X1932" s="15" t="s">
        <v>1527</v>
      </c>
      <c r="Y1932" s="15" t="s">
        <v>14</v>
      </c>
      <c r="Z1932" s="15" t="s">
        <v>63</v>
      </c>
      <c r="AA1932" s="15" t="s">
        <v>64</v>
      </c>
      <c r="AB1932" s="15" t="s">
        <v>65</v>
      </c>
      <c r="AC1932" s="15" t="s">
        <v>135</v>
      </c>
      <c r="AD1932" s="15" t="s">
        <v>59</v>
      </c>
      <c r="AE1932" s="15" t="s">
        <v>59</v>
      </c>
      <c r="AF1932" s="15" t="s">
        <v>156</v>
      </c>
      <c r="AG1932" s="28" t="s">
        <v>67</v>
      </c>
      <c r="AH1932" s="15" t="s">
        <v>1732</v>
      </c>
      <c r="AI1932" s="15" t="s">
        <v>158</v>
      </c>
      <c r="AJ1932" s="15" t="str">
        <f>VLOOKUP(exp_SILP!$Y1932,'DATI CM'!$A$2:$F$28,2,FALSE)</f>
        <v>MNRCLD73B46G674U</v>
      </c>
    </row>
    <row r="1933" ht="15.75" customHeight="1">
      <c r="A1933" s="17" t="str">
        <f>IFERROR(VLOOKUP(exp_SILP!$W1933,exp_utenti_P!D:D,1,FALSE),"_DA INSERIRE")</f>
        <v>MLNDNC71B07A662F</v>
      </c>
      <c r="B1933" s="17" t="str">
        <f>IF(AND(exp_SILP!$S1933="A.3 ORIENTAMENTO PROFESSIONALE",exp_SILP!$AD1933="4.2"),"A.3 ORIENTAMENTO PROFESSIONALE (CARCERE)",
IF(AND(exp_SILP!$S1933="A.3 ORIENTAMENTO PROFESSIONALE",exp_SILP!$AD1933="."),"A.3 ORIENTAMENTO PROFESSIONALE (CARCERE)",
IF(AND(exp_SILP!$S1933="A.4 CONSULENZA ORIENTATIVA",exp_SILP!$AD1933="4.2"),"A.4 CONSULENZA ORIENTATIVA (CARCERE)",
IF(AND(exp_SILP!$S1933="A.4 CONSULENZA ORIENTATIVA",exp_SILP!$AD1933="."),"A.4 CONSULENZA ORIENTATIVA (CARCERE)",
IF(AND(exp_SILP!$S1933="A.5 - LEP F1 - ACCOMPAGNAMENTO AL LAVORO",exp_SILP!$AD1933="4.2"),"A.5 - LEP F1 - ACCOMPAGNAMENTO AL LAVORO (CARCERE)",
IF(AND(exp_SILP!$S1933="A.5 - LEP F1 - ACCOMPAGNAMENTO AL LAVORO",exp_SILP!$AD1933="."),"A.5 - LEP F1 - ACCOMPAGNAMENTO AL LAVORO (CARCERE)",
IF(AND(exp_SILP!$S1933="A.5.2a - TUTORAGGIO TIROCINI",exp_SILP!$AD1933="4.2"),"A.5.2a - TUTORAGGIO TIROCINI (CARCERE)",
exp_SILP!$S1933)))))))</f>
        <v>A4.10 - LEP E - ORIENTAMENTO SPECIALISTICO SKILL GAP ANALYSIS</v>
      </c>
      <c r="C1933" s="18" t="str">
        <f>CONCATENATE(VLOOKUP(exp_SILP!$B1933,'DATI COMMESSE'!$A$2:$F$25,4,FALSE)," - ", VLOOKUP(exp_SILP!$B1933,'DATI COMMESSE'!$A$2:$F$25,2,FALSE)," - ",VLOOKUP(exp_SILP!$B1933,'DATI COMMESSE'!$A$2:$F$25,3,FALSE))</f>
        <v>GOL - 22-02-5000 - 22-12-5003</v>
      </c>
      <c r="D1933" s="18" t="str">
        <f>LEFT(exp_SILP!$R1933,5)</f>
        <v>09:00</v>
      </c>
      <c r="E1933" s="18" t="str">
        <f>RIGHT(exp_SILP!$R1933,5)</f>
        <v>12:00</v>
      </c>
      <c r="F1933" s="18">
        <f>IF(exp_SILP!$AG1933&gt;=60,exp_SILP!$AG1933/60,exp_SILP!$AG1933)</f>
        <v>3</v>
      </c>
      <c r="G1933" s="18" t="str">
        <f>VLOOKUP(exp_SILP!$Y1933,'DATI CM'!$A$2:$F$28,2,FALSE)</f>
        <v>MNRCLD73B46G674U</v>
      </c>
      <c r="H1933" s="18" t="str">
        <f>VLOOKUP(exp_SILP!$Y1933,'DATI CM'!$A$2:$F$28,3,FALSE)</f>
        <v>A011</v>
      </c>
      <c r="I1933" s="18" t="str">
        <f t="shared" si="1"/>
        <v>N</v>
      </c>
      <c r="J1933" s="18" t="str">
        <f>VLOOKUP(exp_SILP!$Y1933,'DATI CM'!$A$2:$F$28,4,FALSE)</f>
        <v>TORINO</v>
      </c>
      <c r="K1933" s="19">
        <f>VLOOKUP(exp_SILP!$B1933,'DATI COMMESSE'!$A$2:$F$25,5,FALSE)</f>
        <v>39.94</v>
      </c>
      <c r="L1933" s="19">
        <f>IF(exp_SILP!$B1933="A4.10 - LEP E - ORIENTAMENTO SPECIALISTICO SKILL GAP ANALYSIS - GRUPPO 3P",0,VLOOKUP(exp_SILP!$Y1933,'DATI CM'!$A$2:$F$28,6,FALSE))</f>
        <v>25</v>
      </c>
      <c r="M1933" s="19">
        <f>IFERROR(VLOOKUP(exp_SILP!$B1933,'DATI CM'!$H$2:$I$16,2,FALSE)*exp_SILP!$F1933,0)</f>
        <v>0</v>
      </c>
      <c r="N1933" s="18" t="str">
        <f>VLOOKUP(exp_SILP!$B1933,'DATI COMMESSE'!$A$2:$F$25,4,FALSE)</f>
        <v>GOL</v>
      </c>
      <c r="O1933" s="20">
        <f>VLOOKUP(exp_SILP!$B1933,'DATI COMMESSE'!$A$2:$F$25,5,FALSE)*exp_SILP!$F1933</f>
        <v>119.82</v>
      </c>
      <c r="P1933" s="18" t="str">
        <f>IF(MID(exp_SILP!$W1933,10,2)&gt;"40","F","M")</f>
        <v>M</v>
      </c>
      <c r="Q1933" s="24" t="s">
        <v>1731</v>
      </c>
      <c r="R1933" s="22" t="s">
        <v>106</v>
      </c>
      <c r="S1933" s="22" t="s">
        <v>70</v>
      </c>
      <c r="T1933" s="22" t="s">
        <v>58</v>
      </c>
      <c r="U1933" s="22" t="s">
        <v>59</v>
      </c>
      <c r="V1933" s="22" t="s">
        <v>1525</v>
      </c>
      <c r="W1933" s="22" t="s">
        <v>1526</v>
      </c>
      <c r="X1933" s="22" t="s">
        <v>1527</v>
      </c>
      <c r="Y1933" s="22" t="s">
        <v>14</v>
      </c>
      <c r="Z1933" s="22" t="s">
        <v>63</v>
      </c>
      <c r="AA1933" s="22" t="s">
        <v>64</v>
      </c>
      <c r="AB1933" s="22" t="s">
        <v>74</v>
      </c>
      <c r="AC1933" s="22" t="s">
        <v>135</v>
      </c>
      <c r="AD1933" s="22" t="s">
        <v>59</v>
      </c>
      <c r="AE1933" s="22" t="s">
        <v>59</v>
      </c>
      <c r="AF1933" s="22" t="s">
        <v>59</v>
      </c>
      <c r="AG1933" s="25" t="s">
        <v>101</v>
      </c>
      <c r="AH1933" s="22" t="s">
        <v>1731</v>
      </c>
      <c r="AI1933" s="22" t="s">
        <v>158</v>
      </c>
      <c r="AJ1933" s="22" t="str">
        <f>VLOOKUP(exp_SILP!$Y1933,'DATI CM'!$A$2:$F$28,2,FALSE)</f>
        <v>MNRCLD73B46G674U</v>
      </c>
    </row>
    <row r="1934" ht="15.75" hidden="1" customHeight="1">
      <c r="A1934" s="10" t="str">
        <f>IFERROR(VLOOKUP(exp_SILP!$W1934,exp_utenti_P!D:D,1,FALSE),"_DA INSERIRE")</f>
        <v>MNNMRS75E64H926Y</v>
      </c>
      <c r="B1934" s="10" t="str">
        <f>IF(AND(exp_SILP!$S1934="A.3 ORIENTAMENTO PROFESSIONALE",exp_SILP!$AD1934="4.2"),"A.3 ORIENTAMENTO PROFESSIONALE (CARCERE)",
IF(AND(exp_SILP!$S1934="A.3 ORIENTAMENTO PROFESSIONALE",exp_SILP!$AD1934="."),"A.3 ORIENTAMENTO PROFESSIONALE (CARCERE)",
IF(AND(exp_SILP!$S1934="A.4 CONSULENZA ORIENTATIVA",exp_SILP!$AD1934="4.2"),"A.4 CONSULENZA ORIENTATIVA (CARCERE)",
IF(AND(exp_SILP!$S1934="A.4 CONSULENZA ORIENTATIVA",exp_SILP!$AD1934="."),"A.4 CONSULENZA ORIENTATIVA (CARCERE)",
IF(AND(exp_SILP!$S1934="A.5 - LEP F1 - ACCOMPAGNAMENTO AL LAVORO",exp_SILP!$AD1934="4.2"),"A.5 - LEP F1 - ACCOMPAGNAMENTO AL LAVORO (CARCERE)",
IF(AND(exp_SILP!$S1934="A.5 - LEP F1 - ACCOMPAGNAMENTO AL LAVORO",exp_SILP!$AD1934="."),"A.5 - LEP F1 - ACCOMPAGNAMENTO AL LAVORO (CARCERE)",
IF(AND(exp_SILP!$S1934="A.5.2a - TUTORAGGIO TIROCINI",exp_SILP!$AD1934="4.2"),"A.5.2a - TUTORAGGIO TIROCINI (CARCERE)",
exp_SILP!$S1934)))))))</f>
        <v>A4.10 - LEP E - ORIENTAMENTO SPECIALISTICO SKILL GAP ANALYSIS</v>
      </c>
      <c r="C1934" s="11" t="str">
        <f>CONCATENATE(VLOOKUP(exp_SILP!$B1934,'DATI COMMESSE'!$A$2:$F$25,4,FALSE)," - ", VLOOKUP(exp_SILP!$B1934,'DATI COMMESSE'!$A$2:$F$25,2,FALSE)," - ",VLOOKUP(exp_SILP!$B1934,'DATI COMMESSE'!$A$2:$F$25,3,FALSE))</f>
        <v>GOL - 22-02-5000 - 22-12-5003</v>
      </c>
      <c r="D1934" s="11" t="str">
        <f>LEFT(exp_SILP!$R1934,5)</f>
        <v>11:00</v>
      </c>
      <c r="E1934" s="11" t="str">
        <f>RIGHT(exp_SILP!$R1934,5)</f>
        <v>12:00</v>
      </c>
      <c r="F1934" s="11">
        <f>IF(exp_SILP!$AG1934&gt;=60,exp_SILP!$AG1934/60,exp_SILP!$AG1934)</f>
        <v>1</v>
      </c>
      <c r="G1934" s="11" t="str">
        <f>VLOOKUP(exp_SILP!$Y1934,'DATI CM'!$A$2:$F$28,2,FALSE)</f>
        <v>PNFMRT85H50A859E</v>
      </c>
      <c r="H1934" s="11" t="str">
        <f>VLOOKUP(exp_SILP!$Y1934,'DATI CM'!$A$2:$F$28,3,FALSE)</f>
        <v>A011</v>
      </c>
      <c r="I1934" s="11" t="str">
        <f t="shared" si="1"/>
        <v>N</v>
      </c>
      <c r="J1934" s="11" t="str">
        <f>VLOOKUP(exp_SILP!$Y1934,'DATI CM'!$A$2:$F$28,4,FALSE)</f>
        <v>BIELLA</v>
      </c>
      <c r="K1934" s="12">
        <f>VLOOKUP(exp_SILP!$B1934,'DATI COMMESSE'!$A$2:$F$25,5,FALSE)</f>
        <v>39.94</v>
      </c>
      <c r="L1934" s="12">
        <f>IF(exp_SILP!$B1934="A4.10 - LEP E - ORIENTAMENTO SPECIALISTICO SKILL GAP ANALYSIS - GRUPPO 3P",0,VLOOKUP(exp_SILP!$Y1934,'DATI CM'!$A$2:$F$28,6,FALSE))</f>
        <v>25</v>
      </c>
      <c r="M1934" s="12">
        <f>IFERROR(VLOOKUP(exp_SILP!$B1934,'DATI CM'!$H$2:$I$16,2,FALSE)*exp_SILP!$F1934,0)</f>
        <v>0</v>
      </c>
      <c r="N1934" s="11" t="str">
        <f>VLOOKUP(exp_SILP!$B1934,'DATI COMMESSE'!$A$2:$F$25,4,FALSE)</f>
        <v>GOL</v>
      </c>
      <c r="O1934" s="13">
        <f>VLOOKUP(exp_SILP!$B1934,'DATI COMMESSE'!$A$2:$F$25,5,FALSE)*exp_SILP!$F1934</f>
        <v>39.94</v>
      </c>
      <c r="P1934" s="11" t="str">
        <f>IF(MID(exp_SILP!$W1934,10,2)&gt;"40","F","M")</f>
        <v>F</v>
      </c>
      <c r="Q1934" s="27" t="s">
        <v>1731</v>
      </c>
      <c r="R1934" s="15" t="s">
        <v>278</v>
      </c>
      <c r="S1934" s="15" t="s">
        <v>70</v>
      </c>
      <c r="T1934" s="15" t="s">
        <v>58</v>
      </c>
      <c r="U1934" s="15" t="s">
        <v>59</v>
      </c>
      <c r="V1934" s="15" t="s">
        <v>1628</v>
      </c>
      <c r="W1934" s="15" t="s">
        <v>1629</v>
      </c>
      <c r="X1934" s="15" t="s">
        <v>1630</v>
      </c>
      <c r="Y1934" s="15" t="s">
        <v>15</v>
      </c>
      <c r="Z1934" s="15" t="s">
        <v>63</v>
      </c>
      <c r="AA1934" s="15" t="s">
        <v>64</v>
      </c>
      <c r="AB1934" s="15" t="s">
        <v>65</v>
      </c>
      <c r="AC1934" s="15" t="s">
        <v>66</v>
      </c>
      <c r="AD1934" s="15" t="s">
        <v>59</v>
      </c>
      <c r="AE1934" s="15" t="s">
        <v>59</v>
      </c>
      <c r="AF1934" s="15" t="s">
        <v>59</v>
      </c>
      <c r="AG1934" s="28" t="s">
        <v>67</v>
      </c>
      <c r="AH1934" s="15" t="s">
        <v>207</v>
      </c>
      <c r="AI1934" s="15" t="s">
        <v>68</v>
      </c>
      <c r="AJ1934" s="15" t="str">
        <f>VLOOKUP(exp_SILP!$Y1934,'DATI CM'!$A$2:$F$28,2,FALSE)</f>
        <v>PNFMRT85H50A859E</v>
      </c>
    </row>
    <row r="1935" ht="15.75" hidden="1" customHeight="1">
      <c r="A1935" s="17" t="str">
        <f>IFERROR(VLOOKUP(exp_SILP!$W1935,exp_utenti_P!D:D,1,FALSE),"_DA INSERIRE")</f>
        <v>PLRVNT90D68D938Z</v>
      </c>
      <c r="B1935" s="17" t="str">
        <f>IF(AND(exp_SILP!$S1935="A.3 ORIENTAMENTO PROFESSIONALE",exp_SILP!$AD1935="4.2"),"A.3 ORIENTAMENTO PROFESSIONALE (CARCERE)",
IF(AND(exp_SILP!$S1935="A.3 ORIENTAMENTO PROFESSIONALE",exp_SILP!$AD1935="."),"A.3 ORIENTAMENTO PROFESSIONALE (CARCERE)",
IF(AND(exp_SILP!$S1935="A.4 CONSULENZA ORIENTATIVA",exp_SILP!$AD1935="4.2"),"A.4 CONSULENZA ORIENTATIVA (CARCERE)",
IF(AND(exp_SILP!$S1935="A.4 CONSULENZA ORIENTATIVA",exp_SILP!$AD1935="."),"A.4 CONSULENZA ORIENTATIVA (CARCERE)",
IF(AND(exp_SILP!$S1935="A.5 - LEP F1 - ACCOMPAGNAMENTO AL LAVORO",exp_SILP!$AD1935="4.2"),"A.5 - LEP F1 - ACCOMPAGNAMENTO AL LAVORO (CARCERE)",
IF(AND(exp_SILP!$S1935="A.5 - LEP F1 - ACCOMPAGNAMENTO AL LAVORO",exp_SILP!$AD1935="."),"A.5 - LEP F1 - ACCOMPAGNAMENTO AL LAVORO (CARCERE)",
IF(AND(exp_SILP!$S1935="A.5.2a - TUTORAGGIO TIROCINI",exp_SILP!$AD1935="4.2"),"A.5.2a - TUTORAGGIO TIROCINI (CARCERE)",
exp_SILP!$S1935)))))))</f>
        <v>A4.10 - LEP E - ORIENTAMENTO SPECIALISTICO SKILL GAP ANALYSIS</v>
      </c>
      <c r="C1935" s="18" t="str">
        <f>CONCATENATE(VLOOKUP(exp_SILP!$B1935,'DATI COMMESSE'!$A$2:$F$25,4,FALSE)," - ", VLOOKUP(exp_SILP!$B1935,'DATI COMMESSE'!$A$2:$F$25,2,FALSE)," - ",VLOOKUP(exp_SILP!$B1935,'DATI COMMESSE'!$A$2:$F$25,3,FALSE))</f>
        <v>GOL - 22-02-5000 - 22-12-5003</v>
      </c>
      <c r="D1935" s="18" t="str">
        <f>LEFT(exp_SILP!$R1935,5)</f>
        <v>12:00</v>
      </c>
      <c r="E1935" s="18" t="str">
        <f>RIGHT(exp_SILP!$R1935,5)</f>
        <v>15:00</v>
      </c>
      <c r="F1935" s="18">
        <f>IF(exp_SILP!$AG1935&gt;=60,exp_SILP!$AG1935/60,exp_SILP!$AG1935)</f>
        <v>3</v>
      </c>
      <c r="G1935" s="18" t="str">
        <f>VLOOKUP(exp_SILP!$Y1935,'DATI CM'!$A$2:$F$28,2,FALSE)</f>
        <v>PNFMRT85H50A859E</v>
      </c>
      <c r="H1935" s="18" t="str">
        <f>VLOOKUP(exp_SILP!$Y1935,'DATI CM'!$A$2:$F$28,3,FALSE)</f>
        <v>A011</v>
      </c>
      <c r="I1935" s="18" t="str">
        <f t="shared" si="1"/>
        <v>N</v>
      </c>
      <c r="J1935" s="18" t="str">
        <f>VLOOKUP(exp_SILP!$Y1935,'DATI CM'!$A$2:$F$28,4,FALSE)</f>
        <v>BIELLA</v>
      </c>
      <c r="K1935" s="19">
        <f>VLOOKUP(exp_SILP!$B1935,'DATI COMMESSE'!$A$2:$F$25,5,FALSE)</f>
        <v>39.94</v>
      </c>
      <c r="L1935" s="19">
        <f>IF(exp_SILP!$B1935="A4.10 - LEP E - ORIENTAMENTO SPECIALISTICO SKILL GAP ANALYSIS - GRUPPO 3P",0,VLOOKUP(exp_SILP!$Y1935,'DATI CM'!$A$2:$F$28,6,FALSE))</f>
        <v>25</v>
      </c>
      <c r="M1935" s="19">
        <f>IFERROR(VLOOKUP(exp_SILP!$B1935,'DATI CM'!$H$2:$I$16,2,FALSE)*exp_SILP!$F1935,0)</f>
        <v>0</v>
      </c>
      <c r="N1935" s="18" t="str">
        <f>VLOOKUP(exp_SILP!$B1935,'DATI COMMESSE'!$A$2:$F$25,4,FALSE)</f>
        <v>GOL</v>
      </c>
      <c r="O1935" s="20">
        <f>VLOOKUP(exp_SILP!$B1935,'DATI COMMESSE'!$A$2:$F$25,5,FALSE)*exp_SILP!$F1935</f>
        <v>119.82</v>
      </c>
      <c r="P1935" s="18" t="str">
        <f>IF(MID(exp_SILP!$W1935,10,2)&gt;"40","F","M")</f>
        <v>F</v>
      </c>
      <c r="Q1935" s="24" t="s">
        <v>1731</v>
      </c>
      <c r="R1935" s="22" t="s">
        <v>1693</v>
      </c>
      <c r="S1935" s="22" t="s">
        <v>70</v>
      </c>
      <c r="T1935" s="22" t="s">
        <v>58</v>
      </c>
      <c r="U1935" s="22" t="s">
        <v>59</v>
      </c>
      <c r="V1935" s="22" t="s">
        <v>618</v>
      </c>
      <c r="W1935" s="22" t="s">
        <v>619</v>
      </c>
      <c r="X1935" s="22" t="s">
        <v>620</v>
      </c>
      <c r="Y1935" s="22" t="s">
        <v>15</v>
      </c>
      <c r="Z1935" s="22" t="s">
        <v>63</v>
      </c>
      <c r="AA1935" s="22" t="s">
        <v>64</v>
      </c>
      <c r="AB1935" s="22" t="s">
        <v>65</v>
      </c>
      <c r="AC1935" s="22" t="s">
        <v>66</v>
      </c>
      <c r="AD1935" s="22" t="s">
        <v>59</v>
      </c>
      <c r="AE1935" s="22" t="s">
        <v>59</v>
      </c>
      <c r="AF1935" s="22" t="s">
        <v>59</v>
      </c>
      <c r="AG1935" s="25" t="s">
        <v>101</v>
      </c>
      <c r="AH1935" s="22" t="s">
        <v>207</v>
      </c>
      <c r="AI1935" s="22" t="s">
        <v>68</v>
      </c>
      <c r="AJ1935" s="22" t="str">
        <f>VLOOKUP(exp_SILP!$Y1935,'DATI CM'!$A$2:$F$28,2,FALSE)</f>
        <v>PNFMRT85H50A859E</v>
      </c>
    </row>
    <row r="1936" ht="15.75" customHeight="1">
      <c r="A1936" s="10" t="str">
        <f>IFERROR(VLOOKUP(exp_SILP!$W1936,exp_utenti_P!D:D,1,FALSE),"_DA INSERIRE")</f>
        <v>SSTSMN87H65L219L</v>
      </c>
      <c r="B1936" s="10" t="str">
        <f>IF(AND(exp_SILP!$S1936="A.3 ORIENTAMENTO PROFESSIONALE",exp_SILP!$AD1936="4.2"),"A.3 ORIENTAMENTO PROFESSIONALE (CARCERE)",
IF(AND(exp_SILP!$S1936="A.3 ORIENTAMENTO PROFESSIONALE",exp_SILP!$AD1936="."),"A.3 ORIENTAMENTO PROFESSIONALE (CARCERE)",
IF(AND(exp_SILP!$S1936="A.4 CONSULENZA ORIENTATIVA",exp_SILP!$AD1936="4.2"),"A.4 CONSULENZA ORIENTATIVA (CARCERE)",
IF(AND(exp_SILP!$S1936="A.4 CONSULENZA ORIENTATIVA",exp_SILP!$AD1936="."),"A.4 CONSULENZA ORIENTATIVA (CARCERE)",
IF(AND(exp_SILP!$S1936="A.5 - LEP F1 - ACCOMPAGNAMENTO AL LAVORO",exp_SILP!$AD1936="4.2"),"A.5 - LEP F1 - ACCOMPAGNAMENTO AL LAVORO (CARCERE)",
IF(AND(exp_SILP!$S1936="A.5 - LEP F1 - ACCOMPAGNAMENTO AL LAVORO",exp_SILP!$AD1936="."),"A.5 - LEP F1 - ACCOMPAGNAMENTO AL LAVORO (CARCERE)",
IF(AND(exp_SILP!$S1936="A.5.2a - TUTORAGGIO TIROCINI",exp_SILP!$AD1936="4.2"),"A.5.2a - TUTORAGGIO TIROCINI (CARCERE)",
exp_SILP!$S1936)))))))</f>
        <v>A4.10 - LEP E - ORIENTAMENTO SPECIALISTICO SKILL GAP ANALYSIS</v>
      </c>
      <c r="C1936" s="11" t="str">
        <f>CONCATENATE(VLOOKUP(exp_SILP!$B1936,'DATI COMMESSE'!$A$2:$F$25,4,FALSE)," - ", VLOOKUP(exp_SILP!$B1936,'DATI COMMESSE'!$A$2:$F$25,2,FALSE)," - ",VLOOKUP(exp_SILP!$B1936,'DATI COMMESSE'!$A$2:$F$25,3,FALSE))</f>
        <v>GOL - 22-02-5000 - 22-12-5003</v>
      </c>
      <c r="D1936" s="11" t="str">
        <f>LEFT(exp_SILP!$R1936,5)</f>
        <v>16:00</v>
      </c>
      <c r="E1936" s="11" t="str">
        <f>RIGHT(exp_SILP!$R1936,5)</f>
        <v>17:00</v>
      </c>
      <c r="F1936" s="11">
        <f>IF(exp_SILP!$AG1936&gt;=60,exp_SILP!$AG1936/60,exp_SILP!$AG1936)</f>
        <v>1</v>
      </c>
      <c r="G1936" s="11" t="str">
        <f>VLOOKUP(exp_SILP!$Y1936,'DATI CM'!$A$2:$F$28,2,FALSE)</f>
        <v>MNRCLD73B46G674U</v>
      </c>
      <c r="H1936" s="11" t="str">
        <f>VLOOKUP(exp_SILP!$Y1936,'DATI CM'!$A$2:$F$28,3,FALSE)</f>
        <v>A011</v>
      </c>
      <c r="I1936" s="11" t="str">
        <f t="shared" si="1"/>
        <v>N</v>
      </c>
      <c r="J1936" s="11" t="str">
        <f>VLOOKUP(exp_SILP!$Y1936,'DATI CM'!$A$2:$F$28,4,FALSE)</f>
        <v>TORINO</v>
      </c>
      <c r="K1936" s="12">
        <f>VLOOKUP(exp_SILP!$B1936,'DATI COMMESSE'!$A$2:$F$25,5,FALSE)</f>
        <v>39.94</v>
      </c>
      <c r="L1936" s="12">
        <f>IF(exp_SILP!$B1936="A4.10 - LEP E - ORIENTAMENTO SPECIALISTICO SKILL GAP ANALYSIS - GRUPPO 3P",0,VLOOKUP(exp_SILP!$Y1936,'DATI CM'!$A$2:$F$28,6,FALSE))</f>
        <v>25</v>
      </c>
      <c r="M1936" s="12">
        <f>IFERROR(VLOOKUP(exp_SILP!$B1936,'DATI CM'!$H$2:$I$16,2,FALSE)*exp_SILP!$F1936,0)</f>
        <v>0</v>
      </c>
      <c r="N1936" s="11" t="str">
        <f>VLOOKUP(exp_SILP!$B1936,'DATI COMMESSE'!$A$2:$F$25,4,FALSE)</f>
        <v>GOL</v>
      </c>
      <c r="O1936" s="13">
        <f>VLOOKUP(exp_SILP!$B1936,'DATI COMMESSE'!$A$2:$F$25,5,FALSE)*exp_SILP!$F1936</f>
        <v>39.94</v>
      </c>
      <c r="P1936" s="11" t="str">
        <f>IF(MID(exp_SILP!$W1936,10,2)&gt;"40","F","M")</f>
        <v>F</v>
      </c>
      <c r="Q1936" s="27" t="s">
        <v>1731</v>
      </c>
      <c r="R1936" s="15" t="s">
        <v>152</v>
      </c>
      <c r="S1936" s="15" t="s">
        <v>70</v>
      </c>
      <c r="T1936" s="15" t="s">
        <v>58</v>
      </c>
      <c r="U1936" s="15" t="s">
        <v>59</v>
      </c>
      <c r="V1936" s="15" t="s">
        <v>1109</v>
      </c>
      <c r="W1936" s="15" t="s">
        <v>1110</v>
      </c>
      <c r="X1936" s="15" t="s">
        <v>1111</v>
      </c>
      <c r="Y1936" s="15" t="s">
        <v>14</v>
      </c>
      <c r="Z1936" s="15" t="s">
        <v>63</v>
      </c>
      <c r="AA1936" s="15" t="s">
        <v>64</v>
      </c>
      <c r="AB1936" s="15" t="s">
        <v>65</v>
      </c>
      <c r="AC1936" s="15" t="s">
        <v>135</v>
      </c>
      <c r="AD1936" s="15" t="s">
        <v>59</v>
      </c>
      <c r="AE1936" s="15" t="s">
        <v>59</v>
      </c>
      <c r="AF1936" s="15" t="s">
        <v>156</v>
      </c>
      <c r="AG1936" s="28" t="s">
        <v>67</v>
      </c>
      <c r="AH1936" s="15" t="s">
        <v>1732</v>
      </c>
      <c r="AI1936" s="15" t="s">
        <v>158</v>
      </c>
      <c r="AJ1936" s="15" t="str">
        <f>VLOOKUP(exp_SILP!$Y1936,'DATI CM'!$A$2:$F$28,2,FALSE)</f>
        <v>MNRCLD73B46G674U</v>
      </c>
    </row>
    <row r="1937" ht="15.75" customHeight="1">
      <c r="A1937" s="17" t="str">
        <f>IFERROR(VLOOKUP(exp_SILP!$W1937,exp_utenti_P!D:D,1,FALSE),"_DA INSERIRE")</f>
        <v>TFRLGU79E14L219A</v>
      </c>
      <c r="B1937" s="17" t="str">
        <f>IF(AND(exp_SILP!$S1937="A.3 ORIENTAMENTO PROFESSIONALE",exp_SILP!$AD1937="4.2"),"A.3 ORIENTAMENTO PROFESSIONALE (CARCERE)",
IF(AND(exp_SILP!$S1937="A.3 ORIENTAMENTO PROFESSIONALE",exp_SILP!$AD1937="."),"A.3 ORIENTAMENTO PROFESSIONALE (CARCERE)",
IF(AND(exp_SILP!$S1937="A.4 CONSULENZA ORIENTATIVA",exp_SILP!$AD1937="4.2"),"A.4 CONSULENZA ORIENTATIVA (CARCERE)",
IF(AND(exp_SILP!$S1937="A.4 CONSULENZA ORIENTATIVA",exp_SILP!$AD1937="."),"A.4 CONSULENZA ORIENTATIVA (CARCERE)",
IF(AND(exp_SILP!$S1937="A.5 - LEP F1 - ACCOMPAGNAMENTO AL LAVORO",exp_SILP!$AD1937="4.2"),"A.5 - LEP F1 - ACCOMPAGNAMENTO AL LAVORO (CARCERE)",
IF(AND(exp_SILP!$S1937="A.5 - LEP F1 - ACCOMPAGNAMENTO AL LAVORO",exp_SILP!$AD1937="."),"A.5 - LEP F1 - ACCOMPAGNAMENTO AL LAVORO (CARCERE)",
IF(AND(exp_SILP!$S1937="A.5.2a - TUTORAGGIO TIROCINI",exp_SILP!$AD1937="4.2"),"A.5.2a - TUTORAGGIO TIROCINI (CARCERE)",
exp_SILP!$S1937)))))))</f>
        <v>A4.10 - LEP E - ORIENTAMENTO SPECIALISTICO SKILL GAP ANALYSIS</v>
      </c>
      <c r="C1937" s="18" t="str">
        <f>CONCATENATE(VLOOKUP(exp_SILP!$B1937,'DATI COMMESSE'!$A$2:$F$25,4,FALSE)," - ", VLOOKUP(exp_SILP!$B1937,'DATI COMMESSE'!$A$2:$F$25,2,FALSE)," - ",VLOOKUP(exp_SILP!$B1937,'DATI COMMESSE'!$A$2:$F$25,3,FALSE))</f>
        <v>GOL - 22-02-5000 - 22-12-5003</v>
      </c>
      <c r="D1937" s="18" t="str">
        <f>LEFT(exp_SILP!$R1937,5)</f>
        <v>14:00</v>
      </c>
      <c r="E1937" s="18" t="str">
        <f>RIGHT(exp_SILP!$R1937,5)</f>
        <v>16:00</v>
      </c>
      <c r="F1937" s="18">
        <f>IF(exp_SILP!$AG1937&gt;=60,exp_SILP!$AG1937/60,exp_SILP!$AG1937)</f>
        <v>2</v>
      </c>
      <c r="G1937" s="18" t="str">
        <f>VLOOKUP(exp_SILP!$Y1937,'DATI CM'!$A$2:$F$28,2,FALSE)</f>
        <v>MNRCLD73B46G674U</v>
      </c>
      <c r="H1937" s="18" t="str">
        <f>VLOOKUP(exp_SILP!$Y1937,'DATI CM'!$A$2:$F$28,3,FALSE)</f>
        <v>A011</v>
      </c>
      <c r="I1937" s="18" t="str">
        <f t="shared" si="1"/>
        <v>N</v>
      </c>
      <c r="J1937" s="18" t="str">
        <f>VLOOKUP(exp_SILP!$Y1937,'DATI CM'!$A$2:$F$28,4,FALSE)</f>
        <v>TORINO</v>
      </c>
      <c r="K1937" s="19">
        <f>VLOOKUP(exp_SILP!$B1937,'DATI COMMESSE'!$A$2:$F$25,5,FALSE)</f>
        <v>39.94</v>
      </c>
      <c r="L1937" s="19">
        <f>IF(exp_SILP!$B1937="A4.10 - LEP E - ORIENTAMENTO SPECIALISTICO SKILL GAP ANALYSIS - GRUPPO 3P",0,VLOOKUP(exp_SILP!$Y1937,'DATI CM'!$A$2:$F$28,6,FALSE))</f>
        <v>25</v>
      </c>
      <c r="M1937" s="19">
        <f>IFERROR(VLOOKUP(exp_SILP!$B1937,'DATI CM'!$H$2:$I$16,2,FALSE)*exp_SILP!$F1937,0)</f>
        <v>0</v>
      </c>
      <c r="N1937" s="18" t="str">
        <f>VLOOKUP(exp_SILP!$B1937,'DATI COMMESSE'!$A$2:$F$25,4,FALSE)</f>
        <v>GOL</v>
      </c>
      <c r="O1937" s="20">
        <f>VLOOKUP(exp_SILP!$B1937,'DATI COMMESSE'!$A$2:$F$25,5,FALSE)*exp_SILP!$F1937</f>
        <v>79.88</v>
      </c>
      <c r="P1937" s="18" t="str">
        <f>IF(MID(exp_SILP!$W1937,10,2)&gt;"40","F","M")</f>
        <v>M</v>
      </c>
      <c r="Q1937" s="24" t="s">
        <v>1731</v>
      </c>
      <c r="R1937" s="22" t="s">
        <v>69</v>
      </c>
      <c r="S1937" s="22" t="s">
        <v>70</v>
      </c>
      <c r="T1937" s="22" t="s">
        <v>58</v>
      </c>
      <c r="U1937" s="22" t="s">
        <v>59</v>
      </c>
      <c r="V1937" s="22" t="s">
        <v>373</v>
      </c>
      <c r="W1937" s="22" t="s">
        <v>374</v>
      </c>
      <c r="X1937" s="22" t="s">
        <v>375</v>
      </c>
      <c r="Y1937" s="22" t="s">
        <v>14</v>
      </c>
      <c r="Z1937" s="22" t="s">
        <v>63</v>
      </c>
      <c r="AA1937" s="22" t="s">
        <v>64</v>
      </c>
      <c r="AB1937" s="22" t="s">
        <v>65</v>
      </c>
      <c r="AC1937" s="22" t="s">
        <v>135</v>
      </c>
      <c r="AD1937" s="22" t="s">
        <v>59</v>
      </c>
      <c r="AE1937" s="22" t="s">
        <v>59</v>
      </c>
      <c r="AF1937" s="22" t="s">
        <v>156</v>
      </c>
      <c r="AG1937" s="25" t="s">
        <v>76</v>
      </c>
      <c r="AH1937" s="22" t="s">
        <v>1732</v>
      </c>
      <c r="AI1937" s="22" t="s">
        <v>158</v>
      </c>
      <c r="AJ1937" s="22" t="str">
        <f>VLOOKUP(exp_SILP!$Y1937,'DATI CM'!$A$2:$F$28,2,FALSE)</f>
        <v>MNRCLD73B46G674U</v>
      </c>
    </row>
    <row r="1938" ht="15.75" customHeight="1">
      <c r="A1938" s="10" t="str">
        <f>IFERROR(VLOOKUP(exp_SILP!$W1938,exp_utenti_P!D:D,1,FALSE),"_DA INSERIRE")</f>
        <v>QSPLNH75P49Z611A</v>
      </c>
      <c r="B1938" s="10" t="str">
        <f>IF(AND(exp_SILP!$S1938="A.3 ORIENTAMENTO PROFESSIONALE",exp_SILP!$AD1938="4.2"),"A.3 ORIENTAMENTO PROFESSIONALE (CARCERE)",
IF(AND(exp_SILP!$S1938="A.3 ORIENTAMENTO PROFESSIONALE",exp_SILP!$AD1938="."),"A.3 ORIENTAMENTO PROFESSIONALE (CARCERE)",
IF(AND(exp_SILP!$S1938="A.4 CONSULENZA ORIENTATIVA",exp_SILP!$AD1938="4.2"),"A.4 CONSULENZA ORIENTATIVA (CARCERE)",
IF(AND(exp_SILP!$S1938="A.4 CONSULENZA ORIENTATIVA",exp_SILP!$AD1938="."),"A.4 CONSULENZA ORIENTATIVA (CARCERE)",
IF(AND(exp_SILP!$S1938="A.5 - LEP F1 - ACCOMPAGNAMENTO AL LAVORO",exp_SILP!$AD1938="4.2"),"A.5 - LEP F1 - ACCOMPAGNAMENTO AL LAVORO (CARCERE)",
IF(AND(exp_SILP!$S1938="A.5 - LEP F1 - ACCOMPAGNAMENTO AL LAVORO",exp_SILP!$AD1938="."),"A.5 - LEP F1 - ACCOMPAGNAMENTO AL LAVORO (CARCERE)",
IF(AND(exp_SILP!$S1938="A.5.2a - TUTORAGGIO TIROCINI",exp_SILP!$AD1938="4.2"),"A.5.2a - TUTORAGGIO TIROCINI (CARCERE)",
exp_SILP!$S1938)))))))</f>
        <v>A4.10 - LEP E - ORIENTAMENTO SPECIALISTICO SKILL GAP ANALYSIS - GRUPPO 3P</v>
      </c>
      <c r="C1938" s="11" t="str">
        <f>CONCATENATE(VLOOKUP(exp_SILP!$B1938,'DATI COMMESSE'!$A$2:$F$25,4,FALSE)," - ", VLOOKUP(exp_SILP!$B1938,'DATI COMMESSE'!$A$2:$F$25,2,FALSE)," - ",VLOOKUP(exp_SILP!$B1938,'DATI COMMESSE'!$A$2:$F$25,3,FALSE))</f>
        <v>GOL - 22-02-5000 - 22-12-5003</v>
      </c>
      <c r="D1938" s="11" t="str">
        <f>LEFT(exp_SILP!$R1938,5)</f>
        <v>08:30</v>
      </c>
      <c r="E1938" s="11" t="str">
        <f>RIGHT(exp_SILP!$R1938,5)</f>
        <v>12:30</v>
      </c>
      <c r="F1938" s="11">
        <f>IF(exp_SILP!$AG1938&gt;=60,exp_SILP!$AG1938/60,exp_SILP!$AG1938)</f>
        <v>4</v>
      </c>
      <c r="G1938" s="11" t="str">
        <f>VLOOKUP(exp_SILP!$Y1938,'DATI CM'!$A$2:$F$28,2,FALSE)</f>
        <v>FLCSRN79S42L219X</v>
      </c>
      <c r="H1938" s="11" t="str">
        <f>VLOOKUP(exp_SILP!$Y1938,'DATI CM'!$A$2:$F$28,3,FALSE)</f>
        <v>A011</v>
      </c>
      <c r="I1938" s="11" t="str">
        <f t="shared" si="1"/>
        <v>N</v>
      </c>
      <c r="J1938" s="11" t="str">
        <f>VLOOKUP(exp_SILP!$Y1938,'DATI CM'!$A$2:$F$28,4,FALSE)</f>
        <v>TORINO</v>
      </c>
      <c r="K1938" s="12">
        <f>VLOOKUP(exp_SILP!$B1938,'DATI COMMESSE'!$A$2:$F$25,5,FALSE)</f>
        <v>82.27</v>
      </c>
      <c r="L1938" s="12">
        <f>IF(exp_SILP!$B1938="A4.10 - LEP E - ORIENTAMENTO SPECIALISTICO SKILL GAP ANALYSIS - GRUPPO 3P",0,VLOOKUP(exp_SILP!$Y1938,'DATI CM'!$A$2:$F$28,6,FALSE))</f>
        <v>0</v>
      </c>
      <c r="M1938" s="12">
        <f>IFERROR(VLOOKUP(exp_SILP!$B1938,'DATI CM'!$H$2:$I$16,2,FALSE)*exp_SILP!$F1938,0)</f>
        <v>140</v>
      </c>
      <c r="N1938" s="11" t="str">
        <f>VLOOKUP(exp_SILP!$B1938,'DATI COMMESSE'!$A$2:$F$25,4,FALSE)</f>
        <v>GOL</v>
      </c>
      <c r="O1938" s="13">
        <f>VLOOKUP(exp_SILP!$B1938,'DATI COMMESSE'!$A$2:$F$25,5,FALSE)*exp_SILP!$F1938</f>
        <v>329.08</v>
      </c>
      <c r="P1938" s="11" t="str">
        <f>IF(MID(exp_SILP!$W1938,10,2)&gt;"40","F","M")</f>
        <v>F</v>
      </c>
      <c r="Q1938" s="27" t="s">
        <v>1731</v>
      </c>
      <c r="R1938" s="15" t="s">
        <v>1786</v>
      </c>
      <c r="S1938" s="15" t="s">
        <v>287</v>
      </c>
      <c r="T1938" s="15" t="s">
        <v>58</v>
      </c>
      <c r="U1938" s="15" t="s">
        <v>59</v>
      </c>
      <c r="V1938" s="15" t="s">
        <v>1787</v>
      </c>
      <c r="W1938" s="15" t="s">
        <v>1788</v>
      </c>
      <c r="X1938" s="15" t="s">
        <v>1789</v>
      </c>
      <c r="Y1938" s="15" t="s">
        <v>10</v>
      </c>
      <c r="Z1938" s="15" t="s">
        <v>63</v>
      </c>
      <c r="AA1938" s="15" t="s">
        <v>64</v>
      </c>
      <c r="AB1938" s="15" t="s">
        <v>74</v>
      </c>
      <c r="AC1938" s="15" t="s">
        <v>75</v>
      </c>
      <c r="AD1938" s="15" t="s">
        <v>59</v>
      </c>
      <c r="AE1938" s="15" t="s">
        <v>59</v>
      </c>
      <c r="AF1938" s="15" t="s">
        <v>59</v>
      </c>
      <c r="AG1938" s="28" t="s">
        <v>136</v>
      </c>
      <c r="AH1938" s="15" t="s">
        <v>1731</v>
      </c>
      <c r="AI1938" s="15" t="s">
        <v>77</v>
      </c>
      <c r="AJ1938" s="15" t="str">
        <f>VLOOKUP(exp_SILP!$Y1938,'DATI CM'!$A$2:$F$28,2,FALSE)</f>
        <v>FLCSRN79S42L219X</v>
      </c>
    </row>
    <row r="1939" ht="15.75" customHeight="1">
      <c r="A1939" s="17" t="str">
        <f>IFERROR(VLOOKUP(exp_SILP!$W1939,exp_utenti_P!D:D,1,FALSE),"_DA INSERIRE")</f>
        <v>ZGHJYC85M67Z229R</v>
      </c>
      <c r="B1939" s="17" t="str">
        <f>IF(AND(exp_SILP!$S1939="A.3 ORIENTAMENTO PROFESSIONALE",exp_SILP!$AD1939="4.2"),"A.3 ORIENTAMENTO PROFESSIONALE (CARCERE)",
IF(AND(exp_SILP!$S1939="A.3 ORIENTAMENTO PROFESSIONALE",exp_SILP!$AD1939="."),"A.3 ORIENTAMENTO PROFESSIONALE (CARCERE)",
IF(AND(exp_SILP!$S1939="A.4 CONSULENZA ORIENTATIVA",exp_SILP!$AD1939="4.2"),"A.4 CONSULENZA ORIENTATIVA (CARCERE)",
IF(AND(exp_SILP!$S1939="A.4 CONSULENZA ORIENTATIVA",exp_SILP!$AD1939="."),"A.4 CONSULENZA ORIENTATIVA (CARCERE)",
IF(AND(exp_SILP!$S1939="A.5 - LEP F1 - ACCOMPAGNAMENTO AL LAVORO",exp_SILP!$AD1939="4.2"),"A.5 - LEP F1 - ACCOMPAGNAMENTO AL LAVORO (CARCERE)",
IF(AND(exp_SILP!$S1939="A.5 - LEP F1 - ACCOMPAGNAMENTO AL LAVORO",exp_SILP!$AD1939="."),"A.5 - LEP F1 - ACCOMPAGNAMENTO AL LAVORO (CARCERE)",
IF(AND(exp_SILP!$S1939="A.5.2a - TUTORAGGIO TIROCINI",exp_SILP!$AD1939="4.2"),"A.5.2a - TUTORAGGIO TIROCINI (CARCERE)",
exp_SILP!$S1939)))))))</f>
        <v>A4.10 - LEP E - ORIENTAMENTO SPECIALISTICO SKILL GAP ANALYSIS - GRUPPO 3P</v>
      </c>
      <c r="C1939" s="18" t="str">
        <f>CONCATENATE(VLOOKUP(exp_SILP!$B1939,'DATI COMMESSE'!$A$2:$F$25,4,FALSE)," - ", VLOOKUP(exp_SILP!$B1939,'DATI COMMESSE'!$A$2:$F$25,2,FALSE)," - ",VLOOKUP(exp_SILP!$B1939,'DATI COMMESSE'!$A$2:$F$25,3,FALSE))</f>
        <v>GOL - 22-02-5000 - 22-12-5003</v>
      </c>
      <c r="D1939" s="18" t="str">
        <f>LEFT(exp_SILP!$R1939,5)</f>
        <v>08:30</v>
      </c>
      <c r="E1939" s="18" t="str">
        <f>RIGHT(exp_SILP!$R1939,5)</f>
        <v>12:30</v>
      </c>
      <c r="F1939" s="18">
        <f>IF(exp_SILP!$AG1939&gt;=60,exp_SILP!$AG1939/60,exp_SILP!$AG1939)</f>
        <v>4</v>
      </c>
      <c r="G1939" s="18" t="str">
        <f>VLOOKUP(exp_SILP!$Y1939,'DATI CM'!$A$2:$F$28,2,FALSE)</f>
        <v>FLCSRN79S42L219X</v>
      </c>
      <c r="H1939" s="18" t="str">
        <f>VLOOKUP(exp_SILP!$Y1939,'DATI CM'!$A$2:$F$28,3,FALSE)</f>
        <v>A011</v>
      </c>
      <c r="I1939" s="18" t="str">
        <f t="shared" si="1"/>
        <v>N</v>
      </c>
      <c r="J1939" s="18" t="str">
        <f>VLOOKUP(exp_SILP!$Y1939,'DATI CM'!$A$2:$F$28,4,FALSE)</f>
        <v>TORINO</v>
      </c>
      <c r="K1939" s="19">
        <f>VLOOKUP(exp_SILP!$B1939,'DATI COMMESSE'!$A$2:$F$25,5,FALSE)</f>
        <v>82.27</v>
      </c>
      <c r="L1939" s="19">
        <f>IF(exp_SILP!$B1939="A4.10 - LEP E - ORIENTAMENTO SPECIALISTICO SKILL GAP ANALYSIS - GRUPPO 3P",0,VLOOKUP(exp_SILP!$Y1939,'DATI CM'!$A$2:$F$28,6,FALSE))</f>
        <v>0</v>
      </c>
      <c r="M1939" s="19"/>
      <c r="N1939" s="18" t="str">
        <f>VLOOKUP(exp_SILP!$B1939,'DATI COMMESSE'!$A$2:$F$25,4,FALSE)</f>
        <v>GOL</v>
      </c>
      <c r="O1939" s="20">
        <f>VLOOKUP(exp_SILP!$B1939,'DATI COMMESSE'!$A$2:$F$25,5,FALSE)*exp_SILP!$F1939</f>
        <v>329.08</v>
      </c>
      <c r="P1939" s="18" t="str">
        <f>IF(MID(exp_SILP!$W1939,10,2)&gt;"40","F","M")</f>
        <v>F</v>
      </c>
      <c r="Q1939" s="24" t="s">
        <v>1731</v>
      </c>
      <c r="R1939" s="22" t="s">
        <v>1786</v>
      </c>
      <c r="S1939" s="22" t="s">
        <v>287</v>
      </c>
      <c r="T1939" s="22" t="s">
        <v>58</v>
      </c>
      <c r="U1939" s="22" t="s">
        <v>59</v>
      </c>
      <c r="V1939" s="22" t="s">
        <v>1790</v>
      </c>
      <c r="W1939" s="22" t="s">
        <v>1791</v>
      </c>
      <c r="X1939" s="22" t="s">
        <v>1792</v>
      </c>
      <c r="Y1939" s="22" t="s">
        <v>10</v>
      </c>
      <c r="Z1939" s="22" t="s">
        <v>63</v>
      </c>
      <c r="AA1939" s="22" t="s">
        <v>64</v>
      </c>
      <c r="AB1939" s="22" t="s">
        <v>74</v>
      </c>
      <c r="AC1939" s="22" t="s">
        <v>75</v>
      </c>
      <c r="AD1939" s="22" t="s">
        <v>59</v>
      </c>
      <c r="AE1939" s="22" t="s">
        <v>59</v>
      </c>
      <c r="AF1939" s="22" t="s">
        <v>59</v>
      </c>
      <c r="AG1939" s="25" t="s">
        <v>136</v>
      </c>
      <c r="AH1939" s="22" t="s">
        <v>1731</v>
      </c>
      <c r="AI1939" s="22" t="s">
        <v>77</v>
      </c>
      <c r="AJ1939" s="22" t="str">
        <f>VLOOKUP(exp_SILP!$Y1939,'DATI CM'!$A$2:$F$28,2,FALSE)</f>
        <v>FLCSRN79S42L219X</v>
      </c>
    </row>
    <row r="1940" ht="15.75" customHeight="1">
      <c r="A1940" s="10" t="str">
        <f>IFERROR(VLOOKUP(exp_SILP!$W1940,exp_utenti_P!D:D,1,FALSE),"_DA INSERIRE")</f>
        <v>PLZMNG81R46F258A</v>
      </c>
      <c r="B1940" s="10" t="str">
        <f>IF(AND(exp_SILP!$S1940="A.3 ORIENTAMENTO PROFESSIONALE",exp_SILP!$AD1940="4.2"),"A.3 ORIENTAMENTO PROFESSIONALE (CARCERE)",
IF(AND(exp_SILP!$S1940="A.3 ORIENTAMENTO PROFESSIONALE",exp_SILP!$AD1940="."),"A.3 ORIENTAMENTO PROFESSIONALE (CARCERE)",
IF(AND(exp_SILP!$S1940="A.4 CONSULENZA ORIENTATIVA",exp_SILP!$AD1940="4.2"),"A.4 CONSULENZA ORIENTATIVA (CARCERE)",
IF(AND(exp_SILP!$S1940="A.4 CONSULENZA ORIENTATIVA",exp_SILP!$AD1940="."),"A.4 CONSULENZA ORIENTATIVA (CARCERE)",
IF(AND(exp_SILP!$S1940="A.5 - LEP F1 - ACCOMPAGNAMENTO AL LAVORO",exp_SILP!$AD1940="4.2"),"A.5 - LEP F1 - ACCOMPAGNAMENTO AL LAVORO (CARCERE)",
IF(AND(exp_SILP!$S1940="A.5 - LEP F1 - ACCOMPAGNAMENTO AL LAVORO",exp_SILP!$AD1940="."),"A.5 - LEP F1 - ACCOMPAGNAMENTO AL LAVORO (CARCERE)",
IF(AND(exp_SILP!$S1940="A.5.2a - TUTORAGGIO TIROCINI",exp_SILP!$AD1940="4.2"),"A.5.2a - TUTORAGGIO TIROCINI (CARCERE)",
exp_SILP!$S1940)))))))</f>
        <v>A.5 - LEP F1 - ACCOMPAGNAMENTO AL LAVORO</v>
      </c>
      <c r="C1940" s="11" t="str">
        <f>CONCATENATE(VLOOKUP(exp_SILP!$B1940,'DATI COMMESSE'!$A$2:$F$25,4,FALSE)," - ", VLOOKUP(exp_SILP!$B1940,'DATI COMMESSE'!$A$2:$F$25,2,FALSE)," - ",VLOOKUP(exp_SILP!$B1940,'DATI COMMESSE'!$A$2:$F$25,3,FALSE))</f>
        <v>GOL - 22-02-5000 - 22-12-5003</v>
      </c>
      <c r="D1940" s="11" t="str">
        <f>LEFT(exp_SILP!$R1940,5)</f>
        <v>11:00</v>
      </c>
      <c r="E1940" s="11" t="str">
        <f>RIGHT(exp_SILP!$R1940,5)</f>
        <v>12:00</v>
      </c>
      <c r="F1940" s="11">
        <f>IF(exp_SILP!$AG1940&gt;=60,exp_SILP!$AG1940/60,exp_SILP!$AG1940)</f>
        <v>1</v>
      </c>
      <c r="G1940" s="11" t="str">
        <f>VLOOKUP(exp_SILP!$Y1940,'DATI CM'!$A$2:$F$28,2,FALSE)</f>
        <v>FLCSRN79S42L219X</v>
      </c>
      <c r="H1940" s="11" t="str">
        <f>VLOOKUP(exp_SILP!$Y1940,'DATI CM'!$A$2:$F$28,3,FALSE)</f>
        <v>A011</v>
      </c>
      <c r="I1940" s="11" t="str">
        <f t="shared" si="1"/>
        <v>N</v>
      </c>
      <c r="J1940" s="11" t="str">
        <f>VLOOKUP(exp_SILP!$Y1940,'DATI CM'!$A$2:$F$28,4,FALSE)</f>
        <v>TORINO</v>
      </c>
      <c r="K1940" s="12">
        <f>VLOOKUP(exp_SILP!$B1940,'DATI COMMESSE'!$A$2:$F$25,5,FALSE)</f>
        <v>39.94</v>
      </c>
      <c r="L1940" s="12">
        <f>IF(exp_SILP!$B1940="A4.10 - LEP E - ORIENTAMENTO SPECIALISTICO SKILL GAP ANALYSIS - GRUPPO 3P",0,VLOOKUP(exp_SILP!$Y1940,'DATI CM'!$A$2:$F$28,6,FALSE))</f>
        <v>25</v>
      </c>
      <c r="M1940" s="12">
        <f>IFERROR(VLOOKUP(exp_SILP!$B1940,'DATI CM'!$H$2:$I$16,2,FALSE)*exp_SILP!$F1940,0)</f>
        <v>0</v>
      </c>
      <c r="N1940" s="11" t="str">
        <f>VLOOKUP(exp_SILP!$B1940,'DATI COMMESSE'!$A$2:$F$25,4,FALSE)</f>
        <v>GOL</v>
      </c>
      <c r="O1940" s="13">
        <f>VLOOKUP(exp_SILP!$B1940,'DATI COMMESSE'!$A$2:$F$25,5,FALSE)*exp_SILP!$F1940</f>
        <v>39.94</v>
      </c>
      <c r="P1940" s="11" t="str">
        <f>IF(MID(exp_SILP!$W1940,10,2)&gt;"40","F","M")</f>
        <v>F</v>
      </c>
      <c r="Q1940" s="27" t="s">
        <v>1793</v>
      </c>
      <c r="R1940" s="15" t="s">
        <v>278</v>
      </c>
      <c r="S1940" s="15" t="s">
        <v>57</v>
      </c>
      <c r="T1940" s="15" t="s">
        <v>58</v>
      </c>
      <c r="U1940" s="15" t="s">
        <v>59</v>
      </c>
      <c r="V1940" s="15" t="s">
        <v>1079</v>
      </c>
      <c r="W1940" s="15" t="s">
        <v>1080</v>
      </c>
      <c r="X1940" s="15" t="s">
        <v>1081</v>
      </c>
      <c r="Y1940" s="15" t="s">
        <v>10</v>
      </c>
      <c r="Z1940" s="15" t="s">
        <v>63</v>
      </c>
      <c r="AA1940" s="15" t="s">
        <v>64</v>
      </c>
      <c r="AB1940" s="15" t="s">
        <v>65</v>
      </c>
      <c r="AC1940" s="15" t="s">
        <v>75</v>
      </c>
      <c r="AD1940" s="15" t="s">
        <v>59</v>
      </c>
      <c r="AE1940" s="15" t="s">
        <v>59</v>
      </c>
      <c r="AF1940" s="15" t="s">
        <v>211</v>
      </c>
      <c r="AG1940" s="28" t="s">
        <v>67</v>
      </c>
      <c r="AH1940" s="15" t="s">
        <v>1794</v>
      </c>
      <c r="AI1940" s="15" t="s">
        <v>77</v>
      </c>
      <c r="AJ1940" s="15" t="str">
        <f>VLOOKUP(exp_SILP!$Y1940,'DATI CM'!$A$2:$F$28,2,FALSE)</f>
        <v>FLCSRN79S42L219X</v>
      </c>
    </row>
    <row r="1941" ht="15.75" customHeight="1">
      <c r="A1941" s="17" t="str">
        <f>IFERROR(VLOOKUP(exp_SILP!$W1941,exp_utenti_P!D:D,1,FALSE),"_DA INSERIRE")</f>
        <v>PLZMNG81R46F258A</v>
      </c>
      <c r="B1941" s="17" t="str">
        <f>IF(AND(exp_SILP!$S1941="A.3 ORIENTAMENTO PROFESSIONALE",exp_SILP!$AD1941="4.2"),"A.3 ORIENTAMENTO PROFESSIONALE (CARCERE)",
IF(AND(exp_SILP!$S1941="A.3 ORIENTAMENTO PROFESSIONALE",exp_SILP!$AD1941="."),"A.3 ORIENTAMENTO PROFESSIONALE (CARCERE)",
IF(AND(exp_SILP!$S1941="A.4 CONSULENZA ORIENTATIVA",exp_SILP!$AD1941="4.2"),"A.4 CONSULENZA ORIENTATIVA (CARCERE)",
IF(AND(exp_SILP!$S1941="A.4 CONSULENZA ORIENTATIVA",exp_SILP!$AD1941="."),"A.4 CONSULENZA ORIENTATIVA (CARCERE)",
IF(AND(exp_SILP!$S1941="A.5 - LEP F1 - ACCOMPAGNAMENTO AL LAVORO",exp_SILP!$AD1941="4.2"),"A.5 - LEP F1 - ACCOMPAGNAMENTO AL LAVORO (CARCERE)",
IF(AND(exp_SILP!$S1941="A.5 - LEP F1 - ACCOMPAGNAMENTO AL LAVORO",exp_SILP!$AD1941="."),"A.5 - LEP F1 - ACCOMPAGNAMENTO AL LAVORO (CARCERE)",
IF(AND(exp_SILP!$S1941="A.5.2a - TUTORAGGIO TIROCINI",exp_SILP!$AD1941="4.2"),"A.5.2a - TUTORAGGIO TIROCINI (CARCERE)",
exp_SILP!$S1941)))))))</f>
        <v>A.5 - LEP F1 - ACCOMPAGNAMENTO AL LAVORO</v>
      </c>
      <c r="C1941" s="18" t="str">
        <f>CONCATENATE(VLOOKUP(exp_SILP!$B1941,'DATI COMMESSE'!$A$2:$F$25,4,FALSE)," - ", VLOOKUP(exp_SILP!$B1941,'DATI COMMESSE'!$A$2:$F$25,2,FALSE)," - ",VLOOKUP(exp_SILP!$B1941,'DATI COMMESSE'!$A$2:$F$25,3,FALSE))</f>
        <v>GOL - 22-02-5000 - 22-12-5003</v>
      </c>
      <c r="D1941" s="18" t="str">
        <f>LEFT(exp_SILP!$R1941,5)</f>
        <v>09:00</v>
      </c>
      <c r="E1941" s="18" t="str">
        <f>RIGHT(exp_SILP!$R1941,5)</f>
        <v>11:00</v>
      </c>
      <c r="F1941" s="18">
        <f>IF(exp_SILP!$AG1941&gt;=60,exp_SILP!$AG1941/60,exp_SILP!$AG1941)</f>
        <v>2</v>
      </c>
      <c r="G1941" s="18" t="str">
        <f>VLOOKUP(exp_SILP!$Y1941,'DATI CM'!$A$2:$F$28,2,FALSE)</f>
        <v>FLCSRN79S42L219X</v>
      </c>
      <c r="H1941" s="18" t="str">
        <f>VLOOKUP(exp_SILP!$Y1941,'DATI CM'!$A$2:$F$28,3,FALSE)</f>
        <v>A011</v>
      </c>
      <c r="I1941" s="18" t="str">
        <f t="shared" si="1"/>
        <v>N</v>
      </c>
      <c r="J1941" s="18" t="str">
        <f>VLOOKUP(exp_SILP!$Y1941,'DATI CM'!$A$2:$F$28,4,FALSE)</f>
        <v>TORINO</v>
      </c>
      <c r="K1941" s="19">
        <f>VLOOKUP(exp_SILP!$B1941,'DATI COMMESSE'!$A$2:$F$25,5,FALSE)</f>
        <v>39.94</v>
      </c>
      <c r="L1941" s="19">
        <f>IF(exp_SILP!$B1941="A4.10 - LEP E - ORIENTAMENTO SPECIALISTICO SKILL GAP ANALYSIS - GRUPPO 3P",0,VLOOKUP(exp_SILP!$Y1941,'DATI CM'!$A$2:$F$28,6,FALSE))</f>
        <v>25</v>
      </c>
      <c r="M1941" s="19">
        <f>IFERROR(VLOOKUP(exp_SILP!$B1941,'DATI CM'!$H$2:$I$16,2,FALSE)*exp_SILP!$F1941,0)</f>
        <v>0</v>
      </c>
      <c r="N1941" s="18" t="str">
        <f>VLOOKUP(exp_SILP!$B1941,'DATI COMMESSE'!$A$2:$F$25,4,FALSE)</f>
        <v>GOL</v>
      </c>
      <c r="O1941" s="20">
        <f>VLOOKUP(exp_SILP!$B1941,'DATI COMMESSE'!$A$2:$F$25,5,FALSE)*exp_SILP!$F1941</f>
        <v>79.88</v>
      </c>
      <c r="P1941" s="18" t="str">
        <f>IF(MID(exp_SILP!$W1941,10,2)&gt;"40","F","M")</f>
        <v>F</v>
      </c>
      <c r="Q1941" s="24" t="s">
        <v>1793</v>
      </c>
      <c r="R1941" s="22" t="s">
        <v>223</v>
      </c>
      <c r="S1941" s="22" t="s">
        <v>57</v>
      </c>
      <c r="T1941" s="22" t="s">
        <v>58</v>
      </c>
      <c r="U1941" s="22" t="s">
        <v>59</v>
      </c>
      <c r="V1941" s="22" t="s">
        <v>1079</v>
      </c>
      <c r="W1941" s="22" t="s">
        <v>1080</v>
      </c>
      <c r="X1941" s="22" t="s">
        <v>1081</v>
      </c>
      <c r="Y1941" s="22" t="s">
        <v>10</v>
      </c>
      <c r="Z1941" s="22" t="s">
        <v>63</v>
      </c>
      <c r="AA1941" s="22" t="s">
        <v>64</v>
      </c>
      <c r="AB1941" s="22" t="s">
        <v>74</v>
      </c>
      <c r="AC1941" s="22" t="s">
        <v>75</v>
      </c>
      <c r="AD1941" s="22" t="s">
        <v>59</v>
      </c>
      <c r="AE1941" s="22" t="s">
        <v>59</v>
      </c>
      <c r="AF1941" s="22" t="s">
        <v>59</v>
      </c>
      <c r="AG1941" s="25" t="s">
        <v>76</v>
      </c>
      <c r="AH1941" s="22" t="s">
        <v>1794</v>
      </c>
      <c r="AI1941" s="22" t="s">
        <v>77</v>
      </c>
      <c r="AJ1941" s="22" t="str">
        <f>VLOOKUP(exp_SILP!$Y1941,'DATI CM'!$A$2:$F$28,2,FALSE)</f>
        <v>FLCSRN79S42L219X</v>
      </c>
    </row>
    <row r="1942" ht="15.75" customHeight="1">
      <c r="A1942" s="10" t="str">
        <f>IFERROR(VLOOKUP(exp_SILP!$W1942,exp_utenti_P!D:D,1,FALSE),"_DA INSERIRE")</f>
        <v>ZGHJYC85M67Z229R</v>
      </c>
      <c r="B1942" s="10" t="str">
        <f>IF(AND(exp_SILP!$S1942="A.3 ORIENTAMENTO PROFESSIONALE",exp_SILP!$AD1942="4.2"),"A.3 ORIENTAMENTO PROFESSIONALE (CARCERE)",
IF(AND(exp_SILP!$S1942="A.3 ORIENTAMENTO PROFESSIONALE",exp_SILP!$AD1942="."),"A.3 ORIENTAMENTO PROFESSIONALE (CARCERE)",
IF(AND(exp_SILP!$S1942="A.4 CONSULENZA ORIENTATIVA",exp_SILP!$AD1942="4.2"),"A.4 CONSULENZA ORIENTATIVA (CARCERE)",
IF(AND(exp_SILP!$S1942="A.4 CONSULENZA ORIENTATIVA",exp_SILP!$AD1942="."),"A.4 CONSULENZA ORIENTATIVA (CARCERE)",
IF(AND(exp_SILP!$S1942="A.5 - LEP F1 - ACCOMPAGNAMENTO AL LAVORO",exp_SILP!$AD1942="4.2"),"A.5 - LEP F1 - ACCOMPAGNAMENTO AL LAVORO (CARCERE)",
IF(AND(exp_SILP!$S1942="A.5 - LEP F1 - ACCOMPAGNAMENTO AL LAVORO",exp_SILP!$AD1942="."),"A.5 - LEP F1 - ACCOMPAGNAMENTO AL LAVORO (CARCERE)",
IF(AND(exp_SILP!$S1942="A.5.2a - TUTORAGGIO TIROCINI",exp_SILP!$AD1942="4.2"),"A.5.2a - TUTORAGGIO TIROCINI (CARCERE)",
exp_SILP!$S1942)))))))</f>
        <v>A4.10 - LEP E - ORIENTAMENTO SPECIALISTICO SKILL GAP ANALYSIS</v>
      </c>
      <c r="C1942" s="11" t="str">
        <f>CONCATENATE(VLOOKUP(exp_SILP!$B1942,'DATI COMMESSE'!$A$2:$F$25,4,FALSE)," - ", VLOOKUP(exp_SILP!$B1942,'DATI COMMESSE'!$A$2:$F$25,2,FALSE)," - ",VLOOKUP(exp_SILP!$B1942,'DATI COMMESSE'!$A$2:$F$25,3,FALSE))</f>
        <v>GOL - 22-02-5000 - 22-12-5003</v>
      </c>
      <c r="D1942" s="11" t="str">
        <f>LEFT(exp_SILP!$R1942,5)</f>
        <v>13:00</v>
      </c>
      <c r="E1942" s="11" t="str">
        <f>RIGHT(exp_SILP!$R1942,5)</f>
        <v>15:00</v>
      </c>
      <c r="F1942" s="11">
        <f>IF(exp_SILP!$AG1942&gt;=60,exp_SILP!$AG1942/60,exp_SILP!$AG1942)</f>
        <v>2</v>
      </c>
      <c r="G1942" s="11" t="str">
        <f>VLOOKUP(exp_SILP!$Y1942,'DATI CM'!$A$2:$F$28,2,FALSE)</f>
        <v>FLCSRN79S42L219X</v>
      </c>
      <c r="H1942" s="11" t="str">
        <f>VLOOKUP(exp_SILP!$Y1942,'DATI CM'!$A$2:$F$28,3,FALSE)</f>
        <v>A011</v>
      </c>
      <c r="I1942" s="11" t="str">
        <f t="shared" si="1"/>
        <v>N</v>
      </c>
      <c r="J1942" s="11" t="str">
        <f>VLOOKUP(exp_SILP!$Y1942,'DATI CM'!$A$2:$F$28,4,FALSE)</f>
        <v>TORINO</v>
      </c>
      <c r="K1942" s="12">
        <f>VLOOKUP(exp_SILP!$B1942,'DATI COMMESSE'!$A$2:$F$25,5,FALSE)</f>
        <v>39.94</v>
      </c>
      <c r="L1942" s="12">
        <f>IF(exp_SILP!$B1942="A4.10 - LEP E - ORIENTAMENTO SPECIALISTICO SKILL GAP ANALYSIS - GRUPPO 3P",0,VLOOKUP(exp_SILP!$Y1942,'DATI CM'!$A$2:$F$28,6,FALSE))</f>
        <v>25</v>
      </c>
      <c r="M1942" s="12">
        <f>IFERROR(VLOOKUP(exp_SILP!$B1942,'DATI CM'!$H$2:$I$16,2,FALSE)*exp_SILP!$F1942,0)</f>
        <v>0</v>
      </c>
      <c r="N1942" s="11" t="str">
        <f>VLOOKUP(exp_SILP!$B1942,'DATI COMMESSE'!$A$2:$F$25,4,FALSE)</f>
        <v>GOL</v>
      </c>
      <c r="O1942" s="13">
        <f>VLOOKUP(exp_SILP!$B1942,'DATI COMMESSE'!$A$2:$F$25,5,FALSE)*exp_SILP!$F1942</f>
        <v>79.88</v>
      </c>
      <c r="P1942" s="11" t="str">
        <f>IF(MID(exp_SILP!$W1942,10,2)&gt;"40","F","M")</f>
        <v>F</v>
      </c>
      <c r="Q1942" s="27" t="s">
        <v>1793</v>
      </c>
      <c r="R1942" s="15" t="s">
        <v>193</v>
      </c>
      <c r="S1942" s="15" t="s">
        <v>70</v>
      </c>
      <c r="T1942" s="15" t="s">
        <v>58</v>
      </c>
      <c r="U1942" s="15" t="s">
        <v>59</v>
      </c>
      <c r="V1942" s="15" t="s">
        <v>1790</v>
      </c>
      <c r="W1942" s="15" t="s">
        <v>1791</v>
      </c>
      <c r="X1942" s="15" t="s">
        <v>1792</v>
      </c>
      <c r="Y1942" s="15" t="s">
        <v>10</v>
      </c>
      <c r="Z1942" s="15" t="s">
        <v>63</v>
      </c>
      <c r="AA1942" s="15" t="s">
        <v>64</v>
      </c>
      <c r="AB1942" s="15" t="s">
        <v>65</v>
      </c>
      <c r="AC1942" s="15" t="s">
        <v>75</v>
      </c>
      <c r="AD1942" s="15" t="s">
        <v>59</v>
      </c>
      <c r="AE1942" s="15" t="s">
        <v>59</v>
      </c>
      <c r="AF1942" s="15" t="s">
        <v>211</v>
      </c>
      <c r="AG1942" s="28" t="s">
        <v>76</v>
      </c>
      <c r="AH1942" s="15" t="s">
        <v>1794</v>
      </c>
      <c r="AI1942" s="15" t="s">
        <v>77</v>
      </c>
      <c r="AJ1942" s="15" t="str">
        <f>VLOOKUP(exp_SILP!$Y1942,'DATI CM'!$A$2:$F$28,2,FALSE)</f>
        <v>FLCSRN79S42L219X</v>
      </c>
    </row>
    <row r="1943" ht="15.75" hidden="1" customHeight="1">
      <c r="A1943" s="17" t="str">
        <f>IFERROR(VLOOKUP(exp_SILP!$W1943,exp_utenti_P!D:D,1,FALSE),"_DA INSERIRE")</f>
        <v>MPRVNT84P63F839G</v>
      </c>
      <c r="B1943" s="17" t="str">
        <f>IF(AND(exp_SILP!$S1943="A.3 ORIENTAMENTO PROFESSIONALE",exp_SILP!$AD1943="4.2"),"A.3 ORIENTAMENTO PROFESSIONALE (CARCERE)",
IF(AND(exp_SILP!$S1943="A.3 ORIENTAMENTO PROFESSIONALE",exp_SILP!$AD1943="."),"A.3 ORIENTAMENTO PROFESSIONALE (CARCERE)",
IF(AND(exp_SILP!$S1943="A.4 CONSULENZA ORIENTATIVA",exp_SILP!$AD1943="4.2"),"A.4 CONSULENZA ORIENTATIVA (CARCERE)",
IF(AND(exp_SILP!$S1943="A.4 CONSULENZA ORIENTATIVA",exp_SILP!$AD1943="."),"A.4 CONSULENZA ORIENTATIVA (CARCERE)",
IF(AND(exp_SILP!$S1943="A.5 - LEP F1 - ACCOMPAGNAMENTO AL LAVORO",exp_SILP!$AD1943="4.2"),"A.5 - LEP F1 - ACCOMPAGNAMENTO AL LAVORO (CARCERE)",
IF(AND(exp_SILP!$S1943="A.5 - LEP F1 - ACCOMPAGNAMENTO AL LAVORO",exp_SILP!$AD1943="."),"A.5 - LEP F1 - ACCOMPAGNAMENTO AL LAVORO (CARCERE)",
IF(AND(exp_SILP!$S1943="A.5.2a - TUTORAGGIO TIROCINI",exp_SILP!$AD1943="4.2"),"A.5.2a - TUTORAGGIO TIROCINI (CARCERE)",
exp_SILP!$S1943)))))))</f>
        <v>A.3 ORIENTAMENTO PROFESSIONALE</v>
      </c>
      <c r="C1943" s="18" t="str">
        <f>CONCATENATE(VLOOKUP(exp_SILP!$B1943,'DATI COMMESSE'!$A$2:$F$25,4,FALSE)," - ", VLOOKUP(exp_SILP!$B1943,'DATI COMMESSE'!$A$2:$F$25,2,FALSE)," - ",VLOOKUP(exp_SILP!$B1943,'DATI COMMESSE'!$A$2:$F$25,3,FALSE))</f>
        <v>FRD - 22-02-5000 - 22-12-5002</v>
      </c>
      <c r="D1943" s="18" t="str">
        <f>LEFT(exp_SILP!$R1943,5)</f>
        <v>11:30</v>
      </c>
      <c r="E1943" s="18" t="str">
        <f>RIGHT(exp_SILP!$R1943,5)</f>
        <v>13:30</v>
      </c>
      <c r="F1943" s="18">
        <f>IF(exp_SILP!$AG1943&gt;=60,exp_SILP!$AG1943/60,exp_SILP!$AG1943)</f>
        <v>2</v>
      </c>
      <c r="G1943" s="18" t="str">
        <f>VLOOKUP(exp_SILP!$Y1943,'DATI CM'!$A$2:$F$28,2,FALSE)</f>
        <v>TRZCST69B41F952V</v>
      </c>
      <c r="H1943" s="18" t="str">
        <f>VLOOKUP(exp_SILP!$Y1943,'DATI CM'!$A$2:$F$28,3,FALSE)</f>
        <v/>
      </c>
      <c r="I1943" s="18" t="str">
        <f t="shared" si="1"/>
        <v>N</v>
      </c>
      <c r="J1943" s="18" t="str">
        <f>VLOOKUP(exp_SILP!$Y1943,'DATI CM'!$A$2:$F$28,4,FALSE)</f>
        <v/>
      </c>
      <c r="K1943" s="19">
        <f>VLOOKUP(exp_SILP!$B1943,'DATI COMMESSE'!$A$2:$F$25,5,FALSE)</f>
        <v>34</v>
      </c>
      <c r="L1943" s="19" t="str">
        <f>IF(exp_SILP!$B1943="A4.10 - LEP E - ORIENTAMENTO SPECIALISTICO SKILL GAP ANALYSIS - GRUPPO 3P",0,VLOOKUP(exp_SILP!$Y1943,'DATI CM'!$A$2:$F$28,6,FALSE))</f>
        <v/>
      </c>
      <c r="M1943" s="19">
        <f>IFERROR(VLOOKUP(exp_SILP!$B1943,'DATI CM'!$H$2:$I$16,2,FALSE)*exp_SILP!$F1943,0)</f>
        <v>0</v>
      </c>
      <c r="N1943" s="18" t="str">
        <f>VLOOKUP(exp_SILP!$B1943,'DATI COMMESSE'!$A$2:$F$25,4,FALSE)</f>
        <v>FRD</v>
      </c>
      <c r="O1943" s="20">
        <f>VLOOKUP(exp_SILP!$B1943,'DATI COMMESSE'!$A$2:$F$25,5,FALSE)*exp_SILP!$F1943</f>
        <v>68</v>
      </c>
      <c r="P1943" s="18" t="str">
        <f>IF(MID(exp_SILP!$W1943,10,2)&gt;"40","F","M")</f>
        <v>F</v>
      </c>
      <c r="Q1943" s="21" t="s">
        <v>1742</v>
      </c>
      <c r="R1943" s="22" t="s">
        <v>88</v>
      </c>
      <c r="S1943" s="22" t="s">
        <v>423</v>
      </c>
      <c r="T1943" s="22" t="s">
        <v>58</v>
      </c>
      <c r="U1943" s="22" t="s">
        <v>59</v>
      </c>
      <c r="V1943" s="22" t="s">
        <v>779</v>
      </c>
      <c r="W1943" s="22" t="s">
        <v>780</v>
      </c>
      <c r="X1943" s="22" t="s">
        <v>781</v>
      </c>
      <c r="Y1943" s="22" t="s">
        <v>18</v>
      </c>
      <c r="Z1943" s="22" t="s">
        <v>63</v>
      </c>
      <c r="AA1943" s="22" t="s">
        <v>64</v>
      </c>
      <c r="AB1943" s="22" t="s">
        <v>65</v>
      </c>
      <c r="AC1943" s="22" t="s">
        <v>82</v>
      </c>
      <c r="AD1943" s="22" t="s">
        <v>59</v>
      </c>
      <c r="AE1943" s="22" t="s">
        <v>59</v>
      </c>
      <c r="AF1943" s="22" t="s">
        <v>59</v>
      </c>
      <c r="AG1943" s="22" t="s">
        <v>76</v>
      </c>
      <c r="AH1943" s="22" t="s">
        <v>1742</v>
      </c>
      <c r="AI1943" s="22" t="s">
        <v>83</v>
      </c>
      <c r="AJ1943" s="22" t="str">
        <f>VLOOKUP(exp_SILP!$Y1943,'DATI CM'!$A$2:$F$28,2,FALSE)</f>
        <v>TRZCST69B41F952V</v>
      </c>
    </row>
    <row r="1944" ht="15.75" hidden="1" customHeight="1">
      <c r="A1944" s="10" t="str">
        <f>IFERROR(VLOOKUP(exp_SILP!$W1944,exp_utenti_P!D:D,1,FALSE),"_DA INSERIRE")</f>
        <v>DRSSAI99M45B019W</v>
      </c>
      <c r="B1944" s="10" t="str">
        <f>IF(AND(exp_SILP!$S1944="A.3 ORIENTAMENTO PROFESSIONALE",exp_SILP!$AD1944="4.2"),"A.3 ORIENTAMENTO PROFESSIONALE (CARCERE)",
IF(AND(exp_SILP!$S1944="A.3 ORIENTAMENTO PROFESSIONALE",exp_SILP!$AD1944="."),"A.3 ORIENTAMENTO PROFESSIONALE (CARCERE)",
IF(AND(exp_SILP!$S1944="A.4 CONSULENZA ORIENTATIVA",exp_SILP!$AD1944="4.2"),"A.4 CONSULENZA ORIENTATIVA (CARCERE)",
IF(AND(exp_SILP!$S1944="A.4 CONSULENZA ORIENTATIVA",exp_SILP!$AD1944="."),"A.4 CONSULENZA ORIENTATIVA (CARCERE)",
IF(AND(exp_SILP!$S1944="A.5 - LEP F1 - ACCOMPAGNAMENTO AL LAVORO",exp_SILP!$AD1944="4.2"),"A.5 - LEP F1 - ACCOMPAGNAMENTO AL LAVORO (CARCERE)",
IF(AND(exp_SILP!$S1944="A.5 - LEP F1 - ACCOMPAGNAMENTO AL LAVORO",exp_SILP!$AD1944="."),"A.5 - LEP F1 - ACCOMPAGNAMENTO AL LAVORO (CARCERE)",
IF(AND(exp_SILP!$S1944="A.5.2a - TUTORAGGIO TIROCINI",exp_SILP!$AD1944="4.2"),"A.5.2a - TUTORAGGIO TIROCINI (CARCERE)",
exp_SILP!$S1944)))))))</f>
        <v>A.5.1 ATTIVAZIONE E RICERCA OPPORTUNITA' (1-C)</v>
      </c>
      <c r="C1944" s="11" t="str">
        <f>CONCATENATE(VLOOKUP(exp_SILP!$B1944,'DATI COMMESSE'!$A$2:$F$25,4,FALSE)," - ", VLOOKUP(exp_SILP!$B1944,'DATI COMMESSE'!$A$2:$F$25,2,FALSE)," - ",VLOOKUP(exp_SILP!$B1944,'DATI COMMESSE'!$A$2:$F$25,3,FALSE))</f>
        <v>FRD - 22-02-5000 - 22-12-5002</v>
      </c>
      <c r="D1944" s="11" t="str">
        <f>LEFT(exp_SILP!$R1944,5)</f>
        <v>11:00</v>
      </c>
      <c r="E1944" s="11" t="str">
        <f>RIGHT(exp_SILP!$R1944,5)</f>
        <v>13:00</v>
      </c>
      <c r="F1944" s="11">
        <f>IF(exp_SILP!$AG1944&gt;=60,exp_SILP!$AG1944/60,exp_SILP!$AG1944)</f>
        <v>2</v>
      </c>
      <c r="G1944" s="11" t="str">
        <f>VLOOKUP(exp_SILP!$Y1944,'DATI CM'!$A$2:$F$28,2,FALSE)</f>
        <v>GRRLNE75C56F952C</v>
      </c>
      <c r="H1944" s="11" t="str">
        <f>VLOOKUP(exp_SILP!$Y1944,'DATI CM'!$A$2:$F$28,3,FALSE)</f>
        <v/>
      </c>
      <c r="I1944" s="11" t="str">
        <f t="shared" si="1"/>
        <v>N</v>
      </c>
      <c r="J1944" s="11" t="str">
        <f>VLOOKUP(exp_SILP!$Y1944,'DATI CM'!$A$2:$F$28,4,FALSE)</f>
        <v/>
      </c>
      <c r="K1944" s="12">
        <f>VLOOKUP(exp_SILP!$B1944,'DATI COMMESSE'!$A$2:$F$25,5,FALSE)</f>
        <v>35.5</v>
      </c>
      <c r="L1944" s="12" t="str">
        <f>IF(exp_SILP!$B1944="A4.10 - LEP E - ORIENTAMENTO SPECIALISTICO SKILL GAP ANALYSIS - GRUPPO 3P",0,VLOOKUP(exp_SILP!$Y1944,'DATI CM'!$A$2:$F$28,6,FALSE))</f>
        <v/>
      </c>
      <c r="M1944" s="12">
        <f>IFERROR(VLOOKUP(exp_SILP!$B1944,'DATI CM'!$H$2:$I$16,2,FALSE)*exp_SILP!$F1944,0)</f>
        <v>0</v>
      </c>
      <c r="N1944" s="11" t="str">
        <f>VLOOKUP(exp_SILP!$B1944,'DATI COMMESSE'!$A$2:$F$25,4,FALSE)</f>
        <v>FRD</v>
      </c>
      <c r="O1944" s="13">
        <f>VLOOKUP(exp_SILP!$B1944,'DATI COMMESSE'!$A$2:$F$25,5,FALSE)*exp_SILP!$F1944</f>
        <v>71</v>
      </c>
      <c r="P1944" s="11" t="str">
        <f>IF(MID(exp_SILP!$W1944,10,2)&gt;"40","F","M")</f>
        <v>F</v>
      </c>
      <c r="Q1944" s="14" t="s">
        <v>1742</v>
      </c>
      <c r="R1944" s="15" t="s">
        <v>219</v>
      </c>
      <c r="S1944" s="15" t="s">
        <v>160</v>
      </c>
      <c r="T1944" s="15" t="s">
        <v>58</v>
      </c>
      <c r="U1944" s="15" t="s">
        <v>59</v>
      </c>
      <c r="V1944" s="15" t="s">
        <v>1106</v>
      </c>
      <c r="W1944" s="15" t="s">
        <v>1107</v>
      </c>
      <c r="X1944" s="15" t="s">
        <v>1108</v>
      </c>
      <c r="Y1944" s="15" t="s">
        <v>506</v>
      </c>
      <c r="Z1944" s="15" t="s">
        <v>63</v>
      </c>
      <c r="AA1944" s="15" t="s">
        <v>64</v>
      </c>
      <c r="AB1944" s="15" t="s">
        <v>65</v>
      </c>
      <c r="AC1944" s="15" t="s">
        <v>82</v>
      </c>
      <c r="AD1944" s="15" t="s">
        <v>59</v>
      </c>
      <c r="AE1944" s="15" t="s">
        <v>59</v>
      </c>
      <c r="AF1944" s="15" t="s">
        <v>59</v>
      </c>
      <c r="AG1944" s="15" t="s">
        <v>76</v>
      </c>
      <c r="AH1944" s="15" t="s">
        <v>1742</v>
      </c>
      <c r="AI1944" s="15" t="s">
        <v>507</v>
      </c>
      <c r="AJ1944" s="15" t="str">
        <f>VLOOKUP(exp_SILP!$Y1944,'DATI CM'!$A$2:$F$28,2,FALSE)</f>
        <v>GRRLNE75C56F952C</v>
      </c>
    </row>
    <row r="1945" ht="15.75" hidden="1" customHeight="1">
      <c r="A1945" s="17" t="str">
        <f>IFERROR(VLOOKUP(exp_SILP!$W1945,exp_utenti_P!D:D,1,FALSE),"_DA INSERIRE")</f>
        <v>KBNKJN91C02Z313J</v>
      </c>
      <c r="B1945" s="17" t="str">
        <f>IF(AND(exp_SILP!$S1945="A.3 ORIENTAMENTO PROFESSIONALE",exp_SILP!$AD1945="4.2"),"A.3 ORIENTAMENTO PROFESSIONALE (CARCERE)",
IF(AND(exp_SILP!$S1945="A.3 ORIENTAMENTO PROFESSIONALE",exp_SILP!$AD1945="."),"A.3 ORIENTAMENTO PROFESSIONALE (CARCERE)",
IF(AND(exp_SILP!$S1945="A.4 CONSULENZA ORIENTATIVA",exp_SILP!$AD1945="4.2"),"A.4 CONSULENZA ORIENTATIVA (CARCERE)",
IF(AND(exp_SILP!$S1945="A.4 CONSULENZA ORIENTATIVA",exp_SILP!$AD1945="."),"A.4 CONSULENZA ORIENTATIVA (CARCERE)",
IF(AND(exp_SILP!$S1945="A.5 - LEP F1 - ACCOMPAGNAMENTO AL LAVORO",exp_SILP!$AD1945="4.2"),"A.5 - LEP F1 - ACCOMPAGNAMENTO AL LAVORO (CARCERE)",
IF(AND(exp_SILP!$S1945="A.5 - LEP F1 - ACCOMPAGNAMENTO AL LAVORO",exp_SILP!$AD1945="."),"A.5 - LEP F1 - ACCOMPAGNAMENTO AL LAVORO (CARCERE)",
IF(AND(exp_SILP!$S1945="A.5.2a - TUTORAGGIO TIROCINI",exp_SILP!$AD1945="4.2"),"A.5.2a - TUTORAGGIO TIROCINI (CARCERE)",
exp_SILP!$S1945)))))))</f>
        <v>A.5.1 ATTIVAZIONE E RICERCA OPPORTUNITA' (1-C)</v>
      </c>
      <c r="C1945" s="18" t="str">
        <f>CONCATENATE(VLOOKUP(exp_SILP!$B1945,'DATI COMMESSE'!$A$2:$F$25,4,FALSE)," - ", VLOOKUP(exp_SILP!$B1945,'DATI COMMESSE'!$A$2:$F$25,2,FALSE)," - ",VLOOKUP(exp_SILP!$B1945,'DATI COMMESSE'!$A$2:$F$25,3,FALSE))</f>
        <v>FRD - 22-02-5000 - 22-12-5002</v>
      </c>
      <c r="D1945" s="18" t="str">
        <f>LEFT(exp_SILP!$R1945,5)</f>
        <v>08:00</v>
      </c>
      <c r="E1945" s="18" t="str">
        <f>RIGHT(exp_SILP!$R1945,5)</f>
        <v>11:00</v>
      </c>
      <c r="F1945" s="18">
        <f>IF(exp_SILP!$AG1945&gt;=60,exp_SILP!$AG1945/60,exp_SILP!$AG1945)</f>
        <v>3</v>
      </c>
      <c r="G1945" s="18" t="str">
        <f>VLOOKUP(exp_SILP!$Y1945,'DATI CM'!$A$2:$F$28,2,FALSE)</f>
        <v>GRRLNE75C56F952C</v>
      </c>
      <c r="H1945" s="18" t="str">
        <f>VLOOKUP(exp_SILP!$Y1945,'DATI CM'!$A$2:$F$28,3,FALSE)</f>
        <v/>
      </c>
      <c r="I1945" s="18" t="str">
        <f t="shared" si="1"/>
        <v>N</v>
      </c>
      <c r="J1945" s="18" t="str">
        <f>VLOOKUP(exp_SILP!$Y1945,'DATI CM'!$A$2:$F$28,4,FALSE)</f>
        <v/>
      </c>
      <c r="K1945" s="19">
        <f>VLOOKUP(exp_SILP!$B1945,'DATI COMMESSE'!$A$2:$F$25,5,FALSE)</f>
        <v>35.5</v>
      </c>
      <c r="L1945" s="19" t="str">
        <f>IF(exp_SILP!$B1945="A4.10 - LEP E - ORIENTAMENTO SPECIALISTICO SKILL GAP ANALYSIS - GRUPPO 3P",0,VLOOKUP(exp_SILP!$Y1945,'DATI CM'!$A$2:$F$28,6,FALSE))</f>
        <v/>
      </c>
      <c r="M1945" s="19">
        <f>IFERROR(VLOOKUP(exp_SILP!$B1945,'DATI CM'!$H$2:$I$16,2,FALSE)*exp_SILP!$F1945,0)</f>
        <v>0</v>
      </c>
      <c r="N1945" s="18" t="str">
        <f>VLOOKUP(exp_SILP!$B1945,'DATI COMMESSE'!$A$2:$F$25,4,FALSE)</f>
        <v>FRD</v>
      </c>
      <c r="O1945" s="20">
        <f>VLOOKUP(exp_SILP!$B1945,'DATI COMMESSE'!$A$2:$F$25,5,FALSE)*exp_SILP!$F1945</f>
        <v>106.5</v>
      </c>
      <c r="P1945" s="18" t="str">
        <f>IF(MID(exp_SILP!$W1945,10,2)&gt;"40","F","M")</f>
        <v>M</v>
      </c>
      <c r="Q1945" s="21" t="s">
        <v>1742</v>
      </c>
      <c r="R1945" s="22" t="s">
        <v>1795</v>
      </c>
      <c r="S1945" s="22" t="s">
        <v>160</v>
      </c>
      <c r="T1945" s="22" t="s">
        <v>58</v>
      </c>
      <c r="U1945" s="22" t="s">
        <v>59</v>
      </c>
      <c r="V1945" s="22" t="s">
        <v>1568</v>
      </c>
      <c r="W1945" s="22" t="s">
        <v>1569</v>
      </c>
      <c r="X1945" s="22" t="s">
        <v>1570</v>
      </c>
      <c r="Y1945" s="22" t="s">
        <v>506</v>
      </c>
      <c r="Z1945" s="22" t="s">
        <v>63</v>
      </c>
      <c r="AA1945" s="22" t="s">
        <v>64</v>
      </c>
      <c r="AB1945" s="22" t="s">
        <v>65</v>
      </c>
      <c r="AC1945" s="22" t="s">
        <v>82</v>
      </c>
      <c r="AD1945" s="22" t="s">
        <v>59</v>
      </c>
      <c r="AE1945" s="22" t="s">
        <v>59</v>
      </c>
      <c r="AF1945" s="22" t="s">
        <v>59</v>
      </c>
      <c r="AG1945" s="22" t="s">
        <v>101</v>
      </c>
      <c r="AH1945" s="22" t="s">
        <v>1742</v>
      </c>
      <c r="AI1945" s="22" t="s">
        <v>507</v>
      </c>
      <c r="AJ1945" s="22" t="str">
        <f>VLOOKUP(exp_SILP!$Y1945,'DATI CM'!$A$2:$F$28,2,FALSE)</f>
        <v>GRRLNE75C56F952C</v>
      </c>
    </row>
    <row r="1946" ht="15.75" hidden="1" customHeight="1">
      <c r="A1946" s="10" t="str">
        <f>IFERROR(VLOOKUP(exp_SILP!$W1946,exp_utenti_P!D:D,1,FALSE),"_DA INSERIRE")</f>
        <v>SGRNNA74D43L109A</v>
      </c>
      <c r="B1946" s="10" t="str">
        <f>IF(AND(exp_SILP!$S1946="A.3 ORIENTAMENTO PROFESSIONALE",exp_SILP!$AD1946="4.2"),"A.3 ORIENTAMENTO PROFESSIONALE (CARCERE)",
IF(AND(exp_SILP!$S1946="A.3 ORIENTAMENTO PROFESSIONALE",exp_SILP!$AD1946="."),"A.3 ORIENTAMENTO PROFESSIONALE (CARCERE)",
IF(AND(exp_SILP!$S1946="A.4 CONSULENZA ORIENTATIVA",exp_SILP!$AD1946="4.2"),"A.4 CONSULENZA ORIENTATIVA (CARCERE)",
IF(AND(exp_SILP!$S1946="A.4 CONSULENZA ORIENTATIVA",exp_SILP!$AD1946="."),"A.4 CONSULENZA ORIENTATIVA (CARCERE)",
IF(AND(exp_SILP!$S1946="A.5 - LEP F1 - ACCOMPAGNAMENTO AL LAVORO",exp_SILP!$AD1946="4.2"),"A.5 - LEP F1 - ACCOMPAGNAMENTO AL LAVORO (CARCERE)",
IF(AND(exp_SILP!$S1946="A.5 - LEP F1 - ACCOMPAGNAMENTO AL LAVORO",exp_SILP!$AD1946="."),"A.5 - LEP F1 - ACCOMPAGNAMENTO AL LAVORO (CARCERE)",
IF(AND(exp_SILP!$S1946="A.5.2a - TUTORAGGIO TIROCINI",exp_SILP!$AD1946="4.2"),"A.5.2a - TUTORAGGIO TIROCINI (CARCERE)",
exp_SILP!$S1946)))))))</f>
        <v>A.5.1 ATTIVAZIONE E RICERCA OPPORTUNITA' (1-C)</v>
      </c>
      <c r="C1946" s="11" t="str">
        <f>CONCATENATE(VLOOKUP(exp_SILP!$B1946,'DATI COMMESSE'!$A$2:$F$25,4,FALSE)," - ", VLOOKUP(exp_SILP!$B1946,'DATI COMMESSE'!$A$2:$F$25,2,FALSE)," - ",VLOOKUP(exp_SILP!$B1946,'DATI COMMESSE'!$A$2:$F$25,3,FALSE))</f>
        <v>FRD - 22-02-5000 - 22-12-5002</v>
      </c>
      <c r="D1946" s="11" t="str">
        <f>LEFT(exp_SILP!$R1946,5)</f>
        <v>10:00</v>
      </c>
      <c r="E1946" s="11" t="str">
        <f>RIGHT(exp_SILP!$R1946,5)</f>
        <v>13:00</v>
      </c>
      <c r="F1946" s="11">
        <f>IF(exp_SILP!$AG1946&gt;=60,exp_SILP!$AG1946/60,exp_SILP!$AG1946)</f>
        <v>3</v>
      </c>
      <c r="G1946" s="11" t="str">
        <f>VLOOKUP(exp_SILP!$Y1946,'DATI CM'!$A$2:$F$28,2,FALSE)</f>
        <v>MGGMTT78H09L219D</v>
      </c>
      <c r="H1946" s="11" t="str">
        <f>VLOOKUP(exp_SILP!$Y1946,'DATI CM'!$A$2:$F$28,3,FALSE)</f>
        <v/>
      </c>
      <c r="I1946" s="11" t="str">
        <f t="shared" si="1"/>
        <v>N</v>
      </c>
      <c r="J1946" s="11" t="str">
        <f>VLOOKUP(exp_SILP!$Y1946,'DATI CM'!$A$2:$F$28,4,FALSE)</f>
        <v/>
      </c>
      <c r="K1946" s="12">
        <f>VLOOKUP(exp_SILP!$B1946,'DATI COMMESSE'!$A$2:$F$25,5,FALSE)</f>
        <v>35.5</v>
      </c>
      <c r="L1946" s="12" t="str">
        <f>IF(exp_SILP!$B1946="A4.10 - LEP E - ORIENTAMENTO SPECIALISTICO SKILL GAP ANALYSIS - GRUPPO 3P",0,VLOOKUP(exp_SILP!$Y1946,'DATI CM'!$A$2:$F$28,6,FALSE))</f>
        <v/>
      </c>
      <c r="M1946" s="12">
        <f>IFERROR(VLOOKUP(exp_SILP!$B1946,'DATI CM'!$H$2:$I$16,2,FALSE)*exp_SILP!$F1946,0)</f>
        <v>0</v>
      </c>
      <c r="N1946" s="11" t="str">
        <f>VLOOKUP(exp_SILP!$B1946,'DATI COMMESSE'!$A$2:$F$25,4,FALSE)</f>
        <v>FRD</v>
      </c>
      <c r="O1946" s="13">
        <f>VLOOKUP(exp_SILP!$B1946,'DATI COMMESSE'!$A$2:$F$25,5,FALSE)*exp_SILP!$F1946</f>
        <v>106.5</v>
      </c>
      <c r="P1946" s="11" t="str">
        <f>IF(MID(exp_SILP!$W1946,10,2)&gt;"40","F","M")</f>
        <v>F</v>
      </c>
      <c r="Q1946" s="14" t="s">
        <v>1742</v>
      </c>
      <c r="R1946" s="15" t="s">
        <v>164</v>
      </c>
      <c r="S1946" s="15" t="s">
        <v>160</v>
      </c>
      <c r="T1946" s="15" t="s">
        <v>58</v>
      </c>
      <c r="U1946" s="15" t="s">
        <v>59</v>
      </c>
      <c r="V1946" s="15" t="s">
        <v>1473</v>
      </c>
      <c r="W1946" s="15" t="s">
        <v>1474</v>
      </c>
      <c r="X1946" s="15" t="s">
        <v>1475</v>
      </c>
      <c r="Y1946" s="15" t="s">
        <v>12</v>
      </c>
      <c r="Z1946" s="15" t="s">
        <v>63</v>
      </c>
      <c r="AA1946" s="15" t="s">
        <v>64</v>
      </c>
      <c r="AB1946" s="15" t="s">
        <v>65</v>
      </c>
      <c r="AC1946" s="15" t="s">
        <v>135</v>
      </c>
      <c r="AD1946" s="15" t="s">
        <v>59</v>
      </c>
      <c r="AE1946" s="15" t="s">
        <v>59</v>
      </c>
      <c r="AF1946" s="15" t="s">
        <v>59</v>
      </c>
      <c r="AG1946" s="15" t="s">
        <v>101</v>
      </c>
      <c r="AH1946" s="15" t="s">
        <v>1742</v>
      </c>
      <c r="AI1946" s="15" t="s">
        <v>926</v>
      </c>
      <c r="AJ1946" s="15" t="str">
        <f>VLOOKUP(exp_SILP!$Y1946,'DATI CM'!$A$2:$F$28,2,FALSE)</f>
        <v>MGGMTT78H09L219D</v>
      </c>
    </row>
    <row r="1947" ht="15.75" customHeight="1">
      <c r="A1947" s="17" t="str">
        <f>IFERROR(VLOOKUP(exp_SILP!$W1947,exp_utenti_P!D:D,1,FALSE),"_DA INSERIRE")</f>
        <v>BSCRLL73S63L219I</v>
      </c>
      <c r="B1947" s="17" t="str">
        <f>IF(AND(exp_SILP!$S1947="A.3 ORIENTAMENTO PROFESSIONALE",exp_SILP!$AD1947="4.2"),"A.3 ORIENTAMENTO PROFESSIONALE (CARCERE)",
IF(AND(exp_SILP!$S1947="A.3 ORIENTAMENTO PROFESSIONALE",exp_SILP!$AD1947="."),"A.3 ORIENTAMENTO PROFESSIONALE (CARCERE)",
IF(AND(exp_SILP!$S1947="A.4 CONSULENZA ORIENTATIVA",exp_SILP!$AD1947="4.2"),"A.4 CONSULENZA ORIENTATIVA (CARCERE)",
IF(AND(exp_SILP!$S1947="A.4 CONSULENZA ORIENTATIVA",exp_SILP!$AD1947="."),"A.4 CONSULENZA ORIENTATIVA (CARCERE)",
IF(AND(exp_SILP!$S1947="A.5 - LEP F1 - ACCOMPAGNAMENTO AL LAVORO",exp_SILP!$AD1947="4.2"),"A.5 - LEP F1 - ACCOMPAGNAMENTO AL LAVORO (CARCERE)",
IF(AND(exp_SILP!$S1947="A.5 - LEP F1 - ACCOMPAGNAMENTO AL LAVORO",exp_SILP!$AD1947="."),"A.5 - LEP F1 - ACCOMPAGNAMENTO AL LAVORO (CARCERE)",
IF(AND(exp_SILP!$S1947="A.5.2a - TUTORAGGIO TIROCINI",exp_SILP!$AD1947="4.2"),"A.5.2a - TUTORAGGIO TIROCINI (CARCERE)",
exp_SILP!$S1947)))))))</f>
        <v>A.5.1 ATTIVAZIONE E RICERCA OPPORTUNITA' (1-C)</v>
      </c>
      <c r="C1947" s="18" t="str">
        <f>CONCATENATE(VLOOKUP(exp_SILP!$B1947,'DATI COMMESSE'!$A$2:$F$25,4,FALSE)," - ", VLOOKUP(exp_SILP!$B1947,'DATI COMMESSE'!$A$2:$F$25,2,FALSE)," - ",VLOOKUP(exp_SILP!$B1947,'DATI COMMESSE'!$A$2:$F$25,3,FALSE))</f>
        <v>FRD - 22-02-5000 - 22-12-5002</v>
      </c>
      <c r="D1947" s="18" t="str">
        <f>LEFT(exp_SILP!$R1947,5)</f>
        <v>14:00</v>
      </c>
      <c r="E1947" s="18" t="str">
        <f>RIGHT(exp_SILP!$R1947,5)</f>
        <v>17:00</v>
      </c>
      <c r="F1947" s="18">
        <f>IF(exp_SILP!$AG1947&gt;=60,exp_SILP!$AG1947/60,exp_SILP!$AG1947)</f>
        <v>3</v>
      </c>
      <c r="G1947" s="18" t="str">
        <f>VLOOKUP(exp_SILP!$Y1947,'DATI CM'!$A$2:$F$28,2,FALSE)</f>
        <v>MNRCLD73B46G674U</v>
      </c>
      <c r="H1947" s="18" t="str">
        <f>VLOOKUP(exp_SILP!$Y1947,'DATI CM'!$A$2:$F$28,3,FALSE)</f>
        <v>A011</v>
      </c>
      <c r="I1947" s="18" t="str">
        <f t="shared" si="1"/>
        <v>N</v>
      </c>
      <c r="J1947" s="18" t="str">
        <f>VLOOKUP(exp_SILP!$Y1947,'DATI CM'!$A$2:$F$28,4,FALSE)</f>
        <v>TORINO</v>
      </c>
      <c r="K1947" s="19">
        <f>VLOOKUP(exp_SILP!$B1947,'DATI COMMESSE'!$A$2:$F$25,5,FALSE)</f>
        <v>35.5</v>
      </c>
      <c r="L1947" s="19">
        <f>IF(exp_SILP!$B1947="A4.10 - LEP E - ORIENTAMENTO SPECIALISTICO SKILL GAP ANALYSIS - GRUPPO 3P",0,VLOOKUP(exp_SILP!$Y1947,'DATI CM'!$A$2:$F$28,6,FALSE))</f>
        <v>25</v>
      </c>
      <c r="M1947" s="19">
        <f>IFERROR(VLOOKUP(exp_SILP!$B1947,'DATI CM'!$H$2:$I$16,2,FALSE)*exp_SILP!$F1947,0)</f>
        <v>0</v>
      </c>
      <c r="N1947" s="18" t="str">
        <f>VLOOKUP(exp_SILP!$B1947,'DATI COMMESSE'!$A$2:$F$25,4,FALSE)</f>
        <v>FRD</v>
      </c>
      <c r="O1947" s="20">
        <f>VLOOKUP(exp_SILP!$B1947,'DATI COMMESSE'!$A$2:$F$25,5,FALSE)*exp_SILP!$F1947</f>
        <v>106.5</v>
      </c>
      <c r="P1947" s="18" t="str">
        <f>IF(MID(exp_SILP!$W1947,10,2)&gt;"40","F","M")</f>
        <v>F</v>
      </c>
      <c r="Q1947" s="21" t="s">
        <v>1742</v>
      </c>
      <c r="R1947" s="22" t="s">
        <v>100</v>
      </c>
      <c r="S1947" s="22" t="s">
        <v>160</v>
      </c>
      <c r="T1947" s="22" t="s">
        <v>58</v>
      </c>
      <c r="U1947" s="22" t="s">
        <v>59</v>
      </c>
      <c r="V1947" s="22" t="s">
        <v>1796</v>
      </c>
      <c r="W1947" s="22" t="s">
        <v>1797</v>
      </c>
      <c r="X1947" s="22" t="s">
        <v>1798</v>
      </c>
      <c r="Y1947" s="22" t="s">
        <v>14</v>
      </c>
      <c r="Z1947" s="22" t="s">
        <v>63</v>
      </c>
      <c r="AA1947" s="22" t="s">
        <v>64</v>
      </c>
      <c r="AB1947" s="22" t="s">
        <v>74</v>
      </c>
      <c r="AC1947" s="22" t="s">
        <v>135</v>
      </c>
      <c r="AD1947" s="22" t="s">
        <v>59</v>
      </c>
      <c r="AE1947" s="22" t="s">
        <v>59</v>
      </c>
      <c r="AF1947" s="22" t="s">
        <v>59</v>
      </c>
      <c r="AG1947" s="22" t="s">
        <v>101</v>
      </c>
      <c r="AH1947" s="22" t="s">
        <v>1692</v>
      </c>
      <c r="AI1947" s="22" t="s">
        <v>158</v>
      </c>
      <c r="AJ1947" s="22" t="str">
        <f>VLOOKUP(exp_SILP!$Y1947,'DATI CM'!$A$2:$F$28,2,FALSE)</f>
        <v>MNRCLD73B46G674U</v>
      </c>
    </row>
    <row r="1948" ht="15.75" customHeight="1">
      <c r="A1948" s="10" t="str">
        <f>IFERROR(VLOOKUP(exp_SILP!$W1948,exp_utenti_P!D:D,1,FALSE),"_DA INSERIRE")</f>
        <v>SSTSMN87H65L219L</v>
      </c>
      <c r="B1948" s="10" t="str">
        <f>IF(AND(exp_SILP!$S1948="A.3 ORIENTAMENTO PROFESSIONALE",exp_SILP!$AD1948="4.2"),"A.3 ORIENTAMENTO PROFESSIONALE (CARCERE)",
IF(AND(exp_SILP!$S1948="A.3 ORIENTAMENTO PROFESSIONALE",exp_SILP!$AD1948="."),"A.3 ORIENTAMENTO PROFESSIONALE (CARCERE)",
IF(AND(exp_SILP!$S1948="A.4 CONSULENZA ORIENTATIVA",exp_SILP!$AD1948="4.2"),"A.4 CONSULENZA ORIENTATIVA (CARCERE)",
IF(AND(exp_SILP!$S1948="A.4 CONSULENZA ORIENTATIVA",exp_SILP!$AD1948="."),"A.4 CONSULENZA ORIENTATIVA (CARCERE)",
IF(AND(exp_SILP!$S1948="A.5 - LEP F1 - ACCOMPAGNAMENTO AL LAVORO",exp_SILP!$AD1948="4.2"),"A.5 - LEP F1 - ACCOMPAGNAMENTO AL LAVORO (CARCERE)",
IF(AND(exp_SILP!$S1948="A.5 - LEP F1 - ACCOMPAGNAMENTO AL LAVORO",exp_SILP!$AD1948="."),"A.5 - LEP F1 - ACCOMPAGNAMENTO AL LAVORO (CARCERE)",
IF(AND(exp_SILP!$S1948="A.5.2a - TUTORAGGIO TIROCINI",exp_SILP!$AD1948="4.2"),"A.5.2a - TUTORAGGIO TIROCINI (CARCERE)",
exp_SILP!$S1948)))))))</f>
        <v>A.5.1 ATTIVAZIONE E RICERCA OPPORTUNITA' (1-C)</v>
      </c>
      <c r="C1948" s="11" t="str">
        <f>CONCATENATE(VLOOKUP(exp_SILP!$B1948,'DATI COMMESSE'!$A$2:$F$25,4,FALSE)," - ", VLOOKUP(exp_SILP!$B1948,'DATI COMMESSE'!$A$2:$F$25,2,FALSE)," - ",VLOOKUP(exp_SILP!$B1948,'DATI COMMESSE'!$A$2:$F$25,3,FALSE))</f>
        <v>FRD - 22-02-5000 - 22-12-5002</v>
      </c>
      <c r="D1948" s="11" t="str">
        <f>LEFT(exp_SILP!$R1948,5)</f>
        <v>12:00</v>
      </c>
      <c r="E1948" s="11" t="str">
        <f>RIGHT(exp_SILP!$R1948,5)</f>
        <v>13:00</v>
      </c>
      <c r="F1948" s="11">
        <f>IF(exp_SILP!$AG1948&gt;=60,exp_SILP!$AG1948/60,exp_SILP!$AG1948)</f>
        <v>1</v>
      </c>
      <c r="G1948" s="11" t="str">
        <f>VLOOKUP(exp_SILP!$Y1948,'DATI CM'!$A$2:$F$28,2,FALSE)</f>
        <v>MNRCLD73B46G674U</v>
      </c>
      <c r="H1948" s="11" t="str">
        <f>VLOOKUP(exp_SILP!$Y1948,'DATI CM'!$A$2:$F$28,3,FALSE)</f>
        <v>A011</v>
      </c>
      <c r="I1948" s="11" t="str">
        <f t="shared" si="1"/>
        <v>N</v>
      </c>
      <c r="J1948" s="11" t="str">
        <f>VLOOKUP(exp_SILP!$Y1948,'DATI CM'!$A$2:$F$28,4,FALSE)</f>
        <v>TORINO</v>
      </c>
      <c r="K1948" s="12">
        <f>VLOOKUP(exp_SILP!$B1948,'DATI COMMESSE'!$A$2:$F$25,5,FALSE)</f>
        <v>35.5</v>
      </c>
      <c r="L1948" s="12">
        <f>IF(exp_SILP!$B1948="A4.10 - LEP E - ORIENTAMENTO SPECIALISTICO SKILL GAP ANALYSIS - GRUPPO 3P",0,VLOOKUP(exp_SILP!$Y1948,'DATI CM'!$A$2:$F$28,6,FALSE))</f>
        <v>25</v>
      </c>
      <c r="M1948" s="12">
        <f>IFERROR(VLOOKUP(exp_SILP!$B1948,'DATI CM'!$H$2:$I$16,2,FALSE)*exp_SILP!$F1948,0)</f>
        <v>0</v>
      </c>
      <c r="N1948" s="11" t="str">
        <f>VLOOKUP(exp_SILP!$B1948,'DATI COMMESSE'!$A$2:$F$25,4,FALSE)</f>
        <v>FRD</v>
      </c>
      <c r="O1948" s="13">
        <f>VLOOKUP(exp_SILP!$B1948,'DATI COMMESSE'!$A$2:$F$25,5,FALSE)*exp_SILP!$F1948</f>
        <v>35.5</v>
      </c>
      <c r="P1948" s="11" t="str">
        <f>IF(MID(exp_SILP!$W1948,10,2)&gt;"40","F","M")</f>
        <v>F</v>
      </c>
      <c r="Q1948" s="14" t="s">
        <v>1742</v>
      </c>
      <c r="R1948" s="15" t="s">
        <v>102</v>
      </c>
      <c r="S1948" s="15" t="s">
        <v>160</v>
      </c>
      <c r="T1948" s="15" t="s">
        <v>58</v>
      </c>
      <c r="U1948" s="15" t="s">
        <v>59</v>
      </c>
      <c r="V1948" s="15" t="s">
        <v>1109</v>
      </c>
      <c r="W1948" s="15" t="s">
        <v>1110</v>
      </c>
      <c r="X1948" s="15" t="s">
        <v>1111</v>
      </c>
      <c r="Y1948" s="15" t="s">
        <v>14</v>
      </c>
      <c r="Z1948" s="15" t="s">
        <v>63</v>
      </c>
      <c r="AA1948" s="15" t="s">
        <v>64</v>
      </c>
      <c r="AB1948" s="15" t="s">
        <v>65</v>
      </c>
      <c r="AC1948" s="15" t="s">
        <v>135</v>
      </c>
      <c r="AD1948" s="15" t="s">
        <v>59</v>
      </c>
      <c r="AE1948" s="15" t="s">
        <v>59</v>
      </c>
      <c r="AF1948" s="15" t="s">
        <v>156</v>
      </c>
      <c r="AG1948" s="15" t="s">
        <v>67</v>
      </c>
      <c r="AH1948" s="15" t="s">
        <v>1692</v>
      </c>
      <c r="AI1948" s="15" t="s">
        <v>158</v>
      </c>
      <c r="AJ1948" s="15" t="str">
        <f>VLOOKUP(exp_SILP!$Y1948,'DATI CM'!$A$2:$F$28,2,FALSE)</f>
        <v>MNRCLD73B46G674U</v>
      </c>
    </row>
    <row r="1949" ht="15.75" customHeight="1">
      <c r="A1949" s="17" t="str">
        <f>IFERROR(VLOOKUP(exp_SILP!$W1949,exp_utenti_P!D:D,1,FALSE),"_DA INSERIRE")</f>
        <v>SSTSMN87H65L219L</v>
      </c>
      <c r="B1949" s="17" t="str">
        <f>IF(AND(exp_SILP!$S1949="A.3 ORIENTAMENTO PROFESSIONALE",exp_SILP!$AD1949="4.2"),"A.3 ORIENTAMENTO PROFESSIONALE (CARCERE)",
IF(AND(exp_SILP!$S1949="A.3 ORIENTAMENTO PROFESSIONALE",exp_SILP!$AD1949="."),"A.3 ORIENTAMENTO PROFESSIONALE (CARCERE)",
IF(AND(exp_SILP!$S1949="A.4 CONSULENZA ORIENTATIVA",exp_SILP!$AD1949="4.2"),"A.4 CONSULENZA ORIENTATIVA (CARCERE)",
IF(AND(exp_SILP!$S1949="A.4 CONSULENZA ORIENTATIVA",exp_SILP!$AD1949="."),"A.4 CONSULENZA ORIENTATIVA (CARCERE)",
IF(AND(exp_SILP!$S1949="A.5 - LEP F1 - ACCOMPAGNAMENTO AL LAVORO",exp_SILP!$AD1949="4.2"),"A.5 - LEP F1 - ACCOMPAGNAMENTO AL LAVORO (CARCERE)",
IF(AND(exp_SILP!$S1949="A.5 - LEP F1 - ACCOMPAGNAMENTO AL LAVORO",exp_SILP!$AD1949="."),"A.5 - LEP F1 - ACCOMPAGNAMENTO AL LAVORO (CARCERE)",
IF(AND(exp_SILP!$S1949="A.5.2a - TUTORAGGIO TIROCINI",exp_SILP!$AD1949="4.2"),"A.5.2a - TUTORAGGIO TIROCINI (CARCERE)",
exp_SILP!$S1949)))))))</f>
        <v>A.5.1 ATTIVAZIONE E RICERCA OPPORTUNITA' (1-C)</v>
      </c>
      <c r="C1949" s="18" t="str">
        <f>CONCATENATE(VLOOKUP(exp_SILP!$B1949,'DATI COMMESSE'!$A$2:$F$25,4,FALSE)," - ", VLOOKUP(exp_SILP!$B1949,'DATI COMMESSE'!$A$2:$F$25,2,FALSE)," - ",VLOOKUP(exp_SILP!$B1949,'DATI COMMESSE'!$A$2:$F$25,3,FALSE))</f>
        <v>FRD - 22-02-5000 - 22-12-5002</v>
      </c>
      <c r="D1949" s="18" t="str">
        <f>LEFT(exp_SILP!$R1949,5)</f>
        <v>09:00</v>
      </c>
      <c r="E1949" s="18" t="str">
        <f>RIGHT(exp_SILP!$R1949,5)</f>
        <v>12:00</v>
      </c>
      <c r="F1949" s="18">
        <f>IF(exp_SILP!$AG1949&gt;=60,exp_SILP!$AG1949/60,exp_SILP!$AG1949)</f>
        <v>3</v>
      </c>
      <c r="G1949" s="18" t="str">
        <f>VLOOKUP(exp_SILP!$Y1949,'DATI CM'!$A$2:$F$28,2,FALSE)</f>
        <v>MNRCLD73B46G674U</v>
      </c>
      <c r="H1949" s="18" t="str">
        <f>VLOOKUP(exp_SILP!$Y1949,'DATI CM'!$A$2:$F$28,3,FALSE)</f>
        <v>A011</v>
      </c>
      <c r="I1949" s="18" t="str">
        <f t="shared" si="1"/>
        <v>N</v>
      </c>
      <c r="J1949" s="18" t="str">
        <f>VLOOKUP(exp_SILP!$Y1949,'DATI CM'!$A$2:$F$28,4,FALSE)</f>
        <v>TORINO</v>
      </c>
      <c r="K1949" s="19">
        <f>VLOOKUP(exp_SILP!$B1949,'DATI COMMESSE'!$A$2:$F$25,5,FALSE)</f>
        <v>35.5</v>
      </c>
      <c r="L1949" s="19">
        <f>IF(exp_SILP!$B1949="A4.10 - LEP E - ORIENTAMENTO SPECIALISTICO SKILL GAP ANALYSIS - GRUPPO 3P",0,VLOOKUP(exp_SILP!$Y1949,'DATI CM'!$A$2:$F$28,6,FALSE))</f>
        <v>25</v>
      </c>
      <c r="M1949" s="19">
        <f>IFERROR(VLOOKUP(exp_SILP!$B1949,'DATI CM'!$H$2:$I$16,2,FALSE)*exp_SILP!$F1949,0)</f>
        <v>0</v>
      </c>
      <c r="N1949" s="18" t="str">
        <f>VLOOKUP(exp_SILP!$B1949,'DATI COMMESSE'!$A$2:$F$25,4,FALSE)</f>
        <v>FRD</v>
      </c>
      <c r="O1949" s="20">
        <f>VLOOKUP(exp_SILP!$B1949,'DATI COMMESSE'!$A$2:$F$25,5,FALSE)*exp_SILP!$F1949</f>
        <v>106.5</v>
      </c>
      <c r="P1949" s="18" t="str">
        <f>IF(MID(exp_SILP!$W1949,10,2)&gt;"40","F","M")</f>
        <v>F</v>
      </c>
      <c r="Q1949" s="21" t="s">
        <v>1742</v>
      </c>
      <c r="R1949" s="22" t="s">
        <v>106</v>
      </c>
      <c r="S1949" s="22" t="s">
        <v>160</v>
      </c>
      <c r="T1949" s="22" t="s">
        <v>58</v>
      </c>
      <c r="U1949" s="22" t="s">
        <v>59</v>
      </c>
      <c r="V1949" s="22" t="s">
        <v>1109</v>
      </c>
      <c r="W1949" s="22" t="s">
        <v>1110</v>
      </c>
      <c r="X1949" s="22" t="s">
        <v>1111</v>
      </c>
      <c r="Y1949" s="22" t="s">
        <v>14</v>
      </c>
      <c r="Z1949" s="22" t="s">
        <v>63</v>
      </c>
      <c r="AA1949" s="22" t="s">
        <v>64</v>
      </c>
      <c r="AB1949" s="22" t="s">
        <v>74</v>
      </c>
      <c r="AC1949" s="22" t="s">
        <v>135</v>
      </c>
      <c r="AD1949" s="22" t="s">
        <v>59</v>
      </c>
      <c r="AE1949" s="22" t="s">
        <v>59</v>
      </c>
      <c r="AF1949" s="22" t="s">
        <v>59</v>
      </c>
      <c r="AG1949" s="22" t="s">
        <v>101</v>
      </c>
      <c r="AH1949" s="22" t="s">
        <v>1692</v>
      </c>
      <c r="AI1949" s="22" t="s">
        <v>158</v>
      </c>
      <c r="AJ1949" s="22" t="str">
        <f>VLOOKUP(exp_SILP!$Y1949,'DATI CM'!$A$2:$F$28,2,FALSE)</f>
        <v>MNRCLD73B46G674U</v>
      </c>
    </row>
    <row r="1950" ht="15.75" hidden="1" customHeight="1">
      <c r="A1950" s="10" t="str">
        <f>IFERROR(VLOOKUP(exp_SILP!$W1950,exp_utenti_P!D:D,1,FALSE),"_DA INSERIRE")</f>
        <v>BDGLSE76M50L219A</v>
      </c>
      <c r="B1950" s="10" t="str">
        <f>IF(AND(exp_SILP!$S1950="A.3 ORIENTAMENTO PROFESSIONALE",exp_SILP!$AD1950="4.2"),"A.3 ORIENTAMENTO PROFESSIONALE (CARCERE)",
IF(AND(exp_SILP!$S1950="A.3 ORIENTAMENTO PROFESSIONALE",exp_SILP!$AD1950="."),"A.3 ORIENTAMENTO PROFESSIONALE (CARCERE)",
IF(AND(exp_SILP!$S1950="A.4 CONSULENZA ORIENTATIVA",exp_SILP!$AD1950="4.2"),"A.4 CONSULENZA ORIENTATIVA (CARCERE)",
IF(AND(exp_SILP!$S1950="A.4 CONSULENZA ORIENTATIVA",exp_SILP!$AD1950="."),"A.4 CONSULENZA ORIENTATIVA (CARCERE)",
IF(AND(exp_SILP!$S1950="A.5 - LEP F1 - ACCOMPAGNAMENTO AL LAVORO",exp_SILP!$AD1950="4.2"),"A.5 - LEP F1 - ACCOMPAGNAMENTO AL LAVORO (CARCERE)",
IF(AND(exp_SILP!$S1950="A.5 - LEP F1 - ACCOMPAGNAMENTO AL LAVORO",exp_SILP!$AD1950="."),"A.5 - LEP F1 - ACCOMPAGNAMENTO AL LAVORO (CARCERE)",
IF(AND(exp_SILP!$S1950="A.5.2a - TUTORAGGIO TIROCINI",exp_SILP!$AD1950="4.2"),"A.5.2a - TUTORAGGIO TIROCINI (CARCERE)",
exp_SILP!$S1950)))))))</f>
        <v>A4.10 - LEP E - ORIENTAMENTO SPECIALISTICO SKILL GAP ANALYSIS</v>
      </c>
      <c r="C1950" s="11" t="str">
        <f>CONCATENATE(VLOOKUP(exp_SILP!$B1950,'DATI COMMESSE'!$A$2:$F$25,4,FALSE)," - ", VLOOKUP(exp_SILP!$B1950,'DATI COMMESSE'!$A$2:$F$25,2,FALSE)," - ",VLOOKUP(exp_SILP!$B1950,'DATI COMMESSE'!$A$2:$F$25,3,FALSE))</f>
        <v>GOL - 22-02-5000 - 22-12-5003</v>
      </c>
      <c r="D1950" s="11" t="str">
        <f>LEFT(exp_SILP!$R1950,5)</f>
        <v>16:30</v>
      </c>
      <c r="E1950" s="11" t="str">
        <f>RIGHT(exp_SILP!$R1950,5)</f>
        <v>17:30</v>
      </c>
      <c r="F1950" s="11">
        <f>IF(exp_SILP!$AG1950&gt;=60,exp_SILP!$AG1950/60,exp_SILP!$AG1950)</f>
        <v>1</v>
      </c>
      <c r="G1950" s="11" t="str">
        <f>VLOOKUP(exp_SILP!$Y1950,'DATI CM'!$A$2:$F$28,2,FALSE)</f>
        <v>GNGGNN70A65L219B</v>
      </c>
      <c r="H1950" s="11" t="str">
        <f>VLOOKUP(exp_SILP!$Y1950,'DATI CM'!$A$2:$F$28,3,FALSE)</f>
        <v/>
      </c>
      <c r="I1950" s="11" t="str">
        <f t="shared" si="1"/>
        <v>N</v>
      </c>
      <c r="J1950" s="11" t="str">
        <f>VLOOKUP(exp_SILP!$Y1950,'DATI CM'!$A$2:$F$28,4,FALSE)</f>
        <v/>
      </c>
      <c r="K1950" s="12">
        <f>VLOOKUP(exp_SILP!$B1950,'DATI COMMESSE'!$A$2:$F$25,5,FALSE)</f>
        <v>39.94</v>
      </c>
      <c r="L1950" s="12" t="str">
        <f>IF(exp_SILP!$B1950="A4.10 - LEP E - ORIENTAMENTO SPECIALISTICO SKILL GAP ANALYSIS - GRUPPO 3P",0,VLOOKUP(exp_SILP!$Y1950,'DATI CM'!$A$2:$F$28,6,FALSE))</f>
        <v/>
      </c>
      <c r="M1950" s="12">
        <f>IFERROR(VLOOKUP(exp_SILP!$B1950,'DATI CM'!$H$2:$I$16,2,FALSE)*exp_SILP!$F1950,0)</f>
        <v>0</v>
      </c>
      <c r="N1950" s="11" t="str">
        <f>VLOOKUP(exp_SILP!$B1950,'DATI COMMESSE'!$A$2:$F$25,4,FALSE)</f>
        <v>GOL</v>
      </c>
      <c r="O1950" s="13">
        <f>VLOOKUP(exp_SILP!$B1950,'DATI COMMESSE'!$A$2:$F$25,5,FALSE)*exp_SILP!$F1950</f>
        <v>39.94</v>
      </c>
      <c r="P1950" s="11" t="str">
        <f>IF(MID(exp_SILP!$W1950,10,2)&gt;"40","F","M")</f>
        <v>F</v>
      </c>
      <c r="Q1950" s="14" t="s">
        <v>1742</v>
      </c>
      <c r="R1950" s="15" t="s">
        <v>110</v>
      </c>
      <c r="S1950" s="15" t="s">
        <v>70</v>
      </c>
      <c r="T1950" s="15" t="s">
        <v>58</v>
      </c>
      <c r="U1950" s="15" t="s">
        <v>59</v>
      </c>
      <c r="V1950" s="15" t="s">
        <v>1186</v>
      </c>
      <c r="W1950" s="15" t="s">
        <v>1187</v>
      </c>
      <c r="X1950" s="15" t="s">
        <v>1188</v>
      </c>
      <c r="Y1950" s="15" t="s">
        <v>11</v>
      </c>
      <c r="Z1950" s="15" t="s">
        <v>63</v>
      </c>
      <c r="AA1950" s="15" t="s">
        <v>64</v>
      </c>
      <c r="AB1950" s="15" t="s">
        <v>65</v>
      </c>
      <c r="AC1950" s="15" t="s">
        <v>135</v>
      </c>
      <c r="AD1950" s="15" t="s">
        <v>59</v>
      </c>
      <c r="AE1950" s="15" t="s">
        <v>59</v>
      </c>
      <c r="AF1950" s="15" t="s">
        <v>59</v>
      </c>
      <c r="AG1950" s="15" t="s">
        <v>67</v>
      </c>
      <c r="AH1950" s="15" t="s">
        <v>1742</v>
      </c>
      <c r="AI1950" s="15" t="s">
        <v>383</v>
      </c>
      <c r="AJ1950" s="15" t="str">
        <f>VLOOKUP(exp_SILP!$Y1950,'DATI CM'!$A$2:$F$28,2,FALSE)</f>
        <v>GNGGNN70A65L219B</v>
      </c>
    </row>
    <row r="1951" ht="15.75" hidden="1" customHeight="1">
      <c r="A1951" s="17" t="str">
        <f>IFERROR(VLOOKUP(exp_SILP!$W1951,exp_utenti_P!D:D,1,FALSE),"_DA INSERIRE")</f>
        <v>BDGLSE76M50L219A</v>
      </c>
      <c r="B1951" s="17" t="str">
        <f>IF(AND(exp_SILP!$S1951="A.3 ORIENTAMENTO PROFESSIONALE",exp_SILP!$AD1951="4.2"),"A.3 ORIENTAMENTO PROFESSIONALE (CARCERE)",
IF(AND(exp_SILP!$S1951="A.3 ORIENTAMENTO PROFESSIONALE",exp_SILP!$AD1951="."),"A.3 ORIENTAMENTO PROFESSIONALE (CARCERE)",
IF(AND(exp_SILP!$S1951="A.4 CONSULENZA ORIENTATIVA",exp_SILP!$AD1951="4.2"),"A.4 CONSULENZA ORIENTATIVA (CARCERE)",
IF(AND(exp_SILP!$S1951="A.4 CONSULENZA ORIENTATIVA",exp_SILP!$AD1951="."),"A.4 CONSULENZA ORIENTATIVA (CARCERE)",
IF(AND(exp_SILP!$S1951="A.5 - LEP F1 - ACCOMPAGNAMENTO AL LAVORO",exp_SILP!$AD1951="4.2"),"A.5 - LEP F1 - ACCOMPAGNAMENTO AL LAVORO (CARCERE)",
IF(AND(exp_SILP!$S1951="A.5 - LEP F1 - ACCOMPAGNAMENTO AL LAVORO",exp_SILP!$AD1951="."),"A.5 - LEP F1 - ACCOMPAGNAMENTO AL LAVORO (CARCERE)",
IF(AND(exp_SILP!$S1951="A.5.2a - TUTORAGGIO TIROCINI",exp_SILP!$AD1951="4.2"),"A.5.2a - TUTORAGGIO TIROCINI (CARCERE)",
exp_SILP!$S1951)))))))</f>
        <v>A4.10 - LEP E - ORIENTAMENTO SPECIALISTICO SKILL GAP ANALYSIS</v>
      </c>
      <c r="C1951" s="18" t="str">
        <f>CONCATENATE(VLOOKUP(exp_SILP!$B1951,'DATI COMMESSE'!$A$2:$F$25,4,FALSE)," - ", VLOOKUP(exp_SILP!$B1951,'DATI COMMESSE'!$A$2:$F$25,2,FALSE)," - ",VLOOKUP(exp_SILP!$B1951,'DATI COMMESSE'!$A$2:$F$25,3,FALSE))</f>
        <v>GOL - 22-02-5000 - 22-12-5003</v>
      </c>
      <c r="D1951" s="18" t="str">
        <f>LEFT(exp_SILP!$R1951,5)</f>
        <v>14:00</v>
      </c>
      <c r="E1951" s="18" t="str">
        <f>RIGHT(exp_SILP!$R1951,5)</f>
        <v>16:30</v>
      </c>
      <c r="F1951" s="18">
        <f>IF(exp_SILP!$AG1951&gt;=60,exp_SILP!$AG1951/60,exp_SILP!$AG1951)</f>
        <v>2.5</v>
      </c>
      <c r="G1951" s="18" t="str">
        <f>VLOOKUP(exp_SILP!$Y1951,'DATI CM'!$A$2:$F$28,2,FALSE)</f>
        <v>GNGGNN70A65L219B</v>
      </c>
      <c r="H1951" s="18" t="str">
        <f>VLOOKUP(exp_SILP!$Y1951,'DATI CM'!$A$2:$F$28,3,FALSE)</f>
        <v/>
      </c>
      <c r="I1951" s="18" t="str">
        <f t="shared" si="1"/>
        <v>N</v>
      </c>
      <c r="J1951" s="18" t="str">
        <f>VLOOKUP(exp_SILP!$Y1951,'DATI CM'!$A$2:$F$28,4,FALSE)</f>
        <v/>
      </c>
      <c r="K1951" s="19">
        <f>VLOOKUP(exp_SILP!$B1951,'DATI COMMESSE'!$A$2:$F$25,5,FALSE)</f>
        <v>39.94</v>
      </c>
      <c r="L1951" s="19" t="str">
        <f>IF(exp_SILP!$B1951="A4.10 - LEP E - ORIENTAMENTO SPECIALISTICO SKILL GAP ANALYSIS - GRUPPO 3P",0,VLOOKUP(exp_SILP!$Y1951,'DATI CM'!$A$2:$F$28,6,FALSE))</f>
        <v/>
      </c>
      <c r="M1951" s="19">
        <f>IFERROR(VLOOKUP(exp_SILP!$B1951,'DATI CM'!$H$2:$I$16,2,FALSE)*exp_SILP!$F1951,0)</f>
        <v>0</v>
      </c>
      <c r="N1951" s="18" t="str">
        <f>VLOOKUP(exp_SILP!$B1951,'DATI COMMESSE'!$A$2:$F$25,4,FALSE)</f>
        <v>GOL</v>
      </c>
      <c r="O1951" s="20">
        <f>VLOOKUP(exp_SILP!$B1951,'DATI COMMESSE'!$A$2:$F$25,5,FALSE)*exp_SILP!$F1951</f>
        <v>99.85</v>
      </c>
      <c r="P1951" s="18" t="str">
        <f>IF(MID(exp_SILP!$W1951,10,2)&gt;"40","F","M")</f>
        <v>F</v>
      </c>
      <c r="Q1951" s="21" t="s">
        <v>1742</v>
      </c>
      <c r="R1951" s="22" t="s">
        <v>1752</v>
      </c>
      <c r="S1951" s="22" t="s">
        <v>70</v>
      </c>
      <c r="T1951" s="22" t="s">
        <v>58</v>
      </c>
      <c r="U1951" s="22" t="s">
        <v>59</v>
      </c>
      <c r="V1951" s="22" t="s">
        <v>1186</v>
      </c>
      <c r="W1951" s="22" t="s">
        <v>1187</v>
      </c>
      <c r="X1951" s="22" t="s">
        <v>1188</v>
      </c>
      <c r="Y1951" s="22" t="s">
        <v>11</v>
      </c>
      <c r="Z1951" s="22" t="s">
        <v>63</v>
      </c>
      <c r="AA1951" s="22" t="s">
        <v>64</v>
      </c>
      <c r="AB1951" s="22" t="s">
        <v>65</v>
      </c>
      <c r="AC1951" s="22" t="s">
        <v>135</v>
      </c>
      <c r="AD1951" s="22" t="s">
        <v>59</v>
      </c>
      <c r="AE1951" s="22" t="s">
        <v>59</v>
      </c>
      <c r="AF1951" s="22" t="s">
        <v>59</v>
      </c>
      <c r="AG1951" s="22" t="s">
        <v>1586</v>
      </c>
      <c r="AH1951" s="22" t="s">
        <v>1742</v>
      </c>
      <c r="AI1951" s="22" t="s">
        <v>383</v>
      </c>
      <c r="AJ1951" s="22" t="str">
        <f>VLOOKUP(exp_SILP!$Y1951,'DATI CM'!$A$2:$F$28,2,FALSE)</f>
        <v>GNGGNN70A65L219B</v>
      </c>
    </row>
    <row r="1952" ht="15.75" hidden="1" customHeight="1">
      <c r="A1952" s="10" t="str">
        <f>IFERROR(VLOOKUP(exp_SILP!$W1952,exp_utenti_P!D:D,1,FALSE),"_DA INSERIRE")</f>
        <v>CNTLCN62L23I158T</v>
      </c>
      <c r="B1952" s="10" t="str">
        <f>IF(AND(exp_SILP!$S1952="A.3 ORIENTAMENTO PROFESSIONALE",exp_SILP!$AD1952="4.2"),"A.3 ORIENTAMENTO PROFESSIONALE (CARCERE)",
IF(AND(exp_SILP!$S1952="A.3 ORIENTAMENTO PROFESSIONALE",exp_SILP!$AD1952="."),"A.3 ORIENTAMENTO PROFESSIONALE (CARCERE)",
IF(AND(exp_SILP!$S1952="A.4 CONSULENZA ORIENTATIVA",exp_SILP!$AD1952="4.2"),"A.4 CONSULENZA ORIENTATIVA (CARCERE)",
IF(AND(exp_SILP!$S1952="A.4 CONSULENZA ORIENTATIVA",exp_SILP!$AD1952="."),"A.4 CONSULENZA ORIENTATIVA (CARCERE)",
IF(AND(exp_SILP!$S1952="A.5 - LEP F1 - ACCOMPAGNAMENTO AL LAVORO",exp_SILP!$AD1952="4.2"),"A.5 - LEP F1 - ACCOMPAGNAMENTO AL LAVORO (CARCERE)",
IF(AND(exp_SILP!$S1952="A.5 - LEP F1 - ACCOMPAGNAMENTO AL LAVORO",exp_SILP!$AD1952="."),"A.5 - LEP F1 - ACCOMPAGNAMENTO AL LAVORO (CARCERE)",
IF(AND(exp_SILP!$S1952="A.5.2a - TUTORAGGIO TIROCINI",exp_SILP!$AD1952="4.2"),"A.5.2a - TUTORAGGIO TIROCINI (CARCERE)",
exp_SILP!$S1952)))))))</f>
        <v>A4.10 - LEP E - ORIENTAMENTO SPECIALISTICO SKILL GAP ANALYSIS</v>
      </c>
      <c r="C1952" s="11" t="str">
        <f>CONCATENATE(VLOOKUP(exp_SILP!$B1952,'DATI COMMESSE'!$A$2:$F$25,4,FALSE)," - ", VLOOKUP(exp_SILP!$B1952,'DATI COMMESSE'!$A$2:$F$25,2,FALSE)," - ",VLOOKUP(exp_SILP!$B1952,'DATI COMMESSE'!$A$2:$F$25,3,FALSE))</f>
        <v>GOL - 22-02-5000 - 22-12-5003</v>
      </c>
      <c r="D1952" s="11" t="str">
        <f>LEFT(exp_SILP!$R1952,5)</f>
        <v>10:00</v>
      </c>
      <c r="E1952" s="11" t="str">
        <f>RIGHT(exp_SILP!$R1952,5)</f>
        <v>12:00</v>
      </c>
      <c r="F1952" s="11">
        <f>IF(exp_SILP!$AG1952&gt;=60,exp_SILP!$AG1952/60,exp_SILP!$AG1952)</f>
        <v>2</v>
      </c>
      <c r="G1952" s="11" t="str">
        <f>VLOOKUP(exp_SILP!$Y1952,'DATI CM'!$A$2:$F$28,2,FALSE)</f>
        <v>GNGGNN70A65L219B</v>
      </c>
      <c r="H1952" s="11" t="str">
        <f>VLOOKUP(exp_SILP!$Y1952,'DATI CM'!$A$2:$F$28,3,FALSE)</f>
        <v/>
      </c>
      <c r="I1952" s="11" t="str">
        <f t="shared" si="1"/>
        <v>N</v>
      </c>
      <c r="J1952" s="11" t="str">
        <f>VLOOKUP(exp_SILP!$Y1952,'DATI CM'!$A$2:$F$28,4,FALSE)</f>
        <v/>
      </c>
      <c r="K1952" s="12">
        <f>VLOOKUP(exp_SILP!$B1952,'DATI COMMESSE'!$A$2:$F$25,5,FALSE)</f>
        <v>39.94</v>
      </c>
      <c r="L1952" s="12" t="str">
        <f>IF(exp_SILP!$B1952="A4.10 - LEP E - ORIENTAMENTO SPECIALISTICO SKILL GAP ANALYSIS - GRUPPO 3P",0,VLOOKUP(exp_SILP!$Y1952,'DATI CM'!$A$2:$F$28,6,FALSE))</f>
        <v/>
      </c>
      <c r="M1952" s="12">
        <f>IFERROR(VLOOKUP(exp_SILP!$B1952,'DATI CM'!$H$2:$I$16,2,FALSE)*exp_SILP!$F1952,0)</f>
        <v>0</v>
      </c>
      <c r="N1952" s="11" t="str">
        <f>VLOOKUP(exp_SILP!$B1952,'DATI COMMESSE'!$A$2:$F$25,4,FALSE)</f>
        <v>GOL</v>
      </c>
      <c r="O1952" s="13">
        <f>VLOOKUP(exp_SILP!$B1952,'DATI COMMESSE'!$A$2:$F$25,5,FALSE)*exp_SILP!$F1952</f>
        <v>79.88</v>
      </c>
      <c r="P1952" s="11" t="str">
        <f>IF(MID(exp_SILP!$W1952,10,2)&gt;"40","F","M")</f>
        <v>M</v>
      </c>
      <c r="Q1952" s="14" t="s">
        <v>1742</v>
      </c>
      <c r="R1952" s="15" t="s">
        <v>199</v>
      </c>
      <c r="S1952" s="15" t="s">
        <v>70</v>
      </c>
      <c r="T1952" s="15" t="s">
        <v>58</v>
      </c>
      <c r="U1952" s="15" t="s">
        <v>59</v>
      </c>
      <c r="V1952" s="15" t="s">
        <v>394</v>
      </c>
      <c r="W1952" s="15" t="s">
        <v>395</v>
      </c>
      <c r="X1952" s="15" t="s">
        <v>396</v>
      </c>
      <c r="Y1952" s="15" t="s">
        <v>11</v>
      </c>
      <c r="Z1952" s="15" t="s">
        <v>63</v>
      </c>
      <c r="AA1952" s="15" t="s">
        <v>64</v>
      </c>
      <c r="AB1952" s="15" t="s">
        <v>65</v>
      </c>
      <c r="AC1952" s="15" t="s">
        <v>135</v>
      </c>
      <c r="AD1952" s="15" t="s">
        <v>59</v>
      </c>
      <c r="AE1952" s="15" t="s">
        <v>59</v>
      </c>
      <c r="AF1952" s="15" t="s">
        <v>59</v>
      </c>
      <c r="AG1952" s="15" t="s">
        <v>76</v>
      </c>
      <c r="AH1952" s="15" t="s">
        <v>1742</v>
      </c>
      <c r="AI1952" s="15" t="s">
        <v>383</v>
      </c>
      <c r="AJ1952" s="15" t="str">
        <f>VLOOKUP(exp_SILP!$Y1952,'DATI CM'!$A$2:$F$28,2,FALSE)</f>
        <v>GNGGNN70A65L219B</v>
      </c>
    </row>
    <row r="1953" ht="15.75" hidden="1" customHeight="1">
      <c r="A1953" s="17" t="str">
        <f>IFERROR(VLOOKUP(exp_SILP!$W1953,exp_utenti_P!D:D,1,FALSE),"_DA INSERIRE")</f>
        <v>DJBCTN68C42Z129A</v>
      </c>
      <c r="B1953" s="17" t="str">
        <f>IF(AND(exp_SILP!$S1953="A.3 ORIENTAMENTO PROFESSIONALE",exp_SILP!$AD1953="4.2"),"A.3 ORIENTAMENTO PROFESSIONALE (CARCERE)",
IF(AND(exp_SILP!$S1953="A.3 ORIENTAMENTO PROFESSIONALE",exp_SILP!$AD1953="."),"A.3 ORIENTAMENTO PROFESSIONALE (CARCERE)",
IF(AND(exp_SILP!$S1953="A.4 CONSULENZA ORIENTATIVA",exp_SILP!$AD1953="4.2"),"A.4 CONSULENZA ORIENTATIVA (CARCERE)",
IF(AND(exp_SILP!$S1953="A.4 CONSULENZA ORIENTATIVA",exp_SILP!$AD1953="."),"A.4 CONSULENZA ORIENTATIVA (CARCERE)",
IF(AND(exp_SILP!$S1953="A.5 - LEP F1 - ACCOMPAGNAMENTO AL LAVORO",exp_SILP!$AD1953="4.2"),"A.5 - LEP F1 - ACCOMPAGNAMENTO AL LAVORO (CARCERE)",
IF(AND(exp_SILP!$S1953="A.5 - LEP F1 - ACCOMPAGNAMENTO AL LAVORO",exp_SILP!$AD1953="."),"A.5 - LEP F1 - ACCOMPAGNAMENTO AL LAVORO (CARCERE)",
IF(AND(exp_SILP!$S1953="A.5.2a - TUTORAGGIO TIROCINI",exp_SILP!$AD1953="4.2"),"A.5.2a - TUTORAGGIO TIROCINI (CARCERE)",
exp_SILP!$S1953)))))))</f>
        <v>A4.10 - LEP E - ORIENTAMENTO SPECIALISTICO SKILL GAP ANALYSIS</v>
      </c>
      <c r="C1953" s="18" t="str">
        <f>CONCATENATE(VLOOKUP(exp_SILP!$B1953,'DATI COMMESSE'!$A$2:$F$25,4,FALSE)," - ", VLOOKUP(exp_SILP!$B1953,'DATI COMMESSE'!$A$2:$F$25,2,FALSE)," - ",VLOOKUP(exp_SILP!$B1953,'DATI COMMESSE'!$A$2:$F$25,3,FALSE))</f>
        <v>GOL - 22-02-5000 - 22-12-5003</v>
      </c>
      <c r="D1953" s="18" t="str">
        <f>LEFT(exp_SILP!$R1953,5)</f>
        <v>16:00</v>
      </c>
      <c r="E1953" s="18" t="str">
        <f>RIGHT(exp_SILP!$R1953,5)</f>
        <v>18:00</v>
      </c>
      <c r="F1953" s="18">
        <f>IF(exp_SILP!$AG1953&gt;=60,exp_SILP!$AG1953/60,exp_SILP!$AG1953)</f>
        <v>2</v>
      </c>
      <c r="G1953" s="18" t="str">
        <f>VLOOKUP(exp_SILP!$Y1953,'DATI CM'!$A$2:$F$28,2,FALSE)</f>
        <v>SPDPRZ67H55L219V</v>
      </c>
      <c r="H1953" s="18" t="str">
        <f>VLOOKUP(exp_SILP!$Y1953,'DATI CM'!$A$2:$F$28,3,FALSE)</f>
        <v>A010</v>
      </c>
      <c r="I1953" s="18" t="str">
        <f t="shared" si="1"/>
        <v>N</v>
      </c>
      <c r="J1953" s="18" t="str">
        <f>VLOOKUP(exp_SILP!$Y1953,'DATI CM'!$A$2:$F$28,4,FALSE)</f>
        <v>TORINO</v>
      </c>
      <c r="K1953" s="19">
        <f>VLOOKUP(exp_SILP!$B1953,'DATI COMMESSE'!$A$2:$F$25,5,FALSE)</f>
        <v>39.94</v>
      </c>
      <c r="L1953" s="19" t="str">
        <f>IF(exp_SILP!$B1953="A4.10 - LEP E - ORIENTAMENTO SPECIALISTICO SKILL GAP ANALYSIS - GRUPPO 3P",0,VLOOKUP(exp_SILP!$Y1953,'DATI CM'!$A$2:$F$28,6,FALSE))</f>
        <v/>
      </c>
      <c r="M1953" s="19">
        <f>IFERROR(VLOOKUP(exp_SILP!$B1953,'DATI CM'!$H$2:$I$16,2,FALSE)*exp_SILP!$F1953,0)</f>
        <v>0</v>
      </c>
      <c r="N1953" s="18" t="str">
        <f>VLOOKUP(exp_SILP!$B1953,'DATI COMMESSE'!$A$2:$F$25,4,FALSE)</f>
        <v>GOL</v>
      </c>
      <c r="O1953" s="20">
        <f>VLOOKUP(exp_SILP!$B1953,'DATI COMMESSE'!$A$2:$F$25,5,FALSE)*exp_SILP!$F1953</f>
        <v>79.88</v>
      </c>
      <c r="P1953" s="18" t="str">
        <f>IF(MID(exp_SILP!$W1953,10,2)&gt;"40","F","M")</f>
        <v>F</v>
      </c>
      <c r="Q1953" s="21" t="s">
        <v>1742</v>
      </c>
      <c r="R1953" s="22" t="s">
        <v>148</v>
      </c>
      <c r="S1953" s="22" t="s">
        <v>70</v>
      </c>
      <c r="T1953" s="22" t="s">
        <v>58</v>
      </c>
      <c r="U1953" s="22" t="s">
        <v>59</v>
      </c>
      <c r="V1953" s="22" t="s">
        <v>989</v>
      </c>
      <c r="W1953" s="22" t="s">
        <v>990</v>
      </c>
      <c r="X1953" s="22" t="s">
        <v>991</v>
      </c>
      <c r="Y1953" s="22" t="s">
        <v>17</v>
      </c>
      <c r="Z1953" s="22" t="s">
        <v>63</v>
      </c>
      <c r="AA1953" s="22" t="s">
        <v>64</v>
      </c>
      <c r="AB1953" s="22" t="s">
        <v>65</v>
      </c>
      <c r="AC1953" s="22" t="s">
        <v>135</v>
      </c>
      <c r="AD1953" s="22" t="s">
        <v>59</v>
      </c>
      <c r="AE1953" s="22" t="s">
        <v>59</v>
      </c>
      <c r="AF1953" s="22" t="s">
        <v>59</v>
      </c>
      <c r="AG1953" s="22" t="s">
        <v>76</v>
      </c>
      <c r="AH1953" s="22" t="s">
        <v>1742</v>
      </c>
      <c r="AI1953" s="22" t="s">
        <v>137</v>
      </c>
      <c r="AJ1953" s="22" t="str">
        <f>VLOOKUP(exp_SILP!$Y1953,'DATI CM'!$A$2:$F$28,2,FALSE)</f>
        <v>SPDPRZ67H55L219V</v>
      </c>
    </row>
    <row r="1954" ht="15.75" hidden="1" customHeight="1">
      <c r="A1954" s="10" t="str">
        <f>IFERROR(VLOOKUP(exp_SILP!$W1954,exp_utenti_P!D:D,1,FALSE),"_DA INSERIRE")</f>
        <v>BRNSMN80B65L750C</v>
      </c>
      <c r="B1954" s="10" t="str">
        <f>IF(AND(exp_SILP!$S1954="A.3 ORIENTAMENTO PROFESSIONALE",exp_SILP!$AD1954="4.2"),"A.3 ORIENTAMENTO PROFESSIONALE (CARCERE)",
IF(AND(exp_SILP!$S1954="A.3 ORIENTAMENTO PROFESSIONALE",exp_SILP!$AD1954="."),"A.3 ORIENTAMENTO PROFESSIONALE (CARCERE)",
IF(AND(exp_SILP!$S1954="A.4 CONSULENZA ORIENTATIVA",exp_SILP!$AD1954="4.2"),"A.4 CONSULENZA ORIENTATIVA (CARCERE)",
IF(AND(exp_SILP!$S1954="A.4 CONSULENZA ORIENTATIVA",exp_SILP!$AD1954="."),"A.4 CONSULENZA ORIENTATIVA (CARCERE)",
IF(AND(exp_SILP!$S1954="A.5 - LEP F1 - ACCOMPAGNAMENTO AL LAVORO",exp_SILP!$AD1954="4.2"),"A.5 - LEP F1 - ACCOMPAGNAMENTO AL LAVORO (CARCERE)",
IF(AND(exp_SILP!$S1954="A.5 - LEP F1 - ACCOMPAGNAMENTO AL LAVORO",exp_SILP!$AD1954="."),"A.5 - LEP F1 - ACCOMPAGNAMENTO AL LAVORO (CARCERE)",
IF(AND(exp_SILP!$S1954="A.5.2a - TUTORAGGIO TIROCINI",exp_SILP!$AD1954="4.2"),"A.5.2a - TUTORAGGIO TIROCINI (CARCERE)",
exp_SILP!$S1954)))))))</f>
        <v>A4.10 - LEP E - ORIENTAMENTO SPECIALISTICO SKILL GAP ANALYSIS</v>
      </c>
      <c r="C1954" s="11" t="str">
        <f>CONCATENATE(VLOOKUP(exp_SILP!$B1954,'DATI COMMESSE'!$A$2:$F$25,4,FALSE)," - ", VLOOKUP(exp_SILP!$B1954,'DATI COMMESSE'!$A$2:$F$25,2,FALSE)," - ",VLOOKUP(exp_SILP!$B1954,'DATI COMMESSE'!$A$2:$F$25,3,FALSE))</f>
        <v>GOL - 22-02-5000 - 22-12-5003</v>
      </c>
      <c r="D1954" s="11" t="str">
        <f>LEFT(exp_SILP!$R1954,5)</f>
        <v>09:00</v>
      </c>
      <c r="E1954" s="11" t="str">
        <f>RIGHT(exp_SILP!$R1954,5)</f>
        <v>11:00</v>
      </c>
      <c r="F1954" s="11">
        <f>IF(exp_SILP!$AG1954&gt;=60,exp_SILP!$AG1954/60,exp_SILP!$AG1954)</f>
        <v>2</v>
      </c>
      <c r="G1954" s="11" t="str">
        <f>VLOOKUP(exp_SILP!$Y1954,'DATI CM'!$A$2:$F$28,2,FALSE)</f>
        <v>PNFMRT85H50A859E</v>
      </c>
      <c r="H1954" s="11" t="str">
        <f>VLOOKUP(exp_SILP!$Y1954,'DATI CM'!$A$2:$F$28,3,FALSE)</f>
        <v>A011</v>
      </c>
      <c r="I1954" s="11" t="str">
        <f t="shared" si="1"/>
        <v>N</v>
      </c>
      <c r="J1954" s="11" t="str">
        <f>VLOOKUP(exp_SILP!$Y1954,'DATI CM'!$A$2:$F$28,4,FALSE)</f>
        <v>BIELLA</v>
      </c>
      <c r="K1954" s="12">
        <f>VLOOKUP(exp_SILP!$B1954,'DATI COMMESSE'!$A$2:$F$25,5,FALSE)</f>
        <v>39.94</v>
      </c>
      <c r="L1954" s="12">
        <f>IF(exp_SILP!$B1954="A4.10 - LEP E - ORIENTAMENTO SPECIALISTICO SKILL GAP ANALYSIS - GRUPPO 3P",0,VLOOKUP(exp_SILP!$Y1954,'DATI CM'!$A$2:$F$28,6,FALSE))</f>
        <v>25</v>
      </c>
      <c r="M1954" s="12">
        <f>IFERROR(VLOOKUP(exp_SILP!$B1954,'DATI CM'!$H$2:$I$16,2,FALSE)*exp_SILP!$F1954,0)</f>
        <v>0</v>
      </c>
      <c r="N1954" s="11" t="str">
        <f>VLOOKUP(exp_SILP!$B1954,'DATI COMMESSE'!$A$2:$F$25,4,FALSE)</f>
        <v>GOL</v>
      </c>
      <c r="O1954" s="13">
        <f>VLOOKUP(exp_SILP!$B1954,'DATI COMMESSE'!$A$2:$F$25,5,FALSE)*exp_SILP!$F1954</f>
        <v>79.88</v>
      </c>
      <c r="P1954" s="11" t="str">
        <f>IF(MID(exp_SILP!$W1954,10,2)&gt;"40","F","M")</f>
        <v>F</v>
      </c>
      <c r="Q1954" s="14" t="s">
        <v>1742</v>
      </c>
      <c r="R1954" s="15" t="s">
        <v>223</v>
      </c>
      <c r="S1954" s="15" t="s">
        <v>70</v>
      </c>
      <c r="T1954" s="15" t="s">
        <v>58</v>
      </c>
      <c r="U1954" s="15" t="s">
        <v>59</v>
      </c>
      <c r="V1954" s="15" t="s">
        <v>936</v>
      </c>
      <c r="W1954" s="15" t="s">
        <v>937</v>
      </c>
      <c r="X1954" s="15" t="s">
        <v>938</v>
      </c>
      <c r="Y1954" s="15" t="s">
        <v>15</v>
      </c>
      <c r="Z1954" s="15" t="s">
        <v>63</v>
      </c>
      <c r="AA1954" s="15" t="s">
        <v>64</v>
      </c>
      <c r="AB1954" s="15" t="s">
        <v>65</v>
      </c>
      <c r="AC1954" s="15" t="s">
        <v>66</v>
      </c>
      <c r="AD1954" s="15" t="s">
        <v>59</v>
      </c>
      <c r="AE1954" s="15" t="s">
        <v>59</v>
      </c>
      <c r="AF1954" s="15" t="s">
        <v>59</v>
      </c>
      <c r="AG1954" s="15" t="s">
        <v>76</v>
      </c>
      <c r="AH1954" s="15" t="s">
        <v>1742</v>
      </c>
      <c r="AI1954" s="15" t="s">
        <v>68</v>
      </c>
      <c r="AJ1954" s="15" t="str">
        <f>VLOOKUP(exp_SILP!$Y1954,'DATI CM'!$A$2:$F$28,2,FALSE)</f>
        <v>PNFMRT85H50A859E</v>
      </c>
    </row>
    <row r="1955" ht="15.75" hidden="1" customHeight="1">
      <c r="A1955" s="17" t="str">
        <f>IFERROR(VLOOKUP(exp_SILP!$W1955,exp_utenti_P!D:D,1,FALSE),"_DA INSERIRE")</f>
        <v>BSSLNR75C65A859N</v>
      </c>
      <c r="B1955" s="17" t="str">
        <f>IF(AND(exp_SILP!$S1955="A.3 ORIENTAMENTO PROFESSIONALE",exp_SILP!$AD1955="4.2"),"A.3 ORIENTAMENTO PROFESSIONALE (CARCERE)",
IF(AND(exp_SILP!$S1955="A.3 ORIENTAMENTO PROFESSIONALE",exp_SILP!$AD1955="."),"A.3 ORIENTAMENTO PROFESSIONALE (CARCERE)",
IF(AND(exp_SILP!$S1955="A.4 CONSULENZA ORIENTATIVA",exp_SILP!$AD1955="4.2"),"A.4 CONSULENZA ORIENTATIVA (CARCERE)",
IF(AND(exp_SILP!$S1955="A.4 CONSULENZA ORIENTATIVA",exp_SILP!$AD1955="."),"A.4 CONSULENZA ORIENTATIVA (CARCERE)",
IF(AND(exp_SILP!$S1955="A.5 - LEP F1 - ACCOMPAGNAMENTO AL LAVORO",exp_SILP!$AD1955="4.2"),"A.5 - LEP F1 - ACCOMPAGNAMENTO AL LAVORO (CARCERE)",
IF(AND(exp_SILP!$S1955="A.5 - LEP F1 - ACCOMPAGNAMENTO AL LAVORO",exp_SILP!$AD1955="."),"A.5 - LEP F1 - ACCOMPAGNAMENTO AL LAVORO (CARCERE)",
IF(AND(exp_SILP!$S1955="A.5.2a - TUTORAGGIO TIROCINI",exp_SILP!$AD1955="4.2"),"A.5.2a - TUTORAGGIO TIROCINI (CARCERE)",
exp_SILP!$S1955)))))))</f>
        <v>A4.10 - LEP E - ORIENTAMENTO SPECIALISTICO SKILL GAP ANALYSIS</v>
      </c>
      <c r="C1955" s="18" t="str">
        <f>CONCATENATE(VLOOKUP(exp_SILP!$B1955,'DATI COMMESSE'!$A$2:$F$25,4,FALSE)," - ", VLOOKUP(exp_SILP!$B1955,'DATI COMMESSE'!$A$2:$F$25,2,FALSE)," - ",VLOOKUP(exp_SILP!$B1955,'DATI COMMESSE'!$A$2:$F$25,3,FALSE))</f>
        <v>GOL - 22-02-5000 - 22-12-5003</v>
      </c>
      <c r="D1955" s="18" t="str">
        <f>LEFT(exp_SILP!$R1955,5)</f>
        <v>11:00</v>
      </c>
      <c r="E1955" s="18" t="str">
        <f>RIGHT(exp_SILP!$R1955,5)</f>
        <v>13:00</v>
      </c>
      <c r="F1955" s="18">
        <f>IF(exp_SILP!$AG1955&gt;=60,exp_SILP!$AG1955/60,exp_SILP!$AG1955)</f>
        <v>2</v>
      </c>
      <c r="G1955" s="18" t="str">
        <f>VLOOKUP(exp_SILP!$Y1955,'DATI CM'!$A$2:$F$28,2,FALSE)</f>
        <v>PNFMRT85H50A859E</v>
      </c>
      <c r="H1955" s="18" t="str">
        <f>VLOOKUP(exp_SILP!$Y1955,'DATI CM'!$A$2:$F$28,3,FALSE)</f>
        <v>A011</v>
      </c>
      <c r="I1955" s="18" t="str">
        <f t="shared" si="1"/>
        <v>N</v>
      </c>
      <c r="J1955" s="18" t="str">
        <f>VLOOKUP(exp_SILP!$Y1955,'DATI CM'!$A$2:$F$28,4,FALSE)</f>
        <v>BIELLA</v>
      </c>
      <c r="K1955" s="19">
        <f>VLOOKUP(exp_SILP!$B1955,'DATI COMMESSE'!$A$2:$F$25,5,FALSE)</f>
        <v>39.94</v>
      </c>
      <c r="L1955" s="19">
        <f>IF(exp_SILP!$B1955="A4.10 - LEP E - ORIENTAMENTO SPECIALISTICO SKILL GAP ANALYSIS - GRUPPO 3P",0,VLOOKUP(exp_SILP!$Y1955,'DATI CM'!$A$2:$F$28,6,FALSE))</f>
        <v>25</v>
      </c>
      <c r="M1955" s="19">
        <f>IFERROR(VLOOKUP(exp_SILP!$B1955,'DATI CM'!$H$2:$I$16,2,FALSE)*exp_SILP!$F1955,0)</f>
        <v>0</v>
      </c>
      <c r="N1955" s="18" t="str">
        <f>VLOOKUP(exp_SILP!$B1955,'DATI COMMESSE'!$A$2:$F$25,4,FALSE)</f>
        <v>GOL</v>
      </c>
      <c r="O1955" s="20">
        <f>VLOOKUP(exp_SILP!$B1955,'DATI COMMESSE'!$A$2:$F$25,5,FALSE)*exp_SILP!$F1955</f>
        <v>79.88</v>
      </c>
      <c r="P1955" s="18" t="str">
        <f>IF(MID(exp_SILP!$W1955,10,2)&gt;"40","F","M")</f>
        <v>F</v>
      </c>
      <c r="Q1955" s="21" t="s">
        <v>1742</v>
      </c>
      <c r="R1955" s="22" t="s">
        <v>219</v>
      </c>
      <c r="S1955" s="22" t="s">
        <v>70</v>
      </c>
      <c r="T1955" s="22" t="s">
        <v>58</v>
      </c>
      <c r="U1955" s="22" t="s">
        <v>59</v>
      </c>
      <c r="V1955" s="22" t="s">
        <v>1276</v>
      </c>
      <c r="W1955" s="22" t="s">
        <v>1277</v>
      </c>
      <c r="X1955" s="22" t="s">
        <v>1278</v>
      </c>
      <c r="Y1955" s="22" t="s">
        <v>15</v>
      </c>
      <c r="Z1955" s="22" t="s">
        <v>63</v>
      </c>
      <c r="AA1955" s="22" t="s">
        <v>64</v>
      </c>
      <c r="AB1955" s="22" t="s">
        <v>65</v>
      </c>
      <c r="AC1955" s="22" t="s">
        <v>66</v>
      </c>
      <c r="AD1955" s="22" t="s">
        <v>59</v>
      </c>
      <c r="AE1955" s="22" t="s">
        <v>59</v>
      </c>
      <c r="AF1955" s="22" t="s">
        <v>59</v>
      </c>
      <c r="AG1955" s="22" t="s">
        <v>76</v>
      </c>
      <c r="AH1955" s="22" t="s">
        <v>1742</v>
      </c>
      <c r="AI1955" s="22" t="s">
        <v>68</v>
      </c>
      <c r="AJ1955" s="22" t="str">
        <f>VLOOKUP(exp_SILP!$Y1955,'DATI CM'!$A$2:$F$28,2,FALSE)</f>
        <v>PNFMRT85H50A859E</v>
      </c>
    </row>
    <row r="1956" ht="15.75" hidden="1" customHeight="1">
      <c r="A1956" s="10" t="str">
        <f>IFERROR(VLOOKUP(exp_SILP!$W1956,exp_utenti_P!D:D,1,FALSE),"_DA INSERIRE")</f>
        <v>CMLGDI95P57D938J</v>
      </c>
      <c r="B1956" s="10" t="str">
        <f>IF(AND(exp_SILP!$S1956="A.3 ORIENTAMENTO PROFESSIONALE",exp_SILP!$AD1956="4.2"),"A.3 ORIENTAMENTO PROFESSIONALE (CARCERE)",
IF(AND(exp_SILP!$S1956="A.3 ORIENTAMENTO PROFESSIONALE",exp_SILP!$AD1956="."),"A.3 ORIENTAMENTO PROFESSIONALE (CARCERE)",
IF(AND(exp_SILP!$S1956="A.4 CONSULENZA ORIENTATIVA",exp_SILP!$AD1956="4.2"),"A.4 CONSULENZA ORIENTATIVA (CARCERE)",
IF(AND(exp_SILP!$S1956="A.4 CONSULENZA ORIENTATIVA",exp_SILP!$AD1956="."),"A.4 CONSULENZA ORIENTATIVA (CARCERE)",
IF(AND(exp_SILP!$S1956="A.5 - LEP F1 - ACCOMPAGNAMENTO AL LAVORO",exp_SILP!$AD1956="4.2"),"A.5 - LEP F1 - ACCOMPAGNAMENTO AL LAVORO (CARCERE)",
IF(AND(exp_SILP!$S1956="A.5 - LEP F1 - ACCOMPAGNAMENTO AL LAVORO",exp_SILP!$AD1956="."),"A.5 - LEP F1 - ACCOMPAGNAMENTO AL LAVORO (CARCERE)",
IF(AND(exp_SILP!$S1956="A.5.2a - TUTORAGGIO TIROCINI",exp_SILP!$AD1956="4.2"),"A.5.2a - TUTORAGGIO TIROCINI (CARCERE)",
exp_SILP!$S1956)))))))</f>
        <v>A4.10 - LEP E - ORIENTAMENTO SPECIALISTICO SKILL GAP ANALYSIS</v>
      </c>
      <c r="C1956" s="11" t="str">
        <f>CONCATENATE(VLOOKUP(exp_SILP!$B1956,'DATI COMMESSE'!$A$2:$F$25,4,FALSE)," - ", VLOOKUP(exp_SILP!$B1956,'DATI COMMESSE'!$A$2:$F$25,2,FALSE)," - ",VLOOKUP(exp_SILP!$B1956,'DATI COMMESSE'!$A$2:$F$25,3,FALSE))</f>
        <v>GOL - 22-02-5000 - 22-12-5003</v>
      </c>
      <c r="D1956" s="11" t="str">
        <f>LEFT(exp_SILP!$R1956,5)</f>
        <v>13:00</v>
      </c>
      <c r="E1956" s="11" t="str">
        <f>RIGHT(exp_SILP!$R1956,5)</f>
        <v>15:00</v>
      </c>
      <c r="F1956" s="11">
        <f>IF(exp_SILP!$AG1956&gt;=60,exp_SILP!$AG1956/60,exp_SILP!$AG1956)</f>
        <v>2</v>
      </c>
      <c r="G1956" s="11" t="str">
        <f>VLOOKUP(exp_SILP!$Y1956,'DATI CM'!$A$2:$F$28,2,FALSE)</f>
        <v>PNFMRT85H50A859E</v>
      </c>
      <c r="H1956" s="11" t="str">
        <f>VLOOKUP(exp_SILP!$Y1956,'DATI CM'!$A$2:$F$28,3,FALSE)</f>
        <v>A011</v>
      </c>
      <c r="I1956" s="11" t="str">
        <f t="shared" si="1"/>
        <v>N</v>
      </c>
      <c r="J1956" s="11" t="str">
        <f>VLOOKUP(exp_SILP!$Y1956,'DATI CM'!$A$2:$F$28,4,FALSE)</f>
        <v>BIELLA</v>
      </c>
      <c r="K1956" s="12">
        <f>VLOOKUP(exp_SILP!$B1956,'DATI COMMESSE'!$A$2:$F$25,5,FALSE)</f>
        <v>39.94</v>
      </c>
      <c r="L1956" s="12">
        <f>IF(exp_SILP!$B1956="A4.10 - LEP E - ORIENTAMENTO SPECIALISTICO SKILL GAP ANALYSIS - GRUPPO 3P",0,VLOOKUP(exp_SILP!$Y1956,'DATI CM'!$A$2:$F$28,6,FALSE))</f>
        <v>25</v>
      </c>
      <c r="M1956" s="12">
        <f>IFERROR(VLOOKUP(exp_SILP!$B1956,'DATI CM'!$H$2:$I$16,2,FALSE)*exp_SILP!$F1956,0)</f>
        <v>0</v>
      </c>
      <c r="N1956" s="11" t="str">
        <f>VLOOKUP(exp_SILP!$B1956,'DATI COMMESSE'!$A$2:$F$25,4,FALSE)</f>
        <v>GOL</v>
      </c>
      <c r="O1956" s="13">
        <f>VLOOKUP(exp_SILP!$B1956,'DATI COMMESSE'!$A$2:$F$25,5,FALSE)*exp_SILP!$F1956</f>
        <v>79.88</v>
      </c>
      <c r="P1956" s="11" t="str">
        <f>IF(MID(exp_SILP!$W1956,10,2)&gt;"40","F","M")</f>
        <v>F</v>
      </c>
      <c r="Q1956" s="14" t="s">
        <v>1742</v>
      </c>
      <c r="R1956" s="15" t="s">
        <v>193</v>
      </c>
      <c r="S1956" s="15" t="s">
        <v>70</v>
      </c>
      <c r="T1956" s="15" t="s">
        <v>58</v>
      </c>
      <c r="U1956" s="15" t="s">
        <v>59</v>
      </c>
      <c r="V1956" s="15" t="s">
        <v>398</v>
      </c>
      <c r="W1956" s="15" t="s">
        <v>399</v>
      </c>
      <c r="X1956" s="15" t="s">
        <v>400</v>
      </c>
      <c r="Y1956" s="15" t="s">
        <v>15</v>
      </c>
      <c r="Z1956" s="15" t="s">
        <v>63</v>
      </c>
      <c r="AA1956" s="15" t="s">
        <v>64</v>
      </c>
      <c r="AB1956" s="15" t="s">
        <v>65</v>
      </c>
      <c r="AC1956" s="15" t="s">
        <v>66</v>
      </c>
      <c r="AD1956" s="15" t="s">
        <v>59</v>
      </c>
      <c r="AE1956" s="15" t="s">
        <v>59</v>
      </c>
      <c r="AF1956" s="15" t="s">
        <v>59</v>
      </c>
      <c r="AG1956" s="15" t="s">
        <v>76</v>
      </c>
      <c r="AH1956" s="15" t="s">
        <v>1742</v>
      </c>
      <c r="AI1956" s="15" t="s">
        <v>68</v>
      </c>
      <c r="AJ1956" s="15" t="str">
        <f>VLOOKUP(exp_SILP!$Y1956,'DATI CM'!$A$2:$F$28,2,FALSE)</f>
        <v>PNFMRT85H50A859E</v>
      </c>
    </row>
    <row r="1957" ht="15.75" hidden="1" customHeight="1">
      <c r="A1957" s="17" t="str">
        <f>IFERROR(VLOOKUP(exp_SILP!$W1957,exp_utenti_P!D:D,1,FALSE),"_DA INSERIRE")</f>
        <v>CMPMHL86T22F205Z</v>
      </c>
      <c r="B1957" s="17" t="str">
        <f>IF(AND(exp_SILP!$S1957="A.3 ORIENTAMENTO PROFESSIONALE",exp_SILP!$AD1957="4.2"),"A.3 ORIENTAMENTO PROFESSIONALE (CARCERE)",
IF(AND(exp_SILP!$S1957="A.3 ORIENTAMENTO PROFESSIONALE",exp_SILP!$AD1957="."),"A.3 ORIENTAMENTO PROFESSIONALE (CARCERE)",
IF(AND(exp_SILP!$S1957="A.4 CONSULENZA ORIENTATIVA",exp_SILP!$AD1957="4.2"),"A.4 CONSULENZA ORIENTATIVA (CARCERE)",
IF(AND(exp_SILP!$S1957="A.4 CONSULENZA ORIENTATIVA",exp_SILP!$AD1957="."),"A.4 CONSULENZA ORIENTATIVA (CARCERE)",
IF(AND(exp_SILP!$S1957="A.5 - LEP F1 - ACCOMPAGNAMENTO AL LAVORO",exp_SILP!$AD1957="4.2"),"A.5 - LEP F1 - ACCOMPAGNAMENTO AL LAVORO (CARCERE)",
IF(AND(exp_SILP!$S1957="A.5 - LEP F1 - ACCOMPAGNAMENTO AL LAVORO",exp_SILP!$AD1957="."),"A.5 - LEP F1 - ACCOMPAGNAMENTO AL LAVORO (CARCERE)",
IF(AND(exp_SILP!$S1957="A.5.2a - TUTORAGGIO TIROCINI",exp_SILP!$AD1957="4.2"),"A.5.2a - TUTORAGGIO TIROCINI (CARCERE)",
exp_SILP!$S1957)))))))</f>
        <v>A4.10 - LEP E - ORIENTAMENTO SPECIALISTICO SKILL GAP ANALYSIS</v>
      </c>
      <c r="C1957" s="18" t="str">
        <f>CONCATENATE(VLOOKUP(exp_SILP!$B1957,'DATI COMMESSE'!$A$2:$F$25,4,FALSE)," - ", VLOOKUP(exp_SILP!$B1957,'DATI COMMESSE'!$A$2:$F$25,2,FALSE)," - ",VLOOKUP(exp_SILP!$B1957,'DATI COMMESSE'!$A$2:$F$25,3,FALSE))</f>
        <v>GOL - 22-02-5000 - 22-12-5003</v>
      </c>
      <c r="D1957" s="18" t="str">
        <f>LEFT(exp_SILP!$R1957,5)</f>
        <v>13:30</v>
      </c>
      <c r="E1957" s="18" t="str">
        <f>RIGHT(exp_SILP!$R1957,5)</f>
        <v>15:30</v>
      </c>
      <c r="F1957" s="18">
        <f>IF(exp_SILP!$AG1957&gt;=60,exp_SILP!$AG1957/60,exp_SILP!$AG1957)</f>
        <v>2</v>
      </c>
      <c r="G1957" s="18" t="str">
        <f>VLOOKUP(exp_SILP!$Y1957,'DATI CM'!$A$2:$F$28,2,FALSE)</f>
        <v>TRZCST69B41F952V</v>
      </c>
      <c r="H1957" s="18" t="str">
        <f>VLOOKUP(exp_SILP!$Y1957,'DATI CM'!$A$2:$F$28,3,FALSE)</f>
        <v/>
      </c>
      <c r="I1957" s="18" t="str">
        <f t="shared" si="1"/>
        <v>N</v>
      </c>
      <c r="J1957" s="18" t="str">
        <f>VLOOKUP(exp_SILP!$Y1957,'DATI CM'!$A$2:$F$28,4,FALSE)</f>
        <v/>
      </c>
      <c r="K1957" s="19">
        <f>VLOOKUP(exp_SILP!$B1957,'DATI COMMESSE'!$A$2:$F$25,5,FALSE)</f>
        <v>39.94</v>
      </c>
      <c r="L1957" s="19" t="str">
        <f>IF(exp_SILP!$B1957="A4.10 - LEP E - ORIENTAMENTO SPECIALISTICO SKILL GAP ANALYSIS - GRUPPO 3P",0,VLOOKUP(exp_SILP!$Y1957,'DATI CM'!$A$2:$F$28,6,FALSE))</f>
        <v/>
      </c>
      <c r="M1957" s="19">
        <f>IFERROR(VLOOKUP(exp_SILP!$B1957,'DATI CM'!$H$2:$I$16,2,FALSE)*exp_SILP!$F1957,0)</f>
        <v>0</v>
      </c>
      <c r="N1957" s="18" t="str">
        <f>VLOOKUP(exp_SILP!$B1957,'DATI COMMESSE'!$A$2:$F$25,4,FALSE)</f>
        <v>GOL</v>
      </c>
      <c r="O1957" s="20">
        <f>VLOOKUP(exp_SILP!$B1957,'DATI COMMESSE'!$A$2:$F$25,5,FALSE)*exp_SILP!$F1957</f>
        <v>79.88</v>
      </c>
      <c r="P1957" s="18" t="str">
        <f>IF(MID(exp_SILP!$W1957,10,2)&gt;"40","F","M")</f>
        <v>M</v>
      </c>
      <c r="Q1957" s="21" t="s">
        <v>1742</v>
      </c>
      <c r="R1957" s="22" t="s">
        <v>778</v>
      </c>
      <c r="S1957" s="22" t="s">
        <v>70</v>
      </c>
      <c r="T1957" s="22" t="s">
        <v>58</v>
      </c>
      <c r="U1957" s="22" t="s">
        <v>59</v>
      </c>
      <c r="V1957" s="22" t="s">
        <v>927</v>
      </c>
      <c r="W1957" s="22" t="s">
        <v>928</v>
      </c>
      <c r="X1957" s="22" t="s">
        <v>929</v>
      </c>
      <c r="Y1957" s="22" t="s">
        <v>18</v>
      </c>
      <c r="Z1957" s="22" t="s">
        <v>63</v>
      </c>
      <c r="AA1957" s="22" t="s">
        <v>64</v>
      </c>
      <c r="AB1957" s="22" t="s">
        <v>65</v>
      </c>
      <c r="AC1957" s="22" t="s">
        <v>82</v>
      </c>
      <c r="AD1957" s="22" t="s">
        <v>59</v>
      </c>
      <c r="AE1957" s="22" t="s">
        <v>59</v>
      </c>
      <c r="AF1957" s="22" t="s">
        <v>59</v>
      </c>
      <c r="AG1957" s="22" t="s">
        <v>76</v>
      </c>
      <c r="AH1957" s="22" t="s">
        <v>1742</v>
      </c>
      <c r="AI1957" s="22" t="s">
        <v>83</v>
      </c>
      <c r="AJ1957" s="22" t="str">
        <f>VLOOKUP(exp_SILP!$Y1957,'DATI CM'!$A$2:$F$28,2,FALSE)</f>
        <v>TRZCST69B41F952V</v>
      </c>
    </row>
    <row r="1958" ht="15.75" hidden="1" customHeight="1">
      <c r="A1958" s="10" t="str">
        <f>IFERROR(VLOOKUP(exp_SILP!$W1958,exp_utenti_P!D:D,1,FALSE),"_DA INSERIRE")</f>
        <v>DRFMNG78R48Z129X</v>
      </c>
      <c r="B1958" s="10" t="str">
        <f>IF(AND(exp_SILP!$S1958="A.3 ORIENTAMENTO PROFESSIONALE",exp_SILP!$AD1958="4.2"),"A.3 ORIENTAMENTO PROFESSIONALE (CARCERE)",
IF(AND(exp_SILP!$S1958="A.3 ORIENTAMENTO PROFESSIONALE",exp_SILP!$AD1958="."),"A.3 ORIENTAMENTO PROFESSIONALE (CARCERE)",
IF(AND(exp_SILP!$S1958="A.4 CONSULENZA ORIENTATIVA",exp_SILP!$AD1958="4.2"),"A.4 CONSULENZA ORIENTATIVA (CARCERE)",
IF(AND(exp_SILP!$S1958="A.4 CONSULENZA ORIENTATIVA",exp_SILP!$AD1958="."),"A.4 CONSULENZA ORIENTATIVA (CARCERE)",
IF(AND(exp_SILP!$S1958="A.5 - LEP F1 - ACCOMPAGNAMENTO AL LAVORO",exp_SILP!$AD1958="4.2"),"A.5 - LEP F1 - ACCOMPAGNAMENTO AL LAVORO (CARCERE)",
IF(AND(exp_SILP!$S1958="A.5 - LEP F1 - ACCOMPAGNAMENTO AL LAVORO",exp_SILP!$AD1958="."),"A.5 - LEP F1 - ACCOMPAGNAMENTO AL LAVORO (CARCERE)",
IF(AND(exp_SILP!$S1958="A.5.2a - TUTORAGGIO TIROCINI",exp_SILP!$AD1958="4.2"),"A.5.2a - TUTORAGGIO TIROCINI (CARCERE)",
exp_SILP!$S1958)))))))</f>
        <v>A4.10 - LEP E - ORIENTAMENTO SPECIALISTICO SKILL GAP ANALYSIS</v>
      </c>
      <c r="C1958" s="11" t="str">
        <f>CONCATENATE(VLOOKUP(exp_SILP!$B1958,'DATI COMMESSE'!$A$2:$F$25,4,FALSE)," - ", VLOOKUP(exp_SILP!$B1958,'DATI COMMESSE'!$A$2:$F$25,2,FALSE)," - ",VLOOKUP(exp_SILP!$B1958,'DATI COMMESSE'!$A$2:$F$25,3,FALSE))</f>
        <v>GOL - 22-02-5000 - 22-12-5003</v>
      </c>
      <c r="D1958" s="11" t="str">
        <f>LEFT(exp_SILP!$R1958,5)</f>
        <v>15:00</v>
      </c>
      <c r="E1958" s="11" t="str">
        <f>RIGHT(exp_SILP!$R1958,5)</f>
        <v>17:00</v>
      </c>
      <c r="F1958" s="11">
        <f>IF(exp_SILP!$AG1958&gt;=60,exp_SILP!$AG1958/60,exp_SILP!$AG1958)</f>
        <v>2</v>
      </c>
      <c r="G1958" s="11" t="str">
        <f>VLOOKUP(exp_SILP!$Y1958,'DATI CM'!$A$2:$F$28,2,FALSE)</f>
        <v>PNFMRT85H50A859E</v>
      </c>
      <c r="H1958" s="11" t="str">
        <f>VLOOKUP(exp_SILP!$Y1958,'DATI CM'!$A$2:$F$28,3,FALSE)</f>
        <v>A011</v>
      </c>
      <c r="I1958" s="11" t="str">
        <f t="shared" si="1"/>
        <v>N</v>
      </c>
      <c r="J1958" s="11" t="str">
        <f>VLOOKUP(exp_SILP!$Y1958,'DATI CM'!$A$2:$F$28,4,FALSE)</f>
        <v>BIELLA</v>
      </c>
      <c r="K1958" s="12">
        <f>VLOOKUP(exp_SILP!$B1958,'DATI COMMESSE'!$A$2:$F$25,5,FALSE)</f>
        <v>39.94</v>
      </c>
      <c r="L1958" s="12">
        <f>IF(exp_SILP!$B1958="A4.10 - LEP E - ORIENTAMENTO SPECIALISTICO SKILL GAP ANALYSIS - GRUPPO 3P",0,VLOOKUP(exp_SILP!$Y1958,'DATI CM'!$A$2:$F$28,6,FALSE))</f>
        <v>25</v>
      </c>
      <c r="M1958" s="12">
        <f>IFERROR(VLOOKUP(exp_SILP!$B1958,'DATI CM'!$H$2:$I$16,2,FALSE)*exp_SILP!$F1958,0)</f>
        <v>0</v>
      </c>
      <c r="N1958" s="11" t="str">
        <f>VLOOKUP(exp_SILP!$B1958,'DATI COMMESSE'!$A$2:$F$25,4,FALSE)</f>
        <v>GOL</v>
      </c>
      <c r="O1958" s="13">
        <f>VLOOKUP(exp_SILP!$B1958,'DATI COMMESSE'!$A$2:$F$25,5,FALSE)*exp_SILP!$F1958</f>
        <v>79.88</v>
      </c>
      <c r="P1958" s="11" t="str">
        <f>IF(MID(exp_SILP!$W1958,10,2)&gt;"40","F","M")</f>
        <v>F</v>
      </c>
      <c r="Q1958" s="14" t="s">
        <v>1742</v>
      </c>
      <c r="R1958" s="15" t="s">
        <v>144</v>
      </c>
      <c r="S1958" s="15" t="s">
        <v>70</v>
      </c>
      <c r="T1958" s="15" t="s">
        <v>58</v>
      </c>
      <c r="U1958" s="15" t="s">
        <v>59</v>
      </c>
      <c r="V1958" s="15" t="s">
        <v>1126</v>
      </c>
      <c r="W1958" s="15" t="s">
        <v>1127</v>
      </c>
      <c r="X1958" s="15" t="s">
        <v>1128</v>
      </c>
      <c r="Y1958" s="15" t="s">
        <v>15</v>
      </c>
      <c r="Z1958" s="15" t="s">
        <v>63</v>
      </c>
      <c r="AA1958" s="15" t="s">
        <v>64</v>
      </c>
      <c r="AB1958" s="15" t="s">
        <v>65</v>
      </c>
      <c r="AC1958" s="15" t="s">
        <v>66</v>
      </c>
      <c r="AD1958" s="15" t="s">
        <v>59</v>
      </c>
      <c r="AE1958" s="15" t="s">
        <v>59</v>
      </c>
      <c r="AF1958" s="15" t="s">
        <v>59</v>
      </c>
      <c r="AG1958" s="15" t="s">
        <v>76</v>
      </c>
      <c r="AH1958" s="15" t="s">
        <v>1742</v>
      </c>
      <c r="AI1958" s="15" t="s">
        <v>68</v>
      </c>
      <c r="AJ1958" s="15" t="str">
        <f>VLOOKUP(exp_SILP!$Y1958,'DATI CM'!$A$2:$F$28,2,FALSE)</f>
        <v>PNFMRT85H50A859E</v>
      </c>
    </row>
    <row r="1959" ht="15.75" customHeight="1">
      <c r="A1959" s="17" t="str">
        <f>IFERROR(VLOOKUP(exp_SILP!$W1959,exp_utenti_P!D:D,1,FALSE),"_DA INSERIRE")</f>
        <v>FLMBBR76L41L219Z</v>
      </c>
      <c r="B1959" s="17" t="str">
        <f>IF(AND(exp_SILP!$S1959="A.3 ORIENTAMENTO PROFESSIONALE",exp_SILP!$AD1959="4.2"),"A.3 ORIENTAMENTO PROFESSIONALE (CARCERE)",
IF(AND(exp_SILP!$S1959="A.3 ORIENTAMENTO PROFESSIONALE",exp_SILP!$AD1959="."),"A.3 ORIENTAMENTO PROFESSIONALE (CARCERE)",
IF(AND(exp_SILP!$S1959="A.4 CONSULENZA ORIENTATIVA",exp_SILP!$AD1959="4.2"),"A.4 CONSULENZA ORIENTATIVA (CARCERE)",
IF(AND(exp_SILP!$S1959="A.4 CONSULENZA ORIENTATIVA",exp_SILP!$AD1959="."),"A.4 CONSULENZA ORIENTATIVA (CARCERE)",
IF(AND(exp_SILP!$S1959="A.5 - LEP F1 - ACCOMPAGNAMENTO AL LAVORO",exp_SILP!$AD1959="4.2"),"A.5 - LEP F1 - ACCOMPAGNAMENTO AL LAVORO (CARCERE)",
IF(AND(exp_SILP!$S1959="A.5 - LEP F1 - ACCOMPAGNAMENTO AL LAVORO",exp_SILP!$AD1959="."),"A.5 - LEP F1 - ACCOMPAGNAMENTO AL LAVORO (CARCERE)",
IF(AND(exp_SILP!$S1959="A.5.2a - TUTORAGGIO TIROCINI",exp_SILP!$AD1959="4.2"),"A.5.2a - TUTORAGGIO TIROCINI (CARCERE)",
exp_SILP!$S1959)))))))</f>
        <v>A4.10 - LEP E - ORIENTAMENTO SPECIALISTICO SKILL GAP ANALYSIS</v>
      </c>
      <c r="C1959" s="18" t="str">
        <f>CONCATENATE(VLOOKUP(exp_SILP!$B1959,'DATI COMMESSE'!$A$2:$F$25,4,FALSE)," - ", VLOOKUP(exp_SILP!$B1959,'DATI COMMESSE'!$A$2:$F$25,2,FALSE)," - ",VLOOKUP(exp_SILP!$B1959,'DATI COMMESSE'!$A$2:$F$25,3,FALSE))</f>
        <v>GOL - 22-02-5000 - 22-12-5003</v>
      </c>
      <c r="D1959" s="18" t="str">
        <f>LEFT(exp_SILP!$R1959,5)</f>
        <v>14:30</v>
      </c>
      <c r="E1959" s="18" t="str">
        <f>RIGHT(exp_SILP!$R1959,5)</f>
        <v>16:30</v>
      </c>
      <c r="F1959" s="18">
        <f>IF(exp_SILP!$AG1959&gt;=60,exp_SILP!$AG1959/60,exp_SILP!$AG1959)</f>
        <v>2</v>
      </c>
      <c r="G1959" s="18" t="str">
        <f>VLOOKUP(exp_SILP!$Y1959,'DATI CM'!$A$2:$F$28,2,FALSE)</f>
        <v>FLCSRN79S42L219X</v>
      </c>
      <c r="H1959" s="18" t="str">
        <f>VLOOKUP(exp_SILP!$Y1959,'DATI CM'!$A$2:$F$28,3,FALSE)</f>
        <v>A011</v>
      </c>
      <c r="I1959" s="18" t="str">
        <f t="shared" si="1"/>
        <v>N</v>
      </c>
      <c r="J1959" s="18" t="str">
        <f>VLOOKUP(exp_SILP!$Y1959,'DATI CM'!$A$2:$F$28,4,FALSE)</f>
        <v>TORINO</v>
      </c>
      <c r="K1959" s="19">
        <f>VLOOKUP(exp_SILP!$B1959,'DATI COMMESSE'!$A$2:$F$25,5,FALSE)</f>
        <v>39.94</v>
      </c>
      <c r="L1959" s="19">
        <f>IF(exp_SILP!$B1959="A4.10 - LEP E - ORIENTAMENTO SPECIALISTICO SKILL GAP ANALYSIS - GRUPPO 3P",0,VLOOKUP(exp_SILP!$Y1959,'DATI CM'!$A$2:$F$28,6,FALSE))</f>
        <v>25</v>
      </c>
      <c r="M1959" s="19">
        <f>IFERROR(VLOOKUP(exp_SILP!$B1959,'DATI CM'!$H$2:$I$16,2,FALSE)*exp_SILP!$F1959,0)</f>
        <v>0</v>
      </c>
      <c r="N1959" s="18" t="str">
        <f>VLOOKUP(exp_SILP!$B1959,'DATI COMMESSE'!$A$2:$F$25,4,FALSE)</f>
        <v>GOL</v>
      </c>
      <c r="O1959" s="20">
        <f>VLOOKUP(exp_SILP!$B1959,'DATI COMMESSE'!$A$2:$F$25,5,FALSE)*exp_SILP!$F1959</f>
        <v>79.88</v>
      </c>
      <c r="P1959" s="18" t="str">
        <f>IF(MID(exp_SILP!$W1959,10,2)&gt;"40","F","M")</f>
        <v>F</v>
      </c>
      <c r="Q1959" s="21" t="s">
        <v>1742</v>
      </c>
      <c r="R1959" s="22" t="s">
        <v>545</v>
      </c>
      <c r="S1959" s="22" t="s">
        <v>70</v>
      </c>
      <c r="T1959" s="22" t="s">
        <v>58</v>
      </c>
      <c r="U1959" s="22" t="s">
        <v>59</v>
      </c>
      <c r="V1959" s="22" t="s">
        <v>208</v>
      </c>
      <c r="W1959" s="22" t="s">
        <v>209</v>
      </c>
      <c r="X1959" s="22" t="s">
        <v>210</v>
      </c>
      <c r="Y1959" s="22" t="s">
        <v>10</v>
      </c>
      <c r="Z1959" s="22" t="s">
        <v>63</v>
      </c>
      <c r="AA1959" s="22" t="s">
        <v>64</v>
      </c>
      <c r="AB1959" s="22" t="s">
        <v>74</v>
      </c>
      <c r="AC1959" s="22" t="s">
        <v>75</v>
      </c>
      <c r="AD1959" s="22" t="s">
        <v>59</v>
      </c>
      <c r="AE1959" s="22" t="s">
        <v>59</v>
      </c>
      <c r="AF1959" s="22" t="s">
        <v>59</v>
      </c>
      <c r="AG1959" s="22" t="s">
        <v>76</v>
      </c>
      <c r="AH1959" s="22" t="s">
        <v>55</v>
      </c>
      <c r="AI1959" s="22" t="s">
        <v>77</v>
      </c>
      <c r="AJ1959" s="22" t="str">
        <f>VLOOKUP(exp_SILP!$Y1959,'DATI CM'!$A$2:$F$28,2,FALSE)</f>
        <v>FLCSRN79S42L219X</v>
      </c>
    </row>
    <row r="1960" ht="15.75" hidden="1" customHeight="1">
      <c r="A1960" s="10" t="str">
        <f>IFERROR(VLOOKUP(exp_SILP!$W1960,exp_utenti_P!D:D,1,FALSE),"_DA INSERIRE")</f>
        <v>LVRXMR98E51Z611T</v>
      </c>
      <c r="B1960" s="10" t="str">
        <f>IF(AND(exp_SILP!$S1960="A.3 ORIENTAMENTO PROFESSIONALE",exp_SILP!$AD1960="4.2"),"A.3 ORIENTAMENTO PROFESSIONALE (CARCERE)",
IF(AND(exp_SILP!$S1960="A.3 ORIENTAMENTO PROFESSIONALE",exp_SILP!$AD1960="."),"A.3 ORIENTAMENTO PROFESSIONALE (CARCERE)",
IF(AND(exp_SILP!$S1960="A.4 CONSULENZA ORIENTATIVA",exp_SILP!$AD1960="4.2"),"A.4 CONSULENZA ORIENTATIVA (CARCERE)",
IF(AND(exp_SILP!$S1960="A.4 CONSULENZA ORIENTATIVA",exp_SILP!$AD1960="."),"A.4 CONSULENZA ORIENTATIVA (CARCERE)",
IF(AND(exp_SILP!$S1960="A.5 - LEP F1 - ACCOMPAGNAMENTO AL LAVORO",exp_SILP!$AD1960="4.2"),"A.5 - LEP F1 - ACCOMPAGNAMENTO AL LAVORO (CARCERE)",
IF(AND(exp_SILP!$S1960="A.5 - LEP F1 - ACCOMPAGNAMENTO AL LAVORO",exp_SILP!$AD1960="."),"A.5 - LEP F1 - ACCOMPAGNAMENTO AL LAVORO (CARCERE)",
IF(AND(exp_SILP!$S1960="A.5.2a - TUTORAGGIO TIROCINI",exp_SILP!$AD1960="4.2"),"A.5.2a - TUTORAGGIO TIROCINI (CARCERE)",
exp_SILP!$S1960)))))))</f>
        <v>A4.10 - LEP E - ORIENTAMENTO SPECIALISTICO SKILL GAP ANALYSIS</v>
      </c>
      <c r="C1960" s="11" t="str">
        <f>CONCATENATE(VLOOKUP(exp_SILP!$B1960,'DATI COMMESSE'!$A$2:$F$25,4,FALSE)," - ", VLOOKUP(exp_SILP!$B1960,'DATI COMMESSE'!$A$2:$F$25,2,FALSE)," - ",VLOOKUP(exp_SILP!$B1960,'DATI COMMESSE'!$A$2:$F$25,3,FALSE))</f>
        <v>GOL - 22-02-5000 - 22-12-5003</v>
      </c>
      <c r="D1960" s="11" t="str">
        <f>LEFT(exp_SILP!$R1960,5)</f>
        <v>14:00</v>
      </c>
      <c r="E1960" s="11" t="str">
        <f>RIGHT(exp_SILP!$R1960,5)</f>
        <v>16:00</v>
      </c>
      <c r="F1960" s="11">
        <f>IF(exp_SILP!$AG1960&gt;=60,exp_SILP!$AG1960/60,exp_SILP!$AG1960)</f>
        <v>2</v>
      </c>
      <c r="G1960" s="11" t="str">
        <f>VLOOKUP(exp_SILP!$Y1960,'DATI CM'!$A$2:$F$28,2,FALSE)</f>
        <v>SPDPRZ67H55L219V</v>
      </c>
      <c r="H1960" s="11" t="str">
        <f>VLOOKUP(exp_SILP!$Y1960,'DATI CM'!$A$2:$F$28,3,FALSE)</f>
        <v>A010</v>
      </c>
      <c r="I1960" s="11" t="str">
        <f t="shared" si="1"/>
        <v>N</v>
      </c>
      <c r="J1960" s="11" t="str">
        <f>VLOOKUP(exp_SILP!$Y1960,'DATI CM'!$A$2:$F$28,4,FALSE)</f>
        <v>TORINO</v>
      </c>
      <c r="K1960" s="12">
        <f>VLOOKUP(exp_SILP!$B1960,'DATI COMMESSE'!$A$2:$F$25,5,FALSE)</f>
        <v>39.94</v>
      </c>
      <c r="L1960" s="12" t="str">
        <f>IF(exp_SILP!$B1960="A4.10 - LEP E - ORIENTAMENTO SPECIALISTICO SKILL GAP ANALYSIS - GRUPPO 3P",0,VLOOKUP(exp_SILP!$Y1960,'DATI CM'!$A$2:$F$28,6,FALSE))</f>
        <v/>
      </c>
      <c r="M1960" s="12">
        <f>IFERROR(VLOOKUP(exp_SILP!$B1960,'DATI CM'!$H$2:$I$16,2,FALSE)*exp_SILP!$F1960,0)</f>
        <v>0</v>
      </c>
      <c r="N1960" s="11" t="str">
        <f>VLOOKUP(exp_SILP!$B1960,'DATI COMMESSE'!$A$2:$F$25,4,FALSE)</f>
        <v>GOL</v>
      </c>
      <c r="O1960" s="13">
        <f>VLOOKUP(exp_SILP!$B1960,'DATI COMMESSE'!$A$2:$F$25,5,FALSE)*exp_SILP!$F1960</f>
        <v>79.88</v>
      </c>
      <c r="P1960" s="11" t="str">
        <f>IF(MID(exp_SILP!$W1960,10,2)&gt;"40","F","M")</f>
        <v>F</v>
      </c>
      <c r="Q1960" s="14" t="s">
        <v>1742</v>
      </c>
      <c r="R1960" s="15" t="s">
        <v>69</v>
      </c>
      <c r="S1960" s="15" t="s">
        <v>70</v>
      </c>
      <c r="T1960" s="15" t="s">
        <v>58</v>
      </c>
      <c r="U1960" s="15" t="s">
        <v>59</v>
      </c>
      <c r="V1960" s="15" t="s">
        <v>999</v>
      </c>
      <c r="W1960" s="15" t="s">
        <v>1000</v>
      </c>
      <c r="X1960" s="15" t="s">
        <v>1001</v>
      </c>
      <c r="Y1960" s="15" t="s">
        <v>17</v>
      </c>
      <c r="Z1960" s="15" t="s">
        <v>63</v>
      </c>
      <c r="AA1960" s="15" t="s">
        <v>64</v>
      </c>
      <c r="AB1960" s="15" t="s">
        <v>65</v>
      </c>
      <c r="AC1960" s="15" t="s">
        <v>135</v>
      </c>
      <c r="AD1960" s="15" t="s">
        <v>59</v>
      </c>
      <c r="AE1960" s="15" t="s">
        <v>59</v>
      </c>
      <c r="AF1960" s="15" t="s">
        <v>59</v>
      </c>
      <c r="AG1960" s="15" t="s">
        <v>76</v>
      </c>
      <c r="AH1960" s="15" t="s">
        <v>1742</v>
      </c>
      <c r="AI1960" s="15" t="s">
        <v>137</v>
      </c>
      <c r="AJ1960" s="15" t="str">
        <f>VLOOKUP(exp_SILP!$Y1960,'DATI CM'!$A$2:$F$28,2,FALSE)</f>
        <v>SPDPRZ67H55L219V</v>
      </c>
    </row>
    <row r="1961" ht="15.75" hidden="1" customHeight="1">
      <c r="A1961" s="17" t="str">
        <f>IFERROR(VLOOKUP(exp_SILP!$W1961,exp_utenti_P!D:D,1,FALSE),"_DA INSERIRE")</f>
        <v>MSRPLA72T42F952L</v>
      </c>
      <c r="B1961" s="17" t="str">
        <f>IF(AND(exp_SILP!$S1961="A.3 ORIENTAMENTO PROFESSIONALE",exp_SILP!$AD1961="4.2"),"A.3 ORIENTAMENTO PROFESSIONALE (CARCERE)",
IF(AND(exp_SILP!$S1961="A.3 ORIENTAMENTO PROFESSIONALE",exp_SILP!$AD1961="."),"A.3 ORIENTAMENTO PROFESSIONALE (CARCERE)",
IF(AND(exp_SILP!$S1961="A.4 CONSULENZA ORIENTATIVA",exp_SILP!$AD1961="4.2"),"A.4 CONSULENZA ORIENTATIVA (CARCERE)",
IF(AND(exp_SILP!$S1961="A.4 CONSULENZA ORIENTATIVA",exp_SILP!$AD1961="."),"A.4 CONSULENZA ORIENTATIVA (CARCERE)",
IF(AND(exp_SILP!$S1961="A.5 - LEP F1 - ACCOMPAGNAMENTO AL LAVORO",exp_SILP!$AD1961="4.2"),"A.5 - LEP F1 - ACCOMPAGNAMENTO AL LAVORO (CARCERE)",
IF(AND(exp_SILP!$S1961="A.5 - LEP F1 - ACCOMPAGNAMENTO AL LAVORO",exp_SILP!$AD1961="."),"A.5 - LEP F1 - ACCOMPAGNAMENTO AL LAVORO (CARCERE)",
IF(AND(exp_SILP!$S1961="A.5.2a - TUTORAGGIO TIROCINI",exp_SILP!$AD1961="4.2"),"A.5.2a - TUTORAGGIO TIROCINI (CARCERE)",
exp_SILP!$S1961)))))))</f>
        <v>A4.10 - LEP E - ORIENTAMENTO SPECIALISTICO SKILL GAP ANALYSIS</v>
      </c>
      <c r="C1961" s="18" t="str">
        <f>CONCATENATE(VLOOKUP(exp_SILP!$B1961,'DATI COMMESSE'!$A$2:$F$25,4,FALSE)," - ", VLOOKUP(exp_SILP!$B1961,'DATI COMMESSE'!$A$2:$F$25,2,FALSE)," - ",VLOOKUP(exp_SILP!$B1961,'DATI COMMESSE'!$A$2:$F$25,3,FALSE))</f>
        <v>GOL - 22-02-5000 - 22-12-5003</v>
      </c>
      <c r="D1961" s="18" t="str">
        <f>LEFT(exp_SILP!$R1961,5)</f>
        <v>15:30</v>
      </c>
      <c r="E1961" s="18" t="str">
        <f>RIGHT(exp_SILP!$R1961,5)</f>
        <v>17:30</v>
      </c>
      <c r="F1961" s="18">
        <f>IF(exp_SILP!$AG1961&gt;=60,exp_SILP!$AG1961/60,exp_SILP!$AG1961)</f>
        <v>2</v>
      </c>
      <c r="G1961" s="18" t="str">
        <f>VLOOKUP(exp_SILP!$Y1961,'DATI CM'!$A$2:$F$28,2,FALSE)</f>
        <v>TRZCST69B41F952V</v>
      </c>
      <c r="H1961" s="18" t="str">
        <f>VLOOKUP(exp_SILP!$Y1961,'DATI CM'!$A$2:$F$28,3,FALSE)</f>
        <v/>
      </c>
      <c r="I1961" s="18" t="str">
        <f t="shared" si="1"/>
        <v>N</v>
      </c>
      <c r="J1961" s="18" t="str">
        <f>VLOOKUP(exp_SILP!$Y1961,'DATI CM'!$A$2:$F$28,4,FALSE)</f>
        <v/>
      </c>
      <c r="K1961" s="19">
        <f>VLOOKUP(exp_SILP!$B1961,'DATI COMMESSE'!$A$2:$F$25,5,FALSE)</f>
        <v>39.94</v>
      </c>
      <c r="L1961" s="19" t="str">
        <f>IF(exp_SILP!$B1961="A4.10 - LEP E - ORIENTAMENTO SPECIALISTICO SKILL GAP ANALYSIS - GRUPPO 3P",0,VLOOKUP(exp_SILP!$Y1961,'DATI CM'!$A$2:$F$28,6,FALSE))</f>
        <v/>
      </c>
      <c r="M1961" s="19">
        <f>IFERROR(VLOOKUP(exp_SILP!$B1961,'DATI CM'!$H$2:$I$16,2,FALSE)*exp_SILP!$F1961,0)</f>
        <v>0</v>
      </c>
      <c r="N1961" s="18" t="str">
        <f>VLOOKUP(exp_SILP!$B1961,'DATI COMMESSE'!$A$2:$F$25,4,FALSE)</f>
        <v>GOL</v>
      </c>
      <c r="O1961" s="20">
        <f>VLOOKUP(exp_SILP!$B1961,'DATI COMMESSE'!$A$2:$F$25,5,FALSE)*exp_SILP!$F1961</f>
        <v>79.88</v>
      </c>
      <c r="P1961" s="18" t="str">
        <f>IF(MID(exp_SILP!$W1961,10,2)&gt;"40","F","M")</f>
        <v>F</v>
      </c>
      <c r="Q1961" s="21" t="s">
        <v>1742</v>
      </c>
      <c r="R1961" s="22" t="s">
        <v>453</v>
      </c>
      <c r="S1961" s="22" t="s">
        <v>70</v>
      </c>
      <c r="T1961" s="22" t="s">
        <v>58</v>
      </c>
      <c r="U1961" s="22" t="s">
        <v>59</v>
      </c>
      <c r="V1961" s="22" t="s">
        <v>1002</v>
      </c>
      <c r="W1961" s="22" t="s">
        <v>1003</v>
      </c>
      <c r="X1961" s="22" t="s">
        <v>1004</v>
      </c>
      <c r="Y1961" s="22" t="s">
        <v>18</v>
      </c>
      <c r="Z1961" s="22" t="s">
        <v>63</v>
      </c>
      <c r="AA1961" s="22" t="s">
        <v>64</v>
      </c>
      <c r="AB1961" s="22" t="s">
        <v>65</v>
      </c>
      <c r="AC1961" s="22" t="s">
        <v>82</v>
      </c>
      <c r="AD1961" s="22" t="s">
        <v>59</v>
      </c>
      <c r="AE1961" s="22" t="s">
        <v>59</v>
      </c>
      <c r="AF1961" s="22" t="s">
        <v>59</v>
      </c>
      <c r="AG1961" s="22" t="s">
        <v>76</v>
      </c>
      <c r="AH1961" s="22" t="s">
        <v>1742</v>
      </c>
      <c r="AI1961" s="22" t="s">
        <v>83</v>
      </c>
      <c r="AJ1961" s="22" t="str">
        <f>VLOOKUP(exp_SILP!$Y1961,'DATI CM'!$A$2:$F$28,2,FALSE)</f>
        <v>TRZCST69B41F952V</v>
      </c>
    </row>
    <row r="1962" ht="15.75" hidden="1" customHeight="1">
      <c r="A1962" s="10" t="str">
        <f>IFERROR(VLOOKUP(exp_SILP!$W1962,exp_utenti_P!D:D,1,FALSE),"_DA INSERIRE")</f>
        <v>STRMNC75T52D872X</v>
      </c>
      <c r="B1962" s="10" t="str">
        <f>IF(AND(exp_SILP!$S1962="A.3 ORIENTAMENTO PROFESSIONALE",exp_SILP!$AD1962="4.2"),"A.3 ORIENTAMENTO PROFESSIONALE (CARCERE)",
IF(AND(exp_SILP!$S1962="A.3 ORIENTAMENTO PROFESSIONALE",exp_SILP!$AD1962="."),"A.3 ORIENTAMENTO PROFESSIONALE (CARCERE)",
IF(AND(exp_SILP!$S1962="A.4 CONSULENZA ORIENTATIVA",exp_SILP!$AD1962="4.2"),"A.4 CONSULENZA ORIENTATIVA (CARCERE)",
IF(AND(exp_SILP!$S1962="A.4 CONSULENZA ORIENTATIVA",exp_SILP!$AD1962="."),"A.4 CONSULENZA ORIENTATIVA (CARCERE)",
IF(AND(exp_SILP!$S1962="A.5 - LEP F1 - ACCOMPAGNAMENTO AL LAVORO",exp_SILP!$AD1962="4.2"),"A.5 - LEP F1 - ACCOMPAGNAMENTO AL LAVORO (CARCERE)",
IF(AND(exp_SILP!$S1962="A.5 - LEP F1 - ACCOMPAGNAMENTO AL LAVORO",exp_SILP!$AD1962="."),"A.5 - LEP F1 - ACCOMPAGNAMENTO AL LAVORO (CARCERE)",
IF(AND(exp_SILP!$S1962="A.5.2a - TUTORAGGIO TIROCINI",exp_SILP!$AD1962="4.2"),"A.5.2a - TUTORAGGIO TIROCINI (CARCERE)",
exp_SILP!$S1962)))))))</f>
        <v>A4.10 - LEP E - ORIENTAMENTO SPECIALISTICO SKILL GAP ANALYSIS</v>
      </c>
      <c r="C1962" s="11" t="str">
        <f>CONCATENATE(VLOOKUP(exp_SILP!$B1962,'DATI COMMESSE'!$A$2:$F$25,4,FALSE)," - ", VLOOKUP(exp_SILP!$B1962,'DATI COMMESSE'!$A$2:$F$25,2,FALSE)," - ",VLOOKUP(exp_SILP!$B1962,'DATI COMMESSE'!$A$2:$F$25,3,FALSE))</f>
        <v>GOL - 22-02-5000 - 22-12-5003</v>
      </c>
      <c r="D1962" s="11" t="str">
        <f>LEFT(exp_SILP!$R1962,5)</f>
        <v>09:30</v>
      </c>
      <c r="E1962" s="11" t="str">
        <f>RIGHT(exp_SILP!$R1962,5)</f>
        <v>11:30</v>
      </c>
      <c r="F1962" s="11">
        <f>IF(exp_SILP!$AG1962&gt;=60,exp_SILP!$AG1962/60,exp_SILP!$AG1962)</f>
        <v>2</v>
      </c>
      <c r="G1962" s="11" t="str">
        <f>VLOOKUP(exp_SILP!$Y1962,'DATI CM'!$A$2:$F$28,2,FALSE)</f>
        <v>TRZCST69B41F952V</v>
      </c>
      <c r="H1962" s="11" t="str">
        <f>VLOOKUP(exp_SILP!$Y1962,'DATI CM'!$A$2:$F$28,3,FALSE)</f>
        <v/>
      </c>
      <c r="I1962" s="11" t="str">
        <f t="shared" si="1"/>
        <v>N</v>
      </c>
      <c r="J1962" s="11" t="str">
        <f>VLOOKUP(exp_SILP!$Y1962,'DATI CM'!$A$2:$F$28,4,FALSE)</f>
        <v/>
      </c>
      <c r="K1962" s="12">
        <f>VLOOKUP(exp_SILP!$B1962,'DATI COMMESSE'!$A$2:$F$25,5,FALSE)</f>
        <v>39.94</v>
      </c>
      <c r="L1962" s="12" t="str">
        <f>IF(exp_SILP!$B1962="A4.10 - LEP E - ORIENTAMENTO SPECIALISTICO SKILL GAP ANALYSIS - GRUPPO 3P",0,VLOOKUP(exp_SILP!$Y1962,'DATI CM'!$A$2:$F$28,6,FALSE))</f>
        <v/>
      </c>
      <c r="M1962" s="12">
        <f>IFERROR(VLOOKUP(exp_SILP!$B1962,'DATI CM'!$H$2:$I$16,2,FALSE)*exp_SILP!$F1962,0)</f>
        <v>0</v>
      </c>
      <c r="N1962" s="11" t="str">
        <f>VLOOKUP(exp_SILP!$B1962,'DATI COMMESSE'!$A$2:$F$25,4,FALSE)</f>
        <v>GOL</v>
      </c>
      <c r="O1962" s="13">
        <f>VLOOKUP(exp_SILP!$B1962,'DATI COMMESSE'!$A$2:$F$25,5,FALSE)*exp_SILP!$F1962</f>
        <v>79.88</v>
      </c>
      <c r="P1962" s="11" t="str">
        <f>IF(MID(exp_SILP!$W1962,10,2)&gt;"40","F","M")</f>
        <v>F</v>
      </c>
      <c r="Q1962" s="14" t="s">
        <v>1742</v>
      </c>
      <c r="R1962" s="15" t="s">
        <v>78</v>
      </c>
      <c r="S1962" s="15" t="s">
        <v>70</v>
      </c>
      <c r="T1962" s="15" t="s">
        <v>58</v>
      </c>
      <c r="U1962" s="15" t="s">
        <v>59</v>
      </c>
      <c r="V1962" s="15" t="s">
        <v>785</v>
      </c>
      <c r="W1962" s="15" t="s">
        <v>786</v>
      </c>
      <c r="X1962" s="15" t="s">
        <v>787</v>
      </c>
      <c r="Y1962" s="15" t="s">
        <v>18</v>
      </c>
      <c r="Z1962" s="15" t="s">
        <v>63</v>
      </c>
      <c r="AA1962" s="15" t="s">
        <v>64</v>
      </c>
      <c r="AB1962" s="15" t="s">
        <v>65</v>
      </c>
      <c r="AC1962" s="15" t="s">
        <v>82</v>
      </c>
      <c r="AD1962" s="15" t="s">
        <v>59</v>
      </c>
      <c r="AE1962" s="15" t="s">
        <v>59</v>
      </c>
      <c r="AF1962" s="15" t="s">
        <v>59</v>
      </c>
      <c r="AG1962" s="15" t="s">
        <v>76</v>
      </c>
      <c r="AH1962" s="15" t="s">
        <v>1742</v>
      </c>
      <c r="AI1962" s="15" t="s">
        <v>83</v>
      </c>
      <c r="AJ1962" s="15" t="str">
        <f>VLOOKUP(exp_SILP!$Y1962,'DATI CM'!$A$2:$F$28,2,FALSE)</f>
        <v>TRZCST69B41F952V</v>
      </c>
    </row>
    <row r="1963" ht="15.75" hidden="1" customHeight="1">
      <c r="A1963" s="17" t="str">
        <f>IFERROR(VLOOKUP(exp_SILP!$W1963,exp_utenti_P!D:D,1,FALSE),"_DA INSERIRE")</f>
        <v>CRSNRC81T14A859Q</v>
      </c>
      <c r="B1963" s="17" t="str">
        <f>IF(AND(exp_SILP!$S1963="A.3 ORIENTAMENTO PROFESSIONALE",exp_SILP!$AD1963="4.2"),"A.3 ORIENTAMENTO PROFESSIONALE (CARCERE)",
IF(AND(exp_SILP!$S1963="A.3 ORIENTAMENTO PROFESSIONALE",exp_SILP!$AD1963="."),"A.3 ORIENTAMENTO PROFESSIONALE (CARCERE)",
IF(AND(exp_SILP!$S1963="A.4 CONSULENZA ORIENTATIVA",exp_SILP!$AD1963="4.2"),"A.4 CONSULENZA ORIENTATIVA (CARCERE)",
IF(AND(exp_SILP!$S1963="A.4 CONSULENZA ORIENTATIVA",exp_SILP!$AD1963="."),"A.4 CONSULENZA ORIENTATIVA (CARCERE)",
IF(AND(exp_SILP!$S1963="A.5 - LEP F1 - ACCOMPAGNAMENTO AL LAVORO",exp_SILP!$AD1963="4.2"),"A.5 - LEP F1 - ACCOMPAGNAMENTO AL LAVORO (CARCERE)",
IF(AND(exp_SILP!$S1963="A.5 - LEP F1 - ACCOMPAGNAMENTO AL LAVORO",exp_SILP!$AD1963="."),"A.5 - LEP F1 - ACCOMPAGNAMENTO AL LAVORO (CARCERE)",
IF(AND(exp_SILP!$S1963="A.5.2a - TUTORAGGIO TIROCINI",exp_SILP!$AD1963="4.2"),"A.5.2a - TUTORAGGIO TIROCINI (CARCERE)",
exp_SILP!$S1963)))))))</f>
        <v>A4.10 - LEP E - ORIENTAMENTO SPECIALISTICO SKILL GAP ANALYSIS</v>
      </c>
      <c r="C1963" s="18" t="str">
        <f>CONCATENATE(VLOOKUP(exp_SILP!$B1963,'DATI COMMESSE'!$A$2:$F$25,4,FALSE)," - ", VLOOKUP(exp_SILP!$B1963,'DATI COMMESSE'!$A$2:$F$25,2,FALSE)," - ",VLOOKUP(exp_SILP!$B1963,'DATI COMMESSE'!$A$2:$F$25,3,FALSE))</f>
        <v>GOL - 22-02-5000 - 22-12-5003</v>
      </c>
      <c r="D1963" s="18" t="str">
        <f>LEFT(exp_SILP!$R1963,5)</f>
        <v>15:00</v>
      </c>
      <c r="E1963" s="18" t="str">
        <f>RIGHT(exp_SILP!$R1963,5)</f>
        <v>16:30</v>
      </c>
      <c r="F1963" s="18">
        <f>IF(exp_SILP!$AG1963&gt;=60,exp_SILP!$AG1963/60,exp_SILP!$AG1963)</f>
        <v>1.5</v>
      </c>
      <c r="G1963" s="18" t="str">
        <f>VLOOKUP(exp_SILP!$Y1963,'DATI CM'!$A$2:$F$28,2,FALSE)</f>
        <v>CSSLTZ84H70A859W</v>
      </c>
      <c r="H1963" s="18" t="str">
        <f>VLOOKUP(exp_SILP!$Y1963,'DATI CM'!$A$2:$F$28,3,FALSE)</f>
        <v/>
      </c>
      <c r="I1963" s="18" t="str">
        <f t="shared" si="1"/>
        <v>N</v>
      </c>
      <c r="J1963" s="18" t="str">
        <f>VLOOKUP(exp_SILP!$Y1963,'DATI CM'!$A$2:$F$28,4,FALSE)</f>
        <v/>
      </c>
      <c r="K1963" s="19">
        <f>VLOOKUP(exp_SILP!$B1963,'DATI COMMESSE'!$A$2:$F$25,5,FALSE)</f>
        <v>39.94</v>
      </c>
      <c r="L1963" s="19" t="str">
        <f>IF(exp_SILP!$B1963="A4.10 - LEP E - ORIENTAMENTO SPECIALISTICO SKILL GAP ANALYSIS - GRUPPO 3P",0,VLOOKUP(exp_SILP!$Y1963,'DATI CM'!$A$2:$F$28,6,FALSE))</f>
        <v/>
      </c>
      <c r="M1963" s="19">
        <f>IFERROR(VLOOKUP(exp_SILP!$B1963,'DATI CM'!$H$2:$I$16,2,FALSE)*exp_SILP!$F1963,0)</f>
        <v>0</v>
      </c>
      <c r="N1963" s="18" t="str">
        <f>VLOOKUP(exp_SILP!$B1963,'DATI COMMESSE'!$A$2:$F$25,4,FALSE)</f>
        <v>GOL</v>
      </c>
      <c r="O1963" s="20">
        <f>VLOOKUP(exp_SILP!$B1963,'DATI COMMESSE'!$A$2:$F$25,5,FALSE)*exp_SILP!$F1963</f>
        <v>59.91</v>
      </c>
      <c r="P1963" s="18" t="str">
        <f>IF(MID(exp_SILP!$W1963,10,2)&gt;"40","F","M")</f>
        <v>M</v>
      </c>
      <c r="Q1963" s="24" t="s">
        <v>1767</v>
      </c>
      <c r="R1963" s="22" t="s">
        <v>1799</v>
      </c>
      <c r="S1963" s="22" t="s">
        <v>70</v>
      </c>
      <c r="T1963" s="22" t="s">
        <v>58</v>
      </c>
      <c r="U1963" s="22" t="s">
        <v>59</v>
      </c>
      <c r="V1963" s="22" t="s">
        <v>817</v>
      </c>
      <c r="W1963" s="22" t="s">
        <v>818</v>
      </c>
      <c r="X1963" s="22" t="s">
        <v>819</v>
      </c>
      <c r="Y1963" s="22" t="s">
        <v>4</v>
      </c>
      <c r="Z1963" s="22" t="s">
        <v>63</v>
      </c>
      <c r="AA1963" s="22" t="s">
        <v>64</v>
      </c>
      <c r="AB1963" s="22" t="s">
        <v>552</v>
      </c>
      <c r="AC1963" s="22" t="s">
        <v>66</v>
      </c>
      <c r="AD1963" s="22" t="s">
        <v>59</v>
      </c>
      <c r="AE1963" s="22" t="s">
        <v>59</v>
      </c>
      <c r="AF1963" s="22" t="s">
        <v>59</v>
      </c>
      <c r="AG1963" s="25" t="s">
        <v>397</v>
      </c>
      <c r="AH1963" s="22" t="s">
        <v>522</v>
      </c>
      <c r="AI1963" s="22" t="s">
        <v>181</v>
      </c>
      <c r="AJ1963" s="22" t="str">
        <f>VLOOKUP(exp_SILP!$Y1963,'DATI CM'!$A$2:$F$28,2,FALSE)</f>
        <v>CSSLTZ84H70A859W</v>
      </c>
    </row>
    <row r="1964" ht="15.75" hidden="1" customHeight="1">
      <c r="A1964" s="10" t="str">
        <f>IFERROR(VLOOKUP(exp_SILP!$W1964,exp_utenti_P!D:D,1,FALSE),"_DA INSERIRE")</f>
        <v>DFRPTR68A06A859U</v>
      </c>
      <c r="B1964" s="10" t="str">
        <f>IF(AND(exp_SILP!$S1964="A.3 ORIENTAMENTO PROFESSIONALE",exp_SILP!$AD1964="4.2"),"A.3 ORIENTAMENTO PROFESSIONALE (CARCERE)",
IF(AND(exp_SILP!$S1964="A.3 ORIENTAMENTO PROFESSIONALE",exp_SILP!$AD1964="."),"A.3 ORIENTAMENTO PROFESSIONALE (CARCERE)",
IF(AND(exp_SILP!$S1964="A.4 CONSULENZA ORIENTATIVA",exp_SILP!$AD1964="4.2"),"A.4 CONSULENZA ORIENTATIVA (CARCERE)",
IF(AND(exp_SILP!$S1964="A.4 CONSULENZA ORIENTATIVA",exp_SILP!$AD1964="."),"A.4 CONSULENZA ORIENTATIVA (CARCERE)",
IF(AND(exp_SILP!$S1964="A.5 - LEP F1 - ACCOMPAGNAMENTO AL LAVORO",exp_SILP!$AD1964="4.2"),"A.5 - LEP F1 - ACCOMPAGNAMENTO AL LAVORO (CARCERE)",
IF(AND(exp_SILP!$S1964="A.5 - LEP F1 - ACCOMPAGNAMENTO AL LAVORO",exp_SILP!$AD1964="."),"A.5 - LEP F1 - ACCOMPAGNAMENTO AL LAVORO (CARCERE)",
IF(AND(exp_SILP!$S1964="A.5.2a - TUTORAGGIO TIROCINI",exp_SILP!$AD1964="4.2"),"A.5.2a - TUTORAGGIO TIROCINI (CARCERE)",
exp_SILP!$S1964)))))))</f>
        <v>A4.10 - LEP E - ORIENTAMENTO SPECIALISTICO SKILL GAP ANALYSIS</v>
      </c>
      <c r="C1964" s="11" t="str">
        <f>CONCATENATE(VLOOKUP(exp_SILP!$B1964,'DATI COMMESSE'!$A$2:$F$25,4,FALSE)," - ", VLOOKUP(exp_SILP!$B1964,'DATI COMMESSE'!$A$2:$F$25,2,FALSE)," - ",VLOOKUP(exp_SILP!$B1964,'DATI COMMESSE'!$A$2:$F$25,3,FALSE))</f>
        <v>GOL - 22-02-5000 - 22-12-5003</v>
      </c>
      <c r="D1964" s="11" t="str">
        <f>LEFT(exp_SILP!$R1964,5)</f>
        <v>16:30</v>
      </c>
      <c r="E1964" s="11" t="str">
        <f>RIGHT(exp_SILP!$R1964,5)</f>
        <v>18:00</v>
      </c>
      <c r="F1964" s="11">
        <f>IF(exp_SILP!$AG1964&gt;=60,exp_SILP!$AG1964/60,exp_SILP!$AG1964)</f>
        <v>1.5</v>
      </c>
      <c r="G1964" s="11" t="str">
        <f>VLOOKUP(exp_SILP!$Y1964,'DATI CM'!$A$2:$F$28,2,FALSE)</f>
        <v>CSSLTZ84H70A859W</v>
      </c>
      <c r="H1964" s="11" t="str">
        <f>VLOOKUP(exp_SILP!$Y1964,'DATI CM'!$A$2:$F$28,3,FALSE)</f>
        <v/>
      </c>
      <c r="I1964" s="11" t="str">
        <f t="shared" si="1"/>
        <v>N</v>
      </c>
      <c r="J1964" s="11" t="str">
        <f>VLOOKUP(exp_SILP!$Y1964,'DATI CM'!$A$2:$F$28,4,FALSE)</f>
        <v/>
      </c>
      <c r="K1964" s="12">
        <f>VLOOKUP(exp_SILP!$B1964,'DATI COMMESSE'!$A$2:$F$25,5,FALSE)</f>
        <v>39.94</v>
      </c>
      <c r="L1964" s="12" t="str">
        <f>IF(exp_SILP!$B1964="A4.10 - LEP E - ORIENTAMENTO SPECIALISTICO SKILL GAP ANALYSIS - GRUPPO 3P",0,VLOOKUP(exp_SILP!$Y1964,'DATI CM'!$A$2:$F$28,6,FALSE))</f>
        <v/>
      </c>
      <c r="M1964" s="12">
        <f>IFERROR(VLOOKUP(exp_SILP!$B1964,'DATI CM'!$H$2:$I$16,2,FALSE)*exp_SILP!$F1964,0)</f>
        <v>0</v>
      </c>
      <c r="N1964" s="11" t="str">
        <f>VLOOKUP(exp_SILP!$B1964,'DATI COMMESSE'!$A$2:$F$25,4,FALSE)</f>
        <v>GOL</v>
      </c>
      <c r="O1964" s="13">
        <f>VLOOKUP(exp_SILP!$B1964,'DATI COMMESSE'!$A$2:$F$25,5,FALSE)*exp_SILP!$F1964</f>
        <v>59.91</v>
      </c>
      <c r="P1964" s="11" t="str">
        <f>IF(MID(exp_SILP!$W1964,10,2)&gt;"40","F","M")</f>
        <v>M</v>
      </c>
      <c r="Q1964" s="27" t="s">
        <v>1767</v>
      </c>
      <c r="R1964" s="15" t="s">
        <v>1024</v>
      </c>
      <c r="S1964" s="15" t="s">
        <v>70</v>
      </c>
      <c r="T1964" s="15" t="s">
        <v>58</v>
      </c>
      <c r="U1964" s="15" t="s">
        <v>59</v>
      </c>
      <c r="V1964" s="15" t="s">
        <v>827</v>
      </c>
      <c r="W1964" s="15" t="s">
        <v>828</v>
      </c>
      <c r="X1964" s="15" t="s">
        <v>829</v>
      </c>
      <c r="Y1964" s="15" t="s">
        <v>4</v>
      </c>
      <c r="Z1964" s="15" t="s">
        <v>63</v>
      </c>
      <c r="AA1964" s="15" t="s">
        <v>64</v>
      </c>
      <c r="AB1964" s="15" t="s">
        <v>74</v>
      </c>
      <c r="AC1964" s="15" t="s">
        <v>66</v>
      </c>
      <c r="AD1964" s="15" t="s">
        <v>59</v>
      </c>
      <c r="AE1964" s="15" t="s">
        <v>59</v>
      </c>
      <c r="AF1964" s="15" t="s">
        <v>59</v>
      </c>
      <c r="AG1964" s="28" t="s">
        <v>397</v>
      </c>
      <c r="AH1964" s="15" t="s">
        <v>1767</v>
      </c>
      <c r="AI1964" s="15" t="s">
        <v>181</v>
      </c>
      <c r="AJ1964" s="15" t="str">
        <f>VLOOKUP(exp_SILP!$Y1964,'DATI CM'!$A$2:$F$28,2,FALSE)</f>
        <v>CSSLTZ84H70A859W</v>
      </c>
    </row>
    <row r="1965" ht="15.75" hidden="1" customHeight="1">
      <c r="A1965" s="17" t="str">
        <f>IFERROR(VLOOKUP(exp_SILP!$W1965,exp_utenti_P!D:D,1,FALSE),"_DA INSERIRE")</f>
        <v>PVEKST67M52Z104C</v>
      </c>
      <c r="B1965" s="17" t="str">
        <f>IF(AND(exp_SILP!$S1965="A.3 ORIENTAMENTO PROFESSIONALE",exp_SILP!$AD1965="4.2"),"A.3 ORIENTAMENTO PROFESSIONALE (CARCERE)",
IF(AND(exp_SILP!$S1965="A.3 ORIENTAMENTO PROFESSIONALE",exp_SILP!$AD1965="."),"A.3 ORIENTAMENTO PROFESSIONALE (CARCERE)",
IF(AND(exp_SILP!$S1965="A.4 CONSULENZA ORIENTATIVA",exp_SILP!$AD1965="4.2"),"A.4 CONSULENZA ORIENTATIVA (CARCERE)",
IF(AND(exp_SILP!$S1965="A.4 CONSULENZA ORIENTATIVA",exp_SILP!$AD1965="."),"A.4 CONSULENZA ORIENTATIVA (CARCERE)",
IF(AND(exp_SILP!$S1965="A.5 - LEP F1 - ACCOMPAGNAMENTO AL LAVORO",exp_SILP!$AD1965="4.2"),"A.5 - LEP F1 - ACCOMPAGNAMENTO AL LAVORO (CARCERE)",
IF(AND(exp_SILP!$S1965="A.5 - LEP F1 - ACCOMPAGNAMENTO AL LAVORO",exp_SILP!$AD1965="."),"A.5 - LEP F1 - ACCOMPAGNAMENTO AL LAVORO (CARCERE)",
IF(AND(exp_SILP!$S1965="A.5.2a - TUTORAGGIO TIROCINI",exp_SILP!$AD1965="4.2"),"A.5.2a - TUTORAGGIO TIROCINI (CARCERE)",
exp_SILP!$S1965)))))))</f>
        <v>A4.10 - LEP E - ORIENTAMENTO SPECIALISTICO SKILL GAP ANALYSIS</v>
      </c>
      <c r="C1965" s="18" t="str">
        <f>CONCATENATE(VLOOKUP(exp_SILP!$B1965,'DATI COMMESSE'!$A$2:$F$25,4,FALSE)," - ", VLOOKUP(exp_SILP!$B1965,'DATI COMMESSE'!$A$2:$F$25,2,FALSE)," - ",VLOOKUP(exp_SILP!$B1965,'DATI COMMESSE'!$A$2:$F$25,3,FALSE))</f>
        <v>GOL - 22-02-5000 - 22-12-5003</v>
      </c>
      <c r="D1965" s="18" t="str">
        <f>LEFT(exp_SILP!$R1965,5)</f>
        <v>13:00</v>
      </c>
      <c r="E1965" s="18" t="str">
        <f>RIGHT(exp_SILP!$R1965,5)</f>
        <v>15:00</v>
      </c>
      <c r="F1965" s="18">
        <f>IF(exp_SILP!$AG1965&gt;=60,exp_SILP!$AG1965/60,exp_SILP!$AG1965)</f>
        <v>2</v>
      </c>
      <c r="G1965" s="18" t="str">
        <f>VLOOKUP(exp_SILP!$Y1965,'DATI CM'!$A$2:$F$28,2,FALSE)</f>
        <v>PNFMRT85H50A859E</v>
      </c>
      <c r="H1965" s="18" t="str">
        <f>VLOOKUP(exp_SILP!$Y1965,'DATI CM'!$A$2:$F$28,3,FALSE)</f>
        <v>A011</v>
      </c>
      <c r="I1965" s="18" t="str">
        <f t="shared" si="1"/>
        <v>N</v>
      </c>
      <c r="J1965" s="18" t="str">
        <f>VLOOKUP(exp_SILP!$Y1965,'DATI CM'!$A$2:$F$28,4,FALSE)</f>
        <v>BIELLA</v>
      </c>
      <c r="K1965" s="19">
        <f>VLOOKUP(exp_SILP!$B1965,'DATI COMMESSE'!$A$2:$F$25,5,FALSE)</f>
        <v>39.94</v>
      </c>
      <c r="L1965" s="19">
        <f>IF(exp_SILP!$B1965="A4.10 - LEP E - ORIENTAMENTO SPECIALISTICO SKILL GAP ANALYSIS - GRUPPO 3P",0,VLOOKUP(exp_SILP!$Y1965,'DATI CM'!$A$2:$F$28,6,FALSE))</f>
        <v>25</v>
      </c>
      <c r="M1965" s="19">
        <f>IFERROR(VLOOKUP(exp_SILP!$B1965,'DATI CM'!$H$2:$I$16,2,FALSE)*exp_SILP!$F1965,0)</f>
        <v>0</v>
      </c>
      <c r="N1965" s="18" t="str">
        <f>VLOOKUP(exp_SILP!$B1965,'DATI COMMESSE'!$A$2:$F$25,4,FALSE)</f>
        <v>GOL</v>
      </c>
      <c r="O1965" s="20">
        <f>VLOOKUP(exp_SILP!$B1965,'DATI COMMESSE'!$A$2:$F$25,5,FALSE)*exp_SILP!$F1965</f>
        <v>79.88</v>
      </c>
      <c r="P1965" s="18" t="str">
        <f>IF(MID(exp_SILP!$W1965,10,2)&gt;"40","F","M")</f>
        <v>F</v>
      </c>
      <c r="Q1965" s="24" t="s">
        <v>1767</v>
      </c>
      <c r="R1965" s="22" t="s">
        <v>193</v>
      </c>
      <c r="S1965" s="22" t="s">
        <v>70</v>
      </c>
      <c r="T1965" s="22" t="s">
        <v>58</v>
      </c>
      <c r="U1965" s="22" t="s">
        <v>59</v>
      </c>
      <c r="V1965" s="22" t="s">
        <v>519</v>
      </c>
      <c r="W1965" s="22" t="s">
        <v>520</v>
      </c>
      <c r="X1965" s="22" t="s">
        <v>521</v>
      </c>
      <c r="Y1965" s="22" t="s">
        <v>15</v>
      </c>
      <c r="Z1965" s="22" t="s">
        <v>63</v>
      </c>
      <c r="AA1965" s="22" t="s">
        <v>64</v>
      </c>
      <c r="AB1965" s="22" t="s">
        <v>65</v>
      </c>
      <c r="AC1965" s="22" t="s">
        <v>66</v>
      </c>
      <c r="AD1965" s="22" t="s">
        <v>59</v>
      </c>
      <c r="AE1965" s="22" t="s">
        <v>59</v>
      </c>
      <c r="AF1965" s="22" t="s">
        <v>59</v>
      </c>
      <c r="AG1965" s="25" t="s">
        <v>76</v>
      </c>
      <c r="AH1965" s="22" t="s">
        <v>422</v>
      </c>
      <c r="AI1965" s="22" t="s">
        <v>68</v>
      </c>
      <c r="AJ1965" s="22" t="str">
        <f>VLOOKUP(exp_SILP!$Y1965,'DATI CM'!$A$2:$F$28,2,FALSE)</f>
        <v>PNFMRT85H50A859E</v>
      </c>
    </row>
    <row r="1966" ht="15.75" hidden="1" customHeight="1">
      <c r="A1966" s="10" t="str">
        <f>IFERROR(VLOOKUP(exp_SILP!$W1966,exp_utenti_P!D:D,1,FALSE),"_DA INSERIRE")</f>
        <v>PVEKST67M52Z104C</v>
      </c>
      <c r="B1966" s="10" t="str">
        <f>IF(AND(exp_SILP!$S1966="A.3 ORIENTAMENTO PROFESSIONALE",exp_SILP!$AD1966="4.2"),"A.3 ORIENTAMENTO PROFESSIONALE (CARCERE)",
IF(AND(exp_SILP!$S1966="A.3 ORIENTAMENTO PROFESSIONALE",exp_SILP!$AD1966="."),"A.3 ORIENTAMENTO PROFESSIONALE (CARCERE)",
IF(AND(exp_SILP!$S1966="A.4 CONSULENZA ORIENTATIVA",exp_SILP!$AD1966="4.2"),"A.4 CONSULENZA ORIENTATIVA (CARCERE)",
IF(AND(exp_SILP!$S1966="A.4 CONSULENZA ORIENTATIVA",exp_SILP!$AD1966="."),"A.4 CONSULENZA ORIENTATIVA (CARCERE)",
IF(AND(exp_SILP!$S1966="A.5 - LEP F1 - ACCOMPAGNAMENTO AL LAVORO",exp_SILP!$AD1966="4.2"),"A.5 - LEP F1 - ACCOMPAGNAMENTO AL LAVORO (CARCERE)",
IF(AND(exp_SILP!$S1966="A.5 - LEP F1 - ACCOMPAGNAMENTO AL LAVORO",exp_SILP!$AD1966="."),"A.5 - LEP F1 - ACCOMPAGNAMENTO AL LAVORO (CARCERE)",
IF(AND(exp_SILP!$S1966="A.5.2a - TUTORAGGIO TIROCINI",exp_SILP!$AD1966="4.2"),"A.5.2a - TUTORAGGIO TIROCINI (CARCERE)",
exp_SILP!$S1966)))))))</f>
        <v>A4.10 - LEP E - ORIENTAMENTO SPECIALISTICO SKILL GAP ANALYSIS</v>
      </c>
      <c r="C1966" s="11" t="str">
        <f>CONCATENATE(VLOOKUP(exp_SILP!$B1966,'DATI COMMESSE'!$A$2:$F$25,4,FALSE)," - ", VLOOKUP(exp_SILP!$B1966,'DATI COMMESSE'!$A$2:$F$25,2,FALSE)," - ",VLOOKUP(exp_SILP!$B1966,'DATI COMMESSE'!$A$2:$F$25,3,FALSE))</f>
        <v>GOL - 22-02-5000 - 22-12-5003</v>
      </c>
      <c r="D1966" s="11" t="str">
        <f>LEFT(exp_SILP!$R1966,5)</f>
        <v>12:00</v>
      </c>
      <c r="E1966" s="11" t="str">
        <f>RIGHT(exp_SILP!$R1966,5)</f>
        <v>13:00</v>
      </c>
      <c r="F1966" s="11">
        <f>IF(exp_SILP!$AG1966&gt;=60,exp_SILP!$AG1966/60,exp_SILP!$AG1966)</f>
        <v>1</v>
      </c>
      <c r="G1966" s="11" t="str">
        <f>VLOOKUP(exp_SILP!$Y1966,'DATI CM'!$A$2:$F$28,2,FALSE)</f>
        <v>PNFMRT85H50A859E</v>
      </c>
      <c r="H1966" s="11" t="str">
        <f>VLOOKUP(exp_SILP!$Y1966,'DATI CM'!$A$2:$F$28,3,FALSE)</f>
        <v>A011</v>
      </c>
      <c r="I1966" s="11" t="str">
        <f t="shared" si="1"/>
        <v>N</v>
      </c>
      <c r="J1966" s="11" t="str">
        <f>VLOOKUP(exp_SILP!$Y1966,'DATI CM'!$A$2:$F$28,4,FALSE)</f>
        <v>BIELLA</v>
      </c>
      <c r="K1966" s="12">
        <f>VLOOKUP(exp_SILP!$B1966,'DATI COMMESSE'!$A$2:$F$25,5,FALSE)</f>
        <v>39.94</v>
      </c>
      <c r="L1966" s="12">
        <f>IF(exp_SILP!$B1966="A4.10 - LEP E - ORIENTAMENTO SPECIALISTICO SKILL GAP ANALYSIS - GRUPPO 3P",0,VLOOKUP(exp_SILP!$Y1966,'DATI CM'!$A$2:$F$28,6,FALSE))</f>
        <v>25</v>
      </c>
      <c r="M1966" s="12">
        <f>IFERROR(VLOOKUP(exp_SILP!$B1966,'DATI CM'!$H$2:$I$16,2,FALSE)*exp_SILP!$F1966,0)</f>
        <v>0</v>
      </c>
      <c r="N1966" s="11" t="str">
        <f>VLOOKUP(exp_SILP!$B1966,'DATI COMMESSE'!$A$2:$F$25,4,FALSE)</f>
        <v>GOL</v>
      </c>
      <c r="O1966" s="13">
        <f>VLOOKUP(exp_SILP!$B1966,'DATI COMMESSE'!$A$2:$F$25,5,FALSE)*exp_SILP!$F1966</f>
        <v>39.94</v>
      </c>
      <c r="P1966" s="11" t="str">
        <f>IF(MID(exp_SILP!$W1966,10,2)&gt;"40","F","M")</f>
        <v>F</v>
      </c>
      <c r="Q1966" s="27" t="s">
        <v>1767</v>
      </c>
      <c r="R1966" s="15" t="s">
        <v>102</v>
      </c>
      <c r="S1966" s="15" t="s">
        <v>70</v>
      </c>
      <c r="T1966" s="15" t="s">
        <v>58</v>
      </c>
      <c r="U1966" s="15" t="s">
        <v>59</v>
      </c>
      <c r="V1966" s="15" t="s">
        <v>519</v>
      </c>
      <c r="W1966" s="15" t="s">
        <v>520</v>
      </c>
      <c r="X1966" s="15" t="s">
        <v>521</v>
      </c>
      <c r="Y1966" s="15" t="s">
        <v>15</v>
      </c>
      <c r="Z1966" s="15" t="s">
        <v>63</v>
      </c>
      <c r="AA1966" s="15" t="s">
        <v>64</v>
      </c>
      <c r="AB1966" s="15" t="s">
        <v>65</v>
      </c>
      <c r="AC1966" s="15" t="s">
        <v>66</v>
      </c>
      <c r="AD1966" s="15" t="s">
        <v>59</v>
      </c>
      <c r="AE1966" s="15" t="s">
        <v>59</v>
      </c>
      <c r="AF1966" s="15" t="s">
        <v>59</v>
      </c>
      <c r="AG1966" s="28" t="s">
        <v>67</v>
      </c>
      <c r="AH1966" s="15" t="s">
        <v>1767</v>
      </c>
      <c r="AI1966" s="15" t="s">
        <v>68</v>
      </c>
      <c r="AJ1966" s="15" t="str">
        <f>VLOOKUP(exp_SILP!$Y1966,'DATI CM'!$A$2:$F$28,2,FALSE)</f>
        <v>PNFMRT85H50A859E</v>
      </c>
    </row>
    <row r="1967" ht="15.75" hidden="1" customHeight="1">
      <c r="A1967" s="17" t="str">
        <f>IFERROR(VLOOKUP(exp_SILP!$W1967,exp_utenti_P!D:D,1,FALSE),"_DA INSERIRE")</f>
        <v>PVESNS96M45Z104D</v>
      </c>
      <c r="B1967" s="17" t="str">
        <f>IF(AND(exp_SILP!$S1967="A.3 ORIENTAMENTO PROFESSIONALE",exp_SILP!$AD1967="4.2"),"A.3 ORIENTAMENTO PROFESSIONALE (CARCERE)",
IF(AND(exp_SILP!$S1967="A.3 ORIENTAMENTO PROFESSIONALE",exp_SILP!$AD1967="."),"A.3 ORIENTAMENTO PROFESSIONALE (CARCERE)",
IF(AND(exp_SILP!$S1967="A.4 CONSULENZA ORIENTATIVA",exp_SILP!$AD1967="4.2"),"A.4 CONSULENZA ORIENTATIVA (CARCERE)",
IF(AND(exp_SILP!$S1967="A.4 CONSULENZA ORIENTATIVA",exp_SILP!$AD1967="."),"A.4 CONSULENZA ORIENTATIVA (CARCERE)",
IF(AND(exp_SILP!$S1967="A.5 - LEP F1 - ACCOMPAGNAMENTO AL LAVORO",exp_SILP!$AD1967="4.2"),"A.5 - LEP F1 - ACCOMPAGNAMENTO AL LAVORO (CARCERE)",
IF(AND(exp_SILP!$S1967="A.5 - LEP F1 - ACCOMPAGNAMENTO AL LAVORO",exp_SILP!$AD1967="."),"A.5 - LEP F1 - ACCOMPAGNAMENTO AL LAVORO (CARCERE)",
IF(AND(exp_SILP!$S1967="A.5.2a - TUTORAGGIO TIROCINI",exp_SILP!$AD1967="4.2"),"A.5.2a - TUTORAGGIO TIROCINI (CARCERE)",
exp_SILP!$S1967)))))))</f>
        <v>A4.10 - LEP E - ORIENTAMENTO SPECIALISTICO SKILL GAP ANALYSIS</v>
      </c>
      <c r="C1967" s="18" t="str">
        <f>CONCATENATE(VLOOKUP(exp_SILP!$B1967,'DATI COMMESSE'!$A$2:$F$25,4,FALSE)," - ", VLOOKUP(exp_SILP!$B1967,'DATI COMMESSE'!$A$2:$F$25,2,FALSE)," - ",VLOOKUP(exp_SILP!$B1967,'DATI COMMESSE'!$A$2:$F$25,3,FALSE))</f>
        <v>GOL - 22-02-5000 - 22-12-5003</v>
      </c>
      <c r="D1967" s="18" t="str">
        <f>LEFT(exp_SILP!$R1967,5)</f>
        <v>11:00</v>
      </c>
      <c r="E1967" s="18" t="str">
        <f>RIGHT(exp_SILP!$R1967,5)</f>
        <v>12:00</v>
      </c>
      <c r="F1967" s="18">
        <f>IF(exp_SILP!$AG1967&gt;=60,exp_SILP!$AG1967/60,exp_SILP!$AG1967)</f>
        <v>1</v>
      </c>
      <c r="G1967" s="18" t="str">
        <f>VLOOKUP(exp_SILP!$Y1967,'DATI CM'!$A$2:$F$28,2,FALSE)</f>
        <v>PNFMRT85H50A859E</v>
      </c>
      <c r="H1967" s="18" t="str">
        <f>VLOOKUP(exp_SILP!$Y1967,'DATI CM'!$A$2:$F$28,3,FALSE)</f>
        <v>A011</v>
      </c>
      <c r="I1967" s="18" t="str">
        <f t="shared" si="1"/>
        <v>N</v>
      </c>
      <c r="J1967" s="18" t="str">
        <f>VLOOKUP(exp_SILP!$Y1967,'DATI CM'!$A$2:$F$28,4,FALSE)</f>
        <v>BIELLA</v>
      </c>
      <c r="K1967" s="19">
        <f>VLOOKUP(exp_SILP!$B1967,'DATI COMMESSE'!$A$2:$F$25,5,FALSE)</f>
        <v>39.94</v>
      </c>
      <c r="L1967" s="19">
        <f>IF(exp_SILP!$B1967="A4.10 - LEP E - ORIENTAMENTO SPECIALISTICO SKILL GAP ANALYSIS - GRUPPO 3P",0,VLOOKUP(exp_SILP!$Y1967,'DATI CM'!$A$2:$F$28,6,FALSE))</f>
        <v>25</v>
      </c>
      <c r="M1967" s="19">
        <f>IFERROR(VLOOKUP(exp_SILP!$B1967,'DATI CM'!$H$2:$I$16,2,FALSE)*exp_SILP!$F1967,0)</f>
        <v>0</v>
      </c>
      <c r="N1967" s="18" t="str">
        <f>VLOOKUP(exp_SILP!$B1967,'DATI COMMESSE'!$A$2:$F$25,4,FALSE)</f>
        <v>GOL</v>
      </c>
      <c r="O1967" s="20">
        <f>VLOOKUP(exp_SILP!$B1967,'DATI COMMESSE'!$A$2:$F$25,5,FALSE)*exp_SILP!$F1967</f>
        <v>39.94</v>
      </c>
      <c r="P1967" s="18" t="str">
        <f>IF(MID(exp_SILP!$W1967,10,2)&gt;"40","F","M")</f>
        <v>F</v>
      </c>
      <c r="Q1967" s="24" t="s">
        <v>1767</v>
      </c>
      <c r="R1967" s="22" t="s">
        <v>278</v>
      </c>
      <c r="S1967" s="22" t="s">
        <v>70</v>
      </c>
      <c r="T1967" s="22" t="s">
        <v>58</v>
      </c>
      <c r="U1967" s="22" t="s">
        <v>59</v>
      </c>
      <c r="V1967" s="22" t="s">
        <v>524</v>
      </c>
      <c r="W1967" s="22" t="s">
        <v>525</v>
      </c>
      <c r="X1967" s="22" t="s">
        <v>526</v>
      </c>
      <c r="Y1967" s="22" t="s">
        <v>15</v>
      </c>
      <c r="Z1967" s="22" t="s">
        <v>63</v>
      </c>
      <c r="AA1967" s="22" t="s">
        <v>64</v>
      </c>
      <c r="AB1967" s="22" t="s">
        <v>65</v>
      </c>
      <c r="AC1967" s="22" t="s">
        <v>66</v>
      </c>
      <c r="AD1967" s="22" t="s">
        <v>59</v>
      </c>
      <c r="AE1967" s="22" t="s">
        <v>59</v>
      </c>
      <c r="AF1967" s="22" t="s">
        <v>59</v>
      </c>
      <c r="AG1967" s="25" t="s">
        <v>67</v>
      </c>
      <c r="AH1967" s="22" t="s">
        <v>522</v>
      </c>
      <c r="AI1967" s="22" t="s">
        <v>68</v>
      </c>
      <c r="AJ1967" s="22" t="str">
        <f>VLOOKUP(exp_SILP!$Y1967,'DATI CM'!$A$2:$F$28,2,FALSE)</f>
        <v>PNFMRT85H50A859E</v>
      </c>
    </row>
    <row r="1968" ht="15.75" hidden="1" customHeight="1">
      <c r="A1968" s="10" t="str">
        <f>IFERROR(VLOOKUP(exp_SILP!$W1968,exp_utenti_P!D:D,1,FALSE),"_DA INSERIRE")</f>
        <v>BRZNJT75A41Z330A</v>
      </c>
      <c r="B1968" s="10" t="str">
        <f>IF(AND(exp_SILP!$S1968="A.3 ORIENTAMENTO PROFESSIONALE",exp_SILP!$AD1968="4.2"),"A.3 ORIENTAMENTO PROFESSIONALE (CARCERE)",
IF(AND(exp_SILP!$S1968="A.3 ORIENTAMENTO PROFESSIONALE",exp_SILP!$AD1968="."),"A.3 ORIENTAMENTO PROFESSIONALE (CARCERE)",
IF(AND(exp_SILP!$S1968="A.4 CONSULENZA ORIENTATIVA",exp_SILP!$AD1968="4.2"),"A.4 CONSULENZA ORIENTATIVA (CARCERE)",
IF(AND(exp_SILP!$S1968="A.4 CONSULENZA ORIENTATIVA",exp_SILP!$AD1968="."),"A.4 CONSULENZA ORIENTATIVA (CARCERE)",
IF(AND(exp_SILP!$S1968="A.5 - LEP F1 - ACCOMPAGNAMENTO AL LAVORO",exp_SILP!$AD1968="4.2"),"A.5 - LEP F1 - ACCOMPAGNAMENTO AL LAVORO (CARCERE)",
IF(AND(exp_SILP!$S1968="A.5 - LEP F1 - ACCOMPAGNAMENTO AL LAVORO",exp_SILP!$AD1968="."),"A.5 - LEP F1 - ACCOMPAGNAMENTO AL LAVORO (CARCERE)",
IF(AND(exp_SILP!$S1968="A.5.2a - TUTORAGGIO TIROCINI",exp_SILP!$AD1968="4.2"),"A.5.2a - TUTORAGGIO TIROCINI (CARCERE)",
exp_SILP!$S1968)))))))</f>
        <v>A4.10 - LEP E - ORIENTAMENTO SPECIALISTICO SKILL GAP ANALYSIS - GRUPPO 3P</v>
      </c>
      <c r="C1968" s="11" t="str">
        <f>CONCATENATE(VLOOKUP(exp_SILP!$B1968,'DATI COMMESSE'!$A$2:$F$25,4,FALSE)," - ", VLOOKUP(exp_SILP!$B1968,'DATI COMMESSE'!$A$2:$F$25,2,FALSE)," - ",VLOOKUP(exp_SILP!$B1968,'DATI COMMESSE'!$A$2:$F$25,3,FALSE))</f>
        <v>GOL - 22-02-5000 - 22-12-5003</v>
      </c>
      <c r="D1968" s="11" t="str">
        <f>LEFT(exp_SILP!$R1968,5)</f>
        <v>14:00</v>
      </c>
      <c r="E1968" s="11" t="str">
        <f>RIGHT(exp_SILP!$R1968,5)</f>
        <v>15:00</v>
      </c>
      <c r="F1968" s="11">
        <f>IF(exp_SILP!$AG1968&gt;=60,exp_SILP!$AG1968/60,exp_SILP!$AG1968)</f>
        <v>1</v>
      </c>
      <c r="G1968" s="11" t="str">
        <f>VLOOKUP(exp_SILP!$Y1968,'DATI CM'!$A$2:$F$28,2,FALSE)</f>
        <v>CSSLTZ84H70A859W</v>
      </c>
      <c r="H1968" s="11" t="str">
        <f>VLOOKUP(exp_SILP!$Y1968,'DATI CM'!$A$2:$F$28,3,FALSE)</f>
        <v/>
      </c>
      <c r="I1968" s="11" t="str">
        <f t="shared" si="1"/>
        <v>N</v>
      </c>
      <c r="J1968" s="11" t="str">
        <f>VLOOKUP(exp_SILP!$Y1968,'DATI CM'!$A$2:$F$28,4,FALSE)</f>
        <v/>
      </c>
      <c r="K1968" s="12">
        <f>VLOOKUP(exp_SILP!$B1968,'DATI COMMESSE'!$A$2:$F$25,5,FALSE)</f>
        <v>82.27</v>
      </c>
      <c r="L1968" s="12">
        <f>IF(exp_SILP!$B1968="A4.10 - LEP E - ORIENTAMENTO SPECIALISTICO SKILL GAP ANALYSIS - GRUPPO 3P",0,VLOOKUP(exp_SILP!$Y1968,'DATI CM'!$A$2:$F$28,6,FALSE))</f>
        <v>0</v>
      </c>
      <c r="M1968" s="12">
        <f>IFERROR(VLOOKUP(exp_SILP!$B1968,'DATI CM'!$H$2:$I$16,2,FALSE)*exp_SILP!$F1968,0)</f>
        <v>35</v>
      </c>
      <c r="N1968" s="11" t="str">
        <f>VLOOKUP(exp_SILP!$B1968,'DATI COMMESSE'!$A$2:$F$25,4,FALSE)</f>
        <v>GOL</v>
      </c>
      <c r="O1968" s="13">
        <f>VLOOKUP(exp_SILP!$B1968,'DATI COMMESSE'!$A$2:$F$25,5,FALSE)*exp_SILP!$F1968</f>
        <v>82.27</v>
      </c>
      <c r="P1968" s="11" t="str">
        <f>IF(MID(exp_SILP!$W1968,10,2)&gt;"40","F","M")</f>
        <v>F</v>
      </c>
      <c r="Q1968" s="27" t="s">
        <v>1767</v>
      </c>
      <c r="R1968" s="15" t="s">
        <v>56</v>
      </c>
      <c r="S1968" s="15" t="s">
        <v>287</v>
      </c>
      <c r="T1968" s="15" t="s">
        <v>58</v>
      </c>
      <c r="U1968" s="15" t="s">
        <v>59</v>
      </c>
      <c r="V1968" s="15" t="s">
        <v>681</v>
      </c>
      <c r="W1968" s="15" t="s">
        <v>682</v>
      </c>
      <c r="X1968" s="15" t="s">
        <v>683</v>
      </c>
      <c r="Y1968" s="15" t="s">
        <v>4</v>
      </c>
      <c r="Z1968" s="15" t="s">
        <v>63</v>
      </c>
      <c r="AA1968" s="15" t="s">
        <v>64</v>
      </c>
      <c r="AB1968" s="15" t="s">
        <v>74</v>
      </c>
      <c r="AC1968" s="15" t="s">
        <v>66</v>
      </c>
      <c r="AD1968" s="15" t="s">
        <v>59</v>
      </c>
      <c r="AE1968" s="15" t="s">
        <v>59</v>
      </c>
      <c r="AF1968" s="15" t="s">
        <v>59</v>
      </c>
      <c r="AG1968" s="28" t="s">
        <v>67</v>
      </c>
      <c r="AH1968" s="15" t="s">
        <v>522</v>
      </c>
      <c r="AI1968" s="15" t="s">
        <v>181</v>
      </c>
      <c r="AJ1968" s="15" t="str">
        <f>VLOOKUP(exp_SILP!$Y1968,'DATI CM'!$A$2:$F$28,2,FALSE)</f>
        <v>CSSLTZ84H70A859W</v>
      </c>
    </row>
    <row r="1969" ht="15.75" hidden="1" customHeight="1">
      <c r="A1969" s="17" t="str">
        <f>IFERROR(VLOOKUP(exp_SILP!$W1969,exp_utenti_P!D:D,1,FALSE),"_DA INSERIRE")</f>
        <v>LHTMMM72C03Z330E</v>
      </c>
      <c r="B1969" s="17" t="str">
        <f>IF(AND(exp_SILP!$S1969="A.3 ORIENTAMENTO PROFESSIONALE",exp_SILP!$AD1969="4.2"),"A.3 ORIENTAMENTO PROFESSIONALE (CARCERE)",
IF(AND(exp_SILP!$S1969="A.3 ORIENTAMENTO PROFESSIONALE",exp_SILP!$AD1969="."),"A.3 ORIENTAMENTO PROFESSIONALE (CARCERE)",
IF(AND(exp_SILP!$S1969="A.4 CONSULENZA ORIENTATIVA",exp_SILP!$AD1969="4.2"),"A.4 CONSULENZA ORIENTATIVA (CARCERE)",
IF(AND(exp_SILP!$S1969="A.4 CONSULENZA ORIENTATIVA",exp_SILP!$AD1969="."),"A.4 CONSULENZA ORIENTATIVA (CARCERE)",
IF(AND(exp_SILP!$S1969="A.5 - LEP F1 - ACCOMPAGNAMENTO AL LAVORO",exp_SILP!$AD1969="4.2"),"A.5 - LEP F1 - ACCOMPAGNAMENTO AL LAVORO (CARCERE)",
IF(AND(exp_SILP!$S1969="A.5 - LEP F1 - ACCOMPAGNAMENTO AL LAVORO",exp_SILP!$AD1969="."),"A.5 - LEP F1 - ACCOMPAGNAMENTO AL LAVORO (CARCERE)",
IF(AND(exp_SILP!$S1969="A.5.2a - TUTORAGGIO TIROCINI",exp_SILP!$AD1969="4.2"),"A.5.2a - TUTORAGGIO TIROCINI (CARCERE)",
exp_SILP!$S1969)))))))</f>
        <v>A4.10 - LEP E - ORIENTAMENTO SPECIALISTICO SKILL GAP ANALYSIS - GRUPPO 3P</v>
      </c>
      <c r="C1969" s="18" t="str">
        <f>CONCATENATE(VLOOKUP(exp_SILP!$B1969,'DATI COMMESSE'!$A$2:$F$25,4,FALSE)," - ", VLOOKUP(exp_SILP!$B1969,'DATI COMMESSE'!$A$2:$F$25,2,FALSE)," - ",VLOOKUP(exp_SILP!$B1969,'DATI COMMESSE'!$A$2:$F$25,3,FALSE))</f>
        <v>GOL - 22-02-5000 - 22-12-5003</v>
      </c>
      <c r="D1969" s="18" t="str">
        <f>LEFT(exp_SILP!$R1969,5)</f>
        <v>14:00</v>
      </c>
      <c r="E1969" s="18" t="str">
        <f>RIGHT(exp_SILP!$R1969,5)</f>
        <v>15:00</v>
      </c>
      <c r="F1969" s="18">
        <f>IF(exp_SILP!$AG1969&gt;=60,exp_SILP!$AG1969/60,exp_SILP!$AG1969)</f>
        <v>1</v>
      </c>
      <c r="G1969" s="18" t="str">
        <f>VLOOKUP(exp_SILP!$Y1969,'DATI CM'!$A$2:$F$28,2,FALSE)</f>
        <v>CSSLTZ84H70A859W</v>
      </c>
      <c r="H1969" s="18" t="str">
        <f>VLOOKUP(exp_SILP!$Y1969,'DATI CM'!$A$2:$F$28,3,FALSE)</f>
        <v/>
      </c>
      <c r="I1969" s="18" t="str">
        <f t="shared" si="1"/>
        <v>N</v>
      </c>
      <c r="J1969" s="18" t="str">
        <f>VLOOKUP(exp_SILP!$Y1969,'DATI CM'!$A$2:$F$28,4,FALSE)</f>
        <v/>
      </c>
      <c r="K1969" s="19">
        <f>VLOOKUP(exp_SILP!$B1969,'DATI COMMESSE'!$A$2:$F$25,5,FALSE)</f>
        <v>82.27</v>
      </c>
      <c r="L1969" s="19">
        <f>IF(exp_SILP!$B1969="A4.10 - LEP E - ORIENTAMENTO SPECIALISTICO SKILL GAP ANALYSIS - GRUPPO 3P",0,VLOOKUP(exp_SILP!$Y1969,'DATI CM'!$A$2:$F$28,6,FALSE))</f>
        <v>0</v>
      </c>
      <c r="M1969" s="19"/>
      <c r="N1969" s="18" t="str">
        <f>VLOOKUP(exp_SILP!$B1969,'DATI COMMESSE'!$A$2:$F$25,4,FALSE)</f>
        <v>GOL</v>
      </c>
      <c r="O1969" s="20">
        <f>VLOOKUP(exp_SILP!$B1969,'DATI COMMESSE'!$A$2:$F$25,5,FALSE)*exp_SILP!$F1969</f>
        <v>82.27</v>
      </c>
      <c r="P1969" s="18" t="str">
        <f>IF(MID(exp_SILP!$W1969,10,2)&gt;"40","F","M")</f>
        <v>M</v>
      </c>
      <c r="Q1969" s="24" t="s">
        <v>1767</v>
      </c>
      <c r="R1969" s="22" t="s">
        <v>56</v>
      </c>
      <c r="S1969" s="22" t="s">
        <v>287</v>
      </c>
      <c r="T1969" s="22" t="s">
        <v>58</v>
      </c>
      <c r="U1969" s="22" t="s">
        <v>59</v>
      </c>
      <c r="V1969" s="22" t="s">
        <v>684</v>
      </c>
      <c r="W1969" s="22" t="s">
        <v>685</v>
      </c>
      <c r="X1969" s="22" t="s">
        <v>686</v>
      </c>
      <c r="Y1969" s="22" t="s">
        <v>4</v>
      </c>
      <c r="Z1969" s="22" t="s">
        <v>63</v>
      </c>
      <c r="AA1969" s="22" t="s">
        <v>64</v>
      </c>
      <c r="AB1969" s="22" t="s">
        <v>74</v>
      </c>
      <c r="AC1969" s="22" t="s">
        <v>66</v>
      </c>
      <c r="AD1969" s="22" t="s">
        <v>59</v>
      </c>
      <c r="AE1969" s="22" t="s">
        <v>59</v>
      </c>
      <c r="AF1969" s="22" t="s">
        <v>59</v>
      </c>
      <c r="AG1969" s="25" t="s">
        <v>67</v>
      </c>
      <c r="AH1969" s="22" t="s">
        <v>522</v>
      </c>
      <c r="AI1969" s="22" t="s">
        <v>181</v>
      </c>
      <c r="AJ1969" s="22" t="str">
        <f>VLOOKUP(exp_SILP!$Y1969,'DATI CM'!$A$2:$F$28,2,FALSE)</f>
        <v>CSSLTZ84H70A859W</v>
      </c>
    </row>
    <row r="1970" ht="15.75" hidden="1" customHeight="1">
      <c r="A1970" s="10" t="str">
        <f>IFERROR(VLOOKUP(exp_SILP!$W1970,exp_utenti_P!D:D,1,FALSE),"_DA INSERIRE")</f>
        <v>CSLCLD88D21Z605V</v>
      </c>
      <c r="B1970" s="10" t="str">
        <f>IF(AND(exp_SILP!$S1970="A.3 ORIENTAMENTO PROFESSIONALE",exp_SILP!$AD1970="4.2"),"A.3 ORIENTAMENTO PROFESSIONALE (CARCERE)",
IF(AND(exp_SILP!$S1970="A.3 ORIENTAMENTO PROFESSIONALE",exp_SILP!$AD1970="."),"A.3 ORIENTAMENTO PROFESSIONALE (CARCERE)",
IF(AND(exp_SILP!$S1970="A.4 CONSULENZA ORIENTATIVA",exp_SILP!$AD1970="4.2"),"A.4 CONSULENZA ORIENTATIVA (CARCERE)",
IF(AND(exp_SILP!$S1970="A.4 CONSULENZA ORIENTATIVA",exp_SILP!$AD1970="."),"A.4 CONSULENZA ORIENTATIVA (CARCERE)",
IF(AND(exp_SILP!$S1970="A.5 - LEP F1 - ACCOMPAGNAMENTO AL LAVORO",exp_SILP!$AD1970="4.2"),"A.5 - LEP F1 - ACCOMPAGNAMENTO AL LAVORO (CARCERE)",
IF(AND(exp_SILP!$S1970="A.5 - LEP F1 - ACCOMPAGNAMENTO AL LAVORO",exp_SILP!$AD1970="."),"A.5 - LEP F1 - ACCOMPAGNAMENTO AL LAVORO (CARCERE)",
IF(AND(exp_SILP!$S1970="A.5.2a - TUTORAGGIO TIROCINI",exp_SILP!$AD1970="4.2"),"A.5.2a - TUTORAGGIO TIROCINI (CARCERE)",
exp_SILP!$S1970)))))))</f>
        <v>A.5 - LEP F1 - ACCOMPAGNAMENTO AL LAVORO</v>
      </c>
      <c r="C1970" s="11" t="str">
        <f>CONCATENATE(VLOOKUP(exp_SILP!$B1970,'DATI COMMESSE'!$A$2:$F$25,4,FALSE)," - ", VLOOKUP(exp_SILP!$B1970,'DATI COMMESSE'!$A$2:$F$25,2,FALSE)," - ",VLOOKUP(exp_SILP!$B1970,'DATI COMMESSE'!$A$2:$F$25,3,FALSE))</f>
        <v>GOL - 22-02-5000 - 22-12-5003</v>
      </c>
      <c r="D1970" s="11" t="str">
        <f>LEFT(exp_SILP!$R1970,5)</f>
        <v>16:00</v>
      </c>
      <c r="E1970" s="11" t="str">
        <f>RIGHT(exp_SILP!$R1970,5)</f>
        <v>17:00</v>
      </c>
      <c r="F1970" s="11">
        <f>IF(exp_SILP!$AG1970&gt;=60,exp_SILP!$AG1970/60,exp_SILP!$AG1970)</f>
        <v>1</v>
      </c>
      <c r="G1970" s="11" t="str">
        <f>VLOOKUP(exp_SILP!$Y1970,'DATI CM'!$A$2:$F$28,2,FALSE)</f>
        <v>GNGGNN70A65L219B</v>
      </c>
      <c r="H1970" s="11" t="str">
        <f>VLOOKUP(exp_SILP!$Y1970,'DATI CM'!$A$2:$F$28,3,FALSE)</f>
        <v/>
      </c>
      <c r="I1970" s="11" t="str">
        <f t="shared" si="1"/>
        <v>N</v>
      </c>
      <c r="J1970" s="11" t="str">
        <f>VLOOKUP(exp_SILP!$Y1970,'DATI CM'!$A$2:$F$28,4,FALSE)</f>
        <v/>
      </c>
      <c r="K1970" s="12">
        <f>VLOOKUP(exp_SILP!$B1970,'DATI COMMESSE'!$A$2:$F$25,5,FALSE)</f>
        <v>39.94</v>
      </c>
      <c r="L1970" s="12" t="str">
        <f>IF(exp_SILP!$B1970="A4.10 - LEP E - ORIENTAMENTO SPECIALISTICO SKILL GAP ANALYSIS - GRUPPO 3P",0,VLOOKUP(exp_SILP!$Y1970,'DATI CM'!$A$2:$F$28,6,FALSE))</f>
        <v/>
      </c>
      <c r="M1970" s="12">
        <f>IFERROR(VLOOKUP(exp_SILP!$B1970,'DATI CM'!$H$2:$I$16,2,FALSE)*exp_SILP!$F1970,0)</f>
        <v>0</v>
      </c>
      <c r="N1970" s="11" t="str">
        <f>VLOOKUP(exp_SILP!$B1970,'DATI COMMESSE'!$A$2:$F$25,4,FALSE)</f>
        <v>GOL</v>
      </c>
      <c r="O1970" s="13">
        <f>VLOOKUP(exp_SILP!$B1970,'DATI COMMESSE'!$A$2:$F$25,5,FALSE)*exp_SILP!$F1970</f>
        <v>39.94</v>
      </c>
      <c r="P1970" s="11" t="str">
        <f>IF(MID(exp_SILP!$W1970,10,2)&gt;"40","F","M")</f>
        <v>M</v>
      </c>
      <c r="Q1970" s="27" t="s">
        <v>1725</v>
      </c>
      <c r="R1970" s="15" t="s">
        <v>152</v>
      </c>
      <c r="S1970" s="15" t="s">
        <v>57</v>
      </c>
      <c r="T1970" s="15" t="s">
        <v>58</v>
      </c>
      <c r="U1970" s="15" t="s">
        <v>59</v>
      </c>
      <c r="V1970" s="15" t="s">
        <v>380</v>
      </c>
      <c r="W1970" s="15" t="s">
        <v>381</v>
      </c>
      <c r="X1970" s="15" t="s">
        <v>382</v>
      </c>
      <c r="Y1970" s="15" t="s">
        <v>11</v>
      </c>
      <c r="Z1970" s="15" t="s">
        <v>63</v>
      </c>
      <c r="AA1970" s="15" t="s">
        <v>64</v>
      </c>
      <c r="AB1970" s="15" t="s">
        <v>65</v>
      </c>
      <c r="AC1970" s="15" t="s">
        <v>135</v>
      </c>
      <c r="AD1970" s="15" t="s">
        <v>59</v>
      </c>
      <c r="AE1970" s="15" t="s">
        <v>59</v>
      </c>
      <c r="AF1970" s="15" t="s">
        <v>59</v>
      </c>
      <c r="AG1970" s="28" t="s">
        <v>67</v>
      </c>
      <c r="AH1970" s="15" t="s">
        <v>1725</v>
      </c>
      <c r="AI1970" s="15" t="s">
        <v>383</v>
      </c>
      <c r="AJ1970" s="15" t="str">
        <f>VLOOKUP(exp_SILP!$Y1970,'DATI CM'!$A$2:$F$28,2,FALSE)</f>
        <v>GNGGNN70A65L219B</v>
      </c>
    </row>
    <row r="1971" ht="15.75" hidden="1" customHeight="1">
      <c r="A1971" s="17" t="str">
        <f>IFERROR(VLOOKUP(exp_SILP!$W1971,exp_utenti_P!D:D,1,FALSE),"_DA INSERIRE")</f>
        <v>PVEKST67M52Z104C</v>
      </c>
      <c r="B1971" s="17" t="str">
        <f>IF(AND(exp_SILP!$S1971="A.3 ORIENTAMENTO PROFESSIONALE",exp_SILP!$AD1971="4.2"),"A.3 ORIENTAMENTO PROFESSIONALE (CARCERE)",
IF(AND(exp_SILP!$S1971="A.3 ORIENTAMENTO PROFESSIONALE",exp_SILP!$AD1971="."),"A.3 ORIENTAMENTO PROFESSIONALE (CARCERE)",
IF(AND(exp_SILP!$S1971="A.4 CONSULENZA ORIENTATIVA",exp_SILP!$AD1971="4.2"),"A.4 CONSULENZA ORIENTATIVA (CARCERE)",
IF(AND(exp_SILP!$S1971="A.4 CONSULENZA ORIENTATIVA",exp_SILP!$AD1971="."),"A.4 CONSULENZA ORIENTATIVA (CARCERE)",
IF(AND(exp_SILP!$S1971="A.5 - LEP F1 - ACCOMPAGNAMENTO AL LAVORO",exp_SILP!$AD1971="4.2"),"A.5 - LEP F1 - ACCOMPAGNAMENTO AL LAVORO (CARCERE)",
IF(AND(exp_SILP!$S1971="A.5 - LEP F1 - ACCOMPAGNAMENTO AL LAVORO",exp_SILP!$AD1971="."),"A.5 - LEP F1 - ACCOMPAGNAMENTO AL LAVORO (CARCERE)",
IF(AND(exp_SILP!$S1971="A.5.2a - TUTORAGGIO TIROCINI",exp_SILP!$AD1971="4.2"),"A.5.2a - TUTORAGGIO TIROCINI (CARCERE)",
exp_SILP!$S1971)))))))</f>
        <v>A.5 - LEP F1 - ACCOMPAGNAMENTO AL LAVORO</v>
      </c>
      <c r="C1971" s="18" t="str">
        <f>CONCATENATE(VLOOKUP(exp_SILP!$B1971,'DATI COMMESSE'!$A$2:$F$25,4,FALSE)," - ", VLOOKUP(exp_SILP!$B1971,'DATI COMMESSE'!$A$2:$F$25,2,FALSE)," - ",VLOOKUP(exp_SILP!$B1971,'DATI COMMESSE'!$A$2:$F$25,3,FALSE))</f>
        <v>GOL - 22-02-5000 - 22-12-5003</v>
      </c>
      <c r="D1971" s="18" t="str">
        <f>LEFT(exp_SILP!$R1971,5)</f>
        <v>14:00</v>
      </c>
      <c r="E1971" s="18" t="str">
        <f>RIGHT(exp_SILP!$R1971,5)</f>
        <v>15:00</v>
      </c>
      <c r="F1971" s="18">
        <f>IF(exp_SILP!$AG1971&gt;=60,exp_SILP!$AG1971/60,exp_SILP!$AG1971)</f>
        <v>1</v>
      </c>
      <c r="G1971" s="18" t="str">
        <f>VLOOKUP(exp_SILP!$Y1971,'DATI CM'!$A$2:$F$28,2,FALSE)</f>
        <v>PNFMRT85H50A859E</v>
      </c>
      <c r="H1971" s="18" t="str">
        <f>VLOOKUP(exp_SILP!$Y1971,'DATI CM'!$A$2:$F$28,3,FALSE)</f>
        <v>A011</v>
      </c>
      <c r="I1971" s="18" t="str">
        <f t="shared" si="1"/>
        <v>N</v>
      </c>
      <c r="J1971" s="18" t="str">
        <f>VLOOKUP(exp_SILP!$Y1971,'DATI CM'!$A$2:$F$28,4,FALSE)</f>
        <v>BIELLA</v>
      </c>
      <c r="K1971" s="19">
        <f>VLOOKUP(exp_SILP!$B1971,'DATI COMMESSE'!$A$2:$F$25,5,FALSE)</f>
        <v>39.94</v>
      </c>
      <c r="L1971" s="19">
        <f>IF(exp_SILP!$B1971="A4.10 - LEP E - ORIENTAMENTO SPECIALISTICO SKILL GAP ANALYSIS - GRUPPO 3P",0,VLOOKUP(exp_SILP!$Y1971,'DATI CM'!$A$2:$F$28,6,FALSE))</f>
        <v>25</v>
      </c>
      <c r="M1971" s="19">
        <f>IFERROR(VLOOKUP(exp_SILP!$B1971,'DATI CM'!$H$2:$I$16,2,FALSE)*exp_SILP!$F1971,0)</f>
        <v>0</v>
      </c>
      <c r="N1971" s="18" t="str">
        <f>VLOOKUP(exp_SILP!$B1971,'DATI COMMESSE'!$A$2:$F$25,4,FALSE)</f>
        <v>GOL</v>
      </c>
      <c r="O1971" s="20">
        <f>VLOOKUP(exp_SILP!$B1971,'DATI COMMESSE'!$A$2:$F$25,5,FALSE)*exp_SILP!$F1971</f>
        <v>39.94</v>
      </c>
      <c r="P1971" s="18" t="str">
        <f>IF(MID(exp_SILP!$W1971,10,2)&gt;"40","F","M")</f>
        <v>F</v>
      </c>
      <c r="Q1971" s="24" t="s">
        <v>1725</v>
      </c>
      <c r="R1971" s="22" t="s">
        <v>56</v>
      </c>
      <c r="S1971" s="22" t="s">
        <v>57</v>
      </c>
      <c r="T1971" s="22" t="s">
        <v>58</v>
      </c>
      <c r="U1971" s="22" t="s">
        <v>59</v>
      </c>
      <c r="V1971" s="22" t="s">
        <v>519</v>
      </c>
      <c r="W1971" s="22" t="s">
        <v>520</v>
      </c>
      <c r="X1971" s="22" t="s">
        <v>521</v>
      </c>
      <c r="Y1971" s="22" t="s">
        <v>15</v>
      </c>
      <c r="Z1971" s="22" t="s">
        <v>63</v>
      </c>
      <c r="AA1971" s="22" t="s">
        <v>64</v>
      </c>
      <c r="AB1971" s="22" t="s">
        <v>65</v>
      </c>
      <c r="AC1971" s="22" t="s">
        <v>66</v>
      </c>
      <c r="AD1971" s="22" t="s">
        <v>59</v>
      </c>
      <c r="AE1971" s="22" t="s">
        <v>59</v>
      </c>
      <c r="AF1971" s="22" t="s">
        <v>59</v>
      </c>
      <c r="AG1971" s="25" t="s">
        <v>67</v>
      </c>
      <c r="AH1971" s="22" t="s">
        <v>1074</v>
      </c>
      <c r="AI1971" s="22" t="s">
        <v>68</v>
      </c>
      <c r="AJ1971" s="22" t="str">
        <f>VLOOKUP(exp_SILP!$Y1971,'DATI CM'!$A$2:$F$28,2,FALSE)</f>
        <v>PNFMRT85H50A859E</v>
      </c>
    </row>
    <row r="1972" ht="15.75" hidden="1" customHeight="1">
      <c r="A1972" s="10" t="str">
        <f>IFERROR(VLOOKUP(exp_SILP!$W1972,exp_utenti_P!D:D,1,FALSE),"_DA INSERIRE")</f>
        <v>PVESNS96M45Z104D</v>
      </c>
      <c r="B1972" s="10" t="str">
        <f>IF(AND(exp_SILP!$S1972="A.3 ORIENTAMENTO PROFESSIONALE",exp_SILP!$AD1972="4.2"),"A.3 ORIENTAMENTO PROFESSIONALE (CARCERE)",
IF(AND(exp_SILP!$S1972="A.3 ORIENTAMENTO PROFESSIONALE",exp_SILP!$AD1972="."),"A.3 ORIENTAMENTO PROFESSIONALE (CARCERE)",
IF(AND(exp_SILP!$S1972="A.4 CONSULENZA ORIENTATIVA",exp_SILP!$AD1972="4.2"),"A.4 CONSULENZA ORIENTATIVA (CARCERE)",
IF(AND(exp_SILP!$S1972="A.4 CONSULENZA ORIENTATIVA",exp_SILP!$AD1972="."),"A.4 CONSULENZA ORIENTATIVA (CARCERE)",
IF(AND(exp_SILP!$S1972="A.5 - LEP F1 - ACCOMPAGNAMENTO AL LAVORO",exp_SILP!$AD1972="4.2"),"A.5 - LEP F1 - ACCOMPAGNAMENTO AL LAVORO (CARCERE)",
IF(AND(exp_SILP!$S1972="A.5 - LEP F1 - ACCOMPAGNAMENTO AL LAVORO",exp_SILP!$AD1972="."),"A.5 - LEP F1 - ACCOMPAGNAMENTO AL LAVORO (CARCERE)",
IF(AND(exp_SILP!$S1972="A.5.2a - TUTORAGGIO TIROCINI",exp_SILP!$AD1972="4.2"),"A.5.2a - TUTORAGGIO TIROCINI (CARCERE)",
exp_SILP!$S1972)))))))</f>
        <v>A.5 - LEP F1 - ACCOMPAGNAMENTO AL LAVORO</v>
      </c>
      <c r="C1972" s="11" t="str">
        <f>CONCATENATE(VLOOKUP(exp_SILP!$B1972,'DATI COMMESSE'!$A$2:$F$25,4,FALSE)," - ", VLOOKUP(exp_SILP!$B1972,'DATI COMMESSE'!$A$2:$F$25,2,FALSE)," - ",VLOOKUP(exp_SILP!$B1972,'DATI COMMESSE'!$A$2:$F$25,3,FALSE))</f>
        <v>GOL - 22-02-5000 - 22-12-5003</v>
      </c>
      <c r="D1972" s="11" t="str">
        <f>LEFT(exp_SILP!$R1972,5)</f>
        <v>12:00</v>
      </c>
      <c r="E1972" s="11" t="str">
        <f>RIGHT(exp_SILP!$R1972,5)</f>
        <v>13:00</v>
      </c>
      <c r="F1972" s="11">
        <f>IF(exp_SILP!$AG1972&gt;=60,exp_SILP!$AG1972/60,exp_SILP!$AG1972)</f>
        <v>1</v>
      </c>
      <c r="G1972" s="11" t="str">
        <f>VLOOKUP(exp_SILP!$Y1972,'DATI CM'!$A$2:$F$28,2,FALSE)</f>
        <v>PNFMRT85H50A859E</v>
      </c>
      <c r="H1972" s="11" t="str">
        <f>VLOOKUP(exp_SILP!$Y1972,'DATI CM'!$A$2:$F$28,3,FALSE)</f>
        <v>A011</v>
      </c>
      <c r="I1972" s="11" t="str">
        <f t="shared" si="1"/>
        <v>N</v>
      </c>
      <c r="J1972" s="11" t="str">
        <f>VLOOKUP(exp_SILP!$Y1972,'DATI CM'!$A$2:$F$28,4,FALSE)</f>
        <v>BIELLA</v>
      </c>
      <c r="K1972" s="12">
        <f>VLOOKUP(exp_SILP!$B1972,'DATI COMMESSE'!$A$2:$F$25,5,FALSE)</f>
        <v>39.94</v>
      </c>
      <c r="L1972" s="12">
        <f>IF(exp_SILP!$B1972="A4.10 - LEP E - ORIENTAMENTO SPECIALISTICO SKILL GAP ANALYSIS - GRUPPO 3P",0,VLOOKUP(exp_SILP!$Y1972,'DATI CM'!$A$2:$F$28,6,FALSE))</f>
        <v>25</v>
      </c>
      <c r="M1972" s="12">
        <f>IFERROR(VLOOKUP(exp_SILP!$B1972,'DATI CM'!$H$2:$I$16,2,FALSE)*exp_SILP!$F1972,0)</f>
        <v>0</v>
      </c>
      <c r="N1972" s="11" t="str">
        <f>VLOOKUP(exp_SILP!$B1972,'DATI COMMESSE'!$A$2:$F$25,4,FALSE)</f>
        <v>GOL</v>
      </c>
      <c r="O1972" s="13">
        <f>VLOOKUP(exp_SILP!$B1972,'DATI COMMESSE'!$A$2:$F$25,5,FALSE)*exp_SILP!$F1972</f>
        <v>39.94</v>
      </c>
      <c r="P1972" s="11" t="str">
        <f>IF(MID(exp_SILP!$W1972,10,2)&gt;"40","F","M")</f>
        <v>F</v>
      </c>
      <c r="Q1972" s="27" t="s">
        <v>1725</v>
      </c>
      <c r="R1972" s="15" t="s">
        <v>102</v>
      </c>
      <c r="S1972" s="15" t="s">
        <v>57</v>
      </c>
      <c r="T1972" s="15" t="s">
        <v>58</v>
      </c>
      <c r="U1972" s="15" t="s">
        <v>59</v>
      </c>
      <c r="V1972" s="15" t="s">
        <v>524</v>
      </c>
      <c r="W1972" s="15" t="s">
        <v>525</v>
      </c>
      <c r="X1972" s="15" t="s">
        <v>526</v>
      </c>
      <c r="Y1972" s="15" t="s">
        <v>15</v>
      </c>
      <c r="Z1972" s="15" t="s">
        <v>63</v>
      </c>
      <c r="AA1972" s="15" t="s">
        <v>64</v>
      </c>
      <c r="AB1972" s="15" t="s">
        <v>65</v>
      </c>
      <c r="AC1972" s="15" t="s">
        <v>66</v>
      </c>
      <c r="AD1972" s="15" t="s">
        <v>59</v>
      </c>
      <c r="AE1972" s="15" t="s">
        <v>59</v>
      </c>
      <c r="AF1972" s="15" t="s">
        <v>59</v>
      </c>
      <c r="AG1972" s="28" t="s">
        <v>67</v>
      </c>
      <c r="AH1972" s="15" t="s">
        <v>1725</v>
      </c>
      <c r="AI1972" s="15" t="s">
        <v>68</v>
      </c>
      <c r="AJ1972" s="15" t="str">
        <f>VLOOKUP(exp_SILP!$Y1972,'DATI CM'!$A$2:$F$28,2,FALSE)</f>
        <v>PNFMRT85H50A859E</v>
      </c>
    </row>
    <row r="1973" ht="15.75" hidden="1" customHeight="1">
      <c r="A1973" s="17" t="str">
        <f>IFERROR(VLOOKUP(exp_SILP!$W1973,exp_utenti_P!D:D,1,FALSE),"_DA INSERIRE")</f>
        <v>PVESNS96M45Z104D</v>
      </c>
      <c r="B1973" s="17" t="str">
        <f>IF(AND(exp_SILP!$S1973="A.3 ORIENTAMENTO PROFESSIONALE",exp_SILP!$AD1973="4.2"),"A.3 ORIENTAMENTO PROFESSIONALE (CARCERE)",
IF(AND(exp_SILP!$S1973="A.3 ORIENTAMENTO PROFESSIONALE",exp_SILP!$AD1973="."),"A.3 ORIENTAMENTO PROFESSIONALE (CARCERE)",
IF(AND(exp_SILP!$S1973="A.4 CONSULENZA ORIENTATIVA",exp_SILP!$AD1973="4.2"),"A.4 CONSULENZA ORIENTATIVA (CARCERE)",
IF(AND(exp_SILP!$S1973="A.4 CONSULENZA ORIENTATIVA",exp_SILP!$AD1973="."),"A.4 CONSULENZA ORIENTATIVA (CARCERE)",
IF(AND(exp_SILP!$S1973="A.5 - LEP F1 - ACCOMPAGNAMENTO AL LAVORO",exp_SILP!$AD1973="4.2"),"A.5 - LEP F1 - ACCOMPAGNAMENTO AL LAVORO (CARCERE)",
IF(AND(exp_SILP!$S1973="A.5 - LEP F1 - ACCOMPAGNAMENTO AL LAVORO",exp_SILP!$AD1973="."),"A.5 - LEP F1 - ACCOMPAGNAMENTO AL LAVORO (CARCERE)",
IF(AND(exp_SILP!$S1973="A.5.2a - TUTORAGGIO TIROCINI",exp_SILP!$AD1973="4.2"),"A.5.2a - TUTORAGGIO TIROCINI (CARCERE)",
exp_SILP!$S1973)))))))</f>
        <v>A.5 - LEP F1 - ACCOMPAGNAMENTO AL LAVORO</v>
      </c>
      <c r="C1973" s="18" t="str">
        <f>CONCATENATE(VLOOKUP(exp_SILP!$B1973,'DATI COMMESSE'!$A$2:$F$25,4,FALSE)," - ", VLOOKUP(exp_SILP!$B1973,'DATI COMMESSE'!$A$2:$F$25,2,FALSE)," - ",VLOOKUP(exp_SILP!$B1973,'DATI COMMESSE'!$A$2:$F$25,3,FALSE))</f>
        <v>GOL - 22-02-5000 - 22-12-5003</v>
      </c>
      <c r="D1973" s="18" t="str">
        <f>LEFT(exp_SILP!$R1973,5)</f>
        <v>11:00</v>
      </c>
      <c r="E1973" s="18" t="str">
        <f>RIGHT(exp_SILP!$R1973,5)</f>
        <v>12:00</v>
      </c>
      <c r="F1973" s="18">
        <f>IF(exp_SILP!$AG1973&gt;=60,exp_SILP!$AG1973/60,exp_SILP!$AG1973)</f>
        <v>1</v>
      </c>
      <c r="G1973" s="18" t="str">
        <f>VLOOKUP(exp_SILP!$Y1973,'DATI CM'!$A$2:$F$28,2,FALSE)</f>
        <v>PNFMRT85H50A859E</v>
      </c>
      <c r="H1973" s="18" t="str">
        <f>VLOOKUP(exp_SILP!$Y1973,'DATI CM'!$A$2:$F$28,3,FALSE)</f>
        <v>A011</v>
      </c>
      <c r="I1973" s="18" t="str">
        <f t="shared" si="1"/>
        <v>N</v>
      </c>
      <c r="J1973" s="18" t="str">
        <f>VLOOKUP(exp_SILP!$Y1973,'DATI CM'!$A$2:$F$28,4,FALSE)</f>
        <v>BIELLA</v>
      </c>
      <c r="K1973" s="19">
        <f>VLOOKUP(exp_SILP!$B1973,'DATI COMMESSE'!$A$2:$F$25,5,FALSE)</f>
        <v>39.94</v>
      </c>
      <c r="L1973" s="19">
        <f>IF(exp_SILP!$B1973="A4.10 - LEP E - ORIENTAMENTO SPECIALISTICO SKILL GAP ANALYSIS - GRUPPO 3P",0,VLOOKUP(exp_SILP!$Y1973,'DATI CM'!$A$2:$F$28,6,FALSE))</f>
        <v>25</v>
      </c>
      <c r="M1973" s="19">
        <f>IFERROR(VLOOKUP(exp_SILP!$B1973,'DATI CM'!$H$2:$I$16,2,FALSE)*exp_SILP!$F1973,0)</f>
        <v>0</v>
      </c>
      <c r="N1973" s="18" t="str">
        <f>VLOOKUP(exp_SILP!$B1973,'DATI COMMESSE'!$A$2:$F$25,4,FALSE)</f>
        <v>GOL</v>
      </c>
      <c r="O1973" s="20">
        <f>VLOOKUP(exp_SILP!$B1973,'DATI COMMESSE'!$A$2:$F$25,5,FALSE)*exp_SILP!$F1973</f>
        <v>39.94</v>
      </c>
      <c r="P1973" s="18" t="str">
        <f>IF(MID(exp_SILP!$W1973,10,2)&gt;"40","F","M")</f>
        <v>F</v>
      </c>
      <c r="Q1973" s="24" t="s">
        <v>1725</v>
      </c>
      <c r="R1973" s="22" t="s">
        <v>278</v>
      </c>
      <c r="S1973" s="22" t="s">
        <v>57</v>
      </c>
      <c r="T1973" s="22" t="s">
        <v>58</v>
      </c>
      <c r="U1973" s="22" t="s">
        <v>59</v>
      </c>
      <c r="V1973" s="22" t="s">
        <v>524</v>
      </c>
      <c r="W1973" s="22" t="s">
        <v>525</v>
      </c>
      <c r="X1973" s="22" t="s">
        <v>526</v>
      </c>
      <c r="Y1973" s="22" t="s">
        <v>15</v>
      </c>
      <c r="Z1973" s="22" t="s">
        <v>63</v>
      </c>
      <c r="AA1973" s="22" t="s">
        <v>64</v>
      </c>
      <c r="AB1973" s="22" t="s">
        <v>65</v>
      </c>
      <c r="AC1973" s="22" t="s">
        <v>66</v>
      </c>
      <c r="AD1973" s="22" t="s">
        <v>59</v>
      </c>
      <c r="AE1973" s="22" t="s">
        <v>59</v>
      </c>
      <c r="AF1973" s="22" t="s">
        <v>59</v>
      </c>
      <c r="AG1973" s="25" t="s">
        <v>67</v>
      </c>
      <c r="AH1973" s="22" t="s">
        <v>1725</v>
      </c>
      <c r="AI1973" s="22" t="s">
        <v>68</v>
      </c>
      <c r="AJ1973" s="22" t="str">
        <f>VLOOKUP(exp_SILP!$Y1973,'DATI CM'!$A$2:$F$28,2,FALSE)</f>
        <v>PNFMRT85H50A859E</v>
      </c>
    </row>
    <row r="1974" ht="15.75" hidden="1" customHeight="1">
      <c r="A1974" s="10" t="str">
        <f>IFERROR(VLOOKUP(exp_SILP!$W1974,exp_utenti_P!D:D,1,FALSE),"_DA INSERIRE")</f>
        <v>HLMLHO57L57Z154R</v>
      </c>
      <c r="B1974" s="10" t="str">
        <f>IF(AND(exp_SILP!$S1974="A.3 ORIENTAMENTO PROFESSIONALE",exp_SILP!$AD1974="4.2"),"A.3 ORIENTAMENTO PROFESSIONALE (CARCERE)",
IF(AND(exp_SILP!$S1974="A.3 ORIENTAMENTO PROFESSIONALE",exp_SILP!$AD1974="."),"A.3 ORIENTAMENTO PROFESSIONALE (CARCERE)",
IF(AND(exp_SILP!$S1974="A.4 CONSULENZA ORIENTATIVA",exp_SILP!$AD1974="4.2"),"A.4 CONSULENZA ORIENTATIVA (CARCERE)",
IF(AND(exp_SILP!$S1974="A.4 CONSULENZA ORIENTATIVA",exp_SILP!$AD1974="."),"A.4 CONSULENZA ORIENTATIVA (CARCERE)",
IF(AND(exp_SILP!$S1974="A.5 - LEP F1 - ACCOMPAGNAMENTO AL LAVORO",exp_SILP!$AD1974="4.2"),"A.5 - LEP F1 - ACCOMPAGNAMENTO AL LAVORO (CARCERE)",
IF(AND(exp_SILP!$S1974="A.5 - LEP F1 - ACCOMPAGNAMENTO AL LAVORO",exp_SILP!$AD1974="."),"A.5 - LEP F1 - ACCOMPAGNAMENTO AL LAVORO (CARCERE)",
IF(AND(exp_SILP!$S1974="A.5.2a - TUTORAGGIO TIROCINI",exp_SILP!$AD1974="4.2"),"A.5.2a - TUTORAGGIO TIROCINI (CARCERE)",
exp_SILP!$S1974)))))))</f>
        <v>A.5.1 ATTIVAZIONE E RICERCA OPPORTUNITA' (1-C)</v>
      </c>
      <c r="C1974" s="11" t="str">
        <f>CONCATENATE(VLOOKUP(exp_SILP!$B1974,'DATI COMMESSE'!$A$2:$F$25,4,FALSE)," - ", VLOOKUP(exp_SILP!$B1974,'DATI COMMESSE'!$A$2:$F$25,2,FALSE)," - ",VLOOKUP(exp_SILP!$B1974,'DATI COMMESSE'!$A$2:$F$25,3,FALSE))</f>
        <v>FRD - 22-02-5000 - 22-12-5002</v>
      </c>
      <c r="D1974" s="11" t="str">
        <f>LEFT(exp_SILP!$R1974,5)</f>
        <v>12:30</v>
      </c>
      <c r="E1974" s="11" t="str">
        <f>RIGHT(exp_SILP!$R1974,5)</f>
        <v>13:30</v>
      </c>
      <c r="F1974" s="11">
        <f>IF(exp_SILP!$AG1974&gt;=60,exp_SILP!$AG1974/60,exp_SILP!$AG1974)</f>
        <v>1</v>
      </c>
      <c r="G1974" s="11" t="str">
        <f>VLOOKUP(exp_SILP!$Y1974,'DATI CM'!$A$2:$F$28,2,FALSE)</f>
        <v>TRZCST69B41F952V</v>
      </c>
      <c r="H1974" s="11" t="str">
        <f>VLOOKUP(exp_SILP!$Y1974,'DATI CM'!$A$2:$F$28,3,FALSE)</f>
        <v/>
      </c>
      <c r="I1974" s="11" t="str">
        <f t="shared" si="1"/>
        <v>N</v>
      </c>
      <c r="J1974" s="11" t="str">
        <f>VLOOKUP(exp_SILP!$Y1974,'DATI CM'!$A$2:$F$28,4,FALSE)</f>
        <v/>
      </c>
      <c r="K1974" s="12">
        <f>VLOOKUP(exp_SILP!$B1974,'DATI COMMESSE'!$A$2:$F$25,5,FALSE)</f>
        <v>35.5</v>
      </c>
      <c r="L1974" s="12" t="str">
        <f>IF(exp_SILP!$B1974="A4.10 - LEP E - ORIENTAMENTO SPECIALISTICO SKILL GAP ANALYSIS - GRUPPO 3P",0,VLOOKUP(exp_SILP!$Y1974,'DATI CM'!$A$2:$F$28,6,FALSE))</f>
        <v/>
      </c>
      <c r="M1974" s="12">
        <f>IFERROR(VLOOKUP(exp_SILP!$B1974,'DATI CM'!$H$2:$I$16,2,FALSE)*exp_SILP!$F1974,0)</f>
        <v>0</v>
      </c>
      <c r="N1974" s="11" t="str">
        <f>VLOOKUP(exp_SILP!$B1974,'DATI COMMESSE'!$A$2:$F$25,4,FALSE)</f>
        <v>FRD</v>
      </c>
      <c r="O1974" s="13">
        <f>VLOOKUP(exp_SILP!$B1974,'DATI COMMESSE'!$A$2:$F$25,5,FALSE)*exp_SILP!$F1974</f>
        <v>35.5</v>
      </c>
      <c r="P1974" s="11" t="str">
        <f>IF(MID(exp_SILP!$W1974,10,2)&gt;"40","F","M")</f>
        <v>F</v>
      </c>
      <c r="Q1974" s="27" t="s">
        <v>1725</v>
      </c>
      <c r="R1974" s="15" t="s">
        <v>771</v>
      </c>
      <c r="S1974" s="15" t="s">
        <v>160</v>
      </c>
      <c r="T1974" s="15" t="s">
        <v>58</v>
      </c>
      <c r="U1974" s="15" t="s">
        <v>59</v>
      </c>
      <c r="V1974" s="15" t="s">
        <v>661</v>
      </c>
      <c r="W1974" s="15" t="s">
        <v>662</v>
      </c>
      <c r="X1974" s="15" t="s">
        <v>663</v>
      </c>
      <c r="Y1974" s="15" t="s">
        <v>18</v>
      </c>
      <c r="Z1974" s="15" t="s">
        <v>63</v>
      </c>
      <c r="AA1974" s="15" t="s">
        <v>64</v>
      </c>
      <c r="AB1974" s="15" t="s">
        <v>65</v>
      </c>
      <c r="AC1974" s="15" t="s">
        <v>82</v>
      </c>
      <c r="AD1974" s="15" t="s">
        <v>59</v>
      </c>
      <c r="AE1974" s="15" t="s">
        <v>59</v>
      </c>
      <c r="AF1974" s="15" t="s">
        <v>114</v>
      </c>
      <c r="AG1974" s="28" t="s">
        <v>67</v>
      </c>
      <c r="AH1974" s="15" t="s">
        <v>1725</v>
      </c>
      <c r="AI1974" s="15" t="s">
        <v>83</v>
      </c>
      <c r="AJ1974" s="15" t="str">
        <f>VLOOKUP(exp_SILP!$Y1974,'DATI CM'!$A$2:$F$28,2,FALSE)</f>
        <v>TRZCST69B41F952V</v>
      </c>
    </row>
    <row r="1975" ht="15.75" hidden="1" customHeight="1">
      <c r="A1975" s="17" t="str">
        <f>IFERROR(VLOOKUP(exp_SILP!$W1975,exp_utenti_P!D:D,1,FALSE),"_DA INSERIRE")</f>
        <v>HLMLHO57L57Z154R</v>
      </c>
      <c r="B1975" s="17" t="str">
        <f>IF(AND(exp_SILP!$S1975="A.3 ORIENTAMENTO PROFESSIONALE",exp_SILP!$AD1975="4.2"),"A.3 ORIENTAMENTO PROFESSIONALE (CARCERE)",
IF(AND(exp_SILP!$S1975="A.3 ORIENTAMENTO PROFESSIONALE",exp_SILP!$AD1975="."),"A.3 ORIENTAMENTO PROFESSIONALE (CARCERE)",
IF(AND(exp_SILP!$S1975="A.4 CONSULENZA ORIENTATIVA",exp_SILP!$AD1975="4.2"),"A.4 CONSULENZA ORIENTATIVA (CARCERE)",
IF(AND(exp_SILP!$S1975="A.4 CONSULENZA ORIENTATIVA",exp_SILP!$AD1975="."),"A.4 CONSULENZA ORIENTATIVA (CARCERE)",
IF(AND(exp_SILP!$S1975="A.5 - LEP F1 - ACCOMPAGNAMENTO AL LAVORO",exp_SILP!$AD1975="4.2"),"A.5 - LEP F1 - ACCOMPAGNAMENTO AL LAVORO (CARCERE)",
IF(AND(exp_SILP!$S1975="A.5 - LEP F1 - ACCOMPAGNAMENTO AL LAVORO",exp_SILP!$AD1975="."),"A.5 - LEP F1 - ACCOMPAGNAMENTO AL LAVORO (CARCERE)",
IF(AND(exp_SILP!$S1975="A.5.2a - TUTORAGGIO TIROCINI",exp_SILP!$AD1975="4.2"),"A.5.2a - TUTORAGGIO TIROCINI (CARCERE)",
exp_SILP!$S1975)))))))</f>
        <v>A.5.1 ATTIVAZIONE E RICERCA OPPORTUNITA' (1-C)</v>
      </c>
      <c r="C1975" s="18" t="str">
        <f>CONCATENATE(VLOOKUP(exp_SILP!$B1975,'DATI COMMESSE'!$A$2:$F$25,4,FALSE)," - ", VLOOKUP(exp_SILP!$B1975,'DATI COMMESSE'!$A$2:$F$25,2,FALSE)," - ",VLOOKUP(exp_SILP!$B1975,'DATI COMMESSE'!$A$2:$F$25,3,FALSE))</f>
        <v>FRD - 22-02-5000 - 22-12-5002</v>
      </c>
      <c r="D1975" s="18" t="str">
        <f>LEFT(exp_SILP!$R1975,5)</f>
        <v>09:30</v>
      </c>
      <c r="E1975" s="18" t="str">
        <f>RIGHT(exp_SILP!$R1975,5)</f>
        <v>12:30</v>
      </c>
      <c r="F1975" s="18">
        <f>IF(exp_SILP!$AG1975&gt;=60,exp_SILP!$AG1975/60,exp_SILP!$AG1975)</f>
        <v>3</v>
      </c>
      <c r="G1975" s="18" t="str">
        <f>VLOOKUP(exp_SILP!$Y1975,'DATI CM'!$A$2:$F$28,2,FALSE)</f>
        <v>TRZCST69B41F952V</v>
      </c>
      <c r="H1975" s="18" t="str">
        <f>VLOOKUP(exp_SILP!$Y1975,'DATI CM'!$A$2:$F$28,3,FALSE)</f>
        <v/>
      </c>
      <c r="I1975" s="18" t="str">
        <f t="shared" si="1"/>
        <v>N</v>
      </c>
      <c r="J1975" s="18" t="str">
        <f>VLOOKUP(exp_SILP!$Y1975,'DATI CM'!$A$2:$F$28,4,FALSE)</f>
        <v/>
      </c>
      <c r="K1975" s="19">
        <f>VLOOKUP(exp_SILP!$B1975,'DATI COMMESSE'!$A$2:$F$25,5,FALSE)</f>
        <v>35.5</v>
      </c>
      <c r="L1975" s="19" t="str">
        <f>IF(exp_SILP!$B1975="A4.10 - LEP E - ORIENTAMENTO SPECIALISTICO SKILL GAP ANALYSIS - GRUPPO 3P",0,VLOOKUP(exp_SILP!$Y1975,'DATI CM'!$A$2:$F$28,6,FALSE))</f>
        <v/>
      </c>
      <c r="M1975" s="19">
        <f>IFERROR(VLOOKUP(exp_SILP!$B1975,'DATI CM'!$H$2:$I$16,2,FALSE)*exp_SILP!$F1975,0)</f>
        <v>0</v>
      </c>
      <c r="N1975" s="18" t="str">
        <f>VLOOKUP(exp_SILP!$B1975,'DATI COMMESSE'!$A$2:$F$25,4,FALSE)</f>
        <v>FRD</v>
      </c>
      <c r="O1975" s="20">
        <f>VLOOKUP(exp_SILP!$B1975,'DATI COMMESSE'!$A$2:$F$25,5,FALSE)*exp_SILP!$F1975</f>
        <v>106.5</v>
      </c>
      <c r="P1975" s="18" t="str">
        <f>IF(MID(exp_SILP!$W1975,10,2)&gt;"40","F","M")</f>
        <v>F</v>
      </c>
      <c r="Q1975" s="24" t="s">
        <v>1725</v>
      </c>
      <c r="R1975" s="22" t="s">
        <v>126</v>
      </c>
      <c r="S1975" s="22" t="s">
        <v>160</v>
      </c>
      <c r="T1975" s="22" t="s">
        <v>58</v>
      </c>
      <c r="U1975" s="22" t="s">
        <v>59</v>
      </c>
      <c r="V1975" s="22" t="s">
        <v>661</v>
      </c>
      <c r="W1975" s="22" t="s">
        <v>662</v>
      </c>
      <c r="X1975" s="22" t="s">
        <v>663</v>
      </c>
      <c r="Y1975" s="22" t="s">
        <v>18</v>
      </c>
      <c r="Z1975" s="22" t="s">
        <v>63</v>
      </c>
      <c r="AA1975" s="22" t="s">
        <v>64</v>
      </c>
      <c r="AB1975" s="22" t="s">
        <v>65</v>
      </c>
      <c r="AC1975" s="22" t="s">
        <v>82</v>
      </c>
      <c r="AD1975" s="22" t="s">
        <v>59</v>
      </c>
      <c r="AE1975" s="22" t="s">
        <v>59</v>
      </c>
      <c r="AF1975" s="22" t="s">
        <v>59</v>
      </c>
      <c r="AG1975" s="25" t="s">
        <v>101</v>
      </c>
      <c r="AH1975" s="22" t="s">
        <v>1725</v>
      </c>
      <c r="AI1975" s="22" t="s">
        <v>83</v>
      </c>
      <c r="AJ1975" s="22" t="str">
        <f>VLOOKUP(exp_SILP!$Y1975,'DATI CM'!$A$2:$F$28,2,FALSE)</f>
        <v>TRZCST69B41F952V</v>
      </c>
    </row>
    <row r="1976" ht="15.75" hidden="1" customHeight="1">
      <c r="A1976" s="10" t="str">
        <f>IFERROR(VLOOKUP(exp_SILP!$W1976,exp_utenti_P!D:D,1,FALSE),"_DA INSERIRE")</f>
        <v>BTTSMN79H28B729F</v>
      </c>
      <c r="B1976" s="10" t="str">
        <f>IF(AND(exp_SILP!$S1976="A.3 ORIENTAMENTO PROFESSIONALE",exp_SILP!$AD1976="4.2"),"A.3 ORIENTAMENTO PROFESSIONALE (CARCERE)",
IF(AND(exp_SILP!$S1976="A.3 ORIENTAMENTO PROFESSIONALE",exp_SILP!$AD1976="."),"A.3 ORIENTAMENTO PROFESSIONALE (CARCERE)",
IF(AND(exp_SILP!$S1976="A.4 CONSULENZA ORIENTATIVA",exp_SILP!$AD1976="4.2"),"A.4 CONSULENZA ORIENTATIVA (CARCERE)",
IF(AND(exp_SILP!$S1976="A.4 CONSULENZA ORIENTATIVA",exp_SILP!$AD1976="."),"A.4 CONSULENZA ORIENTATIVA (CARCERE)",
IF(AND(exp_SILP!$S1976="A.5 - LEP F1 - ACCOMPAGNAMENTO AL LAVORO",exp_SILP!$AD1976="4.2"),"A.5 - LEP F1 - ACCOMPAGNAMENTO AL LAVORO (CARCERE)",
IF(AND(exp_SILP!$S1976="A.5 - LEP F1 - ACCOMPAGNAMENTO AL LAVORO",exp_SILP!$AD1976="."),"A.5 - LEP F1 - ACCOMPAGNAMENTO AL LAVORO (CARCERE)",
IF(AND(exp_SILP!$S1976="A.5.2a - TUTORAGGIO TIROCINI",exp_SILP!$AD1976="4.2"),"A.5.2a - TUTORAGGIO TIROCINI (CARCERE)",
exp_SILP!$S1976)))))))</f>
        <v>A4.10 - LEP E - ORIENTAMENTO SPECIALISTICO SKILL GAP ANALYSIS</v>
      </c>
      <c r="C1976" s="11" t="str">
        <f>CONCATENATE(VLOOKUP(exp_SILP!$B1976,'DATI COMMESSE'!$A$2:$F$25,4,FALSE)," - ", VLOOKUP(exp_SILP!$B1976,'DATI COMMESSE'!$A$2:$F$25,2,FALSE)," - ",VLOOKUP(exp_SILP!$B1976,'DATI COMMESSE'!$A$2:$F$25,3,FALSE))</f>
        <v>GOL - 22-02-5000 - 22-12-5003</v>
      </c>
      <c r="D1976" s="11" t="str">
        <f>LEFT(exp_SILP!$R1976,5)</f>
        <v>17:00</v>
      </c>
      <c r="E1976" s="11" t="str">
        <f>RIGHT(exp_SILP!$R1976,5)</f>
        <v>18:00</v>
      </c>
      <c r="F1976" s="11">
        <f>IF(exp_SILP!$AG1976&gt;=60,exp_SILP!$AG1976/60,exp_SILP!$AG1976)</f>
        <v>1</v>
      </c>
      <c r="G1976" s="11" t="str">
        <f>VLOOKUP(exp_SILP!$Y1976,'DATI CM'!$A$2:$F$28,2,FALSE)</f>
        <v>CSSLTZ84H70A859W</v>
      </c>
      <c r="H1976" s="11" t="str">
        <f>VLOOKUP(exp_SILP!$Y1976,'DATI CM'!$A$2:$F$28,3,FALSE)</f>
        <v/>
      </c>
      <c r="I1976" s="11" t="str">
        <f t="shared" si="1"/>
        <v>N</v>
      </c>
      <c r="J1976" s="11" t="str">
        <f>VLOOKUP(exp_SILP!$Y1976,'DATI CM'!$A$2:$F$28,4,FALSE)</f>
        <v/>
      </c>
      <c r="K1976" s="12">
        <f>VLOOKUP(exp_SILP!$B1976,'DATI COMMESSE'!$A$2:$F$25,5,FALSE)</f>
        <v>39.94</v>
      </c>
      <c r="L1976" s="12" t="str">
        <f>IF(exp_SILP!$B1976="A4.10 - LEP E - ORIENTAMENTO SPECIALISTICO SKILL GAP ANALYSIS - GRUPPO 3P",0,VLOOKUP(exp_SILP!$Y1976,'DATI CM'!$A$2:$F$28,6,FALSE))</f>
        <v/>
      </c>
      <c r="M1976" s="12">
        <f>IFERROR(VLOOKUP(exp_SILP!$B1976,'DATI CM'!$H$2:$I$16,2,FALSE)*exp_SILP!$F1976,0)</f>
        <v>0</v>
      </c>
      <c r="N1976" s="11" t="str">
        <f>VLOOKUP(exp_SILP!$B1976,'DATI COMMESSE'!$A$2:$F$25,4,FALSE)</f>
        <v>GOL</v>
      </c>
      <c r="O1976" s="13">
        <f>VLOOKUP(exp_SILP!$B1976,'DATI COMMESSE'!$A$2:$F$25,5,FALSE)*exp_SILP!$F1976</f>
        <v>39.94</v>
      </c>
      <c r="P1976" s="11" t="str">
        <f>IF(MID(exp_SILP!$W1976,10,2)&gt;"40","F","M")</f>
        <v>M</v>
      </c>
      <c r="Q1976" s="27" t="s">
        <v>1725</v>
      </c>
      <c r="R1976" s="15" t="s">
        <v>93</v>
      </c>
      <c r="S1976" s="15" t="s">
        <v>70</v>
      </c>
      <c r="T1976" s="15" t="s">
        <v>58</v>
      </c>
      <c r="U1976" s="15" t="s">
        <v>59</v>
      </c>
      <c r="V1976" s="15" t="s">
        <v>424</v>
      </c>
      <c r="W1976" s="15" t="s">
        <v>425</v>
      </c>
      <c r="X1976" s="15" t="s">
        <v>426</v>
      </c>
      <c r="Y1976" s="15" t="s">
        <v>4</v>
      </c>
      <c r="Z1976" s="15" t="s">
        <v>63</v>
      </c>
      <c r="AA1976" s="15" t="s">
        <v>64</v>
      </c>
      <c r="AB1976" s="15" t="s">
        <v>65</v>
      </c>
      <c r="AC1976" s="15" t="s">
        <v>66</v>
      </c>
      <c r="AD1976" s="15" t="s">
        <v>59</v>
      </c>
      <c r="AE1976" s="15" t="s">
        <v>59</v>
      </c>
      <c r="AF1976" s="15" t="s">
        <v>114</v>
      </c>
      <c r="AG1976" s="28" t="s">
        <v>67</v>
      </c>
      <c r="AH1976" s="15" t="s">
        <v>138</v>
      </c>
      <c r="AI1976" s="15" t="s">
        <v>181</v>
      </c>
      <c r="AJ1976" s="15" t="str">
        <f>VLOOKUP(exp_SILP!$Y1976,'DATI CM'!$A$2:$F$28,2,FALSE)</f>
        <v>CSSLTZ84H70A859W</v>
      </c>
    </row>
    <row r="1977" ht="15.75" hidden="1" customHeight="1">
      <c r="A1977" s="17" t="str">
        <f>IFERROR(VLOOKUP(exp_SILP!$W1977,exp_utenti_P!D:D,1,FALSE),"_DA INSERIRE")</f>
        <v>CRSNRC81T14A859Q</v>
      </c>
      <c r="B1977" s="17" t="str">
        <f>IF(AND(exp_SILP!$S1977="A.3 ORIENTAMENTO PROFESSIONALE",exp_SILP!$AD1977="4.2"),"A.3 ORIENTAMENTO PROFESSIONALE (CARCERE)",
IF(AND(exp_SILP!$S1977="A.3 ORIENTAMENTO PROFESSIONALE",exp_SILP!$AD1977="."),"A.3 ORIENTAMENTO PROFESSIONALE (CARCERE)",
IF(AND(exp_SILP!$S1977="A.4 CONSULENZA ORIENTATIVA",exp_SILP!$AD1977="4.2"),"A.4 CONSULENZA ORIENTATIVA (CARCERE)",
IF(AND(exp_SILP!$S1977="A.4 CONSULENZA ORIENTATIVA",exp_SILP!$AD1977="."),"A.4 CONSULENZA ORIENTATIVA (CARCERE)",
IF(AND(exp_SILP!$S1977="A.5 - LEP F1 - ACCOMPAGNAMENTO AL LAVORO",exp_SILP!$AD1977="4.2"),"A.5 - LEP F1 - ACCOMPAGNAMENTO AL LAVORO (CARCERE)",
IF(AND(exp_SILP!$S1977="A.5 - LEP F1 - ACCOMPAGNAMENTO AL LAVORO",exp_SILP!$AD1977="."),"A.5 - LEP F1 - ACCOMPAGNAMENTO AL LAVORO (CARCERE)",
IF(AND(exp_SILP!$S1977="A.5.2a - TUTORAGGIO TIROCINI",exp_SILP!$AD1977="4.2"),"A.5.2a - TUTORAGGIO TIROCINI (CARCERE)",
exp_SILP!$S1977)))))))</f>
        <v>A4.10 - LEP E - ORIENTAMENTO SPECIALISTICO SKILL GAP ANALYSIS</v>
      </c>
      <c r="C1977" s="18" t="str">
        <f>CONCATENATE(VLOOKUP(exp_SILP!$B1977,'DATI COMMESSE'!$A$2:$F$25,4,FALSE)," - ", VLOOKUP(exp_SILP!$B1977,'DATI COMMESSE'!$A$2:$F$25,2,FALSE)," - ",VLOOKUP(exp_SILP!$B1977,'DATI COMMESSE'!$A$2:$F$25,3,FALSE))</f>
        <v>GOL - 22-02-5000 - 22-12-5003</v>
      </c>
      <c r="D1977" s="18" t="str">
        <f>LEFT(exp_SILP!$R1977,5)</f>
        <v>16:00</v>
      </c>
      <c r="E1977" s="18" t="str">
        <f>RIGHT(exp_SILP!$R1977,5)</f>
        <v>17:00</v>
      </c>
      <c r="F1977" s="18">
        <f>IF(exp_SILP!$AG1977&gt;=60,exp_SILP!$AG1977/60,exp_SILP!$AG1977)</f>
        <v>1</v>
      </c>
      <c r="G1977" s="18" t="str">
        <f>VLOOKUP(exp_SILP!$Y1977,'DATI CM'!$A$2:$F$28,2,FALSE)</f>
        <v>CSSLTZ84H70A859W</v>
      </c>
      <c r="H1977" s="18" t="str">
        <f>VLOOKUP(exp_SILP!$Y1977,'DATI CM'!$A$2:$F$28,3,FALSE)</f>
        <v/>
      </c>
      <c r="I1977" s="18" t="str">
        <f t="shared" si="1"/>
        <v>N</v>
      </c>
      <c r="J1977" s="18" t="str">
        <f>VLOOKUP(exp_SILP!$Y1977,'DATI CM'!$A$2:$F$28,4,FALSE)</f>
        <v/>
      </c>
      <c r="K1977" s="19">
        <f>VLOOKUP(exp_SILP!$B1977,'DATI COMMESSE'!$A$2:$F$25,5,FALSE)</f>
        <v>39.94</v>
      </c>
      <c r="L1977" s="19" t="str">
        <f>IF(exp_SILP!$B1977="A4.10 - LEP E - ORIENTAMENTO SPECIALISTICO SKILL GAP ANALYSIS - GRUPPO 3P",0,VLOOKUP(exp_SILP!$Y1977,'DATI CM'!$A$2:$F$28,6,FALSE))</f>
        <v/>
      </c>
      <c r="M1977" s="19">
        <f>IFERROR(VLOOKUP(exp_SILP!$B1977,'DATI CM'!$H$2:$I$16,2,FALSE)*exp_SILP!$F1977,0)</f>
        <v>0</v>
      </c>
      <c r="N1977" s="18" t="str">
        <f>VLOOKUP(exp_SILP!$B1977,'DATI COMMESSE'!$A$2:$F$25,4,FALSE)</f>
        <v>GOL</v>
      </c>
      <c r="O1977" s="20">
        <f>VLOOKUP(exp_SILP!$B1977,'DATI COMMESSE'!$A$2:$F$25,5,FALSE)*exp_SILP!$F1977</f>
        <v>39.94</v>
      </c>
      <c r="P1977" s="18" t="str">
        <f>IF(MID(exp_SILP!$W1977,10,2)&gt;"40","F","M")</f>
        <v>M</v>
      </c>
      <c r="Q1977" s="24" t="s">
        <v>1725</v>
      </c>
      <c r="R1977" s="22" t="s">
        <v>152</v>
      </c>
      <c r="S1977" s="22" t="s">
        <v>70</v>
      </c>
      <c r="T1977" s="22" t="s">
        <v>58</v>
      </c>
      <c r="U1977" s="22" t="s">
        <v>59</v>
      </c>
      <c r="V1977" s="22" t="s">
        <v>817</v>
      </c>
      <c r="W1977" s="22" t="s">
        <v>818</v>
      </c>
      <c r="X1977" s="22" t="s">
        <v>819</v>
      </c>
      <c r="Y1977" s="22" t="s">
        <v>4</v>
      </c>
      <c r="Z1977" s="22" t="s">
        <v>63</v>
      </c>
      <c r="AA1977" s="22" t="s">
        <v>64</v>
      </c>
      <c r="AB1977" s="22" t="s">
        <v>65</v>
      </c>
      <c r="AC1977" s="22" t="s">
        <v>66</v>
      </c>
      <c r="AD1977" s="22" t="s">
        <v>59</v>
      </c>
      <c r="AE1977" s="22" t="s">
        <v>59</v>
      </c>
      <c r="AF1977" s="22" t="s">
        <v>114</v>
      </c>
      <c r="AG1977" s="25" t="s">
        <v>67</v>
      </c>
      <c r="AH1977" s="22" t="s">
        <v>138</v>
      </c>
      <c r="AI1977" s="22" t="s">
        <v>181</v>
      </c>
      <c r="AJ1977" s="22" t="str">
        <f>VLOOKUP(exp_SILP!$Y1977,'DATI CM'!$A$2:$F$28,2,FALSE)</f>
        <v>CSSLTZ84H70A859W</v>
      </c>
    </row>
    <row r="1978" ht="15.75" hidden="1" customHeight="1">
      <c r="A1978" s="10" t="str">
        <f>IFERROR(VLOOKUP(exp_SILP!$W1978,exp_utenti_P!D:D,1,FALSE),"_DA INSERIRE")</f>
        <v>LHTMMM72C03Z330E</v>
      </c>
      <c r="B1978" s="10" t="str">
        <f>IF(AND(exp_SILP!$S1978="A.3 ORIENTAMENTO PROFESSIONALE",exp_SILP!$AD1978="4.2"),"A.3 ORIENTAMENTO PROFESSIONALE (CARCERE)",
IF(AND(exp_SILP!$S1978="A.3 ORIENTAMENTO PROFESSIONALE",exp_SILP!$AD1978="."),"A.3 ORIENTAMENTO PROFESSIONALE (CARCERE)",
IF(AND(exp_SILP!$S1978="A.4 CONSULENZA ORIENTATIVA",exp_SILP!$AD1978="4.2"),"A.4 CONSULENZA ORIENTATIVA (CARCERE)",
IF(AND(exp_SILP!$S1978="A.4 CONSULENZA ORIENTATIVA",exp_SILP!$AD1978="."),"A.4 CONSULENZA ORIENTATIVA (CARCERE)",
IF(AND(exp_SILP!$S1978="A.5 - LEP F1 - ACCOMPAGNAMENTO AL LAVORO",exp_SILP!$AD1978="4.2"),"A.5 - LEP F1 - ACCOMPAGNAMENTO AL LAVORO (CARCERE)",
IF(AND(exp_SILP!$S1978="A.5 - LEP F1 - ACCOMPAGNAMENTO AL LAVORO",exp_SILP!$AD1978="."),"A.5 - LEP F1 - ACCOMPAGNAMENTO AL LAVORO (CARCERE)",
IF(AND(exp_SILP!$S1978="A.5.2a - TUTORAGGIO TIROCINI",exp_SILP!$AD1978="4.2"),"A.5.2a - TUTORAGGIO TIROCINI (CARCERE)",
exp_SILP!$S1978)))))))</f>
        <v>A4.10 - LEP E - ORIENTAMENTO SPECIALISTICO SKILL GAP ANALYSIS</v>
      </c>
      <c r="C1978" s="11" t="str">
        <f>CONCATENATE(VLOOKUP(exp_SILP!$B1978,'DATI COMMESSE'!$A$2:$F$25,4,FALSE)," - ", VLOOKUP(exp_SILP!$B1978,'DATI COMMESSE'!$A$2:$F$25,2,FALSE)," - ",VLOOKUP(exp_SILP!$B1978,'DATI COMMESSE'!$A$2:$F$25,3,FALSE))</f>
        <v>GOL - 22-02-5000 - 22-12-5003</v>
      </c>
      <c r="D1978" s="11" t="str">
        <f>LEFT(exp_SILP!$R1978,5)</f>
        <v>14:00</v>
      </c>
      <c r="E1978" s="11" t="str">
        <f>RIGHT(exp_SILP!$R1978,5)</f>
        <v>15:00</v>
      </c>
      <c r="F1978" s="11">
        <f>IF(exp_SILP!$AG1978&gt;=60,exp_SILP!$AG1978/60,exp_SILP!$AG1978)</f>
        <v>1</v>
      </c>
      <c r="G1978" s="11" t="str">
        <f>VLOOKUP(exp_SILP!$Y1978,'DATI CM'!$A$2:$F$28,2,FALSE)</f>
        <v>CSSLTZ84H70A859W</v>
      </c>
      <c r="H1978" s="11" t="str">
        <f>VLOOKUP(exp_SILP!$Y1978,'DATI CM'!$A$2:$F$28,3,FALSE)</f>
        <v/>
      </c>
      <c r="I1978" s="11" t="str">
        <f t="shared" si="1"/>
        <v>N</v>
      </c>
      <c r="J1978" s="11" t="str">
        <f>VLOOKUP(exp_SILP!$Y1978,'DATI CM'!$A$2:$F$28,4,FALSE)</f>
        <v/>
      </c>
      <c r="K1978" s="12">
        <f>VLOOKUP(exp_SILP!$B1978,'DATI COMMESSE'!$A$2:$F$25,5,FALSE)</f>
        <v>39.94</v>
      </c>
      <c r="L1978" s="12" t="str">
        <f>IF(exp_SILP!$B1978="A4.10 - LEP E - ORIENTAMENTO SPECIALISTICO SKILL GAP ANALYSIS - GRUPPO 3P",0,VLOOKUP(exp_SILP!$Y1978,'DATI CM'!$A$2:$F$28,6,FALSE))</f>
        <v/>
      </c>
      <c r="M1978" s="12">
        <f>IFERROR(VLOOKUP(exp_SILP!$B1978,'DATI CM'!$H$2:$I$16,2,FALSE)*exp_SILP!$F1978,0)</f>
        <v>0</v>
      </c>
      <c r="N1978" s="11" t="str">
        <f>VLOOKUP(exp_SILP!$B1978,'DATI COMMESSE'!$A$2:$F$25,4,FALSE)</f>
        <v>GOL</v>
      </c>
      <c r="O1978" s="13">
        <f>VLOOKUP(exp_SILP!$B1978,'DATI COMMESSE'!$A$2:$F$25,5,FALSE)*exp_SILP!$F1978</f>
        <v>39.94</v>
      </c>
      <c r="P1978" s="11" t="str">
        <f>IF(MID(exp_SILP!$W1978,10,2)&gt;"40","F","M")</f>
        <v>M</v>
      </c>
      <c r="Q1978" s="27" t="s">
        <v>1725</v>
      </c>
      <c r="R1978" s="15" t="s">
        <v>56</v>
      </c>
      <c r="S1978" s="15" t="s">
        <v>70</v>
      </c>
      <c r="T1978" s="15" t="s">
        <v>58</v>
      </c>
      <c r="U1978" s="15" t="s">
        <v>59</v>
      </c>
      <c r="V1978" s="15" t="s">
        <v>684</v>
      </c>
      <c r="W1978" s="15" t="s">
        <v>685</v>
      </c>
      <c r="X1978" s="15" t="s">
        <v>686</v>
      </c>
      <c r="Y1978" s="15" t="s">
        <v>4</v>
      </c>
      <c r="Z1978" s="15" t="s">
        <v>63</v>
      </c>
      <c r="AA1978" s="15" t="s">
        <v>64</v>
      </c>
      <c r="AB1978" s="15" t="s">
        <v>65</v>
      </c>
      <c r="AC1978" s="15" t="s">
        <v>66</v>
      </c>
      <c r="AD1978" s="15" t="s">
        <v>59</v>
      </c>
      <c r="AE1978" s="15" t="s">
        <v>59</v>
      </c>
      <c r="AF1978" s="15" t="s">
        <v>114</v>
      </c>
      <c r="AG1978" s="28" t="s">
        <v>67</v>
      </c>
      <c r="AH1978" s="15" t="s">
        <v>138</v>
      </c>
      <c r="AI1978" s="15" t="s">
        <v>181</v>
      </c>
      <c r="AJ1978" s="15" t="str">
        <f>VLOOKUP(exp_SILP!$Y1978,'DATI CM'!$A$2:$F$28,2,FALSE)</f>
        <v>CSSLTZ84H70A859W</v>
      </c>
    </row>
    <row r="1979" ht="15.75" hidden="1" customHeight="1">
      <c r="A1979" s="17" t="str">
        <f>IFERROR(VLOOKUP(exp_SILP!$W1979,exp_utenti_P!D:D,1,FALSE),"_DA INSERIRE")</f>
        <v>RCPSMN73B63F839N</v>
      </c>
      <c r="B1979" s="17" t="str">
        <f>IF(AND(exp_SILP!$S1979="A.3 ORIENTAMENTO PROFESSIONALE",exp_SILP!$AD1979="4.2"),"A.3 ORIENTAMENTO PROFESSIONALE (CARCERE)",
IF(AND(exp_SILP!$S1979="A.3 ORIENTAMENTO PROFESSIONALE",exp_SILP!$AD1979="."),"A.3 ORIENTAMENTO PROFESSIONALE (CARCERE)",
IF(AND(exp_SILP!$S1979="A.4 CONSULENZA ORIENTATIVA",exp_SILP!$AD1979="4.2"),"A.4 CONSULENZA ORIENTATIVA (CARCERE)",
IF(AND(exp_SILP!$S1979="A.4 CONSULENZA ORIENTATIVA",exp_SILP!$AD1979="."),"A.4 CONSULENZA ORIENTATIVA (CARCERE)",
IF(AND(exp_SILP!$S1979="A.5 - LEP F1 - ACCOMPAGNAMENTO AL LAVORO",exp_SILP!$AD1979="4.2"),"A.5 - LEP F1 - ACCOMPAGNAMENTO AL LAVORO (CARCERE)",
IF(AND(exp_SILP!$S1979="A.5 - LEP F1 - ACCOMPAGNAMENTO AL LAVORO",exp_SILP!$AD1979="."),"A.5 - LEP F1 - ACCOMPAGNAMENTO AL LAVORO (CARCERE)",
IF(AND(exp_SILP!$S1979="A.5.2a - TUTORAGGIO TIROCINI",exp_SILP!$AD1979="4.2"),"A.5.2a - TUTORAGGIO TIROCINI (CARCERE)",
exp_SILP!$S1979)))))))</f>
        <v>A4.10 - LEP E - ORIENTAMENTO SPECIALISTICO SKILL GAP ANALYSIS</v>
      </c>
      <c r="C1979" s="18" t="str">
        <f>CONCATENATE(VLOOKUP(exp_SILP!$B1979,'DATI COMMESSE'!$A$2:$F$25,4,FALSE)," - ", VLOOKUP(exp_SILP!$B1979,'DATI COMMESSE'!$A$2:$F$25,2,FALSE)," - ",VLOOKUP(exp_SILP!$B1979,'DATI COMMESSE'!$A$2:$F$25,3,FALSE))</f>
        <v>GOL - 22-02-5000 - 22-12-5003</v>
      </c>
      <c r="D1979" s="18" t="str">
        <f>LEFT(exp_SILP!$R1979,5)</f>
        <v>13:00</v>
      </c>
      <c r="E1979" s="18" t="str">
        <f>RIGHT(exp_SILP!$R1979,5)</f>
        <v>14:00</v>
      </c>
      <c r="F1979" s="18">
        <f>IF(exp_SILP!$AG1979&gt;=60,exp_SILP!$AG1979/60,exp_SILP!$AG1979)</f>
        <v>1</v>
      </c>
      <c r="G1979" s="18" t="str">
        <f>VLOOKUP(exp_SILP!$Y1979,'DATI CM'!$A$2:$F$28,2,FALSE)</f>
        <v>PNFMRT85H50A859E</v>
      </c>
      <c r="H1979" s="18" t="str">
        <f>VLOOKUP(exp_SILP!$Y1979,'DATI CM'!$A$2:$F$28,3,FALSE)</f>
        <v>A011</v>
      </c>
      <c r="I1979" s="18" t="str">
        <f t="shared" si="1"/>
        <v>N</v>
      </c>
      <c r="J1979" s="18" t="str">
        <f>VLOOKUP(exp_SILP!$Y1979,'DATI CM'!$A$2:$F$28,4,FALSE)</f>
        <v>BIELLA</v>
      </c>
      <c r="K1979" s="19">
        <f>VLOOKUP(exp_SILP!$B1979,'DATI COMMESSE'!$A$2:$F$25,5,FALSE)</f>
        <v>39.94</v>
      </c>
      <c r="L1979" s="19">
        <f>IF(exp_SILP!$B1979="A4.10 - LEP E - ORIENTAMENTO SPECIALISTICO SKILL GAP ANALYSIS - GRUPPO 3P",0,VLOOKUP(exp_SILP!$Y1979,'DATI CM'!$A$2:$F$28,6,FALSE))</f>
        <v>25</v>
      </c>
      <c r="M1979" s="19">
        <f>IFERROR(VLOOKUP(exp_SILP!$B1979,'DATI CM'!$H$2:$I$16,2,FALSE)*exp_SILP!$F1979,0)</f>
        <v>0</v>
      </c>
      <c r="N1979" s="18" t="str">
        <f>VLOOKUP(exp_SILP!$B1979,'DATI COMMESSE'!$A$2:$F$25,4,FALSE)</f>
        <v>GOL</v>
      </c>
      <c r="O1979" s="20">
        <f>VLOOKUP(exp_SILP!$B1979,'DATI COMMESSE'!$A$2:$F$25,5,FALSE)*exp_SILP!$F1979</f>
        <v>39.94</v>
      </c>
      <c r="P1979" s="18" t="str">
        <f>IF(MID(exp_SILP!$W1979,10,2)&gt;"40","F","M")</f>
        <v>F</v>
      </c>
      <c r="Q1979" s="24" t="s">
        <v>1725</v>
      </c>
      <c r="R1979" s="22" t="s">
        <v>159</v>
      </c>
      <c r="S1979" s="22" t="s">
        <v>70</v>
      </c>
      <c r="T1979" s="22" t="s">
        <v>58</v>
      </c>
      <c r="U1979" s="22" t="s">
        <v>59</v>
      </c>
      <c r="V1979" s="22" t="s">
        <v>459</v>
      </c>
      <c r="W1979" s="22" t="s">
        <v>460</v>
      </c>
      <c r="X1979" s="22" t="s">
        <v>461</v>
      </c>
      <c r="Y1979" s="22" t="s">
        <v>15</v>
      </c>
      <c r="Z1979" s="22" t="s">
        <v>63</v>
      </c>
      <c r="AA1979" s="22" t="s">
        <v>64</v>
      </c>
      <c r="AB1979" s="22" t="s">
        <v>65</v>
      </c>
      <c r="AC1979" s="22" t="s">
        <v>66</v>
      </c>
      <c r="AD1979" s="22" t="s">
        <v>59</v>
      </c>
      <c r="AE1979" s="22" t="s">
        <v>59</v>
      </c>
      <c r="AF1979" s="22" t="s">
        <v>59</v>
      </c>
      <c r="AG1979" s="25" t="s">
        <v>67</v>
      </c>
      <c r="AH1979" s="22" t="s">
        <v>1391</v>
      </c>
      <c r="AI1979" s="22" t="s">
        <v>68</v>
      </c>
      <c r="AJ1979" s="22" t="str">
        <f>VLOOKUP(exp_SILP!$Y1979,'DATI CM'!$A$2:$F$28,2,FALSE)</f>
        <v>PNFMRT85H50A859E</v>
      </c>
    </row>
    <row r="1980" ht="15.75" hidden="1" customHeight="1">
      <c r="A1980" s="10" t="str">
        <f>IFERROR(VLOOKUP(exp_SILP!$W1980,exp_utenti_P!D:D,1,FALSE),"_DA INSERIRE")</f>
        <v>VLLCRN59D49F839U</v>
      </c>
      <c r="B1980" s="10" t="str">
        <f>IF(AND(exp_SILP!$S1980="A.3 ORIENTAMENTO PROFESSIONALE",exp_SILP!$AD1980="4.2"),"A.3 ORIENTAMENTO PROFESSIONALE (CARCERE)",
IF(AND(exp_SILP!$S1980="A.3 ORIENTAMENTO PROFESSIONALE",exp_SILP!$AD1980="."),"A.3 ORIENTAMENTO PROFESSIONALE (CARCERE)",
IF(AND(exp_SILP!$S1980="A.4 CONSULENZA ORIENTATIVA",exp_SILP!$AD1980="4.2"),"A.4 CONSULENZA ORIENTATIVA (CARCERE)",
IF(AND(exp_SILP!$S1980="A.4 CONSULENZA ORIENTATIVA",exp_SILP!$AD1980="."),"A.4 CONSULENZA ORIENTATIVA (CARCERE)",
IF(AND(exp_SILP!$S1980="A.5 - LEP F1 - ACCOMPAGNAMENTO AL LAVORO",exp_SILP!$AD1980="4.2"),"A.5 - LEP F1 - ACCOMPAGNAMENTO AL LAVORO (CARCERE)",
IF(AND(exp_SILP!$S1980="A.5 - LEP F1 - ACCOMPAGNAMENTO AL LAVORO",exp_SILP!$AD1980="."),"A.5 - LEP F1 - ACCOMPAGNAMENTO AL LAVORO (CARCERE)",
IF(AND(exp_SILP!$S1980="A.5.2a - TUTORAGGIO TIROCINI",exp_SILP!$AD1980="4.2"),"A.5.2a - TUTORAGGIO TIROCINI (CARCERE)",
exp_SILP!$S1980)))))))</f>
        <v>A4.10 - LEP E - ORIENTAMENTO SPECIALISTICO SKILL GAP ANALYSIS</v>
      </c>
      <c r="C1980" s="11" t="str">
        <f>CONCATENATE(VLOOKUP(exp_SILP!$B1980,'DATI COMMESSE'!$A$2:$F$25,4,FALSE)," - ", VLOOKUP(exp_SILP!$B1980,'DATI COMMESSE'!$A$2:$F$25,2,FALSE)," - ",VLOOKUP(exp_SILP!$B1980,'DATI COMMESSE'!$A$2:$F$25,3,FALSE))</f>
        <v>GOL - 22-02-5000 - 22-12-5003</v>
      </c>
      <c r="D1980" s="11" t="str">
        <f>LEFT(exp_SILP!$R1980,5)</f>
        <v>16:00</v>
      </c>
      <c r="E1980" s="11" t="str">
        <f>RIGHT(exp_SILP!$R1980,5)</f>
        <v>17:00</v>
      </c>
      <c r="F1980" s="11">
        <f>IF(exp_SILP!$AG1980&gt;=60,exp_SILP!$AG1980/60,exp_SILP!$AG1980)</f>
        <v>1</v>
      </c>
      <c r="G1980" s="11" t="str">
        <f>VLOOKUP(exp_SILP!$Y1980,'DATI CM'!$A$2:$F$28,2,FALSE)</f>
        <v>TRZCST69B41F952V</v>
      </c>
      <c r="H1980" s="11" t="str">
        <f>VLOOKUP(exp_SILP!$Y1980,'DATI CM'!$A$2:$F$28,3,FALSE)</f>
        <v/>
      </c>
      <c r="I1980" s="11" t="str">
        <f t="shared" si="1"/>
        <v>N</v>
      </c>
      <c r="J1980" s="11" t="str">
        <f>VLOOKUP(exp_SILP!$Y1980,'DATI CM'!$A$2:$F$28,4,FALSE)</f>
        <v/>
      </c>
      <c r="K1980" s="12">
        <f>VLOOKUP(exp_SILP!$B1980,'DATI COMMESSE'!$A$2:$F$25,5,FALSE)</f>
        <v>39.94</v>
      </c>
      <c r="L1980" s="12" t="str">
        <f>IF(exp_SILP!$B1980="A4.10 - LEP E - ORIENTAMENTO SPECIALISTICO SKILL GAP ANALYSIS - GRUPPO 3P",0,VLOOKUP(exp_SILP!$Y1980,'DATI CM'!$A$2:$F$28,6,FALSE))</f>
        <v/>
      </c>
      <c r="M1980" s="12">
        <f>IFERROR(VLOOKUP(exp_SILP!$B1980,'DATI CM'!$H$2:$I$16,2,FALSE)*exp_SILP!$F1980,0)</f>
        <v>0</v>
      </c>
      <c r="N1980" s="11" t="str">
        <f>VLOOKUP(exp_SILP!$B1980,'DATI COMMESSE'!$A$2:$F$25,4,FALSE)</f>
        <v>GOL</v>
      </c>
      <c r="O1980" s="13">
        <f>VLOOKUP(exp_SILP!$B1980,'DATI COMMESSE'!$A$2:$F$25,5,FALSE)*exp_SILP!$F1980</f>
        <v>39.94</v>
      </c>
      <c r="P1980" s="11" t="str">
        <f>IF(MID(exp_SILP!$W1980,10,2)&gt;"40","F","M")</f>
        <v>F</v>
      </c>
      <c r="Q1980" s="27" t="s">
        <v>1725</v>
      </c>
      <c r="R1980" s="15" t="s">
        <v>152</v>
      </c>
      <c r="S1980" s="15" t="s">
        <v>70</v>
      </c>
      <c r="T1980" s="15" t="s">
        <v>58</v>
      </c>
      <c r="U1980" s="15" t="s">
        <v>59</v>
      </c>
      <c r="V1980" s="15" t="s">
        <v>1556</v>
      </c>
      <c r="W1980" s="15" t="s">
        <v>1557</v>
      </c>
      <c r="X1980" s="15" t="s">
        <v>1558</v>
      </c>
      <c r="Y1980" s="15" t="s">
        <v>18</v>
      </c>
      <c r="Z1980" s="15" t="s">
        <v>63</v>
      </c>
      <c r="AA1980" s="15" t="s">
        <v>64</v>
      </c>
      <c r="AB1980" s="15" t="s">
        <v>65</v>
      </c>
      <c r="AC1980" s="15" t="s">
        <v>82</v>
      </c>
      <c r="AD1980" s="15" t="s">
        <v>59</v>
      </c>
      <c r="AE1980" s="15" t="s">
        <v>59</v>
      </c>
      <c r="AF1980" s="15" t="s">
        <v>114</v>
      </c>
      <c r="AG1980" s="28" t="s">
        <v>67</v>
      </c>
      <c r="AH1980" s="15" t="s">
        <v>643</v>
      </c>
      <c r="AI1980" s="15" t="s">
        <v>83</v>
      </c>
      <c r="AJ1980" s="15" t="str">
        <f>VLOOKUP(exp_SILP!$Y1980,'DATI CM'!$A$2:$F$28,2,FALSE)</f>
        <v>TRZCST69B41F952V</v>
      </c>
    </row>
    <row r="1981" ht="15.75" hidden="1" customHeight="1">
      <c r="A1981" s="17" t="str">
        <f>IFERROR(VLOOKUP(exp_SILP!$W1981,exp_utenti_P!D:D,1,FALSE),"_DA INSERIRE")</f>
        <v>VLLCRN59D49F839U</v>
      </c>
      <c r="B1981" s="17" t="str">
        <f>IF(AND(exp_SILP!$S1981="A.3 ORIENTAMENTO PROFESSIONALE",exp_SILP!$AD1981="4.2"),"A.3 ORIENTAMENTO PROFESSIONALE (CARCERE)",
IF(AND(exp_SILP!$S1981="A.3 ORIENTAMENTO PROFESSIONALE",exp_SILP!$AD1981="."),"A.3 ORIENTAMENTO PROFESSIONALE (CARCERE)",
IF(AND(exp_SILP!$S1981="A.4 CONSULENZA ORIENTATIVA",exp_SILP!$AD1981="4.2"),"A.4 CONSULENZA ORIENTATIVA (CARCERE)",
IF(AND(exp_SILP!$S1981="A.4 CONSULENZA ORIENTATIVA",exp_SILP!$AD1981="."),"A.4 CONSULENZA ORIENTATIVA (CARCERE)",
IF(AND(exp_SILP!$S1981="A.5 - LEP F1 - ACCOMPAGNAMENTO AL LAVORO",exp_SILP!$AD1981="4.2"),"A.5 - LEP F1 - ACCOMPAGNAMENTO AL LAVORO (CARCERE)",
IF(AND(exp_SILP!$S1981="A.5 - LEP F1 - ACCOMPAGNAMENTO AL LAVORO",exp_SILP!$AD1981="."),"A.5 - LEP F1 - ACCOMPAGNAMENTO AL LAVORO (CARCERE)",
IF(AND(exp_SILP!$S1981="A.5.2a - TUTORAGGIO TIROCINI",exp_SILP!$AD1981="4.2"),"A.5.2a - TUTORAGGIO TIROCINI (CARCERE)",
exp_SILP!$S1981)))))))</f>
        <v>A4.10 - LEP E - ORIENTAMENTO SPECIALISTICO SKILL GAP ANALYSIS</v>
      </c>
      <c r="C1981" s="18" t="str">
        <f>CONCATENATE(VLOOKUP(exp_SILP!$B1981,'DATI COMMESSE'!$A$2:$F$25,4,FALSE)," - ", VLOOKUP(exp_SILP!$B1981,'DATI COMMESSE'!$A$2:$F$25,2,FALSE)," - ",VLOOKUP(exp_SILP!$B1981,'DATI COMMESSE'!$A$2:$F$25,3,FALSE))</f>
        <v>GOL - 22-02-5000 - 22-12-5003</v>
      </c>
      <c r="D1981" s="18" t="str">
        <f>LEFT(exp_SILP!$R1981,5)</f>
        <v>14:00</v>
      </c>
      <c r="E1981" s="18" t="str">
        <f>RIGHT(exp_SILP!$R1981,5)</f>
        <v>16:00</v>
      </c>
      <c r="F1981" s="18">
        <f>IF(exp_SILP!$AG1981&gt;=60,exp_SILP!$AG1981/60,exp_SILP!$AG1981)</f>
        <v>2</v>
      </c>
      <c r="G1981" s="18" t="str">
        <f>VLOOKUP(exp_SILP!$Y1981,'DATI CM'!$A$2:$F$28,2,FALSE)</f>
        <v>TRZCST69B41F952V</v>
      </c>
      <c r="H1981" s="18" t="str">
        <f>VLOOKUP(exp_SILP!$Y1981,'DATI CM'!$A$2:$F$28,3,FALSE)</f>
        <v/>
      </c>
      <c r="I1981" s="18" t="str">
        <f t="shared" si="1"/>
        <v>N</v>
      </c>
      <c r="J1981" s="18" t="str">
        <f>VLOOKUP(exp_SILP!$Y1981,'DATI CM'!$A$2:$F$28,4,FALSE)</f>
        <v/>
      </c>
      <c r="K1981" s="19">
        <f>VLOOKUP(exp_SILP!$B1981,'DATI COMMESSE'!$A$2:$F$25,5,FALSE)</f>
        <v>39.94</v>
      </c>
      <c r="L1981" s="19" t="str">
        <f>IF(exp_SILP!$B1981="A4.10 - LEP E - ORIENTAMENTO SPECIALISTICO SKILL GAP ANALYSIS - GRUPPO 3P",0,VLOOKUP(exp_SILP!$Y1981,'DATI CM'!$A$2:$F$28,6,FALSE))</f>
        <v/>
      </c>
      <c r="M1981" s="19">
        <f>IFERROR(VLOOKUP(exp_SILP!$B1981,'DATI CM'!$H$2:$I$16,2,FALSE)*exp_SILP!$F1981,0)</f>
        <v>0</v>
      </c>
      <c r="N1981" s="18" t="str">
        <f>VLOOKUP(exp_SILP!$B1981,'DATI COMMESSE'!$A$2:$F$25,4,FALSE)</f>
        <v>GOL</v>
      </c>
      <c r="O1981" s="20">
        <f>VLOOKUP(exp_SILP!$B1981,'DATI COMMESSE'!$A$2:$F$25,5,FALSE)*exp_SILP!$F1981</f>
        <v>79.88</v>
      </c>
      <c r="P1981" s="18" t="str">
        <f>IF(MID(exp_SILP!$W1981,10,2)&gt;"40","F","M")</f>
        <v>F</v>
      </c>
      <c r="Q1981" s="24" t="s">
        <v>1725</v>
      </c>
      <c r="R1981" s="22" t="s">
        <v>69</v>
      </c>
      <c r="S1981" s="22" t="s">
        <v>70</v>
      </c>
      <c r="T1981" s="22" t="s">
        <v>58</v>
      </c>
      <c r="U1981" s="22" t="s">
        <v>59</v>
      </c>
      <c r="V1981" s="22" t="s">
        <v>1556</v>
      </c>
      <c r="W1981" s="22" t="s">
        <v>1557</v>
      </c>
      <c r="X1981" s="22" t="s">
        <v>1558</v>
      </c>
      <c r="Y1981" s="22" t="s">
        <v>18</v>
      </c>
      <c r="Z1981" s="22" t="s">
        <v>63</v>
      </c>
      <c r="AA1981" s="22" t="s">
        <v>64</v>
      </c>
      <c r="AB1981" s="22" t="s">
        <v>65</v>
      </c>
      <c r="AC1981" s="22" t="s">
        <v>82</v>
      </c>
      <c r="AD1981" s="22" t="s">
        <v>59</v>
      </c>
      <c r="AE1981" s="22" t="s">
        <v>59</v>
      </c>
      <c r="AF1981" s="22" t="s">
        <v>59</v>
      </c>
      <c r="AG1981" s="25" t="s">
        <v>76</v>
      </c>
      <c r="AH1981" s="22" t="s">
        <v>643</v>
      </c>
      <c r="AI1981" s="22" t="s">
        <v>83</v>
      </c>
      <c r="AJ1981" s="22" t="str">
        <f>VLOOKUP(exp_SILP!$Y1981,'DATI CM'!$A$2:$F$28,2,FALSE)</f>
        <v>TRZCST69B41F952V</v>
      </c>
    </row>
    <row r="1982" ht="15.75" hidden="1" customHeight="1">
      <c r="A1982" s="10" t="str">
        <f>IFERROR(VLOOKUP(exp_SILP!$W1982,exp_utenti_P!D:D,1,FALSE),"_DA INSERIRE")</f>
        <v>DFRPTR68A06A859U</v>
      </c>
      <c r="B1982" s="10" t="str">
        <f>IF(AND(exp_SILP!$S1982="A.3 ORIENTAMENTO PROFESSIONALE",exp_SILP!$AD1982="4.2"),"A.3 ORIENTAMENTO PROFESSIONALE (CARCERE)",
IF(AND(exp_SILP!$S1982="A.3 ORIENTAMENTO PROFESSIONALE",exp_SILP!$AD1982="."),"A.3 ORIENTAMENTO PROFESSIONALE (CARCERE)",
IF(AND(exp_SILP!$S1982="A.4 CONSULENZA ORIENTATIVA",exp_SILP!$AD1982="4.2"),"A.4 CONSULENZA ORIENTATIVA (CARCERE)",
IF(AND(exp_SILP!$S1982="A.4 CONSULENZA ORIENTATIVA",exp_SILP!$AD1982="."),"A.4 CONSULENZA ORIENTATIVA (CARCERE)",
IF(AND(exp_SILP!$S1982="A.5 - LEP F1 - ACCOMPAGNAMENTO AL LAVORO",exp_SILP!$AD1982="4.2"),"A.5 - LEP F1 - ACCOMPAGNAMENTO AL LAVORO (CARCERE)",
IF(AND(exp_SILP!$S1982="A.5 - LEP F1 - ACCOMPAGNAMENTO AL LAVORO",exp_SILP!$AD1982="."),"A.5 - LEP F1 - ACCOMPAGNAMENTO AL LAVORO (CARCERE)",
IF(AND(exp_SILP!$S1982="A.5.2a - TUTORAGGIO TIROCINI",exp_SILP!$AD1982="4.2"),"A.5.2a - TUTORAGGIO TIROCINI (CARCERE)",
exp_SILP!$S1982)))))))</f>
        <v>A4.10 - LEP E - ORIENTAMENTO SPECIALISTICO SKILL GAP ANALYSIS</v>
      </c>
      <c r="C1982" s="11" t="str">
        <f>CONCATENATE(VLOOKUP(exp_SILP!$B1982,'DATI COMMESSE'!$A$2:$F$25,4,FALSE)," - ", VLOOKUP(exp_SILP!$B1982,'DATI COMMESSE'!$A$2:$F$25,2,FALSE)," - ",VLOOKUP(exp_SILP!$B1982,'DATI COMMESSE'!$A$2:$F$25,3,FALSE))</f>
        <v>GOL - 22-02-5000 - 22-12-5003</v>
      </c>
      <c r="D1982" s="11" t="str">
        <f>LEFT(exp_SILP!$R1982,5)</f>
        <v>15:00</v>
      </c>
      <c r="E1982" s="11" t="str">
        <f>RIGHT(exp_SILP!$R1982,5)</f>
        <v>16:00</v>
      </c>
      <c r="F1982" s="11">
        <f>IF(exp_SILP!$AG1982&gt;=60,exp_SILP!$AG1982/60,exp_SILP!$AG1982)</f>
        <v>1</v>
      </c>
      <c r="G1982" s="11" t="str">
        <f>VLOOKUP(exp_SILP!$Y1982,'DATI CM'!$A$2:$F$28,2,FALSE)</f>
        <v>CSSLTZ84H70A859W</v>
      </c>
      <c r="H1982" s="11" t="str">
        <f>VLOOKUP(exp_SILP!$Y1982,'DATI CM'!$A$2:$F$28,3,FALSE)</f>
        <v/>
      </c>
      <c r="I1982" s="11" t="str">
        <f t="shared" si="1"/>
        <v>N</v>
      </c>
      <c r="J1982" s="11" t="str">
        <f>VLOOKUP(exp_SILP!$Y1982,'DATI CM'!$A$2:$F$28,4,FALSE)</f>
        <v/>
      </c>
      <c r="K1982" s="12">
        <f>VLOOKUP(exp_SILP!$B1982,'DATI COMMESSE'!$A$2:$F$25,5,FALSE)</f>
        <v>39.94</v>
      </c>
      <c r="L1982" s="12" t="str">
        <f>IF(exp_SILP!$B1982="A4.10 - LEP E - ORIENTAMENTO SPECIALISTICO SKILL GAP ANALYSIS - GRUPPO 3P",0,VLOOKUP(exp_SILP!$Y1982,'DATI CM'!$A$2:$F$28,6,FALSE))</f>
        <v/>
      </c>
      <c r="M1982" s="12">
        <f>IFERROR(VLOOKUP(exp_SILP!$B1982,'DATI CM'!$H$2:$I$16,2,FALSE)*exp_SILP!$F1982,0)</f>
        <v>0</v>
      </c>
      <c r="N1982" s="11" t="str">
        <f>VLOOKUP(exp_SILP!$B1982,'DATI COMMESSE'!$A$2:$F$25,4,FALSE)</f>
        <v>GOL</v>
      </c>
      <c r="O1982" s="13">
        <f>VLOOKUP(exp_SILP!$B1982,'DATI COMMESSE'!$A$2:$F$25,5,FALSE)*exp_SILP!$F1982</f>
        <v>39.94</v>
      </c>
      <c r="P1982" s="11" t="str">
        <f>IF(MID(exp_SILP!$W1982,10,2)&gt;"40","F","M")</f>
        <v>M</v>
      </c>
      <c r="Q1982" s="27" t="s">
        <v>1725</v>
      </c>
      <c r="R1982" s="15" t="s">
        <v>311</v>
      </c>
      <c r="S1982" s="15" t="s">
        <v>70</v>
      </c>
      <c r="T1982" s="15" t="s">
        <v>58</v>
      </c>
      <c r="U1982" s="15" t="s">
        <v>59</v>
      </c>
      <c r="V1982" s="15" t="s">
        <v>827</v>
      </c>
      <c r="W1982" s="15" t="s">
        <v>828</v>
      </c>
      <c r="X1982" s="15" t="s">
        <v>829</v>
      </c>
      <c r="Y1982" s="15" t="s">
        <v>4</v>
      </c>
      <c r="Z1982" s="15" t="s">
        <v>63</v>
      </c>
      <c r="AA1982" s="15" t="s">
        <v>64</v>
      </c>
      <c r="AB1982" s="15" t="s">
        <v>65</v>
      </c>
      <c r="AC1982" s="15" t="s">
        <v>66</v>
      </c>
      <c r="AD1982" s="15" t="s">
        <v>59</v>
      </c>
      <c r="AE1982" s="15" t="s">
        <v>59</v>
      </c>
      <c r="AF1982" s="15" t="s">
        <v>114</v>
      </c>
      <c r="AG1982" s="28" t="s">
        <v>67</v>
      </c>
      <c r="AH1982" s="15" t="s">
        <v>138</v>
      </c>
      <c r="AI1982" s="15" t="s">
        <v>181</v>
      </c>
      <c r="AJ1982" s="15" t="str">
        <f>VLOOKUP(exp_SILP!$Y1982,'DATI CM'!$A$2:$F$28,2,FALSE)</f>
        <v>CSSLTZ84H70A859W</v>
      </c>
    </row>
    <row r="1983" ht="15.75" hidden="1" customHeight="1">
      <c r="A1983" s="17" t="str">
        <f>IFERROR(VLOOKUP(exp_SILP!$W1983,exp_utenti_P!D:D,1,FALSE),"_DA INSERIRE")</f>
        <v>GDTLCU80C15F952M</v>
      </c>
      <c r="B1983" s="17" t="str">
        <f>IF(AND(exp_SILP!$S1983="A.3 ORIENTAMENTO PROFESSIONALE",exp_SILP!$AD1983="4.2"),"A.3 ORIENTAMENTO PROFESSIONALE (CARCERE)",
IF(AND(exp_SILP!$S1983="A.3 ORIENTAMENTO PROFESSIONALE",exp_SILP!$AD1983="."),"A.3 ORIENTAMENTO PROFESSIONALE (CARCERE)",
IF(AND(exp_SILP!$S1983="A.4 CONSULENZA ORIENTATIVA",exp_SILP!$AD1983="4.2"),"A.4 CONSULENZA ORIENTATIVA (CARCERE)",
IF(AND(exp_SILP!$S1983="A.4 CONSULENZA ORIENTATIVA",exp_SILP!$AD1983="."),"A.4 CONSULENZA ORIENTATIVA (CARCERE)",
IF(AND(exp_SILP!$S1983="A.5 - LEP F1 - ACCOMPAGNAMENTO AL LAVORO",exp_SILP!$AD1983="4.2"),"A.5 - LEP F1 - ACCOMPAGNAMENTO AL LAVORO (CARCERE)",
IF(AND(exp_SILP!$S1983="A.5 - LEP F1 - ACCOMPAGNAMENTO AL LAVORO",exp_SILP!$AD1983="."),"A.5 - LEP F1 - ACCOMPAGNAMENTO AL LAVORO (CARCERE)",
IF(AND(exp_SILP!$S1983="A.5.2a - TUTORAGGIO TIROCINI",exp_SILP!$AD1983="4.2"),"A.5.2a - TUTORAGGIO TIROCINI (CARCERE)",
exp_SILP!$S1983)))))))</f>
        <v>A.5 - LEP F1 - ACCOMPAGNAMENTO AL LAVORO</v>
      </c>
      <c r="C1983" s="18" t="str">
        <f>CONCATENATE(VLOOKUP(exp_SILP!$B1983,'DATI COMMESSE'!$A$2:$F$25,4,FALSE)," - ", VLOOKUP(exp_SILP!$B1983,'DATI COMMESSE'!$A$2:$F$25,2,FALSE)," - ",VLOOKUP(exp_SILP!$B1983,'DATI COMMESSE'!$A$2:$F$25,3,FALSE))</f>
        <v>GOL - 22-02-5000 - 22-12-5003</v>
      </c>
      <c r="D1983" s="18" t="str">
        <f>LEFT(exp_SILP!$R1983,5)</f>
        <v>14:00</v>
      </c>
      <c r="E1983" s="18" t="str">
        <f>RIGHT(exp_SILP!$R1983,5)</f>
        <v>17:00</v>
      </c>
      <c r="F1983" s="18">
        <f>IF(exp_SILP!$AG1983&gt;=60,exp_SILP!$AG1983/60,exp_SILP!$AG1983)</f>
        <v>3</v>
      </c>
      <c r="G1983" s="18" t="str">
        <f>VLOOKUP(exp_SILP!$Y1983,'DATI CM'!$A$2:$F$28,2,FALSE)</f>
        <v>TRZCST69B41F952V</v>
      </c>
      <c r="H1983" s="18" t="str">
        <f>VLOOKUP(exp_SILP!$Y1983,'DATI CM'!$A$2:$F$28,3,FALSE)</f>
        <v/>
      </c>
      <c r="I1983" s="18" t="str">
        <f t="shared" si="1"/>
        <v>N</v>
      </c>
      <c r="J1983" s="18" t="str">
        <f>VLOOKUP(exp_SILP!$Y1983,'DATI CM'!$A$2:$F$28,4,FALSE)</f>
        <v/>
      </c>
      <c r="K1983" s="19">
        <f>VLOOKUP(exp_SILP!$B1983,'DATI COMMESSE'!$A$2:$F$25,5,FALSE)</f>
        <v>39.94</v>
      </c>
      <c r="L1983" s="19" t="str">
        <f>IF(exp_SILP!$B1983="A4.10 - LEP E - ORIENTAMENTO SPECIALISTICO SKILL GAP ANALYSIS - GRUPPO 3P",0,VLOOKUP(exp_SILP!$Y1983,'DATI CM'!$A$2:$F$28,6,FALSE))</f>
        <v/>
      </c>
      <c r="M1983" s="19">
        <f>IFERROR(VLOOKUP(exp_SILP!$B1983,'DATI CM'!$H$2:$I$16,2,FALSE)*exp_SILP!$F1983,0)</f>
        <v>0</v>
      </c>
      <c r="N1983" s="18" t="str">
        <f>VLOOKUP(exp_SILP!$B1983,'DATI COMMESSE'!$A$2:$F$25,4,FALSE)</f>
        <v>GOL</v>
      </c>
      <c r="O1983" s="20">
        <f>VLOOKUP(exp_SILP!$B1983,'DATI COMMESSE'!$A$2:$F$25,5,FALSE)*exp_SILP!$F1983</f>
        <v>119.82</v>
      </c>
      <c r="P1983" s="18" t="str">
        <f>IF(MID(exp_SILP!$W1983,10,2)&gt;"40","F","M")</f>
        <v>M</v>
      </c>
      <c r="Q1983" s="24" t="s">
        <v>1779</v>
      </c>
      <c r="R1983" s="22" t="s">
        <v>100</v>
      </c>
      <c r="S1983" s="22" t="s">
        <v>57</v>
      </c>
      <c r="T1983" s="22" t="s">
        <v>58</v>
      </c>
      <c r="U1983" s="22" t="s">
        <v>59</v>
      </c>
      <c r="V1983" s="22" t="s">
        <v>438</v>
      </c>
      <c r="W1983" s="22" t="s">
        <v>439</v>
      </c>
      <c r="X1983" s="22" t="s">
        <v>440</v>
      </c>
      <c r="Y1983" s="22" t="s">
        <v>18</v>
      </c>
      <c r="Z1983" s="22" t="s">
        <v>63</v>
      </c>
      <c r="AA1983" s="22" t="s">
        <v>64</v>
      </c>
      <c r="AB1983" s="22" t="s">
        <v>65</v>
      </c>
      <c r="AC1983" s="22" t="s">
        <v>82</v>
      </c>
      <c r="AD1983" s="22" t="s">
        <v>59</v>
      </c>
      <c r="AE1983" s="22" t="s">
        <v>59</v>
      </c>
      <c r="AF1983" s="22" t="s">
        <v>59</v>
      </c>
      <c r="AG1983" s="25" t="s">
        <v>101</v>
      </c>
      <c r="AH1983" s="22" t="s">
        <v>952</v>
      </c>
      <c r="AI1983" s="22" t="s">
        <v>83</v>
      </c>
      <c r="AJ1983" s="22" t="str">
        <f>VLOOKUP(exp_SILP!$Y1983,'DATI CM'!$A$2:$F$28,2,FALSE)</f>
        <v>TRZCST69B41F952V</v>
      </c>
    </row>
    <row r="1984" ht="15.75" hidden="1" customHeight="1">
      <c r="A1984" s="10" t="str">
        <f>IFERROR(VLOOKUP(exp_SILP!$W1984,exp_utenti_P!D:D,1,FALSE),"_DA INSERIRE")</f>
        <v>BRTPLA83D21F206C</v>
      </c>
      <c r="B1984" s="10" t="str">
        <f>IF(AND(exp_SILP!$S1984="A.3 ORIENTAMENTO PROFESSIONALE",exp_SILP!$AD1984="4.2"),"A.3 ORIENTAMENTO PROFESSIONALE (CARCERE)",
IF(AND(exp_SILP!$S1984="A.3 ORIENTAMENTO PROFESSIONALE",exp_SILP!$AD1984="."),"A.3 ORIENTAMENTO PROFESSIONALE (CARCERE)",
IF(AND(exp_SILP!$S1984="A.4 CONSULENZA ORIENTATIVA",exp_SILP!$AD1984="4.2"),"A.4 CONSULENZA ORIENTATIVA (CARCERE)",
IF(AND(exp_SILP!$S1984="A.4 CONSULENZA ORIENTATIVA",exp_SILP!$AD1984="."),"A.4 CONSULENZA ORIENTATIVA (CARCERE)",
IF(AND(exp_SILP!$S1984="A.5 - LEP F1 - ACCOMPAGNAMENTO AL LAVORO",exp_SILP!$AD1984="4.2"),"A.5 - LEP F1 - ACCOMPAGNAMENTO AL LAVORO (CARCERE)",
IF(AND(exp_SILP!$S1984="A.5 - LEP F1 - ACCOMPAGNAMENTO AL LAVORO",exp_SILP!$AD1984="."),"A.5 - LEP F1 - ACCOMPAGNAMENTO AL LAVORO (CARCERE)",
IF(AND(exp_SILP!$S1984="A.5.2a - TUTORAGGIO TIROCINI",exp_SILP!$AD1984="4.2"),"A.5.2a - TUTORAGGIO TIROCINI (CARCERE)",
exp_SILP!$S1984)))))))</f>
        <v>A4.10 - LEP E - ORIENTAMENTO SPECIALISTICO SKILL GAP ANALYSIS</v>
      </c>
      <c r="C1984" s="11" t="str">
        <f>CONCATENATE(VLOOKUP(exp_SILP!$B1984,'DATI COMMESSE'!$A$2:$F$25,4,FALSE)," - ", VLOOKUP(exp_SILP!$B1984,'DATI COMMESSE'!$A$2:$F$25,2,FALSE)," - ",VLOOKUP(exp_SILP!$B1984,'DATI COMMESSE'!$A$2:$F$25,3,FALSE))</f>
        <v>GOL - 22-02-5000 - 22-12-5003</v>
      </c>
      <c r="D1984" s="11" t="str">
        <f>LEFT(exp_SILP!$R1984,5)</f>
        <v>11:30</v>
      </c>
      <c r="E1984" s="11" t="str">
        <f>RIGHT(exp_SILP!$R1984,5)</f>
        <v>13:30</v>
      </c>
      <c r="F1984" s="11">
        <f>IF(exp_SILP!$AG1984&gt;=60,exp_SILP!$AG1984/60,exp_SILP!$AG1984)</f>
        <v>2</v>
      </c>
      <c r="G1984" s="11" t="str">
        <f>VLOOKUP(exp_SILP!$Y1984,'DATI CM'!$A$2:$F$28,2,FALSE)</f>
        <v>TRZCST69B41F952V</v>
      </c>
      <c r="H1984" s="11" t="str">
        <f>VLOOKUP(exp_SILP!$Y1984,'DATI CM'!$A$2:$F$28,3,FALSE)</f>
        <v/>
      </c>
      <c r="I1984" s="11" t="str">
        <f t="shared" si="1"/>
        <v>N</v>
      </c>
      <c r="J1984" s="11" t="str">
        <f>VLOOKUP(exp_SILP!$Y1984,'DATI CM'!$A$2:$F$28,4,FALSE)</f>
        <v/>
      </c>
      <c r="K1984" s="12">
        <f>VLOOKUP(exp_SILP!$B1984,'DATI COMMESSE'!$A$2:$F$25,5,FALSE)</f>
        <v>39.94</v>
      </c>
      <c r="L1984" s="12" t="str">
        <f>IF(exp_SILP!$B1984="A4.10 - LEP E - ORIENTAMENTO SPECIALISTICO SKILL GAP ANALYSIS - GRUPPO 3P",0,VLOOKUP(exp_SILP!$Y1984,'DATI CM'!$A$2:$F$28,6,FALSE))</f>
        <v/>
      </c>
      <c r="M1984" s="12">
        <f>IFERROR(VLOOKUP(exp_SILP!$B1984,'DATI CM'!$H$2:$I$16,2,FALSE)*exp_SILP!$F1984,0)</f>
        <v>0</v>
      </c>
      <c r="N1984" s="11" t="str">
        <f>VLOOKUP(exp_SILP!$B1984,'DATI COMMESSE'!$A$2:$F$25,4,FALSE)</f>
        <v>GOL</v>
      </c>
      <c r="O1984" s="13">
        <f>VLOOKUP(exp_SILP!$B1984,'DATI COMMESSE'!$A$2:$F$25,5,FALSE)*exp_SILP!$F1984</f>
        <v>79.88</v>
      </c>
      <c r="P1984" s="11" t="str">
        <f>IF(MID(exp_SILP!$W1984,10,2)&gt;"40","F","M")</f>
        <v>M</v>
      </c>
      <c r="Q1984" s="27" t="s">
        <v>1779</v>
      </c>
      <c r="R1984" s="15" t="s">
        <v>88</v>
      </c>
      <c r="S1984" s="15" t="s">
        <v>70</v>
      </c>
      <c r="T1984" s="15" t="s">
        <v>58</v>
      </c>
      <c r="U1984" s="15" t="s">
        <v>59</v>
      </c>
      <c r="V1984" s="15" t="s">
        <v>835</v>
      </c>
      <c r="W1984" s="15" t="s">
        <v>836</v>
      </c>
      <c r="X1984" s="15" t="s">
        <v>837</v>
      </c>
      <c r="Y1984" s="15" t="s">
        <v>18</v>
      </c>
      <c r="Z1984" s="15" t="s">
        <v>63</v>
      </c>
      <c r="AA1984" s="15" t="s">
        <v>64</v>
      </c>
      <c r="AB1984" s="15" t="s">
        <v>65</v>
      </c>
      <c r="AC1984" s="15" t="s">
        <v>82</v>
      </c>
      <c r="AD1984" s="15" t="s">
        <v>59</v>
      </c>
      <c r="AE1984" s="15" t="s">
        <v>59</v>
      </c>
      <c r="AF1984" s="15" t="s">
        <v>59</v>
      </c>
      <c r="AG1984" s="28" t="s">
        <v>76</v>
      </c>
      <c r="AH1984" s="15" t="s">
        <v>553</v>
      </c>
      <c r="AI1984" s="15" t="s">
        <v>83</v>
      </c>
      <c r="AJ1984" s="15" t="str">
        <f>VLOOKUP(exp_SILP!$Y1984,'DATI CM'!$A$2:$F$28,2,FALSE)</f>
        <v>TRZCST69B41F952V</v>
      </c>
    </row>
    <row r="1985" ht="15.75" customHeight="1">
      <c r="A1985" s="17" t="str">
        <f>IFERROR(VLOOKUP(exp_SILP!$W1985,exp_utenti_P!D:D,1,FALSE),"_DA INSERIRE")</f>
        <v>CFRNLP98D70Z611F</v>
      </c>
      <c r="B1985" s="17" t="str">
        <f>IF(AND(exp_SILP!$S1985="A.3 ORIENTAMENTO PROFESSIONALE",exp_SILP!$AD1985="4.2"),"A.3 ORIENTAMENTO PROFESSIONALE (CARCERE)",
IF(AND(exp_SILP!$S1985="A.3 ORIENTAMENTO PROFESSIONALE",exp_SILP!$AD1985="."),"A.3 ORIENTAMENTO PROFESSIONALE (CARCERE)",
IF(AND(exp_SILP!$S1985="A.4 CONSULENZA ORIENTATIVA",exp_SILP!$AD1985="4.2"),"A.4 CONSULENZA ORIENTATIVA (CARCERE)",
IF(AND(exp_SILP!$S1985="A.4 CONSULENZA ORIENTATIVA",exp_SILP!$AD1985="."),"A.4 CONSULENZA ORIENTATIVA (CARCERE)",
IF(AND(exp_SILP!$S1985="A.5 - LEP F1 - ACCOMPAGNAMENTO AL LAVORO",exp_SILP!$AD1985="4.2"),"A.5 - LEP F1 - ACCOMPAGNAMENTO AL LAVORO (CARCERE)",
IF(AND(exp_SILP!$S1985="A.5 - LEP F1 - ACCOMPAGNAMENTO AL LAVORO",exp_SILP!$AD1985="."),"A.5 - LEP F1 - ACCOMPAGNAMENTO AL LAVORO (CARCERE)",
IF(AND(exp_SILP!$S1985="A.5.2a - TUTORAGGIO TIROCINI",exp_SILP!$AD1985="4.2"),"A.5.2a - TUTORAGGIO TIROCINI (CARCERE)",
exp_SILP!$S1985)))))))</f>
        <v>A.5 - LEP F1 - ACCOMPAGNAMENTO AL LAVORO</v>
      </c>
      <c r="C1985" s="18" t="str">
        <f>CONCATENATE(VLOOKUP(exp_SILP!$B1985,'DATI COMMESSE'!$A$2:$F$25,4,FALSE)," - ", VLOOKUP(exp_SILP!$B1985,'DATI COMMESSE'!$A$2:$F$25,2,FALSE)," - ",VLOOKUP(exp_SILP!$B1985,'DATI COMMESSE'!$A$2:$F$25,3,FALSE))</f>
        <v>GOL - 22-02-5000 - 22-12-5003</v>
      </c>
      <c r="D1985" s="18" t="str">
        <f>LEFT(exp_SILP!$R1985,5)</f>
        <v>12:00</v>
      </c>
      <c r="E1985" s="18" t="str">
        <f>RIGHT(exp_SILP!$R1985,5)</f>
        <v>13:00</v>
      </c>
      <c r="F1985" s="18">
        <f>IF(exp_SILP!$AG1985&gt;=60,exp_SILP!$AG1985/60,exp_SILP!$AG1985)</f>
        <v>1</v>
      </c>
      <c r="G1985" s="18" t="str">
        <f>VLOOKUP(exp_SILP!$Y1985,'DATI CM'!$A$2:$F$28,2,FALSE)</f>
        <v>MNRCLD73B46G674U</v>
      </c>
      <c r="H1985" s="18" t="str">
        <f>VLOOKUP(exp_SILP!$Y1985,'DATI CM'!$A$2:$F$28,3,FALSE)</f>
        <v>A011</v>
      </c>
      <c r="I1985" s="18" t="str">
        <f t="shared" si="1"/>
        <v>N</v>
      </c>
      <c r="J1985" s="18" t="str">
        <f>VLOOKUP(exp_SILP!$Y1985,'DATI CM'!$A$2:$F$28,4,FALSE)</f>
        <v>TORINO</v>
      </c>
      <c r="K1985" s="19">
        <f>VLOOKUP(exp_SILP!$B1985,'DATI COMMESSE'!$A$2:$F$25,5,FALSE)</f>
        <v>39.94</v>
      </c>
      <c r="L1985" s="19">
        <f>IF(exp_SILP!$B1985="A4.10 - LEP E - ORIENTAMENTO SPECIALISTICO SKILL GAP ANALYSIS - GRUPPO 3P",0,VLOOKUP(exp_SILP!$Y1985,'DATI CM'!$A$2:$F$28,6,FALSE))</f>
        <v>25</v>
      </c>
      <c r="M1985" s="19">
        <f>IFERROR(VLOOKUP(exp_SILP!$B1985,'DATI CM'!$H$2:$I$16,2,FALSE)*exp_SILP!$F1985,0)</f>
        <v>0</v>
      </c>
      <c r="N1985" s="18" t="str">
        <f>VLOOKUP(exp_SILP!$B1985,'DATI COMMESSE'!$A$2:$F$25,4,FALSE)</f>
        <v>GOL</v>
      </c>
      <c r="O1985" s="20">
        <f>VLOOKUP(exp_SILP!$B1985,'DATI COMMESSE'!$A$2:$F$25,5,FALSE)*exp_SILP!$F1985</f>
        <v>39.94</v>
      </c>
      <c r="P1985" s="18" t="str">
        <f>IF(MID(exp_SILP!$W1985,10,2)&gt;"40","F","M")</f>
        <v>F</v>
      </c>
      <c r="Q1985" s="24" t="s">
        <v>1221</v>
      </c>
      <c r="R1985" s="22" t="s">
        <v>102</v>
      </c>
      <c r="S1985" s="22" t="s">
        <v>57</v>
      </c>
      <c r="T1985" s="22" t="s">
        <v>58</v>
      </c>
      <c r="U1985" s="22" t="s">
        <v>59</v>
      </c>
      <c r="V1985" s="22" t="s">
        <v>1189</v>
      </c>
      <c r="W1985" s="22" t="s">
        <v>1190</v>
      </c>
      <c r="X1985" s="22" t="s">
        <v>1191</v>
      </c>
      <c r="Y1985" s="22" t="s">
        <v>14</v>
      </c>
      <c r="Z1985" s="22" t="s">
        <v>63</v>
      </c>
      <c r="AA1985" s="22" t="s">
        <v>64</v>
      </c>
      <c r="AB1985" s="22" t="s">
        <v>65</v>
      </c>
      <c r="AC1985" s="22" t="s">
        <v>135</v>
      </c>
      <c r="AD1985" s="22" t="s">
        <v>59</v>
      </c>
      <c r="AE1985" s="22" t="s">
        <v>59</v>
      </c>
      <c r="AF1985" s="22" t="s">
        <v>156</v>
      </c>
      <c r="AG1985" s="25" t="s">
        <v>67</v>
      </c>
      <c r="AH1985" s="22" t="s">
        <v>1221</v>
      </c>
      <c r="AI1985" s="22" t="s">
        <v>158</v>
      </c>
      <c r="AJ1985" s="22" t="str">
        <f>VLOOKUP(exp_SILP!$Y1985,'DATI CM'!$A$2:$F$28,2,FALSE)</f>
        <v>MNRCLD73B46G674U</v>
      </c>
    </row>
    <row r="1986" ht="15.75" customHeight="1">
      <c r="A1986" s="10" t="str">
        <f>IFERROR(VLOOKUP(exp_SILP!$W1986,exp_utenti_P!D:D,1,FALSE),"_DA INSERIRE")</f>
        <v>CFRNLP98D70Z611F</v>
      </c>
      <c r="B1986" s="10" t="str">
        <f>IF(AND(exp_SILP!$S1986="A.3 ORIENTAMENTO PROFESSIONALE",exp_SILP!$AD1986="4.2"),"A.3 ORIENTAMENTO PROFESSIONALE (CARCERE)",
IF(AND(exp_SILP!$S1986="A.3 ORIENTAMENTO PROFESSIONALE",exp_SILP!$AD1986="."),"A.3 ORIENTAMENTO PROFESSIONALE (CARCERE)",
IF(AND(exp_SILP!$S1986="A.4 CONSULENZA ORIENTATIVA",exp_SILP!$AD1986="4.2"),"A.4 CONSULENZA ORIENTATIVA (CARCERE)",
IF(AND(exp_SILP!$S1986="A.4 CONSULENZA ORIENTATIVA",exp_SILP!$AD1986="."),"A.4 CONSULENZA ORIENTATIVA (CARCERE)",
IF(AND(exp_SILP!$S1986="A.5 - LEP F1 - ACCOMPAGNAMENTO AL LAVORO",exp_SILP!$AD1986="4.2"),"A.5 - LEP F1 - ACCOMPAGNAMENTO AL LAVORO (CARCERE)",
IF(AND(exp_SILP!$S1986="A.5 - LEP F1 - ACCOMPAGNAMENTO AL LAVORO",exp_SILP!$AD1986="."),"A.5 - LEP F1 - ACCOMPAGNAMENTO AL LAVORO (CARCERE)",
IF(AND(exp_SILP!$S1986="A.5.2a - TUTORAGGIO TIROCINI",exp_SILP!$AD1986="4.2"),"A.5.2a - TUTORAGGIO TIROCINI (CARCERE)",
exp_SILP!$S1986)))))))</f>
        <v>A.5 - LEP F1 - ACCOMPAGNAMENTO AL LAVORO</v>
      </c>
      <c r="C1986" s="11" t="str">
        <f>CONCATENATE(VLOOKUP(exp_SILP!$B1986,'DATI COMMESSE'!$A$2:$F$25,4,FALSE)," - ", VLOOKUP(exp_SILP!$B1986,'DATI COMMESSE'!$A$2:$F$25,2,FALSE)," - ",VLOOKUP(exp_SILP!$B1986,'DATI COMMESSE'!$A$2:$F$25,3,FALSE))</f>
        <v>GOL - 22-02-5000 - 22-12-5003</v>
      </c>
      <c r="D1986" s="11" t="str">
        <f>LEFT(exp_SILP!$R1986,5)</f>
        <v>09:00</v>
      </c>
      <c r="E1986" s="11" t="str">
        <f>RIGHT(exp_SILP!$R1986,5)</f>
        <v>12:00</v>
      </c>
      <c r="F1986" s="11">
        <f>IF(exp_SILP!$AG1986&gt;=60,exp_SILP!$AG1986/60,exp_SILP!$AG1986)</f>
        <v>3</v>
      </c>
      <c r="G1986" s="11" t="str">
        <f>VLOOKUP(exp_SILP!$Y1986,'DATI CM'!$A$2:$F$28,2,FALSE)</f>
        <v>MNRCLD73B46G674U</v>
      </c>
      <c r="H1986" s="11" t="str">
        <f>VLOOKUP(exp_SILP!$Y1986,'DATI CM'!$A$2:$F$28,3,FALSE)</f>
        <v>A011</v>
      </c>
      <c r="I1986" s="11" t="str">
        <f t="shared" si="1"/>
        <v>N</v>
      </c>
      <c r="J1986" s="11" t="str">
        <f>VLOOKUP(exp_SILP!$Y1986,'DATI CM'!$A$2:$F$28,4,FALSE)</f>
        <v>TORINO</v>
      </c>
      <c r="K1986" s="12">
        <f>VLOOKUP(exp_SILP!$B1986,'DATI COMMESSE'!$A$2:$F$25,5,FALSE)</f>
        <v>39.94</v>
      </c>
      <c r="L1986" s="12">
        <f>IF(exp_SILP!$B1986="A4.10 - LEP E - ORIENTAMENTO SPECIALISTICO SKILL GAP ANALYSIS - GRUPPO 3P",0,VLOOKUP(exp_SILP!$Y1986,'DATI CM'!$A$2:$F$28,6,FALSE))</f>
        <v>25</v>
      </c>
      <c r="M1986" s="12">
        <f>IFERROR(VLOOKUP(exp_SILP!$B1986,'DATI CM'!$H$2:$I$16,2,FALSE)*exp_SILP!$F1986,0)</f>
        <v>0</v>
      </c>
      <c r="N1986" s="11" t="str">
        <f>VLOOKUP(exp_SILP!$B1986,'DATI COMMESSE'!$A$2:$F$25,4,FALSE)</f>
        <v>GOL</v>
      </c>
      <c r="O1986" s="13">
        <f>VLOOKUP(exp_SILP!$B1986,'DATI COMMESSE'!$A$2:$F$25,5,FALSE)*exp_SILP!$F1986</f>
        <v>119.82</v>
      </c>
      <c r="P1986" s="11" t="str">
        <f>IF(MID(exp_SILP!$W1986,10,2)&gt;"40","F","M")</f>
        <v>F</v>
      </c>
      <c r="Q1986" s="27" t="s">
        <v>1221</v>
      </c>
      <c r="R1986" s="15" t="s">
        <v>106</v>
      </c>
      <c r="S1986" s="15" t="s">
        <v>57</v>
      </c>
      <c r="T1986" s="15" t="s">
        <v>58</v>
      </c>
      <c r="U1986" s="15" t="s">
        <v>59</v>
      </c>
      <c r="V1986" s="15" t="s">
        <v>1189</v>
      </c>
      <c r="W1986" s="15" t="s">
        <v>1190</v>
      </c>
      <c r="X1986" s="15" t="s">
        <v>1191</v>
      </c>
      <c r="Y1986" s="15" t="s">
        <v>14</v>
      </c>
      <c r="Z1986" s="15" t="s">
        <v>63</v>
      </c>
      <c r="AA1986" s="15" t="s">
        <v>64</v>
      </c>
      <c r="AB1986" s="15" t="s">
        <v>74</v>
      </c>
      <c r="AC1986" s="15" t="s">
        <v>135</v>
      </c>
      <c r="AD1986" s="15" t="s">
        <v>59</v>
      </c>
      <c r="AE1986" s="15" t="s">
        <v>59</v>
      </c>
      <c r="AF1986" s="15" t="s">
        <v>59</v>
      </c>
      <c r="AG1986" s="28" t="s">
        <v>101</v>
      </c>
      <c r="AH1986" s="15" t="s">
        <v>1221</v>
      </c>
      <c r="AI1986" s="15" t="s">
        <v>158</v>
      </c>
      <c r="AJ1986" s="15" t="str">
        <f>VLOOKUP(exp_SILP!$Y1986,'DATI CM'!$A$2:$F$28,2,FALSE)</f>
        <v>MNRCLD73B46G674U</v>
      </c>
    </row>
    <row r="1987" ht="15.75" hidden="1" customHeight="1">
      <c r="A1987" s="17" t="str">
        <f>IFERROR(VLOOKUP(exp_SILP!$W1987,exp_utenti_P!D:D,1,FALSE),"_DA INSERIRE")</f>
        <v>CLLRNG81D49G273K</v>
      </c>
      <c r="B1987" s="17" t="str">
        <f>IF(AND(exp_SILP!$S1987="A.3 ORIENTAMENTO PROFESSIONALE",exp_SILP!$AD1987="4.2"),"A.3 ORIENTAMENTO PROFESSIONALE (CARCERE)",
IF(AND(exp_SILP!$S1987="A.3 ORIENTAMENTO PROFESSIONALE",exp_SILP!$AD1987="."),"A.3 ORIENTAMENTO PROFESSIONALE (CARCERE)",
IF(AND(exp_SILP!$S1987="A.4 CONSULENZA ORIENTATIVA",exp_SILP!$AD1987="4.2"),"A.4 CONSULENZA ORIENTATIVA (CARCERE)",
IF(AND(exp_SILP!$S1987="A.4 CONSULENZA ORIENTATIVA",exp_SILP!$AD1987="."),"A.4 CONSULENZA ORIENTATIVA (CARCERE)",
IF(AND(exp_SILP!$S1987="A.5 - LEP F1 - ACCOMPAGNAMENTO AL LAVORO",exp_SILP!$AD1987="4.2"),"A.5 - LEP F1 - ACCOMPAGNAMENTO AL LAVORO (CARCERE)",
IF(AND(exp_SILP!$S1987="A.5 - LEP F1 - ACCOMPAGNAMENTO AL LAVORO",exp_SILP!$AD1987="."),"A.5 - LEP F1 - ACCOMPAGNAMENTO AL LAVORO (CARCERE)",
IF(AND(exp_SILP!$S1987="A.5.2a - TUTORAGGIO TIROCINI",exp_SILP!$AD1987="4.2"),"A.5.2a - TUTORAGGIO TIROCINI (CARCERE)",
exp_SILP!$S1987)))))))</f>
        <v>A.5 - LEP F1 - ACCOMPAGNAMENTO AL LAVORO</v>
      </c>
      <c r="C1987" s="18" t="str">
        <f>CONCATENATE(VLOOKUP(exp_SILP!$B1987,'DATI COMMESSE'!$A$2:$F$25,4,FALSE)," - ", VLOOKUP(exp_SILP!$B1987,'DATI COMMESSE'!$A$2:$F$25,2,FALSE)," - ",VLOOKUP(exp_SILP!$B1987,'DATI COMMESSE'!$A$2:$F$25,3,FALSE))</f>
        <v>GOL - 22-02-5000 - 22-12-5003</v>
      </c>
      <c r="D1987" s="18" t="str">
        <f>LEFT(exp_SILP!$R1987,5)</f>
        <v>12:00</v>
      </c>
      <c r="E1987" s="18" t="str">
        <f>RIGHT(exp_SILP!$R1987,5)</f>
        <v>13:00</v>
      </c>
      <c r="F1987" s="18">
        <f>IF(exp_SILP!$AG1987&gt;=60,exp_SILP!$AG1987/60,exp_SILP!$AG1987)</f>
        <v>1</v>
      </c>
      <c r="G1987" s="18" t="str">
        <f>VLOOKUP(exp_SILP!$Y1987,'DATI CM'!$A$2:$F$28,2,FALSE)</f>
        <v>DNRSMN97E58L219U</v>
      </c>
      <c r="H1987" s="18" t="str">
        <f>VLOOKUP(exp_SILP!$Y1987,'DATI CM'!$A$2:$F$28,3,FALSE)</f>
        <v/>
      </c>
      <c r="I1987" s="18" t="str">
        <f t="shared" si="1"/>
        <v>N</v>
      </c>
      <c r="J1987" s="18" t="str">
        <f>VLOOKUP(exp_SILP!$Y1987,'DATI CM'!$A$2:$F$28,4,FALSE)</f>
        <v/>
      </c>
      <c r="K1987" s="19">
        <f>VLOOKUP(exp_SILP!$B1987,'DATI COMMESSE'!$A$2:$F$25,5,FALSE)</f>
        <v>39.94</v>
      </c>
      <c r="L1987" s="19" t="str">
        <f>IF(exp_SILP!$B1987="A4.10 - LEP E - ORIENTAMENTO SPECIALISTICO SKILL GAP ANALYSIS - GRUPPO 3P",0,VLOOKUP(exp_SILP!$Y1987,'DATI CM'!$A$2:$F$28,6,FALSE))</f>
        <v/>
      </c>
      <c r="M1987" s="19">
        <f>IFERROR(VLOOKUP(exp_SILP!$B1987,'DATI CM'!$H$2:$I$16,2,FALSE)*exp_SILP!$F1987,0)</f>
        <v>0</v>
      </c>
      <c r="N1987" s="18" t="str">
        <f>VLOOKUP(exp_SILP!$B1987,'DATI COMMESSE'!$A$2:$F$25,4,FALSE)</f>
        <v>GOL</v>
      </c>
      <c r="O1987" s="20">
        <f>VLOOKUP(exp_SILP!$B1987,'DATI COMMESSE'!$A$2:$F$25,5,FALSE)*exp_SILP!$F1987</f>
        <v>39.94</v>
      </c>
      <c r="P1987" s="18" t="str">
        <f>IF(MID(exp_SILP!$W1987,10,2)&gt;"40","F","M")</f>
        <v>F</v>
      </c>
      <c r="Q1987" s="24" t="s">
        <v>1221</v>
      </c>
      <c r="R1987" s="22" t="s">
        <v>102</v>
      </c>
      <c r="S1987" s="22" t="s">
        <v>57</v>
      </c>
      <c r="T1987" s="22" t="s">
        <v>58</v>
      </c>
      <c r="U1987" s="22" t="s">
        <v>59</v>
      </c>
      <c r="V1987" s="22" t="s">
        <v>1225</v>
      </c>
      <c r="W1987" s="22" t="s">
        <v>1226</v>
      </c>
      <c r="X1987" s="22" t="s">
        <v>1227</v>
      </c>
      <c r="Y1987" s="22" t="s">
        <v>8</v>
      </c>
      <c r="Z1987" s="22" t="s">
        <v>63</v>
      </c>
      <c r="AA1987" s="22" t="s">
        <v>64</v>
      </c>
      <c r="AB1987" s="22" t="s">
        <v>65</v>
      </c>
      <c r="AC1987" s="22" t="s">
        <v>135</v>
      </c>
      <c r="AD1987" s="22" t="s">
        <v>59</v>
      </c>
      <c r="AE1987" s="22" t="s">
        <v>59</v>
      </c>
      <c r="AF1987" s="22" t="s">
        <v>114</v>
      </c>
      <c r="AG1987" s="25" t="s">
        <v>67</v>
      </c>
      <c r="AH1987" s="22" t="s">
        <v>1221</v>
      </c>
      <c r="AI1987" s="22" t="s">
        <v>143</v>
      </c>
      <c r="AJ1987" s="22" t="str">
        <f>VLOOKUP(exp_SILP!$Y1987,'DATI CM'!$A$2:$F$28,2,FALSE)</f>
        <v>DNRSMN97E58L219U</v>
      </c>
    </row>
    <row r="1988" ht="15.75" hidden="1" customHeight="1">
      <c r="A1988" s="10" t="str">
        <f>IFERROR(VLOOKUP(exp_SILP!$W1988,exp_utenti_P!D:D,1,FALSE),"_DA INSERIRE")</f>
        <v>CLLRNG81D49G273K</v>
      </c>
      <c r="B1988" s="10" t="str">
        <f>IF(AND(exp_SILP!$S1988="A.3 ORIENTAMENTO PROFESSIONALE",exp_SILP!$AD1988="4.2"),"A.3 ORIENTAMENTO PROFESSIONALE (CARCERE)",
IF(AND(exp_SILP!$S1988="A.3 ORIENTAMENTO PROFESSIONALE",exp_SILP!$AD1988="."),"A.3 ORIENTAMENTO PROFESSIONALE (CARCERE)",
IF(AND(exp_SILP!$S1988="A.4 CONSULENZA ORIENTATIVA",exp_SILP!$AD1988="4.2"),"A.4 CONSULENZA ORIENTATIVA (CARCERE)",
IF(AND(exp_SILP!$S1988="A.4 CONSULENZA ORIENTATIVA",exp_SILP!$AD1988="."),"A.4 CONSULENZA ORIENTATIVA (CARCERE)",
IF(AND(exp_SILP!$S1988="A.5 - LEP F1 - ACCOMPAGNAMENTO AL LAVORO",exp_SILP!$AD1988="4.2"),"A.5 - LEP F1 - ACCOMPAGNAMENTO AL LAVORO (CARCERE)",
IF(AND(exp_SILP!$S1988="A.5 - LEP F1 - ACCOMPAGNAMENTO AL LAVORO",exp_SILP!$AD1988="."),"A.5 - LEP F1 - ACCOMPAGNAMENTO AL LAVORO (CARCERE)",
IF(AND(exp_SILP!$S1988="A.5.2a - TUTORAGGIO TIROCINI",exp_SILP!$AD1988="4.2"),"A.5.2a - TUTORAGGIO TIROCINI (CARCERE)",
exp_SILP!$S1988)))))))</f>
        <v>A.5 - LEP F1 - ACCOMPAGNAMENTO AL LAVORO</v>
      </c>
      <c r="C1988" s="11" t="str">
        <f>CONCATENATE(VLOOKUP(exp_SILP!$B1988,'DATI COMMESSE'!$A$2:$F$25,4,FALSE)," - ", VLOOKUP(exp_SILP!$B1988,'DATI COMMESSE'!$A$2:$F$25,2,FALSE)," - ",VLOOKUP(exp_SILP!$B1988,'DATI COMMESSE'!$A$2:$F$25,3,FALSE))</f>
        <v>GOL - 22-02-5000 - 22-12-5003</v>
      </c>
      <c r="D1988" s="11" t="str">
        <f>LEFT(exp_SILP!$R1988,5)</f>
        <v>09:00</v>
      </c>
      <c r="E1988" s="11" t="str">
        <f>RIGHT(exp_SILP!$R1988,5)</f>
        <v>12:00</v>
      </c>
      <c r="F1988" s="11">
        <f>IF(exp_SILP!$AG1988&gt;=60,exp_SILP!$AG1988/60,exp_SILP!$AG1988)</f>
        <v>3</v>
      </c>
      <c r="G1988" s="11" t="str">
        <f>VLOOKUP(exp_SILP!$Y1988,'DATI CM'!$A$2:$F$28,2,FALSE)</f>
        <v>DNRSMN97E58L219U</v>
      </c>
      <c r="H1988" s="11" t="str">
        <f>VLOOKUP(exp_SILP!$Y1988,'DATI CM'!$A$2:$F$28,3,FALSE)</f>
        <v/>
      </c>
      <c r="I1988" s="11" t="str">
        <f t="shared" si="1"/>
        <v>N</v>
      </c>
      <c r="J1988" s="11" t="str">
        <f>VLOOKUP(exp_SILP!$Y1988,'DATI CM'!$A$2:$F$28,4,FALSE)</f>
        <v/>
      </c>
      <c r="K1988" s="12">
        <f>VLOOKUP(exp_SILP!$B1988,'DATI COMMESSE'!$A$2:$F$25,5,FALSE)</f>
        <v>39.94</v>
      </c>
      <c r="L1988" s="12" t="str">
        <f>IF(exp_SILP!$B1988="A4.10 - LEP E - ORIENTAMENTO SPECIALISTICO SKILL GAP ANALYSIS - GRUPPO 3P",0,VLOOKUP(exp_SILP!$Y1988,'DATI CM'!$A$2:$F$28,6,FALSE))</f>
        <v/>
      </c>
      <c r="M1988" s="12">
        <f>IFERROR(VLOOKUP(exp_SILP!$B1988,'DATI CM'!$H$2:$I$16,2,FALSE)*exp_SILP!$F1988,0)</f>
        <v>0</v>
      </c>
      <c r="N1988" s="11" t="str">
        <f>VLOOKUP(exp_SILP!$B1988,'DATI COMMESSE'!$A$2:$F$25,4,FALSE)</f>
        <v>GOL</v>
      </c>
      <c r="O1988" s="13">
        <f>VLOOKUP(exp_SILP!$B1988,'DATI COMMESSE'!$A$2:$F$25,5,FALSE)*exp_SILP!$F1988</f>
        <v>119.82</v>
      </c>
      <c r="P1988" s="11" t="str">
        <f>IF(MID(exp_SILP!$W1988,10,2)&gt;"40","F","M")</f>
        <v>F</v>
      </c>
      <c r="Q1988" s="27" t="s">
        <v>1221</v>
      </c>
      <c r="R1988" s="15" t="s">
        <v>106</v>
      </c>
      <c r="S1988" s="15" t="s">
        <v>57</v>
      </c>
      <c r="T1988" s="15" t="s">
        <v>58</v>
      </c>
      <c r="U1988" s="15" t="s">
        <v>59</v>
      </c>
      <c r="V1988" s="15" t="s">
        <v>1225</v>
      </c>
      <c r="W1988" s="15" t="s">
        <v>1226</v>
      </c>
      <c r="X1988" s="15" t="s">
        <v>1227</v>
      </c>
      <c r="Y1988" s="15" t="s">
        <v>8</v>
      </c>
      <c r="Z1988" s="15" t="s">
        <v>63</v>
      </c>
      <c r="AA1988" s="15" t="s">
        <v>64</v>
      </c>
      <c r="AB1988" s="15" t="s">
        <v>65</v>
      </c>
      <c r="AC1988" s="15" t="s">
        <v>135</v>
      </c>
      <c r="AD1988" s="15" t="s">
        <v>59</v>
      </c>
      <c r="AE1988" s="15" t="s">
        <v>59</v>
      </c>
      <c r="AF1988" s="15" t="s">
        <v>59</v>
      </c>
      <c r="AG1988" s="28" t="s">
        <v>101</v>
      </c>
      <c r="AH1988" s="15" t="s">
        <v>1221</v>
      </c>
      <c r="AI1988" s="15" t="s">
        <v>143</v>
      </c>
      <c r="AJ1988" s="15" t="str">
        <f>VLOOKUP(exp_SILP!$Y1988,'DATI CM'!$A$2:$F$28,2,FALSE)</f>
        <v>DNRSMN97E58L219U</v>
      </c>
    </row>
    <row r="1989" ht="15.75" customHeight="1">
      <c r="A1989" s="17" t="str">
        <f>IFERROR(VLOOKUP(exp_SILP!$W1989,exp_utenti_P!D:D,1,FALSE),"_DA INSERIRE")</f>
        <v>MRMGLI77R04F839E</v>
      </c>
      <c r="B1989" s="17" t="str">
        <f>IF(AND(exp_SILP!$S1989="A.3 ORIENTAMENTO PROFESSIONALE",exp_SILP!$AD1989="4.2"),"A.3 ORIENTAMENTO PROFESSIONALE (CARCERE)",
IF(AND(exp_SILP!$S1989="A.3 ORIENTAMENTO PROFESSIONALE",exp_SILP!$AD1989="."),"A.3 ORIENTAMENTO PROFESSIONALE (CARCERE)",
IF(AND(exp_SILP!$S1989="A.4 CONSULENZA ORIENTATIVA",exp_SILP!$AD1989="4.2"),"A.4 CONSULENZA ORIENTATIVA (CARCERE)",
IF(AND(exp_SILP!$S1989="A.4 CONSULENZA ORIENTATIVA",exp_SILP!$AD1989="."),"A.4 CONSULENZA ORIENTATIVA (CARCERE)",
IF(AND(exp_SILP!$S1989="A.5 - LEP F1 - ACCOMPAGNAMENTO AL LAVORO",exp_SILP!$AD1989="4.2"),"A.5 - LEP F1 - ACCOMPAGNAMENTO AL LAVORO (CARCERE)",
IF(AND(exp_SILP!$S1989="A.5 - LEP F1 - ACCOMPAGNAMENTO AL LAVORO",exp_SILP!$AD1989="."),"A.5 - LEP F1 - ACCOMPAGNAMENTO AL LAVORO (CARCERE)",
IF(AND(exp_SILP!$S1989="A.5.2a - TUTORAGGIO TIROCINI",exp_SILP!$AD1989="4.2"),"A.5.2a - TUTORAGGIO TIROCINI (CARCERE)",
exp_SILP!$S1989)))))))</f>
        <v>A.5 - LEP F1 - ACCOMPAGNAMENTO AL LAVORO</v>
      </c>
      <c r="C1989" s="18" t="str">
        <f>CONCATENATE(VLOOKUP(exp_SILP!$B1989,'DATI COMMESSE'!$A$2:$F$25,4,FALSE)," - ", VLOOKUP(exp_SILP!$B1989,'DATI COMMESSE'!$A$2:$F$25,2,FALSE)," - ",VLOOKUP(exp_SILP!$B1989,'DATI COMMESSE'!$A$2:$F$25,3,FALSE))</f>
        <v>GOL - 22-02-5000 - 22-12-5003</v>
      </c>
      <c r="D1989" s="18" t="str">
        <f>LEFT(exp_SILP!$R1989,5)</f>
        <v>13:00</v>
      </c>
      <c r="E1989" s="18" t="str">
        <f>RIGHT(exp_SILP!$R1989,5)</f>
        <v>14:00</v>
      </c>
      <c r="F1989" s="18">
        <f>IF(exp_SILP!$AG1989&gt;=60,exp_SILP!$AG1989/60,exp_SILP!$AG1989)</f>
        <v>1</v>
      </c>
      <c r="G1989" s="18" t="str">
        <f>VLOOKUP(exp_SILP!$Y1989,'DATI CM'!$A$2:$F$28,2,FALSE)</f>
        <v>MNRCLD73B46G674U</v>
      </c>
      <c r="H1989" s="18" t="str">
        <f>VLOOKUP(exp_SILP!$Y1989,'DATI CM'!$A$2:$F$28,3,FALSE)</f>
        <v>A011</v>
      </c>
      <c r="I1989" s="18" t="str">
        <f t="shared" si="1"/>
        <v>N</v>
      </c>
      <c r="J1989" s="18" t="str">
        <f>VLOOKUP(exp_SILP!$Y1989,'DATI CM'!$A$2:$F$28,4,FALSE)</f>
        <v>TORINO</v>
      </c>
      <c r="K1989" s="19">
        <f>VLOOKUP(exp_SILP!$B1989,'DATI COMMESSE'!$A$2:$F$25,5,FALSE)</f>
        <v>39.94</v>
      </c>
      <c r="L1989" s="19">
        <f>IF(exp_SILP!$B1989="A4.10 - LEP E - ORIENTAMENTO SPECIALISTICO SKILL GAP ANALYSIS - GRUPPO 3P",0,VLOOKUP(exp_SILP!$Y1989,'DATI CM'!$A$2:$F$28,6,FALSE))</f>
        <v>25</v>
      </c>
      <c r="M1989" s="19">
        <f>IFERROR(VLOOKUP(exp_SILP!$B1989,'DATI CM'!$H$2:$I$16,2,FALSE)*exp_SILP!$F1989,0)</f>
        <v>0</v>
      </c>
      <c r="N1989" s="18" t="str">
        <f>VLOOKUP(exp_SILP!$B1989,'DATI COMMESSE'!$A$2:$F$25,4,FALSE)</f>
        <v>GOL</v>
      </c>
      <c r="O1989" s="20">
        <f>VLOOKUP(exp_SILP!$B1989,'DATI COMMESSE'!$A$2:$F$25,5,FALSE)*exp_SILP!$F1989</f>
        <v>39.94</v>
      </c>
      <c r="P1989" s="18" t="str">
        <f>IF(MID(exp_SILP!$W1989,10,2)&gt;"40","F","M")</f>
        <v>M</v>
      </c>
      <c r="Q1989" s="24" t="s">
        <v>1221</v>
      </c>
      <c r="R1989" s="22" t="s">
        <v>159</v>
      </c>
      <c r="S1989" s="22" t="s">
        <v>57</v>
      </c>
      <c r="T1989" s="22" t="s">
        <v>58</v>
      </c>
      <c r="U1989" s="22" t="s">
        <v>59</v>
      </c>
      <c r="V1989" s="22" t="s">
        <v>842</v>
      </c>
      <c r="W1989" s="22" t="s">
        <v>843</v>
      </c>
      <c r="X1989" s="22" t="s">
        <v>844</v>
      </c>
      <c r="Y1989" s="22" t="s">
        <v>14</v>
      </c>
      <c r="Z1989" s="22" t="s">
        <v>63</v>
      </c>
      <c r="AA1989" s="22" t="s">
        <v>64</v>
      </c>
      <c r="AB1989" s="22" t="s">
        <v>65</v>
      </c>
      <c r="AC1989" s="22" t="s">
        <v>135</v>
      </c>
      <c r="AD1989" s="22" t="s">
        <v>59</v>
      </c>
      <c r="AE1989" s="22" t="s">
        <v>59</v>
      </c>
      <c r="AF1989" s="22" t="s">
        <v>156</v>
      </c>
      <c r="AG1989" s="25" t="s">
        <v>67</v>
      </c>
      <c r="AH1989" s="22" t="s">
        <v>1221</v>
      </c>
      <c r="AI1989" s="22" t="s">
        <v>158</v>
      </c>
      <c r="AJ1989" s="22" t="str">
        <f>VLOOKUP(exp_SILP!$Y1989,'DATI CM'!$A$2:$F$28,2,FALSE)</f>
        <v>MNRCLD73B46G674U</v>
      </c>
    </row>
    <row r="1990" ht="15.75" hidden="1" customHeight="1">
      <c r="A1990" s="10" t="str">
        <f>IFERROR(VLOOKUP(exp_SILP!$W1990,exp_utenti_P!D:D,1,FALSE),"_DA INSERIRE")</f>
        <v>RBAFHR75P13Z330O</v>
      </c>
      <c r="B1990" s="10" t="str">
        <f>IF(AND(exp_SILP!$S1990="A.3 ORIENTAMENTO PROFESSIONALE",exp_SILP!$AD1990="4.2"),"A.3 ORIENTAMENTO PROFESSIONALE (CARCERE)",
IF(AND(exp_SILP!$S1990="A.3 ORIENTAMENTO PROFESSIONALE",exp_SILP!$AD1990="."),"A.3 ORIENTAMENTO PROFESSIONALE (CARCERE)",
IF(AND(exp_SILP!$S1990="A.4 CONSULENZA ORIENTATIVA",exp_SILP!$AD1990="4.2"),"A.4 CONSULENZA ORIENTATIVA (CARCERE)",
IF(AND(exp_SILP!$S1990="A.4 CONSULENZA ORIENTATIVA",exp_SILP!$AD1990="."),"A.4 CONSULENZA ORIENTATIVA (CARCERE)",
IF(AND(exp_SILP!$S1990="A.5 - LEP F1 - ACCOMPAGNAMENTO AL LAVORO",exp_SILP!$AD1990="4.2"),"A.5 - LEP F1 - ACCOMPAGNAMENTO AL LAVORO (CARCERE)",
IF(AND(exp_SILP!$S1990="A.5 - LEP F1 - ACCOMPAGNAMENTO AL LAVORO",exp_SILP!$AD1990="."),"A.5 - LEP F1 - ACCOMPAGNAMENTO AL LAVORO (CARCERE)",
IF(AND(exp_SILP!$S1990="A.5.2a - TUTORAGGIO TIROCINI",exp_SILP!$AD1990="4.2"),"A.5.2a - TUTORAGGIO TIROCINI (CARCERE)",
exp_SILP!$S1990)))))))</f>
        <v>A4.10 - LEP E - ORIENTAMENTO SPECIALISTICO SKILL GAP ANALYSIS</v>
      </c>
      <c r="C1990" s="11" t="str">
        <f>CONCATENATE(VLOOKUP(exp_SILP!$B1990,'DATI COMMESSE'!$A$2:$F$25,4,FALSE)," - ", VLOOKUP(exp_SILP!$B1990,'DATI COMMESSE'!$A$2:$F$25,2,FALSE)," - ",VLOOKUP(exp_SILP!$B1990,'DATI COMMESSE'!$A$2:$F$25,3,FALSE))</f>
        <v>GOL - 22-02-5000 - 22-12-5003</v>
      </c>
      <c r="D1990" s="11" t="str">
        <f>LEFT(exp_SILP!$R1990,5)</f>
        <v>15:30</v>
      </c>
      <c r="E1990" s="11" t="str">
        <f>RIGHT(exp_SILP!$R1990,5)</f>
        <v>16:30</v>
      </c>
      <c r="F1990" s="11">
        <f>IF(exp_SILP!$AG1990&gt;=60,exp_SILP!$AG1990/60,exp_SILP!$AG1990)</f>
        <v>1</v>
      </c>
      <c r="G1990" s="11" t="str">
        <f>VLOOKUP(exp_SILP!$Y1990,'DATI CM'!$A$2:$F$28,2,FALSE)</f>
        <v>CSSLTZ84H70A859W</v>
      </c>
      <c r="H1990" s="11" t="str">
        <f>VLOOKUP(exp_SILP!$Y1990,'DATI CM'!$A$2:$F$28,3,FALSE)</f>
        <v/>
      </c>
      <c r="I1990" s="11" t="str">
        <f t="shared" si="1"/>
        <v>N</v>
      </c>
      <c r="J1990" s="11" t="str">
        <f>VLOOKUP(exp_SILP!$Y1990,'DATI CM'!$A$2:$F$28,4,FALSE)</f>
        <v/>
      </c>
      <c r="K1990" s="12">
        <f>VLOOKUP(exp_SILP!$B1990,'DATI COMMESSE'!$A$2:$F$25,5,FALSE)</f>
        <v>39.94</v>
      </c>
      <c r="L1990" s="12" t="str">
        <f>IF(exp_SILP!$B1990="A4.10 - LEP E - ORIENTAMENTO SPECIALISTICO SKILL GAP ANALYSIS - GRUPPO 3P",0,VLOOKUP(exp_SILP!$Y1990,'DATI CM'!$A$2:$F$28,6,FALSE))</f>
        <v/>
      </c>
      <c r="M1990" s="12">
        <f>IFERROR(VLOOKUP(exp_SILP!$B1990,'DATI CM'!$H$2:$I$16,2,FALSE)*exp_SILP!$F1990,0)</f>
        <v>0</v>
      </c>
      <c r="N1990" s="11" t="str">
        <f>VLOOKUP(exp_SILP!$B1990,'DATI COMMESSE'!$A$2:$F$25,4,FALSE)</f>
        <v>GOL</v>
      </c>
      <c r="O1990" s="13">
        <f>VLOOKUP(exp_SILP!$B1990,'DATI COMMESSE'!$A$2:$F$25,5,FALSE)*exp_SILP!$F1990</f>
        <v>39.94</v>
      </c>
      <c r="P1990" s="11" t="str">
        <f>IF(MID(exp_SILP!$W1990,10,2)&gt;"40","F","M")</f>
        <v>M</v>
      </c>
      <c r="Q1990" s="27" t="s">
        <v>1221</v>
      </c>
      <c r="R1990" s="15" t="s">
        <v>116</v>
      </c>
      <c r="S1990" s="15" t="s">
        <v>70</v>
      </c>
      <c r="T1990" s="15" t="s">
        <v>58</v>
      </c>
      <c r="U1990" s="15" t="s">
        <v>59</v>
      </c>
      <c r="V1990" s="15" t="s">
        <v>846</v>
      </c>
      <c r="W1990" s="15" t="s">
        <v>847</v>
      </c>
      <c r="X1990" s="15" t="s">
        <v>848</v>
      </c>
      <c r="Y1990" s="15" t="s">
        <v>4</v>
      </c>
      <c r="Z1990" s="15" t="s">
        <v>63</v>
      </c>
      <c r="AA1990" s="15" t="s">
        <v>64</v>
      </c>
      <c r="AB1990" s="15" t="s">
        <v>74</v>
      </c>
      <c r="AC1990" s="15" t="s">
        <v>66</v>
      </c>
      <c r="AD1990" s="15" t="s">
        <v>59</v>
      </c>
      <c r="AE1990" s="15" t="s">
        <v>59</v>
      </c>
      <c r="AF1990" s="15" t="s">
        <v>59</v>
      </c>
      <c r="AG1990" s="28" t="s">
        <v>67</v>
      </c>
      <c r="AH1990" s="15" t="s">
        <v>1221</v>
      </c>
      <c r="AI1990" s="15" t="s">
        <v>181</v>
      </c>
      <c r="AJ1990" s="15" t="str">
        <f>VLOOKUP(exp_SILP!$Y1990,'DATI CM'!$A$2:$F$28,2,FALSE)</f>
        <v>CSSLTZ84H70A859W</v>
      </c>
    </row>
    <row r="1991" ht="15.75" hidden="1" customHeight="1">
      <c r="A1991" s="17" t="str">
        <f>IFERROR(VLOOKUP(exp_SILP!$W1991,exp_utenti_P!D:D,1,FALSE),"_DA INSERIRE")</f>
        <v>NGYCRT99M41Z318B</v>
      </c>
      <c r="B1991" s="17" t="str">
        <f>IF(AND(exp_SILP!$S1991="A.3 ORIENTAMENTO PROFESSIONALE",exp_SILP!$AD1991="4.2"),"A.3 ORIENTAMENTO PROFESSIONALE (CARCERE)",
IF(AND(exp_SILP!$S1991="A.3 ORIENTAMENTO PROFESSIONALE",exp_SILP!$AD1991="."),"A.3 ORIENTAMENTO PROFESSIONALE (CARCERE)",
IF(AND(exp_SILP!$S1991="A.4 CONSULENZA ORIENTATIVA",exp_SILP!$AD1991="4.2"),"A.4 CONSULENZA ORIENTATIVA (CARCERE)",
IF(AND(exp_SILP!$S1991="A.4 CONSULENZA ORIENTATIVA",exp_SILP!$AD1991="."),"A.4 CONSULENZA ORIENTATIVA (CARCERE)",
IF(AND(exp_SILP!$S1991="A.5 - LEP F1 - ACCOMPAGNAMENTO AL LAVORO",exp_SILP!$AD1991="4.2"),"A.5 - LEP F1 - ACCOMPAGNAMENTO AL LAVORO (CARCERE)",
IF(AND(exp_SILP!$S1991="A.5 - LEP F1 - ACCOMPAGNAMENTO AL LAVORO",exp_SILP!$AD1991="."),"A.5 - LEP F1 - ACCOMPAGNAMENTO AL LAVORO (CARCERE)",
IF(AND(exp_SILP!$S1991="A.5.2a - TUTORAGGIO TIROCINI",exp_SILP!$AD1991="4.2"),"A.5.2a - TUTORAGGIO TIROCINI (CARCERE)",
exp_SILP!$S1991)))))))</f>
        <v>A4.10 - LEP E - ORIENTAMENTO SPECIALISTICO SKILL GAP ANALYSIS</v>
      </c>
      <c r="C1991" s="18" t="str">
        <f>CONCATENATE(VLOOKUP(exp_SILP!$B1991,'DATI COMMESSE'!$A$2:$F$25,4,FALSE)," - ", VLOOKUP(exp_SILP!$B1991,'DATI COMMESSE'!$A$2:$F$25,2,FALSE)," - ",VLOOKUP(exp_SILP!$B1991,'DATI COMMESSE'!$A$2:$F$25,3,FALSE))</f>
        <v>GOL - 22-02-5000 - 22-12-5003</v>
      </c>
      <c r="D1991" s="18" t="str">
        <f>LEFT(exp_SILP!$R1991,5)</f>
        <v>17:30</v>
      </c>
      <c r="E1991" s="18" t="str">
        <f>RIGHT(exp_SILP!$R1991,5)</f>
        <v>18:30</v>
      </c>
      <c r="F1991" s="18">
        <f>IF(exp_SILP!$AG1991&gt;=60,exp_SILP!$AG1991/60,exp_SILP!$AG1991)</f>
        <v>1</v>
      </c>
      <c r="G1991" s="18" t="str">
        <f>VLOOKUP(exp_SILP!$Y1991,'DATI CM'!$A$2:$F$28,2,FALSE)</f>
        <v>CSSLTZ84H70A859W</v>
      </c>
      <c r="H1991" s="18" t="str">
        <f>VLOOKUP(exp_SILP!$Y1991,'DATI CM'!$A$2:$F$28,3,FALSE)</f>
        <v/>
      </c>
      <c r="I1991" s="18" t="str">
        <f t="shared" si="1"/>
        <v>N</v>
      </c>
      <c r="J1991" s="18" t="str">
        <f>VLOOKUP(exp_SILP!$Y1991,'DATI CM'!$A$2:$F$28,4,FALSE)</f>
        <v/>
      </c>
      <c r="K1991" s="19">
        <f>VLOOKUP(exp_SILP!$B1991,'DATI COMMESSE'!$A$2:$F$25,5,FALSE)</f>
        <v>39.94</v>
      </c>
      <c r="L1991" s="19" t="str">
        <f>IF(exp_SILP!$B1991="A4.10 - LEP E - ORIENTAMENTO SPECIALISTICO SKILL GAP ANALYSIS - GRUPPO 3P",0,VLOOKUP(exp_SILP!$Y1991,'DATI CM'!$A$2:$F$28,6,FALSE))</f>
        <v/>
      </c>
      <c r="M1991" s="19">
        <f>IFERROR(VLOOKUP(exp_SILP!$B1991,'DATI CM'!$H$2:$I$16,2,FALSE)*exp_SILP!$F1991,0)</f>
        <v>0</v>
      </c>
      <c r="N1991" s="18" t="str">
        <f>VLOOKUP(exp_SILP!$B1991,'DATI COMMESSE'!$A$2:$F$25,4,FALSE)</f>
        <v>GOL</v>
      </c>
      <c r="O1991" s="20">
        <f>VLOOKUP(exp_SILP!$B1991,'DATI COMMESSE'!$A$2:$F$25,5,FALSE)*exp_SILP!$F1991</f>
        <v>39.94</v>
      </c>
      <c r="P1991" s="18" t="str">
        <f>IF(MID(exp_SILP!$W1991,10,2)&gt;"40","F","M")</f>
        <v>F</v>
      </c>
      <c r="Q1991" s="24" t="s">
        <v>1221</v>
      </c>
      <c r="R1991" s="22" t="s">
        <v>792</v>
      </c>
      <c r="S1991" s="22" t="s">
        <v>70</v>
      </c>
      <c r="T1991" s="22" t="s">
        <v>58</v>
      </c>
      <c r="U1991" s="22" t="s">
        <v>59</v>
      </c>
      <c r="V1991" s="22" t="s">
        <v>178</v>
      </c>
      <c r="W1991" s="22" t="s">
        <v>179</v>
      </c>
      <c r="X1991" s="22" t="s">
        <v>180</v>
      </c>
      <c r="Y1991" s="22" t="s">
        <v>4</v>
      </c>
      <c r="Z1991" s="22" t="s">
        <v>63</v>
      </c>
      <c r="AA1991" s="22" t="s">
        <v>64</v>
      </c>
      <c r="AB1991" s="22" t="s">
        <v>65</v>
      </c>
      <c r="AC1991" s="22" t="s">
        <v>66</v>
      </c>
      <c r="AD1991" s="22" t="s">
        <v>59</v>
      </c>
      <c r="AE1991" s="22" t="s">
        <v>59</v>
      </c>
      <c r="AF1991" s="22" t="s">
        <v>114</v>
      </c>
      <c r="AG1991" s="25" t="s">
        <v>67</v>
      </c>
      <c r="AH1991" s="22" t="s">
        <v>1221</v>
      </c>
      <c r="AI1991" s="22" t="s">
        <v>181</v>
      </c>
      <c r="AJ1991" s="22" t="str">
        <f>VLOOKUP(exp_SILP!$Y1991,'DATI CM'!$A$2:$F$28,2,FALSE)</f>
        <v>CSSLTZ84H70A859W</v>
      </c>
    </row>
    <row r="1992" ht="15.75" hidden="1" customHeight="1">
      <c r="A1992" s="10" t="str">
        <f>IFERROR(VLOOKUP(exp_SILP!$W1992,exp_utenti_P!D:D,1,FALSE),"_DA INSERIRE")</f>
        <v>PZZDVD69T12L669I</v>
      </c>
      <c r="B1992" s="10" t="str">
        <f>IF(AND(exp_SILP!$S1992="A.3 ORIENTAMENTO PROFESSIONALE",exp_SILP!$AD1992="4.2"),"A.3 ORIENTAMENTO PROFESSIONALE (CARCERE)",
IF(AND(exp_SILP!$S1992="A.3 ORIENTAMENTO PROFESSIONALE",exp_SILP!$AD1992="."),"A.3 ORIENTAMENTO PROFESSIONALE (CARCERE)",
IF(AND(exp_SILP!$S1992="A.4 CONSULENZA ORIENTATIVA",exp_SILP!$AD1992="4.2"),"A.4 CONSULENZA ORIENTATIVA (CARCERE)",
IF(AND(exp_SILP!$S1992="A.4 CONSULENZA ORIENTATIVA",exp_SILP!$AD1992="."),"A.4 CONSULENZA ORIENTATIVA (CARCERE)",
IF(AND(exp_SILP!$S1992="A.5 - LEP F1 - ACCOMPAGNAMENTO AL LAVORO",exp_SILP!$AD1992="4.2"),"A.5 - LEP F1 - ACCOMPAGNAMENTO AL LAVORO (CARCERE)",
IF(AND(exp_SILP!$S1992="A.5 - LEP F1 - ACCOMPAGNAMENTO AL LAVORO",exp_SILP!$AD1992="."),"A.5 - LEP F1 - ACCOMPAGNAMENTO AL LAVORO (CARCERE)",
IF(AND(exp_SILP!$S1992="A.5.2a - TUTORAGGIO TIROCINI",exp_SILP!$AD1992="4.2"),"A.5.2a - TUTORAGGIO TIROCINI (CARCERE)",
exp_SILP!$S1992)))))))</f>
        <v>A4.10 - LEP E - ORIENTAMENTO SPECIALISTICO SKILL GAP ANALYSIS</v>
      </c>
      <c r="C1992" s="11" t="str">
        <f>CONCATENATE(VLOOKUP(exp_SILP!$B1992,'DATI COMMESSE'!$A$2:$F$25,4,FALSE)," - ", VLOOKUP(exp_SILP!$B1992,'DATI COMMESSE'!$A$2:$F$25,2,FALSE)," - ",VLOOKUP(exp_SILP!$B1992,'DATI COMMESSE'!$A$2:$F$25,3,FALSE))</f>
        <v>GOL - 22-02-5000 - 22-12-5003</v>
      </c>
      <c r="D1992" s="11" t="str">
        <f>LEFT(exp_SILP!$R1992,5)</f>
        <v>14:00</v>
      </c>
      <c r="E1992" s="11" t="str">
        <f>RIGHT(exp_SILP!$R1992,5)</f>
        <v>15:00</v>
      </c>
      <c r="F1992" s="11">
        <f>IF(exp_SILP!$AG1992&gt;=60,exp_SILP!$AG1992/60,exp_SILP!$AG1992)</f>
        <v>1</v>
      </c>
      <c r="G1992" s="11" t="str">
        <f>VLOOKUP(exp_SILP!$Y1992,'DATI CM'!$A$2:$F$28,2,FALSE)</f>
        <v>CSSLTZ84H70A859W</v>
      </c>
      <c r="H1992" s="11" t="str">
        <f>VLOOKUP(exp_SILP!$Y1992,'DATI CM'!$A$2:$F$28,3,FALSE)</f>
        <v/>
      </c>
      <c r="I1992" s="11" t="str">
        <f t="shared" si="1"/>
        <v>N</v>
      </c>
      <c r="J1992" s="11" t="str">
        <f>VLOOKUP(exp_SILP!$Y1992,'DATI CM'!$A$2:$F$28,4,FALSE)</f>
        <v/>
      </c>
      <c r="K1992" s="12">
        <f>VLOOKUP(exp_SILP!$B1992,'DATI COMMESSE'!$A$2:$F$25,5,FALSE)</f>
        <v>39.94</v>
      </c>
      <c r="L1992" s="12" t="str">
        <f>IF(exp_SILP!$B1992="A4.10 - LEP E - ORIENTAMENTO SPECIALISTICO SKILL GAP ANALYSIS - GRUPPO 3P",0,VLOOKUP(exp_SILP!$Y1992,'DATI CM'!$A$2:$F$28,6,FALSE))</f>
        <v/>
      </c>
      <c r="M1992" s="12">
        <f>IFERROR(VLOOKUP(exp_SILP!$B1992,'DATI CM'!$H$2:$I$16,2,FALSE)*exp_SILP!$F1992,0)</f>
        <v>0</v>
      </c>
      <c r="N1992" s="11" t="str">
        <f>VLOOKUP(exp_SILP!$B1992,'DATI COMMESSE'!$A$2:$F$25,4,FALSE)</f>
        <v>GOL</v>
      </c>
      <c r="O1992" s="13">
        <f>VLOOKUP(exp_SILP!$B1992,'DATI COMMESSE'!$A$2:$F$25,5,FALSE)*exp_SILP!$F1992</f>
        <v>39.94</v>
      </c>
      <c r="P1992" s="11" t="str">
        <f>IF(MID(exp_SILP!$W1992,10,2)&gt;"40","F","M")</f>
        <v>M</v>
      </c>
      <c r="Q1992" s="27" t="s">
        <v>1221</v>
      </c>
      <c r="R1992" s="15" t="s">
        <v>56</v>
      </c>
      <c r="S1992" s="15" t="s">
        <v>70</v>
      </c>
      <c r="T1992" s="15" t="s">
        <v>58</v>
      </c>
      <c r="U1992" s="15" t="s">
        <v>59</v>
      </c>
      <c r="V1992" s="15" t="s">
        <v>456</v>
      </c>
      <c r="W1992" s="15" t="s">
        <v>457</v>
      </c>
      <c r="X1992" s="15" t="s">
        <v>458</v>
      </c>
      <c r="Y1992" s="15" t="s">
        <v>4</v>
      </c>
      <c r="Z1992" s="15" t="s">
        <v>63</v>
      </c>
      <c r="AA1992" s="15" t="s">
        <v>64</v>
      </c>
      <c r="AB1992" s="15" t="s">
        <v>65</v>
      </c>
      <c r="AC1992" s="15" t="s">
        <v>66</v>
      </c>
      <c r="AD1992" s="15" t="s">
        <v>59</v>
      </c>
      <c r="AE1992" s="15" t="s">
        <v>59</v>
      </c>
      <c r="AF1992" s="15" t="s">
        <v>114</v>
      </c>
      <c r="AG1992" s="28" t="s">
        <v>67</v>
      </c>
      <c r="AH1992" s="15" t="s">
        <v>1221</v>
      </c>
      <c r="AI1992" s="15" t="s">
        <v>181</v>
      </c>
      <c r="AJ1992" s="15" t="str">
        <f>VLOOKUP(exp_SILP!$Y1992,'DATI CM'!$A$2:$F$28,2,FALSE)</f>
        <v>CSSLTZ84H70A859W</v>
      </c>
    </row>
    <row r="1993" ht="15.75" customHeight="1">
      <c r="A1993" s="17" t="str">
        <f>IFERROR(VLOOKUP(exp_SILP!$W1993,exp_utenti_P!D:D,1,FALSE),"_DA INSERIRE")</f>
        <v>PRTLSN90C62L219P</v>
      </c>
      <c r="B1993" s="17" t="str">
        <f>IF(AND(exp_SILP!$S1993="A.3 ORIENTAMENTO PROFESSIONALE",exp_SILP!$AD1993="4.2"),"A.3 ORIENTAMENTO PROFESSIONALE (CARCERE)",
IF(AND(exp_SILP!$S1993="A.3 ORIENTAMENTO PROFESSIONALE",exp_SILP!$AD1993="."),"A.3 ORIENTAMENTO PROFESSIONALE (CARCERE)",
IF(AND(exp_SILP!$S1993="A.4 CONSULENZA ORIENTATIVA",exp_SILP!$AD1993="4.2"),"A.4 CONSULENZA ORIENTATIVA (CARCERE)",
IF(AND(exp_SILP!$S1993="A.4 CONSULENZA ORIENTATIVA",exp_SILP!$AD1993="."),"A.4 CONSULENZA ORIENTATIVA (CARCERE)",
IF(AND(exp_SILP!$S1993="A.5 - LEP F1 - ACCOMPAGNAMENTO AL LAVORO",exp_SILP!$AD1993="4.2"),"A.5 - LEP F1 - ACCOMPAGNAMENTO AL LAVORO (CARCERE)",
IF(AND(exp_SILP!$S1993="A.5 - LEP F1 - ACCOMPAGNAMENTO AL LAVORO",exp_SILP!$AD1993="."),"A.5 - LEP F1 - ACCOMPAGNAMENTO AL LAVORO (CARCERE)",
IF(AND(exp_SILP!$S1993="A.5.2a - TUTORAGGIO TIROCINI",exp_SILP!$AD1993="4.2"),"A.5.2a - TUTORAGGIO TIROCINI (CARCERE)",
exp_SILP!$S1993)))))))</f>
        <v>A4.10 - LEP E - ORIENTAMENTO SPECIALISTICO SKILL GAP ANALYSIS</v>
      </c>
      <c r="C1993" s="18" t="str">
        <f>CONCATENATE(VLOOKUP(exp_SILP!$B1993,'DATI COMMESSE'!$A$2:$F$25,4,FALSE)," - ", VLOOKUP(exp_SILP!$B1993,'DATI COMMESSE'!$A$2:$F$25,2,FALSE)," - ",VLOOKUP(exp_SILP!$B1993,'DATI COMMESSE'!$A$2:$F$25,3,FALSE))</f>
        <v>GOL - 22-02-5000 - 22-12-5003</v>
      </c>
      <c r="D1993" s="18" t="str">
        <f>LEFT(exp_SILP!$R1993,5)</f>
        <v>15:00</v>
      </c>
      <c r="E1993" s="18" t="str">
        <f>RIGHT(exp_SILP!$R1993,5)</f>
        <v>18:00</v>
      </c>
      <c r="F1993" s="18">
        <f>IF(exp_SILP!$AG1993&gt;=60,exp_SILP!$AG1993/60,exp_SILP!$AG1993)</f>
        <v>3</v>
      </c>
      <c r="G1993" s="18" t="str">
        <f>VLOOKUP(exp_SILP!$Y1993,'DATI CM'!$A$2:$F$28,2,FALSE)</f>
        <v>MNRCLD73B46G674U</v>
      </c>
      <c r="H1993" s="18" t="str">
        <f>VLOOKUP(exp_SILP!$Y1993,'DATI CM'!$A$2:$F$28,3,FALSE)</f>
        <v>A011</v>
      </c>
      <c r="I1993" s="18" t="str">
        <f t="shared" si="1"/>
        <v>N</v>
      </c>
      <c r="J1993" s="18" t="str">
        <f>VLOOKUP(exp_SILP!$Y1993,'DATI CM'!$A$2:$F$28,4,FALSE)</f>
        <v>TORINO</v>
      </c>
      <c r="K1993" s="19">
        <f>VLOOKUP(exp_SILP!$B1993,'DATI COMMESSE'!$A$2:$F$25,5,FALSE)</f>
        <v>39.94</v>
      </c>
      <c r="L1993" s="19">
        <f>IF(exp_SILP!$B1993="A4.10 - LEP E - ORIENTAMENTO SPECIALISTICO SKILL GAP ANALYSIS - GRUPPO 3P",0,VLOOKUP(exp_SILP!$Y1993,'DATI CM'!$A$2:$F$28,6,FALSE))</f>
        <v>25</v>
      </c>
      <c r="M1993" s="19">
        <f>IFERROR(VLOOKUP(exp_SILP!$B1993,'DATI CM'!$H$2:$I$16,2,FALSE)*exp_SILP!$F1993,0)</f>
        <v>0</v>
      </c>
      <c r="N1993" s="18" t="str">
        <f>VLOOKUP(exp_SILP!$B1993,'DATI COMMESSE'!$A$2:$F$25,4,FALSE)</f>
        <v>GOL</v>
      </c>
      <c r="O1993" s="20">
        <f>VLOOKUP(exp_SILP!$B1993,'DATI COMMESSE'!$A$2:$F$25,5,FALSE)*exp_SILP!$F1993</f>
        <v>119.82</v>
      </c>
      <c r="P1993" s="18" t="str">
        <f>IF(MID(exp_SILP!$W1993,10,2)&gt;"40","F","M")</f>
        <v>F</v>
      </c>
      <c r="Q1993" s="24" t="s">
        <v>1221</v>
      </c>
      <c r="R1993" s="22" t="s">
        <v>234</v>
      </c>
      <c r="S1993" s="22" t="s">
        <v>70</v>
      </c>
      <c r="T1993" s="22" t="s">
        <v>58</v>
      </c>
      <c r="U1993" s="22" t="s">
        <v>59</v>
      </c>
      <c r="V1993" s="22" t="s">
        <v>716</v>
      </c>
      <c r="W1993" s="22" t="s">
        <v>717</v>
      </c>
      <c r="X1993" s="22" t="s">
        <v>718</v>
      </c>
      <c r="Y1993" s="22" t="s">
        <v>14</v>
      </c>
      <c r="Z1993" s="22" t="s">
        <v>63</v>
      </c>
      <c r="AA1993" s="22" t="s">
        <v>64</v>
      </c>
      <c r="AB1993" s="22" t="s">
        <v>74</v>
      </c>
      <c r="AC1993" s="22" t="s">
        <v>135</v>
      </c>
      <c r="AD1993" s="22" t="s">
        <v>59</v>
      </c>
      <c r="AE1993" s="22" t="s">
        <v>59</v>
      </c>
      <c r="AF1993" s="22" t="s">
        <v>59</v>
      </c>
      <c r="AG1993" s="25" t="s">
        <v>101</v>
      </c>
      <c r="AH1993" s="22" t="s">
        <v>566</v>
      </c>
      <c r="AI1993" s="22" t="s">
        <v>158</v>
      </c>
      <c r="AJ1993" s="22" t="str">
        <f>VLOOKUP(exp_SILP!$Y1993,'DATI CM'!$A$2:$F$28,2,FALSE)</f>
        <v>MNRCLD73B46G674U</v>
      </c>
    </row>
    <row r="1994" ht="15.75" hidden="1" customHeight="1">
      <c r="A1994" s="10" t="str">
        <f>IFERROR(VLOOKUP(exp_SILP!$W1994,exp_utenti_P!D:D,1,FALSE),"_DA INSERIRE")</f>
        <v>SREDVD67S22L219D</v>
      </c>
      <c r="B1994" s="10" t="str">
        <f>IF(AND(exp_SILP!$S1994="A.3 ORIENTAMENTO PROFESSIONALE",exp_SILP!$AD1994="4.2"),"A.3 ORIENTAMENTO PROFESSIONALE (CARCERE)",
IF(AND(exp_SILP!$S1994="A.3 ORIENTAMENTO PROFESSIONALE",exp_SILP!$AD1994="."),"A.3 ORIENTAMENTO PROFESSIONALE (CARCERE)",
IF(AND(exp_SILP!$S1994="A.4 CONSULENZA ORIENTATIVA",exp_SILP!$AD1994="4.2"),"A.4 CONSULENZA ORIENTATIVA (CARCERE)",
IF(AND(exp_SILP!$S1994="A.4 CONSULENZA ORIENTATIVA",exp_SILP!$AD1994="."),"A.4 CONSULENZA ORIENTATIVA (CARCERE)",
IF(AND(exp_SILP!$S1994="A.5 - LEP F1 - ACCOMPAGNAMENTO AL LAVORO",exp_SILP!$AD1994="4.2"),"A.5 - LEP F1 - ACCOMPAGNAMENTO AL LAVORO (CARCERE)",
IF(AND(exp_SILP!$S1994="A.5 - LEP F1 - ACCOMPAGNAMENTO AL LAVORO",exp_SILP!$AD1994="."),"A.5 - LEP F1 - ACCOMPAGNAMENTO AL LAVORO (CARCERE)",
IF(AND(exp_SILP!$S1994="A.5.2a - TUTORAGGIO TIROCINI",exp_SILP!$AD1994="4.2"),"A.5.2a - TUTORAGGIO TIROCINI (CARCERE)",
exp_SILP!$S1994)))))))</f>
        <v>A4.10 - LEP E - ORIENTAMENTO SPECIALISTICO SKILL GAP ANALYSIS</v>
      </c>
      <c r="C1994" s="11" t="str">
        <f>CONCATENATE(VLOOKUP(exp_SILP!$B1994,'DATI COMMESSE'!$A$2:$F$25,4,FALSE)," - ", VLOOKUP(exp_SILP!$B1994,'DATI COMMESSE'!$A$2:$F$25,2,FALSE)," - ",VLOOKUP(exp_SILP!$B1994,'DATI COMMESSE'!$A$2:$F$25,3,FALSE))</f>
        <v>GOL - 22-02-5000 - 22-12-5003</v>
      </c>
      <c r="D1994" s="11" t="str">
        <f>LEFT(exp_SILP!$R1994,5)</f>
        <v>16:30</v>
      </c>
      <c r="E1994" s="11" t="str">
        <f>RIGHT(exp_SILP!$R1994,5)</f>
        <v>17:30</v>
      </c>
      <c r="F1994" s="11">
        <f>IF(exp_SILP!$AG1994&gt;=60,exp_SILP!$AG1994/60,exp_SILP!$AG1994)</f>
        <v>1</v>
      </c>
      <c r="G1994" s="11" t="str">
        <f>VLOOKUP(exp_SILP!$Y1994,'DATI CM'!$A$2:$F$28,2,FALSE)</f>
        <v>CSSLTZ84H70A859W</v>
      </c>
      <c r="H1994" s="11" t="str">
        <f>VLOOKUP(exp_SILP!$Y1994,'DATI CM'!$A$2:$F$28,3,FALSE)</f>
        <v/>
      </c>
      <c r="I1994" s="11" t="str">
        <f t="shared" si="1"/>
        <v>N</v>
      </c>
      <c r="J1994" s="11" t="str">
        <f>VLOOKUP(exp_SILP!$Y1994,'DATI CM'!$A$2:$F$28,4,FALSE)</f>
        <v/>
      </c>
      <c r="K1994" s="12">
        <f>VLOOKUP(exp_SILP!$B1994,'DATI COMMESSE'!$A$2:$F$25,5,FALSE)</f>
        <v>39.94</v>
      </c>
      <c r="L1994" s="12" t="str">
        <f>IF(exp_SILP!$B1994="A4.10 - LEP E - ORIENTAMENTO SPECIALISTICO SKILL GAP ANALYSIS - GRUPPO 3P",0,VLOOKUP(exp_SILP!$Y1994,'DATI CM'!$A$2:$F$28,6,FALSE))</f>
        <v/>
      </c>
      <c r="M1994" s="12">
        <f>IFERROR(VLOOKUP(exp_SILP!$B1994,'DATI CM'!$H$2:$I$16,2,FALSE)*exp_SILP!$F1994,0)</f>
        <v>0</v>
      </c>
      <c r="N1994" s="11" t="str">
        <f>VLOOKUP(exp_SILP!$B1994,'DATI COMMESSE'!$A$2:$F$25,4,FALSE)</f>
        <v>GOL</v>
      </c>
      <c r="O1994" s="13">
        <f>VLOOKUP(exp_SILP!$B1994,'DATI COMMESSE'!$A$2:$F$25,5,FALSE)*exp_SILP!$F1994</f>
        <v>39.94</v>
      </c>
      <c r="P1994" s="11" t="str">
        <f>IF(MID(exp_SILP!$W1994,10,2)&gt;"40","F","M")</f>
        <v>M</v>
      </c>
      <c r="Q1994" s="27" t="s">
        <v>1221</v>
      </c>
      <c r="R1994" s="15" t="s">
        <v>110</v>
      </c>
      <c r="S1994" s="15" t="s">
        <v>70</v>
      </c>
      <c r="T1994" s="15" t="s">
        <v>58</v>
      </c>
      <c r="U1994" s="15" t="s">
        <v>59</v>
      </c>
      <c r="V1994" s="15" t="s">
        <v>979</v>
      </c>
      <c r="W1994" s="15" t="s">
        <v>980</v>
      </c>
      <c r="X1994" s="15" t="s">
        <v>981</v>
      </c>
      <c r="Y1994" s="15" t="s">
        <v>4</v>
      </c>
      <c r="Z1994" s="15" t="s">
        <v>63</v>
      </c>
      <c r="AA1994" s="15" t="s">
        <v>64</v>
      </c>
      <c r="AB1994" s="15" t="s">
        <v>65</v>
      </c>
      <c r="AC1994" s="15" t="s">
        <v>66</v>
      </c>
      <c r="AD1994" s="15" t="s">
        <v>59</v>
      </c>
      <c r="AE1994" s="15" t="s">
        <v>59</v>
      </c>
      <c r="AF1994" s="15" t="s">
        <v>114</v>
      </c>
      <c r="AG1994" s="28" t="s">
        <v>67</v>
      </c>
      <c r="AH1994" s="15" t="s">
        <v>1221</v>
      </c>
      <c r="AI1994" s="15" t="s">
        <v>181</v>
      </c>
      <c r="AJ1994" s="15" t="str">
        <f>VLOOKUP(exp_SILP!$Y1994,'DATI CM'!$A$2:$F$28,2,FALSE)</f>
        <v>CSSLTZ84H70A859W</v>
      </c>
    </row>
    <row r="1995" ht="15.75" customHeight="1">
      <c r="A1995" s="17" t="str">
        <f>IFERROR(VLOOKUP(exp_SILP!$W1995,exp_utenti_P!D:D,1,FALSE),"_DA INSERIRE")</f>
        <v>FRRGLC77A06G674X</v>
      </c>
      <c r="B1995" s="17" t="str">
        <f>IF(AND(exp_SILP!$S1995="A.3 ORIENTAMENTO PROFESSIONALE",exp_SILP!$AD1995="4.2"),"A.3 ORIENTAMENTO PROFESSIONALE (CARCERE)",
IF(AND(exp_SILP!$S1995="A.3 ORIENTAMENTO PROFESSIONALE",exp_SILP!$AD1995="."),"A.3 ORIENTAMENTO PROFESSIONALE (CARCERE)",
IF(AND(exp_SILP!$S1995="A.4 CONSULENZA ORIENTATIVA",exp_SILP!$AD1995="4.2"),"A.4 CONSULENZA ORIENTATIVA (CARCERE)",
IF(AND(exp_SILP!$S1995="A.4 CONSULENZA ORIENTATIVA",exp_SILP!$AD1995="."),"A.4 CONSULENZA ORIENTATIVA (CARCERE)",
IF(AND(exp_SILP!$S1995="A.5 - LEP F1 - ACCOMPAGNAMENTO AL LAVORO",exp_SILP!$AD1995="4.2"),"A.5 - LEP F1 - ACCOMPAGNAMENTO AL LAVORO (CARCERE)",
IF(AND(exp_SILP!$S1995="A.5 - LEP F1 - ACCOMPAGNAMENTO AL LAVORO",exp_SILP!$AD1995="."),"A.5 - LEP F1 - ACCOMPAGNAMENTO AL LAVORO (CARCERE)",
IF(AND(exp_SILP!$S1995="A.5.2a - TUTORAGGIO TIROCINI",exp_SILP!$AD1995="4.2"),"A.5.2a - TUTORAGGIO TIROCINI (CARCERE)",
exp_SILP!$S1995)))))))</f>
        <v>A.4 CONSULENZA ORIENTATIVA (1-C)</v>
      </c>
      <c r="C1995" s="18" t="str">
        <f>CONCATENATE(VLOOKUP(exp_SILP!$B1995,'DATI COMMESSE'!$A$2:$F$25,4,FALSE)," - ", VLOOKUP(exp_SILP!$B1995,'DATI COMMESSE'!$A$2:$F$25,2,FALSE)," - ",VLOOKUP(exp_SILP!$B1995,'DATI COMMESSE'!$A$2:$F$25,3,FALSE))</f>
        <v>FRD - 22-02-5000 - 22-12-5002</v>
      </c>
      <c r="D1995" s="18" t="str">
        <f>LEFT(exp_SILP!$R1995,5)</f>
        <v>16:00</v>
      </c>
      <c r="E1995" s="18" t="str">
        <f>RIGHT(exp_SILP!$R1995,5)</f>
        <v>17:00</v>
      </c>
      <c r="F1995" s="18">
        <f>IF(exp_SILP!$AG1995&gt;=60,exp_SILP!$AG1995/60,exp_SILP!$AG1995)</f>
        <v>1</v>
      </c>
      <c r="G1995" s="18" t="str">
        <f>VLOOKUP(exp_SILP!$Y1995,'DATI CM'!$A$2:$F$28,2,FALSE)</f>
        <v>MNRCLD73B46G674U</v>
      </c>
      <c r="H1995" s="18" t="str">
        <f>VLOOKUP(exp_SILP!$Y1995,'DATI CM'!$A$2:$F$28,3,FALSE)</f>
        <v>A011</v>
      </c>
      <c r="I1995" s="18" t="str">
        <f t="shared" si="1"/>
        <v>N</v>
      </c>
      <c r="J1995" s="18" t="str">
        <f>VLOOKUP(exp_SILP!$Y1995,'DATI CM'!$A$2:$F$28,4,FALSE)</f>
        <v>TORINO</v>
      </c>
      <c r="K1995" s="19">
        <f>VLOOKUP(exp_SILP!$B1995,'DATI COMMESSE'!$A$2:$F$25,5,FALSE)</f>
        <v>35.5</v>
      </c>
      <c r="L1995" s="19">
        <f>IF(exp_SILP!$B1995="A4.10 - LEP E - ORIENTAMENTO SPECIALISTICO SKILL GAP ANALYSIS - GRUPPO 3P",0,VLOOKUP(exp_SILP!$Y1995,'DATI CM'!$A$2:$F$28,6,FALSE))</f>
        <v>25</v>
      </c>
      <c r="M1995" s="19">
        <f>IFERROR(VLOOKUP(exp_SILP!$B1995,'DATI CM'!$H$2:$I$16,2,FALSE)*exp_SILP!$F1995,0)</f>
        <v>0</v>
      </c>
      <c r="N1995" s="18" t="str">
        <f>VLOOKUP(exp_SILP!$B1995,'DATI COMMESSE'!$A$2:$F$25,4,FALSE)</f>
        <v>FRD</v>
      </c>
      <c r="O1995" s="20">
        <f>VLOOKUP(exp_SILP!$B1995,'DATI COMMESSE'!$A$2:$F$25,5,FALSE)*exp_SILP!$F1995</f>
        <v>35.5</v>
      </c>
      <c r="P1995" s="18" t="str">
        <f>IF(MID(exp_SILP!$W1995,10,2)&gt;"40","F","M")</f>
        <v>M</v>
      </c>
      <c r="Q1995" s="24" t="s">
        <v>1581</v>
      </c>
      <c r="R1995" s="22" t="s">
        <v>152</v>
      </c>
      <c r="S1995" s="22" t="s">
        <v>94</v>
      </c>
      <c r="T1995" s="22" t="s">
        <v>58</v>
      </c>
      <c r="U1995" s="22" t="s">
        <v>59</v>
      </c>
      <c r="V1995" s="22" t="s">
        <v>1247</v>
      </c>
      <c r="W1995" s="22" t="s">
        <v>1248</v>
      </c>
      <c r="X1995" s="22" t="s">
        <v>1249</v>
      </c>
      <c r="Y1995" s="22" t="s">
        <v>14</v>
      </c>
      <c r="Z1995" s="22" t="s">
        <v>63</v>
      </c>
      <c r="AA1995" s="22" t="s">
        <v>64</v>
      </c>
      <c r="AB1995" s="22" t="s">
        <v>65</v>
      </c>
      <c r="AC1995" s="22" t="s">
        <v>135</v>
      </c>
      <c r="AD1995" s="22" t="s">
        <v>59</v>
      </c>
      <c r="AE1995" s="22" t="s">
        <v>59</v>
      </c>
      <c r="AF1995" s="22" t="s">
        <v>114</v>
      </c>
      <c r="AG1995" s="25" t="s">
        <v>67</v>
      </c>
      <c r="AH1995" s="22" t="s">
        <v>1293</v>
      </c>
      <c r="AI1995" s="22" t="s">
        <v>158</v>
      </c>
      <c r="AJ1995" s="22" t="str">
        <f>VLOOKUP(exp_SILP!$Y1995,'DATI CM'!$A$2:$F$28,2,FALSE)</f>
        <v>MNRCLD73B46G674U</v>
      </c>
    </row>
    <row r="1996" ht="15.75" customHeight="1">
      <c r="A1996" s="10" t="str">
        <f>IFERROR(VLOOKUP(exp_SILP!$W1996,exp_utenti_P!D:D,1,FALSE),"_DA INSERIRE")</f>
        <v>FRRGLC77A06G674X</v>
      </c>
      <c r="B1996" s="10" t="str">
        <f>IF(AND(exp_SILP!$S1996="A.3 ORIENTAMENTO PROFESSIONALE",exp_SILP!$AD1996="4.2"),"A.3 ORIENTAMENTO PROFESSIONALE (CARCERE)",
IF(AND(exp_SILP!$S1996="A.3 ORIENTAMENTO PROFESSIONALE",exp_SILP!$AD1996="."),"A.3 ORIENTAMENTO PROFESSIONALE (CARCERE)",
IF(AND(exp_SILP!$S1996="A.4 CONSULENZA ORIENTATIVA",exp_SILP!$AD1996="4.2"),"A.4 CONSULENZA ORIENTATIVA (CARCERE)",
IF(AND(exp_SILP!$S1996="A.4 CONSULENZA ORIENTATIVA",exp_SILP!$AD1996="."),"A.4 CONSULENZA ORIENTATIVA (CARCERE)",
IF(AND(exp_SILP!$S1996="A.5 - LEP F1 - ACCOMPAGNAMENTO AL LAVORO",exp_SILP!$AD1996="4.2"),"A.5 - LEP F1 - ACCOMPAGNAMENTO AL LAVORO (CARCERE)",
IF(AND(exp_SILP!$S1996="A.5 - LEP F1 - ACCOMPAGNAMENTO AL LAVORO",exp_SILP!$AD1996="."),"A.5 - LEP F1 - ACCOMPAGNAMENTO AL LAVORO (CARCERE)",
IF(AND(exp_SILP!$S1996="A.5.2a - TUTORAGGIO TIROCINI",exp_SILP!$AD1996="4.2"),"A.5.2a - TUTORAGGIO TIROCINI (CARCERE)",
exp_SILP!$S1996)))))))</f>
        <v>A.4 CONSULENZA ORIENTATIVA (1-C)</v>
      </c>
      <c r="C1996" s="11" t="str">
        <f>CONCATENATE(VLOOKUP(exp_SILP!$B1996,'DATI COMMESSE'!$A$2:$F$25,4,FALSE)," - ", VLOOKUP(exp_SILP!$B1996,'DATI COMMESSE'!$A$2:$F$25,2,FALSE)," - ",VLOOKUP(exp_SILP!$B1996,'DATI COMMESSE'!$A$2:$F$25,3,FALSE))</f>
        <v>FRD - 22-02-5000 - 22-12-5002</v>
      </c>
      <c r="D1996" s="11" t="str">
        <f>LEFT(exp_SILP!$R1996,5)</f>
        <v>14:00</v>
      </c>
      <c r="E1996" s="11" t="str">
        <f>RIGHT(exp_SILP!$R1996,5)</f>
        <v>16:00</v>
      </c>
      <c r="F1996" s="11">
        <f>IF(exp_SILP!$AG1996&gt;=60,exp_SILP!$AG1996/60,exp_SILP!$AG1996)</f>
        <v>2</v>
      </c>
      <c r="G1996" s="11" t="str">
        <f>VLOOKUP(exp_SILP!$Y1996,'DATI CM'!$A$2:$F$28,2,FALSE)</f>
        <v>MNRCLD73B46G674U</v>
      </c>
      <c r="H1996" s="11" t="str">
        <f>VLOOKUP(exp_SILP!$Y1996,'DATI CM'!$A$2:$F$28,3,FALSE)</f>
        <v>A011</v>
      </c>
      <c r="I1996" s="11" t="str">
        <f t="shared" si="1"/>
        <v>N</v>
      </c>
      <c r="J1996" s="11" t="str">
        <f>VLOOKUP(exp_SILP!$Y1996,'DATI CM'!$A$2:$F$28,4,FALSE)</f>
        <v>TORINO</v>
      </c>
      <c r="K1996" s="12">
        <f>VLOOKUP(exp_SILP!$B1996,'DATI COMMESSE'!$A$2:$F$25,5,FALSE)</f>
        <v>35.5</v>
      </c>
      <c r="L1996" s="12">
        <f>IF(exp_SILP!$B1996="A4.10 - LEP E - ORIENTAMENTO SPECIALISTICO SKILL GAP ANALYSIS - GRUPPO 3P",0,VLOOKUP(exp_SILP!$Y1996,'DATI CM'!$A$2:$F$28,6,FALSE))</f>
        <v>25</v>
      </c>
      <c r="M1996" s="12">
        <f>IFERROR(VLOOKUP(exp_SILP!$B1996,'DATI CM'!$H$2:$I$16,2,FALSE)*exp_SILP!$F1996,0)</f>
        <v>0</v>
      </c>
      <c r="N1996" s="11" t="str">
        <f>VLOOKUP(exp_SILP!$B1996,'DATI COMMESSE'!$A$2:$F$25,4,FALSE)</f>
        <v>FRD</v>
      </c>
      <c r="O1996" s="13">
        <f>VLOOKUP(exp_SILP!$B1996,'DATI COMMESSE'!$A$2:$F$25,5,FALSE)*exp_SILP!$F1996</f>
        <v>71</v>
      </c>
      <c r="P1996" s="11" t="str">
        <f>IF(MID(exp_SILP!$W1996,10,2)&gt;"40","F","M")</f>
        <v>M</v>
      </c>
      <c r="Q1996" s="27" t="s">
        <v>1581</v>
      </c>
      <c r="R1996" s="15" t="s">
        <v>69</v>
      </c>
      <c r="S1996" s="15" t="s">
        <v>94</v>
      </c>
      <c r="T1996" s="15" t="s">
        <v>58</v>
      </c>
      <c r="U1996" s="15" t="s">
        <v>59</v>
      </c>
      <c r="V1996" s="15" t="s">
        <v>1247</v>
      </c>
      <c r="W1996" s="15" t="s">
        <v>1248</v>
      </c>
      <c r="X1996" s="15" t="s">
        <v>1249</v>
      </c>
      <c r="Y1996" s="15" t="s">
        <v>14</v>
      </c>
      <c r="Z1996" s="15" t="s">
        <v>63</v>
      </c>
      <c r="AA1996" s="15" t="s">
        <v>64</v>
      </c>
      <c r="AB1996" s="15" t="s">
        <v>74</v>
      </c>
      <c r="AC1996" s="15" t="s">
        <v>135</v>
      </c>
      <c r="AD1996" s="15" t="s">
        <v>59</v>
      </c>
      <c r="AE1996" s="15" t="s">
        <v>59</v>
      </c>
      <c r="AF1996" s="15" t="s">
        <v>59</v>
      </c>
      <c r="AG1996" s="28" t="s">
        <v>76</v>
      </c>
      <c r="AH1996" s="15" t="s">
        <v>1581</v>
      </c>
      <c r="AI1996" s="15" t="s">
        <v>158</v>
      </c>
      <c r="AJ1996" s="15" t="str">
        <f>VLOOKUP(exp_SILP!$Y1996,'DATI CM'!$A$2:$F$28,2,FALSE)</f>
        <v>MNRCLD73B46G674U</v>
      </c>
    </row>
    <row r="1997" ht="15.75" customHeight="1">
      <c r="A1997" s="17" t="str">
        <f>IFERROR(VLOOKUP(exp_SILP!$W1997,exp_utenti_P!D:D,1,FALSE),"_DA INSERIRE")</f>
        <v>RTINGL70E26L049J</v>
      </c>
      <c r="B1997" s="17" t="str">
        <f>IF(AND(exp_SILP!$S1997="A.3 ORIENTAMENTO PROFESSIONALE",exp_SILP!$AD1997="4.2"),"A.3 ORIENTAMENTO PROFESSIONALE (CARCERE)",
IF(AND(exp_SILP!$S1997="A.3 ORIENTAMENTO PROFESSIONALE",exp_SILP!$AD1997="."),"A.3 ORIENTAMENTO PROFESSIONALE (CARCERE)",
IF(AND(exp_SILP!$S1997="A.4 CONSULENZA ORIENTATIVA",exp_SILP!$AD1997="4.2"),"A.4 CONSULENZA ORIENTATIVA (CARCERE)",
IF(AND(exp_SILP!$S1997="A.4 CONSULENZA ORIENTATIVA",exp_SILP!$AD1997="."),"A.4 CONSULENZA ORIENTATIVA (CARCERE)",
IF(AND(exp_SILP!$S1997="A.5 - LEP F1 - ACCOMPAGNAMENTO AL LAVORO",exp_SILP!$AD1997="4.2"),"A.5 - LEP F1 - ACCOMPAGNAMENTO AL LAVORO (CARCERE)",
IF(AND(exp_SILP!$S1997="A.5 - LEP F1 - ACCOMPAGNAMENTO AL LAVORO",exp_SILP!$AD1997="."),"A.5 - LEP F1 - ACCOMPAGNAMENTO AL LAVORO (CARCERE)",
IF(AND(exp_SILP!$S1997="A.5.2a - TUTORAGGIO TIROCINI",exp_SILP!$AD1997="4.2"),"A.5.2a - TUTORAGGIO TIROCINI (CARCERE)",
exp_SILP!$S1997)))))))</f>
        <v>A.4 CONSULENZA ORIENTATIVA (1-C)</v>
      </c>
      <c r="C1997" s="18" t="str">
        <f>CONCATENATE(VLOOKUP(exp_SILP!$B1997,'DATI COMMESSE'!$A$2:$F$25,4,FALSE)," - ", VLOOKUP(exp_SILP!$B1997,'DATI COMMESSE'!$A$2:$F$25,2,FALSE)," - ",VLOOKUP(exp_SILP!$B1997,'DATI COMMESSE'!$A$2:$F$25,3,FALSE))</f>
        <v>FRD - 22-02-5000 - 22-12-5002</v>
      </c>
      <c r="D1997" s="18" t="str">
        <f>LEFT(exp_SILP!$R1997,5)</f>
        <v>12:00</v>
      </c>
      <c r="E1997" s="18" t="str">
        <f>RIGHT(exp_SILP!$R1997,5)</f>
        <v>13:00</v>
      </c>
      <c r="F1997" s="18">
        <f>IF(exp_SILP!$AG1997&gt;=60,exp_SILP!$AG1997/60,exp_SILP!$AG1997)</f>
        <v>1</v>
      </c>
      <c r="G1997" s="18" t="str">
        <f>VLOOKUP(exp_SILP!$Y1997,'DATI CM'!$A$2:$F$28,2,FALSE)</f>
        <v>MNRCLD73B46G674U</v>
      </c>
      <c r="H1997" s="18" t="str">
        <f>VLOOKUP(exp_SILP!$Y1997,'DATI CM'!$A$2:$F$28,3,FALSE)</f>
        <v>A011</v>
      </c>
      <c r="I1997" s="18" t="str">
        <f t="shared" si="1"/>
        <v>N</v>
      </c>
      <c r="J1997" s="18" t="str">
        <f>VLOOKUP(exp_SILP!$Y1997,'DATI CM'!$A$2:$F$28,4,FALSE)</f>
        <v>TORINO</v>
      </c>
      <c r="K1997" s="19">
        <f>VLOOKUP(exp_SILP!$B1997,'DATI COMMESSE'!$A$2:$F$25,5,FALSE)</f>
        <v>35.5</v>
      </c>
      <c r="L1997" s="19">
        <f>IF(exp_SILP!$B1997="A4.10 - LEP E - ORIENTAMENTO SPECIALISTICO SKILL GAP ANALYSIS - GRUPPO 3P",0,VLOOKUP(exp_SILP!$Y1997,'DATI CM'!$A$2:$F$28,6,FALSE))</f>
        <v>25</v>
      </c>
      <c r="M1997" s="19">
        <f>IFERROR(VLOOKUP(exp_SILP!$B1997,'DATI CM'!$H$2:$I$16,2,FALSE)*exp_SILP!$F1997,0)</f>
        <v>0</v>
      </c>
      <c r="N1997" s="18" t="str">
        <f>VLOOKUP(exp_SILP!$B1997,'DATI COMMESSE'!$A$2:$F$25,4,FALSE)</f>
        <v>FRD</v>
      </c>
      <c r="O1997" s="20">
        <f>VLOOKUP(exp_SILP!$B1997,'DATI COMMESSE'!$A$2:$F$25,5,FALSE)*exp_SILP!$F1997</f>
        <v>35.5</v>
      </c>
      <c r="P1997" s="18" t="str">
        <f>IF(MID(exp_SILP!$W1997,10,2)&gt;"40","F","M")</f>
        <v>M</v>
      </c>
      <c r="Q1997" s="24" t="s">
        <v>1581</v>
      </c>
      <c r="R1997" s="22" t="s">
        <v>102</v>
      </c>
      <c r="S1997" s="22" t="s">
        <v>94</v>
      </c>
      <c r="T1997" s="22" t="s">
        <v>58</v>
      </c>
      <c r="U1997" s="22" t="s">
        <v>59</v>
      </c>
      <c r="V1997" s="22" t="s">
        <v>1507</v>
      </c>
      <c r="W1997" s="22" t="s">
        <v>1508</v>
      </c>
      <c r="X1997" s="22" t="s">
        <v>1509</v>
      </c>
      <c r="Y1997" s="22" t="s">
        <v>14</v>
      </c>
      <c r="Z1997" s="22" t="s">
        <v>63</v>
      </c>
      <c r="AA1997" s="22" t="s">
        <v>64</v>
      </c>
      <c r="AB1997" s="22" t="s">
        <v>65</v>
      </c>
      <c r="AC1997" s="22" t="s">
        <v>135</v>
      </c>
      <c r="AD1997" s="22" t="s">
        <v>59</v>
      </c>
      <c r="AE1997" s="22" t="s">
        <v>59</v>
      </c>
      <c r="AF1997" s="22" t="s">
        <v>431</v>
      </c>
      <c r="AG1997" s="25" t="s">
        <v>67</v>
      </c>
      <c r="AH1997" s="22" t="s">
        <v>1581</v>
      </c>
      <c r="AI1997" s="22" t="s">
        <v>158</v>
      </c>
      <c r="AJ1997" s="22" t="str">
        <f>VLOOKUP(exp_SILP!$Y1997,'DATI CM'!$A$2:$F$28,2,FALSE)</f>
        <v>MNRCLD73B46G674U</v>
      </c>
    </row>
    <row r="1998" ht="15.75" customHeight="1">
      <c r="A1998" s="10" t="str">
        <f>IFERROR(VLOOKUP(exp_SILP!$W1998,exp_utenti_P!D:D,1,FALSE),"_DA INSERIRE")</f>
        <v>RTINGL70E26L049J</v>
      </c>
      <c r="B1998" s="10" t="str">
        <f>IF(AND(exp_SILP!$S1998="A.3 ORIENTAMENTO PROFESSIONALE",exp_SILP!$AD1998="4.2"),"A.3 ORIENTAMENTO PROFESSIONALE (CARCERE)",
IF(AND(exp_SILP!$S1998="A.3 ORIENTAMENTO PROFESSIONALE",exp_SILP!$AD1998="."),"A.3 ORIENTAMENTO PROFESSIONALE (CARCERE)",
IF(AND(exp_SILP!$S1998="A.4 CONSULENZA ORIENTATIVA",exp_SILP!$AD1998="4.2"),"A.4 CONSULENZA ORIENTATIVA (CARCERE)",
IF(AND(exp_SILP!$S1998="A.4 CONSULENZA ORIENTATIVA",exp_SILP!$AD1998="."),"A.4 CONSULENZA ORIENTATIVA (CARCERE)",
IF(AND(exp_SILP!$S1998="A.5 - LEP F1 - ACCOMPAGNAMENTO AL LAVORO",exp_SILP!$AD1998="4.2"),"A.5 - LEP F1 - ACCOMPAGNAMENTO AL LAVORO (CARCERE)",
IF(AND(exp_SILP!$S1998="A.5 - LEP F1 - ACCOMPAGNAMENTO AL LAVORO",exp_SILP!$AD1998="."),"A.5 - LEP F1 - ACCOMPAGNAMENTO AL LAVORO (CARCERE)",
IF(AND(exp_SILP!$S1998="A.5.2a - TUTORAGGIO TIROCINI",exp_SILP!$AD1998="4.2"),"A.5.2a - TUTORAGGIO TIROCINI (CARCERE)",
exp_SILP!$S1998)))))))</f>
        <v>A.4 CONSULENZA ORIENTATIVA (1-C)</v>
      </c>
      <c r="C1998" s="11" t="str">
        <f>CONCATENATE(VLOOKUP(exp_SILP!$B1998,'DATI COMMESSE'!$A$2:$F$25,4,FALSE)," - ", VLOOKUP(exp_SILP!$B1998,'DATI COMMESSE'!$A$2:$F$25,2,FALSE)," - ",VLOOKUP(exp_SILP!$B1998,'DATI COMMESSE'!$A$2:$F$25,3,FALSE))</f>
        <v>FRD - 22-02-5000 - 22-12-5002</v>
      </c>
      <c r="D1998" s="11" t="str">
        <f>LEFT(exp_SILP!$R1998,5)</f>
        <v>09:00</v>
      </c>
      <c r="E1998" s="11" t="str">
        <f>RIGHT(exp_SILP!$R1998,5)</f>
        <v>12:00</v>
      </c>
      <c r="F1998" s="11">
        <f>IF(exp_SILP!$AG1998&gt;=60,exp_SILP!$AG1998/60,exp_SILP!$AG1998)</f>
        <v>3</v>
      </c>
      <c r="G1998" s="11" t="str">
        <f>VLOOKUP(exp_SILP!$Y1998,'DATI CM'!$A$2:$F$28,2,FALSE)</f>
        <v>MNRCLD73B46G674U</v>
      </c>
      <c r="H1998" s="11" t="str">
        <f>VLOOKUP(exp_SILP!$Y1998,'DATI CM'!$A$2:$F$28,3,FALSE)</f>
        <v>A011</v>
      </c>
      <c r="I1998" s="11" t="str">
        <f t="shared" si="1"/>
        <v>N</v>
      </c>
      <c r="J1998" s="11" t="str">
        <f>VLOOKUP(exp_SILP!$Y1998,'DATI CM'!$A$2:$F$28,4,FALSE)</f>
        <v>TORINO</v>
      </c>
      <c r="K1998" s="12">
        <f>VLOOKUP(exp_SILP!$B1998,'DATI COMMESSE'!$A$2:$F$25,5,FALSE)</f>
        <v>35.5</v>
      </c>
      <c r="L1998" s="12">
        <f>IF(exp_SILP!$B1998="A4.10 - LEP E - ORIENTAMENTO SPECIALISTICO SKILL GAP ANALYSIS - GRUPPO 3P",0,VLOOKUP(exp_SILP!$Y1998,'DATI CM'!$A$2:$F$28,6,FALSE))</f>
        <v>25</v>
      </c>
      <c r="M1998" s="12">
        <f>IFERROR(VLOOKUP(exp_SILP!$B1998,'DATI CM'!$H$2:$I$16,2,FALSE)*exp_SILP!$F1998,0)</f>
        <v>0</v>
      </c>
      <c r="N1998" s="11" t="str">
        <f>VLOOKUP(exp_SILP!$B1998,'DATI COMMESSE'!$A$2:$F$25,4,FALSE)</f>
        <v>FRD</v>
      </c>
      <c r="O1998" s="13">
        <f>VLOOKUP(exp_SILP!$B1998,'DATI COMMESSE'!$A$2:$F$25,5,FALSE)*exp_SILP!$F1998</f>
        <v>106.5</v>
      </c>
      <c r="P1998" s="11" t="str">
        <f>IF(MID(exp_SILP!$W1998,10,2)&gt;"40","F","M")</f>
        <v>M</v>
      </c>
      <c r="Q1998" s="27" t="s">
        <v>1581</v>
      </c>
      <c r="R1998" s="15" t="s">
        <v>106</v>
      </c>
      <c r="S1998" s="15" t="s">
        <v>94</v>
      </c>
      <c r="T1998" s="15" t="s">
        <v>58</v>
      </c>
      <c r="U1998" s="15" t="s">
        <v>59</v>
      </c>
      <c r="V1998" s="15" t="s">
        <v>1507</v>
      </c>
      <c r="W1998" s="15" t="s">
        <v>1508</v>
      </c>
      <c r="X1998" s="15" t="s">
        <v>1509</v>
      </c>
      <c r="Y1998" s="15" t="s">
        <v>14</v>
      </c>
      <c r="Z1998" s="15" t="s">
        <v>63</v>
      </c>
      <c r="AA1998" s="15" t="s">
        <v>64</v>
      </c>
      <c r="AB1998" s="15" t="s">
        <v>74</v>
      </c>
      <c r="AC1998" s="15" t="s">
        <v>135</v>
      </c>
      <c r="AD1998" s="15" t="s">
        <v>59</v>
      </c>
      <c r="AE1998" s="15" t="s">
        <v>59</v>
      </c>
      <c r="AF1998" s="15" t="s">
        <v>59</v>
      </c>
      <c r="AG1998" s="28" t="s">
        <v>101</v>
      </c>
      <c r="AH1998" s="15" t="s">
        <v>1581</v>
      </c>
      <c r="AI1998" s="15" t="s">
        <v>158</v>
      </c>
      <c r="AJ1998" s="15" t="str">
        <f>VLOOKUP(exp_SILP!$Y1998,'DATI CM'!$A$2:$F$28,2,FALSE)</f>
        <v>MNRCLD73B46G674U</v>
      </c>
    </row>
    <row r="1999" ht="15.75" hidden="1" customHeight="1">
      <c r="A1999" s="17" t="str">
        <f>IFERROR(VLOOKUP(exp_SILP!$W1999,exp_utenti_P!D:D,1,FALSE),"_DA INSERIRE")</f>
        <v>LZRMRY68B69Z138W</v>
      </c>
      <c r="B1999" s="17" t="str">
        <f>IF(AND(exp_SILP!$S1999="A.3 ORIENTAMENTO PROFESSIONALE",exp_SILP!$AD1999="4.2"),"A.3 ORIENTAMENTO PROFESSIONALE (CARCERE)",
IF(AND(exp_SILP!$S1999="A.3 ORIENTAMENTO PROFESSIONALE",exp_SILP!$AD1999="."),"A.3 ORIENTAMENTO PROFESSIONALE (CARCERE)",
IF(AND(exp_SILP!$S1999="A.4 CONSULENZA ORIENTATIVA",exp_SILP!$AD1999="4.2"),"A.4 CONSULENZA ORIENTATIVA (CARCERE)",
IF(AND(exp_SILP!$S1999="A.4 CONSULENZA ORIENTATIVA",exp_SILP!$AD1999="."),"A.4 CONSULENZA ORIENTATIVA (CARCERE)",
IF(AND(exp_SILP!$S1999="A.5 - LEP F1 - ACCOMPAGNAMENTO AL LAVORO",exp_SILP!$AD1999="4.2"),"A.5 - LEP F1 - ACCOMPAGNAMENTO AL LAVORO (CARCERE)",
IF(AND(exp_SILP!$S1999="A.5 - LEP F1 - ACCOMPAGNAMENTO AL LAVORO",exp_SILP!$AD1999="."),"A.5 - LEP F1 - ACCOMPAGNAMENTO AL LAVORO (CARCERE)",
IF(AND(exp_SILP!$S1999="A.5.2a - TUTORAGGIO TIROCINI",exp_SILP!$AD1999="4.2"),"A.5.2a - TUTORAGGIO TIROCINI (CARCERE)",
exp_SILP!$S1999)))))))</f>
        <v>A.5 - LEP F1 - ACCOMPAGNAMENTO AL LAVORO</v>
      </c>
      <c r="C1999" s="18" t="str">
        <f>CONCATENATE(VLOOKUP(exp_SILP!$B1999,'DATI COMMESSE'!$A$2:$F$25,4,FALSE)," - ", VLOOKUP(exp_SILP!$B1999,'DATI COMMESSE'!$A$2:$F$25,2,FALSE)," - ",VLOOKUP(exp_SILP!$B1999,'DATI COMMESSE'!$A$2:$F$25,3,FALSE))</f>
        <v>GOL - 22-02-5000 - 22-12-5003</v>
      </c>
      <c r="D1999" s="18" t="str">
        <f>LEFT(exp_SILP!$R1999,5)</f>
        <v>09:00</v>
      </c>
      <c r="E1999" s="18" t="str">
        <f>RIGHT(exp_SILP!$R1999,5)</f>
        <v>11:00</v>
      </c>
      <c r="F1999" s="18">
        <f>IF(exp_SILP!$AG1999&gt;=60,exp_SILP!$AG1999/60,exp_SILP!$AG1999)</f>
        <v>2</v>
      </c>
      <c r="G1999" s="18" t="str">
        <f>VLOOKUP(exp_SILP!$Y1999,'DATI CM'!$A$2:$F$28,2,FALSE)</f>
        <v>RSCDAA66H43F952Q</v>
      </c>
      <c r="H1999" s="18" t="str">
        <f>VLOOKUP(exp_SILP!$Y1999,'DATI CM'!$A$2:$F$28,3,FALSE)</f>
        <v>A011</v>
      </c>
      <c r="I1999" s="18" t="str">
        <f t="shared" si="1"/>
        <v>N</v>
      </c>
      <c r="J1999" s="18" t="str">
        <f>VLOOKUP(exp_SILP!$Y1999,'DATI CM'!$A$2:$F$28,4,FALSE)</f>
        <v>NO</v>
      </c>
      <c r="K1999" s="19">
        <f>VLOOKUP(exp_SILP!$B1999,'DATI COMMESSE'!$A$2:$F$25,5,FALSE)</f>
        <v>39.94</v>
      </c>
      <c r="L1999" s="19">
        <f>IF(exp_SILP!$B1999="A4.10 - LEP E - ORIENTAMENTO SPECIALISTICO SKILL GAP ANALYSIS - GRUPPO 3P",0,VLOOKUP(exp_SILP!$Y1999,'DATI CM'!$A$2:$F$28,6,FALSE))</f>
        <v>25</v>
      </c>
      <c r="M1999" s="19">
        <f>IFERROR(VLOOKUP(exp_SILP!$B1999,'DATI CM'!$H$2:$I$16,2,FALSE)*exp_SILP!$F1999,0)</f>
        <v>0</v>
      </c>
      <c r="N1999" s="18" t="str">
        <f>VLOOKUP(exp_SILP!$B1999,'DATI COMMESSE'!$A$2:$F$25,4,FALSE)</f>
        <v>GOL</v>
      </c>
      <c r="O1999" s="20">
        <f>VLOOKUP(exp_SILP!$B1999,'DATI COMMESSE'!$A$2:$F$25,5,FALSE)*exp_SILP!$F1999</f>
        <v>79.88</v>
      </c>
      <c r="P1999" s="18" t="str">
        <f>IF(MID(exp_SILP!$W1999,10,2)&gt;"40","F","M")</f>
        <v>F</v>
      </c>
      <c r="Q1999" s="24" t="s">
        <v>1581</v>
      </c>
      <c r="R1999" s="22" t="s">
        <v>223</v>
      </c>
      <c r="S1999" s="22" t="s">
        <v>57</v>
      </c>
      <c r="T1999" s="22" t="s">
        <v>58</v>
      </c>
      <c r="U1999" s="22" t="s">
        <v>59</v>
      </c>
      <c r="V1999" s="22" t="s">
        <v>1361</v>
      </c>
      <c r="W1999" s="22" t="s">
        <v>1362</v>
      </c>
      <c r="X1999" s="22" t="s">
        <v>1363</v>
      </c>
      <c r="Y1999" s="22" t="s">
        <v>16</v>
      </c>
      <c r="Z1999" s="22" t="s">
        <v>63</v>
      </c>
      <c r="AA1999" s="22" t="s">
        <v>64</v>
      </c>
      <c r="AB1999" s="22" t="s">
        <v>65</v>
      </c>
      <c r="AC1999" s="22" t="s">
        <v>82</v>
      </c>
      <c r="AD1999" s="22" t="s">
        <v>59</v>
      </c>
      <c r="AE1999" s="22" t="s">
        <v>59</v>
      </c>
      <c r="AF1999" s="22" t="s">
        <v>59</v>
      </c>
      <c r="AG1999" s="25" t="s">
        <v>76</v>
      </c>
      <c r="AH1999" s="22" t="s">
        <v>1581</v>
      </c>
      <c r="AI1999" s="22" t="s">
        <v>198</v>
      </c>
      <c r="AJ1999" s="22" t="str">
        <f>VLOOKUP(exp_SILP!$Y1999,'DATI CM'!$A$2:$F$28,2,FALSE)</f>
        <v>RSCDAA66H43F952Q</v>
      </c>
    </row>
    <row r="2000" ht="15.75" hidden="1" customHeight="1">
      <c r="A2000" s="10" t="str">
        <f>IFERROR(VLOOKUP(exp_SILP!$W2000,exp_utenti_P!D:D,1,FALSE),"_DA INSERIRE")</f>
        <v>BNDMTT87P49Z129L</v>
      </c>
      <c r="B2000" s="10" t="str">
        <f>IF(AND(exp_SILP!$S2000="A.3 ORIENTAMENTO PROFESSIONALE",exp_SILP!$AD2000="4.2"),"A.3 ORIENTAMENTO PROFESSIONALE (CARCERE)",
IF(AND(exp_SILP!$S2000="A.3 ORIENTAMENTO PROFESSIONALE",exp_SILP!$AD2000="."),"A.3 ORIENTAMENTO PROFESSIONALE (CARCERE)",
IF(AND(exp_SILP!$S2000="A.4 CONSULENZA ORIENTATIVA",exp_SILP!$AD2000="4.2"),"A.4 CONSULENZA ORIENTATIVA (CARCERE)",
IF(AND(exp_SILP!$S2000="A.4 CONSULENZA ORIENTATIVA",exp_SILP!$AD2000="."),"A.4 CONSULENZA ORIENTATIVA (CARCERE)",
IF(AND(exp_SILP!$S2000="A.5 - LEP F1 - ACCOMPAGNAMENTO AL LAVORO",exp_SILP!$AD2000="4.2"),"A.5 - LEP F1 - ACCOMPAGNAMENTO AL LAVORO (CARCERE)",
IF(AND(exp_SILP!$S2000="A.5 - LEP F1 - ACCOMPAGNAMENTO AL LAVORO",exp_SILP!$AD2000="."),"A.5 - LEP F1 - ACCOMPAGNAMENTO AL LAVORO (CARCERE)",
IF(AND(exp_SILP!$S2000="A.5.2a - TUTORAGGIO TIROCINI",exp_SILP!$AD2000="4.2"),"A.5.2a - TUTORAGGIO TIROCINI (CARCERE)",
exp_SILP!$S2000)))))))</f>
        <v>A4.10 - LEP E - ORIENTAMENTO SPECIALISTICO SKILL GAP ANALYSIS</v>
      </c>
      <c r="C2000" s="11" t="str">
        <f>CONCATENATE(VLOOKUP(exp_SILP!$B2000,'DATI COMMESSE'!$A$2:$F$25,4,FALSE)," - ", VLOOKUP(exp_SILP!$B2000,'DATI COMMESSE'!$A$2:$F$25,2,FALSE)," - ",VLOOKUP(exp_SILP!$B2000,'DATI COMMESSE'!$A$2:$F$25,3,FALSE))</f>
        <v>GOL - 22-02-5000 - 22-12-5003</v>
      </c>
      <c r="D2000" s="11" t="str">
        <f>LEFT(exp_SILP!$R2000,5)</f>
        <v>11:00</v>
      </c>
      <c r="E2000" s="11" t="str">
        <f>RIGHT(exp_SILP!$R2000,5)</f>
        <v>13:00</v>
      </c>
      <c r="F2000" s="11">
        <f>IF(exp_SILP!$AG2000&gt;=60,exp_SILP!$AG2000/60,exp_SILP!$AG2000)</f>
        <v>2</v>
      </c>
      <c r="G2000" s="11" t="str">
        <f>VLOOKUP(exp_SILP!$Y2000,'DATI CM'!$A$2:$F$28,2,FALSE)</f>
        <v>RSCDAA66H43F952Q</v>
      </c>
      <c r="H2000" s="11" t="str">
        <f>VLOOKUP(exp_SILP!$Y2000,'DATI CM'!$A$2:$F$28,3,FALSE)</f>
        <v>A011</v>
      </c>
      <c r="I2000" s="11" t="str">
        <f t="shared" si="1"/>
        <v>N</v>
      </c>
      <c r="J2000" s="11" t="str">
        <f>VLOOKUP(exp_SILP!$Y2000,'DATI CM'!$A$2:$F$28,4,FALSE)</f>
        <v>NO</v>
      </c>
      <c r="K2000" s="12">
        <f>VLOOKUP(exp_SILP!$B2000,'DATI COMMESSE'!$A$2:$F$25,5,FALSE)</f>
        <v>39.94</v>
      </c>
      <c r="L2000" s="12">
        <f>IF(exp_SILP!$B2000="A4.10 - LEP E - ORIENTAMENTO SPECIALISTICO SKILL GAP ANALYSIS - GRUPPO 3P",0,VLOOKUP(exp_SILP!$Y2000,'DATI CM'!$A$2:$F$28,6,FALSE))</f>
        <v>25</v>
      </c>
      <c r="M2000" s="12">
        <f>IFERROR(VLOOKUP(exp_SILP!$B2000,'DATI CM'!$H$2:$I$16,2,FALSE)*exp_SILP!$F2000,0)</f>
        <v>0</v>
      </c>
      <c r="N2000" s="11" t="str">
        <f>VLOOKUP(exp_SILP!$B2000,'DATI COMMESSE'!$A$2:$F$25,4,FALSE)</f>
        <v>GOL</v>
      </c>
      <c r="O2000" s="13">
        <f>VLOOKUP(exp_SILP!$B2000,'DATI COMMESSE'!$A$2:$F$25,5,FALSE)*exp_SILP!$F2000</f>
        <v>79.88</v>
      </c>
      <c r="P2000" s="11" t="str">
        <f>IF(MID(exp_SILP!$W2000,10,2)&gt;"40","F","M")</f>
        <v>F</v>
      </c>
      <c r="Q2000" s="27" t="s">
        <v>1581</v>
      </c>
      <c r="R2000" s="15" t="s">
        <v>219</v>
      </c>
      <c r="S2000" s="15" t="s">
        <v>70</v>
      </c>
      <c r="T2000" s="15" t="s">
        <v>58</v>
      </c>
      <c r="U2000" s="15" t="s">
        <v>59</v>
      </c>
      <c r="V2000" s="15" t="s">
        <v>1358</v>
      </c>
      <c r="W2000" s="15" t="s">
        <v>1359</v>
      </c>
      <c r="X2000" s="15" t="s">
        <v>1360</v>
      </c>
      <c r="Y2000" s="15" t="s">
        <v>16</v>
      </c>
      <c r="Z2000" s="15" t="s">
        <v>63</v>
      </c>
      <c r="AA2000" s="15" t="s">
        <v>64</v>
      </c>
      <c r="AB2000" s="15" t="s">
        <v>65</v>
      </c>
      <c r="AC2000" s="15" t="s">
        <v>82</v>
      </c>
      <c r="AD2000" s="15" t="s">
        <v>59</v>
      </c>
      <c r="AE2000" s="15" t="s">
        <v>59</v>
      </c>
      <c r="AF2000" s="15" t="s">
        <v>59</v>
      </c>
      <c r="AG2000" s="28" t="s">
        <v>76</v>
      </c>
      <c r="AH2000" s="15" t="s">
        <v>1581</v>
      </c>
      <c r="AI2000" s="15" t="s">
        <v>198</v>
      </c>
      <c r="AJ2000" s="15" t="str">
        <f>VLOOKUP(exp_SILP!$Y2000,'DATI CM'!$A$2:$F$28,2,FALSE)</f>
        <v>RSCDAA66H43F952Q</v>
      </c>
    </row>
    <row r="2001" ht="15.75" customHeight="1">
      <c r="A2001" s="17" t="str">
        <f>IFERROR(VLOOKUP(exp_SILP!$W2001,exp_utenti_P!D:D,1,FALSE),"_DA INSERIRE")</f>
        <v>MLNDNC71B07A662F</v>
      </c>
      <c r="B2001" s="17" t="str">
        <f>IF(AND(exp_SILP!$S2001="A.3 ORIENTAMENTO PROFESSIONALE",exp_SILP!$AD2001="4.2"),"A.3 ORIENTAMENTO PROFESSIONALE (CARCERE)",
IF(AND(exp_SILP!$S2001="A.3 ORIENTAMENTO PROFESSIONALE",exp_SILP!$AD2001="."),"A.3 ORIENTAMENTO PROFESSIONALE (CARCERE)",
IF(AND(exp_SILP!$S2001="A.4 CONSULENZA ORIENTATIVA",exp_SILP!$AD2001="4.2"),"A.4 CONSULENZA ORIENTATIVA (CARCERE)",
IF(AND(exp_SILP!$S2001="A.4 CONSULENZA ORIENTATIVA",exp_SILP!$AD2001="."),"A.4 CONSULENZA ORIENTATIVA (CARCERE)",
IF(AND(exp_SILP!$S2001="A.5 - LEP F1 - ACCOMPAGNAMENTO AL LAVORO",exp_SILP!$AD2001="4.2"),"A.5 - LEP F1 - ACCOMPAGNAMENTO AL LAVORO (CARCERE)",
IF(AND(exp_SILP!$S2001="A.5 - LEP F1 - ACCOMPAGNAMENTO AL LAVORO",exp_SILP!$AD2001="."),"A.5 - LEP F1 - ACCOMPAGNAMENTO AL LAVORO (CARCERE)",
IF(AND(exp_SILP!$S2001="A.5.2a - TUTORAGGIO TIROCINI",exp_SILP!$AD2001="4.2"),"A.5.2a - TUTORAGGIO TIROCINI (CARCERE)",
exp_SILP!$S2001)))))))</f>
        <v>A4.10 - LEP E - ORIENTAMENTO SPECIALISTICO SKILL GAP ANALYSIS</v>
      </c>
      <c r="C2001" s="18" t="str">
        <f>CONCATENATE(VLOOKUP(exp_SILP!$B2001,'DATI COMMESSE'!$A$2:$F$25,4,FALSE)," - ", VLOOKUP(exp_SILP!$B2001,'DATI COMMESSE'!$A$2:$F$25,2,FALSE)," - ",VLOOKUP(exp_SILP!$B2001,'DATI COMMESSE'!$A$2:$F$25,3,FALSE))</f>
        <v>GOL - 22-02-5000 - 22-12-5003</v>
      </c>
      <c r="D2001" s="18" t="str">
        <f>LEFT(exp_SILP!$R2001,5)</f>
        <v>17:00</v>
      </c>
      <c r="E2001" s="18" t="str">
        <f>RIGHT(exp_SILP!$R2001,5)</f>
        <v>18:00</v>
      </c>
      <c r="F2001" s="18">
        <f>IF(exp_SILP!$AG2001&gt;=60,exp_SILP!$AG2001/60,exp_SILP!$AG2001)</f>
        <v>1</v>
      </c>
      <c r="G2001" s="18" t="str">
        <f>VLOOKUP(exp_SILP!$Y2001,'DATI CM'!$A$2:$F$28,2,FALSE)</f>
        <v>MNRCLD73B46G674U</v>
      </c>
      <c r="H2001" s="18" t="str">
        <f>VLOOKUP(exp_SILP!$Y2001,'DATI CM'!$A$2:$F$28,3,FALSE)</f>
        <v>A011</v>
      </c>
      <c r="I2001" s="18" t="str">
        <f t="shared" si="1"/>
        <v>N</v>
      </c>
      <c r="J2001" s="18" t="str">
        <f>VLOOKUP(exp_SILP!$Y2001,'DATI CM'!$A$2:$F$28,4,FALSE)</f>
        <v>TORINO</v>
      </c>
      <c r="K2001" s="19">
        <f>VLOOKUP(exp_SILP!$B2001,'DATI COMMESSE'!$A$2:$F$25,5,FALSE)</f>
        <v>39.94</v>
      </c>
      <c r="L2001" s="19">
        <f>IF(exp_SILP!$B2001="A4.10 - LEP E - ORIENTAMENTO SPECIALISTICO SKILL GAP ANALYSIS - GRUPPO 3P",0,VLOOKUP(exp_SILP!$Y2001,'DATI CM'!$A$2:$F$28,6,FALSE))</f>
        <v>25</v>
      </c>
      <c r="M2001" s="19">
        <f>IFERROR(VLOOKUP(exp_SILP!$B2001,'DATI CM'!$H$2:$I$16,2,FALSE)*exp_SILP!$F2001,0)</f>
        <v>0</v>
      </c>
      <c r="N2001" s="18" t="str">
        <f>VLOOKUP(exp_SILP!$B2001,'DATI COMMESSE'!$A$2:$F$25,4,FALSE)</f>
        <v>GOL</v>
      </c>
      <c r="O2001" s="20">
        <f>VLOOKUP(exp_SILP!$B2001,'DATI COMMESSE'!$A$2:$F$25,5,FALSE)*exp_SILP!$F2001</f>
        <v>39.94</v>
      </c>
      <c r="P2001" s="18" t="str">
        <f>IF(MID(exp_SILP!$W2001,10,2)&gt;"40","F","M")</f>
        <v>M</v>
      </c>
      <c r="Q2001" s="24" t="s">
        <v>1581</v>
      </c>
      <c r="R2001" s="22" t="s">
        <v>93</v>
      </c>
      <c r="S2001" s="22" t="s">
        <v>70</v>
      </c>
      <c r="T2001" s="22" t="s">
        <v>58</v>
      </c>
      <c r="U2001" s="22" t="s">
        <v>59</v>
      </c>
      <c r="V2001" s="22" t="s">
        <v>1525</v>
      </c>
      <c r="W2001" s="22" t="s">
        <v>1526</v>
      </c>
      <c r="X2001" s="22" t="s">
        <v>1527</v>
      </c>
      <c r="Y2001" s="22" t="s">
        <v>14</v>
      </c>
      <c r="Z2001" s="22" t="s">
        <v>63</v>
      </c>
      <c r="AA2001" s="22" t="s">
        <v>64</v>
      </c>
      <c r="AB2001" s="22" t="s">
        <v>74</v>
      </c>
      <c r="AC2001" s="22" t="s">
        <v>135</v>
      </c>
      <c r="AD2001" s="22" t="s">
        <v>59</v>
      </c>
      <c r="AE2001" s="22" t="s">
        <v>59</v>
      </c>
      <c r="AF2001" s="22" t="s">
        <v>59</v>
      </c>
      <c r="AG2001" s="25" t="s">
        <v>67</v>
      </c>
      <c r="AH2001" s="22" t="s">
        <v>1293</v>
      </c>
      <c r="AI2001" s="22" t="s">
        <v>158</v>
      </c>
      <c r="AJ2001" s="22" t="str">
        <f>VLOOKUP(exp_SILP!$Y2001,'DATI CM'!$A$2:$F$28,2,FALSE)</f>
        <v>MNRCLD73B46G674U</v>
      </c>
    </row>
    <row r="2002" ht="15.75" hidden="1" customHeight="1">
      <c r="A2002" s="10" t="str">
        <f>IFERROR(VLOOKUP(exp_SILP!$W2002,exp_utenti_P!D:D,1,FALSE),"_DA INSERIRE")</f>
        <v>ZNCRCE83S54A859E</v>
      </c>
      <c r="B2002" s="10" t="str">
        <f>IF(AND(exp_SILP!$S2002="A.3 ORIENTAMENTO PROFESSIONALE",exp_SILP!$AD2002="4.2"),"A.3 ORIENTAMENTO PROFESSIONALE (CARCERE)",
IF(AND(exp_SILP!$S2002="A.3 ORIENTAMENTO PROFESSIONALE",exp_SILP!$AD2002="."),"A.3 ORIENTAMENTO PROFESSIONALE (CARCERE)",
IF(AND(exp_SILP!$S2002="A.4 CONSULENZA ORIENTATIVA",exp_SILP!$AD2002="4.2"),"A.4 CONSULENZA ORIENTATIVA (CARCERE)",
IF(AND(exp_SILP!$S2002="A.4 CONSULENZA ORIENTATIVA",exp_SILP!$AD2002="."),"A.4 CONSULENZA ORIENTATIVA (CARCERE)",
IF(AND(exp_SILP!$S2002="A.5 - LEP F1 - ACCOMPAGNAMENTO AL LAVORO",exp_SILP!$AD2002="4.2"),"A.5 - LEP F1 - ACCOMPAGNAMENTO AL LAVORO (CARCERE)",
IF(AND(exp_SILP!$S2002="A.5 - LEP F1 - ACCOMPAGNAMENTO AL LAVORO",exp_SILP!$AD2002="."),"A.5 - LEP F1 - ACCOMPAGNAMENTO AL LAVORO (CARCERE)",
IF(AND(exp_SILP!$S2002="A.5.2a - TUTORAGGIO TIROCINI",exp_SILP!$AD2002="4.2"),"A.5.2a - TUTORAGGIO TIROCINI (CARCERE)",
exp_SILP!$S2002)))))))</f>
        <v>A4.10 - LEP E - ORIENTAMENTO SPECIALISTICO SKILL GAP ANALYSIS</v>
      </c>
      <c r="C2002" s="11" t="str">
        <f>CONCATENATE(VLOOKUP(exp_SILP!$B2002,'DATI COMMESSE'!$A$2:$F$25,4,FALSE)," - ", VLOOKUP(exp_SILP!$B2002,'DATI COMMESSE'!$A$2:$F$25,2,FALSE)," - ",VLOOKUP(exp_SILP!$B2002,'DATI COMMESSE'!$A$2:$F$25,3,FALSE))</f>
        <v>GOL - 22-02-5000 - 22-12-5003</v>
      </c>
      <c r="D2002" s="11" t="str">
        <f>LEFT(exp_SILP!$R2002,5)</f>
        <v>16:00</v>
      </c>
      <c r="E2002" s="11" t="str">
        <f>RIGHT(exp_SILP!$R2002,5)</f>
        <v>17:00</v>
      </c>
      <c r="F2002" s="11">
        <f>IF(exp_SILP!$AG2002&gt;=60,exp_SILP!$AG2002/60,exp_SILP!$AG2002)</f>
        <v>1</v>
      </c>
      <c r="G2002" s="11" t="str">
        <f>VLOOKUP(exp_SILP!$Y2002,'DATI CM'!$A$2:$F$28,2,FALSE)</f>
        <v>PNFMRT85H50A859E</v>
      </c>
      <c r="H2002" s="11" t="str">
        <f>VLOOKUP(exp_SILP!$Y2002,'DATI CM'!$A$2:$F$28,3,FALSE)</f>
        <v>A011</v>
      </c>
      <c r="I2002" s="11" t="str">
        <f t="shared" si="1"/>
        <v>N</v>
      </c>
      <c r="J2002" s="11" t="str">
        <f>VLOOKUP(exp_SILP!$Y2002,'DATI CM'!$A$2:$F$28,4,FALSE)</f>
        <v>BIELLA</v>
      </c>
      <c r="K2002" s="12">
        <f>VLOOKUP(exp_SILP!$B2002,'DATI COMMESSE'!$A$2:$F$25,5,FALSE)</f>
        <v>39.94</v>
      </c>
      <c r="L2002" s="12">
        <f>IF(exp_SILP!$B2002="A4.10 - LEP E - ORIENTAMENTO SPECIALISTICO SKILL GAP ANALYSIS - GRUPPO 3P",0,VLOOKUP(exp_SILP!$Y2002,'DATI CM'!$A$2:$F$28,6,FALSE))</f>
        <v>25</v>
      </c>
      <c r="M2002" s="12">
        <f>IFERROR(VLOOKUP(exp_SILP!$B2002,'DATI CM'!$H$2:$I$16,2,FALSE)*exp_SILP!$F2002,0)</f>
        <v>0</v>
      </c>
      <c r="N2002" s="11" t="str">
        <f>VLOOKUP(exp_SILP!$B2002,'DATI COMMESSE'!$A$2:$F$25,4,FALSE)</f>
        <v>GOL</v>
      </c>
      <c r="O2002" s="13">
        <f>VLOOKUP(exp_SILP!$B2002,'DATI COMMESSE'!$A$2:$F$25,5,FALSE)*exp_SILP!$F2002</f>
        <v>39.94</v>
      </c>
      <c r="P2002" s="11" t="str">
        <f>IF(MID(exp_SILP!$W2002,10,2)&gt;"40","F","M")</f>
        <v>F</v>
      </c>
      <c r="Q2002" s="27" t="s">
        <v>1581</v>
      </c>
      <c r="R2002" s="15" t="s">
        <v>152</v>
      </c>
      <c r="S2002" s="15" t="s">
        <v>70</v>
      </c>
      <c r="T2002" s="15" t="s">
        <v>58</v>
      </c>
      <c r="U2002" s="15" t="s">
        <v>59</v>
      </c>
      <c r="V2002" s="15" t="s">
        <v>982</v>
      </c>
      <c r="W2002" s="15" t="s">
        <v>983</v>
      </c>
      <c r="X2002" s="15" t="s">
        <v>984</v>
      </c>
      <c r="Y2002" s="15" t="s">
        <v>15</v>
      </c>
      <c r="Z2002" s="15" t="s">
        <v>63</v>
      </c>
      <c r="AA2002" s="15" t="s">
        <v>64</v>
      </c>
      <c r="AB2002" s="15" t="s">
        <v>65</v>
      </c>
      <c r="AC2002" s="15" t="s">
        <v>66</v>
      </c>
      <c r="AD2002" s="15" t="s">
        <v>59</v>
      </c>
      <c r="AE2002" s="15" t="s">
        <v>59</v>
      </c>
      <c r="AF2002" s="15" t="s">
        <v>59</v>
      </c>
      <c r="AG2002" s="28" t="s">
        <v>67</v>
      </c>
      <c r="AH2002" s="15" t="s">
        <v>889</v>
      </c>
      <c r="AI2002" s="15" t="s">
        <v>68</v>
      </c>
      <c r="AJ2002" s="15" t="str">
        <f>VLOOKUP(exp_SILP!$Y2002,'DATI CM'!$A$2:$F$28,2,FALSE)</f>
        <v>PNFMRT85H50A859E</v>
      </c>
    </row>
    <row r="2003" ht="15.75" hidden="1" customHeight="1">
      <c r="A2003" s="17" t="str">
        <f>IFERROR(VLOOKUP(exp_SILP!$W2003,exp_utenti_P!D:D,1,FALSE),"_DA INSERIRE")</f>
        <v>ZNCRCE83S54A859E</v>
      </c>
      <c r="B2003" s="17" t="str">
        <f>IF(AND(exp_SILP!$S2003="A.3 ORIENTAMENTO PROFESSIONALE",exp_SILP!$AD2003="4.2"),"A.3 ORIENTAMENTO PROFESSIONALE (CARCERE)",
IF(AND(exp_SILP!$S2003="A.3 ORIENTAMENTO PROFESSIONALE",exp_SILP!$AD2003="."),"A.3 ORIENTAMENTO PROFESSIONALE (CARCERE)",
IF(AND(exp_SILP!$S2003="A.4 CONSULENZA ORIENTATIVA",exp_SILP!$AD2003="4.2"),"A.4 CONSULENZA ORIENTATIVA (CARCERE)",
IF(AND(exp_SILP!$S2003="A.4 CONSULENZA ORIENTATIVA",exp_SILP!$AD2003="."),"A.4 CONSULENZA ORIENTATIVA (CARCERE)",
IF(AND(exp_SILP!$S2003="A.5 - LEP F1 - ACCOMPAGNAMENTO AL LAVORO",exp_SILP!$AD2003="4.2"),"A.5 - LEP F1 - ACCOMPAGNAMENTO AL LAVORO (CARCERE)",
IF(AND(exp_SILP!$S2003="A.5 - LEP F1 - ACCOMPAGNAMENTO AL LAVORO",exp_SILP!$AD2003="."),"A.5 - LEP F1 - ACCOMPAGNAMENTO AL LAVORO (CARCERE)",
IF(AND(exp_SILP!$S2003="A.5.2a - TUTORAGGIO TIROCINI",exp_SILP!$AD2003="4.2"),"A.5.2a - TUTORAGGIO TIROCINI (CARCERE)",
exp_SILP!$S2003)))))))</f>
        <v>A4.10 - LEP E - ORIENTAMENTO SPECIALISTICO SKILL GAP ANALYSIS</v>
      </c>
      <c r="C2003" s="18" t="str">
        <f>CONCATENATE(VLOOKUP(exp_SILP!$B2003,'DATI COMMESSE'!$A$2:$F$25,4,FALSE)," - ", VLOOKUP(exp_SILP!$B2003,'DATI COMMESSE'!$A$2:$F$25,2,FALSE)," - ",VLOOKUP(exp_SILP!$B2003,'DATI COMMESSE'!$A$2:$F$25,3,FALSE))</f>
        <v>GOL - 22-02-5000 - 22-12-5003</v>
      </c>
      <c r="D2003" s="18" t="str">
        <f>LEFT(exp_SILP!$R2003,5)</f>
        <v>12:00</v>
      </c>
      <c r="E2003" s="18" t="str">
        <f>RIGHT(exp_SILP!$R2003,5)</f>
        <v>14:00</v>
      </c>
      <c r="F2003" s="18">
        <f>IF(exp_SILP!$AG2003&gt;=60,exp_SILP!$AG2003/60,exp_SILP!$AG2003)</f>
        <v>2</v>
      </c>
      <c r="G2003" s="18" t="str">
        <f>VLOOKUP(exp_SILP!$Y2003,'DATI CM'!$A$2:$F$28,2,FALSE)</f>
        <v>PNFMRT85H50A859E</v>
      </c>
      <c r="H2003" s="18" t="str">
        <f>VLOOKUP(exp_SILP!$Y2003,'DATI CM'!$A$2:$F$28,3,FALSE)</f>
        <v>A011</v>
      </c>
      <c r="I2003" s="18" t="str">
        <f t="shared" si="1"/>
        <v>N</v>
      </c>
      <c r="J2003" s="18" t="str">
        <f>VLOOKUP(exp_SILP!$Y2003,'DATI CM'!$A$2:$F$28,4,FALSE)</f>
        <v>BIELLA</v>
      </c>
      <c r="K2003" s="19">
        <f>VLOOKUP(exp_SILP!$B2003,'DATI COMMESSE'!$A$2:$F$25,5,FALSE)</f>
        <v>39.94</v>
      </c>
      <c r="L2003" s="19">
        <f>IF(exp_SILP!$B2003="A4.10 - LEP E - ORIENTAMENTO SPECIALISTICO SKILL GAP ANALYSIS - GRUPPO 3P",0,VLOOKUP(exp_SILP!$Y2003,'DATI CM'!$A$2:$F$28,6,FALSE))</f>
        <v>25</v>
      </c>
      <c r="M2003" s="19">
        <f>IFERROR(VLOOKUP(exp_SILP!$B2003,'DATI CM'!$H$2:$I$16,2,FALSE)*exp_SILP!$F2003,0)</f>
        <v>0</v>
      </c>
      <c r="N2003" s="18" t="str">
        <f>VLOOKUP(exp_SILP!$B2003,'DATI COMMESSE'!$A$2:$F$25,4,FALSE)</f>
        <v>GOL</v>
      </c>
      <c r="O2003" s="20">
        <f>VLOOKUP(exp_SILP!$B2003,'DATI COMMESSE'!$A$2:$F$25,5,FALSE)*exp_SILP!$F2003</f>
        <v>79.88</v>
      </c>
      <c r="P2003" s="18" t="str">
        <f>IF(MID(exp_SILP!$W2003,10,2)&gt;"40","F","M")</f>
        <v>F</v>
      </c>
      <c r="Q2003" s="24" t="s">
        <v>1581</v>
      </c>
      <c r="R2003" s="22" t="s">
        <v>84</v>
      </c>
      <c r="S2003" s="22" t="s">
        <v>70</v>
      </c>
      <c r="T2003" s="22" t="s">
        <v>58</v>
      </c>
      <c r="U2003" s="22" t="s">
        <v>59</v>
      </c>
      <c r="V2003" s="22" t="s">
        <v>982</v>
      </c>
      <c r="W2003" s="22" t="s">
        <v>983</v>
      </c>
      <c r="X2003" s="22" t="s">
        <v>984</v>
      </c>
      <c r="Y2003" s="22" t="s">
        <v>15</v>
      </c>
      <c r="Z2003" s="22" t="s">
        <v>63</v>
      </c>
      <c r="AA2003" s="22" t="s">
        <v>64</v>
      </c>
      <c r="AB2003" s="22" t="s">
        <v>65</v>
      </c>
      <c r="AC2003" s="22" t="s">
        <v>66</v>
      </c>
      <c r="AD2003" s="22" t="s">
        <v>59</v>
      </c>
      <c r="AE2003" s="22" t="s">
        <v>59</v>
      </c>
      <c r="AF2003" s="22" t="s">
        <v>59</v>
      </c>
      <c r="AG2003" s="25" t="s">
        <v>76</v>
      </c>
      <c r="AH2003" s="22" t="s">
        <v>889</v>
      </c>
      <c r="AI2003" s="22" t="s">
        <v>68</v>
      </c>
      <c r="AJ2003" s="22" t="str">
        <f>VLOOKUP(exp_SILP!$Y2003,'DATI CM'!$A$2:$F$28,2,FALSE)</f>
        <v>PNFMRT85H50A859E</v>
      </c>
    </row>
    <row r="2004" ht="15.75" hidden="1" customHeight="1">
      <c r="A2004" s="10" t="str">
        <f>IFERROR(VLOOKUP(exp_SILP!$W2004,exp_utenti_P!D:D,1,FALSE),"_DA INSERIRE")</f>
        <v>BIERRT80P53L219D</v>
      </c>
      <c r="B2004" s="10" t="str">
        <f>IF(AND(exp_SILP!$S2004="A.3 ORIENTAMENTO PROFESSIONALE",exp_SILP!$AD2004="4.2"),"A.3 ORIENTAMENTO PROFESSIONALE (CARCERE)",
IF(AND(exp_SILP!$S2004="A.3 ORIENTAMENTO PROFESSIONALE",exp_SILP!$AD2004="."),"A.3 ORIENTAMENTO PROFESSIONALE (CARCERE)",
IF(AND(exp_SILP!$S2004="A.4 CONSULENZA ORIENTATIVA",exp_SILP!$AD2004="4.2"),"A.4 CONSULENZA ORIENTATIVA (CARCERE)",
IF(AND(exp_SILP!$S2004="A.4 CONSULENZA ORIENTATIVA",exp_SILP!$AD2004="."),"A.4 CONSULENZA ORIENTATIVA (CARCERE)",
IF(AND(exp_SILP!$S2004="A.5 - LEP F1 - ACCOMPAGNAMENTO AL LAVORO",exp_SILP!$AD2004="4.2"),"A.5 - LEP F1 - ACCOMPAGNAMENTO AL LAVORO (CARCERE)",
IF(AND(exp_SILP!$S2004="A.5 - LEP F1 - ACCOMPAGNAMENTO AL LAVORO",exp_SILP!$AD2004="."),"A.5 - LEP F1 - ACCOMPAGNAMENTO AL LAVORO (CARCERE)",
IF(AND(exp_SILP!$S2004="A.5.2a - TUTORAGGIO TIROCINI",exp_SILP!$AD2004="4.2"),"A.5.2a - TUTORAGGIO TIROCINI (CARCERE)",
exp_SILP!$S2004)))))))</f>
        <v>A.5.6 - LEP F2 - TUTORAGGIO TIROCINI</v>
      </c>
      <c r="C2004" s="11" t="str">
        <f>CONCATENATE(VLOOKUP(exp_SILP!$B2004,'DATI COMMESSE'!$A$2:$F$25,4,FALSE)," - ", VLOOKUP(exp_SILP!$B2004,'DATI COMMESSE'!$A$2:$F$25,2,FALSE)," - ",VLOOKUP(exp_SILP!$B2004,'DATI COMMESSE'!$A$2:$F$25,3,FALSE))</f>
        <v>GOL - 22-02-5000 - 22-12-5003</v>
      </c>
      <c r="D2004" s="11" t="str">
        <f>LEFT(exp_SILP!$R2004,5)</f>
        <v>14:00</v>
      </c>
      <c r="E2004" s="11" t="str">
        <f>RIGHT(exp_SILP!$R2004,5)</f>
        <v>16:00</v>
      </c>
      <c r="F2004" s="11">
        <f>IF(exp_SILP!$AG2004&gt;=60,exp_SILP!$AG2004/60,exp_SILP!$AG2004)</f>
        <v>2</v>
      </c>
      <c r="G2004" s="11" t="str">
        <f>VLOOKUP(exp_SILP!$Y2004,'DATI CM'!$A$2:$F$28,2,FALSE)</f>
        <v>SPDPRZ67H55L219V</v>
      </c>
      <c r="H2004" s="11" t="str">
        <f>VLOOKUP(exp_SILP!$Y2004,'DATI CM'!$A$2:$F$28,3,FALSE)</f>
        <v>A010</v>
      </c>
      <c r="I2004" s="11" t="str">
        <f t="shared" si="1"/>
        <v>N</v>
      </c>
      <c r="J2004" s="11" t="str">
        <f>VLOOKUP(exp_SILP!$Y2004,'DATI CM'!$A$2:$F$28,4,FALSE)</f>
        <v>TORINO</v>
      </c>
      <c r="K2004" s="12">
        <f>VLOOKUP(exp_SILP!$B2004,'DATI COMMESSE'!$A$2:$F$25,5,FALSE)</f>
        <v>39.94</v>
      </c>
      <c r="L2004" s="12" t="str">
        <f>IF(exp_SILP!$B2004="A4.10 - LEP E - ORIENTAMENTO SPECIALISTICO SKILL GAP ANALYSIS - GRUPPO 3P",0,VLOOKUP(exp_SILP!$Y2004,'DATI CM'!$A$2:$F$28,6,FALSE))</f>
        <v/>
      </c>
      <c r="M2004" s="12">
        <f>IFERROR(VLOOKUP(exp_SILP!$B2004,'DATI CM'!$H$2:$I$16,2,FALSE)*exp_SILP!$F2004,0)</f>
        <v>0</v>
      </c>
      <c r="N2004" s="11" t="str">
        <f>VLOOKUP(exp_SILP!$B2004,'DATI COMMESSE'!$A$2:$F$25,4,FALSE)</f>
        <v>GOL</v>
      </c>
      <c r="O2004" s="13">
        <f>VLOOKUP(exp_SILP!$B2004,'DATI COMMESSE'!$A$2:$F$25,5,FALSE)*exp_SILP!$F2004</f>
        <v>79.88</v>
      </c>
      <c r="P2004" s="11" t="str">
        <f>IF(MID(exp_SILP!$W2004,10,2)&gt;"40","F","M")</f>
        <v>F</v>
      </c>
      <c r="Q2004" s="27" t="s">
        <v>881</v>
      </c>
      <c r="R2004" s="15" t="s">
        <v>69</v>
      </c>
      <c r="S2004" s="15" t="s">
        <v>173</v>
      </c>
      <c r="T2004" s="15" t="s">
        <v>58</v>
      </c>
      <c r="U2004" s="15" t="s">
        <v>59</v>
      </c>
      <c r="V2004" s="15" t="s">
        <v>1457</v>
      </c>
      <c r="W2004" s="15" t="s">
        <v>1458</v>
      </c>
      <c r="X2004" s="15" t="s">
        <v>1459</v>
      </c>
      <c r="Y2004" s="15" t="s">
        <v>17</v>
      </c>
      <c r="Z2004" s="15" t="s">
        <v>63</v>
      </c>
      <c r="AA2004" s="15" t="s">
        <v>64</v>
      </c>
      <c r="AB2004" s="15" t="s">
        <v>65</v>
      </c>
      <c r="AC2004" s="15" t="s">
        <v>135</v>
      </c>
      <c r="AD2004" s="15" t="s">
        <v>59</v>
      </c>
      <c r="AE2004" s="15" t="s">
        <v>59</v>
      </c>
      <c r="AF2004" s="15" t="s">
        <v>59</v>
      </c>
      <c r="AG2004" s="28" t="s">
        <v>76</v>
      </c>
      <c r="AH2004" s="15" t="s">
        <v>192</v>
      </c>
      <c r="AI2004" s="15" t="s">
        <v>137</v>
      </c>
      <c r="AJ2004" s="15" t="str">
        <f>VLOOKUP(exp_SILP!$Y2004,'DATI CM'!$A$2:$F$28,2,FALSE)</f>
        <v>SPDPRZ67H55L219V</v>
      </c>
    </row>
    <row r="2005" ht="15.75" hidden="1" customHeight="1">
      <c r="A2005" s="17" t="str">
        <f>IFERROR(VLOOKUP(exp_SILP!$W2005,exp_utenti_P!D:D,1,FALSE),"_DA INSERIRE")</f>
        <v>GDTLBT75H67H501O</v>
      </c>
      <c r="B2005" s="17" t="str">
        <f>IF(AND(exp_SILP!$S2005="A.3 ORIENTAMENTO PROFESSIONALE",exp_SILP!$AD2005="4.2"),"A.3 ORIENTAMENTO PROFESSIONALE (CARCERE)",
IF(AND(exp_SILP!$S2005="A.3 ORIENTAMENTO PROFESSIONALE",exp_SILP!$AD2005="."),"A.3 ORIENTAMENTO PROFESSIONALE (CARCERE)",
IF(AND(exp_SILP!$S2005="A.4 CONSULENZA ORIENTATIVA",exp_SILP!$AD2005="4.2"),"A.4 CONSULENZA ORIENTATIVA (CARCERE)",
IF(AND(exp_SILP!$S2005="A.4 CONSULENZA ORIENTATIVA",exp_SILP!$AD2005="."),"A.4 CONSULENZA ORIENTATIVA (CARCERE)",
IF(AND(exp_SILP!$S2005="A.5 - LEP F1 - ACCOMPAGNAMENTO AL LAVORO",exp_SILP!$AD2005="4.2"),"A.5 - LEP F1 - ACCOMPAGNAMENTO AL LAVORO (CARCERE)",
IF(AND(exp_SILP!$S2005="A.5 - LEP F1 - ACCOMPAGNAMENTO AL LAVORO",exp_SILP!$AD2005="."),"A.5 - LEP F1 - ACCOMPAGNAMENTO AL LAVORO (CARCERE)",
IF(AND(exp_SILP!$S2005="A.5.2a - TUTORAGGIO TIROCINI",exp_SILP!$AD2005="4.2"),"A.5.2a - TUTORAGGIO TIROCINI (CARCERE)",
exp_SILP!$S2005)))))))</f>
        <v>A4.10 - LEP E - ORIENTAMENTO SPECIALISTICO SKILL GAP ANALYSIS</v>
      </c>
      <c r="C2005" s="18" t="str">
        <f>CONCATENATE(VLOOKUP(exp_SILP!$B2005,'DATI COMMESSE'!$A$2:$F$25,4,FALSE)," - ", VLOOKUP(exp_SILP!$B2005,'DATI COMMESSE'!$A$2:$F$25,2,FALSE)," - ",VLOOKUP(exp_SILP!$B2005,'DATI COMMESSE'!$A$2:$F$25,3,FALSE))</f>
        <v>GOL - 22-02-5000 - 22-12-5003</v>
      </c>
      <c r="D2005" s="18" t="str">
        <f>LEFT(exp_SILP!$R2005,5)</f>
        <v>09:00</v>
      </c>
      <c r="E2005" s="18" t="str">
        <f>RIGHT(exp_SILP!$R2005,5)</f>
        <v>13:00</v>
      </c>
      <c r="F2005" s="18">
        <f>IF(exp_SILP!$AG2005&gt;=60,exp_SILP!$AG2005/60,exp_SILP!$AG2005)</f>
        <v>4</v>
      </c>
      <c r="G2005" s="18" t="str">
        <f>VLOOKUP(exp_SILP!$Y2005,'DATI CM'!$A$2:$F$28,2,FALSE)</f>
        <v>SPDPRZ67H55L219V</v>
      </c>
      <c r="H2005" s="18" t="str">
        <f>VLOOKUP(exp_SILP!$Y2005,'DATI CM'!$A$2:$F$28,3,FALSE)</f>
        <v>A010</v>
      </c>
      <c r="I2005" s="18" t="str">
        <f t="shared" si="1"/>
        <v>N</v>
      </c>
      <c r="J2005" s="18" t="str">
        <f>VLOOKUP(exp_SILP!$Y2005,'DATI CM'!$A$2:$F$28,4,FALSE)</f>
        <v>TORINO</v>
      </c>
      <c r="K2005" s="19">
        <f>VLOOKUP(exp_SILP!$B2005,'DATI COMMESSE'!$A$2:$F$25,5,FALSE)</f>
        <v>39.94</v>
      </c>
      <c r="L2005" s="19" t="str">
        <f>IF(exp_SILP!$B2005="A4.10 - LEP E - ORIENTAMENTO SPECIALISTICO SKILL GAP ANALYSIS - GRUPPO 3P",0,VLOOKUP(exp_SILP!$Y2005,'DATI CM'!$A$2:$F$28,6,FALSE))</f>
        <v/>
      </c>
      <c r="M2005" s="19">
        <f>IFERROR(VLOOKUP(exp_SILP!$B2005,'DATI CM'!$H$2:$I$16,2,FALSE)*exp_SILP!$F2005,0)</f>
        <v>0</v>
      </c>
      <c r="N2005" s="18" t="str">
        <f>VLOOKUP(exp_SILP!$B2005,'DATI COMMESSE'!$A$2:$F$25,4,FALSE)</f>
        <v>GOL</v>
      </c>
      <c r="O2005" s="20">
        <f>VLOOKUP(exp_SILP!$B2005,'DATI COMMESSE'!$A$2:$F$25,5,FALSE)*exp_SILP!$F2005</f>
        <v>159.76</v>
      </c>
      <c r="P2005" s="18" t="str">
        <f>IF(MID(exp_SILP!$W2005,10,2)&gt;"40","F","M")</f>
        <v>F</v>
      </c>
      <c r="Q2005" s="24" t="s">
        <v>881</v>
      </c>
      <c r="R2005" s="22" t="s">
        <v>574</v>
      </c>
      <c r="S2005" s="22" t="s">
        <v>70</v>
      </c>
      <c r="T2005" s="22" t="s">
        <v>58</v>
      </c>
      <c r="U2005" s="22" t="s">
        <v>59</v>
      </c>
      <c r="V2005" s="22" t="s">
        <v>1800</v>
      </c>
      <c r="W2005" s="22" t="s">
        <v>1801</v>
      </c>
      <c r="X2005" s="22" t="s">
        <v>1802</v>
      </c>
      <c r="Y2005" s="22" t="s">
        <v>17</v>
      </c>
      <c r="Z2005" s="22" t="s">
        <v>63</v>
      </c>
      <c r="AA2005" s="22" t="s">
        <v>64</v>
      </c>
      <c r="AB2005" s="22" t="s">
        <v>65</v>
      </c>
      <c r="AC2005" s="22" t="s">
        <v>135</v>
      </c>
      <c r="AD2005" s="22" t="s">
        <v>59</v>
      </c>
      <c r="AE2005" s="22" t="s">
        <v>59</v>
      </c>
      <c r="AF2005" s="22" t="s">
        <v>59</v>
      </c>
      <c r="AG2005" s="25" t="s">
        <v>136</v>
      </c>
      <c r="AH2005" s="22" t="s">
        <v>881</v>
      </c>
      <c r="AI2005" s="22" t="s">
        <v>137</v>
      </c>
      <c r="AJ2005" s="22" t="str">
        <f>VLOOKUP(exp_SILP!$Y2005,'DATI CM'!$A$2:$F$28,2,FALSE)</f>
        <v>SPDPRZ67H55L219V</v>
      </c>
    </row>
    <row r="2006" ht="15.75" hidden="1" customHeight="1">
      <c r="A2006" s="10" t="str">
        <f>IFERROR(VLOOKUP(exp_SILP!$W2006,exp_utenti_P!D:D,1,FALSE),"_DA INSERIRE")</f>
        <v>LMBDNL74T41F952V</v>
      </c>
      <c r="B2006" s="10" t="str">
        <f>IF(AND(exp_SILP!$S2006="A.3 ORIENTAMENTO PROFESSIONALE",exp_SILP!$AD2006="4.2"),"A.3 ORIENTAMENTO PROFESSIONALE (CARCERE)",
IF(AND(exp_SILP!$S2006="A.3 ORIENTAMENTO PROFESSIONALE",exp_SILP!$AD2006="."),"A.3 ORIENTAMENTO PROFESSIONALE (CARCERE)",
IF(AND(exp_SILP!$S2006="A.4 CONSULENZA ORIENTATIVA",exp_SILP!$AD2006="4.2"),"A.4 CONSULENZA ORIENTATIVA (CARCERE)",
IF(AND(exp_SILP!$S2006="A.4 CONSULENZA ORIENTATIVA",exp_SILP!$AD2006="."),"A.4 CONSULENZA ORIENTATIVA (CARCERE)",
IF(AND(exp_SILP!$S2006="A.5 - LEP F1 - ACCOMPAGNAMENTO AL LAVORO",exp_SILP!$AD2006="4.2"),"A.5 - LEP F1 - ACCOMPAGNAMENTO AL LAVORO (CARCERE)",
IF(AND(exp_SILP!$S2006="A.5 - LEP F1 - ACCOMPAGNAMENTO AL LAVORO",exp_SILP!$AD2006="."),"A.5 - LEP F1 - ACCOMPAGNAMENTO AL LAVORO (CARCERE)",
IF(AND(exp_SILP!$S2006="A.5.2a - TUTORAGGIO TIROCINI",exp_SILP!$AD2006="4.2"),"A.5.2a - TUTORAGGIO TIROCINI (CARCERE)",
exp_SILP!$S2006)))))))</f>
        <v>A4.10 - LEP E - ORIENTAMENTO SPECIALISTICO SKILL GAP ANALYSIS</v>
      </c>
      <c r="C2006" s="11" t="str">
        <f>CONCATENATE(VLOOKUP(exp_SILP!$B2006,'DATI COMMESSE'!$A$2:$F$25,4,FALSE)," - ", VLOOKUP(exp_SILP!$B2006,'DATI COMMESSE'!$A$2:$F$25,2,FALSE)," - ",VLOOKUP(exp_SILP!$B2006,'DATI COMMESSE'!$A$2:$F$25,3,FALSE))</f>
        <v>GOL - 22-02-5000 - 22-12-5003</v>
      </c>
      <c r="D2006" s="11" t="str">
        <f>LEFT(exp_SILP!$R2006,5)</f>
        <v>16:00</v>
      </c>
      <c r="E2006" s="11" t="str">
        <f>RIGHT(exp_SILP!$R2006,5)</f>
        <v>18:00</v>
      </c>
      <c r="F2006" s="11">
        <f>IF(exp_SILP!$AG2006&gt;=60,exp_SILP!$AG2006/60,exp_SILP!$AG2006)</f>
        <v>2</v>
      </c>
      <c r="G2006" s="11" t="str">
        <f>VLOOKUP(exp_SILP!$Y2006,'DATI CM'!$A$2:$F$28,2,FALSE)</f>
        <v>RSCDAA66H43F952Q</v>
      </c>
      <c r="H2006" s="11" t="str">
        <f>VLOOKUP(exp_SILP!$Y2006,'DATI CM'!$A$2:$F$28,3,FALSE)</f>
        <v>A011</v>
      </c>
      <c r="I2006" s="11" t="str">
        <f t="shared" si="1"/>
        <v>N</v>
      </c>
      <c r="J2006" s="11" t="str">
        <f>VLOOKUP(exp_SILP!$Y2006,'DATI CM'!$A$2:$F$28,4,FALSE)</f>
        <v>NO</v>
      </c>
      <c r="K2006" s="12">
        <f>VLOOKUP(exp_SILP!$B2006,'DATI COMMESSE'!$A$2:$F$25,5,FALSE)</f>
        <v>39.94</v>
      </c>
      <c r="L2006" s="12">
        <f>IF(exp_SILP!$B2006="A4.10 - LEP E - ORIENTAMENTO SPECIALISTICO SKILL GAP ANALYSIS - GRUPPO 3P",0,VLOOKUP(exp_SILP!$Y2006,'DATI CM'!$A$2:$F$28,6,FALSE))</f>
        <v>25</v>
      </c>
      <c r="M2006" s="12">
        <f>IFERROR(VLOOKUP(exp_SILP!$B2006,'DATI CM'!$H$2:$I$16,2,FALSE)*exp_SILP!$F2006,0)</f>
        <v>0</v>
      </c>
      <c r="N2006" s="11" t="str">
        <f>VLOOKUP(exp_SILP!$B2006,'DATI COMMESSE'!$A$2:$F$25,4,FALSE)</f>
        <v>GOL</v>
      </c>
      <c r="O2006" s="13">
        <f>VLOOKUP(exp_SILP!$B2006,'DATI COMMESSE'!$A$2:$F$25,5,FALSE)*exp_SILP!$F2006</f>
        <v>79.88</v>
      </c>
      <c r="P2006" s="11" t="str">
        <f>IF(MID(exp_SILP!$W2006,10,2)&gt;"40","F","M")</f>
        <v>F</v>
      </c>
      <c r="Q2006" s="27" t="s">
        <v>881</v>
      </c>
      <c r="R2006" s="15" t="s">
        <v>148</v>
      </c>
      <c r="S2006" s="15" t="s">
        <v>70</v>
      </c>
      <c r="T2006" s="15" t="s">
        <v>58</v>
      </c>
      <c r="U2006" s="15" t="s">
        <v>59</v>
      </c>
      <c r="V2006" s="15" t="s">
        <v>764</v>
      </c>
      <c r="W2006" s="15" t="s">
        <v>765</v>
      </c>
      <c r="X2006" s="15" t="s">
        <v>766</v>
      </c>
      <c r="Y2006" s="15" t="s">
        <v>16</v>
      </c>
      <c r="Z2006" s="15" t="s">
        <v>63</v>
      </c>
      <c r="AA2006" s="15" t="s">
        <v>64</v>
      </c>
      <c r="AB2006" s="15" t="s">
        <v>65</v>
      </c>
      <c r="AC2006" s="15" t="s">
        <v>82</v>
      </c>
      <c r="AD2006" s="15" t="s">
        <v>59</v>
      </c>
      <c r="AE2006" s="15" t="s">
        <v>59</v>
      </c>
      <c r="AF2006" s="15" t="s">
        <v>59</v>
      </c>
      <c r="AG2006" s="28" t="s">
        <v>76</v>
      </c>
      <c r="AH2006" s="15" t="s">
        <v>757</v>
      </c>
      <c r="AI2006" s="15" t="s">
        <v>198</v>
      </c>
      <c r="AJ2006" s="15" t="str">
        <f>VLOOKUP(exp_SILP!$Y2006,'DATI CM'!$A$2:$F$28,2,FALSE)</f>
        <v>RSCDAA66H43F952Q</v>
      </c>
    </row>
    <row r="2007" ht="15.75" hidden="1" customHeight="1">
      <c r="A2007" s="17" t="str">
        <f>IFERROR(VLOOKUP(exp_SILP!$W2007,exp_utenti_P!D:D,1,FALSE),"_DA INSERIRE")</f>
        <v>MRNLNI92L47L750U</v>
      </c>
      <c r="B2007" s="17" t="str">
        <f>IF(AND(exp_SILP!$S2007="A.3 ORIENTAMENTO PROFESSIONALE",exp_SILP!$AD2007="4.2"),"A.3 ORIENTAMENTO PROFESSIONALE (CARCERE)",
IF(AND(exp_SILP!$S2007="A.3 ORIENTAMENTO PROFESSIONALE",exp_SILP!$AD2007="."),"A.3 ORIENTAMENTO PROFESSIONALE (CARCERE)",
IF(AND(exp_SILP!$S2007="A.4 CONSULENZA ORIENTATIVA",exp_SILP!$AD2007="4.2"),"A.4 CONSULENZA ORIENTATIVA (CARCERE)",
IF(AND(exp_SILP!$S2007="A.4 CONSULENZA ORIENTATIVA",exp_SILP!$AD2007="."),"A.4 CONSULENZA ORIENTATIVA (CARCERE)",
IF(AND(exp_SILP!$S2007="A.5 - LEP F1 - ACCOMPAGNAMENTO AL LAVORO",exp_SILP!$AD2007="4.2"),"A.5 - LEP F1 - ACCOMPAGNAMENTO AL LAVORO (CARCERE)",
IF(AND(exp_SILP!$S2007="A.5 - LEP F1 - ACCOMPAGNAMENTO AL LAVORO",exp_SILP!$AD2007="."),"A.5 - LEP F1 - ACCOMPAGNAMENTO AL LAVORO (CARCERE)",
IF(AND(exp_SILP!$S2007="A.5.2a - TUTORAGGIO TIROCINI",exp_SILP!$AD2007="4.2"),"A.5.2a - TUTORAGGIO TIROCINI (CARCERE)",
exp_SILP!$S2007)))))))</f>
        <v>A4.10 - LEP E - ORIENTAMENTO SPECIALISTICO SKILL GAP ANALYSIS</v>
      </c>
      <c r="C2007" s="18" t="str">
        <f>CONCATENATE(VLOOKUP(exp_SILP!$B2007,'DATI COMMESSE'!$A$2:$F$25,4,FALSE)," - ", VLOOKUP(exp_SILP!$B2007,'DATI COMMESSE'!$A$2:$F$25,2,FALSE)," - ",VLOOKUP(exp_SILP!$B2007,'DATI COMMESSE'!$A$2:$F$25,3,FALSE))</f>
        <v>GOL - 22-02-5000 - 22-12-5003</v>
      </c>
      <c r="D2007" s="18" t="str">
        <f>LEFT(exp_SILP!$R2007,5)</f>
        <v>16:00</v>
      </c>
      <c r="E2007" s="18" t="str">
        <f>RIGHT(exp_SILP!$R2007,5)</f>
        <v>18:00</v>
      </c>
      <c r="F2007" s="18">
        <f>IF(exp_SILP!$AG2007&gt;=60,exp_SILP!$AG2007/60,exp_SILP!$AG2007)</f>
        <v>2</v>
      </c>
      <c r="G2007" s="18" t="str">
        <f>VLOOKUP(exp_SILP!$Y2007,'DATI CM'!$A$2:$F$28,2,FALSE)</f>
        <v>PNFMRT85H50A859E</v>
      </c>
      <c r="H2007" s="18" t="str">
        <f>VLOOKUP(exp_SILP!$Y2007,'DATI CM'!$A$2:$F$28,3,FALSE)</f>
        <v>A011</v>
      </c>
      <c r="I2007" s="18" t="str">
        <f t="shared" si="1"/>
        <v>N</v>
      </c>
      <c r="J2007" s="18" t="str">
        <f>VLOOKUP(exp_SILP!$Y2007,'DATI CM'!$A$2:$F$28,4,FALSE)</f>
        <v>BIELLA</v>
      </c>
      <c r="K2007" s="19">
        <f>VLOOKUP(exp_SILP!$B2007,'DATI COMMESSE'!$A$2:$F$25,5,FALSE)</f>
        <v>39.94</v>
      </c>
      <c r="L2007" s="19">
        <f>IF(exp_SILP!$B2007="A4.10 - LEP E - ORIENTAMENTO SPECIALISTICO SKILL GAP ANALYSIS - GRUPPO 3P",0,VLOOKUP(exp_SILP!$Y2007,'DATI CM'!$A$2:$F$28,6,FALSE))</f>
        <v>25</v>
      </c>
      <c r="M2007" s="19">
        <f>IFERROR(VLOOKUP(exp_SILP!$B2007,'DATI CM'!$H$2:$I$16,2,FALSE)*exp_SILP!$F2007,0)</f>
        <v>0</v>
      </c>
      <c r="N2007" s="18" t="str">
        <f>VLOOKUP(exp_SILP!$B2007,'DATI COMMESSE'!$A$2:$F$25,4,FALSE)</f>
        <v>GOL</v>
      </c>
      <c r="O2007" s="20">
        <f>VLOOKUP(exp_SILP!$B2007,'DATI COMMESSE'!$A$2:$F$25,5,FALSE)*exp_SILP!$F2007</f>
        <v>79.88</v>
      </c>
      <c r="P2007" s="18" t="str">
        <f>IF(MID(exp_SILP!$W2007,10,2)&gt;"40","F","M")</f>
        <v>F</v>
      </c>
      <c r="Q2007" s="24" t="s">
        <v>881</v>
      </c>
      <c r="R2007" s="22" t="s">
        <v>148</v>
      </c>
      <c r="S2007" s="22" t="s">
        <v>70</v>
      </c>
      <c r="T2007" s="22" t="s">
        <v>58</v>
      </c>
      <c r="U2007" s="22" t="s">
        <v>59</v>
      </c>
      <c r="V2007" s="22" t="s">
        <v>615</v>
      </c>
      <c r="W2007" s="22" t="s">
        <v>616</v>
      </c>
      <c r="X2007" s="22" t="s">
        <v>617</v>
      </c>
      <c r="Y2007" s="22" t="s">
        <v>15</v>
      </c>
      <c r="Z2007" s="22" t="s">
        <v>63</v>
      </c>
      <c r="AA2007" s="22" t="s">
        <v>64</v>
      </c>
      <c r="AB2007" s="22" t="s">
        <v>65</v>
      </c>
      <c r="AC2007" s="22" t="s">
        <v>66</v>
      </c>
      <c r="AD2007" s="22" t="s">
        <v>59</v>
      </c>
      <c r="AE2007" s="22" t="s">
        <v>59</v>
      </c>
      <c r="AF2007" s="22" t="s">
        <v>59</v>
      </c>
      <c r="AG2007" s="25" t="s">
        <v>76</v>
      </c>
      <c r="AH2007" s="22" t="s">
        <v>207</v>
      </c>
      <c r="AI2007" s="22" t="s">
        <v>68</v>
      </c>
      <c r="AJ2007" s="22" t="str">
        <f>VLOOKUP(exp_SILP!$Y2007,'DATI CM'!$A$2:$F$28,2,FALSE)</f>
        <v>PNFMRT85H50A859E</v>
      </c>
    </row>
    <row r="2008" ht="15.75" customHeight="1">
      <c r="A2008" s="10" t="str">
        <f>IFERROR(VLOOKUP(exp_SILP!$W2008,exp_utenti_P!D:D,1,FALSE),"_DA INSERIRE")</f>
        <v>MSSMRL86T46Z611W</v>
      </c>
      <c r="B2008" s="10" t="str">
        <f>IF(AND(exp_SILP!$S2008="A.3 ORIENTAMENTO PROFESSIONALE",exp_SILP!$AD2008="4.2"),"A.3 ORIENTAMENTO PROFESSIONALE (CARCERE)",
IF(AND(exp_SILP!$S2008="A.3 ORIENTAMENTO PROFESSIONALE",exp_SILP!$AD2008="."),"A.3 ORIENTAMENTO PROFESSIONALE (CARCERE)",
IF(AND(exp_SILP!$S2008="A.4 CONSULENZA ORIENTATIVA",exp_SILP!$AD2008="4.2"),"A.4 CONSULENZA ORIENTATIVA (CARCERE)",
IF(AND(exp_SILP!$S2008="A.4 CONSULENZA ORIENTATIVA",exp_SILP!$AD2008="."),"A.4 CONSULENZA ORIENTATIVA (CARCERE)",
IF(AND(exp_SILP!$S2008="A.5 - LEP F1 - ACCOMPAGNAMENTO AL LAVORO",exp_SILP!$AD2008="4.2"),"A.5 - LEP F1 - ACCOMPAGNAMENTO AL LAVORO (CARCERE)",
IF(AND(exp_SILP!$S2008="A.5 - LEP F1 - ACCOMPAGNAMENTO AL LAVORO",exp_SILP!$AD2008="."),"A.5 - LEP F1 - ACCOMPAGNAMENTO AL LAVORO (CARCERE)",
IF(AND(exp_SILP!$S2008="A.5.2a - TUTORAGGIO TIROCINI",exp_SILP!$AD2008="4.2"),"A.5.2a - TUTORAGGIO TIROCINI (CARCERE)",
exp_SILP!$S2008)))))))</f>
        <v>A4.10 - LEP E - ORIENTAMENTO SPECIALISTICO SKILL GAP ANALYSIS</v>
      </c>
      <c r="C2008" s="11" t="str">
        <f>CONCATENATE(VLOOKUP(exp_SILP!$B2008,'DATI COMMESSE'!$A$2:$F$25,4,FALSE)," - ", VLOOKUP(exp_SILP!$B2008,'DATI COMMESSE'!$A$2:$F$25,2,FALSE)," - ",VLOOKUP(exp_SILP!$B2008,'DATI COMMESSE'!$A$2:$F$25,3,FALSE))</f>
        <v>GOL - 22-02-5000 - 22-12-5003</v>
      </c>
      <c r="D2008" s="11" t="str">
        <f>LEFT(exp_SILP!$R2008,5)</f>
        <v>18:00</v>
      </c>
      <c r="E2008" s="11" t="str">
        <f>RIGHT(exp_SILP!$R2008,5)</f>
        <v>19:00</v>
      </c>
      <c r="F2008" s="11">
        <f>IF(exp_SILP!$AG2008&gt;=60,exp_SILP!$AG2008/60,exp_SILP!$AG2008)</f>
        <v>1</v>
      </c>
      <c r="G2008" s="11" t="str">
        <f>VLOOKUP(exp_SILP!$Y2008,'DATI CM'!$A$2:$F$28,2,FALSE)</f>
        <v>FLCSRN79S42L219X</v>
      </c>
      <c r="H2008" s="11" t="str">
        <f>VLOOKUP(exp_SILP!$Y2008,'DATI CM'!$A$2:$F$28,3,FALSE)</f>
        <v>A011</v>
      </c>
      <c r="I2008" s="11" t="str">
        <f t="shared" si="1"/>
        <v>N</v>
      </c>
      <c r="J2008" s="11" t="str">
        <f>VLOOKUP(exp_SILP!$Y2008,'DATI CM'!$A$2:$F$28,4,FALSE)</f>
        <v>TORINO</v>
      </c>
      <c r="K2008" s="12">
        <f>VLOOKUP(exp_SILP!$B2008,'DATI COMMESSE'!$A$2:$F$25,5,FALSE)</f>
        <v>39.94</v>
      </c>
      <c r="L2008" s="12">
        <f>IF(exp_SILP!$B2008="A4.10 - LEP E - ORIENTAMENTO SPECIALISTICO SKILL GAP ANALYSIS - GRUPPO 3P",0,VLOOKUP(exp_SILP!$Y2008,'DATI CM'!$A$2:$F$28,6,FALSE))</f>
        <v>25</v>
      </c>
      <c r="M2008" s="12">
        <f>IFERROR(VLOOKUP(exp_SILP!$B2008,'DATI CM'!$H$2:$I$16,2,FALSE)*exp_SILP!$F2008,0)</f>
        <v>0</v>
      </c>
      <c r="N2008" s="11" t="str">
        <f>VLOOKUP(exp_SILP!$B2008,'DATI COMMESSE'!$A$2:$F$25,4,FALSE)</f>
        <v>GOL</v>
      </c>
      <c r="O2008" s="13">
        <f>VLOOKUP(exp_SILP!$B2008,'DATI COMMESSE'!$A$2:$F$25,5,FALSE)*exp_SILP!$F2008</f>
        <v>39.94</v>
      </c>
      <c r="P2008" s="11" t="str">
        <f>IF(MID(exp_SILP!$W2008,10,2)&gt;"40","F","M")</f>
        <v>F</v>
      </c>
      <c r="Q2008" s="27" t="s">
        <v>881</v>
      </c>
      <c r="R2008" s="15" t="s">
        <v>230</v>
      </c>
      <c r="S2008" s="15" t="s">
        <v>70</v>
      </c>
      <c r="T2008" s="15" t="s">
        <v>58</v>
      </c>
      <c r="U2008" s="15" t="s">
        <v>59</v>
      </c>
      <c r="V2008" s="15" t="s">
        <v>231</v>
      </c>
      <c r="W2008" s="15" t="s">
        <v>232</v>
      </c>
      <c r="X2008" s="15" t="s">
        <v>233</v>
      </c>
      <c r="Y2008" s="15" t="s">
        <v>10</v>
      </c>
      <c r="Z2008" s="15" t="s">
        <v>63</v>
      </c>
      <c r="AA2008" s="15" t="s">
        <v>64</v>
      </c>
      <c r="AB2008" s="15" t="s">
        <v>65</v>
      </c>
      <c r="AC2008" s="15" t="s">
        <v>75</v>
      </c>
      <c r="AD2008" s="15" t="s">
        <v>59</v>
      </c>
      <c r="AE2008" s="15" t="s">
        <v>59</v>
      </c>
      <c r="AF2008" s="15" t="s">
        <v>211</v>
      </c>
      <c r="AG2008" s="28" t="s">
        <v>67</v>
      </c>
      <c r="AH2008" s="15" t="s">
        <v>192</v>
      </c>
      <c r="AI2008" s="15" t="s">
        <v>77</v>
      </c>
      <c r="AJ2008" s="15" t="str">
        <f>VLOOKUP(exp_SILP!$Y2008,'DATI CM'!$A$2:$F$28,2,FALSE)</f>
        <v>FLCSRN79S42L219X</v>
      </c>
    </row>
    <row r="2009" ht="15.75" customHeight="1">
      <c r="A2009" s="17" t="str">
        <f>IFERROR(VLOOKUP(exp_SILP!$W2009,exp_utenti_P!D:D,1,FALSE),"_DA INSERIRE")</f>
        <v>MSSMRL86T46Z611W</v>
      </c>
      <c r="B2009" s="17" t="str">
        <f>IF(AND(exp_SILP!$S2009="A.3 ORIENTAMENTO PROFESSIONALE",exp_SILP!$AD2009="4.2"),"A.3 ORIENTAMENTO PROFESSIONALE (CARCERE)",
IF(AND(exp_SILP!$S2009="A.3 ORIENTAMENTO PROFESSIONALE",exp_SILP!$AD2009="."),"A.3 ORIENTAMENTO PROFESSIONALE (CARCERE)",
IF(AND(exp_SILP!$S2009="A.4 CONSULENZA ORIENTATIVA",exp_SILP!$AD2009="4.2"),"A.4 CONSULENZA ORIENTATIVA (CARCERE)",
IF(AND(exp_SILP!$S2009="A.4 CONSULENZA ORIENTATIVA",exp_SILP!$AD2009="."),"A.4 CONSULENZA ORIENTATIVA (CARCERE)",
IF(AND(exp_SILP!$S2009="A.5 - LEP F1 - ACCOMPAGNAMENTO AL LAVORO",exp_SILP!$AD2009="4.2"),"A.5 - LEP F1 - ACCOMPAGNAMENTO AL LAVORO (CARCERE)",
IF(AND(exp_SILP!$S2009="A.5 - LEP F1 - ACCOMPAGNAMENTO AL LAVORO",exp_SILP!$AD2009="."),"A.5 - LEP F1 - ACCOMPAGNAMENTO AL LAVORO (CARCERE)",
IF(AND(exp_SILP!$S2009="A.5.2a - TUTORAGGIO TIROCINI",exp_SILP!$AD2009="4.2"),"A.5.2a - TUTORAGGIO TIROCINI (CARCERE)",
exp_SILP!$S2009)))))))</f>
        <v>A4.10 - LEP E - ORIENTAMENTO SPECIALISTICO SKILL GAP ANALYSIS</v>
      </c>
      <c r="C2009" s="18" t="str">
        <f>CONCATENATE(VLOOKUP(exp_SILP!$B2009,'DATI COMMESSE'!$A$2:$F$25,4,FALSE)," - ", VLOOKUP(exp_SILP!$B2009,'DATI COMMESSE'!$A$2:$F$25,2,FALSE)," - ",VLOOKUP(exp_SILP!$B2009,'DATI COMMESSE'!$A$2:$F$25,3,FALSE))</f>
        <v>GOL - 22-02-5000 - 22-12-5003</v>
      </c>
      <c r="D2009" s="18" t="str">
        <f>LEFT(exp_SILP!$R2009,5)</f>
        <v>15:00</v>
      </c>
      <c r="E2009" s="18" t="str">
        <f>RIGHT(exp_SILP!$R2009,5)</f>
        <v>18:00</v>
      </c>
      <c r="F2009" s="18">
        <f>IF(exp_SILP!$AG2009&gt;=60,exp_SILP!$AG2009/60,exp_SILP!$AG2009)</f>
        <v>3</v>
      </c>
      <c r="G2009" s="18" t="str">
        <f>VLOOKUP(exp_SILP!$Y2009,'DATI CM'!$A$2:$F$28,2,FALSE)</f>
        <v>FLCSRN79S42L219X</v>
      </c>
      <c r="H2009" s="18" t="str">
        <f>VLOOKUP(exp_SILP!$Y2009,'DATI CM'!$A$2:$F$28,3,FALSE)</f>
        <v>A011</v>
      </c>
      <c r="I2009" s="18" t="str">
        <f t="shared" si="1"/>
        <v>N</v>
      </c>
      <c r="J2009" s="18" t="str">
        <f>VLOOKUP(exp_SILP!$Y2009,'DATI CM'!$A$2:$F$28,4,FALSE)</f>
        <v>TORINO</v>
      </c>
      <c r="K2009" s="19">
        <f>VLOOKUP(exp_SILP!$B2009,'DATI COMMESSE'!$A$2:$F$25,5,FALSE)</f>
        <v>39.94</v>
      </c>
      <c r="L2009" s="19">
        <f>IF(exp_SILP!$B2009="A4.10 - LEP E - ORIENTAMENTO SPECIALISTICO SKILL GAP ANALYSIS - GRUPPO 3P",0,VLOOKUP(exp_SILP!$Y2009,'DATI CM'!$A$2:$F$28,6,FALSE))</f>
        <v>25</v>
      </c>
      <c r="M2009" s="19">
        <f>IFERROR(VLOOKUP(exp_SILP!$B2009,'DATI CM'!$H$2:$I$16,2,FALSE)*exp_SILP!$F2009,0)</f>
        <v>0</v>
      </c>
      <c r="N2009" s="18" t="str">
        <f>VLOOKUP(exp_SILP!$B2009,'DATI COMMESSE'!$A$2:$F$25,4,FALSE)</f>
        <v>GOL</v>
      </c>
      <c r="O2009" s="20">
        <f>VLOOKUP(exp_SILP!$B2009,'DATI COMMESSE'!$A$2:$F$25,5,FALSE)*exp_SILP!$F2009</f>
        <v>119.82</v>
      </c>
      <c r="P2009" s="18" t="str">
        <f>IF(MID(exp_SILP!$W2009,10,2)&gt;"40","F","M")</f>
        <v>F</v>
      </c>
      <c r="Q2009" s="24" t="s">
        <v>881</v>
      </c>
      <c r="R2009" s="22" t="s">
        <v>234</v>
      </c>
      <c r="S2009" s="22" t="s">
        <v>70</v>
      </c>
      <c r="T2009" s="22" t="s">
        <v>58</v>
      </c>
      <c r="U2009" s="22" t="s">
        <v>59</v>
      </c>
      <c r="V2009" s="22" t="s">
        <v>231</v>
      </c>
      <c r="W2009" s="22" t="s">
        <v>232</v>
      </c>
      <c r="X2009" s="22" t="s">
        <v>233</v>
      </c>
      <c r="Y2009" s="22" t="s">
        <v>10</v>
      </c>
      <c r="Z2009" s="22" t="s">
        <v>63</v>
      </c>
      <c r="AA2009" s="22" t="s">
        <v>64</v>
      </c>
      <c r="AB2009" s="22" t="s">
        <v>74</v>
      </c>
      <c r="AC2009" s="22" t="s">
        <v>75</v>
      </c>
      <c r="AD2009" s="22" t="s">
        <v>59</v>
      </c>
      <c r="AE2009" s="22" t="s">
        <v>59</v>
      </c>
      <c r="AF2009" s="22" t="s">
        <v>59</v>
      </c>
      <c r="AG2009" s="25" t="s">
        <v>101</v>
      </c>
      <c r="AH2009" s="22" t="s">
        <v>192</v>
      </c>
      <c r="AI2009" s="22" t="s">
        <v>77</v>
      </c>
      <c r="AJ2009" s="22" t="str">
        <f>VLOOKUP(exp_SILP!$Y2009,'DATI CM'!$A$2:$F$28,2,FALSE)</f>
        <v>FLCSRN79S42L219X</v>
      </c>
    </row>
    <row r="2010" ht="15.75" hidden="1" customHeight="1">
      <c r="A2010" s="10" t="str">
        <f>IFERROR(VLOOKUP(exp_SILP!$W2010,exp_utenti_P!D:D,1,FALSE),"_DA INSERIRE")</f>
        <v>PLRVNT90D68D938Z</v>
      </c>
      <c r="B2010" s="10" t="str">
        <f>IF(AND(exp_SILP!$S2010="A.3 ORIENTAMENTO PROFESSIONALE",exp_SILP!$AD2010="4.2"),"A.3 ORIENTAMENTO PROFESSIONALE (CARCERE)",
IF(AND(exp_SILP!$S2010="A.3 ORIENTAMENTO PROFESSIONALE",exp_SILP!$AD2010="."),"A.3 ORIENTAMENTO PROFESSIONALE (CARCERE)",
IF(AND(exp_SILP!$S2010="A.4 CONSULENZA ORIENTATIVA",exp_SILP!$AD2010="4.2"),"A.4 CONSULENZA ORIENTATIVA (CARCERE)",
IF(AND(exp_SILP!$S2010="A.4 CONSULENZA ORIENTATIVA",exp_SILP!$AD2010="."),"A.4 CONSULENZA ORIENTATIVA (CARCERE)",
IF(AND(exp_SILP!$S2010="A.5 - LEP F1 - ACCOMPAGNAMENTO AL LAVORO",exp_SILP!$AD2010="4.2"),"A.5 - LEP F1 - ACCOMPAGNAMENTO AL LAVORO (CARCERE)",
IF(AND(exp_SILP!$S2010="A.5 - LEP F1 - ACCOMPAGNAMENTO AL LAVORO",exp_SILP!$AD2010="."),"A.5 - LEP F1 - ACCOMPAGNAMENTO AL LAVORO (CARCERE)",
IF(AND(exp_SILP!$S2010="A.5.2a - TUTORAGGIO TIROCINI",exp_SILP!$AD2010="4.2"),"A.5.2a - TUTORAGGIO TIROCINI (CARCERE)",
exp_SILP!$S2010)))))))</f>
        <v>A4.10 - LEP E - ORIENTAMENTO SPECIALISTICO SKILL GAP ANALYSIS</v>
      </c>
      <c r="C2010" s="11" t="str">
        <f>CONCATENATE(VLOOKUP(exp_SILP!$B2010,'DATI COMMESSE'!$A$2:$F$25,4,FALSE)," - ", VLOOKUP(exp_SILP!$B2010,'DATI COMMESSE'!$A$2:$F$25,2,FALSE)," - ",VLOOKUP(exp_SILP!$B2010,'DATI COMMESSE'!$A$2:$F$25,3,FALSE))</f>
        <v>GOL - 22-02-5000 - 22-12-5003</v>
      </c>
      <c r="D2010" s="11" t="str">
        <f>LEFT(exp_SILP!$R2010,5)</f>
        <v>12:00</v>
      </c>
      <c r="E2010" s="11" t="str">
        <f>RIGHT(exp_SILP!$R2010,5)</f>
        <v>15:00</v>
      </c>
      <c r="F2010" s="11">
        <f>IF(exp_SILP!$AG2010&gt;=60,exp_SILP!$AG2010/60,exp_SILP!$AG2010)</f>
        <v>3</v>
      </c>
      <c r="G2010" s="11" t="str">
        <f>VLOOKUP(exp_SILP!$Y2010,'DATI CM'!$A$2:$F$28,2,FALSE)</f>
        <v>PNFMRT85H50A859E</v>
      </c>
      <c r="H2010" s="11" t="str">
        <f>VLOOKUP(exp_SILP!$Y2010,'DATI CM'!$A$2:$F$28,3,FALSE)</f>
        <v>A011</v>
      </c>
      <c r="I2010" s="11" t="str">
        <f t="shared" si="1"/>
        <v>N</v>
      </c>
      <c r="J2010" s="11" t="str">
        <f>VLOOKUP(exp_SILP!$Y2010,'DATI CM'!$A$2:$F$28,4,FALSE)</f>
        <v>BIELLA</v>
      </c>
      <c r="K2010" s="12">
        <f>VLOOKUP(exp_SILP!$B2010,'DATI COMMESSE'!$A$2:$F$25,5,FALSE)</f>
        <v>39.94</v>
      </c>
      <c r="L2010" s="12">
        <f>IF(exp_SILP!$B2010="A4.10 - LEP E - ORIENTAMENTO SPECIALISTICO SKILL GAP ANALYSIS - GRUPPO 3P",0,VLOOKUP(exp_SILP!$Y2010,'DATI CM'!$A$2:$F$28,6,FALSE))</f>
        <v>25</v>
      </c>
      <c r="M2010" s="12">
        <f>IFERROR(VLOOKUP(exp_SILP!$B2010,'DATI CM'!$H$2:$I$16,2,FALSE)*exp_SILP!$F2010,0)</f>
        <v>0</v>
      </c>
      <c r="N2010" s="11" t="str">
        <f>VLOOKUP(exp_SILP!$B2010,'DATI COMMESSE'!$A$2:$F$25,4,FALSE)</f>
        <v>GOL</v>
      </c>
      <c r="O2010" s="13">
        <f>VLOOKUP(exp_SILP!$B2010,'DATI COMMESSE'!$A$2:$F$25,5,FALSE)*exp_SILP!$F2010</f>
        <v>119.82</v>
      </c>
      <c r="P2010" s="11" t="str">
        <f>IF(MID(exp_SILP!$W2010,10,2)&gt;"40","F","M")</f>
        <v>F</v>
      </c>
      <c r="Q2010" s="27" t="s">
        <v>881</v>
      </c>
      <c r="R2010" s="15" t="s">
        <v>1693</v>
      </c>
      <c r="S2010" s="15" t="s">
        <v>70</v>
      </c>
      <c r="T2010" s="15" t="s">
        <v>58</v>
      </c>
      <c r="U2010" s="15" t="s">
        <v>59</v>
      </c>
      <c r="V2010" s="15" t="s">
        <v>618</v>
      </c>
      <c r="W2010" s="15" t="s">
        <v>619</v>
      </c>
      <c r="X2010" s="15" t="s">
        <v>620</v>
      </c>
      <c r="Y2010" s="15" t="s">
        <v>15</v>
      </c>
      <c r="Z2010" s="15" t="s">
        <v>63</v>
      </c>
      <c r="AA2010" s="15" t="s">
        <v>64</v>
      </c>
      <c r="AB2010" s="15" t="s">
        <v>65</v>
      </c>
      <c r="AC2010" s="15" t="s">
        <v>66</v>
      </c>
      <c r="AD2010" s="15" t="s">
        <v>59</v>
      </c>
      <c r="AE2010" s="15" t="s">
        <v>59</v>
      </c>
      <c r="AF2010" s="15" t="s">
        <v>59</v>
      </c>
      <c r="AG2010" s="28" t="s">
        <v>101</v>
      </c>
      <c r="AH2010" s="15" t="s">
        <v>207</v>
      </c>
      <c r="AI2010" s="15" t="s">
        <v>68</v>
      </c>
      <c r="AJ2010" s="15" t="str">
        <f>VLOOKUP(exp_SILP!$Y2010,'DATI CM'!$A$2:$F$28,2,FALSE)</f>
        <v>PNFMRT85H50A859E</v>
      </c>
    </row>
    <row r="2011" ht="15.75" hidden="1" customHeight="1">
      <c r="A2011" s="17" t="str">
        <f>IFERROR(VLOOKUP(exp_SILP!$W2011,exp_utenti_P!D:D,1,FALSE),"_DA INSERIRE")</f>
        <v>VLLTMR81A61A859V</v>
      </c>
      <c r="B2011" s="17" t="str">
        <f>IF(AND(exp_SILP!$S2011="A.3 ORIENTAMENTO PROFESSIONALE",exp_SILP!$AD2011="4.2"),"A.3 ORIENTAMENTO PROFESSIONALE (CARCERE)",
IF(AND(exp_SILP!$S2011="A.3 ORIENTAMENTO PROFESSIONALE",exp_SILP!$AD2011="."),"A.3 ORIENTAMENTO PROFESSIONALE (CARCERE)",
IF(AND(exp_SILP!$S2011="A.4 CONSULENZA ORIENTATIVA",exp_SILP!$AD2011="4.2"),"A.4 CONSULENZA ORIENTATIVA (CARCERE)",
IF(AND(exp_SILP!$S2011="A.4 CONSULENZA ORIENTATIVA",exp_SILP!$AD2011="."),"A.4 CONSULENZA ORIENTATIVA (CARCERE)",
IF(AND(exp_SILP!$S2011="A.5 - LEP F1 - ACCOMPAGNAMENTO AL LAVORO",exp_SILP!$AD2011="4.2"),"A.5 - LEP F1 - ACCOMPAGNAMENTO AL LAVORO (CARCERE)",
IF(AND(exp_SILP!$S2011="A.5 - LEP F1 - ACCOMPAGNAMENTO AL LAVORO",exp_SILP!$AD2011="."),"A.5 - LEP F1 - ACCOMPAGNAMENTO AL LAVORO (CARCERE)",
IF(AND(exp_SILP!$S2011="A.5.2a - TUTORAGGIO TIROCINI",exp_SILP!$AD2011="4.2"),"A.5.2a - TUTORAGGIO TIROCINI (CARCERE)",
exp_SILP!$S2011)))))))</f>
        <v>A4.10 - LEP E - ORIENTAMENTO SPECIALISTICO SKILL GAP ANALYSIS</v>
      </c>
      <c r="C2011" s="18" t="str">
        <f>CONCATENATE(VLOOKUP(exp_SILP!$B2011,'DATI COMMESSE'!$A$2:$F$25,4,FALSE)," - ", VLOOKUP(exp_SILP!$B2011,'DATI COMMESSE'!$A$2:$F$25,2,FALSE)," - ",VLOOKUP(exp_SILP!$B2011,'DATI COMMESSE'!$A$2:$F$25,3,FALSE))</f>
        <v>GOL - 22-02-5000 - 22-12-5003</v>
      </c>
      <c r="D2011" s="18" t="str">
        <f>LEFT(exp_SILP!$R2011,5)</f>
        <v>15:00</v>
      </c>
      <c r="E2011" s="18" t="str">
        <f>RIGHT(exp_SILP!$R2011,5)</f>
        <v>16:00</v>
      </c>
      <c r="F2011" s="18">
        <f>IF(exp_SILP!$AG2011&gt;=60,exp_SILP!$AG2011/60,exp_SILP!$AG2011)</f>
        <v>1</v>
      </c>
      <c r="G2011" s="18" t="str">
        <f>VLOOKUP(exp_SILP!$Y2011,'DATI CM'!$A$2:$F$28,2,FALSE)</f>
        <v>PNFMRT85H50A859E</v>
      </c>
      <c r="H2011" s="18" t="str">
        <f>VLOOKUP(exp_SILP!$Y2011,'DATI CM'!$A$2:$F$28,3,FALSE)</f>
        <v>A011</v>
      </c>
      <c r="I2011" s="18" t="str">
        <f t="shared" si="1"/>
        <v>N</v>
      </c>
      <c r="J2011" s="18" t="str">
        <f>VLOOKUP(exp_SILP!$Y2011,'DATI CM'!$A$2:$F$28,4,FALSE)</f>
        <v>BIELLA</v>
      </c>
      <c r="K2011" s="19">
        <f>VLOOKUP(exp_SILP!$B2011,'DATI COMMESSE'!$A$2:$F$25,5,FALSE)</f>
        <v>39.94</v>
      </c>
      <c r="L2011" s="19">
        <f>IF(exp_SILP!$B2011="A4.10 - LEP E - ORIENTAMENTO SPECIALISTICO SKILL GAP ANALYSIS - GRUPPO 3P",0,VLOOKUP(exp_SILP!$Y2011,'DATI CM'!$A$2:$F$28,6,FALSE))</f>
        <v>25</v>
      </c>
      <c r="M2011" s="19">
        <f>IFERROR(VLOOKUP(exp_SILP!$B2011,'DATI CM'!$H$2:$I$16,2,FALSE)*exp_SILP!$F2011,0)</f>
        <v>0</v>
      </c>
      <c r="N2011" s="18" t="str">
        <f>VLOOKUP(exp_SILP!$B2011,'DATI COMMESSE'!$A$2:$F$25,4,FALSE)</f>
        <v>GOL</v>
      </c>
      <c r="O2011" s="20">
        <f>VLOOKUP(exp_SILP!$B2011,'DATI COMMESSE'!$A$2:$F$25,5,FALSE)*exp_SILP!$F2011</f>
        <v>39.94</v>
      </c>
      <c r="P2011" s="18" t="str">
        <f>IF(MID(exp_SILP!$W2011,10,2)&gt;"40","F","M")</f>
        <v>F</v>
      </c>
      <c r="Q2011" s="24" t="s">
        <v>881</v>
      </c>
      <c r="R2011" s="22" t="s">
        <v>311</v>
      </c>
      <c r="S2011" s="22" t="s">
        <v>70</v>
      </c>
      <c r="T2011" s="22" t="s">
        <v>58</v>
      </c>
      <c r="U2011" s="22" t="s">
        <v>59</v>
      </c>
      <c r="V2011" s="22" t="s">
        <v>1412</v>
      </c>
      <c r="W2011" s="22" t="s">
        <v>1413</v>
      </c>
      <c r="X2011" s="22" t="s">
        <v>1414</v>
      </c>
      <c r="Y2011" s="22" t="s">
        <v>15</v>
      </c>
      <c r="Z2011" s="22" t="s">
        <v>63</v>
      </c>
      <c r="AA2011" s="22" t="s">
        <v>64</v>
      </c>
      <c r="AB2011" s="22" t="s">
        <v>65</v>
      </c>
      <c r="AC2011" s="22" t="s">
        <v>66</v>
      </c>
      <c r="AD2011" s="22" t="s">
        <v>59</v>
      </c>
      <c r="AE2011" s="22" t="s">
        <v>59</v>
      </c>
      <c r="AF2011" s="22" t="s">
        <v>59</v>
      </c>
      <c r="AG2011" s="25" t="s">
        <v>67</v>
      </c>
      <c r="AH2011" s="22" t="s">
        <v>207</v>
      </c>
      <c r="AI2011" s="22" t="s">
        <v>68</v>
      </c>
      <c r="AJ2011" s="22" t="str">
        <f>VLOOKUP(exp_SILP!$Y2011,'DATI CM'!$A$2:$F$28,2,FALSE)</f>
        <v>PNFMRT85H50A859E</v>
      </c>
    </row>
    <row r="2012" ht="15.75" customHeight="1">
      <c r="A2012" s="10" t="str">
        <f>IFERROR(VLOOKUP(exp_SILP!$W2012,exp_utenti_P!D:D,1,FALSE),"_DA INSERIRE")</f>
        <v>GDKSPH75T15Z335Q</v>
      </c>
      <c r="B2012" s="10" t="str">
        <f>IF(AND(exp_SILP!$S2012="A.3 ORIENTAMENTO PROFESSIONALE",exp_SILP!$AD2012="4.2"),"A.3 ORIENTAMENTO PROFESSIONALE (CARCERE)",
IF(AND(exp_SILP!$S2012="A.3 ORIENTAMENTO PROFESSIONALE",exp_SILP!$AD2012="."),"A.3 ORIENTAMENTO PROFESSIONALE (CARCERE)",
IF(AND(exp_SILP!$S2012="A.4 CONSULENZA ORIENTATIVA",exp_SILP!$AD2012="4.2"),"A.4 CONSULENZA ORIENTATIVA (CARCERE)",
IF(AND(exp_SILP!$S2012="A.4 CONSULENZA ORIENTATIVA",exp_SILP!$AD2012="."),"A.4 CONSULENZA ORIENTATIVA (CARCERE)",
IF(AND(exp_SILP!$S2012="A.5 - LEP F1 - ACCOMPAGNAMENTO AL LAVORO",exp_SILP!$AD2012="4.2"),"A.5 - LEP F1 - ACCOMPAGNAMENTO AL LAVORO (CARCERE)",
IF(AND(exp_SILP!$S2012="A.5 - LEP F1 - ACCOMPAGNAMENTO AL LAVORO",exp_SILP!$AD2012="."),"A.5 - LEP F1 - ACCOMPAGNAMENTO AL LAVORO (CARCERE)",
IF(AND(exp_SILP!$S2012="A.5.2a - TUTORAGGIO TIROCINI",exp_SILP!$AD2012="4.2"),"A.5.2a - TUTORAGGIO TIROCINI (CARCERE)",
exp_SILP!$S2012)))))))</f>
        <v>A.5.6 - LEP F2 - TUTORAGGIO TIROCINI</v>
      </c>
      <c r="C2012" s="11" t="str">
        <f>CONCATENATE(VLOOKUP(exp_SILP!$B2012,'DATI COMMESSE'!$A$2:$F$25,4,FALSE)," - ", VLOOKUP(exp_SILP!$B2012,'DATI COMMESSE'!$A$2:$F$25,2,FALSE)," - ",VLOOKUP(exp_SILP!$B2012,'DATI COMMESSE'!$A$2:$F$25,3,FALSE))</f>
        <v>GOL - 22-02-5000 - 22-12-5003</v>
      </c>
      <c r="D2012" s="11" t="str">
        <f>LEFT(exp_SILP!$R2012,5)</f>
        <v>13:00</v>
      </c>
      <c r="E2012" s="11" t="str">
        <f>RIGHT(exp_SILP!$R2012,5)</f>
        <v>14:00</v>
      </c>
      <c r="F2012" s="11">
        <f>IF(exp_SILP!$AG2012&gt;=60,exp_SILP!$AG2012/60,exp_SILP!$AG2012)</f>
        <v>1</v>
      </c>
      <c r="G2012" s="11" t="str">
        <f>VLOOKUP(exp_SILP!$Y2012,'DATI CM'!$A$2:$F$28,2,FALSE)</f>
        <v>FLCSRN79S42L219X</v>
      </c>
      <c r="H2012" s="11" t="str">
        <f>VLOOKUP(exp_SILP!$Y2012,'DATI CM'!$A$2:$F$28,3,FALSE)</f>
        <v>A011</v>
      </c>
      <c r="I2012" s="11" t="str">
        <f t="shared" si="1"/>
        <v>N</v>
      </c>
      <c r="J2012" s="11" t="str">
        <f>VLOOKUP(exp_SILP!$Y2012,'DATI CM'!$A$2:$F$28,4,FALSE)</f>
        <v>TORINO</v>
      </c>
      <c r="K2012" s="12">
        <f>VLOOKUP(exp_SILP!$B2012,'DATI COMMESSE'!$A$2:$F$25,5,FALSE)</f>
        <v>39.94</v>
      </c>
      <c r="L2012" s="12">
        <f>IF(exp_SILP!$B2012="A4.10 - LEP E - ORIENTAMENTO SPECIALISTICO SKILL GAP ANALYSIS - GRUPPO 3P",0,VLOOKUP(exp_SILP!$Y2012,'DATI CM'!$A$2:$F$28,6,FALSE))</f>
        <v>25</v>
      </c>
      <c r="M2012" s="12">
        <f>IFERROR(VLOOKUP(exp_SILP!$B2012,'DATI CM'!$H$2:$I$16,2,FALSE)*exp_SILP!$F2012,0)</f>
        <v>0</v>
      </c>
      <c r="N2012" s="11" t="str">
        <f>VLOOKUP(exp_SILP!$B2012,'DATI COMMESSE'!$A$2:$F$25,4,FALSE)</f>
        <v>GOL</v>
      </c>
      <c r="O2012" s="13">
        <f>VLOOKUP(exp_SILP!$B2012,'DATI COMMESSE'!$A$2:$F$25,5,FALSE)*exp_SILP!$F2012</f>
        <v>39.94</v>
      </c>
      <c r="P2012" s="11" t="str">
        <f>IF(MID(exp_SILP!$W2012,10,2)&gt;"40","F","M")</f>
        <v>M</v>
      </c>
      <c r="Q2012" s="27" t="s">
        <v>1803</v>
      </c>
      <c r="R2012" s="15" t="s">
        <v>159</v>
      </c>
      <c r="S2012" s="15" t="s">
        <v>173</v>
      </c>
      <c r="T2012" s="15" t="s">
        <v>58</v>
      </c>
      <c r="U2012" s="15" t="s">
        <v>59</v>
      </c>
      <c r="V2012" s="15" t="s">
        <v>949</v>
      </c>
      <c r="W2012" s="15" t="s">
        <v>950</v>
      </c>
      <c r="X2012" s="15" t="s">
        <v>951</v>
      </c>
      <c r="Y2012" s="15" t="s">
        <v>10</v>
      </c>
      <c r="Z2012" s="15" t="s">
        <v>63</v>
      </c>
      <c r="AA2012" s="15" t="s">
        <v>64</v>
      </c>
      <c r="AB2012" s="15" t="s">
        <v>74</v>
      </c>
      <c r="AC2012" s="15" t="s">
        <v>75</v>
      </c>
      <c r="AD2012" s="15" t="s">
        <v>177</v>
      </c>
      <c r="AE2012" s="15" t="s">
        <v>59</v>
      </c>
      <c r="AF2012" s="15" t="s">
        <v>177</v>
      </c>
      <c r="AG2012" s="28" t="s">
        <v>67</v>
      </c>
      <c r="AH2012" s="15" t="s">
        <v>1615</v>
      </c>
      <c r="AI2012" s="15" t="s">
        <v>77</v>
      </c>
      <c r="AJ2012" s="15" t="str">
        <f>VLOOKUP(exp_SILP!$Y2012,'DATI CM'!$A$2:$F$28,2,FALSE)</f>
        <v>FLCSRN79S42L219X</v>
      </c>
    </row>
    <row r="2013" ht="15.75" hidden="1" customHeight="1">
      <c r="A2013" s="17" t="str">
        <f>IFERROR(VLOOKUP(exp_SILP!$W2013,exp_utenti_P!D:D,1,FALSE),"_DA INSERIRE")</f>
        <v>WHJSLH63P20Z330J</v>
      </c>
      <c r="B2013" s="17" t="str">
        <f>IF(AND(exp_SILP!$S2013="A.3 ORIENTAMENTO PROFESSIONALE",exp_SILP!$AD2013="4.2"),"A.3 ORIENTAMENTO PROFESSIONALE (CARCERE)",
IF(AND(exp_SILP!$S2013="A.3 ORIENTAMENTO PROFESSIONALE",exp_SILP!$AD2013="."),"A.3 ORIENTAMENTO PROFESSIONALE (CARCERE)",
IF(AND(exp_SILP!$S2013="A.4 CONSULENZA ORIENTATIVA",exp_SILP!$AD2013="4.2"),"A.4 CONSULENZA ORIENTATIVA (CARCERE)",
IF(AND(exp_SILP!$S2013="A.4 CONSULENZA ORIENTATIVA",exp_SILP!$AD2013="."),"A.4 CONSULENZA ORIENTATIVA (CARCERE)",
IF(AND(exp_SILP!$S2013="A.5 - LEP F1 - ACCOMPAGNAMENTO AL LAVORO",exp_SILP!$AD2013="4.2"),"A.5 - LEP F1 - ACCOMPAGNAMENTO AL LAVORO (CARCERE)",
IF(AND(exp_SILP!$S2013="A.5 - LEP F1 - ACCOMPAGNAMENTO AL LAVORO",exp_SILP!$AD2013="."),"A.5 - LEP F1 - ACCOMPAGNAMENTO AL LAVORO (CARCERE)",
IF(AND(exp_SILP!$S2013="A.5.2a - TUTORAGGIO TIROCINI",exp_SILP!$AD2013="4.2"),"A.5.2a - TUTORAGGIO TIROCINI (CARCERE)",
exp_SILP!$S2013)))))))</f>
        <v>A.5.1 ATTIVAZIONE E RICERCA OPPORTUNITA' (1-C)</v>
      </c>
      <c r="C2013" s="18" t="str">
        <f>CONCATENATE(VLOOKUP(exp_SILP!$B2013,'DATI COMMESSE'!$A$2:$F$25,4,FALSE)," - ", VLOOKUP(exp_SILP!$B2013,'DATI COMMESSE'!$A$2:$F$25,2,FALSE)," - ",VLOOKUP(exp_SILP!$B2013,'DATI COMMESSE'!$A$2:$F$25,3,FALSE))</f>
        <v>FRD - 22-02-5000 - 22-12-5002</v>
      </c>
      <c r="D2013" s="18" t="str">
        <f>LEFT(exp_SILP!$R2013,5)</f>
        <v>09:00</v>
      </c>
      <c r="E2013" s="18" t="str">
        <f>RIGHT(exp_SILP!$R2013,5)</f>
        <v>13:00</v>
      </c>
      <c r="F2013" s="18">
        <f>IF(exp_SILP!$AG2013&gt;=60,exp_SILP!$AG2013/60,exp_SILP!$AG2013)</f>
        <v>4</v>
      </c>
      <c r="G2013" s="18" t="str">
        <f>VLOOKUP(exp_SILP!$Y2013,'DATI CM'!$A$2:$F$28,2,FALSE)</f>
        <v>MGGMTT78H09L219D</v>
      </c>
      <c r="H2013" s="18" t="str">
        <f>VLOOKUP(exp_SILP!$Y2013,'DATI CM'!$A$2:$F$28,3,FALSE)</f>
        <v/>
      </c>
      <c r="I2013" s="18" t="str">
        <f t="shared" si="1"/>
        <v>N</v>
      </c>
      <c r="J2013" s="18" t="str">
        <f>VLOOKUP(exp_SILP!$Y2013,'DATI CM'!$A$2:$F$28,4,FALSE)</f>
        <v/>
      </c>
      <c r="K2013" s="19">
        <f>VLOOKUP(exp_SILP!$B2013,'DATI COMMESSE'!$A$2:$F$25,5,FALSE)</f>
        <v>35.5</v>
      </c>
      <c r="L2013" s="19" t="str">
        <f>IF(exp_SILP!$B2013="A4.10 - LEP E - ORIENTAMENTO SPECIALISTICO SKILL GAP ANALYSIS - GRUPPO 3P",0,VLOOKUP(exp_SILP!$Y2013,'DATI CM'!$A$2:$F$28,6,FALSE))</f>
        <v/>
      </c>
      <c r="M2013" s="19">
        <f>IFERROR(VLOOKUP(exp_SILP!$B2013,'DATI CM'!$H$2:$I$16,2,FALSE)*exp_SILP!$F2013,0)</f>
        <v>0</v>
      </c>
      <c r="N2013" s="18" t="str">
        <f>VLOOKUP(exp_SILP!$B2013,'DATI COMMESSE'!$A$2:$F$25,4,FALSE)</f>
        <v>FRD</v>
      </c>
      <c r="O2013" s="20">
        <f>VLOOKUP(exp_SILP!$B2013,'DATI COMMESSE'!$A$2:$F$25,5,FALSE)*exp_SILP!$F2013</f>
        <v>142</v>
      </c>
      <c r="P2013" s="18" t="str">
        <f>IF(MID(exp_SILP!$W2013,10,2)&gt;"40","F","M")</f>
        <v>M</v>
      </c>
      <c r="Q2013" s="21" t="s">
        <v>1692</v>
      </c>
      <c r="R2013" s="22" t="s">
        <v>574</v>
      </c>
      <c r="S2013" s="22" t="s">
        <v>160</v>
      </c>
      <c r="T2013" s="22" t="s">
        <v>58</v>
      </c>
      <c r="U2013" s="22" t="s">
        <v>59</v>
      </c>
      <c r="V2013" s="22" t="s">
        <v>1804</v>
      </c>
      <c r="W2013" s="22" t="s">
        <v>1805</v>
      </c>
      <c r="X2013" s="22" t="s">
        <v>1544</v>
      </c>
      <c r="Y2013" s="22" t="s">
        <v>12</v>
      </c>
      <c r="Z2013" s="22" t="s">
        <v>63</v>
      </c>
      <c r="AA2013" s="22" t="s">
        <v>64</v>
      </c>
      <c r="AB2013" s="22" t="s">
        <v>65</v>
      </c>
      <c r="AC2013" s="22" t="s">
        <v>135</v>
      </c>
      <c r="AD2013" s="22" t="s">
        <v>59</v>
      </c>
      <c r="AE2013" s="22" t="s">
        <v>59</v>
      </c>
      <c r="AF2013" s="22" t="s">
        <v>59</v>
      </c>
      <c r="AG2013" s="22" t="s">
        <v>136</v>
      </c>
      <c r="AH2013" s="22" t="s">
        <v>1692</v>
      </c>
      <c r="AI2013" s="22" t="s">
        <v>926</v>
      </c>
      <c r="AJ2013" s="22" t="str">
        <f>VLOOKUP(exp_SILP!$Y2013,'DATI CM'!$A$2:$F$28,2,FALSE)</f>
        <v>MGGMTT78H09L219D</v>
      </c>
    </row>
    <row r="2014" ht="15.75" customHeight="1">
      <c r="A2014" s="10" t="str">
        <f>IFERROR(VLOOKUP(exp_SILP!$W2014,exp_utenti_P!D:D,1,FALSE),"_DA INSERIRE")</f>
        <v>BBALNE87H68Z140F</v>
      </c>
      <c r="B2014" s="10" t="str">
        <f>IF(AND(exp_SILP!$S2014="A.3 ORIENTAMENTO PROFESSIONALE",exp_SILP!$AD2014="4.2"),"A.3 ORIENTAMENTO PROFESSIONALE (CARCERE)",
IF(AND(exp_SILP!$S2014="A.3 ORIENTAMENTO PROFESSIONALE",exp_SILP!$AD2014="."),"A.3 ORIENTAMENTO PROFESSIONALE (CARCERE)",
IF(AND(exp_SILP!$S2014="A.4 CONSULENZA ORIENTATIVA",exp_SILP!$AD2014="4.2"),"A.4 CONSULENZA ORIENTATIVA (CARCERE)",
IF(AND(exp_SILP!$S2014="A.4 CONSULENZA ORIENTATIVA",exp_SILP!$AD2014="."),"A.4 CONSULENZA ORIENTATIVA (CARCERE)",
IF(AND(exp_SILP!$S2014="A.5 - LEP F1 - ACCOMPAGNAMENTO AL LAVORO",exp_SILP!$AD2014="4.2"),"A.5 - LEP F1 - ACCOMPAGNAMENTO AL LAVORO (CARCERE)",
IF(AND(exp_SILP!$S2014="A.5 - LEP F1 - ACCOMPAGNAMENTO AL LAVORO",exp_SILP!$AD2014="."),"A.5 - LEP F1 - ACCOMPAGNAMENTO AL LAVORO (CARCERE)",
IF(AND(exp_SILP!$S2014="A.5.2a - TUTORAGGIO TIROCINI",exp_SILP!$AD2014="4.2"),"A.5.2a - TUTORAGGIO TIROCINI (CARCERE)",
exp_SILP!$S2014)))))))</f>
        <v>A4.10 - LEP E - ORIENTAMENTO SPECIALISTICO SKILL GAP ANALYSIS</v>
      </c>
      <c r="C2014" s="11" t="str">
        <f>CONCATENATE(VLOOKUP(exp_SILP!$B2014,'DATI COMMESSE'!$A$2:$F$25,4,FALSE)," - ", VLOOKUP(exp_SILP!$B2014,'DATI COMMESSE'!$A$2:$F$25,2,FALSE)," - ",VLOOKUP(exp_SILP!$B2014,'DATI COMMESSE'!$A$2:$F$25,3,FALSE))</f>
        <v>GOL - 22-02-5000 - 22-12-5003</v>
      </c>
      <c r="D2014" s="11" t="str">
        <f>LEFT(exp_SILP!$R2014,5)</f>
        <v>14:00</v>
      </c>
      <c r="E2014" s="11" t="str">
        <f>RIGHT(exp_SILP!$R2014,5)</f>
        <v>16:00</v>
      </c>
      <c r="F2014" s="11">
        <f>IF(exp_SILP!$AG2014&gt;=60,exp_SILP!$AG2014/60,exp_SILP!$AG2014)</f>
        <v>2</v>
      </c>
      <c r="G2014" s="11" t="str">
        <f>VLOOKUP(exp_SILP!$Y2014,'DATI CM'!$A$2:$F$28,2,FALSE)</f>
        <v>MNRCLD73B46G674U</v>
      </c>
      <c r="H2014" s="11" t="str">
        <f>VLOOKUP(exp_SILP!$Y2014,'DATI CM'!$A$2:$F$28,3,FALSE)</f>
        <v>A011</v>
      </c>
      <c r="I2014" s="11" t="str">
        <f t="shared" si="1"/>
        <v>N</v>
      </c>
      <c r="J2014" s="11" t="str">
        <f>VLOOKUP(exp_SILP!$Y2014,'DATI CM'!$A$2:$F$28,4,FALSE)</f>
        <v>TORINO</v>
      </c>
      <c r="K2014" s="12">
        <f>VLOOKUP(exp_SILP!$B2014,'DATI COMMESSE'!$A$2:$F$25,5,FALSE)</f>
        <v>39.94</v>
      </c>
      <c r="L2014" s="12">
        <f>IF(exp_SILP!$B2014="A4.10 - LEP E - ORIENTAMENTO SPECIALISTICO SKILL GAP ANALYSIS - GRUPPO 3P",0,VLOOKUP(exp_SILP!$Y2014,'DATI CM'!$A$2:$F$28,6,FALSE))</f>
        <v>25</v>
      </c>
      <c r="M2014" s="12">
        <f>IFERROR(VLOOKUP(exp_SILP!$B2014,'DATI CM'!$H$2:$I$16,2,FALSE)*exp_SILP!$F2014,0)</f>
        <v>0</v>
      </c>
      <c r="N2014" s="11" t="str">
        <f>VLOOKUP(exp_SILP!$B2014,'DATI COMMESSE'!$A$2:$F$25,4,FALSE)</f>
        <v>GOL</v>
      </c>
      <c r="O2014" s="13">
        <f>VLOOKUP(exp_SILP!$B2014,'DATI COMMESSE'!$A$2:$F$25,5,FALSE)*exp_SILP!$F2014</f>
        <v>79.88</v>
      </c>
      <c r="P2014" s="11" t="str">
        <f>IF(MID(exp_SILP!$W2014,10,2)&gt;"40","F","M")</f>
        <v>F</v>
      </c>
      <c r="Q2014" s="14" t="s">
        <v>1692</v>
      </c>
      <c r="R2014" s="15" t="s">
        <v>69</v>
      </c>
      <c r="S2014" s="15" t="s">
        <v>70</v>
      </c>
      <c r="T2014" s="15" t="s">
        <v>58</v>
      </c>
      <c r="U2014" s="15" t="s">
        <v>59</v>
      </c>
      <c r="V2014" s="15" t="s">
        <v>1379</v>
      </c>
      <c r="W2014" s="15" t="s">
        <v>1380</v>
      </c>
      <c r="X2014" s="15" t="s">
        <v>1381</v>
      </c>
      <c r="Y2014" s="15" t="s">
        <v>14</v>
      </c>
      <c r="Z2014" s="15" t="s">
        <v>63</v>
      </c>
      <c r="AA2014" s="15" t="s">
        <v>64</v>
      </c>
      <c r="AB2014" s="15" t="s">
        <v>74</v>
      </c>
      <c r="AC2014" s="15" t="s">
        <v>135</v>
      </c>
      <c r="AD2014" s="15" t="s">
        <v>59</v>
      </c>
      <c r="AE2014" s="15" t="s">
        <v>59</v>
      </c>
      <c r="AF2014" s="15" t="s">
        <v>59</v>
      </c>
      <c r="AG2014" s="15" t="s">
        <v>76</v>
      </c>
      <c r="AH2014" s="15" t="s">
        <v>379</v>
      </c>
      <c r="AI2014" s="15" t="s">
        <v>158</v>
      </c>
      <c r="AJ2014" s="15" t="str">
        <f>VLOOKUP(exp_SILP!$Y2014,'DATI CM'!$A$2:$F$28,2,FALSE)</f>
        <v>MNRCLD73B46G674U</v>
      </c>
    </row>
    <row r="2015" ht="15.75" customHeight="1">
      <c r="A2015" s="17" t="str">
        <f>IFERROR(VLOOKUP(exp_SILP!$W2015,exp_utenti_P!D:D,1,FALSE),"_DA INSERIRE")</f>
        <v>SCLDNL01S07L219R</v>
      </c>
      <c r="B2015" s="17" t="str">
        <f>IF(AND(exp_SILP!$S2015="A.3 ORIENTAMENTO PROFESSIONALE",exp_SILP!$AD2015="4.2"),"A.3 ORIENTAMENTO PROFESSIONALE (CARCERE)",
IF(AND(exp_SILP!$S2015="A.3 ORIENTAMENTO PROFESSIONALE",exp_SILP!$AD2015="."),"A.3 ORIENTAMENTO PROFESSIONALE (CARCERE)",
IF(AND(exp_SILP!$S2015="A.4 CONSULENZA ORIENTATIVA",exp_SILP!$AD2015="4.2"),"A.4 CONSULENZA ORIENTATIVA (CARCERE)",
IF(AND(exp_SILP!$S2015="A.4 CONSULENZA ORIENTATIVA",exp_SILP!$AD2015="."),"A.4 CONSULENZA ORIENTATIVA (CARCERE)",
IF(AND(exp_SILP!$S2015="A.5 - LEP F1 - ACCOMPAGNAMENTO AL LAVORO",exp_SILP!$AD2015="4.2"),"A.5 - LEP F1 - ACCOMPAGNAMENTO AL LAVORO (CARCERE)",
IF(AND(exp_SILP!$S2015="A.5 - LEP F1 - ACCOMPAGNAMENTO AL LAVORO",exp_SILP!$AD2015="."),"A.5 - LEP F1 - ACCOMPAGNAMENTO AL LAVORO (CARCERE)",
IF(AND(exp_SILP!$S2015="A.5.2a - TUTORAGGIO TIROCINI",exp_SILP!$AD2015="4.2"),"A.5.2a - TUTORAGGIO TIROCINI (CARCERE)",
exp_SILP!$S2015)))))))</f>
        <v>A4.10 - LEP E - ORIENTAMENTO SPECIALISTICO SKILL GAP ANALYSIS</v>
      </c>
      <c r="C2015" s="18" t="str">
        <f>CONCATENATE(VLOOKUP(exp_SILP!$B2015,'DATI COMMESSE'!$A$2:$F$25,4,FALSE)," - ", VLOOKUP(exp_SILP!$B2015,'DATI COMMESSE'!$A$2:$F$25,2,FALSE)," - ",VLOOKUP(exp_SILP!$B2015,'DATI COMMESSE'!$A$2:$F$25,3,FALSE))</f>
        <v>GOL - 22-02-5000 - 22-12-5003</v>
      </c>
      <c r="D2015" s="18" t="str">
        <f>LEFT(exp_SILP!$R2015,5)</f>
        <v>11:00</v>
      </c>
      <c r="E2015" s="18" t="str">
        <f>RIGHT(exp_SILP!$R2015,5)</f>
        <v>13:00</v>
      </c>
      <c r="F2015" s="18">
        <f>IF(exp_SILP!$AG2015&gt;=60,exp_SILP!$AG2015/60,exp_SILP!$AG2015)</f>
        <v>2</v>
      </c>
      <c r="G2015" s="18" t="str">
        <f>VLOOKUP(exp_SILP!$Y2015,'DATI CM'!$A$2:$F$28,2,FALSE)</f>
        <v>MNRCLD73B46G674U</v>
      </c>
      <c r="H2015" s="18" t="str">
        <f>VLOOKUP(exp_SILP!$Y2015,'DATI CM'!$A$2:$F$28,3,FALSE)</f>
        <v>A011</v>
      </c>
      <c r="I2015" s="18" t="str">
        <f t="shared" si="1"/>
        <v>N</v>
      </c>
      <c r="J2015" s="18" t="str">
        <f>VLOOKUP(exp_SILP!$Y2015,'DATI CM'!$A$2:$F$28,4,FALSE)</f>
        <v>TORINO</v>
      </c>
      <c r="K2015" s="19">
        <f>VLOOKUP(exp_SILP!$B2015,'DATI COMMESSE'!$A$2:$F$25,5,FALSE)</f>
        <v>39.94</v>
      </c>
      <c r="L2015" s="19">
        <f>IF(exp_SILP!$B2015="A4.10 - LEP E - ORIENTAMENTO SPECIALISTICO SKILL GAP ANALYSIS - GRUPPO 3P",0,VLOOKUP(exp_SILP!$Y2015,'DATI CM'!$A$2:$F$28,6,FALSE))</f>
        <v>25</v>
      </c>
      <c r="M2015" s="19">
        <f>IFERROR(VLOOKUP(exp_SILP!$B2015,'DATI CM'!$H$2:$I$16,2,FALSE)*exp_SILP!$F2015,0)</f>
        <v>0</v>
      </c>
      <c r="N2015" s="18" t="str">
        <f>VLOOKUP(exp_SILP!$B2015,'DATI COMMESSE'!$A$2:$F$25,4,FALSE)</f>
        <v>GOL</v>
      </c>
      <c r="O2015" s="20">
        <f>VLOOKUP(exp_SILP!$B2015,'DATI COMMESSE'!$A$2:$F$25,5,FALSE)*exp_SILP!$F2015</f>
        <v>79.88</v>
      </c>
      <c r="P2015" s="18" t="str">
        <f>IF(MID(exp_SILP!$W2015,10,2)&gt;"40","F","M")</f>
        <v>M</v>
      </c>
      <c r="Q2015" s="21" t="s">
        <v>1692</v>
      </c>
      <c r="R2015" s="22" t="s">
        <v>219</v>
      </c>
      <c r="S2015" s="22" t="s">
        <v>70</v>
      </c>
      <c r="T2015" s="22" t="s">
        <v>58</v>
      </c>
      <c r="U2015" s="22" t="s">
        <v>59</v>
      </c>
      <c r="V2015" s="22" t="s">
        <v>1593</v>
      </c>
      <c r="W2015" s="22" t="s">
        <v>1594</v>
      </c>
      <c r="X2015" s="22" t="s">
        <v>1595</v>
      </c>
      <c r="Y2015" s="22" t="s">
        <v>14</v>
      </c>
      <c r="Z2015" s="22" t="s">
        <v>63</v>
      </c>
      <c r="AA2015" s="22" t="s">
        <v>64</v>
      </c>
      <c r="AB2015" s="22" t="s">
        <v>74</v>
      </c>
      <c r="AC2015" s="22" t="s">
        <v>135</v>
      </c>
      <c r="AD2015" s="22" t="s">
        <v>59</v>
      </c>
      <c r="AE2015" s="22" t="s">
        <v>59</v>
      </c>
      <c r="AF2015" s="22" t="s">
        <v>59</v>
      </c>
      <c r="AG2015" s="22" t="s">
        <v>76</v>
      </c>
      <c r="AH2015" s="22" t="s">
        <v>1692</v>
      </c>
      <c r="AI2015" s="22" t="s">
        <v>158</v>
      </c>
      <c r="AJ2015" s="22" t="str">
        <f>VLOOKUP(exp_SILP!$Y2015,'DATI CM'!$A$2:$F$28,2,FALSE)</f>
        <v>MNRCLD73B46G674U</v>
      </c>
    </row>
    <row r="2016" ht="15.75" hidden="1" customHeight="1">
      <c r="A2016" s="10" t="str">
        <f>IFERROR(VLOOKUP(exp_SILP!$W2016,exp_utenti_P!D:D,1,FALSE),"_DA INSERIRE")</f>
        <v>YNGPLN85D46Z316A</v>
      </c>
      <c r="B2016" s="10" t="str">
        <f>IF(AND(exp_SILP!$S2016="A.3 ORIENTAMENTO PROFESSIONALE",exp_SILP!$AD2016="4.2"),"A.3 ORIENTAMENTO PROFESSIONALE (CARCERE)",
IF(AND(exp_SILP!$S2016="A.3 ORIENTAMENTO PROFESSIONALE",exp_SILP!$AD2016="."),"A.3 ORIENTAMENTO PROFESSIONALE (CARCERE)",
IF(AND(exp_SILP!$S2016="A.4 CONSULENZA ORIENTATIVA",exp_SILP!$AD2016="4.2"),"A.4 CONSULENZA ORIENTATIVA (CARCERE)",
IF(AND(exp_SILP!$S2016="A.4 CONSULENZA ORIENTATIVA",exp_SILP!$AD2016="."),"A.4 CONSULENZA ORIENTATIVA (CARCERE)",
IF(AND(exp_SILP!$S2016="A.5 - LEP F1 - ACCOMPAGNAMENTO AL LAVORO",exp_SILP!$AD2016="4.2"),"A.5 - LEP F1 - ACCOMPAGNAMENTO AL LAVORO (CARCERE)",
IF(AND(exp_SILP!$S2016="A.5 - LEP F1 - ACCOMPAGNAMENTO AL LAVORO",exp_SILP!$AD2016="."),"A.5 - LEP F1 - ACCOMPAGNAMENTO AL LAVORO (CARCERE)",
IF(AND(exp_SILP!$S2016="A.5.2a - TUTORAGGIO TIROCINI",exp_SILP!$AD2016="4.2"),"A.5.2a - TUTORAGGIO TIROCINI (CARCERE)",
exp_SILP!$S2016)))))))</f>
        <v>A4.10 - LEP E - ORIENTAMENTO SPECIALISTICO SKILL GAP ANALYSIS</v>
      </c>
      <c r="C2016" s="11" t="str">
        <f>CONCATENATE(VLOOKUP(exp_SILP!$B2016,'DATI COMMESSE'!$A$2:$F$25,4,FALSE)," - ", VLOOKUP(exp_SILP!$B2016,'DATI COMMESSE'!$A$2:$F$25,2,FALSE)," - ",VLOOKUP(exp_SILP!$B2016,'DATI COMMESSE'!$A$2:$F$25,3,FALSE))</f>
        <v>GOL - 22-02-5000 - 22-12-5003</v>
      </c>
      <c r="D2016" s="11" t="str">
        <f>LEFT(exp_SILP!$R2016,5)</f>
        <v>14:00</v>
      </c>
      <c r="E2016" s="11" t="str">
        <f>RIGHT(exp_SILP!$R2016,5)</f>
        <v>16:00</v>
      </c>
      <c r="F2016" s="11">
        <f>IF(exp_SILP!$AG2016&gt;=60,exp_SILP!$AG2016/60,exp_SILP!$AG2016)</f>
        <v>2</v>
      </c>
      <c r="G2016" s="11" t="str">
        <f>VLOOKUP(exp_SILP!$Y2016,'DATI CM'!$A$2:$F$28,2,FALSE)</f>
        <v>SPDPRZ67H55L219V</v>
      </c>
      <c r="H2016" s="11" t="str">
        <f>VLOOKUP(exp_SILP!$Y2016,'DATI CM'!$A$2:$F$28,3,FALSE)</f>
        <v>A010</v>
      </c>
      <c r="I2016" s="11" t="str">
        <f t="shared" si="1"/>
        <v>N</v>
      </c>
      <c r="J2016" s="11" t="str">
        <f>VLOOKUP(exp_SILP!$Y2016,'DATI CM'!$A$2:$F$28,4,FALSE)</f>
        <v>TORINO</v>
      </c>
      <c r="K2016" s="12">
        <f>VLOOKUP(exp_SILP!$B2016,'DATI COMMESSE'!$A$2:$F$25,5,FALSE)</f>
        <v>39.94</v>
      </c>
      <c r="L2016" s="12" t="str">
        <f>IF(exp_SILP!$B2016="A4.10 - LEP E - ORIENTAMENTO SPECIALISTICO SKILL GAP ANALYSIS - GRUPPO 3P",0,VLOOKUP(exp_SILP!$Y2016,'DATI CM'!$A$2:$F$28,6,FALSE))</f>
        <v/>
      </c>
      <c r="M2016" s="12">
        <f>IFERROR(VLOOKUP(exp_SILP!$B2016,'DATI CM'!$H$2:$I$16,2,FALSE)*exp_SILP!$F2016,0)</f>
        <v>0</v>
      </c>
      <c r="N2016" s="11" t="str">
        <f>VLOOKUP(exp_SILP!$B2016,'DATI COMMESSE'!$A$2:$F$25,4,FALSE)</f>
        <v>GOL</v>
      </c>
      <c r="O2016" s="13">
        <f>VLOOKUP(exp_SILP!$B2016,'DATI COMMESSE'!$A$2:$F$25,5,FALSE)*exp_SILP!$F2016</f>
        <v>79.88</v>
      </c>
      <c r="P2016" s="11" t="str">
        <f>IF(MID(exp_SILP!$W2016,10,2)&gt;"40","F","M")</f>
        <v>F</v>
      </c>
      <c r="Q2016" s="14" t="s">
        <v>1692</v>
      </c>
      <c r="R2016" s="15" t="s">
        <v>69</v>
      </c>
      <c r="S2016" s="15" t="s">
        <v>70</v>
      </c>
      <c r="T2016" s="15" t="s">
        <v>58</v>
      </c>
      <c r="U2016" s="15" t="s">
        <v>59</v>
      </c>
      <c r="V2016" s="15" t="s">
        <v>1290</v>
      </c>
      <c r="W2016" s="15" t="s">
        <v>1291</v>
      </c>
      <c r="X2016" s="15" t="s">
        <v>1292</v>
      </c>
      <c r="Y2016" s="15" t="s">
        <v>17</v>
      </c>
      <c r="Z2016" s="15" t="s">
        <v>63</v>
      </c>
      <c r="AA2016" s="15" t="s">
        <v>64</v>
      </c>
      <c r="AB2016" s="15" t="s">
        <v>65</v>
      </c>
      <c r="AC2016" s="15" t="s">
        <v>135</v>
      </c>
      <c r="AD2016" s="15" t="s">
        <v>59</v>
      </c>
      <c r="AE2016" s="15" t="s">
        <v>59</v>
      </c>
      <c r="AF2016" s="15" t="s">
        <v>59</v>
      </c>
      <c r="AG2016" s="15" t="s">
        <v>76</v>
      </c>
      <c r="AH2016" s="15" t="s">
        <v>1641</v>
      </c>
      <c r="AI2016" s="15" t="s">
        <v>137</v>
      </c>
      <c r="AJ2016" s="15" t="str">
        <f>VLOOKUP(exp_SILP!$Y2016,'DATI CM'!$A$2:$F$28,2,FALSE)</f>
        <v>SPDPRZ67H55L219V</v>
      </c>
    </row>
    <row r="2017" ht="15.75" hidden="1" customHeight="1">
      <c r="A2017" s="17" t="str">
        <f>IFERROR(VLOOKUP(exp_SILP!$W2017,exp_utenti_P!D:D,1,FALSE),"_DA INSERIRE")</f>
        <v>CHRLKY97A01Z335E</v>
      </c>
      <c r="B2017" s="17" t="str">
        <f>IF(AND(exp_SILP!$S2017="A.3 ORIENTAMENTO PROFESSIONALE",exp_SILP!$AD2017="4.2"),"A.3 ORIENTAMENTO PROFESSIONALE (CARCERE)",
IF(AND(exp_SILP!$S2017="A.3 ORIENTAMENTO PROFESSIONALE",exp_SILP!$AD2017="."),"A.3 ORIENTAMENTO PROFESSIONALE (CARCERE)",
IF(AND(exp_SILP!$S2017="A.4 CONSULENZA ORIENTATIVA",exp_SILP!$AD2017="4.2"),"A.4 CONSULENZA ORIENTATIVA (CARCERE)",
IF(AND(exp_SILP!$S2017="A.4 CONSULENZA ORIENTATIVA",exp_SILP!$AD2017="."),"A.4 CONSULENZA ORIENTATIVA (CARCERE)",
IF(AND(exp_SILP!$S2017="A.5 - LEP F1 - ACCOMPAGNAMENTO AL LAVORO",exp_SILP!$AD2017="4.2"),"A.5 - LEP F1 - ACCOMPAGNAMENTO AL LAVORO (CARCERE)",
IF(AND(exp_SILP!$S2017="A.5 - LEP F1 - ACCOMPAGNAMENTO AL LAVORO",exp_SILP!$AD2017="."),"A.5 - LEP F1 - ACCOMPAGNAMENTO AL LAVORO (CARCERE)",
IF(AND(exp_SILP!$S2017="A.5.2a - TUTORAGGIO TIROCINI",exp_SILP!$AD2017="4.2"),"A.5.2a - TUTORAGGIO TIROCINI (CARCERE)",
exp_SILP!$S2017)))))))</f>
        <v>A4.10 - LEP E - ORIENTAMENTO SPECIALISTICO SKILL GAP ANALYSIS</v>
      </c>
      <c r="C2017" s="18" t="str">
        <f>CONCATENATE(VLOOKUP(exp_SILP!$B2017,'DATI COMMESSE'!$A$2:$F$25,4,FALSE)," - ", VLOOKUP(exp_SILP!$B2017,'DATI COMMESSE'!$A$2:$F$25,2,FALSE)," - ",VLOOKUP(exp_SILP!$B2017,'DATI COMMESSE'!$A$2:$F$25,3,FALSE))</f>
        <v>GOL - 22-02-5000 - 22-12-5003</v>
      </c>
      <c r="D2017" s="18" t="str">
        <f>LEFT(exp_SILP!$R2017,5)</f>
        <v>17:30</v>
      </c>
      <c r="E2017" s="18" t="str">
        <f>RIGHT(exp_SILP!$R2017,5)</f>
        <v>18:30</v>
      </c>
      <c r="F2017" s="18">
        <f>IF(exp_SILP!$AG2017&gt;=60,exp_SILP!$AG2017/60,exp_SILP!$AG2017)</f>
        <v>1</v>
      </c>
      <c r="G2017" s="18" t="str">
        <f>VLOOKUP(exp_SILP!$Y2017,'DATI CM'!$A$2:$F$28,2,FALSE)</f>
        <v>TRZCST69B41F952V</v>
      </c>
      <c r="H2017" s="18" t="str">
        <f>VLOOKUP(exp_SILP!$Y2017,'DATI CM'!$A$2:$F$28,3,FALSE)</f>
        <v/>
      </c>
      <c r="I2017" s="18" t="str">
        <f t="shared" si="1"/>
        <v>N</v>
      </c>
      <c r="J2017" s="18" t="str">
        <f>VLOOKUP(exp_SILP!$Y2017,'DATI CM'!$A$2:$F$28,4,FALSE)</f>
        <v/>
      </c>
      <c r="K2017" s="19">
        <f>VLOOKUP(exp_SILP!$B2017,'DATI COMMESSE'!$A$2:$F$25,5,FALSE)</f>
        <v>39.94</v>
      </c>
      <c r="L2017" s="19" t="str">
        <f>IF(exp_SILP!$B2017="A4.10 - LEP E - ORIENTAMENTO SPECIALISTICO SKILL GAP ANALYSIS - GRUPPO 3P",0,VLOOKUP(exp_SILP!$Y2017,'DATI CM'!$A$2:$F$28,6,FALSE))</f>
        <v/>
      </c>
      <c r="M2017" s="19">
        <f>IFERROR(VLOOKUP(exp_SILP!$B2017,'DATI CM'!$H$2:$I$16,2,FALSE)*exp_SILP!$F2017,0)</f>
        <v>0</v>
      </c>
      <c r="N2017" s="18" t="str">
        <f>VLOOKUP(exp_SILP!$B2017,'DATI COMMESSE'!$A$2:$F$25,4,FALSE)</f>
        <v>GOL</v>
      </c>
      <c r="O2017" s="20">
        <f>VLOOKUP(exp_SILP!$B2017,'DATI COMMESSE'!$A$2:$F$25,5,FALSE)*exp_SILP!$F2017</f>
        <v>39.94</v>
      </c>
      <c r="P2017" s="18" t="str">
        <f>IF(MID(exp_SILP!$W2017,10,2)&gt;"40","F","M")</f>
        <v>M</v>
      </c>
      <c r="Q2017" s="21" t="s">
        <v>1692</v>
      </c>
      <c r="R2017" s="22" t="s">
        <v>792</v>
      </c>
      <c r="S2017" s="22" t="s">
        <v>70</v>
      </c>
      <c r="T2017" s="22" t="s">
        <v>58</v>
      </c>
      <c r="U2017" s="22" t="s">
        <v>59</v>
      </c>
      <c r="V2017" s="22" t="s">
        <v>279</v>
      </c>
      <c r="W2017" s="22" t="s">
        <v>280</v>
      </c>
      <c r="X2017" s="22" t="s">
        <v>281</v>
      </c>
      <c r="Y2017" s="22" t="s">
        <v>18</v>
      </c>
      <c r="Z2017" s="22" t="s">
        <v>63</v>
      </c>
      <c r="AA2017" s="22" t="s">
        <v>64</v>
      </c>
      <c r="AB2017" s="22" t="s">
        <v>65</v>
      </c>
      <c r="AC2017" s="22" t="s">
        <v>82</v>
      </c>
      <c r="AD2017" s="22" t="s">
        <v>59</v>
      </c>
      <c r="AE2017" s="22" t="s">
        <v>59</v>
      </c>
      <c r="AF2017" s="22" t="s">
        <v>59</v>
      </c>
      <c r="AG2017" s="22" t="s">
        <v>67</v>
      </c>
      <c r="AH2017" s="22" t="s">
        <v>1329</v>
      </c>
      <c r="AI2017" s="22" t="s">
        <v>83</v>
      </c>
      <c r="AJ2017" s="22" t="str">
        <f>VLOOKUP(exp_SILP!$Y2017,'DATI CM'!$A$2:$F$28,2,FALSE)</f>
        <v>TRZCST69B41F952V</v>
      </c>
    </row>
    <row r="2018" ht="15.75" hidden="1" customHeight="1">
      <c r="A2018" s="10" t="str">
        <f>IFERROR(VLOOKUP(exp_SILP!$W2018,exp_utenti_P!D:D,1,FALSE),"_DA INSERIRE")</f>
        <v>NDRRML98P08Z100Y</v>
      </c>
      <c r="B2018" s="10" t="str">
        <f>IF(AND(exp_SILP!$S2018="A.3 ORIENTAMENTO PROFESSIONALE",exp_SILP!$AD2018="4.2"),"A.3 ORIENTAMENTO PROFESSIONALE (CARCERE)",
IF(AND(exp_SILP!$S2018="A.3 ORIENTAMENTO PROFESSIONALE",exp_SILP!$AD2018="."),"A.3 ORIENTAMENTO PROFESSIONALE (CARCERE)",
IF(AND(exp_SILP!$S2018="A.4 CONSULENZA ORIENTATIVA",exp_SILP!$AD2018="4.2"),"A.4 CONSULENZA ORIENTATIVA (CARCERE)",
IF(AND(exp_SILP!$S2018="A.4 CONSULENZA ORIENTATIVA",exp_SILP!$AD2018="."),"A.4 CONSULENZA ORIENTATIVA (CARCERE)",
IF(AND(exp_SILP!$S2018="A.5 - LEP F1 - ACCOMPAGNAMENTO AL LAVORO",exp_SILP!$AD2018="4.2"),"A.5 - LEP F1 - ACCOMPAGNAMENTO AL LAVORO (CARCERE)",
IF(AND(exp_SILP!$S2018="A.5 - LEP F1 - ACCOMPAGNAMENTO AL LAVORO",exp_SILP!$AD2018="."),"A.5 - LEP F1 - ACCOMPAGNAMENTO AL LAVORO (CARCERE)",
IF(AND(exp_SILP!$S2018="A.5.2a - TUTORAGGIO TIROCINI",exp_SILP!$AD2018="4.2"),"A.5.2a - TUTORAGGIO TIROCINI (CARCERE)",
exp_SILP!$S2018)))))))</f>
        <v>A4.10 - LEP E - ORIENTAMENTO SPECIALISTICO SKILL GAP ANALYSIS</v>
      </c>
      <c r="C2018" s="11" t="str">
        <f>CONCATENATE(VLOOKUP(exp_SILP!$B2018,'DATI COMMESSE'!$A$2:$F$25,4,FALSE)," - ", VLOOKUP(exp_SILP!$B2018,'DATI COMMESSE'!$A$2:$F$25,2,FALSE)," - ",VLOOKUP(exp_SILP!$B2018,'DATI COMMESSE'!$A$2:$F$25,3,FALSE))</f>
        <v>GOL - 22-02-5000 - 22-12-5003</v>
      </c>
      <c r="D2018" s="11" t="str">
        <f>LEFT(exp_SILP!$R2018,5)</f>
        <v>11:30</v>
      </c>
      <c r="E2018" s="11" t="str">
        <f>RIGHT(exp_SILP!$R2018,5)</f>
        <v>13:30</v>
      </c>
      <c r="F2018" s="11">
        <f>IF(exp_SILP!$AG2018&gt;=60,exp_SILP!$AG2018/60,exp_SILP!$AG2018)</f>
        <v>2</v>
      </c>
      <c r="G2018" s="11" t="str">
        <f>VLOOKUP(exp_SILP!$Y2018,'DATI CM'!$A$2:$F$28,2,FALSE)</f>
        <v>TRZCST69B41F952V</v>
      </c>
      <c r="H2018" s="11" t="str">
        <f>VLOOKUP(exp_SILP!$Y2018,'DATI CM'!$A$2:$F$28,3,FALSE)</f>
        <v/>
      </c>
      <c r="I2018" s="11" t="str">
        <f t="shared" si="1"/>
        <v>N</v>
      </c>
      <c r="J2018" s="11" t="str">
        <f>VLOOKUP(exp_SILP!$Y2018,'DATI CM'!$A$2:$F$28,4,FALSE)</f>
        <v/>
      </c>
      <c r="K2018" s="12">
        <f>VLOOKUP(exp_SILP!$B2018,'DATI COMMESSE'!$A$2:$F$25,5,FALSE)</f>
        <v>39.94</v>
      </c>
      <c r="L2018" s="12" t="str">
        <f>IF(exp_SILP!$B2018="A4.10 - LEP E - ORIENTAMENTO SPECIALISTICO SKILL GAP ANALYSIS - GRUPPO 3P",0,VLOOKUP(exp_SILP!$Y2018,'DATI CM'!$A$2:$F$28,6,FALSE))</f>
        <v/>
      </c>
      <c r="M2018" s="12">
        <f>IFERROR(VLOOKUP(exp_SILP!$B2018,'DATI CM'!$H$2:$I$16,2,FALSE)*exp_SILP!$F2018,0)</f>
        <v>0</v>
      </c>
      <c r="N2018" s="11" t="str">
        <f>VLOOKUP(exp_SILP!$B2018,'DATI COMMESSE'!$A$2:$F$25,4,FALSE)</f>
        <v>GOL</v>
      </c>
      <c r="O2018" s="13">
        <f>VLOOKUP(exp_SILP!$B2018,'DATI COMMESSE'!$A$2:$F$25,5,FALSE)*exp_SILP!$F2018</f>
        <v>79.88</v>
      </c>
      <c r="P2018" s="11" t="str">
        <f>IF(MID(exp_SILP!$W2018,10,2)&gt;"40","F","M")</f>
        <v>M</v>
      </c>
      <c r="Q2018" s="14" t="s">
        <v>1692</v>
      </c>
      <c r="R2018" s="15" t="s">
        <v>88</v>
      </c>
      <c r="S2018" s="15" t="s">
        <v>70</v>
      </c>
      <c r="T2018" s="15" t="s">
        <v>58</v>
      </c>
      <c r="U2018" s="15" t="s">
        <v>59</v>
      </c>
      <c r="V2018" s="15" t="s">
        <v>640</v>
      </c>
      <c r="W2018" s="15" t="s">
        <v>641</v>
      </c>
      <c r="X2018" s="15" t="s">
        <v>642</v>
      </c>
      <c r="Y2018" s="15" t="s">
        <v>18</v>
      </c>
      <c r="Z2018" s="15" t="s">
        <v>63</v>
      </c>
      <c r="AA2018" s="15" t="s">
        <v>64</v>
      </c>
      <c r="AB2018" s="15" t="s">
        <v>65</v>
      </c>
      <c r="AC2018" s="15" t="s">
        <v>82</v>
      </c>
      <c r="AD2018" s="15" t="s">
        <v>59</v>
      </c>
      <c r="AE2018" s="15" t="s">
        <v>59</v>
      </c>
      <c r="AF2018" s="15" t="s">
        <v>59</v>
      </c>
      <c r="AG2018" s="15" t="s">
        <v>76</v>
      </c>
      <c r="AH2018" s="15" t="s">
        <v>1692</v>
      </c>
      <c r="AI2018" s="15" t="s">
        <v>83</v>
      </c>
      <c r="AJ2018" s="15" t="str">
        <f>VLOOKUP(exp_SILP!$Y2018,'DATI CM'!$A$2:$F$28,2,FALSE)</f>
        <v>TRZCST69B41F952V</v>
      </c>
    </row>
    <row r="2019" ht="15.75" hidden="1" customHeight="1">
      <c r="A2019" s="17" t="str">
        <f>IFERROR(VLOOKUP(exp_SILP!$W2019,exp_utenti_P!D:D,1,FALSE),"_DA INSERIRE")</f>
        <v>SLUDND83H21Z100C</v>
      </c>
      <c r="B2019" s="17" t="str">
        <f>IF(AND(exp_SILP!$S2019="A.3 ORIENTAMENTO PROFESSIONALE",exp_SILP!$AD2019="4.2"),"A.3 ORIENTAMENTO PROFESSIONALE (CARCERE)",
IF(AND(exp_SILP!$S2019="A.3 ORIENTAMENTO PROFESSIONALE",exp_SILP!$AD2019="."),"A.3 ORIENTAMENTO PROFESSIONALE (CARCERE)",
IF(AND(exp_SILP!$S2019="A.4 CONSULENZA ORIENTATIVA",exp_SILP!$AD2019="4.2"),"A.4 CONSULENZA ORIENTATIVA (CARCERE)",
IF(AND(exp_SILP!$S2019="A.4 CONSULENZA ORIENTATIVA",exp_SILP!$AD2019="."),"A.4 CONSULENZA ORIENTATIVA (CARCERE)",
IF(AND(exp_SILP!$S2019="A.5 - LEP F1 - ACCOMPAGNAMENTO AL LAVORO",exp_SILP!$AD2019="4.2"),"A.5 - LEP F1 - ACCOMPAGNAMENTO AL LAVORO (CARCERE)",
IF(AND(exp_SILP!$S2019="A.5 - LEP F1 - ACCOMPAGNAMENTO AL LAVORO",exp_SILP!$AD2019="."),"A.5 - LEP F1 - ACCOMPAGNAMENTO AL LAVORO (CARCERE)",
IF(AND(exp_SILP!$S2019="A.5.2a - TUTORAGGIO TIROCINI",exp_SILP!$AD2019="4.2"),"A.5.2a - TUTORAGGIO TIROCINI (CARCERE)",
exp_SILP!$S2019)))))))</f>
        <v>A4.10 - LEP E - ORIENTAMENTO SPECIALISTICO SKILL GAP ANALYSIS</v>
      </c>
      <c r="C2019" s="18" t="str">
        <f>CONCATENATE(VLOOKUP(exp_SILP!$B2019,'DATI COMMESSE'!$A$2:$F$25,4,FALSE)," - ", VLOOKUP(exp_SILP!$B2019,'DATI COMMESSE'!$A$2:$F$25,2,FALSE)," - ",VLOOKUP(exp_SILP!$B2019,'DATI COMMESSE'!$A$2:$F$25,3,FALSE))</f>
        <v>GOL - 22-02-5000 - 22-12-5003</v>
      </c>
      <c r="D2019" s="18" t="str">
        <f>LEFT(exp_SILP!$R2019,5)</f>
        <v>15:30</v>
      </c>
      <c r="E2019" s="18" t="str">
        <f>RIGHT(exp_SILP!$R2019,5)</f>
        <v>16:30</v>
      </c>
      <c r="F2019" s="18">
        <f>IF(exp_SILP!$AG2019&gt;=60,exp_SILP!$AG2019/60,exp_SILP!$AG2019)</f>
        <v>1</v>
      </c>
      <c r="G2019" s="18" t="str">
        <f>VLOOKUP(exp_SILP!$Y2019,'DATI CM'!$A$2:$F$28,2,FALSE)</f>
        <v>TRZCST69B41F952V</v>
      </c>
      <c r="H2019" s="18" t="str">
        <f>VLOOKUP(exp_SILP!$Y2019,'DATI CM'!$A$2:$F$28,3,FALSE)</f>
        <v/>
      </c>
      <c r="I2019" s="18" t="str">
        <f t="shared" si="1"/>
        <v>N</v>
      </c>
      <c r="J2019" s="18" t="str">
        <f>VLOOKUP(exp_SILP!$Y2019,'DATI CM'!$A$2:$F$28,4,FALSE)</f>
        <v/>
      </c>
      <c r="K2019" s="19">
        <f>VLOOKUP(exp_SILP!$B2019,'DATI COMMESSE'!$A$2:$F$25,5,FALSE)</f>
        <v>39.94</v>
      </c>
      <c r="L2019" s="19" t="str">
        <f>IF(exp_SILP!$B2019="A4.10 - LEP E - ORIENTAMENTO SPECIALISTICO SKILL GAP ANALYSIS - GRUPPO 3P",0,VLOOKUP(exp_SILP!$Y2019,'DATI CM'!$A$2:$F$28,6,FALSE))</f>
        <v/>
      </c>
      <c r="M2019" s="19">
        <f>IFERROR(VLOOKUP(exp_SILP!$B2019,'DATI CM'!$H$2:$I$16,2,FALSE)*exp_SILP!$F2019,0)</f>
        <v>0</v>
      </c>
      <c r="N2019" s="18" t="str">
        <f>VLOOKUP(exp_SILP!$B2019,'DATI COMMESSE'!$A$2:$F$25,4,FALSE)</f>
        <v>GOL</v>
      </c>
      <c r="O2019" s="20">
        <f>VLOOKUP(exp_SILP!$B2019,'DATI COMMESSE'!$A$2:$F$25,5,FALSE)*exp_SILP!$F2019</f>
        <v>39.94</v>
      </c>
      <c r="P2019" s="18" t="str">
        <f>IF(MID(exp_SILP!$W2019,10,2)&gt;"40","F","M")</f>
        <v>M</v>
      </c>
      <c r="Q2019" s="21" t="s">
        <v>1692</v>
      </c>
      <c r="R2019" s="22" t="s">
        <v>116</v>
      </c>
      <c r="S2019" s="22" t="s">
        <v>70</v>
      </c>
      <c r="T2019" s="22" t="s">
        <v>58</v>
      </c>
      <c r="U2019" s="22" t="s">
        <v>59</v>
      </c>
      <c r="V2019" s="22" t="s">
        <v>1131</v>
      </c>
      <c r="W2019" s="22" t="s">
        <v>1132</v>
      </c>
      <c r="X2019" s="22" t="s">
        <v>1133</v>
      </c>
      <c r="Y2019" s="22" t="s">
        <v>18</v>
      </c>
      <c r="Z2019" s="22" t="s">
        <v>63</v>
      </c>
      <c r="AA2019" s="22" t="s">
        <v>64</v>
      </c>
      <c r="AB2019" s="22" t="s">
        <v>65</v>
      </c>
      <c r="AC2019" s="22" t="s">
        <v>82</v>
      </c>
      <c r="AD2019" s="22" t="s">
        <v>59</v>
      </c>
      <c r="AE2019" s="22" t="s">
        <v>59</v>
      </c>
      <c r="AF2019" s="22" t="s">
        <v>59</v>
      </c>
      <c r="AG2019" s="22" t="s">
        <v>67</v>
      </c>
      <c r="AH2019" s="22" t="s">
        <v>1692</v>
      </c>
      <c r="AI2019" s="22" t="s">
        <v>83</v>
      </c>
      <c r="AJ2019" s="22" t="str">
        <f>VLOOKUP(exp_SILP!$Y2019,'DATI CM'!$A$2:$F$28,2,FALSE)</f>
        <v>TRZCST69B41F952V</v>
      </c>
    </row>
    <row r="2020" ht="15.75" hidden="1" customHeight="1">
      <c r="A2020" s="10" t="str">
        <f>IFERROR(VLOOKUP(exp_SILP!$W2020,exp_utenti_P!D:D,1,FALSE),"_DA INSERIRE")</f>
        <v>DMCLND95E53B428G</v>
      </c>
      <c r="B2020" s="10" t="str">
        <f>IF(AND(exp_SILP!$S2020="A.3 ORIENTAMENTO PROFESSIONALE",exp_SILP!$AD2020="4.2"),"A.3 ORIENTAMENTO PROFESSIONALE (CARCERE)",
IF(AND(exp_SILP!$S2020="A.3 ORIENTAMENTO PROFESSIONALE",exp_SILP!$AD2020="."),"A.3 ORIENTAMENTO PROFESSIONALE (CARCERE)",
IF(AND(exp_SILP!$S2020="A.4 CONSULENZA ORIENTATIVA",exp_SILP!$AD2020="4.2"),"A.4 CONSULENZA ORIENTATIVA (CARCERE)",
IF(AND(exp_SILP!$S2020="A.4 CONSULENZA ORIENTATIVA",exp_SILP!$AD2020="."),"A.4 CONSULENZA ORIENTATIVA (CARCERE)",
IF(AND(exp_SILP!$S2020="A.5 - LEP F1 - ACCOMPAGNAMENTO AL LAVORO",exp_SILP!$AD2020="4.2"),"A.5 - LEP F1 - ACCOMPAGNAMENTO AL LAVORO (CARCERE)",
IF(AND(exp_SILP!$S2020="A.5 - LEP F1 - ACCOMPAGNAMENTO AL LAVORO",exp_SILP!$AD2020="."),"A.5 - LEP F1 - ACCOMPAGNAMENTO AL LAVORO (CARCERE)",
IF(AND(exp_SILP!$S2020="A.5.2a - TUTORAGGIO TIROCINI",exp_SILP!$AD2020="4.2"),"A.5.2a - TUTORAGGIO TIROCINI (CARCERE)",
exp_SILP!$S2020)))))))</f>
        <v>A4.10 - LEP E - ORIENTAMENTO SPECIALISTICO SKILL GAP ANALYSIS</v>
      </c>
      <c r="C2020" s="11" t="str">
        <f>CONCATENATE(VLOOKUP(exp_SILP!$B2020,'DATI COMMESSE'!$A$2:$F$25,4,FALSE)," - ", VLOOKUP(exp_SILP!$B2020,'DATI COMMESSE'!$A$2:$F$25,2,FALSE)," - ",VLOOKUP(exp_SILP!$B2020,'DATI COMMESSE'!$A$2:$F$25,3,FALSE))</f>
        <v>GOL - 22-02-5000 - 22-12-5003</v>
      </c>
      <c r="D2020" s="11" t="str">
        <f>LEFT(exp_SILP!$R2020,5)</f>
        <v>14:30</v>
      </c>
      <c r="E2020" s="11" t="str">
        <f>RIGHT(exp_SILP!$R2020,5)</f>
        <v>15:30</v>
      </c>
      <c r="F2020" s="11">
        <f>IF(exp_SILP!$AG2020&gt;=60,exp_SILP!$AG2020/60,exp_SILP!$AG2020)</f>
        <v>1</v>
      </c>
      <c r="G2020" s="11" t="str">
        <f>VLOOKUP(exp_SILP!$Y2020,'DATI CM'!$A$2:$F$28,2,FALSE)</f>
        <v>TRZCST69B41F952V</v>
      </c>
      <c r="H2020" s="11" t="str">
        <f>VLOOKUP(exp_SILP!$Y2020,'DATI CM'!$A$2:$F$28,3,FALSE)</f>
        <v/>
      </c>
      <c r="I2020" s="11" t="str">
        <f t="shared" si="1"/>
        <v>N</v>
      </c>
      <c r="J2020" s="11" t="str">
        <f>VLOOKUP(exp_SILP!$Y2020,'DATI CM'!$A$2:$F$28,4,FALSE)</f>
        <v/>
      </c>
      <c r="K2020" s="12">
        <f>VLOOKUP(exp_SILP!$B2020,'DATI COMMESSE'!$A$2:$F$25,5,FALSE)</f>
        <v>39.94</v>
      </c>
      <c r="L2020" s="12" t="str">
        <f>IF(exp_SILP!$B2020="A4.10 - LEP E - ORIENTAMENTO SPECIALISTICO SKILL GAP ANALYSIS - GRUPPO 3P",0,VLOOKUP(exp_SILP!$Y2020,'DATI CM'!$A$2:$F$28,6,FALSE))</f>
        <v/>
      </c>
      <c r="M2020" s="12">
        <f>IFERROR(VLOOKUP(exp_SILP!$B2020,'DATI CM'!$H$2:$I$16,2,FALSE)*exp_SILP!$F2020,0)</f>
        <v>0</v>
      </c>
      <c r="N2020" s="11" t="str">
        <f>VLOOKUP(exp_SILP!$B2020,'DATI COMMESSE'!$A$2:$F$25,4,FALSE)</f>
        <v>GOL</v>
      </c>
      <c r="O2020" s="13">
        <f>VLOOKUP(exp_SILP!$B2020,'DATI COMMESSE'!$A$2:$F$25,5,FALSE)*exp_SILP!$F2020</f>
        <v>39.94</v>
      </c>
      <c r="P2020" s="11" t="str">
        <f>IF(MID(exp_SILP!$W2020,10,2)&gt;"40","F","M")</f>
        <v>F</v>
      </c>
      <c r="Q2020" s="14" t="s">
        <v>1692</v>
      </c>
      <c r="R2020" s="15" t="s">
        <v>121</v>
      </c>
      <c r="S2020" s="15" t="s">
        <v>70</v>
      </c>
      <c r="T2020" s="15" t="s">
        <v>58</v>
      </c>
      <c r="U2020" s="15" t="s">
        <v>59</v>
      </c>
      <c r="V2020" s="15" t="s">
        <v>585</v>
      </c>
      <c r="W2020" s="15" t="s">
        <v>586</v>
      </c>
      <c r="X2020" s="15" t="s">
        <v>587</v>
      </c>
      <c r="Y2020" s="15" t="s">
        <v>18</v>
      </c>
      <c r="Z2020" s="15" t="s">
        <v>63</v>
      </c>
      <c r="AA2020" s="15" t="s">
        <v>64</v>
      </c>
      <c r="AB2020" s="15" t="s">
        <v>65</v>
      </c>
      <c r="AC2020" s="15" t="s">
        <v>82</v>
      </c>
      <c r="AD2020" s="15" t="s">
        <v>59</v>
      </c>
      <c r="AE2020" s="15" t="s">
        <v>59</v>
      </c>
      <c r="AF2020" s="15" t="s">
        <v>59</v>
      </c>
      <c r="AG2020" s="15" t="s">
        <v>67</v>
      </c>
      <c r="AH2020" s="15" t="s">
        <v>1692</v>
      </c>
      <c r="AI2020" s="15" t="s">
        <v>83</v>
      </c>
      <c r="AJ2020" s="15" t="str">
        <f>VLOOKUP(exp_SILP!$Y2020,'DATI CM'!$A$2:$F$28,2,FALSE)</f>
        <v>TRZCST69B41F952V</v>
      </c>
    </row>
    <row r="2021" ht="15.75" hidden="1" customHeight="1">
      <c r="A2021" s="17" t="str">
        <f>IFERROR(VLOOKUP(exp_SILP!$W2021,exp_utenti_P!D:D,1,FALSE),"_DA INSERIRE")</f>
        <v>FRNGPP76S12A859E</v>
      </c>
      <c r="B2021" s="17" t="str">
        <f>IF(AND(exp_SILP!$S2021="A.3 ORIENTAMENTO PROFESSIONALE",exp_SILP!$AD2021="4.2"),"A.3 ORIENTAMENTO PROFESSIONALE (CARCERE)",
IF(AND(exp_SILP!$S2021="A.3 ORIENTAMENTO PROFESSIONALE",exp_SILP!$AD2021="."),"A.3 ORIENTAMENTO PROFESSIONALE (CARCERE)",
IF(AND(exp_SILP!$S2021="A.4 CONSULENZA ORIENTATIVA",exp_SILP!$AD2021="4.2"),"A.4 CONSULENZA ORIENTATIVA (CARCERE)",
IF(AND(exp_SILP!$S2021="A.4 CONSULENZA ORIENTATIVA",exp_SILP!$AD2021="."),"A.4 CONSULENZA ORIENTATIVA (CARCERE)",
IF(AND(exp_SILP!$S2021="A.5 - LEP F1 - ACCOMPAGNAMENTO AL LAVORO",exp_SILP!$AD2021="4.2"),"A.5 - LEP F1 - ACCOMPAGNAMENTO AL LAVORO (CARCERE)",
IF(AND(exp_SILP!$S2021="A.5 - LEP F1 - ACCOMPAGNAMENTO AL LAVORO",exp_SILP!$AD2021="."),"A.5 - LEP F1 - ACCOMPAGNAMENTO AL LAVORO (CARCERE)",
IF(AND(exp_SILP!$S2021="A.5.2a - TUTORAGGIO TIROCINI",exp_SILP!$AD2021="4.2"),"A.5.2a - TUTORAGGIO TIROCINI (CARCERE)",
exp_SILP!$S2021)))))))</f>
        <v>A4.10 - LEP E - ORIENTAMENTO SPECIALISTICO SKILL GAP ANALYSIS</v>
      </c>
      <c r="C2021" s="18" t="str">
        <f>CONCATENATE(VLOOKUP(exp_SILP!$B2021,'DATI COMMESSE'!$A$2:$F$25,4,FALSE)," - ", VLOOKUP(exp_SILP!$B2021,'DATI COMMESSE'!$A$2:$F$25,2,FALSE)," - ",VLOOKUP(exp_SILP!$B2021,'DATI COMMESSE'!$A$2:$F$25,3,FALSE))</f>
        <v>GOL - 22-02-5000 - 22-12-5003</v>
      </c>
      <c r="D2021" s="18" t="str">
        <f>LEFT(exp_SILP!$R2021,5)</f>
        <v>15:00</v>
      </c>
      <c r="E2021" s="18" t="str">
        <f>RIGHT(exp_SILP!$R2021,5)</f>
        <v>16:00</v>
      </c>
      <c r="F2021" s="18">
        <f>IF(exp_SILP!$AG2021&gt;=60,exp_SILP!$AG2021/60,exp_SILP!$AG2021)</f>
        <v>1</v>
      </c>
      <c r="G2021" s="18" t="str">
        <f>VLOOKUP(exp_SILP!$Y2021,'DATI CM'!$A$2:$F$28,2,FALSE)</f>
        <v>PNFMRT85H50A859E</v>
      </c>
      <c r="H2021" s="18" t="str">
        <f>VLOOKUP(exp_SILP!$Y2021,'DATI CM'!$A$2:$F$28,3,FALSE)</f>
        <v>A011</v>
      </c>
      <c r="I2021" s="18" t="str">
        <f t="shared" si="1"/>
        <v>N</v>
      </c>
      <c r="J2021" s="18" t="str">
        <f>VLOOKUP(exp_SILP!$Y2021,'DATI CM'!$A$2:$F$28,4,FALSE)</f>
        <v>BIELLA</v>
      </c>
      <c r="K2021" s="19">
        <f>VLOOKUP(exp_SILP!$B2021,'DATI COMMESSE'!$A$2:$F$25,5,FALSE)</f>
        <v>39.94</v>
      </c>
      <c r="L2021" s="19">
        <f>IF(exp_SILP!$B2021="A4.10 - LEP E - ORIENTAMENTO SPECIALISTICO SKILL GAP ANALYSIS - GRUPPO 3P",0,VLOOKUP(exp_SILP!$Y2021,'DATI CM'!$A$2:$F$28,6,FALSE))</f>
        <v>25</v>
      </c>
      <c r="M2021" s="19">
        <f>IFERROR(VLOOKUP(exp_SILP!$B2021,'DATI CM'!$H$2:$I$16,2,FALSE)*exp_SILP!$F2021,0)</f>
        <v>0</v>
      </c>
      <c r="N2021" s="18" t="str">
        <f>VLOOKUP(exp_SILP!$B2021,'DATI COMMESSE'!$A$2:$F$25,4,FALSE)</f>
        <v>GOL</v>
      </c>
      <c r="O2021" s="20">
        <f>VLOOKUP(exp_SILP!$B2021,'DATI COMMESSE'!$A$2:$F$25,5,FALSE)*exp_SILP!$F2021</f>
        <v>39.94</v>
      </c>
      <c r="P2021" s="18" t="str">
        <f>IF(MID(exp_SILP!$W2021,10,2)&gt;"40","F","M")</f>
        <v>M</v>
      </c>
      <c r="Q2021" s="21" t="s">
        <v>1692</v>
      </c>
      <c r="R2021" s="22" t="s">
        <v>311</v>
      </c>
      <c r="S2021" s="22" t="s">
        <v>70</v>
      </c>
      <c r="T2021" s="22" t="s">
        <v>58</v>
      </c>
      <c r="U2021" s="22" t="s">
        <v>59</v>
      </c>
      <c r="V2021" s="22" t="s">
        <v>282</v>
      </c>
      <c r="W2021" s="22" t="s">
        <v>283</v>
      </c>
      <c r="X2021" s="22" t="s">
        <v>284</v>
      </c>
      <c r="Y2021" s="22" t="s">
        <v>15</v>
      </c>
      <c r="Z2021" s="22" t="s">
        <v>63</v>
      </c>
      <c r="AA2021" s="22" t="s">
        <v>64</v>
      </c>
      <c r="AB2021" s="22" t="s">
        <v>65</v>
      </c>
      <c r="AC2021" s="22" t="s">
        <v>66</v>
      </c>
      <c r="AD2021" s="22" t="s">
        <v>59</v>
      </c>
      <c r="AE2021" s="22" t="s">
        <v>59</v>
      </c>
      <c r="AF2021" s="22" t="s">
        <v>59</v>
      </c>
      <c r="AG2021" s="22" t="s">
        <v>67</v>
      </c>
      <c r="AH2021" s="22" t="s">
        <v>1119</v>
      </c>
      <c r="AI2021" s="22" t="s">
        <v>68</v>
      </c>
      <c r="AJ2021" s="22" t="str">
        <f>VLOOKUP(exp_SILP!$Y2021,'DATI CM'!$A$2:$F$28,2,FALSE)</f>
        <v>PNFMRT85H50A859E</v>
      </c>
    </row>
    <row r="2022" ht="15.75" hidden="1" customHeight="1">
      <c r="A2022" s="10" t="str">
        <f>IFERROR(VLOOKUP(exp_SILP!$W2022,exp_utenti_P!D:D,1,FALSE),"_DA INSERIRE")</f>
        <v>MRTLNZ01R29A859B</v>
      </c>
      <c r="B2022" s="10" t="str">
        <f>IF(AND(exp_SILP!$S2022="A.3 ORIENTAMENTO PROFESSIONALE",exp_SILP!$AD2022="4.2"),"A.3 ORIENTAMENTO PROFESSIONALE (CARCERE)",
IF(AND(exp_SILP!$S2022="A.3 ORIENTAMENTO PROFESSIONALE",exp_SILP!$AD2022="."),"A.3 ORIENTAMENTO PROFESSIONALE (CARCERE)",
IF(AND(exp_SILP!$S2022="A.4 CONSULENZA ORIENTATIVA",exp_SILP!$AD2022="4.2"),"A.4 CONSULENZA ORIENTATIVA (CARCERE)",
IF(AND(exp_SILP!$S2022="A.4 CONSULENZA ORIENTATIVA",exp_SILP!$AD2022="."),"A.4 CONSULENZA ORIENTATIVA (CARCERE)",
IF(AND(exp_SILP!$S2022="A.5 - LEP F1 - ACCOMPAGNAMENTO AL LAVORO",exp_SILP!$AD2022="4.2"),"A.5 - LEP F1 - ACCOMPAGNAMENTO AL LAVORO (CARCERE)",
IF(AND(exp_SILP!$S2022="A.5 - LEP F1 - ACCOMPAGNAMENTO AL LAVORO",exp_SILP!$AD2022="."),"A.5 - LEP F1 - ACCOMPAGNAMENTO AL LAVORO (CARCERE)",
IF(AND(exp_SILP!$S2022="A.5.2a - TUTORAGGIO TIROCINI",exp_SILP!$AD2022="4.2"),"A.5.2a - TUTORAGGIO TIROCINI (CARCERE)",
exp_SILP!$S2022)))))))</f>
        <v>A4.10 - LEP E - ORIENTAMENTO SPECIALISTICO SKILL GAP ANALYSIS</v>
      </c>
      <c r="C2022" s="11" t="str">
        <f>CONCATENATE(VLOOKUP(exp_SILP!$B2022,'DATI COMMESSE'!$A$2:$F$25,4,FALSE)," - ", VLOOKUP(exp_SILP!$B2022,'DATI COMMESSE'!$A$2:$F$25,2,FALSE)," - ",VLOOKUP(exp_SILP!$B2022,'DATI COMMESSE'!$A$2:$F$25,3,FALSE))</f>
        <v>GOL - 22-02-5000 - 22-12-5003</v>
      </c>
      <c r="D2022" s="11" t="str">
        <f>LEFT(exp_SILP!$R2022,5)</f>
        <v>16:00</v>
      </c>
      <c r="E2022" s="11" t="str">
        <f>RIGHT(exp_SILP!$R2022,5)</f>
        <v>17:00</v>
      </c>
      <c r="F2022" s="11">
        <f>IF(exp_SILP!$AG2022&gt;=60,exp_SILP!$AG2022/60,exp_SILP!$AG2022)</f>
        <v>1</v>
      </c>
      <c r="G2022" s="11" t="str">
        <f>VLOOKUP(exp_SILP!$Y2022,'DATI CM'!$A$2:$F$28,2,FALSE)</f>
        <v>PNFMRT85H50A859E</v>
      </c>
      <c r="H2022" s="11" t="str">
        <f>VLOOKUP(exp_SILP!$Y2022,'DATI CM'!$A$2:$F$28,3,FALSE)</f>
        <v>A011</v>
      </c>
      <c r="I2022" s="11" t="str">
        <f t="shared" si="1"/>
        <v>N</v>
      </c>
      <c r="J2022" s="11" t="str">
        <f>VLOOKUP(exp_SILP!$Y2022,'DATI CM'!$A$2:$F$28,4,FALSE)</f>
        <v>BIELLA</v>
      </c>
      <c r="K2022" s="12">
        <f>VLOOKUP(exp_SILP!$B2022,'DATI COMMESSE'!$A$2:$F$25,5,FALSE)</f>
        <v>39.94</v>
      </c>
      <c r="L2022" s="12">
        <f>IF(exp_SILP!$B2022="A4.10 - LEP E - ORIENTAMENTO SPECIALISTICO SKILL GAP ANALYSIS - GRUPPO 3P",0,VLOOKUP(exp_SILP!$Y2022,'DATI CM'!$A$2:$F$28,6,FALSE))</f>
        <v>25</v>
      </c>
      <c r="M2022" s="12">
        <f>IFERROR(VLOOKUP(exp_SILP!$B2022,'DATI CM'!$H$2:$I$16,2,FALSE)*exp_SILP!$F2022,0)</f>
        <v>0</v>
      </c>
      <c r="N2022" s="11" t="str">
        <f>VLOOKUP(exp_SILP!$B2022,'DATI COMMESSE'!$A$2:$F$25,4,FALSE)</f>
        <v>GOL</v>
      </c>
      <c r="O2022" s="13">
        <f>VLOOKUP(exp_SILP!$B2022,'DATI COMMESSE'!$A$2:$F$25,5,FALSE)*exp_SILP!$F2022</f>
        <v>39.94</v>
      </c>
      <c r="P2022" s="11" t="str">
        <f>IF(MID(exp_SILP!$W2022,10,2)&gt;"40","F","M")</f>
        <v>M</v>
      </c>
      <c r="Q2022" s="14" t="s">
        <v>1692</v>
      </c>
      <c r="R2022" s="15" t="s">
        <v>152</v>
      </c>
      <c r="S2022" s="15" t="s">
        <v>70</v>
      </c>
      <c r="T2022" s="15" t="s">
        <v>58</v>
      </c>
      <c r="U2022" s="15" t="s">
        <v>59</v>
      </c>
      <c r="V2022" s="15" t="s">
        <v>271</v>
      </c>
      <c r="W2022" s="15" t="s">
        <v>272</v>
      </c>
      <c r="X2022" s="15" t="s">
        <v>273</v>
      </c>
      <c r="Y2022" s="15" t="s">
        <v>15</v>
      </c>
      <c r="Z2022" s="15" t="s">
        <v>63</v>
      </c>
      <c r="AA2022" s="15" t="s">
        <v>64</v>
      </c>
      <c r="AB2022" s="15" t="s">
        <v>65</v>
      </c>
      <c r="AC2022" s="15" t="s">
        <v>66</v>
      </c>
      <c r="AD2022" s="15" t="s">
        <v>59</v>
      </c>
      <c r="AE2022" s="15" t="s">
        <v>59</v>
      </c>
      <c r="AF2022" s="15" t="s">
        <v>59</v>
      </c>
      <c r="AG2022" s="15" t="s">
        <v>67</v>
      </c>
      <c r="AH2022" s="15" t="s">
        <v>242</v>
      </c>
      <c r="AI2022" s="15" t="s">
        <v>68</v>
      </c>
      <c r="AJ2022" s="15" t="str">
        <f>VLOOKUP(exp_SILP!$Y2022,'DATI CM'!$A$2:$F$28,2,FALSE)</f>
        <v>PNFMRT85H50A859E</v>
      </c>
    </row>
    <row r="2023" ht="15.75" hidden="1" customHeight="1">
      <c r="A2023" s="17" t="str">
        <f>IFERROR(VLOOKUP(exp_SILP!$W2023,exp_utenti_P!D:D,1,FALSE),"_DA INSERIRE")</f>
        <v>TCCMRZ67E14F952N</v>
      </c>
      <c r="B2023" s="17" t="str">
        <f>IF(AND(exp_SILP!$S2023="A.3 ORIENTAMENTO PROFESSIONALE",exp_SILP!$AD2023="4.2"),"A.3 ORIENTAMENTO PROFESSIONALE (CARCERE)",
IF(AND(exp_SILP!$S2023="A.3 ORIENTAMENTO PROFESSIONALE",exp_SILP!$AD2023="."),"A.3 ORIENTAMENTO PROFESSIONALE (CARCERE)",
IF(AND(exp_SILP!$S2023="A.4 CONSULENZA ORIENTATIVA",exp_SILP!$AD2023="4.2"),"A.4 CONSULENZA ORIENTATIVA (CARCERE)",
IF(AND(exp_SILP!$S2023="A.4 CONSULENZA ORIENTATIVA",exp_SILP!$AD2023="."),"A.4 CONSULENZA ORIENTATIVA (CARCERE)",
IF(AND(exp_SILP!$S2023="A.5 - LEP F1 - ACCOMPAGNAMENTO AL LAVORO",exp_SILP!$AD2023="4.2"),"A.5 - LEP F1 - ACCOMPAGNAMENTO AL LAVORO (CARCERE)",
IF(AND(exp_SILP!$S2023="A.5 - LEP F1 - ACCOMPAGNAMENTO AL LAVORO",exp_SILP!$AD2023="."),"A.5 - LEP F1 - ACCOMPAGNAMENTO AL LAVORO (CARCERE)",
IF(AND(exp_SILP!$S2023="A.5.2a - TUTORAGGIO TIROCINI",exp_SILP!$AD2023="4.2"),"A.5.2a - TUTORAGGIO TIROCINI (CARCERE)",
exp_SILP!$S2023)))))))</f>
        <v>A4.10 - LEP E - ORIENTAMENTO SPECIALISTICO SKILL GAP ANALYSIS</v>
      </c>
      <c r="C2023" s="18" t="str">
        <f>CONCATENATE(VLOOKUP(exp_SILP!$B2023,'DATI COMMESSE'!$A$2:$F$25,4,FALSE)," - ", VLOOKUP(exp_SILP!$B2023,'DATI COMMESSE'!$A$2:$F$25,2,FALSE)," - ",VLOOKUP(exp_SILP!$B2023,'DATI COMMESSE'!$A$2:$F$25,3,FALSE))</f>
        <v>GOL - 22-02-5000 - 22-12-5003</v>
      </c>
      <c r="D2023" s="18" t="str">
        <f>LEFT(exp_SILP!$R2023,5)</f>
        <v>09:30</v>
      </c>
      <c r="E2023" s="18" t="str">
        <f>RIGHT(exp_SILP!$R2023,5)</f>
        <v>11:30</v>
      </c>
      <c r="F2023" s="18">
        <f>IF(exp_SILP!$AG2023&gt;=60,exp_SILP!$AG2023/60,exp_SILP!$AG2023)</f>
        <v>2</v>
      </c>
      <c r="G2023" s="18" t="str">
        <f>VLOOKUP(exp_SILP!$Y2023,'DATI CM'!$A$2:$F$28,2,FALSE)</f>
        <v>TRZCST69B41F952V</v>
      </c>
      <c r="H2023" s="18" t="str">
        <f>VLOOKUP(exp_SILP!$Y2023,'DATI CM'!$A$2:$F$28,3,FALSE)</f>
        <v/>
      </c>
      <c r="I2023" s="18" t="str">
        <f t="shared" si="1"/>
        <v>N</v>
      </c>
      <c r="J2023" s="18" t="str">
        <f>VLOOKUP(exp_SILP!$Y2023,'DATI CM'!$A$2:$F$28,4,FALSE)</f>
        <v/>
      </c>
      <c r="K2023" s="19">
        <f>VLOOKUP(exp_SILP!$B2023,'DATI COMMESSE'!$A$2:$F$25,5,FALSE)</f>
        <v>39.94</v>
      </c>
      <c r="L2023" s="19" t="str">
        <f>IF(exp_SILP!$B2023="A4.10 - LEP E - ORIENTAMENTO SPECIALISTICO SKILL GAP ANALYSIS - GRUPPO 3P",0,VLOOKUP(exp_SILP!$Y2023,'DATI CM'!$A$2:$F$28,6,FALSE))</f>
        <v/>
      </c>
      <c r="M2023" s="19">
        <f>IFERROR(VLOOKUP(exp_SILP!$B2023,'DATI CM'!$H$2:$I$16,2,FALSE)*exp_SILP!$F2023,0)</f>
        <v>0</v>
      </c>
      <c r="N2023" s="18" t="str">
        <f>VLOOKUP(exp_SILP!$B2023,'DATI COMMESSE'!$A$2:$F$25,4,FALSE)</f>
        <v>GOL</v>
      </c>
      <c r="O2023" s="20">
        <f>VLOOKUP(exp_SILP!$B2023,'DATI COMMESSE'!$A$2:$F$25,5,FALSE)*exp_SILP!$F2023</f>
        <v>79.88</v>
      </c>
      <c r="P2023" s="18" t="str">
        <f>IF(MID(exp_SILP!$W2023,10,2)&gt;"40","F","M")</f>
        <v>M</v>
      </c>
      <c r="Q2023" s="21" t="s">
        <v>1692</v>
      </c>
      <c r="R2023" s="22" t="s">
        <v>78</v>
      </c>
      <c r="S2023" s="22" t="s">
        <v>70</v>
      </c>
      <c r="T2023" s="22" t="s">
        <v>58</v>
      </c>
      <c r="U2023" s="22" t="s">
        <v>59</v>
      </c>
      <c r="V2023" s="22" t="s">
        <v>728</v>
      </c>
      <c r="W2023" s="22" t="s">
        <v>729</v>
      </c>
      <c r="X2023" s="22" t="s">
        <v>730</v>
      </c>
      <c r="Y2023" s="22" t="s">
        <v>18</v>
      </c>
      <c r="Z2023" s="22" t="s">
        <v>63</v>
      </c>
      <c r="AA2023" s="22" t="s">
        <v>64</v>
      </c>
      <c r="AB2023" s="22" t="s">
        <v>65</v>
      </c>
      <c r="AC2023" s="22" t="s">
        <v>82</v>
      </c>
      <c r="AD2023" s="22" t="s">
        <v>59</v>
      </c>
      <c r="AE2023" s="22" t="s">
        <v>59</v>
      </c>
      <c r="AF2023" s="22" t="s">
        <v>59</v>
      </c>
      <c r="AG2023" s="22" t="s">
        <v>76</v>
      </c>
      <c r="AH2023" s="22" t="s">
        <v>1692</v>
      </c>
      <c r="AI2023" s="22" t="s">
        <v>83</v>
      </c>
      <c r="AJ2023" s="22" t="str">
        <f>VLOOKUP(exp_SILP!$Y2023,'DATI CM'!$A$2:$F$28,2,FALSE)</f>
        <v>TRZCST69B41F952V</v>
      </c>
    </row>
    <row r="2024" ht="15.75" hidden="1" customHeight="1">
      <c r="A2024" s="10" t="str">
        <f>IFERROR(VLOOKUP(exp_SILP!$W2024,exp_utenti_P!D:D,1,FALSE),"_DA INSERIRE")</f>
        <v>VGNLBT66S58F952D</v>
      </c>
      <c r="B2024" s="10" t="str">
        <f>IF(AND(exp_SILP!$S2024="A.3 ORIENTAMENTO PROFESSIONALE",exp_SILP!$AD2024="4.2"),"A.3 ORIENTAMENTO PROFESSIONALE (CARCERE)",
IF(AND(exp_SILP!$S2024="A.3 ORIENTAMENTO PROFESSIONALE",exp_SILP!$AD2024="."),"A.3 ORIENTAMENTO PROFESSIONALE (CARCERE)",
IF(AND(exp_SILP!$S2024="A.4 CONSULENZA ORIENTATIVA",exp_SILP!$AD2024="4.2"),"A.4 CONSULENZA ORIENTATIVA (CARCERE)",
IF(AND(exp_SILP!$S2024="A.4 CONSULENZA ORIENTATIVA",exp_SILP!$AD2024="."),"A.4 CONSULENZA ORIENTATIVA (CARCERE)",
IF(AND(exp_SILP!$S2024="A.5 - LEP F1 - ACCOMPAGNAMENTO AL LAVORO",exp_SILP!$AD2024="4.2"),"A.5 - LEP F1 - ACCOMPAGNAMENTO AL LAVORO (CARCERE)",
IF(AND(exp_SILP!$S2024="A.5 - LEP F1 - ACCOMPAGNAMENTO AL LAVORO",exp_SILP!$AD2024="."),"A.5 - LEP F1 - ACCOMPAGNAMENTO AL LAVORO (CARCERE)",
IF(AND(exp_SILP!$S2024="A.5.2a - TUTORAGGIO TIROCINI",exp_SILP!$AD2024="4.2"),"A.5.2a - TUTORAGGIO TIROCINI (CARCERE)",
exp_SILP!$S2024)))))))</f>
        <v>A4.10 - LEP E - ORIENTAMENTO SPECIALISTICO SKILL GAP ANALYSIS</v>
      </c>
      <c r="C2024" s="11" t="str">
        <f>CONCATENATE(VLOOKUP(exp_SILP!$B2024,'DATI COMMESSE'!$A$2:$F$25,4,FALSE)," - ", VLOOKUP(exp_SILP!$B2024,'DATI COMMESSE'!$A$2:$F$25,2,FALSE)," - ",VLOOKUP(exp_SILP!$B2024,'DATI COMMESSE'!$A$2:$F$25,3,FALSE))</f>
        <v>GOL - 22-02-5000 - 22-12-5003</v>
      </c>
      <c r="D2024" s="11" t="str">
        <f>LEFT(exp_SILP!$R2024,5)</f>
        <v>16:30</v>
      </c>
      <c r="E2024" s="11" t="str">
        <f>RIGHT(exp_SILP!$R2024,5)</f>
        <v>17:30</v>
      </c>
      <c r="F2024" s="11">
        <f>IF(exp_SILP!$AG2024&gt;=60,exp_SILP!$AG2024/60,exp_SILP!$AG2024)</f>
        <v>1</v>
      </c>
      <c r="G2024" s="11" t="str">
        <f>VLOOKUP(exp_SILP!$Y2024,'DATI CM'!$A$2:$F$28,2,FALSE)</f>
        <v>TRZCST69B41F952V</v>
      </c>
      <c r="H2024" s="11" t="str">
        <f>VLOOKUP(exp_SILP!$Y2024,'DATI CM'!$A$2:$F$28,3,FALSE)</f>
        <v/>
      </c>
      <c r="I2024" s="11" t="str">
        <f t="shared" si="1"/>
        <v>N</v>
      </c>
      <c r="J2024" s="11" t="str">
        <f>VLOOKUP(exp_SILP!$Y2024,'DATI CM'!$A$2:$F$28,4,FALSE)</f>
        <v/>
      </c>
      <c r="K2024" s="12">
        <f>VLOOKUP(exp_SILP!$B2024,'DATI COMMESSE'!$A$2:$F$25,5,FALSE)</f>
        <v>39.94</v>
      </c>
      <c r="L2024" s="12" t="str">
        <f>IF(exp_SILP!$B2024="A4.10 - LEP E - ORIENTAMENTO SPECIALISTICO SKILL GAP ANALYSIS - GRUPPO 3P",0,VLOOKUP(exp_SILP!$Y2024,'DATI CM'!$A$2:$F$28,6,FALSE))</f>
        <v/>
      </c>
      <c r="M2024" s="12">
        <f>IFERROR(VLOOKUP(exp_SILP!$B2024,'DATI CM'!$H$2:$I$16,2,FALSE)*exp_SILP!$F2024,0)</f>
        <v>0</v>
      </c>
      <c r="N2024" s="11" t="str">
        <f>VLOOKUP(exp_SILP!$B2024,'DATI COMMESSE'!$A$2:$F$25,4,FALSE)</f>
        <v>GOL</v>
      </c>
      <c r="O2024" s="13">
        <f>VLOOKUP(exp_SILP!$B2024,'DATI COMMESSE'!$A$2:$F$25,5,FALSE)*exp_SILP!$F2024</f>
        <v>39.94</v>
      </c>
      <c r="P2024" s="11" t="str">
        <f>IF(MID(exp_SILP!$W2024,10,2)&gt;"40","F","M")</f>
        <v>F</v>
      </c>
      <c r="Q2024" s="14" t="s">
        <v>1692</v>
      </c>
      <c r="R2024" s="15" t="s">
        <v>110</v>
      </c>
      <c r="S2024" s="15" t="s">
        <v>70</v>
      </c>
      <c r="T2024" s="15" t="s">
        <v>58</v>
      </c>
      <c r="U2024" s="15" t="s">
        <v>59</v>
      </c>
      <c r="V2024" s="15" t="s">
        <v>868</v>
      </c>
      <c r="W2024" s="15" t="s">
        <v>869</v>
      </c>
      <c r="X2024" s="15" t="s">
        <v>870</v>
      </c>
      <c r="Y2024" s="15" t="s">
        <v>18</v>
      </c>
      <c r="Z2024" s="15" t="s">
        <v>63</v>
      </c>
      <c r="AA2024" s="15" t="s">
        <v>64</v>
      </c>
      <c r="AB2024" s="15" t="s">
        <v>65</v>
      </c>
      <c r="AC2024" s="15" t="s">
        <v>82</v>
      </c>
      <c r="AD2024" s="15" t="s">
        <v>59</v>
      </c>
      <c r="AE2024" s="15" t="s">
        <v>59</v>
      </c>
      <c r="AF2024" s="15" t="s">
        <v>59</v>
      </c>
      <c r="AG2024" s="15" t="s">
        <v>67</v>
      </c>
      <c r="AH2024" s="15" t="s">
        <v>1692</v>
      </c>
      <c r="AI2024" s="15" t="s">
        <v>83</v>
      </c>
      <c r="AJ2024" s="15" t="str">
        <f>VLOOKUP(exp_SILP!$Y2024,'DATI CM'!$A$2:$F$28,2,FALSE)</f>
        <v>TRZCST69B41F952V</v>
      </c>
    </row>
    <row r="2025" ht="15.75" hidden="1" customHeight="1">
      <c r="A2025" s="17" t="str">
        <f>IFERROR(VLOOKUP(exp_SILP!$W2025,exp_utenti_P!D:D,1,FALSE),"_DA INSERIRE")</f>
        <v>CNTLCN62L23I158T</v>
      </c>
      <c r="B2025" s="17" t="str">
        <f>IF(AND(exp_SILP!$S2025="A.3 ORIENTAMENTO PROFESSIONALE",exp_SILP!$AD2025="4.2"),"A.3 ORIENTAMENTO PROFESSIONALE (CARCERE)",
IF(AND(exp_SILP!$S2025="A.3 ORIENTAMENTO PROFESSIONALE",exp_SILP!$AD2025="."),"A.3 ORIENTAMENTO PROFESSIONALE (CARCERE)",
IF(AND(exp_SILP!$S2025="A.4 CONSULENZA ORIENTATIVA",exp_SILP!$AD2025="4.2"),"A.4 CONSULENZA ORIENTATIVA (CARCERE)",
IF(AND(exp_SILP!$S2025="A.4 CONSULENZA ORIENTATIVA",exp_SILP!$AD2025="."),"A.4 CONSULENZA ORIENTATIVA (CARCERE)",
IF(AND(exp_SILP!$S2025="A.5 - LEP F1 - ACCOMPAGNAMENTO AL LAVORO",exp_SILP!$AD2025="4.2"),"A.5 - LEP F1 - ACCOMPAGNAMENTO AL LAVORO (CARCERE)",
IF(AND(exp_SILP!$S2025="A.5 - LEP F1 - ACCOMPAGNAMENTO AL LAVORO",exp_SILP!$AD2025="."),"A.5 - LEP F1 - ACCOMPAGNAMENTO AL LAVORO (CARCERE)",
IF(AND(exp_SILP!$S2025="A.5.2a - TUTORAGGIO TIROCINI",exp_SILP!$AD2025="4.2"),"A.5.2a - TUTORAGGIO TIROCINI (CARCERE)",
exp_SILP!$S2025)))))))</f>
        <v>A.5 - LEP F1 - ACCOMPAGNAMENTO AL LAVORO</v>
      </c>
      <c r="C2025" s="18" t="str">
        <f>CONCATENATE(VLOOKUP(exp_SILP!$B2025,'DATI COMMESSE'!$A$2:$F$25,4,FALSE)," - ", VLOOKUP(exp_SILP!$B2025,'DATI COMMESSE'!$A$2:$F$25,2,FALSE)," - ",VLOOKUP(exp_SILP!$B2025,'DATI COMMESSE'!$A$2:$F$25,3,FALSE))</f>
        <v>GOL - 22-02-5000 - 22-12-5003</v>
      </c>
      <c r="D2025" s="18" t="str">
        <f>LEFT(exp_SILP!$R2025,5)</f>
        <v>16:00</v>
      </c>
      <c r="E2025" s="18" t="str">
        <f>RIGHT(exp_SILP!$R2025,5)</f>
        <v>17:00</v>
      </c>
      <c r="F2025" s="18">
        <f>IF(exp_SILP!$AG2025&gt;=60,exp_SILP!$AG2025/60,exp_SILP!$AG2025)</f>
        <v>1</v>
      </c>
      <c r="G2025" s="18" t="str">
        <f>VLOOKUP(exp_SILP!$Y2025,'DATI CM'!$A$2:$F$28,2,FALSE)</f>
        <v>GNGGNN70A65L219B</v>
      </c>
      <c r="H2025" s="18" t="str">
        <f>VLOOKUP(exp_SILP!$Y2025,'DATI CM'!$A$2:$F$28,3,FALSE)</f>
        <v/>
      </c>
      <c r="I2025" s="18" t="str">
        <f t="shared" si="1"/>
        <v>N</v>
      </c>
      <c r="J2025" s="18" t="str">
        <f>VLOOKUP(exp_SILP!$Y2025,'DATI CM'!$A$2:$F$28,4,FALSE)</f>
        <v/>
      </c>
      <c r="K2025" s="19">
        <f>VLOOKUP(exp_SILP!$B2025,'DATI COMMESSE'!$A$2:$F$25,5,FALSE)</f>
        <v>39.94</v>
      </c>
      <c r="L2025" s="19" t="str">
        <f>IF(exp_SILP!$B2025="A4.10 - LEP E - ORIENTAMENTO SPECIALISTICO SKILL GAP ANALYSIS - GRUPPO 3P",0,VLOOKUP(exp_SILP!$Y2025,'DATI CM'!$A$2:$F$28,6,FALSE))</f>
        <v/>
      </c>
      <c r="M2025" s="19">
        <f>IFERROR(VLOOKUP(exp_SILP!$B2025,'DATI CM'!$H$2:$I$16,2,FALSE)*exp_SILP!$F2025,0)</f>
        <v>0</v>
      </c>
      <c r="N2025" s="18" t="str">
        <f>VLOOKUP(exp_SILP!$B2025,'DATI COMMESSE'!$A$2:$F$25,4,FALSE)</f>
        <v>GOL</v>
      </c>
      <c r="O2025" s="20">
        <f>VLOOKUP(exp_SILP!$B2025,'DATI COMMESSE'!$A$2:$F$25,5,FALSE)*exp_SILP!$F2025</f>
        <v>39.94</v>
      </c>
      <c r="P2025" s="18" t="str">
        <f>IF(MID(exp_SILP!$W2025,10,2)&gt;"40","F","M")</f>
        <v>M</v>
      </c>
      <c r="Q2025" s="24" t="s">
        <v>1806</v>
      </c>
      <c r="R2025" s="22" t="s">
        <v>152</v>
      </c>
      <c r="S2025" s="22" t="s">
        <v>57</v>
      </c>
      <c r="T2025" s="22" t="s">
        <v>58</v>
      </c>
      <c r="U2025" s="22" t="s">
        <v>59</v>
      </c>
      <c r="V2025" s="22" t="s">
        <v>394</v>
      </c>
      <c r="W2025" s="22" t="s">
        <v>395</v>
      </c>
      <c r="X2025" s="22" t="s">
        <v>396</v>
      </c>
      <c r="Y2025" s="22" t="s">
        <v>11</v>
      </c>
      <c r="Z2025" s="22" t="s">
        <v>63</v>
      </c>
      <c r="AA2025" s="22" t="s">
        <v>64</v>
      </c>
      <c r="AB2025" s="22" t="s">
        <v>65</v>
      </c>
      <c r="AC2025" s="22" t="s">
        <v>135</v>
      </c>
      <c r="AD2025" s="22" t="s">
        <v>59</v>
      </c>
      <c r="AE2025" s="22" t="s">
        <v>59</v>
      </c>
      <c r="AF2025" s="22" t="s">
        <v>59</v>
      </c>
      <c r="AG2025" s="25" t="s">
        <v>67</v>
      </c>
      <c r="AH2025" s="22" t="s">
        <v>1806</v>
      </c>
      <c r="AI2025" s="22" t="s">
        <v>383</v>
      </c>
      <c r="AJ2025" s="22" t="str">
        <f>VLOOKUP(exp_SILP!$Y2025,'DATI CM'!$A$2:$F$28,2,FALSE)</f>
        <v>GNGGNN70A65L219B</v>
      </c>
    </row>
    <row r="2026" ht="15.75" hidden="1" customHeight="1">
      <c r="A2026" s="10" t="str">
        <f>IFERROR(VLOOKUP(exp_SILP!$W2026,exp_utenti_P!D:D,1,FALSE),"_DA INSERIRE")</f>
        <v>LGBHND91H68Z330K</v>
      </c>
      <c r="B2026" s="10" t="str">
        <f>IF(AND(exp_SILP!$S2026="A.3 ORIENTAMENTO PROFESSIONALE",exp_SILP!$AD2026="4.2"),"A.3 ORIENTAMENTO PROFESSIONALE (CARCERE)",
IF(AND(exp_SILP!$S2026="A.3 ORIENTAMENTO PROFESSIONALE",exp_SILP!$AD2026="."),"A.3 ORIENTAMENTO PROFESSIONALE (CARCERE)",
IF(AND(exp_SILP!$S2026="A.4 CONSULENZA ORIENTATIVA",exp_SILP!$AD2026="4.2"),"A.4 CONSULENZA ORIENTATIVA (CARCERE)",
IF(AND(exp_SILP!$S2026="A.4 CONSULENZA ORIENTATIVA",exp_SILP!$AD2026="."),"A.4 CONSULENZA ORIENTATIVA (CARCERE)",
IF(AND(exp_SILP!$S2026="A.5 - LEP F1 - ACCOMPAGNAMENTO AL LAVORO",exp_SILP!$AD2026="4.2"),"A.5 - LEP F1 - ACCOMPAGNAMENTO AL LAVORO (CARCERE)",
IF(AND(exp_SILP!$S2026="A.5 - LEP F1 - ACCOMPAGNAMENTO AL LAVORO",exp_SILP!$AD2026="."),"A.5 - LEP F1 - ACCOMPAGNAMENTO AL LAVORO (CARCERE)",
IF(AND(exp_SILP!$S2026="A.5.2a - TUTORAGGIO TIROCINI",exp_SILP!$AD2026="4.2"),"A.5.2a - TUTORAGGIO TIROCINI (CARCERE)",
exp_SILP!$S2026)))))))</f>
        <v>A.5 - LEP F1 - ACCOMPAGNAMENTO AL LAVORO</v>
      </c>
      <c r="C2026" s="11" t="str">
        <f>CONCATENATE(VLOOKUP(exp_SILP!$B2026,'DATI COMMESSE'!$A$2:$F$25,4,FALSE)," - ", VLOOKUP(exp_SILP!$B2026,'DATI COMMESSE'!$A$2:$F$25,2,FALSE)," - ",VLOOKUP(exp_SILP!$B2026,'DATI COMMESSE'!$A$2:$F$25,3,FALSE))</f>
        <v>GOL - 22-02-5000 - 22-12-5003</v>
      </c>
      <c r="D2026" s="11" t="str">
        <f>LEFT(exp_SILP!$R2026,5)</f>
        <v>14:00</v>
      </c>
      <c r="E2026" s="11" t="str">
        <f>RIGHT(exp_SILP!$R2026,5)</f>
        <v>15:00</v>
      </c>
      <c r="F2026" s="11">
        <f>IF(exp_SILP!$AG2026&gt;=60,exp_SILP!$AG2026/60,exp_SILP!$AG2026)</f>
        <v>1</v>
      </c>
      <c r="G2026" s="11" t="str">
        <f>VLOOKUP(exp_SILP!$Y2026,'DATI CM'!$A$2:$F$28,2,FALSE)</f>
        <v>SPDPRZ67H55L219V</v>
      </c>
      <c r="H2026" s="11" t="str">
        <f>VLOOKUP(exp_SILP!$Y2026,'DATI CM'!$A$2:$F$28,3,FALSE)</f>
        <v>A010</v>
      </c>
      <c r="I2026" s="11" t="str">
        <f t="shared" si="1"/>
        <v>N</v>
      </c>
      <c r="J2026" s="11" t="str">
        <f>VLOOKUP(exp_SILP!$Y2026,'DATI CM'!$A$2:$F$28,4,FALSE)</f>
        <v>TORINO</v>
      </c>
      <c r="K2026" s="12">
        <f>VLOOKUP(exp_SILP!$B2026,'DATI COMMESSE'!$A$2:$F$25,5,FALSE)</f>
        <v>39.94</v>
      </c>
      <c r="L2026" s="12" t="str">
        <f>IF(exp_SILP!$B2026="A4.10 - LEP E - ORIENTAMENTO SPECIALISTICO SKILL GAP ANALYSIS - GRUPPO 3P",0,VLOOKUP(exp_SILP!$Y2026,'DATI CM'!$A$2:$F$28,6,FALSE))</f>
        <v/>
      </c>
      <c r="M2026" s="12">
        <f>IFERROR(VLOOKUP(exp_SILP!$B2026,'DATI CM'!$H$2:$I$16,2,FALSE)*exp_SILP!$F2026,0)</f>
        <v>0</v>
      </c>
      <c r="N2026" s="11" t="str">
        <f>VLOOKUP(exp_SILP!$B2026,'DATI COMMESSE'!$A$2:$F$25,4,FALSE)</f>
        <v>GOL</v>
      </c>
      <c r="O2026" s="13">
        <f>VLOOKUP(exp_SILP!$B2026,'DATI COMMESSE'!$A$2:$F$25,5,FALSE)*exp_SILP!$F2026</f>
        <v>39.94</v>
      </c>
      <c r="P2026" s="11" t="str">
        <f>IF(MID(exp_SILP!$W2026,10,2)&gt;"40","F","M")</f>
        <v>F</v>
      </c>
      <c r="Q2026" s="27" t="s">
        <v>1806</v>
      </c>
      <c r="R2026" s="15" t="s">
        <v>56</v>
      </c>
      <c r="S2026" s="15" t="s">
        <v>57</v>
      </c>
      <c r="T2026" s="15" t="s">
        <v>58</v>
      </c>
      <c r="U2026" s="15" t="s">
        <v>59</v>
      </c>
      <c r="V2026" s="15" t="s">
        <v>806</v>
      </c>
      <c r="W2026" s="15" t="s">
        <v>807</v>
      </c>
      <c r="X2026" s="15" t="s">
        <v>808</v>
      </c>
      <c r="Y2026" s="15" t="s">
        <v>17</v>
      </c>
      <c r="Z2026" s="15" t="s">
        <v>63</v>
      </c>
      <c r="AA2026" s="15" t="s">
        <v>64</v>
      </c>
      <c r="AB2026" s="15" t="s">
        <v>65</v>
      </c>
      <c r="AC2026" s="15" t="s">
        <v>135</v>
      </c>
      <c r="AD2026" s="15" t="s">
        <v>59</v>
      </c>
      <c r="AE2026" s="15" t="s">
        <v>59</v>
      </c>
      <c r="AF2026" s="15" t="s">
        <v>59</v>
      </c>
      <c r="AG2026" s="28" t="s">
        <v>67</v>
      </c>
      <c r="AH2026" s="15" t="s">
        <v>1806</v>
      </c>
      <c r="AI2026" s="15" t="s">
        <v>137</v>
      </c>
      <c r="AJ2026" s="15" t="str">
        <f>VLOOKUP(exp_SILP!$Y2026,'DATI CM'!$A$2:$F$28,2,FALSE)</f>
        <v>SPDPRZ67H55L219V</v>
      </c>
    </row>
    <row r="2027" ht="15.75" hidden="1" customHeight="1">
      <c r="A2027" s="17" t="str">
        <f>IFERROR(VLOOKUP(exp_SILP!$W2027,exp_utenti_P!D:D,1,FALSE),"_DA INSERIRE")</f>
        <v>BRBLVC03B18L219Y</v>
      </c>
      <c r="B2027" s="17" t="str">
        <f>IF(AND(exp_SILP!$S2027="A.3 ORIENTAMENTO PROFESSIONALE",exp_SILP!$AD2027="4.2"),"A.3 ORIENTAMENTO PROFESSIONALE (CARCERE)",
IF(AND(exp_SILP!$S2027="A.3 ORIENTAMENTO PROFESSIONALE",exp_SILP!$AD2027="."),"A.3 ORIENTAMENTO PROFESSIONALE (CARCERE)",
IF(AND(exp_SILP!$S2027="A.4 CONSULENZA ORIENTATIVA",exp_SILP!$AD2027="4.2"),"A.4 CONSULENZA ORIENTATIVA (CARCERE)",
IF(AND(exp_SILP!$S2027="A.4 CONSULENZA ORIENTATIVA",exp_SILP!$AD2027="."),"A.4 CONSULENZA ORIENTATIVA (CARCERE)",
IF(AND(exp_SILP!$S2027="A.5 - LEP F1 - ACCOMPAGNAMENTO AL LAVORO",exp_SILP!$AD2027="4.2"),"A.5 - LEP F1 - ACCOMPAGNAMENTO AL LAVORO (CARCERE)",
IF(AND(exp_SILP!$S2027="A.5 - LEP F1 - ACCOMPAGNAMENTO AL LAVORO",exp_SILP!$AD2027="."),"A.5 - LEP F1 - ACCOMPAGNAMENTO AL LAVORO (CARCERE)",
IF(AND(exp_SILP!$S2027="A.5.2a - TUTORAGGIO TIROCINI",exp_SILP!$AD2027="4.2"),"A.5.2a - TUTORAGGIO TIROCINI (CARCERE)",
exp_SILP!$S2027)))))))</f>
        <v>A4.10 - LEP E - ORIENTAMENTO SPECIALISTICO SKILL GAP ANALYSIS</v>
      </c>
      <c r="C2027" s="18" t="str">
        <f>CONCATENATE(VLOOKUP(exp_SILP!$B2027,'DATI COMMESSE'!$A$2:$F$25,4,FALSE)," - ", VLOOKUP(exp_SILP!$B2027,'DATI COMMESSE'!$A$2:$F$25,2,FALSE)," - ",VLOOKUP(exp_SILP!$B2027,'DATI COMMESSE'!$A$2:$F$25,3,FALSE))</f>
        <v>GOL - 22-02-5000 - 22-12-5003</v>
      </c>
      <c r="D2027" s="18" t="str">
        <f>LEFT(exp_SILP!$R2027,5)</f>
        <v>11:00</v>
      </c>
      <c r="E2027" s="18" t="str">
        <f>RIGHT(exp_SILP!$R2027,5)</f>
        <v>12:00</v>
      </c>
      <c r="F2027" s="18">
        <f>IF(exp_SILP!$AG2027&gt;=60,exp_SILP!$AG2027/60,exp_SILP!$AG2027)</f>
        <v>1</v>
      </c>
      <c r="G2027" s="18" t="str">
        <f>VLOOKUP(exp_SILP!$Y2027,'DATI CM'!$A$2:$F$28,2,FALSE)</f>
        <v>DNRSMN97E58L219U</v>
      </c>
      <c r="H2027" s="18" t="str">
        <f>VLOOKUP(exp_SILP!$Y2027,'DATI CM'!$A$2:$F$28,3,FALSE)</f>
        <v/>
      </c>
      <c r="I2027" s="18" t="str">
        <f t="shared" si="1"/>
        <v>N</v>
      </c>
      <c r="J2027" s="18" t="str">
        <f>VLOOKUP(exp_SILP!$Y2027,'DATI CM'!$A$2:$F$28,4,FALSE)</f>
        <v/>
      </c>
      <c r="K2027" s="19">
        <f>VLOOKUP(exp_SILP!$B2027,'DATI COMMESSE'!$A$2:$F$25,5,FALSE)</f>
        <v>39.94</v>
      </c>
      <c r="L2027" s="19" t="str">
        <f>IF(exp_SILP!$B2027="A4.10 - LEP E - ORIENTAMENTO SPECIALISTICO SKILL GAP ANALYSIS - GRUPPO 3P",0,VLOOKUP(exp_SILP!$Y2027,'DATI CM'!$A$2:$F$28,6,FALSE))</f>
        <v/>
      </c>
      <c r="M2027" s="19">
        <f>IFERROR(VLOOKUP(exp_SILP!$B2027,'DATI CM'!$H$2:$I$16,2,FALSE)*exp_SILP!$F2027,0)</f>
        <v>0</v>
      </c>
      <c r="N2027" s="18" t="str">
        <f>VLOOKUP(exp_SILP!$B2027,'DATI COMMESSE'!$A$2:$F$25,4,FALSE)</f>
        <v>GOL</v>
      </c>
      <c r="O2027" s="20">
        <f>VLOOKUP(exp_SILP!$B2027,'DATI COMMESSE'!$A$2:$F$25,5,FALSE)*exp_SILP!$F2027</f>
        <v>39.94</v>
      </c>
      <c r="P2027" s="18" t="str">
        <f>IF(MID(exp_SILP!$W2027,10,2)&gt;"40","F","M")</f>
        <v>M</v>
      </c>
      <c r="Q2027" s="24" t="s">
        <v>1806</v>
      </c>
      <c r="R2027" s="22" t="s">
        <v>278</v>
      </c>
      <c r="S2027" s="22" t="s">
        <v>70</v>
      </c>
      <c r="T2027" s="22" t="s">
        <v>58</v>
      </c>
      <c r="U2027" s="22" t="s">
        <v>59</v>
      </c>
      <c r="V2027" s="22" t="s">
        <v>1537</v>
      </c>
      <c r="W2027" s="22" t="s">
        <v>1538</v>
      </c>
      <c r="X2027" s="22" t="s">
        <v>1539</v>
      </c>
      <c r="Y2027" s="22" t="s">
        <v>8</v>
      </c>
      <c r="Z2027" s="22" t="s">
        <v>63</v>
      </c>
      <c r="AA2027" s="22" t="s">
        <v>64</v>
      </c>
      <c r="AB2027" s="22" t="s">
        <v>65</v>
      </c>
      <c r="AC2027" s="22" t="s">
        <v>135</v>
      </c>
      <c r="AD2027" s="22" t="s">
        <v>59</v>
      </c>
      <c r="AE2027" s="22" t="s">
        <v>59</v>
      </c>
      <c r="AF2027" s="22" t="s">
        <v>114</v>
      </c>
      <c r="AG2027" s="25" t="s">
        <v>67</v>
      </c>
      <c r="AH2027" s="22" t="s">
        <v>1806</v>
      </c>
      <c r="AI2027" s="22" t="s">
        <v>143</v>
      </c>
      <c r="AJ2027" s="22" t="str">
        <f>VLOOKUP(exp_SILP!$Y2027,'DATI CM'!$A$2:$F$28,2,FALSE)</f>
        <v>DNRSMN97E58L219U</v>
      </c>
    </row>
    <row r="2028" ht="15.75" hidden="1" customHeight="1">
      <c r="A2028" s="10" t="str">
        <f>IFERROR(VLOOKUP(exp_SILP!$W2028,exp_utenti_P!D:D,1,FALSE),"_DA INSERIRE")</f>
        <v>DLFCCL61S62H620J</v>
      </c>
      <c r="B2028" s="10" t="str">
        <f>IF(AND(exp_SILP!$S2028="A.3 ORIENTAMENTO PROFESSIONALE",exp_SILP!$AD2028="4.2"),"A.3 ORIENTAMENTO PROFESSIONALE (CARCERE)",
IF(AND(exp_SILP!$S2028="A.3 ORIENTAMENTO PROFESSIONALE",exp_SILP!$AD2028="."),"A.3 ORIENTAMENTO PROFESSIONALE (CARCERE)",
IF(AND(exp_SILP!$S2028="A.4 CONSULENZA ORIENTATIVA",exp_SILP!$AD2028="4.2"),"A.4 CONSULENZA ORIENTATIVA (CARCERE)",
IF(AND(exp_SILP!$S2028="A.4 CONSULENZA ORIENTATIVA",exp_SILP!$AD2028="."),"A.4 CONSULENZA ORIENTATIVA (CARCERE)",
IF(AND(exp_SILP!$S2028="A.5 - LEP F1 - ACCOMPAGNAMENTO AL LAVORO",exp_SILP!$AD2028="4.2"),"A.5 - LEP F1 - ACCOMPAGNAMENTO AL LAVORO (CARCERE)",
IF(AND(exp_SILP!$S2028="A.5 - LEP F1 - ACCOMPAGNAMENTO AL LAVORO",exp_SILP!$AD2028="."),"A.5 - LEP F1 - ACCOMPAGNAMENTO AL LAVORO (CARCERE)",
IF(AND(exp_SILP!$S2028="A.5.2a - TUTORAGGIO TIROCINI",exp_SILP!$AD2028="4.2"),"A.5.2a - TUTORAGGIO TIROCINI (CARCERE)",
exp_SILP!$S2028)))))))</f>
        <v>A4.10 - LEP E - ORIENTAMENTO SPECIALISTICO SKILL GAP ANALYSIS</v>
      </c>
      <c r="C2028" s="11" t="str">
        <f>CONCATENATE(VLOOKUP(exp_SILP!$B2028,'DATI COMMESSE'!$A$2:$F$25,4,FALSE)," - ", VLOOKUP(exp_SILP!$B2028,'DATI COMMESSE'!$A$2:$F$25,2,FALSE)," - ",VLOOKUP(exp_SILP!$B2028,'DATI COMMESSE'!$A$2:$F$25,3,FALSE))</f>
        <v>GOL - 22-02-5000 - 22-12-5003</v>
      </c>
      <c r="D2028" s="11" t="str">
        <f>LEFT(exp_SILP!$R2028,5)</f>
        <v>14:00</v>
      </c>
      <c r="E2028" s="11" t="str">
        <f>RIGHT(exp_SILP!$R2028,5)</f>
        <v>15:00</v>
      </c>
      <c r="F2028" s="11">
        <f>IF(exp_SILP!$AG2028&gt;=60,exp_SILP!$AG2028/60,exp_SILP!$AG2028)</f>
        <v>1</v>
      </c>
      <c r="G2028" s="11" t="str">
        <f>VLOOKUP(exp_SILP!$Y2028,'DATI CM'!$A$2:$F$28,2,FALSE)</f>
        <v>TRZCST69B41F952V</v>
      </c>
      <c r="H2028" s="11" t="str">
        <f>VLOOKUP(exp_SILP!$Y2028,'DATI CM'!$A$2:$F$28,3,FALSE)</f>
        <v/>
      </c>
      <c r="I2028" s="11" t="str">
        <f t="shared" si="1"/>
        <v>N</v>
      </c>
      <c r="J2028" s="11" t="str">
        <f>VLOOKUP(exp_SILP!$Y2028,'DATI CM'!$A$2:$F$28,4,FALSE)</f>
        <v/>
      </c>
      <c r="K2028" s="12">
        <f>VLOOKUP(exp_SILP!$B2028,'DATI COMMESSE'!$A$2:$F$25,5,FALSE)</f>
        <v>39.94</v>
      </c>
      <c r="L2028" s="12" t="str">
        <f>IF(exp_SILP!$B2028="A4.10 - LEP E - ORIENTAMENTO SPECIALISTICO SKILL GAP ANALYSIS - GRUPPO 3P",0,VLOOKUP(exp_SILP!$Y2028,'DATI CM'!$A$2:$F$28,6,FALSE))</f>
        <v/>
      </c>
      <c r="M2028" s="12">
        <f>IFERROR(VLOOKUP(exp_SILP!$B2028,'DATI CM'!$H$2:$I$16,2,FALSE)*exp_SILP!$F2028,0)</f>
        <v>0</v>
      </c>
      <c r="N2028" s="11" t="str">
        <f>VLOOKUP(exp_SILP!$B2028,'DATI COMMESSE'!$A$2:$F$25,4,FALSE)</f>
        <v>GOL</v>
      </c>
      <c r="O2028" s="13">
        <f>VLOOKUP(exp_SILP!$B2028,'DATI COMMESSE'!$A$2:$F$25,5,FALSE)*exp_SILP!$F2028</f>
        <v>39.94</v>
      </c>
      <c r="P2028" s="11" t="str">
        <f>IF(MID(exp_SILP!$W2028,10,2)&gt;"40","F","M")</f>
        <v>F</v>
      </c>
      <c r="Q2028" s="27" t="s">
        <v>1806</v>
      </c>
      <c r="R2028" s="15" t="s">
        <v>56</v>
      </c>
      <c r="S2028" s="15" t="s">
        <v>70</v>
      </c>
      <c r="T2028" s="15" t="s">
        <v>58</v>
      </c>
      <c r="U2028" s="15" t="s">
        <v>59</v>
      </c>
      <c r="V2028" s="15" t="s">
        <v>1598</v>
      </c>
      <c r="W2028" s="15" t="s">
        <v>1599</v>
      </c>
      <c r="X2028" s="15" t="s">
        <v>1600</v>
      </c>
      <c r="Y2028" s="15" t="s">
        <v>18</v>
      </c>
      <c r="Z2028" s="15" t="s">
        <v>63</v>
      </c>
      <c r="AA2028" s="15" t="s">
        <v>64</v>
      </c>
      <c r="AB2028" s="15" t="s">
        <v>65</v>
      </c>
      <c r="AC2028" s="15" t="s">
        <v>82</v>
      </c>
      <c r="AD2028" s="15" t="s">
        <v>59</v>
      </c>
      <c r="AE2028" s="15" t="s">
        <v>59</v>
      </c>
      <c r="AF2028" s="15" t="s">
        <v>59</v>
      </c>
      <c r="AG2028" s="28" t="s">
        <v>67</v>
      </c>
      <c r="AH2028" s="15" t="s">
        <v>1204</v>
      </c>
      <c r="AI2028" s="15" t="s">
        <v>83</v>
      </c>
      <c r="AJ2028" s="15" t="str">
        <f>VLOOKUP(exp_SILP!$Y2028,'DATI CM'!$A$2:$F$28,2,FALSE)</f>
        <v>TRZCST69B41F952V</v>
      </c>
    </row>
    <row r="2029" ht="15.75" hidden="1" customHeight="1">
      <c r="A2029" s="17" t="str">
        <f>IFERROR(VLOOKUP(exp_SILP!$W2029,exp_utenti_P!D:D,1,FALSE),"_DA INSERIRE")</f>
        <v>DLFCCL61S62H620J</v>
      </c>
      <c r="B2029" s="17" t="str">
        <f>IF(AND(exp_SILP!$S2029="A.3 ORIENTAMENTO PROFESSIONALE",exp_SILP!$AD2029="4.2"),"A.3 ORIENTAMENTO PROFESSIONALE (CARCERE)",
IF(AND(exp_SILP!$S2029="A.3 ORIENTAMENTO PROFESSIONALE",exp_SILP!$AD2029="."),"A.3 ORIENTAMENTO PROFESSIONALE (CARCERE)",
IF(AND(exp_SILP!$S2029="A.4 CONSULENZA ORIENTATIVA",exp_SILP!$AD2029="4.2"),"A.4 CONSULENZA ORIENTATIVA (CARCERE)",
IF(AND(exp_SILP!$S2029="A.4 CONSULENZA ORIENTATIVA",exp_SILP!$AD2029="."),"A.4 CONSULENZA ORIENTATIVA (CARCERE)",
IF(AND(exp_SILP!$S2029="A.5 - LEP F1 - ACCOMPAGNAMENTO AL LAVORO",exp_SILP!$AD2029="4.2"),"A.5 - LEP F1 - ACCOMPAGNAMENTO AL LAVORO (CARCERE)",
IF(AND(exp_SILP!$S2029="A.5 - LEP F1 - ACCOMPAGNAMENTO AL LAVORO",exp_SILP!$AD2029="."),"A.5 - LEP F1 - ACCOMPAGNAMENTO AL LAVORO (CARCERE)",
IF(AND(exp_SILP!$S2029="A.5.2a - TUTORAGGIO TIROCINI",exp_SILP!$AD2029="4.2"),"A.5.2a - TUTORAGGIO TIROCINI (CARCERE)",
exp_SILP!$S2029)))))))</f>
        <v>A4.10 - LEP E - ORIENTAMENTO SPECIALISTICO SKILL GAP ANALYSIS</v>
      </c>
      <c r="C2029" s="18" t="str">
        <f>CONCATENATE(VLOOKUP(exp_SILP!$B2029,'DATI COMMESSE'!$A$2:$F$25,4,FALSE)," - ", VLOOKUP(exp_SILP!$B2029,'DATI COMMESSE'!$A$2:$F$25,2,FALSE)," - ",VLOOKUP(exp_SILP!$B2029,'DATI COMMESSE'!$A$2:$F$25,3,FALSE))</f>
        <v>GOL - 22-02-5000 - 22-12-5003</v>
      </c>
      <c r="D2029" s="18" t="str">
        <f>LEFT(exp_SILP!$R2029,5)</f>
        <v>11:00</v>
      </c>
      <c r="E2029" s="18" t="str">
        <f>RIGHT(exp_SILP!$R2029,5)</f>
        <v>13:00</v>
      </c>
      <c r="F2029" s="18">
        <f>IF(exp_SILP!$AG2029&gt;=60,exp_SILP!$AG2029/60,exp_SILP!$AG2029)</f>
        <v>2</v>
      </c>
      <c r="G2029" s="18" t="str">
        <f>VLOOKUP(exp_SILP!$Y2029,'DATI CM'!$A$2:$F$28,2,FALSE)</f>
        <v>TRZCST69B41F952V</v>
      </c>
      <c r="H2029" s="18" t="str">
        <f>VLOOKUP(exp_SILP!$Y2029,'DATI CM'!$A$2:$F$28,3,FALSE)</f>
        <v/>
      </c>
      <c r="I2029" s="18" t="str">
        <f t="shared" si="1"/>
        <v>N</v>
      </c>
      <c r="J2029" s="18" t="str">
        <f>VLOOKUP(exp_SILP!$Y2029,'DATI CM'!$A$2:$F$28,4,FALSE)</f>
        <v/>
      </c>
      <c r="K2029" s="19">
        <f>VLOOKUP(exp_SILP!$B2029,'DATI COMMESSE'!$A$2:$F$25,5,FALSE)</f>
        <v>39.94</v>
      </c>
      <c r="L2029" s="19" t="str">
        <f>IF(exp_SILP!$B2029="A4.10 - LEP E - ORIENTAMENTO SPECIALISTICO SKILL GAP ANALYSIS - GRUPPO 3P",0,VLOOKUP(exp_SILP!$Y2029,'DATI CM'!$A$2:$F$28,6,FALSE))</f>
        <v/>
      </c>
      <c r="M2029" s="19">
        <f>IFERROR(VLOOKUP(exp_SILP!$B2029,'DATI CM'!$H$2:$I$16,2,FALSE)*exp_SILP!$F2029,0)</f>
        <v>0</v>
      </c>
      <c r="N2029" s="18" t="str">
        <f>VLOOKUP(exp_SILP!$B2029,'DATI COMMESSE'!$A$2:$F$25,4,FALSE)</f>
        <v>GOL</v>
      </c>
      <c r="O2029" s="20">
        <f>VLOOKUP(exp_SILP!$B2029,'DATI COMMESSE'!$A$2:$F$25,5,FALSE)*exp_SILP!$F2029</f>
        <v>79.88</v>
      </c>
      <c r="P2029" s="18" t="str">
        <f>IF(MID(exp_SILP!$W2029,10,2)&gt;"40","F","M")</f>
        <v>F</v>
      </c>
      <c r="Q2029" s="24" t="s">
        <v>1806</v>
      </c>
      <c r="R2029" s="22" t="s">
        <v>219</v>
      </c>
      <c r="S2029" s="22" t="s">
        <v>70</v>
      </c>
      <c r="T2029" s="22" t="s">
        <v>58</v>
      </c>
      <c r="U2029" s="22" t="s">
        <v>59</v>
      </c>
      <c r="V2029" s="22" t="s">
        <v>1598</v>
      </c>
      <c r="W2029" s="22" t="s">
        <v>1599</v>
      </c>
      <c r="X2029" s="22" t="s">
        <v>1600</v>
      </c>
      <c r="Y2029" s="22" t="s">
        <v>18</v>
      </c>
      <c r="Z2029" s="22" t="s">
        <v>63</v>
      </c>
      <c r="AA2029" s="22" t="s">
        <v>64</v>
      </c>
      <c r="AB2029" s="22" t="s">
        <v>65</v>
      </c>
      <c r="AC2029" s="22" t="s">
        <v>82</v>
      </c>
      <c r="AD2029" s="22" t="s">
        <v>59</v>
      </c>
      <c r="AE2029" s="22" t="s">
        <v>59</v>
      </c>
      <c r="AF2029" s="22" t="s">
        <v>59</v>
      </c>
      <c r="AG2029" s="25" t="s">
        <v>76</v>
      </c>
      <c r="AH2029" s="22" t="s">
        <v>1806</v>
      </c>
      <c r="AI2029" s="22" t="s">
        <v>83</v>
      </c>
      <c r="AJ2029" s="22" t="str">
        <f>VLOOKUP(exp_SILP!$Y2029,'DATI CM'!$A$2:$F$28,2,FALSE)</f>
        <v>TRZCST69B41F952V</v>
      </c>
    </row>
    <row r="2030" ht="15.75" hidden="1" customHeight="1">
      <c r="A2030" s="10" t="str">
        <f>IFERROR(VLOOKUP(exp_SILP!$W2030,exp_utenti_P!D:D,1,FALSE),"_DA INSERIRE")</f>
        <v>FRQMMM89S10Z236M</v>
      </c>
      <c r="B2030" s="10" t="str">
        <f>IF(AND(exp_SILP!$S2030="A.3 ORIENTAMENTO PROFESSIONALE",exp_SILP!$AD2030="4.2"),"A.3 ORIENTAMENTO PROFESSIONALE (CARCERE)",
IF(AND(exp_SILP!$S2030="A.3 ORIENTAMENTO PROFESSIONALE",exp_SILP!$AD2030="."),"A.3 ORIENTAMENTO PROFESSIONALE (CARCERE)",
IF(AND(exp_SILP!$S2030="A.4 CONSULENZA ORIENTATIVA",exp_SILP!$AD2030="4.2"),"A.4 CONSULENZA ORIENTATIVA (CARCERE)",
IF(AND(exp_SILP!$S2030="A.4 CONSULENZA ORIENTATIVA",exp_SILP!$AD2030="."),"A.4 CONSULENZA ORIENTATIVA (CARCERE)",
IF(AND(exp_SILP!$S2030="A.5 - LEP F1 - ACCOMPAGNAMENTO AL LAVORO",exp_SILP!$AD2030="4.2"),"A.5 - LEP F1 - ACCOMPAGNAMENTO AL LAVORO (CARCERE)",
IF(AND(exp_SILP!$S2030="A.5 - LEP F1 - ACCOMPAGNAMENTO AL LAVORO",exp_SILP!$AD2030="."),"A.5 - LEP F1 - ACCOMPAGNAMENTO AL LAVORO (CARCERE)",
IF(AND(exp_SILP!$S2030="A.5.2a - TUTORAGGIO TIROCINI",exp_SILP!$AD2030="4.2"),"A.5.2a - TUTORAGGIO TIROCINI (CARCERE)",
exp_SILP!$S2030)))))))</f>
        <v>A4.10 - LEP E - ORIENTAMENTO SPECIALISTICO SKILL GAP ANALYSIS</v>
      </c>
      <c r="C2030" s="11" t="str">
        <f>CONCATENATE(VLOOKUP(exp_SILP!$B2030,'DATI COMMESSE'!$A$2:$F$25,4,FALSE)," - ", VLOOKUP(exp_SILP!$B2030,'DATI COMMESSE'!$A$2:$F$25,2,FALSE)," - ",VLOOKUP(exp_SILP!$B2030,'DATI COMMESSE'!$A$2:$F$25,3,FALSE))</f>
        <v>GOL - 22-02-5000 - 22-12-5003</v>
      </c>
      <c r="D2030" s="11" t="str">
        <f>LEFT(exp_SILP!$R2030,5)</f>
        <v>10:00</v>
      </c>
      <c r="E2030" s="11" t="str">
        <f>RIGHT(exp_SILP!$R2030,5)</f>
        <v>11:00</v>
      </c>
      <c r="F2030" s="11">
        <f>IF(exp_SILP!$AG2030&gt;=60,exp_SILP!$AG2030/60,exp_SILP!$AG2030)</f>
        <v>1</v>
      </c>
      <c r="G2030" s="11" t="str">
        <f>VLOOKUP(exp_SILP!$Y2030,'DATI CM'!$A$2:$F$28,2,FALSE)</f>
        <v>TRZCST69B41F952V</v>
      </c>
      <c r="H2030" s="11" t="str">
        <f>VLOOKUP(exp_SILP!$Y2030,'DATI CM'!$A$2:$F$28,3,FALSE)</f>
        <v/>
      </c>
      <c r="I2030" s="11" t="str">
        <f t="shared" si="1"/>
        <v>N</v>
      </c>
      <c r="J2030" s="11" t="str">
        <f>VLOOKUP(exp_SILP!$Y2030,'DATI CM'!$A$2:$F$28,4,FALSE)</f>
        <v/>
      </c>
      <c r="K2030" s="12">
        <f>VLOOKUP(exp_SILP!$B2030,'DATI COMMESSE'!$A$2:$F$25,5,FALSE)</f>
        <v>39.94</v>
      </c>
      <c r="L2030" s="12" t="str">
        <f>IF(exp_SILP!$B2030="A4.10 - LEP E - ORIENTAMENTO SPECIALISTICO SKILL GAP ANALYSIS - GRUPPO 3P",0,VLOOKUP(exp_SILP!$Y2030,'DATI CM'!$A$2:$F$28,6,FALSE))</f>
        <v/>
      </c>
      <c r="M2030" s="12">
        <f>IFERROR(VLOOKUP(exp_SILP!$B2030,'DATI CM'!$H$2:$I$16,2,FALSE)*exp_SILP!$F2030,0)</f>
        <v>0</v>
      </c>
      <c r="N2030" s="11" t="str">
        <f>VLOOKUP(exp_SILP!$B2030,'DATI COMMESSE'!$A$2:$F$25,4,FALSE)</f>
        <v>GOL</v>
      </c>
      <c r="O2030" s="13">
        <f>VLOOKUP(exp_SILP!$B2030,'DATI COMMESSE'!$A$2:$F$25,5,FALSE)*exp_SILP!$F2030</f>
        <v>39.94</v>
      </c>
      <c r="P2030" s="11" t="str">
        <f>IF(MID(exp_SILP!$W2030,10,2)&gt;"40","F","M")</f>
        <v>M</v>
      </c>
      <c r="Q2030" s="27" t="s">
        <v>1806</v>
      </c>
      <c r="R2030" s="15" t="s">
        <v>139</v>
      </c>
      <c r="S2030" s="15" t="s">
        <v>70</v>
      </c>
      <c r="T2030" s="15" t="s">
        <v>58</v>
      </c>
      <c r="U2030" s="15" t="s">
        <v>59</v>
      </c>
      <c r="V2030" s="15" t="s">
        <v>1719</v>
      </c>
      <c r="W2030" s="15" t="s">
        <v>1720</v>
      </c>
      <c r="X2030" s="15" t="s">
        <v>1721</v>
      </c>
      <c r="Y2030" s="15" t="s">
        <v>18</v>
      </c>
      <c r="Z2030" s="15" t="s">
        <v>63</v>
      </c>
      <c r="AA2030" s="15" t="s">
        <v>64</v>
      </c>
      <c r="AB2030" s="15" t="s">
        <v>65</v>
      </c>
      <c r="AC2030" s="15" t="s">
        <v>82</v>
      </c>
      <c r="AD2030" s="15" t="s">
        <v>59</v>
      </c>
      <c r="AE2030" s="15" t="s">
        <v>59</v>
      </c>
      <c r="AF2030" s="15" t="s">
        <v>59</v>
      </c>
      <c r="AG2030" s="28" t="s">
        <v>67</v>
      </c>
      <c r="AH2030" s="15" t="s">
        <v>1806</v>
      </c>
      <c r="AI2030" s="15" t="s">
        <v>83</v>
      </c>
      <c r="AJ2030" s="15" t="str">
        <f>VLOOKUP(exp_SILP!$Y2030,'DATI CM'!$A$2:$F$28,2,FALSE)</f>
        <v>TRZCST69B41F952V</v>
      </c>
    </row>
    <row r="2031" ht="15.75" hidden="1" customHeight="1">
      <c r="A2031" s="17" t="str">
        <f>IFERROR(VLOOKUP(exp_SILP!$W2031,exp_utenti_P!D:D,1,FALSE),"_DA INSERIRE")</f>
        <v>BRNFTH84H65Z330C</v>
      </c>
      <c r="B2031" s="17" t="str">
        <f>IF(AND(exp_SILP!$S2031="A.3 ORIENTAMENTO PROFESSIONALE",exp_SILP!$AD2031="4.2"),"A.3 ORIENTAMENTO PROFESSIONALE (CARCERE)",
IF(AND(exp_SILP!$S2031="A.3 ORIENTAMENTO PROFESSIONALE",exp_SILP!$AD2031="."),"A.3 ORIENTAMENTO PROFESSIONALE (CARCERE)",
IF(AND(exp_SILP!$S2031="A.4 CONSULENZA ORIENTATIVA",exp_SILP!$AD2031="4.2"),"A.4 CONSULENZA ORIENTATIVA (CARCERE)",
IF(AND(exp_SILP!$S2031="A.4 CONSULENZA ORIENTATIVA",exp_SILP!$AD2031="."),"A.4 CONSULENZA ORIENTATIVA (CARCERE)",
IF(AND(exp_SILP!$S2031="A.5 - LEP F1 - ACCOMPAGNAMENTO AL LAVORO",exp_SILP!$AD2031="4.2"),"A.5 - LEP F1 - ACCOMPAGNAMENTO AL LAVORO (CARCERE)",
IF(AND(exp_SILP!$S2031="A.5 - LEP F1 - ACCOMPAGNAMENTO AL LAVORO",exp_SILP!$AD2031="."),"A.5 - LEP F1 - ACCOMPAGNAMENTO AL LAVORO (CARCERE)",
IF(AND(exp_SILP!$S2031="A.5.2a - TUTORAGGIO TIROCINI",exp_SILP!$AD2031="4.2"),"A.5.2a - TUTORAGGIO TIROCINI (CARCERE)",
exp_SILP!$S2031)))))))</f>
        <v>A4.10 - LEP E - ORIENTAMENTO SPECIALISTICO SKILL GAP ANALYSIS</v>
      </c>
      <c r="C2031" s="18" t="str">
        <f>CONCATENATE(VLOOKUP(exp_SILP!$B2031,'DATI COMMESSE'!$A$2:$F$25,4,FALSE)," - ", VLOOKUP(exp_SILP!$B2031,'DATI COMMESSE'!$A$2:$F$25,2,FALSE)," - ",VLOOKUP(exp_SILP!$B2031,'DATI COMMESSE'!$A$2:$F$25,3,FALSE))</f>
        <v>GOL - 22-02-5000 - 22-12-5003</v>
      </c>
      <c r="D2031" s="18" t="str">
        <f>LEFT(exp_SILP!$R2031,5)</f>
        <v>16:00</v>
      </c>
      <c r="E2031" s="18" t="str">
        <f>RIGHT(exp_SILP!$R2031,5)</f>
        <v>18:00</v>
      </c>
      <c r="F2031" s="18">
        <f>IF(exp_SILP!$AG2031&gt;=60,exp_SILP!$AG2031/60,exp_SILP!$AG2031)</f>
        <v>2</v>
      </c>
      <c r="G2031" s="18" t="str">
        <f>VLOOKUP(exp_SILP!$Y2031,'DATI CM'!$A$2:$F$28,2,FALSE)</f>
        <v>MGGMTT78H09L219D</v>
      </c>
      <c r="H2031" s="18" t="str">
        <f>VLOOKUP(exp_SILP!$Y2031,'DATI CM'!$A$2:$F$28,3,FALSE)</f>
        <v/>
      </c>
      <c r="I2031" s="18" t="str">
        <f t="shared" si="1"/>
        <v>N</v>
      </c>
      <c r="J2031" s="18" t="str">
        <f>VLOOKUP(exp_SILP!$Y2031,'DATI CM'!$A$2:$F$28,4,FALSE)</f>
        <v/>
      </c>
      <c r="K2031" s="19">
        <f>VLOOKUP(exp_SILP!$B2031,'DATI COMMESSE'!$A$2:$F$25,5,FALSE)</f>
        <v>39.94</v>
      </c>
      <c r="L2031" s="19" t="str">
        <f>IF(exp_SILP!$B2031="A4.10 - LEP E - ORIENTAMENTO SPECIALISTICO SKILL GAP ANALYSIS - GRUPPO 3P",0,VLOOKUP(exp_SILP!$Y2031,'DATI CM'!$A$2:$F$28,6,FALSE))</f>
        <v/>
      </c>
      <c r="M2031" s="19">
        <f>IFERROR(VLOOKUP(exp_SILP!$B2031,'DATI CM'!$H$2:$I$16,2,FALSE)*exp_SILP!$F2031,0)</f>
        <v>0</v>
      </c>
      <c r="N2031" s="18" t="str">
        <f>VLOOKUP(exp_SILP!$B2031,'DATI COMMESSE'!$A$2:$F$25,4,FALSE)</f>
        <v>GOL</v>
      </c>
      <c r="O2031" s="20">
        <f>VLOOKUP(exp_SILP!$B2031,'DATI COMMESSE'!$A$2:$F$25,5,FALSE)*exp_SILP!$F2031</f>
        <v>79.88</v>
      </c>
      <c r="P2031" s="18" t="str">
        <f>IF(MID(exp_SILP!$W2031,10,2)&gt;"40","F","M")</f>
        <v>F</v>
      </c>
      <c r="Q2031" s="24" t="s">
        <v>1806</v>
      </c>
      <c r="R2031" s="22" t="s">
        <v>148</v>
      </c>
      <c r="S2031" s="22" t="s">
        <v>70</v>
      </c>
      <c r="T2031" s="22" t="s">
        <v>58</v>
      </c>
      <c r="U2031" s="22" t="s">
        <v>59</v>
      </c>
      <c r="V2031" s="22" t="s">
        <v>1460</v>
      </c>
      <c r="W2031" s="22" t="s">
        <v>1461</v>
      </c>
      <c r="X2031" s="22" t="s">
        <v>1462</v>
      </c>
      <c r="Y2031" s="22" t="s">
        <v>12</v>
      </c>
      <c r="Z2031" s="22" t="s">
        <v>63</v>
      </c>
      <c r="AA2031" s="22" t="s">
        <v>64</v>
      </c>
      <c r="AB2031" s="22" t="s">
        <v>65</v>
      </c>
      <c r="AC2031" s="22" t="s">
        <v>75</v>
      </c>
      <c r="AD2031" s="22" t="s">
        <v>59</v>
      </c>
      <c r="AE2031" s="22" t="s">
        <v>59</v>
      </c>
      <c r="AF2031" s="22" t="s">
        <v>59</v>
      </c>
      <c r="AG2031" s="25" t="s">
        <v>76</v>
      </c>
      <c r="AH2031" s="22" t="s">
        <v>1726</v>
      </c>
      <c r="AI2031" s="22" t="s">
        <v>926</v>
      </c>
      <c r="AJ2031" s="22" t="str">
        <f>VLOOKUP(exp_SILP!$Y2031,'DATI CM'!$A$2:$F$28,2,FALSE)</f>
        <v>MGGMTT78H09L219D</v>
      </c>
    </row>
    <row r="2032" ht="15.75" hidden="1" customHeight="1">
      <c r="A2032" s="10" t="str">
        <f>IFERROR(VLOOKUP(exp_SILP!$W2032,exp_utenti_P!D:D,1,FALSE),"_DA INSERIRE")</f>
        <v>SLKMSH72B57Z100T</v>
      </c>
      <c r="B2032" s="10" t="str">
        <f>IF(AND(exp_SILP!$S2032="A.3 ORIENTAMENTO PROFESSIONALE",exp_SILP!$AD2032="4.2"),"A.3 ORIENTAMENTO PROFESSIONALE (CARCERE)",
IF(AND(exp_SILP!$S2032="A.3 ORIENTAMENTO PROFESSIONALE",exp_SILP!$AD2032="."),"A.3 ORIENTAMENTO PROFESSIONALE (CARCERE)",
IF(AND(exp_SILP!$S2032="A.4 CONSULENZA ORIENTATIVA",exp_SILP!$AD2032="4.2"),"A.4 CONSULENZA ORIENTATIVA (CARCERE)",
IF(AND(exp_SILP!$S2032="A.4 CONSULENZA ORIENTATIVA",exp_SILP!$AD2032="."),"A.4 CONSULENZA ORIENTATIVA (CARCERE)",
IF(AND(exp_SILP!$S2032="A.5 - LEP F1 - ACCOMPAGNAMENTO AL LAVORO",exp_SILP!$AD2032="4.2"),"A.5 - LEP F1 - ACCOMPAGNAMENTO AL LAVORO (CARCERE)",
IF(AND(exp_SILP!$S2032="A.5 - LEP F1 - ACCOMPAGNAMENTO AL LAVORO",exp_SILP!$AD2032="."),"A.5 - LEP F1 - ACCOMPAGNAMENTO AL LAVORO (CARCERE)",
IF(AND(exp_SILP!$S2032="A.5.2a - TUTORAGGIO TIROCINI",exp_SILP!$AD2032="4.2"),"A.5.2a - TUTORAGGIO TIROCINI (CARCERE)",
exp_SILP!$S2032)))))))</f>
        <v>A4.10 - LEP E - ORIENTAMENTO SPECIALISTICO SKILL GAP ANALYSIS</v>
      </c>
      <c r="C2032" s="11" t="str">
        <f>CONCATENATE(VLOOKUP(exp_SILP!$B2032,'DATI COMMESSE'!$A$2:$F$25,4,FALSE)," - ", VLOOKUP(exp_SILP!$B2032,'DATI COMMESSE'!$A$2:$F$25,2,FALSE)," - ",VLOOKUP(exp_SILP!$B2032,'DATI COMMESSE'!$A$2:$F$25,3,FALSE))</f>
        <v>GOL - 22-02-5000 - 22-12-5003</v>
      </c>
      <c r="D2032" s="11" t="str">
        <f>LEFT(exp_SILP!$R2032,5)</f>
        <v>16:00</v>
      </c>
      <c r="E2032" s="11" t="str">
        <f>RIGHT(exp_SILP!$R2032,5)</f>
        <v>17:00</v>
      </c>
      <c r="F2032" s="11">
        <f>IF(exp_SILP!$AG2032&gt;=60,exp_SILP!$AG2032/60,exp_SILP!$AG2032)</f>
        <v>1</v>
      </c>
      <c r="G2032" s="11" t="str">
        <f>VLOOKUP(exp_SILP!$Y2032,'DATI CM'!$A$2:$F$28,2,FALSE)</f>
        <v>SPDPRZ67H55L219V</v>
      </c>
      <c r="H2032" s="11" t="str">
        <f>VLOOKUP(exp_SILP!$Y2032,'DATI CM'!$A$2:$F$28,3,FALSE)</f>
        <v>A010</v>
      </c>
      <c r="I2032" s="11" t="str">
        <f t="shared" si="1"/>
        <v>N</v>
      </c>
      <c r="J2032" s="11" t="str">
        <f>VLOOKUP(exp_SILP!$Y2032,'DATI CM'!$A$2:$F$28,4,FALSE)</f>
        <v>TORINO</v>
      </c>
      <c r="K2032" s="12">
        <f>VLOOKUP(exp_SILP!$B2032,'DATI COMMESSE'!$A$2:$F$25,5,FALSE)</f>
        <v>39.94</v>
      </c>
      <c r="L2032" s="12" t="str">
        <f>IF(exp_SILP!$B2032="A4.10 - LEP E - ORIENTAMENTO SPECIALISTICO SKILL GAP ANALYSIS - GRUPPO 3P",0,VLOOKUP(exp_SILP!$Y2032,'DATI CM'!$A$2:$F$28,6,FALSE))</f>
        <v/>
      </c>
      <c r="M2032" s="12">
        <f>IFERROR(VLOOKUP(exp_SILP!$B2032,'DATI CM'!$H$2:$I$16,2,FALSE)*exp_SILP!$F2032,0)</f>
        <v>0</v>
      </c>
      <c r="N2032" s="11" t="str">
        <f>VLOOKUP(exp_SILP!$B2032,'DATI COMMESSE'!$A$2:$F$25,4,FALSE)</f>
        <v>GOL</v>
      </c>
      <c r="O2032" s="13">
        <f>VLOOKUP(exp_SILP!$B2032,'DATI COMMESSE'!$A$2:$F$25,5,FALSE)*exp_SILP!$F2032</f>
        <v>39.94</v>
      </c>
      <c r="P2032" s="11" t="str">
        <f>IF(MID(exp_SILP!$W2032,10,2)&gt;"40","F","M")</f>
        <v>F</v>
      </c>
      <c r="Q2032" s="27" t="s">
        <v>1806</v>
      </c>
      <c r="R2032" s="15" t="s">
        <v>152</v>
      </c>
      <c r="S2032" s="15" t="s">
        <v>70</v>
      </c>
      <c r="T2032" s="15" t="s">
        <v>58</v>
      </c>
      <c r="U2032" s="15" t="s">
        <v>59</v>
      </c>
      <c r="V2032" s="15" t="s">
        <v>956</v>
      </c>
      <c r="W2032" s="15" t="s">
        <v>957</v>
      </c>
      <c r="X2032" s="15" t="s">
        <v>958</v>
      </c>
      <c r="Y2032" s="15" t="s">
        <v>17</v>
      </c>
      <c r="Z2032" s="15" t="s">
        <v>63</v>
      </c>
      <c r="AA2032" s="15" t="s">
        <v>64</v>
      </c>
      <c r="AB2032" s="15" t="s">
        <v>65</v>
      </c>
      <c r="AC2032" s="15" t="s">
        <v>135</v>
      </c>
      <c r="AD2032" s="15" t="s">
        <v>59</v>
      </c>
      <c r="AE2032" s="15" t="s">
        <v>59</v>
      </c>
      <c r="AF2032" s="15" t="s">
        <v>431</v>
      </c>
      <c r="AG2032" s="28" t="s">
        <v>67</v>
      </c>
      <c r="AH2032" s="15" t="s">
        <v>1806</v>
      </c>
      <c r="AI2032" s="15" t="s">
        <v>137</v>
      </c>
      <c r="AJ2032" s="15" t="str">
        <f>VLOOKUP(exp_SILP!$Y2032,'DATI CM'!$A$2:$F$28,2,FALSE)</f>
        <v>SPDPRZ67H55L219V</v>
      </c>
    </row>
    <row r="2033" ht="15.75" hidden="1" customHeight="1">
      <c r="A2033" s="17" t="str">
        <f>IFERROR(VLOOKUP(exp_SILP!$W2033,exp_utenti_P!D:D,1,FALSE),"_DA INSERIRE")</f>
        <v>SLKMSH72B57Z100T</v>
      </c>
      <c r="B2033" s="17" t="str">
        <f>IF(AND(exp_SILP!$S2033="A.3 ORIENTAMENTO PROFESSIONALE",exp_SILP!$AD2033="4.2"),"A.3 ORIENTAMENTO PROFESSIONALE (CARCERE)",
IF(AND(exp_SILP!$S2033="A.3 ORIENTAMENTO PROFESSIONALE",exp_SILP!$AD2033="."),"A.3 ORIENTAMENTO PROFESSIONALE (CARCERE)",
IF(AND(exp_SILP!$S2033="A.4 CONSULENZA ORIENTATIVA",exp_SILP!$AD2033="4.2"),"A.4 CONSULENZA ORIENTATIVA (CARCERE)",
IF(AND(exp_SILP!$S2033="A.4 CONSULENZA ORIENTATIVA",exp_SILP!$AD2033="."),"A.4 CONSULENZA ORIENTATIVA (CARCERE)",
IF(AND(exp_SILP!$S2033="A.5 - LEP F1 - ACCOMPAGNAMENTO AL LAVORO",exp_SILP!$AD2033="4.2"),"A.5 - LEP F1 - ACCOMPAGNAMENTO AL LAVORO (CARCERE)",
IF(AND(exp_SILP!$S2033="A.5 - LEP F1 - ACCOMPAGNAMENTO AL LAVORO",exp_SILP!$AD2033="."),"A.5 - LEP F1 - ACCOMPAGNAMENTO AL LAVORO (CARCERE)",
IF(AND(exp_SILP!$S2033="A.5.2a - TUTORAGGIO TIROCINI",exp_SILP!$AD2033="4.2"),"A.5.2a - TUTORAGGIO TIROCINI (CARCERE)",
exp_SILP!$S2033)))))))</f>
        <v>A4.10 - LEP E - ORIENTAMENTO SPECIALISTICO SKILL GAP ANALYSIS</v>
      </c>
      <c r="C2033" s="18" t="str">
        <f>CONCATENATE(VLOOKUP(exp_SILP!$B2033,'DATI COMMESSE'!$A$2:$F$25,4,FALSE)," - ", VLOOKUP(exp_SILP!$B2033,'DATI COMMESSE'!$A$2:$F$25,2,FALSE)," - ",VLOOKUP(exp_SILP!$B2033,'DATI COMMESSE'!$A$2:$F$25,3,FALSE))</f>
        <v>GOL - 22-02-5000 - 22-12-5003</v>
      </c>
      <c r="D2033" s="18" t="str">
        <f>LEFT(exp_SILP!$R2033,5)</f>
        <v>15:00</v>
      </c>
      <c r="E2033" s="18" t="str">
        <f>RIGHT(exp_SILP!$R2033,5)</f>
        <v>16:00</v>
      </c>
      <c r="F2033" s="18">
        <f>IF(exp_SILP!$AG2033&gt;=60,exp_SILP!$AG2033/60,exp_SILP!$AG2033)</f>
        <v>1</v>
      </c>
      <c r="G2033" s="18" t="str">
        <f>VLOOKUP(exp_SILP!$Y2033,'DATI CM'!$A$2:$F$28,2,FALSE)</f>
        <v>SPDPRZ67H55L219V</v>
      </c>
      <c r="H2033" s="18" t="str">
        <f>VLOOKUP(exp_SILP!$Y2033,'DATI CM'!$A$2:$F$28,3,FALSE)</f>
        <v>A010</v>
      </c>
      <c r="I2033" s="18" t="str">
        <f t="shared" si="1"/>
        <v>N</v>
      </c>
      <c r="J2033" s="18" t="str">
        <f>VLOOKUP(exp_SILP!$Y2033,'DATI CM'!$A$2:$F$28,4,FALSE)</f>
        <v>TORINO</v>
      </c>
      <c r="K2033" s="19">
        <f>VLOOKUP(exp_SILP!$B2033,'DATI COMMESSE'!$A$2:$F$25,5,FALSE)</f>
        <v>39.94</v>
      </c>
      <c r="L2033" s="19" t="str">
        <f>IF(exp_SILP!$B2033="A4.10 - LEP E - ORIENTAMENTO SPECIALISTICO SKILL GAP ANALYSIS - GRUPPO 3P",0,VLOOKUP(exp_SILP!$Y2033,'DATI CM'!$A$2:$F$28,6,FALSE))</f>
        <v/>
      </c>
      <c r="M2033" s="19">
        <f>IFERROR(VLOOKUP(exp_SILP!$B2033,'DATI CM'!$H$2:$I$16,2,FALSE)*exp_SILP!$F2033,0)</f>
        <v>0</v>
      </c>
      <c r="N2033" s="18" t="str">
        <f>VLOOKUP(exp_SILP!$B2033,'DATI COMMESSE'!$A$2:$F$25,4,FALSE)</f>
        <v>GOL</v>
      </c>
      <c r="O2033" s="20">
        <f>VLOOKUP(exp_SILP!$B2033,'DATI COMMESSE'!$A$2:$F$25,5,FALSE)*exp_SILP!$F2033</f>
        <v>39.94</v>
      </c>
      <c r="P2033" s="18" t="str">
        <f>IF(MID(exp_SILP!$W2033,10,2)&gt;"40","F","M")</f>
        <v>F</v>
      </c>
      <c r="Q2033" s="24" t="s">
        <v>1806</v>
      </c>
      <c r="R2033" s="22" t="s">
        <v>311</v>
      </c>
      <c r="S2033" s="22" t="s">
        <v>70</v>
      </c>
      <c r="T2033" s="22" t="s">
        <v>58</v>
      </c>
      <c r="U2033" s="22" t="s">
        <v>59</v>
      </c>
      <c r="V2033" s="22" t="s">
        <v>956</v>
      </c>
      <c r="W2033" s="22" t="s">
        <v>957</v>
      </c>
      <c r="X2033" s="22" t="s">
        <v>958</v>
      </c>
      <c r="Y2033" s="22" t="s">
        <v>17</v>
      </c>
      <c r="Z2033" s="22" t="s">
        <v>63</v>
      </c>
      <c r="AA2033" s="22" t="s">
        <v>64</v>
      </c>
      <c r="AB2033" s="22" t="s">
        <v>65</v>
      </c>
      <c r="AC2033" s="22" t="s">
        <v>135</v>
      </c>
      <c r="AD2033" s="22" t="s">
        <v>59</v>
      </c>
      <c r="AE2033" s="22" t="s">
        <v>59</v>
      </c>
      <c r="AF2033" s="22" t="s">
        <v>59</v>
      </c>
      <c r="AG2033" s="25" t="s">
        <v>67</v>
      </c>
      <c r="AH2033" s="22" t="s">
        <v>1806</v>
      </c>
      <c r="AI2033" s="22" t="s">
        <v>137</v>
      </c>
      <c r="AJ2033" s="22" t="str">
        <f>VLOOKUP(exp_SILP!$Y2033,'DATI CM'!$A$2:$F$28,2,FALSE)</f>
        <v>SPDPRZ67H55L219V</v>
      </c>
    </row>
    <row r="2034" ht="15.75" customHeight="1">
      <c r="A2034" s="10" t="str">
        <f>IFERROR(VLOOKUP(exp_SILP!$W2034,exp_utenti_P!D:D,1,FALSE),"_DA INSERIRE")</f>
        <v>CRSLDN74H60L219S</v>
      </c>
      <c r="B2034" s="10" t="str">
        <f>IF(AND(exp_SILP!$S2034="A.3 ORIENTAMENTO PROFESSIONALE",exp_SILP!$AD2034="4.2"),"A.3 ORIENTAMENTO PROFESSIONALE (CARCERE)",
IF(AND(exp_SILP!$S2034="A.3 ORIENTAMENTO PROFESSIONALE",exp_SILP!$AD2034="."),"A.3 ORIENTAMENTO PROFESSIONALE (CARCERE)",
IF(AND(exp_SILP!$S2034="A.4 CONSULENZA ORIENTATIVA",exp_SILP!$AD2034="4.2"),"A.4 CONSULENZA ORIENTATIVA (CARCERE)",
IF(AND(exp_SILP!$S2034="A.4 CONSULENZA ORIENTATIVA",exp_SILP!$AD2034="."),"A.4 CONSULENZA ORIENTATIVA (CARCERE)",
IF(AND(exp_SILP!$S2034="A.5 - LEP F1 - ACCOMPAGNAMENTO AL LAVORO",exp_SILP!$AD2034="4.2"),"A.5 - LEP F1 - ACCOMPAGNAMENTO AL LAVORO (CARCERE)",
IF(AND(exp_SILP!$S2034="A.5 - LEP F1 - ACCOMPAGNAMENTO AL LAVORO",exp_SILP!$AD2034="."),"A.5 - LEP F1 - ACCOMPAGNAMENTO AL LAVORO (CARCERE)",
IF(AND(exp_SILP!$S2034="A.5.2a - TUTORAGGIO TIROCINI",exp_SILP!$AD2034="4.2"),"A.5.2a - TUTORAGGIO TIROCINI (CARCERE)",
exp_SILP!$S2034)))))))</f>
        <v>A.4 CONSULENZA ORIENTATIVA (1-C)</v>
      </c>
      <c r="C2034" s="11" t="str">
        <f>CONCATENATE(VLOOKUP(exp_SILP!$B2034,'DATI COMMESSE'!$A$2:$F$25,4,FALSE)," - ", VLOOKUP(exp_SILP!$B2034,'DATI COMMESSE'!$A$2:$F$25,2,FALSE)," - ",VLOOKUP(exp_SILP!$B2034,'DATI COMMESSE'!$A$2:$F$25,3,FALSE))</f>
        <v>FRD - 22-02-5000 - 22-12-5002</v>
      </c>
      <c r="D2034" s="11" t="str">
        <f>LEFT(exp_SILP!$R2034,5)</f>
        <v>17:00</v>
      </c>
      <c r="E2034" s="11" t="str">
        <f>RIGHT(exp_SILP!$R2034,5)</f>
        <v>18:00</v>
      </c>
      <c r="F2034" s="11">
        <f>IF(exp_SILP!$AG2034&gt;=60,exp_SILP!$AG2034/60,exp_SILP!$AG2034)</f>
        <v>1</v>
      </c>
      <c r="G2034" s="11" t="str">
        <f>VLOOKUP(exp_SILP!$Y2034,'DATI CM'!$A$2:$F$28,2,FALSE)</f>
        <v>FLCSRN79S42L219X</v>
      </c>
      <c r="H2034" s="11" t="str">
        <f>VLOOKUP(exp_SILP!$Y2034,'DATI CM'!$A$2:$F$28,3,FALSE)</f>
        <v>A011</v>
      </c>
      <c r="I2034" s="11" t="str">
        <f t="shared" si="1"/>
        <v>N</v>
      </c>
      <c r="J2034" s="11" t="str">
        <f>VLOOKUP(exp_SILP!$Y2034,'DATI CM'!$A$2:$F$28,4,FALSE)</f>
        <v>TORINO</v>
      </c>
      <c r="K2034" s="12">
        <f>VLOOKUP(exp_SILP!$B2034,'DATI COMMESSE'!$A$2:$F$25,5,FALSE)</f>
        <v>35.5</v>
      </c>
      <c r="L2034" s="12">
        <f>IF(exp_SILP!$B2034="A4.10 - LEP E - ORIENTAMENTO SPECIALISTICO SKILL GAP ANALYSIS - GRUPPO 3P",0,VLOOKUP(exp_SILP!$Y2034,'DATI CM'!$A$2:$F$28,6,FALSE))</f>
        <v>25</v>
      </c>
      <c r="M2034" s="12">
        <f>IFERROR(VLOOKUP(exp_SILP!$B2034,'DATI CM'!$H$2:$I$16,2,FALSE)*exp_SILP!$F2034,0)</f>
        <v>0</v>
      </c>
      <c r="N2034" s="11" t="str">
        <f>VLOOKUP(exp_SILP!$B2034,'DATI COMMESSE'!$A$2:$F$25,4,FALSE)</f>
        <v>FRD</v>
      </c>
      <c r="O2034" s="13">
        <f>VLOOKUP(exp_SILP!$B2034,'DATI COMMESSE'!$A$2:$F$25,5,FALSE)*exp_SILP!$F2034</f>
        <v>35.5</v>
      </c>
      <c r="P2034" s="11" t="str">
        <f>IF(MID(exp_SILP!$W2034,10,2)&gt;"40","F","M")</f>
        <v>F</v>
      </c>
      <c r="Q2034" s="27" t="s">
        <v>643</v>
      </c>
      <c r="R2034" s="15" t="s">
        <v>93</v>
      </c>
      <c r="S2034" s="15" t="s">
        <v>94</v>
      </c>
      <c r="T2034" s="15" t="s">
        <v>58</v>
      </c>
      <c r="U2034" s="15" t="s">
        <v>59</v>
      </c>
      <c r="V2034" s="15" t="s">
        <v>1341</v>
      </c>
      <c r="W2034" s="15" t="s">
        <v>1342</v>
      </c>
      <c r="X2034" s="15" t="s">
        <v>1343</v>
      </c>
      <c r="Y2034" s="15" t="s">
        <v>10</v>
      </c>
      <c r="Z2034" s="15" t="s">
        <v>63</v>
      </c>
      <c r="AA2034" s="15" t="s">
        <v>64</v>
      </c>
      <c r="AB2034" s="15" t="s">
        <v>65</v>
      </c>
      <c r="AC2034" s="15" t="s">
        <v>75</v>
      </c>
      <c r="AD2034" s="15" t="s">
        <v>59</v>
      </c>
      <c r="AE2034" s="15" t="s">
        <v>59</v>
      </c>
      <c r="AF2034" s="15" t="s">
        <v>114</v>
      </c>
      <c r="AG2034" s="28" t="s">
        <v>67</v>
      </c>
      <c r="AH2034" s="15" t="s">
        <v>138</v>
      </c>
      <c r="AI2034" s="15" t="s">
        <v>77</v>
      </c>
      <c r="AJ2034" s="15" t="str">
        <f>VLOOKUP(exp_SILP!$Y2034,'DATI CM'!$A$2:$F$28,2,FALSE)</f>
        <v>FLCSRN79S42L219X</v>
      </c>
    </row>
    <row r="2035" ht="15.75" customHeight="1">
      <c r="A2035" s="17" t="str">
        <f>IFERROR(VLOOKUP(exp_SILP!$W2035,exp_utenti_P!D:D,1,FALSE),"_DA INSERIRE")</f>
        <v>CRSLDN74H60L219S</v>
      </c>
      <c r="B2035" s="17" t="str">
        <f>IF(AND(exp_SILP!$S2035="A.3 ORIENTAMENTO PROFESSIONALE",exp_SILP!$AD2035="4.2"),"A.3 ORIENTAMENTO PROFESSIONALE (CARCERE)",
IF(AND(exp_SILP!$S2035="A.3 ORIENTAMENTO PROFESSIONALE",exp_SILP!$AD2035="."),"A.3 ORIENTAMENTO PROFESSIONALE (CARCERE)",
IF(AND(exp_SILP!$S2035="A.4 CONSULENZA ORIENTATIVA",exp_SILP!$AD2035="4.2"),"A.4 CONSULENZA ORIENTATIVA (CARCERE)",
IF(AND(exp_SILP!$S2035="A.4 CONSULENZA ORIENTATIVA",exp_SILP!$AD2035="."),"A.4 CONSULENZA ORIENTATIVA (CARCERE)",
IF(AND(exp_SILP!$S2035="A.5 - LEP F1 - ACCOMPAGNAMENTO AL LAVORO",exp_SILP!$AD2035="4.2"),"A.5 - LEP F1 - ACCOMPAGNAMENTO AL LAVORO (CARCERE)",
IF(AND(exp_SILP!$S2035="A.5 - LEP F1 - ACCOMPAGNAMENTO AL LAVORO",exp_SILP!$AD2035="."),"A.5 - LEP F1 - ACCOMPAGNAMENTO AL LAVORO (CARCERE)",
IF(AND(exp_SILP!$S2035="A.5.2a - TUTORAGGIO TIROCINI",exp_SILP!$AD2035="4.2"),"A.5.2a - TUTORAGGIO TIROCINI (CARCERE)",
exp_SILP!$S2035)))))))</f>
        <v>A.4 CONSULENZA ORIENTATIVA (1-C)</v>
      </c>
      <c r="C2035" s="18" t="str">
        <f>CONCATENATE(VLOOKUP(exp_SILP!$B2035,'DATI COMMESSE'!$A$2:$F$25,4,FALSE)," - ", VLOOKUP(exp_SILP!$B2035,'DATI COMMESSE'!$A$2:$F$25,2,FALSE)," - ",VLOOKUP(exp_SILP!$B2035,'DATI COMMESSE'!$A$2:$F$25,3,FALSE))</f>
        <v>FRD - 22-02-5000 - 22-12-5002</v>
      </c>
      <c r="D2035" s="18" t="str">
        <f>LEFT(exp_SILP!$R2035,5)</f>
        <v>14:00</v>
      </c>
      <c r="E2035" s="18" t="str">
        <f>RIGHT(exp_SILP!$R2035,5)</f>
        <v>17:00</v>
      </c>
      <c r="F2035" s="18">
        <f>IF(exp_SILP!$AG2035&gt;=60,exp_SILP!$AG2035/60,exp_SILP!$AG2035)</f>
        <v>3</v>
      </c>
      <c r="G2035" s="18" t="str">
        <f>VLOOKUP(exp_SILP!$Y2035,'DATI CM'!$A$2:$F$28,2,FALSE)</f>
        <v>FLCSRN79S42L219X</v>
      </c>
      <c r="H2035" s="18" t="str">
        <f>VLOOKUP(exp_SILP!$Y2035,'DATI CM'!$A$2:$F$28,3,FALSE)</f>
        <v>A011</v>
      </c>
      <c r="I2035" s="18" t="str">
        <f t="shared" si="1"/>
        <v>N</v>
      </c>
      <c r="J2035" s="18" t="str">
        <f>VLOOKUP(exp_SILP!$Y2035,'DATI CM'!$A$2:$F$28,4,FALSE)</f>
        <v>TORINO</v>
      </c>
      <c r="K2035" s="19">
        <f>VLOOKUP(exp_SILP!$B2035,'DATI COMMESSE'!$A$2:$F$25,5,FALSE)</f>
        <v>35.5</v>
      </c>
      <c r="L2035" s="19">
        <f>IF(exp_SILP!$B2035="A4.10 - LEP E - ORIENTAMENTO SPECIALISTICO SKILL GAP ANALYSIS - GRUPPO 3P",0,VLOOKUP(exp_SILP!$Y2035,'DATI CM'!$A$2:$F$28,6,FALSE))</f>
        <v>25</v>
      </c>
      <c r="M2035" s="19">
        <f>IFERROR(VLOOKUP(exp_SILP!$B2035,'DATI CM'!$H$2:$I$16,2,FALSE)*exp_SILP!$F2035,0)</f>
        <v>0</v>
      </c>
      <c r="N2035" s="18" t="str">
        <f>VLOOKUP(exp_SILP!$B2035,'DATI COMMESSE'!$A$2:$F$25,4,FALSE)</f>
        <v>FRD</v>
      </c>
      <c r="O2035" s="20">
        <f>VLOOKUP(exp_SILP!$B2035,'DATI COMMESSE'!$A$2:$F$25,5,FALSE)*exp_SILP!$F2035</f>
        <v>106.5</v>
      </c>
      <c r="P2035" s="18" t="str">
        <f>IF(MID(exp_SILP!$W2035,10,2)&gt;"40","F","M")</f>
        <v>F</v>
      </c>
      <c r="Q2035" s="24" t="s">
        <v>643</v>
      </c>
      <c r="R2035" s="22" t="s">
        <v>100</v>
      </c>
      <c r="S2035" s="22" t="s">
        <v>94</v>
      </c>
      <c r="T2035" s="22" t="s">
        <v>58</v>
      </c>
      <c r="U2035" s="22" t="s">
        <v>59</v>
      </c>
      <c r="V2035" s="22" t="s">
        <v>1341</v>
      </c>
      <c r="W2035" s="22" t="s">
        <v>1342</v>
      </c>
      <c r="X2035" s="22" t="s">
        <v>1343</v>
      </c>
      <c r="Y2035" s="22" t="s">
        <v>10</v>
      </c>
      <c r="Z2035" s="22" t="s">
        <v>63</v>
      </c>
      <c r="AA2035" s="22" t="s">
        <v>64</v>
      </c>
      <c r="AB2035" s="22" t="s">
        <v>74</v>
      </c>
      <c r="AC2035" s="22" t="s">
        <v>75</v>
      </c>
      <c r="AD2035" s="22" t="s">
        <v>59</v>
      </c>
      <c r="AE2035" s="22" t="s">
        <v>59</v>
      </c>
      <c r="AF2035" s="22" t="s">
        <v>59</v>
      </c>
      <c r="AG2035" s="25" t="s">
        <v>101</v>
      </c>
      <c r="AH2035" s="22" t="s">
        <v>643</v>
      </c>
      <c r="AI2035" s="22" t="s">
        <v>77</v>
      </c>
      <c r="AJ2035" s="22" t="str">
        <f>VLOOKUP(exp_SILP!$Y2035,'DATI CM'!$A$2:$F$28,2,FALSE)</f>
        <v>FLCSRN79S42L219X</v>
      </c>
    </row>
    <row r="2036" ht="15.75" hidden="1" customHeight="1">
      <c r="A2036" s="10" t="str">
        <f>IFERROR(VLOOKUP(exp_SILP!$W2036,exp_utenti_P!D:D,1,FALSE),"_DA INSERIRE")</f>
        <v>FRRMNN78A48G596T</v>
      </c>
      <c r="B2036" s="10" t="str">
        <f>IF(AND(exp_SILP!$S2036="A.3 ORIENTAMENTO PROFESSIONALE",exp_SILP!$AD2036="4.2"),"A.3 ORIENTAMENTO PROFESSIONALE (CARCERE)",
IF(AND(exp_SILP!$S2036="A.3 ORIENTAMENTO PROFESSIONALE",exp_SILP!$AD2036="."),"A.3 ORIENTAMENTO PROFESSIONALE (CARCERE)",
IF(AND(exp_SILP!$S2036="A.4 CONSULENZA ORIENTATIVA",exp_SILP!$AD2036="4.2"),"A.4 CONSULENZA ORIENTATIVA (CARCERE)",
IF(AND(exp_SILP!$S2036="A.4 CONSULENZA ORIENTATIVA",exp_SILP!$AD2036="."),"A.4 CONSULENZA ORIENTATIVA (CARCERE)",
IF(AND(exp_SILP!$S2036="A.5 - LEP F1 - ACCOMPAGNAMENTO AL LAVORO",exp_SILP!$AD2036="4.2"),"A.5 - LEP F1 - ACCOMPAGNAMENTO AL LAVORO (CARCERE)",
IF(AND(exp_SILP!$S2036="A.5 - LEP F1 - ACCOMPAGNAMENTO AL LAVORO",exp_SILP!$AD2036="."),"A.5 - LEP F1 - ACCOMPAGNAMENTO AL LAVORO (CARCERE)",
IF(AND(exp_SILP!$S2036="A.5.2a - TUTORAGGIO TIROCINI",exp_SILP!$AD2036="4.2"),"A.5.2a - TUTORAGGIO TIROCINI (CARCERE)",
exp_SILP!$S2036)))))))</f>
        <v>A.5 - LEP F1 - ACCOMPAGNAMENTO AL LAVORO</v>
      </c>
      <c r="C2036" s="11" t="str">
        <f>CONCATENATE(VLOOKUP(exp_SILP!$B2036,'DATI COMMESSE'!$A$2:$F$25,4,FALSE)," - ", VLOOKUP(exp_SILP!$B2036,'DATI COMMESSE'!$A$2:$F$25,2,FALSE)," - ",VLOOKUP(exp_SILP!$B2036,'DATI COMMESSE'!$A$2:$F$25,3,FALSE))</f>
        <v>GOL - 22-02-5000 - 22-12-5003</v>
      </c>
      <c r="D2036" s="11" t="str">
        <f>LEFT(exp_SILP!$R2036,5)</f>
        <v>17:00</v>
      </c>
      <c r="E2036" s="11" t="str">
        <f>RIGHT(exp_SILP!$R2036,5)</f>
        <v>18:00</v>
      </c>
      <c r="F2036" s="11">
        <f>IF(exp_SILP!$AG2036&gt;=60,exp_SILP!$AG2036/60,exp_SILP!$AG2036)</f>
        <v>1</v>
      </c>
      <c r="G2036" s="11" t="str">
        <f>VLOOKUP(exp_SILP!$Y2036,'DATI CM'!$A$2:$F$28,2,FALSE)</f>
        <v>TRZCST69B41F952V</v>
      </c>
      <c r="H2036" s="11" t="str">
        <f>VLOOKUP(exp_SILP!$Y2036,'DATI CM'!$A$2:$F$28,3,FALSE)</f>
        <v/>
      </c>
      <c r="I2036" s="11" t="str">
        <f t="shared" si="1"/>
        <v>N</v>
      </c>
      <c r="J2036" s="11" t="str">
        <f>VLOOKUP(exp_SILP!$Y2036,'DATI CM'!$A$2:$F$28,4,FALSE)</f>
        <v/>
      </c>
      <c r="K2036" s="12">
        <f>VLOOKUP(exp_SILP!$B2036,'DATI COMMESSE'!$A$2:$F$25,5,FALSE)</f>
        <v>39.94</v>
      </c>
      <c r="L2036" s="12" t="str">
        <f>IF(exp_SILP!$B2036="A4.10 - LEP E - ORIENTAMENTO SPECIALISTICO SKILL GAP ANALYSIS - GRUPPO 3P",0,VLOOKUP(exp_SILP!$Y2036,'DATI CM'!$A$2:$F$28,6,FALSE))</f>
        <v/>
      </c>
      <c r="M2036" s="12">
        <f>IFERROR(VLOOKUP(exp_SILP!$B2036,'DATI CM'!$H$2:$I$16,2,FALSE)*exp_SILP!$F2036,0)</f>
        <v>0</v>
      </c>
      <c r="N2036" s="11" t="str">
        <f>VLOOKUP(exp_SILP!$B2036,'DATI COMMESSE'!$A$2:$F$25,4,FALSE)</f>
        <v>GOL</v>
      </c>
      <c r="O2036" s="13">
        <f>VLOOKUP(exp_SILP!$B2036,'DATI COMMESSE'!$A$2:$F$25,5,FALSE)*exp_SILP!$F2036</f>
        <v>39.94</v>
      </c>
      <c r="P2036" s="11" t="str">
        <f>IF(MID(exp_SILP!$W2036,10,2)&gt;"40","F","M")</f>
        <v>F</v>
      </c>
      <c r="Q2036" s="27" t="s">
        <v>643</v>
      </c>
      <c r="R2036" s="15" t="s">
        <v>93</v>
      </c>
      <c r="S2036" s="15" t="s">
        <v>57</v>
      </c>
      <c r="T2036" s="15" t="s">
        <v>58</v>
      </c>
      <c r="U2036" s="15" t="s">
        <v>59</v>
      </c>
      <c r="V2036" s="15" t="s">
        <v>665</v>
      </c>
      <c r="W2036" s="15" t="s">
        <v>666</v>
      </c>
      <c r="X2036" s="15" t="s">
        <v>667</v>
      </c>
      <c r="Y2036" s="15" t="s">
        <v>18</v>
      </c>
      <c r="Z2036" s="15" t="s">
        <v>63</v>
      </c>
      <c r="AA2036" s="15" t="s">
        <v>64</v>
      </c>
      <c r="AB2036" s="15" t="s">
        <v>65</v>
      </c>
      <c r="AC2036" s="15" t="s">
        <v>82</v>
      </c>
      <c r="AD2036" s="15" t="s">
        <v>59</v>
      </c>
      <c r="AE2036" s="15" t="s">
        <v>59</v>
      </c>
      <c r="AF2036" s="15" t="s">
        <v>114</v>
      </c>
      <c r="AG2036" s="28" t="s">
        <v>67</v>
      </c>
      <c r="AH2036" s="15" t="s">
        <v>643</v>
      </c>
      <c r="AI2036" s="15" t="s">
        <v>83</v>
      </c>
      <c r="AJ2036" s="15" t="str">
        <f>VLOOKUP(exp_SILP!$Y2036,'DATI CM'!$A$2:$F$28,2,FALSE)</f>
        <v>TRZCST69B41F952V</v>
      </c>
    </row>
    <row r="2037" ht="15.75" hidden="1" customHeight="1">
      <c r="A2037" s="17" t="str">
        <f>IFERROR(VLOOKUP(exp_SILP!$W2037,exp_utenti_P!D:D,1,FALSE),"_DA INSERIRE")</f>
        <v>FRRMNN78A48G596T</v>
      </c>
      <c r="B2037" s="17" t="str">
        <f>IF(AND(exp_SILP!$S2037="A.3 ORIENTAMENTO PROFESSIONALE",exp_SILP!$AD2037="4.2"),"A.3 ORIENTAMENTO PROFESSIONALE (CARCERE)",
IF(AND(exp_SILP!$S2037="A.3 ORIENTAMENTO PROFESSIONALE",exp_SILP!$AD2037="."),"A.3 ORIENTAMENTO PROFESSIONALE (CARCERE)",
IF(AND(exp_SILP!$S2037="A.4 CONSULENZA ORIENTATIVA",exp_SILP!$AD2037="4.2"),"A.4 CONSULENZA ORIENTATIVA (CARCERE)",
IF(AND(exp_SILP!$S2037="A.4 CONSULENZA ORIENTATIVA",exp_SILP!$AD2037="."),"A.4 CONSULENZA ORIENTATIVA (CARCERE)",
IF(AND(exp_SILP!$S2037="A.5 - LEP F1 - ACCOMPAGNAMENTO AL LAVORO",exp_SILP!$AD2037="4.2"),"A.5 - LEP F1 - ACCOMPAGNAMENTO AL LAVORO (CARCERE)",
IF(AND(exp_SILP!$S2037="A.5 - LEP F1 - ACCOMPAGNAMENTO AL LAVORO",exp_SILP!$AD2037="."),"A.5 - LEP F1 - ACCOMPAGNAMENTO AL LAVORO (CARCERE)",
IF(AND(exp_SILP!$S2037="A.5.2a - TUTORAGGIO TIROCINI",exp_SILP!$AD2037="4.2"),"A.5.2a - TUTORAGGIO TIROCINI (CARCERE)",
exp_SILP!$S2037)))))))</f>
        <v>A.5 - LEP F1 - ACCOMPAGNAMENTO AL LAVORO</v>
      </c>
      <c r="C2037" s="18" t="str">
        <f>CONCATENATE(VLOOKUP(exp_SILP!$B2037,'DATI COMMESSE'!$A$2:$F$25,4,FALSE)," - ", VLOOKUP(exp_SILP!$B2037,'DATI COMMESSE'!$A$2:$F$25,2,FALSE)," - ",VLOOKUP(exp_SILP!$B2037,'DATI COMMESSE'!$A$2:$F$25,3,FALSE))</f>
        <v>GOL - 22-02-5000 - 22-12-5003</v>
      </c>
      <c r="D2037" s="18" t="str">
        <f>LEFT(exp_SILP!$R2037,5)</f>
        <v>14:00</v>
      </c>
      <c r="E2037" s="18" t="str">
        <f>RIGHT(exp_SILP!$R2037,5)</f>
        <v>17:00</v>
      </c>
      <c r="F2037" s="18">
        <f>IF(exp_SILP!$AG2037&gt;=60,exp_SILP!$AG2037/60,exp_SILP!$AG2037)</f>
        <v>3</v>
      </c>
      <c r="G2037" s="18" t="str">
        <f>VLOOKUP(exp_SILP!$Y2037,'DATI CM'!$A$2:$F$28,2,FALSE)</f>
        <v>TRZCST69B41F952V</v>
      </c>
      <c r="H2037" s="18" t="str">
        <f>VLOOKUP(exp_SILP!$Y2037,'DATI CM'!$A$2:$F$28,3,FALSE)</f>
        <v/>
      </c>
      <c r="I2037" s="18" t="str">
        <f t="shared" si="1"/>
        <v>N</v>
      </c>
      <c r="J2037" s="18" t="str">
        <f>VLOOKUP(exp_SILP!$Y2037,'DATI CM'!$A$2:$F$28,4,FALSE)</f>
        <v/>
      </c>
      <c r="K2037" s="19">
        <f>VLOOKUP(exp_SILP!$B2037,'DATI COMMESSE'!$A$2:$F$25,5,FALSE)</f>
        <v>39.94</v>
      </c>
      <c r="L2037" s="19" t="str">
        <f>IF(exp_SILP!$B2037="A4.10 - LEP E - ORIENTAMENTO SPECIALISTICO SKILL GAP ANALYSIS - GRUPPO 3P",0,VLOOKUP(exp_SILP!$Y2037,'DATI CM'!$A$2:$F$28,6,FALSE))</f>
        <v/>
      </c>
      <c r="M2037" s="19">
        <f>IFERROR(VLOOKUP(exp_SILP!$B2037,'DATI CM'!$H$2:$I$16,2,FALSE)*exp_SILP!$F2037,0)</f>
        <v>0</v>
      </c>
      <c r="N2037" s="18" t="str">
        <f>VLOOKUP(exp_SILP!$B2037,'DATI COMMESSE'!$A$2:$F$25,4,FALSE)</f>
        <v>GOL</v>
      </c>
      <c r="O2037" s="20">
        <f>VLOOKUP(exp_SILP!$B2037,'DATI COMMESSE'!$A$2:$F$25,5,FALSE)*exp_SILP!$F2037</f>
        <v>119.82</v>
      </c>
      <c r="P2037" s="18" t="str">
        <f>IF(MID(exp_SILP!$W2037,10,2)&gt;"40","F","M")</f>
        <v>F</v>
      </c>
      <c r="Q2037" s="24" t="s">
        <v>643</v>
      </c>
      <c r="R2037" s="22" t="s">
        <v>100</v>
      </c>
      <c r="S2037" s="22" t="s">
        <v>57</v>
      </c>
      <c r="T2037" s="22" t="s">
        <v>58</v>
      </c>
      <c r="U2037" s="22" t="s">
        <v>59</v>
      </c>
      <c r="V2037" s="22" t="s">
        <v>665</v>
      </c>
      <c r="W2037" s="22" t="s">
        <v>666</v>
      </c>
      <c r="X2037" s="22" t="s">
        <v>667</v>
      </c>
      <c r="Y2037" s="22" t="s">
        <v>18</v>
      </c>
      <c r="Z2037" s="22" t="s">
        <v>63</v>
      </c>
      <c r="AA2037" s="22" t="s">
        <v>64</v>
      </c>
      <c r="AB2037" s="22" t="s">
        <v>65</v>
      </c>
      <c r="AC2037" s="22" t="s">
        <v>82</v>
      </c>
      <c r="AD2037" s="22" t="s">
        <v>59</v>
      </c>
      <c r="AE2037" s="22" t="s">
        <v>59</v>
      </c>
      <c r="AF2037" s="22" t="s">
        <v>59</v>
      </c>
      <c r="AG2037" s="25" t="s">
        <v>101</v>
      </c>
      <c r="AH2037" s="22" t="s">
        <v>643</v>
      </c>
      <c r="AI2037" s="22" t="s">
        <v>83</v>
      </c>
      <c r="AJ2037" s="22" t="str">
        <f>VLOOKUP(exp_SILP!$Y2037,'DATI CM'!$A$2:$F$28,2,FALSE)</f>
        <v>TRZCST69B41F952V</v>
      </c>
    </row>
    <row r="2038" ht="15.75" customHeight="1">
      <c r="A2038" s="10" t="str">
        <f>IFERROR(VLOOKUP(exp_SILP!$W2038,exp_utenti_P!D:D,1,FALSE),"_DA INSERIRE")</f>
        <v>RSSDRH73A55C351F</v>
      </c>
      <c r="B2038" s="10" t="str">
        <f>IF(AND(exp_SILP!$S2038="A.3 ORIENTAMENTO PROFESSIONALE",exp_SILP!$AD2038="4.2"),"A.3 ORIENTAMENTO PROFESSIONALE (CARCERE)",
IF(AND(exp_SILP!$S2038="A.3 ORIENTAMENTO PROFESSIONALE",exp_SILP!$AD2038="."),"A.3 ORIENTAMENTO PROFESSIONALE (CARCERE)",
IF(AND(exp_SILP!$S2038="A.4 CONSULENZA ORIENTATIVA",exp_SILP!$AD2038="4.2"),"A.4 CONSULENZA ORIENTATIVA (CARCERE)",
IF(AND(exp_SILP!$S2038="A.4 CONSULENZA ORIENTATIVA",exp_SILP!$AD2038="."),"A.4 CONSULENZA ORIENTATIVA (CARCERE)",
IF(AND(exp_SILP!$S2038="A.5 - LEP F1 - ACCOMPAGNAMENTO AL LAVORO",exp_SILP!$AD2038="4.2"),"A.5 - LEP F1 - ACCOMPAGNAMENTO AL LAVORO (CARCERE)",
IF(AND(exp_SILP!$S2038="A.5 - LEP F1 - ACCOMPAGNAMENTO AL LAVORO",exp_SILP!$AD2038="."),"A.5 - LEP F1 - ACCOMPAGNAMENTO AL LAVORO (CARCERE)",
IF(AND(exp_SILP!$S2038="A.5.2a - TUTORAGGIO TIROCINI",exp_SILP!$AD2038="4.2"),"A.5.2a - TUTORAGGIO TIROCINI (CARCERE)",
exp_SILP!$S2038)))))))</f>
        <v>A.5 - LEP F1 - ACCOMPAGNAMENTO AL LAVORO</v>
      </c>
      <c r="C2038" s="11" t="str">
        <f>CONCATENATE(VLOOKUP(exp_SILP!$B2038,'DATI COMMESSE'!$A$2:$F$25,4,FALSE)," - ", VLOOKUP(exp_SILP!$B2038,'DATI COMMESSE'!$A$2:$F$25,2,FALSE)," - ",VLOOKUP(exp_SILP!$B2038,'DATI COMMESSE'!$A$2:$F$25,3,FALSE))</f>
        <v>GOL - 22-02-5000 - 22-12-5003</v>
      </c>
      <c r="D2038" s="11" t="str">
        <f>LEFT(exp_SILP!$R2038,5)</f>
        <v>15:00</v>
      </c>
      <c r="E2038" s="11" t="str">
        <f>RIGHT(exp_SILP!$R2038,5)</f>
        <v>18:00</v>
      </c>
      <c r="F2038" s="11">
        <f>IF(exp_SILP!$AG2038&gt;=60,exp_SILP!$AG2038/60,exp_SILP!$AG2038)</f>
        <v>3</v>
      </c>
      <c r="G2038" s="11" t="str">
        <f>VLOOKUP(exp_SILP!$Y2038,'DATI CM'!$A$2:$F$28,2,FALSE)</f>
        <v>MNRCLD73B46G674U</v>
      </c>
      <c r="H2038" s="11" t="str">
        <f>VLOOKUP(exp_SILP!$Y2038,'DATI CM'!$A$2:$F$28,3,FALSE)</f>
        <v>A011</v>
      </c>
      <c r="I2038" s="11" t="str">
        <f t="shared" si="1"/>
        <v>N</v>
      </c>
      <c r="J2038" s="11" t="str">
        <f>VLOOKUP(exp_SILP!$Y2038,'DATI CM'!$A$2:$F$28,4,FALSE)</f>
        <v>TORINO</v>
      </c>
      <c r="K2038" s="12">
        <f>VLOOKUP(exp_SILP!$B2038,'DATI COMMESSE'!$A$2:$F$25,5,FALSE)</f>
        <v>39.94</v>
      </c>
      <c r="L2038" s="12">
        <f>IF(exp_SILP!$B2038="A4.10 - LEP E - ORIENTAMENTO SPECIALISTICO SKILL GAP ANALYSIS - GRUPPO 3P",0,VLOOKUP(exp_SILP!$Y2038,'DATI CM'!$A$2:$F$28,6,FALSE))</f>
        <v>25</v>
      </c>
      <c r="M2038" s="12">
        <f>IFERROR(VLOOKUP(exp_SILP!$B2038,'DATI CM'!$H$2:$I$16,2,FALSE)*exp_SILP!$F2038,0)</f>
        <v>0</v>
      </c>
      <c r="N2038" s="11" t="str">
        <f>VLOOKUP(exp_SILP!$B2038,'DATI COMMESSE'!$A$2:$F$25,4,FALSE)</f>
        <v>GOL</v>
      </c>
      <c r="O2038" s="13">
        <f>VLOOKUP(exp_SILP!$B2038,'DATI COMMESSE'!$A$2:$F$25,5,FALSE)*exp_SILP!$F2038</f>
        <v>119.82</v>
      </c>
      <c r="P2038" s="11" t="str">
        <f>IF(MID(exp_SILP!$W2038,10,2)&gt;"40","F","M")</f>
        <v>F</v>
      </c>
      <c r="Q2038" s="27" t="s">
        <v>643</v>
      </c>
      <c r="R2038" s="15" t="s">
        <v>234</v>
      </c>
      <c r="S2038" s="15" t="s">
        <v>57</v>
      </c>
      <c r="T2038" s="15" t="s">
        <v>58</v>
      </c>
      <c r="U2038" s="15" t="s">
        <v>59</v>
      </c>
      <c r="V2038" s="15" t="s">
        <v>153</v>
      </c>
      <c r="W2038" s="15" t="s">
        <v>154</v>
      </c>
      <c r="X2038" s="15" t="s">
        <v>155</v>
      </c>
      <c r="Y2038" s="15" t="s">
        <v>14</v>
      </c>
      <c r="Z2038" s="15" t="s">
        <v>63</v>
      </c>
      <c r="AA2038" s="15" t="s">
        <v>64</v>
      </c>
      <c r="AB2038" s="15" t="s">
        <v>74</v>
      </c>
      <c r="AC2038" s="15" t="s">
        <v>135</v>
      </c>
      <c r="AD2038" s="15" t="s">
        <v>59</v>
      </c>
      <c r="AE2038" s="15" t="s">
        <v>59</v>
      </c>
      <c r="AF2038" s="15" t="s">
        <v>59</v>
      </c>
      <c r="AG2038" s="28" t="s">
        <v>101</v>
      </c>
      <c r="AH2038" s="15" t="s">
        <v>138</v>
      </c>
      <c r="AI2038" s="15" t="s">
        <v>158</v>
      </c>
      <c r="AJ2038" s="15" t="str">
        <f>VLOOKUP(exp_SILP!$Y2038,'DATI CM'!$A$2:$F$28,2,FALSE)</f>
        <v>MNRCLD73B46G674U</v>
      </c>
    </row>
    <row r="2039" ht="15.75" customHeight="1">
      <c r="A2039" s="17" t="str">
        <f>IFERROR(VLOOKUP(exp_SILP!$W2039,exp_utenti_P!D:D,1,FALSE),"_DA INSERIRE")</f>
        <v>MNFLNZ03E12C722P</v>
      </c>
      <c r="B2039" s="17" t="str">
        <f>IF(AND(exp_SILP!$S2039="A.3 ORIENTAMENTO PROFESSIONALE",exp_SILP!$AD2039="4.2"),"A.3 ORIENTAMENTO PROFESSIONALE (CARCERE)",
IF(AND(exp_SILP!$S2039="A.3 ORIENTAMENTO PROFESSIONALE",exp_SILP!$AD2039="."),"A.3 ORIENTAMENTO PROFESSIONALE (CARCERE)",
IF(AND(exp_SILP!$S2039="A.4 CONSULENZA ORIENTATIVA",exp_SILP!$AD2039="4.2"),"A.4 CONSULENZA ORIENTATIVA (CARCERE)",
IF(AND(exp_SILP!$S2039="A.4 CONSULENZA ORIENTATIVA",exp_SILP!$AD2039="."),"A.4 CONSULENZA ORIENTATIVA (CARCERE)",
IF(AND(exp_SILP!$S2039="A.5 - LEP F1 - ACCOMPAGNAMENTO AL LAVORO",exp_SILP!$AD2039="4.2"),"A.5 - LEP F1 - ACCOMPAGNAMENTO AL LAVORO (CARCERE)",
IF(AND(exp_SILP!$S2039="A.5 - LEP F1 - ACCOMPAGNAMENTO AL LAVORO",exp_SILP!$AD2039="."),"A.5 - LEP F1 - ACCOMPAGNAMENTO AL LAVORO (CARCERE)",
IF(AND(exp_SILP!$S2039="A.5.2a - TUTORAGGIO TIROCINI",exp_SILP!$AD2039="4.2"),"A.5.2a - TUTORAGGIO TIROCINI (CARCERE)",
exp_SILP!$S2039)))))))</f>
        <v>A.5.2a - TUTORAGGIO TIROCINI</v>
      </c>
      <c r="C2039" s="18" t="str">
        <f>CONCATENATE(VLOOKUP(exp_SILP!$B2039,'DATI COMMESSE'!$A$2:$F$25,4,FALSE)," - ", VLOOKUP(exp_SILP!$B2039,'DATI COMMESSE'!$A$2:$F$25,2,FALSE)," - ",VLOOKUP(exp_SILP!$B2039,'DATI COMMESSE'!$A$2:$F$25,3,FALSE))</f>
        <v>FRD - 22-02-5000 - 22-12-5002</v>
      </c>
      <c r="D2039" s="18" t="str">
        <f>LEFT(exp_SILP!$R2039,5)</f>
        <v>12:00</v>
      </c>
      <c r="E2039" s="18" t="str">
        <f>RIGHT(exp_SILP!$R2039,5)</f>
        <v>13:00</v>
      </c>
      <c r="F2039" s="18">
        <f>IF(exp_SILP!$AG2039&gt;=60,exp_SILP!$AG2039/60,exp_SILP!$AG2039)</f>
        <v>1</v>
      </c>
      <c r="G2039" s="18" t="str">
        <f>VLOOKUP(exp_SILP!$Y2039,'DATI CM'!$A$2:$F$28,2,FALSE)</f>
        <v>MNRCLD73B46G674U</v>
      </c>
      <c r="H2039" s="18" t="str">
        <f>VLOOKUP(exp_SILP!$Y2039,'DATI CM'!$A$2:$F$28,3,FALSE)</f>
        <v>A011</v>
      </c>
      <c r="I2039" s="18" t="str">
        <f t="shared" si="1"/>
        <v>N</v>
      </c>
      <c r="J2039" s="18" t="str">
        <f>VLOOKUP(exp_SILP!$Y2039,'DATI CM'!$A$2:$F$28,4,FALSE)</f>
        <v>TORINO</v>
      </c>
      <c r="K2039" s="19">
        <f>VLOOKUP(exp_SILP!$B2039,'DATI COMMESSE'!$A$2:$F$25,5,FALSE)</f>
        <v>35.5</v>
      </c>
      <c r="L2039" s="19">
        <f>IF(exp_SILP!$B2039="A4.10 - LEP E - ORIENTAMENTO SPECIALISTICO SKILL GAP ANALYSIS - GRUPPO 3P",0,VLOOKUP(exp_SILP!$Y2039,'DATI CM'!$A$2:$F$28,6,FALSE))</f>
        <v>25</v>
      </c>
      <c r="M2039" s="19">
        <f>IFERROR(VLOOKUP(exp_SILP!$B2039,'DATI CM'!$H$2:$I$16,2,FALSE)*exp_SILP!$F2039,0)</f>
        <v>0</v>
      </c>
      <c r="N2039" s="18" t="str">
        <f>VLOOKUP(exp_SILP!$B2039,'DATI COMMESSE'!$A$2:$F$25,4,FALSE)</f>
        <v>FRD</v>
      </c>
      <c r="O2039" s="20">
        <f>VLOOKUP(exp_SILP!$B2039,'DATI COMMESSE'!$A$2:$F$25,5,FALSE)*exp_SILP!$F2039</f>
        <v>35.5</v>
      </c>
      <c r="P2039" s="18" t="str">
        <f>IF(MID(exp_SILP!$W2039,10,2)&gt;"40","F","M")</f>
        <v>M</v>
      </c>
      <c r="Q2039" s="24" t="s">
        <v>643</v>
      </c>
      <c r="R2039" s="22" t="s">
        <v>102</v>
      </c>
      <c r="S2039" s="22" t="s">
        <v>166</v>
      </c>
      <c r="T2039" s="22" t="s">
        <v>58</v>
      </c>
      <c r="U2039" s="22" t="s">
        <v>59</v>
      </c>
      <c r="V2039" s="22" t="s">
        <v>167</v>
      </c>
      <c r="W2039" s="22" t="s">
        <v>168</v>
      </c>
      <c r="X2039" s="22" t="s">
        <v>169</v>
      </c>
      <c r="Y2039" s="22" t="s">
        <v>14</v>
      </c>
      <c r="Z2039" s="22" t="s">
        <v>63</v>
      </c>
      <c r="AA2039" s="22" t="s">
        <v>64</v>
      </c>
      <c r="AB2039" s="22" t="s">
        <v>65</v>
      </c>
      <c r="AC2039" s="22" t="s">
        <v>135</v>
      </c>
      <c r="AD2039" s="22" t="s">
        <v>59</v>
      </c>
      <c r="AE2039" s="22" t="s">
        <v>59</v>
      </c>
      <c r="AF2039" s="22" t="s">
        <v>156</v>
      </c>
      <c r="AG2039" s="25" t="s">
        <v>67</v>
      </c>
      <c r="AH2039" s="22" t="s">
        <v>157</v>
      </c>
      <c r="AI2039" s="22" t="s">
        <v>158</v>
      </c>
      <c r="AJ2039" s="22" t="str">
        <f>VLOOKUP(exp_SILP!$Y2039,'DATI CM'!$A$2:$F$28,2,FALSE)</f>
        <v>MNRCLD73B46G674U</v>
      </c>
    </row>
    <row r="2040" ht="15.75" customHeight="1">
      <c r="A2040" s="10" t="str">
        <f>IFERROR(VLOOKUP(exp_SILP!$W2040,exp_utenti_P!D:D,1,FALSE),"_DA INSERIRE")</f>
        <v>MNFLNZ03E12C722P</v>
      </c>
      <c r="B2040" s="10" t="str">
        <f>IF(AND(exp_SILP!$S2040="A.3 ORIENTAMENTO PROFESSIONALE",exp_SILP!$AD2040="4.2"),"A.3 ORIENTAMENTO PROFESSIONALE (CARCERE)",
IF(AND(exp_SILP!$S2040="A.3 ORIENTAMENTO PROFESSIONALE",exp_SILP!$AD2040="."),"A.3 ORIENTAMENTO PROFESSIONALE (CARCERE)",
IF(AND(exp_SILP!$S2040="A.4 CONSULENZA ORIENTATIVA",exp_SILP!$AD2040="4.2"),"A.4 CONSULENZA ORIENTATIVA (CARCERE)",
IF(AND(exp_SILP!$S2040="A.4 CONSULENZA ORIENTATIVA",exp_SILP!$AD2040="."),"A.4 CONSULENZA ORIENTATIVA (CARCERE)",
IF(AND(exp_SILP!$S2040="A.5 - LEP F1 - ACCOMPAGNAMENTO AL LAVORO",exp_SILP!$AD2040="4.2"),"A.5 - LEP F1 - ACCOMPAGNAMENTO AL LAVORO (CARCERE)",
IF(AND(exp_SILP!$S2040="A.5 - LEP F1 - ACCOMPAGNAMENTO AL LAVORO",exp_SILP!$AD2040="."),"A.5 - LEP F1 - ACCOMPAGNAMENTO AL LAVORO (CARCERE)",
IF(AND(exp_SILP!$S2040="A.5.2a - TUTORAGGIO TIROCINI",exp_SILP!$AD2040="4.2"),"A.5.2a - TUTORAGGIO TIROCINI (CARCERE)",
exp_SILP!$S2040)))))))</f>
        <v>A.5.2a - TUTORAGGIO TIROCINI</v>
      </c>
      <c r="C2040" s="11" t="str">
        <f>CONCATENATE(VLOOKUP(exp_SILP!$B2040,'DATI COMMESSE'!$A$2:$F$25,4,FALSE)," - ", VLOOKUP(exp_SILP!$B2040,'DATI COMMESSE'!$A$2:$F$25,2,FALSE)," - ",VLOOKUP(exp_SILP!$B2040,'DATI COMMESSE'!$A$2:$F$25,3,FALSE))</f>
        <v>FRD - 22-02-5000 - 22-12-5002</v>
      </c>
      <c r="D2040" s="11" t="str">
        <f>LEFT(exp_SILP!$R2040,5)</f>
        <v>09:00</v>
      </c>
      <c r="E2040" s="11" t="str">
        <f>RIGHT(exp_SILP!$R2040,5)</f>
        <v>12:00</v>
      </c>
      <c r="F2040" s="11">
        <f>IF(exp_SILP!$AG2040&gt;=60,exp_SILP!$AG2040/60,exp_SILP!$AG2040)</f>
        <v>3</v>
      </c>
      <c r="G2040" s="11" t="str">
        <f>VLOOKUP(exp_SILP!$Y2040,'DATI CM'!$A$2:$F$28,2,FALSE)</f>
        <v>MNRCLD73B46G674U</v>
      </c>
      <c r="H2040" s="11" t="str">
        <f>VLOOKUP(exp_SILP!$Y2040,'DATI CM'!$A$2:$F$28,3,FALSE)</f>
        <v>A011</v>
      </c>
      <c r="I2040" s="11" t="str">
        <f t="shared" si="1"/>
        <v>N</v>
      </c>
      <c r="J2040" s="11" t="str">
        <f>VLOOKUP(exp_SILP!$Y2040,'DATI CM'!$A$2:$F$28,4,FALSE)</f>
        <v>TORINO</v>
      </c>
      <c r="K2040" s="12">
        <f>VLOOKUP(exp_SILP!$B2040,'DATI COMMESSE'!$A$2:$F$25,5,FALSE)</f>
        <v>35.5</v>
      </c>
      <c r="L2040" s="12">
        <f>IF(exp_SILP!$B2040="A4.10 - LEP E - ORIENTAMENTO SPECIALISTICO SKILL GAP ANALYSIS - GRUPPO 3P",0,VLOOKUP(exp_SILP!$Y2040,'DATI CM'!$A$2:$F$28,6,FALSE))</f>
        <v>25</v>
      </c>
      <c r="M2040" s="12">
        <f>IFERROR(VLOOKUP(exp_SILP!$B2040,'DATI CM'!$H$2:$I$16,2,FALSE)*exp_SILP!$F2040,0)</f>
        <v>0</v>
      </c>
      <c r="N2040" s="11" t="str">
        <f>VLOOKUP(exp_SILP!$B2040,'DATI COMMESSE'!$A$2:$F$25,4,FALSE)</f>
        <v>FRD</v>
      </c>
      <c r="O2040" s="13">
        <f>VLOOKUP(exp_SILP!$B2040,'DATI COMMESSE'!$A$2:$F$25,5,FALSE)*exp_SILP!$F2040</f>
        <v>106.5</v>
      </c>
      <c r="P2040" s="11" t="str">
        <f>IF(MID(exp_SILP!$W2040,10,2)&gt;"40","F","M")</f>
        <v>M</v>
      </c>
      <c r="Q2040" s="27" t="s">
        <v>643</v>
      </c>
      <c r="R2040" s="15" t="s">
        <v>106</v>
      </c>
      <c r="S2040" s="15" t="s">
        <v>166</v>
      </c>
      <c r="T2040" s="15" t="s">
        <v>58</v>
      </c>
      <c r="U2040" s="15" t="s">
        <v>59</v>
      </c>
      <c r="V2040" s="15" t="s">
        <v>167</v>
      </c>
      <c r="W2040" s="15" t="s">
        <v>168</v>
      </c>
      <c r="X2040" s="15" t="s">
        <v>169</v>
      </c>
      <c r="Y2040" s="15" t="s">
        <v>14</v>
      </c>
      <c r="Z2040" s="15" t="s">
        <v>63</v>
      </c>
      <c r="AA2040" s="15" t="s">
        <v>64</v>
      </c>
      <c r="AB2040" s="15" t="s">
        <v>74</v>
      </c>
      <c r="AC2040" s="15" t="s">
        <v>135</v>
      </c>
      <c r="AD2040" s="15" t="s">
        <v>59</v>
      </c>
      <c r="AE2040" s="15" t="s">
        <v>59</v>
      </c>
      <c r="AF2040" s="15" t="s">
        <v>59</v>
      </c>
      <c r="AG2040" s="28" t="s">
        <v>101</v>
      </c>
      <c r="AH2040" s="15" t="s">
        <v>157</v>
      </c>
      <c r="AI2040" s="15" t="s">
        <v>158</v>
      </c>
      <c r="AJ2040" s="15" t="str">
        <f>VLOOKUP(exp_SILP!$Y2040,'DATI CM'!$A$2:$F$28,2,FALSE)</f>
        <v>MNRCLD73B46G674U</v>
      </c>
    </row>
    <row r="2041" ht="15.75" hidden="1" customHeight="1">
      <c r="A2041" s="17" t="str">
        <f>IFERROR(VLOOKUP(exp_SILP!$W2041,exp_utenti_P!D:D,1,FALSE),"_DA INSERIRE")</f>
        <v>DRSMLN77E06C627T</v>
      </c>
      <c r="B2041" s="17" t="str">
        <f>IF(AND(exp_SILP!$S2041="A.3 ORIENTAMENTO PROFESSIONALE",exp_SILP!$AD2041="4.2"),"A.3 ORIENTAMENTO PROFESSIONALE (CARCERE)",
IF(AND(exp_SILP!$S2041="A.3 ORIENTAMENTO PROFESSIONALE",exp_SILP!$AD2041="."),"A.3 ORIENTAMENTO PROFESSIONALE (CARCERE)",
IF(AND(exp_SILP!$S2041="A.4 CONSULENZA ORIENTATIVA",exp_SILP!$AD2041="4.2"),"A.4 CONSULENZA ORIENTATIVA (CARCERE)",
IF(AND(exp_SILP!$S2041="A.4 CONSULENZA ORIENTATIVA",exp_SILP!$AD2041="."),"A.4 CONSULENZA ORIENTATIVA (CARCERE)",
IF(AND(exp_SILP!$S2041="A.5 - LEP F1 - ACCOMPAGNAMENTO AL LAVORO",exp_SILP!$AD2041="4.2"),"A.5 - LEP F1 - ACCOMPAGNAMENTO AL LAVORO (CARCERE)",
IF(AND(exp_SILP!$S2041="A.5 - LEP F1 - ACCOMPAGNAMENTO AL LAVORO",exp_SILP!$AD2041="."),"A.5 - LEP F1 - ACCOMPAGNAMENTO AL LAVORO (CARCERE)",
IF(AND(exp_SILP!$S2041="A.5.2a - TUTORAGGIO TIROCINI",exp_SILP!$AD2041="4.2"),"A.5.2a - TUTORAGGIO TIROCINI (CARCERE)",
exp_SILP!$S2041)))))))</f>
        <v>A4.10 - LEP E - ORIENTAMENTO SPECIALISTICO SKILL GAP ANALYSIS</v>
      </c>
      <c r="C2041" s="18" t="str">
        <f>CONCATENATE(VLOOKUP(exp_SILP!$B2041,'DATI COMMESSE'!$A$2:$F$25,4,FALSE)," - ", VLOOKUP(exp_SILP!$B2041,'DATI COMMESSE'!$A$2:$F$25,2,FALSE)," - ",VLOOKUP(exp_SILP!$B2041,'DATI COMMESSE'!$A$2:$F$25,3,FALSE))</f>
        <v>GOL - 22-02-5000 - 22-12-5003</v>
      </c>
      <c r="D2041" s="18" t="str">
        <f>LEFT(exp_SILP!$R2041,5)</f>
        <v>09:00</v>
      </c>
      <c r="E2041" s="18" t="str">
        <f>RIGHT(exp_SILP!$R2041,5)</f>
        <v>10:00</v>
      </c>
      <c r="F2041" s="18">
        <f>IF(exp_SILP!$AG2041&gt;=60,exp_SILP!$AG2041/60,exp_SILP!$AG2041)</f>
        <v>1</v>
      </c>
      <c r="G2041" s="18" t="str">
        <f>VLOOKUP(exp_SILP!$Y2041,'DATI CM'!$A$2:$F$28,2,FALSE)</f>
        <v>CSSLTZ84H70A859W</v>
      </c>
      <c r="H2041" s="18" t="str">
        <f>VLOOKUP(exp_SILP!$Y2041,'DATI CM'!$A$2:$F$28,3,FALSE)</f>
        <v/>
      </c>
      <c r="I2041" s="18" t="str">
        <f t="shared" si="1"/>
        <v>N</v>
      </c>
      <c r="J2041" s="18" t="str">
        <f>VLOOKUP(exp_SILP!$Y2041,'DATI CM'!$A$2:$F$28,4,FALSE)</f>
        <v/>
      </c>
      <c r="K2041" s="19">
        <f>VLOOKUP(exp_SILP!$B2041,'DATI COMMESSE'!$A$2:$F$25,5,FALSE)</f>
        <v>39.94</v>
      </c>
      <c r="L2041" s="19" t="str">
        <f>IF(exp_SILP!$B2041="A4.10 - LEP E - ORIENTAMENTO SPECIALISTICO SKILL GAP ANALYSIS - GRUPPO 3P",0,VLOOKUP(exp_SILP!$Y2041,'DATI CM'!$A$2:$F$28,6,FALSE))</f>
        <v/>
      </c>
      <c r="M2041" s="19">
        <f>IFERROR(VLOOKUP(exp_SILP!$B2041,'DATI CM'!$H$2:$I$16,2,FALSE)*exp_SILP!$F2041,0)</f>
        <v>0</v>
      </c>
      <c r="N2041" s="18" t="str">
        <f>VLOOKUP(exp_SILP!$B2041,'DATI COMMESSE'!$A$2:$F$25,4,FALSE)</f>
        <v>GOL</v>
      </c>
      <c r="O2041" s="20">
        <f>VLOOKUP(exp_SILP!$B2041,'DATI COMMESSE'!$A$2:$F$25,5,FALSE)*exp_SILP!$F2041</f>
        <v>39.94</v>
      </c>
      <c r="P2041" s="18" t="str">
        <f>IF(MID(exp_SILP!$W2041,10,2)&gt;"40","F","M")</f>
        <v>M</v>
      </c>
      <c r="Q2041" s="24" t="s">
        <v>643</v>
      </c>
      <c r="R2041" s="22" t="s">
        <v>203</v>
      </c>
      <c r="S2041" s="22" t="s">
        <v>70</v>
      </c>
      <c r="T2041" s="22" t="s">
        <v>58</v>
      </c>
      <c r="U2041" s="22" t="s">
        <v>59</v>
      </c>
      <c r="V2041" s="22" t="s">
        <v>1061</v>
      </c>
      <c r="W2041" s="22" t="s">
        <v>1062</v>
      </c>
      <c r="X2041" s="22" t="s">
        <v>1063</v>
      </c>
      <c r="Y2041" s="22" t="s">
        <v>4</v>
      </c>
      <c r="Z2041" s="22" t="s">
        <v>63</v>
      </c>
      <c r="AA2041" s="22" t="s">
        <v>64</v>
      </c>
      <c r="AB2041" s="22" t="s">
        <v>65</v>
      </c>
      <c r="AC2041" s="22" t="s">
        <v>66</v>
      </c>
      <c r="AD2041" s="22" t="s">
        <v>59</v>
      </c>
      <c r="AE2041" s="22" t="s">
        <v>59</v>
      </c>
      <c r="AF2041" s="22" t="s">
        <v>114</v>
      </c>
      <c r="AG2041" s="25" t="s">
        <v>67</v>
      </c>
      <c r="AH2041" s="22" t="s">
        <v>138</v>
      </c>
      <c r="AI2041" s="22" t="s">
        <v>181</v>
      </c>
      <c r="AJ2041" s="22" t="str">
        <f>VLOOKUP(exp_SILP!$Y2041,'DATI CM'!$A$2:$F$28,2,FALSE)</f>
        <v>CSSLTZ84H70A859W</v>
      </c>
    </row>
    <row r="2042" ht="15.75" hidden="1" customHeight="1">
      <c r="A2042" s="10" t="str">
        <f>IFERROR(VLOOKUP(exp_SILP!$W2042,exp_utenti_P!D:D,1,FALSE),"_DA INSERIRE")</f>
        <v>BNCBHM77A01Z330F</v>
      </c>
      <c r="B2042" s="10" t="str">
        <f>IF(AND(exp_SILP!$S2042="A.3 ORIENTAMENTO PROFESSIONALE",exp_SILP!$AD2042="4.2"),"A.3 ORIENTAMENTO PROFESSIONALE (CARCERE)",
IF(AND(exp_SILP!$S2042="A.3 ORIENTAMENTO PROFESSIONALE",exp_SILP!$AD2042="."),"A.3 ORIENTAMENTO PROFESSIONALE (CARCERE)",
IF(AND(exp_SILP!$S2042="A.4 CONSULENZA ORIENTATIVA",exp_SILP!$AD2042="4.2"),"A.4 CONSULENZA ORIENTATIVA (CARCERE)",
IF(AND(exp_SILP!$S2042="A.4 CONSULENZA ORIENTATIVA",exp_SILP!$AD2042="."),"A.4 CONSULENZA ORIENTATIVA (CARCERE)",
IF(AND(exp_SILP!$S2042="A.5 - LEP F1 - ACCOMPAGNAMENTO AL LAVORO",exp_SILP!$AD2042="4.2"),"A.5 - LEP F1 - ACCOMPAGNAMENTO AL LAVORO (CARCERE)",
IF(AND(exp_SILP!$S2042="A.5 - LEP F1 - ACCOMPAGNAMENTO AL LAVORO",exp_SILP!$AD2042="."),"A.5 - LEP F1 - ACCOMPAGNAMENTO AL LAVORO (CARCERE)",
IF(AND(exp_SILP!$S2042="A.5.2a - TUTORAGGIO TIROCINI",exp_SILP!$AD2042="4.2"),"A.5.2a - TUTORAGGIO TIROCINI (CARCERE)",
exp_SILP!$S2042)))))))</f>
        <v>A4.10 - LEP E - ORIENTAMENTO SPECIALISTICO SKILL GAP ANALYSIS</v>
      </c>
      <c r="C2042" s="11" t="str">
        <f>CONCATENATE(VLOOKUP(exp_SILP!$B2042,'DATI COMMESSE'!$A$2:$F$25,4,FALSE)," - ", VLOOKUP(exp_SILP!$B2042,'DATI COMMESSE'!$A$2:$F$25,2,FALSE)," - ",VLOOKUP(exp_SILP!$B2042,'DATI COMMESSE'!$A$2:$F$25,3,FALSE))</f>
        <v>GOL - 22-02-5000 - 22-12-5003</v>
      </c>
      <c r="D2042" s="11" t="str">
        <f>LEFT(exp_SILP!$R2042,5)</f>
        <v>10:00</v>
      </c>
      <c r="E2042" s="11" t="str">
        <f>RIGHT(exp_SILP!$R2042,5)</f>
        <v>13:00</v>
      </c>
      <c r="F2042" s="11">
        <f>IF(exp_SILP!$AG2042&gt;=60,exp_SILP!$AG2042/60,exp_SILP!$AG2042)</f>
        <v>3</v>
      </c>
      <c r="G2042" s="11" t="str">
        <f>VLOOKUP(exp_SILP!$Y2042,'DATI CM'!$A$2:$F$28,2,FALSE)</f>
        <v>TRZCST69B41F952V</v>
      </c>
      <c r="H2042" s="11" t="str">
        <f>VLOOKUP(exp_SILP!$Y2042,'DATI CM'!$A$2:$F$28,3,FALSE)</f>
        <v/>
      </c>
      <c r="I2042" s="11" t="str">
        <f t="shared" si="1"/>
        <v>N</v>
      </c>
      <c r="J2042" s="11" t="str">
        <f>VLOOKUP(exp_SILP!$Y2042,'DATI CM'!$A$2:$F$28,4,FALSE)</f>
        <v/>
      </c>
      <c r="K2042" s="12">
        <f>VLOOKUP(exp_SILP!$B2042,'DATI COMMESSE'!$A$2:$F$25,5,FALSE)</f>
        <v>39.94</v>
      </c>
      <c r="L2042" s="12" t="str">
        <f>IF(exp_SILP!$B2042="A4.10 - LEP E - ORIENTAMENTO SPECIALISTICO SKILL GAP ANALYSIS - GRUPPO 3P",0,VLOOKUP(exp_SILP!$Y2042,'DATI CM'!$A$2:$F$28,6,FALSE))</f>
        <v/>
      </c>
      <c r="M2042" s="12">
        <f>IFERROR(VLOOKUP(exp_SILP!$B2042,'DATI CM'!$H$2:$I$16,2,FALSE)*exp_SILP!$F2042,0)</f>
        <v>0</v>
      </c>
      <c r="N2042" s="11" t="str">
        <f>VLOOKUP(exp_SILP!$B2042,'DATI COMMESSE'!$A$2:$F$25,4,FALSE)</f>
        <v>GOL</v>
      </c>
      <c r="O2042" s="13">
        <f>VLOOKUP(exp_SILP!$B2042,'DATI COMMESSE'!$A$2:$F$25,5,FALSE)*exp_SILP!$F2042</f>
        <v>119.82</v>
      </c>
      <c r="P2042" s="11" t="str">
        <f>IF(MID(exp_SILP!$W2042,10,2)&gt;"40","F","M")</f>
        <v>M</v>
      </c>
      <c r="Q2042" s="27" t="s">
        <v>643</v>
      </c>
      <c r="R2042" s="15" t="s">
        <v>164</v>
      </c>
      <c r="S2042" s="15" t="s">
        <v>70</v>
      </c>
      <c r="T2042" s="15" t="s">
        <v>58</v>
      </c>
      <c r="U2042" s="15" t="s">
        <v>59</v>
      </c>
      <c r="V2042" s="15" t="s">
        <v>824</v>
      </c>
      <c r="W2042" s="15" t="s">
        <v>825</v>
      </c>
      <c r="X2042" s="15" t="s">
        <v>826</v>
      </c>
      <c r="Y2042" s="15" t="s">
        <v>18</v>
      </c>
      <c r="Z2042" s="15" t="s">
        <v>63</v>
      </c>
      <c r="AA2042" s="15" t="s">
        <v>64</v>
      </c>
      <c r="AB2042" s="15" t="s">
        <v>65</v>
      </c>
      <c r="AC2042" s="15" t="s">
        <v>82</v>
      </c>
      <c r="AD2042" s="15" t="s">
        <v>59</v>
      </c>
      <c r="AE2042" s="15" t="s">
        <v>59</v>
      </c>
      <c r="AF2042" s="15" t="s">
        <v>59</v>
      </c>
      <c r="AG2042" s="28" t="s">
        <v>101</v>
      </c>
      <c r="AH2042" s="15" t="s">
        <v>643</v>
      </c>
      <c r="AI2042" s="15" t="s">
        <v>83</v>
      </c>
      <c r="AJ2042" s="15" t="str">
        <f>VLOOKUP(exp_SILP!$Y2042,'DATI CM'!$A$2:$F$28,2,FALSE)</f>
        <v>TRZCST69B41F952V</v>
      </c>
    </row>
    <row r="2043" ht="15.75" hidden="1" customHeight="1">
      <c r="A2043" s="17" t="str">
        <f>IFERROR(VLOOKUP(exp_SILP!$W2043,exp_utenti_P!D:D,1,FALSE),"_DA INSERIRE")</f>
        <v>MFFRNN70E65A859U</v>
      </c>
      <c r="B2043" s="17" t="str">
        <f>IF(AND(exp_SILP!$S2043="A.3 ORIENTAMENTO PROFESSIONALE",exp_SILP!$AD2043="4.2"),"A.3 ORIENTAMENTO PROFESSIONALE (CARCERE)",
IF(AND(exp_SILP!$S2043="A.3 ORIENTAMENTO PROFESSIONALE",exp_SILP!$AD2043="."),"A.3 ORIENTAMENTO PROFESSIONALE (CARCERE)",
IF(AND(exp_SILP!$S2043="A.4 CONSULENZA ORIENTATIVA",exp_SILP!$AD2043="4.2"),"A.4 CONSULENZA ORIENTATIVA (CARCERE)",
IF(AND(exp_SILP!$S2043="A.4 CONSULENZA ORIENTATIVA",exp_SILP!$AD2043="."),"A.4 CONSULENZA ORIENTATIVA (CARCERE)",
IF(AND(exp_SILP!$S2043="A.5 - LEP F1 - ACCOMPAGNAMENTO AL LAVORO",exp_SILP!$AD2043="4.2"),"A.5 - LEP F1 - ACCOMPAGNAMENTO AL LAVORO (CARCERE)",
IF(AND(exp_SILP!$S2043="A.5 - LEP F1 - ACCOMPAGNAMENTO AL LAVORO",exp_SILP!$AD2043="."),"A.5 - LEP F1 - ACCOMPAGNAMENTO AL LAVORO (CARCERE)",
IF(AND(exp_SILP!$S2043="A.5.2a - TUTORAGGIO TIROCINI",exp_SILP!$AD2043="4.2"),"A.5.2a - TUTORAGGIO TIROCINI (CARCERE)",
exp_SILP!$S2043)))))))</f>
        <v>A4.10 - LEP E - ORIENTAMENTO SPECIALISTICO SKILL GAP ANALYSIS</v>
      </c>
      <c r="C2043" s="18" t="str">
        <f>CONCATENATE(VLOOKUP(exp_SILP!$B2043,'DATI COMMESSE'!$A$2:$F$25,4,FALSE)," - ", VLOOKUP(exp_SILP!$B2043,'DATI COMMESSE'!$A$2:$F$25,2,FALSE)," - ",VLOOKUP(exp_SILP!$B2043,'DATI COMMESSE'!$A$2:$F$25,3,FALSE))</f>
        <v>GOL - 22-02-5000 - 22-12-5003</v>
      </c>
      <c r="D2043" s="18" t="str">
        <f>LEFT(exp_SILP!$R2043,5)</f>
        <v>08:00</v>
      </c>
      <c r="E2043" s="18" t="str">
        <f>RIGHT(exp_SILP!$R2043,5)</f>
        <v>09:00</v>
      </c>
      <c r="F2043" s="18">
        <f>IF(exp_SILP!$AG2043&gt;=60,exp_SILP!$AG2043/60,exp_SILP!$AG2043)</f>
        <v>1</v>
      </c>
      <c r="G2043" s="18" t="str">
        <f>VLOOKUP(exp_SILP!$Y2043,'DATI CM'!$A$2:$F$28,2,FALSE)</f>
        <v>CSSLTZ84H70A859W</v>
      </c>
      <c r="H2043" s="18" t="str">
        <f>VLOOKUP(exp_SILP!$Y2043,'DATI CM'!$A$2:$F$28,3,FALSE)</f>
        <v/>
      </c>
      <c r="I2043" s="18" t="str">
        <f t="shared" si="1"/>
        <v>N</v>
      </c>
      <c r="J2043" s="18" t="str">
        <f>VLOOKUP(exp_SILP!$Y2043,'DATI CM'!$A$2:$F$28,4,FALSE)</f>
        <v/>
      </c>
      <c r="K2043" s="19">
        <f>VLOOKUP(exp_SILP!$B2043,'DATI COMMESSE'!$A$2:$F$25,5,FALSE)</f>
        <v>39.94</v>
      </c>
      <c r="L2043" s="19" t="str">
        <f>IF(exp_SILP!$B2043="A4.10 - LEP E - ORIENTAMENTO SPECIALISTICO SKILL GAP ANALYSIS - GRUPPO 3P",0,VLOOKUP(exp_SILP!$Y2043,'DATI CM'!$A$2:$F$28,6,FALSE))</f>
        <v/>
      </c>
      <c r="M2043" s="19">
        <f>IFERROR(VLOOKUP(exp_SILP!$B2043,'DATI CM'!$H$2:$I$16,2,FALSE)*exp_SILP!$F2043,0)</f>
        <v>0</v>
      </c>
      <c r="N2043" s="18" t="str">
        <f>VLOOKUP(exp_SILP!$B2043,'DATI COMMESSE'!$A$2:$F$25,4,FALSE)</f>
        <v>GOL</v>
      </c>
      <c r="O2043" s="20">
        <f>VLOOKUP(exp_SILP!$B2043,'DATI COMMESSE'!$A$2:$F$25,5,FALSE)*exp_SILP!$F2043</f>
        <v>39.94</v>
      </c>
      <c r="P2043" s="18" t="str">
        <f>IF(MID(exp_SILP!$W2043,10,2)&gt;"40","F","M")</f>
        <v>F</v>
      </c>
      <c r="Q2043" s="24" t="s">
        <v>643</v>
      </c>
      <c r="R2043" s="22" t="s">
        <v>165</v>
      </c>
      <c r="S2043" s="22" t="s">
        <v>70</v>
      </c>
      <c r="T2043" s="22" t="s">
        <v>58</v>
      </c>
      <c r="U2043" s="22" t="s">
        <v>59</v>
      </c>
      <c r="V2043" s="22" t="s">
        <v>433</v>
      </c>
      <c r="W2043" s="22" t="s">
        <v>434</v>
      </c>
      <c r="X2043" s="22" t="s">
        <v>435</v>
      </c>
      <c r="Y2043" s="22" t="s">
        <v>4</v>
      </c>
      <c r="Z2043" s="22" t="s">
        <v>63</v>
      </c>
      <c r="AA2043" s="22" t="s">
        <v>64</v>
      </c>
      <c r="AB2043" s="22" t="s">
        <v>65</v>
      </c>
      <c r="AC2043" s="22" t="s">
        <v>66</v>
      </c>
      <c r="AD2043" s="22" t="s">
        <v>59</v>
      </c>
      <c r="AE2043" s="22" t="s">
        <v>59</v>
      </c>
      <c r="AF2043" s="22" t="s">
        <v>114</v>
      </c>
      <c r="AG2043" s="25" t="s">
        <v>67</v>
      </c>
      <c r="AH2043" s="22" t="s">
        <v>138</v>
      </c>
      <c r="AI2043" s="22" t="s">
        <v>181</v>
      </c>
      <c r="AJ2043" s="22" t="str">
        <f>VLOOKUP(exp_SILP!$Y2043,'DATI CM'!$A$2:$F$28,2,FALSE)</f>
        <v>CSSLTZ84H70A859W</v>
      </c>
    </row>
    <row r="2044" ht="15.75" customHeight="1">
      <c r="A2044" s="10" t="str">
        <f>IFERROR(VLOOKUP(exp_SILP!$W2044,exp_utenti_P!D:D,1,FALSE),"_DA INSERIRE")</f>
        <v>SPNVMM63P60Z506X</v>
      </c>
      <c r="B2044" s="10" t="str">
        <f>IF(AND(exp_SILP!$S2044="A.3 ORIENTAMENTO PROFESSIONALE",exp_SILP!$AD2044="4.2"),"A.3 ORIENTAMENTO PROFESSIONALE (CARCERE)",
IF(AND(exp_SILP!$S2044="A.3 ORIENTAMENTO PROFESSIONALE",exp_SILP!$AD2044="."),"A.3 ORIENTAMENTO PROFESSIONALE (CARCERE)",
IF(AND(exp_SILP!$S2044="A.4 CONSULENZA ORIENTATIVA",exp_SILP!$AD2044="4.2"),"A.4 CONSULENZA ORIENTATIVA (CARCERE)",
IF(AND(exp_SILP!$S2044="A.4 CONSULENZA ORIENTATIVA",exp_SILP!$AD2044="."),"A.4 CONSULENZA ORIENTATIVA (CARCERE)",
IF(AND(exp_SILP!$S2044="A.5 - LEP F1 - ACCOMPAGNAMENTO AL LAVORO",exp_SILP!$AD2044="4.2"),"A.5 - LEP F1 - ACCOMPAGNAMENTO AL LAVORO (CARCERE)",
IF(AND(exp_SILP!$S2044="A.5 - LEP F1 - ACCOMPAGNAMENTO AL LAVORO",exp_SILP!$AD2044="."),"A.5 - LEP F1 - ACCOMPAGNAMENTO AL LAVORO (CARCERE)",
IF(AND(exp_SILP!$S2044="A.5.2a - TUTORAGGIO TIROCINI",exp_SILP!$AD2044="4.2"),"A.5.2a - TUTORAGGIO TIROCINI (CARCERE)",
exp_SILP!$S2044)))))))</f>
        <v>A4.10 - LEP E - ORIENTAMENTO SPECIALISTICO SKILL GAP ANALYSIS</v>
      </c>
      <c r="C2044" s="11" t="str">
        <f>CONCATENATE(VLOOKUP(exp_SILP!$B2044,'DATI COMMESSE'!$A$2:$F$25,4,FALSE)," - ", VLOOKUP(exp_SILP!$B2044,'DATI COMMESSE'!$A$2:$F$25,2,FALSE)," - ",VLOOKUP(exp_SILP!$B2044,'DATI COMMESSE'!$A$2:$F$25,3,FALSE))</f>
        <v>GOL - 22-02-5000 - 22-12-5003</v>
      </c>
      <c r="D2044" s="11" t="str">
        <f>LEFT(exp_SILP!$R2044,5)</f>
        <v>12:00</v>
      </c>
      <c r="E2044" s="11" t="str">
        <f>RIGHT(exp_SILP!$R2044,5)</f>
        <v>13:00</v>
      </c>
      <c r="F2044" s="11">
        <f>IF(exp_SILP!$AG2044&gt;=60,exp_SILP!$AG2044/60,exp_SILP!$AG2044)</f>
        <v>1</v>
      </c>
      <c r="G2044" s="11" t="str">
        <f>VLOOKUP(exp_SILP!$Y2044,'DATI CM'!$A$2:$F$28,2,FALSE)</f>
        <v>FLCSRN79S42L219X</v>
      </c>
      <c r="H2044" s="11" t="str">
        <f>VLOOKUP(exp_SILP!$Y2044,'DATI CM'!$A$2:$F$28,3,FALSE)</f>
        <v>A011</v>
      </c>
      <c r="I2044" s="11" t="str">
        <f t="shared" si="1"/>
        <v>N</v>
      </c>
      <c r="J2044" s="11" t="str">
        <f>VLOOKUP(exp_SILP!$Y2044,'DATI CM'!$A$2:$F$28,4,FALSE)</f>
        <v>TORINO</v>
      </c>
      <c r="K2044" s="12">
        <f>VLOOKUP(exp_SILP!$B2044,'DATI COMMESSE'!$A$2:$F$25,5,FALSE)</f>
        <v>39.94</v>
      </c>
      <c r="L2044" s="12">
        <f>IF(exp_SILP!$B2044="A4.10 - LEP E - ORIENTAMENTO SPECIALISTICO SKILL GAP ANALYSIS - GRUPPO 3P",0,VLOOKUP(exp_SILP!$Y2044,'DATI CM'!$A$2:$F$28,6,FALSE))</f>
        <v>25</v>
      </c>
      <c r="M2044" s="12">
        <f>IFERROR(VLOOKUP(exp_SILP!$B2044,'DATI CM'!$H$2:$I$16,2,FALSE)*exp_SILP!$F2044,0)</f>
        <v>0</v>
      </c>
      <c r="N2044" s="11" t="str">
        <f>VLOOKUP(exp_SILP!$B2044,'DATI COMMESSE'!$A$2:$F$25,4,FALSE)</f>
        <v>GOL</v>
      </c>
      <c r="O2044" s="13">
        <f>VLOOKUP(exp_SILP!$B2044,'DATI COMMESSE'!$A$2:$F$25,5,FALSE)*exp_SILP!$F2044</f>
        <v>39.94</v>
      </c>
      <c r="P2044" s="11" t="str">
        <f>IF(MID(exp_SILP!$W2044,10,2)&gt;"40","F","M")</f>
        <v>F</v>
      </c>
      <c r="Q2044" s="27" t="s">
        <v>643</v>
      </c>
      <c r="R2044" s="15" t="s">
        <v>102</v>
      </c>
      <c r="S2044" s="15" t="s">
        <v>70</v>
      </c>
      <c r="T2044" s="15" t="s">
        <v>58</v>
      </c>
      <c r="U2044" s="15" t="s">
        <v>59</v>
      </c>
      <c r="V2044" s="15" t="s">
        <v>1542</v>
      </c>
      <c r="W2044" s="15" t="s">
        <v>1543</v>
      </c>
      <c r="X2044" s="15" t="s">
        <v>1544</v>
      </c>
      <c r="Y2044" s="15" t="s">
        <v>10</v>
      </c>
      <c r="Z2044" s="15" t="s">
        <v>63</v>
      </c>
      <c r="AA2044" s="15" t="s">
        <v>64</v>
      </c>
      <c r="AB2044" s="15" t="s">
        <v>65</v>
      </c>
      <c r="AC2044" s="15" t="s">
        <v>75</v>
      </c>
      <c r="AD2044" s="15" t="s">
        <v>59</v>
      </c>
      <c r="AE2044" s="15" t="s">
        <v>59</v>
      </c>
      <c r="AF2044" s="15" t="s">
        <v>114</v>
      </c>
      <c r="AG2044" s="28" t="s">
        <v>67</v>
      </c>
      <c r="AH2044" s="15" t="s">
        <v>643</v>
      </c>
      <c r="AI2044" s="15" t="s">
        <v>77</v>
      </c>
      <c r="AJ2044" s="15" t="str">
        <f>VLOOKUP(exp_SILP!$Y2044,'DATI CM'!$A$2:$F$28,2,FALSE)</f>
        <v>FLCSRN79S42L219X</v>
      </c>
    </row>
    <row r="2045" ht="15.75" customHeight="1">
      <c r="A2045" s="17" t="str">
        <f>IFERROR(VLOOKUP(exp_SILP!$W2045,exp_utenti_P!D:D,1,FALSE),"_DA INSERIRE")</f>
        <v>SPNVMM63P60Z506X</v>
      </c>
      <c r="B2045" s="17" t="str">
        <f>IF(AND(exp_SILP!$S2045="A.3 ORIENTAMENTO PROFESSIONALE",exp_SILP!$AD2045="4.2"),"A.3 ORIENTAMENTO PROFESSIONALE (CARCERE)",
IF(AND(exp_SILP!$S2045="A.3 ORIENTAMENTO PROFESSIONALE",exp_SILP!$AD2045="."),"A.3 ORIENTAMENTO PROFESSIONALE (CARCERE)",
IF(AND(exp_SILP!$S2045="A.4 CONSULENZA ORIENTATIVA",exp_SILP!$AD2045="4.2"),"A.4 CONSULENZA ORIENTATIVA (CARCERE)",
IF(AND(exp_SILP!$S2045="A.4 CONSULENZA ORIENTATIVA",exp_SILP!$AD2045="."),"A.4 CONSULENZA ORIENTATIVA (CARCERE)",
IF(AND(exp_SILP!$S2045="A.5 - LEP F1 - ACCOMPAGNAMENTO AL LAVORO",exp_SILP!$AD2045="4.2"),"A.5 - LEP F1 - ACCOMPAGNAMENTO AL LAVORO (CARCERE)",
IF(AND(exp_SILP!$S2045="A.5 - LEP F1 - ACCOMPAGNAMENTO AL LAVORO",exp_SILP!$AD2045="."),"A.5 - LEP F1 - ACCOMPAGNAMENTO AL LAVORO (CARCERE)",
IF(AND(exp_SILP!$S2045="A.5.2a - TUTORAGGIO TIROCINI",exp_SILP!$AD2045="4.2"),"A.5.2a - TUTORAGGIO TIROCINI (CARCERE)",
exp_SILP!$S2045)))))))</f>
        <v>A4.10 - LEP E - ORIENTAMENTO SPECIALISTICO SKILL GAP ANALYSIS</v>
      </c>
      <c r="C2045" s="18" t="str">
        <f>CONCATENATE(VLOOKUP(exp_SILP!$B2045,'DATI COMMESSE'!$A$2:$F$25,4,FALSE)," - ", VLOOKUP(exp_SILP!$B2045,'DATI COMMESSE'!$A$2:$F$25,2,FALSE)," - ",VLOOKUP(exp_SILP!$B2045,'DATI COMMESSE'!$A$2:$F$25,3,FALSE))</f>
        <v>GOL - 22-02-5000 - 22-12-5003</v>
      </c>
      <c r="D2045" s="18" t="str">
        <f>LEFT(exp_SILP!$R2045,5)</f>
        <v>09:00</v>
      </c>
      <c r="E2045" s="18" t="str">
        <f>RIGHT(exp_SILP!$R2045,5)</f>
        <v>12:00</v>
      </c>
      <c r="F2045" s="18">
        <f>IF(exp_SILP!$AG2045&gt;=60,exp_SILP!$AG2045/60,exp_SILP!$AG2045)</f>
        <v>3</v>
      </c>
      <c r="G2045" s="18" t="str">
        <f>VLOOKUP(exp_SILP!$Y2045,'DATI CM'!$A$2:$F$28,2,FALSE)</f>
        <v>FLCSRN79S42L219X</v>
      </c>
      <c r="H2045" s="18" t="str">
        <f>VLOOKUP(exp_SILP!$Y2045,'DATI CM'!$A$2:$F$28,3,FALSE)</f>
        <v>A011</v>
      </c>
      <c r="I2045" s="18" t="str">
        <f t="shared" si="1"/>
        <v>N</v>
      </c>
      <c r="J2045" s="18" t="str">
        <f>VLOOKUP(exp_SILP!$Y2045,'DATI CM'!$A$2:$F$28,4,FALSE)</f>
        <v>TORINO</v>
      </c>
      <c r="K2045" s="19">
        <f>VLOOKUP(exp_SILP!$B2045,'DATI COMMESSE'!$A$2:$F$25,5,FALSE)</f>
        <v>39.94</v>
      </c>
      <c r="L2045" s="19">
        <f>IF(exp_SILP!$B2045="A4.10 - LEP E - ORIENTAMENTO SPECIALISTICO SKILL GAP ANALYSIS - GRUPPO 3P",0,VLOOKUP(exp_SILP!$Y2045,'DATI CM'!$A$2:$F$28,6,FALSE))</f>
        <v>25</v>
      </c>
      <c r="M2045" s="19">
        <f>IFERROR(VLOOKUP(exp_SILP!$B2045,'DATI CM'!$H$2:$I$16,2,FALSE)*exp_SILP!$F2045,0)</f>
        <v>0</v>
      </c>
      <c r="N2045" s="18" t="str">
        <f>VLOOKUP(exp_SILP!$B2045,'DATI COMMESSE'!$A$2:$F$25,4,FALSE)</f>
        <v>GOL</v>
      </c>
      <c r="O2045" s="20">
        <f>VLOOKUP(exp_SILP!$B2045,'DATI COMMESSE'!$A$2:$F$25,5,FALSE)*exp_SILP!$F2045</f>
        <v>119.82</v>
      </c>
      <c r="P2045" s="18" t="str">
        <f>IF(MID(exp_SILP!$W2045,10,2)&gt;"40","F","M")</f>
        <v>F</v>
      </c>
      <c r="Q2045" s="24" t="s">
        <v>643</v>
      </c>
      <c r="R2045" s="22" t="s">
        <v>106</v>
      </c>
      <c r="S2045" s="22" t="s">
        <v>70</v>
      </c>
      <c r="T2045" s="22" t="s">
        <v>58</v>
      </c>
      <c r="U2045" s="22" t="s">
        <v>59</v>
      </c>
      <c r="V2045" s="22" t="s">
        <v>1542</v>
      </c>
      <c r="W2045" s="22" t="s">
        <v>1543</v>
      </c>
      <c r="X2045" s="22" t="s">
        <v>1544</v>
      </c>
      <c r="Y2045" s="22" t="s">
        <v>10</v>
      </c>
      <c r="Z2045" s="22" t="s">
        <v>63</v>
      </c>
      <c r="AA2045" s="22" t="s">
        <v>64</v>
      </c>
      <c r="AB2045" s="22" t="s">
        <v>74</v>
      </c>
      <c r="AC2045" s="22" t="s">
        <v>75</v>
      </c>
      <c r="AD2045" s="22" t="s">
        <v>59</v>
      </c>
      <c r="AE2045" s="22" t="s">
        <v>59</v>
      </c>
      <c r="AF2045" s="22" t="s">
        <v>59</v>
      </c>
      <c r="AG2045" s="25" t="s">
        <v>101</v>
      </c>
      <c r="AH2045" s="22" t="s">
        <v>643</v>
      </c>
      <c r="AI2045" s="22" t="s">
        <v>77</v>
      </c>
      <c r="AJ2045" s="22" t="str">
        <f>VLOOKUP(exp_SILP!$Y2045,'DATI CM'!$A$2:$F$28,2,FALSE)</f>
        <v>FLCSRN79S42L219X</v>
      </c>
    </row>
    <row r="2046" ht="15.75" hidden="1" customHeight="1">
      <c r="A2046" s="10" t="str">
        <f>IFERROR(VLOOKUP(exp_SILP!$W2046,exp_utenti_P!D:D,1,FALSE),"_DA INSERIRE")</f>
        <v>HNNMYN94C65Z336Q</v>
      </c>
      <c r="B2046" s="10" t="str">
        <f>IF(AND(exp_SILP!$S2046="A.3 ORIENTAMENTO PROFESSIONALE",exp_SILP!$AD2046="4.2"),"A.3 ORIENTAMENTO PROFESSIONALE (CARCERE)",
IF(AND(exp_SILP!$S2046="A.3 ORIENTAMENTO PROFESSIONALE",exp_SILP!$AD2046="."),"A.3 ORIENTAMENTO PROFESSIONALE (CARCERE)",
IF(AND(exp_SILP!$S2046="A.4 CONSULENZA ORIENTATIVA",exp_SILP!$AD2046="4.2"),"A.4 CONSULENZA ORIENTATIVA (CARCERE)",
IF(AND(exp_SILP!$S2046="A.4 CONSULENZA ORIENTATIVA",exp_SILP!$AD2046="."),"A.4 CONSULENZA ORIENTATIVA (CARCERE)",
IF(AND(exp_SILP!$S2046="A.5 - LEP F1 - ACCOMPAGNAMENTO AL LAVORO",exp_SILP!$AD2046="4.2"),"A.5 - LEP F1 - ACCOMPAGNAMENTO AL LAVORO (CARCERE)",
IF(AND(exp_SILP!$S2046="A.5 - LEP F1 - ACCOMPAGNAMENTO AL LAVORO",exp_SILP!$AD2046="."),"A.5 - LEP F1 - ACCOMPAGNAMENTO AL LAVORO (CARCERE)",
IF(AND(exp_SILP!$S2046="A.5.2a - TUTORAGGIO TIROCINI",exp_SILP!$AD2046="4.2"),"A.5.2a - TUTORAGGIO TIROCINI (CARCERE)",
exp_SILP!$S2046)))))))</f>
        <v>A.5 - LEP F1 - ACCOMPAGNAMENTO AL LAVORO</v>
      </c>
      <c r="C2046" s="11" t="str">
        <f>CONCATENATE(VLOOKUP(exp_SILP!$B2046,'DATI COMMESSE'!$A$2:$F$25,4,FALSE)," - ", VLOOKUP(exp_SILP!$B2046,'DATI COMMESSE'!$A$2:$F$25,2,FALSE)," - ",VLOOKUP(exp_SILP!$B2046,'DATI COMMESSE'!$A$2:$F$25,3,FALSE))</f>
        <v>GOL - 22-02-5000 - 22-12-5003</v>
      </c>
      <c r="D2046" s="11" t="str">
        <f>LEFT(exp_SILP!$R2046,5)</f>
        <v>11:30</v>
      </c>
      <c r="E2046" s="11" t="str">
        <f>RIGHT(exp_SILP!$R2046,5)</f>
        <v>13:30</v>
      </c>
      <c r="F2046" s="11">
        <f>IF(exp_SILP!$AG2046&gt;=60,exp_SILP!$AG2046/60,exp_SILP!$AG2046)</f>
        <v>2</v>
      </c>
      <c r="G2046" s="11" t="str">
        <f>VLOOKUP(exp_SILP!$Y2046,'DATI CM'!$A$2:$F$28,2,FALSE)</f>
        <v>TRZCST69B41F952V</v>
      </c>
      <c r="H2046" s="11" t="str">
        <f>VLOOKUP(exp_SILP!$Y2046,'DATI CM'!$A$2:$F$28,3,FALSE)</f>
        <v/>
      </c>
      <c r="I2046" s="11" t="str">
        <f t="shared" si="1"/>
        <v>N</v>
      </c>
      <c r="J2046" s="11" t="str">
        <f>VLOOKUP(exp_SILP!$Y2046,'DATI CM'!$A$2:$F$28,4,FALSE)</f>
        <v/>
      </c>
      <c r="K2046" s="12">
        <f>VLOOKUP(exp_SILP!$B2046,'DATI COMMESSE'!$A$2:$F$25,5,FALSE)</f>
        <v>39.94</v>
      </c>
      <c r="L2046" s="12" t="str">
        <f>IF(exp_SILP!$B2046="A4.10 - LEP E - ORIENTAMENTO SPECIALISTICO SKILL GAP ANALYSIS - GRUPPO 3P",0,VLOOKUP(exp_SILP!$Y2046,'DATI CM'!$A$2:$F$28,6,FALSE))</f>
        <v/>
      </c>
      <c r="M2046" s="12">
        <f>IFERROR(VLOOKUP(exp_SILP!$B2046,'DATI CM'!$H$2:$I$16,2,FALSE)*exp_SILP!$F2046,0)</f>
        <v>0</v>
      </c>
      <c r="N2046" s="11" t="str">
        <f>VLOOKUP(exp_SILP!$B2046,'DATI COMMESSE'!$A$2:$F$25,4,FALSE)</f>
        <v>GOL</v>
      </c>
      <c r="O2046" s="13">
        <f>VLOOKUP(exp_SILP!$B2046,'DATI COMMESSE'!$A$2:$F$25,5,FALSE)*exp_SILP!$F2046</f>
        <v>79.88</v>
      </c>
      <c r="P2046" s="11" t="str">
        <f>IF(MID(exp_SILP!$W2046,10,2)&gt;"40","F","M")</f>
        <v>F</v>
      </c>
      <c r="Q2046" s="27" t="s">
        <v>1222</v>
      </c>
      <c r="R2046" s="15" t="s">
        <v>88</v>
      </c>
      <c r="S2046" s="15" t="s">
        <v>57</v>
      </c>
      <c r="T2046" s="15" t="s">
        <v>58</v>
      </c>
      <c r="U2046" s="15" t="s">
        <v>59</v>
      </c>
      <c r="V2046" s="15" t="s">
        <v>554</v>
      </c>
      <c r="W2046" s="15" t="s">
        <v>555</v>
      </c>
      <c r="X2046" s="15" t="s">
        <v>556</v>
      </c>
      <c r="Y2046" s="15" t="s">
        <v>18</v>
      </c>
      <c r="Z2046" s="15" t="s">
        <v>63</v>
      </c>
      <c r="AA2046" s="15" t="s">
        <v>64</v>
      </c>
      <c r="AB2046" s="15" t="s">
        <v>65</v>
      </c>
      <c r="AC2046" s="15" t="s">
        <v>82</v>
      </c>
      <c r="AD2046" s="15" t="s">
        <v>59</v>
      </c>
      <c r="AE2046" s="15" t="s">
        <v>59</v>
      </c>
      <c r="AF2046" s="15" t="s">
        <v>59</v>
      </c>
      <c r="AG2046" s="28" t="s">
        <v>76</v>
      </c>
      <c r="AH2046" s="15" t="s">
        <v>304</v>
      </c>
      <c r="AI2046" s="15" t="s">
        <v>83</v>
      </c>
      <c r="AJ2046" s="15" t="str">
        <f>VLOOKUP(exp_SILP!$Y2046,'DATI CM'!$A$2:$F$28,2,FALSE)</f>
        <v>TRZCST69B41F952V</v>
      </c>
    </row>
    <row r="2047" ht="15.75" hidden="1" customHeight="1">
      <c r="A2047" s="17" t="str">
        <f>IFERROR(VLOOKUP(exp_SILP!$W2047,exp_utenti_P!D:D,1,FALSE),"_DA INSERIRE")</f>
        <v>FZZNMR64B59L219K</v>
      </c>
      <c r="B2047" s="17" t="str">
        <f>IF(AND(exp_SILP!$S2047="A.3 ORIENTAMENTO PROFESSIONALE",exp_SILP!$AD2047="4.2"),"A.3 ORIENTAMENTO PROFESSIONALE (CARCERE)",
IF(AND(exp_SILP!$S2047="A.3 ORIENTAMENTO PROFESSIONALE",exp_SILP!$AD2047="."),"A.3 ORIENTAMENTO PROFESSIONALE (CARCERE)",
IF(AND(exp_SILP!$S2047="A.4 CONSULENZA ORIENTATIVA",exp_SILP!$AD2047="4.2"),"A.4 CONSULENZA ORIENTATIVA (CARCERE)",
IF(AND(exp_SILP!$S2047="A.4 CONSULENZA ORIENTATIVA",exp_SILP!$AD2047="."),"A.4 CONSULENZA ORIENTATIVA (CARCERE)",
IF(AND(exp_SILP!$S2047="A.5 - LEP F1 - ACCOMPAGNAMENTO AL LAVORO",exp_SILP!$AD2047="4.2"),"A.5 - LEP F1 - ACCOMPAGNAMENTO AL LAVORO (CARCERE)",
IF(AND(exp_SILP!$S2047="A.5 - LEP F1 - ACCOMPAGNAMENTO AL LAVORO",exp_SILP!$AD2047="."),"A.5 - LEP F1 - ACCOMPAGNAMENTO AL LAVORO (CARCERE)",
IF(AND(exp_SILP!$S2047="A.5.2a - TUTORAGGIO TIROCINI",exp_SILP!$AD2047="4.2"),"A.5.2a - TUTORAGGIO TIROCINI (CARCERE)",
exp_SILP!$S2047)))))))</f>
        <v>A.5 - LEP F1 - ACCOMPAGNAMENTO AL LAVORO</v>
      </c>
      <c r="C2047" s="18" t="str">
        <f>CONCATENATE(VLOOKUP(exp_SILP!$B2047,'DATI COMMESSE'!$A$2:$F$25,4,FALSE)," - ", VLOOKUP(exp_SILP!$B2047,'DATI COMMESSE'!$A$2:$F$25,2,FALSE)," - ",VLOOKUP(exp_SILP!$B2047,'DATI COMMESSE'!$A$2:$F$25,3,FALSE))</f>
        <v>GOL - 22-02-5000 - 22-12-5003</v>
      </c>
      <c r="D2047" s="18" t="str">
        <f>LEFT(exp_SILP!$R2047,5)</f>
        <v>09:00</v>
      </c>
      <c r="E2047" s="18" t="str">
        <f>RIGHT(exp_SILP!$R2047,5)</f>
        <v>12:00</v>
      </c>
      <c r="F2047" s="18">
        <f>IF(exp_SILP!$AG2047&gt;=60,exp_SILP!$AG2047/60,exp_SILP!$AG2047)</f>
        <v>3</v>
      </c>
      <c r="G2047" s="18" t="str">
        <f>VLOOKUP(exp_SILP!$Y2047,'DATI CM'!$A$2:$F$28,2,FALSE)</f>
        <v>SPDPRZ67H55L219V</v>
      </c>
      <c r="H2047" s="18" t="str">
        <f>VLOOKUP(exp_SILP!$Y2047,'DATI CM'!$A$2:$F$28,3,FALSE)</f>
        <v>A010</v>
      </c>
      <c r="I2047" s="18" t="str">
        <f t="shared" si="1"/>
        <v>N</v>
      </c>
      <c r="J2047" s="18" t="str">
        <f>VLOOKUP(exp_SILP!$Y2047,'DATI CM'!$A$2:$F$28,4,FALSE)</f>
        <v>TORINO</v>
      </c>
      <c r="K2047" s="19">
        <f>VLOOKUP(exp_SILP!$B2047,'DATI COMMESSE'!$A$2:$F$25,5,FALSE)</f>
        <v>39.94</v>
      </c>
      <c r="L2047" s="19" t="str">
        <f>IF(exp_SILP!$B2047="A4.10 - LEP E - ORIENTAMENTO SPECIALISTICO SKILL GAP ANALYSIS - GRUPPO 3P",0,VLOOKUP(exp_SILP!$Y2047,'DATI CM'!$A$2:$F$28,6,FALSE))</f>
        <v/>
      </c>
      <c r="M2047" s="19">
        <f>IFERROR(VLOOKUP(exp_SILP!$B2047,'DATI CM'!$H$2:$I$16,2,FALSE)*exp_SILP!$F2047,0)</f>
        <v>0</v>
      </c>
      <c r="N2047" s="18" t="str">
        <f>VLOOKUP(exp_SILP!$B2047,'DATI COMMESSE'!$A$2:$F$25,4,FALSE)</f>
        <v>GOL</v>
      </c>
      <c r="O2047" s="20">
        <f>VLOOKUP(exp_SILP!$B2047,'DATI COMMESSE'!$A$2:$F$25,5,FALSE)*exp_SILP!$F2047</f>
        <v>119.82</v>
      </c>
      <c r="P2047" s="18" t="str">
        <f>IF(MID(exp_SILP!$W2047,10,2)&gt;"40","F","M")</f>
        <v>F</v>
      </c>
      <c r="Q2047" s="24" t="s">
        <v>1222</v>
      </c>
      <c r="R2047" s="22" t="s">
        <v>106</v>
      </c>
      <c r="S2047" s="22" t="s">
        <v>57</v>
      </c>
      <c r="T2047" s="22" t="s">
        <v>58</v>
      </c>
      <c r="U2047" s="22" t="s">
        <v>59</v>
      </c>
      <c r="V2047" s="22" t="s">
        <v>996</v>
      </c>
      <c r="W2047" s="22" t="s">
        <v>997</v>
      </c>
      <c r="X2047" s="22" t="s">
        <v>998</v>
      </c>
      <c r="Y2047" s="22" t="s">
        <v>17</v>
      </c>
      <c r="Z2047" s="22" t="s">
        <v>63</v>
      </c>
      <c r="AA2047" s="22" t="s">
        <v>64</v>
      </c>
      <c r="AB2047" s="22" t="s">
        <v>65</v>
      </c>
      <c r="AC2047" s="22" t="s">
        <v>135</v>
      </c>
      <c r="AD2047" s="22" t="s">
        <v>59</v>
      </c>
      <c r="AE2047" s="22" t="s">
        <v>59</v>
      </c>
      <c r="AF2047" s="22" t="s">
        <v>59</v>
      </c>
      <c r="AG2047" s="25" t="s">
        <v>101</v>
      </c>
      <c r="AH2047" s="22" t="s">
        <v>1222</v>
      </c>
      <c r="AI2047" s="22" t="s">
        <v>137</v>
      </c>
      <c r="AJ2047" s="22" t="str">
        <f>VLOOKUP(exp_SILP!$Y2047,'DATI CM'!$A$2:$F$28,2,FALSE)</f>
        <v>SPDPRZ67H55L219V</v>
      </c>
    </row>
    <row r="2048" ht="15.75" hidden="1" customHeight="1">
      <c r="A2048" s="10" t="str">
        <f>IFERROR(VLOOKUP(exp_SILP!$W2048,exp_utenti_P!D:D,1,FALSE),"_DA INSERIRE")</f>
        <v>BROTDR80M63Z129N</v>
      </c>
      <c r="B2048" s="10" t="str">
        <f>IF(AND(exp_SILP!$S2048="A.3 ORIENTAMENTO PROFESSIONALE",exp_SILP!$AD2048="4.2"),"A.3 ORIENTAMENTO PROFESSIONALE (CARCERE)",
IF(AND(exp_SILP!$S2048="A.3 ORIENTAMENTO PROFESSIONALE",exp_SILP!$AD2048="."),"A.3 ORIENTAMENTO PROFESSIONALE (CARCERE)",
IF(AND(exp_SILP!$S2048="A.4 CONSULENZA ORIENTATIVA",exp_SILP!$AD2048="4.2"),"A.4 CONSULENZA ORIENTATIVA (CARCERE)",
IF(AND(exp_SILP!$S2048="A.4 CONSULENZA ORIENTATIVA",exp_SILP!$AD2048="."),"A.4 CONSULENZA ORIENTATIVA (CARCERE)",
IF(AND(exp_SILP!$S2048="A.5 - LEP F1 - ACCOMPAGNAMENTO AL LAVORO",exp_SILP!$AD2048="4.2"),"A.5 - LEP F1 - ACCOMPAGNAMENTO AL LAVORO (CARCERE)",
IF(AND(exp_SILP!$S2048="A.5 - LEP F1 - ACCOMPAGNAMENTO AL LAVORO",exp_SILP!$AD2048="."),"A.5 - LEP F1 - ACCOMPAGNAMENTO AL LAVORO (CARCERE)",
IF(AND(exp_SILP!$S2048="A.5.2a - TUTORAGGIO TIROCINI",exp_SILP!$AD2048="4.2"),"A.5.2a - TUTORAGGIO TIROCINI (CARCERE)",
exp_SILP!$S2048)))))))</f>
        <v>A4.10 - LEP E - ORIENTAMENTO SPECIALISTICO SKILL GAP ANALYSIS</v>
      </c>
      <c r="C2048" s="11" t="str">
        <f>CONCATENATE(VLOOKUP(exp_SILP!$B2048,'DATI COMMESSE'!$A$2:$F$25,4,FALSE)," - ", VLOOKUP(exp_SILP!$B2048,'DATI COMMESSE'!$A$2:$F$25,2,FALSE)," - ",VLOOKUP(exp_SILP!$B2048,'DATI COMMESSE'!$A$2:$F$25,3,FALSE))</f>
        <v>GOL - 22-02-5000 - 22-12-5003</v>
      </c>
      <c r="D2048" s="11" t="str">
        <f>LEFT(exp_SILP!$R2048,5)</f>
        <v>09:00</v>
      </c>
      <c r="E2048" s="11" t="str">
        <f>RIGHT(exp_SILP!$R2048,5)</f>
        <v>10:00</v>
      </c>
      <c r="F2048" s="11">
        <f>IF(exp_SILP!$AG2048&gt;=60,exp_SILP!$AG2048/60,exp_SILP!$AG2048)</f>
        <v>1</v>
      </c>
      <c r="G2048" s="11" t="str">
        <f>VLOOKUP(exp_SILP!$Y2048,'DATI CM'!$A$2:$F$28,2,FALSE)</f>
        <v>CSSLTZ84H70A859W</v>
      </c>
      <c r="H2048" s="11" t="str">
        <f>VLOOKUP(exp_SILP!$Y2048,'DATI CM'!$A$2:$F$28,3,FALSE)</f>
        <v/>
      </c>
      <c r="I2048" s="11" t="str">
        <f t="shared" si="1"/>
        <v>N</v>
      </c>
      <c r="J2048" s="11" t="str">
        <f>VLOOKUP(exp_SILP!$Y2048,'DATI CM'!$A$2:$F$28,4,FALSE)</f>
        <v/>
      </c>
      <c r="K2048" s="12">
        <f>VLOOKUP(exp_SILP!$B2048,'DATI COMMESSE'!$A$2:$F$25,5,FALSE)</f>
        <v>39.94</v>
      </c>
      <c r="L2048" s="12" t="str">
        <f>IF(exp_SILP!$B2048="A4.10 - LEP E - ORIENTAMENTO SPECIALISTICO SKILL GAP ANALYSIS - GRUPPO 3P",0,VLOOKUP(exp_SILP!$Y2048,'DATI CM'!$A$2:$F$28,6,FALSE))</f>
        <v/>
      </c>
      <c r="M2048" s="12">
        <f>IFERROR(VLOOKUP(exp_SILP!$B2048,'DATI CM'!$H$2:$I$16,2,FALSE)*exp_SILP!$F2048,0)</f>
        <v>0</v>
      </c>
      <c r="N2048" s="11" t="str">
        <f>VLOOKUP(exp_SILP!$B2048,'DATI COMMESSE'!$A$2:$F$25,4,FALSE)</f>
        <v>GOL</v>
      </c>
      <c r="O2048" s="13">
        <f>VLOOKUP(exp_SILP!$B2048,'DATI COMMESSE'!$A$2:$F$25,5,FALSE)*exp_SILP!$F2048</f>
        <v>39.94</v>
      </c>
      <c r="P2048" s="11" t="str">
        <f>IF(MID(exp_SILP!$W2048,10,2)&gt;"40","F","M")</f>
        <v>F</v>
      </c>
      <c r="Q2048" s="27" t="s">
        <v>1222</v>
      </c>
      <c r="R2048" s="15" t="s">
        <v>203</v>
      </c>
      <c r="S2048" s="15" t="s">
        <v>70</v>
      </c>
      <c r="T2048" s="15" t="s">
        <v>58</v>
      </c>
      <c r="U2048" s="15" t="s">
        <v>59</v>
      </c>
      <c r="V2048" s="15" t="s">
        <v>354</v>
      </c>
      <c r="W2048" s="15" t="s">
        <v>355</v>
      </c>
      <c r="X2048" s="15" t="s">
        <v>356</v>
      </c>
      <c r="Y2048" s="15" t="s">
        <v>4</v>
      </c>
      <c r="Z2048" s="15" t="s">
        <v>63</v>
      </c>
      <c r="AA2048" s="15" t="s">
        <v>64</v>
      </c>
      <c r="AB2048" s="15" t="s">
        <v>74</v>
      </c>
      <c r="AC2048" s="15" t="s">
        <v>66</v>
      </c>
      <c r="AD2048" s="15" t="s">
        <v>59</v>
      </c>
      <c r="AE2048" s="15" t="s">
        <v>59</v>
      </c>
      <c r="AF2048" s="15" t="s">
        <v>59</v>
      </c>
      <c r="AG2048" s="28" t="s">
        <v>67</v>
      </c>
      <c r="AH2048" s="15" t="s">
        <v>1222</v>
      </c>
      <c r="AI2048" s="15" t="s">
        <v>181</v>
      </c>
      <c r="AJ2048" s="15" t="str">
        <f>VLOOKUP(exp_SILP!$Y2048,'DATI CM'!$A$2:$F$28,2,FALSE)</f>
        <v>CSSLTZ84H70A859W</v>
      </c>
    </row>
    <row r="2049" ht="15.75" hidden="1" customHeight="1">
      <c r="A2049" s="17" t="str">
        <f>IFERROR(VLOOKUP(exp_SILP!$W2049,exp_utenti_P!D:D,1,FALSE),"_DA INSERIRE")</f>
        <v>BLLBRC97R49F952T</v>
      </c>
      <c r="B2049" s="17" t="str">
        <f>IF(AND(exp_SILP!$S2049="A.3 ORIENTAMENTO PROFESSIONALE",exp_SILP!$AD2049="4.2"),"A.3 ORIENTAMENTO PROFESSIONALE (CARCERE)",
IF(AND(exp_SILP!$S2049="A.3 ORIENTAMENTO PROFESSIONALE",exp_SILP!$AD2049="."),"A.3 ORIENTAMENTO PROFESSIONALE (CARCERE)",
IF(AND(exp_SILP!$S2049="A.4 CONSULENZA ORIENTATIVA",exp_SILP!$AD2049="4.2"),"A.4 CONSULENZA ORIENTATIVA (CARCERE)",
IF(AND(exp_SILP!$S2049="A.4 CONSULENZA ORIENTATIVA",exp_SILP!$AD2049="."),"A.4 CONSULENZA ORIENTATIVA (CARCERE)",
IF(AND(exp_SILP!$S2049="A.5 - LEP F1 - ACCOMPAGNAMENTO AL LAVORO",exp_SILP!$AD2049="4.2"),"A.5 - LEP F1 - ACCOMPAGNAMENTO AL LAVORO (CARCERE)",
IF(AND(exp_SILP!$S2049="A.5 - LEP F1 - ACCOMPAGNAMENTO AL LAVORO",exp_SILP!$AD2049="."),"A.5 - LEP F1 - ACCOMPAGNAMENTO AL LAVORO (CARCERE)",
IF(AND(exp_SILP!$S2049="A.5.2a - TUTORAGGIO TIROCINI",exp_SILP!$AD2049="4.2"),"A.5.2a - TUTORAGGIO TIROCINI (CARCERE)",
exp_SILP!$S2049)))))))</f>
        <v>A4.10 - LEP E - ORIENTAMENTO SPECIALISTICO SKILL GAP ANALYSIS</v>
      </c>
      <c r="C2049" s="18" t="str">
        <f>CONCATENATE(VLOOKUP(exp_SILP!$B2049,'DATI COMMESSE'!$A$2:$F$25,4,FALSE)," - ", VLOOKUP(exp_SILP!$B2049,'DATI COMMESSE'!$A$2:$F$25,2,FALSE)," - ",VLOOKUP(exp_SILP!$B2049,'DATI COMMESSE'!$A$2:$F$25,3,FALSE))</f>
        <v>GOL - 22-02-5000 - 22-12-5003</v>
      </c>
      <c r="D2049" s="18" t="str">
        <f>LEFT(exp_SILP!$R2049,5)</f>
        <v>09:30</v>
      </c>
      <c r="E2049" s="18" t="str">
        <f>RIGHT(exp_SILP!$R2049,5)</f>
        <v>11:30</v>
      </c>
      <c r="F2049" s="18">
        <f>IF(exp_SILP!$AG2049&gt;=60,exp_SILP!$AG2049/60,exp_SILP!$AG2049)</f>
        <v>2</v>
      </c>
      <c r="G2049" s="18" t="str">
        <f>VLOOKUP(exp_SILP!$Y2049,'DATI CM'!$A$2:$F$28,2,FALSE)</f>
        <v>TRZCST69B41F952V</v>
      </c>
      <c r="H2049" s="18" t="str">
        <f>VLOOKUP(exp_SILP!$Y2049,'DATI CM'!$A$2:$F$28,3,FALSE)</f>
        <v/>
      </c>
      <c r="I2049" s="18" t="str">
        <f t="shared" si="1"/>
        <v>N</v>
      </c>
      <c r="J2049" s="18" t="str">
        <f>VLOOKUP(exp_SILP!$Y2049,'DATI CM'!$A$2:$F$28,4,FALSE)</f>
        <v/>
      </c>
      <c r="K2049" s="19">
        <f>VLOOKUP(exp_SILP!$B2049,'DATI COMMESSE'!$A$2:$F$25,5,FALSE)</f>
        <v>39.94</v>
      </c>
      <c r="L2049" s="19" t="str">
        <f>IF(exp_SILP!$B2049="A4.10 - LEP E - ORIENTAMENTO SPECIALISTICO SKILL GAP ANALYSIS - GRUPPO 3P",0,VLOOKUP(exp_SILP!$Y2049,'DATI CM'!$A$2:$F$28,6,FALSE))</f>
        <v/>
      </c>
      <c r="M2049" s="19">
        <f>IFERROR(VLOOKUP(exp_SILP!$B2049,'DATI CM'!$H$2:$I$16,2,FALSE)*exp_SILP!$F2049,0)</f>
        <v>0</v>
      </c>
      <c r="N2049" s="18" t="str">
        <f>VLOOKUP(exp_SILP!$B2049,'DATI COMMESSE'!$A$2:$F$25,4,FALSE)</f>
        <v>GOL</v>
      </c>
      <c r="O2049" s="20">
        <f>VLOOKUP(exp_SILP!$B2049,'DATI COMMESSE'!$A$2:$F$25,5,FALSE)*exp_SILP!$F2049</f>
        <v>79.88</v>
      </c>
      <c r="P2049" s="18" t="str">
        <f>IF(MID(exp_SILP!$W2049,10,2)&gt;"40","F","M")</f>
        <v>F</v>
      </c>
      <c r="Q2049" s="24" t="s">
        <v>1222</v>
      </c>
      <c r="R2049" s="22" t="s">
        <v>78</v>
      </c>
      <c r="S2049" s="22" t="s">
        <v>70</v>
      </c>
      <c r="T2049" s="22" t="s">
        <v>58</v>
      </c>
      <c r="U2049" s="22" t="s">
        <v>59</v>
      </c>
      <c r="V2049" s="22" t="s">
        <v>725</v>
      </c>
      <c r="W2049" s="22" t="s">
        <v>726</v>
      </c>
      <c r="X2049" s="22" t="s">
        <v>727</v>
      </c>
      <c r="Y2049" s="22" t="s">
        <v>18</v>
      </c>
      <c r="Z2049" s="22" t="s">
        <v>63</v>
      </c>
      <c r="AA2049" s="22" t="s">
        <v>64</v>
      </c>
      <c r="AB2049" s="22" t="s">
        <v>65</v>
      </c>
      <c r="AC2049" s="22" t="s">
        <v>82</v>
      </c>
      <c r="AD2049" s="22" t="s">
        <v>59</v>
      </c>
      <c r="AE2049" s="22" t="s">
        <v>59</v>
      </c>
      <c r="AF2049" s="22" t="s">
        <v>59</v>
      </c>
      <c r="AG2049" s="25" t="s">
        <v>76</v>
      </c>
      <c r="AH2049" s="22" t="s">
        <v>304</v>
      </c>
      <c r="AI2049" s="22" t="s">
        <v>83</v>
      </c>
      <c r="AJ2049" s="22" t="str">
        <f>VLOOKUP(exp_SILP!$Y2049,'DATI CM'!$A$2:$F$28,2,FALSE)</f>
        <v>TRZCST69B41F952V</v>
      </c>
    </row>
    <row r="2050" ht="15.75" hidden="1" customHeight="1">
      <c r="A2050" s="10" t="str">
        <f>IFERROR(VLOOKUP(exp_SILP!$W2050,exp_utenti_P!D:D,1,FALSE),"_DA INSERIRE")</f>
        <v>BSCNCL60P23E358K</v>
      </c>
      <c r="B2050" s="10" t="str">
        <f>IF(AND(exp_SILP!$S2050="A.3 ORIENTAMENTO PROFESSIONALE",exp_SILP!$AD2050="4.2"),"A.3 ORIENTAMENTO PROFESSIONALE (CARCERE)",
IF(AND(exp_SILP!$S2050="A.3 ORIENTAMENTO PROFESSIONALE",exp_SILP!$AD2050="."),"A.3 ORIENTAMENTO PROFESSIONALE (CARCERE)",
IF(AND(exp_SILP!$S2050="A.4 CONSULENZA ORIENTATIVA",exp_SILP!$AD2050="4.2"),"A.4 CONSULENZA ORIENTATIVA (CARCERE)",
IF(AND(exp_SILP!$S2050="A.4 CONSULENZA ORIENTATIVA",exp_SILP!$AD2050="."),"A.4 CONSULENZA ORIENTATIVA (CARCERE)",
IF(AND(exp_SILP!$S2050="A.5 - LEP F1 - ACCOMPAGNAMENTO AL LAVORO",exp_SILP!$AD2050="4.2"),"A.5 - LEP F1 - ACCOMPAGNAMENTO AL LAVORO (CARCERE)",
IF(AND(exp_SILP!$S2050="A.5 - LEP F1 - ACCOMPAGNAMENTO AL LAVORO",exp_SILP!$AD2050="."),"A.5 - LEP F1 - ACCOMPAGNAMENTO AL LAVORO (CARCERE)",
IF(AND(exp_SILP!$S2050="A.5.2a - TUTORAGGIO TIROCINI",exp_SILP!$AD2050="4.2"),"A.5.2a - TUTORAGGIO TIROCINI (CARCERE)",
exp_SILP!$S2050)))))))</f>
        <v>A4.10 - LEP E - ORIENTAMENTO SPECIALISTICO SKILL GAP ANALYSIS</v>
      </c>
      <c r="C2050" s="11" t="str">
        <f>CONCATENATE(VLOOKUP(exp_SILP!$B2050,'DATI COMMESSE'!$A$2:$F$25,4,FALSE)," - ", VLOOKUP(exp_SILP!$B2050,'DATI COMMESSE'!$A$2:$F$25,2,FALSE)," - ",VLOOKUP(exp_SILP!$B2050,'DATI COMMESSE'!$A$2:$F$25,3,FALSE))</f>
        <v>GOL - 22-02-5000 - 22-12-5003</v>
      </c>
      <c r="D2050" s="11" t="str">
        <f>LEFT(exp_SILP!$R2050,5)</f>
        <v>14:00</v>
      </c>
      <c r="E2050" s="11" t="str">
        <f>RIGHT(exp_SILP!$R2050,5)</f>
        <v>16:00</v>
      </c>
      <c r="F2050" s="11">
        <f>IF(exp_SILP!$AG2050&gt;=60,exp_SILP!$AG2050/60,exp_SILP!$AG2050)</f>
        <v>2</v>
      </c>
      <c r="G2050" s="11" t="str">
        <f>VLOOKUP(exp_SILP!$Y2050,'DATI CM'!$A$2:$F$28,2,FALSE)</f>
        <v>TRZCST69B41F952V</v>
      </c>
      <c r="H2050" s="11" t="str">
        <f>VLOOKUP(exp_SILP!$Y2050,'DATI CM'!$A$2:$F$28,3,FALSE)</f>
        <v/>
      </c>
      <c r="I2050" s="11" t="str">
        <f t="shared" si="1"/>
        <v>N</v>
      </c>
      <c r="J2050" s="11" t="str">
        <f>VLOOKUP(exp_SILP!$Y2050,'DATI CM'!$A$2:$F$28,4,FALSE)</f>
        <v/>
      </c>
      <c r="K2050" s="12">
        <f>VLOOKUP(exp_SILP!$B2050,'DATI COMMESSE'!$A$2:$F$25,5,FALSE)</f>
        <v>39.94</v>
      </c>
      <c r="L2050" s="12" t="str">
        <f>IF(exp_SILP!$B2050="A4.10 - LEP E - ORIENTAMENTO SPECIALISTICO SKILL GAP ANALYSIS - GRUPPO 3P",0,VLOOKUP(exp_SILP!$Y2050,'DATI CM'!$A$2:$F$28,6,FALSE))</f>
        <v/>
      </c>
      <c r="M2050" s="12">
        <f>IFERROR(VLOOKUP(exp_SILP!$B2050,'DATI CM'!$H$2:$I$16,2,FALSE)*exp_SILP!$F2050,0)</f>
        <v>0</v>
      </c>
      <c r="N2050" s="11" t="str">
        <f>VLOOKUP(exp_SILP!$B2050,'DATI COMMESSE'!$A$2:$F$25,4,FALSE)</f>
        <v>GOL</v>
      </c>
      <c r="O2050" s="13">
        <f>VLOOKUP(exp_SILP!$B2050,'DATI COMMESSE'!$A$2:$F$25,5,FALSE)*exp_SILP!$F2050</f>
        <v>79.88</v>
      </c>
      <c r="P2050" s="11" t="str">
        <f>IF(MID(exp_SILP!$W2050,10,2)&gt;"40","F","M")</f>
        <v>M</v>
      </c>
      <c r="Q2050" s="27" t="s">
        <v>1222</v>
      </c>
      <c r="R2050" s="15" t="s">
        <v>69</v>
      </c>
      <c r="S2050" s="15" t="s">
        <v>70</v>
      </c>
      <c r="T2050" s="15" t="s">
        <v>58</v>
      </c>
      <c r="U2050" s="15" t="s">
        <v>59</v>
      </c>
      <c r="V2050" s="15" t="s">
        <v>1619</v>
      </c>
      <c r="W2050" s="15" t="s">
        <v>1620</v>
      </c>
      <c r="X2050" s="15" t="s">
        <v>1621</v>
      </c>
      <c r="Y2050" s="15" t="s">
        <v>18</v>
      </c>
      <c r="Z2050" s="15" t="s">
        <v>63</v>
      </c>
      <c r="AA2050" s="15" t="s">
        <v>64</v>
      </c>
      <c r="AB2050" s="15" t="s">
        <v>65</v>
      </c>
      <c r="AC2050" s="15" t="s">
        <v>82</v>
      </c>
      <c r="AD2050" s="15" t="s">
        <v>59</v>
      </c>
      <c r="AE2050" s="15" t="s">
        <v>59</v>
      </c>
      <c r="AF2050" s="15" t="s">
        <v>59</v>
      </c>
      <c r="AG2050" s="28" t="s">
        <v>76</v>
      </c>
      <c r="AH2050" s="15" t="s">
        <v>324</v>
      </c>
      <c r="AI2050" s="15" t="s">
        <v>83</v>
      </c>
      <c r="AJ2050" s="15" t="str">
        <f>VLOOKUP(exp_SILP!$Y2050,'DATI CM'!$A$2:$F$28,2,FALSE)</f>
        <v>TRZCST69B41F952V</v>
      </c>
    </row>
    <row r="2051" ht="15.75" hidden="1" customHeight="1">
      <c r="A2051" s="17" t="str">
        <f>IFERROR(VLOOKUP(exp_SILP!$W2051,exp_utenti_P!D:D,1,FALSE),"_DA INSERIRE")</f>
        <v>MRNMRC03E12G273R</v>
      </c>
      <c r="B2051" s="17" t="str">
        <f>IF(AND(exp_SILP!$S2051="A.3 ORIENTAMENTO PROFESSIONALE",exp_SILP!$AD2051="4.2"),"A.3 ORIENTAMENTO PROFESSIONALE (CARCERE)",
IF(AND(exp_SILP!$S2051="A.3 ORIENTAMENTO PROFESSIONALE",exp_SILP!$AD2051="."),"A.3 ORIENTAMENTO PROFESSIONALE (CARCERE)",
IF(AND(exp_SILP!$S2051="A.4 CONSULENZA ORIENTATIVA",exp_SILP!$AD2051="4.2"),"A.4 CONSULENZA ORIENTATIVA (CARCERE)",
IF(AND(exp_SILP!$S2051="A.4 CONSULENZA ORIENTATIVA",exp_SILP!$AD2051="."),"A.4 CONSULENZA ORIENTATIVA (CARCERE)",
IF(AND(exp_SILP!$S2051="A.5 - LEP F1 - ACCOMPAGNAMENTO AL LAVORO",exp_SILP!$AD2051="4.2"),"A.5 - LEP F1 - ACCOMPAGNAMENTO AL LAVORO (CARCERE)",
IF(AND(exp_SILP!$S2051="A.5 - LEP F1 - ACCOMPAGNAMENTO AL LAVORO",exp_SILP!$AD2051="."),"A.5 - LEP F1 - ACCOMPAGNAMENTO AL LAVORO (CARCERE)",
IF(AND(exp_SILP!$S2051="A.5.2a - TUTORAGGIO TIROCINI",exp_SILP!$AD2051="4.2"),"A.5.2a - TUTORAGGIO TIROCINI (CARCERE)",
exp_SILP!$S2051)))))))</f>
        <v>A4.10 - LEP E - ORIENTAMENTO SPECIALISTICO SKILL GAP ANALYSIS</v>
      </c>
      <c r="C2051" s="18" t="str">
        <f>CONCATENATE(VLOOKUP(exp_SILP!$B2051,'DATI COMMESSE'!$A$2:$F$25,4,FALSE)," - ", VLOOKUP(exp_SILP!$B2051,'DATI COMMESSE'!$A$2:$F$25,2,FALSE)," - ",VLOOKUP(exp_SILP!$B2051,'DATI COMMESSE'!$A$2:$F$25,3,FALSE))</f>
        <v>GOL - 22-02-5000 - 22-12-5003</v>
      </c>
      <c r="D2051" s="18" t="str">
        <f>LEFT(exp_SILP!$R2051,5)</f>
        <v>13:00</v>
      </c>
      <c r="E2051" s="18" t="str">
        <f>RIGHT(exp_SILP!$R2051,5)</f>
        <v>14:00</v>
      </c>
      <c r="F2051" s="18">
        <f>IF(exp_SILP!$AG2051&gt;=60,exp_SILP!$AG2051/60,exp_SILP!$AG2051)</f>
        <v>1</v>
      </c>
      <c r="G2051" s="18" t="str">
        <f>VLOOKUP(exp_SILP!$Y2051,'DATI CM'!$A$2:$F$28,2,FALSE)</f>
        <v>CSSLTZ84H70A859W</v>
      </c>
      <c r="H2051" s="18" t="str">
        <f>VLOOKUP(exp_SILP!$Y2051,'DATI CM'!$A$2:$F$28,3,FALSE)</f>
        <v/>
      </c>
      <c r="I2051" s="18" t="str">
        <f t="shared" si="1"/>
        <v>N</v>
      </c>
      <c r="J2051" s="18" t="str">
        <f>VLOOKUP(exp_SILP!$Y2051,'DATI CM'!$A$2:$F$28,4,FALSE)</f>
        <v/>
      </c>
      <c r="K2051" s="19">
        <f>VLOOKUP(exp_SILP!$B2051,'DATI COMMESSE'!$A$2:$F$25,5,FALSE)</f>
        <v>39.94</v>
      </c>
      <c r="L2051" s="19" t="str">
        <f>IF(exp_SILP!$B2051="A4.10 - LEP E - ORIENTAMENTO SPECIALISTICO SKILL GAP ANALYSIS - GRUPPO 3P",0,VLOOKUP(exp_SILP!$Y2051,'DATI CM'!$A$2:$F$28,6,FALSE))</f>
        <v/>
      </c>
      <c r="M2051" s="19">
        <f>IFERROR(VLOOKUP(exp_SILP!$B2051,'DATI CM'!$H$2:$I$16,2,FALSE)*exp_SILP!$F2051,0)</f>
        <v>0</v>
      </c>
      <c r="N2051" s="18" t="str">
        <f>VLOOKUP(exp_SILP!$B2051,'DATI COMMESSE'!$A$2:$F$25,4,FALSE)</f>
        <v>GOL</v>
      </c>
      <c r="O2051" s="20">
        <f>VLOOKUP(exp_SILP!$B2051,'DATI COMMESSE'!$A$2:$F$25,5,FALSE)*exp_SILP!$F2051</f>
        <v>39.94</v>
      </c>
      <c r="P2051" s="18" t="str">
        <f>IF(MID(exp_SILP!$W2051,10,2)&gt;"40","F","M")</f>
        <v>M</v>
      </c>
      <c r="Q2051" s="24" t="s">
        <v>1222</v>
      </c>
      <c r="R2051" s="22" t="s">
        <v>159</v>
      </c>
      <c r="S2051" s="22" t="s">
        <v>70</v>
      </c>
      <c r="T2051" s="22" t="s">
        <v>58</v>
      </c>
      <c r="U2051" s="22" t="s">
        <v>59</v>
      </c>
      <c r="V2051" s="22" t="s">
        <v>690</v>
      </c>
      <c r="W2051" s="22" t="s">
        <v>691</v>
      </c>
      <c r="X2051" s="22" t="s">
        <v>169</v>
      </c>
      <c r="Y2051" s="22" t="s">
        <v>4</v>
      </c>
      <c r="Z2051" s="22" t="s">
        <v>63</v>
      </c>
      <c r="AA2051" s="22" t="s">
        <v>64</v>
      </c>
      <c r="AB2051" s="22" t="s">
        <v>65</v>
      </c>
      <c r="AC2051" s="22" t="s">
        <v>66</v>
      </c>
      <c r="AD2051" s="22" t="s">
        <v>59</v>
      </c>
      <c r="AE2051" s="22" t="s">
        <v>59</v>
      </c>
      <c r="AF2051" s="22" t="s">
        <v>114</v>
      </c>
      <c r="AG2051" s="25" t="s">
        <v>67</v>
      </c>
      <c r="AH2051" s="22" t="s">
        <v>1222</v>
      </c>
      <c r="AI2051" s="22" t="s">
        <v>181</v>
      </c>
      <c r="AJ2051" s="22" t="str">
        <f>VLOOKUP(exp_SILP!$Y2051,'DATI CM'!$A$2:$F$28,2,FALSE)</f>
        <v>CSSLTZ84H70A859W</v>
      </c>
    </row>
    <row r="2052" ht="15.75" hidden="1" customHeight="1">
      <c r="A2052" s="10" t="str">
        <f>IFERROR(VLOOKUP(exp_SILP!$W2052,exp_utenti_P!D:D,1,FALSE),"_DA INSERIRE")</f>
        <v>MRNMRC03E12G273R</v>
      </c>
      <c r="B2052" s="10" t="str">
        <f>IF(AND(exp_SILP!$S2052="A.3 ORIENTAMENTO PROFESSIONALE",exp_SILP!$AD2052="4.2"),"A.3 ORIENTAMENTO PROFESSIONALE (CARCERE)",
IF(AND(exp_SILP!$S2052="A.3 ORIENTAMENTO PROFESSIONALE",exp_SILP!$AD2052="."),"A.3 ORIENTAMENTO PROFESSIONALE (CARCERE)",
IF(AND(exp_SILP!$S2052="A.4 CONSULENZA ORIENTATIVA",exp_SILP!$AD2052="4.2"),"A.4 CONSULENZA ORIENTATIVA (CARCERE)",
IF(AND(exp_SILP!$S2052="A.4 CONSULENZA ORIENTATIVA",exp_SILP!$AD2052="."),"A.4 CONSULENZA ORIENTATIVA (CARCERE)",
IF(AND(exp_SILP!$S2052="A.5 - LEP F1 - ACCOMPAGNAMENTO AL LAVORO",exp_SILP!$AD2052="4.2"),"A.5 - LEP F1 - ACCOMPAGNAMENTO AL LAVORO (CARCERE)",
IF(AND(exp_SILP!$S2052="A.5 - LEP F1 - ACCOMPAGNAMENTO AL LAVORO",exp_SILP!$AD2052="."),"A.5 - LEP F1 - ACCOMPAGNAMENTO AL LAVORO (CARCERE)",
IF(AND(exp_SILP!$S2052="A.5.2a - TUTORAGGIO TIROCINI",exp_SILP!$AD2052="4.2"),"A.5.2a - TUTORAGGIO TIROCINI (CARCERE)",
exp_SILP!$S2052)))))))</f>
        <v>A4.10 - LEP E - ORIENTAMENTO SPECIALISTICO SKILL GAP ANALYSIS</v>
      </c>
      <c r="C2052" s="11" t="str">
        <f>CONCATENATE(VLOOKUP(exp_SILP!$B2052,'DATI COMMESSE'!$A$2:$F$25,4,FALSE)," - ", VLOOKUP(exp_SILP!$B2052,'DATI COMMESSE'!$A$2:$F$25,2,FALSE)," - ",VLOOKUP(exp_SILP!$B2052,'DATI COMMESSE'!$A$2:$F$25,3,FALSE))</f>
        <v>GOL - 22-02-5000 - 22-12-5003</v>
      </c>
      <c r="D2052" s="11" t="str">
        <f>LEFT(exp_SILP!$R2052,5)</f>
        <v>11:00</v>
      </c>
      <c r="E2052" s="11" t="str">
        <f>RIGHT(exp_SILP!$R2052,5)</f>
        <v>12:00</v>
      </c>
      <c r="F2052" s="11">
        <f>IF(exp_SILP!$AG2052&gt;=60,exp_SILP!$AG2052/60,exp_SILP!$AG2052)</f>
        <v>1</v>
      </c>
      <c r="G2052" s="11" t="str">
        <f>VLOOKUP(exp_SILP!$Y2052,'DATI CM'!$A$2:$F$28,2,FALSE)</f>
        <v>CSSLTZ84H70A859W</v>
      </c>
      <c r="H2052" s="11" t="str">
        <f>VLOOKUP(exp_SILP!$Y2052,'DATI CM'!$A$2:$F$28,3,FALSE)</f>
        <v/>
      </c>
      <c r="I2052" s="11" t="str">
        <f t="shared" si="1"/>
        <v>N</v>
      </c>
      <c r="J2052" s="11" t="str">
        <f>VLOOKUP(exp_SILP!$Y2052,'DATI CM'!$A$2:$F$28,4,FALSE)</f>
        <v/>
      </c>
      <c r="K2052" s="12">
        <f>VLOOKUP(exp_SILP!$B2052,'DATI COMMESSE'!$A$2:$F$25,5,FALSE)</f>
        <v>39.94</v>
      </c>
      <c r="L2052" s="12" t="str">
        <f>IF(exp_SILP!$B2052="A4.10 - LEP E - ORIENTAMENTO SPECIALISTICO SKILL GAP ANALYSIS - GRUPPO 3P",0,VLOOKUP(exp_SILP!$Y2052,'DATI CM'!$A$2:$F$28,6,FALSE))</f>
        <v/>
      </c>
      <c r="M2052" s="12">
        <f>IFERROR(VLOOKUP(exp_SILP!$B2052,'DATI CM'!$H$2:$I$16,2,FALSE)*exp_SILP!$F2052,0)</f>
        <v>0</v>
      </c>
      <c r="N2052" s="11" t="str">
        <f>VLOOKUP(exp_SILP!$B2052,'DATI COMMESSE'!$A$2:$F$25,4,FALSE)</f>
        <v>GOL</v>
      </c>
      <c r="O2052" s="13">
        <f>VLOOKUP(exp_SILP!$B2052,'DATI COMMESSE'!$A$2:$F$25,5,FALSE)*exp_SILP!$F2052</f>
        <v>39.94</v>
      </c>
      <c r="P2052" s="11" t="str">
        <f>IF(MID(exp_SILP!$W2052,10,2)&gt;"40","F","M")</f>
        <v>M</v>
      </c>
      <c r="Q2052" s="27" t="s">
        <v>1222</v>
      </c>
      <c r="R2052" s="15" t="s">
        <v>278</v>
      </c>
      <c r="S2052" s="15" t="s">
        <v>70</v>
      </c>
      <c r="T2052" s="15" t="s">
        <v>58</v>
      </c>
      <c r="U2052" s="15" t="s">
        <v>59</v>
      </c>
      <c r="V2052" s="15" t="s">
        <v>690</v>
      </c>
      <c r="W2052" s="15" t="s">
        <v>691</v>
      </c>
      <c r="X2052" s="15" t="s">
        <v>169</v>
      </c>
      <c r="Y2052" s="15" t="s">
        <v>4</v>
      </c>
      <c r="Z2052" s="15" t="s">
        <v>63</v>
      </c>
      <c r="AA2052" s="15" t="s">
        <v>64</v>
      </c>
      <c r="AB2052" s="15" t="s">
        <v>65</v>
      </c>
      <c r="AC2052" s="15" t="s">
        <v>66</v>
      </c>
      <c r="AD2052" s="15" t="s">
        <v>59</v>
      </c>
      <c r="AE2052" s="15" t="s">
        <v>59</v>
      </c>
      <c r="AF2052" s="15" t="s">
        <v>114</v>
      </c>
      <c r="AG2052" s="28" t="s">
        <v>67</v>
      </c>
      <c r="AH2052" s="15" t="s">
        <v>1222</v>
      </c>
      <c r="AI2052" s="15" t="s">
        <v>181</v>
      </c>
      <c r="AJ2052" s="15" t="str">
        <f>VLOOKUP(exp_SILP!$Y2052,'DATI CM'!$A$2:$F$28,2,FALSE)</f>
        <v>CSSLTZ84H70A859W</v>
      </c>
    </row>
    <row r="2053" ht="15.75" hidden="1" customHeight="1">
      <c r="A2053" s="17" t="str">
        <f>IFERROR(VLOOKUP(exp_SILP!$W2053,exp_utenti_P!D:D,1,FALSE),"_DA INSERIRE")</f>
        <v>MRNMRC03E12G273R</v>
      </c>
      <c r="B2053" s="17" t="str">
        <f>IF(AND(exp_SILP!$S2053="A.3 ORIENTAMENTO PROFESSIONALE",exp_SILP!$AD2053="4.2"),"A.3 ORIENTAMENTO PROFESSIONALE (CARCERE)",
IF(AND(exp_SILP!$S2053="A.3 ORIENTAMENTO PROFESSIONALE",exp_SILP!$AD2053="."),"A.3 ORIENTAMENTO PROFESSIONALE (CARCERE)",
IF(AND(exp_SILP!$S2053="A.4 CONSULENZA ORIENTATIVA",exp_SILP!$AD2053="4.2"),"A.4 CONSULENZA ORIENTATIVA (CARCERE)",
IF(AND(exp_SILP!$S2053="A.4 CONSULENZA ORIENTATIVA",exp_SILP!$AD2053="."),"A.4 CONSULENZA ORIENTATIVA (CARCERE)",
IF(AND(exp_SILP!$S2053="A.5 - LEP F1 - ACCOMPAGNAMENTO AL LAVORO",exp_SILP!$AD2053="4.2"),"A.5 - LEP F1 - ACCOMPAGNAMENTO AL LAVORO (CARCERE)",
IF(AND(exp_SILP!$S2053="A.5 - LEP F1 - ACCOMPAGNAMENTO AL LAVORO",exp_SILP!$AD2053="."),"A.5 - LEP F1 - ACCOMPAGNAMENTO AL LAVORO (CARCERE)",
IF(AND(exp_SILP!$S2053="A.5.2a - TUTORAGGIO TIROCINI",exp_SILP!$AD2053="4.2"),"A.5.2a - TUTORAGGIO TIROCINI (CARCERE)",
exp_SILP!$S2053)))))))</f>
        <v>A4.10 - LEP E - ORIENTAMENTO SPECIALISTICO SKILL GAP ANALYSIS</v>
      </c>
      <c r="C2053" s="18" t="str">
        <f>CONCATENATE(VLOOKUP(exp_SILP!$B2053,'DATI COMMESSE'!$A$2:$F$25,4,FALSE)," - ", VLOOKUP(exp_SILP!$B2053,'DATI COMMESSE'!$A$2:$F$25,2,FALSE)," - ",VLOOKUP(exp_SILP!$B2053,'DATI COMMESSE'!$A$2:$F$25,3,FALSE))</f>
        <v>GOL - 22-02-5000 - 22-12-5003</v>
      </c>
      <c r="D2053" s="18" t="str">
        <f>LEFT(exp_SILP!$R2053,5)</f>
        <v>10:00</v>
      </c>
      <c r="E2053" s="18" t="str">
        <f>RIGHT(exp_SILP!$R2053,5)</f>
        <v>11:00</v>
      </c>
      <c r="F2053" s="18">
        <f>IF(exp_SILP!$AG2053&gt;=60,exp_SILP!$AG2053/60,exp_SILP!$AG2053)</f>
        <v>1</v>
      </c>
      <c r="G2053" s="18" t="str">
        <f>VLOOKUP(exp_SILP!$Y2053,'DATI CM'!$A$2:$F$28,2,FALSE)</f>
        <v>CSSLTZ84H70A859W</v>
      </c>
      <c r="H2053" s="18" t="str">
        <f>VLOOKUP(exp_SILP!$Y2053,'DATI CM'!$A$2:$F$28,3,FALSE)</f>
        <v/>
      </c>
      <c r="I2053" s="18" t="str">
        <f t="shared" si="1"/>
        <v>N</v>
      </c>
      <c r="J2053" s="18" t="str">
        <f>VLOOKUP(exp_SILP!$Y2053,'DATI CM'!$A$2:$F$28,4,FALSE)</f>
        <v/>
      </c>
      <c r="K2053" s="19">
        <f>VLOOKUP(exp_SILP!$B2053,'DATI COMMESSE'!$A$2:$F$25,5,FALSE)</f>
        <v>39.94</v>
      </c>
      <c r="L2053" s="19" t="str">
        <f>IF(exp_SILP!$B2053="A4.10 - LEP E - ORIENTAMENTO SPECIALISTICO SKILL GAP ANALYSIS - GRUPPO 3P",0,VLOOKUP(exp_SILP!$Y2053,'DATI CM'!$A$2:$F$28,6,FALSE))</f>
        <v/>
      </c>
      <c r="M2053" s="19">
        <f>IFERROR(VLOOKUP(exp_SILP!$B2053,'DATI CM'!$H$2:$I$16,2,FALSE)*exp_SILP!$F2053,0)</f>
        <v>0</v>
      </c>
      <c r="N2053" s="18" t="str">
        <f>VLOOKUP(exp_SILP!$B2053,'DATI COMMESSE'!$A$2:$F$25,4,FALSE)</f>
        <v>GOL</v>
      </c>
      <c r="O2053" s="20">
        <f>VLOOKUP(exp_SILP!$B2053,'DATI COMMESSE'!$A$2:$F$25,5,FALSE)*exp_SILP!$F2053</f>
        <v>39.94</v>
      </c>
      <c r="P2053" s="18" t="str">
        <f>IF(MID(exp_SILP!$W2053,10,2)&gt;"40","F","M")</f>
        <v>M</v>
      </c>
      <c r="Q2053" s="24" t="s">
        <v>1222</v>
      </c>
      <c r="R2053" s="22" t="s">
        <v>139</v>
      </c>
      <c r="S2053" s="22" t="s">
        <v>70</v>
      </c>
      <c r="T2053" s="22" t="s">
        <v>58</v>
      </c>
      <c r="U2053" s="22" t="s">
        <v>59</v>
      </c>
      <c r="V2053" s="22" t="s">
        <v>690</v>
      </c>
      <c r="W2053" s="22" t="s">
        <v>691</v>
      </c>
      <c r="X2053" s="22" t="s">
        <v>169</v>
      </c>
      <c r="Y2053" s="22" t="s">
        <v>4</v>
      </c>
      <c r="Z2053" s="22" t="s">
        <v>63</v>
      </c>
      <c r="AA2053" s="22" t="s">
        <v>64</v>
      </c>
      <c r="AB2053" s="22" t="s">
        <v>74</v>
      </c>
      <c r="AC2053" s="22" t="s">
        <v>66</v>
      </c>
      <c r="AD2053" s="22" t="s">
        <v>59</v>
      </c>
      <c r="AE2053" s="22" t="s">
        <v>59</v>
      </c>
      <c r="AF2053" s="22" t="s">
        <v>59</v>
      </c>
      <c r="AG2053" s="25" t="s">
        <v>67</v>
      </c>
      <c r="AH2053" s="22" t="s">
        <v>1222</v>
      </c>
      <c r="AI2053" s="22" t="s">
        <v>181</v>
      </c>
      <c r="AJ2053" s="22" t="str">
        <f>VLOOKUP(exp_SILP!$Y2053,'DATI CM'!$A$2:$F$28,2,FALSE)</f>
        <v>CSSLTZ84H70A859W</v>
      </c>
    </row>
    <row r="2054" ht="15.75" hidden="1" customHeight="1">
      <c r="A2054" s="10" t="str">
        <f>IFERROR(VLOOKUP(exp_SILP!$W2054,exp_utenti_P!D:D,1,FALSE),"_DA INSERIRE")</f>
        <v>MRTMNL77E46F952Y</v>
      </c>
      <c r="B2054" s="10" t="str">
        <f>IF(AND(exp_SILP!$S2054="A.3 ORIENTAMENTO PROFESSIONALE",exp_SILP!$AD2054="4.2"),"A.3 ORIENTAMENTO PROFESSIONALE (CARCERE)",
IF(AND(exp_SILP!$S2054="A.3 ORIENTAMENTO PROFESSIONALE",exp_SILP!$AD2054="."),"A.3 ORIENTAMENTO PROFESSIONALE (CARCERE)",
IF(AND(exp_SILP!$S2054="A.4 CONSULENZA ORIENTATIVA",exp_SILP!$AD2054="4.2"),"A.4 CONSULENZA ORIENTATIVA (CARCERE)",
IF(AND(exp_SILP!$S2054="A.4 CONSULENZA ORIENTATIVA",exp_SILP!$AD2054="."),"A.4 CONSULENZA ORIENTATIVA (CARCERE)",
IF(AND(exp_SILP!$S2054="A.5 - LEP F1 - ACCOMPAGNAMENTO AL LAVORO",exp_SILP!$AD2054="4.2"),"A.5 - LEP F1 - ACCOMPAGNAMENTO AL LAVORO (CARCERE)",
IF(AND(exp_SILP!$S2054="A.5 - LEP F1 - ACCOMPAGNAMENTO AL LAVORO",exp_SILP!$AD2054="."),"A.5 - LEP F1 - ACCOMPAGNAMENTO AL LAVORO (CARCERE)",
IF(AND(exp_SILP!$S2054="A.5.2a - TUTORAGGIO TIROCINI",exp_SILP!$AD2054="4.2"),"A.5.2a - TUTORAGGIO TIROCINI (CARCERE)",
exp_SILP!$S2054)))))))</f>
        <v>A4.10 - LEP E - ORIENTAMENTO SPECIALISTICO SKILL GAP ANALYSIS</v>
      </c>
      <c r="C2054" s="11" t="str">
        <f>CONCATENATE(VLOOKUP(exp_SILP!$B2054,'DATI COMMESSE'!$A$2:$F$25,4,FALSE)," - ", VLOOKUP(exp_SILP!$B2054,'DATI COMMESSE'!$A$2:$F$25,2,FALSE)," - ",VLOOKUP(exp_SILP!$B2054,'DATI COMMESSE'!$A$2:$F$25,3,FALSE))</f>
        <v>GOL - 22-02-5000 - 22-12-5003</v>
      </c>
      <c r="D2054" s="11" t="str">
        <f>LEFT(exp_SILP!$R2054,5)</f>
        <v>16:00</v>
      </c>
      <c r="E2054" s="11" t="str">
        <f>RIGHT(exp_SILP!$R2054,5)</f>
        <v>18:00</v>
      </c>
      <c r="F2054" s="11">
        <f>IF(exp_SILP!$AG2054&gt;=60,exp_SILP!$AG2054/60,exp_SILP!$AG2054)</f>
        <v>2</v>
      </c>
      <c r="G2054" s="11" t="str">
        <f>VLOOKUP(exp_SILP!$Y2054,'DATI CM'!$A$2:$F$28,2,FALSE)</f>
        <v>TRZCST69B41F952V</v>
      </c>
      <c r="H2054" s="11" t="str">
        <f>VLOOKUP(exp_SILP!$Y2054,'DATI CM'!$A$2:$F$28,3,FALSE)</f>
        <v/>
      </c>
      <c r="I2054" s="11" t="str">
        <f t="shared" si="1"/>
        <v>N</v>
      </c>
      <c r="J2054" s="11" t="str">
        <f>VLOOKUP(exp_SILP!$Y2054,'DATI CM'!$A$2:$F$28,4,FALSE)</f>
        <v/>
      </c>
      <c r="K2054" s="12">
        <f>VLOOKUP(exp_SILP!$B2054,'DATI COMMESSE'!$A$2:$F$25,5,FALSE)</f>
        <v>39.94</v>
      </c>
      <c r="L2054" s="12" t="str">
        <f>IF(exp_SILP!$B2054="A4.10 - LEP E - ORIENTAMENTO SPECIALISTICO SKILL GAP ANALYSIS - GRUPPO 3P",0,VLOOKUP(exp_SILP!$Y2054,'DATI CM'!$A$2:$F$28,6,FALSE))</f>
        <v/>
      </c>
      <c r="M2054" s="12">
        <f>IFERROR(VLOOKUP(exp_SILP!$B2054,'DATI CM'!$H$2:$I$16,2,FALSE)*exp_SILP!$F2054,0)</f>
        <v>0</v>
      </c>
      <c r="N2054" s="11" t="str">
        <f>VLOOKUP(exp_SILP!$B2054,'DATI COMMESSE'!$A$2:$F$25,4,FALSE)</f>
        <v>GOL</v>
      </c>
      <c r="O2054" s="13">
        <f>VLOOKUP(exp_SILP!$B2054,'DATI COMMESSE'!$A$2:$F$25,5,FALSE)*exp_SILP!$F2054</f>
        <v>79.88</v>
      </c>
      <c r="P2054" s="11" t="str">
        <f>IF(MID(exp_SILP!$W2054,10,2)&gt;"40","F","M")</f>
        <v>F</v>
      </c>
      <c r="Q2054" s="27" t="s">
        <v>1222</v>
      </c>
      <c r="R2054" s="15" t="s">
        <v>148</v>
      </c>
      <c r="S2054" s="15" t="s">
        <v>70</v>
      </c>
      <c r="T2054" s="15" t="s">
        <v>58</v>
      </c>
      <c r="U2054" s="15" t="s">
        <v>59</v>
      </c>
      <c r="V2054" s="15" t="s">
        <v>1807</v>
      </c>
      <c r="W2054" s="15" t="s">
        <v>1808</v>
      </c>
      <c r="X2054" s="15" t="s">
        <v>1063</v>
      </c>
      <c r="Y2054" s="15" t="s">
        <v>18</v>
      </c>
      <c r="Z2054" s="15" t="s">
        <v>63</v>
      </c>
      <c r="AA2054" s="15" t="s">
        <v>64</v>
      </c>
      <c r="AB2054" s="15" t="s">
        <v>65</v>
      </c>
      <c r="AC2054" s="15" t="s">
        <v>82</v>
      </c>
      <c r="AD2054" s="15" t="s">
        <v>59</v>
      </c>
      <c r="AE2054" s="15" t="s">
        <v>59</v>
      </c>
      <c r="AF2054" s="15" t="s">
        <v>59</v>
      </c>
      <c r="AG2054" s="28" t="s">
        <v>76</v>
      </c>
      <c r="AH2054" s="15" t="s">
        <v>324</v>
      </c>
      <c r="AI2054" s="15" t="s">
        <v>83</v>
      </c>
      <c r="AJ2054" s="15" t="str">
        <f>VLOOKUP(exp_SILP!$Y2054,'DATI CM'!$A$2:$F$28,2,FALSE)</f>
        <v>TRZCST69B41F952V</v>
      </c>
    </row>
    <row r="2055" ht="15.75" hidden="1" customHeight="1">
      <c r="A2055" s="17" t="str">
        <f>IFERROR(VLOOKUP(exp_SILP!$W2055,exp_utenti_P!D:D,1,FALSE),"_DA INSERIRE")</f>
        <v>SREDVD67S22L219D</v>
      </c>
      <c r="B2055" s="17" t="str">
        <f>IF(AND(exp_SILP!$S2055="A.3 ORIENTAMENTO PROFESSIONALE",exp_SILP!$AD2055="4.2"),"A.3 ORIENTAMENTO PROFESSIONALE (CARCERE)",
IF(AND(exp_SILP!$S2055="A.3 ORIENTAMENTO PROFESSIONALE",exp_SILP!$AD2055="."),"A.3 ORIENTAMENTO PROFESSIONALE (CARCERE)",
IF(AND(exp_SILP!$S2055="A.4 CONSULENZA ORIENTATIVA",exp_SILP!$AD2055="4.2"),"A.4 CONSULENZA ORIENTATIVA (CARCERE)",
IF(AND(exp_SILP!$S2055="A.4 CONSULENZA ORIENTATIVA",exp_SILP!$AD2055="."),"A.4 CONSULENZA ORIENTATIVA (CARCERE)",
IF(AND(exp_SILP!$S2055="A.5 - LEP F1 - ACCOMPAGNAMENTO AL LAVORO",exp_SILP!$AD2055="4.2"),"A.5 - LEP F1 - ACCOMPAGNAMENTO AL LAVORO (CARCERE)",
IF(AND(exp_SILP!$S2055="A.5 - LEP F1 - ACCOMPAGNAMENTO AL LAVORO",exp_SILP!$AD2055="."),"A.5 - LEP F1 - ACCOMPAGNAMENTO AL LAVORO (CARCERE)",
IF(AND(exp_SILP!$S2055="A.5.2a - TUTORAGGIO TIROCINI",exp_SILP!$AD2055="4.2"),"A.5.2a - TUTORAGGIO TIROCINI (CARCERE)",
exp_SILP!$S2055)))))))</f>
        <v>A4.10 - LEP E - ORIENTAMENTO SPECIALISTICO SKILL GAP ANALYSIS</v>
      </c>
      <c r="C2055" s="18" t="str">
        <f>CONCATENATE(VLOOKUP(exp_SILP!$B2055,'DATI COMMESSE'!$A$2:$F$25,4,FALSE)," - ", VLOOKUP(exp_SILP!$B2055,'DATI COMMESSE'!$A$2:$F$25,2,FALSE)," - ",VLOOKUP(exp_SILP!$B2055,'DATI COMMESSE'!$A$2:$F$25,3,FALSE))</f>
        <v>GOL - 22-02-5000 - 22-12-5003</v>
      </c>
      <c r="D2055" s="18" t="str">
        <f>LEFT(exp_SILP!$R2055,5)</f>
        <v>12:00</v>
      </c>
      <c r="E2055" s="18" t="str">
        <f>RIGHT(exp_SILP!$R2055,5)</f>
        <v>13:00</v>
      </c>
      <c r="F2055" s="18">
        <f>IF(exp_SILP!$AG2055&gt;=60,exp_SILP!$AG2055/60,exp_SILP!$AG2055)</f>
        <v>1</v>
      </c>
      <c r="G2055" s="18" t="str">
        <f>VLOOKUP(exp_SILP!$Y2055,'DATI CM'!$A$2:$F$28,2,FALSE)</f>
        <v>CSSLTZ84H70A859W</v>
      </c>
      <c r="H2055" s="18" t="str">
        <f>VLOOKUP(exp_SILP!$Y2055,'DATI CM'!$A$2:$F$28,3,FALSE)</f>
        <v/>
      </c>
      <c r="I2055" s="18" t="str">
        <f t="shared" si="1"/>
        <v>N</v>
      </c>
      <c r="J2055" s="18" t="str">
        <f>VLOOKUP(exp_SILP!$Y2055,'DATI CM'!$A$2:$F$28,4,FALSE)</f>
        <v/>
      </c>
      <c r="K2055" s="19">
        <f>VLOOKUP(exp_SILP!$B2055,'DATI COMMESSE'!$A$2:$F$25,5,FALSE)</f>
        <v>39.94</v>
      </c>
      <c r="L2055" s="19" t="str">
        <f>IF(exp_SILP!$B2055="A4.10 - LEP E - ORIENTAMENTO SPECIALISTICO SKILL GAP ANALYSIS - GRUPPO 3P",0,VLOOKUP(exp_SILP!$Y2055,'DATI CM'!$A$2:$F$28,6,FALSE))</f>
        <v/>
      </c>
      <c r="M2055" s="19">
        <f>IFERROR(VLOOKUP(exp_SILP!$B2055,'DATI CM'!$H$2:$I$16,2,FALSE)*exp_SILP!$F2055,0)</f>
        <v>0</v>
      </c>
      <c r="N2055" s="18" t="str">
        <f>VLOOKUP(exp_SILP!$B2055,'DATI COMMESSE'!$A$2:$F$25,4,FALSE)</f>
        <v>GOL</v>
      </c>
      <c r="O2055" s="20">
        <f>VLOOKUP(exp_SILP!$B2055,'DATI COMMESSE'!$A$2:$F$25,5,FALSE)*exp_SILP!$F2055</f>
        <v>39.94</v>
      </c>
      <c r="P2055" s="18" t="str">
        <f>IF(MID(exp_SILP!$W2055,10,2)&gt;"40","F","M")</f>
        <v>M</v>
      </c>
      <c r="Q2055" s="24" t="s">
        <v>1222</v>
      </c>
      <c r="R2055" s="22" t="s">
        <v>102</v>
      </c>
      <c r="S2055" s="22" t="s">
        <v>70</v>
      </c>
      <c r="T2055" s="22" t="s">
        <v>58</v>
      </c>
      <c r="U2055" s="22" t="s">
        <v>59</v>
      </c>
      <c r="V2055" s="22" t="s">
        <v>979</v>
      </c>
      <c r="W2055" s="22" t="s">
        <v>980</v>
      </c>
      <c r="X2055" s="22" t="s">
        <v>981</v>
      </c>
      <c r="Y2055" s="22" t="s">
        <v>4</v>
      </c>
      <c r="Z2055" s="22" t="s">
        <v>63</v>
      </c>
      <c r="AA2055" s="22" t="s">
        <v>64</v>
      </c>
      <c r="AB2055" s="22" t="s">
        <v>74</v>
      </c>
      <c r="AC2055" s="22" t="s">
        <v>66</v>
      </c>
      <c r="AD2055" s="22" t="s">
        <v>59</v>
      </c>
      <c r="AE2055" s="22" t="s">
        <v>59</v>
      </c>
      <c r="AF2055" s="22" t="s">
        <v>59</v>
      </c>
      <c r="AG2055" s="25" t="s">
        <v>67</v>
      </c>
      <c r="AH2055" s="22" t="s">
        <v>1222</v>
      </c>
      <c r="AI2055" s="22" t="s">
        <v>181</v>
      </c>
      <c r="AJ2055" s="22" t="str">
        <f>VLOOKUP(exp_SILP!$Y2055,'DATI CM'!$A$2:$F$28,2,FALSE)</f>
        <v>CSSLTZ84H70A859W</v>
      </c>
    </row>
    <row r="2056" ht="15.75" hidden="1" customHeight="1">
      <c r="A2056" s="10" t="str">
        <f>IFERROR(VLOOKUP(exp_SILP!$W2056,exp_utenti_P!D:D,1,FALSE),"_DA INSERIRE")</f>
        <v>CNTLCN62L23I158T</v>
      </c>
      <c r="B2056" s="10" t="str">
        <f>IF(AND(exp_SILP!$S2056="A.3 ORIENTAMENTO PROFESSIONALE",exp_SILP!$AD2056="4.2"),"A.3 ORIENTAMENTO PROFESSIONALE (CARCERE)",
IF(AND(exp_SILP!$S2056="A.3 ORIENTAMENTO PROFESSIONALE",exp_SILP!$AD2056="."),"A.3 ORIENTAMENTO PROFESSIONALE (CARCERE)",
IF(AND(exp_SILP!$S2056="A.4 CONSULENZA ORIENTATIVA",exp_SILP!$AD2056="4.2"),"A.4 CONSULENZA ORIENTATIVA (CARCERE)",
IF(AND(exp_SILP!$S2056="A.4 CONSULENZA ORIENTATIVA",exp_SILP!$AD2056="."),"A.4 CONSULENZA ORIENTATIVA (CARCERE)",
IF(AND(exp_SILP!$S2056="A.5 - LEP F1 - ACCOMPAGNAMENTO AL LAVORO",exp_SILP!$AD2056="4.2"),"A.5 - LEP F1 - ACCOMPAGNAMENTO AL LAVORO (CARCERE)",
IF(AND(exp_SILP!$S2056="A.5 - LEP F1 - ACCOMPAGNAMENTO AL LAVORO",exp_SILP!$AD2056="."),"A.5 - LEP F1 - ACCOMPAGNAMENTO AL LAVORO (CARCERE)",
IF(AND(exp_SILP!$S2056="A.5.2a - TUTORAGGIO TIROCINI",exp_SILP!$AD2056="4.2"),"A.5.2a - TUTORAGGIO TIROCINI (CARCERE)",
exp_SILP!$S2056)))))))</f>
        <v>A.5 - LEP F1 - ACCOMPAGNAMENTO AL LAVORO</v>
      </c>
      <c r="C2056" s="11" t="str">
        <f>CONCATENATE(VLOOKUP(exp_SILP!$B2056,'DATI COMMESSE'!$A$2:$F$25,4,FALSE)," - ", VLOOKUP(exp_SILP!$B2056,'DATI COMMESSE'!$A$2:$F$25,2,FALSE)," - ",VLOOKUP(exp_SILP!$B2056,'DATI COMMESSE'!$A$2:$F$25,3,FALSE))</f>
        <v>GOL - 22-02-5000 - 22-12-5003</v>
      </c>
      <c r="D2056" s="11" t="str">
        <f>LEFT(exp_SILP!$R2056,5)</f>
        <v>09:00</v>
      </c>
      <c r="E2056" s="11" t="str">
        <f>RIGHT(exp_SILP!$R2056,5)</f>
        <v>12:00</v>
      </c>
      <c r="F2056" s="11">
        <f>IF(exp_SILP!$AG2056&gt;=60,exp_SILP!$AG2056/60,exp_SILP!$AG2056)</f>
        <v>3</v>
      </c>
      <c r="G2056" s="11" t="str">
        <f>VLOOKUP(exp_SILP!$Y2056,'DATI CM'!$A$2:$F$28,2,FALSE)</f>
        <v>SPDPRZ67H55L219V</v>
      </c>
      <c r="H2056" s="11" t="str">
        <f>VLOOKUP(exp_SILP!$Y2056,'DATI CM'!$A$2:$F$28,3,FALSE)</f>
        <v>A010</v>
      </c>
      <c r="I2056" s="11" t="str">
        <f t="shared" si="1"/>
        <v>N</v>
      </c>
      <c r="J2056" s="11" t="str">
        <f>VLOOKUP(exp_SILP!$Y2056,'DATI CM'!$A$2:$F$28,4,FALSE)</f>
        <v>TORINO</v>
      </c>
      <c r="K2056" s="12">
        <f>VLOOKUP(exp_SILP!$B2056,'DATI COMMESSE'!$A$2:$F$25,5,FALSE)</f>
        <v>39.94</v>
      </c>
      <c r="L2056" s="12" t="str">
        <f>IF(exp_SILP!$B2056="A4.10 - LEP E - ORIENTAMENTO SPECIALISTICO SKILL GAP ANALYSIS - GRUPPO 3P",0,VLOOKUP(exp_SILP!$Y2056,'DATI CM'!$A$2:$F$28,6,FALSE))</f>
        <v/>
      </c>
      <c r="M2056" s="12">
        <f>IFERROR(VLOOKUP(exp_SILP!$B2056,'DATI CM'!$H$2:$I$16,2,FALSE)*exp_SILP!$F2056,0)</f>
        <v>0</v>
      </c>
      <c r="N2056" s="11" t="str">
        <f>VLOOKUP(exp_SILP!$B2056,'DATI COMMESSE'!$A$2:$F$25,4,FALSE)</f>
        <v>GOL</v>
      </c>
      <c r="O2056" s="13">
        <f>VLOOKUP(exp_SILP!$B2056,'DATI COMMESSE'!$A$2:$F$25,5,FALSE)*exp_SILP!$F2056</f>
        <v>119.82</v>
      </c>
      <c r="P2056" s="11" t="str">
        <f>IF(MID(exp_SILP!$W2056,10,2)&gt;"40","F","M")</f>
        <v>M</v>
      </c>
      <c r="Q2056" s="27" t="s">
        <v>1809</v>
      </c>
      <c r="R2056" s="15" t="s">
        <v>106</v>
      </c>
      <c r="S2056" s="15" t="s">
        <v>57</v>
      </c>
      <c r="T2056" s="15" t="s">
        <v>58</v>
      </c>
      <c r="U2056" s="15" t="s">
        <v>59</v>
      </c>
      <c r="V2056" s="15" t="s">
        <v>394</v>
      </c>
      <c r="W2056" s="15" t="s">
        <v>395</v>
      </c>
      <c r="X2056" s="15" t="s">
        <v>396</v>
      </c>
      <c r="Y2056" s="15" t="s">
        <v>17</v>
      </c>
      <c r="Z2056" s="15" t="s">
        <v>63</v>
      </c>
      <c r="AA2056" s="15" t="s">
        <v>64</v>
      </c>
      <c r="AB2056" s="15" t="s">
        <v>65</v>
      </c>
      <c r="AC2056" s="15" t="s">
        <v>135</v>
      </c>
      <c r="AD2056" s="15" t="s">
        <v>59</v>
      </c>
      <c r="AE2056" s="15" t="s">
        <v>59</v>
      </c>
      <c r="AF2056" s="15" t="s">
        <v>59</v>
      </c>
      <c r="AG2056" s="28" t="s">
        <v>101</v>
      </c>
      <c r="AH2056" s="15" t="s">
        <v>1809</v>
      </c>
      <c r="AI2056" s="15" t="s">
        <v>137</v>
      </c>
      <c r="AJ2056" s="15" t="str">
        <f>VLOOKUP(exp_SILP!$Y2056,'DATI CM'!$A$2:$F$28,2,FALSE)</f>
        <v>SPDPRZ67H55L219V</v>
      </c>
    </row>
    <row r="2057" ht="15.75" hidden="1" customHeight="1">
      <c r="A2057" s="17" t="str">
        <f>IFERROR(VLOOKUP(exp_SILP!$W2057,exp_utenti_P!D:D,1,FALSE),"_DA INSERIRE")</f>
        <v>VRCMNT83B42C514J</v>
      </c>
      <c r="B2057" s="17" t="str">
        <f>IF(AND(exp_SILP!$S2057="A.3 ORIENTAMENTO PROFESSIONALE",exp_SILP!$AD2057="4.2"),"A.3 ORIENTAMENTO PROFESSIONALE (CARCERE)",
IF(AND(exp_SILP!$S2057="A.3 ORIENTAMENTO PROFESSIONALE",exp_SILP!$AD2057="."),"A.3 ORIENTAMENTO PROFESSIONALE (CARCERE)",
IF(AND(exp_SILP!$S2057="A.4 CONSULENZA ORIENTATIVA",exp_SILP!$AD2057="4.2"),"A.4 CONSULENZA ORIENTATIVA (CARCERE)",
IF(AND(exp_SILP!$S2057="A.4 CONSULENZA ORIENTATIVA",exp_SILP!$AD2057="."),"A.4 CONSULENZA ORIENTATIVA (CARCERE)",
IF(AND(exp_SILP!$S2057="A.5 - LEP F1 - ACCOMPAGNAMENTO AL LAVORO",exp_SILP!$AD2057="4.2"),"A.5 - LEP F1 - ACCOMPAGNAMENTO AL LAVORO (CARCERE)",
IF(AND(exp_SILP!$S2057="A.5 - LEP F1 - ACCOMPAGNAMENTO AL LAVORO",exp_SILP!$AD2057="."),"A.5 - LEP F1 - ACCOMPAGNAMENTO AL LAVORO (CARCERE)",
IF(AND(exp_SILP!$S2057="A.5.2a - TUTORAGGIO TIROCINI",exp_SILP!$AD2057="4.2"),"A.5.2a - TUTORAGGIO TIROCINI (CARCERE)",
exp_SILP!$S2057)))))))</f>
        <v>A.5 - LEP F1 - ACCOMPAGNAMENTO AL LAVORO</v>
      </c>
      <c r="C2057" s="18" t="str">
        <f>CONCATENATE(VLOOKUP(exp_SILP!$B2057,'DATI COMMESSE'!$A$2:$F$25,4,FALSE)," - ", VLOOKUP(exp_SILP!$B2057,'DATI COMMESSE'!$A$2:$F$25,2,FALSE)," - ",VLOOKUP(exp_SILP!$B2057,'DATI COMMESSE'!$A$2:$F$25,3,FALSE))</f>
        <v>GOL - 22-02-5000 - 22-12-5003</v>
      </c>
      <c r="D2057" s="18" t="str">
        <f>LEFT(exp_SILP!$R2057,5)</f>
        <v>14:00</v>
      </c>
      <c r="E2057" s="18" t="str">
        <f>RIGHT(exp_SILP!$R2057,5)</f>
        <v>16:00</v>
      </c>
      <c r="F2057" s="18">
        <f>IF(exp_SILP!$AG2057&gt;=60,exp_SILP!$AG2057/60,exp_SILP!$AG2057)</f>
        <v>2</v>
      </c>
      <c r="G2057" s="18" t="str">
        <f>VLOOKUP(exp_SILP!$Y2057,'DATI CM'!$A$2:$F$28,2,FALSE)</f>
        <v>SPDPRZ67H55L219V</v>
      </c>
      <c r="H2057" s="18" t="str">
        <f>VLOOKUP(exp_SILP!$Y2057,'DATI CM'!$A$2:$F$28,3,FALSE)</f>
        <v>A010</v>
      </c>
      <c r="I2057" s="18" t="str">
        <f t="shared" si="1"/>
        <v>N</v>
      </c>
      <c r="J2057" s="18" t="str">
        <f>VLOOKUP(exp_SILP!$Y2057,'DATI CM'!$A$2:$F$28,4,FALSE)</f>
        <v>TORINO</v>
      </c>
      <c r="K2057" s="19">
        <f>VLOOKUP(exp_SILP!$B2057,'DATI COMMESSE'!$A$2:$F$25,5,FALSE)</f>
        <v>39.94</v>
      </c>
      <c r="L2057" s="19" t="str">
        <f>IF(exp_SILP!$B2057="A4.10 - LEP E - ORIENTAMENTO SPECIALISTICO SKILL GAP ANALYSIS - GRUPPO 3P",0,VLOOKUP(exp_SILP!$Y2057,'DATI CM'!$A$2:$F$28,6,FALSE))</f>
        <v/>
      </c>
      <c r="M2057" s="19">
        <f>IFERROR(VLOOKUP(exp_SILP!$B2057,'DATI CM'!$H$2:$I$16,2,FALSE)*exp_SILP!$F2057,0)</f>
        <v>0</v>
      </c>
      <c r="N2057" s="18" t="str">
        <f>VLOOKUP(exp_SILP!$B2057,'DATI COMMESSE'!$A$2:$F$25,4,FALSE)</f>
        <v>GOL</v>
      </c>
      <c r="O2057" s="20">
        <f>VLOOKUP(exp_SILP!$B2057,'DATI COMMESSE'!$A$2:$F$25,5,FALSE)*exp_SILP!$F2057</f>
        <v>79.88</v>
      </c>
      <c r="P2057" s="18" t="str">
        <f>IF(MID(exp_SILP!$W2057,10,2)&gt;"40","F","M")</f>
        <v>F</v>
      </c>
      <c r="Q2057" s="24" t="s">
        <v>1809</v>
      </c>
      <c r="R2057" s="22" t="s">
        <v>69</v>
      </c>
      <c r="S2057" s="22" t="s">
        <v>57</v>
      </c>
      <c r="T2057" s="22" t="s">
        <v>58</v>
      </c>
      <c r="U2057" s="22" t="s">
        <v>59</v>
      </c>
      <c r="V2057" s="22" t="s">
        <v>1006</v>
      </c>
      <c r="W2057" s="22" t="s">
        <v>1007</v>
      </c>
      <c r="X2057" s="22" t="s">
        <v>1008</v>
      </c>
      <c r="Y2057" s="22" t="s">
        <v>17</v>
      </c>
      <c r="Z2057" s="22" t="s">
        <v>63</v>
      </c>
      <c r="AA2057" s="22" t="s">
        <v>64</v>
      </c>
      <c r="AB2057" s="22" t="s">
        <v>65</v>
      </c>
      <c r="AC2057" s="22" t="s">
        <v>135</v>
      </c>
      <c r="AD2057" s="22" t="s">
        <v>59</v>
      </c>
      <c r="AE2057" s="22" t="s">
        <v>59</v>
      </c>
      <c r="AF2057" s="22" t="s">
        <v>59</v>
      </c>
      <c r="AG2057" s="25" t="s">
        <v>76</v>
      </c>
      <c r="AH2057" s="22" t="s">
        <v>1809</v>
      </c>
      <c r="AI2057" s="22" t="s">
        <v>137</v>
      </c>
      <c r="AJ2057" s="22" t="str">
        <f>VLOOKUP(exp_SILP!$Y2057,'DATI CM'!$A$2:$F$28,2,FALSE)</f>
        <v>SPDPRZ67H55L219V</v>
      </c>
    </row>
    <row r="2058" ht="15.75" customHeight="1">
      <c r="A2058" s="10" t="str">
        <f>IFERROR(VLOOKUP(exp_SILP!$W2058,exp_utenti_P!D:D,1,FALSE),"_DA INSERIRE")</f>
        <v>JVNCRS82C24G674I</v>
      </c>
      <c r="B2058" s="10" t="str">
        <f>IF(AND(exp_SILP!$S2058="A.3 ORIENTAMENTO PROFESSIONALE",exp_SILP!$AD2058="4.2"),"A.3 ORIENTAMENTO PROFESSIONALE (CARCERE)",
IF(AND(exp_SILP!$S2058="A.3 ORIENTAMENTO PROFESSIONALE",exp_SILP!$AD2058="."),"A.3 ORIENTAMENTO PROFESSIONALE (CARCERE)",
IF(AND(exp_SILP!$S2058="A.4 CONSULENZA ORIENTATIVA",exp_SILP!$AD2058="4.2"),"A.4 CONSULENZA ORIENTATIVA (CARCERE)",
IF(AND(exp_SILP!$S2058="A.4 CONSULENZA ORIENTATIVA",exp_SILP!$AD2058="."),"A.4 CONSULENZA ORIENTATIVA (CARCERE)",
IF(AND(exp_SILP!$S2058="A.5 - LEP F1 - ACCOMPAGNAMENTO AL LAVORO",exp_SILP!$AD2058="4.2"),"A.5 - LEP F1 - ACCOMPAGNAMENTO AL LAVORO (CARCERE)",
IF(AND(exp_SILP!$S2058="A.5 - LEP F1 - ACCOMPAGNAMENTO AL LAVORO",exp_SILP!$AD2058="."),"A.5 - LEP F1 - ACCOMPAGNAMENTO AL LAVORO (CARCERE)",
IF(AND(exp_SILP!$S2058="A.5.2a - TUTORAGGIO TIROCINI",exp_SILP!$AD2058="4.2"),"A.5.2a - TUTORAGGIO TIROCINI (CARCERE)",
exp_SILP!$S2058)))))))</f>
        <v>A4.10 - LEP E - ORIENTAMENTO SPECIALISTICO SKILL GAP ANALYSIS</v>
      </c>
      <c r="C2058" s="11" t="str">
        <f>CONCATENATE(VLOOKUP(exp_SILP!$B2058,'DATI COMMESSE'!$A$2:$F$25,4,FALSE)," - ", VLOOKUP(exp_SILP!$B2058,'DATI COMMESSE'!$A$2:$F$25,2,FALSE)," - ",VLOOKUP(exp_SILP!$B2058,'DATI COMMESSE'!$A$2:$F$25,3,FALSE))</f>
        <v>GOL - 22-02-5000 - 22-12-5003</v>
      </c>
      <c r="D2058" s="11" t="str">
        <f>LEFT(exp_SILP!$R2058,5)</f>
        <v>17:00</v>
      </c>
      <c r="E2058" s="11" t="str">
        <f>RIGHT(exp_SILP!$R2058,5)</f>
        <v>18:00</v>
      </c>
      <c r="F2058" s="11">
        <f>IF(exp_SILP!$AG2058&gt;=60,exp_SILP!$AG2058/60,exp_SILP!$AG2058)</f>
        <v>1</v>
      </c>
      <c r="G2058" s="11" t="str">
        <f>VLOOKUP(exp_SILP!$Y2058,'DATI CM'!$A$2:$F$28,2,FALSE)</f>
        <v>MNRCLD73B46G674U</v>
      </c>
      <c r="H2058" s="11" t="str">
        <f>VLOOKUP(exp_SILP!$Y2058,'DATI CM'!$A$2:$F$28,3,FALSE)</f>
        <v>A011</v>
      </c>
      <c r="I2058" s="11" t="str">
        <f t="shared" si="1"/>
        <v>N</v>
      </c>
      <c r="J2058" s="11" t="str">
        <f>VLOOKUP(exp_SILP!$Y2058,'DATI CM'!$A$2:$F$28,4,FALSE)</f>
        <v>TORINO</v>
      </c>
      <c r="K2058" s="12">
        <f>VLOOKUP(exp_SILP!$B2058,'DATI COMMESSE'!$A$2:$F$25,5,FALSE)</f>
        <v>39.94</v>
      </c>
      <c r="L2058" s="12">
        <f>IF(exp_SILP!$B2058="A4.10 - LEP E - ORIENTAMENTO SPECIALISTICO SKILL GAP ANALYSIS - GRUPPO 3P",0,VLOOKUP(exp_SILP!$Y2058,'DATI CM'!$A$2:$F$28,6,FALSE))</f>
        <v>25</v>
      </c>
      <c r="M2058" s="12">
        <f>IFERROR(VLOOKUP(exp_SILP!$B2058,'DATI CM'!$H$2:$I$16,2,FALSE)*exp_SILP!$F2058,0)</f>
        <v>0</v>
      </c>
      <c r="N2058" s="11" t="str">
        <f>VLOOKUP(exp_SILP!$B2058,'DATI COMMESSE'!$A$2:$F$25,4,FALSE)</f>
        <v>GOL</v>
      </c>
      <c r="O2058" s="13">
        <f>VLOOKUP(exp_SILP!$B2058,'DATI COMMESSE'!$A$2:$F$25,5,FALSE)*exp_SILP!$F2058</f>
        <v>39.94</v>
      </c>
      <c r="P2058" s="11" t="str">
        <f>IF(MID(exp_SILP!$W2058,10,2)&gt;"40","F","M")</f>
        <v>M</v>
      </c>
      <c r="Q2058" s="27" t="s">
        <v>1809</v>
      </c>
      <c r="R2058" s="15" t="s">
        <v>93</v>
      </c>
      <c r="S2058" s="15" t="s">
        <v>70</v>
      </c>
      <c r="T2058" s="15" t="s">
        <v>58</v>
      </c>
      <c r="U2058" s="15" t="s">
        <v>59</v>
      </c>
      <c r="V2058" s="15" t="s">
        <v>1138</v>
      </c>
      <c r="W2058" s="15" t="s">
        <v>1139</v>
      </c>
      <c r="X2058" s="15" t="s">
        <v>1140</v>
      </c>
      <c r="Y2058" s="15" t="s">
        <v>14</v>
      </c>
      <c r="Z2058" s="15" t="s">
        <v>63</v>
      </c>
      <c r="AA2058" s="15" t="s">
        <v>64</v>
      </c>
      <c r="AB2058" s="15" t="s">
        <v>65</v>
      </c>
      <c r="AC2058" s="15" t="s">
        <v>135</v>
      </c>
      <c r="AD2058" s="15" t="s">
        <v>59</v>
      </c>
      <c r="AE2058" s="15" t="s">
        <v>59</v>
      </c>
      <c r="AF2058" s="15" t="s">
        <v>156</v>
      </c>
      <c r="AG2058" s="28" t="s">
        <v>67</v>
      </c>
      <c r="AH2058" s="15" t="s">
        <v>1223</v>
      </c>
      <c r="AI2058" s="15" t="s">
        <v>158</v>
      </c>
      <c r="AJ2058" s="15" t="str">
        <f>VLOOKUP(exp_SILP!$Y2058,'DATI CM'!$A$2:$F$28,2,FALSE)</f>
        <v>MNRCLD73B46G674U</v>
      </c>
    </row>
    <row r="2059" ht="15.75" hidden="1" customHeight="1">
      <c r="A2059" s="17" t="str">
        <f>IFERROR(VLOOKUP(exp_SILP!$W2059,exp_utenti_P!D:D,1,FALSE),"_DA INSERIRE")</f>
        <v>LGBHND91H68Z330K</v>
      </c>
      <c r="B2059" s="17" t="str">
        <f>IF(AND(exp_SILP!$S2059="A.3 ORIENTAMENTO PROFESSIONALE",exp_SILP!$AD2059="4.2"),"A.3 ORIENTAMENTO PROFESSIONALE (CARCERE)",
IF(AND(exp_SILP!$S2059="A.3 ORIENTAMENTO PROFESSIONALE",exp_SILP!$AD2059="."),"A.3 ORIENTAMENTO PROFESSIONALE (CARCERE)",
IF(AND(exp_SILP!$S2059="A.4 CONSULENZA ORIENTATIVA",exp_SILP!$AD2059="4.2"),"A.4 CONSULENZA ORIENTATIVA (CARCERE)",
IF(AND(exp_SILP!$S2059="A.4 CONSULENZA ORIENTATIVA",exp_SILP!$AD2059="."),"A.4 CONSULENZA ORIENTATIVA (CARCERE)",
IF(AND(exp_SILP!$S2059="A.5 - LEP F1 - ACCOMPAGNAMENTO AL LAVORO",exp_SILP!$AD2059="4.2"),"A.5 - LEP F1 - ACCOMPAGNAMENTO AL LAVORO (CARCERE)",
IF(AND(exp_SILP!$S2059="A.5 - LEP F1 - ACCOMPAGNAMENTO AL LAVORO",exp_SILP!$AD2059="."),"A.5 - LEP F1 - ACCOMPAGNAMENTO AL LAVORO (CARCERE)",
IF(AND(exp_SILP!$S2059="A.5.2a - TUTORAGGIO TIROCINI",exp_SILP!$AD2059="4.2"),"A.5.2a - TUTORAGGIO TIROCINI (CARCERE)",
exp_SILP!$S2059)))))))</f>
        <v>A.3 ORIENTAMENTO PROFESSIONALE</v>
      </c>
      <c r="C2059" s="18" t="str">
        <f>CONCATENATE(VLOOKUP(exp_SILP!$B2059,'DATI COMMESSE'!$A$2:$F$25,4,FALSE)," - ", VLOOKUP(exp_SILP!$B2059,'DATI COMMESSE'!$A$2:$F$25,2,FALSE)," - ",VLOOKUP(exp_SILP!$B2059,'DATI COMMESSE'!$A$2:$F$25,3,FALSE))</f>
        <v>FRD - 22-02-5000 - 22-12-5002</v>
      </c>
      <c r="D2059" s="18" t="str">
        <f>LEFT(exp_SILP!$R2059,5)</f>
        <v>11:00</v>
      </c>
      <c r="E2059" s="18" t="str">
        <f>RIGHT(exp_SILP!$R2059,5)</f>
        <v>13:00</v>
      </c>
      <c r="F2059" s="18">
        <f>IF(exp_SILP!$AG2059&gt;=60,exp_SILP!$AG2059/60,exp_SILP!$AG2059)</f>
        <v>2</v>
      </c>
      <c r="G2059" s="18" t="str">
        <f>VLOOKUP(exp_SILP!$Y2059,'DATI CM'!$A$2:$F$28,2,FALSE)</f>
        <v>SPDPRZ67H55L219V</v>
      </c>
      <c r="H2059" s="18" t="str">
        <f>VLOOKUP(exp_SILP!$Y2059,'DATI CM'!$A$2:$F$28,3,FALSE)</f>
        <v>A010</v>
      </c>
      <c r="I2059" s="18" t="str">
        <f t="shared" si="1"/>
        <v>N</v>
      </c>
      <c r="J2059" s="18" t="str">
        <f>VLOOKUP(exp_SILP!$Y2059,'DATI CM'!$A$2:$F$28,4,FALSE)</f>
        <v>TORINO</v>
      </c>
      <c r="K2059" s="19">
        <f>VLOOKUP(exp_SILP!$B2059,'DATI COMMESSE'!$A$2:$F$25,5,FALSE)</f>
        <v>34</v>
      </c>
      <c r="L2059" s="19" t="str">
        <f>IF(exp_SILP!$B2059="A4.10 - LEP E - ORIENTAMENTO SPECIALISTICO SKILL GAP ANALYSIS - GRUPPO 3P",0,VLOOKUP(exp_SILP!$Y2059,'DATI CM'!$A$2:$F$28,6,FALSE))</f>
        <v/>
      </c>
      <c r="M2059" s="19">
        <f>IFERROR(VLOOKUP(exp_SILP!$B2059,'DATI CM'!$H$2:$I$16,2,FALSE)*exp_SILP!$F2059,0)</f>
        <v>0</v>
      </c>
      <c r="N2059" s="18" t="str">
        <f>VLOOKUP(exp_SILP!$B2059,'DATI COMMESSE'!$A$2:$F$25,4,FALSE)</f>
        <v>FRD</v>
      </c>
      <c r="O2059" s="20">
        <f>VLOOKUP(exp_SILP!$B2059,'DATI COMMESSE'!$A$2:$F$25,5,FALSE)*exp_SILP!$F2059</f>
        <v>68</v>
      </c>
      <c r="P2059" s="18" t="str">
        <f>IF(MID(exp_SILP!$W2059,10,2)&gt;"40","F","M")</f>
        <v>F</v>
      </c>
      <c r="Q2059" s="24" t="s">
        <v>1293</v>
      </c>
      <c r="R2059" s="22" t="s">
        <v>219</v>
      </c>
      <c r="S2059" s="22" t="s">
        <v>423</v>
      </c>
      <c r="T2059" s="22" t="s">
        <v>58</v>
      </c>
      <c r="U2059" s="22" t="s">
        <v>59</v>
      </c>
      <c r="V2059" s="22" t="s">
        <v>806</v>
      </c>
      <c r="W2059" s="22" t="s">
        <v>807</v>
      </c>
      <c r="X2059" s="22" t="s">
        <v>808</v>
      </c>
      <c r="Y2059" s="22" t="s">
        <v>17</v>
      </c>
      <c r="Z2059" s="22" t="s">
        <v>63</v>
      </c>
      <c r="AA2059" s="22" t="s">
        <v>64</v>
      </c>
      <c r="AB2059" s="22" t="s">
        <v>65</v>
      </c>
      <c r="AC2059" s="22" t="s">
        <v>135</v>
      </c>
      <c r="AD2059" s="22" t="s">
        <v>59</v>
      </c>
      <c r="AE2059" s="22" t="s">
        <v>59</v>
      </c>
      <c r="AF2059" s="22" t="s">
        <v>59</v>
      </c>
      <c r="AG2059" s="25" t="s">
        <v>76</v>
      </c>
      <c r="AH2059" s="22" t="s">
        <v>1293</v>
      </c>
      <c r="AI2059" s="22" t="s">
        <v>137</v>
      </c>
      <c r="AJ2059" s="22" t="str">
        <f>VLOOKUP(exp_SILP!$Y2059,'DATI CM'!$A$2:$F$28,2,FALSE)</f>
        <v>SPDPRZ67H55L219V</v>
      </c>
    </row>
    <row r="2060" ht="15.75" hidden="1" customHeight="1">
      <c r="A2060" s="10" t="str">
        <f>IFERROR(VLOOKUP(exp_SILP!$W2060,exp_utenti_P!D:D,1,FALSE),"_DA INSERIRE")</f>
        <v>YNGPLN85D46Z316A</v>
      </c>
      <c r="B2060" s="10" t="str">
        <f>IF(AND(exp_SILP!$S2060="A.3 ORIENTAMENTO PROFESSIONALE",exp_SILP!$AD2060="4.2"),"A.3 ORIENTAMENTO PROFESSIONALE (CARCERE)",
IF(AND(exp_SILP!$S2060="A.3 ORIENTAMENTO PROFESSIONALE",exp_SILP!$AD2060="."),"A.3 ORIENTAMENTO PROFESSIONALE (CARCERE)",
IF(AND(exp_SILP!$S2060="A.4 CONSULENZA ORIENTATIVA",exp_SILP!$AD2060="4.2"),"A.4 CONSULENZA ORIENTATIVA (CARCERE)",
IF(AND(exp_SILP!$S2060="A.4 CONSULENZA ORIENTATIVA",exp_SILP!$AD2060="."),"A.4 CONSULENZA ORIENTATIVA (CARCERE)",
IF(AND(exp_SILP!$S2060="A.5 - LEP F1 - ACCOMPAGNAMENTO AL LAVORO",exp_SILP!$AD2060="4.2"),"A.5 - LEP F1 - ACCOMPAGNAMENTO AL LAVORO (CARCERE)",
IF(AND(exp_SILP!$S2060="A.5 - LEP F1 - ACCOMPAGNAMENTO AL LAVORO",exp_SILP!$AD2060="."),"A.5 - LEP F1 - ACCOMPAGNAMENTO AL LAVORO (CARCERE)",
IF(AND(exp_SILP!$S2060="A.5.2a - TUTORAGGIO TIROCINI",exp_SILP!$AD2060="4.2"),"A.5.2a - TUTORAGGIO TIROCINI (CARCERE)",
exp_SILP!$S2060)))))))</f>
        <v>A.5 - LEP F1 - ACCOMPAGNAMENTO AL LAVORO</v>
      </c>
      <c r="C2060" s="11" t="str">
        <f>CONCATENATE(VLOOKUP(exp_SILP!$B2060,'DATI COMMESSE'!$A$2:$F$25,4,FALSE)," - ", VLOOKUP(exp_SILP!$B2060,'DATI COMMESSE'!$A$2:$F$25,2,FALSE)," - ",VLOOKUP(exp_SILP!$B2060,'DATI COMMESSE'!$A$2:$F$25,3,FALSE))</f>
        <v>GOL - 22-02-5000 - 22-12-5003</v>
      </c>
      <c r="D2060" s="11" t="str">
        <f>LEFT(exp_SILP!$R2060,5)</f>
        <v>09:00</v>
      </c>
      <c r="E2060" s="11" t="str">
        <f>RIGHT(exp_SILP!$R2060,5)</f>
        <v>11:00</v>
      </c>
      <c r="F2060" s="11">
        <f>IF(exp_SILP!$AG2060&gt;=60,exp_SILP!$AG2060/60,exp_SILP!$AG2060)</f>
        <v>2</v>
      </c>
      <c r="G2060" s="11" t="str">
        <f>VLOOKUP(exp_SILP!$Y2060,'DATI CM'!$A$2:$F$28,2,FALSE)</f>
        <v>SPDPRZ67H55L219V</v>
      </c>
      <c r="H2060" s="11" t="str">
        <f>VLOOKUP(exp_SILP!$Y2060,'DATI CM'!$A$2:$F$28,3,FALSE)</f>
        <v>A010</v>
      </c>
      <c r="I2060" s="11" t="str">
        <f t="shared" si="1"/>
        <v>N</v>
      </c>
      <c r="J2060" s="11" t="str">
        <f>VLOOKUP(exp_SILP!$Y2060,'DATI CM'!$A$2:$F$28,4,FALSE)</f>
        <v>TORINO</v>
      </c>
      <c r="K2060" s="12">
        <f>VLOOKUP(exp_SILP!$B2060,'DATI COMMESSE'!$A$2:$F$25,5,FALSE)</f>
        <v>39.94</v>
      </c>
      <c r="L2060" s="12" t="str">
        <f>IF(exp_SILP!$B2060="A4.10 - LEP E - ORIENTAMENTO SPECIALISTICO SKILL GAP ANALYSIS - GRUPPO 3P",0,VLOOKUP(exp_SILP!$Y2060,'DATI CM'!$A$2:$F$28,6,FALSE))</f>
        <v/>
      </c>
      <c r="M2060" s="12">
        <f>IFERROR(VLOOKUP(exp_SILP!$B2060,'DATI CM'!$H$2:$I$16,2,FALSE)*exp_SILP!$F2060,0)</f>
        <v>0</v>
      </c>
      <c r="N2060" s="11" t="str">
        <f>VLOOKUP(exp_SILP!$B2060,'DATI COMMESSE'!$A$2:$F$25,4,FALSE)</f>
        <v>GOL</v>
      </c>
      <c r="O2060" s="13">
        <f>VLOOKUP(exp_SILP!$B2060,'DATI COMMESSE'!$A$2:$F$25,5,FALSE)*exp_SILP!$F2060</f>
        <v>79.88</v>
      </c>
      <c r="P2060" s="11" t="str">
        <f>IF(MID(exp_SILP!$W2060,10,2)&gt;"40","F","M")</f>
        <v>F</v>
      </c>
      <c r="Q2060" s="27" t="s">
        <v>1293</v>
      </c>
      <c r="R2060" s="15" t="s">
        <v>223</v>
      </c>
      <c r="S2060" s="15" t="s">
        <v>57</v>
      </c>
      <c r="T2060" s="15" t="s">
        <v>58</v>
      </c>
      <c r="U2060" s="15" t="s">
        <v>59</v>
      </c>
      <c r="V2060" s="15" t="s">
        <v>1290</v>
      </c>
      <c r="W2060" s="15" t="s">
        <v>1291</v>
      </c>
      <c r="X2060" s="15" t="s">
        <v>1292</v>
      </c>
      <c r="Y2060" s="15" t="s">
        <v>17</v>
      </c>
      <c r="Z2060" s="15" t="s">
        <v>63</v>
      </c>
      <c r="AA2060" s="15" t="s">
        <v>64</v>
      </c>
      <c r="AB2060" s="15" t="s">
        <v>65</v>
      </c>
      <c r="AC2060" s="15" t="s">
        <v>135</v>
      </c>
      <c r="AD2060" s="15" t="s">
        <v>59</v>
      </c>
      <c r="AE2060" s="15" t="s">
        <v>59</v>
      </c>
      <c r="AF2060" s="15" t="s">
        <v>59</v>
      </c>
      <c r="AG2060" s="28" t="s">
        <v>76</v>
      </c>
      <c r="AH2060" s="15" t="s">
        <v>1293</v>
      </c>
      <c r="AI2060" s="15" t="s">
        <v>137</v>
      </c>
      <c r="AJ2060" s="15" t="str">
        <f>VLOOKUP(exp_SILP!$Y2060,'DATI CM'!$A$2:$F$28,2,FALSE)</f>
        <v>SPDPRZ67H55L219V</v>
      </c>
    </row>
    <row r="2061" ht="15.75" customHeight="1">
      <c r="A2061" s="17" t="str">
        <f>IFERROR(VLOOKUP(exp_SILP!$W2061,exp_utenti_P!D:D,1,FALSE),"_DA INSERIRE")</f>
        <v>BRTJNY00R63L219O</v>
      </c>
      <c r="B2061" s="17" t="str">
        <f>IF(AND(exp_SILP!$S2061="A.3 ORIENTAMENTO PROFESSIONALE",exp_SILP!$AD2061="4.2"),"A.3 ORIENTAMENTO PROFESSIONALE (CARCERE)",
IF(AND(exp_SILP!$S2061="A.3 ORIENTAMENTO PROFESSIONALE",exp_SILP!$AD2061="."),"A.3 ORIENTAMENTO PROFESSIONALE (CARCERE)",
IF(AND(exp_SILP!$S2061="A.4 CONSULENZA ORIENTATIVA",exp_SILP!$AD2061="4.2"),"A.4 CONSULENZA ORIENTATIVA (CARCERE)",
IF(AND(exp_SILP!$S2061="A.4 CONSULENZA ORIENTATIVA",exp_SILP!$AD2061="."),"A.4 CONSULENZA ORIENTATIVA (CARCERE)",
IF(AND(exp_SILP!$S2061="A.5 - LEP F1 - ACCOMPAGNAMENTO AL LAVORO",exp_SILP!$AD2061="4.2"),"A.5 - LEP F1 - ACCOMPAGNAMENTO AL LAVORO (CARCERE)",
IF(AND(exp_SILP!$S2061="A.5 - LEP F1 - ACCOMPAGNAMENTO AL LAVORO",exp_SILP!$AD2061="."),"A.5 - LEP F1 - ACCOMPAGNAMENTO AL LAVORO (CARCERE)",
IF(AND(exp_SILP!$S2061="A.5.2a - TUTORAGGIO TIROCINI",exp_SILP!$AD2061="4.2"),"A.5.2a - TUTORAGGIO TIROCINI (CARCERE)",
exp_SILP!$S2061)))))))</f>
        <v>A.5.2a - TUTORAGGIO TIROCINI</v>
      </c>
      <c r="C2061" s="18" t="str">
        <f>CONCATENATE(VLOOKUP(exp_SILP!$B2061,'DATI COMMESSE'!$A$2:$F$25,4,FALSE)," - ", VLOOKUP(exp_SILP!$B2061,'DATI COMMESSE'!$A$2:$F$25,2,FALSE)," - ",VLOOKUP(exp_SILP!$B2061,'DATI COMMESSE'!$A$2:$F$25,3,FALSE))</f>
        <v>FRD - 22-02-5000 - 22-12-5002</v>
      </c>
      <c r="D2061" s="18" t="str">
        <f>LEFT(exp_SILP!$R2061,5)</f>
        <v>16:00</v>
      </c>
      <c r="E2061" s="18" t="str">
        <f>RIGHT(exp_SILP!$R2061,5)</f>
        <v>17:00</v>
      </c>
      <c r="F2061" s="18">
        <f>IF(exp_SILP!$AG2061&gt;=60,exp_SILP!$AG2061/60,exp_SILP!$AG2061)</f>
        <v>1</v>
      </c>
      <c r="G2061" s="18" t="str">
        <f>VLOOKUP(exp_SILP!$Y2061,'DATI CM'!$A$2:$F$28,2,FALSE)</f>
        <v>FLCSRN79S42L219X</v>
      </c>
      <c r="H2061" s="18" t="str">
        <f>VLOOKUP(exp_SILP!$Y2061,'DATI CM'!$A$2:$F$28,3,FALSE)</f>
        <v>A011</v>
      </c>
      <c r="I2061" s="18" t="str">
        <f t="shared" si="1"/>
        <v>N</v>
      </c>
      <c r="J2061" s="18" t="str">
        <f>VLOOKUP(exp_SILP!$Y2061,'DATI CM'!$A$2:$F$28,4,FALSE)</f>
        <v>TORINO</v>
      </c>
      <c r="K2061" s="19">
        <f>VLOOKUP(exp_SILP!$B2061,'DATI COMMESSE'!$A$2:$F$25,5,FALSE)</f>
        <v>35.5</v>
      </c>
      <c r="L2061" s="19">
        <f>IF(exp_SILP!$B2061="A4.10 - LEP E - ORIENTAMENTO SPECIALISTICO SKILL GAP ANALYSIS - GRUPPO 3P",0,VLOOKUP(exp_SILP!$Y2061,'DATI CM'!$A$2:$F$28,6,FALSE))</f>
        <v>25</v>
      </c>
      <c r="M2061" s="19">
        <f>IFERROR(VLOOKUP(exp_SILP!$B2061,'DATI CM'!$H$2:$I$16,2,FALSE)*exp_SILP!$F2061,0)</f>
        <v>0</v>
      </c>
      <c r="N2061" s="18" t="str">
        <f>VLOOKUP(exp_SILP!$B2061,'DATI COMMESSE'!$A$2:$F$25,4,FALSE)</f>
        <v>FRD</v>
      </c>
      <c r="O2061" s="20">
        <f>VLOOKUP(exp_SILP!$B2061,'DATI COMMESSE'!$A$2:$F$25,5,FALSE)*exp_SILP!$F2061</f>
        <v>35.5</v>
      </c>
      <c r="P2061" s="18" t="str">
        <f>IF(MID(exp_SILP!$W2061,10,2)&gt;"40","F","M")</f>
        <v>F</v>
      </c>
      <c r="Q2061" s="24" t="s">
        <v>1293</v>
      </c>
      <c r="R2061" s="22" t="s">
        <v>152</v>
      </c>
      <c r="S2061" s="22" t="s">
        <v>166</v>
      </c>
      <c r="T2061" s="22" t="s">
        <v>58</v>
      </c>
      <c r="U2061" s="22" t="s">
        <v>59</v>
      </c>
      <c r="V2061" s="22" t="s">
        <v>103</v>
      </c>
      <c r="W2061" s="22" t="s">
        <v>104</v>
      </c>
      <c r="X2061" s="22" t="s">
        <v>105</v>
      </c>
      <c r="Y2061" s="22" t="s">
        <v>10</v>
      </c>
      <c r="Z2061" s="22" t="s">
        <v>63</v>
      </c>
      <c r="AA2061" s="22" t="s">
        <v>64</v>
      </c>
      <c r="AB2061" s="22" t="s">
        <v>65</v>
      </c>
      <c r="AC2061" s="22" t="s">
        <v>75</v>
      </c>
      <c r="AD2061" s="22" t="s">
        <v>59</v>
      </c>
      <c r="AE2061" s="22" t="s">
        <v>59</v>
      </c>
      <c r="AF2061" s="22" t="s">
        <v>211</v>
      </c>
      <c r="AG2061" s="25" t="s">
        <v>67</v>
      </c>
      <c r="AH2061" s="22" t="s">
        <v>347</v>
      </c>
      <c r="AI2061" s="22" t="s">
        <v>77</v>
      </c>
      <c r="AJ2061" s="22" t="str">
        <f>VLOOKUP(exp_SILP!$Y2061,'DATI CM'!$A$2:$F$28,2,FALSE)</f>
        <v>FLCSRN79S42L219X</v>
      </c>
    </row>
    <row r="2062" ht="15.75" customHeight="1">
      <c r="A2062" s="10" t="str">
        <f>IFERROR(VLOOKUP(exp_SILP!$W2062,exp_utenti_P!D:D,1,FALSE),"_DA INSERIRE")</f>
        <v>PLTGDE67T29F205X</v>
      </c>
      <c r="B2062" s="10" t="str">
        <f>IF(AND(exp_SILP!$S2062="A.3 ORIENTAMENTO PROFESSIONALE",exp_SILP!$AD2062="4.2"),"A.3 ORIENTAMENTO PROFESSIONALE (CARCERE)",
IF(AND(exp_SILP!$S2062="A.3 ORIENTAMENTO PROFESSIONALE",exp_SILP!$AD2062="."),"A.3 ORIENTAMENTO PROFESSIONALE (CARCERE)",
IF(AND(exp_SILP!$S2062="A.4 CONSULENZA ORIENTATIVA",exp_SILP!$AD2062="4.2"),"A.4 CONSULENZA ORIENTATIVA (CARCERE)",
IF(AND(exp_SILP!$S2062="A.4 CONSULENZA ORIENTATIVA",exp_SILP!$AD2062="."),"A.4 CONSULENZA ORIENTATIVA (CARCERE)",
IF(AND(exp_SILP!$S2062="A.5 - LEP F1 - ACCOMPAGNAMENTO AL LAVORO",exp_SILP!$AD2062="4.2"),"A.5 - LEP F1 - ACCOMPAGNAMENTO AL LAVORO (CARCERE)",
IF(AND(exp_SILP!$S2062="A.5 - LEP F1 - ACCOMPAGNAMENTO AL LAVORO",exp_SILP!$AD2062="."),"A.5 - LEP F1 - ACCOMPAGNAMENTO AL LAVORO (CARCERE)",
IF(AND(exp_SILP!$S2062="A.5.2a - TUTORAGGIO TIROCINI",exp_SILP!$AD2062="4.2"),"A.5.2a - TUTORAGGIO TIROCINI (CARCERE)",
exp_SILP!$S2062)))))))</f>
        <v>A.5.2a - TUTORAGGIO TIROCINI</v>
      </c>
      <c r="C2062" s="11" t="str">
        <f>CONCATENATE(VLOOKUP(exp_SILP!$B2062,'DATI COMMESSE'!$A$2:$F$25,4,FALSE)," - ", VLOOKUP(exp_SILP!$B2062,'DATI COMMESSE'!$A$2:$F$25,2,FALSE)," - ",VLOOKUP(exp_SILP!$B2062,'DATI COMMESSE'!$A$2:$F$25,3,FALSE))</f>
        <v>FRD - 22-02-5000 - 22-12-5002</v>
      </c>
      <c r="D2062" s="11" t="str">
        <f>LEFT(exp_SILP!$R2062,5)</f>
        <v>17:00</v>
      </c>
      <c r="E2062" s="11" t="str">
        <f>RIGHT(exp_SILP!$R2062,5)</f>
        <v>18:00</v>
      </c>
      <c r="F2062" s="11">
        <f>IF(exp_SILP!$AG2062&gt;=60,exp_SILP!$AG2062/60,exp_SILP!$AG2062)</f>
        <v>1</v>
      </c>
      <c r="G2062" s="11" t="str">
        <f>VLOOKUP(exp_SILP!$Y2062,'DATI CM'!$A$2:$F$28,2,FALSE)</f>
        <v>FLCSRN79S42L219X</v>
      </c>
      <c r="H2062" s="11" t="str">
        <f>VLOOKUP(exp_SILP!$Y2062,'DATI CM'!$A$2:$F$28,3,FALSE)</f>
        <v>A011</v>
      </c>
      <c r="I2062" s="11" t="str">
        <f t="shared" si="1"/>
        <v>N</v>
      </c>
      <c r="J2062" s="11" t="str">
        <f>VLOOKUP(exp_SILP!$Y2062,'DATI CM'!$A$2:$F$28,4,FALSE)</f>
        <v>TORINO</v>
      </c>
      <c r="K2062" s="12">
        <f>VLOOKUP(exp_SILP!$B2062,'DATI COMMESSE'!$A$2:$F$25,5,FALSE)</f>
        <v>35.5</v>
      </c>
      <c r="L2062" s="12">
        <f>IF(exp_SILP!$B2062="A4.10 - LEP E - ORIENTAMENTO SPECIALISTICO SKILL GAP ANALYSIS - GRUPPO 3P",0,VLOOKUP(exp_SILP!$Y2062,'DATI CM'!$A$2:$F$28,6,FALSE))</f>
        <v>25</v>
      </c>
      <c r="M2062" s="12">
        <f>IFERROR(VLOOKUP(exp_SILP!$B2062,'DATI CM'!$H$2:$I$16,2,FALSE)*exp_SILP!$F2062,0)</f>
        <v>0</v>
      </c>
      <c r="N2062" s="11" t="str">
        <f>VLOOKUP(exp_SILP!$B2062,'DATI COMMESSE'!$A$2:$F$25,4,FALSE)</f>
        <v>FRD</v>
      </c>
      <c r="O2062" s="13">
        <f>VLOOKUP(exp_SILP!$B2062,'DATI COMMESSE'!$A$2:$F$25,5,FALSE)*exp_SILP!$F2062</f>
        <v>35.5</v>
      </c>
      <c r="P2062" s="11" t="str">
        <f>IF(MID(exp_SILP!$W2062,10,2)&gt;"40","F","M")</f>
        <v>M</v>
      </c>
      <c r="Q2062" s="27" t="s">
        <v>1293</v>
      </c>
      <c r="R2062" s="15" t="s">
        <v>93</v>
      </c>
      <c r="S2062" s="15" t="s">
        <v>166</v>
      </c>
      <c r="T2062" s="15" t="s">
        <v>58</v>
      </c>
      <c r="U2062" s="15" t="s">
        <v>59</v>
      </c>
      <c r="V2062" s="15" t="s">
        <v>348</v>
      </c>
      <c r="W2062" s="15" t="s">
        <v>349</v>
      </c>
      <c r="X2062" s="15" t="s">
        <v>350</v>
      </c>
      <c r="Y2062" s="15" t="s">
        <v>10</v>
      </c>
      <c r="Z2062" s="15" t="s">
        <v>63</v>
      </c>
      <c r="AA2062" s="15" t="s">
        <v>64</v>
      </c>
      <c r="AB2062" s="15" t="s">
        <v>65</v>
      </c>
      <c r="AC2062" s="15" t="s">
        <v>75</v>
      </c>
      <c r="AD2062" s="15" t="s">
        <v>59</v>
      </c>
      <c r="AE2062" s="15" t="s">
        <v>59</v>
      </c>
      <c r="AF2062" s="15" t="s">
        <v>211</v>
      </c>
      <c r="AG2062" s="28" t="s">
        <v>67</v>
      </c>
      <c r="AH2062" s="15" t="s">
        <v>347</v>
      </c>
      <c r="AI2062" s="15" t="s">
        <v>77</v>
      </c>
      <c r="AJ2062" s="15" t="str">
        <f>VLOOKUP(exp_SILP!$Y2062,'DATI CM'!$A$2:$F$28,2,FALSE)</f>
        <v>FLCSRN79S42L219X</v>
      </c>
    </row>
    <row r="2063" ht="15.75" customHeight="1">
      <c r="A2063" s="17" t="str">
        <f>IFERROR(VLOOKUP(exp_SILP!$W2063,exp_utenti_P!D:D,1,FALSE),"_DA INSERIRE")</f>
        <v>PLTGDE67T29F205X</v>
      </c>
      <c r="B2063" s="17" t="str">
        <f>IF(AND(exp_SILP!$S2063="A.3 ORIENTAMENTO PROFESSIONALE",exp_SILP!$AD2063="4.2"),"A.3 ORIENTAMENTO PROFESSIONALE (CARCERE)",
IF(AND(exp_SILP!$S2063="A.3 ORIENTAMENTO PROFESSIONALE",exp_SILP!$AD2063="."),"A.3 ORIENTAMENTO PROFESSIONALE (CARCERE)",
IF(AND(exp_SILP!$S2063="A.4 CONSULENZA ORIENTATIVA",exp_SILP!$AD2063="4.2"),"A.4 CONSULENZA ORIENTATIVA (CARCERE)",
IF(AND(exp_SILP!$S2063="A.4 CONSULENZA ORIENTATIVA",exp_SILP!$AD2063="."),"A.4 CONSULENZA ORIENTATIVA (CARCERE)",
IF(AND(exp_SILP!$S2063="A.5 - LEP F1 - ACCOMPAGNAMENTO AL LAVORO",exp_SILP!$AD2063="4.2"),"A.5 - LEP F1 - ACCOMPAGNAMENTO AL LAVORO (CARCERE)",
IF(AND(exp_SILP!$S2063="A.5 - LEP F1 - ACCOMPAGNAMENTO AL LAVORO",exp_SILP!$AD2063="."),"A.5 - LEP F1 - ACCOMPAGNAMENTO AL LAVORO (CARCERE)",
IF(AND(exp_SILP!$S2063="A.5.2a - TUTORAGGIO TIROCINI",exp_SILP!$AD2063="4.2"),"A.5.2a - TUTORAGGIO TIROCINI (CARCERE)",
exp_SILP!$S2063)))))))</f>
        <v>A.5.2a - TUTORAGGIO TIROCINI</v>
      </c>
      <c r="C2063" s="18" t="str">
        <f>CONCATENATE(VLOOKUP(exp_SILP!$B2063,'DATI COMMESSE'!$A$2:$F$25,4,FALSE)," - ", VLOOKUP(exp_SILP!$B2063,'DATI COMMESSE'!$A$2:$F$25,2,FALSE)," - ",VLOOKUP(exp_SILP!$B2063,'DATI COMMESSE'!$A$2:$F$25,3,FALSE))</f>
        <v>FRD - 22-02-5000 - 22-12-5002</v>
      </c>
      <c r="D2063" s="18" t="str">
        <f>LEFT(exp_SILP!$R2063,5)</f>
        <v>14:00</v>
      </c>
      <c r="E2063" s="18" t="str">
        <f>RIGHT(exp_SILP!$R2063,5)</f>
        <v>16:00</v>
      </c>
      <c r="F2063" s="18">
        <f>IF(exp_SILP!$AG2063&gt;=60,exp_SILP!$AG2063/60,exp_SILP!$AG2063)</f>
        <v>2</v>
      </c>
      <c r="G2063" s="18" t="str">
        <f>VLOOKUP(exp_SILP!$Y2063,'DATI CM'!$A$2:$F$28,2,FALSE)</f>
        <v>FLCSRN79S42L219X</v>
      </c>
      <c r="H2063" s="18" t="str">
        <f>VLOOKUP(exp_SILP!$Y2063,'DATI CM'!$A$2:$F$28,3,FALSE)</f>
        <v>A011</v>
      </c>
      <c r="I2063" s="18" t="str">
        <f t="shared" si="1"/>
        <v>N</v>
      </c>
      <c r="J2063" s="18" t="str">
        <f>VLOOKUP(exp_SILP!$Y2063,'DATI CM'!$A$2:$F$28,4,FALSE)</f>
        <v>TORINO</v>
      </c>
      <c r="K2063" s="19">
        <f>VLOOKUP(exp_SILP!$B2063,'DATI COMMESSE'!$A$2:$F$25,5,FALSE)</f>
        <v>35.5</v>
      </c>
      <c r="L2063" s="19">
        <f>IF(exp_SILP!$B2063="A4.10 - LEP E - ORIENTAMENTO SPECIALISTICO SKILL GAP ANALYSIS - GRUPPO 3P",0,VLOOKUP(exp_SILP!$Y2063,'DATI CM'!$A$2:$F$28,6,FALSE))</f>
        <v>25</v>
      </c>
      <c r="M2063" s="19">
        <f>IFERROR(VLOOKUP(exp_SILP!$B2063,'DATI CM'!$H$2:$I$16,2,FALSE)*exp_SILP!$F2063,0)</f>
        <v>0</v>
      </c>
      <c r="N2063" s="18" t="str">
        <f>VLOOKUP(exp_SILP!$B2063,'DATI COMMESSE'!$A$2:$F$25,4,FALSE)</f>
        <v>FRD</v>
      </c>
      <c r="O2063" s="20">
        <f>VLOOKUP(exp_SILP!$B2063,'DATI COMMESSE'!$A$2:$F$25,5,FALSE)*exp_SILP!$F2063</f>
        <v>71</v>
      </c>
      <c r="P2063" s="18" t="str">
        <f>IF(MID(exp_SILP!$W2063,10,2)&gt;"40","F","M")</f>
        <v>M</v>
      </c>
      <c r="Q2063" s="24" t="s">
        <v>1293</v>
      </c>
      <c r="R2063" s="22" t="s">
        <v>69</v>
      </c>
      <c r="S2063" s="22" t="s">
        <v>166</v>
      </c>
      <c r="T2063" s="22" t="s">
        <v>58</v>
      </c>
      <c r="U2063" s="22" t="s">
        <v>59</v>
      </c>
      <c r="V2063" s="22" t="s">
        <v>348</v>
      </c>
      <c r="W2063" s="22" t="s">
        <v>349</v>
      </c>
      <c r="X2063" s="22" t="s">
        <v>350</v>
      </c>
      <c r="Y2063" s="22" t="s">
        <v>10</v>
      </c>
      <c r="Z2063" s="22" t="s">
        <v>63</v>
      </c>
      <c r="AA2063" s="22" t="s">
        <v>64</v>
      </c>
      <c r="AB2063" s="22" t="s">
        <v>65</v>
      </c>
      <c r="AC2063" s="22" t="s">
        <v>75</v>
      </c>
      <c r="AD2063" s="22" t="s">
        <v>177</v>
      </c>
      <c r="AE2063" s="22" t="s">
        <v>59</v>
      </c>
      <c r="AF2063" s="22" t="s">
        <v>177</v>
      </c>
      <c r="AG2063" s="25" t="s">
        <v>76</v>
      </c>
      <c r="AH2063" s="22" t="s">
        <v>1293</v>
      </c>
      <c r="AI2063" s="22" t="s">
        <v>77</v>
      </c>
      <c r="AJ2063" s="22" t="str">
        <f>VLOOKUP(exp_SILP!$Y2063,'DATI CM'!$A$2:$F$28,2,FALSE)</f>
        <v>FLCSRN79S42L219X</v>
      </c>
    </row>
    <row r="2064" ht="15.75" hidden="1" customHeight="1">
      <c r="A2064" s="10" t="str">
        <f>IFERROR(VLOOKUP(exp_SILP!$W2064,exp_utenti_P!D:D,1,FALSE),"_DA INSERIRE")</f>
        <v>FRRBBR68B48F952I</v>
      </c>
      <c r="B2064" s="10" t="str">
        <f>IF(AND(exp_SILP!$S2064="A.3 ORIENTAMENTO PROFESSIONALE",exp_SILP!$AD2064="4.2"),"A.3 ORIENTAMENTO PROFESSIONALE (CARCERE)",
IF(AND(exp_SILP!$S2064="A.3 ORIENTAMENTO PROFESSIONALE",exp_SILP!$AD2064="."),"A.3 ORIENTAMENTO PROFESSIONALE (CARCERE)",
IF(AND(exp_SILP!$S2064="A.4 CONSULENZA ORIENTATIVA",exp_SILP!$AD2064="4.2"),"A.4 CONSULENZA ORIENTATIVA (CARCERE)",
IF(AND(exp_SILP!$S2064="A.4 CONSULENZA ORIENTATIVA",exp_SILP!$AD2064="."),"A.4 CONSULENZA ORIENTATIVA (CARCERE)",
IF(AND(exp_SILP!$S2064="A.5 - LEP F1 - ACCOMPAGNAMENTO AL LAVORO",exp_SILP!$AD2064="4.2"),"A.5 - LEP F1 - ACCOMPAGNAMENTO AL LAVORO (CARCERE)",
IF(AND(exp_SILP!$S2064="A.5 - LEP F1 - ACCOMPAGNAMENTO AL LAVORO",exp_SILP!$AD2064="."),"A.5 - LEP F1 - ACCOMPAGNAMENTO AL LAVORO (CARCERE)",
IF(AND(exp_SILP!$S2064="A.5.2a - TUTORAGGIO TIROCINI",exp_SILP!$AD2064="4.2"),"A.5.2a - TUTORAGGIO TIROCINI (CARCERE)",
exp_SILP!$S2064)))))))</f>
        <v>A4.10 - LEP E - ORIENTAMENTO SPECIALISTICO SKILL GAP ANALYSIS</v>
      </c>
      <c r="C2064" s="11" t="str">
        <f>CONCATENATE(VLOOKUP(exp_SILP!$B2064,'DATI COMMESSE'!$A$2:$F$25,4,FALSE)," - ", VLOOKUP(exp_SILP!$B2064,'DATI COMMESSE'!$A$2:$F$25,2,FALSE)," - ",VLOOKUP(exp_SILP!$B2064,'DATI COMMESSE'!$A$2:$F$25,3,FALSE))</f>
        <v>GOL - 22-02-5000 - 22-12-5003</v>
      </c>
      <c r="D2064" s="11" t="str">
        <f>LEFT(exp_SILP!$R2064,5)</f>
        <v>14:00</v>
      </c>
      <c r="E2064" s="11" t="str">
        <f>RIGHT(exp_SILP!$R2064,5)</f>
        <v>15:00</v>
      </c>
      <c r="F2064" s="11">
        <f>IF(exp_SILP!$AG2064&gt;=60,exp_SILP!$AG2064/60,exp_SILP!$AG2064)</f>
        <v>1</v>
      </c>
      <c r="G2064" s="11" t="str">
        <f>VLOOKUP(exp_SILP!$Y2064,'DATI CM'!$A$2:$F$28,2,FALSE)</f>
        <v>RSCDAA66H43F952Q</v>
      </c>
      <c r="H2064" s="11" t="str">
        <f>VLOOKUP(exp_SILP!$Y2064,'DATI CM'!$A$2:$F$28,3,FALSE)</f>
        <v>A011</v>
      </c>
      <c r="I2064" s="11" t="str">
        <f t="shared" si="1"/>
        <v>N</v>
      </c>
      <c r="J2064" s="11" t="str">
        <f>VLOOKUP(exp_SILP!$Y2064,'DATI CM'!$A$2:$F$28,4,FALSE)</f>
        <v>NO</v>
      </c>
      <c r="K2064" s="12">
        <f>VLOOKUP(exp_SILP!$B2064,'DATI COMMESSE'!$A$2:$F$25,5,FALSE)</f>
        <v>39.94</v>
      </c>
      <c r="L2064" s="12">
        <f>IF(exp_SILP!$B2064="A4.10 - LEP E - ORIENTAMENTO SPECIALISTICO SKILL GAP ANALYSIS - GRUPPO 3P",0,VLOOKUP(exp_SILP!$Y2064,'DATI CM'!$A$2:$F$28,6,FALSE))</f>
        <v>25</v>
      </c>
      <c r="M2064" s="12">
        <f>IFERROR(VLOOKUP(exp_SILP!$B2064,'DATI CM'!$H$2:$I$16,2,FALSE)*exp_SILP!$F2064,0)</f>
        <v>0</v>
      </c>
      <c r="N2064" s="11" t="str">
        <f>VLOOKUP(exp_SILP!$B2064,'DATI COMMESSE'!$A$2:$F$25,4,FALSE)</f>
        <v>GOL</v>
      </c>
      <c r="O2064" s="13">
        <f>VLOOKUP(exp_SILP!$B2064,'DATI COMMESSE'!$A$2:$F$25,5,FALSE)*exp_SILP!$F2064</f>
        <v>39.94</v>
      </c>
      <c r="P2064" s="11" t="str">
        <f>IF(MID(exp_SILP!$W2064,10,2)&gt;"40","F","M")</f>
        <v>F</v>
      </c>
      <c r="Q2064" s="27" t="s">
        <v>1293</v>
      </c>
      <c r="R2064" s="15" t="s">
        <v>56</v>
      </c>
      <c r="S2064" s="15" t="s">
        <v>70</v>
      </c>
      <c r="T2064" s="15" t="s">
        <v>58</v>
      </c>
      <c r="U2064" s="15" t="s">
        <v>59</v>
      </c>
      <c r="V2064" s="15" t="s">
        <v>1352</v>
      </c>
      <c r="W2064" s="15" t="s">
        <v>1353</v>
      </c>
      <c r="X2064" s="15" t="s">
        <v>1354</v>
      </c>
      <c r="Y2064" s="15" t="s">
        <v>16</v>
      </c>
      <c r="Z2064" s="15" t="s">
        <v>63</v>
      </c>
      <c r="AA2064" s="15" t="s">
        <v>64</v>
      </c>
      <c r="AB2064" s="15" t="s">
        <v>65</v>
      </c>
      <c r="AC2064" s="15" t="s">
        <v>82</v>
      </c>
      <c r="AD2064" s="15" t="s">
        <v>59</v>
      </c>
      <c r="AE2064" s="15" t="s">
        <v>59</v>
      </c>
      <c r="AF2064" s="15" t="s">
        <v>59</v>
      </c>
      <c r="AG2064" s="28" t="s">
        <v>67</v>
      </c>
      <c r="AH2064" s="15" t="s">
        <v>1293</v>
      </c>
      <c r="AI2064" s="15" t="s">
        <v>198</v>
      </c>
      <c r="AJ2064" s="15" t="str">
        <f>VLOOKUP(exp_SILP!$Y2064,'DATI CM'!$A$2:$F$28,2,FALSE)</f>
        <v>RSCDAA66H43F952Q</v>
      </c>
    </row>
    <row r="2065" ht="15.75" hidden="1" customHeight="1">
      <c r="A2065" s="17" t="str">
        <f>IFERROR(VLOOKUP(exp_SILP!$W2065,exp_utenti_P!D:D,1,FALSE),"_DA INSERIRE")</f>
        <v>LTEMRM76C63Z330L</v>
      </c>
      <c r="B2065" s="17" t="str">
        <f>IF(AND(exp_SILP!$S2065="A.3 ORIENTAMENTO PROFESSIONALE",exp_SILP!$AD2065="4.2"),"A.3 ORIENTAMENTO PROFESSIONALE (CARCERE)",
IF(AND(exp_SILP!$S2065="A.3 ORIENTAMENTO PROFESSIONALE",exp_SILP!$AD2065="."),"A.3 ORIENTAMENTO PROFESSIONALE (CARCERE)",
IF(AND(exp_SILP!$S2065="A.4 CONSULENZA ORIENTATIVA",exp_SILP!$AD2065="4.2"),"A.4 CONSULENZA ORIENTATIVA (CARCERE)",
IF(AND(exp_SILP!$S2065="A.4 CONSULENZA ORIENTATIVA",exp_SILP!$AD2065="."),"A.4 CONSULENZA ORIENTATIVA (CARCERE)",
IF(AND(exp_SILP!$S2065="A.5 - LEP F1 - ACCOMPAGNAMENTO AL LAVORO",exp_SILP!$AD2065="4.2"),"A.5 - LEP F1 - ACCOMPAGNAMENTO AL LAVORO (CARCERE)",
IF(AND(exp_SILP!$S2065="A.5 - LEP F1 - ACCOMPAGNAMENTO AL LAVORO",exp_SILP!$AD2065="."),"A.5 - LEP F1 - ACCOMPAGNAMENTO AL LAVORO (CARCERE)",
IF(AND(exp_SILP!$S2065="A.5.2a - TUTORAGGIO TIROCINI",exp_SILP!$AD2065="4.2"),"A.5.2a - TUTORAGGIO TIROCINI (CARCERE)",
exp_SILP!$S2065)))))))</f>
        <v>A4.10 - LEP E - ORIENTAMENTO SPECIALISTICO SKILL GAP ANALYSIS</v>
      </c>
      <c r="C2065" s="18" t="str">
        <f>CONCATENATE(VLOOKUP(exp_SILP!$B2065,'DATI COMMESSE'!$A$2:$F$25,4,FALSE)," - ", VLOOKUP(exp_SILP!$B2065,'DATI COMMESSE'!$A$2:$F$25,2,FALSE)," - ",VLOOKUP(exp_SILP!$B2065,'DATI COMMESSE'!$A$2:$F$25,3,FALSE))</f>
        <v>GOL - 22-02-5000 - 22-12-5003</v>
      </c>
      <c r="D2065" s="18" t="str">
        <f>LEFT(exp_SILP!$R2065,5)</f>
        <v>14:00</v>
      </c>
      <c r="E2065" s="18" t="str">
        <f>RIGHT(exp_SILP!$R2065,5)</f>
        <v>16:00</v>
      </c>
      <c r="F2065" s="18">
        <f>IF(exp_SILP!$AG2065&gt;=60,exp_SILP!$AG2065/60,exp_SILP!$AG2065)</f>
        <v>2</v>
      </c>
      <c r="G2065" s="18" t="str">
        <f>VLOOKUP(exp_SILP!$Y2065,'DATI CM'!$A$2:$F$28,2,FALSE)</f>
        <v>SPDPRZ67H55L219V</v>
      </c>
      <c r="H2065" s="18" t="str">
        <f>VLOOKUP(exp_SILP!$Y2065,'DATI CM'!$A$2:$F$28,3,FALSE)</f>
        <v>A010</v>
      </c>
      <c r="I2065" s="18" t="str">
        <f t="shared" si="1"/>
        <v>N</v>
      </c>
      <c r="J2065" s="18" t="str">
        <f>VLOOKUP(exp_SILP!$Y2065,'DATI CM'!$A$2:$F$28,4,FALSE)</f>
        <v>TORINO</v>
      </c>
      <c r="K2065" s="19">
        <f>VLOOKUP(exp_SILP!$B2065,'DATI COMMESSE'!$A$2:$F$25,5,FALSE)</f>
        <v>39.94</v>
      </c>
      <c r="L2065" s="19" t="str">
        <f>IF(exp_SILP!$B2065="A4.10 - LEP E - ORIENTAMENTO SPECIALISTICO SKILL GAP ANALYSIS - GRUPPO 3P",0,VLOOKUP(exp_SILP!$Y2065,'DATI CM'!$A$2:$F$28,6,FALSE))</f>
        <v/>
      </c>
      <c r="M2065" s="19">
        <f>IFERROR(VLOOKUP(exp_SILP!$B2065,'DATI CM'!$H$2:$I$16,2,FALSE)*exp_SILP!$F2065,0)</f>
        <v>0</v>
      </c>
      <c r="N2065" s="18" t="str">
        <f>VLOOKUP(exp_SILP!$B2065,'DATI COMMESSE'!$A$2:$F$25,4,FALSE)</f>
        <v>GOL</v>
      </c>
      <c r="O2065" s="20">
        <f>VLOOKUP(exp_SILP!$B2065,'DATI COMMESSE'!$A$2:$F$25,5,FALSE)*exp_SILP!$F2065</f>
        <v>79.88</v>
      </c>
      <c r="P2065" s="18" t="str">
        <f>IF(MID(exp_SILP!$W2065,10,2)&gt;"40","F","M")</f>
        <v>F</v>
      </c>
      <c r="Q2065" s="24" t="s">
        <v>1293</v>
      </c>
      <c r="R2065" s="22" t="s">
        <v>69</v>
      </c>
      <c r="S2065" s="22" t="s">
        <v>70</v>
      </c>
      <c r="T2065" s="22" t="s">
        <v>58</v>
      </c>
      <c r="U2065" s="22" t="s">
        <v>59</v>
      </c>
      <c r="V2065" s="22" t="s">
        <v>1156</v>
      </c>
      <c r="W2065" s="22" t="s">
        <v>1157</v>
      </c>
      <c r="X2065" s="22" t="s">
        <v>1158</v>
      </c>
      <c r="Y2065" s="22" t="s">
        <v>17</v>
      </c>
      <c r="Z2065" s="22" t="s">
        <v>63</v>
      </c>
      <c r="AA2065" s="22" t="s">
        <v>64</v>
      </c>
      <c r="AB2065" s="22" t="s">
        <v>65</v>
      </c>
      <c r="AC2065" s="22" t="s">
        <v>135</v>
      </c>
      <c r="AD2065" s="22" t="s">
        <v>59</v>
      </c>
      <c r="AE2065" s="22" t="s">
        <v>59</v>
      </c>
      <c r="AF2065" s="22" t="s">
        <v>59</v>
      </c>
      <c r="AG2065" s="25" t="s">
        <v>76</v>
      </c>
      <c r="AH2065" s="22" t="s">
        <v>1293</v>
      </c>
      <c r="AI2065" s="22" t="s">
        <v>137</v>
      </c>
      <c r="AJ2065" s="22" t="str">
        <f>VLOOKUP(exp_SILP!$Y2065,'DATI CM'!$A$2:$F$28,2,FALSE)</f>
        <v>SPDPRZ67H55L219V</v>
      </c>
    </row>
    <row r="2066" ht="15.75" hidden="1" customHeight="1">
      <c r="A2066" s="10" t="str">
        <f>IFERROR(VLOOKUP(exp_SILP!$W2066,exp_utenti_P!D:D,1,FALSE),"_DA INSERIRE")</f>
        <v>DMCLND95E53B428G</v>
      </c>
      <c r="B2066" s="10" t="str">
        <f>IF(AND(exp_SILP!$S2066="A.3 ORIENTAMENTO PROFESSIONALE",exp_SILP!$AD2066="4.2"),"A.3 ORIENTAMENTO PROFESSIONALE (CARCERE)",
IF(AND(exp_SILP!$S2066="A.3 ORIENTAMENTO PROFESSIONALE",exp_SILP!$AD2066="."),"A.3 ORIENTAMENTO PROFESSIONALE (CARCERE)",
IF(AND(exp_SILP!$S2066="A.4 CONSULENZA ORIENTATIVA",exp_SILP!$AD2066="4.2"),"A.4 CONSULENZA ORIENTATIVA (CARCERE)",
IF(AND(exp_SILP!$S2066="A.4 CONSULENZA ORIENTATIVA",exp_SILP!$AD2066="."),"A.4 CONSULENZA ORIENTATIVA (CARCERE)",
IF(AND(exp_SILP!$S2066="A.5 - LEP F1 - ACCOMPAGNAMENTO AL LAVORO",exp_SILP!$AD2066="4.2"),"A.5 - LEP F1 - ACCOMPAGNAMENTO AL LAVORO (CARCERE)",
IF(AND(exp_SILP!$S2066="A.5 - LEP F1 - ACCOMPAGNAMENTO AL LAVORO",exp_SILP!$AD2066="."),"A.5 - LEP F1 - ACCOMPAGNAMENTO AL LAVORO (CARCERE)",
IF(AND(exp_SILP!$S2066="A.5.2a - TUTORAGGIO TIROCINI",exp_SILP!$AD2066="4.2"),"A.5.2a - TUTORAGGIO TIROCINI (CARCERE)",
exp_SILP!$S2066)))))))</f>
        <v>A4.10 - LEP E - ORIENTAMENTO SPECIALISTICO SKILL GAP ANALYSIS</v>
      </c>
      <c r="C2066" s="11" t="str">
        <f>CONCATENATE(VLOOKUP(exp_SILP!$B2066,'DATI COMMESSE'!$A$2:$F$25,4,FALSE)," - ", VLOOKUP(exp_SILP!$B2066,'DATI COMMESSE'!$A$2:$F$25,2,FALSE)," - ",VLOOKUP(exp_SILP!$B2066,'DATI COMMESSE'!$A$2:$F$25,3,FALSE))</f>
        <v>GOL - 22-02-5000 - 22-12-5003</v>
      </c>
      <c r="D2066" s="11" t="str">
        <f>LEFT(exp_SILP!$R2066,5)</f>
        <v>10:00</v>
      </c>
      <c r="E2066" s="11" t="str">
        <f>RIGHT(exp_SILP!$R2066,5)</f>
        <v>11:00</v>
      </c>
      <c r="F2066" s="11">
        <f>IF(exp_SILP!$AG2066&gt;=60,exp_SILP!$AG2066/60,exp_SILP!$AG2066)</f>
        <v>1</v>
      </c>
      <c r="G2066" s="11" t="str">
        <f>VLOOKUP(exp_SILP!$Y2066,'DATI CM'!$A$2:$F$28,2,FALSE)</f>
        <v>RSCDAA66H43F952Q</v>
      </c>
      <c r="H2066" s="11" t="str">
        <f>VLOOKUP(exp_SILP!$Y2066,'DATI CM'!$A$2:$F$28,3,FALSE)</f>
        <v>A011</v>
      </c>
      <c r="I2066" s="11" t="str">
        <f t="shared" si="1"/>
        <v>N</v>
      </c>
      <c r="J2066" s="11" t="str">
        <f>VLOOKUP(exp_SILP!$Y2066,'DATI CM'!$A$2:$F$28,4,FALSE)</f>
        <v>NO</v>
      </c>
      <c r="K2066" s="12">
        <f>VLOOKUP(exp_SILP!$B2066,'DATI COMMESSE'!$A$2:$F$25,5,FALSE)</f>
        <v>39.94</v>
      </c>
      <c r="L2066" s="12">
        <f>IF(exp_SILP!$B2066="A4.10 - LEP E - ORIENTAMENTO SPECIALISTICO SKILL GAP ANALYSIS - GRUPPO 3P",0,VLOOKUP(exp_SILP!$Y2066,'DATI CM'!$A$2:$F$28,6,FALSE))</f>
        <v>25</v>
      </c>
      <c r="M2066" s="12">
        <f>IFERROR(VLOOKUP(exp_SILP!$B2066,'DATI CM'!$H$2:$I$16,2,FALSE)*exp_SILP!$F2066,0)</f>
        <v>0</v>
      </c>
      <c r="N2066" s="11" t="str">
        <f>VLOOKUP(exp_SILP!$B2066,'DATI COMMESSE'!$A$2:$F$25,4,FALSE)</f>
        <v>GOL</v>
      </c>
      <c r="O2066" s="13">
        <f>VLOOKUP(exp_SILP!$B2066,'DATI COMMESSE'!$A$2:$F$25,5,FALSE)*exp_SILP!$F2066</f>
        <v>39.94</v>
      </c>
      <c r="P2066" s="11" t="str">
        <f>IF(MID(exp_SILP!$W2066,10,2)&gt;"40","F","M")</f>
        <v>F</v>
      </c>
      <c r="Q2066" s="27" t="s">
        <v>1293</v>
      </c>
      <c r="R2066" s="15" t="s">
        <v>139</v>
      </c>
      <c r="S2066" s="15" t="s">
        <v>70</v>
      </c>
      <c r="T2066" s="15" t="s">
        <v>58</v>
      </c>
      <c r="U2066" s="15" t="s">
        <v>59</v>
      </c>
      <c r="V2066" s="15" t="s">
        <v>585</v>
      </c>
      <c r="W2066" s="15" t="s">
        <v>586</v>
      </c>
      <c r="X2066" s="15" t="s">
        <v>587</v>
      </c>
      <c r="Y2066" s="15" t="s">
        <v>16</v>
      </c>
      <c r="Z2066" s="15" t="s">
        <v>63</v>
      </c>
      <c r="AA2066" s="15" t="s">
        <v>64</v>
      </c>
      <c r="AB2066" s="15" t="s">
        <v>65</v>
      </c>
      <c r="AC2066" s="15" t="s">
        <v>82</v>
      </c>
      <c r="AD2066" s="15" t="s">
        <v>59</v>
      </c>
      <c r="AE2066" s="15" t="s">
        <v>59</v>
      </c>
      <c r="AF2066" s="15" t="s">
        <v>59</v>
      </c>
      <c r="AG2066" s="28" t="s">
        <v>67</v>
      </c>
      <c r="AH2066" s="15" t="s">
        <v>1293</v>
      </c>
      <c r="AI2066" s="15" t="s">
        <v>198</v>
      </c>
      <c r="AJ2066" s="15" t="str">
        <f>VLOOKUP(exp_SILP!$Y2066,'DATI CM'!$A$2:$F$28,2,FALSE)</f>
        <v>RSCDAA66H43F952Q</v>
      </c>
    </row>
    <row r="2067" ht="15.75" hidden="1" customHeight="1">
      <c r="A2067" s="17" t="str">
        <f>IFERROR(VLOOKUP(exp_SILP!$W2067,exp_utenti_P!D:D,1,FALSE),"_DA INSERIRE")</f>
        <v>KSHMBL97E25Z249L</v>
      </c>
      <c r="B2067" s="17" t="str">
        <f>IF(AND(exp_SILP!$S2067="A.3 ORIENTAMENTO PROFESSIONALE",exp_SILP!$AD2067="4.2"),"A.3 ORIENTAMENTO PROFESSIONALE (CARCERE)",
IF(AND(exp_SILP!$S2067="A.3 ORIENTAMENTO PROFESSIONALE",exp_SILP!$AD2067="."),"A.3 ORIENTAMENTO PROFESSIONALE (CARCERE)",
IF(AND(exp_SILP!$S2067="A.4 CONSULENZA ORIENTATIVA",exp_SILP!$AD2067="4.2"),"A.4 CONSULENZA ORIENTATIVA (CARCERE)",
IF(AND(exp_SILP!$S2067="A.4 CONSULENZA ORIENTATIVA",exp_SILP!$AD2067="."),"A.4 CONSULENZA ORIENTATIVA (CARCERE)",
IF(AND(exp_SILP!$S2067="A.5 - LEP F1 - ACCOMPAGNAMENTO AL LAVORO",exp_SILP!$AD2067="4.2"),"A.5 - LEP F1 - ACCOMPAGNAMENTO AL LAVORO (CARCERE)",
IF(AND(exp_SILP!$S2067="A.5 - LEP F1 - ACCOMPAGNAMENTO AL LAVORO",exp_SILP!$AD2067="."),"A.5 - LEP F1 - ACCOMPAGNAMENTO AL LAVORO (CARCERE)",
IF(AND(exp_SILP!$S2067="A.5.2a - TUTORAGGIO TIROCINI",exp_SILP!$AD2067="4.2"),"A.5.2a - TUTORAGGIO TIROCINI (CARCERE)",
exp_SILP!$S2067)))))))</f>
        <v>A4.10 - LEP E - ORIENTAMENTO SPECIALISTICO SKILL GAP ANALYSIS</v>
      </c>
      <c r="C2067" s="18" t="str">
        <f>CONCATENATE(VLOOKUP(exp_SILP!$B2067,'DATI COMMESSE'!$A$2:$F$25,4,FALSE)," - ", VLOOKUP(exp_SILP!$B2067,'DATI COMMESSE'!$A$2:$F$25,2,FALSE)," - ",VLOOKUP(exp_SILP!$B2067,'DATI COMMESSE'!$A$2:$F$25,3,FALSE))</f>
        <v>GOL - 22-02-5000 - 22-12-5003</v>
      </c>
      <c r="D2067" s="18" t="str">
        <f>LEFT(exp_SILP!$R2067,5)</f>
        <v>09:00</v>
      </c>
      <c r="E2067" s="18" t="str">
        <f>RIGHT(exp_SILP!$R2067,5)</f>
        <v>10:00</v>
      </c>
      <c r="F2067" s="18">
        <f>IF(exp_SILP!$AG2067&gt;=60,exp_SILP!$AG2067/60,exp_SILP!$AG2067)</f>
        <v>1</v>
      </c>
      <c r="G2067" s="18" t="str">
        <f>VLOOKUP(exp_SILP!$Y2067,'DATI CM'!$A$2:$F$28,2,FALSE)</f>
        <v>RSCDAA66H43F952Q</v>
      </c>
      <c r="H2067" s="18" t="str">
        <f>VLOOKUP(exp_SILP!$Y2067,'DATI CM'!$A$2:$F$28,3,FALSE)</f>
        <v>A011</v>
      </c>
      <c r="I2067" s="18" t="str">
        <f t="shared" si="1"/>
        <v>N</v>
      </c>
      <c r="J2067" s="18" t="str">
        <f>VLOOKUP(exp_SILP!$Y2067,'DATI CM'!$A$2:$F$28,4,FALSE)</f>
        <v>NO</v>
      </c>
      <c r="K2067" s="19">
        <f>VLOOKUP(exp_SILP!$B2067,'DATI COMMESSE'!$A$2:$F$25,5,FALSE)</f>
        <v>39.94</v>
      </c>
      <c r="L2067" s="19">
        <f>IF(exp_SILP!$B2067="A4.10 - LEP E - ORIENTAMENTO SPECIALISTICO SKILL GAP ANALYSIS - GRUPPO 3P",0,VLOOKUP(exp_SILP!$Y2067,'DATI CM'!$A$2:$F$28,6,FALSE))</f>
        <v>25</v>
      </c>
      <c r="M2067" s="19">
        <f>IFERROR(VLOOKUP(exp_SILP!$B2067,'DATI CM'!$H$2:$I$16,2,FALSE)*exp_SILP!$F2067,0)</f>
        <v>0</v>
      </c>
      <c r="N2067" s="18" t="str">
        <f>VLOOKUP(exp_SILP!$B2067,'DATI COMMESSE'!$A$2:$F$25,4,FALSE)</f>
        <v>GOL</v>
      </c>
      <c r="O2067" s="20">
        <f>VLOOKUP(exp_SILP!$B2067,'DATI COMMESSE'!$A$2:$F$25,5,FALSE)*exp_SILP!$F2067</f>
        <v>39.94</v>
      </c>
      <c r="P2067" s="18" t="str">
        <f>IF(MID(exp_SILP!$W2067,10,2)&gt;"40","F","M")</f>
        <v>M</v>
      </c>
      <c r="Q2067" s="24" t="s">
        <v>1293</v>
      </c>
      <c r="R2067" s="22" t="s">
        <v>203</v>
      </c>
      <c r="S2067" s="22" t="s">
        <v>70</v>
      </c>
      <c r="T2067" s="22" t="s">
        <v>58</v>
      </c>
      <c r="U2067" s="22" t="s">
        <v>59</v>
      </c>
      <c r="V2067" s="22" t="s">
        <v>1235</v>
      </c>
      <c r="W2067" s="22" t="s">
        <v>1236</v>
      </c>
      <c r="X2067" s="22" t="s">
        <v>1237</v>
      </c>
      <c r="Y2067" s="22" t="s">
        <v>16</v>
      </c>
      <c r="Z2067" s="22" t="s">
        <v>63</v>
      </c>
      <c r="AA2067" s="22" t="s">
        <v>64</v>
      </c>
      <c r="AB2067" s="22" t="s">
        <v>65</v>
      </c>
      <c r="AC2067" s="22" t="s">
        <v>82</v>
      </c>
      <c r="AD2067" s="22" t="s">
        <v>59</v>
      </c>
      <c r="AE2067" s="22" t="s">
        <v>59</v>
      </c>
      <c r="AF2067" s="22" t="s">
        <v>114</v>
      </c>
      <c r="AG2067" s="25" t="s">
        <v>67</v>
      </c>
      <c r="AH2067" s="22" t="s">
        <v>1293</v>
      </c>
      <c r="AI2067" s="22" t="s">
        <v>198</v>
      </c>
      <c r="AJ2067" s="22" t="str">
        <f>VLOOKUP(exp_SILP!$Y2067,'DATI CM'!$A$2:$F$28,2,FALSE)</f>
        <v>RSCDAA66H43F952Q</v>
      </c>
    </row>
    <row r="2068" ht="15.75" customHeight="1">
      <c r="A2068" s="10" t="str">
        <f>IFERROR(VLOOKUP(exp_SILP!$W2068,exp_utenti_P!D:D,1,FALSE),"_DA INSERIRE")</f>
        <v>SPZMTN95L65L219U</v>
      </c>
      <c r="B2068" s="10" t="str">
        <f>IF(AND(exp_SILP!$S2068="A.3 ORIENTAMENTO PROFESSIONALE",exp_SILP!$AD2068="4.2"),"A.3 ORIENTAMENTO PROFESSIONALE (CARCERE)",
IF(AND(exp_SILP!$S2068="A.3 ORIENTAMENTO PROFESSIONALE",exp_SILP!$AD2068="."),"A.3 ORIENTAMENTO PROFESSIONALE (CARCERE)",
IF(AND(exp_SILP!$S2068="A.4 CONSULENZA ORIENTATIVA",exp_SILP!$AD2068="4.2"),"A.4 CONSULENZA ORIENTATIVA (CARCERE)",
IF(AND(exp_SILP!$S2068="A.4 CONSULENZA ORIENTATIVA",exp_SILP!$AD2068="."),"A.4 CONSULENZA ORIENTATIVA (CARCERE)",
IF(AND(exp_SILP!$S2068="A.5 - LEP F1 - ACCOMPAGNAMENTO AL LAVORO",exp_SILP!$AD2068="4.2"),"A.5 - LEP F1 - ACCOMPAGNAMENTO AL LAVORO (CARCERE)",
IF(AND(exp_SILP!$S2068="A.5 - LEP F1 - ACCOMPAGNAMENTO AL LAVORO",exp_SILP!$AD2068="."),"A.5 - LEP F1 - ACCOMPAGNAMENTO AL LAVORO (CARCERE)",
IF(AND(exp_SILP!$S2068="A.5.2a - TUTORAGGIO TIROCINI",exp_SILP!$AD2068="4.2"),"A.5.2a - TUTORAGGIO TIROCINI (CARCERE)",
exp_SILP!$S2068)))))))</f>
        <v>A4.10 - LEP E - ORIENTAMENTO SPECIALISTICO SKILL GAP ANALYSIS</v>
      </c>
      <c r="C2068" s="11" t="str">
        <f>CONCATENATE(VLOOKUP(exp_SILP!$B2068,'DATI COMMESSE'!$A$2:$F$25,4,FALSE)," - ", VLOOKUP(exp_SILP!$B2068,'DATI COMMESSE'!$A$2:$F$25,2,FALSE)," - ",VLOOKUP(exp_SILP!$B2068,'DATI COMMESSE'!$A$2:$F$25,3,FALSE))</f>
        <v>GOL - 22-02-5000 - 22-12-5003</v>
      </c>
      <c r="D2068" s="11" t="str">
        <f>LEFT(exp_SILP!$R2068,5)</f>
        <v>13:00</v>
      </c>
      <c r="E2068" s="11" t="str">
        <f>RIGHT(exp_SILP!$R2068,5)</f>
        <v>14:00</v>
      </c>
      <c r="F2068" s="11">
        <f>IF(exp_SILP!$AG2068&gt;=60,exp_SILP!$AG2068/60,exp_SILP!$AG2068)</f>
        <v>1</v>
      </c>
      <c r="G2068" s="11" t="str">
        <f>VLOOKUP(exp_SILP!$Y2068,'DATI CM'!$A$2:$F$28,2,FALSE)</f>
        <v>FLCSRN79S42L219X</v>
      </c>
      <c r="H2068" s="11" t="str">
        <f>VLOOKUP(exp_SILP!$Y2068,'DATI CM'!$A$2:$F$28,3,FALSE)</f>
        <v>A011</v>
      </c>
      <c r="I2068" s="11" t="str">
        <f t="shared" si="1"/>
        <v>N</v>
      </c>
      <c r="J2068" s="11" t="str">
        <f>VLOOKUP(exp_SILP!$Y2068,'DATI CM'!$A$2:$F$28,4,FALSE)</f>
        <v>TORINO</v>
      </c>
      <c r="K2068" s="12">
        <f>VLOOKUP(exp_SILP!$B2068,'DATI COMMESSE'!$A$2:$F$25,5,FALSE)</f>
        <v>39.94</v>
      </c>
      <c r="L2068" s="12">
        <f>IF(exp_SILP!$B2068="A4.10 - LEP E - ORIENTAMENTO SPECIALISTICO SKILL GAP ANALYSIS - GRUPPO 3P",0,VLOOKUP(exp_SILP!$Y2068,'DATI CM'!$A$2:$F$28,6,FALSE))</f>
        <v>25</v>
      </c>
      <c r="M2068" s="12">
        <f>IFERROR(VLOOKUP(exp_SILP!$B2068,'DATI CM'!$H$2:$I$16,2,FALSE)*exp_SILP!$F2068,0)</f>
        <v>0</v>
      </c>
      <c r="N2068" s="11" t="str">
        <f>VLOOKUP(exp_SILP!$B2068,'DATI COMMESSE'!$A$2:$F$25,4,FALSE)</f>
        <v>GOL</v>
      </c>
      <c r="O2068" s="13">
        <f>VLOOKUP(exp_SILP!$B2068,'DATI COMMESSE'!$A$2:$F$25,5,FALSE)*exp_SILP!$F2068</f>
        <v>39.94</v>
      </c>
      <c r="P2068" s="11" t="str">
        <f>IF(MID(exp_SILP!$W2068,10,2)&gt;"40","F","M")</f>
        <v>F</v>
      </c>
      <c r="Q2068" s="27" t="s">
        <v>1293</v>
      </c>
      <c r="R2068" s="15" t="s">
        <v>159</v>
      </c>
      <c r="S2068" s="15" t="s">
        <v>70</v>
      </c>
      <c r="T2068" s="15" t="s">
        <v>58</v>
      </c>
      <c r="U2068" s="15" t="s">
        <v>59</v>
      </c>
      <c r="V2068" s="15" t="s">
        <v>239</v>
      </c>
      <c r="W2068" s="15" t="s">
        <v>240</v>
      </c>
      <c r="X2068" s="15" t="s">
        <v>241</v>
      </c>
      <c r="Y2068" s="15" t="s">
        <v>10</v>
      </c>
      <c r="Z2068" s="15" t="s">
        <v>63</v>
      </c>
      <c r="AA2068" s="15" t="s">
        <v>64</v>
      </c>
      <c r="AB2068" s="15" t="s">
        <v>65</v>
      </c>
      <c r="AC2068" s="15" t="s">
        <v>75</v>
      </c>
      <c r="AD2068" s="15" t="s">
        <v>59</v>
      </c>
      <c r="AE2068" s="15" t="s">
        <v>59</v>
      </c>
      <c r="AF2068" s="15" t="s">
        <v>211</v>
      </c>
      <c r="AG2068" s="28" t="s">
        <v>67</v>
      </c>
      <c r="AH2068" s="15" t="s">
        <v>1293</v>
      </c>
      <c r="AI2068" s="15" t="s">
        <v>77</v>
      </c>
      <c r="AJ2068" s="15" t="str">
        <f>VLOOKUP(exp_SILP!$Y2068,'DATI CM'!$A$2:$F$28,2,FALSE)</f>
        <v>FLCSRN79S42L219X</v>
      </c>
    </row>
    <row r="2069" ht="15.75" customHeight="1">
      <c r="A2069" s="17" t="str">
        <f>IFERROR(VLOOKUP(exp_SILP!$W2069,exp_utenti_P!D:D,1,FALSE),"_DA INSERIRE")</f>
        <v>SPZMTN95L65L219U</v>
      </c>
      <c r="B2069" s="17" t="str">
        <f>IF(AND(exp_SILP!$S2069="A.3 ORIENTAMENTO PROFESSIONALE",exp_SILP!$AD2069="4.2"),"A.3 ORIENTAMENTO PROFESSIONALE (CARCERE)",
IF(AND(exp_SILP!$S2069="A.3 ORIENTAMENTO PROFESSIONALE",exp_SILP!$AD2069="."),"A.3 ORIENTAMENTO PROFESSIONALE (CARCERE)",
IF(AND(exp_SILP!$S2069="A.4 CONSULENZA ORIENTATIVA",exp_SILP!$AD2069="4.2"),"A.4 CONSULENZA ORIENTATIVA (CARCERE)",
IF(AND(exp_SILP!$S2069="A.4 CONSULENZA ORIENTATIVA",exp_SILP!$AD2069="."),"A.4 CONSULENZA ORIENTATIVA (CARCERE)",
IF(AND(exp_SILP!$S2069="A.5 - LEP F1 - ACCOMPAGNAMENTO AL LAVORO",exp_SILP!$AD2069="4.2"),"A.5 - LEP F1 - ACCOMPAGNAMENTO AL LAVORO (CARCERE)",
IF(AND(exp_SILP!$S2069="A.5 - LEP F1 - ACCOMPAGNAMENTO AL LAVORO",exp_SILP!$AD2069="."),"A.5 - LEP F1 - ACCOMPAGNAMENTO AL LAVORO (CARCERE)",
IF(AND(exp_SILP!$S2069="A.5.2a - TUTORAGGIO TIROCINI",exp_SILP!$AD2069="4.2"),"A.5.2a - TUTORAGGIO TIROCINI (CARCERE)",
exp_SILP!$S2069)))))))</f>
        <v>A4.10 - LEP E - ORIENTAMENTO SPECIALISTICO SKILL GAP ANALYSIS</v>
      </c>
      <c r="C2069" s="18" t="str">
        <f>CONCATENATE(VLOOKUP(exp_SILP!$B2069,'DATI COMMESSE'!$A$2:$F$25,4,FALSE)," - ", VLOOKUP(exp_SILP!$B2069,'DATI COMMESSE'!$A$2:$F$25,2,FALSE)," - ",VLOOKUP(exp_SILP!$B2069,'DATI COMMESSE'!$A$2:$F$25,3,FALSE))</f>
        <v>GOL - 22-02-5000 - 22-12-5003</v>
      </c>
      <c r="D2069" s="18" t="str">
        <f>LEFT(exp_SILP!$R2069,5)</f>
        <v>11:00</v>
      </c>
      <c r="E2069" s="18" t="str">
        <f>RIGHT(exp_SILP!$R2069,5)</f>
        <v>13:00</v>
      </c>
      <c r="F2069" s="18">
        <f>IF(exp_SILP!$AG2069&gt;=60,exp_SILP!$AG2069/60,exp_SILP!$AG2069)</f>
        <v>2</v>
      </c>
      <c r="G2069" s="18" t="str">
        <f>VLOOKUP(exp_SILP!$Y2069,'DATI CM'!$A$2:$F$28,2,FALSE)</f>
        <v>FLCSRN79S42L219X</v>
      </c>
      <c r="H2069" s="18" t="str">
        <f>VLOOKUP(exp_SILP!$Y2069,'DATI CM'!$A$2:$F$28,3,FALSE)</f>
        <v>A011</v>
      </c>
      <c r="I2069" s="18" t="str">
        <f t="shared" si="1"/>
        <v>N</v>
      </c>
      <c r="J2069" s="18" t="str">
        <f>VLOOKUP(exp_SILP!$Y2069,'DATI CM'!$A$2:$F$28,4,FALSE)</f>
        <v>TORINO</v>
      </c>
      <c r="K2069" s="19">
        <f>VLOOKUP(exp_SILP!$B2069,'DATI COMMESSE'!$A$2:$F$25,5,FALSE)</f>
        <v>39.94</v>
      </c>
      <c r="L2069" s="19">
        <f>IF(exp_SILP!$B2069="A4.10 - LEP E - ORIENTAMENTO SPECIALISTICO SKILL GAP ANALYSIS - GRUPPO 3P",0,VLOOKUP(exp_SILP!$Y2069,'DATI CM'!$A$2:$F$28,6,FALSE))</f>
        <v>25</v>
      </c>
      <c r="M2069" s="19">
        <f>IFERROR(VLOOKUP(exp_SILP!$B2069,'DATI CM'!$H$2:$I$16,2,FALSE)*exp_SILP!$F2069,0)</f>
        <v>0</v>
      </c>
      <c r="N2069" s="18" t="str">
        <f>VLOOKUP(exp_SILP!$B2069,'DATI COMMESSE'!$A$2:$F$25,4,FALSE)</f>
        <v>GOL</v>
      </c>
      <c r="O2069" s="20">
        <f>VLOOKUP(exp_SILP!$B2069,'DATI COMMESSE'!$A$2:$F$25,5,FALSE)*exp_SILP!$F2069</f>
        <v>79.88</v>
      </c>
      <c r="P2069" s="18" t="str">
        <f>IF(MID(exp_SILP!$W2069,10,2)&gt;"40","F","M")</f>
        <v>F</v>
      </c>
      <c r="Q2069" s="24" t="s">
        <v>1293</v>
      </c>
      <c r="R2069" s="22" t="s">
        <v>219</v>
      </c>
      <c r="S2069" s="22" t="s">
        <v>70</v>
      </c>
      <c r="T2069" s="22" t="s">
        <v>58</v>
      </c>
      <c r="U2069" s="22" t="s">
        <v>59</v>
      </c>
      <c r="V2069" s="22" t="s">
        <v>239</v>
      </c>
      <c r="W2069" s="22" t="s">
        <v>240</v>
      </c>
      <c r="X2069" s="22" t="s">
        <v>241</v>
      </c>
      <c r="Y2069" s="22" t="s">
        <v>10</v>
      </c>
      <c r="Z2069" s="22" t="s">
        <v>63</v>
      </c>
      <c r="AA2069" s="22" t="s">
        <v>64</v>
      </c>
      <c r="AB2069" s="22" t="s">
        <v>74</v>
      </c>
      <c r="AC2069" s="22" t="s">
        <v>75</v>
      </c>
      <c r="AD2069" s="22" t="s">
        <v>59</v>
      </c>
      <c r="AE2069" s="22" t="s">
        <v>59</v>
      </c>
      <c r="AF2069" s="22" t="s">
        <v>59</v>
      </c>
      <c r="AG2069" s="25" t="s">
        <v>76</v>
      </c>
      <c r="AH2069" s="22" t="s">
        <v>1293</v>
      </c>
      <c r="AI2069" s="22" t="s">
        <v>77</v>
      </c>
      <c r="AJ2069" s="22" t="str">
        <f>VLOOKUP(exp_SILP!$Y2069,'DATI CM'!$A$2:$F$28,2,FALSE)</f>
        <v>FLCSRN79S42L219X</v>
      </c>
    </row>
    <row r="2070" ht="15.75" customHeight="1">
      <c r="A2070" s="10" t="str">
        <f>IFERROR(VLOOKUP(exp_SILP!$W2070,exp_utenti_P!D:D,1,FALSE),"_DA INSERIRE")</f>
        <v>TMRVRC67H58Z129U</v>
      </c>
      <c r="B2070" s="10" t="str">
        <f>IF(AND(exp_SILP!$S2070="A.3 ORIENTAMENTO PROFESSIONALE",exp_SILP!$AD2070="4.2"),"A.3 ORIENTAMENTO PROFESSIONALE (CARCERE)",
IF(AND(exp_SILP!$S2070="A.3 ORIENTAMENTO PROFESSIONALE",exp_SILP!$AD2070="."),"A.3 ORIENTAMENTO PROFESSIONALE (CARCERE)",
IF(AND(exp_SILP!$S2070="A.4 CONSULENZA ORIENTATIVA",exp_SILP!$AD2070="4.2"),"A.4 CONSULENZA ORIENTATIVA (CARCERE)",
IF(AND(exp_SILP!$S2070="A.4 CONSULENZA ORIENTATIVA",exp_SILP!$AD2070="."),"A.4 CONSULENZA ORIENTATIVA (CARCERE)",
IF(AND(exp_SILP!$S2070="A.5 - LEP F1 - ACCOMPAGNAMENTO AL LAVORO",exp_SILP!$AD2070="4.2"),"A.5 - LEP F1 - ACCOMPAGNAMENTO AL LAVORO (CARCERE)",
IF(AND(exp_SILP!$S2070="A.5 - LEP F1 - ACCOMPAGNAMENTO AL LAVORO",exp_SILP!$AD2070="."),"A.5 - LEP F1 - ACCOMPAGNAMENTO AL LAVORO (CARCERE)",
IF(AND(exp_SILP!$S2070="A.5.2a - TUTORAGGIO TIROCINI",exp_SILP!$AD2070="4.2"),"A.5.2a - TUTORAGGIO TIROCINI (CARCERE)",
exp_SILP!$S2070)))))))</f>
        <v>A4.10 - LEP E - ORIENTAMENTO SPECIALISTICO SKILL GAP ANALYSIS</v>
      </c>
      <c r="C2070" s="11" t="str">
        <f>CONCATENATE(VLOOKUP(exp_SILP!$B2070,'DATI COMMESSE'!$A$2:$F$25,4,FALSE)," - ", VLOOKUP(exp_SILP!$B2070,'DATI COMMESSE'!$A$2:$F$25,2,FALSE)," - ",VLOOKUP(exp_SILP!$B2070,'DATI COMMESSE'!$A$2:$F$25,3,FALSE))</f>
        <v>GOL - 22-02-5000 - 22-12-5003</v>
      </c>
      <c r="D2070" s="11" t="str">
        <f>LEFT(exp_SILP!$R2070,5)</f>
        <v>09:00</v>
      </c>
      <c r="E2070" s="11" t="str">
        <f>RIGHT(exp_SILP!$R2070,5)</f>
        <v>11:00</v>
      </c>
      <c r="F2070" s="11">
        <f>IF(exp_SILP!$AG2070&gt;=60,exp_SILP!$AG2070/60,exp_SILP!$AG2070)</f>
        <v>2</v>
      </c>
      <c r="G2070" s="11" t="str">
        <f>VLOOKUP(exp_SILP!$Y2070,'DATI CM'!$A$2:$F$28,2,FALSE)</f>
        <v>FLCSRN79S42L219X</v>
      </c>
      <c r="H2070" s="11" t="str">
        <f>VLOOKUP(exp_SILP!$Y2070,'DATI CM'!$A$2:$F$28,3,FALSE)</f>
        <v>A011</v>
      </c>
      <c r="I2070" s="11" t="str">
        <f t="shared" si="1"/>
        <v>N</v>
      </c>
      <c r="J2070" s="11" t="str">
        <f>VLOOKUP(exp_SILP!$Y2070,'DATI CM'!$A$2:$F$28,4,FALSE)</f>
        <v>TORINO</v>
      </c>
      <c r="K2070" s="12">
        <f>VLOOKUP(exp_SILP!$B2070,'DATI COMMESSE'!$A$2:$F$25,5,FALSE)</f>
        <v>39.94</v>
      </c>
      <c r="L2070" s="12">
        <f>IF(exp_SILP!$B2070="A4.10 - LEP E - ORIENTAMENTO SPECIALISTICO SKILL GAP ANALYSIS - GRUPPO 3P",0,VLOOKUP(exp_SILP!$Y2070,'DATI CM'!$A$2:$F$28,6,FALSE))</f>
        <v>25</v>
      </c>
      <c r="M2070" s="12">
        <f>IFERROR(VLOOKUP(exp_SILP!$B2070,'DATI CM'!$H$2:$I$16,2,FALSE)*exp_SILP!$F2070,0)</f>
        <v>0</v>
      </c>
      <c r="N2070" s="11" t="str">
        <f>VLOOKUP(exp_SILP!$B2070,'DATI COMMESSE'!$A$2:$F$25,4,FALSE)</f>
        <v>GOL</v>
      </c>
      <c r="O2070" s="13">
        <f>VLOOKUP(exp_SILP!$B2070,'DATI COMMESSE'!$A$2:$F$25,5,FALSE)*exp_SILP!$F2070</f>
        <v>79.88</v>
      </c>
      <c r="P2070" s="11" t="str">
        <f>IF(MID(exp_SILP!$W2070,10,2)&gt;"40","F","M")</f>
        <v>F</v>
      </c>
      <c r="Q2070" s="32" t="s">
        <v>1293</v>
      </c>
      <c r="R2070" s="16" t="s">
        <v>223</v>
      </c>
      <c r="S2070" s="16" t="s">
        <v>70</v>
      </c>
      <c r="T2070" s="16" t="s">
        <v>58</v>
      </c>
      <c r="U2070" s="16" t="s">
        <v>59</v>
      </c>
      <c r="V2070" s="16" t="s">
        <v>1033</v>
      </c>
      <c r="W2070" s="16" t="s">
        <v>1034</v>
      </c>
      <c r="X2070" s="16" t="s">
        <v>1035</v>
      </c>
      <c r="Y2070" s="16" t="s">
        <v>10</v>
      </c>
      <c r="Z2070" s="16" t="s">
        <v>63</v>
      </c>
      <c r="AA2070" s="16" t="s">
        <v>64</v>
      </c>
      <c r="AB2070" s="16" t="s">
        <v>74</v>
      </c>
      <c r="AC2070" s="16" t="s">
        <v>75</v>
      </c>
      <c r="AD2070" s="16" t="s">
        <v>59</v>
      </c>
      <c r="AE2070" s="16" t="s">
        <v>59</v>
      </c>
      <c r="AF2070" s="16" t="s">
        <v>59</v>
      </c>
      <c r="AG2070" s="33" t="s">
        <v>76</v>
      </c>
      <c r="AH2070" s="16" t="s">
        <v>1293</v>
      </c>
      <c r="AI2070" s="16" t="s">
        <v>77</v>
      </c>
      <c r="AJ2070" s="16" t="str">
        <f>VLOOKUP(exp_SILP!$Y2070,'DATI CM'!$A$2:$F$28,2,FALSE)</f>
        <v>FLCSRN79S42L219X</v>
      </c>
    </row>
  </sheetData>
  <autoFilter ref="$Y$1:$Y$2070">
    <filterColumn colId="0">
      <filters>
        <filter val="MAINERO CLAUDIA"/>
        <filter val="FALCONE SERENA"/>
      </filters>
    </filterColumn>
  </autoFilter>
  <conditionalFormatting sqref="A1:A2070">
    <cfRule type="containsText" dxfId="1" priority="1" operator="containsText" text="_DA INSERIRE">
      <formula>NOT(ISERROR(SEARCH(("_DA INSERIRE"),(A1))))</formula>
    </cfRule>
  </conditionalFormatting>
  <conditionalFormatting sqref="B1:P2070">
    <cfRule type="expression" dxfId="2" priority="2">
      <formula>ISERROR(B1)</formula>
    </cfRule>
  </conditionalFormatting>
  <conditionalFormatting sqref="L1:M2070">
    <cfRule type="cellIs" dxfId="3" priority="3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0"/>
    <col customWidth="1" min="3" max="3" width="2.0"/>
    <col customWidth="1" min="4" max="5" width="3.0"/>
    <col customWidth="1" min="6" max="6" width="9.14"/>
  </cols>
  <sheetData>
    <row r="1">
      <c r="A1" s="35" t="s">
        <v>1810</v>
      </c>
      <c r="B1" s="35" t="s">
        <v>1811</v>
      </c>
      <c r="C1" s="35" t="s">
        <v>1812</v>
      </c>
      <c r="D1" s="35" t="s">
        <v>1813</v>
      </c>
      <c r="E1" s="35" t="s">
        <v>1814</v>
      </c>
      <c r="F1" s="36"/>
    </row>
    <row r="2">
      <c r="A2" s="36" t="s">
        <v>1815</v>
      </c>
      <c r="B2" s="36" t="s">
        <v>1816</v>
      </c>
      <c r="C2" s="36" t="s">
        <v>1817</v>
      </c>
      <c r="D2" s="36"/>
      <c r="E2" s="36"/>
      <c r="F2" s="36"/>
    </row>
    <row r="3">
      <c r="A3" s="36" t="s">
        <v>1818</v>
      </c>
      <c r="B3" s="36" t="s">
        <v>1819</v>
      </c>
      <c r="C3" s="36" t="s">
        <v>1817</v>
      </c>
      <c r="D3" s="36" t="s">
        <v>1820</v>
      </c>
      <c r="E3" s="36" t="s">
        <v>1820</v>
      </c>
      <c r="F3" s="36"/>
    </row>
    <row r="4">
      <c r="A4" s="36" t="s">
        <v>1821</v>
      </c>
      <c r="B4" s="36" t="s">
        <v>1822</v>
      </c>
      <c r="C4" s="36" t="s">
        <v>1817</v>
      </c>
      <c r="D4" s="36" t="s">
        <v>1823</v>
      </c>
      <c r="E4" s="36" t="s">
        <v>1824</v>
      </c>
      <c r="F4" s="36"/>
    </row>
    <row r="5">
      <c r="A5" s="36" t="s">
        <v>1825</v>
      </c>
      <c r="B5" s="36" t="s">
        <v>1826</v>
      </c>
      <c r="C5" s="36" t="s">
        <v>1817</v>
      </c>
      <c r="D5" s="36" t="s">
        <v>1827</v>
      </c>
      <c r="E5" s="36"/>
      <c r="F5" s="36"/>
    </row>
    <row r="6">
      <c r="A6" s="36" t="s">
        <v>1828</v>
      </c>
      <c r="B6" s="36" t="s">
        <v>1829</v>
      </c>
      <c r="C6" s="36" t="s">
        <v>1830</v>
      </c>
      <c r="D6" s="36"/>
      <c r="E6" s="36"/>
      <c r="F6" s="36"/>
    </row>
    <row r="7">
      <c r="A7" s="36" t="s">
        <v>1831</v>
      </c>
      <c r="B7" s="36" t="s">
        <v>1832</v>
      </c>
      <c r="C7" s="36" t="s">
        <v>1830</v>
      </c>
      <c r="D7" s="36" t="s">
        <v>1833</v>
      </c>
      <c r="E7" s="36"/>
      <c r="F7" s="36"/>
    </row>
    <row r="8">
      <c r="A8" s="36" t="s">
        <v>1834</v>
      </c>
      <c r="B8" s="36" t="s">
        <v>1835</v>
      </c>
      <c r="C8" s="36" t="s">
        <v>1830</v>
      </c>
      <c r="D8" s="36"/>
      <c r="E8" s="36"/>
      <c r="F8" s="36"/>
    </row>
    <row r="9">
      <c r="A9" s="36" t="s">
        <v>1836</v>
      </c>
      <c r="B9" s="36" t="s">
        <v>1837</v>
      </c>
      <c r="C9" s="36" t="s">
        <v>1830</v>
      </c>
      <c r="D9" s="36"/>
      <c r="E9" s="36"/>
      <c r="F9" s="36"/>
    </row>
    <row r="10">
      <c r="A10" s="36" t="s">
        <v>1838</v>
      </c>
      <c r="B10" s="36" t="s">
        <v>1839</v>
      </c>
      <c r="C10" s="36" t="s">
        <v>1840</v>
      </c>
      <c r="D10" s="36" t="s">
        <v>1841</v>
      </c>
      <c r="E10" s="36"/>
      <c r="F10" s="36"/>
    </row>
    <row r="11">
      <c r="A11" s="36" t="s">
        <v>1842</v>
      </c>
      <c r="B11" s="36" t="s">
        <v>1843</v>
      </c>
      <c r="C11" s="36" t="s">
        <v>1840</v>
      </c>
      <c r="D11" s="36" t="s">
        <v>1844</v>
      </c>
      <c r="E11" s="36"/>
      <c r="F11" s="36"/>
    </row>
    <row r="12">
      <c r="A12" s="36" t="s">
        <v>1845</v>
      </c>
      <c r="B12" s="36" t="s">
        <v>1846</v>
      </c>
      <c r="C12" s="36" t="s">
        <v>1840</v>
      </c>
      <c r="D12" s="36" t="s">
        <v>1844</v>
      </c>
      <c r="E12" s="36"/>
      <c r="F12" s="36"/>
    </row>
    <row r="13">
      <c r="A13" s="36" t="s">
        <v>1847</v>
      </c>
      <c r="B13" s="36" t="s">
        <v>1848</v>
      </c>
      <c r="C13" s="36" t="s">
        <v>1840</v>
      </c>
      <c r="D13" s="36" t="s">
        <v>1844</v>
      </c>
      <c r="E13" s="36"/>
      <c r="F13" s="36"/>
    </row>
    <row r="14">
      <c r="A14" s="36" t="s">
        <v>1849</v>
      </c>
      <c r="B14" s="36" t="s">
        <v>1843</v>
      </c>
      <c r="C14" s="36" t="s">
        <v>1840</v>
      </c>
      <c r="D14" s="36" t="s">
        <v>1844</v>
      </c>
      <c r="E14" s="36"/>
      <c r="F14" s="36"/>
    </row>
    <row r="15">
      <c r="A15" s="36" t="s">
        <v>1850</v>
      </c>
      <c r="B15" s="36" t="s">
        <v>1851</v>
      </c>
      <c r="C15" s="36" t="s">
        <v>1840</v>
      </c>
      <c r="D15" s="36" t="s">
        <v>1852</v>
      </c>
      <c r="E15" s="36"/>
      <c r="F15" s="36"/>
    </row>
    <row r="16">
      <c r="A16" s="36" t="s">
        <v>1853</v>
      </c>
      <c r="B16" s="36" t="s">
        <v>1854</v>
      </c>
      <c r="C16" s="36" t="s">
        <v>1840</v>
      </c>
      <c r="D16" s="36" t="s">
        <v>1852</v>
      </c>
      <c r="E16" s="36"/>
      <c r="F16" s="36"/>
    </row>
    <row r="17">
      <c r="A17" s="36" t="s">
        <v>1855</v>
      </c>
      <c r="B17" s="36" t="s">
        <v>1856</v>
      </c>
      <c r="C17" s="36" t="s">
        <v>1840</v>
      </c>
      <c r="D17" s="36" t="s">
        <v>1857</v>
      </c>
      <c r="E17" s="36"/>
      <c r="F17" s="36"/>
    </row>
    <row r="18">
      <c r="A18" s="36" t="s">
        <v>1858</v>
      </c>
      <c r="B18" s="36" t="s">
        <v>1859</v>
      </c>
      <c r="C18" s="36" t="s">
        <v>1840</v>
      </c>
      <c r="D18" s="36" t="s">
        <v>1860</v>
      </c>
      <c r="E18" s="36"/>
      <c r="F18" s="36"/>
    </row>
    <row r="19">
      <c r="A19" s="36" t="s">
        <v>1861</v>
      </c>
      <c r="B19" s="36" t="s">
        <v>1862</v>
      </c>
      <c r="C19" s="36" t="s">
        <v>1863</v>
      </c>
      <c r="D19" s="36"/>
      <c r="E19" s="36" t="s">
        <v>1864</v>
      </c>
      <c r="F19" s="36"/>
    </row>
    <row r="20">
      <c r="A20" s="36" t="s">
        <v>1865</v>
      </c>
      <c r="B20" s="36" t="s">
        <v>1866</v>
      </c>
      <c r="C20" s="36" t="s">
        <v>1863</v>
      </c>
      <c r="D20" s="36" t="s">
        <v>1867</v>
      </c>
      <c r="E20" s="36"/>
      <c r="F20" s="36"/>
    </row>
    <row r="21" ht="15.75" customHeight="1">
      <c r="A21" s="36" t="s">
        <v>1868</v>
      </c>
      <c r="B21" s="36" t="s">
        <v>1869</v>
      </c>
      <c r="C21" s="36" t="s">
        <v>1863</v>
      </c>
      <c r="D21" s="36"/>
      <c r="E21" s="36" t="s">
        <v>1870</v>
      </c>
      <c r="F21" s="36"/>
    </row>
    <row r="22" ht="15.75" customHeight="1">
      <c r="A22" s="36" t="s">
        <v>1871</v>
      </c>
      <c r="B22" s="36" t="s">
        <v>1872</v>
      </c>
      <c r="C22" s="36" t="s">
        <v>1863</v>
      </c>
      <c r="D22" s="36"/>
      <c r="E22" s="36" t="s">
        <v>1873</v>
      </c>
      <c r="F22" s="36"/>
    </row>
    <row r="23" ht="15.75" customHeight="1">
      <c r="A23" s="36" t="s">
        <v>1874</v>
      </c>
      <c r="B23" s="36" t="s">
        <v>1875</v>
      </c>
      <c r="C23" s="36" t="s">
        <v>1840</v>
      </c>
      <c r="D23" s="36" t="s">
        <v>1876</v>
      </c>
      <c r="E23" s="36"/>
      <c r="F23" s="36"/>
    </row>
    <row r="24" ht="15.75" customHeight="1">
      <c r="A24" s="36" t="s">
        <v>1877</v>
      </c>
      <c r="B24" s="36" t="s">
        <v>1878</v>
      </c>
      <c r="C24" s="36" t="s">
        <v>1863</v>
      </c>
      <c r="D24" s="36"/>
      <c r="E24" s="36" t="s">
        <v>1879</v>
      </c>
      <c r="F24" s="36"/>
    </row>
    <row r="25" ht="15.75" customHeight="1">
      <c r="A25" s="36" t="s">
        <v>1880</v>
      </c>
      <c r="B25" s="36" t="s">
        <v>1881</v>
      </c>
      <c r="C25" s="36" t="s">
        <v>1863</v>
      </c>
      <c r="D25" s="36"/>
      <c r="E25" s="36" t="s">
        <v>1882</v>
      </c>
      <c r="F25" s="36"/>
    </row>
    <row r="26" ht="15.75" customHeight="1">
      <c r="A26" s="36" t="s">
        <v>1883</v>
      </c>
      <c r="B26" s="36" t="s">
        <v>1884</v>
      </c>
      <c r="C26" s="36" t="s">
        <v>1863</v>
      </c>
      <c r="D26" s="36"/>
      <c r="E26" s="36" t="s">
        <v>1885</v>
      </c>
      <c r="F26" s="36"/>
    </row>
    <row r="27" ht="15.75" customHeight="1">
      <c r="A27" s="36" t="s">
        <v>1886</v>
      </c>
      <c r="B27" s="36" t="s">
        <v>1887</v>
      </c>
      <c r="C27" s="36" t="s">
        <v>1863</v>
      </c>
      <c r="D27" s="36"/>
      <c r="E27" s="36" t="s">
        <v>1888</v>
      </c>
      <c r="F27" s="36"/>
    </row>
    <row r="28" ht="15.75" customHeight="1">
      <c r="A28" s="36" t="s">
        <v>1889</v>
      </c>
      <c r="B28" s="36" t="s">
        <v>1890</v>
      </c>
      <c r="C28" s="36" t="s">
        <v>1863</v>
      </c>
      <c r="D28" s="36"/>
      <c r="E28" s="36" t="s">
        <v>1891</v>
      </c>
      <c r="F28" s="36"/>
    </row>
    <row r="29" ht="15.75" customHeight="1">
      <c r="A29" s="36" t="s">
        <v>1892</v>
      </c>
      <c r="B29" s="36" t="s">
        <v>1893</v>
      </c>
      <c r="C29" s="36" t="s">
        <v>1863</v>
      </c>
      <c r="D29" s="36"/>
      <c r="E29" s="36" t="s">
        <v>1894</v>
      </c>
      <c r="F29" s="36"/>
    </row>
    <row r="30" ht="15.75" customHeight="1">
      <c r="A30" s="36" t="s">
        <v>1895</v>
      </c>
      <c r="B30" s="36" t="s">
        <v>1896</v>
      </c>
      <c r="C30" s="36" t="s">
        <v>1863</v>
      </c>
      <c r="D30" s="36" t="s">
        <v>1897</v>
      </c>
      <c r="E30" s="36" t="s">
        <v>1898</v>
      </c>
      <c r="F30" s="36"/>
    </row>
    <row r="31" ht="15.75" customHeight="1">
      <c r="A31" s="36" t="s">
        <v>1899</v>
      </c>
      <c r="B31" s="36" t="s">
        <v>1900</v>
      </c>
      <c r="C31" s="36" t="s">
        <v>1863</v>
      </c>
      <c r="D31" s="36"/>
      <c r="E31" s="36" t="s">
        <v>1901</v>
      </c>
      <c r="F31" s="36"/>
    </row>
    <row r="32" ht="15.75" customHeight="1">
      <c r="A32" s="36" t="s">
        <v>1902</v>
      </c>
      <c r="B32" s="36" t="s">
        <v>1903</v>
      </c>
      <c r="C32" s="36" t="s">
        <v>1863</v>
      </c>
      <c r="D32" s="36"/>
      <c r="E32" s="36" t="s">
        <v>1904</v>
      </c>
      <c r="F32" s="36"/>
    </row>
    <row r="33" ht="15.75" customHeight="1">
      <c r="A33" s="36" t="s">
        <v>1905</v>
      </c>
      <c r="B33" s="36" t="s">
        <v>1906</v>
      </c>
      <c r="C33" s="36" t="s">
        <v>1863</v>
      </c>
      <c r="D33" s="36" t="s">
        <v>1907</v>
      </c>
      <c r="E33" s="36" t="s">
        <v>1908</v>
      </c>
      <c r="F33" s="36"/>
    </row>
    <row r="34" ht="15.75" customHeight="1">
      <c r="A34" s="36" t="s">
        <v>1909</v>
      </c>
      <c r="B34" s="36" t="s">
        <v>1910</v>
      </c>
      <c r="C34" s="36" t="s">
        <v>1863</v>
      </c>
      <c r="D34" s="36" t="s">
        <v>1911</v>
      </c>
      <c r="E34" s="36" t="s">
        <v>1912</v>
      </c>
      <c r="F34" s="36"/>
    </row>
    <row r="35" ht="15.75" customHeight="1">
      <c r="A35" s="36" t="s">
        <v>1913</v>
      </c>
      <c r="B35" s="36" t="s">
        <v>1914</v>
      </c>
      <c r="C35" s="36" t="s">
        <v>1863</v>
      </c>
      <c r="D35" s="36" t="s">
        <v>1915</v>
      </c>
      <c r="E35" s="36" t="s">
        <v>1916</v>
      </c>
      <c r="F35" s="36"/>
    </row>
    <row r="36" ht="15.75" customHeight="1">
      <c r="A36" s="36" t="s">
        <v>1917</v>
      </c>
      <c r="B36" s="36" t="s">
        <v>1918</v>
      </c>
      <c r="C36" s="36" t="s">
        <v>1863</v>
      </c>
      <c r="D36" s="36" t="s">
        <v>1919</v>
      </c>
      <c r="E36" s="36" t="s">
        <v>1920</v>
      </c>
      <c r="F36" s="36"/>
    </row>
    <row r="37" ht="15.75" customHeight="1">
      <c r="A37" s="36" t="s">
        <v>1921</v>
      </c>
      <c r="B37" s="36" t="s">
        <v>1922</v>
      </c>
      <c r="C37" s="36" t="s">
        <v>1863</v>
      </c>
      <c r="D37" s="36"/>
      <c r="E37" s="36" t="s">
        <v>1923</v>
      </c>
      <c r="F37" s="36"/>
    </row>
    <row r="38" ht="15.75" customHeight="1">
      <c r="A38" s="36" t="s">
        <v>1924</v>
      </c>
      <c r="B38" s="36" t="s">
        <v>1925</v>
      </c>
      <c r="C38" s="36" t="s">
        <v>1863</v>
      </c>
      <c r="D38" s="36"/>
      <c r="E38" s="36" t="s">
        <v>1926</v>
      </c>
      <c r="F38" s="36"/>
    </row>
    <row r="39" ht="15.75" customHeight="1">
      <c r="A39" s="36" t="s">
        <v>1927</v>
      </c>
      <c r="B39" s="36" t="s">
        <v>1928</v>
      </c>
      <c r="C39" s="36" t="s">
        <v>1863</v>
      </c>
      <c r="D39" s="36" t="s">
        <v>1929</v>
      </c>
      <c r="E39" s="36" t="s">
        <v>1930</v>
      </c>
      <c r="F39" s="36"/>
    </row>
    <row r="40" ht="15.75" customHeight="1">
      <c r="A40" s="36" t="s">
        <v>1931</v>
      </c>
      <c r="B40" s="36" t="s">
        <v>1932</v>
      </c>
      <c r="C40" s="36" t="s">
        <v>1817</v>
      </c>
      <c r="D40" s="36" t="s">
        <v>1933</v>
      </c>
      <c r="E40" s="36" t="s">
        <v>1933</v>
      </c>
      <c r="F40" s="36"/>
    </row>
    <row r="41" ht="15.75" customHeight="1">
      <c r="A41" s="36" t="s">
        <v>1934</v>
      </c>
      <c r="B41" s="36" t="s">
        <v>1935</v>
      </c>
      <c r="C41" s="36" t="s">
        <v>1863</v>
      </c>
      <c r="D41" s="36"/>
      <c r="E41" s="36" t="s">
        <v>1936</v>
      </c>
      <c r="F41" s="36"/>
    </row>
    <row r="42" ht="15.75" customHeight="1">
      <c r="A42" s="36" t="s">
        <v>1937</v>
      </c>
      <c r="B42" s="36" t="s">
        <v>1938</v>
      </c>
      <c r="C42" s="36" t="s">
        <v>1863</v>
      </c>
      <c r="D42" s="36"/>
      <c r="E42" s="36" t="s">
        <v>1939</v>
      </c>
      <c r="F42" s="36"/>
    </row>
    <row r="43" ht="15.75" customHeight="1">
      <c r="A43" s="36" t="s">
        <v>1940</v>
      </c>
      <c r="B43" s="36" t="s">
        <v>1941</v>
      </c>
      <c r="C43" s="36" t="s">
        <v>1863</v>
      </c>
      <c r="D43" s="36" t="s">
        <v>1942</v>
      </c>
      <c r="E43" s="36" t="s">
        <v>1943</v>
      </c>
      <c r="F43" s="36"/>
    </row>
    <row r="44" ht="15.75" customHeight="1">
      <c r="A44" s="36" t="s">
        <v>1944</v>
      </c>
      <c r="B44" s="36" t="s">
        <v>1945</v>
      </c>
      <c r="C44" s="36" t="s">
        <v>1863</v>
      </c>
      <c r="D44" s="36"/>
      <c r="E44" s="36" t="s">
        <v>1946</v>
      </c>
      <c r="F44" s="36"/>
    </row>
    <row r="45" ht="15.75" customHeight="1">
      <c r="A45" s="36" t="s">
        <v>1947</v>
      </c>
      <c r="B45" s="36" t="s">
        <v>1948</v>
      </c>
      <c r="C45" s="36" t="s">
        <v>1863</v>
      </c>
      <c r="D45" s="36"/>
      <c r="E45" s="36" t="s">
        <v>1949</v>
      </c>
      <c r="F45" s="36"/>
    </row>
    <row r="46" ht="15.75" customHeight="1">
      <c r="A46" s="36" t="s">
        <v>1950</v>
      </c>
      <c r="B46" s="36" t="s">
        <v>1951</v>
      </c>
      <c r="C46" s="36" t="s">
        <v>1863</v>
      </c>
      <c r="D46" s="36"/>
      <c r="E46" s="36" t="s">
        <v>1952</v>
      </c>
      <c r="F46" s="36"/>
    </row>
    <row r="47" ht="15.75" customHeight="1">
      <c r="A47" s="36" t="s">
        <v>1953</v>
      </c>
      <c r="B47" s="36" t="s">
        <v>1954</v>
      </c>
      <c r="C47" s="36" t="s">
        <v>1863</v>
      </c>
      <c r="D47" s="36"/>
      <c r="E47" s="36" t="s">
        <v>1955</v>
      </c>
      <c r="F47" s="36"/>
    </row>
    <row r="48" ht="15.75" customHeight="1">
      <c r="A48" s="36" t="s">
        <v>1956</v>
      </c>
      <c r="B48" s="36" t="s">
        <v>1957</v>
      </c>
      <c r="C48" s="36" t="s">
        <v>1863</v>
      </c>
      <c r="D48" s="36"/>
      <c r="E48" s="36" t="s">
        <v>1958</v>
      </c>
      <c r="F48" s="36"/>
    </row>
    <row r="49" ht="15.75" customHeight="1">
      <c r="A49" s="36" t="s">
        <v>1959</v>
      </c>
      <c r="B49" s="36" t="s">
        <v>1960</v>
      </c>
      <c r="C49" s="36" t="s">
        <v>1863</v>
      </c>
      <c r="D49" s="36"/>
      <c r="E49" s="36" t="s">
        <v>1961</v>
      </c>
      <c r="F49" s="36"/>
    </row>
    <row r="50" ht="15.75" customHeight="1">
      <c r="A50" s="36" t="s">
        <v>1962</v>
      </c>
      <c r="B50" s="36" t="s">
        <v>1963</v>
      </c>
      <c r="C50" s="36" t="s">
        <v>1863</v>
      </c>
      <c r="D50" s="36"/>
      <c r="E50" s="36" t="s">
        <v>1964</v>
      </c>
      <c r="F50" s="36"/>
    </row>
    <row r="51" ht="15.75" customHeight="1">
      <c r="A51" s="36" t="s">
        <v>1965</v>
      </c>
      <c r="B51" s="36" t="s">
        <v>1966</v>
      </c>
      <c r="C51" s="36" t="s">
        <v>1863</v>
      </c>
      <c r="D51" s="36"/>
      <c r="E51" s="36" t="s">
        <v>1967</v>
      </c>
      <c r="F51" s="36"/>
    </row>
    <row r="52" ht="15.75" customHeight="1">
      <c r="A52" s="36" t="s">
        <v>1968</v>
      </c>
      <c r="B52" s="36" t="s">
        <v>1969</v>
      </c>
      <c r="C52" s="36" t="s">
        <v>1863</v>
      </c>
      <c r="D52" s="36"/>
      <c r="E52" s="36" t="s">
        <v>1970</v>
      </c>
      <c r="F52" s="36"/>
    </row>
    <row r="53" ht="15.75" customHeight="1">
      <c r="A53" s="36" t="s">
        <v>1971</v>
      </c>
      <c r="B53" s="36" t="s">
        <v>1972</v>
      </c>
      <c r="C53" s="36" t="s">
        <v>1817</v>
      </c>
      <c r="D53" s="36" t="s">
        <v>1973</v>
      </c>
      <c r="E53" s="36" t="s">
        <v>1973</v>
      </c>
      <c r="F53" s="36"/>
    </row>
    <row r="54" ht="15.75" customHeight="1">
      <c r="A54" s="36" t="s">
        <v>1974</v>
      </c>
      <c r="B54" s="36" t="s">
        <v>1975</v>
      </c>
      <c r="C54" s="36" t="s">
        <v>1863</v>
      </c>
      <c r="D54" s="36" t="s">
        <v>1976</v>
      </c>
      <c r="E54" s="36" t="s">
        <v>1977</v>
      </c>
      <c r="F54" s="36"/>
    </row>
    <row r="55" ht="15.75" customHeight="1">
      <c r="A55" s="36" t="s">
        <v>1978</v>
      </c>
      <c r="B55" s="36" t="s">
        <v>1979</v>
      </c>
      <c r="C55" s="36" t="s">
        <v>1863</v>
      </c>
      <c r="D55" s="36" t="s">
        <v>1980</v>
      </c>
      <c r="E55" s="36" t="s">
        <v>1981</v>
      </c>
      <c r="F55" s="36"/>
    </row>
    <row r="56" ht="15.75" customHeight="1">
      <c r="A56" s="36" t="s">
        <v>1982</v>
      </c>
      <c r="B56" s="36" t="s">
        <v>1983</v>
      </c>
      <c r="C56" s="36" t="s">
        <v>1863</v>
      </c>
      <c r="D56" s="36"/>
      <c r="E56" s="36" t="s">
        <v>1984</v>
      </c>
      <c r="F56" s="36"/>
    </row>
    <row r="57" ht="15.75" customHeight="1">
      <c r="A57" s="36" t="s">
        <v>1985</v>
      </c>
      <c r="B57" s="36" t="s">
        <v>1986</v>
      </c>
      <c r="C57" s="36" t="s">
        <v>1817</v>
      </c>
      <c r="D57" s="36" t="s">
        <v>1987</v>
      </c>
      <c r="E57" s="36" t="s">
        <v>1987</v>
      </c>
      <c r="F57" s="36"/>
    </row>
    <row r="58" ht="15.75" customHeight="1">
      <c r="A58" s="36" t="s">
        <v>1988</v>
      </c>
      <c r="B58" s="36" t="s">
        <v>1989</v>
      </c>
      <c r="C58" s="36" t="s">
        <v>1863</v>
      </c>
      <c r="D58" s="36" t="s">
        <v>1990</v>
      </c>
      <c r="E58" s="36" t="s">
        <v>1991</v>
      </c>
      <c r="F58" s="36"/>
    </row>
    <row r="59" ht="15.75" customHeight="1">
      <c r="A59" s="36" t="s">
        <v>1992</v>
      </c>
      <c r="B59" s="36" t="s">
        <v>1993</v>
      </c>
      <c r="C59" s="36" t="s">
        <v>1863</v>
      </c>
      <c r="D59" s="36"/>
      <c r="E59" s="36" t="s">
        <v>1994</v>
      </c>
      <c r="F59" s="36"/>
    </row>
    <row r="60" ht="15.75" customHeight="1">
      <c r="A60" s="36" t="s">
        <v>1995</v>
      </c>
      <c r="B60" s="36" t="s">
        <v>1996</v>
      </c>
      <c r="C60" s="36" t="s">
        <v>1863</v>
      </c>
      <c r="D60" s="36"/>
      <c r="E60" s="36" t="s">
        <v>1997</v>
      </c>
      <c r="F60" s="36"/>
    </row>
    <row r="61" ht="15.75" customHeight="1">
      <c r="A61" s="36" t="s">
        <v>1998</v>
      </c>
      <c r="B61" s="36" t="s">
        <v>1999</v>
      </c>
      <c r="C61" s="36" t="s">
        <v>1863</v>
      </c>
      <c r="D61" s="36" t="s">
        <v>2000</v>
      </c>
      <c r="E61" s="36" t="s">
        <v>2001</v>
      </c>
      <c r="F61" s="36"/>
    </row>
    <row r="62" ht="15.75" customHeight="1">
      <c r="A62" s="36" t="s">
        <v>2002</v>
      </c>
      <c r="B62" s="36" t="s">
        <v>2003</v>
      </c>
      <c r="C62" s="36" t="s">
        <v>1863</v>
      </c>
      <c r="D62" s="36"/>
      <c r="E62" s="36" t="s">
        <v>2004</v>
      </c>
      <c r="F62" s="36"/>
    </row>
    <row r="63" ht="15.75" customHeight="1">
      <c r="A63" s="36" t="s">
        <v>2005</v>
      </c>
      <c r="B63" s="36" t="s">
        <v>2006</v>
      </c>
      <c r="C63" s="36" t="s">
        <v>1863</v>
      </c>
      <c r="D63" s="36"/>
      <c r="E63" s="36" t="s">
        <v>2007</v>
      </c>
      <c r="F63" s="36"/>
    </row>
    <row r="64" ht="15.75" customHeight="1">
      <c r="A64" s="36" t="s">
        <v>2008</v>
      </c>
      <c r="B64" s="36" t="s">
        <v>2009</v>
      </c>
      <c r="C64" s="36" t="s">
        <v>1863</v>
      </c>
      <c r="D64" s="36"/>
      <c r="E64" s="36" t="s">
        <v>2010</v>
      </c>
      <c r="F64" s="36"/>
    </row>
    <row r="65" ht="15.75" customHeight="1">
      <c r="A65" s="36" t="s">
        <v>2011</v>
      </c>
      <c r="B65" s="36" t="s">
        <v>2012</v>
      </c>
      <c r="C65" s="36" t="s">
        <v>1863</v>
      </c>
      <c r="D65" s="36"/>
      <c r="E65" s="36" t="s">
        <v>2013</v>
      </c>
      <c r="F65" s="36"/>
    </row>
    <row r="66" ht="15.75" customHeight="1">
      <c r="A66" s="36" t="s">
        <v>2014</v>
      </c>
      <c r="B66" s="36" t="s">
        <v>2015</v>
      </c>
      <c r="C66" s="36" t="s">
        <v>1863</v>
      </c>
      <c r="D66" s="36" t="s">
        <v>2016</v>
      </c>
      <c r="E66" s="36" t="s">
        <v>2016</v>
      </c>
      <c r="F66" s="36"/>
    </row>
    <row r="67" ht="15.75" customHeight="1">
      <c r="A67" s="36" t="s">
        <v>2017</v>
      </c>
      <c r="B67" s="36" t="s">
        <v>2018</v>
      </c>
      <c r="C67" s="36" t="s">
        <v>1863</v>
      </c>
      <c r="D67" s="36"/>
      <c r="E67" s="36" t="s">
        <v>2019</v>
      </c>
      <c r="F67" s="36"/>
    </row>
    <row r="68" ht="15.75" customHeight="1">
      <c r="A68" s="36" t="s">
        <v>2020</v>
      </c>
      <c r="B68" s="36" t="s">
        <v>2021</v>
      </c>
      <c r="C68" s="36" t="s">
        <v>1863</v>
      </c>
      <c r="D68" s="36" t="s">
        <v>2022</v>
      </c>
      <c r="E68" s="36" t="s">
        <v>2023</v>
      </c>
      <c r="F68" s="36"/>
    </row>
    <row r="69" ht="15.75" customHeight="1">
      <c r="A69" s="36" t="s">
        <v>2024</v>
      </c>
      <c r="B69" s="36" t="s">
        <v>2025</v>
      </c>
      <c r="C69" s="36" t="s">
        <v>1863</v>
      </c>
      <c r="D69" s="36" t="s">
        <v>2026</v>
      </c>
      <c r="E69" s="36" t="s">
        <v>2027</v>
      </c>
      <c r="F69" s="36"/>
    </row>
    <row r="70" ht="15.75" customHeight="1">
      <c r="A70" s="36" t="s">
        <v>2028</v>
      </c>
      <c r="B70" s="36" t="s">
        <v>2029</v>
      </c>
      <c r="C70" s="36" t="s">
        <v>1817</v>
      </c>
      <c r="D70" s="36" t="s">
        <v>2030</v>
      </c>
      <c r="E70" s="36" t="s">
        <v>2031</v>
      </c>
      <c r="F70" s="36"/>
    </row>
    <row r="71" ht="15.75" customHeight="1">
      <c r="A71" s="36" t="s">
        <v>2032</v>
      </c>
      <c r="B71" s="36" t="s">
        <v>2033</v>
      </c>
      <c r="C71" s="36" t="s">
        <v>1863</v>
      </c>
      <c r="D71" s="36" t="s">
        <v>2034</v>
      </c>
      <c r="E71" s="36" t="s">
        <v>2035</v>
      </c>
      <c r="F71" s="36"/>
    </row>
    <row r="72" ht="15.75" customHeight="1">
      <c r="A72" s="36" t="s">
        <v>2036</v>
      </c>
      <c r="B72" s="36" t="s">
        <v>2037</v>
      </c>
      <c r="C72" s="36" t="s">
        <v>1863</v>
      </c>
      <c r="D72" s="36"/>
      <c r="E72" s="36" t="s">
        <v>2038</v>
      </c>
      <c r="F72" s="36"/>
    </row>
    <row r="73" ht="15.75" customHeight="1">
      <c r="A73" s="36" t="s">
        <v>2039</v>
      </c>
      <c r="B73" s="36" t="s">
        <v>2040</v>
      </c>
      <c r="C73" s="36" t="s">
        <v>1863</v>
      </c>
      <c r="D73" s="36"/>
      <c r="E73" s="36" t="s">
        <v>2041</v>
      </c>
      <c r="F73" s="36"/>
    </row>
    <row r="74" ht="15.75" customHeight="1">
      <c r="A74" s="36" t="s">
        <v>2042</v>
      </c>
      <c r="B74" s="36" t="s">
        <v>2043</v>
      </c>
      <c r="C74" s="36" t="s">
        <v>1863</v>
      </c>
      <c r="D74" s="36" t="s">
        <v>2044</v>
      </c>
      <c r="E74" s="36" t="s">
        <v>2045</v>
      </c>
      <c r="F74" s="36"/>
    </row>
    <row r="75" ht="15.75" customHeight="1">
      <c r="A75" s="36" t="s">
        <v>2046</v>
      </c>
      <c r="B75" s="36" t="s">
        <v>2047</v>
      </c>
      <c r="C75" s="36" t="s">
        <v>1863</v>
      </c>
      <c r="D75" s="36"/>
      <c r="E75" s="36" t="s">
        <v>2048</v>
      </c>
      <c r="F75" s="36"/>
    </row>
    <row r="76" ht="15.75" customHeight="1">
      <c r="A76" s="36" t="s">
        <v>2049</v>
      </c>
      <c r="B76" s="36" t="s">
        <v>2050</v>
      </c>
      <c r="C76" s="36" t="s">
        <v>1863</v>
      </c>
      <c r="D76" s="36"/>
      <c r="E76" s="36" t="s">
        <v>2051</v>
      </c>
      <c r="F76" s="36"/>
    </row>
    <row r="77" ht="15.75" customHeight="1">
      <c r="A77" s="36" t="s">
        <v>2052</v>
      </c>
      <c r="B77" s="36" t="s">
        <v>2053</v>
      </c>
      <c r="C77" s="36" t="s">
        <v>1863</v>
      </c>
      <c r="D77" s="36"/>
      <c r="E77" s="36" t="s">
        <v>2054</v>
      </c>
      <c r="F77" s="36"/>
    </row>
    <row r="78" ht="15.75" customHeight="1">
      <c r="A78" s="36" t="s">
        <v>2055</v>
      </c>
      <c r="B78" s="36" t="s">
        <v>2056</v>
      </c>
      <c r="C78" s="36" t="s">
        <v>1863</v>
      </c>
      <c r="D78" s="36" t="s">
        <v>2057</v>
      </c>
      <c r="E78" s="36" t="s">
        <v>2058</v>
      </c>
      <c r="F78" s="36"/>
    </row>
    <row r="79" ht="15.75" customHeight="1">
      <c r="A79" s="36" t="s">
        <v>2059</v>
      </c>
      <c r="B79" s="36" t="s">
        <v>2060</v>
      </c>
      <c r="C79" s="36" t="s">
        <v>1863</v>
      </c>
      <c r="D79" s="36" t="s">
        <v>2061</v>
      </c>
      <c r="E79" s="36" t="s">
        <v>2062</v>
      </c>
      <c r="F79" s="36"/>
    </row>
    <row r="80" ht="15.75" customHeight="1">
      <c r="A80" s="36" t="s">
        <v>2063</v>
      </c>
      <c r="B80" s="36" t="s">
        <v>2064</v>
      </c>
      <c r="C80" s="36" t="s">
        <v>1863</v>
      </c>
      <c r="D80" s="36" t="s">
        <v>2065</v>
      </c>
      <c r="E80" s="36" t="s">
        <v>2066</v>
      </c>
      <c r="F80" s="36"/>
    </row>
    <row r="81" ht="15.75" customHeight="1">
      <c r="A81" s="36" t="s">
        <v>2067</v>
      </c>
      <c r="B81" s="36" t="s">
        <v>2068</v>
      </c>
      <c r="C81" s="36" t="s">
        <v>1863</v>
      </c>
      <c r="D81" s="36" t="s">
        <v>2069</v>
      </c>
      <c r="E81" s="36" t="s">
        <v>2070</v>
      </c>
      <c r="F81" s="36"/>
    </row>
    <row r="82" ht="15.75" customHeight="1">
      <c r="A82" s="36" t="s">
        <v>2071</v>
      </c>
      <c r="B82" s="36" t="s">
        <v>2072</v>
      </c>
      <c r="C82" s="36" t="s">
        <v>1863</v>
      </c>
      <c r="D82" s="36"/>
      <c r="E82" s="36" t="s">
        <v>2073</v>
      </c>
      <c r="F82" s="36"/>
    </row>
    <row r="83" ht="15.75" customHeight="1">
      <c r="A83" s="36" t="s">
        <v>2074</v>
      </c>
      <c r="B83" s="36" t="s">
        <v>2075</v>
      </c>
      <c r="C83" s="36" t="s">
        <v>1817</v>
      </c>
      <c r="D83" s="36" t="s">
        <v>2076</v>
      </c>
      <c r="E83" s="36" t="s">
        <v>2076</v>
      </c>
      <c r="F83" s="36"/>
    </row>
    <row r="84" ht="15.75" customHeight="1">
      <c r="A84" s="36" t="s">
        <v>2077</v>
      </c>
      <c r="B84" s="36" t="s">
        <v>2078</v>
      </c>
      <c r="C84" s="36" t="s">
        <v>1817</v>
      </c>
      <c r="D84" s="36" t="s">
        <v>2079</v>
      </c>
      <c r="E84" s="36" t="s">
        <v>2080</v>
      </c>
      <c r="F84" s="36"/>
    </row>
    <row r="85" ht="15.75" customHeight="1">
      <c r="A85" s="36" t="s">
        <v>2081</v>
      </c>
      <c r="B85" s="36" t="s">
        <v>2082</v>
      </c>
      <c r="C85" s="36" t="s">
        <v>1817</v>
      </c>
      <c r="D85" s="36" t="s">
        <v>2083</v>
      </c>
      <c r="E85" s="36" t="s">
        <v>2083</v>
      </c>
      <c r="F85" s="36"/>
    </row>
    <row r="86" ht="15.75" customHeight="1">
      <c r="A86" s="36" t="s">
        <v>2084</v>
      </c>
      <c r="B86" s="36" t="s">
        <v>2085</v>
      </c>
      <c r="C86" s="36" t="s">
        <v>1863</v>
      </c>
      <c r="D86" s="36" t="s">
        <v>2086</v>
      </c>
      <c r="E86" s="36" t="s">
        <v>2087</v>
      </c>
      <c r="F86" s="36"/>
    </row>
    <row r="87" ht="15.75" customHeight="1">
      <c r="A87" s="36" t="s">
        <v>2088</v>
      </c>
      <c r="B87" s="36" t="s">
        <v>2089</v>
      </c>
      <c r="C87" s="36" t="s">
        <v>1817</v>
      </c>
      <c r="D87" s="36" t="s">
        <v>2090</v>
      </c>
      <c r="E87" s="36" t="s">
        <v>2091</v>
      </c>
      <c r="F87" s="36"/>
    </row>
    <row r="88" ht="15.75" customHeight="1">
      <c r="A88" s="36" t="s">
        <v>2092</v>
      </c>
      <c r="B88" s="36" t="s">
        <v>2093</v>
      </c>
      <c r="C88" s="36" t="s">
        <v>1863</v>
      </c>
      <c r="D88" s="36" t="s">
        <v>2094</v>
      </c>
      <c r="E88" s="36" t="s">
        <v>2095</v>
      </c>
      <c r="F88" s="36"/>
    </row>
    <row r="89" ht="15.75" customHeight="1">
      <c r="A89" s="36" t="s">
        <v>2096</v>
      </c>
      <c r="B89" s="36" t="s">
        <v>2097</v>
      </c>
      <c r="C89" s="36" t="s">
        <v>1863</v>
      </c>
      <c r="D89" s="36" t="s">
        <v>2098</v>
      </c>
      <c r="E89" s="36" t="s">
        <v>2099</v>
      </c>
      <c r="F89" s="36"/>
    </row>
    <row r="90" ht="15.75" customHeight="1">
      <c r="A90" s="36" t="s">
        <v>2100</v>
      </c>
      <c r="B90" s="36" t="s">
        <v>2101</v>
      </c>
      <c r="C90" s="36" t="s">
        <v>1863</v>
      </c>
      <c r="D90" s="36" t="s">
        <v>2102</v>
      </c>
      <c r="E90" s="36" t="s">
        <v>2103</v>
      </c>
      <c r="F90" s="36"/>
    </row>
    <row r="91" ht="15.75" customHeight="1">
      <c r="A91" s="36" t="s">
        <v>2104</v>
      </c>
      <c r="B91" s="36" t="s">
        <v>2105</v>
      </c>
      <c r="C91" s="36" t="s">
        <v>1817</v>
      </c>
      <c r="D91" s="36" t="s">
        <v>2106</v>
      </c>
      <c r="E91" s="36" t="s">
        <v>2106</v>
      </c>
      <c r="F91" s="36"/>
    </row>
    <row r="92" ht="15.75" customHeight="1">
      <c r="A92" s="36" t="s">
        <v>2107</v>
      </c>
      <c r="B92" s="36" t="s">
        <v>2108</v>
      </c>
      <c r="C92" s="36" t="s">
        <v>1863</v>
      </c>
      <c r="D92" s="36" t="s">
        <v>2109</v>
      </c>
      <c r="E92" s="36" t="s">
        <v>2110</v>
      </c>
      <c r="F92" s="36"/>
    </row>
    <row r="93" ht="15.75" customHeight="1">
      <c r="A93" s="36" t="s">
        <v>2111</v>
      </c>
      <c r="B93" s="36" t="s">
        <v>2112</v>
      </c>
      <c r="C93" s="36" t="s">
        <v>1863</v>
      </c>
      <c r="D93" s="36" t="s">
        <v>2113</v>
      </c>
      <c r="E93" s="36" t="s">
        <v>2114</v>
      </c>
      <c r="F93" s="36"/>
    </row>
    <row r="94" ht="15.75" customHeight="1">
      <c r="A94" s="36" t="s">
        <v>2115</v>
      </c>
      <c r="B94" s="36" t="s">
        <v>2116</v>
      </c>
      <c r="C94" s="36" t="s">
        <v>1863</v>
      </c>
      <c r="D94" s="36"/>
      <c r="E94" s="36" t="s">
        <v>2117</v>
      </c>
      <c r="F94" s="36"/>
    </row>
    <row r="95" ht="15.75" customHeight="1">
      <c r="A95" s="36" t="s">
        <v>2118</v>
      </c>
      <c r="B95" s="36" t="s">
        <v>2119</v>
      </c>
      <c r="C95" s="36" t="s">
        <v>1863</v>
      </c>
      <c r="D95" s="36" t="s">
        <v>2120</v>
      </c>
      <c r="E95" s="36" t="s">
        <v>2120</v>
      </c>
      <c r="F95" s="36"/>
    </row>
    <row r="96" ht="15.75" customHeight="1">
      <c r="A96" s="36" t="s">
        <v>2121</v>
      </c>
      <c r="B96" s="36" t="s">
        <v>2122</v>
      </c>
      <c r="C96" s="36" t="s">
        <v>1817</v>
      </c>
      <c r="D96" s="36" t="s">
        <v>2123</v>
      </c>
      <c r="E96" s="36" t="s">
        <v>2123</v>
      </c>
      <c r="F96" s="36"/>
    </row>
    <row r="97" ht="15.75" customHeight="1">
      <c r="A97" s="36" t="s">
        <v>2124</v>
      </c>
      <c r="B97" s="36" t="s">
        <v>2125</v>
      </c>
      <c r="C97" s="36" t="s">
        <v>1817</v>
      </c>
      <c r="D97" s="36" t="s">
        <v>2126</v>
      </c>
      <c r="E97" s="36"/>
      <c r="F97" s="36"/>
    </row>
    <row r="98" ht="15.75" customHeight="1">
      <c r="A98" s="36" t="s">
        <v>2127</v>
      </c>
      <c r="B98" s="36" t="s">
        <v>2128</v>
      </c>
      <c r="C98" s="36" t="s">
        <v>1817</v>
      </c>
      <c r="D98" s="36" t="s">
        <v>2129</v>
      </c>
      <c r="E98" s="36" t="s">
        <v>2129</v>
      </c>
      <c r="F98" s="36"/>
    </row>
    <row r="99" ht="15.75" customHeight="1">
      <c r="A99" s="36" t="s">
        <v>2130</v>
      </c>
      <c r="B99" s="36" t="s">
        <v>2131</v>
      </c>
      <c r="C99" s="36" t="s">
        <v>1863</v>
      </c>
      <c r="D99" s="36"/>
      <c r="E99" s="36" t="s">
        <v>2132</v>
      </c>
      <c r="F99" s="36"/>
    </row>
    <row r="100" ht="15.75" customHeight="1">
      <c r="A100" s="36" t="s">
        <v>2133</v>
      </c>
      <c r="B100" s="36" t="s">
        <v>2134</v>
      </c>
      <c r="C100" s="36" t="s">
        <v>1863</v>
      </c>
      <c r="D100" s="36"/>
      <c r="E100" s="36" t="s">
        <v>2135</v>
      </c>
      <c r="F100" s="36"/>
    </row>
    <row r="101" ht="15.75" customHeight="1">
      <c r="A101" s="36" t="s">
        <v>2136</v>
      </c>
      <c r="B101" s="36" t="s">
        <v>2137</v>
      </c>
      <c r="C101" s="36" t="s">
        <v>1863</v>
      </c>
      <c r="D101" s="36"/>
      <c r="E101" s="36" t="s">
        <v>2138</v>
      </c>
      <c r="F101" s="36"/>
    </row>
    <row r="102" ht="15.75" customHeight="1">
      <c r="A102" s="36" t="s">
        <v>2139</v>
      </c>
      <c r="B102" s="36" t="s">
        <v>2140</v>
      </c>
      <c r="C102" s="36" t="s">
        <v>1863</v>
      </c>
      <c r="D102" s="36"/>
      <c r="E102" s="36" t="s">
        <v>2141</v>
      </c>
      <c r="F102" s="36"/>
    </row>
    <row r="103" ht="15.75" customHeight="1">
      <c r="A103" s="36" t="s">
        <v>2142</v>
      </c>
      <c r="B103" s="36" t="s">
        <v>2143</v>
      </c>
      <c r="C103" s="36" t="s">
        <v>1863</v>
      </c>
      <c r="D103" s="36" t="s">
        <v>2144</v>
      </c>
      <c r="E103" s="36" t="s">
        <v>2145</v>
      </c>
      <c r="F103" s="36"/>
    </row>
    <row r="104" ht="15.75" customHeight="1">
      <c r="A104" s="36" t="s">
        <v>2146</v>
      </c>
      <c r="B104" s="36" t="s">
        <v>2147</v>
      </c>
      <c r="C104" s="36" t="s">
        <v>1863</v>
      </c>
      <c r="D104" s="36"/>
      <c r="E104" s="36" t="s">
        <v>2148</v>
      </c>
      <c r="F104" s="36"/>
    </row>
    <row r="105" ht="15.75" customHeight="1">
      <c r="A105" s="36" t="s">
        <v>2149</v>
      </c>
      <c r="B105" s="36" t="s">
        <v>2150</v>
      </c>
      <c r="C105" s="36" t="s">
        <v>1863</v>
      </c>
      <c r="D105" s="36"/>
      <c r="E105" s="36" t="s">
        <v>2151</v>
      </c>
      <c r="F105" s="36"/>
    </row>
    <row r="106" ht="15.75" customHeight="1">
      <c r="A106" s="36" t="s">
        <v>2152</v>
      </c>
      <c r="B106" s="36" t="s">
        <v>2153</v>
      </c>
      <c r="C106" s="36" t="s">
        <v>1817</v>
      </c>
      <c r="D106" s="36" t="s">
        <v>2154</v>
      </c>
      <c r="E106" s="36" t="s">
        <v>2154</v>
      </c>
      <c r="F106" s="36"/>
    </row>
    <row r="107" ht="15.75" customHeight="1">
      <c r="A107" s="36" t="s">
        <v>2155</v>
      </c>
      <c r="B107" s="36" t="s">
        <v>2156</v>
      </c>
      <c r="C107" s="36" t="s">
        <v>1863</v>
      </c>
      <c r="D107" s="36" t="s">
        <v>2157</v>
      </c>
      <c r="E107" s="36" t="s">
        <v>2158</v>
      </c>
      <c r="F107" s="36"/>
    </row>
    <row r="108" ht="15.75" customHeight="1">
      <c r="A108" s="36" t="s">
        <v>2159</v>
      </c>
      <c r="B108" s="36" t="s">
        <v>2160</v>
      </c>
      <c r="C108" s="36" t="s">
        <v>1863</v>
      </c>
      <c r="D108" s="36"/>
      <c r="E108" s="36" t="s">
        <v>2161</v>
      </c>
      <c r="F108" s="36"/>
    </row>
    <row r="109" ht="15.75" customHeight="1">
      <c r="A109" s="36" t="s">
        <v>2162</v>
      </c>
      <c r="B109" s="36" t="s">
        <v>2163</v>
      </c>
      <c r="C109" s="36" t="s">
        <v>1817</v>
      </c>
      <c r="D109" s="36" t="s">
        <v>2164</v>
      </c>
      <c r="E109" s="36" t="s">
        <v>2165</v>
      </c>
      <c r="F109" s="36"/>
    </row>
    <row r="110" ht="15.75" customHeight="1">
      <c r="A110" s="36" t="s">
        <v>2166</v>
      </c>
      <c r="B110" s="36" t="s">
        <v>2167</v>
      </c>
      <c r="C110" s="36" t="s">
        <v>1863</v>
      </c>
      <c r="D110" s="36"/>
      <c r="E110" s="36" t="s">
        <v>2168</v>
      </c>
      <c r="F110" s="36"/>
    </row>
    <row r="111" ht="15.75" customHeight="1">
      <c r="A111" s="36" t="s">
        <v>2169</v>
      </c>
      <c r="B111" s="36" t="s">
        <v>2170</v>
      </c>
      <c r="C111" s="36" t="s">
        <v>1863</v>
      </c>
      <c r="D111" s="36"/>
      <c r="E111" s="36" t="s">
        <v>2171</v>
      </c>
      <c r="F111" s="36"/>
    </row>
    <row r="112" ht="15.75" customHeight="1">
      <c r="A112" s="36" t="s">
        <v>2172</v>
      </c>
      <c r="B112" s="36" t="s">
        <v>2173</v>
      </c>
      <c r="C112" s="36" t="s">
        <v>1863</v>
      </c>
      <c r="D112" s="36" t="s">
        <v>2174</v>
      </c>
      <c r="E112" s="36" t="s">
        <v>2175</v>
      </c>
      <c r="F112" s="36"/>
    </row>
    <row r="113" ht="15.75" customHeight="1">
      <c r="A113" s="36" t="s">
        <v>2176</v>
      </c>
      <c r="B113" s="36" t="s">
        <v>2177</v>
      </c>
      <c r="C113" s="36" t="s">
        <v>1863</v>
      </c>
      <c r="D113" s="36"/>
      <c r="E113" s="36" t="s">
        <v>2178</v>
      </c>
      <c r="F113" s="36"/>
    </row>
    <row r="114" ht="15.75" customHeight="1">
      <c r="A114" s="36" t="s">
        <v>2179</v>
      </c>
      <c r="B114" s="36" t="s">
        <v>2180</v>
      </c>
      <c r="C114" s="36" t="s">
        <v>1863</v>
      </c>
      <c r="D114" s="36"/>
      <c r="E114" s="36" t="s">
        <v>2181</v>
      </c>
      <c r="F114" s="36"/>
    </row>
    <row r="115" ht="15.75" customHeight="1">
      <c r="A115" s="36" t="s">
        <v>2182</v>
      </c>
      <c r="B115" s="36" t="s">
        <v>2183</v>
      </c>
      <c r="C115" s="36" t="s">
        <v>1863</v>
      </c>
      <c r="D115" s="36"/>
      <c r="E115" s="36" t="s">
        <v>2184</v>
      </c>
      <c r="F115" s="36"/>
    </row>
    <row r="116" ht="15.75" customHeight="1">
      <c r="A116" s="36" t="s">
        <v>2185</v>
      </c>
      <c r="B116" s="36" t="s">
        <v>2186</v>
      </c>
      <c r="C116" s="36" t="s">
        <v>1863</v>
      </c>
      <c r="D116" s="36" t="s">
        <v>2187</v>
      </c>
      <c r="E116" s="36" t="s">
        <v>2188</v>
      </c>
      <c r="F116" s="36"/>
    </row>
    <row r="117" ht="15.75" customHeight="1">
      <c r="A117" s="36" t="s">
        <v>2189</v>
      </c>
      <c r="B117" s="36" t="s">
        <v>2190</v>
      </c>
      <c r="C117" s="36" t="s">
        <v>1863</v>
      </c>
      <c r="D117" s="36"/>
      <c r="E117" s="36" t="s">
        <v>2191</v>
      </c>
      <c r="F117" s="36"/>
    </row>
    <row r="118" ht="15.75" customHeight="1">
      <c r="A118" s="36" t="s">
        <v>2192</v>
      </c>
      <c r="B118" s="36" t="s">
        <v>2193</v>
      </c>
      <c r="C118" s="36" t="s">
        <v>1817</v>
      </c>
      <c r="D118" s="36" t="s">
        <v>2194</v>
      </c>
      <c r="E118" s="36" t="s">
        <v>2194</v>
      </c>
      <c r="F118" s="36"/>
    </row>
    <row r="119" ht="15.75" customHeight="1">
      <c r="A119" s="36" t="s">
        <v>2195</v>
      </c>
      <c r="B119" s="36" t="s">
        <v>2196</v>
      </c>
      <c r="C119" s="36" t="s">
        <v>1863</v>
      </c>
      <c r="D119" s="36"/>
      <c r="E119" s="36" t="s">
        <v>2197</v>
      </c>
      <c r="F119" s="36"/>
    </row>
    <row r="120" ht="15.75" customHeight="1">
      <c r="A120" s="36" t="s">
        <v>2198</v>
      </c>
      <c r="B120" s="36" t="s">
        <v>2199</v>
      </c>
      <c r="C120" s="36" t="s">
        <v>1863</v>
      </c>
      <c r="D120" s="36" t="s">
        <v>2200</v>
      </c>
      <c r="E120" s="36" t="s">
        <v>2201</v>
      </c>
      <c r="F120" s="36"/>
    </row>
    <row r="121" ht="15.75" customHeight="1">
      <c r="A121" s="36" t="s">
        <v>2202</v>
      </c>
      <c r="B121" s="36" t="s">
        <v>2203</v>
      </c>
      <c r="C121" s="36" t="s">
        <v>1863</v>
      </c>
      <c r="D121" s="36" t="s">
        <v>2204</v>
      </c>
      <c r="E121" s="36" t="s">
        <v>2205</v>
      </c>
      <c r="F121" s="36"/>
    </row>
    <row r="122" ht="15.75" customHeight="1">
      <c r="A122" s="36" t="s">
        <v>2206</v>
      </c>
      <c r="B122" s="36" t="s">
        <v>2207</v>
      </c>
      <c r="C122" s="36" t="s">
        <v>1863</v>
      </c>
      <c r="D122" s="36"/>
      <c r="E122" s="36" t="s">
        <v>2208</v>
      </c>
      <c r="F122" s="36"/>
    </row>
    <row r="123" ht="15.75" customHeight="1">
      <c r="A123" s="36" t="s">
        <v>2209</v>
      </c>
      <c r="B123" s="36" t="s">
        <v>2210</v>
      </c>
      <c r="C123" s="36" t="s">
        <v>1863</v>
      </c>
      <c r="D123" s="36"/>
      <c r="E123" s="36" t="s">
        <v>2211</v>
      </c>
      <c r="F123" s="36"/>
    </row>
    <row r="124" ht="15.75" customHeight="1">
      <c r="A124" s="36" t="s">
        <v>2212</v>
      </c>
      <c r="B124" s="36" t="s">
        <v>2213</v>
      </c>
      <c r="C124" s="36" t="s">
        <v>1863</v>
      </c>
      <c r="D124" s="36"/>
      <c r="E124" s="36" t="s">
        <v>2214</v>
      </c>
      <c r="F124" s="36"/>
    </row>
    <row r="125" ht="15.75" customHeight="1">
      <c r="A125" s="36" t="s">
        <v>2215</v>
      </c>
      <c r="B125" s="36" t="s">
        <v>2216</v>
      </c>
      <c r="C125" s="36" t="s">
        <v>1863</v>
      </c>
      <c r="D125" s="36"/>
      <c r="E125" s="36" t="s">
        <v>2217</v>
      </c>
      <c r="F125" s="36"/>
    </row>
    <row r="126" ht="15.75" customHeight="1">
      <c r="A126" s="36" t="s">
        <v>2218</v>
      </c>
      <c r="B126" s="36" t="s">
        <v>2219</v>
      </c>
      <c r="C126" s="36" t="s">
        <v>1863</v>
      </c>
      <c r="D126" s="36"/>
      <c r="E126" s="36" t="s">
        <v>2220</v>
      </c>
      <c r="F126" s="36"/>
    </row>
    <row r="127" ht="15.75" customHeight="1">
      <c r="A127" s="36" t="s">
        <v>2221</v>
      </c>
      <c r="B127" s="36" t="s">
        <v>2222</v>
      </c>
      <c r="C127" s="36" t="s">
        <v>1863</v>
      </c>
      <c r="D127" s="36" t="s">
        <v>2223</v>
      </c>
      <c r="E127" s="36" t="s">
        <v>2224</v>
      </c>
      <c r="F127" s="36"/>
    </row>
    <row r="128" ht="15.75" customHeight="1">
      <c r="A128" s="36" t="s">
        <v>2225</v>
      </c>
      <c r="B128" s="36" t="s">
        <v>2226</v>
      </c>
      <c r="C128" s="36" t="s">
        <v>1863</v>
      </c>
      <c r="D128" s="36" t="s">
        <v>2227</v>
      </c>
      <c r="E128" s="36" t="s">
        <v>2228</v>
      </c>
      <c r="F128" s="36"/>
    </row>
    <row r="129" ht="15.75" customHeight="1">
      <c r="A129" s="36" t="s">
        <v>2229</v>
      </c>
      <c r="B129" s="36" t="s">
        <v>2230</v>
      </c>
      <c r="C129" s="36" t="s">
        <v>1863</v>
      </c>
      <c r="D129" s="36"/>
      <c r="E129" s="36" t="s">
        <v>2231</v>
      </c>
      <c r="F129" s="36"/>
    </row>
    <row r="130" ht="15.75" customHeight="1">
      <c r="A130" s="36" t="s">
        <v>2232</v>
      </c>
      <c r="B130" s="36" t="s">
        <v>2233</v>
      </c>
      <c r="C130" s="36" t="s">
        <v>1863</v>
      </c>
      <c r="D130" s="36"/>
      <c r="E130" s="36" t="s">
        <v>2234</v>
      </c>
      <c r="F130" s="36"/>
    </row>
    <row r="131" ht="15.75" customHeight="1">
      <c r="A131" s="36" t="s">
        <v>2235</v>
      </c>
      <c r="B131" s="36" t="s">
        <v>2236</v>
      </c>
      <c r="C131" s="36" t="s">
        <v>1863</v>
      </c>
      <c r="D131" s="36" t="s">
        <v>2237</v>
      </c>
      <c r="E131" s="36" t="s">
        <v>2238</v>
      </c>
      <c r="F131" s="36"/>
    </row>
    <row r="132" ht="15.75" customHeight="1">
      <c r="A132" s="36" t="s">
        <v>2239</v>
      </c>
      <c r="B132" s="36" t="s">
        <v>2240</v>
      </c>
      <c r="C132" s="36" t="s">
        <v>1863</v>
      </c>
      <c r="D132" s="36"/>
      <c r="E132" s="36" t="s">
        <v>2241</v>
      </c>
      <c r="F132" s="36"/>
    </row>
    <row r="133" ht="15.75" customHeight="1">
      <c r="A133" s="36" t="s">
        <v>2242</v>
      </c>
      <c r="B133" s="36" t="s">
        <v>2243</v>
      </c>
      <c r="C133" s="36" t="s">
        <v>1863</v>
      </c>
      <c r="D133" s="36" t="s">
        <v>2244</v>
      </c>
      <c r="E133" s="36" t="s">
        <v>2245</v>
      </c>
      <c r="F133" s="36"/>
    </row>
    <row r="134" ht="15.75" customHeight="1">
      <c r="A134" s="36" t="s">
        <v>2246</v>
      </c>
      <c r="B134" s="36" t="s">
        <v>2247</v>
      </c>
      <c r="C134" s="36" t="s">
        <v>1863</v>
      </c>
      <c r="D134" s="36"/>
      <c r="E134" s="36" t="s">
        <v>2248</v>
      </c>
      <c r="F134" s="36"/>
    </row>
    <row r="135" ht="15.75" customHeight="1">
      <c r="A135" s="36" t="s">
        <v>2249</v>
      </c>
      <c r="B135" s="36" t="s">
        <v>2250</v>
      </c>
      <c r="C135" s="36" t="s">
        <v>1863</v>
      </c>
      <c r="D135" s="36"/>
      <c r="E135" s="36" t="s">
        <v>2251</v>
      </c>
      <c r="F135" s="36"/>
    </row>
    <row r="136" ht="15.75" customHeight="1">
      <c r="A136" s="36" t="s">
        <v>2252</v>
      </c>
      <c r="B136" s="36" t="s">
        <v>2253</v>
      </c>
      <c r="C136" s="36" t="s">
        <v>1863</v>
      </c>
      <c r="D136" s="36"/>
      <c r="E136" s="36" t="s">
        <v>2254</v>
      </c>
      <c r="F136" s="36"/>
    </row>
    <row r="137" ht="15.75" customHeight="1">
      <c r="A137" s="36" t="s">
        <v>2255</v>
      </c>
      <c r="B137" s="36" t="s">
        <v>2256</v>
      </c>
      <c r="C137" s="36" t="s">
        <v>1863</v>
      </c>
      <c r="D137" s="36"/>
      <c r="E137" s="36" t="s">
        <v>2257</v>
      </c>
      <c r="F137" s="36"/>
    </row>
    <row r="138" ht="15.75" customHeight="1">
      <c r="A138" s="36" t="s">
        <v>2258</v>
      </c>
      <c r="B138" s="36" t="s">
        <v>2259</v>
      </c>
      <c r="C138" s="36" t="s">
        <v>1863</v>
      </c>
      <c r="D138" s="36"/>
      <c r="E138" s="36" t="s">
        <v>2260</v>
      </c>
      <c r="F138" s="36"/>
    </row>
    <row r="139" ht="15.75" customHeight="1">
      <c r="A139" s="36" t="s">
        <v>2261</v>
      </c>
      <c r="B139" s="36" t="s">
        <v>2262</v>
      </c>
      <c r="C139" s="36" t="s">
        <v>1863</v>
      </c>
      <c r="D139" s="36"/>
      <c r="E139" s="36" t="s">
        <v>2263</v>
      </c>
      <c r="F139" s="36"/>
    </row>
    <row r="140" ht="15.75" customHeight="1">
      <c r="A140" s="36" t="s">
        <v>2264</v>
      </c>
      <c r="B140" s="36" t="s">
        <v>2265</v>
      </c>
      <c r="C140" s="36" t="s">
        <v>1863</v>
      </c>
      <c r="D140" s="36"/>
      <c r="E140" s="36" t="s">
        <v>2266</v>
      </c>
      <c r="F140" s="36"/>
    </row>
    <row r="141" ht="15.75" customHeight="1">
      <c r="A141" s="36" t="s">
        <v>2267</v>
      </c>
      <c r="B141" s="36" t="s">
        <v>2268</v>
      </c>
      <c r="C141" s="36" t="s">
        <v>1863</v>
      </c>
      <c r="D141" s="36"/>
      <c r="E141" s="36" t="s">
        <v>2269</v>
      </c>
      <c r="F141" s="36"/>
    </row>
    <row r="142" ht="15.75" customHeight="1">
      <c r="A142" s="36" t="s">
        <v>2270</v>
      </c>
      <c r="B142" s="36" t="s">
        <v>2271</v>
      </c>
      <c r="C142" s="36" t="s">
        <v>1863</v>
      </c>
      <c r="D142" s="36"/>
      <c r="E142" s="36" t="s">
        <v>2272</v>
      </c>
      <c r="F142" s="36"/>
    </row>
    <row r="143" ht="15.75" customHeight="1">
      <c r="A143" s="36" t="s">
        <v>2273</v>
      </c>
      <c r="B143" s="36" t="s">
        <v>2274</v>
      </c>
      <c r="C143" s="36" t="s">
        <v>1863</v>
      </c>
      <c r="D143" s="36" t="s">
        <v>2275</v>
      </c>
      <c r="E143" s="36"/>
      <c r="F143" s="36"/>
    </row>
    <row r="144" ht="15.75" customHeight="1">
      <c r="A144" s="36" t="s">
        <v>2276</v>
      </c>
      <c r="B144" s="36" t="s">
        <v>2277</v>
      </c>
      <c r="C144" s="36" t="s">
        <v>1863</v>
      </c>
      <c r="D144" s="36"/>
      <c r="E144" s="36" t="s">
        <v>2278</v>
      </c>
      <c r="F144" s="36"/>
    </row>
    <row r="145" ht="15.75" customHeight="1">
      <c r="A145" s="36" t="s">
        <v>2279</v>
      </c>
      <c r="B145" s="36" t="s">
        <v>2280</v>
      </c>
      <c r="C145" s="36" t="s">
        <v>1863</v>
      </c>
      <c r="D145" s="36"/>
      <c r="E145" s="36" t="s">
        <v>2281</v>
      </c>
      <c r="F145" s="36"/>
    </row>
    <row r="146" ht="15.75" customHeight="1">
      <c r="A146" s="36" t="s">
        <v>2282</v>
      </c>
      <c r="B146" s="36" t="s">
        <v>2283</v>
      </c>
      <c r="C146" s="36" t="s">
        <v>1863</v>
      </c>
      <c r="D146" s="36"/>
      <c r="E146" s="36" t="s">
        <v>2284</v>
      </c>
      <c r="F146" s="36"/>
    </row>
    <row r="147" ht="15.75" customHeight="1">
      <c r="A147" s="36" t="s">
        <v>2285</v>
      </c>
      <c r="B147" s="36" t="s">
        <v>2286</v>
      </c>
      <c r="C147" s="36" t="s">
        <v>1863</v>
      </c>
      <c r="D147" s="36"/>
      <c r="E147" s="36" t="s">
        <v>2287</v>
      </c>
      <c r="F147" s="36"/>
    </row>
    <row r="148" ht="15.75" customHeight="1">
      <c r="A148" s="36" t="s">
        <v>2288</v>
      </c>
      <c r="B148" s="36" t="s">
        <v>2289</v>
      </c>
      <c r="C148" s="36" t="s">
        <v>1817</v>
      </c>
      <c r="D148" s="36" t="s">
        <v>2290</v>
      </c>
      <c r="E148" s="36" t="s">
        <v>2290</v>
      </c>
      <c r="F148" s="36"/>
    </row>
    <row r="149" ht="15.75" customHeight="1">
      <c r="A149" s="36" t="s">
        <v>2291</v>
      </c>
      <c r="B149" s="36" t="s">
        <v>2292</v>
      </c>
      <c r="C149" s="36" t="s">
        <v>1863</v>
      </c>
      <c r="D149" s="36" t="s">
        <v>2293</v>
      </c>
      <c r="E149" s="36" t="s">
        <v>2294</v>
      </c>
      <c r="F149" s="36"/>
    </row>
    <row r="150" ht="15.75" customHeight="1">
      <c r="A150" s="36" t="s">
        <v>2295</v>
      </c>
      <c r="B150" s="36" t="s">
        <v>2296</v>
      </c>
      <c r="C150" s="36" t="s">
        <v>1863</v>
      </c>
      <c r="D150" s="36" t="s">
        <v>2297</v>
      </c>
      <c r="E150" s="36" t="s">
        <v>2297</v>
      </c>
      <c r="F150" s="36"/>
    </row>
    <row r="151" ht="15.75" customHeight="1">
      <c r="A151" s="36" t="s">
        <v>2298</v>
      </c>
      <c r="B151" s="36" t="s">
        <v>2299</v>
      </c>
      <c r="C151" s="36" t="s">
        <v>1863</v>
      </c>
      <c r="D151" s="36"/>
      <c r="E151" s="36" t="s">
        <v>2300</v>
      </c>
      <c r="F151" s="36"/>
    </row>
    <row r="152" ht="15.75" customHeight="1">
      <c r="A152" s="36" t="s">
        <v>2301</v>
      </c>
      <c r="B152" s="36" t="s">
        <v>2302</v>
      </c>
      <c r="C152" s="36" t="s">
        <v>1863</v>
      </c>
      <c r="D152" s="36" t="s">
        <v>2303</v>
      </c>
      <c r="E152" s="36" t="s">
        <v>2304</v>
      </c>
      <c r="F152" s="36"/>
    </row>
    <row r="153" ht="15.75" customHeight="1">
      <c r="A153" s="36" t="s">
        <v>2305</v>
      </c>
      <c r="B153" s="36" t="s">
        <v>2306</v>
      </c>
      <c r="C153" s="36" t="s">
        <v>1863</v>
      </c>
      <c r="D153" s="36" t="s">
        <v>2303</v>
      </c>
      <c r="E153" s="36" t="s">
        <v>2304</v>
      </c>
      <c r="F153" s="36"/>
    </row>
    <row r="154" ht="15.75" customHeight="1">
      <c r="A154" s="36" t="s">
        <v>2307</v>
      </c>
      <c r="B154" s="36" t="s">
        <v>2308</v>
      </c>
      <c r="C154" s="36" t="s">
        <v>1863</v>
      </c>
      <c r="D154" s="36"/>
      <c r="E154" s="36" t="s">
        <v>2309</v>
      </c>
      <c r="F154" s="36"/>
    </row>
    <row r="155" ht="15.75" customHeight="1">
      <c r="A155" s="36" t="s">
        <v>2310</v>
      </c>
      <c r="B155" s="36" t="s">
        <v>2311</v>
      </c>
      <c r="C155" s="36" t="s">
        <v>1863</v>
      </c>
      <c r="D155" s="36"/>
      <c r="E155" s="36" t="s">
        <v>2312</v>
      </c>
      <c r="F155" s="36"/>
    </row>
    <row r="156" ht="15.75" customHeight="1">
      <c r="A156" s="36" t="s">
        <v>2313</v>
      </c>
      <c r="B156" s="36" t="s">
        <v>2314</v>
      </c>
      <c r="C156" s="36" t="s">
        <v>1863</v>
      </c>
      <c r="D156" s="36"/>
      <c r="E156" s="36" t="s">
        <v>2315</v>
      </c>
      <c r="F156" s="36"/>
    </row>
    <row r="157" ht="15.75" customHeight="1">
      <c r="A157" s="36" t="s">
        <v>2316</v>
      </c>
      <c r="B157" s="36" t="s">
        <v>2317</v>
      </c>
      <c r="C157" s="36" t="s">
        <v>1863</v>
      </c>
      <c r="D157" s="36"/>
      <c r="E157" s="36" t="s">
        <v>2318</v>
      </c>
      <c r="F157" s="36"/>
    </row>
    <row r="158" ht="15.75" customHeight="1">
      <c r="A158" s="36" t="s">
        <v>2319</v>
      </c>
      <c r="B158" s="36" t="s">
        <v>2320</v>
      </c>
      <c r="C158" s="36" t="s">
        <v>1863</v>
      </c>
      <c r="D158" s="36"/>
      <c r="E158" s="36" t="s">
        <v>2321</v>
      </c>
      <c r="F158" s="36"/>
    </row>
    <row r="159" ht="15.75" customHeight="1">
      <c r="A159" s="36" t="s">
        <v>2322</v>
      </c>
      <c r="B159" s="36" t="s">
        <v>2323</v>
      </c>
      <c r="C159" s="36" t="s">
        <v>1863</v>
      </c>
      <c r="D159" s="36"/>
      <c r="E159" s="36" t="s">
        <v>2324</v>
      </c>
      <c r="F159" s="36"/>
    </row>
    <row r="160" ht="15.75" customHeight="1">
      <c r="A160" s="36" t="s">
        <v>2325</v>
      </c>
      <c r="B160" s="36" t="s">
        <v>2326</v>
      </c>
      <c r="C160" s="36" t="s">
        <v>1863</v>
      </c>
      <c r="D160" s="36"/>
      <c r="E160" s="36" t="s">
        <v>2327</v>
      </c>
      <c r="F160" s="36"/>
    </row>
    <row r="161" ht="15.75" customHeight="1">
      <c r="A161" s="36" t="s">
        <v>2328</v>
      </c>
      <c r="B161" s="36" t="s">
        <v>2329</v>
      </c>
      <c r="C161" s="36" t="s">
        <v>1863</v>
      </c>
      <c r="D161" s="36" t="s">
        <v>2330</v>
      </c>
      <c r="E161" s="36" t="s">
        <v>2331</v>
      </c>
      <c r="F161" s="36"/>
    </row>
    <row r="162" ht="15.75" customHeight="1">
      <c r="A162" s="36" t="s">
        <v>2332</v>
      </c>
      <c r="B162" s="36" t="s">
        <v>2333</v>
      </c>
      <c r="C162" s="36" t="s">
        <v>1863</v>
      </c>
      <c r="D162" s="36" t="s">
        <v>2334</v>
      </c>
      <c r="E162" s="36" t="s">
        <v>2335</v>
      </c>
      <c r="F162" s="36"/>
    </row>
    <row r="163" ht="15.75" customHeight="1">
      <c r="A163" s="36" t="s">
        <v>2336</v>
      </c>
      <c r="B163" s="36" t="s">
        <v>2337</v>
      </c>
      <c r="C163" s="36" t="s">
        <v>1863</v>
      </c>
      <c r="D163" s="36"/>
      <c r="E163" s="36" t="s">
        <v>2338</v>
      </c>
      <c r="F163" s="36"/>
    </row>
    <row r="164" ht="15.75" customHeight="1">
      <c r="A164" s="36" t="s">
        <v>2339</v>
      </c>
      <c r="B164" s="36" t="s">
        <v>2340</v>
      </c>
      <c r="C164" s="36" t="s">
        <v>1863</v>
      </c>
      <c r="D164" s="36"/>
      <c r="E164" s="36" t="s">
        <v>2341</v>
      </c>
      <c r="F164" s="36"/>
    </row>
    <row r="165" ht="15.75" customHeight="1">
      <c r="A165" s="36" t="s">
        <v>2342</v>
      </c>
      <c r="B165" s="36" t="s">
        <v>2343</v>
      </c>
      <c r="C165" s="36" t="s">
        <v>1863</v>
      </c>
      <c r="D165" s="36" t="s">
        <v>2344</v>
      </c>
      <c r="E165" s="36" t="s">
        <v>2344</v>
      </c>
      <c r="F165" s="36"/>
    </row>
    <row r="166" ht="15.75" customHeight="1">
      <c r="A166" s="36" t="s">
        <v>2345</v>
      </c>
      <c r="B166" s="36" t="s">
        <v>2346</v>
      </c>
      <c r="C166" s="36" t="s">
        <v>1863</v>
      </c>
      <c r="D166" s="36"/>
      <c r="E166" s="36" t="s">
        <v>2347</v>
      </c>
      <c r="F166" s="36"/>
    </row>
    <row r="167" ht="15.75" customHeight="1">
      <c r="A167" s="36" t="s">
        <v>2348</v>
      </c>
      <c r="B167" s="36" t="s">
        <v>2349</v>
      </c>
      <c r="C167" s="36" t="s">
        <v>1863</v>
      </c>
      <c r="D167" s="36" t="s">
        <v>2350</v>
      </c>
      <c r="E167" s="36" t="s">
        <v>2350</v>
      </c>
      <c r="F167" s="36"/>
    </row>
    <row r="168" ht="15.75" customHeight="1">
      <c r="A168" s="36" t="s">
        <v>2351</v>
      </c>
      <c r="B168" s="36" t="s">
        <v>2352</v>
      </c>
      <c r="C168" s="36" t="s">
        <v>1863</v>
      </c>
      <c r="D168" s="36"/>
      <c r="E168" s="36" t="s">
        <v>2353</v>
      </c>
      <c r="F168" s="36"/>
    </row>
    <row r="169" ht="15.75" customHeight="1">
      <c r="A169" s="36" t="s">
        <v>2354</v>
      </c>
      <c r="B169" s="36" t="s">
        <v>2355</v>
      </c>
      <c r="C169" s="36" t="s">
        <v>1863</v>
      </c>
      <c r="D169" s="36" t="s">
        <v>2356</v>
      </c>
      <c r="E169" s="36" t="s">
        <v>2357</v>
      </c>
      <c r="F169" s="36"/>
    </row>
    <row r="170" ht="15.75" customHeight="1">
      <c r="A170" s="36" t="s">
        <v>2358</v>
      </c>
      <c r="B170" s="36" t="s">
        <v>2359</v>
      </c>
      <c r="C170" s="36" t="s">
        <v>1863</v>
      </c>
      <c r="D170" s="36"/>
      <c r="E170" s="36" t="s">
        <v>2360</v>
      </c>
      <c r="F170" s="36"/>
    </row>
    <row r="171" ht="15.75" customHeight="1">
      <c r="A171" s="36" t="s">
        <v>2361</v>
      </c>
      <c r="B171" s="36" t="s">
        <v>2362</v>
      </c>
      <c r="C171" s="36" t="s">
        <v>1863</v>
      </c>
      <c r="D171" s="36"/>
      <c r="E171" s="36" t="s">
        <v>2363</v>
      </c>
      <c r="F171" s="36"/>
    </row>
    <row r="172" ht="15.75" customHeight="1">
      <c r="A172" s="36" t="s">
        <v>2364</v>
      </c>
      <c r="B172" s="36" t="s">
        <v>2365</v>
      </c>
      <c r="C172" s="36" t="s">
        <v>1863</v>
      </c>
      <c r="D172" s="36"/>
      <c r="E172" s="36" t="s">
        <v>2366</v>
      </c>
      <c r="F172" s="36"/>
    </row>
    <row r="173" ht="15.75" customHeight="1">
      <c r="A173" s="36" t="s">
        <v>2367</v>
      </c>
      <c r="B173" s="36" t="s">
        <v>2368</v>
      </c>
      <c r="C173" s="36" t="s">
        <v>1863</v>
      </c>
      <c r="D173" s="36" t="s">
        <v>2369</v>
      </c>
      <c r="E173" s="36" t="s">
        <v>2370</v>
      </c>
      <c r="F173" s="36"/>
    </row>
    <row r="174" ht="15.75" customHeight="1">
      <c r="A174" s="36" t="s">
        <v>2371</v>
      </c>
      <c r="B174" s="36" t="s">
        <v>2372</v>
      </c>
      <c r="C174" s="36" t="s">
        <v>1863</v>
      </c>
      <c r="D174" s="36"/>
      <c r="E174" s="36" t="s">
        <v>2373</v>
      </c>
      <c r="F174" s="36"/>
    </row>
    <row r="175" ht="15.75" customHeight="1">
      <c r="A175" s="36" t="s">
        <v>2374</v>
      </c>
      <c r="B175" s="36" t="s">
        <v>1819</v>
      </c>
      <c r="C175" s="36" t="s">
        <v>1863</v>
      </c>
      <c r="D175" s="36" t="s">
        <v>2375</v>
      </c>
      <c r="E175" s="36" t="s">
        <v>2376</v>
      </c>
      <c r="F175" s="36"/>
    </row>
    <row r="176" ht="15.75" customHeight="1">
      <c r="A176" s="36" t="s">
        <v>2377</v>
      </c>
      <c r="B176" s="36" t="s">
        <v>2378</v>
      </c>
      <c r="C176" s="36" t="s">
        <v>1863</v>
      </c>
      <c r="D176" s="36" t="s">
        <v>2379</v>
      </c>
      <c r="E176" s="36" t="s">
        <v>2380</v>
      </c>
      <c r="F176" s="36"/>
    </row>
    <row r="177" ht="15.75" customHeight="1">
      <c r="A177" s="36" t="s">
        <v>2381</v>
      </c>
      <c r="B177" s="36" t="s">
        <v>2382</v>
      </c>
      <c r="C177" s="36" t="s">
        <v>1863</v>
      </c>
      <c r="D177" s="36" t="s">
        <v>2383</v>
      </c>
      <c r="E177" s="36" t="s">
        <v>2384</v>
      </c>
      <c r="F177" s="36"/>
    </row>
    <row r="178" ht="15.75" customHeight="1">
      <c r="A178" s="36" t="s">
        <v>2385</v>
      </c>
      <c r="B178" s="36" t="s">
        <v>2386</v>
      </c>
      <c r="C178" s="36" t="s">
        <v>1863</v>
      </c>
      <c r="D178" s="36" t="s">
        <v>2387</v>
      </c>
      <c r="E178" s="36" t="s">
        <v>2388</v>
      </c>
      <c r="F178" s="36"/>
    </row>
    <row r="179" ht="15.75" customHeight="1">
      <c r="A179" s="36" t="s">
        <v>2389</v>
      </c>
      <c r="B179" s="36" t="s">
        <v>2390</v>
      </c>
      <c r="C179" s="36" t="s">
        <v>1863</v>
      </c>
      <c r="D179" s="36"/>
      <c r="E179" s="36" t="s">
        <v>2391</v>
      </c>
      <c r="F179" s="36"/>
    </row>
    <row r="180" ht="15.75" customHeight="1">
      <c r="A180" s="36" t="s">
        <v>2392</v>
      </c>
      <c r="B180" s="36" t="s">
        <v>2393</v>
      </c>
      <c r="C180" s="36" t="s">
        <v>1863</v>
      </c>
      <c r="D180" s="36" t="s">
        <v>2394</v>
      </c>
      <c r="E180" s="36" t="s">
        <v>2395</v>
      </c>
      <c r="F180" s="36"/>
    </row>
    <row r="181" ht="15.75" customHeight="1">
      <c r="A181" s="36" t="s">
        <v>2396</v>
      </c>
      <c r="B181" s="36" t="s">
        <v>2397</v>
      </c>
      <c r="C181" s="36" t="s">
        <v>1817</v>
      </c>
      <c r="D181" s="36" t="s">
        <v>2398</v>
      </c>
      <c r="E181" s="36" t="s">
        <v>2399</v>
      </c>
      <c r="F181" s="36"/>
    </row>
    <row r="182" ht="15.75" customHeight="1">
      <c r="A182" s="36" t="s">
        <v>2400</v>
      </c>
      <c r="B182" s="36" t="s">
        <v>2401</v>
      </c>
      <c r="C182" s="36" t="s">
        <v>1863</v>
      </c>
      <c r="D182" s="36"/>
      <c r="E182" s="36" t="s">
        <v>2402</v>
      </c>
      <c r="F182" s="36"/>
    </row>
    <row r="183" ht="15.75" customHeight="1">
      <c r="A183" s="36" t="s">
        <v>2403</v>
      </c>
      <c r="B183" s="36" t="s">
        <v>2404</v>
      </c>
      <c r="C183" s="36" t="s">
        <v>1817</v>
      </c>
      <c r="D183" s="36" t="s">
        <v>2405</v>
      </c>
      <c r="E183" s="36" t="s">
        <v>2406</v>
      </c>
      <c r="F183" s="36"/>
    </row>
    <row r="184" ht="15.75" customHeight="1">
      <c r="A184" s="36" t="s">
        <v>2407</v>
      </c>
      <c r="B184" s="36" t="s">
        <v>2408</v>
      </c>
      <c r="C184" s="36" t="s">
        <v>1817</v>
      </c>
      <c r="D184" s="36" t="s">
        <v>2405</v>
      </c>
      <c r="E184" s="36" t="s">
        <v>2406</v>
      </c>
      <c r="F184" s="36"/>
    </row>
    <row r="185" ht="15.75" customHeight="1">
      <c r="A185" s="36" t="s">
        <v>2409</v>
      </c>
      <c r="B185" s="36" t="s">
        <v>2410</v>
      </c>
      <c r="C185" s="36" t="s">
        <v>1817</v>
      </c>
      <c r="D185" s="36" t="s">
        <v>2411</v>
      </c>
      <c r="E185" s="36" t="s">
        <v>2411</v>
      </c>
      <c r="F185" s="36"/>
    </row>
    <row r="186" ht="15.75" customHeight="1">
      <c r="A186" s="36" t="s">
        <v>2412</v>
      </c>
      <c r="B186" s="36" t="s">
        <v>2413</v>
      </c>
      <c r="C186" s="36" t="s">
        <v>1863</v>
      </c>
      <c r="D186" s="36"/>
      <c r="E186" s="36" t="s">
        <v>2414</v>
      </c>
      <c r="F186" s="36"/>
    </row>
    <row r="187" ht="15.75" customHeight="1">
      <c r="A187" s="36" t="s">
        <v>2415</v>
      </c>
      <c r="B187" s="36" t="s">
        <v>2416</v>
      </c>
      <c r="C187" s="36" t="s">
        <v>1817</v>
      </c>
      <c r="D187" s="36" t="s">
        <v>2417</v>
      </c>
      <c r="E187" s="36" t="s">
        <v>2418</v>
      </c>
      <c r="F187" s="36"/>
    </row>
    <row r="188" ht="15.75" customHeight="1">
      <c r="A188" s="36" t="s">
        <v>2419</v>
      </c>
      <c r="B188" s="36" t="s">
        <v>2420</v>
      </c>
      <c r="C188" s="36" t="s">
        <v>1863</v>
      </c>
      <c r="D188" s="36"/>
      <c r="E188" s="36" t="s">
        <v>2421</v>
      </c>
      <c r="F188" s="36"/>
    </row>
    <row r="189" ht="15.75" customHeight="1">
      <c r="A189" s="36" t="s">
        <v>2422</v>
      </c>
      <c r="B189" s="36" t="s">
        <v>2423</v>
      </c>
      <c r="C189" s="36" t="s">
        <v>1863</v>
      </c>
      <c r="D189" s="36" t="s">
        <v>2424</v>
      </c>
      <c r="E189" s="36" t="s">
        <v>2425</v>
      </c>
      <c r="F189" s="36"/>
    </row>
    <row r="190" ht="15.75" customHeight="1">
      <c r="A190" s="36" t="s">
        <v>2426</v>
      </c>
      <c r="B190" s="36" t="s">
        <v>2427</v>
      </c>
      <c r="C190" s="36" t="s">
        <v>1863</v>
      </c>
      <c r="D190" s="36" t="s">
        <v>2428</v>
      </c>
      <c r="E190" s="36" t="s">
        <v>2429</v>
      </c>
      <c r="F190" s="36"/>
    </row>
    <row r="191" ht="15.75" customHeight="1">
      <c r="A191" s="36" t="s">
        <v>2430</v>
      </c>
      <c r="B191" s="36" t="s">
        <v>2431</v>
      </c>
      <c r="C191" s="36" t="s">
        <v>1817</v>
      </c>
      <c r="D191" s="36" t="s">
        <v>2432</v>
      </c>
      <c r="E191" s="36" t="s">
        <v>2433</v>
      </c>
      <c r="F191" s="36"/>
    </row>
    <row r="192" ht="15.75" customHeight="1">
      <c r="A192" s="36" t="s">
        <v>2434</v>
      </c>
      <c r="B192" s="36" t="s">
        <v>2435</v>
      </c>
      <c r="C192" s="36" t="s">
        <v>1863</v>
      </c>
      <c r="D192" s="36" t="s">
        <v>2436</v>
      </c>
      <c r="E192" s="36" t="s">
        <v>2437</v>
      </c>
      <c r="F192" s="36"/>
    </row>
    <row r="193" ht="15.75" customHeight="1">
      <c r="A193" s="36" t="s">
        <v>2438</v>
      </c>
      <c r="B193" s="36" t="s">
        <v>2439</v>
      </c>
      <c r="C193" s="36" t="s">
        <v>1863</v>
      </c>
      <c r="D193" s="36"/>
      <c r="E193" s="36" t="s">
        <v>2440</v>
      </c>
      <c r="F193" s="36"/>
    </row>
    <row r="194" ht="15.75" customHeight="1">
      <c r="A194" s="36" t="s">
        <v>2441</v>
      </c>
      <c r="B194" s="36" t="s">
        <v>2442</v>
      </c>
      <c r="C194" s="36" t="s">
        <v>1863</v>
      </c>
      <c r="D194" s="36"/>
      <c r="E194" s="36" t="s">
        <v>2443</v>
      </c>
      <c r="F194" s="36"/>
    </row>
    <row r="195" ht="15.75" customHeight="1">
      <c r="A195" s="36" t="s">
        <v>2444</v>
      </c>
      <c r="B195" s="36" t="s">
        <v>2445</v>
      </c>
      <c r="C195" s="36" t="s">
        <v>1863</v>
      </c>
      <c r="D195" s="36" t="s">
        <v>2446</v>
      </c>
      <c r="E195" s="36" t="s">
        <v>2447</v>
      </c>
      <c r="F195" s="36"/>
    </row>
    <row r="196" ht="15.75" customHeight="1">
      <c r="A196" s="36" t="s">
        <v>2448</v>
      </c>
      <c r="B196" s="36" t="s">
        <v>2449</v>
      </c>
      <c r="C196" s="36" t="s">
        <v>1817</v>
      </c>
      <c r="D196" s="36" t="s">
        <v>2450</v>
      </c>
      <c r="E196" s="36" t="s">
        <v>2451</v>
      </c>
      <c r="F196" s="36"/>
    </row>
    <row r="197" ht="15.75" customHeight="1">
      <c r="A197" s="36" t="s">
        <v>2452</v>
      </c>
      <c r="B197" s="36" t="s">
        <v>2453</v>
      </c>
      <c r="C197" s="36" t="s">
        <v>1817</v>
      </c>
      <c r="D197" s="36" t="s">
        <v>2454</v>
      </c>
      <c r="E197" s="36" t="s">
        <v>2454</v>
      </c>
      <c r="F197" s="36"/>
    </row>
    <row r="198" ht="15.75" customHeight="1">
      <c r="A198" s="36" t="s">
        <v>2455</v>
      </c>
      <c r="B198" s="36" t="s">
        <v>2456</v>
      </c>
      <c r="C198" s="36" t="s">
        <v>1863</v>
      </c>
      <c r="D198" s="36" t="s">
        <v>2457</v>
      </c>
      <c r="E198" s="36" t="s">
        <v>2458</v>
      </c>
      <c r="F198" s="36"/>
    </row>
    <row r="199" ht="15.75" customHeight="1">
      <c r="A199" s="36" t="s">
        <v>2459</v>
      </c>
      <c r="B199" s="36" t="s">
        <v>2460</v>
      </c>
      <c r="C199" s="36" t="s">
        <v>1863</v>
      </c>
      <c r="D199" s="36"/>
      <c r="E199" s="36" t="s">
        <v>2461</v>
      </c>
      <c r="F199" s="36"/>
    </row>
    <row r="200" ht="15.75" customHeight="1">
      <c r="A200" s="36" t="s">
        <v>2462</v>
      </c>
      <c r="B200" s="36" t="s">
        <v>2463</v>
      </c>
      <c r="C200" s="36" t="s">
        <v>1863</v>
      </c>
      <c r="D200" s="36" t="s">
        <v>2464</v>
      </c>
      <c r="E200" s="36" t="s">
        <v>2465</v>
      </c>
      <c r="F200" s="36"/>
    </row>
    <row r="201" ht="15.75" customHeight="1">
      <c r="A201" s="36" t="s">
        <v>2466</v>
      </c>
      <c r="B201" s="36" t="s">
        <v>2467</v>
      </c>
      <c r="C201" s="36" t="s">
        <v>1863</v>
      </c>
      <c r="D201" s="36"/>
      <c r="E201" s="36" t="s">
        <v>2468</v>
      </c>
      <c r="F201" s="36"/>
    </row>
    <row r="202" ht="15.75" customHeight="1">
      <c r="A202" s="36" t="s">
        <v>2469</v>
      </c>
      <c r="B202" s="36" t="s">
        <v>2470</v>
      </c>
      <c r="C202" s="36" t="s">
        <v>1863</v>
      </c>
      <c r="D202" s="36" t="s">
        <v>2471</v>
      </c>
      <c r="E202" s="36" t="s">
        <v>2472</v>
      </c>
      <c r="F202" s="36"/>
    </row>
    <row r="203" ht="15.75" customHeight="1">
      <c r="A203" s="36" t="s">
        <v>2473</v>
      </c>
      <c r="B203" s="36" t="s">
        <v>2474</v>
      </c>
      <c r="C203" s="36" t="s">
        <v>1863</v>
      </c>
      <c r="D203" s="36" t="s">
        <v>2475</v>
      </c>
      <c r="E203" s="36" t="s">
        <v>2476</v>
      </c>
      <c r="F203" s="36"/>
    </row>
    <row r="204" ht="15.75" customHeight="1">
      <c r="A204" s="36" t="s">
        <v>2477</v>
      </c>
      <c r="B204" s="36" t="s">
        <v>2478</v>
      </c>
      <c r="C204" s="36" t="s">
        <v>1863</v>
      </c>
      <c r="D204" s="36" t="s">
        <v>2479</v>
      </c>
      <c r="E204" s="36" t="s">
        <v>2480</v>
      </c>
      <c r="F204" s="36"/>
    </row>
    <row r="205" ht="15.75" customHeight="1">
      <c r="A205" s="36" t="s">
        <v>2481</v>
      </c>
      <c r="B205" s="36" t="s">
        <v>2482</v>
      </c>
      <c r="C205" s="36" t="s">
        <v>1863</v>
      </c>
      <c r="D205" s="36"/>
      <c r="E205" s="36" t="s">
        <v>2483</v>
      </c>
      <c r="F205" s="36"/>
    </row>
    <row r="206" ht="15.75" customHeight="1">
      <c r="A206" s="36" t="s">
        <v>2484</v>
      </c>
      <c r="B206" s="36" t="s">
        <v>2485</v>
      </c>
      <c r="C206" s="36" t="s">
        <v>1863</v>
      </c>
      <c r="D206" s="36" t="s">
        <v>2486</v>
      </c>
      <c r="E206" s="36" t="s">
        <v>2487</v>
      </c>
      <c r="F206" s="36"/>
    </row>
    <row r="207" ht="15.75" customHeight="1">
      <c r="A207" s="36" t="s">
        <v>2488</v>
      </c>
      <c r="B207" s="36" t="s">
        <v>2489</v>
      </c>
      <c r="C207" s="36" t="s">
        <v>1817</v>
      </c>
      <c r="D207" s="36" t="s">
        <v>2490</v>
      </c>
      <c r="E207" s="36" t="s">
        <v>2490</v>
      </c>
      <c r="F207" s="36"/>
    </row>
    <row r="208" ht="15.75" customHeight="1">
      <c r="A208" s="36" t="s">
        <v>2491</v>
      </c>
      <c r="B208" s="36" t="s">
        <v>2492</v>
      </c>
      <c r="C208" s="36" t="s">
        <v>1863</v>
      </c>
      <c r="D208" s="36"/>
      <c r="E208" s="36" t="s">
        <v>2493</v>
      </c>
      <c r="F208" s="36"/>
    </row>
    <row r="209" ht="15.75" customHeight="1">
      <c r="A209" s="36" t="s">
        <v>2494</v>
      </c>
      <c r="B209" s="36" t="s">
        <v>2495</v>
      </c>
      <c r="C209" s="36" t="s">
        <v>1817</v>
      </c>
      <c r="D209" s="36" t="s">
        <v>2496</v>
      </c>
      <c r="E209" s="36" t="s">
        <v>2496</v>
      </c>
      <c r="F209" s="36"/>
    </row>
    <row r="210" ht="15.75" customHeight="1">
      <c r="A210" s="36" t="s">
        <v>2497</v>
      </c>
      <c r="B210" s="36" t="s">
        <v>2498</v>
      </c>
      <c r="C210" s="36" t="s">
        <v>1863</v>
      </c>
      <c r="D210" s="36"/>
      <c r="E210" s="36" t="s">
        <v>2499</v>
      </c>
      <c r="F210" s="36"/>
    </row>
    <row r="211" ht="15.75" customHeight="1">
      <c r="A211" s="36" t="s">
        <v>2500</v>
      </c>
      <c r="B211" s="36" t="s">
        <v>2501</v>
      </c>
      <c r="C211" s="36" t="s">
        <v>1863</v>
      </c>
      <c r="D211" s="36" t="s">
        <v>2502</v>
      </c>
      <c r="E211" s="36"/>
      <c r="F211" s="36"/>
    </row>
    <row r="212" ht="15.75" customHeight="1">
      <c r="A212" s="36" t="s">
        <v>2503</v>
      </c>
      <c r="B212" s="36" t="s">
        <v>2504</v>
      </c>
      <c r="C212" s="36" t="s">
        <v>1863</v>
      </c>
      <c r="D212" s="36"/>
      <c r="E212" s="36" t="s">
        <v>2505</v>
      </c>
      <c r="F212" s="36"/>
    </row>
    <row r="213" ht="15.75" customHeight="1">
      <c r="A213" s="36" t="s">
        <v>2506</v>
      </c>
      <c r="B213" s="36" t="s">
        <v>2507</v>
      </c>
      <c r="C213" s="36" t="s">
        <v>1863</v>
      </c>
      <c r="D213" s="36"/>
      <c r="E213" s="36" t="s">
        <v>2508</v>
      </c>
      <c r="F213" s="36"/>
    </row>
    <row r="214" ht="15.75" customHeight="1">
      <c r="A214" s="36" t="s">
        <v>2509</v>
      </c>
      <c r="B214" s="36" t="s">
        <v>2510</v>
      </c>
      <c r="C214" s="36" t="s">
        <v>1863</v>
      </c>
      <c r="D214" s="36"/>
      <c r="E214" s="36" t="s">
        <v>2511</v>
      </c>
      <c r="F214" s="36"/>
    </row>
    <row r="215" ht="15.75" customHeight="1">
      <c r="A215" s="36" t="s">
        <v>2512</v>
      </c>
      <c r="B215" s="36" t="s">
        <v>2513</v>
      </c>
      <c r="C215" s="36" t="s">
        <v>1863</v>
      </c>
      <c r="D215" s="36" t="s">
        <v>2514</v>
      </c>
      <c r="E215" s="36" t="s">
        <v>2515</v>
      </c>
      <c r="F215" s="36"/>
    </row>
    <row r="216" ht="15.75" customHeight="1">
      <c r="A216" s="36" t="s">
        <v>2516</v>
      </c>
      <c r="B216" s="36" t="s">
        <v>2517</v>
      </c>
      <c r="C216" s="36" t="s">
        <v>1863</v>
      </c>
      <c r="D216" s="36"/>
      <c r="E216" s="36" t="s">
        <v>2518</v>
      </c>
      <c r="F216" s="36"/>
    </row>
    <row r="217" ht="15.75" customHeight="1">
      <c r="A217" s="36" t="s">
        <v>2519</v>
      </c>
      <c r="B217" s="36" t="s">
        <v>2520</v>
      </c>
      <c r="C217" s="36" t="s">
        <v>1817</v>
      </c>
      <c r="D217" s="36" t="s">
        <v>2521</v>
      </c>
      <c r="E217" s="36" t="s">
        <v>2521</v>
      </c>
      <c r="F217" s="36"/>
    </row>
    <row r="218" ht="15.75" customHeight="1">
      <c r="A218" s="36" t="s">
        <v>2522</v>
      </c>
      <c r="B218" s="36" t="s">
        <v>2523</v>
      </c>
      <c r="C218" s="36" t="s">
        <v>1863</v>
      </c>
      <c r="D218" s="36" t="s">
        <v>2524</v>
      </c>
      <c r="E218" s="36" t="s">
        <v>2525</v>
      </c>
      <c r="F218" s="36"/>
    </row>
    <row r="219" ht="15.75" customHeight="1">
      <c r="A219" s="36" t="s">
        <v>2526</v>
      </c>
      <c r="B219" s="36" t="s">
        <v>2527</v>
      </c>
      <c r="C219" s="36" t="s">
        <v>1863</v>
      </c>
      <c r="D219" s="36" t="s">
        <v>2528</v>
      </c>
      <c r="E219" s="36" t="s">
        <v>2529</v>
      </c>
      <c r="F219" s="36"/>
    </row>
    <row r="220" ht="15.75" customHeight="1">
      <c r="A220" s="36" t="s">
        <v>2530</v>
      </c>
      <c r="B220" s="36" t="s">
        <v>2531</v>
      </c>
      <c r="C220" s="36" t="s">
        <v>1863</v>
      </c>
      <c r="D220" s="36"/>
      <c r="E220" s="36" t="s">
        <v>2532</v>
      </c>
      <c r="F220" s="36"/>
    </row>
    <row r="221" ht="15.75" customHeight="1">
      <c r="A221" s="36" t="s">
        <v>2533</v>
      </c>
      <c r="B221" s="36" t="s">
        <v>2534</v>
      </c>
      <c r="C221" s="36" t="s">
        <v>1863</v>
      </c>
      <c r="D221" s="36" t="s">
        <v>2535</v>
      </c>
      <c r="E221" s="36" t="s">
        <v>2536</v>
      </c>
      <c r="F221" s="36"/>
    </row>
    <row r="222" ht="15.75" customHeight="1">
      <c r="A222" s="36" t="s">
        <v>2537</v>
      </c>
      <c r="B222" s="36" t="s">
        <v>2538</v>
      </c>
      <c r="C222" s="36" t="s">
        <v>1863</v>
      </c>
      <c r="D222" s="36"/>
      <c r="E222" s="36" t="s">
        <v>2539</v>
      </c>
      <c r="F222" s="36"/>
    </row>
    <row r="223" ht="15.75" customHeight="1">
      <c r="A223" s="36" t="s">
        <v>2540</v>
      </c>
      <c r="B223" s="36" t="s">
        <v>2541</v>
      </c>
      <c r="C223" s="36" t="s">
        <v>1817</v>
      </c>
      <c r="D223" s="36" t="s">
        <v>2542</v>
      </c>
      <c r="E223" s="36" t="s">
        <v>2543</v>
      </c>
      <c r="F223" s="36"/>
    </row>
    <row r="224" ht="15.75" customHeight="1">
      <c r="A224" s="36" t="s">
        <v>2544</v>
      </c>
      <c r="B224" s="36" t="s">
        <v>2545</v>
      </c>
      <c r="C224" s="36" t="s">
        <v>1817</v>
      </c>
      <c r="D224" s="36" t="s">
        <v>2546</v>
      </c>
      <c r="E224" s="36" t="s">
        <v>2546</v>
      </c>
      <c r="F224" s="36"/>
    </row>
    <row r="225" ht="15.75" customHeight="1">
      <c r="A225" s="36" t="s">
        <v>2547</v>
      </c>
      <c r="B225" s="36" t="s">
        <v>2548</v>
      </c>
      <c r="C225" s="36" t="s">
        <v>1863</v>
      </c>
      <c r="D225" s="36" t="s">
        <v>2549</v>
      </c>
      <c r="E225" s="36" t="s">
        <v>2550</v>
      </c>
      <c r="F225" s="36"/>
    </row>
    <row r="226" ht="15.75" customHeight="1">
      <c r="A226" s="36" t="s">
        <v>2551</v>
      </c>
      <c r="B226" s="36" t="s">
        <v>2552</v>
      </c>
      <c r="C226" s="36" t="s">
        <v>1863</v>
      </c>
      <c r="D226" s="36"/>
      <c r="E226" s="36" t="s">
        <v>2553</v>
      </c>
      <c r="F226" s="36"/>
    </row>
    <row r="227" ht="15.75" customHeight="1">
      <c r="A227" s="36" t="s">
        <v>2554</v>
      </c>
      <c r="B227" s="36" t="s">
        <v>2555</v>
      </c>
      <c r="C227" s="36" t="s">
        <v>1863</v>
      </c>
      <c r="D227" s="36"/>
      <c r="E227" s="36" t="s">
        <v>2556</v>
      </c>
      <c r="F227" s="36"/>
    </row>
    <row r="228" ht="15.75" customHeight="1">
      <c r="A228" s="36" t="s">
        <v>2557</v>
      </c>
      <c r="B228" s="36" t="s">
        <v>2558</v>
      </c>
      <c r="C228" s="36" t="s">
        <v>1863</v>
      </c>
      <c r="D228" s="36" t="s">
        <v>2559</v>
      </c>
      <c r="E228" s="36" t="s">
        <v>2560</v>
      </c>
      <c r="F228" s="36"/>
    </row>
    <row r="229" ht="15.75" customHeight="1">
      <c r="A229" s="36" t="s">
        <v>2561</v>
      </c>
      <c r="B229" s="36" t="s">
        <v>2562</v>
      </c>
      <c r="C229" s="36" t="s">
        <v>1863</v>
      </c>
      <c r="D229" s="36"/>
      <c r="E229" s="36" t="s">
        <v>2563</v>
      </c>
      <c r="F229" s="36"/>
    </row>
    <row r="230" ht="15.75" customHeight="1">
      <c r="A230" s="36" t="s">
        <v>2564</v>
      </c>
      <c r="B230" s="36" t="s">
        <v>2565</v>
      </c>
      <c r="C230" s="36" t="s">
        <v>1863</v>
      </c>
      <c r="D230" s="36"/>
      <c r="E230" s="36" t="s">
        <v>2566</v>
      </c>
      <c r="F230" s="36"/>
    </row>
    <row r="231" ht="15.75" customHeight="1">
      <c r="A231" s="36" t="s">
        <v>2567</v>
      </c>
      <c r="B231" s="36" t="s">
        <v>2568</v>
      </c>
      <c r="C231" s="36" t="s">
        <v>1863</v>
      </c>
      <c r="D231" s="36" t="s">
        <v>2569</v>
      </c>
      <c r="E231" s="36" t="s">
        <v>2570</v>
      </c>
      <c r="F231" s="36"/>
    </row>
    <row r="232" ht="15.75" customHeight="1">
      <c r="A232" s="36" t="s">
        <v>2571</v>
      </c>
      <c r="B232" s="36" t="s">
        <v>2572</v>
      </c>
      <c r="C232" s="36" t="s">
        <v>1863</v>
      </c>
      <c r="D232" s="36"/>
      <c r="E232" s="36" t="s">
        <v>2573</v>
      </c>
      <c r="F232" s="36"/>
    </row>
    <row r="233" ht="15.75" customHeight="1">
      <c r="A233" s="36" t="s">
        <v>2574</v>
      </c>
      <c r="B233" s="36" t="s">
        <v>2575</v>
      </c>
      <c r="C233" s="36" t="s">
        <v>1863</v>
      </c>
      <c r="D233" s="36"/>
      <c r="E233" s="36" t="s">
        <v>2576</v>
      </c>
      <c r="F233" s="36"/>
    </row>
    <row r="234" ht="15.75" customHeight="1">
      <c r="A234" s="36" t="s">
        <v>2577</v>
      </c>
      <c r="B234" s="36" t="s">
        <v>2578</v>
      </c>
      <c r="C234" s="36" t="s">
        <v>1863</v>
      </c>
      <c r="D234" s="36"/>
      <c r="E234" s="36" t="s">
        <v>2579</v>
      </c>
      <c r="F234" s="36"/>
    </row>
    <row r="235" ht="15.75" customHeight="1">
      <c r="A235" s="36" t="s">
        <v>2580</v>
      </c>
      <c r="B235" s="36" t="s">
        <v>2581</v>
      </c>
      <c r="C235" s="36" t="s">
        <v>1863</v>
      </c>
      <c r="D235" s="36"/>
      <c r="E235" s="36" t="s">
        <v>2582</v>
      </c>
      <c r="F235" s="36"/>
    </row>
    <row r="236" ht="15.75" customHeight="1">
      <c r="A236" s="36" t="s">
        <v>2583</v>
      </c>
      <c r="B236" s="36" t="s">
        <v>2584</v>
      </c>
      <c r="C236" s="36" t="s">
        <v>1863</v>
      </c>
      <c r="D236" s="36"/>
      <c r="E236" s="36" t="s">
        <v>2585</v>
      </c>
      <c r="F236" s="36"/>
    </row>
    <row r="237" ht="15.75" customHeight="1">
      <c r="A237" s="36" t="s">
        <v>2586</v>
      </c>
      <c r="B237" s="36" t="s">
        <v>2587</v>
      </c>
      <c r="C237" s="36" t="s">
        <v>1817</v>
      </c>
      <c r="D237" s="36" t="s">
        <v>2324</v>
      </c>
      <c r="E237" s="36" t="s">
        <v>2588</v>
      </c>
      <c r="F237" s="36"/>
    </row>
    <row r="238" ht="15.75" customHeight="1">
      <c r="A238" s="36" t="s">
        <v>2589</v>
      </c>
      <c r="B238" s="36" t="s">
        <v>2590</v>
      </c>
      <c r="C238" s="36" t="s">
        <v>1817</v>
      </c>
      <c r="D238" s="36" t="s">
        <v>2591</v>
      </c>
      <c r="E238" s="36" t="s">
        <v>2592</v>
      </c>
      <c r="F238" s="36"/>
    </row>
    <row r="239" ht="15.75" customHeight="1">
      <c r="A239" s="36" t="s">
        <v>2593</v>
      </c>
      <c r="B239" s="36" t="s">
        <v>2594</v>
      </c>
      <c r="C239" s="36" t="s">
        <v>1863</v>
      </c>
      <c r="D239" s="36" t="s">
        <v>2595</v>
      </c>
      <c r="E239" s="36" t="s">
        <v>2596</v>
      </c>
      <c r="F239" s="36"/>
    </row>
    <row r="240" ht="15.75" customHeight="1">
      <c r="A240" s="36" t="s">
        <v>2597</v>
      </c>
      <c r="B240" s="36" t="s">
        <v>2598</v>
      </c>
      <c r="C240" s="36" t="s">
        <v>1863</v>
      </c>
      <c r="D240" s="36"/>
      <c r="E240" s="36" t="s">
        <v>2599</v>
      </c>
      <c r="F240" s="36"/>
    </row>
    <row r="241" ht="15.75" customHeight="1">
      <c r="A241" s="36" t="s">
        <v>2600</v>
      </c>
      <c r="B241" s="36" t="s">
        <v>2601</v>
      </c>
      <c r="C241" s="36" t="s">
        <v>1817</v>
      </c>
      <c r="D241" s="36" t="s">
        <v>2602</v>
      </c>
      <c r="E241" s="36" t="s">
        <v>2603</v>
      </c>
      <c r="F241" s="36"/>
    </row>
    <row r="242" ht="15.75" customHeight="1">
      <c r="A242" s="36" t="s">
        <v>2604</v>
      </c>
      <c r="B242" s="36" t="s">
        <v>2605</v>
      </c>
      <c r="C242" s="36" t="s">
        <v>1817</v>
      </c>
      <c r="D242" s="36" t="s">
        <v>2606</v>
      </c>
      <c r="E242" s="36" t="s">
        <v>2607</v>
      </c>
      <c r="F242" s="36"/>
    </row>
    <row r="243" ht="15.75" customHeight="1">
      <c r="A243" s="36" t="s">
        <v>2608</v>
      </c>
      <c r="B243" s="36" t="s">
        <v>2609</v>
      </c>
      <c r="C243" s="36" t="s">
        <v>1863</v>
      </c>
      <c r="D243" s="36" t="s">
        <v>2610</v>
      </c>
      <c r="E243" s="36" t="s">
        <v>2611</v>
      </c>
      <c r="F243" s="36"/>
    </row>
    <row r="244" ht="15.75" customHeight="1">
      <c r="A244" s="36" t="s">
        <v>2612</v>
      </c>
      <c r="B244" s="36" t="s">
        <v>2613</v>
      </c>
      <c r="C244" s="36" t="s">
        <v>1863</v>
      </c>
      <c r="D244" s="36" t="s">
        <v>2614</v>
      </c>
      <c r="E244" s="36" t="s">
        <v>2614</v>
      </c>
      <c r="F244" s="36"/>
    </row>
    <row r="245" ht="15.75" customHeight="1">
      <c r="A245" s="36" t="s">
        <v>2615</v>
      </c>
      <c r="B245" s="36" t="s">
        <v>2616</v>
      </c>
      <c r="C245" s="36" t="s">
        <v>1863</v>
      </c>
      <c r="D245" s="36" t="s">
        <v>2617</v>
      </c>
      <c r="E245" s="36" t="s">
        <v>2618</v>
      </c>
      <c r="F245" s="36"/>
    </row>
    <row r="246" ht="15.75" customHeight="1">
      <c r="A246" s="36" t="s">
        <v>2619</v>
      </c>
      <c r="B246" s="36" t="s">
        <v>2620</v>
      </c>
      <c r="C246" s="36" t="s">
        <v>1863</v>
      </c>
      <c r="D246" s="36" t="s">
        <v>2621</v>
      </c>
      <c r="E246" s="36" t="s">
        <v>2622</v>
      </c>
      <c r="F246" s="36"/>
    </row>
    <row r="247" ht="15.75" customHeight="1">
      <c r="A247" s="36" t="s">
        <v>2623</v>
      </c>
      <c r="B247" s="36" t="s">
        <v>2624</v>
      </c>
      <c r="C247" s="36" t="s">
        <v>1863</v>
      </c>
      <c r="D247" s="36" t="s">
        <v>2625</v>
      </c>
      <c r="E247" s="36" t="s">
        <v>2626</v>
      </c>
      <c r="F247" s="36"/>
    </row>
    <row r="248" ht="15.75" customHeight="1">
      <c r="A248" s="36" t="s">
        <v>2627</v>
      </c>
      <c r="B248" s="36" t="s">
        <v>2628</v>
      </c>
      <c r="C248" s="36" t="s">
        <v>1863</v>
      </c>
      <c r="D248" s="36" t="s">
        <v>2629</v>
      </c>
      <c r="E248" s="36" t="s">
        <v>2630</v>
      </c>
      <c r="F248" s="36"/>
    </row>
    <row r="249" ht="15.75" customHeight="1">
      <c r="A249" s="36" t="s">
        <v>2631</v>
      </c>
      <c r="B249" s="36" t="s">
        <v>2632</v>
      </c>
      <c r="C249" s="36" t="s">
        <v>1863</v>
      </c>
      <c r="D249" s="36" t="s">
        <v>2633</v>
      </c>
      <c r="E249" s="36" t="s">
        <v>2634</v>
      </c>
      <c r="F249" s="36"/>
    </row>
    <row r="250" ht="15.75" customHeight="1">
      <c r="A250" s="36" t="s">
        <v>2635</v>
      </c>
      <c r="B250" s="36" t="s">
        <v>2632</v>
      </c>
      <c r="C250" s="36" t="s">
        <v>1863</v>
      </c>
      <c r="D250" s="36" t="s">
        <v>2633</v>
      </c>
      <c r="E250" s="36" t="s">
        <v>2634</v>
      </c>
      <c r="F250" s="36"/>
    </row>
    <row r="251" ht="15.75" customHeight="1">
      <c r="A251" s="36" t="s">
        <v>2636</v>
      </c>
      <c r="B251" s="36" t="s">
        <v>2632</v>
      </c>
      <c r="C251" s="36" t="s">
        <v>1863</v>
      </c>
      <c r="D251" s="36" t="s">
        <v>2633</v>
      </c>
      <c r="E251" s="36" t="s">
        <v>2634</v>
      </c>
      <c r="F251" s="36"/>
    </row>
    <row r="252" ht="15.75" customHeight="1">
      <c r="A252" s="36" t="s">
        <v>2637</v>
      </c>
      <c r="B252" s="36" t="s">
        <v>2632</v>
      </c>
      <c r="C252" s="36" t="s">
        <v>1863</v>
      </c>
      <c r="D252" s="36" t="s">
        <v>2633</v>
      </c>
      <c r="E252" s="36" t="s">
        <v>2634</v>
      </c>
      <c r="F252" s="36"/>
    </row>
    <row r="253" ht="15.75" customHeight="1">
      <c r="A253" s="36" t="s">
        <v>2638</v>
      </c>
      <c r="B253" s="36" t="s">
        <v>2632</v>
      </c>
      <c r="C253" s="36" t="s">
        <v>1863</v>
      </c>
      <c r="D253" s="36" t="s">
        <v>2633</v>
      </c>
      <c r="E253" s="36" t="s">
        <v>2634</v>
      </c>
      <c r="F253" s="36"/>
    </row>
    <row r="254" ht="15.75" customHeight="1">
      <c r="A254" s="36" t="s">
        <v>2639</v>
      </c>
      <c r="B254" s="36" t="s">
        <v>2640</v>
      </c>
      <c r="C254" s="36" t="s">
        <v>1863</v>
      </c>
      <c r="D254" s="36" t="s">
        <v>2641</v>
      </c>
      <c r="E254" s="36" t="s">
        <v>2642</v>
      </c>
      <c r="F254" s="36"/>
    </row>
    <row r="255" ht="15.75" customHeight="1">
      <c r="A255" s="36" t="s">
        <v>2643</v>
      </c>
      <c r="B255" s="36" t="s">
        <v>2644</v>
      </c>
      <c r="C255" s="36" t="s">
        <v>1863</v>
      </c>
      <c r="D255" s="36"/>
      <c r="E255" s="36" t="s">
        <v>2645</v>
      </c>
      <c r="F255" s="36"/>
    </row>
    <row r="256" ht="15.75" customHeight="1">
      <c r="A256" s="36" t="s">
        <v>2646</v>
      </c>
      <c r="B256" s="36" t="s">
        <v>2647</v>
      </c>
      <c r="C256" s="36" t="s">
        <v>1817</v>
      </c>
      <c r="D256" s="36" t="s">
        <v>2648</v>
      </c>
      <c r="E256" s="36" t="s">
        <v>2648</v>
      </c>
      <c r="F256" s="36"/>
    </row>
    <row r="257" ht="15.75" customHeight="1">
      <c r="A257" s="36" t="s">
        <v>2649</v>
      </c>
      <c r="B257" s="36" t="s">
        <v>2650</v>
      </c>
      <c r="C257" s="36" t="s">
        <v>1863</v>
      </c>
      <c r="D257" s="36"/>
      <c r="E257" s="36" t="s">
        <v>2651</v>
      </c>
      <c r="F257" s="36"/>
    </row>
    <row r="258" ht="15.75" customHeight="1">
      <c r="A258" s="36" t="s">
        <v>2652</v>
      </c>
      <c r="B258" s="36" t="s">
        <v>2653</v>
      </c>
      <c r="C258" s="36" t="s">
        <v>1817</v>
      </c>
      <c r="D258" s="36" t="s">
        <v>2654</v>
      </c>
      <c r="E258" s="36" t="s">
        <v>2655</v>
      </c>
      <c r="F258" s="36"/>
    </row>
    <row r="259" ht="15.75" customHeight="1">
      <c r="A259" s="36" t="s">
        <v>2656</v>
      </c>
      <c r="B259" s="36" t="s">
        <v>2657</v>
      </c>
      <c r="C259" s="36" t="s">
        <v>1863</v>
      </c>
      <c r="D259" s="36"/>
      <c r="E259" s="36" t="s">
        <v>2658</v>
      </c>
      <c r="F259" s="36"/>
    </row>
    <row r="260" ht="15.75" customHeight="1">
      <c r="A260" s="36" t="s">
        <v>2659</v>
      </c>
      <c r="B260" s="36" t="s">
        <v>2660</v>
      </c>
      <c r="C260" s="36" t="s">
        <v>1817</v>
      </c>
      <c r="D260" s="36" t="s">
        <v>2661</v>
      </c>
      <c r="E260" s="36" t="s">
        <v>2661</v>
      </c>
      <c r="F260" s="36"/>
    </row>
    <row r="261" ht="15.75" customHeight="1">
      <c r="A261" s="36" t="s">
        <v>2662</v>
      </c>
      <c r="B261" s="36" t="s">
        <v>2663</v>
      </c>
      <c r="C261" s="36" t="s">
        <v>1863</v>
      </c>
      <c r="D261" s="36"/>
      <c r="E261" s="36" t="s">
        <v>2664</v>
      </c>
      <c r="F261" s="36"/>
    </row>
    <row r="262" ht="15.75" customHeight="1">
      <c r="A262" s="36" t="s">
        <v>2665</v>
      </c>
      <c r="B262" s="36" t="s">
        <v>2666</v>
      </c>
      <c r="C262" s="36" t="s">
        <v>1817</v>
      </c>
      <c r="D262" s="36" t="s">
        <v>2667</v>
      </c>
      <c r="E262" s="36" t="s">
        <v>2668</v>
      </c>
      <c r="F262" s="36"/>
    </row>
    <row r="263" ht="15.75" customHeight="1">
      <c r="A263" s="36" t="s">
        <v>2669</v>
      </c>
      <c r="B263" s="36" t="s">
        <v>2670</v>
      </c>
      <c r="C263" s="36" t="s">
        <v>1863</v>
      </c>
      <c r="D263" s="36" t="s">
        <v>2671</v>
      </c>
      <c r="E263" s="36" t="s">
        <v>2672</v>
      </c>
      <c r="F263" s="36"/>
    </row>
    <row r="264" ht="15.75" customHeight="1">
      <c r="A264" s="36" t="s">
        <v>2673</v>
      </c>
      <c r="B264" s="36" t="s">
        <v>2674</v>
      </c>
      <c r="C264" s="36" t="s">
        <v>1863</v>
      </c>
      <c r="D264" s="36" t="s">
        <v>2675</v>
      </c>
      <c r="E264" s="36" t="s">
        <v>2676</v>
      </c>
      <c r="F264" s="36"/>
    </row>
    <row r="265" ht="15.75" customHeight="1">
      <c r="A265" s="36" t="s">
        <v>2677</v>
      </c>
      <c r="B265" s="36" t="s">
        <v>2678</v>
      </c>
      <c r="C265" s="36" t="s">
        <v>1863</v>
      </c>
      <c r="D265" s="36" t="s">
        <v>2679</v>
      </c>
      <c r="E265" s="36" t="s">
        <v>2680</v>
      </c>
      <c r="F265" s="36"/>
    </row>
    <row r="266" ht="15.75" customHeight="1">
      <c r="A266" s="36" t="s">
        <v>2681</v>
      </c>
      <c r="B266" s="36" t="s">
        <v>2682</v>
      </c>
      <c r="C266" s="36" t="s">
        <v>1863</v>
      </c>
      <c r="D266" s="36" t="s">
        <v>2683</v>
      </c>
      <c r="E266" s="36" t="s">
        <v>2684</v>
      </c>
      <c r="F266" s="36"/>
    </row>
    <row r="267" ht="15.75" customHeight="1">
      <c r="A267" s="36" t="s">
        <v>2685</v>
      </c>
      <c r="B267" s="36" t="s">
        <v>2686</v>
      </c>
      <c r="C267" s="36" t="s">
        <v>1863</v>
      </c>
      <c r="D267" s="36"/>
      <c r="E267" s="36" t="s">
        <v>2687</v>
      </c>
      <c r="F267" s="36"/>
    </row>
    <row r="268" ht="15.75" customHeight="1">
      <c r="A268" s="36" t="s">
        <v>2688</v>
      </c>
      <c r="B268" s="36" t="s">
        <v>2689</v>
      </c>
      <c r="C268" s="36" t="s">
        <v>1863</v>
      </c>
      <c r="D268" s="36" t="s">
        <v>2690</v>
      </c>
      <c r="E268" s="36" t="s">
        <v>2691</v>
      </c>
      <c r="F268" s="36"/>
    </row>
    <row r="269" ht="15.75" customHeight="1">
      <c r="A269" s="36" t="s">
        <v>2692</v>
      </c>
      <c r="B269" s="36" t="s">
        <v>2693</v>
      </c>
      <c r="C269" s="36" t="s">
        <v>1863</v>
      </c>
      <c r="D269" s="36"/>
      <c r="E269" s="36" t="s">
        <v>2694</v>
      </c>
      <c r="F269" s="36"/>
    </row>
    <row r="270" ht="15.75" customHeight="1">
      <c r="A270" s="36" t="s">
        <v>2695</v>
      </c>
      <c r="B270" s="36" t="s">
        <v>2696</v>
      </c>
      <c r="C270" s="36" t="s">
        <v>1817</v>
      </c>
      <c r="D270" s="36" t="s">
        <v>2697</v>
      </c>
      <c r="E270" s="36" t="s">
        <v>2697</v>
      </c>
      <c r="F270" s="36"/>
    </row>
    <row r="271" ht="15.75" customHeight="1">
      <c r="A271" s="36" t="s">
        <v>2698</v>
      </c>
      <c r="B271" s="36" t="s">
        <v>2699</v>
      </c>
      <c r="C271" s="36" t="s">
        <v>1863</v>
      </c>
      <c r="D271" s="36"/>
      <c r="E271" s="36" t="s">
        <v>2700</v>
      </c>
      <c r="F271" s="36"/>
    </row>
    <row r="272" ht="15.75" customHeight="1">
      <c r="A272" s="36" t="s">
        <v>2701</v>
      </c>
      <c r="B272" s="36" t="s">
        <v>2702</v>
      </c>
      <c r="C272" s="36" t="s">
        <v>1863</v>
      </c>
      <c r="D272" s="36" t="s">
        <v>2602</v>
      </c>
      <c r="E272" s="36" t="s">
        <v>2603</v>
      </c>
      <c r="F272" s="36"/>
    </row>
    <row r="273" ht="15.75" customHeight="1">
      <c r="A273" s="36" t="s">
        <v>2703</v>
      </c>
      <c r="B273" s="36" t="s">
        <v>2704</v>
      </c>
      <c r="C273" s="36" t="s">
        <v>1817</v>
      </c>
      <c r="D273" s="36" t="s">
        <v>2705</v>
      </c>
      <c r="E273" s="36" t="s">
        <v>2705</v>
      </c>
      <c r="F273" s="36"/>
    </row>
    <row r="274" ht="15.75" customHeight="1">
      <c r="A274" s="36" t="s">
        <v>2706</v>
      </c>
      <c r="B274" s="36" t="s">
        <v>2707</v>
      </c>
      <c r="C274" s="36" t="s">
        <v>1817</v>
      </c>
      <c r="D274" s="36" t="s">
        <v>2708</v>
      </c>
      <c r="E274" s="36" t="s">
        <v>2708</v>
      </c>
      <c r="F274" s="36"/>
    </row>
    <row r="275" ht="15.75" customHeight="1">
      <c r="A275" s="36" t="s">
        <v>2709</v>
      </c>
      <c r="B275" s="36" t="s">
        <v>2710</v>
      </c>
      <c r="C275" s="36" t="s">
        <v>1817</v>
      </c>
      <c r="D275" s="36" t="s">
        <v>2711</v>
      </c>
      <c r="E275" s="36" t="s">
        <v>2711</v>
      </c>
      <c r="F275" s="36"/>
    </row>
    <row r="276" ht="15.75" customHeight="1">
      <c r="A276" s="36" t="s">
        <v>2712</v>
      </c>
      <c r="B276" s="36" t="s">
        <v>2713</v>
      </c>
      <c r="C276" s="36" t="s">
        <v>1817</v>
      </c>
      <c r="D276" s="36" t="s">
        <v>2714</v>
      </c>
      <c r="E276" s="36" t="s">
        <v>2715</v>
      </c>
      <c r="F276" s="36"/>
    </row>
    <row r="277" ht="15.75" customHeight="1">
      <c r="A277" s="36" t="s">
        <v>2716</v>
      </c>
      <c r="B277" s="36" t="s">
        <v>2717</v>
      </c>
      <c r="C277" s="36" t="s">
        <v>1817</v>
      </c>
      <c r="D277" s="36" t="s">
        <v>2718</v>
      </c>
      <c r="E277" s="36" t="s">
        <v>2718</v>
      </c>
      <c r="F277" s="36"/>
    </row>
    <row r="278" ht="15.75" customHeight="1">
      <c r="A278" s="36" t="s">
        <v>2719</v>
      </c>
      <c r="B278" s="36" t="s">
        <v>2720</v>
      </c>
      <c r="C278" s="36" t="s">
        <v>1863</v>
      </c>
      <c r="D278" s="36"/>
      <c r="E278" s="36" t="s">
        <v>2721</v>
      </c>
      <c r="F278" s="36"/>
    </row>
    <row r="279" ht="15.75" customHeight="1">
      <c r="A279" s="36" t="s">
        <v>2722</v>
      </c>
      <c r="B279" s="36" t="s">
        <v>2723</v>
      </c>
      <c r="C279" s="36" t="s">
        <v>1817</v>
      </c>
      <c r="D279" s="36" t="s">
        <v>2724</v>
      </c>
      <c r="E279" s="36" t="s">
        <v>2725</v>
      </c>
      <c r="F279" s="36"/>
    </row>
    <row r="280" ht="15.75" customHeight="1">
      <c r="A280" s="36" t="s">
        <v>2726</v>
      </c>
      <c r="B280" s="36" t="s">
        <v>2727</v>
      </c>
      <c r="C280" s="36" t="s">
        <v>1863</v>
      </c>
      <c r="D280" s="36"/>
      <c r="E280" s="36" t="s">
        <v>2728</v>
      </c>
      <c r="F280" s="36"/>
    </row>
    <row r="281" ht="15.75" customHeight="1">
      <c r="A281" s="36" t="s">
        <v>2729</v>
      </c>
      <c r="B281" s="36" t="s">
        <v>2730</v>
      </c>
      <c r="C281" s="36" t="s">
        <v>1863</v>
      </c>
      <c r="D281" s="36"/>
      <c r="E281" s="36" t="s">
        <v>2731</v>
      </c>
      <c r="F281" s="36"/>
    </row>
    <row r="282" ht="15.75" customHeight="1">
      <c r="A282" s="36" t="s">
        <v>2732</v>
      </c>
      <c r="B282" s="36" t="s">
        <v>2733</v>
      </c>
      <c r="C282" s="36" t="s">
        <v>1863</v>
      </c>
      <c r="D282" s="36"/>
      <c r="E282" s="36" t="s">
        <v>2734</v>
      </c>
      <c r="F282" s="36"/>
    </row>
    <row r="283" ht="15.75" customHeight="1">
      <c r="A283" s="36" t="s">
        <v>2735</v>
      </c>
      <c r="B283" s="36" t="s">
        <v>2736</v>
      </c>
      <c r="C283" s="36" t="s">
        <v>1863</v>
      </c>
      <c r="D283" s="36" t="s">
        <v>2737</v>
      </c>
      <c r="E283" s="36" t="s">
        <v>2738</v>
      </c>
      <c r="F283" s="36"/>
    </row>
    <row r="284" ht="15.75" customHeight="1">
      <c r="A284" s="36" t="s">
        <v>2739</v>
      </c>
      <c r="B284" s="36" t="s">
        <v>2740</v>
      </c>
      <c r="C284" s="36" t="s">
        <v>1817</v>
      </c>
      <c r="D284" s="36" t="s">
        <v>2741</v>
      </c>
      <c r="E284" s="36" t="s">
        <v>2741</v>
      </c>
      <c r="F284" s="36"/>
    </row>
    <row r="285" ht="15.75" customHeight="1">
      <c r="A285" s="36" t="s">
        <v>2742</v>
      </c>
      <c r="B285" s="36" t="s">
        <v>2743</v>
      </c>
      <c r="C285" s="36" t="s">
        <v>1863</v>
      </c>
      <c r="D285" s="36"/>
      <c r="E285" s="36" t="s">
        <v>2744</v>
      </c>
      <c r="F285" s="36"/>
    </row>
    <row r="286" ht="15.75" customHeight="1">
      <c r="A286" s="36" t="s">
        <v>2745</v>
      </c>
      <c r="B286" s="36" t="s">
        <v>2746</v>
      </c>
      <c r="C286" s="36" t="s">
        <v>1817</v>
      </c>
      <c r="D286" s="36" t="s">
        <v>2747</v>
      </c>
      <c r="E286" s="36" t="s">
        <v>2748</v>
      </c>
      <c r="F286" s="36"/>
    </row>
    <row r="287" ht="15.75" customHeight="1">
      <c r="A287" s="36" t="s">
        <v>2749</v>
      </c>
      <c r="B287" s="36" t="s">
        <v>2750</v>
      </c>
      <c r="C287" s="36" t="s">
        <v>1817</v>
      </c>
      <c r="D287" s="36" t="s">
        <v>2751</v>
      </c>
      <c r="E287" s="36" t="s">
        <v>2752</v>
      </c>
      <c r="F287" s="36"/>
    </row>
    <row r="288" ht="15.75" customHeight="1">
      <c r="A288" s="36" t="s">
        <v>2753</v>
      </c>
      <c r="B288" s="36" t="s">
        <v>2754</v>
      </c>
      <c r="C288" s="36" t="s">
        <v>1817</v>
      </c>
      <c r="D288" s="36" t="s">
        <v>2755</v>
      </c>
      <c r="E288" s="36" t="s">
        <v>2755</v>
      </c>
      <c r="F288" s="36"/>
    </row>
    <row r="289" ht="15.75" customHeight="1">
      <c r="A289" s="36" t="s">
        <v>2756</v>
      </c>
      <c r="B289" s="36" t="s">
        <v>2757</v>
      </c>
      <c r="C289" s="36" t="s">
        <v>1863</v>
      </c>
      <c r="D289" s="36"/>
      <c r="E289" s="36" t="s">
        <v>2758</v>
      </c>
      <c r="F289" s="36"/>
    </row>
    <row r="290" ht="15.75" customHeight="1">
      <c r="A290" s="36" t="s">
        <v>2759</v>
      </c>
      <c r="B290" s="36" t="s">
        <v>2760</v>
      </c>
      <c r="C290" s="36" t="s">
        <v>1817</v>
      </c>
      <c r="D290" s="36" t="s">
        <v>2761</v>
      </c>
      <c r="E290" s="36" t="s">
        <v>2761</v>
      </c>
      <c r="F290" s="36"/>
    </row>
    <row r="291" ht="15.75" customHeight="1">
      <c r="A291" s="36" t="s">
        <v>2762</v>
      </c>
      <c r="B291" s="36" t="s">
        <v>2760</v>
      </c>
      <c r="C291" s="36" t="s">
        <v>1817</v>
      </c>
      <c r="D291" s="36" t="s">
        <v>2761</v>
      </c>
      <c r="E291" s="36" t="s">
        <v>2761</v>
      </c>
      <c r="F291" s="36"/>
    </row>
    <row r="292" ht="15.75" customHeight="1">
      <c r="A292" s="36" t="s">
        <v>2763</v>
      </c>
      <c r="B292" s="36" t="s">
        <v>2764</v>
      </c>
      <c r="C292" s="36" t="s">
        <v>1817</v>
      </c>
      <c r="D292" s="36" t="s">
        <v>2765</v>
      </c>
      <c r="E292" s="36" t="s">
        <v>2766</v>
      </c>
      <c r="F292" s="36"/>
    </row>
    <row r="293" ht="15.75" customHeight="1">
      <c r="A293" s="36" t="s">
        <v>2767</v>
      </c>
      <c r="B293" s="36" t="s">
        <v>2768</v>
      </c>
      <c r="C293" s="36" t="s">
        <v>1863</v>
      </c>
      <c r="D293" s="36"/>
      <c r="E293" s="36" t="s">
        <v>2769</v>
      </c>
      <c r="F293" s="36"/>
    </row>
    <row r="294" ht="15.75" customHeight="1">
      <c r="A294" s="36" t="s">
        <v>2770</v>
      </c>
      <c r="B294" s="36" t="s">
        <v>2771</v>
      </c>
      <c r="C294" s="36" t="s">
        <v>1817</v>
      </c>
      <c r="D294" s="36" t="s">
        <v>2772</v>
      </c>
      <c r="E294" s="36" t="s">
        <v>2772</v>
      </c>
      <c r="F294" s="36"/>
    </row>
    <row r="295" ht="15.75" customHeight="1">
      <c r="A295" s="36" t="s">
        <v>2773</v>
      </c>
      <c r="B295" s="36" t="s">
        <v>2774</v>
      </c>
      <c r="C295" s="36" t="s">
        <v>1863</v>
      </c>
      <c r="D295" s="36"/>
      <c r="E295" s="36" t="s">
        <v>2775</v>
      </c>
      <c r="F295" s="36"/>
    </row>
    <row r="296" ht="15.75" customHeight="1">
      <c r="A296" s="36" t="s">
        <v>2776</v>
      </c>
      <c r="B296" s="36" t="s">
        <v>2777</v>
      </c>
      <c r="C296" s="36" t="s">
        <v>1863</v>
      </c>
      <c r="D296" s="36"/>
      <c r="E296" s="36" t="s">
        <v>2778</v>
      </c>
      <c r="F296" s="36"/>
    </row>
    <row r="297" ht="15.75" customHeight="1">
      <c r="A297" s="36" t="s">
        <v>2779</v>
      </c>
      <c r="B297" s="36" t="s">
        <v>2780</v>
      </c>
      <c r="C297" s="36" t="s">
        <v>1863</v>
      </c>
      <c r="D297" s="36" t="s">
        <v>2781</v>
      </c>
      <c r="E297" s="36"/>
      <c r="F297" s="36"/>
    </row>
    <row r="298" ht="15.75" customHeight="1">
      <c r="A298" s="36" t="s">
        <v>2782</v>
      </c>
      <c r="B298" s="36" t="s">
        <v>2783</v>
      </c>
      <c r="C298" s="36" t="s">
        <v>1863</v>
      </c>
      <c r="D298" s="36" t="s">
        <v>2784</v>
      </c>
      <c r="E298" s="36" t="s">
        <v>2785</v>
      </c>
      <c r="F298" s="36"/>
    </row>
    <row r="299" ht="15.75" customHeight="1">
      <c r="A299" s="36" t="s">
        <v>2786</v>
      </c>
      <c r="B299" s="36" t="s">
        <v>2787</v>
      </c>
      <c r="C299" s="36" t="s">
        <v>1817</v>
      </c>
      <c r="D299" s="36" t="s">
        <v>2788</v>
      </c>
      <c r="E299" s="36" t="s">
        <v>2788</v>
      </c>
      <c r="F299" s="36"/>
    </row>
    <row r="300" ht="15.75" customHeight="1">
      <c r="A300" s="36" t="s">
        <v>2789</v>
      </c>
      <c r="B300" s="36" t="s">
        <v>2790</v>
      </c>
      <c r="C300" s="36" t="s">
        <v>1817</v>
      </c>
      <c r="D300" s="36" t="s">
        <v>2791</v>
      </c>
      <c r="E300" s="36" t="s">
        <v>2792</v>
      </c>
      <c r="F300" s="36"/>
    </row>
    <row r="301" ht="15.75" customHeight="1">
      <c r="A301" s="36" t="s">
        <v>2793</v>
      </c>
      <c r="B301" s="36" t="s">
        <v>2794</v>
      </c>
      <c r="C301" s="36" t="s">
        <v>1863</v>
      </c>
      <c r="D301" s="36" t="s">
        <v>2795</v>
      </c>
      <c r="E301" s="36" t="s">
        <v>2796</v>
      </c>
      <c r="F301" s="36"/>
    </row>
    <row r="302" ht="15.75" customHeight="1">
      <c r="A302" s="36" t="s">
        <v>2797</v>
      </c>
      <c r="B302" s="36" t="s">
        <v>2798</v>
      </c>
      <c r="C302" s="36" t="s">
        <v>1817</v>
      </c>
      <c r="D302" s="36" t="s">
        <v>2799</v>
      </c>
      <c r="E302" s="36" t="s">
        <v>2799</v>
      </c>
      <c r="F302" s="36"/>
    </row>
    <row r="303" ht="15.75" customHeight="1">
      <c r="A303" s="36" t="s">
        <v>2800</v>
      </c>
      <c r="B303" s="36" t="s">
        <v>2801</v>
      </c>
      <c r="C303" s="36" t="s">
        <v>1863</v>
      </c>
      <c r="D303" s="36" t="s">
        <v>2802</v>
      </c>
      <c r="E303" s="36" t="s">
        <v>2803</v>
      </c>
      <c r="F303" s="36"/>
    </row>
    <row r="304" ht="15.75" customHeight="1">
      <c r="A304" s="36" t="s">
        <v>2804</v>
      </c>
      <c r="B304" s="36" t="s">
        <v>2805</v>
      </c>
      <c r="C304" s="36" t="s">
        <v>1863</v>
      </c>
      <c r="D304" s="36" t="s">
        <v>2806</v>
      </c>
      <c r="E304" s="36" t="s">
        <v>2807</v>
      </c>
      <c r="F304" s="36"/>
    </row>
    <row r="305" ht="15.75" customHeight="1">
      <c r="A305" s="36" t="s">
        <v>2808</v>
      </c>
      <c r="B305" s="36" t="s">
        <v>2809</v>
      </c>
      <c r="C305" s="36" t="s">
        <v>1817</v>
      </c>
      <c r="D305" s="36" t="s">
        <v>2810</v>
      </c>
      <c r="E305" s="36" t="s">
        <v>2811</v>
      </c>
      <c r="F305" s="36"/>
    </row>
    <row r="306" ht="15.75" customHeight="1">
      <c r="A306" s="36" t="s">
        <v>2812</v>
      </c>
      <c r="B306" s="36" t="s">
        <v>2813</v>
      </c>
      <c r="C306" s="36" t="s">
        <v>1817</v>
      </c>
      <c r="D306" s="36" t="s">
        <v>2814</v>
      </c>
      <c r="E306" s="36" t="s">
        <v>2815</v>
      </c>
      <c r="F306" s="36"/>
    </row>
    <row r="307" ht="15.75" customHeight="1">
      <c r="A307" s="36" t="s">
        <v>2816</v>
      </c>
      <c r="B307" s="36" t="s">
        <v>2817</v>
      </c>
      <c r="C307" s="36" t="s">
        <v>1863</v>
      </c>
      <c r="D307" s="36" t="s">
        <v>2818</v>
      </c>
      <c r="E307" s="36" t="s">
        <v>2819</v>
      </c>
      <c r="F307" s="36"/>
    </row>
    <row r="308" ht="15.75" customHeight="1">
      <c r="A308" s="36" t="s">
        <v>2820</v>
      </c>
      <c r="B308" s="36" t="s">
        <v>2821</v>
      </c>
      <c r="C308" s="36" t="s">
        <v>1863</v>
      </c>
      <c r="D308" s="36" t="s">
        <v>2822</v>
      </c>
      <c r="E308" s="36" t="s">
        <v>2823</v>
      </c>
      <c r="F308" s="36"/>
    </row>
    <row r="309" ht="15.75" customHeight="1">
      <c r="A309" s="36" t="s">
        <v>2824</v>
      </c>
      <c r="B309" s="36" t="s">
        <v>2825</v>
      </c>
      <c r="C309" s="36" t="s">
        <v>1863</v>
      </c>
      <c r="D309" s="36"/>
      <c r="E309" s="36" t="s">
        <v>2826</v>
      </c>
      <c r="F309" s="36"/>
    </row>
    <row r="310" ht="15.75" customHeight="1">
      <c r="A310" s="36" t="s">
        <v>2827</v>
      </c>
      <c r="B310" s="36" t="s">
        <v>2828</v>
      </c>
      <c r="C310" s="36" t="s">
        <v>1863</v>
      </c>
      <c r="D310" s="36"/>
      <c r="E310" s="36" t="s">
        <v>2829</v>
      </c>
      <c r="F310" s="36"/>
    </row>
    <row r="311" ht="15.75" customHeight="1">
      <c r="A311" s="36" t="s">
        <v>2830</v>
      </c>
      <c r="B311" s="36" t="s">
        <v>2831</v>
      </c>
      <c r="C311" s="36" t="s">
        <v>1863</v>
      </c>
      <c r="D311" s="36"/>
      <c r="E311" s="36" t="s">
        <v>2832</v>
      </c>
      <c r="F311" s="36"/>
    </row>
    <row r="312" ht="15.75" customHeight="1">
      <c r="A312" s="36" t="s">
        <v>2833</v>
      </c>
      <c r="B312" s="36" t="s">
        <v>2834</v>
      </c>
      <c r="C312" s="36" t="s">
        <v>1863</v>
      </c>
      <c r="D312" s="36" t="s">
        <v>2835</v>
      </c>
      <c r="E312" s="36" t="s">
        <v>2835</v>
      </c>
      <c r="F312" s="36"/>
    </row>
    <row r="313" ht="15.75" customHeight="1">
      <c r="A313" s="36" t="s">
        <v>2836</v>
      </c>
      <c r="B313" s="36" t="s">
        <v>2837</v>
      </c>
      <c r="C313" s="36" t="s">
        <v>1817</v>
      </c>
      <c r="D313" s="36" t="s">
        <v>2838</v>
      </c>
      <c r="E313" s="36" t="s">
        <v>2839</v>
      </c>
      <c r="F313" s="36"/>
    </row>
    <row r="314" ht="15.75" customHeight="1">
      <c r="A314" s="36" t="s">
        <v>2840</v>
      </c>
      <c r="B314" s="36" t="s">
        <v>2841</v>
      </c>
      <c r="C314" s="36" t="s">
        <v>1817</v>
      </c>
      <c r="D314" s="36" t="s">
        <v>2842</v>
      </c>
      <c r="E314" s="36" t="s">
        <v>2843</v>
      </c>
      <c r="F314" s="36"/>
    </row>
    <row r="315" ht="15.75" customHeight="1">
      <c r="A315" s="36" t="s">
        <v>2844</v>
      </c>
      <c r="B315" s="36" t="s">
        <v>2845</v>
      </c>
      <c r="C315" s="36" t="s">
        <v>1863</v>
      </c>
      <c r="D315" s="36"/>
      <c r="E315" s="36" t="s">
        <v>2846</v>
      </c>
      <c r="F315" s="36"/>
    </row>
    <row r="316" ht="15.75" customHeight="1">
      <c r="A316" s="36" t="s">
        <v>2847</v>
      </c>
      <c r="B316" s="36" t="s">
        <v>2848</v>
      </c>
      <c r="C316" s="36" t="s">
        <v>1817</v>
      </c>
      <c r="D316" s="36" t="s">
        <v>2849</v>
      </c>
      <c r="E316" s="36" t="s">
        <v>2849</v>
      </c>
      <c r="F316" s="36"/>
    </row>
    <row r="317" ht="15.75" customHeight="1">
      <c r="A317" s="36" t="s">
        <v>2850</v>
      </c>
      <c r="B317" s="36" t="s">
        <v>2851</v>
      </c>
      <c r="C317" s="36" t="s">
        <v>1863</v>
      </c>
      <c r="D317" s="36" t="s">
        <v>2852</v>
      </c>
      <c r="E317" s="36" t="s">
        <v>2853</v>
      </c>
      <c r="F317" s="36"/>
    </row>
    <row r="318" ht="15.75" customHeight="1">
      <c r="A318" s="36" t="s">
        <v>2854</v>
      </c>
      <c r="B318" s="36" t="s">
        <v>2855</v>
      </c>
      <c r="C318" s="36" t="s">
        <v>1863</v>
      </c>
      <c r="D318" s="36" t="s">
        <v>2856</v>
      </c>
      <c r="E318" s="36" t="s">
        <v>2857</v>
      </c>
      <c r="F318" s="36"/>
    </row>
    <row r="319" ht="15.75" customHeight="1">
      <c r="A319" s="36" t="s">
        <v>2858</v>
      </c>
      <c r="B319" s="36" t="s">
        <v>2859</v>
      </c>
      <c r="C319" s="36" t="s">
        <v>1817</v>
      </c>
      <c r="D319" s="36" t="s">
        <v>2860</v>
      </c>
      <c r="E319" s="36" t="s">
        <v>2861</v>
      </c>
      <c r="F319" s="36"/>
    </row>
    <row r="320" ht="15.75" customHeight="1">
      <c r="A320" s="36" t="s">
        <v>2862</v>
      </c>
      <c r="B320" s="36" t="s">
        <v>2863</v>
      </c>
      <c r="C320" s="36" t="s">
        <v>1817</v>
      </c>
      <c r="D320" s="36" t="s">
        <v>2864</v>
      </c>
      <c r="E320" s="36" t="s">
        <v>2864</v>
      </c>
      <c r="F320" s="36"/>
    </row>
    <row r="321" ht="15.75" customHeight="1">
      <c r="A321" s="36" t="s">
        <v>2865</v>
      </c>
      <c r="B321" s="36" t="s">
        <v>2866</v>
      </c>
      <c r="C321" s="36" t="s">
        <v>1863</v>
      </c>
      <c r="D321" s="36" t="s">
        <v>2867</v>
      </c>
      <c r="E321" s="36" t="s">
        <v>2868</v>
      </c>
      <c r="F321" s="36"/>
    </row>
    <row r="322" ht="15.75" customHeight="1">
      <c r="A322" s="36" t="s">
        <v>2869</v>
      </c>
      <c r="B322" s="36" t="s">
        <v>2870</v>
      </c>
      <c r="C322" s="36" t="s">
        <v>1863</v>
      </c>
      <c r="D322" s="36" t="s">
        <v>2871</v>
      </c>
      <c r="E322" s="36" t="s">
        <v>2872</v>
      </c>
      <c r="F322" s="36"/>
    </row>
    <row r="323" ht="15.75" customHeight="1">
      <c r="A323" s="36" t="s">
        <v>2873</v>
      </c>
      <c r="B323" s="36" t="s">
        <v>2874</v>
      </c>
      <c r="C323" s="36" t="s">
        <v>1817</v>
      </c>
      <c r="D323" s="36" t="s">
        <v>2875</v>
      </c>
      <c r="E323" s="36" t="s">
        <v>2876</v>
      </c>
      <c r="F323" s="36"/>
    </row>
    <row r="324" ht="15.75" customHeight="1">
      <c r="A324" s="36" t="s">
        <v>2877</v>
      </c>
      <c r="B324" s="36" t="s">
        <v>2878</v>
      </c>
      <c r="C324" s="36" t="s">
        <v>1817</v>
      </c>
      <c r="D324" s="36" t="s">
        <v>2879</v>
      </c>
      <c r="E324" s="36" t="s">
        <v>2879</v>
      </c>
      <c r="F324" s="36"/>
    </row>
    <row r="325" ht="15.75" customHeight="1">
      <c r="A325" s="36" t="s">
        <v>2880</v>
      </c>
      <c r="B325" s="36" t="s">
        <v>2881</v>
      </c>
      <c r="C325" s="36" t="s">
        <v>1863</v>
      </c>
      <c r="D325" s="36"/>
      <c r="E325" s="36" t="s">
        <v>2882</v>
      </c>
      <c r="F325" s="36"/>
    </row>
    <row r="326" ht="15.75" customHeight="1">
      <c r="A326" s="36" t="s">
        <v>2883</v>
      </c>
      <c r="B326" s="36" t="s">
        <v>2884</v>
      </c>
      <c r="C326" s="36" t="s">
        <v>1817</v>
      </c>
      <c r="D326" s="36" t="s">
        <v>2885</v>
      </c>
      <c r="E326" s="36" t="s">
        <v>2886</v>
      </c>
      <c r="F326" s="36"/>
    </row>
    <row r="327" ht="15.75" customHeight="1">
      <c r="A327" s="36" t="s">
        <v>2887</v>
      </c>
      <c r="B327" s="36" t="s">
        <v>2888</v>
      </c>
      <c r="C327" s="36" t="s">
        <v>1863</v>
      </c>
      <c r="D327" s="36"/>
      <c r="E327" s="36" t="s">
        <v>2889</v>
      </c>
      <c r="F327" s="36"/>
    </row>
    <row r="328" ht="15.75" customHeight="1">
      <c r="A328" s="36" t="s">
        <v>2890</v>
      </c>
      <c r="B328" s="36" t="s">
        <v>2891</v>
      </c>
      <c r="C328" s="36" t="s">
        <v>1863</v>
      </c>
      <c r="D328" s="36"/>
      <c r="E328" s="36" t="s">
        <v>2892</v>
      </c>
      <c r="F328" s="36"/>
    </row>
    <row r="329" ht="15.75" customHeight="1">
      <c r="A329" s="36" t="s">
        <v>2893</v>
      </c>
      <c r="B329" s="36" t="s">
        <v>2894</v>
      </c>
      <c r="C329" s="36" t="s">
        <v>1863</v>
      </c>
      <c r="D329" s="36" t="s">
        <v>2895</v>
      </c>
      <c r="E329" s="36" t="s">
        <v>2896</v>
      </c>
      <c r="F329" s="36"/>
    </row>
    <row r="330" ht="15.75" customHeight="1">
      <c r="A330" s="36" t="s">
        <v>2897</v>
      </c>
      <c r="B330" s="36" t="s">
        <v>2898</v>
      </c>
      <c r="C330" s="36" t="s">
        <v>1817</v>
      </c>
      <c r="D330" s="36" t="s">
        <v>2899</v>
      </c>
      <c r="E330" s="36" t="s">
        <v>2899</v>
      </c>
      <c r="F330" s="36"/>
    </row>
    <row r="331" ht="15.75" customHeight="1">
      <c r="A331" s="36" t="s">
        <v>2900</v>
      </c>
      <c r="B331" s="36" t="s">
        <v>2901</v>
      </c>
      <c r="C331" s="36" t="s">
        <v>1817</v>
      </c>
      <c r="D331" s="36" t="s">
        <v>2902</v>
      </c>
      <c r="E331" s="36" t="s">
        <v>2903</v>
      </c>
      <c r="F331" s="36"/>
    </row>
    <row r="332" ht="15.75" customHeight="1">
      <c r="A332" s="36" t="s">
        <v>2904</v>
      </c>
      <c r="B332" s="36" t="s">
        <v>2905</v>
      </c>
      <c r="C332" s="36" t="s">
        <v>1863</v>
      </c>
      <c r="D332" s="36" t="s">
        <v>2906</v>
      </c>
      <c r="E332" s="36" t="s">
        <v>2907</v>
      </c>
      <c r="F332" s="36"/>
    </row>
    <row r="333" ht="15.75" customHeight="1">
      <c r="A333" s="36" t="s">
        <v>2908</v>
      </c>
      <c r="B333" s="36" t="s">
        <v>2909</v>
      </c>
      <c r="C333" s="36" t="s">
        <v>1817</v>
      </c>
      <c r="D333" s="36" t="s">
        <v>2910</v>
      </c>
      <c r="E333" s="36" t="s">
        <v>2911</v>
      </c>
      <c r="F333" s="36"/>
    </row>
    <row r="334" ht="15.75" customHeight="1">
      <c r="A334" s="36" t="s">
        <v>2912</v>
      </c>
      <c r="B334" s="36" t="s">
        <v>2913</v>
      </c>
      <c r="C334" s="36" t="s">
        <v>1817</v>
      </c>
      <c r="D334" s="36" t="s">
        <v>2914</v>
      </c>
      <c r="E334" s="36" t="s">
        <v>2914</v>
      </c>
      <c r="F334" s="36"/>
    </row>
    <row r="335" ht="15.75" customHeight="1">
      <c r="A335" s="36" t="s">
        <v>2915</v>
      </c>
      <c r="B335" s="36" t="s">
        <v>2916</v>
      </c>
      <c r="C335" s="36" t="s">
        <v>1817</v>
      </c>
      <c r="D335" s="36" t="s">
        <v>2917</v>
      </c>
      <c r="E335" s="36" t="s">
        <v>2917</v>
      </c>
      <c r="F335" s="36"/>
    </row>
    <row r="336" ht="15.75" customHeight="1">
      <c r="A336" s="36" t="s">
        <v>2918</v>
      </c>
      <c r="B336" s="36" t="s">
        <v>2919</v>
      </c>
      <c r="C336" s="36" t="s">
        <v>1863</v>
      </c>
      <c r="D336" s="36"/>
      <c r="E336" s="36" t="s">
        <v>2920</v>
      </c>
      <c r="F336" s="36"/>
    </row>
    <row r="337" ht="15.75" customHeight="1">
      <c r="A337" s="36" t="s">
        <v>2921</v>
      </c>
      <c r="B337" s="36" t="s">
        <v>2922</v>
      </c>
      <c r="C337" s="36" t="s">
        <v>1863</v>
      </c>
      <c r="D337" s="36" t="s">
        <v>2923</v>
      </c>
      <c r="E337" s="36" t="s">
        <v>2924</v>
      </c>
      <c r="F337" s="36"/>
    </row>
    <row r="338" ht="15.75" customHeight="1">
      <c r="A338" s="36" t="s">
        <v>2925</v>
      </c>
      <c r="B338" s="36" t="s">
        <v>2926</v>
      </c>
      <c r="C338" s="36" t="s">
        <v>1863</v>
      </c>
      <c r="D338" s="36"/>
      <c r="E338" s="36" t="s">
        <v>2927</v>
      </c>
      <c r="F338" s="36"/>
    </row>
    <row r="339" ht="15.75" customHeight="1">
      <c r="A339" s="36" t="s">
        <v>2928</v>
      </c>
      <c r="B339" s="36" t="s">
        <v>2929</v>
      </c>
      <c r="C339" s="36" t="s">
        <v>1817</v>
      </c>
      <c r="D339" s="36" t="s">
        <v>2930</v>
      </c>
      <c r="E339" s="36" t="s">
        <v>2931</v>
      </c>
      <c r="F339" s="36"/>
    </row>
    <row r="340" ht="15.75" customHeight="1">
      <c r="A340" s="36" t="s">
        <v>2932</v>
      </c>
      <c r="B340" s="36" t="s">
        <v>2933</v>
      </c>
      <c r="C340" s="36" t="s">
        <v>1817</v>
      </c>
      <c r="D340" s="36" t="s">
        <v>2934</v>
      </c>
      <c r="E340" s="36" t="s">
        <v>2934</v>
      </c>
      <c r="F340" s="36"/>
    </row>
    <row r="341" ht="15.75" customHeight="1">
      <c r="A341" s="36" t="s">
        <v>2935</v>
      </c>
      <c r="B341" s="36" t="s">
        <v>2936</v>
      </c>
      <c r="C341" s="36" t="s">
        <v>1817</v>
      </c>
      <c r="D341" s="36" t="s">
        <v>2937</v>
      </c>
      <c r="E341" s="36" t="s">
        <v>2937</v>
      </c>
      <c r="F341" s="36"/>
    </row>
    <row r="342" ht="15.75" customHeight="1">
      <c r="A342" s="36" t="s">
        <v>2938</v>
      </c>
      <c r="B342" s="36" t="s">
        <v>2939</v>
      </c>
      <c r="C342" s="36" t="s">
        <v>1863</v>
      </c>
      <c r="D342" s="36" t="s">
        <v>2940</v>
      </c>
      <c r="E342" s="36" t="s">
        <v>2941</v>
      </c>
      <c r="F342" s="36"/>
    </row>
    <row r="343" ht="15.75" customHeight="1">
      <c r="A343" s="36" t="s">
        <v>2942</v>
      </c>
      <c r="B343" s="36" t="s">
        <v>2943</v>
      </c>
      <c r="C343" s="36" t="s">
        <v>1817</v>
      </c>
      <c r="D343" s="36" t="s">
        <v>2944</v>
      </c>
      <c r="E343" s="36" t="s">
        <v>2944</v>
      </c>
      <c r="F343" s="36"/>
    </row>
    <row r="344" ht="15.75" customHeight="1">
      <c r="A344" s="36" t="s">
        <v>2945</v>
      </c>
      <c r="B344" s="36" t="s">
        <v>2946</v>
      </c>
      <c r="C344" s="36" t="s">
        <v>1863</v>
      </c>
      <c r="D344" s="36"/>
      <c r="E344" s="36" t="s">
        <v>2947</v>
      </c>
      <c r="F344" s="36"/>
    </row>
    <row r="345" ht="15.75" customHeight="1">
      <c r="A345" s="36" t="s">
        <v>2948</v>
      </c>
      <c r="B345" s="36" t="s">
        <v>2949</v>
      </c>
      <c r="C345" s="36" t="s">
        <v>1817</v>
      </c>
      <c r="D345" s="36" t="s">
        <v>2950</v>
      </c>
      <c r="E345" s="36" t="s">
        <v>2951</v>
      </c>
      <c r="F345" s="36"/>
    </row>
    <row r="346" ht="15.75" customHeight="1">
      <c r="A346" s="36" t="s">
        <v>2952</v>
      </c>
      <c r="B346" s="36" t="s">
        <v>2953</v>
      </c>
      <c r="C346" s="36" t="s">
        <v>1817</v>
      </c>
      <c r="D346" s="36" t="s">
        <v>2954</v>
      </c>
      <c r="E346" s="36" t="s">
        <v>2954</v>
      </c>
      <c r="F346" s="36"/>
    </row>
    <row r="347" ht="15.75" customHeight="1">
      <c r="A347" s="36" t="s">
        <v>2955</v>
      </c>
      <c r="B347" s="36" t="s">
        <v>2956</v>
      </c>
      <c r="C347" s="36" t="s">
        <v>1817</v>
      </c>
      <c r="D347" s="36" t="s">
        <v>2957</v>
      </c>
      <c r="E347" s="36" t="s">
        <v>2957</v>
      </c>
      <c r="F347" s="36"/>
    </row>
    <row r="348" ht="15.75" customHeight="1">
      <c r="A348" s="36" t="s">
        <v>2958</v>
      </c>
      <c r="B348" s="36" t="s">
        <v>2959</v>
      </c>
      <c r="C348" s="36" t="s">
        <v>1817</v>
      </c>
      <c r="D348" s="36" t="s">
        <v>2960</v>
      </c>
      <c r="E348" s="36" t="s">
        <v>2961</v>
      </c>
      <c r="F348" s="36"/>
    </row>
    <row r="349" ht="15.75" customHeight="1">
      <c r="A349" s="36" t="s">
        <v>2962</v>
      </c>
      <c r="B349" s="36" t="s">
        <v>2963</v>
      </c>
      <c r="C349" s="36" t="s">
        <v>1817</v>
      </c>
      <c r="D349" s="36" t="s">
        <v>2964</v>
      </c>
      <c r="E349" s="36" t="s">
        <v>2964</v>
      </c>
      <c r="F349" s="36"/>
    </row>
    <row r="350" ht="15.75" customHeight="1">
      <c r="A350" s="36" t="s">
        <v>2965</v>
      </c>
      <c r="B350" s="36" t="s">
        <v>2966</v>
      </c>
      <c r="C350" s="36" t="s">
        <v>1863</v>
      </c>
      <c r="D350" s="36" t="s">
        <v>2967</v>
      </c>
      <c r="E350" s="36" t="s">
        <v>2968</v>
      </c>
      <c r="F350" s="36"/>
    </row>
    <row r="351" ht="15.75" customHeight="1">
      <c r="A351" s="36" t="s">
        <v>2969</v>
      </c>
      <c r="B351" s="36" t="s">
        <v>2970</v>
      </c>
      <c r="C351" s="36" t="s">
        <v>1863</v>
      </c>
      <c r="D351" s="36" t="s">
        <v>2971</v>
      </c>
      <c r="E351" s="36" t="s">
        <v>2972</v>
      </c>
      <c r="F351" s="36"/>
    </row>
    <row r="352" ht="15.75" customHeight="1">
      <c r="A352" s="36" t="s">
        <v>2973</v>
      </c>
      <c r="B352" s="36" t="s">
        <v>2974</v>
      </c>
      <c r="C352" s="36" t="s">
        <v>1863</v>
      </c>
      <c r="D352" s="36"/>
      <c r="E352" s="36" t="s">
        <v>2975</v>
      </c>
      <c r="F352" s="36"/>
    </row>
    <row r="353" ht="15.75" customHeight="1">
      <c r="A353" s="36" t="s">
        <v>2976</v>
      </c>
      <c r="B353" s="36" t="s">
        <v>2977</v>
      </c>
      <c r="C353" s="36" t="s">
        <v>1863</v>
      </c>
      <c r="D353" s="36"/>
      <c r="E353" s="36" t="s">
        <v>2978</v>
      </c>
      <c r="F353" s="36"/>
    </row>
    <row r="354" ht="15.75" customHeight="1">
      <c r="A354" s="36" t="s">
        <v>2979</v>
      </c>
      <c r="B354" s="36" t="s">
        <v>2980</v>
      </c>
      <c r="C354" s="36" t="s">
        <v>1817</v>
      </c>
      <c r="D354" s="36" t="s">
        <v>2981</v>
      </c>
      <c r="E354" s="36" t="s">
        <v>2981</v>
      </c>
      <c r="F354" s="36"/>
    </row>
    <row r="355" ht="15.75" customHeight="1">
      <c r="A355" s="36" t="s">
        <v>2982</v>
      </c>
      <c r="B355" s="36" t="s">
        <v>2983</v>
      </c>
      <c r="C355" s="36" t="s">
        <v>1817</v>
      </c>
      <c r="D355" s="36" t="s">
        <v>2984</v>
      </c>
      <c r="E355" s="36" t="s">
        <v>2984</v>
      </c>
      <c r="F355" s="36"/>
    </row>
    <row r="356" ht="15.75" customHeight="1">
      <c r="A356" s="36" t="s">
        <v>2985</v>
      </c>
      <c r="B356" s="36" t="s">
        <v>2986</v>
      </c>
      <c r="C356" s="36" t="s">
        <v>1817</v>
      </c>
      <c r="D356" s="36" t="s">
        <v>2987</v>
      </c>
      <c r="E356" s="36" t="s">
        <v>2988</v>
      </c>
      <c r="F356" s="36"/>
    </row>
    <row r="357" ht="15.75" customHeight="1">
      <c r="A357" s="36" t="s">
        <v>2989</v>
      </c>
      <c r="B357" s="36" t="s">
        <v>2990</v>
      </c>
      <c r="C357" s="36" t="s">
        <v>1817</v>
      </c>
      <c r="D357" s="36" t="s">
        <v>2991</v>
      </c>
      <c r="E357" s="36" t="s">
        <v>2991</v>
      </c>
      <c r="F357" s="36"/>
    </row>
    <row r="358" ht="15.75" customHeight="1">
      <c r="A358" s="36" t="s">
        <v>2992</v>
      </c>
      <c r="B358" s="36" t="s">
        <v>2993</v>
      </c>
      <c r="C358" s="36" t="s">
        <v>1863</v>
      </c>
      <c r="D358" s="36" t="s">
        <v>2994</v>
      </c>
      <c r="E358" s="36" t="s">
        <v>2994</v>
      </c>
      <c r="F358" s="36"/>
    </row>
    <row r="359" ht="15.75" customHeight="1">
      <c r="A359" s="36" t="s">
        <v>2995</v>
      </c>
      <c r="B359" s="36" t="s">
        <v>2996</v>
      </c>
      <c r="C359" s="36" t="s">
        <v>1863</v>
      </c>
      <c r="D359" s="36"/>
      <c r="E359" s="36" t="s">
        <v>2997</v>
      </c>
      <c r="F359" s="36"/>
    </row>
    <row r="360" ht="15.75" customHeight="1">
      <c r="A360" s="36" t="s">
        <v>2998</v>
      </c>
      <c r="B360" s="36" t="s">
        <v>2999</v>
      </c>
      <c r="C360" s="36" t="s">
        <v>1863</v>
      </c>
      <c r="D360" s="36" t="s">
        <v>3000</v>
      </c>
      <c r="E360" s="36" t="s">
        <v>3001</v>
      </c>
      <c r="F360" s="36"/>
    </row>
    <row r="361" ht="15.75" customHeight="1">
      <c r="A361" s="36" t="s">
        <v>3002</v>
      </c>
      <c r="B361" s="36" t="s">
        <v>3003</v>
      </c>
      <c r="C361" s="36" t="s">
        <v>1817</v>
      </c>
      <c r="D361" s="36" t="s">
        <v>3004</v>
      </c>
      <c r="E361" s="36" t="s">
        <v>3005</v>
      </c>
      <c r="F361" s="36"/>
    </row>
    <row r="362" ht="15.75" customHeight="1">
      <c r="A362" s="36" t="s">
        <v>3006</v>
      </c>
      <c r="B362" s="36" t="s">
        <v>3007</v>
      </c>
      <c r="C362" s="36" t="s">
        <v>1817</v>
      </c>
      <c r="D362" s="36" t="s">
        <v>3004</v>
      </c>
      <c r="E362" s="36" t="s">
        <v>3005</v>
      </c>
      <c r="F362" s="36"/>
    </row>
    <row r="363" ht="15.75" customHeight="1">
      <c r="A363" s="36" t="s">
        <v>3008</v>
      </c>
      <c r="B363" s="36" t="s">
        <v>3009</v>
      </c>
      <c r="C363" s="36" t="s">
        <v>1863</v>
      </c>
      <c r="D363" s="36" t="s">
        <v>2123</v>
      </c>
      <c r="E363" s="36" t="s">
        <v>2123</v>
      </c>
      <c r="F363" s="36"/>
    </row>
    <row r="364" ht="15.75" customHeight="1">
      <c r="A364" s="36" t="s">
        <v>3010</v>
      </c>
      <c r="B364" s="36" t="s">
        <v>3011</v>
      </c>
      <c r="C364" s="36" t="s">
        <v>1863</v>
      </c>
      <c r="D364" s="36" t="s">
        <v>3012</v>
      </c>
      <c r="E364" s="36" t="s">
        <v>3012</v>
      </c>
      <c r="F364" s="36"/>
    </row>
    <row r="365" ht="15.75" customHeight="1">
      <c r="A365" s="36" t="s">
        <v>3013</v>
      </c>
      <c r="B365" s="36" t="s">
        <v>3014</v>
      </c>
      <c r="C365" s="36" t="s">
        <v>1863</v>
      </c>
      <c r="D365" s="36"/>
      <c r="E365" s="36" t="s">
        <v>3015</v>
      </c>
      <c r="F365" s="36"/>
    </row>
    <row r="366" ht="15.75" customHeight="1">
      <c r="A366" s="36" t="s">
        <v>3016</v>
      </c>
      <c r="B366" s="36" t="s">
        <v>3017</v>
      </c>
      <c r="C366" s="36" t="s">
        <v>1817</v>
      </c>
      <c r="D366" s="36" t="s">
        <v>3018</v>
      </c>
      <c r="E366" s="36" t="s">
        <v>3019</v>
      </c>
      <c r="F366" s="36"/>
    </row>
    <row r="367" ht="15.75" customHeight="1">
      <c r="A367" s="36" t="s">
        <v>3020</v>
      </c>
      <c r="B367" s="36" t="s">
        <v>3021</v>
      </c>
      <c r="C367" s="36" t="s">
        <v>1863</v>
      </c>
      <c r="D367" s="36"/>
      <c r="E367" s="36" t="s">
        <v>3022</v>
      </c>
      <c r="F367" s="36"/>
    </row>
    <row r="368" ht="15.75" customHeight="1">
      <c r="A368" s="36" t="s">
        <v>3023</v>
      </c>
      <c r="B368" s="36" t="s">
        <v>3024</v>
      </c>
      <c r="C368" s="36" t="s">
        <v>1817</v>
      </c>
      <c r="D368" s="36" t="s">
        <v>3025</v>
      </c>
      <c r="E368" s="36" t="s">
        <v>3025</v>
      </c>
      <c r="F368" s="36"/>
    </row>
    <row r="369" ht="15.75" customHeight="1">
      <c r="A369" s="36" t="s">
        <v>3026</v>
      </c>
      <c r="B369" s="36" t="s">
        <v>3027</v>
      </c>
      <c r="C369" s="36" t="s">
        <v>1863</v>
      </c>
      <c r="D369" s="36" t="s">
        <v>3028</v>
      </c>
      <c r="E369" s="36"/>
      <c r="F369" s="36"/>
    </row>
    <row r="370" ht="15.75" customHeight="1">
      <c r="A370" s="36" t="s">
        <v>3029</v>
      </c>
      <c r="B370" s="36" t="s">
        <v>3030</v>
      </c>
      <c r="C370" s="36" t="s">
        <v>1817</v>
      </c>
      <c r="D370" s="36" t="s">
        <v>3031</v>
      </c>
      <c r="E370" s="36" t="s">
        <v>3031</v>
      </c>
      <c r="F370" s="36"/>
    </row>
    <row r="371" ht="15.75" customHeight="1">
      <c r="A371" s="36" t="s">
        <v>3032</v>
      </c>
      <c r="B371" s="36" t="s">
        <v>3033</v>
      </c>
      <c r="C371" s="36" t="s">
        <v>1817</v>
      </c>
      <c r="D371" s="36" t="s">
        <v>3034</v>
      </c>
      <c r="E371" s="36" t="s">
        <v>3034</v>
      </c>
      <c r="F371" s="36"/>
    </row>
    <row r="372" ht="15.75" customHeight="1">
      <c r="A372" s="36" t="s">
        <v>3035</v>
      </c>
      <c r="B372" s="36" t="s">
        <v>3036</v>
      </c>
      <c r="C372" s="36" t="s">
        <v>1863</v>
      </c>
      <c r="D372" s="36" t="s">
        <v>3037</v>
      </c>
      <c r="E372" s="36" t="s">
        <v>3038</v>
      </c>
      <c r="F372" s="36"/>
    </row>
    <row r="373" ht="15.75" customHeight="1">
      <c r="A373" s="36" t="s">
        <v>3039</v>
      </c>
      <c r="B373" s="36" t="s">
        <v>3040</v>
      </c>
      <c r="C373" s="36" t="s">
        <v>1863</v>
      </c>
      <c r="D373" s="36" t="s">
        <v>3041</v>
      </c>
      <c r="E373" s="36" t="s">
        <v>3042</v>
      </c>
      <c r="F373" s="36"/>
    </row>
    <row r="374" ht="15.75" customHeight="1">
      <c r="A374" s="36" t="s">
        <v>3043</v>
      </c>
      <c r="B374" s="36" t="s">
        <v>3044</v>
      </c>
      <c r="C374" s="36" t="s">
        <v>1863</v>
      </c>
      <c r="D374" s="36" t="s">
        <v>3045</v>
      </c>
      <c r="E374" s="36" t="s">
        <v>3046</v>
      </c>
      <c r="F374" s="36"/>
    </row>
    <row r="375" ht="15.75" customHeight="1">
      <c r="A375" s="36" t="s">
        <v>3047</v>
      </c>
      <c r="B375" s="36" t="s">
        <v>3048</v>
      </c>
      <c r="C375" s="36" t="s">
        <v>1863</v>
      </c>
      <c r="D375" s="36"/>
      <c r="E375" s="36" t="s">
        <v>3049</v>
      </c>
      <c r="F375" s="36"/>
    </row>
    <row r="376" ht="15.75" customHeight="1">
      <c r="A376" s="36" t="s">
        <v>3050</v>
      </c>
      <c r="B376" s="36" t="s">
        <v>3051</v>
      </c>
      <c r="C376" s="36" t="s">
        <v>1863</v>
      </c>
      <c r="D376" s="36"/>
      <c r="E376" s="36" t="s">
        <v>3052</v>
      </c>
      <c r="F376" s="36"/>
    </row>
    <row r="377" ht="15.75" customHeight="1">
      <c r="A377" s="36" t="s">
        <v>3053</v>
      </c>
      <c r="B377" s="36" t="s">
        <v>3054</v>
      </c>
      <c r="C377" s="36" t="s">
        <v>1863</v>
      </c>
      <c r="D377" s="36" t="s">
        <v>3055</v>
      </c>
      <c r="E377" s="36" t="s">
        <v>3056</v>
      </c>
      <c r="F377" s="36"/>
    </row>
    <row r="378" ht="15.75" customHeight="1">
      <c r="A378" s="36" t="s">
        <v>3057</v>
      </c>
      <c r="B378" s="36" t="s">
        <v>3058</v>
      </c>
      <c r="C378" s="36" t="s">
        <v>1863</v>
      </c>
      <c r="D378" s="36" t="s">
        <v>3059</v>
      </c>
      <c r="E378" s="36" t="s">
        <v>3060</v>
      </c>
      <c r="F378" s="36"/>
    </row>
    <row r="379" ht="15.75" customHeight="1">
      <c r="A379" s="36" t="s">
        <v>3061</v>
      </c>
      <c r="B379" s="36" t="s">
        <v>3062</v>
      </c>
      <c r="C379" s="36" t="s">
        <v>1863</v>
      </c>
      <c r="D379" s="36"/>
      <c r="E379" s="36" t="s">
        <v>3063</v>
      </c>
      <c r="F379" s="36"/>
    </row>
    <row r="380" ht="15.75" customHeight="1">
      <c r="A380" s="36" t="s">
        <v>3064</v>
      </c>
      <c r="B380" s="36" t="s">
        <v>3065</v>
      </c>
      <c r="C380" s="36" t="s">
        <v>1863</v>
      </c>
      <c r="D380" s="36" t="s">
        <v>3066</v>
      </c>
      <c r="E380" s="36"/>
      <c r="F380" s="36"/>
    </row>
    <row r="381" ht="15.75" customHeight="1">
      <c r="A381" s="36" t="s">
        <v>3067</v>
      </c>
      <c r="B381" s="36" t="s">
        <v>3068</v>
      </c>
      <c r="C381" s="36" t="s">
        <v>1863</v>
      </c>
      <c r="D381" s="36"/>
      <c r="E381" s="36" t="s">
        <v>3069</v>
      </c>
      <c r="F381" s="36"/>
    </row>
    <row r="382" ht="15.75" customHeight="1">
      <c r="A382" s="36" t="s">
        <v>3070</v>
      </c>
      <c r="B382" s="36" t="s">
        <v>3071</v>
      </c>
      <c r="C382" s="36" t="s">
        <v>1863</v>
      </c>
      <c r="D382" s="36"/>
      <c r="E382" s="36" t="s">
        <v>3072</v>
      </c>
      <c r="F382" s="36"/>
    </row>
    <row r="383" ht="15.75" customHeight="1">
      <c r="A383" s="36" t="s">
        <v>3073</v>
      </c>
      <c r="B383" s="36" t="s">
        <v>3074</v>
      </c>
      <c r="C383" s="36" t="s">
        <v>1863</v>
      </c>
      <c r="D383" s="36" t="s">
        <v>3075</v>
      </c>
      <c r="E383" s="36" t="s">
        <v>3076</v>
      </c>
      <c r="F383" s="36"/>
    </row>
    <row r="384" ht="15.75" customHeight="1">
      <c r="A384" s="36" t="s">
        <v>3077</v>
      </c>
      <c r="B384" s="36" t="s">
        <v>3078</v>
      </c>
      <c r="C384" s="36" t="s">
        <v>1817</v>
      </c>
      <c r="D384" s="36" t="s">
        <v>3079</v>
      </c>
      <c r="E384" s="36" t="s">
        <v>3080</v>
      </c>
      <c r="F384" s="36"/>
    </row>
    <row r="385" ht="15.75" customHeight="1">
      <c r="A385" s="36" t="s">
        <v>3081</v>
      </c>
      <c r="B385" s="36" t="s">
        <v>3082</v>
      </c>
      <c r="C385" s="36" t="s">
        <v>1863</v>
      </c>
      <c r="D385" s="36"/>
      <c r="E385" s="36" t="s">
        <v>3083</v>
      </c>
      <c r="F385" s="36"/>
    </row>
    <row r="386" ht="15.75" customHeight="1">
      <c r="A386" s="36" t="s">
        <v>3084</v>
      </c>
      <c r="B386" s="36" t="s">
        <v>3085</v>
      </c>
      <c r="C386" s="36" t="s">
        <v>1817</v>
      </c>
      <c r="D386" s="36" t="s">
        <v>3086</v>
      </c>
      <c r="E386" s="36" t="s">
        <v>3087</v>
      </c>
      <c r="F386" s="36"/>
    </row>
    <row r="387" ht="15.75" customHeight="1">
      <c r="A387" s="36" t="s">
        <v>3088</v>
      </c>
      <c r="B387" s="36" t="s">
        <v>3089</v>
      </c>
      <c r="C387" s="36" t="s">
        <v>1817</v>
      </c>
      <c r="D387" s="36" t="s">
        <v>3090</v>
      </c>
      <c r="E387" s="36" t="s">
        <v>3090</v>
      </c>
      <c r="F387" s="36"/>
    </row>
    <row r="388" ht="15.75" customHeight="1">
      <c r="A388" s="36" t="s">
        <v>3091</v>
      </c>
      <c r="B388" s="36" t="s">
        <v>3092</v>
      </c>
      <c r="C388" s="36" t="s">
        <v>1863</v>
      </c>
      <c r="D388" s="36"/>
      <c r="E388" s="36" t="s">
        <v>3093</v>
      </c>
      <c r="F388" s="36"/>
    </row>
    <row r="389" ht="15.75" customHeight="1">
      <c r="A389" s="36" t="s">
        <v>3094</v>
      </c>
      <c r="B389" s="36" t="s">
        <v>3095</v>
      </c>
      <c r="C389" s="36" t="s">
        <v>1817</v>
      </c>
      <c r="D389" s="36" t="s">
        <v>3096</v>
      </c>
      <c r="E389" s="36" t="s">
        <v>3097</v>
      </c>
      <c r="F389" s="36"/>
    </row>
    <row r="390" ht="15.75" customHeight="1">
      <c r="A390" s="36" t="s">
        <v>3098</v>
      </c>
      <c r="B390" s="36" t="s">
        <v>3099</v>
      </c>
      <c r="C390" s="36" t="s">
        <v>1863</v>
      </c>
      <c r="D390" s="36"/>
      <c r="E390" s="36" t="s">
        <v>3100</v>
      </c>
      <c r="F390" s="36"/>
    </row>
    <row r="391" ht="15.75" customHeight="1">
      <c r="A391" s="36" t="s">
        <v>3101</v>
      </c>
      <c r="B391" s="36" t="s">
        <v>3102</v>
      </c>
      <c r="C391" s="36" t="s">
        <v>1863</v>
      </c>
      <c r="D391" s="36" t="s">
        <v>3103</v>
      </c>
      <c r="E391" s="36" t="s">
        <v>3104</v>
      </c>
      <c r="F391" s="36"/>
    </row>
    <row r="392" ht="15.75" customHeight="1">
      <c r="A392" s="36" t="s">
        <v>3105</v>
      </c>
      <c r="B392" s="36" t="s">
        <v>3106</v>
      </c>
      <c r="C392" s="36" t="s">
        <v>1817</v>
      </c>
      <c r="D392" s="36" t="s">
        <v>3107</v>
      </c>
      <c r="E392" s="36" t="s">
        <v>3107</v>
      </c>
      <c r="F392" s="36"/>
    </row>
    <row r="393" ht="15.75" customHeight="1">
      <c r="A393" s="36" t="s">
        <v>3108</v>
      </c>
      <c r="B393" s="36" t="s">
        <v>3109</v>
      </c>
      <c r="C393" s="36" t="s">
        <v>1863</v>
      </c>
      <c r="D393" s="36" t="s">
        <v>3110</v>
      </c>
      <c r="E393" s="36" t="s">
        <v>3111</v>
      </c>
      <c r="F393" s="36"/>
    </row>
    <row r="394" ht="15.75" customHeight="1">
      <c r="A394" s="36" t="s">
        <v>3112</v>
      </c>
      <c r="B394" s="36" t="s">
        <v>3113</v>
      </c>
      <c r="C394" s="36" t="s">
        <v>1817</v>
      </c>
      <c r="D394" s="36" t="s">
        <v>3114</v>
      </c>
      <c r="E394" s="36" t="s">
        <v>3114</v>
      </c>
      <c r="F394" s="36"/>
    </row>
    <row r="395" ht="15.75" customHeight="1">
      <c r="A395" s="36" t="s">
        <v>3115</v>
      </c>
      <c r="B395" s="36" t="s">
        <v>3116</v>
      </c>
      <c r="C395" s="36" t="s">
        <v>1817</v>
      </c>
      <c r="D395" s="36" t="s">
        <v>3117</v>
      </c>
      <c r="E395" s="36" t="s">
        <v>3117</v>
      </c>
      <c r="F395" s="36"/>
    </row>
    <row r="396" ht="15.75" customHeight="1">
      <c r="A396" s="36" t="s">
        <v>3118</v>
      </c>
      <c r="B396" s="36" t="s">
        <v>3119</v>
      </c>
      <c r="C396" s="36" t="s">
        <v>1817</v>
      </c>
      <c r="D396" s="36" t="s">
        <v>3120</v>
      </c>
      <c r="E396" s="36" t="s">
        <v>3121</v>
      </c>
      <c r="F396" s="36"/>
    </row>
    <row r="397" ht="15.75" customHeight="1">
      <c r="A397" s="36" t="s">
        <v>3122</v>
      </c>
      <c r="B397" s="36" t="s">
        <v>3123</v>
      </c>
      <c r="C397" s="36" t="s">
        <v>1863</v>
      </c>
      <c r="D397" s="36"/>
      <c r="E397" s="36" t="s">
        <v>3124</v>
      </c>
      <c r="F397" s="36"/>
    </row>
    <row r="398" ht="15.75" customHeight="1">
      <c r="A398" s="36" t="s">
        <v>3125</v>
      </c>
      <c r="B398" s="36" t="s">
        <v>3126</v>
      </c>
      <c r="C398" s="36" t="s">
        <v>1817</v>
      </c>
      <c r="D398" s="36" t="s">
        <v>3127</v>
      </c>
      <c r="E398" s="36" t="s">
        <v>3128</v>
      </c>
      <c r="F398" s="36"/>
    </row>
    <row r="399" ht="15.75" customHeight="1">
      <c r="A399" s="36" t="s">
        <v>3129</v>
      </c>
      <c r="B399" s="36" t="s">
        <v>3130</v>
      </c>
      <c r="C399" s="36" t="s">
        <v>1863</v>
      </c>
      <c r="D399" s="36"/>
      <c r="E399" s="36" t="s">
        <v>3131</v>
      </c>
      <c r="F399" s="36"/>
    </row>
    <row r="400" ht="15.75" customHeight="1">
      <c r="A400" s="36" t="s">
        <v>3132</v>
      </c>
      <c r="B400" s="36" t="s">
        <v>3133</v>
      </c>
      <c r="C400" s="36" t="s">
        <v>1817</v>
      </c>
      <c r="D400" s="36" t="s">
        <v>3134</v>
      </c>
      <c r="E400" s="36" t="s">
        <v>3134</v>
      </c>
      <c r="F400" s="36"/>
    </row>
    <row r="401" ht="15.75" customHeight="1">
      <c r="A401" s="36" t="s">
        <v>3135</v>
      </c>
      <c r="B401" s="36" t="s">
        <v>3136</v>
      </c>
      <c r="C401" s="36" t="s">
        <v>1817</v>
      </c>
      <c r="D401" s="36" t="s">
        <v>3137</v>
      </c>
      <c r="E401" s="36" t="s">
        <v>3138</v>
      </c>
      <c r="F401" s="36"/>
    </row>
    <row r="402" ht="15.75" customHeight="1">
      <c r="A402" s="36" t="s">
        <v>3139</v>
      </c>
      <c r="B402" s="36" t="s">
        <v>3140</v>
      </c>
      <c r="C402" s="36" t="s">
        <v>1817</v>
      </c>
      <c r="D402" s="36" t="s">
        <v>3141</v>
      </c>
      <c r="E402" s="36" t="s">
        <v>3141</v>
      </c>
      <c r="F402" s="36"/>
    </row>
    <row r="403" ht="15.75" customHeight="1">
      <c r="A403" s="36" t="s">
        <v>3142</v>
      </c>
      <c r="B403" s="36" t="s">
        <v>3143</v>
      </c>
      <c r="C403" s="36" t="s">
        <v>1863</v>
      </c>
      <c r="D403" s="36"/>
      <c r="E403" s="36" t="s">
        <v>3144</v>
      </c>
      <c r="F403" s="36"/>
    </row>
    <row r="404" ht="15.75" customHeight="1">
      <c r="A404" s="36" t="s">
        <v>3145</v>
      </c>
      <c r="B404" s="36" t="s">
        <v>3146</v>
      </c>
      <c r="C404" s="36" t="s">
        <v>1817</v>
      </c>
      <c r="D404" s="36" t="s">
        <v>3147</v>
      </c>
      <c r="E404" s="36" t="s">
        <v>3148</v>
      </c>
      <c r="F404" s="36"/>
    </row>
    <row r="405" ht="15.75" customHeight="1">
      <c r="A405" s="36" t="s">
        <v>3149</v>
      </c>
      <c r="B405" s="36" t="s">
        <v>3150</v>
      </c>
      <c r="C405" s="36" t="s">
        <v>1863</v>
      </c>
      <c r="D405" s="36" t="s">
        <v>3151</v>
      </c>
      <c r="E405" s="36" t="s">
        <v>3152</v>
      </c>
      <c r="F405" s="36"/>
    </row>
    <row r="406" ht="15.75" customHeight="1">
      <c r="A406" s="36" t="s">
        <v>3153</v>
      </c>
      <c r="B406" s="36" t="s">
        <v>3154</v>
      </c>
      <c r="C406" s="36" t="s">
        <v>1817</v>
      </c>
      <c r="D406" s="36" t="s">
        <v>3155</v>
      </c>
      <c r="E406" s="36" t="s">
        <v>3155</v>
      </c>
      <c r="F406" s="36"/>
    </row>
    <row r="407" ht="15.75" customHeight="1">
      <c r="A407" s="36" t="s">
        <v>3156</v>
      </c>
      <c r="B407" s="36" t="s">
        <v>3157</v>
      </c>
      <c r="C407" s="36" t="s">
        <v>1817</v>
      </c>
      <c r="D407" s="36" t="s">
        <v>3158</v>
      </c>
      <c r="E407" s="36" t="s">
        <v>3159</v>
      </c>
      <c r="F407" s="36"/>
    </row>
    <row r="408" ht="15.75" customHeight="1">
      <c r="A408" s="36" t="s">
        <v>3160</v>
      </c>
      <c r="B408" s="36" t="s">
        <v>3161</v>
      </c>
      <c r="C408" s="36" t="s">
        <v>1817</v>
      </c>
      <c r="D408" s="36" t="s">
        <v>3162</v>
      </c>
      <c r="E408" s="36" t="s">
        <v>3162</v>
      </c>
      <c r="F408" s="36"/>
    </row>
    <row r="409" ht="15.75" customHeight="1">
      <c r="A409" s="36" t="s">
        <v>3163</v>
      </c>
      <c r="B409" s="36" t="s">
        <v>3164</v>
      </c>
      <c r="C409" s="36" t="s">
        <v>1863</v>
      </c>
      <c r="D409" s="36"/>
      <c r="E409" s="36" t="s">
        <v>3165</v>
      </c>
      <c r="F409" s="36"/>
    </row>
    <row r="410" ht="15.75" customHeight="1">
      <c r="A410" s="36" t="s">
        <v>3166</v>
      </c>
      <c r="B410" s="36" t="s">
        <v>3167</v>
      </c>
      <c r="C410" s="36" t="s">
        <v>1863</v>
      </c>
      <c r="D410" s="36"/>
      <c r="E410" s="36" t="s">
        <v>3168</v>
      </c>
      <c r="F410" s="36"/>
    </row>
    <row r="411" ht="15.75" customHeight="1">
      <c r="A411" s="36" t="s">
        <v>3169</v>
      </c>
      <c r="B411" s="36" t="s">
        <v>3170</v>
      </c>
      <c r="C411" s="36" t="s">
        <v>1817</v>
      </c>
      <c r="D411" s="36" t="s">
        <v>3171</v>
      </c>
      <c r="E411" s="36" t="s">
        <v>3171</v>
      </c>
      <c r="F411" s="36"/>
    </row>
    <row r="412" ht="15.75" customHeight="1">
      <c r="A412" s="36" t="s">
        <v>3172</v>
      </c>
      <c r="B412" s="36" t="s">
        <v>3173</v>
      </c>
      <c r="C412" s="36" t="s">
        <v>1817</v>
      </c>
      <c r="D412" s="36" t="s">
        <v>3174</v>
      </c>
      <c r="E412" s="36" t="s">
        <v>3174</v>
      </c>
      <c r="F412" s="36"/>
    </row>
    <row r="413" ht="15.75" customHeight="1">
      <c r="A413" s="36" t="s">
        <v>3175</v>
      </c>
      <c r="B413" s="36" t="s">
        <v>3176</v>
      </c>
      <c r="C413" s="36" t="s">
        <v>1817</v>
      </c>
      <c r="D413" s="36" t="s">
        <v>3177</v>
      </c>
      <c r="E413" s="36" t="s">
        <v>3177</v>
      </c>
      <c r="F413" s="36"/>
    </row>
    <row r="414" ht="15.75" customHeight="1">
      <c r="A414" s="36" t="s">
        <v>3178</v>
      </c>
      <c r="B414" s="36" t="s">
        <v>3179</v>
      </c>
      <c r="C414" s="36" t="s">
        <v>1863</v>
      </c>
      <c r="D414" s="36"/>
      <c r="E414" s="36" t="s">
        <v>3180</v>
      </c>
      <c r="F414" s="36"/>
    </row>
    <row r="415" ht="15.75" customHeight="1">
      <c r="A415" s="36" t="s">
        <v>3181</v>
      </c>
      <c r="B415" s="36" t="s">
        <v>3182</v>
      </c>
      <c r="C415" s="36" t="s">
        <v>1817</v>
      </c>
      <c r="D415" s="36" t="s">
        <v>3183</v>
      </c>
      <c r="E415" s="36" t="s">
        <v>3183</v>
      </c>
      <c r="F415" s="36"/>
    </row>
    <row r="416" ht="15.75" customHeight="1">
      <c r="A416" s="36" t="s">
        <v>3184</v>
      </c>
      <c r="B416" s="36" t="s">
        <v>3185</v>
      </c>
      <c r="C416" s="36" t="s">
        <v>1817</v>
      </c>
      <c r="D416" s="36" t="s">
        <v>3186</v>
      </c>
      <c r="E416" s="36" t="s">
        <v>3186</v>
      </c>
      <c r="F416" s="36"/>
    </row>
    <row r="417" ht="15.75" customHeight="1">
      <c r="A417" s="36" t="s">
        <v>3187</v>
      </c>
      <c r="B417" s="36" t="s">
        <v>3188</v>
      </c>
      <c r="C417" s="36" t="s">
        <v>1863</v>
      </c>
      <c r="D417" s="36"/>
      <c r="E417" s="36" t="s">
        <v>3189</v>
      </c>
      <c r="F417" s="36"/>
    </row>
    <row r="418" ht="15.75" customHeight="1">
      <c r="A418" s="36" t="s">
        <v>3190</v>
      </c>
      <c r="B418" s="36" t="s">
        <v>3191</v>
      </c>
      <c r="C418" s="36" t="s">
        <v>1863</v>
      </c>
      <c r="D418" s="36"/>
      <c r="E418" s="36" t="s">
        <v>3192</v>
      </c>
      <c r="F418" s="36"/>
    </row>
    <row r="419" ht="15.75" customHeight="1">
      <c r="A419" s="36" t="s">
        <v>3193</v>
      </c>
      <c r="B419" s="36" t="s">
        <v>3194</v>
      </c>
      <c r="C419" s="36" t="s">
        <v>1863</v>
      </c>
      <c r="D419" s="36"/>
      <c r="E419" s="36" t="s">
        <v>3195</v>
      </c>
      <c r="F419" s="36"/>
    </row>
    <row r="420" ht="15.75" customHeight="1">
      <c r="A420" s="36" t="s">
        <v>3196</v>
      </c>
      <c r="B420" s="36" t="s">
        <v>3197</v>
      </c>
      <c r="C420" s="36" t="s">
        <v>1817</v>
      </c>
      <c r="D420" s="36" t="s">
        <v>3198</v>
      </c>
      <c r="E420" s="36" t="s">
        <v>3198</v>
      </c>
      <c r="F420" s="36"/>
    </row>
    <row r="421" ht="15.75" customHeight="1">
      <c r="A421" s="36" t="s">
        <v>3199</v>
      </c>
      <c r="B421" s="36" t="s">
        <v>3200</v>
      </c>
      <c r="C421" s="36" t="s">
        <v>1863</v>
      </c>
      <c r="D421" s="36"/>
      <c r="E421" s="36" t="s">
        <v>3201</v>
      </c>
      <c r="F421" s="36"/>
    </row>
    <row r="422" ht="15.75" customHeight="1">
      <c r="A422" s="36" t="s">
        <v>3202</v>
      </c>
      <c r="B422" s="36" t="s">
        <v>3203</v>
      </c>
      <c r="C422" s="36" t="s">
        <v>1863</v>
      </c>
      <c r="D422" s="36"/>
      <c r="E422" s="36" t="s">
        <v>3204</v>
      </c>
      <c r="F422" s="36"/>
    </row>
    <row r="423" ht="15.75" customHeight="1">
      <c r="A423" s="36" t="s">
        <v>3205</v>
      </c>
      <c r="B423" s="36" t="s">
        <v>3206</v>
      </c>
      <c r="C423" s="36" t="s">
        <v>1817</v>
      </c>
      <c r="D423" s="36" t="s">
        <v>3207</v>
      </c>
      <c r="E423" s="36" t="s">
        <v>3207</v>
      </c>
      <c r="F423" s="36"/>
    </row>
    <row r="424" ht="15.75" customHeight="1">
      <c r="A424" s="36" t="s">
        <v>3208</v>
      </c>
      <c r="B424" s="36" t="s">
        <v>3209</v>
      </c>
      <c r="C424" s="36" t="s">
        <v>1817</v>
      </c>
      <c r="D424" s="36" t="s">
        <v>3210</v>
      </c>
      <c r="E424" s="36" t="s">
        <v>3210</v>
      </c>
      <c r="F424" s="36"/>
    </row>
    <row r="425" ht="15.75" customHeight="1">
      <c r="A425" s="36" t="s">
        <v>3211</v>
      </c>
      <c r="B425" s="36" t="s">
        <v>3212</v>
      </c>
      <c r="C425" s="36" t="s">
        <v>1863</v>
      </c>
      <c r="D425" s="36"/>
      <c r="E425" s="36" t="s">
        <v>3213</v>
      </c>
      <c r="F425" s="36"/>
    </row>
    <row r="426" ht="15.75" customHeight="1">
      <c r="A426" s="36" t="s">
        <v>3214</v>
      </c>
      <c r="B426" s="36" t="s">
        <v>3215</v>
      </c>
      <c r="C426" s="36" t="s">
        <v>1863</v>
      </c>
      <c r="D426" s="36"/>
      <c r="E426" s="36" t="s">
        <v>3216</v>
      </c>
      <c r="F426" s="36"/>
    </row>
    <row r="427" ht="15.75" customHeight="1">
      <c r="A427" s="36" t="s">
        <v>3217</v>
      </c>
      <c r="B427" s="36" t="s">
        <v>3218</v>
      </c>
      <c r="C427" s="36" t="s">
        <v>1863</v>
      </c>
      <c r="D427" s="36" t="s">
        <v>3219</v>
      </c>
      <c r="E427" s="36" t="s">
        <v>3220</v>
      </c>
      <c r="F427" s="36"/>
    </row>
    <row r="428" ht="15.75" customHeight="1">
      <c r="A428" s="36" t="s">
        <v>3221</v>
      </c>
      <c r="B428" s="36" t="s">
        <v>3222</v>
      </c>
      <c r="C428" s="36" t="s">
        <v>1817</v>
      </c>
      <c r="D428" s="36" t="s">
        <v>3223</v>
      </c>
      <c r="E428" s="36" t="s">
        <v>3223</v>
      </c>
      <c r="F428" s="36"/>
    </row>
    <row r="429" ht="15.75" customHeight="1">
      <c r="A429" s="36" t="s">
        <v>3224</v>
      </c>
      <c r="B429" s="36" t="s">
        <v>3225</v>
      </c>
      <c r="C429" s="36" t="s">
        <v>1817</v>
      </c>
      <c r="D429" s="36" t="s">
        <v>3226</v>
      </c>
      <c r="E429" s="36" t="s">
        <v>3227</v>
      </c>
      <c r="F429" s="36"/>
    </row>
    <row r="430" ht="15.75" customHeight="1">
      <c r="A430" s="36" t="s">
        <v>3228</v>
      </c>
      <c r="B430" s="36" t="s">
        <v>3229</v>
      </c>
      <c r="C430" s="36" t="s">
        <v>1863</v>
      </c>
      <c r="D430" s="36"/>
      <c r="E430" s="36" t="s">
        <v>3230</v>
      </c>
      <c r="F430" s="36"/>
    </row>
    <row r="431" ht="15.75" customHeight="1">
      <c r="A431" s="36" t="s">
        <v>3231</v>
      </c>
      <c r="B431" s="36" t="s">
        <v>3232</v>
      </c>
      <c r="C431" s="36" t="s">
        <v>1817</v>
      </c>
      <c r="D431" s="36" t="s">
        <v>3233</v>
      </c>
      <c r="E431" s="36" t="s">
        <v>3233</v>
      </c>
      <c r="F431" s="36"/>
    </row>
    <row r="432" ht="15.75" customHeight="1">
      <c r="A432" s="36" t="s">
        <v>3234</v>
      </c>
      <c r="B432" s="36" t="s">
        <v>3235</v>
      </c>
      <c r="C432" s="36" t="s">
        <v>1817</v>
      </c>
      <c r="D432" s="36" t="s">
        <v>3236</v>
      </c>
      <c r="E432" s="36" t="s">
        <v>3237</v>
      </c>
      <c r="F432" s="36"/>
    </row>
    <row r="433" ht="15.75" customHeight="1">
      <c r="A433" s="36" t="s">
        <v>3238</v>
      </c>
      <c r="B433" s="36" t="s">
        <v>3239</v>
      </c>
      <c r="C433" s="36" t="s">
        <v>1863</v>
      </c>
      <c r="D433" s="36"/>
      <c r="E433" s="36" t="s">
        <v>3240</v>
      </c>
      <c r="F433" s="36"/>
    </row>
    <row r="434" ht="15.75" customHeight="1">
      <c r="A434" s="36" t="s">
        <v>3241</v>
      </c>
      <c r="B434" s="36" t="s">
        <v>3242</v>
      </c>
      <c r="C434" s="36" t="s">
        <v>1863</v>
      </c>
      <c r="D434" s="36" t="s">
        <v>3243</v>
      </c>
      <c r="E434" s="36" t="s">
        <v>3244</v>
      </c>
      <c r="F434" s="36"/>
    </row>
    <row r="435" ht="15.75" customHeight="1">
      <c r="A435" s="36" t="s">
        <v>3245</v>
      </c>
      <c r="B435" s="36" t="s">
        <v>3246</v>
      </c>
      <c r="C435" s="36" t="s">
        <v>1863</v>
      </c>
      <c r="D435" s="36" t="s">
        <v>3247</v>
      </c>
      <c r="E435" s="36" t="s">
        <v>3248</v>
      </c>
      <c r="F435" s="36"/>
    </row>
    <row r="436" ht="15.75" customHeight="1">
      <c r="A436" s="36" t="s">
        <v>3249</v>
      </c>
      <c r="B436" s="36" t="s">
        <v>3250</v>
      </c>
      <c r="C436" s="36" t="s">
        <v>1863</v>
      </c>
      <c r="D436" s="36"/>
      <c r="E436" s="36" t="s">
        <v>3251</v>
      </c>
      <c r="F436" s="36"/>
    </row>
    <row r="437" ht="15.75" customHeight="1">
      <c r="A437" s="36" t="s">
        <v>3252</v>
      </c>
      <c r="B437" s="36" t="s">
        <v>3253</v>
      </c>
      <c r="C437" s="36" t="s">
        <v>1817</v>
      </c>
      <c r="D437" s="36" t="s">
        <v>3254</v>
      </c>
      <c r="E437" s="36" t="s">
        <v>3255</v>
      </c>
      <c r="F437" s="36"/>
    </row>
    <row r="438" ht="15.75" customHeight="1">
      <c r="A438" s="36" t="s">
        <v>3256</v>
      </c>
      <c r="B438" s="36" t="s">
        <v>3257</v>
      </c>
      <c r="C438" s="36" t="s">
        <v>1863</v>
      </c>
      <c r="D438" s="36"/>
      <c r="E438" s="36" t="s">
        <v>3258</v>
      </c>
      <c r="F438" s="36"/>
    </row>
    <row r="439" ht="15.75" customHeight="1">
      <c r="A439" s="36" t="s">
        <v>3259</v>
      </c>
      <c r="B439" s="36" t="s">
        <v>3260</v>
      </c>
      <c r="C439" s="36" t="s">
        <v>1817</v>
      </c>
      <c r="D439" s="36" t="s">
        <v>3261</v>
      </c>
      <c r="E439" s="36" t="s">
        <v>3261</v>
      </c>
      <c r="F439" s="36"/>
    </row>
    <row r="440" ht="15.75" customHeight="1">
      <c r="A440" s="36" t="s">
        <v>3262</v>
      </c>
      <c r="B440" s="36" t="s">
        <v>3263</v>
      </c>
      <c r="C440" s="36" t="s">
        <v>1863</v>
      </c>
      <c r="D440" s="36"/>
      <c r="E440" s="36" t="s">
        <v>3264</v>
      </c>
      <c r="F440" s="36"/>
    </row>
    <row r="441" ht="15.75" customHeight="1">
      <c r="A441" s="36" t="s">
        <v>3265</v>
      </c>
      <c r="B441" s="36" t="s">
        <v>3266</v>
      </c>
      <c r="C441" s="36" t="s">
        <v>1863</v>
      </c>
      <c r="D441" s="36" t="s">
        <v>3267</v>
      </c>
      <c r="E441" s="36" t="s">
        <v>3268</v>
      </c>
      <c r="F441" s="36"/>
    </row>
    <row r="442" ht="15.75" customHeight="1">
      <c r="A442" s="36" t="s">
        <v>3269</v>
      </c>
      <c r="B442" s="36" t="s">
        <v>3270</v>
      </c>
      <c r="C442" s="36" t="s">
        <v>1863</v>
      </c>
      <c r="D442" s="36"/>
      <c r="E442" s="36" t="s">
        <v>3271</v>
      </c>
      <c r="F442" s="36"/>
    </row>
    <row r="443" ht="15.75" customHeight="1">
      <c r="A443" s="36" t="s">
        <v>3272</v>
      </c>
      <c r="B443" s="36" t="s">
        <v>3273</v>
      </c>
      <c r="C443" s="36" t="s">
        <v>1817</v>
      </c>
      <c r="D443" s="36" t="s">
        <v>3274</v>
      </c>
      <c r="E443" s="36" t="s">
        <v>3274</v>
      </c>
      <c r="F443" s="36"/>
    </row>
    <row r="444" ht="15.75" customHeight="1">
      <c r="A444" s="36" t="s">
        <v>3275</v>
      </c>
      <c r="B444" s="36" t="s">
        <v>3276</v>
      </c>
      <c r="C444" s="36" t="s">
        <v>1863</v>
      </c>
      <c r="D444" s="36"/>
      <c r="E444" s="36" t="s">
        <v>3277</v>
      </c>
      <c r="F444" s="36"/>
    </row>
    <row r="445" ht="15.75" customHeight="1">
      <c r="A445" s="36" t="s">
        <v>3278</v>
      </c>
      <c r="B445" s="36" t="s">
        <v>3279</v>
      </c>
      <c r="C445" s="36" t="s">
        <v>1863</v>
      </c>
      <c r="D445" s="36"/>
      <c r="E445" s="36" t="s">
        <v>3280</v>
      </c>
      <c r="F445" s="36"/>
    </row>
    <row r="446" ht="15.75" customHeight="1">
      <c r="A446" s="36" t="s">
        <v>3281</v>
      </c>
      <c r="B446" s="36" t="s">
        <v>3282</v>
      </c>
      <c r="C446" s="36" t="s">
        <v>1863</v>
      </c>
      <c r="D446" s="36"/>
      <c r="E446" s="36" t="s">
        <v>3283</v>
      </c>
      <c r="F446" s="36"/>
    </row>
    <row r="447" ht="15.75" customHeight="1">
      <c r="A447" s="36" t="s">
        <v>3284</v>
      </c>
      <c r="B447" s="36" t="s">
        <v>3285</v>
      </c>
      <c r="C447" s="36" t="s">
        <v>1863</v>
      </c>
      <c r="D447" s="36"/>
      <c r="E447" s="36" t="s">
        <v>3286</v>
      </c>
      <c r="F447" s="36"/>
    </row>
    <row r="448" ht="15.75" customHeight="1">
      <c r="A448" s="36" t="s">
        <v>3287</v>
      </c>
      <c r="B448" s="36" t="s">
        <v>3288</v>
      </c>
      <c r="C448" s="36" t="s">
        <v>1863</v>
      </c>
      <c r="D448" s="36"/>
      <c r="E448" s="36" t="s">
        <v>3289</v>
      </c>
      <c r="F448" s="36"/>
    </row>
    <row r="449" ht="15.75" customHeight="1">
      <c r="A449" s="36" t="s">
        <v>3290</v>
      </c>
      <c r="B449" s="36" t="s">
        <v>3291</v>
      </c>
      <c r="C449" s="36" t="s">
        <v>1863</v>
      </c>
      <c r="D449" s="36"/>
      <c r="E449" s="36" t="s">
        <v>3292</v>
      </c>
      <c r="F449" s="36"/>
    </row>
    <row r="450" ht="15.75" customHeight="1">
      <c r="A450" s="36" t="s">
        <v>3293</v>
      </c>
      <c r="B450" s="36" t="s">
        <v>3294</v>
      </c>
      <c r="C450" s="36" t="s">
        <v>1863</v>
      </c>
      <c r="D450" s="36" t="s">
        <v>3295</v>
      </c>
      <c r="E450" s="36" t="s">
        <v>3296</v>
      </c>
      <c r="F450" s="36"/>
    </row>
    <row r="451" ht="15.75" customHeight="1">
      <c r="A451" s="36" t="s">
        <v>3297</v>
      </c>
      <c r="B451" s="36" t="s">
        <v>3298</v>
      </c>
      <c r="C451" s="36" t="s">
        <v>1817</v>
      </c>
      <c r="D451" s="36" t="s">
        <v>3299</v>
      </c>
      <c r="E451" s="36" t="s">
        <v>3299</v>
      </c>
      <c r="F451" s="36"/>
    </row>
    <row r="452" ht="15.75" customHeight="1">
      <c r="A452" s="36" t="s">
        <v>3300</v>
      </c>
      <c r="B452" s="36" t="s">
        <v>3301</v>
      </c>
      <c r="C452" s="36" t="s">
        <v>1817</v>
      </c>
      <c r="D452" s="36" t="s">
        <v>3302</v>
      </c>
      <c r="E452" s="36" t="s">
        <v>3302</v>
      </c>
      <c r="F452" s="36"/>
    </row>
    <row r="453" ht="15.75" customHeight="1">
      <c r="A453" s="36" t="s">
        <v>3303</v>
      </c>
      <c r="B453" s="36" t="s">
        <v>3304</v>
      </c>
      <c r="C453" s="36" t="s">
        <v>1863</v>
      </c>
      <c r="D453" s="36"/>
      <c r="E453" s="36" t="s">
        <v>3305</v>
      </c>
      <c r="F453" s="36"/>
    </row>
    <row r="454" ht="15.75" customHeight="1">
      <c r="A454" s="36" t="s">
        <v>3306</v>
      </c>
      <c r="B454" s="36" t="s">
        <v>3307</v>
      </c>
      <c r="C454" s="36" t="s">
        <v>1817</v>
      </c>
      <c r="D454" s="36" t="s">
        <v>3308</v>
      </c>
      <c r="E454" s="36" t="s">
        <v>3308</v>
      </c>
      <c r="F454" s="36"/>
    </row>
    <row r="455" ht="15.75" customHeight="1">
      <c r="A455" s="36" t="s">
        <v>3309</v>
      </c>
      <c r="B455" s="36" t="s">
        <v>3310</v>
      </c>
      <c r="C455" s="36" t="s">
        <v>1817</v>
      </c>
      <c r="D455" s="36" t="s">
        <v>3311</v>
      </c>
      <c r="E455" s="36" t="s">
        <v>3311</v>
      </c>
      <c r="F455" s="36"/>
    </row>
    <row r="456" ht="15.75" customHeight="1">
      <c r="A456" s="36" t="s">
        <v>3312</v>
      </c>
      <c r="B456" s="36" t="s">
        <v>3313</v>
      </c>
      <c r="C456" s="36" t="s">
        <v>1817</v>
      </c>
      <c r="D456" s="36" t="s">
        <v>3314</v>
      </c>
      <c r="E456" s="36" t="s">
        <v>3315</v>
      </c>
      <c r="F456" s="36"/>
    </row>
    <row r="457" ht="15.75" customHeight="1">
      <c r="A457" s="36" t="s">
        <v>3316</v>
      </c>
      <c r="B457" s="36" t="s">
        <v>3317</v>
      </c>
      <c r="C457" s="36" t="s">
        <v>1817</v>
      </c>
      <c r="D457" s="36" t="s">
        <v>3318</v>
      </c>
      <c r="E457" s="36" t="s">
        <v>3318</v>
      </c>
      <c r="F457" s="36"/>
    </row>
    <row r="458" ht="15.75" customHeight="1">
      <c r="A458" s="36" t="s">
        <v>3319</v>
      </c>
      <c r="B458" s="36" t="s">
        <v>3320</v>
      </c>
      <c r="C458" s="36" t="s">
        <v>1817</v>
      </c>
      <c r="D458" s="36" t="s">
        <v>3321</v>
      </c>
      <c r="E458" s="36" t="s">
        <v>3322</v>
      </c>
      <c r="F458" s="36"/>
    </row>
    <row r="459" ht="15.75" customHeight="1">
      <c r="A459" s="36" t="s">
        <v>3323</v>
      </c>
      <c r="B459" s="36" t="s">
        <v>3324</v>
      </c>
      <c r="C459" s="36" t="s">
        <v>1817</v>
      </c>
      <c r="D459" s="36" t="s">
        <v>3325</v>
      </c>
      <c r="E459" s="36" t="s">
        <v>3325</v>
      </c>
      <c r="F459" s="36"/>
    </row>
    <row r="460" ht="15.75" customHeight="1">
      <c r="A460" s="36" t="s">
        <v>3326</v>
      </c>
      <c r="B460" s="36" t="s">
        <v>3327</v>
      </c>
      <c r="C460" s="36" t="s">
        <v>1817</v>
      </c>
      <c r="D460" s="36" t="s">
        <v>3328</v>
      </c>
      <c r="E460" s="36" t="s">
        <v>3328</v>
      </c>
      <c r="F460" s="36"/>
    </row>
    <row r="461" ht="15.75" customHeight="1">
      <c r="A461" s="36" t="s">
        <v>3329</v>
      </c>
      <c r="B461" s="36" t="s">
        <v>3330</v>
      </c>
      <c r="C461" s="36" t="s">
        <v>1817</v>
      </c>
      <c r="D461" s="36" t="s">
        <v>3331</v>
      </c>
      <c r="E461" s="36" t="s">
        <v>3332</v>
      </c>
      <c r="F461" s="36"/>
    </row>
    <row r="462" ht="15.75" customHeight="1">
      <c r="A462" s="36" t="s">
        <v>3333</v>
      </c>
      <c r="B462" s="36" t="s">
        <v>3334</v>
      </c>
      <c r="C462" s="36" t="s">
        <v>1817</v>
      </c>
      <c r="D462" s="36" t="s">
        <v>3335</v>
      </c>
      <c r="E462" s="36" t="s">
        <v>3335</v>
      </c>
      <c r="F462" s="36"/>
    </row>
    <row r="463" ht="15.75" customHeight="1">
      <c r="A463" s="36" t="s">
        <v>3336</v>
      </c>
      <c r="B463" s="36" t="s">
        <v>3337</v>
      </c>
      <c r="C463" s="36" t="s">
        <v>1817</v>
      </c>
      <c r="D463" s="36" t="s">
        <v>3338</v>
      </c>
      <c r="E463" s="36" t="s">
        <v>3339</v>
      </c>
      <c r="F463" s="36"/>
    </row>
    <row r="464" ht="15.75" customHeight="1">
      <c r="A464" s="36" t="s">
        <v>3340</v>
      </c>
      <c r="B464" s="36" t="s">
        <v>3341</v>
      </c>
      <c r="C464" s="36" t="s">
        <v>1817</v>
      </c>
      <c r="D464" s="36" t="s">
        <v>3342</v>
      </c>
      <c r="E464" s="36" t="s">
        <v>3342</v>
      </c>
      <c r="F464" s="36"/>
    </row>
    <row r="465" ht="15.75" customHeight="1">
      <c r="A465" s="36" t="s">
        <v>3343</v>
      </c>
      <c r="B465" s="36" t="s">
        <v>3344</v>
      </c>
      <c r="C465" s="36" t="s">
        <v>1817</v>
      </c>
      <c r="D465" s="36" t="s">
        <v>3345</v>
      </c>
      <c r="E465" s="36" t="s">
        <v>3346</v>
      </c>
      <c r="F465" s="36"/>
    </row>
    <row r="466" ht="15.75" customHeight="1">
      <c r="A466" s="36" t="s">
        <v>3347</v>
      </c>
      <c r="B466" s="36" t="s">
        <v>3348</v>
      </c>
      <c r="C466" s="36" t="s">
        <v>1817</v>
      </c>
      <c r="D466" s="36" t="s">
        <v>3349</v>
      </c>
      <c r="E466" s="36" t="s">
        <v>3349</v>
      </c>
      <c r="F466" s="36"/>
    </row>
    <row r="467" ht="15.75" customHeight="1">
      <c r="A467" s="36" t="s">
        <v>3350</v>
      </c>
      <c r="B467" s="36" t="s">
        <v>3351</v>
      </c>
      <c r="C467" s="36" t="s">
        <v>1817</v>
      </c>
      <c r="D467" s="36" t="s">
        <v>3352</v>
      </c>
      <c r="E467" s="36" t="s">
        <v>3352</v>
      </c>
      <c r="F467" s="36"/>
    </row>
    <row r="468" ht="15.75" customHeight="1">
      <c r="A468" s="36" t="s">
        <v>3353</v>
      </c>
      <c r="B468" s="36" t="s">
        <v>3354</v>
      </c>
      <c r="C468" s="36" t="s">
        <v>1817</v>
      </c>
      <c r="D468" s="36" t="s">
        <v>3355</v>
      </c>
      <c r="E468" s="36" t="s">
        <v>3355</v>
      </c>
      <c r="F468" s="36"/>
    </row>
    <row r="469" ht="15.75" customHeight="1">
      <c r="A469" s="36" t="s">
        <v>3356</v>
      </c>
      <c r="B469" s="36" t="s">
        <v>3357</v>
      </c>
      <c r="C469" s="36" t="s">
        <v>1817</v>
      </c>
      <c r="D469" s="36" t="s">
        <v>3358</v>
      </c>
      <c r="E469" s="36" t="s">
        <v>3358</v>
      </c>
      <c r="F469" s="36"/>
    </row>
    <row r="470" ht="15.75" customHeight="1">
      <c r="A470" s="36" t="s">
        <v>3359</v>
      </c>
      <c r="B470" s="36" t="s">
        <v>3360</v>
      </c>
      <c r="C470" s="36" t="s">
        <v>1817</v>
      </c>
      <c r="D470" s="36" t="s">
        <v>3361</v>
      </c>
      <c r="E470" s="36" t="s">
        <v>3361</v>
      </c>
      <c r="F470" s="36"/>
    </row>
    <row r="471" ht="15.75" customHeight="1">
      <c r="A471" s="36" t="s">
        <v>3362</v>
      </c>
      <c r="B471" s="36" t="s">
        <v>3363</v>
      </c>
      <c r="C471" s="36" t="s">
        <v>1817</v>
      </c>
      <c r="D471" s="36" t="s">
        <v>3364</v>
      </c>
      <c r="E471" s="36" t="s">
        <v>3364</v>
      </c>
      <c r="F471" s="36"/>
    </row>
    <row r="472" ht="15.75" customHeight="1">
      <c r="A472" s="36" t="s">
        <v>3365</v>
      </c>
      <c r="B472" s="36" t="s">
        <v>3366</v>
      </c>
      <c r="C472" s="36" t="s">
        <v>1817</v>
      </c>
      <c r="D472" s="36" t="s">
        <v>3367</v>
      </c>
      <c r="E472" s="36" t="s">
        <v>3368</v>
      </c>
      <c r="F472" s="36"/>
    </row>
    <row r="473" ht="15.75" customHeight="1">
      <c r="A473" s="36" t="s">
        <v>3369</v>
      </c>
      <c r="B473" s="36" t="s">
        <v>3370</v>
      </c>
      <c r="C473" s="36" t="s">
        <v>1863</v>
      </c>
      <c r="D473" s="36" t="s">
        <v>3371</v>
      </c>
      <c r="E473" s="36" t="s">
        <v>3372</v>
      </c>
      <c r="F473" s="36"/>
    </row>
    <row r="474" ht="15.75" customHeight="1">
      <c r="A474" s="36" t="s">
        <v>3373</v>
      </c>
      <c r="B474" s="36" t="s">
        <v>3374</v>
      </c>
      <c r="C474" s="36" t="s">
        <v>1817</v>
      </c>
      <c r="D474" s="36" t="s">
        <v>3375</v>
      </c>
      <c r="E474" s="36" t="s">
        <v>3375</v>
      </c>
      <c r="F474" s="36"/>
    </row>
    <row r="475" ht="15.75" customHeight="1">
      <c r="A475" s="36" t="s">
        <v>3376</v>
      </c>
      <c r="B475" s="36" t="s">
        <v>3377</v>
      </c>
      <c r="C475" s="36" t="s">
        <v>1817</v>
      </c>
      <c r="D475" s="36" t="s">
        <v>3378</v>
      </c>
      <c r="E475" s="36" t="s">
        <v>3378</v>
      </c>
      <c r="F475" s="36"/>
    </row>
    <row r="476" ht="15.75" customHeight="1">
      <c r="A476" s="36" t="s">
        <v>3379</v>
      </c>
      <c r="B476" s="36" t="s">
        <v>3380</v>
      </c>
      <c r="C476" s="36" t="s">
        <v>1817</v>
      </c>
      <c r="D476" s="36" t="s">
        <v>3381</v>
      </c>
      <c r="E476" s="36" t="s">
        <v>3381</v>
      </c>
      <c r="F476" s="36"/>
    </row>
    <row r="477" ht="15.75" customHeight="1">
      <c r="A477" s="36" t="s">
        <v>3382</v>
      </c>
      <c r="B477" s="36" t="s">
        <v>3383</v>
      </c>
      <c r="C477" s="36" t="s">
        <v>1817</v>
      </c>
      <c r="D477" s="36" t="s">
        <v>3384</v>
      </c>
      <c r="E477" s="36" t="s">
        <v>3385</v>
      </c>
      <c r="F477" s="36"/>
    </row>
    <row r="478" ht="15.75" customHeight="1">
      <c r="A478" s="36" t="s">
        <v>3386</v>
      </c>
      <c r="B478" s="36" t="s">
        <v>3387</v>
      </c>
      <c r="C478" s="36" t="s">
        <v>1817</v>
      </c>
      <c r="D478" s="36" t="s">
        <v>3388</v>
      </c>
      <c r="E478" s="36" t="s">
        <v>3389</v>
      </c>
      <c r="F478" s="36"/>
    </row>
    <row r="479" ht="15.75" customHeight="1">
      <c r="A479" s="36" t="s">
        <v>3390</v>
      </c>
      <c r="B479" s="36" t="s">
        <v>3391</v>
      </c>
      <c r="C479" s="36" t="s">
        <v>1817</v>
      </c>
      <c r="D479" s="36" t="s">
        <v>3392</v>
      </c>
      <c r="E479" s="36" t="s">
        <v>3392</v>
      </c>
      <c r="F479" s="36"/>
    </row>
    <row r="480" ht="15.75" customHeight="1">
      <c r="A480" s="36" t="s">
        <v>3393</v>
      </c>
      <c r="B480" s="36" t="s">
        <v>3394</v>
      </c>
      <c r="C480" s="36" t="s">
        <v>1817</v>
      </c>
      <c r="D480" s="36" t="s">
        <v>3395</v>
      </c>
      <c r="E480" s="36" t="s">
        <v>3396</v>
      </c>
      <c r="F480" s="36"/>
    </row>
    <row r="481" ht="15.75" customHeight="1">
      <c r="A481" s="36" t="s">
        <v>3397</v>
      </c>
      <c r="B481" s="36" t="s">
        <v>3398</v>
      </c>
      <c r="C481" s="36" t="s">
        <v>1817</v>
      </c>
      <c r="D481" s="36" t="s">
        <v>3399</v>
      </c>
      <c r="E481" s="36" t="s">
        <v>3400</v>
      </c>
      <c r="F481" s="36"/>
    </row>
    <row r="482" ht="15.75" customHeight="1">
      <c r="A482" s="36" t="s">
        <v>3401</v>
      </c>
      <c r="B482" s="36" t="s">
        <v>3402</v>
      </c>
      <c r="C482" s="36" t="s">
        <v>1817</v>
      </c>
      <c r="D482" s="36" t="s">
        <v>3403</v>
      </c>
      <c r="E482" s="36" t="s">
        <v>3404</v>
      </c>
      <c r="F482" s="36"/>
    </row>
    <row r="483" ht="15.75" customHeight="1">
      <c r="A483" s="36" t="s">
        <v>3405</v>
      </c>
      <c r="B483" s="36" t="s">
        <v>3406</v>
      </c>
      <c r="C483" s="36" t="s">
        <v>1817</v>
      </c>
      <c r="D483" s="36" t="s">
        <v>3407</v>
      </c>
      <c r="E483" s="36" t="s">
        <v>3408</v>
      </c>
      <c r="F483" s="36"/>
    </row>
    <row r="484" ht="15.75" customHeight="1">
      <c r="A484" s="36" t="s">
        <v>3409</v>
      </c>
      <c r="B484" s="36" t="s">
        <v>3410</v>
      </c>
      <c r="C484" s="36" t="s">
        <v>1817</v>
      </c>
      <c r="D484" s="36" t="s">
        <v>3408</v>
      </c>
      <c r="E484" s="36" t="s">
        <v>3408</v>
      </c>
      <c r="F484" s="36"/>
    </row>
    <row r="485" ht="15.75" customHeight="1">
      <c r="A485" s="36" t="s">
        <v>3411</v>
      </c>
      <c r="B485" s="36" t="s">
        <v>3412</v>
      </c>
      <c r="C485" s="36" t="s">
        <v>1817</v>
      </c>
      <c r="D485" s="36" t="s">
        <v>3413</v>
      </c>
      <c r="E485" s="36" t="s">
        <v>3413</v>
      </c>
      <c r="F485" s="36"/>
    </row>
    <row r="486" ht="15.75" customHeight="1">
      <c r="A486" s="36" t="s">
        <v>3414</v>
      </c>
      <c r="B486" s="36" t="s">
        <v>3415</v>
      </c>
      <c r="C486" s="36" t="s">
        <v>1863</v>
      </c>
      <c r="D486" s="36"/>
      <c r="E486" s="36" t="s">
        <v>3416</v>
      </c>
      <c r="F486" s="36"/>
    </row>
    <row r="487" ht="15.75" customHeight="1">
      <c r="A487" s="36" t="s">
        <v>3417</v>
      </c>
      <c r="B487" s="36" t="s">
        <v>3418</v>
      </c>
      <c r="C487" s="36" t="s">
        <v>1817</v>
      </c>
      <c r="D487" s="36" t="s">
        <v>3419</v>
      </c>
      <c r="E487" s="36" t="s">
        <v>3420</v>
      </c>
      <c r="F487" s="36"/>
    </row>
    <row r="488" ht="15.75" customHeight="1">
      <c r="A488" s="36" t="s">
        <v>3421</v>
      </c>
      <c r="B488" s="36" t="s">
        <v>3422</v>
      </c>
      <c r="C488" s="36" t="s">
        <v>1817</v>
      </c>
      <c r="D488" s="36" t="s">
        <v>3423</v>
      </c>
      <c r="E488" s="36" t="s">
        <v>3423</v>
      </c>
      <c r="F488" s="36"/>
    </row>
    <row r="489" ht="15.75" customHeight="1">
      <c r="A489" s="36" t="s">
        <v>3424</v>
      </c>
      <c r="B489" s="36" t="s">
        <v>3425</v>
      </c>
      <c r="C489" s="36" t="s">
        <v>1863</v>
      </c>
      <c r="D489" s="36" t="s">
        <v>3426</v>
      </c>
      <c r="E489" s="36" t="s">
        <v>3427</v>
      </c>
      <c r="F489" s="36"/>
    </row>
    <row r="490" ht="15.75" customHeight="1">
      <c r="A490" s="36" t="s">
        <v>3428</v>
      </c>
      <c r="B490" s="36" t="s">
        <v>3429</v>
      </c>
      <c r="C490" s="36" t="s">
        <v>1817</v>
      </c>
      <c r="D490" s="36" t="s">
        <v>3430</v>
      </c>
      <c r="E490" s="36" t="s">
        <v>3431</v>
      </c>
      <c r="F490" s="36"/>
    </row>
    <row r="491" ht="15.75" customHeight="1">
      <c r="A491" s="36" t="s">
        <v>3432</v>
      </c>
      <c r="B491" s="36" t="s">
        <v>3433</v>
      </c>
      <c r="C491" s="36" t="s">
        <v>1817</v>
      </c>
      <c r="D491" s="36" t="s">
        <v>3434</v>
      </c>
      <c r="E491" s="36" t="s">
        <v>3435</v>
      </c>
      <c r="F491" s="36"/>
    </row>
    <row r="492" ht="15.75" customHeight="1">
      <c r="A492" s="36" t="s">
        <v>3436</v>
      </c>
      <c r="B492" s="36" t="s">
        <v>3437</v>
      </c>
      <c r="C492" s="36" t="s">
        <v>1817</v>
      </c>
      <c r="D492" s="36" t="s">
        <v>3438</v>
      </c>
      <c r="E492" s="36" t="s">
        <v>3438</v>
      </c>
      <c r="F492" s="36"/>
    </row>
    <row r="493" ht="15.75" customHeight="1">
      <c r="A493" s="36" t="s">
        <v>3439</v>
      </c>
      <c r="B493" s="36" t="s">
        <v>3440</v>
      </c>
      <c r="C493" s="36" t="s">
        <v>1817</v>
      </c>
      <c r="D493" s="36" t="s">
        <v>3441</v>
      </c>
      <c r="E493" s="36" t="s">
        <v>3441</v>
      </c>
      <c r="F493" s="36"/>
    </row>
    <row r="494" ht="15.75" customHeight="1">
      <c r="A494" s="36" t="s">
        <v>3442</v>
      </c>
      <c r="B494" s="36" t="s">
        <v>2442</v>
      </c>
      <c r="C494" s="36" t="s">
        <v>1817</v>
      </c>
      <c r="D494" s="36" t="s">
        <v>3441</v>
      </c>
      <c r="E494" s="36" t="s">
        <v>3441</v>
      </c>
      <c r="F494" s="36"/>
    </row>
    <row r="495" ht="15.75" customHeight="1">
      <c r="A495" s="36" t="s">
        <v>3443</v>
      </c>
      <c r="B495" s="36" t="s">
        <v>3440</v>
      </c>
      <c r="C495" s="36" t="s">
        <v>1817</v>
      </c>
      <c r="D495" s="36" t="s">
        <v>3441</v>
      </c>
      <c r="E495" s="36" t="s">
        <v>3441</v>
      </c>
      <c r="F495" s="36"/>
    </row>
    <row r="496" ht="15.75" customHeight="1">
      <c r="A496" s="36" t="s">
        <v>3444</v>
      </c>
      <c r="B496" s="36" t="s">
        <v>3440</v>
      </c>
      <c r="C496" s="36" t="s">
        <v>1817</v>
      </c>
      <c r="D496" s="36" t="s">
        <v>3441</v>
      </c>
      <c r="E496" s="36" t="s">
        <v>3441</v>
      </c>
      <c r="F496" s="36"/>
    </row>
    <row r="497" ht="15.75" customHeight="1">
      <c r="A497" s="36" t="s">
        <v>3445</v>
      </c>
      <c r="B497" s="36" t="s">
        <v>3440</v>
      </c>
      <c r="C497" s="36" t="s">
        <v>1817</v>
      </c>
      <c r="D497" s="36" t="s">
        <v>3441</v>
      </c>
      <c r="E497" s="36" t="s">
        <v>3441</v>
      </c>
      <c r="F497" s="36"/>
    </row>
    <row r="498" ht="15.75" customHeight="1">
      <c r="A498" s="36" t="s">
        <v>3446</v>
      </c>
      <c r="B498" s="36" t="s">
        <v>3440</v>
      </c>
      <c r="C498" s="36" t="s">
        <v>1817</v>
      </c>
      <c r="D498" s="36" t="s">
        <v>3441</v>
      </c>
      <c r="E498" s="36" t="s">
        <v>3441</v>
      </c>
      <c r="F498" s="36"/>
    </row>
    <row r="499" ht="15.75" customHeight="1">
      <c r="A499" s="36" t="s">
        <v>3447</v>
      </c>
      <c r="B499" s="36" t="s">
        <v>3440</v>
      </c>
      <c r="C499" s="36" t="s">
        <v>1817</v>
      </c>
      <c r="D499" s="36" t="s">
        <v>3441</v>
      </c>
      <c r="E499" s="36" t="s">
        <v>3441</v>
      </c>
      <c r="F499" s="36"/>
    </row>
    <row r="500" ht="15.75" customHeight="1">
      <c r="A500" s="36" t="s">
        <v>3448</v>
      </c>
      <c r="B500" s="36" t="s">
        <v>3440</v>
      </c>
      <c r="C500" s="36" t="s">
        <v>1817</v>
      </c>
      <c r="D500" s="36" t="s">
        <v>3441</v>
      </c>
      <c r="E500" s="36" t="s">
        <v>3441</v>
      </c>
      <c r="F500" s="36"/>
    </row>
    <row r="501" ht="15.75" customHeight="1">
      <c r="A501" s="36" t="s">
        <v>3449</v>
      </c>
      <c r="B501" s="36" t="s">
        <v>3450</v>
      </c>
      <c r="C501" s="36" t="s">
        <v>1817</v>
      </c>
      <c r="D501" s="36" t="s">
        <v>3451</v>
      </c>
      <c r="E501" s="36" t="s">
        <v>3452</v>
      </c>
      <c r="F501" s="36"/>
    </row>
    <row r="502" ht="15.75" customHeight="1">
      <c r="A502" s="36" t="s">
        <v>3453</v>
      </c>
      <c r="B502" s="36" t="s">
        <v>3450</v>
      </c>
      <c r="C502" s="36" t="s">
        <v>1817</v>
      </c>
      <c r="D502" s="36" t="s">
        <v>3452</v>
      </c>
      <c r="E502" s="36" t="s">
        <v>3452</v>
      </c>
      <c r="F502" s="36"/>
    </row>
    <row r="503" ht="15.75" customHeight="1">
      <c r="A503" s="36" t="s">
        <v>3454</v>
      </c>
      <c r="B503" s="36" t="s">
        <v>3455</v>
      </c>
      <c r="C503" s="36" t="s">
        <v>1817</v>
      </c>
      <c r="D503" s="36" t="s">
        <v>3456</v>
      </c>
      <c r="E503" s="36" t="s">
        <v>3457</v>
      </c>
      <c r="F503" s="36"/>
    </row>
    <row r="504" ht="15.75" customHeight="1">
      <c r="A504" s="36" t="s">
        <v>3458</v>
      </c>
      <c r="B504" s="36" t="s">
        <v>3459</v>
      </c>
      <c r="C504" s="36" t="s">
        <v>1817</v>
      </c>
      <c r="D504" s="36" t="s">
        <v>3460</v>
      </c>
      <c r="E504" s="36" t="s">
        <v>3460</v>
      </c>
      <c r="F504" s="36"/>
    </row>
    <row r="505" ht="15.75" customHeight="1">
      <c r="A505" s="36" t="s">
        <v>3461</v>
      </c>
      <c r="B505" s="36" t="s">
        <v>3462</v>
      </c>
      <c r="C505" s="36" t="s">
        <v>1817</v>
      </c>
      <c r="D505" s="36" t="s">
        <v>3463</v>
      </c>
      <c r="E505" s="36" t="s">
        <v>3463</v>
      </c>
      <c r="F505" s="36"/>
    </row>
    <row r="506" ht="15.75" customHeight="1">
      <c r="A506" s="36" t="s">
        <v>3464</v>
      </c>
      <c r="B506" s="36" t="s">
        <v>3465</v>
      </c>
      <c r="C506" s="36" t="s">
        <v>1817</v>
      </c>
      <c r="D506" s="36" t="s">
        <v>3466</v>
      </c>
      <c r="E506" s="36" t="s">
        <v>3467</v>
      </c>
      <c r="F506" s="36"/>
    </row>
    <row r="507" ht="15.75" customHeight="1">
      <c r="A507" s="36" t="s">
        <v>3468</v>
      </c>
      <c r="B507" s="36" t="s">
        <v>3469</v>
      </c>
      <c r="C507" s="36" t="s">
        <v>1863</v>
      </c>
      <c r="D507" s="36" t="s">
        <v>3470</v>
      </c>
      <c r="E507" s="36" t="s">
        <v>3471</v>
      </c>
      <c r="F507" s="36"/>
    </row>
    <row r="508" ht="15.75" customHeight="1">
      <c r="A508" s="36" t="s">
        <v>3472</v>
      </c>
      <c r="B508" s="36" t="s">
        <v>3473</v>
      </c>
      <c r="C508" s="36" t="s">
        <v>1817</v>
      </c>
      <c r="D508" s="36" t="s">
        <v>3474</v>
      </c>
      <c r="E508" s="36" t="s">
        <v>3475</v>
      </c>
      <c r="F508" s="36"/>
    </row>
    <row r="509" ht="15.75" customHeight="1">
      <c r="A509" s="36" t="s">
        <v>3476</v>
      </c>
      <c r="B509" s="36" t="s">
        <v>3477</v>
      </c>
      <c r="C509" s="36" t="s">
        <v>1817</v>
      </c>
      <c r="D509" s="36" t="s">
        <v>3478</v>
      </c>
      <c r="E509" s="36" t="s">
        <v>3479</v>
      </c>
      <c r="F509" s="36"/>
    </row>
    <row r="510" ht="15.75" customHeight="1">
      <c r="A510" s="36" t="s">
        <v>3480</v>
      </c>
      <c r="B510" s="36" t="s">
        <v>3481</v>
      </c>
      <c r="C510" s="36" t="s">
        <v>1817</v>
      </c>
      <c r="D510" s="36" t="s">
        <v>3482</v>
      </c>
      <c r="E510" s="36" t="s">
        <v>3483</v>
      </c>
      <c r="F510" s="36"/>
    </row>
    <row r="511" ht="15.75" customHeight="1">
      <c r="A511" s="36" t="s">
        <v>3484</v>
      </c>
      <c r="B511" s="36" t="s">
        <v>3485</v>
      </c>
      <c r="C511" s="36" t="s">
        <v>1863</v>
      </c>
      <c r="D511" s="36"/>
      <c r="E511" s="36" t="s">
        <v>3486</v>
      </c>
      <c r="F511" s="36"/>
    </row>
    <row r="512" ht="15.75" customHeight="1">
      <c r="A512" s="36" t="s">
        <v>3487</v>
      </c>
      <c r="B512" s="36" t="s">
        <v>3488</v>
      </c>
      <c r="C512" s="36" t="s">
        <v>1863</v>
      </c>
      <c r="D512" s="36"/>
      <c r="E512" s="36" t="s">
        <v>3489</v>
      </c>
      <c r="F512" s="36"/>
    </row>
    <row r="513" ht="15.75" customHeight="1">
      <c r="A513" s="36" t="s">
        <v>3490</v>
      </c>
      <c r="B513" s="36" t="s">
        <v>3491</v>
      </c>
      <c r="C513" s="36" t="s">
        <v>1817</v>
      </c>
      <c r="D513" s="36" t="s">
        <v>3492</v>
      </c>
      <c r="E513" s="36" t="s">
        <v>3492</v>
      </c>
      <c r="F513" s="36"/>
    </row>
    <row r="514" ht="15.75" customHeight="1">
      <c r="A514" s="36" t="s">
        <v>3493</v>
      </c>
      <c r="B514" s="36" t="s">
        <v>3494</v>
      </c>
      <c r="C514" s="36" t="s">
        <v>1817</v>
      </c>
      <c r="D514" s="36" t="s">
        <v>3495</v>
      </c>
      <c r="E514" s="36" t="s">
        <v>3495</v>
      </c>
      <c r="F514" s="36"/>
    </row>
    <row r="515" ht="15.75" customHeight="1">
      <c r="A515" s="36" t="s">
        <v>3496</v>
      </c>
      <c r="B515" s="36" t="s">
        <v>3497</v>
      </c>
      <c r="C515" s="36" t="s">
        <v>1817</v>
      </c>
      <c r="D515" s="36" t="s">
        <v>3498</v>
      </c>
      <c r="E515" s="36" t="s">
        <v>3499</v>
      </c>
      <c r="F515" s="36"/>
    </row>
    <row r="516" ht="15.75" customHeight="1">
      <c r="A516" s="36" t="s">
        <v>3500</v>
      </c>
      <c r="B516" s="36" t="s">
        <v>3501</v>
      </c>
      <c r="C516" s="36" t="s">
        <v>1817</v>
      </c>
      <c r="D516" s="36" t="s">
        <v>3502</v>
      </c>
      <c r="E516" s="36" t="s">
        <v>3502</v>
      </c>
      <c r="F516" s="36"/>
    </row>
    <row r="517" ht="15.75" customHeight="1">
      <c r="A517" s="36" t="s">
        <v>3503</v>
      </c>
      <c r="B517" s="36" t="s">
        <v>3504</v>
      </c>
      <c r="C517" s="36" t="s">
        <v>1817</v>
      </c>
      <c r="D517" s="36" t="s">
        <v>3505</v>
      </c>
      <c r="E517" s="36" t="s">
        <v>3506</v>
      </c>
      <c r="F517" s="36"/>
    </row>
    <row r="518" ht="15.75" customHeight="1">
      <c r="A518" s="36" t="s">
        <v>3507</v>
      </c>
      <c r="B518" s="36" t="s">
        <v>3508</v>
      </c>
      <c r="C518" s="36" t="s">
        <v>1817</v>
      </c>
      <c r="D518" s="36" t="s">
        <v>3509</v>
      </c>
      <c r="E518" s="36" t="s">
        <v>3510</v>
      </c>
      <c r="F518" s="36"/>
    </row>
    <row r="519" ht="15.75" customHeight="1">
      <c r="A519" s="36" t="s">
        <v>3511</v>
      </c>
      <c r="B519" s="36" t="s">
        <v>3512</v>
      </c>
      <c r="C519" s="36" t="s">
        <v>1817</v>
      </c>
      <c r="D519" s="36" t="s">
        <v>3513</v>
      </c>
      <c r="E519" s="36" t="s">
        <v>3514</v>
      </c>
      <c r="F519" s="36"/>
    </row>
    <row r="520" ht="15.75" customHeight="1">
      <c r="A520" s="36" t="s">
        <v>3515</v>
      </c>
      <c r="B520" s="36" t="s">
        <v>3516</v>
      </c>
      <c r="C520" s="36" t="s">
        <v>1817</v>
      </c>
      <c r="D520" s="36" t="s">
        <v>3517</v>
      </c>
      <c r="E520" s="36" t="s">
        <v>3517</v>
      </c>
      <c r="F520" s="36"/>
    </row>
    <row r="521" ht="15.75" customHeight="1">
      <c r="A521" s="36" t="s">
        <v>3518</v>
      </c>
      <c r="B521" s="36" t="s">
        <v>3519</v>
      </c>
      <c r="C521" s="36" t="s">
        <v>1863</v>
      </c>
      <c r="D521" s="36"/>
      <c r="E521" s="36" t="s">
        <v>3520</v>
      </c>
      <c r="F521" s="36"/>
    </row>
    <row r="522" ht="15.75" customHeight="1">
      <c r="A522" s="36" t="s">
        <v>3521</v>
      </c>
      <c r="B522" s="36" t="s">
        <v>3522</v>
      </c>
      <c r="C522" s="36" t="s">
        <v>1817</v>
      </c>
      <c r="D522" s="36" t="s">
        <v>3523</v>
      </c>
      <c r="E522" s="36" t="s">
        <v>3523</v>
      </c>
      <c r="F522" s="36"/>
    </row>
    <row r="523" ht="15.75" customHeight="1">
      <c r="A523" s="36" t="s">
        <v>3524</v>
      </c>
      <c r="B523" s="36" t="s">
        <v>3525</v>
      </c>
      <c r="C523" s="36" t="s">
        <v>1863</v>
      </c>
      <c r="D523" s="36" t="s">
        <v>3526</v>
      </c>
      <c r="E523" s="36" t="s">
        <v>3527</v>
      </c>
      <c r="F523" s="36"/>
    </row>
    <row r="524" ht="15.75" customHeight="1">
      <c r="A524" s="36" t="s">
        <v>3528</v>
      </c>
      <c r="B524" s="36" t="s">
        <v>3529</v>
      </c>
      <c r="C524" s="36" t="s">
        <v>1863</v>
      </c>
      <c r="D524" s="36" t="s">
        <v>3530</v>
      </c>
      <c r="E524" s="36" t="s">
        <v>3531</v>
      </c>
      <c r="F524" s="36"/>
    </row>
    <row r="525" ht="15.75" customHeight="1">
      <c r="A525" s="36" t="s">
        <v>3532</v>
      </c>
      <c r="B525" s="36" t="s">
        <v>3533</v>
      </c>
      <c r="C525" s="36" t="s">
        <v>1863</v>
      </c>
      <c r="D525" s="36"/>
      <c r="E525" s="36" t="s">
        <v>3534</v>
      </c>
      <c r="F525" s="36"/>
    </row>
    <row r="526" ht="15.75" customHeight="1">
      <c r="A526" s="36" t="s">
        <v>3535</v>
      </c>
      <c r="B526" s="36" t="s">
        <v>3536</v>
      </c>
      <c r="C526" s="36" t="s">
        <v>1817</v>
      </c>
      <c r="D526" s="36" t="s">
        <v>3537</v>
      </c>
      <c r="E526" s="36" t="s">
        <v>3538</v>
      </c>
      <c r="F526" s="36"/>
    </row>
    <row r="527" ht="15.75" customHeight="1">
      <c r="A527" s="36" t="s">
        <v>3539</v>
      </c>
      <c r="B527" s="36" t="s">
        <v>3540</v>
      </c>
      <c r="C527" s="36" t="s">
        <v>1817</v>
      </c>
      <c r="D527" s="36" t="s">
        <v>3541</v>
      </c>
      <c r="E527" s="36" t="s">
        <v>3542</v>
      </c>
      <c r="F527" s="36"/>
    </row>
    <row r="528" ht="15.75" customHeight="1">
      <c r="A528" s="36" t="s">
        <v>3543</v>
      </c>
      <c r="B528" s="36" t="s">
        <v>3544</v>
      </c>
      <c r="C528" s="36" t="s">
        <v>1817</v>
      </c>
      <c r="D528" s="36" t="s">
        <v>3545</v>
      </c>
      <c r="E528" s="36" t="s">
        <v>3546</v>
      </c>
      <c r="F528" s="36"/>
    </row>
    <row r="529" ht="15.75" customHeight="1">
      <c r="A529" s="36" t="s">
        <v>3547</v>
      </c>
      <c r="B529" s="36" t="s">
        <v>3548</v>
      </c>
      <c r="C529" s="36" t="s">
        <v>1817</v>
      </c>
      <c r="D529" s="36" t="s">
        <v>3549</v>
      </c>
      <c r="E529" s="36" t="s">
        <v>3550</v>
      </c>
      <c r="F529" s="36"/>
    </row>
    <row r="530" ht="15.75" customHeight="1">
      <c r="A530" s="36" t="s">
        <v>3551</v>
      </c>
      <c r="B530" s="36" t="s">
        <v>3552</v>
      </c>
      <c r="C530" s="36" t="s">
        <v>1817</v>
      </c>
      <c r="D530" s="36" t="s">
        <v>3553</v>
      </c>
      <c r="E530" s="36" t="s">
        <v>3553</v>
      </c>
      <c r="F530" s="36"/>
    </row>
    <row r="531" ht="15.75" customHeight="1">
      <c r="A531" s="36" t="s">
        <v>3554</v>
      </c>
      <c r="B531" s="36" t="s">
        <v>3555</v>
      </c>
      <c r="C531" s="36" t="s">
        <v>1817</v>
      </c>
      <c r="D531" s="36" t="s">
        <v>3556</v>
      </c>
      <c r="E531" s="36" t="s">
        <v>3556</v>
      </c>
      <c r="F531" s="36"/>
    </row>
    <row r="532" ht="15.75" customHeight="1">
      <c r="A532" s="36" t="s">
        <v>3557</v>
      </c>
      <c r="B532" s="36" t="s">
        <v>3558</v>
      </c>
      <c r="C532" s="36" t="s">
        <v>1817</v>
      </c>
      <c r="D532" s="36" t="s">
        <v>3559</v>
      </c>
      <c r="E532" s="36" t="s">
        <v>3560</v>
      </c>
      <c r="F532" s="36"/>
    </row>
    <row r="533" ht="15.75" customHeight="1">
      <c r="A533" s="36" t="s">
        <v>3561</v>
      </c>
      <c r="B533" s="36" t="s">
        <v>3562</v>
      </c>
      <c r="C533" s="36" t="s">
        <v>1817</v>
      </c>
      <c r="D533" s="36" t="s">
        <v>3563</v>
      </c>
      <c r="E533" s="36" t="s">
        <v>3563</v>
      </c>
      <c r="F533" s="36"/>
    </row>
    <row r="534" ht="15.75" customHeight="1">
      <c r="A534" s="36" t="s">
        <v>3564</v>
      </c>
      <c r="B534" s="36" t="s">
        <v>3565</v>
      </c>
      <c r="C534" s="36" t="s">
        <v>1840</v>
      </c>
      <c r="D534" s="36" t="s">
        <v>3566</v>
      </c>
      <c r="E534" s="36" t="s">
        <v>3564</v>
      </c>
      <c r="F534" s="36"/>
    </row>
    <row r="535" ht="15.75" customHeight="1">
      <c r="A535" s="36" t="s">
        <v>3567</v>
      </c>
      <c r="B535" s="36" t="s">
        <v>3568</v>
      </c>
      <c r="C535" s="36" t="s">
        <v>1817</v>
      </c>
      <c r="D535" s="36" t="s">
        <v>3569</v>
      </c>
      <c r="E535" s="36" t="s">
        <v>3570</v>
      </c>
      <c r="F535" s="36"/>
    </row>
    <row r="536" ht="15.75" customHeight="1">
      <c r="A536" s="36" t="s">
        <v>3571</v>
      </c>
      <c r="B536" s="36" t="s">
        <v>3572</v>
      </c>
      <c r="C536" s="36" t="s">
        <v>1817</v>
      </c>
      <c r="D536" s="36" t="s">
        <v>3569</v>
      </c>
      <c r="E536" s="36" t="s">
        <v>3570</v>
      </c>
      <c r="F536" s="36"/>
    </row>
    <row r="537" ht="15.75" customHeight="1">
      <c r="A537" s="36" t="s">
        <v>3573</v>
      </c>
      <c r="B537" s="36" t="s">
        <v>3574</v>
      </c>
      <c r="C537" s="36" t="s">
        <v>1817</v>
      </c>
      <c r="D537" s="36" t="s">
        <v>3575</v>
      </c>
      <c r="E537" s="36" t="s">
        <v>3575</v>
      </c>
      <c r="F537" s="36"/>
    </row>
    <row r="538" ht="15.75" customHeight="1">
      <c r="A538" s="36" t="s">
        <v>3576</v>
      </c>
      <c r="B538" s="36" t="s">
        <v>3577</v>
      </c>
      <c r="C538" s="36" t="s">
        <v>1817</v>
      </c>
      <c r="D538" s="36" t="s">
        <v>3578</v>
      </c>
      <c r="E538" s="36" t="s">
        <v>3578</v>
      </c>
      <c r="F538" s="36"/>
    </row>
    <row r="539" ht="15.75" customHeight="1">
      <c r="A539" s="36" t="s">
        <v>3579</v>
      </c>
      <c r="B539" s="36" t="s">
        <v>3580</v>
      </c>
      <c r="C539" s="36" t="s">
        <v>1817</v>
      </c>
      <c r="D539" s="36" t="s">
        <v>3581</v>
      </c>
      <c r="E539" s="36" t="s">
        <v>3582</v>
      </c>
      <c r="F539" s="36"/>
    </row>
    <row r="540" ht="15.75" customHeight="1">
      <c r="A540" s="36" t="s">
        <v>3583</v>
      </c>
      <c r="B540" s="36" t="s">
        <v>3584</v>
      </c>
      <c r="C540" s="36" t="s">
        <v>1817</v>
      </c>
      <c r="D540" s="36" t="s">
        <v>3585</v>
      </c>
      <c r="E540" s="36" t="s">
        <v>3585</v>
      </c>
      <c r="F540" s="36"/>
    </row>
    <row r="541" ht="15.75" customHeight="1">
      <c r="A541" s="36" t="s">
        <v>3586</v>
      </c>
      <c r="B541" s="36" t="s">
        <v>3587</v>
      </c>
      <c r="C541" s="36" t="s">
        <v>1817</v>
      </c>
      <c r="D541" s="36" t="s">
        <v>3588</v>
      </c>
      <c r="E541" s="36" t="s">
        <v>3588</v>
      </c>
      <c r="F541" s="36"/>
    </row>
    <row r="542" ht="15.75" customHeight="1">
      <c r="A542" s="36" t="s">
        <v>3589</v>
      </c>
      <c r="B542" s="36" t="s">
        <v>3590</v>
      </c>
      <c r="C542" s="36" t="s">
        <v>1817</v>
      </c>
      <c r="D542" s="36" t="s">
        <v>3591</v>
      </c>
      <c r="E542" s="36" t="s">
        <v>3592</v>
      </c>
      <c r="F542" s="36"/>
    </row>
    <row r="543" ht="15.75" customHeight="1">
      <c r="A543" s="36" t="s">
        <v>3593</v>
      </c>
      <c r="B543" s="36" t="s">
        <v>3594</v>
      </c>
      <c r="C543" s="36" t="s">
        <v>1817</v>
      </c>
      <c r="D543" s="36" t="s">
        <v>3595</v>
      </c>
      <c r="E543" s="36" t="s">
        <v>3595</v>
      </c>
      <c r="F543" s="36"/>
    </row>
    <row r="544" ht="15.75" customHeight="1">
      <c r="A544" s="36" t="s">
        <v>3596</v>
      </c>
      <c r="B544" s="36" t="s">
        <v>3597</v>
      </c>
      <c r="C544" s="36" t="s">
        <v>1817</v>
      </c>
      <c r="D544" s="36" t="s">
        <v>3598</v>
      </c>
      <c r="E544" s="36" t="s">
        <v>3599</v>
      </c>
      <c r="F544" s="36"/>
    </row>
    <row r="545" ht="15.75" customHeight="1">
      <c r="A545" s="36" t="s">
        <v>3600</v>
      </c>
      <c r="B545" s="36" t="s">
        <v>3601</v>
      </c>
      <c r="C545" s="36" t="s">
        <v>1817</v>
      </c>
      <c r="D545" s="36" t="s">
        <v>3602</v>
      </c>
      <c r="E545" s="36" t="s">
        <v>3603</v>
      </c>
      <c r="F545" s="36"/>
    </row>
    <row r="546" ht="15.75" customHeight="1">
      <c r="A546" s="36" t="s">
        <v>3604</v>
      </c>
      <c r="B546" s="36" t="s">
        <v>3605</v>
      </c>
      <c r="C546" s="36" t="s">
        <v>1817</v>
      </c>
      <c r="D546" s="36" t="s">
        <v>1952</v>
      </c>
      <c r="E546" s="36" t="s">
        <v>1952</v>
      </c>
      <c r="F546" s="36"/>
    </row>
    <row r="547" ht="15.75" customHeight="1">
      <c r="A547" s="36" t="s">
        <v>3606</v>
      </c>
      <c r="B547" s="36" t="s">
        <v>3605</v>
      </c>
      <c r="C547" s="36" t="s">
        <v>1817</v>
      </c>
      <c r="D547" s="36" t="s">
        <v>1952</v>
      </c>
      <c r="E547" s="36" t="s">
        <v>1952</v>
      </c>
      <c r="F547" s="36"/>
    </row>
    <row r="548" ht="15.75" customHeight="1">
      <c r="A548" s="36" t="s">
        <v>3607</v>
      </c>
      <c r="B548" s="36" t="s">
        <v>3608</v>
      </c>
      <c r="C548" s="36" t="s">
        <v>1817</v>
      </c>
      <c r="D548" s="36" t="s">
        <v>3609</v>
      </c>
      <c r="E548" s="36" t="s">
        <v>3609</v>
      </c>
      <c r="F548" s="36"/>
    </row>
    <row r="549" ht="15.75" customHeight="1">
      <c r="A549" s="36" t="s">
        <v>3610</v>
      </c>
      <c r="B549" s="36" t="s">
        <v>3611</v>
      </c>
      <c r="C549" s="36" t="s">
        <v>1817</v>
      </c>
      <c r="D549" s="36" t="s">
        <v>3612</v>
      </c>
      <c r="E549" s="36" t="s">
        <v>3613</v>
      </c>
      <c r="F549" s="36"/>
    </row>
    <row r="550" ht="15.75" customHeight="1">
      <c r="A550" s="36" t="s">
        <v>3614</v>
      </c>
      <c r="B550" s="36" t="s">
        <v>3615</v>
      </c>
      <c r="C550" s="36" t="s">
        <v>1817</v>
      </c>
      <c r="D550" s="36" t="s">
        <v>3616</v>
      </c>
      <c r="E550" s="36" t="s">
        <v>3617</v>
      </c>
      <c r="F550" s="36"/>
    </row>
    <row r="551" ht="15.75" customHeight="1">
      <c r="A551" s="36" t="s">
        <v>3618</v>
      </c>
      <c r="B551" s="36" t="s">
        <v>3619</v>
      </c>
      <c r="C551" s="36" t="s">
        <v>1817</v>
      </c>
      <c r="D551" s="36" t="s">
        <v>3620</v>
      </c>
      <c r="E551" s="36" t="s">
        <v>3621</v>
      </c>
      <c r="F551" s="36"/>
    </row>
    <row r="552" ht="15.75" customHeight="1">
      <c r="A552" s="36" t="s">
        <v>3622</v>
      </c>
      <c r="B552" s="36" t="s">
        <v>3623</v>
      </c>
      <c r="C552" s="36" t="s">
        <v>1863</v>
      </c>
      <c r="D552" s="36"/>
      <c r="E552" s="36" t="s">
        <v>3624</v>
      </c>
      <c r="F552" s="36"/>
    </row>
    <row r="553" ht="15.75" customHeight="1">
      <c r="A553" s="36" t="s">
        <v>3625</v>
      </c>
      <c r="B553" s="36" t="s">
        <v>3626</v>
      </c>
      <c r="C553" s="36" t="s">
        <v>1817</v>
      </c>
      <c r="D553" s="36" t="s">
        <v>3627</v>
      </c>
      <c r="E553" s="36" t="s">
        <v>3628</v>
      </c>
      <c r="F553" s="36"/>
    </row>
    <row r="554" ht="15.75" customHeight="1">
      <c r="A554" s="36" t="s">
        <v>3629</v>
      </c>
      <c r="B554" s="36" t="s">
        <v>3630</v>
      </c>
      <c r="C554" s="36" t="s">
        <v>1863</v>
      </c>
      <c r="D554" s="36" t="s">
        <v>3631</v>
      </c>
      <c r="E554" s="36" t="s">
        <v>3632</v>
      </c>
      <c r="F554" s="36"/>
    </row>
    <row r="555" ht="15.75" customHeight="1">
      <c r="A555" s="36" t="s">
        <v>3633</v>
      </c>
      <c r="B555" s="36" t="s">
        <v>3634</v>
      </c>
      <c r="C555" s="36" t="s">
        <v>1863</v>
      </c>
      <c r="D555" s="36"/>
      <c r="E555" s="36" t="s">
        <v>3635</v>
      </c>
      <c r="F555" s="36"/>
    </row>
    <row r="556" ht="15.75" customHeight="1">
      <c r="A556" s="36" t="s">
        <v>3636</v>
      </c>
      <c r="B556" s="36" t="s">
        <v>3637</v>
      </c>
      <c r="C556" s="36" t="s">
        <v>1817</v>
      </c>
      <c r="D556" s="36" t="s">
        <v>3638</v>
      </c>
      <c r="E556" s="36" t="s">
        <v>3638</v>
      </c>
      <c r="F556" s="36"/>
    </row>
    <row r="557" ht="15.75" customHeight="1">
      <c r="A557" s="36" t="s">
        <v>3639</v>
      </c>
      <c r="B557" s="36" t="s">
        <v>3640</v>
      </c>
      <c r="C557" s="36" t="s">
        <v>1817</v>
      </c>
      <c r="D557" s="36" t="s">
        <v>3641</v>
      </c>
      <c r="E557" s="36" t="s">
        <v>3641</v>
      </c>
      <c r="F557" s="36"/>
    </row>
    <row r="558" ht="15.75" customHeight="1">
      <c r="A558" s="36" t="s">
        <v>3642</v>
      </c>
      <c r="B558" s="36" t="s">
        <v>3643</v>
      </c>
      <c r="C558" s="36" t="s">
        <v>1817</v>
      </c>
      <c r="D558" s="36" t="s">
        <v>3644</v>
      </c>
      <c r="E558" s="36" t="s">
        <v>3645</v>
      </c>
      <c r="F558" s="36"/>
    </row>
    <row r="559" ht="15.75" customHeight="1">
      <c r="A559" s="36" t="s">
        <v>3646</v>
      </c>
      <c r="B559" s="36" t="s">
        <v>3647</v>
      </c>
      <c r="C559" s="36" t="s">
        <v>1817</v>
      </c>
      <c r="D559" s="36" t="s">
        <v>3648</v>
      </c>
      <c r="E559" s="36" t="s">
        <v>3648</v>
      </c>
      <c r="F559" s="36"/>
    </row>
    <row r="560" ht="15.75" customHeight="1">
      <c r="A560" s="36" t="s">
        <v>3649</v>
      </c>
      <c r="B560" s="36" t="s">
        <v>3650</v>
      </c>
      <c r="C560" s="36" t="s">
        <v>1817</v>
      </c>
      <c r="D560" s="36" t="s">
        <v>3651</v>
      </c>
      <c r="E560" s="36" t="s">
        <v>3652</v>
      </c>
      <c r="F560" s="36"/>
    </row>
    <row r="561" ht="15.75" customHeight="1">
      <c r="A561" s="36" t="s">
        <v>3653</v>
      </c>
      <c r="B561" s="36" t="s">
        <v>3654</v>
      </c>
      <c r="C561" s="36" t="s">
        <v>1817</v>
      </c>
      <c r="D561" s="36" t="s">
        <v>3655</v>
      </c>
      <c r="E561" s="36" t="s">
        <v>3655</v>
      </c>
      <c r="F561" s="36"/>
    </row>
    <row r="562" ht="15.75" customHeight="1">
      <c r="A562" s="36" t="s">
        <v>3656</v>
      </c>
      <c r="B562" s="36" t="s">
        <v>3657</v>
      </c>
      <c r="C562" s="36" t="s">
        <v>1817</v>
      </c>
      <c r="D562" s="36" t="s">
        <v>3658</v>
      </c>
      <c r="E562" s="36" t="s">
        <v>3659</v>
      </c>
      <c r="F562" s="36"/>
    </row>
    <row r="563" ht="15.75" customHeight="1">
      <c r="A563" s="36" t="s">
        <v>3660</v>
      </c>
      <c r="B563" s="36" t="s">
        <v>3661</v>
      </c>
      <c r="C563" s="36" t="s">
        <v>1817</v>
      </c>
      <c r="D563" s="36" t="s">
        <v>3662</v>
      </c>
      <c r="E563" s="36" t="s">
        <v>3662</v>
      </c>
      <c r="F563" s="36"/>
    </row>
    <row r="564" ht="15.75" customHeight="1">
      <c r="A564" s="36" t="s">
        <v>3663</v>
      </c>
      <c r="B564" s="36" t="s">
        <v>3664</v>
      </c>
      <c r="C564" s="36" t="s">
        <v>1817</v>
      </c>
      <c r="D564" s="36" t="s">
        <v>3665</v>
      </c>
      <c r="E564" s="36" t="s">
        <v>3666</v>
      </c>
      <c r="F564" s="36"/>
    </row>
    <row r="565" ht="15.75" customHeight="1">
      <c r="A565" s="36" t="s">
        <v>3667</v>
      </c>
      <c r="B565" s="36" t="s">
        <v>3668</v>
      </c>
      <c r="C565" s="36" t="s">
        <v>1817</v>
      </c>
      <c r="D565" s="36" t="s">
        <v>3669</v>
      </c>
      <c r="E565" s="36" t="s">
        <v>3669</v>
      </c>
      <c r="F565" s="36"/>
    </row>
    <row r="566" ht="15.75" customHeight="1">
      <c r="A566" s="36" t="s">
        <v>3670</v>
      </c>
      <c r="B566" s="36" t="s">
        <v>3671</v>
      </c>
      <c r="C566" s="36" t="s">
        <v>1817</v>
      </c>
      <c r="D566" s="36" t="s">
        <v>3672</v>
      </c>
      <c r="E566" s="36" t="s">
        <v>3673</v>
      </c>
      <c r="F566" s="36"/>
    </row>
    <row r="567" ht="15.75" customHeight="1">
      <c r="A567" s="36" t="s">
        <v>3674</v>
      </c>
      <c r="B567" s="36" t="s">
        <v>3675</v>
      </c>
      <c r="C567" s="36" t="s">
        <v>1817</v>
      </c>
      <c r="D567" s="36" t="s">
        <v>3676</v>
      </c>
      <c r="E567" s="36" t="s">
        <v>3677</v>
      </c>
      <c r="F567" s="36"/>
    </row>
    <row r="568" ht="15.75" customHeight="1">
      <c r="A568" s="36" t="s">
        <v>3678</v>
      </c>
      <c r="B568" s="36" t="s">
        <v>3679</v>
      </c>
      <c r="C568" s="36" t="s">
        <v>1817</v>
      </c>
      <c r="D568" s="36" t="s">
        <v>3680</v>
      </c>
      <c r="E568" s="36" t="s">
        <v>3680</v>
      </c>
      <c r="F568" s="36"/>
    </row>
    <row r="569" ht="15.75" customHeight="1">
      <c r="A569" s="36" t="s">
        <v>3681</v>
      </c>
      <c r="B569" s="36" t="s">
        <v>3682</v>
      </c>
      <c r="C569" s="36" t="s">
        <v>1817</v>
      </c>
      <c r="D569" s="36" t="s">
        <v>3683</v>
      </c>
      <c r="E569" s="36" t="s">
        <v>3683</v>
      </c>
      <c r="F569" s="36"/>
    </row>
    <row r="570" ht="15.75" customHeight="1">
      <c r="A570" s="36" t="s">
        <v>3684</v>
      </c>
      <c r="B570" s="36" t="s">
        <v>3685</v>
      </c>
      <c r="C570" s="36" t="s">
        <v>1817</v>
      </c>
      <c r="D570" s="36" t="s">
        <v>3686</v>
      </c>
      <c r="E570" s="36" t="s">
        <v>3687</v>
      </c>
      <c r="F570" s="36"/>
    </row>
    <row r="571" ht="15.75" customHeight="1">
      <c r="A571" s="36" t="s">
        <v>3688</v>
      </c>
      <c r="B571" s="36" t="s">
        <v>3689</v>
      </c>
      <c r="C571" s="36" t="s">
        <v>1817</v>
      </c>
      <c r="D571" s="36" t="s">
        <v>3690</v>
      </c>
      <c r="E571" s="36" t="s">
        <v>3690</v>
      </c>
      <c r="F571" s="36"/>
    </row>
    <row r="572" ht="15.75" customHeight="1">
      <c r="A572" s="36" t="s">
        <v>3691</v>
      </c>
      <c r="B572" s="36" t="s">
        <v>3692</v>
      </c>
      <c r="C572" s="36" t="s">
        <v>1817</v>
      </c>
      <c r="D572" s="36" t="s">
        <v>3693</v>
      </c>
      <c r="E572" s="36" t="s">
        <v>3694</v>
      </c>
      <c r="F572" s="36"/>
    </row>
    <row r="573" ht="15.75" customHeight="1">
      <c r="A573" s="36" t="s">
        <v>3695</v>
      </c>
      <c r="B573" s="36" t="s">
        <v>3696</v>
      </c>
      <c r="C573" s="36" t="s">
        <v>1817</v>
      </c>
      <c r="D573" s="36" t="s">
        <v>3697</v>
      </c>
      <c r="E573" s="36" t="s">
        <v>3698</v>
      </c>
      <c r="F573" s="36"/>
    </row>
    <row r="574" ht="15.75" customHeight="1">
      <c r="A574" s="36" t="s">
        <v>3699</v>
      </c>
      <c r="B574" s="36" t="s">
        <v>3700</v>
      </c>
      <c r="C574" s="36" t="s">
        <v>1817</v>
      </c>
      <c r="D574" s="36" t="s">
        <v>3701</v>
      </c>
      <c r="E574" s="36" t="s">
        <v>3702</v>
      </c>
      <c r="F574" s="36"/>
    </row>
    <row r="575" ht="15.75" customHeight="1">
      <c r="A575" s="36" t="s">
        <v>3703</v>
      </c>
      <c r="B575" s="36" t="s">
        <v>3704</v>
      </c>
      <c r="C575" s="36" t="s">
        <v>1817</v>
      </c>
      <c r="D575" s="36" t="s">
        <v>3705</v>
      </c>
      <c r="E575" s="36" t="s">
        <v>3706</v>
      </c>
      <c r="F575" s="36"/>
    </row>
    <row r="576" ht="15.75" customHeight="1">
      <c r="A576" s="36" t="s">
        <v>3707</v>
      </c>
      <c r="B576" s="36" t="s">
        <v>3708</v>
      </c>
      <c r="C576" s="36" t="s">
        <v>1817</v>
      </c>
      <c r="D576" s="36" t="s">
        <v>3709</v>
      </c>
      <c r="E576" s="36" t="s">
        <v>3709</v>
      </c>
      <c r="F576" s="36"/>
    </row>
    <row r="577" ht="15.75" customHeight="1">
      <c r="A577" s="36" t="s">
        <v>3710</v>
      </c>
      <c r="B577" s="36" t="s">
        <v>3711</v>
      </c>
      <c r="C577" s="36" t="s">
        <v>1863</v>
      </c>
      <c r="D577" s="36" t="s">
        <v>3712</v>
      </c>
      <c r="E577" s="36" t="s">
        <v>3713</v>
      </c>
      <c r="F577" s="36"/>
    </row>
    <row r="578" ht="15.75" customHeight="1">
      <c r="A578" s="36" t="s">
        <v>3714</v>
      </c>
      <c r="B578" s="36" t="s">
        <v>3715</v>
      </c>
      <c r="C578" s="36" t="s">
        <v>1817</v>
      </c>
      <c r="D578" s="36" t="s">
        <v>3716</v>
      </c>
      <c r="E578" s="36" t="s">
        <v>3716</v>
      </c>
      <c r="F578" s="36"/>
    </row>
    <row r="579" ht="15.75" customHeight="1">
      <c r="A579" s="36" t="s">
        <v>3717</v>
      </c>
      <c r="B579" s="36" t="s">
        <v>3718</v>
      </c>
      <c r="C579" s="36" t="s">
        <v>1817</v>
      </c>
      <c r="D579" s="36" t="s">
        <v>3719</v>
      </c>
      <c r="E579" s="36" t="s">
        <v>3719</v>
      </c>
      <c r="F579" s="36"/>
    </row>
    <row r="580" ht="15.75" customHeight="1">
      <c r="A580" s="36" t="s">
        <v>3720</v>
      </c>
      <c r="B580" s="36" t="s">
        <v>3721</v>
      </c>
      <c r="C580" s="36" t="s">
        <v>1817</v>
      </c>
      <c r="D580" s="36" t="s">
        <v>3722</v>
      </c>
      <c r="E580" s="36" t="s">
        <v>3722</v>
      </c>
      <c r="F580" s="36"/>
    </row>
    <row r="581" ht="15.75" customHeight="1">
      <c r="A581" s="36" t="s">
        <v>3723</v>
      </c>
      <c r="B581" s="36" t="s">
        <v>3724</v>
      </c>
      <c r="C581" s="36" t="s">
        <v>1817</v>
      </c>
      <c r="D581" s="36" t="s">
        <v>3725</v>
      </c>
      <c r="E581" s="36" t="s">
        <v>3725</v>
      </c>
      <c r="F581" s="36"/>
    </row>
    <row r="582" ht="15.75" customHeight="1">
      <c r="A582" s="36" t="s">
        <v>3726</v>
      </c>
      <c r="B582" s="36" t="s">
        <v>3727</v>
      </c>
      <c r="C582" s="36" t="s">
        <v>1817</v>
      </c>
      <c r="D582" s="36" t="s">
        <v>3728</v>
      </c>
      <c r="E582" s="36" t="s">
        <v>3729</v>
      </c>
      <c r="F582" s="36"/>
    </row>
    <row r="583" ht="15.75" customHeight="1">
      <c r="A583" s="36" t="s">
        <v>3730</v>
      </c>
      <c r="B583" s="36" t="s">
        <v>3731</v>
      </c>
      <c r="C583" s="36" t="s">
        <v>1817</v>
      </c>
      <c r="D583" s="36" t="s">
        <v>3732</v>
      </c>
      <c r="E583" s="36" t="s">
        <v>3732</v>
      </c>
      <c r="F583" s="36"/>
    </row>
    <row r="584" ht="15.75" customHeight="1">
      <c r="A584" s="36" t="s">
        <v>3733</v>
      </c>
      <c r="B584" s="36" t="s">
        <v>3734</v>
      </c>
      <c r="C584" s="36" t="s">
        <v>1817</v>
      </c>
      <c r="D584" s="36" t="s">
        <v>3735</v>
      </c>
      <c r="E584" s="36" t="s">
        <v>3736</v>
      </c>
      <c r="F584" s="36"/>
    </row>
    <row r="585" ht="15.75" customHeight="1">
      <c r="A585" s="36" t="s">
        <v>3737</v>
      </c>
      <c r="B585" s="36" t="s">
        <v>3738</v>
      </c>
      <c r="C585" s="36" t="s">
        <v>1817</v>
      </c>
      <c r="D585" s="36" t="s">
        <v>3739</v>
      </c>
      <c r="E585" s="36" t="s">
        <v>3740</v>
      </c>
      <c r="F585" s="36"/>
    </row>
    <row r="586" ht="15.75" customHeight="1">
      <c r="A586" s="36" t="s">
        <v>3741</v>
      </c>
      <c r="B586" s="36" t="s">
        <v>3742</v>
      </c>
      <c r="C586" s="36" t="s">
        <v>1863</v>
      </c>
      <c r="D586" s="36" t="s">
        <v>3743</v>
      </c>
      <c r="E586" s="36" t="s">
        <v>3744</v>
      </c>
      <c r="F586" s="36"/>
    </row>
    <row r="587" ht="15.75" customHeight="1">
      <c r="A587" s="36" t="s">
        <v>3745</v>
      </c>
      <c r="B587" s="36" t="s">
        <v>3746</v>
      </c>
      <c r="C587" s="36" t="s">
        <v>1817</v>
      </c>
      <c r="D587" s="36" t="s">
        <v>3747</v>
      </c>
      <c r="E587" s="36" t="s">
        <v>3748</v>
      </c>
      <c r="F587" s="36"/>
    </row>
    <row r="588" ht="15.75" customHeight="1">
      <c r="A588" s="36" t="s">
        <v>3749</v>
      </c>
      <c r="B588" s="36" t="s">
        <v>3750</v>
      </c>
      <c r="C588" s="36" t="s">
        <v>1817</v>
      </c>
      <c r="D588" s="36" t="s">
        <v>3751</v>
      </c>
      <c r="E588" s="36" t="s">
        <v>3751</v>
      </c>
      <c r="F588" s="36"/>
    </row>
    <row r="589" ht="15.75" customHeight="1">
      <c r="A589" s="36" t="s">
        <v>3752</v>
      </c>
      <c r="B589" s="36" t="s">
        <v>3753</v>
      </c>
      <c r="C589" s="36" t="s">
        <v>1817</v>
      </c>
      <c r="D589" s="36" t="s">
        <v>3754</v>
      </c>
      <c r="E589" s="36" t="s">
        <v>3754</v>
      </c>
      <c r="F589" s="36"/>
    </row>
    <row r="590" ht="15.75" customHeight="1">
      <c r="A590" s="36" t="s">
        <v>3755</v>
      </c>
      <c r="B590" s="36" t="s">
        <v>3756</v>
      </c>
      <c r="C590" s="36" t="s">
        <v>1817</v>
      </c>
      <c r="D590" s="36" t="s">
        <v>3757</v>
      </c>
      <c r="E590" s="36" t="s">
        <v>3758</v>
      </c>
      <c r="F590" s="36"/>
    </row>
    <row r="591" ht="15.75" customHeight="1">
      <c r="A591" s="36" t="s">
        <v>3759</v>
      </c>
      <c r="B591" s="36" t="s">
        <v>3760</v>
      </c>
      <c r="C591" s="36" t="s">
        <v>1817</v>
      </c>
      <c r="D591" s="36" t="s">
        <v>3761</v>
      </c>
      <c r="E591" s="36" t="s">
        <v>3762</v>
      </c>
      <c r="F591" s="36"/>
    </row>
    <row r="592" ht="15.75" customHeight="1">
      <c r="A592" s="36" t="s">
        <v>3763</v>
      </c>
      <c r="B592" s="36" t="s">
        <v>3764</v>
      </c>
      <c r="C592" s="36" t="s">
        <v>1817</v>
      </c>
      <c r="D592" s="36" t="s">
        <v>3765</v>
      </c>
      <c r="E592" s="36" t="s">
        <v>3766</v>
      </c>
      <c r="F592" s="36"/>
    </row>
    <row r="593" ht="15.75" customHeight="1">
      <c r="A593" s="36" t="s">
        <v>3767</v>
      </c>
      <c r="B593" s="36" t="s">
        <v>3768</v>
      </c>
      <c r="C593" s="36" t="s">
        <v>1863</v>
      </c>
      <c r="D593" s="36"/>
      <c r="E593" s="36" t="s">
        <v>3769</v>
      </c>
      <c r="F593" s="36"/>
    </row>
    <row r="594" ht="15.75" customHeight="1">
      <c r="A594" s="36" t="s">
        <v>3770</v>
      </c>
      <c r="B594" s="36" t="s">
        <v>3771</v>
      </c>
      <c r="C594" s="36" t="s">
        <v>1817</v>
      </c>
      <c r="D594" s="36" t="s">
        <v>3772</v>
      </c>
      <c r="E594" s="36" t="s">
        <v>3772</v>
      </c>
      <c r="F594" s="36"/>
    </row>
    <row r="595" ht="15.75" customHeight="1">
      <c r="A595" s="36" t="s">
        <v>3773</v>
      </c>
      <c r="B595" s="36" t="s">
        <v>3774</v>
      </c>
      <c r="C595" s="36" t="s">
        <v>1817</v>
      </c>
      <c r="D595" s="36" t="s">
        <v>3775</v>
      </c>
      <c r="E595" s="36" t="s">
        <v>3776</v>
      </c>
      <c r="F595" s="36"/>
    </row>
    <row r="596" ht="15.75" customHeight="1">
      <c r="A596" s="36" t="s">
        <v>3777</v>
      </c>
      <c r="B596" s="36" t="s">
        <v>3778</v>
      </c>
      <c r="C596" s="36" t="s">
        <v>1817</v>
      </c>
      <c r="D596" s="36" t="s">
        <v>3779</v>
      </c>
      <c r="E596" s="36" t="s">
        <v>3780</v>
      </c>
      <c r="F596" s="36"/>
    </row>
    <row r="597" ht="15.75" customHeight="1">
      <c r="A597" s="36" t="s">
        <v>3781</v>
      </c>
      <c r="B597" s="36" t="s">
        <v>3782</v>
      </c>
      <c r="C597" s="36" t="s">
        <v>1817</v>
      </c>
      <c r="D597" s="36" t="s">
        <v>3783</v>
      </c>
      <c r="E597" s="36" t="s">
        <v>3783</v>
      </c>
      <c r="F597" s="36"/>
    </row>
    <row r="598" ht="15.75" customHeight="1">
      <c r="A598" s="36" t="s">
        <v>3784</v>
      </c>
      <c r="B598" s="36" t="s">
        <v>3785</v>
      </c>
      <c r="C598" s="36" t="s">
        <v>1817</v>
      </c>
      <c r="D598" s="36" t="s">
        <v>3786</v>
      </c>
      <c r="E598" s="36" t="s">
        <v>3786</v>
      </c>
      <c r="F598" s="36"/>
    </row>
    <row r="599" ht="15.75" customHeight="1">
      <c r="A599" s="36" t="s">
        <v>3787</v>
      </c>
      <c r="B599" s="36" t="s">
        <v>3788</v>
      </c>
      <c r="C599" s="36" t="s">
        <v>1817</v>
      </c>
      <c r="D599" s="36" t="s">
        <v>3789</v>
      </c>
      <c r="E599" s="36" t="s">
        <v>3790</v>
      </c>
      <c r="F599" s="36"/>
    </row>
    <row r="600" ht="15.75" customHeight="1">
      <c r="A600" s="36" t="s">
        <v>3791</v>
      </c>
      <c r="B600" s="36" t="s">
        <v>3792</v>
      </c>
      <c r="C600" s="36" t="s">
        <v>1817</v>
      </c>
      <c r="D600" s="36" t="s">
        <v>3793</v>
      </c>
      <c r="E600" s="36" t="s">
        <v>3793</v>
      </c>
      <c r="F600" s="36"/>
    </row>
    <row r="601" ht="15.75" customHeight="1">
      <c r="A601" s="36" t="s">
        <v>3794</v>
      </c>
      <c r="B601" s="36" t="s">
        <v>3795</v>
      </c>
      <c r="C601" s="36" t="s">
        <v>1817</v>
      </c>
      <c r="D601" s="36" t="s">
        <v>3796</v>
      </c>
      <c r="E601" s="36" t="s">
        <v>3797</v>
      </c>
      <c r="F601" s="36"/>
    </row>
    <row r="602" ht="15.75" customHeight="1">
      <c r="A602" s="36" t="s">
        <v>3798</v>
      </c>
      <c r="B602" s="36" t="s">
        <v>3799</v>
      </c>
      <c r="C602" s="36" t="s">
        <v>1817</v>
      </c>
      <c r="D602" s="36" t="s">
        <v>3800</v>
      </c>
      <c r="E602" s="36" t="s">
        <v>3801</v>
      </c>
      <c r="F602" s="36"/>
    </row>
    <row r="603" ht="15.75" customHeight="1">
      <c r="A603" s="36" t="s">
        <v>3802</v>
      </c>
      <c r="B603" s="36" t="s">
        <v>3803</v>
      </c>
      <c r="C603" s="36" t="s">
        <v>1817</v>
      </c>
      <c r="D603" s="36" t="s">
        <v>3804</v>
      </c>
      <c r="E603" s="36" t="s">
        <v>3804</v>
      </c>
      <c r="F603" s="36"/>
    </row>
    <row r="604" ht="15.75" customHeight="1">
      <c r="A604" s="36" t="s">
        <v>3805</v>
      </c>
      <c r="B604" s="36" t="s">
        <v>3806</v>
      </c>
      <c r="C604" s="36" t="s">
        <v>1817</v>
      </c>
      <c r="D604" s="36" t="s">
        <v>3807</v>
      </c>
      <c r="E604" s="36" t="s">
        <v>3807</v>
      </c>
      <c r="F604" s="36"/>
    </row>
    <row r="605" ht="15.75" customHeight="1">
      <c r="A605" s="36" t="s">
        <v>3808</v>
      </c>
      <c r="B605" s="36" t="s">
        <v>3809</v>
      </c>
      <c r="C605" s="36" t="s">
        <v>1817</v>
      </c>
      <c r="D605" s="36" t="s">
        <v>3810</v>
      </c>
      <c r="E605" s="36" t="s">
        <v>3811</v>
      </c>
      <c r="F605" s="36"/>
    </row>
    <row r="606" ht="15.75" customHeight="1">
      <c r="A606" s="36" t="s">
        <v>3812</v>
      </c>
      <c r="B606" s="36" t="s">
        <v>3813</v>
      </c>
      <c r="C606" s="36" t="s">
        <v>1817</v>
      </c>
      <c r="D606" s="36" t="s">
        <v>3814</v>
      </c>
      <c r="E606" s="36" t="s">
        <v>3814</v>
      </c>
      <c r="F606" s="36"/>
    </row>
    <row r="607" ht="15.75" customHeight="1">
      <c r="A607" s="36" t="s">
        <v>3815</v>
      </c>
      <c r="B607" s="36" t="s">
        <v>3816</v>
      </c>
      <c r="C607" s="36" t="s">
        <v>1817</v>
      </c>
      <c r="D607" s="36" t="s">
        <v>3817</v>
      </c>
      <c r="E607" s="36" t="s">
        <v>3818</v>
      </c>
      <c r="F607" s="36"/>
    </row>
    <row r="608" ht="15.75" customHeight="1">
      <c r="A608" s="36" t="s">
        <v>3819</v>
      </c>
      <c r="B608" s="36" t="s">
        <v>3820</v>
      </c>
      <c r="C608" s="36" t="s">
        <v>1817</v>
      </c>
      <c r="D608" s="36" t="s">
        <v>3821</v>
      </c>
      <c r="E608" s="36" t="s">
        <v>3822</v>
      </c>
      <c r="F608" s="36"/>
    </row>
    <row r="609" ht="15.75" customHeight="1">
      <c r="A609" s="36" t="s">
        <v>3823</v>
      </c>
      <c r="B609" s="36" t="s">
        <v>3824</v>
      </c>
      <c r="C609" s="36" t="s">
        <v>1817</v>
      </c>
      <c r="D609" s="36" t="s">
        <v>3825</v>
      </c>
      <c r="E609" s="36" t="s">
        <v>3826</v>
      </c>
      <c r="F609" s="36"/>
    </row>
    <row r="610" ht="15.75" customHeight="1">
      <c r="A610" s="36" t="s">
        <v>3827</v>
      </c>
      <c r="B610" s="36" t="s">
        <v>3828</v>
      </c>
      <c r="C610" s="36" t="s">
        <v>1817</v>
      </c>
      <c r="D610" s="36" t="s">
        <v>3829</v>
      </c>
      <c r="E610" s="36" t="s">
        <v>3830</v>
      </c>
      <c r="F610" s="36"/>
    </row>
    <row r="611" ht="15.75" customHeight="1">
      <c r="A611" s="36" t="s">
        <v>3831</v>
      </c>
      <c r="B611" s="36" t="s">
        <v>3832</v>
      </c>
      <c r="C611" s="36" t="s">
        <v>1817</v>
      </c>
      <c r="D611" s="36" t="s">
        <v>3833</v>
      </c>
      <c r="E611" s="36" t="s">
        <v>3833</v>
      </c>
      <c r="F611" s="36"/>
    </row>
    <row r="612" ht="15.75" customHeight="1">
      <c r="A612" s="36" t="s">
        <v>3834</v>
      </c>
      <c r="B612" s="36" t="s">
        <v>3835</v>
      </c>
      <c r="C612" s="36" t="s">
        <v>1817</v>
      </c>
      <c r="D612" s="36" t="s">
        <v>3836</v>
      </c>
      <c r="E612" s="36" t="s">
        <v>3837</v>
      </c>
      <c r="F612" s="36"/>
    </row>
    <row r="613" ht="15.75" customHeight="1">
      <c r="A613" s="36" t="s">
        <v>3838</v>
      </c>
      <c r="B613" s="36" t="s">
        <v>3839</v>
      </c>
      <c r="C613" s="36" t="s">
        <v>1817</v>
      </c>
      <c r="D613" s="36" t="s">
        <v>3840</v>
      </c>
      <c r="E613" s="36" t="s">
        <v>3841</v>
      </c>
      <c r="F613" s="36"/>
    </row>
    <row r="614" ht="15.75" customHeight="1">
      <c r="A614" s="36" t="s">
        <v>3842</v>
      </c>
      <c r="B614" s="36" t="s">
        <v>3843</v>
      </c>
      <c r="C614" s="36" t="s">
        <v>1840</v>
      </c>
      <c r="D614" s="36" t="s">
        <v>3841</v>
      </c>
      <c r="E614" s="36"/>
      <c r="F614" s="36"/>
    </row>
    <row r="615" ht="15.75" customHeight="1">
      <c r="A615" s="36" t="s">
        <v>3844</v>
      </c>
      <c r="B615" s="36" t="s">
        <v>3845</v>
      </c>
      <c r="C615" s="36" t="s">
        <v>1817</v>
      </c>
      <c r="D615" s="36" t="s">
        <v>3846</v>
      </c>
      <c r="E615" s="36" t="s">
        <v>3847</v>
      </c>
      <c r="F615" s="36"/>
    </row>
    <row r="616" ht="15.75" customHeight="1">
      <c r="A616" s="36" t="s">
        <v>3848</v>
      </c>
      <c r="B616" s="36" t="s">
        <v>3849</v>
      </c>
      <c r="C616" s="36" t="s">
        <v>1817</v>
      </c>
      <c r="D616" s="36" t="s">
        <v>3850</v>
      </c>
      <c r="E616" s="36" t="s">
        <v>3850</v>
      </c>
      <c r="F616" s="36"/>
    </row>
    <row r="617" ht="15.75" customHeight="1">
      <c r="A617" s="36" t="s">
        <v>3851</v>
      </c>
      <c r="B617" s="36" t="s">
        <v>3852</v>
      </c>
      <c r="C617" s="36" t="s">
        <v>1817</v>
      </c>
      <c r="D617" s="36" t="s">
        <v>3853</v>
      </c>
      <c r="E617" s="36" t="s">
        <v>3854</v>
      </c>
      <c r="F617" s="36"/>
    </row>
    <row r="618" ht="15.75" customHeight="1">
      <c r="A618" s="36" t="s">
        <v>3855</v>
      </c>
      <c r="B618" s="36" t="s">
        <v>3856</v>
      </c>
      <c r="C618" s="36" t="s">
        <v>1817</v>
      </c>
      <c r="D618" s="36" t="s">
        <v>3857</v>
      </c>
      <c r="E618" s="36" t="s">
        <v>3858</v>
      </c>
      <c r="F618" s="36"/>
    </row>
    <row r="619" ht="15.75" customHeight="1">
      <c r="A619" s="36" t="s">
        <v>3859</v>
      </c>
      <c r="B619" s="36" t="s">
        <v>3860</v>
      </c>
      <c r="C619" s="36" t="s">
        <v>1817</v>
      </c>
      <c r="D619" s="36" t="s">
        <v>3861</v>
      </c>
      <c r="E619" s="36" t="s">
        <v>3862</v>
      </c>
      <c r="F619" s="36"/>
    </row>
    <row r="620" ht="15.75" customHeight="1">
      <c r="A620" s="36" t="s">
        <v>3863</v>
      </c>
      <c r="B620" s="36" t="s">
        <v>3864</v>
      </c>
      <c r="C620" s="36" t="s">
        <v>1817</v>
      </c>
      <c r="D620" s="36" t="s">
        <v>3865</v>
      </c>
      <c r="E620" s="36" t="s">
        <v>3857</v>
      </c>
      <c r="F620" s="36"/>
    </row>
    <row r="621" ht="15.75" customHeight="1">
      <c r="A621" s="36" t="s">
        <v>3866</v>
      </c>
      <c r="B621" s="36" t="s">
        <v>3867</v>
      </c>
      <c r="C621" s="36" t="s">
        <v>1817</v>
      </c>
      <c r="D621" s="36" t="s">
        <v>3868</v>
      </c>
      <c r="E621" s="36" t="s">
        <v>3868</v>
      </c>
      <c r="F621" s="36"/>
    </row>
    <row r="622" ht="15.75" customHeight="1">
      <c r="A622" s="36" t="s">
        <v>3869</v>
      </c>
      <c r="B622" s="36" t="s">
        <v>3870</v>
      </c>
      <c r="C622" s="36" t="s">
        <v>1840</v>
      </c>
      <c r="D622" s="36" t="s">
        <v>3871</v>
      </c>
      <c r="E622" s="36" t="s">
        <v>3869</v>
      </c>
      <c r="F622" s="36"/>
    </row>
    <row r="623" ht="15.75" customHeight="1">
      <c r="A623" s="36" t="s">
        <v>3872</v>
      </c>
      <c r="B623" s="36" t="s">
        <v>3873</v>
      </c>
      <c r="C623" s="36" t="s">
        <v>1817</v>
      </c>
      <c r="D623" s="36" t="s">
        <v>3874</v>
      </c>
      <c r="E623" s="36" t="s">
        <v>3875</v>
      </c>
      <c r="F623" s="36"/>
    </row>
    <row r="624" ht="15.75" customHeight="1">
      <c r="A624" s="36" t="s">
        <v>3876</v>
      </c>
      <c r="B624" s="36" t="s">
        <v>3877</v>
      </c>
      <c r="C624" s="36" t="s">
        <v>1817</v>
      </c>
      <c r="D624" s="36" t="s">
        <v>3878</v>
      </c>
      <c r="E624" s="36" t="s">
        <v>3878</v>
      </c>
      <c r="F624" s="36"/>
    </row>
    <row r="625" ht="15.75" customHeight="1">
      <c r="A625" s="36" t="s">
        <v>3879</v>
      </c>
      <c r="B625" s="36" t="s">
        <v>3880</v>
      </c>
      <c r="C625" s="36" t="s">
        <v>1817</v>
      </c>
      <c r="D625" s="36" t="s">
        <v>3881</v>
      </c>
      <c r="E625" s="36" t="s">
        <v>3881</v>
      </c>
      <c r="F625" s="36"/>
    </row>
    <row r="626" ht="15.75" customHeight="1">
      <c r="A626" s="36" t="s">
        <v>3882</v>
      </c>
      <c r="B626" s="36" t="s">
        <v>3883</v>
      </c>
      <c r="C626" s="36" t="s">
        <v>1817</v>
      </c>
      <c r="D626" s="36" t="s">
        <v>3884</v>
      </c>
      <c r="E626" s="36" t="s">
        <v>3885</v>
      </c>
      <c r="F626" s="36"/>
    </row>
    <row r="627" ht="15.75" customHeight="1">
      <c r="A627" s="36" t="s">
        <v>3886</v>
      </c>
      <c r="B627" s="36" t="s">
        <v>3887</v>
      </c>
      <c r="C627" s="36" t="s">
        <v>1817</v>
      </c>
      <c r="D627" s="36" t="s">
        <v>3888</v>
      </c>
      <c r="E627" s="36" t="s">
        <v>3889</v>
      </c>
      <c r="F627" s="36"/>
    </row>
    <row r="628" ht="15.75" customHeight="1">
      <c r="A628" s="36" t="s">
        <v>3890</v>
      </c>
      <c r="B628" s="36" t="s">
        <v>3891</v>
      </c>
      <c r="C628" s="36" t="s">
        <v>1817</v>
      </c>
      <c r="D628" s="36" t="s">
        <v>3892</v>
      </c>
      <c r="E628" s="36" t="s">
        <v>3892</v>
      </c>
      <c r="F628" s="36"/>
    </row>
    <row r="629" ht="15.75" customHeight="1">
      <c r="A629" s="36" t="s">
        <v>3893</v>
      </c>
      <c r="B629" s="36" t="s">
        <v>3894</v>
      </c>
      <c r="C629" s="36" t="s">
        <v>1817</v>
      </c>
      <c r="D629" s="36" t="s">
        <v>3895</v>
      </c>
      <c r="E629" s="36" t="s">
        <v>3895</v>
      </c>
      <c r="F629" s="36"/>
    </row>
    <row r="630" ht="15.75" customHeight="1">
      <c r="A630" s="36" t="s">
        <v>3896</v>
      </c>
      <c r="B630" s="36" t="s">
        <v>3897</v>
      </c>
      <c r="C630" s="36" t="s">
        <v>1817</v>
      </c>
      <c r="D630" s="36" t="s">
        <v>3898</v>
      </c>
      <c r="E630" s="36" t="s">
        <v>3898</v>
      </c>
      <c r="F630" s="36"/>
    </row>
    <row r="631" ht="15.75" customHeight="1">
      <c r="A631" s="36" t="s">
        <v>3899</v>
      </c>
      <c r="B631" s="36" t="s">
        <v>3900</v>
      </c>
      <c r="C631" s="36" t="s">
        <v>1817</v>
      </c>
      <c r="D631" s="36" t="s">
        <v>3901</v>
      </c>
      <c r="E631" s="36" t="s">
        <v>3901</v>
      </c>
      <c r="F631" s="36"/>
    </row>
    <row r="632" ht="15.75" customHeight="1">
      <c r="A632" s="36" t="s">
        <v>3902</v>
      </c>
      <c r="B632" s="36" t="s">
        <v>3903</v>
      </c>
      <c r="C632" s="36" t="s">
        <v>1863</v>
      </c>
      <c r="D632" s="36" t="s">
        <v>3904</v>
      </c>
      <c r="E632" s="36" t="s">
        <v>3905</v>
      </c>
      <c r="F632" s="36"/>
    </row>
    <row r="633" ht="15.75" customHeight="1">
      <c r="A633" s="36" t="s">
        <v>3906</v>
      </c>
      <c r="B633" s="36" t="s">
        <v>3907</v>
      </c>
      <c r="C633" s="36" t="s">
        <v>1817</v>
      </c>
      <c r="D633" s="36" t="s">
        <v>3908</v>
      </c>
      <c r="E633" s="36" t="s">
        <v>3909</v>
      </c>
      <c r="F633" s="36"/>
    </row>
    <row r="634" ht="15.75" customHeight="1">
      <c r="A634" s="36" t="s">
        <v>3910</v>
      </c>
      <c r="B634" s="36" t="s">
        <v>3911</v>
      </c>
      <c r="C634" s="36" t="s">
        <v>1817</v>
      </c>
      <c r="D634" s="36" t="s">
        <v>3912</v>
      </c>
      <c r="E634" s="36" t="s">
        <v>3912</v>
      </c>
      <c r="F634" s="36"/>
    </row>
    <row r="635" ht="15.75" customHeight="1">
      <c r="A635" s="36" t="s">
        <v>3913</v>
      </c>
      <c r="B635" s="36" t="s">
        <v>3914</v>
      </c>
      <c r="C635" s="36" t="s">
        <v>1817</v>
      </c>
      <c r="D635" s="36" t="s">
        <v>3915</v>
      </c>
      <c r="E635" s="36" t="s">
        <v>3915</v>
      </c>
      <c r="F635" s="36"/>
    </row>
    <row r="636" ht="15.75" customHeight="1">
      <c r="A636" s="36" t="s">
        <v>3916</v>
      </c>
      <c r="B636" s="36" t="s">
        <v>3917</v>
      </c>
      <c r="C636" s="36" t="s">
        <v>1817</v>
      </c>
      <c r="D636" s="36" t="s">
        <v>3918</v>
      </c>
      <c r="E636" s="36" t="s">
        <v>3919</v>
      </c>
      <c r="F636" s="36"/>
    </row>
    <row r="637" ht="15.75" customHeight="1">
      <c r="A637" s="36" t="s">
        <v>3920</v>
      </c>
      <c r="B637" s="36" t="s">
        <v>3921</v>
      </c>
      <c r="C637" s="36" t="s">
        <v>1817</v>
      </c>
      <c r="D637" s="36" t="s">
        <v>3922</v>
      </c>
      <c r="E637" s="36" t="s">
        <v>3923</v>
      </c>
      <c r="F637" s="36"/>
    </row>
    <row r="638" ht="15.75" customHeight="1">
      <c r="A638" s="36" t="s">
        <v>3924</v>
      </c>
      <c r="B638" s="36" t="s">
        <v>3925</v>
      </c>
      <c r="C638" s="36" t="s">
        <v>1817</v>
      </c>
      <c r="D638" s="36" t="s">
        <v>3926</v>
      </c>
      <c r="E638" s="36" t="s">
        <v>3926</v>
      </c>
      <c r="F638" s="36"/>
    </row>
    <row r="639" ht="15.75" customHeight="1">
      <c r="A639" s="36" t="s">
        <v>3927</v>
      </c>
      <c r="B639" s="36" t="s">
        <v>3928</v>
      </c>
      <c r="C639" s="36" t="s">
        <v>1840</v>
      </c>
      <c r="D639" s="36"/>
      <c r="E639" s="36"/>
      <c r="F639" s="36"/>
    </row>
    <row r="640" ht="15.75" customHeight="1">
      <c r="A640" s="36" t="s">
        <v>3929</v>
      </c>
      <c r="B640" s="36" t="s">
        <v>3930</v>
      </c>
      <c r="C640" s="36" t="s">
        <v>1840</v>
      </c>
      <c r="D640" s="36"/>
      <c r="E640" s="36"/>
      <c r="F640" s="36"/>
    </row>
    <row r="641" ht="15.75" customHeight="1">
      <c r="A641" s="36" t="s">
        <v>3931</v>
      </c>
      <c r="B641" s="36" t="s">
        <v>3932</v>
      </c>
      <c r="C641" s="36" t="s">
        <v>1840</v>
      </c>
      <c r="D641" s="36" t="s">
        <v>3933</v>
      </c>
      <c r="E641" s="36"/>
      <c r="F641" s="36"/>
    </row>
    <row r="642" ht="15.75" customHeight="1">
      <c r="A642" s="36" t="s">
        <v>3934</v>
      </c>
      <c r="B642" s="36" t="s">
        <v>3935</v>
      </c>
      <c r="C642" s="36" t="s">
        <v>1840</v>
      </c>
      <c r="D642" s="36"/>
      <c r="E642" s="36"/>
      <c r="F642" s="36"/>
    </row>
    <row r="643" ht="15.75" customHeight="1">
      <c r="A643" s="36" t="s">
        <v>3936</v>
      </c>
      <c r="B643" s="36" t="s">
        <v>3937</v>
      </c>
      <c r="C643" s="36" t="s">
        <v>1863</v>
      </c>
      <c r="D643" s="36"/>
      <c r="E643" s="36" t="s">
        <v>3938</v>
      </c>
      <c r="F643" s="36"/>
    </row>
    <row r="644" ht="15.75" customHeight="1">
      <c r="A644" s="36" t="s">
        <v>3939</v>
      </c>
      <c r="B644" s="36" t="s">
        <v>3940</v>
      </c>
      <c r="C644" s="36" t="s">
        <v>1817</v>
      </c>
      <c r="D644" s="36" t="s">
        <v>3941</v>
      </c>
      <c r="E644" s="36" t="s">
        <v>3942</v>
      </c>
      <c r="F644" s="36"/>
    </row>
    <row r="645" ht="15.75" customHeight="1">
      <c r="A645" s="36" t="s">
        <v>3943</v>
      </c>
      <c r="B645" s="36" t="s">
        <v>3944</v>
      </c>
      <c r="C645" s="36" t="s">
        <v>1817</v>
      </c>
      <c r="D645" s="36" t="s">
        <v>3945</v>
      </c>
      <c r="E645" s="36" t="s">
        <v>3946</v>
      </c>
      <c r="F645" s="36"/>
    </row>
    <row r="646" ht="15.75" customHeight="1">
      <c r="A646" s="36" t="s">
        <v>3947</v>
      </c>
      <c r="B646" s="36" t="s">
        <v>3948</v>
      </c>
      <c r="C646" s="36" t="s">
        <v>1817</v>
      </c>
      <c r="D646" s="36" t="s">
        <v>3949</v>
      </c>
      <c r="E646" s="36" t="s">
        <v>3950</v>
      </c>
      <c r="F646" s="36"/>
    </row>
    <row r="647" ht="15.75" customHeight="1">
      <c r="A647" s="36" t="s">
        <v>3951</v>
      </c>
      <c r="B647" s="36" t="s">
        <v>3952</v>
      </c>
      <c r="C647" s="36" t="s">
        <v>1863</v>
      </c>
      <c r="D647" s="36" t="s">
        <v>3953</v>
      </c>
      <c r="E647" s="36" t="s">
        <v>3954</v>
      </c>
      <c r="F647" s="36"/>
    </row>
    <row r="648" ht="15.75" customHeight="1">
      <c r="A648" s="36" t="s">
        <v>3955</v>
      </c>
      <c r="B648" s="36" t="s">
        <v>3956</v>
      </c>
      <c r="C648" s="36" t="s">
        <v>1817</v>
      </c>
      <c r="D648" s="36" t="s">
        <v>3957</v>
      </c>
      <c r="E648" s="36" t="s">
        <v>3957</v>
      </c>
      <c r="F648" s="36"/>
    </row>
    <row r="649" ht="15.75" customHeight="1">
      <c r="A649" s="36" t="s">
        <v>3958</v>
      </c>
      <c r="B649" s="36" t="s">
        <v>3959</v>
      </c>
      <c r="C649" s="36" t="s">
        <v>1817</v>
      </c>
      <c r="D649" s="36" t="s">
        <v>3960</v>
      </c>
      <c r="E649" s="36" t="s">
        <v>3961</v>
      </c>
      <c r="F649" s="36"/>
    </row>
    <row r="650" ht="15.75" customHeight="1">
      <c r="A650" s="36" t="s">
        <v>3962</v>
      </c>
      <c r="B650" s="36" t="s">
        <v>3963</v>
      </c>
      <c r="C650" s="36" t="s">
        <v>1817</v>
      </c>
      <c r="D650" s="36" t="s">
        <v>3964</v>
      </c>
      <c r="E650" s="36" t="s">
        <v>3965</v>
      </c>
      <c r="F650" s="36"/>
    </row>
    <row r="651" ht="15.75" customHeight="1">
      <c r="A651" s="36" t="s">
        <v>3966</v>
      </c>
      <c r="B651" s="36" t="s">
        <v>3967</v>
      </c>
      <c r="C651" s="36" t="s">
        <v>1817</v>
      </c>
      <c r="D651" s="36" t="s">
        <v>3968</v>
      </c>
      <c r="E651" s="36" t="s">
        <v>3969</v>
      </c>
      <c r="F651" s="36"/>
    </row>
    <row r="652" ht="15.75" customHeight="1">
      <c r="A652" s="36" t="s">
        <v>3970</v>
      </c>
      <c r="B652" s="36" t="s">
        <v>3971</v>
      </c>
      <c r="C652" s="36" t="s">
        <v>1817</v>
      </c>
      <c r="D652" s="36" t="s">
        <v>3972</v>
      </c>
      <c r="E652" s="36" t="s">
        <v>3972</v>
      </c>
      <c r="F652" s="36"/>
    </row>
    <row r="653" ht="15.75" customHeight="1">
      <c r="A653" s="36" t="s">
        <v>3973</v>
      </c>
      <c r="B653" s="36" t="s">
        <v>3974</v>
      </c>
      <c r="C653" s="36" t="s">
        <v>1817</v>
      </c>
      <c r="D653" s="36" t="s">
        <v>3975</v>
      </c>
      <c r="E653" s="36" t="s">
        <v>3976</v>
      </c>
      <c r="F653" s="36"/>
    </row>
    <row r="654" ht="15.75" customHeight="1">
      <c r="A654" s="36" t="s">
        <v>3977</v>
      </c>
      <c r="B654" s="36" t="s">
        <v>3978</v>
      </c>
      <c r="C654" s="36" t="s">
        <v>1817</v>
      </c>
      <c r="D654" s="36" t="s">
        <v>3979</v>
      </c>
      <c r="E654" s="36" t="s">
        <v>3980</v>
      </c>
      <c r="F654" s="36"/>
    </row>
    <row r="655" ht="15.75" customHeight="1">
      <c r="A655" s="36" t="s">
        <v>3981</v>
      </c>
      <c r="B655" s="36" t="s">
        <v>3982</v>
      </c>
      <c r="C655" s="36" t="s">
        <v>1817</v>
      </c>
      <c r="D655" s="36" t="s">
        <v>3983</v>
      </c>
      <c r="E655" s="36" t="s">
        <v>3983</v>
      </c>
      <c r="F655" s="36"/>
    </row>
    <row r="656" ht="15.75" customHeight="1">
      <c r="A656" s="36" t="s">
        <v>3984</v>
      </c>
      <c r="B656" s="36" t="s">
        <v>3985</v>
      </c>
      <c r="C656" s="36" t="s">
        <v>1817</v>
      </c>
      <c r="D656" s="36" t="s">
        <v>3986</v>
      </c>
      <c r="E656" s="36" t="s">
        <v>3987</v>
      </c>
      <c r="F656" s="36"/>
    </row>
    <row r="657" ht="15.75" customHeight="1">
      <c r="A657" s="36" t="s">
        <v>3988</v>
      </c>
      <c r="B657" s="36" t="s">
        <v>3989</v>
      </c>
      <c r="C657" s="36" t="s">
        <v>1817</v>
      </c>
      <c r="D657" s="36" t="s">
        <v>3990</v>
      </c>
      <c r="E657" s="36" t="s">
        <v>3991</v>
      </c>
      <c r="F657" s="36"/>
    </row>
    <row r="658" ht="15.75" customHeight="1">
      <c r="A658" s="36" t="s">
        <v>3992</v>
      </c>
      <c r="B658" s="36" t="s">
        <v>3993</v>
      </c>
      <c r="C658" s="36" t="s">
        <v>1817</v>
      </c>
      <c r="D658" s="36" t="s">
        <v>3994</v>
      </c>
      <c r="E658" s="36" t="s">
        <v>3995</v>
      </c>
      <c r="F658" s="36"/>
    </row>
    <row r="659" ht="15.75" customHeight="1">
      <c r="A659" s="36" t="s">
        <v>3996</v>
      </c>
      <c r="B659" s="36" t="s">
        <v>3997</v>
      </c>
      <c r="C659" s="36" t="s">
        <v>1817</v>
      </c>
      <c r="D659" s="36" t="s">
        <v>3998</v>
      </c>
      <c r="E659" s="36" t="s">
        <v>3999</v>
      </c>
      <c r="F659" s="36"/>
    </row>
    <row r="660" ht="15.75" customHeight="1">
      <c r="A660" s="36" t="s">
        <v>4000</v>
      </c>
      <c r="B660" s="36" t="s">
        <v>4001</v>
      </c>
      <c r="C660" s="36" t="s">
        <v>1817</v>
      </c>
      <c r="D660" s="36" t="s">
        <v>4002</v>
      </c>
      <c r="E660" s="36" t="s">
        <v>4003</v>
      </c>
      <c r="F660" s="36"/>
    </row>
    <row r="661" ht="15.75" customHeight="1">
      <c r="A661" s="36" t="s">
        <v>4004</v>
      </c>
      <c r="B661" s="36" t="s">
        <v>4005</v>
      </c>
      <c r="C661" s="36" t="s">
        <v>1817</v>
      </c>
      <c r="D661" s="36" t="s">
        <v>4006</v>
      </c>
      <c r="E661" s="36" t="s">
        <v>4007</v>
      </c>
      <c r="F661" s="36"/>
    </row>
    <row r="662" ht="15.75" customHeight="1">
      <c r="A662" s="36" t="s">
        <v>4008</v>
      </c>
      <c r="B662" s="36" t="s">
        <v>4009</v>
      </c>
      <c r="C662" s="36" t="s">
        <v>1817</v>
      </c>
      <c r="D662" s="36" t="s">
        <v>4010</v>
      </c>
      <c r="E662" s="36" t="s">
        <v>4010</v>
      </c>
      <c r="F662" s="36"/>
    </row>
    <row r="663" ht="15.75" customHeight="1">
      <c r="A663" s="36" t="s">
        <v>4011</v>
      </c>
      <c r="B663" s="36" t="s">
        <v>4012</v>
      </c>
      <c r="C663" s="36" t="s">
        <v>1817</v>
      </c>
      <c r="D663" s="36" t="s">
        <v>4013</v>
      </c>
      <c r="E663" s="36" t="s">
        <v>4013</v>
      </c>
      <c r="F663" s="36"/>
    </row>
    <row r="664" ht="15.75" customHeight="1">
      <c r="A664" s="36" t="s">
        <v>4014</v>
      </c>
      <c r="B664" s="36" t="s">
        <v>4015</v>
      </c>
      <c r="C664" s="36" t="s">
        <v>1817</v>
      </c>
      <c r="D664" s="36" t="s">
        <v>4016</v>
      </c>
      <c r="E664" s="36" t="s">
        <v>4016</v>
      </c>
      <c r="F664" s="36"/>
    </row>
    <row r="665" ht="15.75" customHeight="1">
      <c r="A665" s="36" t="s">
        <v>4017</v>
      </c>
      <c r="B665" s="36" t="s">
        <v>4018</v>
      </c>
      <c r="C665" s="36" t="s">
        <v>1817</v>
      </c>
      <c r="D665" s="36" t="s">
        <v>4019</v>
      </c>
      <c r="E665" s="36" t="s">
        <v>4020</v>
      </c>
      <c r="F665" s="36"/>
    </row>
    <row r="666" ht="15.75" customHeight="1">
      <c r="A666" s="36" t="s">
        <v>4021</v>
      </c>
      <c r="B666" s="36" t="s">
        <v>4022</v>
      </c>
      <c r="C666" s="36" t="s">
        <v>1863</v>
      </c>
      <c r="D666" s="36" t="s">
        <v>4023</v>
      </c>
      <c r="E666" s="36" t="s">
        <v>4024</v>
      </c>
      <c r="F666" s="36"/>
    </row>
    <row r="667" ht="15.75" customHeight="1">
      <c r="A667" s="36" t="s">
        <v>4025</v>
      </c>
      <c r="B667" s="36" t="s">
        <v>4026</v>
      </c>
      <c r="C667" s="36" t="s">
        <v>1817</v>
      </c>
      <c r="D667" s="36" t="s">
        <v>4027</v>
      </c>
      <c r="E667" s="36" t="s">
        <v>4028</v>
      </c>
      <c r="F667" s="36"/>
    </row>
    <row r="668" ht="15.75" customHeight="1">
      <c r="A668" s="36" t="s">
        <v>4029</v>
      </c>
      <c r="B668" s="36" t="s">
        <v>4030</v>
      </c>
      <c r="C668" s="36" t="s">
        <v>1817</v>
      </c>
      <c r="D668" s="36" t="s">
        <v>4031</v>
      </c>
      <c r="E668" s="36" t="s">
        <v>4031</v>
      </c>
      <c r="F668" s="36"/>
    </row>
    <row r="669" ht="15.75" customHeight="1">
      <c r="A669" s="36" t="s">
        <v>4032</v>
      </c>
      <c r="B669" s="36" t="s">
        <v>4033</v>
      </c>
      <c r="C669" s="36" t="s">
        <v>1817</v>
      </c>
      <c r="D669" s="36" t="s">
        <v>4034</v>
      </c>
      <c r="E669" s="36" t="s">
        <v>4034</v>
      </c>
      <c r="F669" s="36"/>
    </row>
    <row r="670" ht="15.75" customHeight="1">
      <c r="A670" s="36" t="s">
        <v>4035</v>
      </c>
      <c r="B670" s="36" t="s">
        <v>4036</v>
      </c>
      <c r="C670" s="36" t="s">
        <v>1817</v>
      </c>
      <c r="D670" s="36" t="s">
        <v>4037</v>
      </c>
      <c r="E670" s="36" t="s">
        <v>4037</v>
      </c>
      <c r="F670" s="36"/>
    </row>
    <row r="671" ht="15.75" customHeight="1">
      <c r="A671" s="36" t="s">
        <v>4038</v>
      </c>
      <c r="B671" s="36" t="s">
        <v>4039</v>
      </c>
      <c r="C671" s="36" t="s">
        <v>1863</v>
      </c>
      <c r="D671" s="36" t="s">
        <v>4040</v>
      </c>
      <c r="E671" s="36" t="s">
        <v>4041</v>
      </c>
      <c r="F671" s="36"/>
    </row>
    <row r="672" ht="15.75" customHeight="1">
      <c r="A672" s="36" t="s">
        <v>4042</v>
      </c>
      <c r="B672" s="36" t="s">
        <v>4043</v>
      </c>
      <c r="C672" s="36" t="s">
        <v>1863</v>
      </c>
      <c r="D672" s="36" t="s">
        <v>4044</v>
      </c>
      <c r="E672" s="36" t="s">
        <v>4045</v>
      </c>
      <c r="F672" s="36"/>
    </row>
    <row r="673" ht="15.75" customHeight="1">
      <c r="A673" s="36" t="s">
        <v>4046</v>
      </c>
      <c r="B673" s="36" t="s">
        <v>4047</v>
      </c>
      <c r="C673" s="36" t="s">
        <v>1817</v>
      </c>
      <c r="D673" s="36" t="s">
        <v>2633</v>
      </c>
      <c r="E673" s="36" t="s">
        <v>2634</v>
      </c>
      <c r="F673" s="36"/>
    </row>
    <row r="674" ht="15.75" customHeight="1">
      <c r="A674" s="36" t="s">
        <v>4048</v>
      </c>
      <c r="B674" s="36" t="s">
        <v>4049</v>
      </c>
      <c r="C674" s="36" t="s">
        <v>1817</v>
      </c>
      <c r="D674" s="36" t="s">
        <v>4050</v>
      </c>
      <c r="E674" s="36" t="s">
        <v>4050</v>
      </c>
      <c r="F674" s="36"/>
    </row>
    <row r="675" ht="15.75" customHeight="1">
      <c r="A675" s="36" t="s">
        <v>4051</v>
      </c>
      <c r="B675" s="36" t="s">
        <v>4052</v>
      </c>
      <c r="C675" s="36" t="s">
        <v>1817</v>
      </c>
      <c r="D675" s="36" t="s">
        <v>4053</v>
      </c>
      <c r="E675" s="36" t="s">
        <v>4053</v>
      </c>
      <c r="F675" s="36"/>
    </row>
    <row r="676" ht="15.75" customHeight="1">
      <c r="A676" s="36" t="s">
        <v>4054</v>
      </c>
      <c r="B676" s="36" t="s">
        <v>4055</v>
      </c>
      <c r="C676" s="36" t="s">
        <v>1863</v>
      </c>
      <c r="D676" s="36"/>
      <c r="E676" s="36" t="s">
        <v>4056</v>
      </c>
      <c r="F676" s="36"/>
    </row>
    <row r="677" ht="15.75" customHeight="1">
      <c r="A677" s="36" t="s">
        <v>4057</v>
      </c>
      <c r="B677" s="36" t="s">
        <v>4058</v>
      </c>
      <c r="C677" s="36" t="s">
        <v>1817</v>
      </c>
      <c r="D677" s="36" t="s">
        <v>4059</v>
      </c>
      <c r="E677" s="36" t="s">
        <v>4060</v>
      </c>
      <c r="F677" s="36"/>
    </row>
    <row r="678" ht="15.75" customHeight="1">
      <c r="A678" s="36" t="s">
        <v>4061</v>
      </c>
      <c r="B678" s="36" t="s">
        <v>4062</v>
      </c>
      <c r="C678" s="36" t="s">
        <v>1817</v>
      </c>
      <c r="D678" s="36" t="s">
        <v>4063</v>
      </c>
      <c r="E678" s="36" t="s">
        <v>4064</v>
      </c>
      <c r="F678" s="36"/>
    </row>
    <row r="679" ht="15.75" customHeight="1">
      <c r="A679" s="36" t="s">
        <v>4065</v>
      </c>
      <c r="B679" s="36" t="s">
        <v>4066</v>
      </c>
      <c r="C679" s="36" t="s">
        <v>1863</v>
      </c>
      <c r="D679" s="36" t="s">
        <v>4067</v>
      </c>
      <c r="E679" s="36" t="s">
        <v>4068</v>
      </c>
      <c r="F679" s="36"/>
    </row>
    <row r="680" ht="15.75" customHeight="1">
      <c r="A680" s="36" t="s">
        <v>4069</v>
      </c>
      <c r="B680" s="36" t="s">
        <v>4070</v>
      </c>
      <c r="C680" s="36" t="s">
        <v>1863</v>
      </c>
      <c r="D680" s="36" t="s">
        <v>4071</v>
      </c>
      <c r="E680" s="36" t="s">
        <v>4072</v>
      </c>
      <c r="F680" s="36"/>
    </row>
    <row r="681" ht="15.75" customHeight="1">
      <c r="A681" s="36" t="s">
        <v>4073</v>
      </c>
      <c r="B681" s="36" t="s">
        <v>4074</v>
      </c>
      <c r="C681" s="36" t="s">
        <v>1863</v>
      </c>
      <c r="D681" s="36"/>
      <c r="E681" s="36" t="s">
        <v>4075</v>
      </c>
      <c r="F681" s="36"/>
    </row>
    <row r="682" ht="15.75" customHeight="1">
      <c r="A682" s="36" t="s">
        <v>4076</v>
      </c>
      <c r="B682" s="36" t="s">
        <v>4077</v>
      </c>
      <c r="C682" s="36" t="s">
        <v>1817</v>
      </c>
      <c r="D682" s="36" t="s">
        <v>4078</v>
      </c>
      <c r="E682" s="36" t="s">
        <v>4078</v>
      </c>
      <c r="F682" s="36"/>
    </row>
    <row r="683" ht="15.75" customHeight="1">
      <c r="A683" s="36" t="s">
        <v>4079</v>
      </c>
      <c r="B683" s="36" t="s">
        <v>4080</v>
      </c>
      <c r="C683" s="36" t="s">
        <v>1863</v>
      </c>
      <c r="D683" s="36" t="s">
        <v>4081</v>
      </c>
      <c r="E683" s="36" t="s">
        <v>4082</v>
      </c>
      <c r="F683" s="36"/>
    </row>
    <row r="684" ht="15.75" customHeight="1">
      <c r="A684" s="36" t="s">
        <v>4083</v>
      </c>
      <c r="B684" s="36" t="s">
        <v>4084</v>
      </c>
      <c r="C684" s="36" t="s">
        <v>1863</v>
      </c>
      <c r="D684" s="36" t="s">
        <v>4085</v>
      </c>
      <c r="E684" s="36" t="s">
        <v>4086</v>
      </c>
      <c r="F684" s="36"/>
    </row>
    <row r="685" ht="15.75" customHeight="1">
      <c r="A685" s="36" t="s">
        <v>4087</v>
      </c>
      <c r="B685" s="36" t="s">
        <v>4088</v>
      </c>
      <c r="C685" s="36" t="s">
        <v>1817</v>
      </c>
      <c r="D685" s="36" t="s">
        <v>4089</v>
      </c>
      <c r="E685" s="36" t="s">
        <v>4089</v>
      </c>
      <c r="F685" s="36"/>
    </row>
    <row r="686" ht="15.75" customHeight="1">
      <c r="A686" s="36" t="s">
        <v>4090</v>
      </c>
      <c r="B686" s="36" t="s">
        <v>4091</v>
      </c>
      <c r="C686" s="36" t="s">
        <v>1817</v>
      </c>
      <c r="D686" s="36" t="s">
        <v>4092</v>
      </c>
      <c r="E686" s="36" t="s">
        <v>4093</v>
      </c>
      <c r="F686" s="36"/>
    </row>
    <row r="687" ht="15.75" customHeight="1">
      <c r="A687" s="36" t="s">
        <v>4094</v>
      </c>
      <c r="B687" s="36" t="s">
        <v>4095</v>
      </c>
      <c r="C687" s="36" t="s">
        <v>1863</v>
      </c>
      <c r="D687" s="36" t="s">
        <v>4096</v>
      </c>
      <c r="E687" s="36" t="s">
        <v>4097</v>
      </c>
      <c r="F687" s="36"/>
    </row>
    <row r="688" ht="15.75" customHeight="1">
      <c r="A688" s="36" t="s">
        <v>4098</v>
      </c>
      <c r="B688" s="36" t="s">
        <v>4099</v>
      </c>
      <c r="C688" s="36" t="s">
        <v>1817</v>
      </c>
      <c r="D688" s="36" t="s">
        <v>4100</v>
      </c>
      <c r="E688" s="36" t="s">
        <v>4101</v>
      </c>
      <c r="F688" s="36"/>
    </row>
    <row r="689" ht="15.75" customHeight="1">
      <c r="A689" s="36" t="s">
        <v>4102</v>
      </c>
      <c r="B689" s="36" t="s">
        <v>4103</v>
      </c>
      <c r="C689" s="36" t="s">
        <v>1817</v>
      </c>
      <c r="D689" s="36" t="s">
        <v>4104</v>
      </c>
      <c r="E689" s="36" t="s">
        <v>4104</v>
      </c>
      <c r="F689" s="36"/>
    </row>
    <row r="690" ht="15.75" customHeight="1">
      <c r="A690" s="36" t="s">
        <v>4105</v>
      </c>
      <c r="B690" s="36" t="s">
        <v>4106</v>
      </c>
      <c r="C690" s="36" t="s">
        <v>1863</v>
      </c>
      <c r="D690" s="36" t="s">
        <v>4107</v>
      </c>
      <c r="E690" s="36" t="s">
        <v>4108</v>
      </c>
      <c r="F690" s="36"/>
    </row>
    <row r="691" ht="15.75" customHeight="1">
      <c r="A691" s="36" t="s">
        <v>4109</v>
      </c>
      <c r="B691" s="36" t="s">
        <v>4110</v>
      </c>
      <c r="C691" s="36" t="s">
        <v>1863</v>
      </c>
      <c r="D691" s="36"/>
      <c r="E691" s="36" t="s">
        <v>4111</v>
      </c>
      <c r="F691" s="36"/>
    </row>
    <row r="692" ht="15.75" customHeight="1">
      <c r="A692" s="36" t="s">
        <v>4112</v>
      </c>
      <c r="B692" s="36" t="s">
        <v>4113</v>
      </c>
      <c r="C692" s="36" t="s">
        <v>1863</v>
      </c>
      <c r="D692" s="36"/>
      <c r="E692" s="36" t="s">
        <v>4114</v>
      </c>
      <c r="F692" s="36"/>
    </row>
    <row r="693" ht="15.75" customHeight="1">
      <c r="A693" s="36" t="s">
        <v>4115</v>
      </c>
      <c r="B693" s="36" t="s">
        <v>4116</v>
      </c>
      <c r="C693" s="36" t="s">
        <v>1817</v>
      </c>
      <c r="D693" s="36" t="s">
        <v>4117</v>
      </c>
      <c r="E693" s="36" t="s">
        <v>4117</v>
      </c>
      <c r="F693" s="36"/>
    </row>
    <row r="694" ht="15.75" customHeight="1">
      <c r="A694" s="36" t="s">
        <v>4118</v>
      </c>
      <c r="B694" s="36" t="s">
        <v>4119</v>
      </c>
      <c r="C694" s="36" t="s">
        <v>1863</v>
      </c>
      <c r="D694" s="36" t="s">
        <v>4120</v>
      </c>
      <c r="E694" s="36" t="s">
        <v>4121</v>
      </c>
      <c r="F694" s="36"/>
    </row>
    <row r="695" ht="15.75" customHeight="1">
      <c r="A695" s="36" t="s">
        <v>4122</v>
      </c>
      <c r="B695" s="36" t="s">
        <v>4123</v>
      </c>
      <c r="C695" s="36" t="s">
        <v>1863</v>
      </c>
      <c r="D695" s="36"/>
      <c r="E695" s="36" t="s">
        <v>4124</v>
      </c>
      <c r="F695" s="36"/>
    </row>
    <row r="696" ht="15.75" customHeight="1">
      <c r="A696" s="36" t="s">
        <v>4125</v>
      </c>
      <c r="B696" s="36" t="s">
        <v>4126</v>
      </c>
      <c r="C696" s="36" t="s">
        <v>1863</v>
      </c>
      <c r="D696" s="36"/>
      <c r="E696" s="36" t="s">
        <v>4127</v>
      </c>
      <c r="F696" s="36"/>
    </row>
    <row r="697" ht="15.75" customHeight="1">
      <c r="A697" s="36" t="s">
        <v>4128</v>
      </c>
      <c r="B697" s="36" t="s">
        <v>4129</v>
      </c>
      <c r="C697" s="36" t="s">
        <v>1863</v>
      </c>
      <c r="D697" s="36"/>
      <c r="E697" s="36" t="s">
        <v>4130</v>
      </c>
      <c r="F697" s="36"/>
    </row>
    <row r="698" ht="15.75" customHeight="1">
      <c r="A698" s="36" t="s">
        <v>4131</v>
      </c>
      <c r="B698" s="36" t="s">
        <v>4132</v>
      </c>
      <c r="C698" s="36" t="s">
        <v>1863</v>
      </c>
      <c r="D698" s="36" t="s">
        <v>4133</v>
      </c>
      <c r="E698" s="36" t="s">
        <v>4134</v>
      </c>
      <c r="F698" s="36"/>
    </row>
    <row r="699" ht="15.75" customHeight="1">
      <c r="A699" s="36" t="s">
        <v>4135</v>
      </c>
      <c r="B699" s="36" t="s">
        <v>4136</v>
      </c>
      <c r="C699" s="36" t="s">
        <v>1863</v>
      </c>
      <c r="D699" s="36" t="s">
        <v>4137</v>
      </c>
      <c r="E699" s="36" t="s">
        <v>4138</v>
      </c>
      <c r="F699" s="36"/>
    </row>
    <row r="700" ht="15.75" customHeight="1">
      <c r="A700" s="36" t="s">
        <v>4139</v>
      </c>
      <c r="B700" s="36" t="s">
        <v>4140</v>
      </c>
      <c r="C700" s="36" t="s">
        <v>1863</v>
      </c>
      <c r="D700" s="36"/>
      <c r="E700" s="36" t="s">
        <v>4141</v>
      </c>
      <c r="F700" s="36"/>
    </row>
    <row r="701" ht="15.75" customHeight="1">
      <c r="A701" s="36" t="s">
        <v>4142</v>
      </c>
      <c r="B701" s="36" t="s">
        <v>4143</v>
      </c>
      <c r="C701" s="36" t="s">
        <v>1863</v>
      </c>
      <c r="D701" s="36" t="s">
        <v>4144</v>
      </c>
      <c r="E701" s="36" t="s">
        <v>4145</v>
      </c>
      <c r="F701" s="36"/>
    </row>
    <row r="702" ht="15.75" customHeight="1">
      <c r="A702" s="36" t="s">
        <v>4146</v>
      </c>
      <c r="B702" s="36" t="s">
        <v>4147</v>
      </c>
      <c r="C702" s="36" t="s">
        <v>1817</v>
      </c>
      <c r="D702" s="36" t="s">
        <v>4148</v>
      </c>
      <c r="E702" s="36" t="s">
        <v>4148</v>
      </c>
      <c r="F702" s="36"/>
    </row>
    <row r="703" ht="15.75" customHeight="1">
      <c r="A703" s="36" t="s">
        <v>4149</v>
      </c>
      <c r="B703" s="36" t="s">
        <v>4150</v>
      </c>
      <c r="C703" s="36" t="s">
        <v>1863</v>
      </c>
      <c r="D703" s="36"/>
      <c r="E703" s="36" t="s">
        <v>4151</v>
      </c>
      <c r="F703" s="36"/>
    </row>
    <row r="704" ht="15.75" customHeight="1">
      <c r="A704" s="36" t="s">
        <v>4152</v>
      </c>
      <c r="B704" s="36" t="s">
        <v>4153</v>
      </c>
      <c r="C704" s="36" t="s">
        <v>1863</v>
      </c>
      <c r="D704" s="36"/>
      <c r="E704" s="36" t="s">
        <v>4154</v>
      </c>
      <c r="F704" s="36"/>
    </row>
    <row r="705" ht="15.75" customHeight="1">
      <c r="A705" s="36" t="s">
        <v>4155</v>
      </c>
      <c r="B705" s="36" t="s">
        <v>4156</v>
      </c>
      <c r="C705" s="36" t="s">
        <v>1863</v>
      </c>
      <c r="D705" s="36" t="s">
        <v>4157</v>
      </c>
      <c r="E705" s="36" t="s">
        <v>4158</v>
      </c>
      <c r="F705" s="36"/>
    </row>
    <row r="706" ht="15.75" customHeight="1">
      <c r="A706" s="36" t="s">
        <v>4159</v>
      </c>
      <c r="B706" s="36" t="s">
        <v>4160</v>
      </c>
      <c r="C706" s="36" t="s">
        <v>1817</v>
      </c>
      <c r="D706" s="36" t="s">
        <v>4161</v>
      </c>
      <c r="E706" s="36" t="s">
        <v>4161</v>
      </c>
      <c r="F706" s="36"/>
    </row>
    <row r="707" ht="15.75" customHeight="1">
      <c r="A707" s="36" t="s">
        <v>4162</v>
      </c>
      <c r="B707" s="36" t="s">
        <v>4163</v>
      </c>
      <c r="C707" s="36" t="s">
        <v>1863</v>
      </c>
      <c r="D707" s="36" t="s">
        <v>4164</v>
      </c>
      <c r="E707" s="36" t="s">
        <v>4165</v>
      </c>
      <c r="F707" s="36"/>
    </row>
    <row r="708" ht="15.75" customHeight="1">
      <c r="A708" s="36" t="s">
        <v>4166</v>
      </c>
      <c r="B708" s="36" t="s">
        <v>4167</v>
      </c>
      <c r="C708" s="36" t="s">
        <v>1863</v>
      </c>
      <c r="D708" s="36" t="s">
        <v>4168</v>
      </c>
      <c r="E708" s="36" t="s">
        <v>4169</v>
      </c>
      <c r="F708" s="36"/>
    </row>
    <row r="709" ht="15.75" customHeight="1">
      <c r="A709" s="36" t="s">
        <v>4170</v>
      </c>
      <c r="B709" s="36" t="s">
        <v>4171</v>
      </c>
      <c r="C709" s="36" t="s">
        <v>1863</v>
      </c>
      <c r="D709" s="36"/>
      <c r="E709" s="36" t="s">
        <v>4172</v>
      </c>
      <c r="F709" s="36"/>
    </row>
    <row r="710" ht="15.75" customHeight="1">
      <c r="A710" s="36" t="s">
        <v>4173</v>
      </c>
      <c r="B710" s="36" t="s">
        <v>4174</v>
      </c>
      <c r="C710" s="36" t="s">
        <v>1863</v>
      </c>
      <c r="D710" s="36" t="s">
        <v>4175</v>
      </c>
      <c r="E710" s="36" t="s">
        <v>4176</v>
      </c>
      <c r="F710" s="36"/>
    </row>
    <row r="711" ht="15.75" customHeight="1">
      <c r="A711" s="36" t="s">
        <v>4177</v>
      </c>
      <c r="B711" s="36" t="s">
        <v>4178</v>
      </c>
      <c r="C711" s="36" t="s">
        <v>1863</v>
      </c>
      <c r="D711" s="36" t="s">
        <v>4179</v>
      </c>
      <c r="E711" s="36" t="s">
        <v>4180</v>
      </c>
      <c r="F711" s="36"/>
    </row>
    <row r="712" ht="15.75" customHeight="1">
      <c r="A712" s="36" t="s">
        <v>4181</v>
      </c>
      <c r="B712" s="36" t="s">
        <v>4182</v>
      </c>
      <c r="C712" s="36" t="s">
        <v>1863</v>
      </c>
      <c r="D712" s="36"/>
      <c r="E712" s="36" t="s">
        <v>4183</v>
      </c>
      <c r="F712" s="36"/>
    </row>
    <row r="713" ht="15.75" customHeight="1">
      <c r="A713" s="36" t="s">
        <v>4184</v>
      </c>
      <c r="B713" s="36" t="s">
        <v>4185</v>
      </c>
      <c r="C713" s="36" t="s">
        <v>1817</v>
      </c>
      <c r="D713" s="36" t="s">
        <v>4186</v>
      </c>
      <c r="E713" s="36" t="s">
        <v>4187</v>
      </c>
      <c r="F713" s="36"/>
    </row>
    <row r="714" ht="15.75" customHeight="1">
      <c r="A714" s="36" t="s">
        <v>4188</v>
      </c>
      <c r="B714" s="36" t="s">
        <v>4189</v>
      </c>
      <c r="C714" s="36" t="s">
        <v>1817</v>
      </c>
      <c r="D714" s="36" t="s">
        <v>4190</v>
      </c>
      <c r="E714" s="36" t="s">
        <v>4191</v>
      </c>
      <c r="F714" s="36"/>
    </row>
    <row r="715" ht="15.75" customHeight="1">
      <c r="A715" s="36" t="s">
        <v>4192</v>
      </c>
      <c r="B715" s="36" t="s">
        <v>4193</v>
      </c>
      <c r="C715" s="36" t="s">
        <v>1863</v>
      </c>
      <c r="D715" s="36" t="s">
        <v>4194</v>
      </c>
      <c r="E715" s="36" t="s">
        <v>4195</v>
      </c>
      <c r="F715" s="36"/>
    </row>
    <row r="716" ht="15.75" customHeight="1">
      <c r="A716" s="36" t="s">
        <v>4196</v>
      </c>
      <c r="B716" s="36" t="s">
        <v>4197</v>
      </c>
      <c r="C716" s="36" t="s">
        <v>1817</v>
      </c>
      <c r="D716" s="36" t="s">
        <v>4198</v>
      </c>
      <c r="E716" s="36" t="s">
        <v>4198</v>
      </c>
      <c r="F716" s="36"/>
    </row>
    <row r="717" ht="15.75" customHeight="1">
      <c r="A717" s="36" t="s">
        <v>4199</v>
      </c>
      <c r="B717" s="36" t="s">
        <v>4200</v>
      </c>
      <c r="C717" s="36" t="s">
        <v>1863</v>
      </c>
      <c r="D717" s="36"/>
      <c r="E717" s="36" t="s">
        <v>4201</v>
      </c>
      <c r="F717" s="36"/>
    </row>
    <row r="718" ht="15.75" customHeight="1">
      <c r="A718" s="36" t="s">
        <v>4202</v>
      </c>
      <c r="B718" s="36" t="s">
        <v>4203</v>
      </c>
      <c r="C718" s="36" t="s">
        <v>1817</v>
      </c>
      <c r="D718" s="36" t="s">
        <v>4204</v>
      </c>
      <c r="E718" s="36" t="s">
        <v>4204</v>
      </c>
      <c r="F718" s="36"/>
    </row>
    <row r="719" ht="15.75" customHeight="1">
      <c r="A719" s="36" t="s">
        <v>4205</v>
      </c>
      <c r="B719" s="36" t="s">
        <v>4206</v>
      </c>
      <c r="C719" s="36" t="s">
        <v>1817</v>
      </c>
      <c r="D719" s="36" t="s">
        <v>4207</v>
      </c>
      <c r="E719" s="36" t="s">
        <v>4207</v>
      </c>
      <c r="F719" s="36"/>
    </row>
    <row r="720" ht="15.75" customHeight="1">
      <c r="A720" s="36" t="s">
        <v>4208</v>
      </c>
      <c r="B720" s="36" t="s">
        <v>4209</v>
      </c>
      <c r="C720" s="36" t="s">
        <v>1863</v>
      </c>
      <c r="D720" s="36" t="s">
        <v>4210</v>
      </c>
      <c r="E720" s="36" t="s">
        <v>4211</v>
      </c>
      <c r="F720" s="36"/>
    </row>
    <row r="721" ht="15.75" customHeight="1">
      <c r="A721" s="36" t="s">
        <v>4212</v>
      </c>
      <c r="B721" s="36" t="s">
        <v>4213</v>
      </c>
      <c r="C721" s="36" t="s">
        <v>1817</v>
      </c>
      <c r="D721" s="36" t="s">
        <v>4214</v>
      </c>
      <c r="E721" s="36" t="s">
        <v>4214</v>
      </c>
      <c r="F721" s="36"/>
    </row>
    <row r="722" ht="15.75" customHeight="1">
      <c r="A722" s="36" t="s">
        <v>4215</v>
      </c>
      <c r="B722" s="36" t="s">
        <v>4216</v>
      </c>
      <c r="C722" s="36" t="s">
        <v>1863</v>
      </c>
      <c r="D722" s="36"/>
      <c r="E722" s="36" t="s">
        <v>4217</v>
      </c>
      <c r="F722" s="36"/>
    </row>
    <row r="723" ht="15.75" customHeight="1">
      <c r="A723" s="36" t="s">
        <v>4218</v>
      </c>
      <c r="B723" s="36" t="s">
        <v>4219</v>
      </c>
      <c r="C723" s="36" t="s">
        <v>1863</v>
      </c>
      <c r="D723" s="36"/>
      <c r="E723" s="36" t="s">
        <v>4220</v>
      </c>
      <c r="F723" s="36"/>
    </row>
    <row r="724" ht="15.75" customHeight="1">
      <c r="A724" s="36" t="s">
        <v>4221</v>
      </c>
      <c r="B724" s="36" t="s">
        <v>4222</v>
      </c>
      <c r="C724" s="36" t="s">
        <v>1863</v>
      </c>
      <c r="D724" s="36" t="s">
        <v>4223</v>
      </c>
      <c r="E724" s="36"/>
      <c r="F724" s="36"/>
    </row>
    <row r="725" ht="15.75" customHeight="1">
      <c r="A725" s="36" t="s">
        <v>4224</v>
      </c>
      <c r="B725" s="36" t="s">
        <v>4225</v>
      </c>
      <c r="C725" s="36" t="s">
        <v>1817</v>
      </c>
      <c r="D725" s="36" t="s">
        <v>4226</v>
      </c>
      <c r="E725" s="36" t="s">
        <v>4227</v>
      </c>
      <c r="F725" s="36"/>
    </row>
    <row r="726" ht="15.75" customHeight="1">
      <c r="A726" s="36" t="s">
        <v>4228</v>
      </c>
      <c r="B726" s="36" t="s">
        <v>4229</v>
      </c>
      <c r="C726" s="36" t="s">
        <v>1863</v>
      </c>
      <c r="D726" s="36"/>
      <c r="E726" s="36" t="s">
        <v>4230</v>
      </c>
      <c r="F726" s="36"/>
    </row>
    <row r="727" ht="15.75" customHeight="1">
      <c r="A727" s="36" t="s">
        <v>4231</v>
      </c>
      <c r="B727" s="36" t="s">
        <v>4232</v>
      </c>
      <c r="C727" s="36" t="s">
        <v>1817</v>
      </c>
      <c r="D727" s="36" t="s">
        <v>4233</v>
      </c>
      <c r="E727" s="36" t="s">
        <v>4233</v>
      </c>
      <c r="F727" s="36"/>
    </row>
    <row r="728" ht="15.75" customHeight="1">
      <c r="A728" s="36" t="s">
        <v>4234</v>
      </c>
      <c r="B728" s="36" t="s">
        <v>4235</v>
      </c>
      <c r="C728" s="36" t="s">
        <v>1863</v>
      </c>
      <c r="D728" s="36"/>
      <c r="E728" s="36" t="s">
        <v>4236</v>
      </c>
      <c r="F728" s="36"/>
    </row>
    <row r="729" ht="15.75" customHeight="1">
      <c r="A729" s="36" t="s">
        <v>4237</v>
      </c>
      <c r="B729" s="36" t="s">
        <v>4238</v>
      </c>
      <c r="C729" s="36" t="s">
        <v>1863</v>
      </c>
      <c r="D729" s="36"/>
      <c r="E729" s="36" t="s">
        <v>4239</v>
      </c>
      <c r="F729" s="36"/>
    </row>
    <row r="730" ht="15.75" customHeight="1">
      <c r="A730" s="36" t="s">
        <v>4240</v>
      </c>
      <c r="B730" s="36" t="s">
        <v>4241</v>
      </c>
      <c r="C730" s="36" t="s">
        <v>1817</v>
      </c>
      <c r="D730" s="36" t="s">
        <v>4242</v>
      </c>
      <c r="E730" s="36" t="s">
        <v>4242</v>
      </c>
      <c r="F730" s="36"/>
    </row>
    <row r="731" ht="15.75" customHeight="1">
      <c r="A731" s="36" t="s">
        <v>4243</v>
      </c>
      <c r="B731" s="36" t="s">
        <v>4244</v>
      </c>
      <c r="C731" s="36" t="s">
        <v>1863</v>
      </c>
      <c r="D731" s="36"/>
      <c r="E731" s="36" t="s">
        <v>4245</v>
      </c>
      <c r="F731" s="36"/>
    </row>
    <row r="732" ht="15.75" customHeight="1">
      <c r="A732" s="36" t="s">
        <v>4246</v>
      </c>
      <c r="B732" s="36" t="s">
        <v>4247</v>
      </c>
      <c r="C732" s="36" t="s">
        <v>1863</v>
      </c>
      <c r="D732" s="36" t="s">
        <v>4248</v>
      </c>
      <c r="E732" s="36" t="s">
        <v>4248</v>
      </c>
      <c r="F732" s="36"/>
    </row>
    <row r="733" ht="15.75" customHeight="1">
      <c r="A733" s="36" t="s">
        <v>4249</v>
      </c>
      <c r="B733" s="36" t="s">
        <v>4247</v>
      </c>
      <c r="C733" s="36" t="s">
        <v>1863</v>
      </c>
      <c r="D733" s="36"/>
      <c r="E733" s="36" t="s">
        <v>4248</v>
      </c>
      <c r="F733" s="36"/>
    </row>
    <row r="734" ht="15.75" customHeight="1">
      <c r="A734" s="36" t="s">
        <v>4250</v>
      </c>
      <c r="B734" s="36" t="s">
        <v>4251</v>
      </c>
      <c r="C734" s="36" t="s">
        <v>1863</v>
      </c>
      <c r="D734" s="36"/>
      <c r="E734" s="36" t="s">
        <v>4252</v>
      </c>
      <c r="F734" s="36"/>
    </row>
    <row r="735" ht="15.75" customHeight="1">
      <c r="A735" s="36" t="s">
        <v>4253</v>
      </c>
      <c r="B735" s="36" t="s">
        <v>4254</v>
      </c>
      <c r="C735" s="36" t="s">
        <v>1863</v>
      </c>
      <c r="D735" s="36"/>
      <c r="E735" s="36" t="s">
        <v>4255</v>
      </c>
      <c r="F735" s="36"/>
    </row>
    <row r="736" ht="15.75" customHeight="1">
      <c r="A736" s="36" t="s">
        <v>4256</v>
      </c>
      <c r="B736" s="36" t="s">
        <v>4257</v>
      </c>
      <c r="C736" s="36" t="s">
        <v>1863</v>
      </c>
      <c r="D736" s="36"/>
      <c r="E736" s="36" t="s">
        <v>4258</v>
      </c>
      <c r="F736" s="36"/>
    </row>
    <row r="737" ht="15.75" customHeight="1">
      <c r="A737" s="36" t="s">
        <v>4259</v>
      </c>
      <c r="B737" s="36" t="s">
        <v>4260</v>
      </c>
      <c r="C737" s="36" t="s">
        <v>1863</v>
      </c>
      <c r="D737" s="36" t="s">
        <v>4261</v>
      </c>
      <c r="E737" s="36" t="s">
        <v>4262</v>
      </c>
      <c r="F737" s="36"/>
    </row>
    <row r="738" ht="15.75" customHeight="1">
      <c r="A738" s="36" t="s">
        <v>4263</v>
      </c>
      <c r="B738" s="36" t="s">
        <v>4264</v>
      </c>
      <c r="C738" s="36" t="s">
        <v>1817</v>
      </c>
      <c r="D738" s="36" t="s">
        <v>4265</v>
      </c>
      <c r="E738" s="36" t="s">
        <v>4265</v>
      </c>
      <c r="F738" s="36"/>
    </row>
    <row r="739" ht="15.75" customHeight="1">
      <c r="A739" s="36" t="s">
        <v>4266</v>
      </c>
      <c r="B739" s="36" t="s">
        <v>4267</v>
      </c>
      <c r="C739" s="36" t="s">
        <v>1863</v>
      </c>
      <c r="D739" s="36"/>
      <c r="E739" s="36" t="s">
        <v>4268</v>
      </c>
      <c r="F739" s="36"/>
    </row>
    <row r="740" ht="15.75" customHeight="1">
      <c r="A740" s="36" t="s">
        <v>4269</v>
      </c>
      <c r="B740" s="36" t="s">
        <v>4270</v>
      </c>
      <c r="C740" s="36" t="s">
        <v>1863</v>
      </c>
      <c r="D740" s="36" t="s">
        <v>4271</v>
      </c>
      <c r="E740" s="36" t="s">
        <v>4272</v>
      </c>
      <c r="F740" s="36"/>
    </row>
    <row r="741" ht="15.75" customHeight="1">
      <c r="A741" s="36" t="s">
        <v>4273</v>
      </c>
      <c r="B741" s="36" t="s">
        <v>4274</v>
      </c>
      <c r="C741" s="36" t="s">
        <v>1817</v>
      </c>
      <c r="D741" s="36" t="s">
        <v>4275</v>
      </c>
      <c r="E741" s="36" t="s">
        <v>4276</v>
      </c>
      <c r="F741" s="36"/>
    </row>
    <row r="742" ht="15.75" customHeight="1">
      <c r="A742" s="36" t="s">
        <v>4277</v>
      </c>
      <c r="B742" s="36" t="s">
        <v>4278</v>
      </c>
      <c r="C742" s="36" t="s">
        <v>1863</v>
      </c>
      <c r="D742" s="36"/>
      <c r="E742" s="36" t="s">
        <v>4279</v>
      </c>
      <c r="F742" s="36"/>
    </row>
    <row r="743" ht="15.75" customHeight="1">
      <c r="A743" s="36" t="s">
        <v>4280</v>
      </c>
      <c r="B743" s="36" t="s">
        <v>4281</v>
      </c>
      <c r="C743" s="36" t="s">
        <v>1863</v>
      </c>
      <c r="D743" s="36"/>
      <c r="E743" s="36" t="s">
        <v>4282</v>
      </c>
      <c r="F743" s="36"/>
    </row>
    <row r="744" ht="15.75" customHeight="1">
      <c r="A744" s="36" t="s">
        <v>4283</v>
      </c>
      <c r="B744" s="36" t="s">
        <v>4284</v>
      </c>
      <c r="C744" s="36" t="s">
        <v>1863</v>
      </c>
      <c r="D744" s="36"/>
      <c r="E744" s="36" t="s">
        <v>4285</v>
      </c>
      <c r="F744" s="36"/>
    </row>
    <row r="745" ht="15.75" customHeight="1">
      <c r="A745" s="36" t="s">
        <v>4286</v>
      </c>
      <c r="B745" s="36" t="s">
        <v>4287</v>
      </c>
      <c r="C745" s="36" t="s">
        <v>1817</v>
      </c>
      <c r="D745" s="36" t="s">
        <v>4288</v>
      </c>
      <c r="E745" s="36" t="s">
        <v>4288</v>
      </c>
      <c r="F745" s="36"/>
    </row>
    <row r="746" ht="15.75" customHeight="1">
      <c r="A746" s="36" t="s">
        <v>4289</v>
      </c>
      <c r="B746" s="36" t="s">
        <v>4290</v>
      </c>
      <c r="C746" s="36" t="s">
        <v>1863</v>
      </c>
      <c r="D746" s="36" t="s">
        <v>3595</v>
      </c>
      <c r="E746" s="36" t="s">
        <v>3595</v>
      </c>
      <c r="F746" s="36"/>
    </row>
    <row r="747" ht="15.75" customHeight="1">
      <c r="A747" s="36" t="s">
        <v>4291</v>
      </c>
      <c r="B747" s="36" t="s">
        <v>4292</v>
      </c>
      <c r="C747" s="36" t="s">
        <v>1863</v>
      </c>
      <c r="D747" s="36" t="s">
        <v>4293</v>
      </c>
      <c r="E747" s="36" t="s">
        <v>4294</v>
      </c>
      <c r="F747" s="36"/>
    </row>
    <row r="748" ht="15.75" customHeight="1">
      <c r="A748" s="36" t="s">
        <v>4295</v>
      </c>
      <c r="B748" s="36" t="s">
        <v>4296</v>
      </c>
      <c r="C748" s="36" t="s">
        <v>1863</v>
      </c>
      <c r="D748" s="36"/>
      <c r="E748" s="36" t="s">
        <v>4297</v>
      </c>
      <c r="F748" s="36"/>
    </row>
    <row r="749" ht="15.75" customHeight="1">
      <c r="A749" s="36" t="s">
        <v>4298</v>
      </c>
      <c r="B749" s="36" t="s">
        <v>4299</v>
      </c>
      <c r="C749" s="36" t="s">
        <v>1817</v>
      </c>
      <c r="D749" s="36" t="s">
        <v>4300</v>
      </c>
      <c r="E749" s="36" t="s">
        <v>4300</v>
      </c>
      <c r="F749" s="36"/>
    </row>
    <row r="750" ht="15.75" customHeight="1">
      <c r="A750" s="36" t="s">
        <v>4301</v>
      </c>
      <c r="B750" s="36" t="s">
        <v>4302</v>
      </c>
      <c r="C750" s="36" t="s">
        <v>1817</v>
      </c>
      <c r="D750" s="36" t="s">
        <v>4303</v>
      </c>
      <c r="E750" s="36" t="s">
        <v>4303</v>
      </c>
      <c r="F750" s="36"/>
    </row>
    <row r="751" ht="15.75" customHeight="1">
      <c r="A751" s="36" t="s">
        <v>4304</v>
      </c>
      <c r="B751" s="36" t="s">
        <v>4305</v>
      </c>
      <c r="C751" s="36" t="s">
        <v>1863</v>
      </c>
      <c r="D751" s="36"/>
      <c r="E751" s="36" t="s">
        <v>4306</v>
      </c>
      <c r="F751" s="36"/>
    </row>
    <row r="752" ht="15.75" customHeight="1">
      <c r="A752" s="36" t="s">
        <v>4307</v>
      </c>
      <c r="B752" s="36" t="s">
        <v>4308</v>
      </c>
      <c r="C752" s="36" t="s">
        <v>1817</v>
      </c>
      <c r="D752" s="36" t="s">
        <v>4309</v>
      </c>
      <c r="E752" s="36" t="s">
        <v>4309</v>
      </c>
      <c r="F752" s="36"/>
    </row>
    <row r="753" ht="15.75" customHeight="1">
      <c r="A753" s="36" t="s">
        <v>4310</v>
      </c>
      <c r="B753" s="36" t="s">
        <v>4311</v>
      </c>
      <c r="C753" s="36" t="s">
        <v>1817</v>
      </c>
      <c r="D753" s="36" t="s">
        <v>4312</v>
      </c>
      <c r="E753" s="36" t="s">
        <v>4312</v>
      </c>
      <c r="F753" s="36"/>
    </row>
    <row r="754" ht="15.75" customHeight="1">
      <c r="A754" s="36" t="s">
        <v>4313</v>
      </c>
      <c r="B754" s="36" t="s">
        <v>4314</v>
      </c>
      <c r="C754" s="36" t="s">
        <v>1863</v>
      </c>
      <c r="D754" s="36"/>
      <c r="E754" s="36" t="s">
        <v>4315</v>
      </c>
      <c r="F754" s="36"/>
    </row>
    <row r="755" ht="15.75" customHeight="1">
      <c r="A755" s="36" t="s">
        <v>4316</v>
      </c>
      <c r="B755" s="36" t="s">
        <v>4317</v>
      </c>
      <c r="C755" s="36" t="s">
        <v>1863</v>
      </c>
      <c r="D755" s="36"/>
      <c r="E755" s="36" t="s">
        <v>4318</v>
      </c>
      <c r="F755" s="36"/>
    </row>
    <row r="756" ht="15.75" customHeight="1">
      <c r="A756" s="36" t="s">
        <v>4319</v>
      </c>
      <c r="B756" s="36" t="s">
        <v>4320</v>
      </c>
      <c r="C756" s="36" t="s">
        <v>1863</v>
      </c>
      <c r="D756" s="36"/>
      <c r="E756" s="36" t="s">
        <v>4321</v>
      </c>
      <c r="F756" s="36"/>
    </row>
    <row r="757" ht="15.75" customHeight="1">
      <c r="A757" s="36" t="s">
        <v>4322</v>
      </c>
      <c r="B757" s="36" t="s">
        <v>4323</v>
      </c>
      <c r="C757" s="36" t="s">
        <v>1863</v>
      </c>
      <c r="D757" s="36" t="s">
        <v>4324</v>
      </c>
      <c r="E757" s="36" t="s">
        <v>4325</v>
      </c>
      <c r="F757" s="36"/>
    </row>
    <row r="758" ht="15.75" customHeight="1">
      <c r="A758" s="36" t="s">
        <v>4326</v>
      </c>
      <c r="B758" s="36" t="s">
        <v>4327</v>
      </c>
      <c r="C758" s="36" t="s">
        <v>1863</v>
      </c>
      <c r="D758" s="36" t="s">
        <v>4328</v>
      </c>
      <c r="E758" s="36" t="s">
        <v>4329</v>
      </c>
      <c r="F758" s="36"/>
    </row>
    <row r="759" ht="15.75" customHeight="1">
      <c r="A759" s="36" t="s">
        <v>4330</v>
      </c>
      <c r="B759" s="36" t="s">
        <v>4331</v>
      </c>
      <c r="C759" s="36" t="s">
        <v>1817</v>
      </c>
      <c r="D759" s="36" t="s">
        <v>4332</v>
      </c>
      <c r="E759" s="36" t="s">
        <v>4333</v>
      </c>
      <c r="F759" s="36"/>
    </row>
    <row r="760" ht="15.75" customHeight="1">
      <c r="A760" s="36" t="s">
        <v>4334</v>
      </c>
      <c r="B760" s="36" t="s">
        <v>4335</v>
      </c>
      <c r="C760" s="36" t="s">
        <v>1817</v>
      </c>
      <c r="D760" s="36" t="s">
        <v>4336</v>
      </c>
      <c r="E760" s="36" t="s">
        <v>4337</v>
      </c>
      <c r="F760" s="36"/>
    </row>
    <row r="761" ht="15.75" customHeight="1">
      <c r="A761" s="36" t="s">
        <v>4338</v>
      </c>
      <c r="B761" s="36" t="s">
        <v>4339</v>
      </c>
      <c r="C761" s="36" t="s">
        <v>1863</v>
      </c>
      <c r="D761" s="36"/>
      <c r="E761" s="36" t="s">
        <v>4340</v>
      </c>
      <c r="F761" s="36"/>
    </row>
    <row r="762" ht="15.75" customHeight="1">
      <c r="A762" s="36" t="s">
        <v>4341</v>
      </c>
      <c r="B762" s="36" t="s">
        <v>4342</v>
      </c>
      <c r="C762" s="36" t="s">
        <v>1863</v>
      </c>
      <c r="D762" s="36"/>
      <c r="E762" s="36" t="s">
        <v>4343</v>
      </c>
      <c r="F762" s="36"/>
    </row>
    <row r="763" ht="15.75" customHeight="1">
      <c r="A763" s="36" t="s">
        <v>4344</v>
      </c>
      <c r="B763" s="36" t="s">
        <v>4345</v>
      </c>
      <c r="C763" s="36" t="s">
        <v>1863</v>
      </c>
      <c r="D763" s="36"/>
      <c r="E763" s="36" t="s">
        <v>4346</v>
      </c>
      <c r="F763" s="36"/>
    </row>
    <row r="764" ht="15.75" customHeight="1">
      <c r="A764" s="36" t="s">
        <v>4347</v>
      </c>
      <c r="B764" s="36" t="s">
        <v>4348</v>
      </c>
      <c r="C764" s="36" t="s">
        <v>1863</v>
      </c>
      <c r="D764" s="36"/>
      <c r="E764" s="36" t="s">
        <v>4349</v>
      </c>
      <c r="F764" s="36"/>
    </row>
    <row r="765" ht="15.75" customHeight="1">
      <c r="A765" s="36" t="s">
        <v>4350</v>
      </c>
      <c r="B765" s="36" t="s">
        <v>4351</v>
      </c>
      <c r="C765" s="36" t="s">
        <v>1863</v>
      </c>
      <c r="D765" s="36"/>
      <c r="E765" s="36" t="s">
        <v>4352</v>
      </c>
      <c r="F765" s="36"/>
    </row>
    <row r="766" ht="15.75" customHeight="1">
      <c r="A766" s="36" t="s">
        <v>4353</v>
      </c>
      <c r="B766" s="36" t="s">
        <v>4354</v>
      </c>
      <c r="C766" s="36" t="s">
        <v>1863</v>
      </c>
      <c r="D766" s="36"/>
      <c r="E766" s="36" t="s">
        <v>4355</v>
      </c>
      <c r="F766" s="36"/>
    </row>
    <row r="767" ht="15.75" customHeight="1">
      <c r="A767" s="36" t="s">
        <v>4356</v>
      </c>
      <c r="B767" s="36" t="s">
        <v>4357</v>
      </c>
      <c r="C767" s="36" t="s">
        <v>1863</v>
      </c>
      <c r="D767" s="36" t="s">
        <v>4358</v>
      </c>
      <c r="E767" s="36" t="s">
        <v>4359</v>
      </c>
      <c r="F767" s="36"/>
    </row>
    <row r="768" ht="15.75" customHeight="1">
      <c r="A768" s="36" t="s">
        <v>4360</v>
      </c>
      <c r="B768" s="36" t="s">
        <v>4361</v>
      </c>
      <c r="C768" s="36" t="s">
        <v>1863</v>
      </c>
      <c r="D768" s="36"/>
      <c r="E768" s="36" t="s">
        <v>4362</v>
      </c>
      <c r="F768" s="36"/>
    </row>
    <row r="769" ht="15.75" customHeight="1">
      <c r="A769" s="36" t="s">
        <v>4363</v>
      </c>
      <c r="B769" s="36" t="s">
        <v>4364</v>
      </c>
      <c r="C769" s="36" t="s">
        <v>1817</v>
      </c>
      <c r="D769" s="36" t="s">
        <v>4365</v>
      </c>
      <c r="E769" s="36" t="s">
        <v>4366</v>
      </c>
      <c r="F769" s="36"/>
    </row>
    <row r="770" ht="15.75" customHeight="1">
      <c r="A770" s="36" t="s">
        <v>4367</v>
      </c>
      <c r="B770" s="36" t="s">
        <v>4368</v>
      </c>
      <c r="C770" s="36" t="s">
        <v>1863</v>
      </c>
      <c r="D770" s="36"/>
      <c r="E770" s="36" t="s">
        <v>4369</v>
      </c>
      <c r="F770" s="36"/>
    </row>
    <row r="771" ht="15.75" customHeight="1">
      <c r="A771" s="36" t="s">
        <v>4370</v>
      </c>
      <c r="B771" s="36" t="s">
        <v>4371</v>
      </c>
      <c r="C771" s="36" t="s">
        <v>1863</v>
      </c>
      <c r="D771" s="36"/>
      <c r="E771" s="36" t="s">
        <v>4372</v>
      </c>
      <c r="F771" s="36"/>
    </row>
    <row r="772" ht="15.75" customHeight="1">
      <c r="A772" s="36" t="s">
        <v>4373</v>
      </c>
      <c r="B772" s="36" t="s">
        <v>4374</v>
      </c>
      <c r="C772" s="36" t="s">
        <v>1863</v>
      </c>
      <c r="D772" s="36"/>
      <c r="E772" s="36" t="s">
        <v>4375</v>
      </c>
      <c r="F772" s="36"/>
    </row>
    <row r="773" ht="15.75" customHeight="1">
      <c r="A773" s="36" t="s">
        <v>4376</v>
      </c>
      <c r="B773" s="36" t="s">
        <v>4377</v>
      </c>
      <c r="C773" s="36" t="s">
        <v>1863</v>
      </c>
      <c r="D773" s="36"/>
      <c r="E773" s="36" t="s">
        <v>4378</v>
      </c>
      <c r="F773" s="36"/>
    </row>
    <row r="774" ht="15.75" customHeight="1">
      <c r="A774" s="36" t="s">
        <v>4379</v>
      </c>
      <c r="B774" s="36" t="s">
        <v>4380</v>
      </c>
      <c r="C774" s="36" t="s">
        <v>1863</v>
      </c>
      <c r="D774" s="36"/>
      <c r="E774" s="36" t="s">
        <v>4381</v>
      </c>
      <c r="F774" s="36"/>
    </row>
    <row r="775" ht="15.75" customHeight="1">
      <c r="A775" s="36" t="s">
        <v>4382</v>
      </c>
      <c r="B775" s="36" t="s">
        <v>4383</v>
      </c>
      <c r="C775" s="36" t="s">
        <v>1863</v>
      </c>
      <c r="D775" s="36"/>
      <c r="E775" s="36" t="s">
        <v>4384</v>
      </c>
      <c r="F775" s="36"/>
    </row>
    <row r="776" ht="15.75" customHeight="1">
      <c r="A776" s="36" t="s">
        <v>4385</v>
      </c>
      <c r="B776" s="36" t="s">
        <v>4386</v>
      </c>
      <c r="C776" s="36" t="s">
        <v>1863</v>
      </c>
      <c r="D776" s="36"/>
      <c r="E776" s="36" t="s">
        <v>4387</v>
      </c>
      <c r="F776" s="36"/>
    </row>
    <row r="777" ht="15.75" customHeight="1">
      <c r="A777" s="36" t="s">
        <v>4388</v>
      </c>
      <c r="B777" s="36" t="s">
        <v>4389</v>
      </c>
      <c r="C777" s="36" t="s">
        <v>1863</v>
      </c>
      <c r="D777" s="36"/>
      <c r="E777" s="36" t="s">
        <v>4390</v>
      </c>
      <c r="F777" s="36"/>
    </row>
    <row r="778" ht="15.75" customHeight="1">
      <c r="A778" s="36" t="s">
        <v>4391</v>
      </c>
      <c r="B778" s="36" t="s">
        <v>4392</v>
      </c>
      <c r="C778" s="36" t="s">
        <v>1863</v>
      </c>
      <c r="D778" s="36"/>
      <c r="E778" s="36" t="s">
        <v>4393</v>
      </c>
      <c r="F778" s="36"/>
    </row>
    <row r="779" ht="15.75" customHeight="1">
      <c r="A779" s="36" t="s">
        <v>4394</v>
      </c>
      <c r="B779" s="36" t="s">
        <v>4395</v>
      </c>
      <c r="C779" s="36" t="s">
        <v>1817</v>
      </c>
      <c r="D779" s="36" t="s">
        <v>4396</v>
      </c>
      <c r="E779" s="36" t="s">
        <v>4396</v>
      </c>
      <c r="F779" s="36"/>
    </row>
    <row r="780" ht="15.75" customHeight="1">
      <c r="A780" s="36" t="s">
        <v>4397</v>
      </c>
      <c r="B780" s="36" t="s">
        <v>4398</v>
      </c>
      <c r="C780" s="36" t="s">
        <v>1863</v>
      </c>
      <c r="D780" s="36" t="s">
        <v>4399</v>
      </c>
      <c r="E780" s="36" t="s">
        <v>4400</v>
      </c>
      <c r="F780" s="36"/>
    </row>
    <row r="781" ht="15.75" customHeight="1">
      <c r="A781" s="36" t="s">
        <v>4401</v>
      </c>
      <c r="B781" s="36" t="s">
        <v>4402</v>
      </c>
      <c r="C781" s="36" t="s">
        <v>1817</v>
      </c>
      <c r="D781" s="36" t="s">
        <v>4403</v>
      </c>
      <c r="E781" s="36" t="s">
        <v>4404</v>
      </c>
      <c r="F781" s="36"/>
    </row>
    <row r="782" ht="15.75" customHeight="1">
      <c r="A782" s="36" t="s">
        <v>4405</v>
      </c>
      <c r="B782" s="36" t="s">
        <v>4406</v>
      </c>
      <c r="C782" s="36" t="s">
        <v>1863</v>
      </c>
      <c r="D782" s="36"/>
      <c r="E782" s="36" t="s">
        <v>4407</v>
      </c>
      <c r="F782" s="36"/>
    </row>
    <row r="783" ht="15.75" customHeight="1">
      <c r="A783" s="36" t="s">
        <v>4408</v>
      </c>
      <c r="B783" s="36" t="s">
        <v>4409</v>
      </c>
      <c r="C783" s="36" t="s">
        <v>1863</v>
      </c>
      <c r="D783" s="36"/>
      <c r="E783" s="36" t="s">
        <v>4410</v>
      </c>
      <c r="F783" s="36"/>
    </row>
    <row r="784" ht="15.75" customHeight="1">
      <c r="A784" s="36" t="s">
        <v>4411</v>
      </c>
      <c r="B784" s="36" t="s">
        <v>4412</v>
      </c>
      <c r="C784" s="36" t="s">
        <v>1863</v>
      </c>
      <c r="D784" s="36"/>
      <c r="E784" s="36" t="s">
        <v>4413</v>
      </c>
      <c r="F784" s="36"/>
    </row>
    <row r="785" ht="15.75" customHeight="1">
      <c r="A785" s="36" t="s">
        <v>4414</v>
      </c>
      <c r="B785" s="36" t="s">
        <v>4415</v>
      </c>
      <c r="C785" s="36" t="s">
        <v>1863</v>
      </c>
      <c r="D785" s="36"/>
      <c r="E785" s="36" t="s">
        <v>4416</v>
      </c>
      <c r="F785" s="36"/>
    </row>
    <row r="786" ht="15.75" customHeight="1">
      <c r="A786" s="36" t="s">
        <v>4417</v>
      </c>
      <c r="B786" s="36" t="s">
        <v>4418</v>
      </c>
      <c r="C786" s="36" t="s">
        <v>1863</v>
      </c>
      <c r="D786" s="36"/>
      <c r="E786" s="36" t="s">
        <v>4419</v>
      </c>
      <c r="F786" s="36"/>
    </row>
    <row r="787" ht="15.75" customHeight="1">
      <c r="A787" s="36" t="s">
        <v>4420</v>
      </c>
      <c r="B787" s="36" t="s">
        <v>4421</v>
      </c>
      <c r="C787" s="36" t="s">
        <v>1863</v>
      </c>
      <c r="D787" s="36" t="s">
        <v>4422</v>
      </c>
      <c r="E787" s="36" t="s">
        <v>4423</v>
      </c>
      <c r="F787" s="36"/>
    </row>
    <row r="788" ht="15.75" customHeight="1">
      <c r="A788" s="36" t="s">
        <v>4424</v>
      </c>
      <c r="B788" s="36" t="s">
        <v>4425</v>
      </c>
      <c r="C788" s="36" t="s">
        <v>1840</v>
      </c>
      <c r="D788" s="36" t="s">
        <v>4426</v>
      </c>
      <c r="E788" s="36" t="s">
        <v>4424</v>
      </c>
      <c r="F788" s="36"/>
    </row>
    <row r="789" ht="15.75" customHeight="1">
      <c r="A789" s="36" t="s">
        <v>4427</v>
      </c>
      <c r="B789" s="36" t="s">
        <v>4428</v>
      </c>
      <c r="C789" s="36" t="s">
        <v>1863</v>
      </c>
      <c r="D789" s="36" t="s">
        <v>4429</v>
      </c>
      <c r="E789" s="36" t="s">
        <v>4430</v>
      </c>
      <c r="F789" s="36"/>
    </row>
    <row r="790" ht="15.75" customHeight="1">
      <c r="A790" s="36" t="s">
        <v>4431</v>
      </c>
      <c r="B790" s="36" t="s">
        <v>4432</v>
      </c>
      <c r="C790" s="36" t="s">
        <v>1863</v>
      </c>
      <c r="D790" s="36"/>
      <c r="E790" s="36" t="s">
        <v>4433</v>
      </c>
      <c r="F790" s="36"/>
    </row>
    <row r="791" ht="15.75" customHeight="1">
      <c r="A791" s="36" t="s">
        <v>4434</v>
      </c>
      <c r="B791" s="36" t="s">
        <v>4435</v>
      </c>
      <c r="C791" s="36" t="s">
        <v>1863</v>
      </c>
      <c r="D791" s="36"/>
      <c r="E791" s="36" t="s">
        <v>4436</v>
      </c>
      <c r="F791" s="36"/>
    </row>
    <row r="792" ht="15.75" customHeight="1">
      <c r="A792" s="36" t="s">
        <v>4437</v>
      </c>
      <c r="B792" s="36" t="s">
        <v>4438</v>
      </c>
      <c r="C792" s="36" t="s">
        <v>1863</v>
      </c>
      <c r="D792" s="36" t="s">
        <v>4439</v>
      </c>
      <c r="E792" s="36" t="s">
        <v>4440</v>
      </c>
      <c r="F792" s="36"/>
    </row>
    <row r="793" ht="15.75" customHeight="1">
      <c r="A793" s="36" t="s">
        <v>4441</v>
      </c>
      <c r="B793" s="36" t="s">
        <v>4442</v>
      </c>
      <c r="C793" s="36" t="s">
        <v>1817</v>
      </c>
      <c r="D793" s="36" t="s">
        <v>4443</v>
      </c>
      <c r="E793" s="36" t="s">
        <v>4443</v>
      </c>
      <c r="F793" s="36"/>
    </row>
    <row r="794" ht="15.75" customHeight="1">
      <c r="A794" s="36" t="s">
        <v>4444</v>
      </c>
      <c r="B794" s="36" t="s">
        <v>4445</v>
      </c>
      <c r="C794" s="36" t="s">
        <v>1863</v>
      </c>
      <c r="D794" s="36"/>
      <c r="E794" s="36" t="s">
        <v>4446</v>
      </c>
      <c r="F794" s="36"/>
    </row>
    <row r="795" ht="15.75" customHeight="1">
      <c r="A795" s="36" t="s">
        <v>4447</v>
      </c>
      <c r="B795" s="36" t="s">
        <v>4448</v>
      </c>
      <c r="C795" s="36" t="s">
        <v>1863</v>
      </c>
      <c r="D795" s="36"/>
      <c r="E795" s="36" t="s">
        <v>4449</v>
      </c>
      <c r="F795" s="36"/>
    </row>
    <row r="796" ht="15.75" customHeight="1">
      <c r="A796" s="36" t="s">
        <v>4450</v>
      </c>
      <c r="B796" s="36" t="s">
        <v>4451</v>
      </c>
      <c r="C796" s="36" t="s">
        <v>1863</v>
      </c>
      <c r="D796" s="36"/>
      <c r="E796" s="36" t="s">
        <v>4452</v>
      </c>
      <c r="F796" s="36"/>
    </row>
    <row r="797" ht="15.75" customHeight="1">
      <c r="A797" s="36" t="s">
        <v>4453</v>
      </c>
      <c r="B797" s="36" t="s">
        <v>4454</v>
      </c>
      <c r="C797" s="36" t="s">
        <v>1863</v>
      </c>
      <c r="D797" s="36"/>
      <c r="E797" s="36" t="s">
        <v>4455</v>
      </c>
      <c r="F797" s="36"/>
    </row>
    <row r="798" ht="15.75" customHeight="1">
      <c r="A798" s="36" t="s">
        <v>4456</v>
      </c>
      <c r="B798" s="36" t="s">
        <v>4457</v>
      </c>
      <c r="C798" s="36" t="s">
        <v>1863</v>
      </c>
      <c r="D798" s="36"/>
      <c r="E798" s="36" t="s">
        <v>4458</v>
      </c>
      <c r="F798" s="36"/>
    </row>
    <row r="799" ht="15.75" customHeight="1">
      <c r="A799" s="36" t="s">
        <v>4459</v>
      </c>
      <c r="B799" s="36" t="s">
        <v>4460</v>
      </c>
      <c r="C799" s="36" t="s">
        <v>1817</v>
      </c>
      <c r="D799" s="36" t="s">
        <v>4461</v>
      </c>
      <c r="E799" s="36" t="s">
        <v>4461</v>
      </c>
      <c r="F799" s="36"/>
    </row>
    <row r="800" ht="15.75" customHeight="1">
      <c r="A800" s="36" t="s">
        <v>4462</v>
      </c>
      <c r="B800" s="36" t="s">
        <v>4463</v>
      </c>
      <c r="C800" s="36" t="s">
        <v>1863</v>
      </c>
      <c r="D800" s="36"/>
      <c r="E800" s="36" t="s">
        <v>4464</v>
      </c>
      <c r="F800" s="36"/>
    </row>
    <row r="801" ht="15.75" customHeight="1">
      <c r="A801" s="36" t="s">
        <v>4465</v>
      </c>
      <c r="B801" s="36" t="s">
        <v>4466</v>
      </c>
      <c r="C801" s="36" t="s">
        <v>1863</v>
      </c>
      <c r="D801" s="36"/>
      <c r="E801" s="36" t="s">
        <v>4467</v>
      </c>
      <c r="F801" s="36"/>
    </row>
    <row r="802" ht="15.75" customHeight="1">
      <c r="A802" s="36" t="s">
        <v>4468</v>
      </c>
      <c r="B802" s="36" t="s">
        <v>4469</v>
      </c>
      <c r="C802" s="36" t="s">
        <v>1863</v>
      </c>
      <c r="D802" s="36"/>
      <c r="E802" s="36" t="s">
        <v>4470</v>
      </c>
      <c r="F802" s="36"/>
    </row>
    <row r="803" ht="15.75" customHeight="1">
      <c r="A803" s="36" t="s">
        <v>4471</v>
      </c>
      <c r="B803" s="36" t="s">
        <v>4472</v>
      </c>
      <c r="C803" s="36" t="s">
        <v>1863</v>
      </c>
      <c r="D803" s="36"/>
      <c r="E803" s="36" t="s">
        <v>4473</v>
      </c>
      <c r="F803" s="36"/>
    </row>
    <row r="804" ht="15.75" customHeight="1">
      <c r="A804" s="36" t="s">
        <v>4474</v>
      </c>
      <c r="B804" s="36" t="s">
        <v>4475</v>
      </c>
      <c r="C804" s="36" t="s">
        <v>1863</v>
      </c>
      <c r="D804" s="36"/>
      <c r="E804" s="36" t="s">
        <v>4476</v>
      </c>
      <c r="F804" s="36"/>
    </row>
    <row r="805" ht="15.75" customHeight="1">
      <c r="A805" s="36" t="s">
        <v>4477</v>
      </c>
      <c r="B805" s="36" t="s">
        <v>4478</v>
      </c>
      <c r="C805" s="36" t="s">
        <v>1817</v>
      </c>
      <c r="D805" s="36" t="s">
        <v>4479</v>
      </c>
      <c r="E805" s="36" t="s">
        <v>4479</v>
      </c>
      <c r="F805" s="36"/>
    </row>
    <row r="806" ht="15.75" customHeight="1">
      <c r="A806" s="36" t="s">
        <v>4480</v>
      </c>
      <c r="B806" s="36" t="s">
        <v>4481</v>
      </c>
      <c r="C806" s="36" t="s">
        <v>1863</v>
      </c>
      <c r="D806" s="36"/>
      <c r="E806" s="36" t="s">
        <v>4482</v>
      </c>
      <c r="F806" s="36"/>
    </row>
    <row r="807" ht="15.75" customHeight="1">
      <c r="A807" s="36" t="s">
        <v>4483</v>
      </c>
      <c r="B807" s="36" t="s">
        <v>4484</v>
      </c>
      <c r="C807" s="36" t="s">
        <v>1863</v>
      </c>
      <c r="D807" s="36" t="s">
        <v>4485</v>
      </c>
      <c r="E807" s="36" t="s">
        <v>4486</v>
      </c>
      <c r="F807" s="36"/>
    </row>
    <row r="808" ht="15.75" customHeight="1">
      <c r="A808" s="36" t="s">
        <v>4487</v>
      </c>
      <c r="B808" s="36" t="s">
        <v>4488</v>
      </c>
      <c r="C808" s="36" t="s">
        <v>1817</v>
      </c>
      <c r="D808" s="36" t="s">
        <v>4489</v>
      </c>
      <c r="E808" s="36" t="s">
        <v>4489</v>
      </c>
      <c r="F808" s="36"/>
    </row>
    <row r="809" ht="15.75" customHeight="1">
      <c r="A809" s="36" t="s">
        <v>4490</v>
      </c>
      <c r="B809" s="36" t="s">
        <v>4491</v>
      </c>
      <c r="C809" s="36" t="s">
        <v>1863</v>
      </c>
      <c r="D809" s="36"/>
      <c r="E809" s="36" t="s">
        <v>4492</v>
      </c>
      <c r="F809" s="36"/>
    </row>
    <row r="810" ht="15.75" customHeight="1">
      <c r="A810" s="36" t="s">
        <v>4493</v>
      </c>
      <c r="B810" s="36" t="s">
        <v>4494</v>
      </c>
      <c r="C810" s="36" t="s">
        <v>1863</v>
      </c>
      <c r="D810" s="36"/>
      <c r="E810" s="36" t="s">
        <v>4495</v>
      </c>
      <c r="F810" s="36"/>
    </row>
    <row r="811" ht="15.75" customHeight="1">
      <c r="A811" s="36" t="s">
        <v>4496</v>
      </c>
      <c r="B811" s="36" t="s">
        <v>4497</v>
      </c>
      <c r="C811" s="36" t="s">
        <v>1863</v>
      </c>
      <c r="D811" s="36"/>
      <c r="E811" s="36" t="s">
        <v>4498</v>
      </c>
      <c r="F811" s="36"/>
    </row>
    <row r="812" ht="15.75" customHeight="1">
      <c r="A812" s="36" t="s">
        <v>4499</v>
      </c>
      <c r="B812" s="36" t="s">
        <v>4500</v>
      </c>
      <c r="C812" s="36" t="s">
        <v>1863</v>
      </c>
      <c r="D812" s="36"/>
      <c r="E812" s="36" t="s">
        <v>4501</v>
      </c>
      <c r="F812" s="36"/>
    </row>
    <row r="813" ht="15.75" customHeight="1">
      <c r="A813" s="36" t="s">
        <v>4502</v>
      </c>
      <c r="B813" s="36" t="s">
        <v>4503</v>
      </c>
      <c r="C813" s="36" t="s">
        <v>1863</v>
      </c>
      <c r="D813" s="36"/>
      <c r="E813" s="36" t="s">
        <v>4504</v>
      </c>
      <c r="F813" s="36"/>
    </row>
    <row r="814" ht="15.75" customHeight="1">
      <c r="A814" s="36" t="s">
        <v>4505</v>
      </c>
      <c r="B814" s="36" t="s">
        <v>4506</v>
      </c>
      <c r="C814" s="36" t="s">
        <v>1863</v>
      </c>
      <c r="D814" s="36"/>
      <c r="E814" s="36" t="s">
        <v>4507</v>
      </c>
      <c r="F814" s="36"/>
    </row>
    <row r="815" ht="15.75" customHeight="1">
      <c r="A815" s="36" t="s">
        <v>4508</v>
      </c>
      <c r="B815" s="36" t="s">
        <v>4509</v>
      </c>
      <c r="C815" s="36" t="s">
        <v>1863</v>
      </c>
      <c r="D815" s="36"/>
      <c r="E815" s="36" t="s">
        <v>4510</v>
      </c>
      <c r="F815" s="36"/>
    </row>
    <row r="816" ht="15.75" customHeight="1">
      <c r="A816" s="36" t="s">
        <v>4511</v>
      </c>
      <c r="B816" s="36" t="s">
        <v>4512</v>
      </c>
      <c r="C816" s="36" t="s">
        <v>1863</v>
      </c>
      <c r="D816" s="36"/>
      <c r="E816" s="36" t="s">
        <v>4513</v>
      </c>
      <c r="F816" s="36"/>
    </row>
    <row r="817" ht="15.75" customHeight="1">
      <c r="A817" s="36" t="s">
        <v>4514</v>
      </c>
      <c r="B817" s="36" t="s">
        <v>4515</v>
      </c>
      <c r="C817" s="36" t="s">
        <v>1863</v>
      </c>
      <c r="D817" s="36" t="s">
        <v>4516</v>
      </c>
      <c r="E817" s="36" t="s">
        <v>4517</v>
      </c>
      <c r="F817" s="36"/>
    </row>
    <row r="818" ht="15.75" customHeight="1">
      <c r="A818" s="36" t="s">
        <v>4518</v>
      </c>
      <c r="B818" s="36" t="s">
        <v>4519</v>
      </c>
      <c r="C818" s="36" t="s">
        <v>1817</v>
      </c>
      <c r="D818" s="36" t="s">
        <v>4520</v>
      </c>
      <c r="E818" s="36" t="s">
        <v>4520</v>
      </c>
      <c r="F818" s="36"/>
    </row>
    <row r="819" ht="15.75" customHeight="1">
      <c r="A819" s="36" t="s">
        <v>4521</v>
      </c>
      <c r="B819" s="36" t="s">
        <v>4522</v>
      </c>
      <c r="C819" s="36" t="s">
        <v>1817</v>
      </c>
      <c r="D819" s="36" t="s">
        <v>4523</v>
      </c>
      <c r="E819" s="36" t="s">
        <v>4523</v>
      </c>
      <c r="F819" s="36"/>
    </row>
    <row r="820" ht="15.75" customHeight="1">
      <c r="A820" s="36" t="s">
        <v>4524</v>
      </c>
      <c r="B820" s="36" t="s">
        <v>4525</v>
      </c>
      <c r="C820" s="36" t="s">
        <v>1817</v>
      </c>
      <c r="D820" s="36" t="s">
        <v>4526</v>
      </c>
      <c r="E820" s="36" t="s">
        <v>4526</v>
      </c>
      <c r="F820" s="36"/>
    </row>
    <row r="821" ht="15.75" customHeight="1">
      <c r="A821" s="36" t="s">
        <v>4527</v>
      </c>
      <c r="B821" s="36" t="s">
        <v>4528</v>
      </c>
      <c r="C821" s="36" t="s">
        <v>1817</v>
      </c>
      <c r="D821" s="36" t="s">
        <v>4529</v>
      </c>
      <c r="E821" s="36" t="s">
        <v>4529</v>
      </c>
      <c r="F821" s="36"/>
    </row>
    <row r="822" ht="15.75" customHeight="1">
      <c r="A822" s="36" t="s">
        <v>4530</v>
      </c>
      <c r="B822" s="36" t="s">
        <v>4531</v>
      </c>
      <c r="C822" s="36" t="s">
        <v>1863</v>
      </c>
      <c r="D822" s="36"/>
      <c r="E822" s="36" t="s">
        <v>4532</v>
      </c>
      <c r="F822" s="36"/>
    </row>
    <row r="823" ht="15.75" customHeight="1">
      <c r="A823" s="36" t="s">
        <v>4533</v>
      </c>
      <c r="B823" s="36" t="s">
        <v>4534</v>
      </c>
      <c r="C823" s="36" t="s">
        <v>1817</v>
      </c>
      <c r="D823" s="36" t="s">
        <v>4535</v>
      </c>
      <c r="E823" s="36" t="s">
        <v>4535</v>
      </c>
      <c r="F823" s="36"/>
    </row>
    <row r="824" ht="15.75" customHeight="1">
      <c r="A824" s="36" t="s">
        <v>4536</v>
      </c>
      <c r="B824" s="36" t="s">
        <v>4537</v>
      </c>
      <c r="C824" s="36" t="s">
        <v>1863</v>
      </c>
      <c r="D824" s="36"/>
      <c r="E824" s="36" t="s">
        <v>4538</v>
      </c>
      <c r="F824" s="36"/>
    </row>
    <row r="825" ht="15.75" customHeight="1">
      <c r="A825" s="36" t="s">
        <v>4539</v>
      </c>
      <c r="B825" s="36" t="s">
        <v>4540</v>
      </c>
      <c r="C825" s="36" t="s">
        <v>1817</v>
      </c>
      <c r="D825" s="36" t="s">
        <v>4541</v>
      </c>
      <c r="E825" s="36" t="s">
        <v>4541</v>
      </c>
      <c r="F825" s="36"/>
    </row>
    <row r="826" ht="15.75" customHeight="1">
      <c r="A826" s="36" t="s">
        <v>4542</v>
      </c>
      <c r="B826" s="36" t="s">
        <v>4543</v>
      </c>
      <c r="C826" s="36" t="s">
        <v>1817</v>
      </c>
      <c r="D826" s="36" t="s">
        <v>4544</v>
      </c>
      <c r="E826" s="36" t="s">
        <v>4545</v>
      </c>
      <c r="F826" s="36"/>
    </row>
    <row r="827" ht="15.75" customHeight="1">
      <c r="A827" s="36" t="s">
        <v>4546</v>
      </c>
      <c r="B827" s="36" t="s">
        <v>4547</v>
      </c>
      <c r="C827" s="36" t="s">
        <v>1863</v>
      </c>
      <c r="D827" s="36"/>
      <c r="E827" s="36" t="s">
        <v>4548</v>
      </c>
      <c r="F827" s="36"/>
    </row>
    <row r="828" ht="15.75" customHeight="1">
      <c r="A828" s="36" t="s">
        <v>4549</v>
      </c>
      <c r="B828" s="36" t="s">
        <v>4550</v>
      </c>
      <c r="C828" s="36" t="s">
        <v>1863</v>
      </c>
      <c r="D828" s="36"/>
      <c r="E828" s="36" t="s">
        <v>4551</v>
      </c>
      <c r="F828" s="36"/>
    </row>
    <row r="829" ht="15.75" customHeight="1">
      <c r="A829" s="36" t="s">
        <v>4552</v>
      </c>
      <c r="B829" s="36" t="s">
        <v>4553</v>
      </c>
      <c r="C829" s="36" t="s">
        <v>1863</v>
      </c>
      <c r="D829" s="36" t="s">
        <v>4554</v>
      </c>
      <c r="E829" s="36" t="s">
        <v>4555</v>
      </c>
      <c r="F829" s="36"/>
    </row>
    <row r="830" ht="15.75" customHeight="1">
      <c r="A830" s="36" t="s">
        <v>4556</v>
      </c>
      <c r="B830" s="36" t="s">
        <v>4557</v>
      </c>
      <c r="C830" s="36" t="s">
        <v>1863</v>
      </c>
      <c r="D830" s="36"/>
      <c r="E830" s="36" t="s">
        <v>4558</v>
      </c>
      <c r="F830" s="36"/>
    </row>
    <row r="831" ht="15.75" customHeight="1">
      <c r="A831" s="36" t="s">
        <v>4559</v>
      </c>
      <c r="B831" s="36" t="s">
        <v>4560</v>
      </c>
      <c r="C831" s="36" t="s">
        <v>1817</v>
      </c>
      <c r="D831" s="36" t="s">
        <v>4561</v>
      </c>
      <c r="E831" s="36" t="s">
        <v>4562</v>
      </c>
      <c r="F831" s="36"/>
    </row>
    <row r="832" ht="15.75" customHeight="1">
      <c r="A832" s="36" t="s">
        <v>4563</v>
      </c>
      <c r="B832" s="36" t="s">
        <v>4564</v>
      </c>
      <c r="C832" s="36" t="s">
        <v>1863</v>
      </c>
      <c r="D832" s="36"/>
      <c r="E832" s="36" t="s">
        <v>4565</v>
      </c>
      <c r="F832" s="36"/>
    </row>
    <row r="833" ht="15.75" customHeight="1">
      <c r="A833" s="36" t="s">
        <v>4566</v>
      </c>
      <c r="B833" s="36" t="s">
        <v>4567</v>
      </c>
      <c r="C833" s="36" t="s">
        <v>1817</v>
      </c>
      <c r="D833" s="36" t="s">
        <v>2907</v>
      </c>
      <c r="E833" s="36" t="s">
        <v>2907</v>
      </c>
      <c r="F833" s="36"/>
    </row>
    <row r="834" ht="15.75" customHeight="1">
      <c r="A834" s="36" t="s">
        <v>4568</v>
      </c>
      <c r="B834" s="36" t="s">
        <v>4569</v>
      </c>
      <c r="C834" s="36" t="s">
        <v>1863</v>
      </c>
      <c r="D834" s="36"/>
      <c r="E834" s="36" t="s">
        <v>4570</v>
      </c>
      <c r="F834" s="36"/>
    </row>
    <row r="835" ht="15.75" customHeight="1">
      <c r="A835" s="36" t="s">
        <v>4571</v>
      </c>
      <c r="B835" s="36" t="s">
        <v>4572</v>
      </c>
      <c r="C835" s="36" t="s">
        <v>1863</v>
      </c>
      <c r="D835" s="36"/>
      <c r="E835" s="36" t="s">
        <v>4573</v>
      </c>
      <c r="F835" s="36"/>
    </row>
    <row r="836" ht="15.75" customHeight="1">
      <c r="A836" s="36" t="s">
        <v>4574</v>
      </c>
      <c r="B836" s="36" t="s">
        <v>4575</v>
      </c>
      <c r="C836" s="36" t="s">
        <v>1817</v>
      </c>
      <c r="D836" s="36" t="s">
        <v>4576</v>
      </c>
      <c r="E836" s="36" t="s">
        <v>4577</v>
      </c>
      <c r="F836" s="36"/>
    </row>
    <row r="837" ht="15.75" customHeight="1">
      <c r="A837" s="36" t="s">
        <v>4578</v>
      </c>
      <c r="B837" s="36" t="s">
        <v>4579</v>
      </c>
      <c r="C837" s="36" t="s">
        <v>1863</v>
      </c>
      <c r="D837" s="36"/>
      <c r="E837" s="36" t="s">
        <v>4580</v>
      </c>
      <c r="F837" s="36"/>
    </row>
    <row r="838" ht="15.75" customHeight="1">
      <c r="A838" s="36" t="s">
        <v>4581</v>
      </c>
      <c r="B838" s="36" t="s">
        <v>4582</v>
      </c>
      <c r="C838" s="36" t="s">
        <v>1817</v>
      </c>
      <c r="D838" s="36" t="s">
        <v>4583</v>
      </c>
      <c r="E838" s="36" t="s">
        <v>4584</v>
      </c>
      <c r="F838" s="36"/>
    </row>
    <row r="839" ht="15.75" customHeight="1">
      <c r="A839" s="36" t="s">
        <v>4585</v>
      </c>
      <c r="B839" s="36" t="s">
        <v>4586</v>
      </c>
      <c r="C839" s="36" t="s">
        <v>1863</v>
      </c>
      <c r="D839" s="36" t="s">
        <v>4587</v>
      </c>
      <c r="E839" s="36" t="s">
        <v>4588</v>
      </c>
      <c r="F839" s="36"/>
    </row>
    <row r="840" ht="15.75" customHeight="1">
      <c r="A840" s="36" t="s">
        <v>4589</v>
      </c>
      <c r="B840" s="36" t="s">
        <v>4590</v>
      </c>
      <c r="C840" s="36" t="s">
        <v>1863</v>
      </c>
      <c r="D840" s="36"/>
      <c r="E840" s="36" t="s">
        <v>4591</v>
      </c>
      <c r="F840" s="36"/>
    </row>
    <row r="841" ht="15.75" customHeight="1">
      <c r="A841" s="36" t="s">
        <v>4592</v>
      </c>
      <c r="B841" s="36" t="s">
        <v>4593</v>
      </c>
      <c r="C841" s="36" t="s">
        <v>1863</v>
      </c>
      <c r="D841" s="36"/>
      <c r="E841" s="36" t="s">
        <v>4594</v>
      </c>
      <c r="F841" s="36"/>
    </row>
    <row r="842" ht="15.75" customHeight="1">
      <c r="A842" s="36" t="s">
        <v>4595</v>
      </c>
      <c r="B842" s="36" t="s">
        <v>4596</v>
      </c>
      <c r="C842" s="36" t="s">
        <v>1817</v>
      </c>
      <c r="D842" s="36" t="s">
        <v>4597</v>
      </c>
      <c r="E842" s="36" t="s">
        <v>4598</v>
      </c>
      <c r="F842" s="36"/>
    </row>
    <row r="843" ht="15.75" customHeight="1">
      <c r="A843" s="36" t="s">
        <v>4599</v>
      </c>
      <c r="B843" s="36" t="s">
        <v>4600</v>
      </c>
      <c r="C843" s="36" t="s">
        <v>1817</v>
      </c>
      <c r="D843" s="36" t="s">
        <v>4601</v>
      </c>
      <c r="E843" s="36" t="s">
        <v>4601</v>
      </c>
      <c r="F843" s="36"/>
    </row>
    <row r="844" ht="15.75" customHeight="1">
      <c r="A844" s="36" t="s">
        <v>4602</v>
      </c>
      <c r="B844" s="36" t="s">
        <v>4603</v>
      </c>
      <c r="C844" s="36" t="s">
        <v>1863</v>
      </c>
      <c r="D844" s="36"/>
      <c r="E844" s="36" t="s">
        <v>4604</v>
      </c>
      <c r="F844" s="36"/>
    </row>
    <row r="845" ht="15.75" customHeight="1">
      <c r="A845" s="36" t="s">
        <v>4605</v>
      </c>
      <c r="B845" s="36" t="s">
        <v>4606</v>
      </c>
      <c r="C845" s="36" t="s">
        <v>1817</v>
      </c>
      <c r="D845" s="36" t="s">
        <v>4607</v>
      </c>
      <c r="E845" s="36" t="s">
        <v>4607</v>
      </c>
      <c r="F845" s="36"/>
    </row>
    <row r="846" ht="15.75" customHeight="1">
      <c r="A846" s="36" t="s">
        <v>4608</v>
      </c>
      <c r="B846" s="36" t="s">
        <v>4609</v>
      </c>
      <c r="C846" s="36" t="s">
        <v>1863</v>
      </c>
      <c r="D846" s="36"/>
      <c r="E846" s="36" t="s">
        <v>4597</v>
      </c>
      <c r="F846" s="36"/>
    </row>
    <row r="847" ht="15.75" customHeight="1">
      <c r="A847" s="36" t="s">
        <v>4610</v>
      </c>
      <c r="B847" s="36" t="s">
        <v>4611</v>
      </c>
      <c r="C847" s="36" t="s">
        <v>1863</v>
      </c>
      <c r="D847" s="36"/>
      <c r="E847" s="36" t="s">
        <v>4612</v>
      </c>
      <c r="F847" s="36"/>
    </row>
    <row r="848" ht="15.75" customHeight="1">
      <c r="A848" s="36" t="s">
        <v>4613</v>
      </c>
      <c r="B848" s="36" t="s">
        <v>4614</v>
      </c>
      <c r="C848" s="36" t="s">
        <v>1863</v>
      </c>
      <c r="D848" s="36"/>
      <c r="E848" s="36" t="s">
        <v>4615</v>
      </c>
      <c r="F848" s="36"/>
    </row>
    <row r="849" ht="15.75" customHeight="1">
      <c r="A849" s="36" t="s">
        <v>4616</v>
      </c>
      <c r="B849" s="36" t="s">
        <v>4617</v>
      </c>
      <c r="C849" s="36" t="s">
        <v>1863</v>
      </c>
      <c r="D849" s="36" t="s">
        <v>4618</v>
      </c>
      <c r="E849" s="36" t="s">
        <v>4619</v>
      </c>
      <c r="F849" s="36"/>
    </row>
    <row r="850" ht="15.75" customHeight="1">
      <c r="A850" s="36" t="s">
        <v>4620</v>
      </c>
      <c r="B850" s="36" t="s">
        <v>4621</v>
      </c>
      <c r="C850" s="36" t="s">
        <v>1863</v>
      </c>
      <c r="D850" s="36" t="s">
        <v>4622</v>
      </c>
      <c r="E850" s="36" t="s">
        <v>4623</v>
      </c>
      <c r="F850" s="36"/>
    </row>
    <row r="851" ht="15.75" customHeight="1">
      <c r="A851" s="36" t="s">
        <v>4624</v>
      </c>
      <c r="B851" s="36" t="s">
        <v>4625</v>
      </c>
      <c r="C851" s="36" t="s">
        <v>1863</v>
      </c>
      <c r="D851" s="36"/>
      <c r="E851" s="36" t="s">
        <v>4626</v>
      </c>
      <c r="F851" s="36"/>
    </row>
    <row r="852" ht="15.75" customHeight="1">
      <c r="A852" s="36" t="s">
        <v>4627</v>
      </c>
      <c r="B852" s="36" t="s">
        <v>4628</v>
      </c>
      <c r="C852" s="36" t="s">
        <v>1863</v>
      </c>
      <c r="D852" s="36"/>
      <c r="E852" s="36" t="s">
        <v>4629</v>
      </c>
      <c r="F852" s="36"/>
    </row>
    <row r="853" ht="15.75" customHeight="1">
      <c r="A853" s="36" t="s">
        <v>4630</v>
      </c>
      <c r="B853" s="36" t="s">
        <v>4631</v>
      </c>
      <c r="C853" s="36" t="s">
        <v>1863</v>
      </c>
      <c r="D853" s="36"/>
      <c r="E853" s="36" t="s">
        <v>4632</v>
      </c>
      <c r="F853" s="36"/>
    </row>
    <row r="854" ht="15.75" customHeight="1">
      <c r="A854" s="36" t="s">
        <v>4633</v>
      </c>
      <c r="B854" s="36" t="s">
        <v>4634</v>
      </c>
      <c r="C854" s="36" t="s">
        <v>1863</v>
      </c>
      <c r="D854" s="36"/>
      <c r="E854" s="36" t="s">
        <v>4635</v>
      </c>
      <c r="F854" s="36"/>
    </row>
    <row r="855" ht="15.75" customHeight="1">
      <c r="A855" s="36" t="s">
        <v>4636</v>
      </c>
      <c r="B855" s="36" t="s">
        <v>4637</v>
      </c>
      <c r="C855" s="36" t="s">
        <v>1863</v>
      </c>
      <c r="D855" s="36"/>
      <c r="E855" s="36" t="s">
        <v>4638</v>
      </c>
      <c r="F855" s="36"/>
    </row>
    <row r="856" ht="15.75" customHeight="1">
      <c r="A856" s="36" t="s">
        <v>4639</v>
      </c>
      <c r="B856" s="36" t="s">
        <v>4640</v>
      </c>
      <c r="C856" s="36" t="s">
        <v>1817</v>
      </c>
      <c r="D856" s="36" t="s">
        <v>4641</v>
      </c>
      <c r="E856" s="36" t="s">
        <v>4642</v>
      </c>
      <c r="F856" s="36"/>
    </row>
    <row r="857" ht="15.75" customHeight="1">
      <c r="A857" s="36" t="s">
        <v>4643</v>
      </c>
      <c r="B857" s="36" t="s">
        <v>4644</v>
      </c>
      <c r="C857" s="36" t="s">
        <v>1863</v>
      </c>
      <c r="D857" s="36"/>
      <c r="E857" s="36"/>
      <c r="F857" s="36"/>
    </row>
    <row r="858" ht="15.75" customHeight="1">
      <c r="A858" s="36" t="s">
        <v>4645</v>
      </c>
      <c r="B858" s="36" t="s">
        <v>4646</v>
      </c>
      <c r="C858" s="36" t="s">
        <v>1817</v>
      </c>
      <c r="D858" s="36" t="s">
        <v>4647</v>
      </c>
      <c r="E858" s="36" t="s">
        <v>4647</v>
      </c>
      <c r="F858" s="36"/>
    </row>
    <row r="859" ht="15.75" customHeight="1">
      <c r="A859" s="36" t="s">
        <v>4648</v>
      </c>
      <c r="B859" s="36" t="s">
        <v>4649</v>
      </c>
      <c r="C859" s="36" t="s">
        <v>1817</v>
      </c>
      <c r="D859" s="36" t="s">
        <v>4650</v>
      </c>
      <c r="E859" s="36" t="s">
        <v>4650</v>
      </c>
      <c r="F859" s="36"/>
    </row>
    <row r="860" ht="15.75" customHeight="1">
      <c r="A860" s="36" t="s">
        <v>4651</v>
      </c>
      <c r="B860" s="36" t="s">
        <v>4652</v>
      </c>
      <c r="C860" s="36" t="s">
        <v>1863</v>
      </c>
      <c r="D860" s="36"/>
      <c r="E860" s="36" t="s">
        <v>4653</v>
      </c>
      <c r="F860" s="36"/>
    </row>
    <row r="861" ht="15.75" customHeight="1">
      <c r="A861" s="36" t="s">
        <v>4654</v>
      </c>
      <c r="B861" s="36" t="s">
        <v>4655</v>
      </c>
      <c r="C861" s="36" t="s">
        <v>1863</v>
      </c>
      <c r="D861" s="36"/>
      <c r="E861" s="36" t="s">
        <v>4656</v>
      </c>
      <c r="F861" s="36"/>
    </row>
    <row r="862" ht="15.75" customHeight="1">
      <c r="A862" s="36" t="s">
        <v>4657</v>
      </c>
      <c r="B862" s="36" t="s">
        <v>4658</v>
      </c>
      <c r="C862" s="36" t="s">
        <v>1863</v>
      </c>
      <c r="D862" s="36" t="s">
        <v>4659</v>
      </c>
      <c r="E862" s="36" t="s">
        <v>4660</v>
      </c>
      <c r="F862" s="36"/>
    </row>
    <row r="863" ht="15.75" customHeight="1">
      <c r="A863" s="36" t="s">
        <v>4661</v>
      </c>
      <c r="B863" s="36" t="s">
        <v>4662</v>
      </c>
      <c r="C863" s="36" t="s">
        <v>1863</v>
      </c>
      <c r="D863" s="36" t="s">
        <v>4663</v>
      </c>
      <c r="E863" s="36" t="s">
        <v>4664</v>
      </c>
      <c r="F863" s="36"/>
    </row>
    <row r="864" ht="15.75" customHeight="1">
      <c r="A864" s="36" t="s">
        <v>4665</v>
      </c>
      <c r="B864" s="36" t="s">
        <v>4666</v>
      </c>
      <c r="C864" s="36" t="s">
        <v>1817</v>
      </c>
      <c r="D864" s="36" t="s">
        <v>4667</v>
      </c>
      <c r="E864" s="36" t="s">
        <v>4667</v>
      </c>
      <c r="F864" s="36"/>
    </row>
    <row r="865" ht="15.75" customHeight="1">
      <c r="A865" s="36" t="s">
        <v>4668</v>
      </c>
      <c r="B865" s="36" t="s">
        <v>4669</v>
      </c>
      <c r="C865" s="36" t="s">
        <v>1817</v>
      </c>
      <c r="D865" s="36" t="s">
        <v>4670</v>
      </c>
      <c r="E865" s="36" t="s">
        <v>4671</v>
      </c>
      <c r="F865" s="36"/>
    </row>
    <row r="866" ht="15.75" customHeight="1">
      <c r="A866" s="36" t="s">
        <v>4672</v>
      </c>
      <c r="B866" s="36" t="s">
        <v>4673</v>
      </c>
      <c r="C866" s="36" t="s">
        <v>1863</v>
      </c>
      <c r="D866" s="36"/>
      <c r="E866" s="36" t="s">
        <v>4674</v>
      </c>
      <c r="F866" s="36"/>
    </row>
    <row r="867" ht="15.75" customHeight="1">
      <c r="A867" s="36" t="s">
        <v>4675</v>
      </c>
      <c r="B867" s="36" t="s">
        <v>4676</v>
      </c>
      <c r="C867" s="36" t="s">
        <v>1863</v>
      </c>
      <c r="D867" s="36" t="s">
        <v>4677</v>
      </c>
      <c r="E867" s="36"/>
      <c r="F867" s="36"/>
    </row>
    <row r="868" ht="15.75" customHeight="1">
      <c r="A868" s="36" t="s">
        <v>4678</v>
      </c>
      <c r="B868" s="36" t="s">
        <v>4679</v>
      </c>
      <c r="C868" s="36" t="s">
        <v>1863</v>
      </c>
      <c r="D868" s="36" t="s">
        <v>4680</v>
      </c>
      <c r="E868" s="36" t="s">
        <v>4681</v>
      </c>
      <c r="F868" s="36"/>
    </row>
    <row r="869" ht="15.75" customHeight="1">
      <c r="A869" s="36" t="s">
        <v>4682</v>
      </c>
      <c r="B869" s="36" t="s">
        <v>4683</v>
      </c>
      <c r="C869" s="36" t="s">
        <v>1863</v>
      </c>
      <c r="D869" s="36"/>
      <c r="E869" s="36" t="s">
        <v>4684</v>
      </c>
      <c r="F869" s="36"/>
    </row>
    <row r="870" ht="15.75" customHeight="1">
      <c r="A870" s="36" t="s">
        <v>4685</v>
      </c>
      <c r="B870" s="36" t="s">
        <v>4686</v>
      </c>
      <c r="C870" s="36" t="s">
        <v>1863</v>
      </c>
      <c r="D870" s="36"/>
      <c r="E870" s="36" t="s">
        <v>4687</v>
      </c>
      <c r="F870" s="36"/>
    </row>
    <row r="871" ht="15.75" customHeight="1">
      <c r="A871" s="36" t="s">
        <v>4688</v>
      </c>
      <c r="B871" s="36" t="s">
        <v>4689</v>
      </c>
      <c r="C871" s="36" t="s">
        <v>1817</v>
      </c>
      <c r="D871" s="36" t="s">
        <v>4690</v>
      </c>
      <c r="E871" s="36" t="s">
        <v>4690</v>
      </c>
      <c r="F871" s="36"/>
    </row>
    <row r="872" ht="15.75" customHeight="1">
      <c r="A872" s="36" t="s">
        <v>4691</v>
      </c>
      <c r="B872" s="36" t="s">
        <v>4692</v>
      </c>
      <c r="C872" s="36" t="s">
        <v>1863</v>
      </c>
      <c r="D872" s="36"/>
      <c r="E872" s="36" t="s">
        <v>4693</v>
      </c>
      <c r="F872" s="36"/>
    </row>
    <row r="873" ht="15.75" customHeight="1">
      <c r="A873" s="36" t="s">
        <v>4694</v>
      </c>
      <c r="B873" s="36" t="s">
        <v>4695</v>
      </c>
      <c r="C873" s="36" t="s">
        <v>1863</v>
      </c>
      <c r="D873" s="36" t="s">
        <v>4696</v>
      </c>
      <c r="E873" s="36" t="s">
        <v>4697</v>
      </c>
      <c r="F873" s="36"/>
    </row>
    <row r="874" ht="15.75" customHeight="1">
      <c r="A874" s="36" t="s">
        <v>4698</v>
      </c>
      <c r="B874" s="36" t="s">
        <v>4699</v>
      </c>
      <c r="C874" s="36" t="s">
        <v>1863</v>
      </c>
      <c r="D874" s="36" t="s">
        <v>4700</v>
      </c>
      <c r="E874" s="36" t="s">
        <v>4700</v>
      </c>
      <c r="F874" s="36"/>
    </row>
    <row r="875" ht="15.75" customHeight="1">
      <c r="A875" s="36" t="s">
        <v>4701</v>
      </c>
      <c r="B875" s="36" t="s">
        <v>4702</v>
      </c>
      <c r="C875" s="36" t="s">
        <v>1863</v>
      </c>
      <c r="D875" s="36"/>
      <c r="E875" s="36" t="s">
        <v>4703</v>
      </c>
      <c r="F875" s="36"/>
    </row>
    <row r="876" ht="15.75" customHeight="1">
      <c r="A876" s="36" t="s">
        <v>4704</v>
      </c>
      <c r="B876" s="36" t="s">
        <v>4705</v>
      </c>
      <c r="C876" s="36" t="s">
        <v>1817</v>
      </c>
      <c r="D876" s="36" t="s">
        <v>4706</v>
      </c>
      <c r="E876" s="36" t="s">
        <v>4706</v>
      </c>
      <c r="F876" s="36"/>
    </row>
    <row r="877" ht="15.75" customHeight="1">
      <c r="A877" s="36" t="s">
        <v>4707</v>
      </c>
      <c r="B877" s="36" t="s">
        <v>4708</v>
      </c>
      <c r="C877" s="36" t="s">
        <v>1817</v>
      </c>
      <c r="D877" s="36" t="s">
        <v>4709</v>
      </c>
      <c r="E877" s="36" t="s">
        <v>4709</v>
      </c>
      <c r="F877" s="36"/>
    </row>
    <row r="878" ht="15.75" customHeight="1">
      <c r="A878" s="36" t="s">
        <v>4710</v>
      </c>
      <c r="B878" s="36" t="s">
        <v>4711</v>
      </c>
      <c r="C878" s="36" t="s">
        <v>1863</v>
      </c>
      <c r="D878" s="36" t="s">
        <v>4712</v>
      </c>
      <c r="E878" s="36"/>
      <c r="F878" s="36"/>
    </row>
    <row r="879" ht="15.75" customHeight="1">
      <c r="A879" s="36" t="s">
        <v>4713</v>
      </c>
      <c r="B879" s="36" t="s">
        <v>4714</v>
      </c>
      <c r="C879" s="36" t="s">
        <v>1817</v>
      </c>
      <c r="D879" s="36" t="s">
        <v>4715</v>
      </c>
      <c r="E879" s="36" t="s">
        <v>4716</v>
      </c>
      <c r="F879" s="36"/>
    </row>
    <row r="880" ht="15.75" customHeight="1">
      <c r="A880" s="36" t="s">
        <v>4717</v>
      </c>
      <c r="B880" s="36" t="s">
        <v>4718</v>
      </c>
      <c r="C880" s="36" t="s">
        <v>1817</v>
      </c>
      <c r="D880" s="36" t="s">
        <v>4719</v>
      </c>
      <c r="E880" s="36" t="s">
        <v>4719</v>
      </c>
      <c r="F880" s="36"/>
    </row>
    <row r="881" ht="15.75" customHeight="1">
      <c r="A881" s="36" t="s">
        <v>4720</v>
      </c>
      <c r="B881" s="36" t="s">
        <v>4721</v>
      </c>
      <c r="C881" s="36" t="s">
        <v>1817</v>
      </c>
      <c r="D881" s="36" t="s">
        <v>4722</v>
      </c>
      <c r="E881" s="36" t="s">
        <v>4722</v>
      </c>
      <c r="F881" s="36"/>
    </row>
    <row r="882" ht="15.75" customHeight="1">
      <c r="A882" s="36" t="s">
        <v>4723</v>
      </c>
      <c r="B882" s="36" t="s">
        <v>4724</v>
      </c>
      <c r="C882" s="36" t="s">
        <v>1817</v>
      </c>
      <c r="D882" s="36" t="s">
        <v>4725</v>
      </c>
      <c r="E882" s="36" t="s">
        <v>4725</v>
      </c>
      <c r="F882" s="36"/>
    </row>
    <row r="883" ht="15.75" customHeight="1">
      <c r="A883" s="36" t="s">
        <v>4726</v>
      </c>
      <c r="B883" s="36" t="s">
        <v>4727</v>
      </c>
      <c r="C883" s="36" t="s">
        <v>1817</v>
      </c>
      <c r="D883" s="36" t="s">
        <v>4725</v>
      </c>
      <c r="E883" s="36" t="s">
        <v>4725</v>
      </c>
      <c r="F883" s="36"/>
    </row>
    <row r="884" ht="15.75" customHeight="1">
      <c r="A884" s="36" t="s">
        <v>4728</v>
      </c>
      <c r="B884" s="36" t="s">
        <v>4729</v>
      </c>
      <c r="C884" s="36" t="s">
        <v>1817</v>
      </c>
      <c r="D884" s="36" t="s">
        <v>4730</v>
      </c>
      <c r="E884" s="36" t="s">
        <v>4730</v>
      </c>
      <c r="F884" s="36"/>
    </row>
    <row r="885" ht="15.75" customHeight="1">
      <c r="A885" s="36" t="s">
        <v>4731</v>
      </c>
      <c r="B885" s="36" t="s">
        <v>4732</v>
      </c>
      <c r="C885" s="36" t="s">
        <v>1817</v>
      </c>
      <c r="D885" s="36" t="s">
        <v>2269</v>
      </c>
      <c r="E885" s="36" t="s">
        <v>2269</v>
      </c>
      <c r="F885" s="36"/>
    </row>
    <row r="886" ht="15.75" customHeight="1">
      <c r="A886" s="36" t="s">
        <v>4733</v>
      </c>
      <c r="B886" s="36" t="s">
        <v>4734</v>
      </c>
      <c r="C886" s="36" t="s">
        <v>1817</v>
      </c>
      <c r="D886" s="36" t="s">
        <v>4735</v>
      </c>
      <c r="E886" s="36" t="s">
        <v>4736</v>
      </c>
      <c r="F886" s="36"/>
    </row>
    <row r="887" ht="15.75" customHeight="1">
      <c r="A887" s="36" t="s">
        <v>4737</v>
      </c>
      <c r="B887" s="36" t="s">
        <v>4738</v>
      </c>
      <c r="C887" s="36" t="s">
        <v>1817</v>
      </c>
      <c r="D887" s="36" t="s">
        <v>4739</v>
      </c>
      <c r="E887" s="36" t="s">
        <v>4739</v>
      </c>
      <c r="F887" s="36"/>
    </row>
    <row r="888" ht="15.75" customHeight="1">
      <c r="A888" s="36" t="s">
        <v>4740</v>
      </c>
      <c r="B888" s="36" t="s">
        <v>4741</v>
      </c>
      <c r="C888" s="36" t="s">
        <v>1817</v>
      </c>
      <c r="D888" s="36" t="s">
        <v>4742</v>
      </c>
      <c r="E888" s="36" t="s">
        <v>4742</v>
      </c>
      <c r="F888" s="36"/>
    </row>
    <row r="889" ht="15.75" customHeight="1">
      <c r="A889" s="36" t="s">
        <v>4743</v>
      </c>
      <c r="B889" s="36" t="s">
        <v>4744</v>
      </c>
      <c r="C889" s="36" t="s">
        <v>1863</v>
      </c>
      <c r="D889" s="36" t="s">
        <v>4745</v>
      </c>
      <c r="E889" s="36"/>
      <c r="F889" s="36"/>
    </row>
    <row r="890" ht="15.75" customHeight="1">
      <c r="A890" s="36" t="s">
        <v>4746</v>
      </c>
      <c r="B890" s="36" t="s">
        <v>4747</v>
      </c>
      <c r="C890" s="36" t="s">
        <v>1817</v>
      </c>
      <c r="D890" s="36" t="s">
        <v>4748</v>
      </c>
      <c r="E890" s="36" t="s">
        <v>4748</v>
      </c>
      <c r="F890" s="36"/>
    </row>
    <row r="891" ht="15.75" customHeight="1">
      <c r="A891" s="36" t="s">
        <v>4749</v>
      </c>
      <c r="B891" s="36" t="s">
        <v>4750</v>
      </c>
      <c r="C891" s="36" t="s">
        <v>1817</v>
      </c>
      <c r="D891" s="36" t="s">
        <v>4748</v>
      </c>
      <c r="E891" s="36" t="s">
        <v>4748</v>
      </c>
      <c r="F891" s="36"/>
    </row>
    <row r="892" ht="15.75" customHeight="1">
      <c r="A892" s="36" t="s">
        <v>4751</v>
      </c>
      <c r="B892" s="36" t="s">
        <v>4752</v>
      </c>
      <c r="C892" s="36" t="s">
        <v>1863</v>
      </c>
      <c r="D892" s="36" t="s">
        <v>4753</v>
      </c>
      <c r="E892" s="36" t="s">
        <v>4754</v>
      </c>
      <c r="F892" s="36"/>
    </row>
    <row r="893" ht="15.75" customHeight="1">
      <c r="A893" s="36" t="s">
        <v>4755</v>
      </c>
      <c r="B893" s="36" t="s">
        <v>4756</v>
      </c>
      <c r="C893" s="36" t="s">
        <v>1817</v>
      </c>
      <c r="D893" s="36" t="s">
        <v>4757</v>
      </c>
      <c r="E893" s="36" t="s">
        <v>4757</v>
      </c>
      <c r="F893" s="36"/>
    </row>
    <row r="894" ht="15.75" customHeight="1">
      <c r="A894" s="36" t="s">
        <v>4758</v>
      </c>
      <c r="B894" s="36" t="s">
        <v>4759</v>
      </c>
      <c r="C894" s="36" t="s">
        <v>1817</v>
      </c>
      <c r="D894" s="36" t="s">
        <v>2303</v>
      </c>
      <c r="E894" s="36" t="s">
        <v>2304</v>
      </c>
      <c r="F894" s="36"/>
    </row>
    <row r="895" ht="15.75" customHeight="1">
      <c r="A895" s="36" t="s">
        <v>4760</v>
      </c>
      <c r="B895" s="36" t="s">
        <v>4761</v>
      </c>
      <c r="C895" s="36" t="s">
        <v>1817</v>
      </c>
      <c r="D895" s="36" t="s">
        <v>4762</v>
      </c>
      <c r="E895" s="36" t="s">
        <v>4763</v>
      </c>
      <c r="F895" s="36"/>
    </row>
    <row r="896" ht="15.75" customHeight="1">
      <c r="A896" s="36" t="s">
        <v>4764</v>
      </c>
      <c r="B896" s="36" t="s">
        <v>4765</v>
      </c>
      <c r="C896" s="36" t="s">
        <v>1817</v>
      </c>
      <c r="D896" s="36" t="s">
        <v>4766</v>
      </c>
      <c r="E896" s="36" t="s">
        <v>4767</v>
      </c>
      <c r="F896" s="36"/>
    </row>
    <row r="897" ht="15.75" customHeight="1">
      <c r="A897" s="36" t="s">
        <v>4768</v>
      </c>
      <c r="B897" s="36" t="s">
        <v>4769</v>
      </c>
      <c r="C897" s="36" t="s">
        <v>1817</v>
      </c>
      <c r="D897" s="36" t="s">
        <v>4770</v>
      </c>
      <c r="E897" s="36" t="s">
        <v>4770</v>
      </c>
      <c r="F897" s="36"/>
    </row>
    <row r="898" ht="15.75" customHeight="1">
      <c r="A898" s="36" t="s">
        <v>4771</v>
      </c>
      <c r="B898" s="36" t="s">
        <v>4772</v>
      </c>
      <c r="C898" s="36" t="s">
        <v>1817</v>
      </c>
      <c r="D898" s="36" t="s">
        <v>4773</v>
      </c>
      <c r="E898" s="36" t="s">
        <v>4773</v>
      </c>
      <c r="F898" s="36"/>
    </row>
    <row r="899" ht="15.75" customHeight="1">
      <c r="A899" s="36" t="s">
        <v>4774</v>
      </c>
      <c r="B899" s="36" t="s">
        <v>4775</v>
      </c>
      <c r="C899" s="36" t="s">
        <v>1863</v>
      </c>
      <c r="D899" s="36" t="s">
        <v>4776</v>
      </c>
      <c r="E899" s="36"/>
      <c r="F899" s="36"/>
    </row>
    <row r="900" ht="15.75" customHeight="1">
      <c r="A900" s="36" t="s">
        <v>4777</v>
      </c>
      <c r="B900" s="36" t="s">
        <v>4778</v>
      </c>
      <c r="C900" s="36" t="s">
        <v>1817</v>
      </c>
      <c r="D900" s="36" t="s">
        <v>4779</v>
      </c>
      <c r="E900" s="36" t="s">
        <v>4779</v>
      </c>
      <c r="F900" s="36"/>
    </row>
    <row r="901" ht="15.75" customHeight="1">
      <c r="A901" s="36" t="s">
        <v>4780</v>
      </c>
      <c r="B901" s="36" t="s">
        <v>4781</v>
      </c>
      <c r="C901" s="36" t="s">
        <v>1817</v>
      </c>
      <c r="D901" s="36" t="s">
        <v>4782</v>
      </c>
      <c r="E901" s="36" t="s">
        <v>4782</v>
      </c>
      <c r="F901" s="36"/>
    </row>
    <row r="902" ht="15.75" customHeight="1">
      <c r="A902" s="36" t="s">
        <v>4783</v>
      </c>
      <c r="B902" s="36" t="s">
        <v>4784</v>
      </c>
      <c r="C902" s="36" t="s">
        <v>1817</v>
      </c>
      <c r="D902" s="36" t="s">
        <v>4785</v>
      </c>
      <c r="E902" s="36" t="s">
        <v>4785</v>
      </c>
      <c r="F902" s="36"/>
    </row>
    <row r="903" ht="15.75" customHeight="1">
      <c r="A903" s="36" t="s">
        <v>4786</v>
      </c>
      <c r="B903" s="36" t="s">
        <v>4787</v>
      </c>
      <c r="C903" s="36" t="s">
        <v>1817</v>
      </c>
      <c r="D903" s="36" t="s">
        <v>4788</v>
      </c>
      <c r="E903" s="36" t="s">
        <v>4789</v>
      </c>
      <c r="F903" s="36"/>
    </row>
    <row r="904" ht="15.75" customHeight="1">
      <c r="A904" s="36" t="s">
        <v>4790</v>
      </c>
      <c r="B904" s="36" t="s">
        <v>4791</v>
      </c>
      <c r="C904" s="36" t="s">
        <v>1817</v>
      </c>
      <c r="D904" s="36" t="s">
        <v>4792</v>
      </c>
      <c r="E904" s="36" t="s">
        <v>4792</v>
      </c>
      <c r="F904" s="36"/>
    </row>
    <row r="905" ht="15.75" customHeight="1">
      <c r="A905" s="36" t="s">
        <v>4793</v>
      </c>
      <c r="B905" s="36" t="s">
        <v>4794</v>
      </c>
      <c r="C905" s="36" t="s">
        <v>1817</v>
      </c>
      <c r="D905" s="36" t="s">
        <v>4795</v>
      </c>
      <c r="E905" s="36" t="s">
        <v>4796</v>
      </c>
      <c r="F905" s="36"/>
    </row>
    <row r="906" ht="15.75" customHeight="1">
      <c r="A906" s="36" t="s">
        <v>4797</v>
      </c>
      <c r="B906" s="36" t="s">
        <v>4798</v>
      </c>
      <c r="C906" s="36" t="s">
        <v>1863</v>
      </c>
      <c r="D906" s="36" t="s">
        <v>4799</v>
      </c>
      <c r="E906" s="36"/>
      <c r="F906" s="36"/>
    </row>
    <row r="907" ht="15.75" customHeight="1">
      <c r="A907" s="36" t="s">
        <v>4800</v>
      </c>
      <c r="B907" s="36" t="s">
        <v>4801</v>
      </c>
      <c r="C907" s="36" t="s">
        <v>1863</v>
      </c>
      <c r="D907" s="36" t="s">
        <v>4802</v>
      </c>
      <c r="E907" s="36" t="s">
        <v>4803</v>
      </c>
      <c r="F907" s="36"/>
    </row>
    <row r="908" ht="15.75" customHeight="1">
      <c r="A908" s="36" t="s">
        <v>4804</v>
      </c>
      <c r="B908" s="36" t="s">
        <v>4805</v>
      </c>
      <c r="C908" s="36" t="s">
        <v>1863</v>
      </c>
      <c r="D908" s="36" t="s">
        <v>4806</v>
      </c>
      <c r="E908" s="36" t="s">
        <v>4807</v>
      </c>
      <c r="F908" s="36"/>
    </row>
    <row r="909" ht="15.75" customHeight="1">
      <c r="A909" s="36" t="s">
        <v>4808</v>
      </c>
      <c r="B909" s="36" t="s">
        <v>4809</v>
      </c>
      <c r="C909" s="36" t="s">
        <v>1863</v>
      </c>
      <c r="D909" s="36" t="s">
        <v>4810</v>
      </c>
      <c r="E909" s="36" t="s">
        <v>4811</v>
      </c>
      <c r="F909" s="36"/>
    </row>
    <row r="910" ht="15.75" customHeight="1">
      <c r="A910" s="36" t="s">
        <v>4812</v>
      </c>
      <c r="B910" s="36" t="s">
        <v>4813</v>
      </c>
      <c r="C910" s="36" t="s">
        <v>1863</v>
      </c>
      <c r="D910" s="36" t="s">
        <v>4814</v>
      </c>
      <c r="E910" s="36" t="s">
        <v>4815</v>
      </c>
      <c r="F910" s="36"/>
    </row>
    <row r="911" ht="15.75" customHeight="1">
      <c r="A911" s="36" t="s">
        <v>4816</v>
      </c>
      <c r="B911" s="36" t="s">
        <v>4817</v>
      </c>
      <c r="C911" s="36" t="s">
        <v>1817</v>
      </c>
      <c r="D911" s="36" t="s">
        <v>4818</v>
      </c>
      <c r="E911" s="36" t="s">
        <v>4818</v>
      </c>
      <c r="F911" s="36"/>
    </row>
    <row r="912" ht="15.75" customHeight="1">
      <c r="A912" s="36" t="s">
        <v>4819</v>
      </c>
      <c r="B912" s="36" t="s">
        <v>4820</v>
      </c>
      <c r="C912" s="36" t="s">
        <v>1863</v>
      </c>
      <c r="D912" s="36"/>
      <c r="E912" s="36" t="s">
        <v>4821</v>
      </c>
      <c r="F912" s="36"/>
    </row>
    <row r="913" ht="15.75" customHeight="1">
      <c r="A913" s="36" t="s">
        <v>4822</v>
      </c>
      <c r="B913" s="36" t="s">
        <v>4823</v>
      </c>
      <c r="C913" s="36" t="s">
        <v>1863</v>
      </c>
      <c r="D913" s="36"/>
      <c r="E913" s="36" t="s">
        <v>4824</v>
      </c>
      <c r="F913" s="36"/>
    </row>
    <row r="914" ht="15.75" customHeight="1">
      <c r="A914" s="36" t="s">
        <v>4825</v>
      </c>
      <c r="B914" s="36" t="s">
        <v>2993</v>
      </c>
      <c r="C914" s="36" t="s">
        <v>1817</v>
      </c>
      <c r="D914" s="36" t="s">
        <v>2994</v>
      </c>
      <c r="E914" s="36" t="s">
        <v>2994</v>
      </c>
      <c r="F914" s="36"/>
    </row>
    <row r="915" ht="15.75" customHeight="1">
      <c r="A915" s="36" t="s">
        <v>4826</v>
      </c>
      <c r="B915" s="36" t="s">
        <v>4827</v>
      </c>
      <c r="C915" s="36" t="s">
        <v>1863</v>
      </c>
      <c r="D915" s="36"/>
      <c r="E915" s="36" t="s">
        <v>4828</v>
      </c>
      <c r="F915" s="36"/>
    </row>
    <row r="916" ht="15.75" customHeight="1">
      <c r="A916" s="36" t="s">
        <v>4829</v>
      </c>
      <c r="B916" s="36" t="s">
        <v>4830</v>
      </c>
      <c r="C916" s="36" t="s">
        <v>1863</v>
      </c>
      <c r="D916" s="36" t="s">
        <v>4831</v>
      </c>
      <c r="E916" s="36" t="s">
        <v>4832</v>
      </c>
      <c r="F916" s="36"/>
    </row>
    <row r="917" ht="15.75" customHeight="1">
      <c r="A917" s="36" t="s">
        <v>4833</v>
      </c>
      <c r="B917" s="36" t="s">
        <v>4834</v>
      </c>
      <c r="C917" s="36" t="s">
        <v>1863</v>
      </c>
      <c r="D917" s="36"/>
      <c r="E917" s="36" t="s">
        <v>4835</v>
      </c>
      <c r="F917" s="36"/>
    </row>
    <row r="918" ht="15.75" customHeight="1">
      <c r="A918" s="36" t="s">
        <v>4836</v>
      </c>
      <c r="B918" s="36" t="s">
        <v>4837</v>
      </c>
      <c r="C918" s="36" t="s">
        <v>1817</v>
      </c>
      <c r="D918" s="36" t="s">
        <v>4838</v>
      </c>
      <c r="E918" s="36" t="s">
        <v>4838</v>
      </c>
      <c r="F918" s="36"/>
    </row>
    <row r="919" ht="15.75" customHeight="1">
      <c r="A919" s="36" t="s">
        <v>4839</v>
      </c>
      <c r="B919" s="36" t="s">
        <v>4840</v>
      </c>
      <c r="C919" s="36" t="s">
        <v>1817</v>
      </c>
      <c r="D919" s="36" t="s">
        <v>4841</v>
      </c>
      <c r="E919" s="36" t="s">
        <v>4841</v>
      </c>
      <c r="F919" s="36"/>
    </row>
    <row r="920" ht="15.75" customHeight="1">
      <c r="A920" s="36" t="s">
        <v>4842</v>
      </c>
      <c r="B920" s="36" t="s">
        <v>4843</v>
      </c>
      <c r="C920" s="36" t="s">
        <v>1863</v>
      </c>
      <c r="D920" s="36" t="s">
        <v>4844</v>
      </c>
      <c r="E920" s="36" t="s">
        <v>4845</v>
      </c>
      <c r="F920" s="36"/>
    </row>
    <row r="921" ht="15.75" customHeight="1">
      <c r="A921" s="36" t="s">
        <v>4846</v>
      </c>
      <c r="B921" s="36" t="s">
        <v>4847</v>
      </c>
      <c r="C921" s="36" t="s">
        <v>1817</v>
      </c>
      <c r="D921" s="36" t="s">
        <v>4848</v>
      </c>
      <c r="E921" s="36" t="s">
        <v>4848</v>
      </c>
      <c r="F921" s="36"/>
    </row>
    <row r="922" ht="15.75" customHeight="1">
      <c r="A922" s="36" t="s">
        <v>4849</v>
      </c>
      <c r="B922" s="36" t="s">
        <v>4850</v>
      </c>
      <c r="C922" s="36" t="s">
        <v>1817</v>
      </c>
      <c r="D922" s="36" t="s">
        <v>2758</v>
      </c>
      <c r="E922" s="36" t="s">
        <v>2758</v>
      </c>
      <c r="F922" s="36"/>
    </row>
    <row r="923" ht="15.75" customHeight="1">
      <c r="A923" s="36" t="s">
        <v>4851</v>
      </c>
      <c r="B923" s="36" t="s">
        <v>4852</v>
      </c>
      <c r="C923" s="36" t="s">
        <v>1863</v>
      </c>
      <c r="D923" s="36"/>
      <c r="E923" s="36" t="s">
        <v>4853</v>
      </c>
      <c r="F923" s="36"/>
    </row>
    <row r="924" ht="15.75" customHeight="1">
      <c r="A924" s="36" t="s">
        <v>4854</v>
      </c>
      <c r="B924" s="36" t="s">
        <v>4855</v>
      </c>
      <c r="C924" s="36" t="s">
        <v>1863</v>
      </c>
      <c r="D924" s="36" t="s">
        <v>4856</v>
      </c>
      <c r="E924" s="36" t="s">
        <v>4857</v>
      </c>
      <c r="F924" s="36"/>
    </row>
    <row r="925" ht="15.75" customHeight="1">
      <c r="A925" s="36" t="s">
        <v>4858</v>
      </c>
      <c r="B925" s="36" t="s">
        <v>4859</v>
      </c>
      <c r="C925" s="36" t="s">
        <v>1863</v>
      </c>
      <c r="D925" s="36" t="s">
        <v>4860</v>
      </c>
      <c r="E925" s="36" t="s">
        <v>4861</v>
      </c>
      <c r="F925" s="36"/>
    </row>
    <row r="926" ht="15.75" customHeight="1">
      <c r="A926" s="36" t="s">
        <v>4862</v>
      </c>
      <c r="B926" s="36" t="s">
        <v>4863</v>
      </c>
      <c r="C926" s="36" t="s">
        <v>1863</v>
      </c>
      <c r="D926" s="36"/>
      <c r="E926" s="36" t="s">
        <v>4864</v>
      </c>
      <c r="F926" s="36"/>
    </row>
    <row r="927" ht="15.75" customHeight="1">
      <c r="A927" s="36" t="s">
        <v>4865</v>
      </c>
      <c r="B927" s="36" t="s">
        <v>4866</v>
      </c>
      <c r="C927" s="36" t="s">
        <v>1863</v>
      </c>
      <c r="D927" s="36"/>
      <c r="E927" s="36" t="s">
        <v>4867</v>
      </c>
      <c r="F927" s="36"/>
    </row>
    <row r="928" ht="15.75" customHeight="1">
      <c r="A928" s="36" t="s">
        <v>4868</v>
      </c>
      <c r="B928" s="36" t="s">
        <v>4869</v>
      </c>
      <c r="C928" s="36" t="s">
        <v>1863</v>
      </c>
      <c r="D928" s="36"/>
      <c r="E928" s="36" t="s">
        <v>4870</v>
      </c>
      <c r="F928" s="36"/>
    </row>
    <row r="929" ht="15.75" customHeight="1">
      <c r="A929" s="36" t="s">
        <v>4871</v>
      </c>
      <c r="B929" s="36" t="s">
        <v>4872</v>
      </c>
      <c r="C929" s="36" t="s">
        <v>1863</v>
      </c>
      <c r="D929" s="36" t="s">
        <v>4873</v>
      </c>
      <c r="E929" s="36"/>
      <c r="F929" s="36"/>
    </row>
    <row r="930" ht="15.75" customHeight="1">
      <c r="A930" s="36" t="s">
        <v>4874</v>
      </c>
      <c r="B930" s="36" t="s">
        <v>4875</v>
      </c>
      <c r="C930" s="36" t="s">
        <v>1863</v>
      </c>
      <c r="D930" s="36" t="s">
        <v>4876</v>
      </c>
      <c r="E930" s="36"/>
      <c r="F930" s="36"/>
    </row>
    <row r="931" ht="15.75" customHeight="1">
      <c r="A931" s="36" t="s">
        <v>4877</v>
      </c>
      <c r="B931" s="36" t="s">
        <v>4878</v>
      </c>
      <c r="C931" s="36" t="s">
        <v>1863</v>
      </c>
      <c r="D931" s="36"/>
      <c r="E931" s="36" t="s">
        <v>4879</v>
      </c>
      <c r="F931" s="36"/>
    </row>
    <row r="932" ht="15.75" customHeight="1">
      <c r="A932" s="36" t="s">
        <v>4880</v>
      </c>
      <c r="B932" s="36" t="s">
        <v>4881</v>
      </c>
      <c r="C932" s="36" t="s">
        <v>1863</v>
      </c>
      <c r="D932" s="36"/>
      <c r="E932" s="36" t="s">
        <v>4882</v>
      </c>
      <c r="F932" s="36"/>
    </row>
    <row r="933" ht="15.75" customHeight="1">
      <c r="A933" s="36" t="s">
        <v>4883</v>
      </c>
      <c r="B933" s="36" t="s">
        <v>4884</v>
      </c>
      <c r="C933" s="36" t="s">
        <v>1817</v>
      </c>
      <c r="D933" s="36" t="s">
        <v>4885</v>
      </c>
      <c r="E933" s="36" t="s">
        <v>4885</v>
      </c>
      <c r="F933" s="36"/>
    </row>
    <row r="934" ht="15.75" customHeight="1">
      <c r="A934" s="36" t="s">
        <v>4886</v>
      </c>
      <c r="B934" s="36" t="s">
        <v>4887</v>
      </c>
      <c r="C934" s="36" t="s">
        <v>1817</v>
      </c>
      <c r="D934" s="36" t="s">
        <v>4888</v>
      </c>
      <c r="E934" s="36" t="s">
        <v>4888</v>
      </c>
      <c r="F934" s="36"/>
    </row>
    <row r="935" ht="15.75" customHeight="1">
      <c r="A935" s="36" t="s">
        <v>4889</v>
      </c>
      <c r="B935" s="36" t="s">
        <v>4890</v>
      </c>
      <c r="C935" s="36" t="s">
        <v>1863</v>
      </c>
      <c r="D935" s="36"/>
      <c r="E935" s="36" t="s">
        <v>4891</v>
      </c>
      <c r="F935" s="36"/>
    </row>
    <row r="936" ht="15.75" customHeight="1">
      <c r="A936" s="36" t="s">
        <v>4892</v>
      </c>
      <c r="B936" s="36" t="s">
        <v>4893</v>
      </c>
      <c r="C936" s="36" t="s">
        <v>1863</v>
      </c>
      <c r="D936" s="36"/>
      <c r="E936" s="36" t="s">
        <v>4894</v>
      </c>
      <c r="F936" s="36"/>
    </row>
    <row r="937" ht="15.75" customHeight="1">
      <c r="A937" s="36" t="s">
        <v>4895</v>
      </c>
      <c r="B937" s="36" t="s">
        <v>4896</v>
      </c>
      <c r="C937" s="36" t="s">
        <v>1817</v>
      </c>
      <c r="D937" s="36" t="s">
        <v>4897</v>
      </c>
      <c r="E937" s="36" t="s">
        <v>4898</v>
      </c>
      <c r="F937" s="36"/>
    </row>
    <row r="938" ht="15.75" customHeight="1">
      <c r="A938" s="36" t="s">
        <v>4899</v>
      </c>
      <c r="B938" s="36" t="s">
        <v>4900</v>
      </c>
      <c r="C938" s="36" t="s">
        <v>1863</v>
      </c>
      <c r="D938" s="36"/>
      <c r="E938" s="36" t="s">
        <v>4901</v>
      </c>
      <c r="F938" s="36"/>
    </row>
    <row r="939" ht="15.75" customHeight="1">
      <c r="A939" s="36" t="s">
        <v>4902</v>
      </c>
      <c r="B939" s="36" t="s">
        <v>4903</v>
      </c>
      <c r="C939" s="36" t="s">
        <v>1817</v>
      </c>
      <c r="D939" s="36" t="s">
        <v>4904</v>
      </c>
      <c r="E939" s="36" t="s">
        <v>4904</v>
      </c>
      <c r="F939" s="36"/>
    </row>
    <row r="940" ht="15.75" customHeight="1">
      <c r="A940" s="36" t="s">
        <v>4905</v>
      </c>
      <c r="B940" s="36" t="s">
        <v>4906</v>
      </c>
      <c r="C940" s="36" t="s">
        <v>1863</v>
      </c>
      <c r="D940" s="36"/>
      <c r="E940" s="36" t="s">
        <v>4907</v>
      </c>
      <c r="F940" s="36"/>
    </row>
    <row r="941" ht="15.75" customHeight="1">
      <c r="A941" s="36" t="s">
        <v>4908</v>
      </c>
      <c r="B941" s="36" t="s">
        <v>4909</v>
      </c>
      <c r="C941" s="36" t="s">
        <v>1840</v>
      </c>
      <c r="D941" s="36" t="s">
        <v>4910</v>
      </c>
      <c r="E941" s="36" t="s">
        <v>4908</v>
      </c>
      <c r="F941" s="36"/>
    </row>
    <row r="942" ht="15.75" customHeight="1">
      <c r="A942" s="36" t="s">
        <v>4911</v>
      </c>
      <c r="B942" s="36" t="s">
        <v>4912</v>
      </c>
      <c r="C942" s="36" t="s">
        <v>1817</v>
      </c>
      <c r="D942" s="36" t="s">
        <v>4913</v>
      </c>
      <c r="E942" s="36" t="s">
        <v>4913</v>
      </c>
      <c r="F942" s="36"/>
    </row>
    <row r="943" ht="15.75" customHeight="1">
      <c r="A943" s="36" t="s">
        <v>4914</v>
      </c>
      <c r="B943" s="36" t="s">
        <v>4915</v>
      </c>
      <c r="C943" s="36" t="s">
        <v>1817</v>
      </c>
      <c r="D943" s="36" t="s">
        <v>4913</v>
      </c>
      <c r="E943" s="36" t="s">
        <v>4913</v>
      </c>
      <c r="F943" s="36"/>
    </row>
    <row r="944" ht="15.75" customHeight="1">
      <c r="A944" s="36" t="s">
        <v>4916</v>
      </c>
      <c r="B944" s="36" t="s">
        <v>4917</v>
      </c>
      <c r="C944" s="36" t="s">
        <v>1817</v>
      </c>
      <c r="D944" s="36" t="s">
        <v>4913</v>
      </c>
      <c r="E944" s="36" t="s">
        <v>4913</v>
      </c>
      <c r="F944" s="36"/>
    </row>
    <row r="945" ht="15.75" customHeight="1">
      <c r="A945" s="36" t="s">
        <v>4918</v>
      </c>
      <c r="B945" s="36" t="s">
        <v>4919</v>
      </c>
      <c r="C945" s="36" t="s">
        <v>1817</v>
      </c>
      <c r="D945" s="36" t="s">
        <v>4913</v>
      </c>
      <c r="E945" s="36" t="s">
        <v>4913</v>
      </c>
      <c r="F945" s="36"/>
    </row>
    <row r="946" ht="15.75" customHeight="1">
      <c r="A946" s="36" t="s">
        <v>4920</v>
      </c>
      <c r="B946" s="36" t="s">
        <v>4921</v>
      </c>
      <c r="C946" s="36" t="s">
        <v>1863</v>
      </c>
      <c r="D946" s="36"/>
      <c r="E946" s="36" t="s">
        <v>4922</v>
      </c>
      <c r="F946" s="36"/>
    </row>
    <row r="947" ht="15.75" customHeight="1">
      <c r="A947" s="36" t="s">
        <v>4923</v>
      </c>
      <c r="B947" s="36" t="s">
        <v>4924</v>
      </c>
      <c r="C947" s="36" t="s">
        <v>1863</v>
      </c>
      <c r="D947" s="36"/>
      <c r="E947" s="36" t="s">
        <v>4925</v>
      </c>
      <c r="F947" s="36"/>
    </row>
    <row r="948" ht="15.75" customHeight="1">
      <c r="A948" s="36" t="s">
        <v>4926</v>
      </c>
      <c r="B948" s="36" t="s">
        <v>4927</v>
      </c>
      <c r="C948" s="36" t="s">
        <v>1863</v>
      </c>
      <c r="D948" s="36"/>
      <c r="E948" s="36" t="s">
        <v>4928</v>
      </c>
      <c r="F948" s="36"/>
    </row>
    <row r="949" ht="15.75" customHeight="1">
      <c r="A949" s="36" t="s">
        <v>4929</v>
      </c>
      <c r="B949" s="36" t="s">
        <v>4930</v>
      </c>
      <c r="C949" s="36" t="s">
        <v>1863</v>
      </c>
      <c r="D949" s="36"/>
      <c r="E949" s="36" t="s">
        <v>4931</v>
      </c>
      <c r="F949" s="36"/>
    </row>
    <row r="950" ht="15.75" customHeight="1">
      <c r="A950" s="36" t="s">
        <v>4932</v>
      </c>
      <c r="B950" s="36" t="s">
        <v>4933</v>
      </c>
      <c r="C950" s="36" t="s">
        <v>1863</v>
      </c>
      <c r="D950" s="36" t="s">
        <v>4934</v>
      </c>
      <c r="E950" s="36" t="s">
        <v>4935</v>
      </c>
      <c r="F950" s="36"/>
    </row>
    <row r="951" ht="15.75" customHeight="1">
      <c r="A951" s="36" t="s">
        <v>4936</v>
      </c>
      <c r="B951" s="36" t="s">
        <v>4937</v>
      </c>
      <c r="C951" s="36" t="s">
        <v>1863</v>
      </c>
      <c r="D951" s="36"/>
      <c r="E951" s="36" t="s">
        <v>4938</v>
      </c>
      <c r="F951" s="36"/>
    </row>
    <row r="952" ht="15.75" customHeight="1">
      <c r="A952" s="36" t="s">
        <v>4939</v>
      </c>
      <c r="B952" s="36" t="s">
        <v>4940</v>
      </c>
      <c r="C952" s="36" t="s">
        <v>1863</v>
      </c>
      <c r="D952" s="36"/>
      <c r="E952" s="36" t="s">
        <v>4941</v>
      </c>
      <c r="F952" s="36"/>
    </row>
    <row r="953" ht="15.75" customHeight="1">
      <c r="A953" s="36" t="s">
        <v>4942</v>
      </c>
      <c r="B953" s="36" t="s">
        <v>4943</v>
      </c>
      <c r="C953" s="36" t="s">
        <v>1863</v>
      </c>
      <c r="D953" s="36"/>
      <c r="E953" s="36" t="s">
        <v>4944</v>
      </c>
      <c r="F953" s="36"/>
    </row>
    <row r="954" ht="15.75" customHeight="1">
      <c r="A954" s="36" t="s">
        <v>4945</v>
      </c>
      <c r="B954" s="36" t="s">
        <v>4946</v>
      </c>
      <c r="C954" s="36" t="s">
        <v>1863</v>
      </c>
      <c r="D954" s="36"/>
      <c r="E954" s="36" t="s">
        <v>4947</v>
      </c>
      <c r="F954" s="36"/>
    </row>
    <row r="955" ht="15.75" customHeight="1">
      <c r="A955" s="36" t="s">
        <v>4948</v>
      </c>
      <c r="B955" s="36" t="s">
        <v>4949</v>
      </c>
      <c r="C955" s="36" t="s">
        <v>1817</v>
      </c>
      <c r="D955" s="36" t="s">
        <v>4950</v>
      </c>
      <c r="E955" s="36" t="s">
        <v>4950</v>
      </c>
      <c r="F955" s="36"/>
    </row>
    <row r="956" ht="15.75" customHeight="1">
      <c r="A956" s="36" t="s">
        <v>4951</v>
      </c>
      <c r="B956" s="36" t="s">
        <v>4952</v>
      </c>
      <c r="C956" s="36" t="s">
        <v>1817</v>
      </c>
      <c r="D956" s="36" t="s">
        <v>4953</v>
      </c>
      <c r="E956" s="36" t="s">
        <v>4953</v>
      </c>
      <c r="F956" s="36"/>
    </row>
    <row r="957" ht="15.75" customHeight="1">
      <c r="A957" s="36" t="s">
        <v>4954</v>
      </c>
      <c r="B957" s="36" t="s">
        <v>4955</v>
      </c>
      <c r="C957" s="36" t="s">
        <v>1817</v>
      </c>
      <c r="D957" s="36" t="s">
        <v>4956</v>
      </c>
      <c r="E957" s="36" t="s">
        <v>4956</v>
      </c>
      <c r="F957" s="36"/>
    </row>
    <row r="958" ht="15.75" customHeight="1">
      <c r="A958" s="36" t="s">
        <v>4957</v>
      </c>
      <c r="B958" s="36" t="s">
        <v>4958</v>
      </c>
      <c r="C958" s="36" t="s">
        <v>1817</v>
      </c>
      <c r="D958" s="36" t="s">
        <v>4959</v>
      </c>
      <c r="E958" s="36" t="s">
        <v>4959</v>
      </c>
      <c r="F958" s="36"/>
    </row>
    <row r="959" ht="15.75" customHeight="1">
      <c r="A959" s="36" t="s">
        <v>4960</v>
      </c>
      <c r="B959" s="36" t="s">
        <v>4961</v>
      </c>
      <c r="C959" s="36" t="s">
        <v>1863</v>
      </c>
      <c r="D959" s="36"/>
      <c r="E959" s="36" t="s">
        <v>4962</v>
      </c>
      <c r="F959" s="36"/>
    </row>
    <row r="960" ht="15.75" customHeight="1">
      <c r="A960" s="36" t="s">
        <v>4963</v>
      </c>
      <c r="B960" s="36" t="s">
        <v>4964</v>
      </c>
      <c r="C960" s="36" t="s">
        <v>1863</v>
      </c>
      <c r="D960" s="36"/>
      <c r="E960" s="36" t="s">
        <v>4965</v>
      </c>
      <c r="F960" s="36"/>
    </row>
    <row r="961" ht="15.75" customHeight="1">
      <c r="A961" s="36" t="s">
        <v>4966</v>
      </c>
      <c r="B961" s="36" t="s">
        <v>4967</v>
      </c>
      <c r="C961" s="36" t="s">
        <v>1863</v>
      </c>
      <c r="D961" s="36"/>
      <c r="E961" s="36" t="s">
        <v>4968</v>
      </c>
      <c r="F961" s="36"/>
    </row>
    <row r="962" ht="15.75" customHeight="1">
      <c r="A962" s="36" t="s">
        <v>4969</v>
      </c>
      <c r="B962" s="36" t="s">
        <v>4970</v>
      </c>
      <c r="C962" s="36" t="s">
        <v>1817</v>
      </c>
      <c r="D962" s="36" t="s">
        <v>4971</v>
      </c>
      <c r="E962" s="36" t="s">
        <v>4971</v>
      </c>
      <c r="F962" s="36"/>
    </row>
    <row r="963" ht="15.75" customHeight="1">
      <c r="A963" s="36" t="s">
        <v>4972</v>
      </c>
      <c r="B963" s="36" t="s">
        <v>4973</v>
      </c>
      <c r="C963" s="36" t="s">
        <v>1817</v>
      </c>
      <c r="D963" s="36" t="s">
        <v>4974</v>
      </c>
      <c r="E963" s="36" t="s">
        <v>4975</v>
      </c>
      <c r="F963" s="36"/>
    </row>
    <row r="964" ht="15.75" customHeight="1">
      <c r="A964" s="36" t="s">
        <v>4976</v>
      </c>
      <c r="B964" s="36" t="s">
        <v>4977</v>
      </c>
      <c r="C964" s="36" t="s">
        <v>1863</v>
      </c>
      <c r="D964" s="36"/>
      <c r="E964" s="36" t="s">
        <v>4978</v>
      </c>
      <c r="F964" s="36"/>
    </row>
    <row r="965" ht="15.75" customHeight="1">
      <c r="A965" s="36" t="s">
        <v>4979</v>
      </c>
      <c r="B965" s="36" t="s">
        <v>4980</v>
      </c>
      <c r="C965" s="36" t="s">
        <v>1817</v>
      </c>
      <c r="D965" s="36" t="s">
        <v>4981</v>
      </c>
      <c r="E965" s="36" t="s">
        <v>4981</v>
      </c>
      <c r="F965" s="36"/>
    </row>
    <row r="966" ht="15.75" customHeight="1">
      <c r="A966" s="36" t="s">
        <v>4982</v>
      </c>
      <c r="B966" s="36" t="s">
        <v>4983</v>
      </c>
      <c r="C966" s="36" t="s">
        <v>1863</v>
      </c>
      <c r="D966" s="36" t="s">
        <v>4984</v>
      </c>
      <c r="E966" s="36" t="s">
        <v>4985</v>
      </c>
      <c r="F966" s="36"/>
    </row>
    <row r="967" ht="15.75" customHeight="1">
      <c r="A967" s="36" t="s">
        <v>4986</v>
      </c>
      <c r="B967" s="36" t="s">
        <v>4987</v>
      </c>
      <c r="C967" s="36" t="s">
        <v>1863</v>
      </c>
      <c r="D967" s="36" t="s">
        <v>4988</v>
      </c>
      <c r="E967" s="36"/>
      <c r="F967" s="36"/>
    </row>
    <row r="968" ht="15.75" customHeight="1">
      <c r="A968" s="36" t="s">
        <v>4989</v>
      </c>
      <c r="B968" s="36" t="s">
        <v>4990</v>
      </c>
      <c r="C968" s="36" t="s">
        <v>1817</v>
      </c>
      <c r="D968" s="36" t="s">
        <v>4991</v>
      </c>
      <c r="E968" s="36" t="s">
        <v>4992</v>
      </c>
      <c r="F968" s="36"/>
    </row>
    <row r="969" ht="15.75" customHeight="1">
      <c r="A969" s="36" t="s">
        <v>4993</v>
      </c>
      <c r="B969" s="36" t="s">
        <v>4994</v>
      </c>
      <c r="C969" s="36" t="s">
        <v>1817</v>
      </c>
      <c r="D969" s="36" t="s">
        <v>4995</v>
      </c>
      <c r="E969" s="36" t="s">
        <v>4995</v>
      </c>
      <c r="F969" s="36"/>
    </row>
    <row r="970" ht="15.75" customHeight="1">
      <c r="A970" s="36" t="s">
        <v>4996</v>
      </c>
      <c r="B970" s="36" t="s">
        <v>4997</v>
      </c>
      <c r="C970" s="36" t="s">
        <v>1817</v>
      </c>
      <c r="D970" s="36" t="s">
        <v>4998</v>
      </c>
      <c r="E970" s="36" t="s">
        <v>4998</v>
      </c>
      <c r="F970" s="36"/>
    </row>
    <row r="971" ht="15.75" customHeight="1">
      <c r="A971" s="36" t="s">
        <v>4999</v>
      </c>
      <c r="B971" s="36" t="s">
        <v>5000</v>
      </c>
      <c r="C971" s="36" t="s">
        <v>1863</v>
      </c>
      <c r="D971" s="36"/>
      <c r="E971" s="36" t="s">
        <v>5001</v>
      </c>
      <c r="F971" s="36"/>
    </row>
    <row r="972" ht="15.75" customHeight="1">
      <c r="A972" s="36" t="s">
        <v>5002</v>
      </c>
      <c r="B972" s="36" t="s">
        <v>5003</v>
      </c>
      <c r="C972" s="36" t="s">
        <v>1863</v>
      </c>
      <c r="D972" s="36"/>
      <c r="E972" s="36" t="s">
        <v>5004</v>
      </c>
      <c r="F972" s="36"/>
    </row>
    <row r="973" ht="15.75" customHeight="1">
      <c r="A973" s="36" t="s">
        <v>5005</v>
      </c>
      <c r="B973" s="36" t="s">
        <v>5006</v>
      </c>
      <c r="C973" s="36" t="s">
        <v>1863</v>
      </c>
      <c r="D973" s="36"/>
      <c r="E973" s="36" t="s">
        <v>5007</v>
      </c>
      <c r="F973" s="36"/>
    </row>
    <row r="974" ht="15.75" customHeight="1">
      <c r="A974" s="36" t="s">
        <v>5008</v>
      </c>
      <c r="B974" s="36" t="s">
        <v>5009</v>
      </c>
      <c r="C974" s="36" t="s">
        <v>1817</v>
      </c>
      <c r="D974" s="36" t="s">
        <v>5010</v>
      </c>
      <c r="E974" s="36" t="s">
        <v>5010</v>
      </c>
      <c r="F974" s="36"/>
    </row>
    <row r="975" ht="15.75" customHeight="1">
      <c r="A975" s="36" t="s">
        <v>5011</v>
      </c>
      <c r="B975" s="36" t="s">
        <v>5012</v>
      </c>
      <c r="C975" s="36" t="s">
        <v>1817</v>
      </c>
      <c r="D975" s="36" t="s">
        <v>5013</v>
      </c>
      <c r="E975" s="36" t="s">
        <v>5014</v>
      </c>
      <c r="F975" s="36"/>
    </row>
    <row r="976" ht="15.75" customHeight="1">
      <c r="A976" s="36" t="s">
        <v>5015</v>
      </c>
      <c r="B976" s="36" t="s">
        <v>5016</v>
      </c>
      <c r="C976" s="36" t="s">
        <v>1817</v>
      </c>
      <c r="D976" s="36" t="s">
        <v>5017</v>
      </c>
      <c r="E976" s="36" t="s">
        <v>5018</v>
      </c>
      <c r="F976" s="36"/>
    </row>
    <row r="977" ht="15.75" customHeight="1">
      <c r="A977" s="36" t="s">
        <v>5019</v>
      </c>
      <c r="B977" s="36" t="s">
        <v>5020</v>
      </c>
      <c r="C977" s="36" t="s">
        <v>1817</v>
      </c>
      <c r="D977" s="36" t="s">
        <v>5021</v>
      </c>
      <c r="E977" s="36" t="s">
        <v>5022</v>
      </c>
      <c r="F977" s="36"/>
    </row>
    <row r="978" ht="15.75" customHeight="1">
      <c r="A978" s="36" t="s">
        <v>5023</v>
      </c>
      <c r="B978" s="36" t="s">
        <v>5024</v>
      </c>
      <c r="C978" s="36" t="s">
        <v>1817</v>
      </c>
      <c r="D978" s="36" t="s">
        <v>5025</v>
      </c>
      <c r="E978" s="36" t="s">
        <v>5025</v>
      </c>
      <c r="F978" s="36"/>
    </row>
    <row r="979" ht="15.75" customHeight="1">
      <c r="A979" s="36" t="s">
        <v>5026</v>
      </c>
      <c r="B979" s="36" t="s">
        <v>5027</v>
      </c>
      <c r="C979" s="36" t="s">
        <v>1817</v>
      </c>
      <c r="D979" s="36" t="s">
        <v>5028</v>
      </c>
      <c r="E979" s="36" t="s">
        <v>5029</v>
      </c>
      <c r="F979" s="36"/>
    </row>
    <row r="980" ht="15.75" customHeight="1">
      <c r="A980" s="36" t="s">
        <v>5030</v>
      </c>
      <c r="B980" s="36" t="s">
        <v>5031</v>
      </c>
      <c r="C980" s="36" t="s">
        <v>1817</v>
      </c>
      <c r="D980" s="36" t="s">
        <v>5032</v>
      </c>
      <c r="E980" s="36" t="s">
        <v>5032</v>
      </c>
      <c r="F980" s="36"/>
    </row>
    <row r="981" ht="15.75" customHeight="1">
      <c r="A981" s="36" t="s">
        <v>5033</v>
      </c>
      <c r="B981" s="36" t="s">
        <v>5034</v>
      </c>
      <c r="C981" s="36" t="s">
        <v>1817</v>
      </c>
      <c r="D981" s="36" t="s">
        <v>5035</v>
      </c>
      <c r="E981" s="36" t="s">
        <v>5035</v>
      </c>
      <c r="F981" s="36"/>
    </row>
    <row r="982" ht="15.75" customHeight="1">
      <c r="A982" s="36" t="s">
        <v>5036</v>
      </c>
      <c r="B982" s="36" t="s">
        <v>5037</v>
      </c>
      <c r="C982" s="36" t="s">
        <v>1817</v>
      </c>
      <c r="D982" s="36" t="s">
        <v>5038</v>
      </c>
      <c r="E982" s="36" t="s">
        <v>5039</v>
      </c>
      <c r="F982" s="36"/>
    </row>
    <row r="983" ht="15.75" customHeight="1">
      <c r="A983" s="36" t="s">
        <v>5040</v>
      </c>
      <c r="B983" s="36" t="s">
        <v>5041</v>
      </c>
      <c r="C983" s="36" t="s">
        <v>1840</v>
      </c>
      <c r="D983" s="36" t="s">
        <v>5042</v>
      </c>
      <c r="E983" s="36" t="s">
        <v>5042</v>
      </c>
      <c r="F983" s="36"/>
    </row>
    <row r="984" ht="15.75" customHeight="1">
      <c r="A984" s="36" t="s">
        <v>5043</v>
      </c>
      <c r="B984" s="36" t="s">
        <v>5044</v>
      </c>
      <c r="C984" s="36" t="s">
        <v>1863</v>
      </c>
      <c r="D984" s="36"/>
      <c r="E984" s="36" t="s">
        <v>5045</v>
      </c>
      <c r="F984" s="36"/>
    </row>
    <row r="985" ht="15.75" customHeight="1">
      <c r="A985" s="36" t="s">
        <v>5046</v>
      </c>
      <c r="B985" s="36" t="s">
        <v>5047</v>
      </c>
      <c r="C985" s="36" t="s">
        <v>1863</v>
      </c>
      <c r="D985" s="36"/>
      <c r="E985" s="36" t="s">
        <v>5048</v>
      </c>
      <c r="F985" s="36"/>
    </row>
    <row r="986" ht="15.75" customHeight="1">
      <c r="A986" s="36" t="s">
        <v>5049</v>
      </c>
      <c r="B986" s="36" t="s">
        <v>5050</v>
      </c>
      <c r="C986" s="36" t="s">
        <v>1863</v>
      </c>
      <c r="D986" s="36" t="s">
        <v>5051</v>
      </c>
      <c r="E986" s="36" t="s">
        <v>5052</v>
      </c>
      <c r="F986" s="36"/>
    </row>
    <row r="987" ht="15.75" customHeight="1">
      <c r="A987" s="36" t="s">
        <v>5053</v>
      </c>
      <c r="B987" s="36" t="s">
        <v>5054</v>
      </c>
      <c r="C987" s="36" t="s">
        <v>1817</v>
      </c>
      <c r="D987" s="36" t="s">
        <v>5055</v>
      </c>
      <c r="E987" s="36" t="s">
        <v>5055</v>
      </c>
      <c r="F987" s="36"/>
    </row>
    <row r="988" ht="15.75" customHeight="1">
      <c r="A988" s="36" t="s">
        <v>5056</v>
      </c>
      <c r="B988" s="36" t="s">
        <v>5057</v>
      </c>
      <c r="C988" s="36" t="s">
        <v>1840</v>
      </c>
      <c r="D988" s="36" t="s">
        <v>5058</v>
      </c>
      <c r="E988" s="36" t="s">
        <v>5056</v>
      </c>
      <c r="F988" s="36"/>
    </row>
    <row r="989" ht="15.75" customHeight="1">
      <c r="A989" s="36" t="s">
        <v>5059</v>
      </c>
      <c r="B989" s="36" t="s">
        <v>5060</v>
      </c>
      <c r="C989" s="36" t="s">
        <v>1863</v>
      </c>
      <c r="D989" s="36"/>
      <c r="E989" s="36" t="s">
        <v>5061</v>
      </c>
      <c r="F989" s="36"/>
    </row>
    <row r="990" ht="15.75" customHeight="1">
      <c r="A990" s="36" t="s">
        <v>5062</v>
      </c>
      <c r="B990" s="36" t="s">
        <v>5063</v>
      </c>
      <c r="C990" s="36" t="s">
        <v>1817</v>
      </c>
      <c r="D990" s="36" t="s">
        <v>5064</v>
      </c>
      <c r="E990" s="36" t="s">
        <v>5064</v>
      </c>
      <c r="F990" s="36"/>
    </row>
    <row r="991" ht="15.75" customHeight="1">
      <c r="A991" s="36" t="s">
        <v>5065</v>
      </c>
      <c r="B991" s="36" t="s">
        <v>5066</v>
      </c>
      <c r="C991" s="36" t="s">
        <v>1817</v>
      </c>
      <c r="D991" s="36" t="s">
        <v>5067</v>
      </c>
      <c r="E991" s="36" t="s">
        <v>5068</v>
      </c>
      <c r="F991" s="36"/>
    </row>
    <row r="992" ht="15.75" customHeight="1">
      <c r="A992" s="36" t="s">
        <v>5069</v>
      </c>
      <c r="B992" s="36" t="s">
        <v>5070</v>
      </c>
      <c r="C992" s="36" t="s">
        <v>1817</v>
      </c>
      <c r="D992" s="36" t="s">
        <v>5071</v>
      </c>
      <c r="E992" s="36" t="s">
        <v>5071</v>
      </c>
      <c r="F992" s="36"/>
    </row>
    <row r="993" ht="15.75" customHeight="1">
      <c r="A993" s="36" t="s">
        <v>5072</v>
      </c>
      <c r="B993" s="36" t="s">
        <v>5073</v>
      </c>
      <c r="C993" s="36" t="s">
        <v>1863</v>
      </c>
      <c r="D993" s="36"/>
      <c r="E993" s="36" t="s">
        <v>5074</v>
      </c>
      <c r="F993" s="36"/>
    </row>
    <row r="994" ht="15.75" customHeight="1">
      <c r="A994" s="36" t="s">
        <v>5075</v>
      </c>
      <c r="B994" s="36" t="s">
        <v>5076</v>
      </c>
      <c r="C994" s="36" t="s">
        <v>1863</v>
      </c>
      <c r="D994" s="36"/>
      <c r="E994" s="36" t="s">
        <v>5077</v>
      </c>
      <c r="F994" s="36"/>
    </row>
    <row r="995" ht="15.75" customHeight="1">
      <c r="A995" s="36" t="s">
        <v>5078</v>
      </c>
      <c r="B995" s="36" t="s">
        <v>5079</v>
      </c>
      <c r="C995" s="36" t="s">
        <v>1863</v>
      </c>
      <c r="D995" s="36" t="s">
        <v>5080</v>
      </c>
      <c r="E995" s="36" t="s">
        <v>5081</v>
      </c>
      <c r="F995" s="36"/>
    </row>
    <row r="996" ht="15.75" customHeight="1">
      <c r="A996" s="36" t="s">
        <v>5082</v>
      </c>
      <c r="B996" s="36" t="s">
        <v>5083</v>
      </c>
      <c r="C996" s="36" t="s">
        <v>1817</v>
      </c>
      <c r="D996" s="36" t="s">
        <v>5084</v>
      </c>
      <c r="E996" s="36" t="s">
        <v>5085</v>
      </c>
      <c r="F996" s="36"/>
    </row>
    <row r="997" ht="15.75" customHeight="1">
      <c r="A997" s="36" t="s">
        <v>5086</v>
      </c>
      <c r="B997" s="36" t="s">
        <v>5087</v>
      </c>
      <c r="C997" s="36" t="s">
        <v>1817</v>
      </c>
      <c r="D997" s="36" t="s">
        <v>5088</v>
      </c>
      <c r="E997" s="36" t="s">
        <v>5089</v>
      </c>
      <c r="F997" s="36"/>
    </row>
    <row r="998" ht="15.75" customHeight="1">
      <c r="A998" s="36" t="s">
        <v>5090</v>
      </c>
      <c r="B998" s="36" t="s">
        <v>5091</v>
      </c>
      <c r="C998" s="36" t="s">
        <v>1863</v>
      </c>
      <c r="D998" s="36" t="s">
        <v>5092</v>
      </c>
      <c r="E998" s="36" t="s">
        <v>5093</v>
      </c>
      <c r="F998" s="36"/>
    </row>
    <row r="999" ht="15.75" customHeight="1">
      <c r="A999" s="36" t="s">
        <v>5094</v>
      </c>
      <c r="B999" s="36" t="s">
        <v>5095</v>
      </c>
      <c r="C999" s="36" t="s">
        <v>1817</v>
      </c>
      <c r="D999" s="36" t="s">
        <v>5096</v>
      </c>
      <c r="E999" s="36" t="s">
        <v>5096</v>
      </c>
      <c r="F999" s="36"/>
    </row>
    <row r="1000" ht="15.75" customHeight="1">
      <c r="A1000" s="36" t="s">
        <v>5097</v>
      </c>
      <c r="B1000" s="36" t="s">
        <v>5098</v>
      </c>
      <c r="C1000" s="36" t="s">
        <v>1817</v>
      </c>
      <c r="D1000" s="36" t="s">
        <v>5099</v>
      </c>
      <c r="E1000" s="36" t="s">
        <v>5099</v>
      </c>
      <c r="F1000" s="36"/>
    </row>
    <row r="1001" ht="15.75" customHeight="1">
      <c r="A1001" s="36" t="s">
        <v>5100</v>
      </c>
      <c r="B1001" s="36" t="s">
        <v>5101</v>
      </c>
      <c r="C1001" s="36" t="s">
        <v>1863</v>
      </c>
      <c r="D1001" s="36"/>
      <c r="E1001" s="36" t="s">
        <v>5102</v>
      </c>
      <c r="F1001" s="36"/>
    </row>
    <row r="1002" ht="15.75" customHeight="1">
      <c r="A1002" s="36" t="s">
        <v>5103</v>
      </c>
      <c r="B1002" s="36" t="s">
        <v>5104</v>
      </c>
      <c r="C1002" s="36" t="s">
        <v>1863</v>
      </c>
      <c r="D1002" s="36"/>
      <c r="E1002" s="36" t="s">
        <v>5105</v>
      </c>
      <c r="F1002" s="36"/>
    </row>
    <row r="1003" ht="15.75" customHeight="1">
      <c r="A1003" s="36" t="s">
        <v>5106</v>
      </c>
      <c r="B1003" s="36" t="s">
        <v>5107</v>
      </c>
      <c r="C1003" s="36" t="s">
        <v>1817</v>
      </c>
      <c r="D1003" s="36" t="s">
        <v>5108</v>
      </c>
      <c r="E1003" s="36" t="s">
        <v>5109</v>
      </c>
      <c r="F1003" s="36"/>
    </row>
    <row r="1004" ht="15.75" customHeight="1">
      <c r="A1004" s="36" t="s">
        <v>5110</v>
      </c>
      <c r="B1004" s="36" t="s">
        <v>5111</v>
      </c>
      <c r="C1004" s="36" t="s">
        <v>1863</v>
      </c>
      <c r="D1004" s="36"/>
      <c r="E1004" s="36" t="s">
        <v>5112</v>
      </c>
      <c r="F1004" s="36"/>
    </row>
    <row r="1005" ht="15.75" customHeight="1">
      <c r="A1005" s="36" t="s">
        <v>5113</v>
      </c>
      <c r="B1005" s="36" t="s">
        <v>5114</v>
      </c>
      <c r="C1005" s="36" t="s">
        <v>1817</v>
      </c>
      <c r="D1005" s="36" t="s">
        <v>5115</v>
      </c>
      <c r="E1005" s="36" t="s">
        <v>5115</v>
      </c>
      <c r="F1005" s="36"/>
    </row>
    <row r="1006" ht="15.75" customHeight="1">
      <c r="A1006" s="36" t="s">
        <v>5116</v>
      </c>
      <c r="B1006" s="36" t="s">
        <v>5114</v>
      </c>
      <c r="C1006" s="36" t="s">
        <v>1817</v>
      </c>
      <c r="D1006" s="36" t="s">
        <v>5115</v>
      </c>
      <c r="E1006" s="36" t="s">
        <v>5115</v>
      </c>
      <c r="F1006" s="36"/>
    </row>
    <row r="1007" ht="15.75" customHeight="1">
      <c r="A1007" s="36" t="s">
        <v>5117</v>
      </c>
      <c r="B1007" s="36" t="s">
        <v>5118</v>
      </c>
      <c r="C1007" s="36" t="s">
        <v>1863</v>
      </c>
      <c r="D1007" s="36"/>
      <c r="E1007" s="36" t="s">
        <v>5119</v>
      </c>
      <c r="F1007" s="36"/>
    </row>
    <row r="1008" ht="15.75" customHeight="1">
      <c r="A1008" s="36" t="s">
        <v>5120</v>
      </c>
      <c r="B1008" s="36" t="s">
        <v>5121</v>
      </c>
      <c r="C1008" s="36" t="s">
        <v>1817</v>
      </c>
      <c r="D1008" s="36" t="s">
        <v>5122</v>
      </c>
      <c r="E1008" s="36" t="s">
        <v>5122</v>
      </c>
      <c r="F1008" s="36"/>
    </row>
    <row r="1009" ht="15.75" customHeight="1">
      <c r="A1009" s="36" t="s">
        <v>5123</v>
      </c>
      <c r="B1009" s="36" t="s">
        <v>5124</v>
      </c>
      <c r="C1009" s="36" t="s">
        <v>1863</v>
      </c>
      <c r="D1009" s="36"/>
      <c r="E1009" s="36" t="s">
        <v>5125</v>
      </c>
      <c r="F1009" s="36"/>
    </row>
    <row r="1010" ht="15.75" customHeight="1">
      <c r="A1010" s="36" t="s">
        <v>5126</v>
      </c>
      <c r="B1010" s="36" t="s">
        <v>5127</v>
      </c>
      <c r="C1010" s="36" t="s">
        <v>1863</v>
      </c>
      <c r="D1010" s="36"/>
      <c r="E1010" s="36" t="s">
        <v>3339</v>
      </c>
      <c r="F1010" s="36"/>
    </row>
    <row r="1011" ht="15.75" customHeight="1">
      <c r="A1011" s="36" t="s">
        <v>5128</v>
      </c>
      <c r="B1011" s="36" t="s">
        <v>5129</v>
      </c>
      <c r="C1011" s="36" t="s">
        <v>1863</v>
      </c>
      <c r="D1011" s="36" t="s">
        <v>5130</v>
      </c>
      <c r="E1011" s="36"/>
      <c r="F1011" s="36"/>
    </row>
    <row r="1012" ht="15.75" customHeight="1">
      <c r="A1012" s="36" t="s">
        <v>5131</v>
      </c>
      <c r="B1012" s="36" t="s">
        <v>5132</v>
      </c>
      <c r="C1012" s="36" t="s">
        <v>1863</v>
      </c>
      <c r="D1012" s="36"/>
      <c r="E1012" s="36" t="s">
        <v>5133</v>
      </c>
      <c r="F1012" s="36"/>
    </row>
    <row r="1013" ht="15.75" customHeight="1">
      <c r="A1013" s="36" t="s">
        <v>5134</v>
      </c>
      <c r="B1013" s="36" t="s">
        <v>5135</v>
      </c>
      <c r="C1013" s="36" t="s">
        <v>1817</v>
      </c>
      <c r="D1013" s="36" t="s">
        <v>5136</v>
      </c>
      <c r="E1013" s="36" t="s">
        <v>5136</v>
      </c>
      <c r="F1013" s="36"/>
    </row>
    <row r="1014" ht="15.75" customHeight="1">
      <c r="A1014" s="36" t="s">
        <v>5137</v>
      </c>
      <c r="B1014" s="36" t="s">
        <v>5138</v>
      </c>
      <c r="C1014" s="36" t="s">
        <v>1817</v>
      </c>
      <c r="D1014" s="36" t="s">
        <v>5139</v>
      </c>
      <c r="E1014" s="36" t="s">
        <v>5139</v>
      </c>
      <c r="F1014" s="36"/>
    </row>
    <row r="1015" ht="15.75" customHeight="1">
      <c r="A1015" s="36" t="s">
        <v>5140</v>
      </c>
      <c r="B1015" s="36" t="s">
        <v>5141</v>
      </c>
      <c r="C1015" s="36" t="s">
        <v>1863</v>
      </c>
      <c r="D1015" s="36" t="s">
        <v>5142</v>
      </c>
      <c r="E1015" s="36"/>
      <c r="F1015" s="36"/>
    </row>
    <row r="1016" ht="15.75" customHeight="1">
      <c r="A1016" s="36" t="s">
        <v>5143</v>
      </c>
      <c r="B1016" s="36" t="s">
        <v>5144</v>
      </c>
      <c r="C1016" s="36" t="s">
        <v>1863</v>
      </c>
      <c r="D1016" s="36" t="s">
        <v>5145</v>
      </c>
      <c r="E1016" s="36" t="s">
        <v>5146</v>
      </c>
      <c r="F1016" s="36"/>
    </row>
    <row r="1017" ht="15.75" customHeight="1">
      <c r="A1017" s="36" t="s">
        <v>5147</v>
      </c>
      <c r="B1017" s="36" t="s">
        <v>5148</v>
      </c>
      <c r="C1017" s="36" t="s">
        <v>1817</v>
      </c>
      <c r="D1017" s="36" t="s">
        <v>5149</v>
      </c>
      <c r="E1017" s="36" t="s">
        <v>5149</v>
      </c>
      <c r="F1017" s="36"/>
    </row>
    <row r="1018" ht="15.75" customHeight="1">
      <c r="A1018" s="36" t="s">
        <v>5150</v>
      </c>
      <c r="B1018" s="36" t="s">
        <v>5151</v>
      </c>
      <c r="C1018" s="36" t="s">
        <v>1817</v>
      </c>
      <c r="D1018" s="36" t="s">
        <v>5152</v>
      </c>
      <c r="E1018" s="36" t="s">
        <v>5152</v>
      </c>
      <c r="F1018" s="36"/>
    </row>
    <row r="1019" ht="15.75" customHeight="1">
      <c r="A1019" s="36" t="s">
        <v>5153</v>
      </c>
      <c r="B1019" s="36" t="s">
        <v>5154</v>
      </c>
      <c r="C1019" s="36" t="s">
        <v>1817</v>
      </c>
      <c r="D1019" s="36" t="s">
        <v>5155</v>
      </c>
      <c r="E1019" s="36" t="s">
        <v>5152</v>
      </c>
      <c r="F1019" s="36"/>
    </row>
    <row r="1020" ht="15.75" customHeight="1">
      <c r="A1020" s="36" t="s">
        <v>5156</v>
      </c>
      <c r="B1020" s="36" t="s">
        <v>5157</v>
      </c>
      <c r="C1020" s="36" t="s">
        <v>1817</v>
      </c>
      <c r="D1020" s="36" t="s">
        <v>5158</v>
      </c>
      <c r="E1020" s="36" t="s">
        <v>5158</v>
      </c>
      <c r="F1020" s="36"/>
    </row>
    <row r="1021" ht="15.75" customHeight="1">
      <c r="A1021" s="36" t="s">
        <v>5159</v>
      </c>
      <c r="B1021" s="36" t="s">
        <v>5160</v>
      </c>
      <c r="C1021" s="36" t="s">
        <v>1817</v>
      </c>
      <c r="D1021" s="36" t="s">
        <v>5161</v>
      </c>
      <c r="E1021" s="36" t="s">
        <v>5161</v>
      </c>
      <c r="F1021" s="36"/>
    </row>
    <row r="1022" ht="15.75" customHeight="1">
      <c r="A1022" s="36" t="s">
        <v>5162</v>
      </c>
      <c r="B1022" s="36" t="s">
        <v>5163</v>
      </c>
      <c r="C1022" s="36" t="s">
        <v>1863</v>
      </c>
      <c r="D1022" s="36"/>
      <c r="E1022" s="36" t="s">
        <v>5164</v>
      </c>
      <c r="F1022" s="36"/>
    </row>
    <row r="1023" ht="15.75" customHeight="1">
      <c r="A1023" s="36" t="s">
        <v>5165</v>
      </c>
      <c r="B1023" s="36" t="s">
        <v>5166</v>
      </c>
      <c r="C1023" s="36" t="s">
        <v>1863</v>
      </c>
      <c r="D1023" s="36" t="s">
        <v>5167</v>
      </c>
      <c r="E1023" s="36" t="s">
        <v>5168</v>
      </c>
      <c r="F1023" s="36"/>
    </row>
    <row r="1024" ht="15.75" customHeight="1">
      <c r="A1024" s="36" t="s">
        <v>5169</v>
      </c>
      <c r="B1024" s="36" t="s">
        <v>5170</v>
      </c>
      <c r="C1024" s="36" t="s">
        <v>1840</v>
      </c>
      <c r="D1024" s="36" t="s">
        <v>5042</v>
      </c>
      <c r="E1024" s="36" t="s">
        <v>5042</v>
      </c>
      <c r="F1024" s="36"/>
    </row>
    <row r="1025" ht="15.75" customHeight="1">
      <c r="A1025" s="36" t="s">
        <v>5171</v>
      </c>
      <c r="B1025" s="36" t="s">
        <v>5172</v>
      </c>
      <c r="C1025" s="36" t="s">
        <v>1840</v>
      </c>
      <c r="D1025" s="36" t="s">
        <v>5042</v>
      </c>
      <c r="E1025" s="36"/>
      <c r="F1025" s="36"/>
    </row>
    <row r="1026" ht="15.75" customHeight="1">
      <c r="A1026" s="36" t="s">
        <v>5173</v>
      </c>
      <c r="B1026" s="36" t="s">
        <v>5174</v>
      </c>
      <c r="C1026" s="36" t="s">
        <v>1840</v>
      </c>
      <c r="D1026" s="36" t="s">
        <v>5175</v>
      </c>
      <c r="E1026" s="36" t="s">
        <v>5176</v>
      </c>
      <c r="F1026" s="36"/>
    </row>
    <row r="1027" ht="15.75" customHeight="1">
      <c r="A1027" s="36" t="s">
        <v>5177</v>
      </c>
      <c r="B1027" s="36" t="s">
        <v>5178</v>
      </c>
      <c r="C1027" s="36" t="s">
        <v>1840</v>
      </c>
      <c r="D1027" s="36" t="s">
        <v>5179</v>
      </c>
      <c r="E1027" s="36"/>
      <c r="F1027" s="36"/>
    </row>
    <row r="1028" ht="15.75" customHeight="1">
      <c r="A1028" s="36" t="s">
        <v>5180</v>
      </c>
      <c r="B1028" s="36" t="s">
        <v>5181</v>
      </c>
      <c r="C1028" s="36" t="s">
        <v>1840</v>
      </c>
      <c r="D1028" s="36" t="s">
        <v>5182</v>
      </c>
      <c r="E1028" s="36" t="s">
        <v>5183</v>
      </c>
      <c r="F1028" s="36"/>
    </row>
    <row r="1029" ht="15.75" customHeight="1">
      <c r="A1029" s="36" t="s">
        <v>5184</v>
      </c>
      <c r="B1029" s="36" t="s">
        <v>5185</v>
      </c>
      <c r="C1029" s="36" t="s">
        <v>1863</v>
      </c>
      <c r="D1029" s="36" t="s">
        <v>5186</v>
      </c>
      <c r="E1029" s="36"/>
      <c r="F1029" s="36"/>
    </row>
    <row r="1030" ht="15.75" customHeight="1">
      <c r="A1030" s="36" t="s">
        <v>5187</v>
      </c>
      <c r="B1030" s="36" t="s">
        <v>5188</v>
      </c>
      <c r="C1030" s="36" t="s">
        <v>1817</v>
      </c>
      <c r="D1030" s="36" t="s">
        <v>5189</v>
      </c>
      <c r="E1030" s="36" t="s">
        <v>5190</v>
      </c>
      <c r="F1030" s="36"/>
    </row>
    <row r="1031" ht="15.75" customHeight="1">
      <c r="A1031" s="36" t="s">
        <v>5191</v>
      </c>
      <c r="B1031" s="36" t="s">
        <v>5192</v>
      </c>
      <c r="C1031" s="36" t="s">
        <v>1817</v>
      </c>
      <c r="D1031" s="36" t="s">
        <v>5193</v>
      </c>
      <c r="E1031" s="36" t="s">
        <v>5193</v>
      </c>
      <c r="F1031" s="36"/>
    </row>
    <row r="1032" ht="15.75" customHeight="1">
      <c r="A1032" s="36" t="s">
        <v>5194</v>
      </c>
      <c r="B1032" s="36" t="s">
        <v>5195</v>
      </c>
      <c r="C1032" s="36" t="s">
        <v>1840</v>
      </c>
      <c r="D1032" s="36" t="s">
        <v>5196</v>
      </c>
      <c r="E1032" s="36" t="s">
        <v>5197</v>
      </c>
      <c r="F1032" s="36"/>
    </row>
    <row r="1033" ht="15.75" customHeight="1">
      <c r="A1033" s="36" t="s">
        <v>5198</v>
      </c>
      <c r="B1033" s="36" t="s">
        <v>5199</v>
      </c>
      <c r="C1033" s="36" t="s">
        <v>1817</v>
      </c>
      <c r="D1033" s="36" t="s">
        <v>5200</v>
      </c>
      <c r="E1033" s="36" t="s">
        <v>5201</v>
      </c>
      <c r="F1033" s="36"/>
    </row>
    <row r="1034" ht="15.75" customHeight="1">
      <c r="A1034" s="36" t="s">
        <v>5202</v>
      </c>
      <c r="B1034" s="36" t="s">
        <v>5203</v>
      </c>
      <c r="C1034" s="36" t="s">
        <v>1863</v>
      </c>
      <c r="D1034" s="36"/>
      <c r="E1034" s="36" t="s">
        <v>5204</v>
      </c>
      <c r="F1034" s="36"/>
    </row>
    <row r="1035" ht="15.75" customHeight="1">
      <c r="A1035" s="36" t="s">
        <v>5205</v>
      </c>
      <c r="B1035" s="36" t="s">
        <v>5206</v>
      </c>
      <c r="C1035" s="36" t="s">
        <v>1817</v>
      </c>
      <c r="D1035" s="36" t="s">
        <v>5207</v>
      </c>
      <c r="E1035" s="36" t="s">
        <v>5208</v>
      </c>
      <c r="F1035" s="36"/>
    </row>
    <row r="1036" ht="15.75" customHeight="1">
      <c r="A1036" s="36" t="s">
        <v>5209</v>
      </c>
      <c r="B1036" s="36" t="s">
        <v>5210</v>
      </c>
      <c r="C1036" s="36" t="s">
        <v>1817</v>
      </c>
      <c r="D1036" s="36" t="s">
        <v>5211</v>
      </c>
      <c r="E1036" s="36" t="s">
        <v>5212</v>
      </c>
      <c r="F1036" s="36"/>
    </row>
    <row r="1037" ht="15.75" customHeight="1">
      <c r="A1037" s="36" t="s">
        <v>5213</v>
      </c>
      <c r="B1037" s="36" t="s">
        <v>5214</v>
      </c>
      <c r="C1037" s="36" t="s">
        <v>1863</v>
      </c>
      <c r="D1037" s="36"/>
      <c r="E1037" s="36" t="s">
        <v>5215</v>
      </c>
      <c r="F1037" s="36"/>
    </row>
    <row r="1038" ht="15.75" customHeight="1">
      <c r="A1038" s="36" t="s">
        <v>5216</v>
      </c>
      <c r="B1038" s="36" t="s">
        <v>5217</v>
      </c>
      <c r="C1038" s="36" t="s">
        <v>1817</v>
      </c>
      <c r="D1038" s="36" t="s">
        <v>5218</v>
      </c>
      <c r="E1038" s="36" t="s">
        <v>5219</v>
      </c>
      <c r="F1038" s="36"/>
    </row>
    <row r="1039" ht="15.75" customHeight="1">
      <c r="A1039" s="36" t="s">
        <v>5220</v>
      </c>
      <c r="B1039" s="36" t="s">
        <v>5221</v>
      </c>
      <c r="C1039" s="36" t="s">
        <v>1817</v>
      </c>
      <c r="D1039" s="36" t="s">
        <v>5222</v>
      </c>
      <c r="E1039" s="36" t="s">
        <v>5223</v>
      </c>
      <c r="F1039" s="36"/>
    </row>
    <row r="1040" ht="15.75" customHeight="1">
      <c r="A1040" s="36" t="s">
        <v>5224</v>
      </c>
      <c r="B1040" s="36" t="s">
        <v>5225</v>
      </c>
      <c r="C1040" s="36" t="s">
        <v>1817</v>
      </c>
      <c r="D1040" s="36" t="s">
        <v>5226</v>
      </c>
      <c r="E1040" s="36" t="s">
        <v>5226</v>
      </c>
      <c r="F1040" s="36"/>
    </row>
    <row r="1041" ht="15.75" customHeight="1">
      <c r="A1041" s="36" t="s">
        <v>5227</v>
      </c>
      <c r="B1041" s="36" t="s">
        <v>5228</v>
      </c>
      <c r="C1041" s="36" t="s">
        <v>1817</v>
      </c>
      <c r="D1041" s="36" t="s">
        <v>5229</v>
      </c>
      <c r="E1041" s="36" t="s">
        <v>5229</v>
      </c>
      <c r="F1041" s="36"/>
    </row>
    <row r="1042" ht="15.75" customHeight="1">
      <c r="A1042" s="36" t="s">
        <v>5230</v>
      </c>
      <c r="B1042" s="36" t="s">
        <v>5231</v>
      </c>
      <c r="C1042" s="36" t="s">
        <v>1863</v>
      </c>
      <c r="D1042" s="36" t="s">
        <v>5232</v>
      </c>
      <c r="E1042" s="36" t="s">
        <v>5233</v>
      </c>
      <c r="F1042" s="36"/>
    </row>
    <row r="1043" ht="15.75" customHeight="1">
      <c r="A1043" s="36" t="s">
        <v>5234</v>
      </c>
      <c r="B1043" s="36" t="s">
        <v>5235</v>
      </c>
      <c r="C1043" s="36" t="s">
        <v>1863</v>
      </c>
      <c r="D1043" s="36" t="s">
        <v>5236</v>
      </c>
      <c r="E1043" s="36" t="s">
        <v>5236</v>
      </c>
      <c r="F1043" s="36"/>
    </row>
    <row r="1044" ht="15.75" customHeight="1">
      <c r="A1044" s="36" t="s">
        <v>5237</v>
      </c>
      <c r="B1044" s="36" t="s">
        <v>5238</v>
      </c>
      <c r="C1044" s="36" t="s">
        <v>1863</v>
      </c>
      <c r="D1044" s="36" t="s">
        <v>5239</v>
      </c>
      <c r="E1044" s="36" t="s">
        <v>5240</v>
      </c>
      <c r="F1044" s="36"/>
    </row>
    <row r="1045" ht="15.75" customHeight="1">
      <c r="A1045" s="36" t="s">
        <v>5241</v>
      </c>
      <c r="B1045" s="36" t="s">
        <v>5242</v>
      </c>
      <c r="C1045" s="36" t="s">
        <v>1817</v>
      </c>
      <c r="D1045" s="36" t="s">
        <v>5243</v>
      </c>
      <c r="E1045" s="36" t="s">
        <v>5244</v>
      </c>
      <c r="F1045" s="36"/>
    </row>
    <row r="1046" ht="15.75" customHeight="1">
      <c r="A1046" s="36" t="s">
        <v>5245</v>
      </c>
      <c r="B1046" s="36" t="s">
        <v>5246</v>
      </c>
      <c r="C1046" s="36" t="s">
        <v>1817</v>
      </c>
      <c r="D1046" s="36" t="s">
        <v>5247</v>
      </c>
      <c r="E1046" s="36" t="s">
        <v>5247</v>
      </c>
      <c r="F1046" s="36"/>
    </row>
    <row r="1047" ht="15.75" customHeight="1">
      <c r="A1047" s="36" t="s">
        <v>5248</v>
      </c>
      <c r="B1047" s="36" t="s">
        <v>5249</v>
      </c>
      <c r="C1047" s="36" t="s">
        <v>1817</v>
      </c>
      <c r="D1047" s="36" t="s">
        <v>5250</v>
      </c>
      <c r="E1047" s="36" t="s">
        <v>5250</v>
      </c>
      <c r="F1047" s="36"/>
    </row>
    <row r="1048" ht="15.75" customHeight="1">
      <c r="A1048" s="36" t="s">
        <v>5251</v>
      </c>
      <c r="B1048" s="36" t="s">
        <v>5252</v>
      </c>
      <c r="C1048" s="36" t="s">
        <v>1817</v>
      </c>
      <c r="D1048" s="36" t="s">
        <v>5253</v>
      </c>
      <c r="E1048" s="36" t="s">
        <v>5253</v>
      </c>
      <c r="F1048" s="36"/>
    </row>
    <row r="1049" ht="15.75" customHeight="1">
      <c r="A1049" s="36" t="s">
        <v>5254</v>
      </c>
      <c r="B1049" s="36" t="s">
        <v>5255</v>
      </c>
      <c r="C1049" s="36" t="s">
        <v>1817</v>
      </c>
      <c r="D1049" s="36" t="s">
        <v>5256</v>
      </c>
      <c r="E1049" s="36" t="s">
        <v>5256</v>
      </c>
      <c r="F1049" s="36"/>
    </row>
    <row r="1050" ht="15.75" customHeight="1">
      <c r="A1050" s="36" t="s">
        <v>5257</v>
      </c>
      <c r="B1050" s="36" t="s">
        <v>5258</v>
      </c>
      <c r="C1050" s="36" t="s">
        <v>1817</v>
      </c>
      <c r="D1050" s="36" t="s">
        <v>5259</v>
      </c>
      <c r="E1050" s="36" t="s">
        <v>5259</v>
      </c>
      <c r="F1050" s="36"/>
    </row>
    <row r="1051" ht="15.75" customHeight="1">
      <c r="A1051" s="36" t="s">
        <v>5260</v>
      </c>
      <c r="B1051" s="36" t="s">
        <v>5261</v>
      </c>
      <c r="C1051" s="36" t="s">
        <v>1817</v>
      </c>
      <c r="D1051" s="36" t="s">
        <v>5262</v>
      </c>
      <c r="E1051" s="36" t="s">
        <v>5262</v>
      </c>
      <c r="F1051" s="36"/>
    </row>
    <row r="1052" ht="15.75" customHeight="1">
      <c r="A1052" s="36" t="s">
        <v>5263</v>
      </c>
      <c r="B1052" s="36" t="s">
        <v>5264</v>
      </c>
      <c r="C1052" s="36" t="s">
        <v>1863</v>
      </c>
      <c r="D1052" s="36"/>
      <c r="E1052" s="36" t="s">
        <v>5265</v>
      </c>
      <c r="F1052" s="36"/>
    </row>
    <row r="1053" ht="15.75" customHeight="1">
      <c r="A1053" s="36" t="s">
        <v>5266</v>
      </c>
      <c r="B1053" s="36" t="s">
        <v>5267</v>
      </c>
      <c r="C1053" s="36" t="s">
        <v>1817</v>
      </c>
      <c r="D1053" s="36" t="s">
        <v>4075</v>
      </c>
      <c r="E1053" s="36" t="s">
        <v>4075</v>
      </c>
      <c r="F1053" s="36"/>
    </row>
    <row r="1054" ht="15.75" customHeight="1">
      <c r="A1054" s="36" t="s">
        <v>5268</v>
      </c>
      <c r="B1054" s="36" t="s">
        <v>5269</v>
      </c>
      <c r="C1054" s="36" t="s">
        <v>1817</v>
      </c>
      <c r="D1054" s="36" t="s">
        <v>5270</v>
      </c>
      <c r="E1054" s="36" t="s">
        <v>5271</v>
      </c>
      <c r="F1054" s="36"/>
    </row>
    <row r="1055" ht="15.75" customHeight="1">
      <c r="A1055" s="36" t="s">
        <v>5272</v>
      </c>
      <c r="B1055" s="36" t="s">
        <v>5273</v>
      </c>
      <c r="C1055" s="36" t="s">
        <v>1817</v>
      </c>
      <c r="D1055" s="36" t="s">
        <v>5274</v>
      </c>
      <c r="E1055" s="36" t="s">
        <v>5274</v>
      </c>
      <c r="F1055" s="36"/>
    </row>
    <row r="1056" ht="15.75" customHeight="1">
      <c r="A1056" s="36" t="s">
        <v>5275</v>
      </c>
      <c r="B1056" s="36" t="s">
        <v>5276</v>
      </c>
      <c r="C1056" s="36" t="s">
        <v>1817</v>
      </c>
      <c r="D1056" s="36" t="s">
        <v>5277</v>
      </c>
      <c r="E1056" s="36" t="s">
        <v>5277</v>
      </c>
      <c r="F1056" s="36"/>
    </row>
    <row r="1057" ht="15.75" customHeight="1">
      <c r="A1057" s="36" t="s">
        <v>5278</v>
      </c>
      <c r="B1057" s="36" t="s">
        <v>5279</v>
      </c>
      <c r="C1057" s="36" t="s">
        <v>1863</v>
      </c>
      <c r="D1057" s="36" t="s">
        <v>5280</v>
      </c>
      <c r="E1057" s="36" t="s">
        <v>5281</v>
      </c>
      <c r="F1057" s="36"/>
    </row>
    <row r="1058" ht="15.75" customHeight="1">
      <c r="A1058" s="36" t="s">
        <v>5282</v>
      </c>
      <c r="B1058" s="36" t="s">
        <v>5283</v>
      </c>
      <c r="C1058" s="36" t="s">
        <v>1817</v>
      </c>
      <c r="D1058" s="36" t="s">
        <v>5284</v>
      </c>
      <c r="E1058" s="36" t="s">
        <v>5284</v>
      </c>
      <c r="F1058" s="36"/>
    </row>
    <row r="1059" ht="15.75" customHeight="1">
      <c r="A1059" s="36" t="s">
        <v>5285</v>
      </c>
      <c r="B1059" s="36" t="s">
        <v>5286</v>
      </c>
      <c r="C1059" s="36" t="s">
        <v>1817</v>
      </c>
      <c r="D1059" s="36" t="s">
        <v>4211</v>
      </c>
      <c r="E1059" s="36" t="s">
        <v>4211</v>
      </c>
      <c r="F1059" s="36"/>
    </row>
    <row r="1060" ht="15.75" customHeight="1">
      <c r="A1060" s="36" t="s">
        <v>5287</v>
      </c>
      <c r="B1060" s="36" t="s">
        <v>5288</v>
      </c>
      <c r="C1060" s="36" t="s">
        <v>1863</v>
      </c>
      <c r="D1060" s="36"/>
      <c r="E1060" s="36" t="s">
        <v>5289</v>
      </c>
      <c r="F1060" s="36"/>
    </row>
    <row r="1061" ht="15.75" customHeight="1">
      <c r="A1061" s="36" t="s">
        <v>5290</v>
      </c>
      <c r="B1061" s="36" t="s">
        <v>5291</v>
      </c>
      <c r="C1061" s="36" t="s">
        <v>1817</v>
      </c>
      <c r="D1061" s="36" t="s">
        <v>5292</v>
      </c>
      <c r="E1061" s="36" t="s">
        <v>5293</v>
      </c>
      <c r="F1061" s="36"/>
    </row>
    <row r="1062" ht="15.75" customHeight="1">
      <c r="A1062" s="36" t="s">
        <v>5294</v>
      </c>
      <c r="B1062" s="36" t="s">
        <v>5295</v>
      </c>
      <c r="C1062" s="36" t="s">
        <v>1863</v>
      </c>
      <c r="D1062" s="36"/>
      <c r="E1062" s="36" t="s">
        <v>5296</v>
      </c>
      <c r="F1062" s="36"/>
    </row>
    <row r="1063" ht="15.75" customHeight="1">
      <c r="A1063" s="36" t="s">
        <v>5297</v>
      </c>
      <c r="B1063" s="36" t="s">
        <v>5298</v>
      </c>
      <c r="C1063" s="36" t="s">
        <v>1817</v>
      </c>
      <c r="D1063" s="36" t="s">
        <v>5299</v>
      </c>
      <c r="E1063" s="36" t="s">
        <v>5300</v>
      </c>
      <c r="F1063" s="36"/>
    </row>
    <row r="1064" ht="15.75" customHeight="1">
      <c r="A1064" s="36" t="s">
        <v>5301</v>
      </c>
      <c r="B1064" s="36" t="s">
        <v>5302</v>
      </c>
      <c r="C1064" s="36" t="s">
        <v>1817</v>
      </c>
      <c r="D1064" s="36" t="s">
        <v>5303</v>
      </c>
      <c r="E1064" s="36" t="s">
        <v>5303</v>
      </c>
      <c r="F1064" s="36"/>
    </row>
    <row r="1065" ht="15.75" customHeight="1">
      <c r="A1065" s="36" t="s">
        <v>5304</v>
      </c>
      <c r="B1065" s="36" t="s">
        <v>5305</v>
      </c>
      <c r="C1065" s="36" t="s">
        <v>1817</v>
      </c>
      <c r="D1065" s="36" t="s">
        <v>5306</v>
      </c>
      <c r="E1065" s="36" t="s">
        <v>5306</v>
      </c>
      <c r="F1065" s="36"/>
    </row>
    <row r="1066" ht="15.75" customHeight="1">
      <c r="A1066" s="36" t="s">
        <v>5307</v>
      </c>
      <c r="B1066" s="36" t="s">
        <v>5308</v>
      </c>
      <c r="C1066" s="36" t="s">
        <v>1817</v>
      </c>
      <c r="D1066" s="36" t="s">
        <v>5309</v>
      </c>
      <c r="E1066" s="36" t="s">
        <v>5309</v>
      </c>
      <c r="F1066" s="36"/>
    </row>
    <row r="1067" ht="15.75" customHeight="1">
      <c r="A1067" s="36" t="s">
        <v>5310</v>
      </c>
      <c r="B1067" s="36" t="s">
        <v>5311</v>
      </c>
      <c r="C1067" s="36" t="s">
        <v>1817</v>
      </c>
      <c r="D1067" s="36" t="s">
        <v>5312</v>
      </c>
      <c r="E1067" s="36" t="s">
        <v>5312</v>
      </c>
      <c r="F1067" s="36"/>
    </row>
    <row r="1068" ht="15.75" customHeight="1">
      <c r="A1068" s="36" t="s">
        <v>5313</v>
      </c>
      <c r="B1068" s="36" t="s">
        <v>5314</v>
      </c>
      <c r="C1068" s="36" t="s">
        <v>1817</v>
      </c>
      <c r="D1068" s="36" t="s">
        <v>5315</v>
      </c>
      <c r="E1068" s="36" t="s">
        <v>5315</v>
      </c>
      <c r="F1068" s="36"/>
    </row>
    <row r="1069" ht="15.75" customHeight="1">
      <c r="A1069" s="36" t="s">
        <v>5316</v>
      </c>
      <c r="B1069" s="36" t="s">
        <v>5314</v>
      </c>
      <c r="C1069" s="36" t="s">
        <v>1817</v>
      </c>
      <c r="D1069" s="36" t="s">
        <v>5315</v>
      </c>
      <c r="E1069" s="36" t="s">
        <v>5315</v>
      </c>
      <c r="F1069" s="36"/>
    </row>
    <row r="1070" ht="15.75" customHeight="1">
      <c r="A1070" s="36" t="s">
        <v>5317</v>
      </c>
      <c r="B1070" s="36" t="s">
        <v>5318</v>
      </c>
      <c r="C1070" s="36" t="s">
        <v>1863</v>
      </c>
      <c r="D1070" s="36" t="s">
        <v>5319</v>
      </c>
      <c r="E1070" s="36" t="s">
        <v>5320</v>
      </c>
      <c r="F1070" s="36"/>
    </row>
    <row r="1071" ht="15.75" customHeight="1">
      <c r="A1071" s="36" t="s">
        <v>5321</v>
      </c>
      <c r="B1071" s="36" t="s">
        <v>5322</v>
      </c>
      <c r="C1071" s="36" t="s">
        <v>1863</v>
      </c>
      <c r="D1071" s="36" t="s">
        <v>5323</v>
      </c>
      <c r="E1071" s="36" t="s">
        <v>5324</v>
      </c>
      <c r="F1071" s="36"/>
    </row>
    <row r="1072" ht="15.75" customHeight="1">
      <c r="A1072" s="36" t="s">
        <v>5325</v>
      </c>
      <c r="B1072" s="36" t="s">
        <v>5326</v>
      </c>
      <c r="C1072" s="36" t="s">
        <v>1863</v>
      </c>
      <c r="D1072" s="36"/>
      <c r="E1072" s="36" t="s">
        <v>5327</v>
      </c>
      <c r="F1072" s="36"/>
    </row>
    <row r="1073" ht="15.75" customHeight="1">
      <c r="A1073" s="36" t="s">
        <v>5328</v>
      </c>
      <c r="B1073" s="36" t="s">
        <v>5329</v>
      </c>
      <c r="C1073" s="36" t="s">
        <v>1863</v>
      </c>
      <c r="D1073" s="36"/>
      <c r="E1073" s="36" t="s">
        <v>5330</v>
      </c>
      <c r="F1073" s="36"/>
    </row>
    <row r="1074" ht="15.75" customHeight="1">
      <c r="A1074" s="36" t="s">
        <v>5331</v>
      </c>
      <c r="B1074" s="36" t="s">
        <v>5332</v>
      </c>
      <c r="C1074" s="36" t="s">
        <v>1863</v>
      </c>
      <c r="D1074" s="36" t="s">
        <v>5333</v>
      </c>
      <c r="E1074" s="36"/>
      <c r="F1074" s="36"/>
    </row>
    <row r="1075" ht="15.75" customHeight="1">
      <c r="A1075" s="36" t="s">
        <v>5334</v>
      </c>
      <c r="B1075" s="36" t="s">
        <v>5335</v>
      </c>
      <c r="C1075" s="36" t="s">
        <v>1817</v>
      </c>
      <c r="D1075" s="36" t="s">
        <v>5336</v>
      </c>
      <c r="E1075" s="36" t="s">
        <v>5336</v>
      </c>
      <c r="F1075" s="36"/>
    </row>
    <row r="1076" ht="15.75" customHeight="1">
      <c r="A1076" s="36" t="s">
        <v>5337</v>
      </c>
      <c r="B1076" s="36" t="s">
        <v>5338</v>
      </c>
      <c r="C1076" s="36" t="s">
        <v>1817</v>
      </c>
      <c r="D1076" s="36" t="s">
        <v>5339</v>
      </c>
      <c r="E1076" s="36" t="s">
        <v>5339</v>
      </c>
      <c r="F1076" s="36"/>
    </row>
    <row r="1077" ht="15.75" customHeight="1">
      <c r="A1077" s="36" t="s">
        <v>5340</v>
      </c>
      <c r="B1077" s="36" t="s">
        <v>5341</v>
      </c>
      <c r="C1077" s="36" t="s">
        <v>1863</v>
      </c>
      <c r="D1077" s="36"/>
      <c r="E1077" s="36" t="s">
        <v>5342</v>
      </c>
      <c r="F1077" s="36"/>
    </row>
    <row r="1078" ht="15.75" customHeight="1">
      <c r="A1078" s="36" t="s">
        <v>5343</v>
      </c>
      <c r="B1078" s="36" t="s">
        <v>5344</v>
      </c>
      <c r="C1078" s="36" t="s">
        <v>1817</v>
      </c>
      <c r="D1078" s="36" t="s">
        <v>5345</v>
      </c>
      <c r="E1078" s="36" t="s">
        <v>5345</v>
      </c>
      <c r="F1078" s="36"/>
    </row>
    <row r="1079" ht="15.75" customHeight="1">
      <c r="A1079" s="36" t="s">
        <v>5346</v>
      </c>
      <c r="B1079" s="36" t="s">
        <v>5347</v>
      </c>
      <c r="C1079" s="36" t="s">
        <v>1863</v>
      </c>
      <c r="D1079" s="36"/>
      <c r="E1079" s="36" t="s">
        <v>5348</v>
      </c>
      <c r="F1079" s="36"/>
    </row>
    <row r="1080" ht="15.75" customHeight="1">
      <c r="A1080" s="36" t="s">
        <v>5349</v>
      </c>
      <c r="B1080" s="36" t="s">
        <v>5350</v>
      </c>
      <c r="C1080" s="36" t="s">
        <v>1817</v>
      </c>
      <c r="D1080" s="36" t="s">
        <v>5351</v>
      </c>
      <c r="E1080" s="36" t="s">
        <v>5351</v>
      </c>
      <c r="F1080" s="36"/>
    </row>
    <row r="1081" ht="15.75" customHeight="1">
      <c r="A1081" s="36" t="s">
        <v>5352</v>
      </c>
      <c r="B1081" s="36" t="s">
        <v>5353</v>
      </c>
      <c r="C1081" s="36" t="s">
        <v>1817</v>
      </c>
      <c r="D1081" s="36" t="s">
        <v>5354</v>
      </c>
      <c r="E1081" s="36" t="s">
        <v>5354</v>
      </c>
      <c r="F1081" s="36"/>
    </row>
    <row r="1082" ht="15.75" customHeight="1">
      <c r="A1082" s="36" t="s">
        <v>5355</v>
      </c>
      <c r="B1082" s="36" t="s">
        <v>5356</v>
      </c>
      <c r="C1082" s="36" t="s">
        <v>1817</v>
      </c>
      <c r="D1082" s="36" t="s">
        <v>5357</v>
      </c>
      <c r="E1082" s="36" t="s">
        <v>5357</v>
      </c>
      <c r="F1082" s="36"/>
    </row>
    <row r="1083" ht="15.75" customHeight="1">
      <c r="A1083" s="36" t="s">
        <v>5358</v>
      </c>
      <c r="B1083" s="36" t="s">
        <v>5359</v>
      </c>
      <c r="C1083" s="36" t="s">
        <v>1817</v>
      </c>
      <c r="D1083" s="36" t="s">
        <v>5360</v>
      </c>
      <c r="E1083" s="36" t="s">
        <v>5361</v>
      </c>
      <c r="F1083" s="36"/>
    </row>
    <row r="1084" ht="15.75" customHeight="1">
      <c r="A1084" s="36" t="s">
        <v>5362</v>
      </c>
      <c r="B1084" s="36" t="s">
        <v>5363</v>
      </c>
      <c r="C1084" s="36" t="s">
        <v>1817</v>
      </c>
      <c r="D1084" s="36" t="s">
        <v>5364</v>
      </c>
      <c r="E1084" s="36" t="s">
        <v>5364</v>
      </c>
      <c r="F1084" s="36"/>
    </row>
    <row r="1085" ht="15.75" customHeight="1">
      <c r="A1085" s="36" t="s">
        <v>5365</v>
      </c>
      <c r="B1085" s="36" t="s">
        <v>5366</v>
      </c>
      <c r="C1085" s="36" t="s">
        <v>1863</v>
      </c>
      <c r="D1085" s="36" t="s">
        <v>5367</v>
      </c>
      <c r="E1085" s="36" t="s">
        <v>5368</v>
      </c>
      <c r="F1085" s="36"/>
    </row>
    <row r="1086" ht="15.75" customHeight="1">
      <c r="A1086" s="36" t="s">
        <v>5369</v>
      </c>
      <c r="B1086" s="36" t="s">
        <v>5370</v>
      </c>
      <c r="C1086" s="36" t="s">
        <v>1863</v>
      </c>
      <c r="D1086" s="36"/>
      <c r="E1086" s="36" t="s">
        <v>5371</v>
      </c>
      <c r="F1086" s="36"/>
    </row>
    <row r="1087" ht="15.75" customHeight="1">
      <c r="A1087" s="36" t="s">
        <v>5372</v>
      </c>
      <c r="B1087" s="36" t="s">
        <v>5373</v>
      </c>
      <c r="C1087" s="36" t="s">
        <v>1863</v>
      </c>
      <c r="D1087" s="36"/>
      <c r="E1087" s="36" t="s">
        <v>5374</v>
      </c>
      <c r="F1087" s="36"/>
    </row>
    <row r="1088" ht="15.75" customHeight="1">
      <c r="A1088" s="36" t="s">
        <v>5375</v>
      </c>
      <c r="B1088" s="36" t="s">
        <v>5376</v>
      </c>
      <c r="C1088" s="36" t="s">
        <v>1863</v>
      </c>
      <c r="D1088" s="36"/>
      <c r="E1088" s="36" t="s">
        <v>5377</v>
      </c>
      <c r="F1088" s="36"/>
    </row>
    <row r="1089" ht="15.75" customHeight="1">
      <c r="A1089" s="36" t="s">
        <v>5378</v>
      </c>
      <c r="B1089" s="36" t="s">
        <v>5379</v>
      </c>
      <c r="C1089" s="36" t="s">
        <v>1863</v>
      </c>
      <c r="D1089" s="36"/>
      <c r="E1089" s="36" t="s">
        <v>5380</v>
      </c>
      <c r="F1089" s="36"/>
    </row>
    <row r="1090" ht="15.75" customHeight="1">
      <c r="A1090" s="36" t="s">
        <v>5381</v>
      </c>
      <c r="B1090" s="36" t="s">
        <v>5382</v>
      </c>
      <c r="C1090" s="36" t="s">
        <v>1863</v>
      </c>
      <c r="D1090" s="36"/>
      <c r="E1090" s="36" t="s">
        <v>5383</v>
      </c>
      <c r="F1090" s="36"/>
    </row>
    <row r="1091" ht="15.75" customHeight="1">
      <c r="A1091" s="36" t="s">
        <v>5384</v>
      </c>
      <c r="B1091" s="36" t="s">
        <v>5385</v>
      </c>
      <c r="C1091" s="36" t="s">
        <v>1863</v>
      </c>
      <c r="D1091" s="36"/>
      <c r="E1091" s="36" t="s">
        <v>5386</v>
      </c>
      <c r="F1091" s="36"/>
    </row>
    <row r="1092" ht="15.75" customHeight="1">
      <c r="A1092" s="36" t="s">
        <v>5387</v>
      </c>
      <c r="B1092" s="36" t="s">
        <v>5388</v>
      </c>
      <c r="C1092" s="36" t="s">
        <v>1863</v>
      </c>
      <c r="D1092" s="36"/>
      <c r="E1092" s="36" t="s">
        <v>5389</v>
      </c>
      <c r="F1092" s="36"/>
    </row>
    <row r="1093" ht="15.75" customHeight="1">
      <c r="A1093" s="36" t="s">
        <v>5390</v>
      </c>
      <c r="B1093" s="36" t="s">
        <v>5391</v>
      </c>
      <c r="C1093" s="36" t="s">
        <v>1817</v>
      </c>
      <c r="D1093" s="36" t="s">
        <v>5392</v>
      </c>
      <c r="E1093" s="36" t="s">
        <v>5392</v>
      </c>
      <c r="F1093" s="36"/>
    </row>
    <row r="1094" ht="15.75" customHeight="1">
      <c r="A1094" s="36" t="s">
        <v>5393</v>
      </c>
      <c r="B1094" s="36" t="s">
        <v>5394</v>
      </c>
      <c r="C1094" s="36" t="s">
        <v>1863</v>
      </c>
      <c r="D1094" s="36" t="s">
        <v>5395</v>
      </c>
      <c r="E1094" s="36" t="s">
        <v>5396</v>
      </c>
      <c r="F1094" s="36"/>
    </row>
    <row r="1095" ht="15.75" customHeight="1">
      <c r="A1095" s="36" t="s">
        <v>5397</v>
      </c>
      <c r="B1095" s="36" t="s">
        <v>5398</v>
      </c>
      <c r="C1095" s="36" t="s">
        <v>1817</v>
      </c>
      <c r="D1095" s="36" t="s">
        <v>5399</v>
      </c>
      <c r="E1095" s="36" t="s">
        <v>5400</v>
      </c>
      <c r="F1095" s="36"/>
    </row>
    <row r="1096" ht="15.75" customHeight="1">
      <c r="A1096" s="36" t="s">
        <v>5401</v>
      </c>
      <c r="B1096" s="36" t="s">
        <v>5402</v>
      </c>
      <c r="C1096" s="36" t="s">
        <v>1863</v>
      </c>
      <c r="D1096" s="36"/>
      <c r="E1096" s="36" t="s">
        <v>5403</v>
      </c>
      <c r="F1096" s="36"/>
    </row>
    <row r="1097" ht="15.75" customHeight="1">
      <c r="A1097" s="36" t="s">
        <v>5404</v>
      </c>
      <c r="B1097" s="36" t="s">
        <v>5405</v>
      </c>
      <c r="C1097" s="36" t="s">
        <v>1817</v>
      </c>
      <c r="D1097" s="36" t="s">
        <v>5406</v>
      </c>
      <c r="E1097" s="36" t="s">
        <v>5406</v>
      </c>
      <c r="F1097" s="36"/>
    </row>
    <row r="1098" ht="15.75" customHeight="1">
      <c r="A1098" s="36" t="s">
        <v>5407</v>
      </c>
      <c r="B1098" s="36" t="s">
        <v>5408</v>
      </c>
      <c r="C1098" s="36" t="s">
        <v>1863</v>
      </c>
      <c r="D1098" s="36"/>
      <c r="E1098" s="36" t="s">
        <v>5409</v>
      </c>
      <c r="F1098" s="36"/>
    </row>
    <row r="1099" ht="15.75" customHeight="1">
      <c r="A1099" s="36" t="s">
        <v>5410</v>
      </c>
      <c r="B1099" s="36" t="s">
        <v>5411</v>
      </c>
      <c r="C1099" s="36" t="s">
        <v>1817</v>
      </c>
      <c r="D1099" s="36" t="s">
        <v>5412</v>
      </c>
      <c r="E1099" s="36" t="s">
        <v>5412</v>
      </c>
      <c r="F1099" s="36"/>
    </row>
    <row r="1100" ht="15.75" customHeight="1">
      <c r="A1100" s="36" t="s">
        <v>5413</v>
      </c>
      <c r="B1100" s="36" t="s">
        <v>5414</v>
      </c>
      <c r="C1100" s="36" t="s">
        <v>1863</v>
      </c>
      <c r="D1100" s="36" t="s">
        <v>5415</v>
      </c>
      <c r="E1100" s="36" t="s">
        <v>5416</v>
      </c>
      <c r="F1100" s="36"/>
    </row>
    <row r="1101" ht="15.75" customHeight="1">
      <c r="A1101" s="36" t="s">
        <v>5417</v>
      </c>
      <c r="B1101" s="36" t="s">
        <v>5418</v>
      </c>
      <c r="C1101" s="36" t="s">
        <v>1817</v>
      </c>
      <c r="D1101" s="36" t="s">
        <v>5419</v>
      </c>
      <c r="E1101" s="36" t="s">
        <v>5420</v>
      </c>
      <c r="F1101" s="36"/>
    </row>
    <row r="1102" ht="15.75" customHeight="1">
      <c r="A1102" s="36" t="s">
        <v>5421</v>
      </c>
      <c r="B1102" s="36" t="s">
        <v>5422</v>
      </c>
      <c r="C1102" s="36" t="s">
        <v>1817</v>
      </c>
      <c r="D1102" s="36" t="s">
        <v>5423</v>
      </c>
      <c r="E1102" s="36" t="s">
        <v>5424</v>
      </c>
      <c r="F1102" s="36"/>
    </row>
    <row r="1103" ht="15.75" customHeight="1">
      <c r="A1103" s="36" t="s">
        <v>5425</v>
      </c>
      <c r="B1103" s="36" t="s">
        <v>5426</v>
      </c>
      <c r="C1103" s="36" t="s">
        <v>1817</v>
      </c>
      <c r="D1103" s="36" t="s">
        <v>5427</v>
      </c>
      <c r="E1103" s="36" t="s">
        <v>5427</v>
      </c>
      <c r="F1103" s="36"/>
    </row>
    <row r="1104" ht="15.75" customHeight="1">
      <c r="A1104" s="36" t="s">
        <v>5428</v>
      </c>
      <c r="B1104" s="36" t="s">
        <v>5429</v>
      </c>
      <c r="C1104" s="36" t="s">
        <v>1817</v>
      </c>
      <c r="D1104" s="36" t="s">
        <v>5430</v>
      </c>
      <c r="E1104" s="36" t="s">
        <v>5431</v>
      </c>
      <c r="F1104" s="36"/>
    </row>
    <row r="1105" ht="15.75" customHeight="1">
      <c r="A1105" s="36" t="s">
        <v>5432</v>
      </c>
      <c r="B1105" s="36" t="s">
        <v>5433</v>
      </c>
      <c r="C1105" s="36" t="s">
        <v>1817</v>
      </c>
      <c r="D1105" s="36" t="s">
        <v>5434</v>
      </c>
      <c r="E1105" s="36" t="s">
        <v>5434</v>
      </c>
      <c r="F1105" s="36"/>
    </row>
    <row r="1106" ht="15.75" customHeight="1">
      <c r="A1106" s="36" t="s">
        <v>5435</v>
      </c>
      <c r="B1106" s="36" t="s">
        <v>5436</v>
      </c>
      <c r="C1106" s="36" t="s">
        <v>1817</v>
      </c>
      <c r="D1106" s="36" t="s">
        <v>5437</v>
      </c>
      <c r="E1106" s="36" t="s">
        <v>5437</v>
      </c>
      <c r="F1106" s="36"/>
    </row>
    <row r="1107" ht="15.75" customHeight="1">
      <c r="A1107" s="36" t="s">
        <v>5438</v>
      </c>
      <c r="B1107" s="36" t="s">
        <v>5439</v>
      </c>
      <c r="C1107" s="36" t="s">
        <v>1863</v>
      </c>
      <c r="D1107" s="36"/>
      <c r="E1107" s="36" t="s">
        <v>5440</v>
      </c>
      <c r="F1107" s="36"/>
    </row>
    <row r="1108" ht="15.75" customHeight="1">
      <c r="A1108" s="36" t="s">
        <v>5441</v>
      </c>
      <c r="B1108" s="36" t="s">
        <v>5442</v>
      </c>
      <c r="C1108" s="36" t="s">
        <v>1817</v>
      </c>
      <c r="D1108" s="36" t="s">
        <v>5443</v>
      </c>
      <c r="E1108" s="36" t="s">
        <v>5444</v>
      </c>
      <c r="F1108" s="36"/>
    </row>
    <row r="1109" ht="15.75" customHeight="1">
      <c r="A1109" s="36" t="s">
        <v>5445</v>
      </c>
      <c r="B1109" s="36" t="s">
        <v>5446</v>
      </c>
      <c r="C1109" s="36" t="s">
        <v>1863</v>
      </c>
      <c r="D1109" s="36"/>
      <c r="E1109" s="36" t="s">
        <v>5447</v>
      </c>
      <c r="F1109" s="36"/>
    </row>
    <row r="1110" ht="15.75" customHeight="1">
      <c r="A1110" s="36" t="s">
        <v>5448</v>
      </c>
      <c r="B1110" s="36" t="s">
        <v>5449</v>
      </c>
      <c r="C1110" s="36" t="s">
        <v>1863</v>
      </c>
      <c r="D1110" s="36"/>
      <c r="E1110" s="36" t="s">
        <v>5450</v>
      </c>
      <c r="F1110" s="36"/>
    </row>
    <row r="1111" ht="15.75" customHeight="1">
      <c r="A1111" s="36" t="s">
        <v>5451</v>
      </c>
      <c r="B1111" s="36" t="s">
        <v>5452</v>
      </c>
      <c r="C1111" s="36" t="s">
        <v>1863</v>
      </c>
      <c r="D1111" s="36"/>
      <c r="E1111" s="36" t="s">
        <v>5453</v>
      </c>
      <c r="F1111" s="36"/>
    </row>
    <row r="1112" ht="15.75" customHeight="1">
      <c r="A1112" s="36" t="s">
        <v>5454</v>
      </c>
      <c r="B1112" s="36" t="s">
        <v>5455</v>
      </c>
      <c r="C1112" s="36" t="s">
        <v>1817</v>
      </c>
      <c r="D1112" s="36" t="s">
        <v>5456</v>
      </c>
      <c r="E1112" s="36" t="s">
        <v>5457</v>
      </c>
      <c r="F1112" s="36"/>
    </row>
    <row r="1113" ht="15.75" customHeight="1">
      <c r="A1113" s="36" t="s">
        <v>5458</v>
      </c>
      <c r="B1113" s="36" t="s">
        <v>5459</v>
      </c>
      <c r="C1113" s="36" t="s">
        <v>1863</v>
      </c>
      <c r="D1113" s="36" t="s">
        <v>3423</v>
      </c>
      <c r="E1113" s="36" t="s">
        <v>3423</v>
      </c>
      <c r="F1113" s="36"/>
    </row>
    <row r="1114" ht="15.75" customHeight="1">
      <c r="A1114" s="36" t="s">
        <v>5460</v>
      </c>
      <c r="B1114" s="36" t="s">
        <v>5461</v>
      </c>
      <c r="C1114" s="36" t="s">
        <v>1817</v>
      </c>
      <c r="D1114" s="36" t="s">
        <v>5462</v>
      </c>
      <c r="E1114" s="36" t="s">
        <v>5462</v>
      </c>
      <c r="F1114" s="36"/>
    </row>
    <row r="1115" ht="15.75" customHeight="1">
      <c r="A1115" s="36" t="s">
        <v>5463</v>
      </c>
      <c r="B1115" s="36" t="s">
        <v>5464</v>
      </c>
      <c r="C1115" s="36" t="s">
        <v>1817</v>
      </c>
      <c r="D1115" s="36" t="s">
        <v>5465</v>
      </c>
      <c r="E1115" s="36" t="s">
        <v>5465</v>
      </c>
      <c r="F1115" s="36"/>
    </row>
    <row r="1116" ht="15.75" customHeight="1">
      <c r="A1116" s="36" t="s">
        <v>5466</v>
      </c>
      <c r="B1116" s="36" t="s">
        <v>5467</v>
      </c>
      <c r="C1116" s="36" t="s">
        <v>1817</v>
      </c>
      <c r="D1116" s="36" t="s">
        <v>5468</v>
      </c>
      <c r="E1116" s="36" t="s">
        <v>5468</v>
      </c>
      <c r="F1116" s="36"/>
    </row>
    <row r="1117" ht="15.75" customHeight="1">
      <c r="A1117" s="36" t="s">
        <v>5469</v>
      </c>
      <c r="B1117" s="36" t="s">
        <v>5470</v>
      </c>
      <c r="C1117" s="36" t="s">
        <v>1863</v>
      </c>
      <c r="D1117" s="36"/>
      <c r="E1117" s="36" t="s">
        <v>5471</v>
      </c>
      <c r="F1117" s="36"/>
    </row>
    <row r="1118" ht="15.75" customHeight="1">
      <c r="A1118" s="36" t="s">
        <v>5472</v>
      </c>
      <c r="B1118" s="36" t="s">
        <v>5473</v>
      </c>
      <c r="C1118" s="36" t="s">
        <v>1817</v>
      </c>
      <c r="D1118" s="36" t="s">
        <v>5474</v>
      </c>
      <c r="E1118" s="36" t="s">
        <v>5474</v>
      </c>
      <c r="F1118" s="36"/>
    </row>
    <row r="1119" ht="15.75" customHeight="1">
      <c r="A1119" s="36" t="s">
        <v>5475</v>
      </c>
      <c r="B1119" s="36" t="s">
        <v>5476</v>
      </c>
      <c r="C1119" s="36" t="s">
        <v>1817</v>
      </c>
      <c r="D1119" s="36" t="s">
        <v>5477</v>
      </c>
      <c r="E1119" s="36" t="s">
        <v>5477</v>
      </c>
      <c r="F1119" s="36"/>
    </row>
    <row r="1120" ht="15.75" customHeight="1">
      <c r="A1120" s="36" t="s">
        <v>5478</v>
      </c>
      <c r="B1120" s="36" t="s">
        <v>5479</v>
      </c>
      <c r="C1120" s="36" t="s">
        <v>1817</v>
      </c>
      <c r="D1120" s="36" t="s">
        <v>5480</v>
      </c>
      <c r="E1120" s="36" t="s">
        <v>5480</v>
      </c>
      <c r="F1120" s="36"/>
    </row>
    <row r="1121" ht="15.75" customHeight="1">
      <c r="A1121" s="36" t="s">
        <v>5481</v>
      </c>
      <c r="B1121" s="36" t="s">
        <v>5482</v>
      </c>
      <c r="C1121" s="36" t="s">
        <v>1817</v>
      </c>
      <c r="D1121" s="36" t="s">
        <v>5483</v>
      </c>
      <c r="E1121" s="36" t="s">
        <v>5483</v>
      </c>
      <c r="F1121" s="36"/>
    </row>
    <row r="1122" ht="15.75" customHeight="1">
      <c r="A1122" s="36" t="s">
        <v>5484</v>
      </c>
      <c r="B1122" s="36" t="s">
        <v>5485</v>
      </c>
      <c r="C1122" s="36" t="s">
        <v>1817</v>
      </c>
      <c r="D1122" s="36" t="s">
        <v>5486</v>
      </c>
      <c r="E1122" s="36" t="s">
        <v>5487</v>
      </c>
      <c r="F1122" s="36"/>
    </row>
    <row r="1123" ht="15.75" customHeight="1">
      <c r="A1123" s="36" t="s">
        <v>5488</v>
      </c>
      <c r="B1123" s="36" t="s">
        <v>5489</v>
      </c>
      <c r="C1123" s="36" t="s">
        <v>1817</v>
      </c>
      <c r="D1123" s="36" t="s">
        <v>5490</v>
      </c>
      <c r="E1123" s="36" t="s">
        <v>5490</v>
      </c>
      <c r="F1123" s="36"/>
    </row>
    <row r="1124" ht="15.75" customHeight="1">
      <c r="A1124" s="36" t="s">
        <v>5491</v>
      </c>
      <c r="B1124" s="36" t="s">
        <v>5492</v>
      </c>
      <c r="C1124" s="36" t="s">
        <v>1863</v>
      </c>
      <c r="D1124" s="36"/>
      <c r="E1124" s="36" t="s">
        <v>5493</v>
      </c>
      <c r="F1124" s="36"/>
    </row>
    <row r="1125" ht="15.75" customHeight="1">
      <c r="A1125" s="36" t="s">
        <v>5494</v>
      </c>
      <c r="B1125" s="36" t="s">
        <v>5495</v>
      </c>
      <c r="C1125" s="36" t="s">
        <v>1817</v>
      </c>
      <c r="D1125" s="36" t="s">
        <v>5496</v>
      </c>
      <c r="E1125" s="36" t="s">
        <v>5496</v>
      </c>
      <c r="F1125" s="36"/>
    </row>
    <row r="1126" ht="15.75" customHeight="1">
      <c r="A1126" s="36" t="s">
        <v>5497</v>
      </c>
      <c r="B1126" s="36" t="s">
        <v>5498</v>
      </c>
      <c r="C1126" s="36" t="s">
        <v>1863</v>
      </c>
      <c r="D1126" s="36" t="s">
        <v>5499</v>
      </c>
      <c r="E1126" s="36" t="s">
        <v>5500</v>
      </c>
      <c r="F1126" s="36"/>
    </row>
    <row r="1127" ht="15.75" customHeight="1">
      <c r="A1127" s="36" t="s">
        <v>5501</v>
      </c>
      <c r="B1127" s="36" t="s">
        <v>5502</v>
      </c>
      <c r="C1127" s="36" t="s">
        <v>1817</v>
      </c>
      <c r="D1127" s="36" t="s">
        <v>5503</v>
      </c>
      <c r="E1127" s="36" t="s">
        <v>5504</v>
      </c>
      <c r="F1127" s="36"/>
    </row>
    <row r="1128" ht="15.75" customHeight="1">
      <c r="A1128" s="36" t="s">
        <v>5505</v>
      </c>
      <c r="B1128" s="36" t="s">
        <v>5506</v>
      </c>
      <c r="C1128" s="36" t="s">
        <v>1817</v>
      </c>
      <c r="D1128" s="36" t="s">
        <v>5507</v>
      </c>
      <c r="E1128" s="36" t="s">
        <v>5507</v>
      </c>
      <c r="F1128" s="36"/>
    </row>
    <row r="1129" ht="15.75" customHeight="1">
      <c r="A1129" s="36" t="s">
        <v>5508</v>
      </c>
      <c r="B1129" s="36" t="s">
        <v>5509</v>
      </c>
      <c r="C1129" s="36" t="s">
        <v>1817</v>
      </c>
      <c r="D1129" s="36" t="s">
        <v>5510</v>
      </c>
      <c r="E1129" s="36" t="s">
        <v>5510</v>
      </c>
      <c r="F1129" s="36"/>
    </row>
    <row r="1130" ht="15.75" customHeight="1">
      <c r="A1130" s="36" t="s">
        <v>5511</v>
      </c>
      <c r="B1130" s="36" t="s">
        <v>5512</v>
      </c>
      <c r="C1130" s="36" t="s">
        <v>1817</v>
      </c>
      <c r="D1130" s="36" t="s">
        <v>5513</v>
      </c>
      <c r="E1130" s="36" t="s">
        <v>5514</v>
      </c>
      <c r="F1130" s="36"/>
    </row>
    <row r="1131" ht="15.75" customHeight="1">
      <c r="A1131" s="36" t="s">
        <v>5515</v>
      </c>
      <c r="B1131" s="36" t="s">
        <v>5516</v>
      </c>
      <c r="C1131" s="36" t="s">
        <v>1863</v>
      </c>
      <c r="D1131" s="36"/>
      <c r="E1131" s="36" t="s">
        <v>5517</v>
      </c>
      <c r="F1131" s="36"/>
    </row>
    <row r="1132" ht="15.75" customHeight="1">
      <c r="A1132" s="36" t="s">
        <v>5518</v>
      </c>
      <c r="B1132" s="36" t="s">
        <v>5519</v>
      </c>
      <c r="C1132" s="36" t="s">
        <v>1817</v>
      </c>
      <c r="D1132" s="36" t="s">
        <v>5520</v>
      </c>
      <c r="E1132" s="36" t="s">
        <v>5520</v>
      </c>
      <c r="F1132" s="36"/>
    </row>
    <row r="1133" ht="15.75" customHeight="1">
      <c r="A1133" s="36" t="s">
        <v>5521</v>
      </c>
      <c r="B1133" s="36" t="s">
        <v>5522</v>
      </c>
      <c r="C1133" s="36" t="s">
        <v>1817</v>
      </c>
      <c r="D1133" s="36" t="s">
        <v>5523</v>
      </c>
      <c r="E1133" s="36" t="s">
        <v>5523</v>
      </c>
      <c r="F1133" s="36"/>
    </row>
    <row r="1134" ht="15.75" customHeight="1">
      <c r="A1134" s="36" t="s">
        <v>5524</v>
      </c>
      <c r="B1134" s="36" t="s">
        <v>5525</v>
      </c>
      <c r="C1134" s="36" t="s">
        <v>1863</v>
      </c>
      <c r="D1134" s="36"/>
      <c r="E1134" s="36" t="s">
        <v>5526</v>
      </c>
      <c r="F1134" s="36"/>
    </row>
    <row r="1135" ht="15.75" customHeight="1">
      <c r="A1135" s="36" t="s">
        <v>5527</v>
      </c>
      <c r="B1135" s="36" t="s">
        <v>5528</v>
      </c>
      <c r="C1135" s="36" t="s">
        <v>1817</v>
      </c>
      <c r="D1135" s="36" t="s">
        <v>5529</v>
      </c>
      <c r="E1135" s="36" t="s">
        <v>5529</v>
      </c>
      <c r="F1135" s="36"/>
    </row>
    <row r="1136" ht="15.75" customHeight="1">
      <c r="A1136" s="36" t="s">
        <v>5530</v>
      </c>
      <c r="B1136" s="36" t="s">
        <v>5531</v>
      </c>
      <c r="C1136" s="36" t="s">
        <v>1817</v>
      </c>
      <c r="D1136" s="36" t="s">
        <v>5532</v>
      </c>
      <c r="E1136" s="36" t="s">
        <v>5533</v>
      </c>
      <c r="F1136" s="36"/>
    </row>
    <row r="1137" ht="15.75" customHeight="1">
      <c r="A1137" s="36" t="s">
        <v>5534</v>
      </c>
      <c r="B1137" s="36" t="s">
        <v>5535</v>
      </c>
      <c r="C1137" s="36" t="s">
        <v>1817</v>
      </c>
      <c r="D1137" s="36" t="s">
        <v>5536</v>
      </c>
      <c r="E1137" s="36" t="s">
        <v>5537</v>
      </c>
      <c r="F1137" s="36"/>
    </row>
    <row r="1138" ht="15.75" customHeight="1">
      <c r="A1138" s="36" t="s">
        <v>5538</v>
      </c>
      <c r="B1138" s="36" t="s">
        <v>5539</v>
      </c>
      <c r="C1138" s="36" t="s">
        <v>1817</v>
      </c>
      <c r="D1138" s="36" t="s">
        <v>5540</v>
      </c>
      <c r="E1138" s="36" t="s">
        <v>5540</v>
      </c>
      <c r="F1138" s="36"/>
    </row>
    <row r="1139" ht="15.75" customHeight="1">
      <c r="A1139" s="36" t="s">
        <v>5541</v>
      </c>
      <c r="B1139" s="36" t="s">
        <v>5542</v>
      </c>
      <c r="C1139" s="36" t="s">
        <v>1817</v>
      </c>
      <c r="D1139" s="36" t="s">
        <v>5543</v>
      </c>
      <c r="E1139" s="36" t="s">
        <v>5543</v>
      </c>
      <c r="F1139" s="36"/>
    </row>
    <row r="1140" ht="15.75" customHeight="1">
      <c r="A1140" s="36" t="s">
        <v>5544</v>
      </c>
      <c r="B1140" s="36" t="s">
        <v>5545</v>
      </c>
      <c r="C1140" s="36" t="s">
        <v>1817</v>
      </c>
      <c r="D1140" s="36" t="s">
        <v>5546</v>
      </c>
      <c r="E1140" s="36" t="s">
        <v>5546</v>
      </c>
      <c r="F1140" s="36"/>
    </row>
    <row r="1141" ht="15.75" customHeight="1">
      <c r="A1141" s="36" t="s">
        <v>5547</v>
      </c>
      <c r="B1141" s="36" t="s">
        <v>5548</v>
      </c>
      <c r="C1141" s="36" t="s">
        <v>1863</v>
      </c>
      <c r="D1141" s="36" t="s">
        <v>5549</v>
      </c>
      <c r="E1141" s="36" t="s">
        <v>5550</v>
      </c>
      <c r="F1141" s="36"/>
    </row>
    <row r="1142" ht="15.75" customHeight="1">
      <c r="A1142" s="36" t="s">
        <v>5551</v>
      </c>
      <c r="B1142" s="36" t="s">
        <v>5552</v>
      </c>
      <c r="C1142" s="36" t="s">
        <v>1863</v>
      </c>
      <c r="D1142" s="36" t="s">
        <v>5553</v>
      </c>
      <c r="E1142" s="36" t="s">
        <v>5554</v>
      </c>
      <c r="F1142" s="36"/>
    </row>
    <row r="1143" ht="15.75" customHeight="1">
      <c r="A1143" s="36" t="s">
        <v>5555</v>
      </c>
      <c r="B1143" s="36" t="s">
        <v>5556</v>
      </c>
      <c r="C1143" s="36" t="s">
        <v>1817</v>
      </c>
      <c r="D1143" s="36" t="s">
        <v>5557</v>
      </c>
      <c r="E1143" s="36" t="s">
        <v>5557</v>
      </c>
      <c r="F1143" s="36"/>
    </row>
    <row r="1144" ht="15.75" customHeight="1">
      <c r="A1144" s="36" t="s">
        <v>5558</v>
      </c>
      <c r="B1144" s="36" t="s">
        <v>5559</v>
      </c>
      <c r="C1144" s="36" t="s">
        <v>1817</v>
      </c>
      <c r="D1144" s="36" t="s">
        <v>5560</v>
      </c>
      <c r="E1144" s="36" t="s">
        <v>5560</v>
      </c>
      <c r="F1144" s="36"/>
    </row>
    <row r="1145" ht="15.75" customHeight="1">
      <c r="A1145" s="36" t="s">
        <v>5561</v>
      </c>
      <c r="B1145" s="36" t="s">
        <v>5562</v>
      </c>
      <c r="C1145" s="36" t="s">
        <v>1817</v>
      </c>
      <c r="D1145" s="36" t="s">
        <v>5563</v>
      </c>
      <c r="E1145" s="36" t="s">
        <v>5564</v>
      </c>
      <c r="F1145" s="36"/>
    </row>
    <row r="1146" ht="15.75" customHeight="1">
      <c r="A1146" s="36" t="s">
        <v>5565</v>
      </c>
      <c r="B1146" s="36" t="s">
        <v>5566</v>
      </c>
      <c r="C1146" s="36" t="s">
        <v>1817</v>
      </c>
      <c r="D1146" s="36" t="s">
        <v>5567</v>
      </c>
      <c r="E1146" s="36" t="s">
        <v>5568</v>
      </c>
      <c r="F1146" s="36"/>
    </row>
    <row r="1147" ht="15.75" customHeight="1">
      <c r="A1147" s="36" t="s">
        <v>5569</v>
      </c>
      <c r="B1147" s="36" t="s">
        <v>5570</v>
      </c>
      <c r="C1147" s="36" t="s">
        <v>1817</v>
      </c>
      <c r="D1147" s="36" t="s">
        <v>5571</v>
      </c>
      <c r="E1147" s="36" t="s">
        <v>5571</v>
      </c>
      <c r="F1147" s="36"/>
    </row>
    <row r="1148" ht="15.75" customHeight="1">
      <c r="A1148" s="36" t="s">
        <v>5572</v>
      </c>
      <c r="B1148" s="36" t="s">
        <v>5573</v>
      </c>
      <c r="C1148" s="36" t="s">
        <v>1817</v>
      </c>
      <c r="D1148" s="36" t="s">
        <v>5574</v>
      </c>
      <c r="E1148" s="36" t="s">
        <v>5574</v>
      </c>
      <c r="F1148" s="36"/>
    </row>
    <row r="1149" ht="15.75" customHeight="1">
      <c r="A1149" s="36" t="s">
        <v>5575</v>
      </c>
      <c r="B1149" s="36" t="s">
        <v>5576</v>
      </c>
      <c r="C1149" s="36" t="s">
        <v>1817</v>
      </c>
      <c r="D1149" s="36" t="s">
        <v>5577</v>
      </c>
      <c r="E1149" s="36" t="s">
        <v>5577</v>
      </c>
      <c r="F1149" s="36"/>
    </row>
    <row r="1150" ht="15.75" customHeight="1">
      <c r="A1150" s="36" t="s">
        <v>5578</v>
      </c>
      <c r="B1150" s="36" t="s">
        <v>5579</v>
      </c>
      <c r="C1150" s="36" t="s">
        <v>1817</v>
      </c>
      <c r="D1150" s="36" t="s">
        <v>5580</v>
      </c>
      <c r="E1150" s="36" t="s">
        <v>5581</v>
      </c>
      <c r="F1150" s="36"/>
    </row>
    <row r="1151" ht="15.75" customHeight="1">
      <c r="A1151" s="36" t="s">
        <v>5582</v>
      </c>
      <c r="B1151" s="36" t="s">
        <v>5583</v>
      </c>
      <c r="C1151" s="36" t="s">
        <v>1817</v>
      </c>
      <c r="D1151" s="36" t="s">
        <v>5584</v>
      </c>
      <c r="E1151" s="36" t="s">
        <v>5584</v>
      </c>
      <c r="F1151" s="36"/>
    </row>
    <row r="1152" ht="15.75" customHeight="1">
      <c r="A1152" s="36" t="s">
        <v>5585</v>
      </c>
      <c r="B1152" s="36" t="s">
        <v>5586</v>
      </c>
      <c r="C1152" s="36" t="s">
        <v>1817</v>
      </c>
      <c r="D1152" s="36" t="s">
        <v>5587</v>
      </c>
      <c r="E1152" s="36" t="s">
        <v>5587</v>
      </c>
      <c r="F1152" s="36"/>
    </row>
    <row r="1153" ht="15.75" customHeight="1">
      <c r="A1153" s="36" t="s">
        <v>5588</v>
      </c>
      <c r="B1153" s="36" t="s">
        <v>5589</v>
      </c>
      <c r="C1153" s="36" t="s">
        <v>1863</v>
      </c>
      <c r="D1153" s="36" t="s">
        <v>5590</v>
      </c>
      <c r="E1153" s="36" t="s">
        <v>5591</v>
      </c>
      <c r="F1153" s="36"/>
    </row>
    <row r="1154" ht="15.75" customHeight="1">
      <c r="A1154" s="36" t="s">
        <v>5592</v>
      </c>
      <c r="B1154" s="36" t="s">
        <v>5593</v>
      </c>
      <c r="C1154" s="36" t="s">
        <v>1817</v>
      </c>
      <c r="D1154" s="36" t="s">
        <v>5594</v>
      </c>
      <c r="E1154" s="36" t="s">
        <v>5594</v>
      </c>
      <c r="F1154" s="36"/>
    </row>
    <row r="1155" ht="15.75" customHeight="1">
      <c r="A1155" s="36" t="s">
        <v>5595</v>
      </c>
      <c r="B1155" s="36" t="s">
        <v>5596</v>
      </c>
      <c r="C1155" s="36" t="s">
        <v>1817</v>
      </c>
      <c r="D1155" s="36" t="s">
        <v>5597</v>
      </c>
      <c r="E1155" s="36" t="s">
        <v>5597</v>
      </c>
      <c r="F1155" s="36"/>
    </row>
    <row r="1156" ht="15.75" customHeight="1">
      <c r="A1156" s="36" t="s">
        <v>5598</v>
      </c>
      <c r="B1156" s="36" t="s">
        <v>5599</v>
      </c>
      <c r="C1156" s="36" t="s">
        <v>1817</v>
      </c>
      <c r="D1156" s="36" t="s">
        <v>5600</v>
      </c>
      <c r="E1156" s="36" t="s">
        <v>5600</v>
      </c>
      <c r="F1156" s="36"/>
    </row>
    <row r="1157" ht="15.75" customHeight="1">
      <c r="A1157" s="36" t="s">
        <v>5601</v>
      </c>
      <c r="B1157" s="36" t="s">
        <v>5602</v>
      </c>
      <c r="C1157" s="36" t="s">
        <v>1863</v>
      </c>
      <c r="D1157" s="36" t="s">
        <v>5603</v>
      </c>
      <c r="E1157" s="36" t="s">
        <v>5604</v>
      </c>
      <c r="F1157" s="36"/>
    </row>
    <row r="1158" ht="15.75" customHeight="1">
      <c r="A1158" s="36" t="s">
        <v>5605</v>
      </c>
      <c r="B1158" s="36" t="s">
        <v>5606</v>
      </c>
      <c r="C1158" s="36" t="s">
        <v>1863</v>
      </c>
      <c r="D1158" s="36"/>
      <c r="E1158" s="36" t="s">
        <v>5042</v>
      </c>
      <c r="F1158" s="36"/>
    </row>
    <row r="1159" ht="15.75" customHeight="1">
      <c r="A1159" s="36" t="s">
        <v>5607</v>
      </c>
      <c r="B1159" s="36" t="s">
        <v>5608</v>
      </c>
      <c r="C1159" s="36" t="s">
        <v>1863</v>
      </c>
      <c r="D1159" s="36" t="s">
        <v>5609</v>
      </c>
      <c r="E1159" s="36" t="s">
        <v>5610</v>
      </c>
      <c r="F1159" s="36"/>
    </row>
    <row r="1160" ht="15.75" customHeight="1">
      <c r="A1160" s="36" t="s">
        <v>5611</v>
      </c>
      <c r="B1160" s="36" t="s">
        <v>5612</v>
      </c>
      <c r="C1160" s="36" t="s">
        <v>1817</v>
      </c>
      <c r="D1160" s="36" t="s">
        <v>5613</v>
      </c>
      <c r="E1160" s="36" t="s">
        <v>5613</v>
      </c>
      <c r="F1160" s="36"/>
    </row>
    <row r="1161" ht="15.75" customHeight="1">
      <c r="A1161" s="36" t="s">
        <v>5614</v>
      </c>
      <c r="B1161" s="36" t="s">
        <v>5615</v>
      </c>
      <c r="C1161" s="36" t="s">
        <v>1817</v>
      </c>
      <c r="D1161" s="36" t="s">
        <v>5616</v>
      </c>
      <c r="E1161" s="36" t="s">
        <v>5616</v>
      </c>
      <c r="F1161" s="36"/>
    </row>
    <row r="1162" ht="15.75" customHeight="1">
      <c r="A1162" s="36" t="s">
        <v>5617</v>
      </c>
      <c r="B1162" s="36" t="s">
        <v>5618</v>
      </c>
      <c r="C1162" s="36" t="s">
        <v>1817</v>
      </c>
      <c r="D1162" s="36" t="s">
        <v>5619</v>
      </c>
      <c r="E1162" s="36" t="s">
        <v>5619</v>
      </c>
      <c r="F1162" s="36"/>
    </row>
    <row r="1163" ht="15.75" customHeight="1">
      <c r="A1163" s="36" t="s">
        <v>5620</v>
      </c>
      <c r="B1163" s="36" t="s">
        <v>5621</v>
      </c>
      <c r="C1163" s="36" t="s">
        <v>1817</v>
      </c>
      <c r="D1163" s="36" t="s">
        <v>5622</v>
      </c>
      <c r="E1163" s="36" t="s">
        <v>5622</v>
      </c>
      <c r="F1163" s="36"/>
    </row>
    <row r="1164" ht="15.75" customHeight="1">
      <c r="A1164" s="36" t="s">
        <v>5623</v>
      </c>
      <c r="B1164" s="36" t="s">
        <v>5624</v>
      </c>
      <c r="C1164" s="36" t="s">
        <v>1817</v>
      </c>
      <c r="D1164" s="36" t="s">
        <v>5625</v>
      </c>
      <c r="E1164" s="36" t="s">
        <v>5626</v>
      </c>
      <c r="F1164" s="36"/>
    </row>
    <row r="1165" ht="15.75" customHeight="1">
      <c r="A1165" s="36" t="s">
        <v>5627</v>
      </c>
      <c r="B1165" s="36" t="s">
        <v>5628</v>
      </c>
      <c r="C1165" s="36" t="s">
        <v>1817</v>
      </c>
      <c r="D1165" s="36" t="s">
        <v>5629</v>
      </c>
      <c r="E1165" s="36" t="s">
        <v>5629</v>
      </c>
      <c r="F1165" s="36"/>
    </row>
    <row r="1166" ht="15.75" customHeight="1">
      <c r="A1166" s="36" t="s">
        <v>5630</v>
      </c>
      <c r="B1166" s="36" t="s">
        <v>5631</v>
      </c>
      <c r="C1166" s="36" t="s">
        <v>1817</v>
      </c>
      <c r="D1166" s="36" t="s">
        <v>5632</v>
      </c>
      <c r="E1166" s="36" t="s">
        <v>5633</v>
      </c>
      <c r="F1166" s="36"/>
    </row>
    <row r="1167" ht="15.75" customHeight="1">
      <c r="A1167" s="36" t="s">
        <v>5634</v>
      </c>
      <c r="B1167" s="36" t="s">
        <v>5635</v>
      </c>
      <c r="C1167" s="36" t="s">
        <v>1817</v>
      </c>
      <c r="D1167" s="36" t="s">
        <v>5636</v>
      </c>
      <c r="E1167" s="36" t="s">
        <v>5636</v>
      </c>
      <c r="F1167" s="36"/>
    </row>
    <row r="1168" ht="15.75" customHeight="1">
      <c r="A1168" s="36" t="s">
        <v>5637</v>
      </c>
      <c r="B1168" s="36" t="s">
        <v>5638</v>
      </c>
      <c r="C1168" s="36" t="s">
        <v>1817</v>
      </c>
      <c r="D1168" s="36" t="s">
        <v>5639</v>
      </c>
      <c r="E1168" s="36" t="s">
        <v>5640</v>
      </c>
      <c r="F1168" s="36"/>
    </row>
    <row r="1169" ht="15.75" customHeight="1">
      <c r="A1169" s="36" t="s">
        <v>5641</v>
      </c>
      <c r="B1169" s="36" t="s">
        <v>5642</v>
      </c>
      <c r="C1169" s="36" t="s">
        <v>1817</v>
      </c>
      <c r="D1169" s="36" t="s">
        <v>5643</v>
      </c>
      <c r="E1169" s="36" t="s">
        <v>5643</v>
      </c>
      <c r="F1169" s="36"/>
    </row>
    <row r="1170" ht="15.75" customHeight="1">
      <c r="A1170" s="36" t="s">
        <v>5644</v>
      </c>
      <c r="B1170" s="36" t="s">
        <v>5645</v>
      </c>
      <c r="C1170" s="36" t="s">
        <v>1817</v>
      </c>
      <c r="D1170" s="36" t="s">
        <v>5646</v>
      </c>
      <c r="E1170" s="36" t="s">
        <v>5647</v>
      </c>
      <c r="F1170" s="36"/>
    </row>
    <row r="1171" ht="15.75" customHeight="1">
      <c r="A1171" s="36" t="s">
        <v>5648</v>
      </c>
      <c r="B1171" s="36" t="s">
        <v>5649</v>
      </c>
      <c r="C1171" s="36" t="s">
        <v>1817</v>
      </c>
      <c r="D1171" s="36" t="s">
        <v>5650</v>
      </c>
      <c r="E1171" s="36" t="s">
        <v>5650</v>
      </c>
      <c r="F1171" s="36"/>
    </row>
    <row r="1172" ht="15.75" customHeight="1">
      <c r="A1172" s="36" t="s">
        <v>5651</v>
      </c>
      <c r="B1172" s="36" t="s">
        <v>5652</v>
      </c>
      <c r="C1172" s="36" t="s">
        <v>1817</v>
      </c>
      <c r="D1172" s="36" t="s">
        <v>5653</v>
      </c>
      <c r="E1172" s="36" t="s">
        <v>5653</v>
      </c>
      <c r="F1172" s="36"/>
    </row>
    <row r="1173" ht="15.75" customHeight="1">
      <c r="A1173" s="36" t="s">
        <v>5654</v>
      </c>
      <c r="B1173" s="36" t="s">
        <v>5655</v>
      </c>
      <c r="C1173" s="36" t="s">
        <v>1863</v>
      </c>
      <c r="D1173" s="36"/>
      <c r="E1173" s="36" t="s">
        <v>5656</v>
      </c>
      <c r="F1173" s="36"/>
    </row>
    <row r="1174" ht="15.75" customHeight="1">
      <c r="A1174" s="36" t="s">
        <v>5657</v>
      </c>
      <c r="B1174" s="36" t="s">
        <v>5658</v>
      </c>
      <c r="C1174" s="36" t="s">
        <v>1863</v>
      </c>
      <c r="D1174" s="36" t="s">
        <v>5659</v>
      </c>
      <c r="E1174" s="36" t="s">
        <v>5660</v>
      </c>
      <c r="F1174" s="36"/>
    </row>
    <row r="1175" ht="15.75" customHeight="1">
      <c r="A1175" s="36" t="s">
        <v>5661</v>
      </c>
      <c r="B1175" s="36" t="s">
        <v>5662</v>
      </c>
      <c r="C1175" s="36" t="s">
        <v>1863</v>
      </c>
      <c r="D1175" s="36"/>
      <c r="E1175" s="36" t="s">
        <v>5663</v>
      </c>
      <c r="F1175" s="36"/>
    </row>
    <row r="1176" ht="15.75" customHeight="1">
      <c r="A1176" s="36" t="s">
        <v>5664</v>
      </c>
      <c r="B1176" s="36" t="s">
        <v>5665</v>
      </c>
      <c r="C1176" s="36" t="s">
        <v>1863</v>
      </c>
      <c r="D1176" s="36"/>
      <c r="E1176" s="36" t="s">
        <v>5666</v>
      </c>
      <c r="F1176" s="36"/>
    </row>
    <row r="1177" ht="15.75" customHeight="1">
      <c r="A1177" s="36" t="s">
        <v>5667</v>
      </c>
      <c r="B1177" s="36" t="s">
        <v>5668</v>
      </c>
      <c r="C1177" s="36" t="s">
        <v>1817</v>
      </c>
      <c r="D1177" s="36" t="s">
        <v>5669</v>
      </c>
      <c r="E1177" s="36" t="s">
        <v>5669</v>
      </c>
      <c r="F1177" s="36"/>
    </row>
    <row r="1178" ht="15.75" customHeight="1">
      <c r="A1178" s="36" t="s">
        <v>5670</v>
      </c>
      <c r="B1178" s="36" t="s">
        <v>5671</v>
      </c>
      <c r="C1178" s="36" t="s">
        <v>1817</v>
      </c>
      <c r="D1178" s="36" t="s">
        <v>5672</v>
      </c>
      <c r="E1178" s="36" t="s">
        <v>5673</v>
      </c>
      <c r="F1178" s="36"/>
    </row>
    <row r="1179" ht="15.75" customHeight="1">
      <c r="A1179" s="36" t="s">
        <v>5674</v>
      </c>
      <c r="B1179" s="36" t="s">
        <v>5675</v>
      </c>
      <c r="C1179" s="36" t="s">
        <v>1863</v>
      </c>
      <c r="D1179" s="36" t="s">
        <v>5676</v>
      </c>
      <c r="E1179" s="36" t="s">
        <v>5677</v>
      </c>
      <c r="F1179" s="36"/>
    </row>
    <row r="1180" ht="15.75" customHeight="1">
      <c r="A1180" s="36" t="s">
        <v>5678</v>
      </c>
      <c r="B1180" s="36" t="s">
        <v>5679</v>
      </c>
      <c r="C1180" s="36" t="s">
        <v>1817</v>
      </c>
      <c r="D1180" s="36" t="s">
        <v>5680</v>
      </c>
      <c r="E1180" s="36" t="s">
        <v>5681</v>
      </c>
      <c r="F1180" s="36"/>
    </row>
    <row r="1181" ht="15.75" customHeight="1">
      <c r="A1181" s="36" t="s">
        <v>5682</v>
      </c>
      <c r="B1181" s="36" t="s">
        <v>5683</v>
      </c>
      <c r="C1181" s="36" t="s">
        <v>1863</v>
      </c>
      <c r="D1181" s="36" t="s">
        <v>5684</v>
      </c>
      <c r="E1181" s="36" t="s">
        <v>5685</v>
      </c>
      <c r="F1181" s="36"/>
    </row>
    <row r="1182" ht="15.75" customHeight="1">
      <c r="A1182" s="36" t="s">
        <v>5686</v>
      </c>
      <c r="B1182" s="36" t="s">
        <v>5687</v>
      </c>
      <c r="C1182" s="36" t="s">
        <v>1817</v>
      </c>
      <c r="D1182" s="36" t="s">
        <v>5688</v>
      </c>
      <c r="E1182" s="36" t="s">
        <v>5689</v>
      </c>
      <c r="F1182" s="36"/>
    </row>
    <row r="1183" ht="15.75" customHeight="1">
      <c r="A1183" s="36" t="s">
        <v>5690</v>
      </c>
      <c r="B1183" s="36" t="s">
        <v>5691</v>
      </c>
      <c r="C1183" s="36" t="s">
        <v>1817</v>
      </c>
      <c r="D1183" s="36" t="s">
        <v>5692</v>
      </c>
      <c r="E1183" s="36" t="s">
        <v>5692</v>
      </c>
      <c r="F1183" s="36"/>
    </row>
    <row r="1184" ht="15.75" customHeight="1">
      <c r="A1184" s="36" t="s">
        <v>5693</v>
      </c>
      <c r="B1184" s="36" t="s">
        <v>5694</v>
      </c>
      <c r="C1184" s="36" t="s">
        <v>1817</v>
      </c>
      <c r="D1184" s="36" t="s">
        <v>5695</v>
      </c>
      <c r="E1184" s="36" t="s">
        <v>5695</v>
      </c>
      <c r="F1184" s="36"/>
    </row>
    <row r="1185" ht="15.75" customHeight="1">
      <c r="A1185" s="36" t="s">
        <v>5696</v>
      </c>
      <c r="B1185" s="36" t="s">
        <v>5697</v>
      </c>
      <c r="C1185" s="36" t="s">
        <v>1817</v>
      </c>
      <c r="D1185" s="36" t="s">
        <v>5698</v>
      </c>
      <c r="E1185" s="36" t="s">
        <v>5698</v>
      </c>
      <c r="F1185" s="36"/>
    </row>
    <row r="1186" ht="15.75" customHeight="1">
      <c r="A1186" s="36" t="s">
        <v>5699</v>
      </c>
      <c r="B1186" s="36" t="s">
        <v>5700</v>
      </c>
      <c r="C1186" s="36" t="s">
        <v>1863</v>
      </c>
      <c r="D1186" s="36" t="s">
        <v>5701</v>
      </c>
      <c r="E1186" s="36" t="s">
        <v>5702</v>
      </c>
      <c r="F1186" s="36"/>
    </row>
    <row r="1187" ht="15.75" customHeight="1">
      <c r="A1187" s="36" t="s">
        <v>5703</v>
      </c>
      <c r="B1187" s="36" t="s">
        <v>5704</v>
      </c>
      <c r="C1187" s="36" t="s">
        <v>1863</v>
      </c>
      <c r="D1187" s="36"/>
      <c r="E1187" s="36" t="s">
        <v>5705</v>
      </c>
      <c r="F1187" s="36"/>
    </row>
    <row r="1188" ht="15.75" customHeight="1">
      <c r="A1188" s="36" t="s">
        <v>5706</v>
      </c>
      <c r="B1188" s="36" t="s">
        <v>5707</v>
      </c>
      <c r="C1188" s="36" t="s">
        <v>1863</v>
      </c>
      <c r="D1188" s="36" t="s">
        <v>5708</v>
      </c>
      <c r="E1188" s="36"/>
      <c r="F1188" s="36"/>
    </row>
    <row r="1189" ht="15.75" customHeight="1">
      <c r="A1189" s="36" t="s">
        <v>5709</v>
      </c>
      <c r="B1189" s="36" t="s">
        <v>5710</v>
      </c>
      <c r="C1189" s="36" t="s">
        <v>1817</v>
      </c>
      <c r="D1189" s="36" t="s">
        <v>5711</v>
      </c>
      <c r="E1189" s="36" t="s">
        <v>5711</v>
      </c>
      <c r="F1189" s="36"/>
    </row>
    <row r="1190" ht="15.75" customHeight="1">
      <c r="A1190" s="36" t="s">
        <v>5712</v>
      </c>
      <c r="B1190" s="36" t="s">
        <v>5713</v>
      </c>
      <c r="C1190" s="36" t="s">
        <v>1817</v>
      </c>
      <c r="D1190" s="36" t="s">
        <v>5714</v>
      </c>
      <c r="E1190" s="36" t="s">
        <v>5714</v>
      </c>
      <c r="F1190" s="36"/>
    </row>
    <row r="1191" ht="15.75" customHeight="1">
      <c r="A1191" s="36" t="s">
        <v>5715</v>
      </c>
      <c r="B1191" s="36" t="s">
        <v>5716</v>
      </c>
      <c r="C1191" s="36" t="s">
        <v>1817</v>
      </c>
      <c r="D1191" s="36" t="s">
        <v>5717</v>
      </c>
      <c r="E1191" s="36" t="s">
        <v>5717</v>
      </c>
      <c r="F1191" s="36"/>
    </row>
    <row r="1192" ht="15.75" customHeight="1">
      <c r="A1192" s="36" t="s">
        <v>5718</v>
      </c>
      <c r="B1192" s="36" t="s">
        <v>5719</v>
      </c>
      <c r="C1192" s="36" t="s">
        <v>1817</v>
      </c>
      <c r="D1192" s="36" t="s">
        <v>5720</v>
      </c>
      <c r="E1192" s="36" t="s">
        <v>5720</v>
      </c>
      <c r="F1192" s="36"/>
    </row>
    <row r="1193" ht="15.75" customHeight="1">
      <c r="A1193" s="36" t="s">
        <v>5721</v>
      </c>
      <c r="B1193" s="36" t="s">
        <v>5722</v>
      </c>
      <c r="C1193" s="36" t="s">
        <v>1817</v>
      </c>
      <c r="D1193" s="36" t="s">
        <v>5723</v>
      </c>
      <c r="E1193" s="36" t="s">
        <v>5723</v>
      </c>
      <c r="F1193" s="36"/>
    </row>
    <row r="1194" ht="15.75" customHeight="1">
      <c r="A1194" s="36" t="s">
        <v>5724</v>
      </c>
      <c r="B1194" s="36" t="s">
        <v>5725</v>
      </c>
      <c r="C1194" s="36" t="s">
        <v>1817</v>
      </c>
      <c r="D1194" s="36" t="s">
        <v>5726</v>
      </c>
      <c r="E1194" s="36" t="s">
        <v>5726</v>
      </c>
      <c r="F1194" s="36"/>
    </row>
    <row r="1195" ht="15.75" customHeight="1">
      <c r="A1195" s="36" t="s">
        <v>5727</v>
      </c>
      <c r="B1195" s="36" t="s">
        <v>5728</v>
      </c>
      <c r="C1195" s="36" t="s">
        <v>1817</v>
      </c>
      <c r="D1195" s="36" t="s">
        <v>5729</v>
      </c>
      <c r="E1195" s="36" t="s">
        <v>5730</v>
      </c>
      <c r="F1195" s="36"/>
    </row>
    <row r="1196" ht="15.75" customHeight="1">
      <c r="A1196" s="36" t="s">
        <v>5731</v>
      </c>
      <c r="B1196" s="36" t="s">
        <v>5732</v>
      </c>
      <c r="C1196" s="36" t="s">
        <v>1817</v>
      </c>
      <c r="D1196" s="36" t="s">
        <v>5733</v>
      </c>
      <c r="E1196" s="36" t="s">
        <v>5733</v>
      </c>
      <c r="F1196" s="36"/>
    </row>
    <row r="1197" ht="15.75" customHeight="1">
      <c r="A1197" s="36" t="s">
        <v>5734</v>
      </c>
      <c r="B1197" s="36" t="s">
        <v>5735</v>
      </c>
      <c r="C1197" s="36" t="s">
        <v>1817</v>
      </c>
      <c r="D1197" s="36" t="s">
        <v>5736</v>
      </c>
      <c r="E1197" s="36" t="s">
        <v>5737</v>
      </c>
      <c r="F1197" s="36"/>
    </row>
    <row r="1198" ht="15.75" customHeight="1">
      <c r="A1198" s="36" t="s">
        <v>5738</v>
      </c>
      <c r="B1198" s="36" t="s">
        <v>5739</v>
      </c>
      <c r="C1198" s="36" t="s">
        <v>1863</v>
      </c>
      <c r="D1198" s="36"/>
      <c r="E1198" s="36" t="s">
        <v>5740</v>
      </c>
      <c r="F1198" s="36"/>
    </row>
    <row r="1199" ht="15.75" customHeight="1">
      <c r="A1199" s="36" t="s">
        <v>5741</v>
      </c>
      <c r="B1199" s="36" t="s">
        <v>5742</v>
      </c>
      <c r="C1199" s="36" t="s">
        <v>1817</v>
      </c>
      <c r="D1199" s="36" t="s">
        <v>5743</v>
      </c>
      <c r="E1199" s="36" t="s">
        <v>5743</v>
      </c>
      <c r="F1199" s="36"/>
    </row>
    <row r="1200" ht="15.75" customHeight="1">
      <c r="A1200" s="36" t="s">
        <v>5744</v>
      </c>
      <c r="B1200" s="36" t="s">
        <v>5745</v>
      </c>
      <c r="C1200" s="36" t="s">
        <v>1817</v>
      </c>
      <c r="D1200" s="36" t="s">
        <v>5746</v>
      </c>
      <c r="E1200" s="36" t="s">
        <v>5747</v>
      </c>
      <c r="F1200" s="36"/>
    </row>
    <row r="1201" ht="15.75" customHeight="1">
      <c r="A1201" s="36" t="s">
        <v>5748</v>
      </c>
      <c r="B1201" s="36" t="s">
        <v>5745</v>
      </c>
      <c r="C1201" s="36" t="s">
        <v>1817</v>
      </c>
      <c r="D1201" s="36" t="s">
        <v>5746</v>
      </c>
      <c r="E1201" s="36" t="s">
        <v>5747</v>
      </c>
      <c r="F1201" s="36"/>
    </row>
    <row r="1202" ht="15.75" customHeight="1">
      <c r="A1202" s="36" t="s">
        <v>5749</v>
      </c>
      <c r="B1202" s="36" t="s">
        <v>5750</v>
      </c>
      <c r="C1202" s="36" t="s">
        <v>1817</v>
      </c>
      <c r="D1202" s="36" t="s">
        <v>5751</v>
      </c>
      <c r="E1202" s="36" t="s">
        <v>5752</v>
      </c>
      <c r="F1202" s="36"/>
    </row>
    <row r="1203" ht="15.75" customHeight="1">
      <c r="A1203" s="36" t="s">
        <v>5753</v>
      </c>
      <c r="B1203" s="36" t="s">
        <v>5754</v>
      </c>
      <c r="C1203" s="36" t="s">
        <v>1817</v>
      </c>
      <c r="D1203" s="36" t="s">
        <v>5755</v>
      </c>
      <c r="E1203" s="36" t="s">
        <v>5755</v>
      </c>
      <c r="F1203" s="36"/>
    </row>
    <row r="1204" ht="15.75" customHeight="1">
      <c r="A1204" s="36" t="s">
        <v>5756</v>
      </c>
      <c r="B1204" s="36" t="s">
        <v>5757</v>
      </c>
      <c r="C1204" s="36" t="s">
        <v>1817</v>
      </c>
      <c r="D1204" s="36" t="s">
        <v>5758</v>
      </c>
      <c r="E1204" s="36" t="s">
        <v>5758</v>
      </c>
      <c r="F1204" s="36"/>
    </row>
    <row r="1205" ht="15.75" customHeight="1">
      <c r="A1205" s="36" t="s">
        <v>5759</v>
      </c>
      <c r="B1205" s="36" t="s">
        <v>5760</v>
      </c>
      <c r="C1205" s="36" t="s">
        <v>1817</v>
      </c>
      <c r="D1205" s="36" t="s">
        <v>5761</v>
      </c>
      <c r="E1205" s="36" t="s">
        <v>5762</v>
      </c>
      <c r="F1205" s="36"/>
    </row>
    <row r="1206" ht="15.75" customHeight="1">
      <c r="A1206" s="36" t="s">
        <v>5763</v>
      </c>
      <c r="B1206" s="36" t="s">
        <v>5764</v>
      </c>
      <c r="C1206" s="36" t="s">
        <v>1817</v>
      </c>
      <c r="D1206" s="36" t="s">
        <v>5765</v>
      </c>
      <c r="E1206" s="36" t="s">
        <v>5765</v>
      </c>
      <c r="F1206" s="36"/>
    </row>
    <row r="1207" ht="15.75" customHeight="1">
      <c r="A1207" s="36" t="s">
        <v>5766</v>
      </c>
      <c r="B1207" s="36" t="s">
        <v>5767</v>
      </c>
      <c r="C1207" s="36" t="s">
        <v>1863</v>
      </c>
      <c r="D1207" s="36" t="s">
        <v>5768</v>
      </c>
      <c r="E1207" s="36" t="s">
        <v>5769</v>
      </c>
      <c r="F1207" s="36"/>
    </row>
    <row r="1208" ht="15.75" customHeight="1">
      <c r="A1208" s="36" t="s">
        <v>5770</v>
      </c>
      <c r="B1208" s="36" t="s">
        <v>5771</v>
      </c>
      <c r="C1208" s="36" t="s">
        <v>1817</v>
      </c>
      <c r="D1208" s="36" t="s">
        <v>5772</v>
      </c>
      <c r="E1208" s="36" t="s">
        <v>5773</v>
      </c>
      <c r="F1208" s="36"/>
    </row>
    <row r="1209" ht="15.75" customHeight="1">
      <c r="A1209" s="36" t="s">
        <v>5774</v>
      </c>
      <c r="B1209" s="36" t="s">
        <v>5775</v>
      </c>
      <c r="C1209" s="36" t="s">
        <v>1817</v>
      </c>
      <c r="D1209" s="36" t="s">
        <v>5776</v>
      </c>
      <c r="E1209" s="36" t="s">
        <v>5777</v>
      </c>
      <c r="F1209" s="36"/>
    </row>
    <row r="1210" ht="15.75" customHeight="1">
      <c r="A1210" s="36" t="s">
        <v>5778</v>
      </c>
      <c r="B1210" s="36" t="s">
        <v>5779</v>
      </c>
      <c r="C1210" s="36" t="s">
        <v>1817</v>
      </c>
      <c r="D1210" s="36" t="s">
        <v>5780</v>
      </c>
      <c r="E1210" s="36" t="s">
        <v>5781</v>
      </c>
      <c r="F1210" s="36"/>
    </row>
    <row r="1211" ht="15.75" customHeight="1">
      <c r="A1211" s="36" t="s">
        <v>5782</v>
      </c>
      <c r="B1211" s="36" t="s">
        <v>5783</v>
      </c>
      <c r="C1211" s="36" t="s">
        <v>1817</v>
      </c>
      <c r="D1211" s="36" t="s">
        <v>5784</v>
      </c>
      <c r="E1211" s="36" t="s">
        <v>5784</v>
      </c>
      <c r="F1211" s="36"/>
    </row>
    <row r="1212" ht="15.75" customHeight="1">
      <c r="A1212" s="36" t="s">
        <v>5785</v>
      </c>
      <c r="B1212" s="36" t="s">
        <v>5786</v>
      </c>
      <c r="C1212" s="36" t="s">
        <v>1863</v>
      </c>
      <c r="D1212" s="36" t="s">
        <v>5787</v>
      </c>
      <c r="E1212" s="36" t="s">
        <v>5788</v>
      </c>
      <c r="F1212" s="36"/>
    </row>
    <row r="1213" ht="15.75" customHeight="1">
      <c r="A1213" s="36" t="s">
        <v>5789</v>
      </c>
      <c r="B1213" s="36" t="s">
        <v>5790</v>
      </c>
      <c r="C1213" s="36" t="s">
        <v>1817</v>
      </c>
      <c r="D1213" s="36" t="s">
        <v>5791</v>
      </c>
      <c r="E1213" s="36" t="s">
        <v>5791</v>
      </c>
      <c r="F1213" s="36"/>
    </row>
    <row r="1214" ht="15.75" customHeight="1">
      <c r="A1214" s="36" t="s">
        <v>5792</v>
      </c>
      <c r="B1214" s="36" t="s">
        <v>5793</v>
      </c>
      <c r="C1214" s="36" t="s">
        <v>1840</v>
      </c>
      <c r="D1214" s="36" t="s">
        <v>5794</v>
      </c>
      <c r="E1214" s="36" t="s">
        <v>5792</v>
      </c>
      <c r="F1214" s="36"/>
    </row>
    <row r="1215" ht="15.75" customHeight="1">
      <c r="A1215" s="36" t="s">
        <v>5795</v>
      </c>
      <c r="B1215" s="36" t="s">
        <v>1648</v>
      </c>
      <c r="C1215" s="36" t="s">
        <v>1863</v>
      </c>
      <c r="D1215" s="36" t="s">
        <v>5796</v>
      </c>
      <c r="E1215" s="36" t="s">
        <v>5797</v>
      </c>
      <c r="F1215" s="36"/>
    </row>
    <row r="1216" ht="15.75" customHeight="1">
      <c r="A1216" s="36" t="s">
        <v>5798</v>
      </c>
      <c r="B1216" s="36" t="s">
        <v>5799</v>
      </c>
      <c r="C1216" s="36" t="s">
        <v>1817</v>
      </c>
      <c r="D1216" s="36" t="s">
        <v>5800</v>
      </c>
      <c r="E1216" s="36" t="s">
        <v>5801</v>
      </c>
      <c r="F1216" s="36"/>
    </row>
    <row r="1217" ht="15.75" customHeight="1">
      <c r="A1217" s="36" t="s">
        <v>5802</v>
      </c>
      <c r="B1217" s="36" t="s">
        <v>5803</v>
      </c>
      <c r="C1217" s="36" t="s">
        <v>1817</v>
      </c>
      <c r="D1217" s="36" t="s">
        <v>5804</v>
      </c>
      <c r="E1217" s="36" t="s">
        <v>5804</v>
      </c>
      <c r="F1217" s="36"/>
    </row>
    <row r="1218" ht="15.75" customHeight="1">
      <c r="A1218" s="36" t="s">
        <v>5805</v>
      </c>
      <c r="B1218" s="36" t="s">
        <v>5806</v>
      </c>
      <c r="C1218" s="36" t="s">
        <v>1817</v>
      </c>
      <c r="D1218" s="36" t="s">
        <v>5807</v>
      </c>
      <c r="E1218" s="36" t="s">
        <v>5807</v>
      </c>
      <c r="F1218" s="36"/>
    </row>
    <row r="1219" ht="15.75" customHeight="1">
      <c r="A1219" s="36" t="s">
        <v>5808</v>
      </c>
      <c r="B1219" s="36" t="s">
        <v>5809</v>
      </c>
      <c r="C1219" s="36" t="s">
        <v>1817</v>
      </c>
      <c r="D1219" s="36" t="s">
        <v>5810</v>
      </c>
      <c r="E1219" s="36" t="s">
        <v>5811</v>
      </c>
      <c r="F1219" s="36"/>
    </row>
    <row r="1220" ht="15.75" customHeight="1">
      <c r="A1220" s="36" t="s">
        <v>5812</v>
      </c>
      <c r="B1220" s="36" t="s">
        <v>5813</v>
      </c>
      <c r="C1220" s="36" t="s">
        <v>1817</v>
      </c>
      <c r="D1220" s="36" t="s">
        <v>5814</v>
      </c>
      <c r="E1220" s="36" t="s">
        <v>5815</v>
      </c>
      <c r="F1220" s="36"/>
    </row>
    <row r="1221" ht="15.75" customHeight="1">
      <c r="A1221" s="36" t="s">
        <v>5816</v>
      </c>
      <c r="B1221" s="36" t="s">
        <v>5817</v>
      </c>
      <c r="C1221" s="36" t="s">
        <v>1840</v>
      </c>
      <c r="D1221" s="36" t="s">
        <v>5818</v>
      </c>
      <c r="E1221" s="36" t="s">
        <v>5816</v>
      </c>
      <c r="F1221" s="36"/>
    </row>
    <row r="1222" ht="15.75" customHeight="1">
      <c r="A1222" s="36" t="s">
        <v>5819</v>
      </c>
      <c r="B1222" s="36" t="s">
        <v>5820</v>
      </c>
      <c r="C1222" s="36" t="s">
        <v>1817</v>
      </c>
      <c r="D1222" s="36" t="s">
        <v>5816</v>
      </c>
      <c r="E1222" s="36" t="s">
        <v>5816</v>
      </c>
      <c r="F1222" s="36"/>
    </row>
    <row r="1223" ht="15.75" customHeight="1">
      <c r="A1223" s="36" t="s">
        <v>5821</v>
      </c>
      <c r="B1223" s="36" t="s">
        <v>5822</v>
      </c>
      <c r="C1223" s="36" t="s">
        <v>1817</v>
      </c>
      <c r="D1223" s="36" t="s">
        <v>5823</v>
      </c>
      <c r="E1223" s="36" t="s">
        <v>5823</v>
      </c>
      <c r="F1223" s="36"/>
    </row>
    <row r="1224" ht="15.75" customHeight="1">
      <c r="A1224" s="36" t="s">
        <v>5824</v>
      </c>
      <c r="B1224" s="36" t="s">
        <v>5825</v>
      </c>
      <c r="C1224" s="36" t="s">
        <v>1817</v>
      </c>
      <c r="D1224" s="36" t="s">
        <v>5826</v>
      </c>
      <c r="E1224" s="36" t="s">
        <v>5826</v>
      </c>
      <c r="F1224" s="36"/>
    </row>
    <row r="1225" ht="15.75" customHeight="1">
      <c r="A1225" s="36" t="s">
        <v>5827</v>
      </c>
      <c r="B1225" s="36" t="s">
        <v>5828</v>
      </c>
      <c r="C1225" s="36" t="s">
        <v>1817</v>
      </c>
      <c r="D1225" s="36" t="s">
        <v>5829</v>
      </c>
      <c r="E1225" s="36" t="s">
        <v>5829</v>
      </c>
      <c r="F1225" s="36"/>
    </row>
    <row r="1226" ht="15.75" customHeight="1">
      <c r="A1226" s="36" t="s">
        <v>5830</v>
      </c>
      <c r="B1226" s="36" t="s">
        <v>5831</v>
      </c>
      <c r="C1226" s="36" t="s">
        <v>1817</v>
      </c>
      <c r="D1226" s="36" t="s">
        <v>5832</v>
      </c>
      <c r="E1226" s="36" t="s">
        <v>5832</v>
      </c>
      <c r="F1226" s="36"/>
    </row>
    <row r="1227" ht="15.75" customHeight="1">
      <c r="A1227" s="36" t="s">
        <v>5833</v>
      </c>
      <c r="B1227" s="36" t="s">
        <v>5834</v>
      </c>
      <c r="C1227" s="36" t="s">
        <v>1817</v>
      </c>
      <c r="D1227" s="36" t="s">
        <v>5835</v>
      </c>
      <c r="E1227" s="36" t="s">
        <v>5836</v>
      </c>
      <c r="F1227" s="36"/>
    </row>
    <row r="1228" ht="15.75" customHeight="1">
      <c r="A1228" s="36" t="s">
        <v>5837</v>
      </c>
      <c r="B1228" s="36" t="s">
        <v>5838</v>
      </c>
      <c r="C1228" s="36" t="s">
        <v>1817</v>
      </c>
      <c r="D1228" s="36" t="s">
        <v>5839</v>
      </c>
      <c r="E1228" s="36" t="s">
        <v>5840</v>
      </c>
      <c r="F1228" s="36"/>
    </row>
    <row r="1229" ht="15.75" customHeight="1">
      <c r="A1229" s="36" t="s">
        <v>5841</v>
      </c>
      <c r="B1229" s="36" t="s">
        <v>5842</v>
      </c>
      <c r="C1229" s="36" t="s">
        <v>1817</v>
      </c>
      <c r="D1229" s="36" t="s">
        <v>5843</v>
      </c>
      <c r="E1229" s="36" t="s">
        <v>5843</v>
      </c>
      <c r="F1229" s="36"/>
    </row>
    <row r="1230" ht="15.75" customHeight="1">
      <c r="A1230" s="36" t="s">
        <v>5844</v>
      </c>
      <c r="B1230" s="36" t="s">
        <v>5845</v>
      </c>
      <c r="C1230" s="36" t="s">
        <v>1863</v>
      </c>
      <c r="D1230" s="36"/>
      <c r="E1230" s="36" t="s">
        <v>5846</v>
      </c>
      <c r="F1230" s="36"/>
    </row>
    <row r="1231" ht="15.75" customHeight="1">
      <c r="A1231" s="36" t="s">
        <v>5847</v>
      </c>
      <c r="B1231" s="36" t="s">
        <v>5848</v>
      </c>
      <c r="C1231" s="36" t="s">
        <v>1817</v>
      </c>
      <c r="D1231" s="36" t="s">
        <v>5849</v>
      </c>
      <c r="E1231" s="36" t="s">
        <v>5849</v>
      </c>
      <c r="F1231" s="36"/>
    </row>
    <row r="1232" ht="15.75" customHeight="1">
      <c r="A1232" s="36" t="s">
        <v>5850</v>
      </c>
      <c r="B1232" s="36" t="s">
        <v>5851</v>
      </c>
      <c r="C1232" s="36" t="s">
        <v>1863</v>
      </c>
      <c r="D1232" s="36"/>
      <c r="E1232" s="36" t="s">
        <v>5852</v>
      </c>
      <c r="F1232" s="36"/>
    </row>
    <row r="1233" ht="15.75" customHeight="1">
      <c r="A1233" s="36" t="s">
        <v>5853</v>
      </c>
      <c r="B1233" s="36" t="s">
        <v>5854</v>
      </c>
      <c r="C1233" s="36" t="s">
        <v>1863</v>
      </c>
      <c r="D1233" s="36"/>
      <c r="E1233" s="36" t="s">
        <v>5855</v>
      </c>
      <c r="F1233" s="36"/>
    </row>
    <row r="1234" ht="15.75" customHeight="1">
      <c r="A1234" s="36" t="s">
        <v>5856</v>
      </c>
      <c r="B1234" s="36" t="s">
        <v>5857</v>
      </c>
      <c r="C1234" s="36" t="s">
        <v>1817</v>
      </c>
      <c r="D1234" s="36" t="s">
        <v>5858</v>
      </c>
      <c r="E1234" s="36" t="s">
        <v>5858</v>
      </c>
      <c r="F1234" s="36"/>
    </row>
    <row r="1235" ht="15.75" customHeight="1">
      <c r="A1235" s="36" t="s">
        <v>5859</v>
      </c>
      <c r="B1235" s="36" t="s">
        <v>5860</v>
      </c>
      <c r="C1235" s="36" t="s">
        <v>1817</v>
      </c>
      <c r="D1235" s="36" t="s">
        <v>5861</v>
      </c>
      <c r="E1235" s="36" t="s">
        <v>5862</v>
      </c>
      <c r="F1235" s="36"/>
    </row>
    <row r="1236" ht="15.75" customHeight="1">
      <c r="A1236" s="36" t="s">
        <v>5863</v>
      </c>
      <c r="B1236" s="36" t="s">
        <v>5864</v>
      </c>
      <c r="C1236" s="36" t="s">
        <v>1817</v>
      </c>
      <c r="D1236" s="36" t="s">
        <v>5865</v>
      </c>
      <c r="E1236" s="36" t="s">
        <v>5866</v>
      </c>
      <c r="F1236" s="36"/>
    </row>
    <row r="1237" ht="15.75" customHeight="1">
      <c r="A1237" s="36" t="s">
        <v>5867</v>
      </c>
      <c r="B1237" s="36" t="s">
        <v>5868</v>
      </c>
      <c r="C1237" s="36" t="s">
        <v>1817</v>
      </c>
      <c r="D1237" s="36" t="s">
        <v>5869</v>
      </c>
      <c r="E1237" s="36" t="s">
        <v>5870</v>
      </c>
      <c r="F1237" s="36"/>
    </row>
    <row r="1238" ht="15.75" customHeight="1">
      <c r="A1238" s="36" t="s">
        <v>5871</v>
      </c>
      <c r="B1238" s="36" t="s">
        <v>5872</v>
      </c>
      <c r="C1238" s="36" t="s">
        <v>1817</v>
      </c>
      <c r="D1238" s="36" t="s">
        <v>5873</v>
      </c>
      <c r="E1238" s="36" t="s">
        <v>5873</v>
      </c>
      <c r="F1238" s="36"/>
    </row>
    <row r="1239" ht="15.75" customHeight="1">
      <c r="A1239" s="36" t="s">
        <v>5874</v>
      </c>
      <c r="B1239" s="36" t="s">
        <v>5875</v>
      </c>
      <c r="C1239" s="36" t="s">
        <v>1817</v>
      </c>
      <c r="D1239" s="36" t="s">
        <v>5876</v>
      </c>
      <c r="E1239" s="36" t="s">
        <v>5876</v>
      </c>
      <c r="F1239" s="36"/>
    </row>
    <row r="1240" ht="15.75" customHeight="1">
      <c r="A1240" s="36" t="s">
        <v>5877</v>
      </c>
      <c r="B1240" s="36" t="s">
        <v>5878</v>
      </c>
      <c r="C1240" s="36" t="s">
        <v>1817</v>
      </c>
      <c r="D1240" s="36" t="s">
        <v>5879</v>
      </c>
      <c r="E1240" s="36" t="s">
        <v>5879</v>
      </c>
      <c r="F1240" s="36"/>
    </row>
    <row r="1241" ht="15.75" customHeight="1">
      <c r="A1241" s="36" t="s">
        <v>5880</v>
      </c>
      <c r="B1241" s="36" t="s">
        <v>5881</v>
      </c>
      <c r="C1241" s="36" t="s">
        <v>1863</v>
      </c>
      <c r="D1241" s="36"/>
      <c r="E1241" s="36" t="s">
        <v>5882</v>
      </c>
      <c r="F1241" s="36"/>
    </row>
    <row r="1242" ht="15.75" customHeight="1">
      <c r="A1242" s="36" t="s">
        <v>5883</v>
      </c>
      <c r="B1242" s="36" t="s">
        <v>5884</v>
      </c>
      <c r="C1242" s="36" t="s">
        <v>1863</v>
      </c>
      <c r="D1242" s="36" t="s">
        <v>5885</v>
      </c>
      <c r="E1242" s="36" t="s">
        <v>5886</v>
      </c>
      <c r="F1242" s="36"/>
    </row>
    <row r="1243" ht="15.75" customHeight="1">
      <c r="A1243" s="36" t="s">
        <v>5887</v>
      </c>
      <c r="B1243" s="36" t="s">
        <v>5888</v>
      </c>
      <c r="C1243" s="36" t="s">
        <v>1863</v>
      </c>
      <c r="D1243" s="36"/>
      <c r="E1243" s="36" t="s">
        <v>5889</v>
      </c>
      <c r="F1243" s="36"/>
    </row>
    <row r="1244" ht="15.75" customHeight="1">
      <c r="A1244" s="36" t="s">
        <v>5890</v>
      </c>
      <c r="B1244" s="36" t="s">
        <v>5891</v>
      </c>
      <c r="C1244" s="36" t="s">
        <v>1863</v>
      </c>
      <c r="D1244" s="36"/>
      <c r="E1244" s="36" t="s">
        <v>5892</v>
      </c>
      <c r="F1244" s="36"/>
    </row>
    <row r="1245" ht="15.75" customHeight="1">
      <c r="A1245" s="36" t="s">
        <v>5893</v>
      </c>
      <c r="B1245" s="36" t="s">
        <v>5894</v>
      </c>
      <c r="C1245" s="36" t="s">
        <v>1863</v>
      </c>
      <c r="D1245" s="36"/>
      <c r="E1245" s="36" t="s">
        <v>5895</v>
      </c>
      <c r="F1245" s="36"/>
    </row>
    <row r="1246" ht="15.75" customHeight="1">
      <c r="A1246" s="36" t="s">
        <v>5896</v>
      </c>
      <c r="B1246" s="36" t="s">
        <v>5897</v>
      </c>
      <c r="C1246" s="36" t="s">
        <v>1817</v>
      </c>
      <c r="D1246" s="36" t="s">
        <v>5898</v>
      </c>
      <c r="E1246" s="36" t="s">
        <v>5899</v>
      </c>
      <c r="F1246" s="36"/>
    </row>
    <row r="1247" ht="15.75" customHeight="1">
      <c r="A1247" s="36" t="s">
        <v>5900</v>
      </c>
      <c r="B1247" s="36" t="s">
        <v>5901</v>
      </c>
      <c r="C1247" s="36" t="s">
        <v>1817</v>
      </c>
      <c r="D1247" s="36" t="s">
        <v>5902</v>
      </c>
      <c r="E1247" s="36" t="s">
        <v>5903</v>
      </c>
      <c r="F1247" s="36"/>
    </row>
    <row r="1248" ht="15.75" customHeight="1">
      <c r="A1248" s="36" t="s">
        <v>5904</v>
      </c>
      <c r="B1248" s="36" t="s">
        <v>5905</v>
      </c>
      <c r="C1248" s="36" t="s">
        <v>1817</v>
      </c>
      <c r="D1248" s="36" t="s">
        <v>5906</v>
      </c>
      <c r="E1248" s="36" t="s">
        <v>5906</v>
      </c>
      <c r="F1248" s="36"/>
    </row>
    <row r="1249" ht="15.75" customHeight="1">
      <c r="A1249" s="36" t="s">
        <v>5907</v>
      </c>
      <c r="B1249" s="36" t="s">
        <v>5908</v>
      </c>
      <c r="C1249" s="36" t="s">
        <v>1863</v>
      </c>
      <c r="D1249" s="36"/>
      <c r="E1249" s="36" t="s">
        <v>5909</v>
      </c>
      <c r="F1249" s="36"/>
    </row>
    <row r="1250" ht="15.75" customHeight="1">
      <c r="A1250" s="36" t="s">
        <v>5910</v>
      </c>
      <c r="B1250" s="36" t="s">
        <v>5911</v>
      </c>
      <c r="C1250" s="36" t="s">
        <v>1817</v>
      </c>
      <c r="D1250" s="36" t="s">
        <v>5912</v>
      </c>
      <c r="E1250" s="36" t="s">
        <v>5912</v>
      </c>
      <c r="F1250" s="36"/>
    </row>
    <row r="1251" ht="15.75" customHeight="1">
      <c r="A1251" s="36" t="s">
        <v>5913</v>
      </c>
      <c r="B1251" s="36" t="s">
        <v>5914</v>
      </c>
      <c r="C1251" s="36" t="s">
        <v>1840</v>
      </c>
      <c r="D1251" s="36" t="s">
        <v>5915</v>
      </c>
      <c r="E1251" s="36" t="s">
        <v>5913</v>
      </c>
      <c r="F1251" s="36"/>
    </row>
    <row r="1252" ht="15.75" customHeight="1">
      <c r="A1252" s="36" t="s">
        <v>5916</v>
      </c>
      <c r="B1252" s="36" t="s">
        <v>5917</v>
      </c>
      <c r="C1252" s="36" t="s">
        <v>1817</v>
      </c>
      <c r="D1252" s="36" t="s">
        <v>5918</v>
      </c>
      <c r="E1252" s="36" t="s">
        <v>5919</v>
      </c>
      <c r="F1252" s="36"/>
    </row>
    <row r="1253" ht="15.75" customHeight="1">
      <c r="A1253" s="36" t="s">
        <v>5920</v>
      </c>
      <c r="B1253" s="36" t="s">
        <v>5921</v>
      </c>
      <c r="C1253" s="36" t="s">
        <v>1863</v>
      </c>
      <c r="D1253" s="36" t="s">
        <v>5922</v>
      </c>
      <c r="E1253" s="36" t="s">
        <v>5923</v>
      </c>
      <c r="F1253" s="36"/>
    </row>
    <row r="1254" ht="15.75" customHeight="1">
      <c r="A1254" s="36" t="s">
        <v>5924</v>
      </c>
      <c r="B1254" s="36" t="s">
        <v>5925</v>
      </c>
      <c r="C1254" s="36" t="s">
        <v>1817</v>
      </c>
      <c r="D1254" s="36" t="s">
        <v>5926</v>
      </c>
      <c r="E1254" s="36" t="s">
        <v>5927</v>
      </c>
      <c r="F1254" s="36"/>
    </row>
    <row r="1255" ht="15.75" customHeight="1">
      <c r="A1255" s="36" t="s">
        <v>5928</v>
      </c>
      <c r="B1255" s="36" t="s">
        <v>5929</v>
      </c>
      <c r="C1255" s="36" t="s">
        <v>1817</v>
      </c>
      <c r="D1255" s="36" t="s">
        <v>5930</v>
      </c>
      <c r="E1255" s="36" t="s">
        <v>5930</v>
      </c>
      <c r="F1255" s="36"/>
    </row>
    <row r="1256" ht="15.75" customHeight="1">
      <c r="A1256" s="36" t="s">
        <v>5931</v>
      </c>
      <c r="B1256" s="36" t="s">
        <v>5932</v>
      </c>
      <c r="C1256" s="36" t="s">
        <v>1863</v>
      </c>
      <c r="D1256" s="36"/>
      <c r="E1256" s="36" t="s">
        <v>5933</v>
      </c>
      <c r="F1256" s="36"/>
    </row>
    <row r="1257" ht="15.75" customHeight="1">
      <c r="A1257" s="36" t="s">
        <v>5934</v>
      </c>
      <c r="B1257" s="36" t="s">
        <v>5935</v>
      </c>
      <c r="C1257" s="36" t="s">
        <v>1817</v>
      </c>
      <c r="D1257" s="36" t="s">
        <v>5936</v>
      </c>
      <c r="E1257" s="36" t="s">
        <v>5937</v>
      </c>
      <c r="F1257" s="36"/>
    </row>
    <row r="1258" ht="15.75" customHeight="1">
      <c r="A1258" s="36" t="s">
        <v>5938</v>
      </c>
      <c r="B1258" s="36" t="s">
        <v>5939</v>
      </c>
      <c r="C1258" s="36" t="s">
        <v>1817</v>
      </c>
      <c r="D1258" s="36" t="s">
        <v>5940</v>
      </c>
      <c r="E1258" s="36" t="s">
        <v>5940</v>
      </c>
      <c r="F1258" s="36"/>
    </row>
    <row r="1259" ht="15.75" customHeight="1">
      <c r="A1259" s="36" t="s">
        <v>5941</v>
      </c>
      <c r="B1259" s="36" t="s">
        <v>5942</v>
      </c>
      <c r="C1259" s="36" t="s">
        <v>1817</v>
      </c>
      <c r="D1259" s="36" t="s">
        <v>5943</v>
      </c>
      <c r="E1259" s="36" t="s">
        <v>5944</v>
      </c>
      <c r="F1259" s="36"/>
    </row>
    <row r="1260" ht="15.75" customHeight="1">
      <c r="A1260" s="36" t="s">
        <v>5945</v>
      </c>
      <c r="B1260" s="36" t="s">
        <v>5946</v>
      </c>
      <c r="C1260" s="36" t="s">
        <v>1817</v>
      </c>
      <c r="D1260" s="36" t="s">
        <v>5947</v>
      </c>
      <c r="E1260" s="36" t="s">
        <v>5947</v>
      </c>
      <c r="F1260" s="36"/>
    </row>
    <row r="1261" ht="15.75" customHeight="1">
      <c r="A1261" s="36" t="s">
        <v>5948</v>
      </c>
      <c r="B1261" s="36" t="s">
        <v>5949</v>
      </c>
      <c r="C1261" s="36" t="s">
        <v>1817</v>
      </c>
      <c r="D1261" s="36" t="s">
        <v>5950</v>
      </c>
      <c r="E1261" s="36" t="s">
        <v>5951</v>
      </c>
      <c r="F1261" s="36"/>
    </row>
    <row r="1262" ht="15.75" customHeight="1">
      <c r="A1262" s="36" t="s">
        <v>5952</v>
      </c>
      <c r="B1262" s="36" t="s">
        <v>5953</v>
      </c>
      <c r="C1262" s="36" t="s">
        <v>1817</v>
      </c>
      <c r="D1262" s="36" t="s">
        <v>5954</v>
      </c>
      <c r="E1262" s="36" t="s">
        <v>5954</v>
      </c>
      <c r="F1262" s="36"/>
    </row>
    <row r="1263" ht="15.75" customHeight="1">
      <c r="A1263" s="36" t="s">
        <v>5955</v>
      </c>
      <c r="B1263" s="36" t="s">
        <v>5956</v>
      </c>
      <c r="C1263" s="36" t="s">
        <v>1817</v>
      </c>
      <c r="D1263" s="36" t="s">
        <v>5957</v>
      </c>
      <c r="E1263" s="36" t="s">
        <v>5957</v>
      </c>
      <c r="F1263" s="36"/>
    </row>
    <row r="1264" ht="15.75" customHeight="1">
      <c r="A1264" s="36" t="s">
        <v>5958</v>
      </c>
      <c r="B1264" s="36" t="s">
        <v>5959</v>
      </c>
      <c r="C1264" s="36" t="s">
        <v>1817</v>
      </c>
      <c r="D1264" s="36" t="s">
        <v>5960</v>
      </c>
      <c r="E1264" s="36" t="s">
        <v>5960</v>
      </c>
      <c r="F1264" s="36"/>
    </row>
    <row r="1265" ht="15.75" customHeight="1">
      <c r="A1265" s="36" t="s">
        <v>5961</v>
      </c>
      <c r="B1265" s="36" t="s">
        <v>5962</v>
      </c>
      <c r="C1265" s="36" t="s">
        <v>1817</v>
      </c>
      <c r="D1265" s="36" t="s">
        <v>5963</v>
      </c>
      <c r="E1265" s="36" t="s">
        <v>5964</v>
      </c>
      <c r="F1265" s="36"/>
    </row>
    <row r="1266" ht="15.75" customHeight="1">
      <c r="A1266" s="36" t="s">
        <v>5965</v>
      </c>
      <c r="B1266" s="36" t="s">
        <v>5966</v>
      </c>
      <c r="C1266" s="36" t="s">
        <v>1817</v>
      </c>
      <c r="D1266" s="36" t="s">
        <v>5967</v>
      </c>
      <c r="E1266" s="36" t="s">
        <v>5968</v>
      </c>
      <c r="F1266" s="36"/>
    </row>
    <row r="1267" ht="15.75" customHeight="1">
      <c r="A1267" s="36" t="s">
        <v>5969</v>
      </c>
      <c r="B1267" s="36" t="s">
        <v>5970</v>
      </c>
      <c r="C1267" s="36" t="s">
        <v>1863</v>
      </c>
      <c r="D1267" s="36" t="s">
        <v>5971</v>
      </c>
      <c r="E1267" s="36"/>
      <c r="F1267" s="36"/>
    </row>
    <row r="1268" ht="15.75" customHeight="1">
      <c r="A1268" s="36" t="s">
        <v>5972</v>
      </c>
      <c r="B1268" s="36" t="s">
        <v>5973</v>
      </c>
      <c r="C1268" s="36" t="s">
        <v>1817</v>
      </c>
      <c r="D1268" s="36" t="s">
        <v>5974</v>
      </c>
      <c r="E1268" s="36" t="s">
        <v>5975</v>
      </c>
      <c r="F1268" s="36"/>
    </row>
    <row r="1269" ht="15.75" customHeight="1">
      <c r="A1269" s="36" t="s">
        <v>5976</v>
      </c>
      <c r="B1269" s="36" t="s">
        <v>5977</v>
      </c>
      <c r="C1269" s="36" t="s">
        <v>1817</v>
      </c>
      <c r="D1269" s="36" t="s">
        <v>5978</v>
      </c>
      <c r="E1269" s="36" t="s">
        <v>5979</v>
      </c>
      <c r="F1269" s="36"/>
    </row>
    <row r="1270" ht="15.75" customHeight="1">
      <c r="A1270" s="36" t="s">
        <v>5980</v>
      </c>
      <c r="B1270" s="36" t="s">
        <v>5981</v>
      </c>
      <c r="C1270" s="36" t="s">
        <v>1863</v>
      </c>
      <c r="D1270" s="36" t="s">
        <v>5982</v>
      </c>
      <c r="E1270" s="36" t="s">
        <v>5983</v>
      </c>
      <c r="F1270" s="36"/>
    </row>
    <row r="1271" ht="15.75" customHeight="1">
      <c r="A1271" s="36" t="s">
        <v>5984</v>
      </c>
      <c r="B1271" s="36" t="s">
        <v>5985</v>
      </c>
      <c r="C1271" s="36" t="s">
        <v>1863</v>
      </c>
      <c r="D1271" s="36"/>
      <c r="E1271" s="36" t="s">
        <v>5986</v>
      </c>
      <c r="F1271" s="36"/>
    </row>
    <row r="1272" ht="15.75" customHeight="1">
      <c r="A1272" s="36" t="s">
        <v>5987</v>
      </c>
      <c r="B1272" s="36" t="s">
        <v>5988</v>
      </c>
      <c r="C1272" s="36" t="s">
        <v>1817</v>
      </c>
      <c r="D1272" s="36" t="s">
        <v>5989</v>
      </c>
      <c r="E1272" s="36" t="s">
        <v>5989</v>
      </c>
      <c r="F1272" s="36"/>
    </row>
    <row r="1273" ht="15.75" customHeight="1">
      <c r="A1273" s="36" t="s">
        <v>5990</v>
      </c>
      <c r="B1273" s="36" t="s">
        <v>5991</v>
      </c>
      <c r="C1273" s="36" t="s">
        <v>1817</v>
      </c>
      <c r="D1273" s="36" t="s">
        <v>5992</v>
      </c>
      <c r="E1273" s="36" t="s">
        <v>5993</v>
      </c>
      <c r="F1273" s="36"/>
    </row>
    <row r="1274" ht="15.75" customHeight="1">
      <c r="A1274" s="36" t="s">
        <v>5994</v>
      </c>
      <c r="B1274" s="36" t="s">
        <v>5995</v>
      </c>
      <c r="C1274" s="36" t="s">
        <v>1817</v>
      </c>
      <c r="D1274" s="36" t="s">
        <v>5996</v>
      </c>
      <c r="E1274" s="36" t="s">
        <v>5997</v>
      </c>
      <c r="F1274" s="36"/>
    </row>
    <row r="1275" ht="15.75" customHeight="1">
      <c r="A1275" s="36" t="s">
        <v>5998</v>
      </c>
      <c r="B1275" s="36" t="s">
        <v>5999</v>
      </c>
      <c r="C1275" s="36" t="s">
        <v>1817</v>
      </c>
      <c r="D1275" s="36" t="s">
        <v>6000</v>
      </c>
      <c r="E1275" s="36" t="s">
        <v>6001</v>
      </c>
      <c r="F1275" s="36"/>
    </row>
    <row r="1276" ht="15.75" customHeight="1">
      <c r="A1276" s="36" t="s">
        <v>6002</v>
      </c>
      <c r="B1276" s="36" t="s">
        <v>6003</v>
      </c>
      <c r="C1276" s="36" t="s">
        <v>1817</v>
      </c>
      <c r="D1276" s="36" t="s">
        <v>6004</v>
      </c>
      <c r="E1276" s="36" t="s">
        <v>6005</v>
      </c>
      <c r="F1276" s="36"/>
    </row>
    <row r="1277" ht="15.75" customHeight="1">
      <c r="A1277" s="36" t="s">
        <v>6006</v>
      </c>
      <c r="B1277" s="36" t="s">
        <v>6007</v>
      </c>
      <c r="C1277" s="36" t="s">
        <v>1817</v>
      </c>
      <c r="D1277" s="36" t="s">
        <v>6008</v>
      </c>
      <c r="E1277" s="36" t="s">
        <v>6009</v>
      </c>
      <c r="F1277" s="36"/>
    </row>
    <row r="1278" ht="15.75" customHeight="1">
      <c r="A1278" s="36" t="s">
        <v>6010</v>
      </c>
      <c r="B1278" s="36" t="s">
        <v>6011</v>
      </c>
      <c r="C1278" s="36" t="s">
        <v>1817</v>
      </c>
      <c r="D1278" s="36" t="s">
        <v>6012</v>
      </c>
      <c r="E1278" s="36" t="s">
        <v>6013</v>
      </c>
      <c r="F1278" s="36"/>
    </row>
    <row r="1279" ht="15.75" customHeight="1">
      <c r="A1279" s="36" t="s">
        <v>6014</v>
      </c>
      <c r="B1279" s="36" t="s">
        <v>6015</v>
      </c>
      <c r="C1279" s="36" t="s">
        <v>1817</v>
      </c>
      <c r="D1279" s="36" t="s">
        <v>6016</v>
      </c>
      <c r="E1279" s="36" t="s">
        <v>6016</v>
      </c>
      <c r="F1279" s="36"/>
    </row>
    <row r="1280" ht="15.75" customHeight="1">
      <c r="A1280" s="36" t="s">
        <v>6017</v>
      </c>
      <c r="B1280" s="36" t="s">
        <v>6018</v>
      </c>
      <c r="C1280" s="36" t="s">
        <v>1817</v>
      </c>
      <c r="D1280" s="36" t="s">
        <v>6019</v>
      </c>
      <c r="E1280" s="36" t="s">
        <v>6020</v>
      </c>
      <c r="F1280" s="36"/>
    </row>
    <row r="1281" ht="15.75" customHeight="1">
      <c r="A1281" s="36" t="s">
        <v>6021</v>
      </c>
      <c r="B1281" s="36" t="s">
        <v>6022</v>
      </c>
      <c r="C1281" s="36" t="s">
        <v>1817</v>
      </c>
      <c r="D1281" s="36" t="s">
        <v>6023</v>
      </c>
      <c r="E1281" s="36" t="s">
        <v>6024</v>
      </c>
      <c r="F1281" s="36"/>
    </row>
    <row r="1282" ht="15.75" customHeight="1">
      <c r="A1282" s="36" t="s">
        <v>6025</v>
      </c>
      <c r="B1282" s="36" t="s">
        <v>6026</v>
      </c>
      <c r="C1282" s="36" t="s">
        <v>1863</v>
      </c>
      <c r="D1282" s="36" t="s">
        <v>6027</v>
      </c>
      <c r="E1282" s="36" t="s">
        <v>6028</v>
      </c>
      <c r="F1282" s="36"/>
    </row>
    <row r="1283" ht="15.75" customHeight="1">
      <c r="A1283" s="36" t="s">
        <v>6029</v>
      </c>
      <c r="B1283" s="36" t="s">
        <v>5070</v>
      </c>
      <c r="C1283" s="36" t="s">
        <v>1863</v>
      </c>
      <c r="D1283" s="36"/>
      <c r="E1283" s="36" t="s">
        <v>5071</v>
      </c>
      <c r="F1283" s="36"/>
    </row>
    <row r="1284" ht="15.75" customHeight="1">
      <c r="A1284" s="36" t="s">
        <v>6030</v>
      </c>
      <c r="B1284" s="36" t="s">
        <v>6031</v>
      </c>
      <c r="C1284" s="36" t="s">
        <v>1863</v>
      </c>
      <c r="D1284" s="36" t="s">
        <v>6032</v>
      </c>
      <c r="E1284" s="36" t="s">
        <v>6033</v>
      </c>
      <c r="F1284" s="36"/>
    </row>
    <row r="1285" ht="15.75" customHeight="1">
      <c r="A1285" s="36" t="s">
        <v>6034</v>
      </c>
      <c r="B1285" s="36" t="s">
        <v>6035</v>
      </c>
      <c r="C1285" s="36" t="s">
        <v>1863</v>
      </c>
      <c r="D1285" s="36" t="s">
        <v>6036</v>
      </c>
      <c r="E1285" s="36" t="s">
        <v>6037</v>
      </c>
      <c r="F1285" s="36"/>
    </row>
    <row r="1286" ht="15.75" customHeight="1">
      <c r="A1286" s="36" t="s">
        <v>6038</v>
      </c>
      <c r="B1286" s="36" t="s">
        <v>6039</v>
      </c>
      <c r="C1286" s="36" t="s">
        <v>1817</v>
      </c>
      <c r="D1286" s="36" t="s">
        <v>6040</v>
      </c>
      <c r="E1286" s="36" t="s">
        <v>6040</v>
      </c>
      <c r="F1286" s="36"/>
    </row>
    <row r="1287" ht="15.75" customHeight="1">
      <c r="A1287" s="36" t="s">
        <v>6041</v>
      </c>
      <c r="B1287" s="36" t="s">
        <v>6042</v>
      </c>
      <c r="C1287" s="36" t="s">
        <v>1863</v>
      </c>
      <c r="D1287" s="36"/>
      <c r="E1287" s="36" t="s">
        <v>6043</v>
      </c>
      <c r="F1287" s="36"/>
    </row>
    <row r="1288" ht="15.75" customHeight="1">
      <c r="A1288" s="36" t="s">
        <v>6044</v>
      </c>
      <c r="B1288" s="36" t="s">
        <v>6045</v>
      </c>
      <c r="C1288" s="36" t="s">
        <v>1863</v>
      </c>
      <c r="D1288" s="36"/>
      <c r="E1288" s="36" t="s">
        <v>6046</v>
      </c>
      <c r="F1288" s="36"/>
    </row>
    <row r="1289" ht="15.75" customHeight="1">
      <c r="A1289" s="36" t="s">
        <v>6047</v>
      </c>
      <c r="B1289" s="36" t="s">
        <v>6048</v>
      </c>
      <c r="C1289" s="36" t="s">
        <v>1863</v>
      </c>
      <c r="D1289" s="36"/>
      <c r="E1289" s="36" t="s">
        <v>6049</v>
      </c>
      <c r="F1289" s="36"/>
    </row>
    <row r="1290" ht="15.75" customHeight="1">
      <c r="A1290" s="36" t="s">
        <v>6050</v>
      </c>
      <c r="B1290" s="36" t="s">
        <v>6051</v>
      </c>
      <c r="C1290" s="36" t="s">
        <v>1863</v>
      </c>
      <c r="D1290" s="36" t="s">
        <v>6052</v>
      </c>
      <c r="E1290" s="36" t="s">
        <v>6053</v>
      </c>
      <c r="F1290" s="36"/>
    </row>
    <row r="1291" ht="15.75" customHeight="1">
      <c r="A1291" s="36" t="s">
        <v>6054</v>
      </c>
      <c r="B1291" s="36" t="s">
        <v>6055</v>
      </c>
      <c r="C1291" s="36" t="s">
        <v>1863</v>
      </c>
      <c r="D1291" s="36" t="s">
        <v>6056</v>
      </c>
      <c r="E1291" s="36" t="s">
        <v>6057</v>
      </c>
      <c r="F1291" s="36"/>
    </row>
    <row r="1292" ht="15.75" customHeight="1">
      <c r="A1292" s="36" t="s">
        <v>6058</v>
      </c>
      <c r="B1292" s="36" t="s">
        <v>6059</v>
      </c>
      <c r="C1292" s="36" t="s">
        <v>1863</v>
      </c>
      <c r="D1292" s="36" t="s">
        <v>6060</v>
      </c>
      <c r="E1292" s="36" t="s">
        <v>6061</v>
      </c>
      <c r="F1292" s="36"/>
    </row>
    <row r="1293" ht="15.75" customHeight="1">
      <c r="A1293" s="36" t="s">
        <v>6062</v>
      </c>
      <c r="B1293" s="36" t="s">
        <v>6063</v>
      </c>
      <c r="C1293" s="36" t="s">
        <v>1863</v>
      </c>
      <c r="D1293" s="36"/>
      <c r="E1293" s="36" t="s">
        <v>6064</v>
      </c>
      <c r="F1293" s="36"/>
    </row>
    <row r="1294" ht="15.75" customHeight="1">
      <c r="A1294" s="36" t="s">
        <v>6065</v>
      </c>
      <c r="B1294" s="36" t="s">
        <v>6066</v>
      </c>
      <c r="C1294" s="36" t="s">
        <v>1863</v>
      </c>
      <c r="D1294" s="36" t="s">
        <v>6067</v>
      </c>
      <c r="E1294" s="36" t="s">
        <v>6068</v>
      </c>
      <c r="F1294" s="36"/>
    </row>
    <row r="1295" ht="15.75" customHeight="1">
      <c r="A1295" s="36" t="s">
        <v>6069</v>
      </c>
      <c r="B1295" s="36" t="s">
        <v>6070</v>
      </c>
      <c r="C1295" s="36" t="s">
        <v>1863</v>
      </c>
      <c r="D1295" s="36"/>
      <c r="E1295" s="36" t="s">
        <v>6071</v>
      </c>
      <c r="F1295" s="36"/>
    </row>
    <row r="1296" ht="15.75" customHeight="1">
      <c r="A1296" s="36" t="s">
        <v>6072</v>
      </c>
      <c r="B1296" s="36" t="s">
        <v>6073</v>
      </c>
      <c r="C1296" s="36" t="s">
        <v>1863</v>
      </c>
      <c r="D1296" s="36"/>
      <c r="E1296" s="36" t="s">
        <v>6074</v>
      </c>
      <c r="F1296" s="36"/>
    </row>
    <row r="1297" ht="15.75" customHeight="1">
      <c r="A1297" s="36" t="s">
        <v>6075</v>
      </c>
      <c r="B1297" s="36" t="s">
        <v>6076</v>
      </c>
      <c r="C1297" s="36" t="s">
        <v>1863</v>
      </c>
      <c r="D1297" s="36"/>
      <c r="E1297" s="36" t="s">
        <v>6077</v>
      </c>
      <c r="F1297" s="36"/>
    </row>
    <row r="1298" ht="15.75" customHeight="1">
      <c r="A1298" s="36" t="s">
        <v>6078</v>
      </c>
      <c r="B1298" s="36" t="s">
        <v>6079</v>
      </c>
      <c r="C1298" s="36" t="s">
        <v>1863</v>
      </c>
      <c r="D1298" s="36" t="s">
        <v>6080</v>
      </c>
      <c r="E1298" s="36" t="s">
        <v>6081</v>
      </c>
      <c r="F1298" s="36"/>
    </row>
    <row r="1299" ht="15.75" customHeight="1">
      <c r="A1299" s="36" t="s">
        <v>6082</v>
      </c>
      <c r="B1299" s="36" t="s">
        <v>6083</v>
      </c>
      <c r="C1299" s="36" t="s">
        <v>1863</v>
      </c>
      <c r="D1299" s="36"/>
      <c r="E1299" s="36" t="s">
        <v>6084</v>
      </c>
      <c r="F1299" s="36"/>
    </row>
    <row r="1300" ht="15.75" customHeight="1">
      <c r="A1300" s="36" t="s">
        <v>6085</v>
      </c>
      <c r="B1300" s="36" t="s">
        <v>6086</v>
      </c>
      <c r="C1300" s="36" t="s">
        <v>1863</v>
      </c>
      <c r="D1300" s="36" t="s">
        <v>6087</v>
      </c>
      <c r="E1300" s="36" t="s">
        <v>6088</v>
      </c>
      <c r="F1300" s="36"/>
    </row>
    <row r="1301" ht="15.75" customHeight="1">
      <c r="A1301" s="36" t="s">
        <v>6089</v>
      </c>
      <c r="B1301" s="36" t="s">
        <v>6090</v>
      </c>
      <c r="C1301" s="36" t="s">
        <v>1863</v>
      </c>
      <c r="D1301" s="36"/>
      <c r="E1301" s="36" t="s">
        <v>6091</v>
      </c>
      <c r="F1301" s="36"/>
    </row>
    <row r="1302" ht="15.75" customHeight="1">
      <c r="A1302" s="36" t="s">
        <v>6092</v>
      </c>
      <c r="B1302" s="36" t="s">
        <v>6093</v>
      </c>
      <c r="C1302" s="36" t="s">
        <v>1863</v>
      </c>
      <c r="D1302" s="36"/>
      <c r="E1302" s="36" t="s">
        <v>6094</v>
      </c>
      <c r="F1302" s="36"/>
    </row>
    <row r="1303" ht="15.75" customHeight="1">
      <c r="A1303" s="36" t="s">
        <v>6095</v>
      </c>
      <c r="B1303" s="36" t="s">
        <v>6096</v>
      </c>
      <c r="C1303" s="36" t="s">
        <v>1863</v>
      </c>
      <c r="D1303" s="36" t="s">
        <v>6097</v>
      </c>
      <c r="E1303" s="36" t="s">
        <v>6098</v>
      </c>
      <c r="F1303" s="36"/>
    </row>
    <row r="1304" ht="15.75" customHeight="1">
      <c r="A1304" s="36" t="s">
        <v>6099</v>
      </c>
      <c r="B1304" s="36" t="s">
        <v>6100</v>
      </c>
      <c r="C1304" s="36" t="s">
        <v>1863</v>
      </c>
      <c r="D1304" s="36" t="s">
        <v>6101</v>
      </c>
      <c r="E1304" s="36"/>
      <c r="F1304" s="36"/>
    </row>
    <row r="1305" ht="15.75" customHeight="1">
      <c r="A1305" s="36" t="s">
        <v>6102</v>
      </c>
      <c r="B1305" s="36" t="s">
        <v>6103</v>
      </c>
      <c r="C1305" s="36" t="s">
        <v>1863</v>
      </c>
      <c r="D1305" s="36"/>
      <c r="E1305" s="36" t="s">
        <v>6104</v>
      </c>
      <c r="F1305" s="36"/>
    </row>
    <row r="1306" ht="15.75" customHeight="1">
      <c r="A1306" s="36" t="s">
        <v>6105</v>
      </c>
      <c r="B1306" s="36" t="s">
        <v>6106</v>
      </c>
      <c r="C1306" s="36" t="s">
        <v>1863</v>
      </c>
      <c r="D1306" s="36"/>
      <c r="E1306" s="36" t="s">
        <v>6107</v>
      </c>
      <c r="F1306" s="36"/>
    </row>
    <row r="1307" ht="15.75" customHeight="1">
      <c r="A1307" s="36" t="s">
        <v>6108</v>
      </c>
      <c r="B1307" s="36" t="s">
        <v>6109</v>
      </c>
      <c r="C1307" s="36" t="s">
        <v>1863</v>
      </c>
      <c r="D1307" s="36" t="s">
        <v>6110</v>
      </c>
      <c r="E1307" s="36" t="s">
        <v>6111</v>
      </c>
      <c r="F1307" s="36"/>
    </row>
    <row r="1308" ht="15.75" customHeight="1">
      <c r="A1308" s="36" t="s">
        <v>6112</v>
      </c>
      <c r="B1308" s="36" t="s">
        <v>6113</v>
      </c>
      <c r="C1308" s="36" t="s">
        <v>1817</v>
      </c>
      <c r="D1308" s="36" t="s">
        <v>6114</v>
      </c>
      <c r="E1308" s="36" t="s">
        <v>6114</v>
      </c>
      <c r="F1308" s="36"/>
    </row>
    <row r="1309" ht="15.75" customHeight="1">
      <c r="A1309" s="36" t="s">
        <v>6115</v>
      </c>
      <c r="B1309" s="36" t="s">
        <v>6116</v>
      </c>
      <c r="C1309" s="36" t="s">
        <v>1863</v>
      </c>
      <c r="D1309" s="36" t="s">
        <v>6117</v>
      </c>
      <c r="E1309" s="36"/>
      <c r="F1309" s="36"/>
    </row>
    <row r="1310" ht="15.75" customHeight="1">
      <c r="A1310" s="36" t="s">
        <v>6118</v>
      </c>
      <c r="B1310" s="36" t="s">
        <v>6119</v>
      </c>
      <c r="C1310" s="36" t="s">
        <v>1863</v>
      </c>
      <c r="D1310" s="36"/>
      <c r="E1310" s="36" t="s">
        <v>6120</v>
      </c>
      <c r="F1310" s="36"/>
    </row>
    <row r="1311" ht="15.75" customHeight="1">
      <c r="A1311" s="36" t="s">
        <v>6121</v>
      </c>
      <c r="B1311" s="36" t="s">
        <v>6122</v>
      </c>
      <c r="C1311" s="36" t="s">
        <v>1863</v>
      </c>
      <c r="D1311" s="36" t="s">
        <v>6123</v>
      </c>
      <c r="E1311" s="36" t="s">
        <v>6124</v>
      </c>
      <c r="F1311" s="36"/>
    </row>
    <row r="1312" ht="15.75" customHeight="1">
      <c r="A1312" s="36" t="s">
        <v>6125</v>
      </c>
      <c r="B1312" s="36" t="s">
        <v>6126</v>
      </c>
      <c r="C1312" s="36" t="s">
        <v>1863</v>
      </c>
      <c r="D1312" s="36"/>
      <c r="E1312" s="36" t="s">
        <v>6127</v>
      </c>
      <c r="F1312" s="36"/>
    </row>
    <row r="1313" ht="15.75" customHeight="1">
      <c r="A1313" s="36" t="s">
        <v>6128</v>
      </c>
      <c r="B1313" s="36" t="s">
        <v>6129</v>
      </c>
      <c r="C1313" s="36" t="s">
        <v>1863</v>
      </c>
      <c r="D1313" s="36" t="s">
        <v>6130</v>
      </c>
      <c r="E1313" s="36" t="s">
        <v>6131</v>
      </c>
      <c r="F1313" s="36"/>
    </row>
    <row r="1314" ht="15.75" customHeight="1">
      <c r="A1314" s="36" t="s">
        <v>6132</v>
      </c>
      <c r="B1314" s="36" t="s">
        <v>6133</v>
      </c>
      <c r="C1314" s="36" t="s">
        <v>1863</v>
      </c>
      <c r="D1314" s="36" t="s">
        <v>6134</v>
      </c>
      <c r="E1314" s="36" t="s">
        <v>6135</v>
      </c>
      <c r="F1314" s="36"/>
    </row>
    <row r="1315" ht="15.75" customHeight="1">
      <c r="A1315" s="36" t="s">
        <v>6136</v>
      </c>
      <c r="B1315" s="36" t="s">
        <v>6137</v>
      </c>
      <c r="C1315" s="36" t="s">
        <v>1863</v>
      </c>
      <c r="D1315" s="36" t="s">
        <v>6138</v>
      </c>
      <c r="E1315" s="36" t="s">
        <v>6139</v>
      </c>
      <c r="F1315" s="36"/>
    </row>
    <row r="1316" ht="15.75" customHeight="1">
      <c r="A1316" s="36" t="s">
        <v>6140</v>
      </c>
      <c r="B1316" s="36" t="s">
        <v>6141</v>
      </c>
      <c r="C1316" s="36" t="s">
        <v>1863</v>
      </c>
      <c r="D1316" s="36" t="s">
        <v>6142</v>
      </c>
      <c r="E1316" s="36" t="s">
        <v>6143</v>
      </c>
      <c r="F1316" s="36"/>
    </row>
    <row r="1317" ht="15.75" customHeight="1">
      <c r="A1317" s="36" t="s">
        <v>6144</v>
      </c>
      <c r="B1317" s="36" t="s">
        <v>6145</v>
      </c>
      <c r="C1317" s="36" t="s">
        <v>1863</v>
      </c>
      <c r="D1317" s="36"/>
      <c r="E1317" s="36" t="s">
        <v>6146</v>
      </c>
      <c r="F1317" s="36"/>
    </row>
    <row r="1318" ht="15.75" customHeight="1">
      <c r="A1318" s="36" t="s">
        <v>6147</v>
      </c>
      <c r="B1318" s="36" t="s">
        <v>6148</v>
      </c>
      <c r="C1318" s="36" t="s">
        <v>1863</v>
      </c>
      <c r="D1318" s="36"/>
      <c r="E1318" s="36" t="s">
        <v>6149</v>
      </c>
      <c r="F1318" s="36"/>
    </row>
    <row r="1319" ht="15.75" customHeight="1">
      <c r="A1319" s="36" t="s">
        <v>6150</v>
      </c>
      <c r="B1319" s="36" t="s">
        <v>6151</v>
      </c>
      <c r="C1319" s="36" t="s">
        <v>1863</v>
      </c>
      <c r="D1319" s="36"/>
      <c r="E1319" s="36" t="s">
        <v>6152</v>
      </c>
      <c r="F1319" s="36"/>
    </row>
    <row r="1320" ht="15.75" customHeight="1">
      <c r="A1320" s="36" t="s">
        <v>6153</v>
      </c>
      <c r="B1320" s="36" t="s">
        <v>6154</v>
      </c>
      <c r="C1320" s="36" t="s">
        <v>1863</v>
      </c>
      <c r="D1320" s="36"/>
      <c r="E1320" s="36" t="s">
        <v>6155</v>
      </c>
      <c r="F1320" s="36"/>
    </row>
    <row r="1321" ht="15.75" customHeight="1">
      <c r="A1321" s="36" t="s">
        <v>6156</v>
      </c>
      <c r="B1321" s="36" t="s">
        <v>6157</v>
      </c>
      <c r="C1321" s="36" t="s">
        <v>1863</v>
      </c>
      <c r="D1321" s="36"/>
      <c r="E1321" s="36" t="s">
        <v>6158</v>
      </c>
      <c r="F1321" s="36"/>
    </row>
    <row r="1322" ht="15.75" customHeight="1">
      <c r="A1322" s="36" t="s">
        <v>6159</v>
      </c>
      <c r="B1322" s="36" t="s">
        <v>6160</v>
      </c>
      <c r="C1322" s="36" t="s">
        <v>1863</v>
      </c>
      <c r="D1322" s="36" t="s">
        <v>6161</v>
      </c>
      <c r="E1322" s="36" t="s">
        <v>6162</v>
      </c>
      <c r="F1322" s="36"/>
    </row>
    <row r="1323" ht="15.75" customHeight="1">
      <c r="A1323" s="36" t="s">
        <v>6163</v>
      </c>
      <c r="B1323" s="36" t="s">
        <v>6164</v>
      </c>
      <c r="C1323" s="36" t="s">
        <v>1863</v>
      </c>
      <c r="D1323" s="36"/>
      <c r="E1323" s="36" t="s">
        <v>6165</v>
      </c>
      <c r="F1323" s="36"/>
    </row>
    <row r="1324" ht="15.75" customHeight="1">
      <c r="A1324" s="36" t="s">
        <v>6166</v>
      </c>
      <c r="B1324" s="36" t="s">
        <v>6167</v>
      </c>
      <c r="C1324" s="36" t="s">
        <v>1863</v>
      </c>
      <c r="D1324" s="36" t="s">
        <v>6168</v>
      </c>
      <c r="E1324" s="36" t="s">
        <v>6169</v>
      </c>
      <c r="F1324" s="36"/>
    </row>
    <row r="1325" ht="15.75" customHeight="1">
      <c r="A1325" s="36" t="s">
        <v>6170</v>
      </c>
      <c r="B1325" s="36" t="s">
        <v>6171</v>
      </c>
      <c r="C1325" s="36" t="s">
        <v>1863</v>
      </c>
      <c r="D1325" s="36"/>
      <c r="E1325" s="36" t="s">
        <v>6172</v>
      </c>
      <c r="F1325" s="36"/>
    </row>
    <row r="1326" ht="15.75" customHeight="1">
      <c r="A1326" s="36" t="s">
        <v>6173</v>
      </c>
      <c r="B1326" s="36" t="s">
        <v>6174</v>
      </c>
      <c r="C1326" s="36" t="s">
        <v>1863</v>
      </c>
      <c r="D1326" s="36"/>
      <c r="E1326" s="36" t="s">
        <v>6175</v>
      </c>
      <c r="F1326" s="36"/>
    </row>
    <row r="1327" ht="15.75" customHeight="1">
      <c r="A1327" s="36" t="s">
        <v>6176</v>
      </c>
      <c r="B1327" s="36" t="s">
        <v>6177</v>
      </c>
      <c r="C1327" s="36" t="s">
        <v>1863</v>
      </c>
      <c r="D1327" s="36"/>
      <c r="E1327" s="36" t="s">
        <v>6178</v>
      </c>
      <c r="F1327" s="36"/>
    </row>
    <row r="1328" ht="15.75" customHeight="1">
      <c r="A1328" s="36" t="s">
        <v>6179</v>
      </c>
      <c r="B1328" s="36" t="s">
        <v>6180</v>
      </c>
      <c r="C1328" s="36" t="s">
        <v>1863</v>
      </c>
      <c r="D1328" s="36"/>
      <c r="E1328" s="36" t="s">
        <v>6181</v>
      </c>
      <c r="F1328" s="36"/>
    </row>
    <row r="1329" ht="15.75" customHeight="1">
      <c r="A1329" s="36" t="s">
        <v>6182</v>
      </c>
      <c r="B1329" s="36" t="s">
        <v>6183</v>
      </c>
      <c r="C1329" s="36" t="s">
        <v>1863</v>
      </c>
      <c r="D1329" s="36"/>
      <c r="E1329" s="36" t="s">
        <v>6184</v>
      </c>
      <c r="F1329" s="36"/>
    </row>
    <row r="1330" ht="15.75" customHeight="1">
      <c r="A1330" s="36" t="s">
        <v>6185</v>
      </c>
      <c r="B1330" s="36" t="s">
        <v>6186</v>
      </c>
      <c r="C1330" s="36" t="s">
        <v>1863</v>
      </c>
      <c r="D1330" s="36"/>
      <c r="E1330" s="36" t="s">
        <v>6187</v>
      </c>
      <c r="F1330" s="36"/>
    </row>
    <row r="1331" ht="15.75" customHeight="1">
      <c r="A1331" s="36" t="s">
        <v>6188</v>
      </c>
      <c r="B1331" s="36" t="s">
        <v>6189</v>
      </c>
      <c r="C1331" s="36" t="s">
        <v>1863</v>
      </c>
      <c r="D1331" s="36" t="s">
        <v>6190</v>
      </c>
      <c r="E1331" s="36" t="s">
        <v>6191</v>
      </c>
      <c r="F1331" s="36"/>
    </row>
    <row r="1332" ht="15.75" customHeight="1">
      <c r="A1332" s="36" t="s">
        <v>6192</v>
      </c>
      <c r="B1332" s="36" t="s">
        <v>6193</v>
      </c>
      <c r="C1332" s="36" t="s">
        <v>1863</v>
      </c>
      <c r="D1332" s="36" t="s">
        <v>6194</v>
      </c>
      <c r="E1332" s="36" t="s">
        <v>6195</v>
      </c>
      <c r="F1332" s="36"/>
    </row>
    <row r="1333" ht="15.75" customHeight="1">
      <c r="A1333" s="36" t="s">
        <v>6196</v>
      </c>
      <c r="B1333" s="36" t="s">
        <v>6197</v>
      </c>
      <c r="C1333" s="36" t="s">
        <v>1863</v>
      </c>
      <c r="D1333" s="36" t="s">
        <v>6198</v>
      </c>
      <c r="E1333" s="36" t="s">
        <v>6199</v>
      </c>
      <c r="F1333" s="36"/>
    </row>
    <row r="1334" ht="15.75" customHeight="1">
      <c r="A1334" s="36" t="s">
        <v>6200</v>
      </c>
      <c r="B1334" s="36" t="s">
        <v>6201</v>
      </c>
      <c r="C1334" s="36" t="s">
        <v>1863</v>
      </c>
      <c r="D1334" s="36" t="s">
        <v>6202</v>
      </c>
      <c r="E1334" s="36" t="s">
        <v>6203</v>
      </c>
      <c r="F1334" s="36"/>
    </row>
    <row r="1335" ht="15.75" customHeight="1">
      <c r="A1335" s="36" t="s">
        <v>6204</v>
      </c>
      <c r="B1335" s="36" t="s">
        <v>6205</v>
      </c>
      <c r="C1335" s="36" t="s">
        <v>1863</v>
      </c>
      <c r="D1335" s="36"/>
      <c r="E1335" s="36" t="s">
        <v>6206</v>
      </c>
      <c r="F1335" s="36"/>
    </row>
    <row r="1336" ht="15.75" customHeight="1">
      <c r="A1336" s="36" t="s">
        <v>6207</v>
      </c>
      <c r="B1336" s="36" t="s">
        <v>6208</v>
      </c>
      <c r="C1336" s="36" t="s">
        <v>1817</v>
      </c>
      <c r="D1336" s="36" t="s">
        <v>6209</v>
      </c>
      <c r="E1336" s="36" t="s">
        <v>6209</v>
      </c>
      <c r="F1336" s="36"/>
    </row>
    <row r="1337" ht="15.75" customHeight="1">
      <c r="A1337" s="36" t="s">
        <v>6210</v>
      </c>
      <c r="B1337" s="36" t="s">
        <v>6211</v>
      </c>
      <c r="C1337" s="36" t="s">
        <v>1863</v>
      </c>
      <c r="D1337" s="36" t="s">
        <v>6212</v>
      </c>
      <c r="E1337" s="36" t="s">
        <v>6213</v>
      </c>
      <c r="F1337" s="36"/>
    </row>
    <row r="1338" ht="15.75" customHeight="1">
      <c r="A1338" s="36" t="s">
        <v>6214</v>
      </c>
      <c r="B1338" s="36" t="s">
        <v>6215</v>
      </c>
      <c r="C1338" s="36" t="s">
        <v>1863</v>
      </c>
      <c r="D1338" s="36" t="s">
        <v>6216</v>
      </c>
      <c r="E1338" s="36"/>
      <c r="F1338" s="36"/>
    </row>
    <row r="1339" ht="15.75" customHeight="1">
      <c r="A1339" s="36" t="s">
        <v>6217</v>
      </c>
      <c r="B1339" s="36" t="s">
        <v>6218</v>
      </c>
      <c r="C1339" s="36" t="s">
        <v>1863</v>
      </c>
      <c r="D1339" s="36" t="s">
        <v>6219</v>
      </c>
      <c r="E1339" s="36"/>
      <c r="F1339" s="36"/>
    </row>
    <row r="1340" ht="15.75" customHeight="1">
      <c r="A1340" s="36" t="s">
        <v>6220</v>
      </c>
      <c r="B1340" s="36" t="s">
        <v>6221</v>
      </c>
      <c r="C1340" s="36" t="s">
        <v>1863</v>
      </c>
      <c r="D1340" s="36" t="s">
        <v>6222</v>
      </c>
      <c r="E1340" s="36"/>
      <c r="F1340" s="36"/>
    </row>
    <row r="1341" ht="15.75" customHeight="1">
      <c r="A1341" s="36" t="s">
        <v>6223</v>
      </c>
      <c r="B1341" s="36" t="s">
        <v>6224</v>
      </c>
      <c r="C1341" s="36" t="s">
        <v>1863</v>
      </c>
      <c r="D1341" s="36" t="s">
        <v>6225</v>
      </c>
      <c r="E1341" s="36"/>
      <c r="F1341" s="36"/>
    </row>
    <row r="1342" ht="15.75" customHeight="1">
      <c r="A1342" s="36" t="s">
        <v>6226</v>
      </c>
      <c r="B1342" s="36" t="s">
        <v>6227</v>
      </c>
      <c r="C1342" s="36" t="s">
        <v>1863</v>
      </c>
      <c r="D1342" s="36" t="s">
        <v>6228</v>
      </c>
      <c r="E1342" s="36"/>
      <c r="F1342" s="36"/>
    </row>
    <row r="1343" ht="15.75" customHeight="1">
      <c r="A1343" s="36" t="s">
        <v>6229</v>
      </c>
      <c r="B1343" s="36" t="s">
        <v>6230</v>
      </c>
      <c r="C1343" s="36" t="s">
        <v>1863</v>
      </c>
      <c r="D1343" s="36" t="s">
        <v>6231</v>
      </c>
      <c r="E1343" s="36" t="s">
        <v>6232</v>
      </c>
      <c r="F1343" s="36"/>
    </row>
    <row r="1344" ht="15.75" customHeight="1">
      <c r="A1344" s="36" t="s">
        <v>6233</v>
      </c>
      <c r="B1344" s="36" t="s">
        <v>6234</v>
      </c>
      <c r="C1344" s="36" t="s">
        <v>1863</v>
      </c>
      <c r="D1344" s="36"/>
      <c r="E1344" s="36" t="s">
        <v>6235</v>
      </c>
      <c r="F1344" s="36"/>
    </row>
    <row r="1345" ht="15.75" customHeight="1">
      <c r="A1345" s="36" t="s">
        <v>6236</v>
      </c>
      <c r="B1345" s="36" t="s">
        <v>6237</v>
      </c>
      <c r="C1345" s="36" t="s">
        <v>1863</v>
      </c>
      <c r="D1345" s="36"/>
      <c r="E1345" s="36" t="s">
        <v>6238</v>
      </c>
      <c r="F1345" s="36"/>
    </row>
    <row r="1346" ht="15.75" customHeight="1">
      <c r="A1346" s="36" t="s">
        <v>6239</v>
      </c>
      <c r="B1346" s="36" t="s">
        <v>6240</v>
      </c>
      <c r="C1346" s="36" t="s">
        <v>1863</v>
      </c>
      <c r="D1346" s="36"/>
      <c r="E1346" s="36" t="s">
        <v>6241</v>
      </c>
      <c r="F1346" s="36"/>
    </row>
    <row r="1347" ht="15.75" customHeight="1">
      <c r="A1347" s="36" t="s">
        <v>6242</v>
      </c>
      <c r="B1347" s="36" t="s">
        <v>6240</v>
      </c>
      <c r="C1347" s="36" t="s">
        <v>1863</v>
      </c>
      <c r="D1347" s="36"/>
      <c r="E1347" s="36" t="s">
        <v>6241</v>
      </c>
      <c r="F1347" s="36"/>
    </row>
    <row r="1348" ht="15.75" customHeight="1">
      <c r="A1348" s="36" t="s">
        <v>6243</v>
      </c>
      <c r="B1348" s="36" t="s">
        <v>6244</v>
      </c>
      <c r="C1348" s="36" t="s">
        <v>1863</v>
      </c>
      <c r="D1348" s="36" t="s">
        <v>6245</v>
      </c>
      <c r="E1348" s="36" t="s">
        <v>6246</v>
      </c>
      <c r="F1348" s="36"/>
    </row>
    <row r="1349" ht="15.75" customHeight="1">
      <c r="A1349" s="36" t="s">
        <v>6247</v>
      </c>
      <c r="B1349" s="36" t="s">
        <v>6248</v>
      </c>
      <c r="C1349" s="36" t="s">
        <v>1863</v>
      </c>
      <c r="D1349" s="36"/>
      <c r="E1349" s="36" t="s">
        <v>6249</v>
      </c>
      <c r="F1349" s="36"/>
    </row>
    <row r="1350" ht="15.75" customHeight="1">
      <c r="A1350" s="36" t="s">
        <v>6250</v>
      </c>
      <c r="B1350" s="36" t="s">
        <v>5225</v>
      </c>
      <c r="C1350" s="36" t="s">
        <v>1863</v>
      </c>
      <c r="D1350" s="36"/>
      <c r="E1350" s="36" t="s">
        <v>6251</v>
      </c>
      <c r="F1350" s="36"/>
    </row>
    <row r="1351" ht="15.75" customHeight="1">
      <c r="A1351" s="36" t="s">
        <v>6252</v>
      </c>
      <c r="B1351" s="36" t="s">
        <v>6253</v>
      </c>
      <c r="C1351" s="36" t="s">
        <v>1863</v>
      </c>
      <c r="D1351" s="36" t="s">
        <v>6254</v>
      </c>
      <c r="E1351" s="36" t="s">
        <v>6255</v>
      </c>
      <c r="F1351" s="36"/>
    </row>
    <row r="1352" ht="15.75" customHeight="1">
      <c r="A1352" s="36" t="s">
        <v>6256</v>
      </c>
      <c r="B1352" s="36" t="s">
        <v>6257</v>
      </c>
      <c r="C1352" s="36" t="s">
        <v>1863</v>
      </c>
      <c r="D1352" s="36"/>
      <c r="E1352" s="36" t="s">
        <v>6258</v>
      </c>
      <c r="F1352" s="36"/>
    </row>
    <row r="1353" ht="15.75" customHeight="1">
      <c r="A1353" s="36" t="s">
        <v>6259</v>
      </c>
      <c r="B1353" s="36" t="s">
        <v>6260</v>
      </c>
      <c r="C1353" s="36" t="s">
        <v>1863</v>
      </c>
      <c r="D1353" s="36"/>
      <c r="E1353" s="36" t="s">
        <v>6261</v>
      </c>
      <c r="F1353" s="36"/>
    </row>
    <row r="1354" ht="15.75" customHeight="1">
      <c r="A1354" s="36" t="s">
        <v>6262</v>
      </c>
      <c r="B1354" s="36" t="s">
        <v>6263</v>
      </c>
      <c r="C1354" s="36" t="s">
        <v>1863</v>
      </c>
      <c r="D1354" s="36" t="s">
        <v>6264</v>
      </c>
      <c r="E1354" s="36"/>
      <c r="F1354" s="36"/>
    </row>
    <row r="1355" ht="15.75" customHeight="1">
      <c r="A1355" s="36" t="s">
        <v>6265</v>
      </c>
      <c r="B1355" s="36" t="s">
        <v>6266</v>
      </c>
      <c r="C1355" s="36" t="s">
        <v>1863</v>
      </c>
      <c r="D1355" s="36" t="s">
        <v>6267</v>
      </c>
      <c r="E1355" s="36" t="s">
        <v>6268</v>
      </c>
      <c r="F1355" s="36"/>
    </row>
    <row r="1356" ht="15.75" customHeight="1">
      <c r="A1356" s="36" t="s">
        <v>6269</v>
      </c>
      <c r="B1356" s="36" t="s">
        <v>6270</v>
      </c>
      <c r="C1356" s="36" t="s">
        <v>1863</v>
      </c>
      <c r="D1356" s="36" t="s">
        <v>6271</v>
      </c>
      <c r="E1356" s="36" t="s">
        <v>6272</v>
      </c>
      <c r="F1356" s="36"/>
    </row>
    <row r="1357" ht="15.75" customHeight="1">
      <c r="A1357" s="36" t="s">
        <v>6273</v>
      </c>
      <c r="B1357" s="36" t="s">
        <v>6274</v>
      </c>
      <c r="C1357" s="36" t="s">
        <v>1863</v>
      </c>
      <c r="D1357" s="36"/>
      <c r="E1357" s="36" t="s">
        <v>6275</v>
      </c>
      <c r="F1357" s="36"/>
    </row>
    <row r="1358" ht="15.75" customHeight="1">
      <c r="A1358" s="36" t="s">
        <v>6276</v>
      </c>
      <c r="B1358" s="36" t="s">
        <v>6277</v>
      </c>
      <c r="C1358" s="36" t="s">
        <v>1863</v>
      </c>
      <c r="D1358" s="36"/>
      <c r="E1358" s="36" t="s">
        <v>6278</v>
      </c>
      <c r="F1358" s="36"/>
    </row>
    <row r="1359" ht="15.75" customHeight="1">
      <c r="A1359" s="36" t="s">
        <v>6279</v>
      </c>
      <c r="B1359" s="36" t="s">
        <v>6280</v>
      </c>
      <c r="C1359" s="36" t="s">
        <v>1863</v>
      </c>
      <c r="D1359" s="36"/>
      <c r="E1359" s="36" t="s">
        <v>6281</v>
      </c>
      <c r="F1359" s="36"/>
    </row>
    <row r="1360" ht="15.75" customHeight="1">
      <c r="A1360" s="36" t="s">
        <v>6282</v>
      </c>
      <c r="B1360" s="36" t="s">
        <v>6283</v>
      </c>
      <c r="C1360" s="36" t="s">
        <v>1863</v>
      </c>
      <c r="D1360" s="36" t="s">
        <v>6284</v>
      </c>
      <c r="E1360" s="36" t="s">
        <v>6285</v>
      </c>
      <c r="F1360" s="36"/>
    </row>
    <row r="1361" ht="15.75" customHeight="1">
      <c r="A1361" s="36" t="s">
        <v>6286</v>
      </c>
      <c r="B1361" s="36" t="s">
        <v>6287</v>
      </c>
      <c r="C1361" s="36" t="s">
        <v>1863</v>
      </c>
      <c r="D1361" s="36"/>
      <c r="E1361" s="36" t="s">
        <v>6288</v>
      </c>
      <c r="F1361" s="36"/>
    </row>
    <row r="1362" ht="15.75" customHeight="1">
      <c r="A1362" s="36" t="s">
        <v>6289</v>
      </c>
      <c r="B1362" s="36" t="s">
        <v>6290</v>
      </c>
      <c r="C1362" s="36" t="s">
        <v>1863</v>
      </c>
      <c r="D1362" s="36"/>
      <c r="E1362" s="36" t="s">
        <v>6291</v>
      </c>
      <c r="F1362" s="36"/>
    </row>
    <row r="1363" ht="15.75" customHeight="1">
      <c r="A1363" s="36" t="s">
        <v>6292</v>
      </c>
      <c r="B1363" s="36" t="s">
        <v>6293</v>
      </c>
      <c r="C1363" s="36" t="s">
        <v>1863</v>
      </c>
      <c r="D1363" s="36" t="s">
        <v>6294</v>
      </c>
      <c r="E1363" s="36" t="s">
        <v>6295</v>
      </c>
      <c r="F1363" s="36"/>
    </row>
    <row r="1364" ht="15.75" customHeight="1">
      <c r="A1364" s="36" t="s">
        <v>6296</v>
      </c>
      <c r="B1364" s="36" t="s">
        <v>6297</v>
      </c>
      <c r="C1364" s="36" t="s">
        <v>1863</v>
      </c>
      <c r="D1364" s="36" t="s">
        <v>6298</v>
      </c>
      <c r="E1364" s="36"/>
      <c r="F1364" s="36"/>
    </row>
    <row r="1365" ht="15.75" customHeight="1">
      <c r="A1365" s="36" t="s">
        <v>6299</v>
      </c>
      <c r="B1365" s="36" t="s">
        <v>6300</v>
      </c>
      <c r="C1365" s="36" t="s">
        <v>1863</v>
      </c>
      <c r="D1365" s="36" t="s">
        <v>6301</v>
      </c>
      <c r="E1365" s="36"/>
      <c r="F1365" s="36"/>
    </row>
    <row r="1366" ht="15.75" customHeight="1">
      <c r="A1366" s="36" t="s">
        <v>6302</v>
      </c>
      <c r="B1366" s="36" t="s">
        <v>6303</v>
      </c>
      <c r="C1366" s="36" t="s">
        <v>1863</v>
      </c>
      <c r="D1366" s="36"/>
      <c r="E1366" s="36" t="s">
        <v>6304</v>
      </c>
      <c r="F1366" s="36"/>
    </row>
    <row r="1367" ht="15.75" customHeight="1">
      <c r="A1367" s="36" t="s">
        <v>6305</v>
      </c>
      <c r="B1367" s="36" t="s">
        <v>6306</v>
      </c>
      <c r="C1367" s="36" t="s">
        <v>1863</v>
      </c>
      <c r="D1367" s="36" t="s">
        <v>6307</v>
      </c>
      <c r="E1367" s="36" t="s">
        <v>6308</v>
      </c>
      <c r="F1367" s="36"/>
    </row>
    <row r="1368" ht="15.75" customHeight="1">
      <c r="A1368" s="36" t="s">
        <v>6309</v>
      </c>
      <c r="B1368" s="36" t="s">
        <v>6310</v>
      </c>
      <c r="C1368" s="36" t="s">
        <v>1863</v>
      </c>
      <c r="D1368" s="36"/>
      <c r="E1368" s="36" t="s">
        <v>6311</v>
      </c>
      <c r="F1368" s="36"/>
    </row>
    <row r="1369" ht="15.75" customHeight="1">
      <c r="A1369" s="36" t="s">
        <v>6312</v>
      </c>
      <c r="B1369" s="36" t="s">
        <v>6313</v>
      </c>
      <c r="C1369" s="36" t="s">
        <v>1863</v>
      </c>
      <c r="D1369" s="36"/>
      <c r="E1369" s="36" t="s">
        <v>6314</v>
      </c>
      <c r="F1369" s="36"/>
    </row>
    <row r="1370" ht="15.75" customHeight="1">
      <c r="A1370" s="36" t="s">
        <v>6315</v>
      </c>
      <c r="B1370" s="36" t="s">
        <v>6316</v>
      </c>
      <c r="C1370" s="36" t="s">
        <v>1863</v>
      </c>
      <c r="D1370" s="36" t="s">
        <v>6317</v>
      </c>
      <c r="E1370" s="36" t="s">
        <v>6318</v>
      </c>
      <c r="F1370" s="36"/>
    </row>
    <row r="1371" ht="15.75" customHeight="1">
      <c r="A1371" s="36" t="s">
        <v>6319</v>
      </c>
      <c r="B1371" s="36" t="s">
        <v>6320</v>
      </c>
      <c r="C1371" s="36" t="s">
        <v>1863</v>
      </c>
      <c r="D1371" s="36" t="s">
        <v>6321</v>
      </c>
      <c r="E1371" s="36" t="s">
        <v>6322</v>
      </c>
      <c r="F1371" s="36"/>
    </row>
    <row r="1372" ht="15.75" customHeight="1">
      <c r="A1372" s="36" t="s">
        <v>6323</v>
      </c>
      <c r="B1372" s="36" t="s">
        <v>6324</v>
      </c>
      <c r="C1372" s="36" t="s">
        <v>1863</v>
      </c>
      <c r="D1372" s="36" t="s">
        <v>6325</v>
      </c>
      <c r="E1372" s="36" t="s">
        <v>6326</v>
      </c>
      <c r="F1372" s="36"/>
    </row>
    <row r="1373" ht="15.75" customHeight="1">
      <c r="A1373" s="36" t="s">
        <v>6327</v>
      </c>
      <c r="B1373" s="36" t="s">
        <v>6328</v>
      </c>
      <c r="C1373" s="36" t="s">
        <v>1863</v>
      </c>
      <c r="D1373" s="36" t="s">
        <v>6329</v>
      </c>
      <c r="E1373" s="36" t="s">
        <v>6330</v>
      </c>
      <c r="F1373" s="36"/>
    </row>
    <row r="1374" ht="15.75" customHeight="1">
      <c r="A1374" s="36" t="s">
        <v>6331</v>
      </c>
      <c r="B1374" s="36" t="s">
        <v>6332</v>
      </c>
      <c r="C1374" s="36" t="s">
        <v>1863</v>
      </c>
      <c r="D1374" s="36"/>
      <c r="E1374" s="36" t="s">
        <v>6333</v>
      </c>
      <c r="F1374" s="36"/>
    </row>
    <row r="1375" ht="15.75" customHeight="1">
      <c r="A1375" s="36" t="s">
        <v>6334</v>
      </c>
      <c r="B1375" s="36" t="s">
        <v>6335</v>
      </c>
      <c r="C1375" s="36" t="s">
        <v>1863</v>
      </c>
      <c r="D1375" s="36"/>
      <c r="E1375" s="36" t="s">
        <v>6336</v>
      </c>
      <c r="F1375" s="36"/>
    </row>
    <row r="1376" ht="15.75" customHeight="1">
      <c r="A1376" s="36" t="s">
        <v>6337</v>
      </c>
      <c r="B1376" s="36" t="s">
        <v>6338</v>
      </c>
      <c r="C1376" s="36" t="s">
        <v>1863</v>
      </c>
      <c r="D1376" s="36" t="s">
        <v>6339</v>
      </c>
      <c r="E1376" s="36" t="s">
        <v>6340</v>
      </c>
      <c r="F1376" s="36"/>
    </row>
    <row r="1377" ht="15.75" customHeight="1">
      <c r="A1377" s="36" t="s">
        <v>6341</v>
      </c>
      <c r="B1377" s="36" t="s">
        <v>6342</v>
      </c>
      <c r="C1377" s="36" t="s">
        <v>1863</v>
      </c>
      <c r="D1377" s="36" t="s">
        <v>6343</v>
      </c>
      <c r="E1377" s="36" t="s">
        <v>6344</v>
      </c>
      <c r="F1377" s="36"/>
    </row>
    <row r="1378" ht="15.75" customHeight="1">
      <c r="A1378" s="36" t="s">
        <v>6345</v>
      </c>
      <c r="B1378" s="36" t="s">
        <v>6346</v>
      </c>
      <c r="C1378" s="36" t="s">
        <v>1863</v>
      </c>
      <c r="D1378" s="36" t="s">
        <v>6347</v>
      </c>
      <c r="E1378" s="36" t="s">
        <v>6348</v>
      </c>
      <c r="F1378" s="36"/>
    </row>
    <row r="1379" ht="15.75" customHeight="1">
      <c r="A1379" s="36" t="s">
        <v>6349</v>
      </c>
      <c r="B1379" s="36" t="s">
        <v>6350</v>
      </c>
      <c r="C1379" s="36" t="s">
        <v>1863</v>
      </c>
      <c r="D1379" s="36"/>
      <c r="E1379" s="36" t="s">
        <v>6351</v>
      </c>
      <c r="F1379" s="36"/>
    </row>
    <row r="1380" ht="15.75" customHeight="1">
      <c r="A1380" s="36" t="s">
        <v>6352</v>
      </c>
      <c r="B1380" s="36" t="s">
        <v>6353</v>
      </c>
      <c r="C1380" s="36" t="s">
        <v>1863</v>
      </c>
      <c r="D1380" s="36"/>
      <c r="E1380" s="36" t="s">
        <v>6354</v>
      </c>
      <c r="F1380" s="36"/>
    </row>
    <row r="1381" ht="15.75" customHeight="1">
      <c r="A1381" s="36" t="s">
        <v>6355</v>
      </c>
      <c r="B1381" s="36" t="s">
        <v>6356</v>
      </c>
      <c r="C1381" s="36" t="s">
        <v>1863</v>
      </c>
      <c r="D1381" s="36" t="s">
        <v>6357</v>
      </c>
      <c r="E1381" s="36" t="s">
        <v>6358</v>
      </c>
      <c r="F1381" s="36"/>
    </row>
    <row r="1382" ht="15.75" customHeight="1">
      <c r="A1382" s="36" t="s">
        <v>6359</v>
      </c>
      <c r="B1382" s="36" t="s">
        <v>6360</v>
      </c>
      <c r="C1382" s="36" t="s">
        <v>1863</v>
      </c>
      <c r="D1382" s="36" t="s">
        <v>6361</v>
      </c>
      <c r="E1382" s="36" t="s">
        <v>6362</v>
      </c>
      <c r="F1382" s="36"/>
    </row>
    <row r="1383" ht="15.75" customHeight="1">
      <c r="A1383" s="36" t="s">
        <v>6363</v>
      </c>
      <c r="B1383" s="36" t="s">
        <v>6364</v>
      </c>
      <c r="C1383" s="36" t="s">
        <v>1863</v>
      </c>
      <c r="D1383" s="36" t="s">
        <v>6365</v>
      </c>
      <c r="E1383" s="36"/>
      <c r="F1383" s="36"/>
    </row>
    <row r="1384" ht="15.75" customHeight="1">
      <c r="A1384" s="36" t="s">
        <v>6366</v>
      </c>
      <c r="B1384" s="36" t="s">
        <v>6367</v>
      </c>
      <c r="C1384" s="36" t="s">
        <v>1863</v>
      </c>
      <c r="D1384" s="36" t="s">
        <v>6368</v>
      </c>
      <c r="E1384" s="36" t="s">
        <v>6369</v>
      </c>
      <c r="F1384" s="36"/>
    </row>
    <row r="1385" ht="15.75" customHeight="1">
      <c r="A1385" s="36" t="s">
        <v>6370</v>
      </c>
      <c r="B1385" s="36" t="s">
        <v>6371</v>
      </c>
      <c r="C1385" s="36" t="s">
        <v>1863</v>
      </c>
      <c r="D1385" s="36"/>
      <c r="E1385" s="36" t="s">
        <v>6372</v>
      </c>
      <c r="F1385" s="36"/>
    </row>
    <row r="1386" ht="15.75" customHeight="1">
      <c r="A1386" s="36" t="s">
        <v>6373</v>
      </c>
      <c r="B1386" s="36" t="s">
        <v>6374</v>
      </c>
      <c r="C1386" s="36" t="s">
        <v>1863</v>
      </c>
      <c r="D1386" s="36" t="s">
        <v>6375</v>
      </c>
      <c r="E1386" s="36"/>
      <c r="F1386" s="36"/>
    </row>
    <row r="1387" ht="15.75" customHeight="1">
      <c r="A1387" s="36" t="s">
        <v>6376</v>
      </c>
      <c r="B1387" s="36" t="s">
        <v>6377</v>
      </c>
      <c r="C1387" s="36" t="s">
        <v>1863</v>
      </c>
      <c r="D1387" s="36" t="s">
        <v>6378</v>
      </c>
      <c r="E1387" s="36"/>
      <c r="F1387" s="36"/>
    </row>
    <row r="1388" ht="15.75" customHeight="1">
      <c r="A1388" s="36" t="s">
        <v>6379</v>
      </c>
      <c r="B1388" s="36" t="s">
        <v>6380</v>
      </c>
      <c r="C1388" s="36" t="s">
        <v>1863</v>
      </c>
      <c r="D1388" s="36" t="s">
        <v>6381</v>
      </c>
      <c r="E1388" s="36" t="s">
        <v>6382</v>
      </c>
      <c r="F1388" s="36"/>
    </row>
    <row r="1389" ht="15.75" customHeight="1">
      <c r="A1389" s="36" t="s">
        <v>6383</v>
      </c>
      <c r="B1389" s="36" t="s">
        <v>6384</v>
      </c>
      <c r="C1389" s="36" t="s">
        <v>1863</v>
      </c>
      <c r="D1389" s="36"/>
      <c r="E1389" s="36" t="s">
        <v>6385</v>
      </c>
      <c r="F1389" s="36"/>
    </row>
    <row r="1390" ht="15.75" customHeight="1">
      <c r="A1390" s="36" t="s">
        <v>6386</v>
      </c>
      <c r="B1390" s="36" t="s">
        <v>6387</v>
      </c>
      <c r="C1390" s="36" t="s">
        <v>1863</v>
      </c>
      <c r="D1390" s="36"/>
      <c r="E1390" s="36" t="s">
        <v>6388</v>
      </c>
      <c r="F1390" s="36"/>
    </row>
    <row r="1391" ht="15.75" customHeight="1">
      <c r="A1391" s="36" t="s">
        <v>6389</v>
      </c>
      <c r="B1391" s="36" t="s">
        <v>6390</v>
      </c>
      <c r="C1391" s="36" t="s">
        <v>1863</v>
      </c>
      <c r="D1391" s="36"/>
      <c r="E1391" s="36" t="s">
        <v>6391</v>
      </c>
      <c r="F1391" s="36"/>
    </row>
    <row r="1392" ht="15.75" customHeight="1">
      <c r="A1392" s="36" t="s">
        <v>6392</v>
      </c>
      <c r="B1392" s="36" t="s">
        <v>6393</v>
      </c>
      <c r="C1392" s="36" t="s">
        <v>1863</v>
      </c>
      <c r="D1392" s="36" t="s">
        <v>6394</v>
      </c>
      <c r="E1392" s="36" t="s">
        <v>6395</v>
      </c>
      <c r="F1392" s="36"/>
    </row>
    <row r="1393" ht="15.75" customHeight="1">
      <c r="A1393" s="36" t="s">
        <v>6396</v>
      </c>
      <c r="B1393" s="36" t="s">
        <v>6397</v>
      </c>
      <c r="C1393" s="36" t="s">
        <v>1863</v>
      </c>
      <c r="D1393" s="36"/>
      <c r="E1393" s="36" t="s">
        <v>6398</v>
      </c>
      <c r="F1393" s="36"/>
    </row>
    <row r="1394" ht="15.75" customHeight="1">
      <c r="A1394" s="36" t="s">
        <v>6399</v>
      </c>
      <c r="B1394" s="36" t="s">
        <v>6400</v>
      </c>
      <c r="C1394" s="36" t="s">
        <v>1863</v>
      </c>
      <c r="D1394" s="36"/>
      <c r="E1394" s="36" t="s">
        <v>6401</v>
      </c>
      <c r="F1394" s="36"/>
    </row>
    <row r="1395" ht="15.75" customHeight="1">
      <c r="A1395" s="36" t="s">
        <v>6402</v>
      </c>
      <c r="B1395" s="36" t="s">
        <v>6403</v>
      </c>
      <c r="C1395" s="36" t="s">
        <v>1863</v>
      </c>
      <c r="D1395" s="36"/>
      <c r="E1395" s="36" t="s">
        <v>6404</v>
      </c>
      <c r="F1395" s="36"/>
    </row>
    <row r="1396" ht="15.75" customHeight="1">
      <c r="A1396" s="36" t="s">
        <v>6405</v>
      </c>
      <c r="B1396" s="36" t="s">
        <v>6406</v>
      </c>
      <c r="C1396" s="36" t="s">
        <v>1863</v>
      </c>
      <c r="D1396" s="36"/>
      <c r="E1396" s="36" t="s">
        <v>6407</v>
      </c>
      <c r="F1396" s="36"/>
    </row>
    <row r="1397" ht="15.75" customHeight="1">
      <c r="A1397" s="36" t="s">
        <v>6408</v>
      </c>
      <c r="B1397" s="36" t="s">
        <v>6409</v>
      </c>
      <c r="C1397" s="36" t="s">
        <v>1863</v>
      </c>
      <c r="D1397" s="36"/>
      <c r="E1397" s="36" t="s">
        <v>6410</v>
      </c>
      <c r="F1397" s="36"/>
    </row>
    <row r="1398" ht="15.75" customHeight="1">
      <c r="A1398" s="36" t="s">
        <v>6411</v>
      </c>
      <c r="B1398" s="36" t="s">
        <v>6412</v>
      </c>
      <c r="C1398" s="36" t="s">
        <v>1863</v>
      </c>
      <c r="D1398" s="36"/>
      <c r="E1398" s="36" t="s">
        <v>6413</v>
      </c>
      <c r="F1398" s="36"/>
    </row>
    <row r="1399" ht="15.75" customHeight="1">
      <c r="A1399" s="36" t="s">
        <v>6414</v>
      </c>
      <c r="B1399" s="36" t="s">
        <v>6415</v>
      </c>
      <c r="C1399" s="36" t="s">
        <v>1863</v>
      </c>
      <c r="D1399" s="36"/>
      <c r="E1399" s="36" t="s">
        <v>6416</v>
      </c>
      <c r="F1399" s="36"/>
    </row>
    <row r="1400" ht="15.75" customHeight="1">
      <c r="A1400" s="36" t="s">
        <v>6417</v>
      </c>
      <c r="B1400" s="36" t="s">
        <v>6418</v>
      </c>
      <c r="C1400" s="36" t="s">
        <v>1863</v>
      </c>
      <c r="D1400" s="36"/>
      <c r="E1400" s="36" t="s">
        <v>6419</v>
      </c>
      <c r="F1400" s="36"/>
    </row>
    <row r="1401" ht="15.75" customHeight="1">
      <c r="A1401" s="36" t="s">
        <v>6420</v>
      </c>
      <c r="B1401" s="36" t="s">
        <v>6421</v>
      </c>
      <c r="C1401" s="36" t="s">
        <v>1863</v>
      </c>
      <c r="D1401" s="36"/>
      <c r="E1401" s="36" t="s">
        <v>6422</v>
      </c>
      <c r="F1401" s="36"/>
    </row>
    <row r="1402" ht="15.75" customHeight="1">
      <c r="A1402" s="36" t="s">
        <v>6423</v>
      </c>
      <c r="B1402" s="36" t="s">
        <v>6424</v>
      </c>
      <c r="C1402" s="36" t="s">
        <v>1863</v>
      </c>
      <c r="D1402" s="36" t="s">
        <v>6425</v>
      </c>
      <c r="E1402" s="36" t="s">
        <v>6426</v>
      </c>
      <c r="F1402" s="36"/>
    </row>
    <row r="1403" ht="15.75" customHeight="1">
      <c r="A1403" s="36" t="s">
        <v>6427</v>
      </c>
      <c r="B1403" s="36" t="s">
        <v>6428</v>
      </c>
      <c r="C1403" s="36" t="s">
        <v>1863</v>
      </c>
      <c r="D1403" s="36" t="s">
        <v>6429</v>
      </c>
      <c r="E1403" s="36" t="s">
        <v>6430</v>
      </c>
      <c r="F1403" s="36"/>
    </row>
    <row r="1404" ht="15.75" customHeight="1">
      <c r="A1404" s="36" t="s">
        <v>6431</v>
      </c>
      <c r="B1404" s="36" t="s">
        <v>6432</v>
      </c>
      <c r="C1404" s="36" t="s">
        <v>1863</v>
      </c>
      <c r="D1404" s="36"/>
      <c r="E1404" s="36" t="s">
        <v>6433</v>
      </c>
      <c r="F1404" s="36"/>
    </row>
    <row r="1405" ht="15.75" customHeight="1">
      <c r="A1405" s="36" t="s">
        <v>6434</v>
      </c>
      <c r="B1405" s="36" t="s">
        <v>6435</v>
      </c>
      <c r="C1405" s="36" t="s">
        <v>1863</v>
      </c>
      <c r="D1405" s="36"/>
      <c r="E1405" s="36" t="s">
        <v>6436</v>
      </c>
      <c r="F1405" s="36"/>
    </row>
    <row r="1406" ht="15.75" customHeight="1">
      <c r="A1406" s="36" t="s">
        <v>6437</v>
      </c>
      <c r="B1406" s="36" t="s">
        <v>6438</v>
      </c>
      <c r="C1406" s="36" t="s">
        <v>1863</v>
      </c>
      <c r="D1406" s="36"/>
      <c r="E1406" s="36" t="s">
        <v>6439</v>
      </c>
      <c r="F1406" s="36"/>
    </row>
    <row r="1407" ht="15.75" customHeight="1">
      <c r="A1407" s="36" t="s">
        <v>6440</v>
      </c>
      <c r="B1407" s="36" t="s">
        <v>6441</v>
      </c>
      <c r="C1407" s="36" t="s">
        <v>1863</v>
      </c>
      <c r="D1407" s="36"/>
      <c r="E1407" s="36" t="s">
        <v>6442</v>
      </c>
      <c r="F1407" s="36"/>
    </row>
    <row r="1408" ht="15.75" customHeight="1">
      <c r="A1408" s="36" t="s">
        <v>6443</v>
      </c>
      <c r="B1408" s="36" t="s">
        <v>6444</v>
      </c>
      <c r="C1408" s="36" t="s">
        <v>1863</v>
      </c>
      <c r="D1408" s="36" t="s">
        <v>6445</v>
      </c>
      <c r="E1408" s="36"/>
      <c r="F1408" s="36"/>
    </row>
    <row r="1409" ht="15.75" customHeight="1">
      <c r="A1409" s="36" t="s">
        <v>6446</v>
      </c>
      <c r="B1409" s="36" t="s">
        <v>6447</v>
      </c>
      <c r="C1409" s="36" t="s">
        <v>1863</v>
      </c>
      <c r="D1409" s="36" t="s">
        <v>6448</v>
      </c>
      <c r="E1409" s="36" t="s">
        <v>6449</v>
      </c>
      <c r="F1409" s="36"/>
    </row>
    <row r="1410" ht="15.75" customHeight="1">
      <c r="A1410" s="36" t="s">
        <v>6450</v>
      </c>
      <c r="B1410" s="36" t="s">
        <v>6451</v>
      </c>
      <c r="C1410" s="36" t="s">
        <v>1863</v>
      </c>
      <c r="D1410" s="36" t="s">
        <v>6452</v>
      </c>
      <c r="E1410" s="36" t="s">
        <v>6453</v>
      </c>
      <c r="F1410" s="36"/>
    </row>
    <row r="1411" ht="15.75" customHeight="1">
      <c r="A1411" s="36" t="s">
        <v>6454</v>
      </c>
      <c r="B1411" s="36" t="s">
        <v>6455</v>
      </c>
      <c r="C1411" s="36" t="s">
        <v>1863</v>
      </c>
      <c r="D1411" s="36"/>
      <c r="E1411" s="36" t="s">
        <v>6456</v>
      </c>
      <c r="F1411" s="36"/>
    </row>
    <row r="1412" ht="15.75" customHeight="1">
      <c r="A1412" s="36" t="s">
        <v>6457</v>
      </c>
      <c r="B1412" s="36" t="s">
        <v>6458</v>
      </c>
      <c r="C1412" s="36" t="s">
        <v>1863</v>
      </c>
      <c r="D1412" s="36"/>
      <c r="E1412" s="36" t="s">
        <v>6459</v>
      </c>
      <c r="F1412" s="36"/>
    </row>
    <row r="1413" ht="15.75" customHeight="1">
      <c r="A1413" s="36" t="s">
        <v>6460</v>
      </c>
      <c r="B1413" s="36" t="s">
        <v>6461</v>
      </c>
      <c r="C1413" s="36" t="s">
        <v>1863</v>
      </c>
      <c r="D1413" s="36"/>
      <c r="E1413" s="36" t="s">
        <v>6462</v>
      </c>
      <c r="F1413" s="36"/>
    </row>
    <row r="1414" ht="15.75" customHeight="1">
      <c r="A1414" s="36" t="s">
        <v>6463</v>
      </c>
      <c r="B1414" s="36" t="s">
        <v>6464</v>
      </c>
      <c r="C1414" s="36" t="s">
        <v>1863</v>
      </c>
      <c r="D1414" s="36" t="s">
        <v>6465</v>
      </c>
      <c r="E1414" s="36" t="s">
        <v>6466</v>
      </c>
      <c r="F1414" s="36"/>
    </row>
    <row r="1415" ht="15.75" customHeight="1">
      <c r="A1415" s="36" t="s">
        <v>6467</v>
      </c>
      <c r="B1415" s="36" t="s">
        <v>6468</v>
      </c>
      <c r="C1415" s="36" t="s">
        <v>1863</v>
      </c>
      <c r="D1415" s="36" t="s">
        <v>6469</v>
      </c>
      <c r="E1415" s="36" t="s">
        <v>6470</v>
      </c>
      <c r="F1415" s="36"/>
    </row>
    <row r="1416" ht="15.75" customHeight="1">
      <c r="A1416" s="36" t="s">
        <v>6471</v>
      </c>
      <c r="B1416" s="36" t="s">
        <v>6472</v>
      </c>
      <c r="C1416" s="36" t="s">
        <v>1863</v>
      </c>
      <c r="D1416" s="36"/>
      <c r="E1416" s="36" t="s">
        <v>6473</v>
      </c>
      <c r="F1416" s="36"/>
    </row>
    <row r="1417" ht="15.75" customHeight="1">
      <c r="A1417" s="36" t="s">
        <v>6474</v>
      </c>
      <c r="B1417" s="36" t="s">
        <v>6475</v>
      </c>
      <c r="C1417" s="36" t="s">
        <v>1863</v>
      </c>
      <c r="D1417" s="36" t="s">
        <v>6476</v>
      </c>
      <c r="E1417" s="36"/>
      <c r="F1417" s="36"/>
    </row>
    <row r="1418" ht="15.75" customHeight="1">
      <c r="A1418" s="36" t="s">
        <v>6477</v>
      </c>
      <c r="B1418" s="36" t="s">
        <v>6478</v>
      </c>
      <c r="C1418" s="36" t="s">
        <v>1863</v>
      </c>
      <c r="D1418" s="36"/>
      <c r="E1418" s="36" t="s">
        <v>6479</v>
      </c>
      <c r="F1418" s="36"/>
    </row>
    <row r="1419" ht="15.75" customHeight="1">
      <c r="A1419" s="36" t="s">
        <v>6480</v>
      </c>
      <c r="B1419" s="36" t="s">
        <v>6481</v>
      </c>
      <c r="C1419" s="36" t="s">
        <v>1863</v>
      </c>
      <c r="D1419" s="36"/>
      <c r="E1419" s="36" t="s">
        <v>6482</v>
      </c>
      <c r="F1419" s="36"/>
    </row>
    <row r="1420" ht="15.75" customHeight="1">
      <c r="A1420" s="36" t="s">
        <v>6483</v>
      </c>
      <c r="B1420" s="36" t="s">
        <v>6484</v>
      </c>
      <c r="C1420" s="36" t="s">
        <v>1863</v>
      </c>
      <c r="D1420" s="36" t="s">
        <v>6485</v>
      </c>
      <c r="E1420" s="36" t="s">
        <v>6486</v>
      </c>
      <c r="F1420" s="36"/>
    </row>
    <row r="1421" ht="15.75" customHeight="1">
      <c r="A1421" s="36" t="s">
        <v>6487</v>
      </c>
      <c r="B1421" s="36" t="s">
        <v>6488</v>
      </c>
      <c r="C1421" s="36" t="s">
        <v>1863</v>
      </c>
      <c r="D1421" s="36" t="s">
        <v>6489</v>
      </c>
      <c r="E1421" s="36" t="s">
        <v>6490</v>
      </c>
      <c r="F1421" s="36"/>
    </row>
    <row r="1422" ht="15.75" customHeight="1">
      <c r="A1422" s="36" t="s">
        <v>6491</v>
      </c>
      <c r="B1422" s="36" t="s">
        <v>6492</v>
      </c>
      <c r="C1422" s="36" t="s">
        <v>1863</v>
      </c>
      <c r="D1422" s="36" t="s">
        <v>6493</v>
      </c>
      <c r="E1422" s="36" t="s">
        <v>6494</v>
      </c>
      <c r="F1422" s="36"/>
    </row>
    <row r="1423" ht="15.75" customHeight="1">
      <c r="A1423" s="36" t="s">
        <v>6495</v>
      </c>
      <c r="B1423" s="36" t="s">
        <v>6496</v>
      </c>
      <c r="C1423" s="36" t="s">
        <v>1863</v>
      </c>
      <c r="D1423" s="36" t="s">
        <v>6497</v>
      </c>
      <c r="E1423" s="36" t="s">
        <v>6498</v>
      </c>
      <c r="F1423" s="36"/>
    </row>
    <row r="1424" ht="15.75" customHeight="1">
      <c r="A1424" s="36" t="s">
        <v>6499</v>
      </c>
      <c r="B1424" s="36" t="s">
        <v>6500</v>
      </c>
      <c r="C1424" s="36" t="s">
        <v>1863</v>
      </c>
      <c r="D1424" s="36" t="s">
        <v>6501</v>
      </c>
      <c r="E1424" s="36" t="s">
        <v>6502</v>
      </c>
      <c r="F1424" s="36"/>
    </row>
    <row r="1425" ht="15.75" customHeight="1">
      <c r="A1425" s="36" t="s">
        <v>6503</v>
      </c>
      <c r="B1425" s="36" t="s">
        <v>6504</v>
      </c>
      <c r="C1425" s="36" t="s">
        <v>1863</v>
      </c>
      <c r="D1425" s="36" t="s">
        <v>6505</v>
      </c>
      <c r="E1425" s="36" t="s">
        <v>6506</v>
      </c>
      <c r="F1425" s="36"/>
    </row>
    <row r="1426" ht="15.75" customHeight="1">
      <c r="A1426" s="36" t="s">
        <v>6507</v>
      </c>
      <c r="B1426" s="36" t="s">
        <v>6508</v>
      </c>
      <c r="C1426" s="36" t="s">
        <v>1863</v>
      </c>
      <c r="D1426" s="36" t="s">
        <v>6509</v>
      </c>
      <c r="E1426" s="36" t="s">
        <v>6510</v>
      </c>
      <c r="F1426" s="36"/>
    </row>
    <row r="1427" ht="15.75" customHeight="1">
      <c r="A1427" s="36" t="s">
        <v>6511</v>
      </c>
      <c r="B1427" s="36" t="s">
        <v>6512</v>
      </c>
      <c r="C1427" s="36" t="s">
        <v>1863</v>
      </c>
      <c r="D1427" s="36"/>
      <c r="E1427" s="36" t="s">
        <v>6513</v>
      </c>
      <c r="F1427" s="36"/>
    </row>
    <row r="1428" ht="15.75" customHeight="1">
      <c r="A1428" s="36" t="s">
        <v>6514</v>
      </c>
      <c r="B1428" s="36" t="s">
        <v>6515</v>
      </c>
      <c r="C1428" s="36" t="s">
        <v>1863</v>
      </c>
      <c r="D1428" s="36" t="s">
        <v>6516</v>
      </c>
      <c r="E1428" s="36" t="s">
        <v>6517</v>
      </c>
      <c r="F1428" s="36"/>
    </row>
    <row r="1429" ht="15.75" customHeight="1">
      <c r="A1429" s="36" t="s">
        <v>6518</v>
      </c>
      <c r="B1429" s="36" t="s">
        <v>6519</v>
      </c>
      <c r="C1429" s="36" t="s">
        <v>1863</v>
      </c>
      <c r="D1429" s="36" t="s">
        <v>6520</v>
      </c>
      <c r="E1429" s="36" t="s">
        <v>6521</v>
      </c>
      <c r="F1429" s="36"/>
    </row>
    <row r="1430" ht="15.75" customHeight="1">
      <c r="A1430" s="36" t="s">
        <v>6522</v>
      </c>
      <c r="B1430" s="36" t="s">
        <v>6523</v>
      </c>
      <c r="C1430" s="36" t="s">
        <v>1863</v>
      </c>
      <c r="D1430" s="36" t="s">
        <v>6524</v>
      </c>
      <c r="E1430" s="36" t="s">
        <v>6525</v>
      </c>
      <c r="F1430" s="36"/>
    </row>
    <row r="1431" ht="15.75" customHeight="1">
      <c r="A1431" s="36" t="s">
        <v>6526</v>
      </c>
      <c r="B1431" s="36" t="s">
        <v>6527</v>
      </c>
      <c r="C1431" s="36" t="s">
        <v>1863</v>
      </c>
      <c r="D1431" s="36" t="s">
        <v>6528</v>
      </c>
      <c r="E1431" s="36" t="s">
        <v>6529</v>
      </c>
      <c r="F1431" s="36"/>
    </row>
    <row r="1432" ht="15.75" customHeight="1">
      <c r="A1432" s="36" t="s">
        <v>6530</v>
      </c>
      <c r="B1432" s="36" t="s">
        <v>6531</v>
      </c>
      <c r="C1432" s="36" t="s">
        <v>1863</v>
      </c>
      <c r="D1432" s="36"/>
      <c r="E1432" s="36" t="s">
        <v>6532</v>
      </c>
      <c r="F1432" s="36"/>
    </row>
    <row r="1433" ht="15.75" customHeight="1">
      <c r="A1433" s="36" t="s">
        <v>6533</v>
      </c>
      <c r="B1433" s="36" t="s">
        <v>6534</v>
      </c>
      <c r="C1433" s="36" t="s">
        <v>1863</v>
      </c>
      <c r="D1433" s="36"/>
      <c r="E1433" s="36" t="s">
        <v>6535</v>
      </c>
      <c r="F1433" s="36"/>
    </row>
    <row r="1434" ht="15.75" customHeight="1">
      <c r="A1434" s="36" t="s">
        <v>6536</v>
      </c>
      <c r="B1434" s="36" t="s">
        <v>6537</v>
      </c>
      <c r="C1434" s="36" t="s">
        <v>1863</v>
      </c>
      <c r="D1434" s="36" t="s">
        <v>6538</v>
      </c>
      <c r="E1434" s="36"/>
      <c r="F1434" s="36"/>
    </row>
    <row r="1435" ht="15.75" customHeight="1">
      <c r="A1435" s="36" t="s">
        <v>6539</v>
      </c>
      <c r="B1435" s="36" t="s">
        <v>6540</v>
      </c>
      <c r="C1435" s="36" t="s">
        <v>1863</v>
      </c>
      <c r="D1435" s="36" t="s">
        <v>6541</v>
      </c>
      <c r="E1435" s="36" t="s">
        <v>6542</v>
      </c>
      <c r="F1435" s="36"/>
    </row>
    <row r="1436" ht="15.75" customHeight="1">
      <c r="A1436" s="36" t="s">
        <v>6543</v>
      </c>
      <c r="B1436" s="36" t="s">
        <v>6544</v>
      </c>
      <c r="C1436" s="36" t="s">
        <v>1863</v>
      </c>
      <c r="D1436" s="36" t="s">
        <v>6545</v>
      </c>
      <c r="E1436" s="36" t="s">
        <v>6546</v>
      </c>
      <c r="F1436" s="36"/>
    </row>
    <row r="1437" ht="15.75" customHeight="1">
      <c r="A1437" s="36" t="s">
        <v>6547</v>
      </c>
      <c r="B1437" s="36" t="s">
        <v>6548</v>
      </c>
      <c r="C1437" s="36" t="s">
        <v>1863</v>
      </c>
      <c r="D1437" s="36"/>
      <c r="E1437" s="36" t="s">
        <v>6549</v>
      </c>
      <c r="F1437" s="36"/>
    </row>
    <row r="1438" ht="15.75" customHeight="1">
      <c r="A1438" s="36" t="s">
        <v>6550</v>
      </c>
      <c r="B1438" s="36" t="s">
        <v>6551</v>
      </c>
      <c r="C1438" s="36" t="s">
        <v>1863</v>
      </c>
      <c r="D1438" s="36"/>
      <c r="E1438" s="36" t="s">
        <v>6552</v>
      </c>
      <c r="F1438" s="36"/>
    </row>
    <row r="1439" ht="15.75" customHeight="1">
      <c r="A1439" s="36" t="s">
        <v>6553</v>
      </c>
      <c r="B1439" s="36" t="s">
        <v>6554</v>
      </c>
      <c r="C1439" s="36" t="s">
        <v>1863</v>
      </c>
      <c r="D1439" s="36" t="s">
        <v>6555</v>
      </c>
      <c r="E1439" s="36"/>
      <c r="F1439" s="36"/>
    </row>
    <row r="1440" ht="15.75" customHeight="1">
      <c r="A1440" s="36" t="s">
        <v>6556</v>
      </c>
      <c r="B1440" s="36" t="s">
        <v>6557</v>
      </c>
      <c r="C1440" s="36" t="s">
        <v>1863</v>
      </c>
      <c r="D1440" s="36" t="s">
        <v>6558</v>
      </c>
      <c r="E1440" s="36"/>
      <c r="F1440" s="36"/>
    </row>
    <row r="1441" ht="15.75" customHeight="1">
      <c r="A1441" s="36" t="s">
        <v>6559</v>
      </c>
      <c r="B1441" s="36" t="s">
        <v>6560</v>
      </c>
      <c r="C1441" s="36" t="s">
        <v>1863</v>
      </c>
      <c r="D1441" s="36" t="s">
        <v>6561</v>
      </c>
      <c r="E1441" s="36" t="s">
        <v>6562</v>
      </c>
      <c r="F1441" s="36"/>
    </row>
    <row r="1442" ht="15.75" customHeight="1">
      <c r="A1442" s="36" t="s">
        <v>6563</v>
      </c>
      <c r="B1442" s="36" t="s">
        <v>6564</v>
      </c>
      <c r="C1442" s="36" t="s">
        <v>1863</v>
      </c>
      <c r="D1442" s="36" t="s">
        <v>6565</v>
      </c>
      <c r="E1442" s="36"/>
      <c r="F1442" s="36"/>
    </row>
    <row r="1443" ht="15.75" customHeight="1">
      <c r="A1443" s="36" t="s">
        <v>6566</v>
      </c>
      <c r="B1443" s="36" t="s">
        <v>6567</v>
      </c>
      <c r="C1443" s="36" t="s">
        <v>1863</v>
      </c>
      <c r="D1443" s="36" t="s">
        <v>6568</v>
      </c>
      <c r="E1443" s="36" t="s">
        <v>6569</v>
      </c>
      <c r="F1443" s="36"/>
    </row>
    <row r="1444" ht="15.75" customHeight="1">
      <c r="A1444" s="36" t="s">
        <v>6570</v>
      </c>
      <c r="B1444" s="36" t="s">
        <v>6571</v>
      </c>
      <c r="C1444" s="36" t="s">
        <v>1863</v>
      </c>
      <c r="D1444" s="36" t="s">
        <v>6572</v>
      </c>
      <c r="E1444" s="36" t="s">
        <v>6573</v>
      </c>
      <c r="F1444" s="36"/>
    </row>
    <row r="1445" ht="15.75" customHeight="1">
      <c r="A1445" s="36" t="s">
        <v>6574</v>
      </c>
      <c r="B1445" s="36" t="s">
        <v>6575</v>
      </c>
      <c r="C1445" s="36" t="s">
        <v>1863</v>
      </c>
      <c r="D1445" s="36" t="s">
        <v>6576</v>
      </c>
      <c r="E1445" s="36" t="s">
        <v>6576</v>
      </c>
      <c r="F1445" s="36"/>
    </row>
    <row r="1446" ht="15.75" customHeight="1">
      <c r="A1446" s="36" t="s">
        <v>6577</v>
      </c>
      <c r="B1446" s="36" t="s">
        <v>6578</v>
      </c>
      <c r="C1446" s="36" t="s">
        <v>1863</v>
      </c>
      <c r="D1446" s="36" t="s">
        <v>6579</v>
      </c>
      <c r="E1446" s="36" t="s">
        <v>6580</v>
      </c>
      <c r="F1446" s="36"/>
    </row>
    <row r="1447" ht="15.75" customHeight="1">
      <c r="A1447" s="36" t="s">
        <v>6581</v>
      </c>
      <c r="B1447" s="36" t="s">
        <v>6582</v>
      </c>
      <c r="C1447" s="36" t="s">
        <v>1863</v>
      </c>
      <c r="D1447" s="36" t="s">
        <v>6583</v>
      </c>
      <c r="E1447" s="36"/>
      <c r="F1447" s="36"/>
    </row>
    <row r="1448" ht="15.75" customHeight="1">
      <c r="A1448" s="36" t="s">
        <v>6584</v>
      </c>
      <c r="B1448" s="36" t="s">
        <v>6585</v>
      </c>
      <c r="C1448" s="36" t="s">
        <v>1863</v>
      </c>
      <c r="D1448" s="36"/>
      <c r="E1448" s="36" t="s">
        <v>6586</v>
      </c>
      <c r="F1448" s="36"/>
    </row>
    <row r="1449" ht="15.75" customHeight="1">
      <c r="A1449" s="36" t="s">
        <v>6587</v>
      </c>
      <c r="B1449" s="36" t="s">
        <v>6588</v>
      </c>
      <c r="C1449" s="36" t="s">
        <v>1863</v>
      </c>
      <c r="D1449" s="36" t="s">
        <v>6589</v>
      </c>
      <c r="E1449" s="36" t="s">
        <v>6590</v>
      </c>
      <c r="F1449" s="36"/>
    </row>
    <row r="1450" ht="15.75" customHeight="1">
      <c r="A1450" s="36" t="s">
        <v>6591</v>
      </c>
      <c r="B1450" s="36" t="s">
        <v>6592</v>
      </c>
      <c r="C1450" s="36" t="s">
        <v>1863</v>
      </c>
      <c r="D1450" s="36"/>
      <c r="E1450" s="36" t="s">
        <v>6593</v>
      </c>
      <c r="F1450" s="36"/>
    </row>
    <row r="1451" ht="15.75" customHeight="1">
      <c r="A1451" s="36" t="s">
        <v>6594</v>
      </c>
      <c r="B1451" s="36" t="s">
        <v>6595</v>
      </c>
      <c r="C1451" s="36" t="s">
        <v>1863</v>
      </c>
      <c r="D1451" s="36" t="s">
        <v>6596</v>
      </c>
      <c r="E1451" s="36" t="s">
        <v>6597</v>
      </c>
      <c r="F1451" s="36"/>
    </row>
    <row r="1452" ht="15.75" customHeight="1">
      <c r="A1452" s="36" t="s">
        <v>6598</v>
      </c>
      <c r="B1452" s="36" t="s">
        <v>6599</v>
      </c>
      <c r="C1452" s="36" t="s">
        <v>1863</v>
      </c>
      <c r="D1452" s="36" t="s">
        <v>6600</v>
      </c>
      <c r="E1452" s="36" t="s">
        <v>6601</v>
      </c>
      <c r="F1452" s="36"/>
    </row>
    <row r="1453" ht="15.75" customHeight="1">
      <c r="A1453" s="36" t="s">
        <v>6602</v>
      </c>
      <c r="B1453" s="36" t="s">
        <v>6603</v>
      </c>
      <c r="C1453" s="36" t="s">
        <v>1863</v>
      </c>
      <c r="D1453" s="36" t="s">
        <v>6604</v>
      </c>
      <c r="E1453" s="36" t="s">
        <v>6605</v>
      </c>
      <c r="F1453" s="36"/>
    </row>
    <row r="1454" ht="15.75" customHeight="1">
      <c r="A1454" s="36" t="s">
        <v>6606</v>
      </c>
      <c r="B1454" s="36" t="s">
        <v>6607</v>
      </c>
      <c r="C1454" s="36" t="s">
        <v>1863</v>
      </c>
      <c r="D1454" s="36"/>
      <c r="E1454" s="36" t="s">
        <v>6608</v>
      </c>
      <c r="F1454" s="36"/>
    </row>
    <row r="1455" ht="15.75" customHeight="1">
      <c r="A1455" s="36" t="s">
        <v>6609</v>
      </c>
      <c r="B1455" s="36" t="s">
        <v>6610</v>
      </c>
      <c r="C1455" s="36" t="s">
        <v>1863</v>
      </c>
      <c r="D1455" s="36"/>
      <c r="E1455" s="36" t="s">
        <v>6611</v>
      </c>
      <c r="F1455" s="36"/>
    </row>
    <row r="1456" ht="15.75" customHeight="1">
      <c r="A1456" s="36" t="s">
        <v>6612</v>
      </c>
      <c r="B1456" s="36" t="s">
        <v>6613</v>
      </c>
      <c r="C1456" s="36" t="s">
        <v>1863</v>
      </c>
      <c r="D1456" s="36" t="s">
        <v>6614</v>
      </c>
      <c r="E1456" s="36" t="s">
        <v>6615</v>
      </c>
      <c r="F1456" s="36"/>
    </row>
    <row r="1457" ht="15.75" customHeight="1">
      <c r="A1457" s="36" t="s">
        <v>6616</v>
      </c>
      <c r="B1457" s="36" t="s">
        <v>6617</v>
      </c>
      <c r="C1457" s="36" t="s">
        <v>1863</v>
      </c>
      <c r="D1457" s="36" t="s">
        <v>6618</v>
      </c>
      <c r="E1457" s="36" t="s">
        <v>6619</v>
      </c>
      <c r="F1457" s="36"/>
    </row>
    <row r="1458" ht="15.75" customHeight="1">
      <c r="A1458" s="36" t="s">
        <v>6620</v>
      </c>
      <c r="B1458" s="36" t="s">
        <v>6621</v>
      </c>
      <c r="C1458" s="36" t="s">
        <v>1863</v>
      </c>
      <c r="D1458" s="36"/>
      <c r="E1458" s="36" t="s">
        <v>6622</v>
      </c>
      <c r="F1458" s="36"/>
    </row>
    <row r="1459" ht="15.75" customHeight="1">
      <c r="A1459" s="36" t="s">
        <v>6623</v>
      </c>
      <c r="B1459" s="36" t="s">
        <v>6624</v>
      </c>
      <c r="C1459" s="36" t="s">
        <v>1863</v>
      </c>
      <c r="D1459" s="36"/>
      <c r="E1459" s="36" t="s">
        <v>6625</v>
      </c>
      <c r="F1459" s="36"/>
    </row>
    <row r="1460" ht="15.75" customHeight="1">
      <c r="A1460" s="36" t="s">
        <v>6626</v>
      </c>
      <c r="B1460" s="36" t="s">
        <v>6627</v>
      </c>
      <c r="C1460" s="36" t="s">
        <v>1863</v>
      </c>
      <c r="D1460" s="36"/>
      <c r="E1460" s="36" t="s">
        <v>6628</v>
      </c>
      <c r="F1460" s="36"/>
    </row>
    <row r="1461" ht="15.75" customHeight="1">
      <c r="A1461" s="36" t="s">
        <v>6629</v>
      </c>
      <c r="B1461" s="36" t="s">
        <v>6630</v>
      </c>
      <c r="C1461" s="36" t="s">
        <v>1863</v>
      </c>
      <c r="D1461" s="36" t="s">
        <v>6631</v>
      </c>
      <c r="E1461" s="36"/>
      <c r="F1461" s="36"/>
    </row>
    <row r="1462" ht="15.75" customHeight="1">
      <c r="A1462" s="36" t="s">
        <v>6632</v>
      </c>
      <c r="B1462" s="36" t="s">
        <v>6633</v>
      </c>
      <c r="C1462" s="36" t="s">
        <v>1863</v>
      </c>
      <c r="D1462" s="36" t="s">
        <v>6634</v>
      </c>
      <c r="E1462" s="36" t="s">
        <v>6635</v>
      </c>
      <c r="F1462" s="36"/>
    </row>
    <row r="1463" ht="15.75" customHeight="1">
      <c r="A1463" s="36" t="s">
        <v>6636</v>
      </c>
      <c r="B1463" s="36" t="s">
        <v>6637</v>
      </c>
      <c r="C1463" s="36" t="s">
        <v>1863</v>
      </c>
      <c r="D1463" s="36"/>
      <c r="E1463" s="36" t="s">
        <v>6638</v>
      </c>
      <c r="F1463" s="36"/>
    </row>
    <row r="1464" ht="15.75" customHeight="1">
      <c r="A1464" s="36" t="s">
        <v>6639</v>
      </c>
      <c r="B1464" s="36" t="s">
        <v>6640</v>
      </c>
      <c r="C1464" s="36" t="s">
        <v>1863</v>
      </c>
      <c r="D1464" s="36"/>
      <c r="E1464" s="36" t="s">
        <v>6641</v>
      </c>
      <c r="F1464" s="36"/>
    </row>
    <row r="1465" ht="15.75" customHeight="1">
      <c r="A1465" s="36" t="s">
        <v>6642</v>
      </c>
      <c r="B1465" s="36" t="s">
        <v>6643</v>
      </c>
      <c r="C1465" s="36" t="s">
        <v>1863</v>
      </c>
      <c r="D1465" s="36"/>
      <c r="E1465" s="36" t="s">
        <v>6644</v>
      </c>
      <c r="F1465" s="36"/>
    </row>
    <row r="1466" ht="15.75" customHeight="1">
      <c r="A1466" s="36" t="s">
        <v>6645</v>
      </c>
      <c r="B1466" s="36" t="s">
        <v>6646</v>
      </c>
      <c r="C1466" s="36" t="s">
        <v>1863</v>
      </c>
      <c r="D1466" s="36"/>
      <c r="E1466" s="36" t="s">
        <v>6647</v>
      </c>
      <c r="F1466" s="36"/>
    </row>
    <row r="1467" ht="15.75" customHeight="1">
      <c r="A1467" s="36" t="s">
        <v>6648</v>
      </c>
      <c r="B1467" s="36" t="s">
        <v>6649</v>
      </c>
      <c r="C1467" s="36" t="s">
        <v>1863</v>
      </c>
      <c r="D1467" s="36" t="s">
        <v>6650</v>
      </c>
      <c r="E1467" s="36"/>
      <c r="F1467" s="36"/>
    </row>
    <row r="1468" ht="15.75" customHeight="1">
      <c r="A1468" s="36" t="s">
        <v>6651</v>
      </c>
      <c r="B1468" s="36" t="s">
        <v>6652</v>
      </c>
      <c r="C1468" s="36" t="s">
        <v>1863</v>
      </c>
      <c r="D1468" s="36"/>
      <c r="E1468" s="36" t="s">
        <v>6653</v>
      </c>
      <c r="F1468" s="36"/>
    </row>
    <row r="1469" ht="15.75" customHeight="1">
      <c r="A1469" s="36" t="s">
        <v>6654</v>
      </c>
      <c r="B1469" s="36" t="s">
        <v>6655</v>
      </c>
      <c r="C1469" s="36" t="s">
        <v>1863</v>
      </c>
      <c r="D1469" s="36" t="s">
        <v>6656</v>
      </c>
      <c r="E1469" s="36" t="s">
        <v>6657</v>
      </c>
      <c r="F1469" s="36"/>
    </row>
    <row r="1470" ht="15.75" customHeight="1">
      <c r="A1470" s="36" t="s">
        <v>6658</v>
      </c>
      <c r="B1470" s="36" t="s">
        <v>6659</v>
      </c>
      <c r="C1470" s="36" t="s">
        <v>1863</v>
      </c>
      <c r="D1470" s="36"/>
      <c r="E1470" s="36" t="s">
        <v>6660</v>
      </c>
      <c r="F1470" s="36"/>
    </row>
    <row r="1471" ht="15.75" customHeight="1">
      <c r="A1471" s="36" t="s">
        <v>6661</v>
      </c>
      <c r="B1471" s="36" t="s">
        <v>6662</v>
      </c>
      <c r="C1471" s="36" t="s">
        <v>1863</v>
      </c>
      <c r="D1471" s="36" t="s">
        <v>6663</v>
      </c>
      <c r="E1471" s="36" t="s">
        <v>6664</v>
      </c>
      <c r="F1471" s="36"/>
    </row>
    <row r="1472" ht="15.75" customHeight="1">
      <c r="A1472" s="36" t="s">
        <v>6665</v>
      </c>
      <c r="B1472" s="36" t="s">
        <v>6666</v>
      </c>
      <c r="C1472" s="36" t="s">
        <v>1863</v>
      </c>
      <c r="D1472" s="36" t="s">
        <v>6667</v>
      </c>
      <c r="E1472" s="36" t="s">
        <v>6668</v>
      </c>
      <c r="F1472" s="36"/>
    </row>
    <row r="1473" ht="15.75" customHeight="1">
      <c r="A1473" s="36" t="s">
        <v>6669</v>
      </c>
      <c r="B1473" s="36" t="s">
        <v>6670</v>
      </c>
      <c r="C1473" s="36" t="s">
        <v>1863</v>
      </c>
      <c r="D1473" s="36" t="s">
        <v>6671</v>
      </c>
      <c r="E1473" s="36" t="s">
        <v>6672</v>
      </c>
      <c r="F1473" s="36"/>
    </row>
    <row r="1474" ht="15.75" customHeight="1">
      <c r="A1474" s="36" t="s">
        <v>6673</v>
      </c>
      <c r="B1474" s="36" t="s">
        <v>6674</v>
      </c>
      <c r="C1474" s="36" t="s">
        <v>1863</v>
      </c>
      <c r="D1474" s="36" t="s">
        <v>6675</v>
      </c>
      <c r="E1474" s="36" t="s">
        <v>6675</v>
      </c>
      <c r="F1474" s="36"/>
    </row>
    <row r="1475" ht="15.75" customHeight="1">
      <c r="A1475" s="36" t="s">
        <v>6676</v>
      </c>
      <c r="B1475" s="36" t="s">
        <v>6677</v>
      </c>
      <c r="C1475" s="36" t="s">
        <v>1863</v>
      </c>
      <c r="D1475" s="36" t="s">
        <v>6678</v>
      </c>
      <c r="E1475" s="36" t="s">
        <v>6679</v>
      </c>
      <c r="F1475" s="36"/>
    </row>
    <row r="1476" ht="15.75" customHeight="1">
      <c r="A1476" s="36" t="s">
        <v>6680</v>
      </c>
      <c r="B1476" s="36" t="s">
        <v>6681</v>
      </c>
      <c r="C1476" s="36" t="s">
        <v>1863</v>
      </c>
      <c r="D1476" s="36" t="s">
        <v>6682</v>
      </c>
      <c r="E1476" s="36"/>
      <c r="F1476" s="36"/>
    </row>
    <row r="1477" ht="15.75" customHeight="1">
      <c r="A1477" s="36" t="s">
        <v>6683</v>
      </c>
      <c r="B1477" s="36" t="s">
        <v>6684</v>
      </c>
      <c r="C1477" s="36" t="s">
        <v>1863</v>
      </c>
      <c r="D1477" s="36"/>
      <c r="E1477" s="36" t="s">
        <v>6685</v>
      </c>
      <c r="F1477" s="36"/>
    </row>
    <row r="1478" ht="15.75" customHeight="1">
      <c r="A1478" s="36" t="s">
        <v>6686</v>
      </c>
      <c r="B1478" s="36" t="s">
        <v>6687</v>
      </c>
      <c r="C1478" s="36" t="s">
        <v>1863</v>
      </c>
      <c r="D1478" s="36"/>
      <c r="E1478" s="36" t="s">
        <v>6688</v>
      </c>
      <c r="F1478" s="36"/>
    </row>
    <row r="1479" ht="15.75" customHeight="1">
      <c r="A1479" s="36" t="s">
        <v>6689</v>
      </c>
      <c r="B1479" s="36" t="s">
        <v>6690</v>
      </c>
      <c r="C1479" s="36" t="s">
        <v>1863</v>
      </c>
      <c r="D1479" s="36"/>
      <c r="E1479" s="36" t="s">
        <v>6691</v>
      </c>
      <c r="F1479" s="36"/>
    </row>
    <row r="1480" ht="15.75" customHeight="1">
      <c r="A1480" s="36" t="s">
        <v>6692</v>
      </c>
      <c r="B1480" s="36" t="s">
        <v>6693</v>
      </c>
      <c r="C1480" s="36" t="s">
        <v>1863</v>
      </c>
      <c r="D1480" s="36"/>
      <c r="E1480" s="36" t="s">
        <v>6694</v>
      </c>
      <c r="F1480" s="36"/>
    </row>
    <row r="1481" ht="15.75" customHeight="1">
      <c r="A1481" s="36" t="s">
        <v>6695</v>
      </c>
      <c r="B1481" s="36" t="s">
        <v>6696</v>
      </c>
      <c r="C1481" s="36" t="s">
        <v>1817</v>
      </c>
      <c r="D1481" s="36" t="s">
        <v>6697</v>
      </c>
      <c r="E1481" s="36" t="s">
        <v>6697</v>
      </c>
      <c r="F1481" s="36"/>
    </row>
    <row r="1482" ht="15.75" customHeight="1">
      <c r="A1482" s="36" t="s">
        <v>6698</v>
      </c>
      <c r="B1482" s="36" t="s">
        <v>6699</v>
      </c>
      <c r="C1482" s="36" t="s">
        <v>1863</v>
      </c>
      <c r="D1482" s="36"/>
      <c r="E1482" s="36" t="s">
        <v>6700</v>
      </c>
      <c r="F1482" s="36"/>
    </row>
    <row r="1483" ht="15.75" customHeight="1">
      <c r="A1483" s="36" t="s">
        <v>6701</v>
      </c>
      <c r="B1483" s="36" t="s">
        <v>6702</v>
      </c>
      <c r="C1483" s="36" t="s">
        <v>1863</v>
      </c>
      <c r="D1483" s="36" t="s">
        <v>6703</v>
      </c>
      <c r="E1483" s="36" t="s">
        <v>6704</v>
      </c>
      <c r="F1483" s="36"/>
    </row>
    <row r="1484" ht="15.75" customHeight="1">
      <c r="A1484" s="36" t="s">
        <v>6705</v>
      </c>
      <c r="B1484" s="36" t="s">
        <v>6706</v>
      </c>
      <c r="C1484" s="36" t="s">
        <v>1863</v>
      </c>
      <c r="D1484" s="36" t="s">
        <v>6707</v>
      </c>
      <c r="E1484" s="36" t="s">
        <v>6708</v>
      </c>
      <c r="F1484" s="36"/>
    </row>
    <row r="1485" ht="15.75" customHeight="1">
      <c r="A1485" s="36" t="s">
        <v>6709</v>
      </c>
      <c r="B1485" s="36" t="s">
        <v>6710</v>
      </c>
      <c r="C1485" s="36" t="s">
        <v>1863</v>
      </c>
      <c r="D1485" s="36" t="s">
        <v>6711</v>
      </c>
      <c r="E1485" s="36" t="s">
        <v>6712</v>
      </c>
      <c r="F1485" s="36"/>
    </row>
    <row r="1486" ht="15.75" customHeight="1">
      <c r="A1486" s="36" t="s">
        <v>6713</v>
      </c>
      <c r="B1486" s="36" t="s">
        <v>6714</v>
      </c>
      <c r="C1486" s="36" t="s">
        <v>1863</v>
      </c>
      <c r="D1486" s="36" t="s">
        <v>6715</v>
      </c>
      <c r="E1486" s="36" t="s">
        <v>6716</v>
      </c>
      <c r="F1486" s="36"/>
    </row>
    <row r="1487" ht="15.75" customHeight="1">
      <c r="A1487" s="36" t="s">
        <v>6717</v>
      </c>
      <c r="B1487" s="36" t="s">
        <v>6718</v>
      </c>
      <c r="C1487" s="36" t="s">
        <v>1863</v>
      </c>
      <c r="D1487" s="36" t="s">
        <v>6719</v>
      </c>
      <c r="E1487" s="36" t="s">
        <v>6720</v>
      </c>
      <c r="F1487" s="36"/>
    </row>
    <row r="1488" ht="15.75" customHeight="1">
      <c r="A1488" s="36" t="s">
        <v>6721</v>
      </c>
      <c r="B1488" s="36" t="s">
        <v>6722</v>
      </c>
      <c r="C1488" s="36" t="s">
        <v>1863</v>
      </c>
      <c r="D1488" s="36" t="s">
        <v>6723</v>
      </c>
      <c r="E1488" s="36" t="s">
        <v>6724</v>
      </c>
      <c r="F1488" s="36"/>
    </row>
    <row r="1489" ht="15.75" customHeight="1">
      <c r="A1489" s="36" t="s">
        <v>6725</v>
      </c>
      <c r="B1489" s="36" t="s">
        <v>6726</v>
      </c>
      <c r="C1489" s="36" t="s">
        <v>1863</v>
      </c>
      <c r="D1489" s="36" t="s">
        <v>6727</v>
      </c>
      <c r="E1489" s="36" t="s">
        <v>6728</v>
      </c>
      <c r="F1489" s="36"/>
    </row>
    <row r="1490" ht="15.75" customHeight="1">
      <c r="A1490" s="36" t="s">
        <v>6729</v>
      </c>
      <c r="B1490" s="36" t="s">
        <v>6730</v>
      </c>
      <c r="C1490" s="36" t="s">
        <v>1863</v>
      </c>
      <c r="D1490" s="36" t="s">
        <v>6731</v>
      </c>
      <c r="E1490" s="36" t="s">
        <v>6732</v>
      </c>
      <c r="F1490" s="36"/>
    </row>
    <row r="1491" ht="15.75" customHeight="1">
      <c r="A1491" s="36" t="s">
        <v>6733</v>
      </c>
      <c r="B1491" s="36" t="s">
        <v>6734</v>
      </c>
      <c r="C1491" s="36" t="s">
        <v>1863</v>
      </c>
      <c r="D1491" s="36"/>
      <c r="E1491" s="36" t="s">
        <v>6735</v>
      </c>
      <c r="F1491" s="36"/>
    </row>
    <row r="1492" ht="15.75" customHeight="1">
      <c r="A1492" s="36" t="s">
        <v>6736</v>
      </c>
      <c r="B1492" s="36" t="s">
        <v>6737</v>
      </c>
      <c r="C1492" s="36" t="s">
        <v>1863</v>
      </c>
      <c r="D1492" s="36"/>
      <c r="E1492" s="36" t="s">
        <v>6738</v>
      </c>
      <c r="F1492" s="36"/>
    </row>
    <row r="1493" ht="15.75" customHeight="1">
      <c r="A1493" s="36" t="s">
        <v>6739</v>
      </c>
      <c r="B1493" s="36" t="s">
        <v>6740</v>
      </c>
      <c r="C1493" s="36" t="s">
        <v>1863</v>
      </c>
      <c r="D1493" s="36"/>
      <c r="E1493" s="36" t="s">
        <v>6741</v>
      </c>
      <c r="F1493" s="36"/>
    </row>
    <row r="1494" ht="15.75" customHeight="1">
      <c r="A1494" s="36" t="s">
        <v>6742</v>
      </c>
      <c r="B1494" s="36" t="s">
        <v>6743</v>
      </c>
      <c r="C1494" s="36" t="s">
        <v>1863</v>
      </c>
      <c r="D1494" s="36" t="s">
        <v>6744</v>
      </c>
      <c r="E1494" s="36" t="s">
        <v>6745</v>
      </c>
      <c r="F1494" s="36"/>
    </row>
    <row r="1495" ht="15.75" customHeight="1">
      <c r="A1495" s="36" t="s">
        <v>6746</v>
      </c>
      <c r="B1495" s="36" t="s">
        <v>6747</v>
      </c>
      <c r="C1495" s="36" t="s">
        <v>1863</v>
      </c>
      <c r="D1495" s="36" t="s">
        <v>6748</v>
      </c>
      <c r="E1495" s="36" t="s">
        <v>6749</v>
      </c>
      <c r="F1495" s="36"/>
    </row>
    <row r="1496" ht="15.75" customHeight="1">
      <c r="A1496" s="36" t="s">
        <v>6750</v>
      </c>
      <c r="B1496" s="36" t="s">
        <v>6751</v>
      </c>
      <c r="C1496" s="36" t="s">
        <v>1863</v>
      </c>
      <c r="D1496" s="36" t="s">
        <v>6752</v>
      </c>
      <c r="E1496" s="36" t="s">
        <v>6753</v>
      </c>
      <c r="F1496" s="36"/>
    </row>
    <row r="1497" ht="15.75" customHeight="1">
      <c r="A1497" s="36" t="s">
        <v>6754</v>
      </c>
      <c r="B1497" s="36" t="s">
        <v>6755</v>
      </c>
      <c r="C1497" s="36" t="s">
        <v>1863</v>
      </c>
      <c r="D1497" s="36" t="s">
        <v>6756</v>
      </c>
      <c r="E1497" s="36" t="s">
        <v>6757</v>
      </c>
      <c r="F1497" s="36"/>
    </row>
    <row r="1498" ht="15.75" customHeight="1">
      <c r="A1498" s="36" t="s">
        <v>6758</v>
      </c>
      <c r="B1498" s="36" t="s">
        <v>6759</v>
      </c>
      <c r="C1498" s="36" t="s">
        <v>1863</v>
      </c>
      <c r="D1498" s="36" t="s">
        <v>6760</v>
      </c>
      <c r="E1498" s="36"/>
      <c r="F1498" s="36"/>
    </row>
    <row r="1499" ht="15.75" customHeight="1">
      <c r="A1499" s="36" t="s">
        <v>6761</v>
      </c>
      <c r="B1499" s="36" t="s">
        <v>2647</v>
      </c>
      <c r="C1499" s="36" t="s">
        <v>1863</v>
      </c>
      <c r="D1499" s="36"/>
      <c r="E1499" s="36" t="s">
        <v>2648</v>
      </c>
      <c r="F1499" s="36"/>
    </row>
    <row r="1500" ht="15.75" customHeight="1">
      <c r="A1500" s="36" t="s">
        <v>6762</v>
      </c>
      <c r="B1500" s="36" t="s">
        <v>6763</v>
      </c>
      <c r="C1500" s="36" t="s">
        <v>1863</v>
      </c>
      <c r="D1500" s="36"/>
      <c r="E1500" s="36"/>
      <c r="F1500" s="36"/>
    </row>
    <row r="1501" ht="15.75" customHeight="1">
      <c r="A1501" s="36" t="s">
        <v>6764</v>
      </c>
      <c r="B1501" s="36" t="s">
        <v>6765</v>
      </c>
      <c r="C1501" s="36" t="s">
        <v>1863</v>
      </c>
      <c r="D1501" s="36" t="s">
        <v>6766</v>
      </c>
      <c r="E1501" s="36" t="s">
        <v>6767</v>
      </c>
      <c r="F1501" s="36"/>
    </row>
    <row r="1502" ht="15.75" customHeight="1">
      <c r="A1502" s="36" t="s">
        <v>6768</v>
      </c>
      <c r="B1502" s="36" t="s">
        <v>6769</v>
      </c>
      <c r="C1502" s="36" t="s">
        <v>1863</v>
      </c>
      <c r="D1502" s="36"/>
      <c r="E1502" s="36" t="s">
        <v>6770</v>
      </c>
      <c r="F1502" s="36"/>
    </row>
    <row r="1503" ht="15.75" customHeight="1">
      <c r="A1503" s="36" t="s">
        <v>6771</v>
      </c>
      <c r="B1503" s="36" t="s">
        <v>6772</v>
      </c>
      <c r="C1503" s="36" t="s">
        <v>1863</v>
      </c>
      <c r="D1503" s="36" t="s">
        <v>6773</v>
      </c>
      <c r="E1503" s="36"/>
      <c r="F1503" s="36"/>
    </row>
    <row r="1504" ht="15.75" customHeight="1">
      <c r="A1504" s="36" t="s">
        <v>6774</v>
      </c>
      <c r="B1504" s="36" t="s">
        <v>6775</v>
      </c>
      <c r="C1504" s="36" t="s">
        <v>1863</v>
      </c>
      <c r="D1504" s="36"/>
      <c r="E1504" s="36" t="s">
        <v>6776</v>
      </c>
      <c r="F1504" s="36"/>
    </row>
    <row r="1505" ht="15.75" customHeight="1">
      <c r="A1505" s="36" t="s">
        <v>6777</v>
      </c>
      <c r="B1505" s="36" t="s">
        <v>6778</v>
      </c>
      <c r="C1505" s="36" t="s">
        <v>1863</v>
      </c>
      <c r="D1505" s="36"/>
      <c r="E1505" s="36" t="s">
        <v>6779</v>
      </c>
      <c r="F1505" s="36"/>
    </row>
    <row r="1506" ht="15.75" customHeight="1">
      <c r="A1506" s="36" t="s">
        <v>6780</v>
      </c>
      <c r="B1506" s="36" t="s">
        <v>6781</v>
      </c>
      <c r="C1506" s="36" t="s">
        <v>1863</v>
      </c>
      <c r="D1506" s="36" t="s">
        <v>6782</v>
      </c>
      <c r="E1506" s="36"/>
      <c r="F1506" s="36"/>
    </row>
    <row r="1507" ht="15.75" customHeight="1">
      <c r="A1507" s="36" t="s">
        <v>6783</v>
      </c>
      <c r="B1507" s="36" t="s">
        <v>6784</v>
      </c>
      <c r="C1507" s="36" t="s">
        <v>1863</v>
      </c>
      <c r="D1507" s="36"/>
      <c r="E1507" s="36" t="s">
        <v>6785</v>
      </c>
      <c r="F1507" s="36"/>
    </row>
    <row r="1508" ht="15.75" customHeight="1">
      <c r="A1508" s="36" t="s">
        <v>6786</v>
      </c>
      <c r="B1508" s="36" t="s">
        <v>6787</v>
      </c>
      <c r="C1508" s="36" t="s">
        <v>1863</v>
      </c>
      <c r="D1508" s="36" t="s">
        <v>6788</v>
      </c>
      <c r="E1508" s="36"/>
      <c r="F1508" s="36"/>
    </row>
    <row r="1509" ht="15.75" customHeight="1">
      <c r="A1509" s="36" t="s">
        <v>6789</v>
      </c>
      <c r="B1509" s="36" t="s">
        <v>6790</v>
      </c>
      <c r="C1509" s="36" t="s">
        <v>1863</v>
      </c>
      <c r="D1509" s="36"/>
      <c r="E1509" s="36" t="s">
        <v>6791</v>
      </c>
      <c r="F1509" s="36"/>
    </row>
    <row r="1510" ht="15.75" customHeight="1">
      <c r="A1510" s="36" t="s">
        <v>6792</v>
      </c>
      <c r="B1510" s="36" t="s">
        <v>6793</v>
      </c>
      <c r="C1510" s="36" t="s">
        <v>1863</v>
      </c>
      <c r="D1510" s="36"/>
      <c r="E1510" s="36" t="s">
        <v>6794</v>
      </c>
      <c r="F1510" s="36"/>
    </row>
    <row r="1511" ht="15.75" customHeight="1">
      <c r="A1511" s="36" t="s">
        <v>6795</v>
      </c>
      <c r="B1511" s="36" t="s">
        <v>6796</v>
      </c>
      <c r="C1511" s="36" t="s">
        <v>1863</v>
      </c>
      <c r="D1511" s="36"/>
      <c r="E1511" s="36" t="s">
        <v>6797</v>
      </c>
      <c r="F1511" s="36"/>
    </row>
    <row r="1512" ht="15.75" customHeight="1">
      <c r="A1512" s="36" t="s">
        <v>6798</v>
      </c>
      <c r="B1512" s="36" t="s">
        <v>6799</v>
      </c>
      <c r="C1512" s="36" t="s">
        <v>1863</v>
      </c>
      <c r="D1512" s="36"/>
      <c r="E1512" s="36" t="s">
        <v>6800</v>
      </c>
      <c r="F1512" s="36"/>
    </row>
    <row r="1513" ht="15.75" customHeight="1">
      <c r="A1513" s="36" t="s">
        <v>6801</v>
      </c>
      <c r="B1513" s="36" t="s">
        <v>6802</v>
      </c>
      <c r="C1513" s="36" t="s">
        <v>1863</v>
      </c>
      <c r="D1513" s="36" t="s">
        <v>6803</v>
      </c>
      <c r="E1513" s="36" t="s">
        <v>6804</v>
      </c>
      <c r="F1513" s="36"/>
    </row>
    <row r="1514" ht="15.75" customHeight="1">
      <c r="A1514" s="36" t="s">
        <v>6805</v>
      </c>
      <c r="B1514" s="36" t="s">
        <v>6806</v>
      </c>
      <c r="C1514" s="36" t="s">
        <v>1863</v>
      </c>
      <c r="D1514" s="36" t="s">
        <v>6807</v>
      </c>
      <c r="E1514" s="36" t="s">
        <v>6808</v>
      </c>
      <c r="F1514" s="36"/>
    </row>
    <row r="1515" ht="15.75" customHeight="1">
      <c r="A1515" s="36" t="s">
        <v>6809</v>
      </c>
      <c r="B1515" s="36" t="s">
        <v>6810</v>
      </c>
      <c r="C1515" s="36" t="s">
        <v>1863</v>
      </c>
      <c r="D1515" s="36" t="s">
        <v>6811</v>
      </c>
      <c r="E1515" s="36" t="s">
        <v>6812</v>
      </c>
      <c r="F1515" s="36"/>
    </row>
    <row r="1516" ht="15.75" customHeight="1">
      <c r="A1516" s="36" t="s">
        <v>6813</v>
      </c>
      <c r="B1516" s="36" t="s">
        <v>6814</v>
      </c>
      <c r="C1516" s="36" t="s">
        <v>1863</v>
      </c>
      <c r="D1516" s="36"/>
      <c r="E1516" s="36" t="s">
        <v>6815</v>
      </c>
      <c r="F1516" s="36"/>
    </row>
    <row r="1517" ht="15.75" customHeight="1">
      <c r="A1517" s="36" t="s">
        <v>6816</v>
      </c>
      <c r="B1517" s="36" t="s">
        <v>6817</v>
      </c>
      <c r="C1517" s="36" t="s">
        <v>1863</v>
      </c>
      <c r="D1517" s="36" t="s">
        <v>6818</v>
      </c>
      <c r="E1517" s="36"/>
      <c r="F1517" s="36"/>
    </row>
    <row r="1518" ht="15.75" customHeight="1">
      <c r="A1518" s="36" t="s">
        <v>6819</v>
      </c>
      <c r="B1518" s="36" t="s">
        <v>6820</v>
      </c>
      <c r="C1518" s="36" t="s">
        <v>1863</v>
      </c>
      <c r="D1518" s="36"/>
      <c r="E1518" s="36" t="s">
        <v>6821</v>
      </c>
      <c r="F1518" s="36"/>
    </row>
    <row r="1519" ht="15.75" customHeight="1">
      <c r="A1519" s="36" t="s">
        <v>6822</v>
      </c>
      <c r="B1519" s="36" t="s">
        <v>6823</v>
      </c>
      <c r="C1519" s="36" t="s">
        <v>1863</v>
      </c>
      <c r="D1519" s="36" t="s">
        <v>6824</v>
      </c>
      <c r="E1519" s="36" t="s">
        <v>6825</v>
      </c>
      <c r="F1519" s="36"/>
    </row>
    <row r="1520" ht="15.75" customHeight="1">
      <c r="A1520" s="36" t="s">
        <v>6826</v>
      </c>
      <c r="B1520" s="36" t="s">
        <v>6827</v>
      </c>
      <c r="C1520" s="36" t="s">
        <v>1863</v>
      </c>
      <c r="D1520" s="36"/>
      <c r="E1520" s="36" t="s">
        <v>6828</v>
      </c>
      <c r="F1520" s="36"/>
    </row>
    <row r="1521" ht="15.75" customHeight="1">
      <c r="A1521" s="36" t="s">
        <v>6829</v>
      </c>
      <c r="B1521" s="36" t="s">
        <v>6830</v>
      </c>
      <c r="C1521" s="36" t="s">
        <v>1863</v>
      </c>
      <c r="D1521" s="36" t="s">
        <v>6831</v>
      </c>
      <c r="E1521" s="36" t="s">
        <v>6832</v>
      </c>
      <c r="F1521" s="36"/>
    </row>
    <row r="1522" ht="15.75" customHeight="1">
      <c r="A1522" s="36" t="s">
        <v>6833</v>
      </c>
      <c r="B1522" s="36" t="s">
        <v>6834</v>
      </c>
      <c r="C1522" s="36" t="s">
        <v>1863</v>
      </c>
      <c r="D1522" s="36" t="s">
        <v>6835</v>
      </c>
      <c r="E1522" s="36" t="s">
        <v>6836</v>
      </c>
      <c r="F1522" s="36"/>
    </row>
    <row r="1523" ht="15.75" customHeight="1">
      <c r="A1523" s="36" t="s">
        <v>6837</v>
      </c>
      <c r="B1523" s="36" t="s">
        <v>6838</v>
      </c>
      <c r="C1523" s="36" t="s">
        <v>1863</v>
      </c>
      <c r="D1523" s="36" t="s">
        <v>6839</v>
      </c>
      <c r="E1523" s="36" t="s">
        <v>6840</v>
      </c>
      <c r="F1523" s="36"/>
    </row>
    <row r="1524" ht="15.75" customHeight="1">
      <c r="A1524" s="36" t="s">
        <v>6841</v>
      </c>
      <c r="B1524" s="36" t="s">
        <v>6842</v>
      </c>
      <c r="C1524" s="36" t="s">
        <v>1863</v>
      </c>
      <c r="D1524" s="36" t="s">
        <v>6843</v>
      </c>
      <c r="E1524" s="36" t="s">
        <v>6844</v>
      </c>
      <c r="F1524" s="36"/>
    </row>
    <row r="1525" ht="15.75" customHeight="1">
      <c r="A1525" s="36" t="s">
        <v>6845</v>
      </c>
      <c r="B1525" s="36" t="s">
        <v>6846</v>
      </c>
      <c r="C1525" s="36" t="s">
        <v>1863</v>
      </c>
      <c r="D1525" s="36"/>
      <c r="E1525" s="36" t="s">
        <v>6847</v>
      </c>
      <c r="F1525" s="36"/>
    </row>
    <row r="1526" ht="15.75" customHeight="1">
      <c r="A1526" s="36" t="s">
        <v>6848</v>
      </c>
      <c r="B1526" s="36" t="s">
        <v>6849</v>
      </c>
      <c r="C1526" s="36" t="s">
        <v>1863</v>
      </c>
      <c r="D1526" s="36"/>
      <c r="E1526" s="36" t="s">
        <v>6850</v>
      </c>
      <c r="F1526" s="36"/>
    </row>
    <row r="1527" ht="15.75" customHeight="1">
      <c r="A1527" s="36" t="s">
        <v>6851</v>
      </c>
      <c r="B1527" s="36" t="s">
        <v>6852</v>
      </c>
      <c r="C1527" s="36" t="s">
        <v>1863</v>
      </c>
      <c r="D1527" s="36"/>
      <c r="E1527" s="36" t="s">
        <v>6853</v>
      </c>
      <c r="F1527" s="36"/>
    </row>
    <row r="1528" ht="15.75" customHeight="1">
      <c r="A1528" s="36" t="s">
        <v>6854</v>
      </c>
      <c r="B1528" s="36" t="s">
        <v>6855</v>
      </c>
      <c r="C1528" s="36" t="s">
        <v>1863</v>
      </c>
      <c r="D1528" s="36" t="s">
        <v>6856</v>
      </c>
      <c r="E1528" s="36" t="s">
        <v>6857</v>
      </c>
      <c r="F1528" s="36"/>
    </row>
    <row r="1529" ht="15.75" customHeight="1">
      <c r="A1529" s="36" t="s">
        <v>6858</v>
      </c>
      <c r="B1529" s="36" t="s">
        <v>6859</v>
      </c>
      <c r="C1529" s="36" t="s">
        <v>1863</v>
      </c>
      <c r="D1529" s="36" t="s">
        <v>6860</v>
      </c>
      <c r="E1529" s="36" t="s">
        <v>6861</v>
      </c>
      <c r="F1529" s="36"/>
    </row>
    <row r="1530" ht="15.75" customHeight="1">
      <c r="A1530" s="36" t="s">
        <v>6862</v>
      </c>
      <c r="B1530" s="36" t="s">
        <v>6863</v>
      </c>
      <c r="C1530" s="36" t="s">
        <v>1863</v>
      </c>
      <c r="D1530" s="36"/>
      <c r="E1530" s="36" t="s">
        <v>6864</v>
      </c>
      <c r="F1530" s="36"/>
    </row>
    <row r="1531" ht="15.75" customHeight="1">
      <c r="A1531" s="36" t="s">
        <v>6865</v>
      </c>
      <c r="B1531" s="36" t="s">
        <v>6866</v>
      </c>
      <c r="C1531" s="36" t="s">
        <v>1863</v>
      </c>
      <c r="D1531" s="36"/>
      <c r="E1531" s="36" t="s">
        <v>6867</v>
      </c>
      <c r="F1531" s="36"/>
    </row>
    <row r="1532" ht="15.75" customHeight="1">
      <c r="A1532" s="36" t="s">
        <v>6868</v>
      </c>
      <c r="B1532" s="36" t="s">
        <v>6869</v>
      </c>
      <c r="C1532" s="36" t="s">
        <v>1863</v>
      </c>
      <c r="D1532" s="36" t="s">
        <v>6870</v>
      </c>
      <c r="E1532" s="36" t="s">
        <v>6871</v>
      </c>
      <c r="F1532" s="36"/>
    </row>
    <row r="1533" ht="15.75" customHeight="1">
      <c r="A1533" s="36" t="s">
        <v>6872</v>
      </c>
      <c r="B1533" s="36" t="s">
        <v>6873</v>
      </c>
      <c r="C1533" s="36" t="s">
        <v>1863</v>
      </c>
      <c r="D1533" s="36" t="s">
        <v>6874</v>
      </c>
      <c r="E1533" s="36" t="s">
        <v>6875</v>
      </c>
      <c r="F1533" s="36"/>
    </row>
    <row r="1534" ht="15.75" customHeight="1">
      <c r="A1534" s="36" t="s">
        <v>6876</v>
      </c>
      <c r="B1534" s="36" t="s">
        <v>6877</v>
      </c>
      <c r="C1534" s="36" t="s">
        <v>1863</v>
      </c>
      <c r="D1534" s="36" t="s">
        <v>6878</v>
      </c>
      <c r="E1534" s="36" t="s">
        <v>6879</v>
      </c>
      <c r="F1534" s="36"/>
    </row>
    <row r="1535" ht="15.75" customHeight="1">
      <c r="A1535" s="36" t="s">
        <v>6880</v>
      </c>
      <c r="B1535" s="36" t="s">
        <v>6881</v>
      </c>
      <c r="C1535" s="36" t="s">
        <v>1863</v>
      </c>
      <c r="D1535" s="36" t="s">
        <v>6882</v>
      </c>
      <c r="E1535" s="36" t="s">
        <v>6883</v>
      </c>
      <c r="F1535" s="36"/>
    </row>
    <row r="1536" ht="15.75" customHeight="1">
      <c r="A1536" s="36" t="s">
        <v>6884</v>
      </c>
      <c r="B1536" s="36" t="s">
        <v>6885</v>
      </c>
      <c r="C1536" s="36" t="s">
        <v>1863</v>
      </c>
      <c r="D1536" s="36" t="s">
        <v>6886</v>
      </c>
      <c r="E1536" s="36" t="s">
        <v>6886</v>
      </c>
      <c r="F1536" s="36"/>
    </row>
    <row r="1537" ht="15.75" customHeight="1">
      <c r="A1537" s="36" t="s">
        <v>6887</v>
      </c>
      <c r="B1537" s="36" t="s">
        <v>6888</v>
      </c>
      <c r="C1537" s="36" t="s">
        <v>1863</v>
      </c>
      <c r="D1537" s="36" t="s">
        <v>6889</v>
      </c>
      <c r="E1537" s="36" t="s">
        <v>6890</v>
      </c>
      <c r="F1537" s="36"/>
    </row>
    <row r="1538" ht="15.75" customHeight="1">
      <c r="A1538" s="36" t="s">
        <v>6891</v>
      </c>
      <c r="B1538" s="36" t="s">
        <v>6892</v>
      </c>
      <c r="C1538" s="36" t="s">
        <v>1863</v>
      </c>
      <c r="D1538" s="36" t="s">
        <v>6893</v>
      </c>
      <c r="E1538" s="36" t="s">
        <v>6894</v>
      </c>
      <c r="F1538" s="36"/>
    </row>
    <row r="1539" ht="15.75" customHeight="1">
      <c r="A1539" s="36" t="s">
        <v>6895</v>
      </c>
      <c r="B1539" s="36" t="s">
        <v>6896</v>
      </c>
      <c r="C1539" s="36" t="s">
        <v>1863</v>
      </c>
      <c r="D1539" s="36" t="s">
        <v>6897</v>
      </c>
      <c r="E1539" s="36" t="s">
        <v>6898</v>
      </c>
      <c r="F1539" s="36"/>
    </row>
    <row r="1540" ht="15.75" customHeight="1">
      <c r="A1540" s="36" t="s">
        <v>6899</v>
      </c>
      <c r="B1540" s="36" t="s">
        <v>6900</v>
      </c>
      <c r="C1540" s="36" t="s">
        <v>1863</v>
      </c>
      <c r="D1540" s="36"/>
      <c r="E1540" s="36" t="s">
        <v>6901</v>
      </c>
      <c r="F1540" s="36"/>
    </row>
    <row r="1541" ht="15.75" customHeight="1">
      <c r="A1541" s="36" t="s">
        <v>6902</v>
      </c>
      <c r="B1541" s="36" t="s">
        <v>6903</v>
      </c>
      <c r="C1541" s="36" t="s">
        <v>1863</v>
      </c>
      <c r="D1541" s="36" t="s">
        <v>6904</v>
      </c>
      <c r="E1541" s="36"/>
      <c r="F1541" s="36"/>
    </row>
    <row r="1542" ht="15.75" customHeight="1">
      <c r="A1542" s="36" t="s">
        <v>6905</v>
      </c>
      <c r="B1542" s="36" t="s">
        <v>6906</v>
      </c>
      <c r="C1542" s="36" t="s">
        <v>1863</v>
      </c>
      <c r="D1542" s="36"/>
      <c r="E1542" s="36" t="s">
        <v>6907</v>
      </c>
      <c r="F1542" s="36"/>
    </row>
    <row r="1543" ht="15.75" customHeight="1">
      <c r="A1543" s="36" t="s">
        <v>6908</v>
      </c>
      <c r="B1543" s="36" t="s">
        <v>6909</v>
      </c>
      <c r="C1543" s="36" t="s">
        <v>1863</v>
      </c>
      <c r="D1543" s="36" t="s">
        <v>6910</v>
      </c>
      <c r="E1543" s="36" t="s">
        <v>6911</v>
      </c>
      <c r="F1543" s="36"/>
    </row>
    <row r="1544" ht="15.75" customHeight="1">
      <c r="A1544" s="36" t="s">
        <v>6912</v>
      </c>
      <c r="B1544" s="36" t="s">
        <v>6913</v>
      </c>
      <c r="C1544" s="36" t="s">
        <v>1863</v>
      </c>
      <c r="D1544" s="36" t="s">
        <v>6914</v>
      </c>
      <c r="E1544" s="36"/>
      <c r="F1544" s="36"/>
    </row>
    <row r="1545" ht="15.75" customHeight="1">
      <c r="A1545" s="36" t="s">
        <v>6915</v>
      </c>
      <c r="B1545" s="36" t="s">
        <v>6916</v>
      </c>
      <c r="C1545" s="36" t="s">
        <v>1863</v>
      </c>
      <c r="D1545" s="36"/>
      <c r="E1545" s="36" t="s">
        <v>6917</v>
      </c>
      <c r="F1545" s="36"/>
    </row>
    <row r="1546" ht="15.75" customHeight="1">
      <c r="A1546" s="36" t="s">
        <v>6918</v>
      </c>
      <c r="B1546" s="36" t="s">
        <v>6919</v>
      </c>
      <c r="C1546" s="36" t="s">
        <v>1863</v>
      </c>
      <c r="D1546" s="36" t="s">
        <v>6920</v>
      </c>
      <c r="E1546" s="36"/>
      <c r="F1546" s="36"/>
    </row>
    <row r="1547" ht="15.75" customHeight="1">
      <c r="A1547" s="36" t="s">
        <v>6921</v>
      </c>
      <c r="B1547" s="36" t="s">
        <v>6922</v>
      </c>
      <c r="C1547" s="36" t="s">
        <v>1863</v>
      </c>
      <c r="D1547" s="36" t="s">
        <v>6923</v>
      </c>
      <c r="E1547" s="36"/>
      <c r="F1547" s="36"/>
    </row>
    <row r="1548" ht="15.75" customHeight="1">
      <c r="A1548" s="36" t="s">
        <v>6924</v>
      </c>
      <c r="B1548" s="36" t="s">
        <v>6925</v>
      </c>
      <c r="C1548" s="36" t="s">
        <v>1863</v>
      </c>
      <c r="D1548" s="36" t="s">
        <v>6926</v>
      </c>
      <c r="E1548" s="36" t="s">
        <v>6927</v>
      </c>
      <c r="F1548" s="36"/>
    </row>
    <row r="1549" ht="15.75" customHeight="1">
      <c r="A1549" s="36" t="s">
        <v>6928</v>
      </c>
      <c r="B1549" s="36" t="s">
        <v>6929</v>
      </c>
      <c r="C1549" s="36" t="s">
        <v>1863</v>
      </c>
      <c r="D1549" s="36"/>
      <c r="E1549" s="36" t="s">
        <v>6930</v>
      </c>
      <c r="F1549" s="36"/>
    </row>
    <row r="1550" ht="15.75" customHeight="1">
      <c r="A1550" s="36" t="s">
        <v>6931</v>
      </c>
      <c r="B1550" s="36" t="s">
        <v>6932</v>
      </c>
      <c r="C1550" s="36" t="s">
        <v>1863</v>
      </c>
      <c r="D1550" s="36" t="s">
        <v>6933</v>
      </c>
      <c r="E1550" s="36" t="s">
        <v>6934</v>
      </c>
      <c r="F1550" s="36"/>
    </row>
    <row r="1551" ht="15.75" customHeight="1">
      <c r="A1551" s="36" t="s">
        <v>6935</v>
      </c>
      <c r="B1551" s="36" t="s">
        <v>6936</v>
      </c>
      <c r="C1551" s="36" t="s">
        <v>1863</v>
      </c>
      <c r="D1551" s="36"/>
      <c r="E1551" s="36" t="s">
        <v>6937</v>
      </c>
      <c r="F1551" s="36"/>
    </row>
    <row r="1552" ht="15.75" customHeight="1">
      <c r="A1552" s="36" t="s">
        <v>6938</v>
      </c>
      <c r="B1552" s="36" t="s">
        <v>6939</v>
      </c>
      <c r="C1552" s="36" t="s">
        <v>1863</v>
      </c>
      <c r="D1552" s="36" t="s">
        <v>6940</v>
      </c>
      <c r="E1552" s="36" t="s">
        <v>6941</v>
      </c>
      <c r="F1552" s="36"/>
    </row>
    <row r="1553" ht="15.75" customHeight="1">
      <c r="A1553" s="36" t="s">
        <v>6942</v>
      </c>
      <c r="B1553" s="36" t="s">
        <v>6943</v>
      </c>
      <c r="C1553" s="36" t="s">
        <v>1863</v>
      </c>
      <c r="D1553" s="36"/>
      <c r="E1553" s="36" t="s">
        <v>6944</v>
      </c>
      <c r="F1553" s="36"/>
    </row>
    <row r="1554" ht="15.75" customHeight="1">
      <c r="A1554" s="36" t="s">
        <v>6945</v>
      </c>
      <c r="B1554" s="36" t="s">
        <v>6946</v>
      </c>
      <c r="C1554" s="36" t="s">
        <v>1863</v>
      </c>
      <c r="D1554" s="36" t="s">
        <v>6947</v>
      </c>
      <c r="E1554" s="36" t="s">
        <v>6948</v>
      </c>
      <c r="F1554" s="36"/>
    </row>
    <row r="1555" ht="15.75" customHeight="1">
      <c r="A1555" s="36" t="s">
        <v>6949</v>
      </c>
      <c r="B1555" s="36" t="s">
        <v>6950</v>
      </c>
      <c r="C1555" s="36" t="s">
        <v>1863</v>
      </c>
      <c r="D1555" s="36" t="s">
        <v>6951</v>
      </c>
      <c r="E1555" s="36" t="s">
        <v>6952</v>
      </c>
      <c r="F1555" s="36"/>
    </row>
    <row r="1556" ht="15.75" customHeight="1">
      <c r="A1556" s="36" t="s">
        <v>6953</v>
      </c>
      <c r="B1556" s="36" t="s">
        <v>6954</v>
      </c>
      <c r="C1556" s="36" t="s">
        <v>1863</v>
      </c>
      <c r="D1556" s="36" t="s">
        <v>6955</v>
      </c>
      <c r="E1556" s="36" t="s">
        <v>6956</v>
      </c>
      <c r="F1556" s="36"/>
    </row>
    <row r="1557" ht="15.75" customHeight="1">
      <c r="A1557" s="36" t="s">
        <v>6957</v>
      </c>
      <c r="B1557" s="36" t="s">
        <v>6958</v>
      </c>
      <c r="C1557" s="36" t="s">
        <v>1863</v>
      </c>
      <c r="D1557" s="36" t="s">
        <v>6959</v>
      </c>
      <c r="E1557" s="36"/>
      <c r="F1557" s="36"/>
    </row>
    <row r="1558" ht="15.75" customHeight="1">
      <c r="A1558" s="36" t="s">
        <v>6960</v>
      </c>
      <c r="B1558" s="36" t="s">
        <v>6961</v>
      </c>
      <c r="C1558" s="36" t="s">
        <v>1863</v>
      </c>
      <c r="D1558" s="36" t="s">
        <v>6962</v>
      </c>
      <c r="E1558" s="36" t="s">
        <v>6963</v>
      </c>
      <c r="F1558" s="36"/>
    </row>
    <row r="1559" ht="15.75" customHeight="1">
      <c r="A1559" s="36" t="s">
        <v>6964</v>
      </c>
      <c r="B1559" s="36" t="s">
        <v>6965</v>
      </c>
      <c r="C1559" s="36" t="s">
        <v>1863</v>
      </c>
      <c r="D1559" s="36" t="s">
        <v>6966</v>
      </c>
      <c r="E1559" s="36" t="s">
        <v>6967</v>
      </c>
      <c r="F1559" s="36"/>
    </row>
    <row r="1560" ht="15.75" customHeight="1">
      <c r="A1560" s="36" t="s">
        <v>6968</v>
      </c>
      <c r="B1560" s="36" t="s">
        <v>6969</v>
      </c>
      <c r="C1560" s="36" t="s">
        <v>1863</v>
      </c>
      <c r="D1560" s="36"/>
      <c r="E1560" s="36" t="s">
        <v>6970</v>
      </c>
      <c r="F1560" s="36"/>
    </row>
    <row r="1561" ht="15.75" customHeight="1">
      <c r="A1561" s="36" t="s">
        <v>6971</v>
      </c>
      <c r="B1561" s="36" t="s">
        <v>6972</v>
      </c>
      <c r="C1561" s="36" t="s">
        <v>1863</v>
      </c>
      <c r="D1561" s="36"/>
      <c r="E1561" s="36" t="s">
        <v>6973</v>
      </c>
      <c r="F1561" s="36"/>
    </row>
    <row r="1562" ht="15.75" customHeight="1">
      <c r="A1562" s="36" t="s">
        <v>6974</v>
      </c>
      <c r="B1562" s="36" t="s">
        <v>6975</v>
      </c>
      <c r="C1562" s="36" t="s">
        <v>1863</v>
      </c>
      <c r="D1562" s="36"/>
      <c r="E1562" s="36" t="s">
        <v>6976</v>
      </c>
      <c r="F1562" s="36"/>
    </row>
    <row r="1563" ht="15.75" customHeight="1">
      <c r="A1563" s="36" t="s">
        <v>6977</v>
      </c>
      <c r="B1563" s="36" t="s">
        <v>6978</v>
      </c>
      <c r="C1563" s="36" t="s">
        <v>1863</v>
      </c>
      <c r="D1563" s="36"/>
      <c r="E1563" s="36" t="s">
        <v>6979</v>
      </c>
      <c r="F1563" s="36"/>
    </row>
    <row r="1564" ht="15.75" customHeight="1">
      <c r="A1564" s="36" t="s">
        <v>6980</v>
      </c>
      <c r="B1564" s="36" t="s">
        <v>6981</v>
      </c>
      <c r="C1564" s="36" t="s">
        <v>1863</v>
      </c>
      <c r="D1564" s="36" t="s">
        <v>6982</v>
      </c>
      <c r="E1564" s="36"/>
      <c r="F1564" s="36"/>
    </row>
    <row r="1565" ht="15.75" customHeight="1">
      <c r="A1565" s="36" t="s">
        <v>6983</v>
      </c>
      <c r="B1565" s="36" t="s">
        <v>6984</v>
      </c>
      <c r="C1565" s="36" t="s">
        <v>1863</v>
      </c>
      <c r="D1565" s="36"/>
      <c r="E1565" s="36" t="s">
        <v>6985</v>
      </c>
      <c r="F1565" s="36"/>
    </row>
    <row r="1566" ht="15.75" customHeight="1">
      <c r="A1566" s="36" t="s">
        <v>6986</v>
      </c>
      <c r="B1566" s="36" t="s">
        <v>6987</v>
      </c>
      <c r="C1566" s="36" t="s">
        <v>1863</v>
      </c>
      <c r="D1566" s="36"/>
      <c r="E1566" s="36" t="s">
        <v>6988</v>
      </c>
      <c r="F1566" s="36"/>
    </row>
    <row r="1567" ht="15.75" customHeight="1">
      <c r="A1567" s="36" t="s">
        <v>6989</v>
      </c>
      <c r="B1567" s="36" t="s">
        <v>6990</v>
      </c>
      <c r="C1567" s="36" t="s">
        <v>1863</v>
      </c>
      <c r="D1567" s="36"/>
      <c r="E1567" s="36" t="s">
        <v>6991</v>
      </c>
      <c r="F1567" s="36"/>
    </row>
    <row r="1568" ht="15.75" customHeight="1">
      <c r="A1568" s="36" t="s">
        <v>6992</v>
      </c>
      <c r="B1568" s="36" t="s">
        <v>6993</v>
      </c>
      <c r="C1568" s="36" t="s">
        <v>1863</v>
      </c>
      <c r="D1568" s="36" t="s">
        <v>6994</v>
      </c>
      <c r="E1568" s="36" t="s">
        <v>6995</v>
      </c>
      <c r="F1568" s="36"/>
    </row>
    <row r="1569" ht="15.75" customHeight="1">
      <c r="A1569" s="36" t="s">
        <v>6996</v>
      </c>
      <c r="B1569" s="36" t="s">
        <v>6997</v>
      </c>
      <c r="C1569" s="36" t="s">
        <v>1863</v>
      </c>
      <c r="D1569" s="36" t="s">
        <v>6998</v>
      </c>
      <c r="E1569" s="36" t="s">
        <v>6999</v>
      </c>
      <c r="F1569" s="36"/>
    </row>
    <row r="1570" ht="15.75" customHeight="1">
      <c r="A1570" s="36" t="s">
        <v>7000</v>
      </c>
      <c r="B1570" s="36" t="s">
        <v>7001</v>
      </c>
      <c r="C1570" s="36" t="s">
        <v>1863</v>
      </c>
      <c r="D1570" s="36"/>
      <c r="E1570" s="36" t="s">
        <v>7002</v>
      </c>
      <c r="F1570" s="36"/>
    </row>
    <row r="1571" ht="15.75" customHeight="1">
      <c r="A1571" s="36" t="s">
        <v>7003</v>
      </c>
      <c r="B1571" s="36" t="s">
        <v>7004</v>
      </c>
      <c r="C1571" s="36" t="s">
        <v>1863</v>
      </c>
      <c r="D1571" s="36"/>
      <c r="E1571" s="36" t="s">
        <v>7005</v>
      </c>
      <c r="F1571" s="36"/>
    </row>
    <row r="1572" ht="15.75" customHeight="1">
      <c r="A1572" s="36" t="s">
        <v>7006</v>
      </c>
      <c r="B1572" s="36" t="s">
        <v>7007</v>
      </c>
      <c r="C1572" s="36" t="s">
        <v>1863</v>
      </c>
      <c r="D1572" s="36"/>
      <c r="E1572" s="36" t="s">
        <v>7008</v>
      </c>
      <c r="F1572" s="36"/>
    </row>
    <row r="1573" ht="15.75" customHeight="1">
      <c r="A1573" s="36" t="s">
        <v>7009</v>
      </c>
      <c r="B1573" s="36" t="s">
        <v>7010</v>
      </c>
      <c r="C1573" s="36" t="s">
        <v>1863</v>
      </c>
      <c r="D1573" s="36"/>
      <c r="E1573" s="36" t="s">
        <v>7011</v>
      </c>
      <c r="F1573" s="36"/>
    </row>
    <row r="1574" ht="15.75" customHeight="1">
      <c r="A1574" s="36" t="s">
        <v>7012</v>
      </c>
      <c r="B1574" s="36" t="s">
        <v>7013</v>
      </c>
      <c r="C1574" s="36" t="s">
        <v>1863</v>
      </c>
      <c r="D1574" s="36" t="s">
        <v>7014</v>
      </c>
      <c r="E1574" s="36"/>
      <c r="F1574" s="36"/>
    </row>
    <row r="1575" ht="15.75" customHeight="1">
      <c r="A1575" s="36" t="s">
        <v>7015</v>
      </c>
      <c r="B1575" s="36" t="s">
        <v>7016</v>
      </c>
      <c r="C1575" s="36" t="s">
        <v>1863</v>
      </c>
      <c r="D1575" s="36"/>
      <c r="E1575" s="36" t="s">
        <v>7017</v>
      </c>
      <c r="F1575" s="36"/>
    </row>
    <row r="1576" ht="15.75" customHeight="1">
      <c r="A1576" s="36" t="s">
        <v>7018</v>
      </c>
      <c r="B1576" s="36" t="s">
        <v>7019</v>
      </c>
      <c r="C1576" s="36" t="s">
        <v>1863</v>
      </c>
      <c r="D1576" s="36"/>
      <c r="E1576" s="36" t="s">
        <v>7020</v>
      </c>
      <c r="F1576" s="36"/>
    </row>
    <row r="1577" ht="15.75" customHeight="1">
      <c r="A1577" s="36" t="s">
        <v>7021</v>
      </c>
      <c r="B1577" s="36" t="s">
        <v>7022</v>
      </c>
      <c r="C1577" s="36" t="s">
        <v>1863</v>
      </c>
      <c r="D1577" s="36" t="s">
        <v>7023</v>
      </c>
      <c r="E1577" s="36" t="s">
        <v>7024</v>
      </c>
      <c r="F1577" s="36"/>
    </row>
    <row r="1578" ht="15.75" customHeight="1">
      <c r="A1578" s="36" t="s">
        <v>7025</v>
      </c>
      <c r="B1578" s="36" t="s">
        <v>7026</v>
      </c>
      <c r="C1578" s="36" t="s">
        <v>1863</v>
      </c>
      <c r="D1578" s="36"/>
      <c r="E1578" s="36" t="s">
        <v>7027</v>
      </c>
      <c r="F1578" s="36"/>
    </row>
    <row r="1579" ht="15.75" customHeight="1">
      <c r="A1579" s="36" t="s">
        <v>7028</v>
      </c>
      <c r="B1579" s="36" t="s">
        <v>7029</v>
      </c>
      <c r="C1579" s="36" t="s">
        <v>1863</v>
      </c>
      <c r="D1579" s="36" t="s">
        <v>7030</v>
      </c>
      <c r="E1579" s="36" t="s">
        <v>7031</v>
      </c>
      <c r="F1579" s="36"/>
    </row>
    <row r="1580" ht="15.75" customHeight="1">
      <c r="A1580" s="36" t="s">
        <v>7032</v>
      </c>
      <c r="B1580" s="36" t="s">
        <v>7033</v>
      </c>
      <c r="C1580" s="36" t="s">
        <v>1863</v>
      </c>
      <c r="D1580" s="36" t="s">
        <v>7034</v>
      </c>
      <c r="E1580" s="36" t="s">
        <v>7035</v>
      </c>
      <c r="F1580" s="36"/>
    </row>
    <row r="1581" ht="15.75" customHeight="1">
      <c r="A1581" s="36" t="s">
        <v>7036</v>
      </c>
      <c r="B1581" s="36" t="s">
        <v>7037</v>
      </c>
      <c r="C1581" s="36" t="s">
        <v>1863</v>
      </c>
      <c r="D1581" s="36" t="s">
        <v>7038</v>
      </c>
      <c r="E1581" s="36" t="s">
        <v>7039</v>
      </c>
      <c r="F1581" s="36"/>
    </row>
    <row r="1582" ht="15.75" customHeight="1">
      <c r="A1582" s="36" t="s">
        <v>7040</v>
      </c>
      <c r="B1582" s="36" t="s">
        <v>7041</v>
      </c>
      <c r="C1582" s="36" t="s">
        <v>1863</v>
      </c>
      <c r="D1582" s="36"/>
      <c r="E1582" s="36" t="s">
        <v>7042</v>
      </c>
      <c r="F1582" s="36"/>
    </row>
    <row r="1583" ht="15.75" customHeight="1">
      <c r="A1583" s="36" t="s">
        <v>7043</v>
      </c>
      <c r="B1583" s="36" t="s">
        <v>7044</v>
      </c>
      <c r="C1583" s="36" t="s">
        <v>1863</v>
      </c>
      <c r="D1583" s="36"/>
      <c r="E1583" s="36" t="s">
        <v>7045</v>
      </c>
      <c r="F1583" s="36"/>
    </row>
    <row r="1584" ht="15.75" customHeight="1">
      <c r="A1584" s="36" t="s">
        <v>7046</v>
      </c>
      <c r="B1584" s="36" t="s">
        <v>7047</v>
      </c>
      <c r="C1584" s="36" t="s">
        <v>1863</v>
      </c>
      <c r="D1584" s="36"/>
      <c r="E1584" s="36" t="s">
        <v>7048</v>
      </c>
      <c r="F1584" s="36"/>
    </row>
    <row r="1585" ht="15.75" customHeight="1">
      <c r="A1585" s="36" t="s">
        <v>7049</v>
      </c>
      <c r="B1585" s="36" t="s">
        <v>7050</v>
      </c>
      <c r="C1585" s="36" t="s">
        <v>1863</v>
      </c>
      <c r="D1585" s="36"/>
      <c r="E1585" s="36" t="s">
        <v>7051</v>
      </c>
      <c r="F1585" s="36"/>
    </row>
    <row r="1586" ht="15.75" customHeight="1">
      <c r="A1586" s="36" t="s">
        <v>7052</v>
      </c>
      <c r="B1586" s="36" t="s">
        <v>7053</v>
      </c>
      <c r="C1586" s="36" t="s">
        <v>1863</v>
      </c>
      <c r="D1586" s="36" t="s">
        <v>7054</v>
      </c>
      <c r="E1586" s="36" t="s">
        <v>7055</v>
      </c>
      <c r="F1586" s="36"/>
    </row>
    <row r="1587" ht="15.75" customHeight="1">
      <c r="A1587" s="36" t="s">
        <v>7056</v>
      </c>
      <c r="B1587" s="36" t="s">
        <v>7057</v>
      </c>
      <c r="C1587" s="36" t="s">
        <v>1863</v>
      </c>
      <c r="D1587" s="36"/>
      <c r="E1587" s="36" t="s">
        <v>7058</v>
      </c>
      <c r="F1587" s="36"/>
    </row>
    <row r="1588" ht="15.75" customHeight="1">
      <c r="A1588" s="36" t="s">
        <v>7059</v>
      </c>
      <c r="B1588" s="36" t="s">
        <v>7060</v>
      </c>
      <c r="C1588" s="36" t="s">
        <v>1863</v>
      </c>
      <c r="D1588" s="36"/>
      <c r="E1588" s="36" t="s">
        <v>7061</v>
      </c>
      <c r="F1588" s="36"/>
    </row>
    <row r="1589" ht="15.75" customHeight="1">
      <c r="A1589" s="36" t="s">
        <v>7062</v>
      </c>
      <c r="B1589" s="36" t="s">
        <v>7063</v>
      </c>
      <c r="C1589" s="36" t="s">
        <v>1863</v>
      </c>
      <c r="D1589" s="36"/>
      <c r="E1589" s="36" t="s">
        <v>7064</v>
      </c>
      <c r="F1589" s="36"/>
    </row>
    <row r="1590" ht="15.75" customHeight="1">
      <c r="A1590" s="36" t="s">
        <v>7065</v>
      </c>
      <c r="B1590" s="36" t="s">
        <v>7066</v>
      </c>
      <c r="C1590" s="36" t="s">
        <v>1863</v>
      </c>
      <c r="D1590" s="36"/>
      <c r="E1590" s="36" t="s">
        <v>7067</v>
      </c>
      <c r="F1590" s="36"/>
    </row>
    <row r="1591" ht="15.75" customHeight="1">
      <c r="A1591" s="36" t="s">
        <v>7068</v>
      </c>
      <c r="B1591" s="36" t="s">
        <v>7069</v>
      </c>
      <c r="C1591" s="36" t="s">
        <v>1863</v>
      </c>
      <c r="D1591" s="36"/>
      <c r="E1591" s="36" t="s">
        <v>7070</v>
      </c>
      <c r="F1591" s="36"/>
    </row>
    <row r="1592" ht="15.75" customHeight="1">
      <c r="A1592" s="36" t="s">
        <v>7071</v>
      </c>
      <c r="B1592" s="36" t="s">
        <v>7072</v>
      </c>
      <c r="C1592" s="36" t="s">
        <v>1863</v>
      </c>
      <c r="D1592" s="36"/>
      <c r="E1592" s="36" t="s">
        <v>7073</v>
      </c>
      <c r="F1592" s="36"/>
    </row>
    <row r="1593" ht="15.75" customHeight="1">
      <c r="A1593" s="36" t="s">
        <v>7074</v>
      </c>
      <c r="B1593" s="36" t="s">
        <v>7075</v>
      </c>
      <c r="C1593" s="36" t="s">
        <v>1863</v>
      </c>
      <c r="D1593" s="36"/>
      <c r="E1593" s="36" t="s">
        <v>7076</v>
      </c>
      <c r="F1593" s="36"/>
    </row>
    <row r="1594" ht="15.75" customHeight="1">
      <c r="A1594" s="36" t="s">
        <v>7077</v>
      </c>
      <c r="B1594" s="36" t="s">
        <v>7078</v>
      </c>
      <c r="C1594" s="36" t="s">
        <v>1863</v>
      </c>
      <c r="D1594" s="36"/>
      <c r="E1594" s="36" t="s">
        <v>7079</v>
      </c>
      <c r="F1594" s="36"/>
    </row>
    <row r="1595" ht="15.75" customHeight="1">
      <c r="A1595" s="36" t="s">
        <v>7080</v>
      </c>
      <c r="B1595" s="36" t="s">
        <v>7081</v>
      </c>
      <c r="C1595" s="36" t="s">
        <v>1863</v>
      </c>
      <c r="D1595" s="36"/>
      <c r="E1595" s="36" t="s">
        <v>7082</v>
      </c>
      <c r="F1595" s="36"/>
    </row>
    <row r="1596" ht="15.75" customHeight="1">
      <c r="A1596" s="36" t="s">
        <v>7083</v>
      </c>
      <c r="B1596" s="36" t="s">
        <v>7084</v>
      </c>
      <c r="C1596" s="36" t="s">
        <v>1863</v>
      </c>
      <c r="D1596" s="36"/>
      <c r="E1596" s="36" t="s">
        <v>7085</v>
      </c>
      <c r="F1596" s="36"/>
    </row>
    <row r="1597" ht="15.75" customHeight="1">
      <c r="A1597" s="36" t="s">
        <v>7086</v>
      </c>
      <c r="B1597" s="36" t="s">
        <v>7087</v>
      </c>
      <c r="C1597" s="36" t="s">
        <v>1863</v>
      </c>
      <c r="D1597" s="36"/>
      <c r="E1597" s="36" t="s">
        <v>7088</v>
      </c>
      <c r="F1597" s="36"/>
    </row>
    <row r="1598" ht="15.75" customHeight="1">
      <c r="A1598" s="36" t="s">
        <v>7089</v>
      </c>
      <c r="B1598" s="36" t="s">
        <v>7090</v>
      </c>
      <c r="C1598" s="36" t="s">
        <v>1863</v>
      </c>
      <c r="D1598" s="36"/>
      <c r="E1598" s="36" t="s">
        <v>7091</v>
      </c>
      <c r="F1598" s="36"/>
    </row>
    <row r="1599" ht="15.75" customHeight="1">
      <c r="A1599" s="36" t="s">
        <v>7092</v>
      </c>
      <c r="B1599" s="36" t="s">
        <v>7093</v>
      </c>
      <c r="C1599" s="36" t="s">
        <v>1863</v>
      </c>
      <c r="D1599" s="36"/>
      <c r="E1599" s="36" t="s">
        <v>7094</v>
      </c>
      <c r="F1599" s="36"/>
    </row>
    <row r="1600" ht="15.75" customHeight="1">
      <c r="A1600" s="36" t="s">
        <v>7095</v>
      </c>
      <c r="B1600" s="36" t="s">
        <v>7096</v>
      </c>
      <c r="C1600" s="36" t="s">
        <v>1863</v>
      </c>
      <c r="D1600" s="36" t="s">
        <v>7097</v>
      </c>
      <c r="E1600" s="36"/>
      <c r="F1600" s="36"/>
    </row>
    <row r="1601" ht="15.75" customHeight="1">
      <c r="A1601" s="36" t="s">
        <v>7098</v>
      </c>
      <c r="B1601" s="36" t="s">
        <v>7099</v>
      </c>
      <c r="C1601" s="36" t="s">
        <v>1863</v>
      </c>
      <c r="D1601" s="36" t="s">
        <v>7100</v>
      </c>
      <c r="E1601" s="36" t="s">
        <v>7101</v>
      </c>
      <c r="F1601" s="36"/>
    </row>
    <row r="1602" ht="15.75" customHeight="1">
      <c r="A1602" s="36" t="s">
        <v>7102</v>
      </c>
      <c r="B1602" s="36" t="s">
        <v>7103</v>
      </c>
      <c r="C1602" s="36" t="s">
        <v>1863</v>
      </c>
      <c r="D1602" s="36" t="s">
        <v>7104</v>
      </c>
      <c r="E1602" s="36" t="s">
        <v>7105</v>
      </c>
      <c r="F1602" s="36"/>
    </row>
    <row r="1603" ht="15.75" customHeight="1">
      <c r="A1603" s="36" t="s">
        <v>7106</v>
      </c>
      <c r="B1603" s="36" t="s">
        <v>7107</v>
      </c>
      <c r="C1603" s="36" t="s">
        <v>1863</v>
      </c>
      <c r="D1603" s="36"/>
      <c r="E1603" s="36" t="s">
        <v>7108</v>
      </c>
      <c r="F1603" s="36"/>
    </row>
    <row r="1604" ht="15.75" customHeight="1">
      <c r="A1604" s="36" t="s">
        <v>7109</v>
      </c>
      <c r="B1604" s="36" t="s">
        <v>7110</v>
      </c>
      <c r="C1604" s="36" t="s">
        <v>1863</v>
      </c>
      <c r="D1604" s="36"/>
      <c r="E1604" s="36" t="s">
        <v>7111</v>
      </c>
      <c r="F1604" s="36"/>
    </row>
    <row r="1605" ht="15.75" customHeight="1">
      <c r="A1605" s="36" t="s">
        <v>7112</v>
      </c>
      <c r="B1605" s="36" t="s">
        <v>7113</v>
      </c>
      <c r="C1605" s="36" t="s">
        <v>1863</v>
      </c>
      <c r="D1605" s="36" t="s">
        <v>7114</v>
      </c>
      <c r="E1605" s="36" t="s">
        <v>7115</v>
      </c>
      <c r="F1605" s="36"/>
    </row>
    <row r="1606" ht="15.75" customHeight="1">
      <c r="A1606" s="36" t="s">
        <v>7116</v>
      </c>
      <c r="B1606" s="36" t="s">
        <v>7117</v>
      </c>
      <c r="C1606" s="36" t="s">
        <v>1863</v>
      </c>
      <c r="D1606" s="36"/>
      <c r="E1606" s="36" t="s">
        <v>7118</v>
      </c>
      <c r="F1606" s="36"/>
    </row>
    <row r="1607" ht="15.75" customHeight="1">
      <c r="A1607" s="36" t="s">
        <v>7119</v>
      </c>
      <c r="B1607" s="36" t="s">
        <v>7120</v>
      </c>
      <c r="C1607" s="36" t="s">
        <v>1863</v>
      </c>
      <c r="D1607" s="36" t="s">
        <v>7121</v>
      </c>
      <c r="E1607" s="36" t="s">
        <v>7122</v>
      </c>
      <c r="F1607" s="36"/>
    </row>
    <row r="1608" ht="15.75" customHeight="1">
      <c r="A1608" s="36" t="s">
        <v>7123</v>
      </c>
      <c r="B1608" s="36" t="s">
        <v>7124</v>
      </c>
      <c r="C1608" s="36" t="s">
        <v>1863</v>
      </c>
      <c r="D1608" s="36" t="s">
        <v>7125</v>
      </c>
      <c r="E1608" s="36"/>
      <c r="F1608" s="36"/>
    </row>
    <row r="1609" ht="15.75" customHeight="1">
      <c r="A1609" s="36" t="s">
        <v>7126</v>
      </c>
      <c r="B1609" s="36" t="s">
        <v>7127</v>
      </c>
      <c r="C1609" s="36" t="s">
        <v>1863</v>
      </c>
      <c r="D1609" s="36"/>
      <c r="E1609" s="36" t="s">
        <v>7128</v>
      </c>
      <c r="F1609" s="36"/>
    </row>
    <row r="1610" ht="15.75" customHeight="1">
      <c r="A1610" s="36" t="s">
        <v>7129</v>
      </c>
      <c r="B1610" s="36" t="s">
        <v>7130</v>
      </c>
      <c r="C1610" s="36" t="s">
        <v>1863</v>
      </c>
      <c r="D1610" s="36" t="s">
        <v>7131</v>
      </c>
      <c r="E1610" s="36" t="s">
        <v>7132</v>
      </c>
      <c r="F1610" s="36"/>
    </row>
    <row r="1611" ht="15.75" customHeight="1">
      <c r="A1611" s="36" t="s">
        <v>7133</v>
      </c>
      <c r="B1611" s="36" t="s">
        <v>7134</v>
      </c>
      <c r="C1611" s="36" t="s">
        <v>1863</v>
      </c>
      <c r="D1611" s="36"/>
      <c r="E1611" s="36" t="s">
        <v>7135</v>
      </c>
      <c r="F1611" s="36"/>
    </row>
    <row r="1612" ht="15.75" customHeight="1">
      <c r="A1612" s="36" t="s">
        <v>7136</v>
      </c>
      <c r="B1612" s="36" t="s">
        <v>7137</v>
      </c>
      <c r="C1612" s="36" t="s">
        <v>1863</v>
      </c>
      <c r="D1612" s="36"/>
      <c r="E1612" s="36" t="s">
        <v>7138</v>
      </c>
      <c r="F1612" s="36"/>
    </row>
    <row r="1613" ht="15.75" customHeight="1">
      <c r="A1613" s="36" t="s">
        <v>7139</v>
      </c>
      <c r="B1613" s="36" t="s">
        <v>7140</v>
      </c>
      <c r="C1613" s="36" t="s">
        <v>1863</v>
      </c>
      <c r="D1613" s="36"/>
      <c r="E1613" s="36" t="s">
        <v>7141</v>
      </c>
      <c r="F1613" s="36"/>
    </row>
    <row r="1614" ht="15.75" customHeight="1">
      <c r="A1614" s="36" t="s">
        <v>7142</v>
      </c>
      <c r="B1614" s="36" t="s">
        <v>7143</v>
      </c>
      <c r="C1614" s="36" t="s">
        <v>1863</v>
      </c>
      <c r="D1614" s="36"/>
      <c r="E1614" s="36" t="s">
        <v>7144</v>
      </c>
      <c r="F1614" s="36"/>
    </row>
    <row r="1615" ht="15.75" customHeight="1">
      <c r="A1615" s="36" t="s">
        <v>7145</v>
      </c>
      <c r="B1615" s="36" t="s">
        <v>7146</v>
      </c>
      <c r="C1615" s="36" t="s">
        <v>1863</v>
      </c>
      <c r="D1615" s="36" t="s">
        <v>7147</v>
      </c>
      <c r="E1615" s="36" t="s">
        <v>3807</v>
      </c>
      <c r="F1615" s="36"/>
    </row>
    <row r="1616" ht="15.75" customHeight="1">
      <c r="A1616" s="36" t="s">
        <v>7148</v>
      </c>
      <c r="B1616" s="36" t="s">
        <v>7149</v>
      </c>
      <c r="C1616" s="36" t="s">
        <v>1863</v>
      </c>
      <c r="D1616" s="36" t="s">
        <v>7150</v>
      </c>
      <c r="E1616" s="36" t="s">
        <v>7151</v>
      </c>
      <c r="F1616" s="36"/>
    </row>
    <row r="1617" ht="15.75" customHeight="1">
      <c r="A1617" s="36" t="s">
        <v>7152</v>
      </c>
      <c r="B1617" s="36" t="s">
        <v>7153</v>
      </c>
      <c r="C1617" s="36" t="s">
        <v>1863</v>
      </c>
      <c r="D1617" s="36" t="s">
        <v>7154</v>
      </c>
      <c r="E1617" s="36" t="s">
        <v>7155</v>
      </c>
      <c r="F1617" s="36"/>
    </row>
    <row r="1618" ht="15.75" customHeight="1">
      <c r="A1618" s="36" t="s">
        <v>7156</v>
      </c>
      <c r="B1618" s="36" t="s">
        <v>7157</v>
      </c>
      <c r="C1618" s="36" t="s">
        <v>1863</v>
      </c>
      <c r="D1618" s="36"/>
      <c r="E1618" s="36" t="s">
        <v>7158</v>
      </c>
      <c r="F1618" s="36"/>
    </row>
    <row r="1619" ht="15.75" customHeight="1">
      <c r="A1619" s="36" t="s">
        <v>7159</v>
      </c>
      <c r="B1619" s="36" t="s">
        <v>7160</v>
      </c>
      <c r="C1619" s="36" t="s">
        <v>1863</v>
      </c>
      <c r="D1619" s="36"/>
      <c r="E1619" s="36" t="s">
        <v>7161</v>
      </c>
      <c r="F1619" s="36"/>
    </row>
    <row r="1620" ht="15.75" customHeight="1">
      <c r="A1620" s="36" t="s">
        <v>7162</v>
      </c>
      <c r="B1620" s="36" t="s">
        <v>7163</v>
      </c>
      <c r="C1620" s="36" t="s">
        <v>1863</v>
      </c>
      <c r="D1620" s="36" t="s">
        <v>7164</v>
      </c>
      <c r="E1620" s="36" t="s">
        <v>7165</v>
      </c>
      <c r="F1620" s="36"/>
    </row>
    <row r="1621" ht="15.75" customHeight="1">
      <c r="A1621" s="36" t="s">
        <v>7166</v>
      </c>
      <c r="B1621" s="36" t="s">
        <v>7167</v>
      </c>
      <c r="C1621" s="36" t="s">
        <v>1863</v>
      </c>
      <c r="D1621" s="36"/>
      <c r="E1621" s="36" t="s">
        <v>7168</v>
      </c>
      <c r="F1621" s="36"/>
    </row>
    <row r="1622" ht="15.75" customHeight="1">
      <c r="A1622" s="36" t="s">
        <v>7169</v>
      </c>
      <c r="B1622" s="36" t="s">
        <v>7170</v>
      </c>
      <c r="C1622" s="36" t="s">
        <v>1863</v>
      </c>
      <c r="D1622" s="36" t="s">
        <v>7171</v>
      </c>
      <c r="E1622" s="36" t="s">
        <v>7172</v>
      </c>
      <c r="F1622" s="36"/>
    </row>
    <row r="1623" ht="15.75" customHeight="1">
      <c r="A1623" s="36" t="s">
        <v>7173</v>
      </c>
      <c r="B1623" s="36" t="s">
        <v>7174</v>
      </c>
      <c r="C1623" s="36" t="s">
        <v>1863</v>
      </c>
      <c r="D1623" s="36"/>
      <c r="E1623" s="36" t="s">
        <v>7175</v>
      </c>
      <c r="F1623" s="36"/>
    </row>
    <row r="1624" ht="15.75" customHeight="1">
      <c r="A1624" s="36" t="s">
        <v>7176</v>
      </c>
      <c r="B1624" s="36" t="s">
        <v>7177</v>
      </c>
      <c r="C1624" s="36" t="s">
        <v>1863</v>
      </c>
      <c r="D1624" s="36"/>
      <c r="E1624" s="36" t="s">
        <v>7178</v>
      </c>
      <c r="F1624" s="36"/>
    </row>
    <row r="1625" ht="15.75" customHeight="1">
      <c r="A1625" s="36" t="s">
        <v>7179</v>
      </c>
      <c r="B1625" s="36" t="s">
        <v>7180</v>
      </c>
      <c r="C1625" s="36" t="s">
        <v>1863</v>
      </c>
      <c r="D1625" s="36"/>
      <c r="E1625" s="36" t="s">
        <v>7181</v>
      </c>
      <c r="F1625" s="36"/>
    </row>
    <row r="1626" ht="15.75" customHeight="1">
      <c r="A1626" s="36" t="s">
        <v>7182</v>
      </c>
      <c r="B1626" s="36" t="s">
        <v>7183</v>
      </c>
      <c r="C1626" s="36" t="s">
        <v>1863</v>
      </c>
      <c r="D1626" s="36"/>
      <c r="E1626" s="36" t="s">
        <v>7184</v>
      </c>
      <c r="F1626" s="36"/>
    </row>
    <row r="1627" ht="15.75" customHeight="1">
      <c r="A1627" s="36" t="s">
        <v>7185</v>
      </c>
      <c r="B1627" s="36" t="s">
        <v>7186</v>
      </c>
      <c r="C1627" s="36" t="s">
        <v>1863</v>
      </c>
      <c r="D1627" s="36"/>
      <c r="E1627" s="36" t="s">
        <v>7187</v>
      </c>
      <c r="F1627" s="36"/>
    </row>
    <row r="1628" ht="15.75" customHeight="1">
      <c r="A1628" s="36" t="s">
        <v>7188</v>
      </c>
      <c r="B1628" s="36" t="s">
        <v>7189</v>
      </c>
      <c r="C1628" s="36" t="s">
        <v>1863</v>
      </c>
      <c r="D1628" s="36" t="s">
        <v>7190</v>
      </c>
      <c r="E1628" s="36" t="s">
        <v>7191</v>
      </c>
      <c r="F1628" s="36"/>
    </row>
    <row r="1629" ht="15.75" customHeight="1">
      <c r="A1629" s="36" t="s">
        <v>7192</v>
      </c>
      <c r="B1629" s="36" t="s">
        <v>7193</v>
      </c>
      <c r="C1629" s="36" t="s">
        <v>1863</v>
      </c>
      <c r="D1629" s="36"/>
      <c r="E1629" s="36" t="s">
        <v>7194</v>
      </c>
      <c r="F1629" s="36"/>
    </row>
    <row r="1630" ht="15.75" customHeight="1">
      <c r="A1630" s="36" t="s">
        <v>7195</v>
      </c>
      <c r="B1630" s="36" t="s">
        <v>7196</v>
      </c>
      <c r="C1630" s="36" t="s">
        <v>1863</v>
      </c>
      <c r="D1630" s="36"/>
      <c r="E1630" s="36" t="s">
        <v>7197</v>
      </c>
      <c r="F1630" s="36"/>
    </row>
    <row r="1631" ht="15.75" customHeight="1">
      <c r="A1631" s="36" t="s">
        <v>7198</v>
      </c>
      <c r="B1631" s="36" t="s">
        <v>7199</v>
      </c>
      <c r="C1631" s="36" t="s">
        <v>1863</v>
      </c>
      <c r="D1631" s="36" t="s">
        <v>7200</v>
      </c>
      <c r="E1631" s="36"/>
      <c r="F1631" s="36"/>
    </row>
    <row r="1632" ht="15.75" customHeight="1">
      <c r="A1632" s="36" t="s">
        <v>7201</v>
      </c>
      <c r="B1632" s="36" t="s">
        <v>7202</v>
      </c>
      <c r="C1632" s="36" t="s">
        <v>1863</v>
      </c>
      <c r="D1632" s="36" t="s">
        <v>7203</v>
      </c>
      <c r="E1632" s="36" t="s">
        <v>7204</v>
      </c>
      <c r="F1632" s="36"/>
    </row>
    <row r="1633" ht="15.75" customHeight="1">
      <c r="A1633" s="36" t="s">
        <v>7205</v>
      </c>
      <c r="B1633" s="36" t="s">
        <v>7206</v>
      </c>
      <c r="C1633" s="36" t="s">
        <v>1863</v>
      </c>
      <c r="D1633" s="36" t="s">
        <v>7207</v>
      </c>
      <c r="E1633" s="36" t="s">
        <v>7208</v>
      </c>
      <c r="F1633" s="36"/>
    </row>
    <row r="1634" ht="15.75" customHeight="1">
      <c r="A1634" s="36" t="s">
        <v>7209</v>
      </c>
      <c r="B1634" s="36" t="s">
        <v>7210</v>
      </c>
      <c r="C1634" s="36" t="s">
        <v>1863</v>
      </c>
      <c r="D1634" s="36" t="s">
        <v>7211</v>
      </c>
      <c r="E1634" s="36" t="s">
        <v>7212</v>
      </c>
      <c r="F1634" s="36"/>
    </row>
    <row r="1635" ht="15.75" customHeight="1">
      <c r="A1635" s="36" t="s">
        <v>7213</v>
      </c>
      <c r="B1635" s="36" t="s">
        <v>7214</v>
      </c>
      <c r="C1635" s="36" t="s">
        <v>1863</v>
      </c>
      <c r="D1635" s="36" t="s">
        <v>7215</v>
      </c>
      <c r="E1635" s="36" t="s">
        <v>7216</v>
      </c>
      <c r="F1635" s="36"/>
    </row>
    <row r="1636" ht="15.75" customHeight="1">
      <c r="A1636" s="36" t="s">
        <v>7217</v>
      </c>
      <c r="B1636" s="36" t="s">
        <v>7218</v>
      </c>
      <c r="C1636" s="36" t="s">
        <v>1863</v>
      </c>
      <c r="D1636" s="36"/>
      <c r="E1636" s="36" t="s">
        <v>7219</v>
      </c>
      <c r="F1636" s="36"/>
    </row>
    <row r="1637" ht="15.75" customHeight="1">
      <c r="A1637" s="36" t="s">
        <v>7220</v>
      </c>
      <c r="B1637" s="36" t="s">
        <v>7221</v>
      </c>
      <c r="C1637" s="36" t="s">
        <v>1863</v>
      </c>
      <c r="D1637" s="36"/>
      <c r="E1637" s="36" t="s">
        <v>7222</v>
      </c>
      <c r="F1637" s="36"/>
    </row>
    <row r="1638" ht="15.75" customHeight="1">
      <c r="A1638" s="36" t="s">
        <v>7223</v>
      </c>
      <c r="B1638" s="36" t="s">
        <v>7224</v>
      </c>
      <c r="C1638" s="36" t="s">
        <v>1863</v>
      </c>
      <c r="D1638" s="36" t="s">
        <v>7225</v>
      </c>
      <c r="E1638" s="36" t="s">
        <v>7226</v>
      </c>
      <c r="F1638" s="36"/>
    </row>
    <row r="1639" ht="15.75" customHeight="1">
      <c r="A1639" s="36" t="s">
        <v>7227</v>
      </c>
      <c r="B1639" s="36" t="s">
        <v>7228</v>
      </c>
      <c r="C1639" s="36" t="s">
        <v>1863</v>
      </c>
      <c r="D1639" s="36"/>
      <c r="E1639" s="36" t="s">
        <v>7229</v>
      </c>
      <c r="F1639" s="36"/>
    </row>
    <row r="1640" ht="15.75" customHeight="1">
      <c r="A1640" s="36" t="s">
        <v>7230</v>
      </c>
      <c r="B1640" s="36" t="s">
        <v>7231</v>
      </c>
      <c r="C1640" s="36" t="s">
        <v>1863</v>
      </c>
      <c r="D1640" s="36" t="s">
        <v>7232</v>
      </c>
      <c r="E1640" s="36"/>
      <c r="F1640" s="36"/>
    </row>
    <row r="1641" ht="15.75" customHeight="1">
      <c r="A1641" s="36" t="s">
        <v>7233</v>
      </c>
      <c r="B1641" s="36" t="s">
        <v>7234</v>
      </c>
      <c r="C1641" s="36" t="s">
        <v>1863</v>
      </c>
      <c r="D1641" s="36"/>
      <c r="E1641" s="36" t="s">
        <v>7235</v>
      </c>
      <c r="F1641" s="36"/>
    </row>
    <row r="1642" ht="15.75" customHeight="1">
      <c r="A1642" s="36" t="s">
        <v>7236</v>
      </c>
      <c r="B1642" s="36" t="s">
        <v>7237</v>
      </c>
      <c r="C1642" s="36" t="s">
        <v>1863</v>
      </c>
      <c r="D1642" s="36"/>
      <c r="E1642" s="36" t="s">
        <v>7238</v>
      </c>
      <c r="F1642" s="36"/>
    </row>
    <row r="1643" ht="15.75" customHeight="1">
      <c r="A1643" s="36" t="s">
        <v>7239</v>
      </c>
      <c r="B1643" s="36" t="s">
        <v>7240</v>
      </c>
      <c r="C1643" s="36" t="s">
        <v>1863</v>
      </c>
      <c r="D1643" s="36" t="s">
        <v>7241</v>
      </c>
      <c r="E1643" s="36" t="s">
        <v>7242</v>
      </c>
      <c r="F1643" s="36"/>
    </row>
    <row r="1644" ht="15.75" customHeight="1">
      <c r="A1644" s="36" t="s">
        <v>7243</v>
      </c>
      <c r="B1644" s="36" t="s">
        <v>7244</v>
      </c>
      <c r="C1644" s="36" t="s">
        <v>1863</v>
      </c>
      <c r="D1644" s="36" t="s">
        <v>7245</v>
      </c>
      <c r="E1644" s="36" t="s">
        <v>7246</v>
      </c>
      <c r="F1644" s="36"/>
    </row>
    <row r="1645" ht="15.75" customHeight="1">
      <c r="A1645" s="36" t="s">
        <v>7247</v>
      </c>
      <c r="B1645" s="36" t="s">
        <v>7248</v>
      </c>
      <c r="C1645" s="36" t="s">
        <v>1863</v>
      </c>
      <c r="D1645" s="36" t="s">
        <v>7249</v>
      </c>
      <c r="E1645" s="36" t="s">
        <v>7250</v>
      </c>
      <c r="F1645" s="36"/>
    </row>
    <row r="1646" ht="15.75" customHeight="1">
      <c r="A1646" s="36" t="s">
        <v>7251</v>
      </c>
      <c r="B1646" s="36" t="s">
        <v>7252</v>
      </c>
      <c r="C1646" s="36" t="s">
        <v>1863</v>
      </c>
      <c r="D1646" s="36" t="s">
        <v>7253</v>
      </c>
      <c r="E1646" s="36" t="s">
        <v>7254</v>
      </c>
      <c r="F1646" s="36"/>
    </row>
    <row r="1647" ht="15.75" customHeight="1">
      <c r="A1647" s="36" t="s">
        <v>7255</v>
      </c>
      <c r="B1647" s="36" t="s">
        <v>7256</v>
      </c>
      <c r="C1647" s="36" t="s">
        <v>1863</v>
      </c>
      <c r="D1647" s="36"/>
      <c r="E1647" s="36" t="s">
        <v>7257</v>
      </c>
      <c r="F1647" s="36"/>
    </row>
    <row r="1648" ht="15.75" customHeight="1">
      <c r="A1648" s="36" t="s">
        <v>7258</v>
      </c>
      <c r="B1648" s="36" t="s">
        <v>7259</v>
      </c>
      <c r="C1648" s="36" t="s">
        <v>1863</v>
      </c>
      <c r="D1648" s="36" t="s">
        <v>7260</v>
      </c>
      <c r="E1648" s="36" t="s">
        <v>7261</v>
      </c>
      <c r="F1648" s="36"/>
    </row>
    <row r="1649" ht="15.75" customHeight="1">
      <c r="A1649" s="36" t="s">
        <v>7262</v>
      </c>
      <c r="B1649" s="36" t="s">
        <v>7263</v>
      </c>
      <c r="C1649" s="36" t="s">
        <v>1863</v>
      </c>
      <c r="D1649" s="36"/>
      <c r="E1649" s="36" t="s">
        <v>7264</v>
      </c>
      <c r="F1649" s="36"/>
    </row>
    <row r="1650" ht="15.75" customHeight="1">
      <c r="A1650" s="36" t="s">
        <v>7265</v>
      </c>
      <c r="B1650" s="36" t="s">
        <v>7263</v>
      </c>
      <c r="C1650" s="36" t="s">
        <v>1863</v>
      </c>
      <c r="D1650" s="36" t="s">
        <v>7264</v>
      </c>
      <c r="E1650" s="36" t="s">
        <v>7264</v>
      </c>
      <c r="F1650" s="36"/>
    </row>
    <row r="1651" ht="15.75" customHeight="1">
      <c r="A1651" s="36" t="s">
        <v>7266</v>
      </c>
      <c r="B1651" s="36" t="s">
        <v>7267</v>
      </c>
      <c r="C1651" s="36" t="s">
        <v>1863</v>
      </c>
      <c r="D1651" s="36"/>
      <c r="E1651" s="36" t="s">
        <v>7268</v>
      </c>
      <c r="F1651" s="36"/>
    </row>
    <row r="1652" ht="15.75" customHeight="1">
      <c r="A1652" s="36" t="s">
        <v>7269</v>
      </c>
      <c r="B1652" s="36" t="s">
        <v>7270</v>
      </c>
      <c r="C1652" s="36" t="s">
        <v>1863</v>
      </c>
      <c r="D1652" s="36"/>
      <c r="E1652" s="36" t="s">
        <v>7271</v>
      </c>
      <c r="F1652" s="36"/>
    </row>
    <row r="1653" ht="15.75" customHeight="1">
      <c r="A1653" s="36" t="s">
        <v>7272</v>
      </c>
      <c r="B1653" s="36" t="s">
        <v>7273</v>
      </c>
      <c r="C1653" s="36" t="s">
        <v>1863</v>
      </c>
      <c r="D1653" s="36" t="s">
        <v>7274</v>
      </c>
      <c r="E1653" s="36" t="s">
        <v>7275</v>
      </c>
      <c r="F1653" s="36"/>
    </row>
    <row r="1654" ht="15.75" customHeight="1">
      <c r="A1654" s="36" t="s">
        <v>7276</v>
      </c>
      <c r="B1654" s="36" t="s">
        <v>7277</v>
      </c>
      <c r="C1654" s="36" t="s">
        <v>1863</v>
      </c>
      <c r="D1654" s="36"/>
      <c r="E1654" s="36" t="s">
        <v>7278</v>
      </c>
      <c r="F1654" s="36"/>
    </row>
    <row r="1655" ht="15.75" customHeight="1">
      <c r="A1655" s="36" t="s">
        <v>7279</v>
      </c>
      <c r="B1655" s="36" t="s">
        <v>7280</v>
      </c>
      <c r="C1655" s="36" t="s">
        <v>1863</v>
      </c>
      <c r="D1655" s="36" t="s">
        <v>7281</v>
      </c>
      <c r="E1655" s="36"/>
      <c r="F1655" s="36"/>
    </row>
    <row r="1656" ht="15.75" customHeight="1">
      <c r="A1656" s="36" t="s">
        <v>7282</v>
      </c>
      <c r="B1656" s="36" t="s">
        <v>7283</v>
      </c>
      <c r="C1656" s="36" t="s">
        <v>1863</v>
      </c>
      <c r="D1656" s="36" t="s">
        <v>7284</v>
      </c>
      <c r="E1656" s="36" t="s">
        <v>7285</v>
      </c>
      <c r="F1656" s="36"/>
    </row>
    <row r="1657" ht="15.75" customHeight="1">
      <c r="A1657" s="36" t="s">
        <v>7286</v>
      </c>
      <c r="B1657" s="36" t="s">
        <v>7287</v>
      </c>
      <c r="C1657" s="36" t="s">
        <v>1863</v>
      </c>
      <c r="D1657" s="36" t="s">
        <v>7288</v>
      </c>
      <c r="E1657" s="36" t="s">
        <v>7289</v>
      </c>
      <c r="F1657" s="36"/>
    </row>
    <row r="1658" ht="15.75" customHeight="1">
      <c r="A1658" s="36" t="s">
        <v>7290</v>
      </c>
      <c r="B1658" s="36" t="s">
        <v>7291</v>
      </c>
      <c r="C1658" s="36" t="s">
        <v>1863</v>
      </c>
      <c r="D1658" s="36" t="s">
        <v>7292</v>
      </c>
      <c r="E1658" s="36" t="s">
        <v>7293</v>
      </c>
      <c r="F1658" s="36"/>
    </row>
    <row r="1659" ht="15.75" customHeight="1">
      <c r="A1659" s="36" t="s">
        <v>7294</v>
      </c>
      <c r="B1659" s="36" t="s">
        <v>7295</v>
      </c>
      <c r="C1659" s="36" t="s">
        <v>1863</v>
      </c>
      <c r="D1659" s="36" t="s">
        <v>7296</v>
      </c>
      <c r="E1659" s="36" t="s">
        <v>7297</v>
      </c>
      <c r="F1659" s="36"/>
    </row>
    <row r="1660" ht="15.75" customHeight="1">
      <c r="A1660" s="36" t="s">
        <v>7298</v>
      </c>
      <c r="B1660" s="36" t="s">
        <v>7299</v>
      </c>
      <c r="C1660" s="36" t="s">
        <v>1863</v>
      </c>
      <c r="D1660" s="36"/>
      <c r="E1660" s="36" t="s">
        <v>7300</v>
      </c>
      <c r="F1660" s="36"/>
    </row>
    <row r="1661" ht="15.75" customHeight="1">
      <c r="A1661" s="36" t="s">
        <v>7301</v>
      </c>
      <c r="B1661" s="36" t="s">
        <v>7302</v>
      </c>
      <c r="C1661" s="36" t="s">
        <v>1863</v>
      </c>
      <c r="D1661" s="36" t="s">
        <v>7303</v>
      </c>
      <c r="E1661" s="36" t="s">
        <v>7304</v>
      </c>
      <c r="F1661" s="36"/>
    </row>
    <row r="1662" ht="15.75" customHeight="1">
      <c r="A1662" s="36" t="s">
        <v>7305</v>
      </c>
      <c r="B1662" s="36" t="s">
        <v>7306</v>
      </c>
      <c r="C1662" s="36" t="s">
        <v>1863</v>
      </c>
      <c r="D1662" s="36"/>
      <c r="E1662" s="36" t="s">
        <v>7307</v>
      </c>
      <c r="F1662" s="36"/>
    </row>
    <row r="1663" ht="15.75" customHeight="1">
      <c r="A1663" s="36" t="s">
        <v>7308</v>
      </c>
      <c r="B1663" s="36" t="s">
        <v>7309</v>
      </c>
      <c r="C1663" s="36" t="s">
        <v>1863</v>
      </c>
      <c r="D1663" s="36"/>
      <c r="E1663" s="36" t="s">
        <v>7310</v>
      </c>
      <c r="F1663" s="36"/>
    </row>
    <row r="1664" ht="15.75" customHeight="1">
      <c r="A1664" s="36" t="s">
        <v>7311</v>
      </c>
      <c r="B1664" s="36" t="s">
        <v>7312</v>
      </c>
      <c r="C1664" s="36" t="s">
        <v>1863</v>
      </c>
      <c r="D1664" s="36"/>
      <c r="E1664" s="36" t="s">
        <v>7313</v>
      </c>
      <c r="F1664" s="36"/>
    </row>
    <row r="1665" ht="15.75" customHeight="1">
      <c r="A1665" s="36" t="s">
        <v>7314</v>
      </c>
      <c r="B1665" s="36" t="s">
        <v>7312</v>
      </c>
      <c r="C1665" s="36" t="s">
        <v>1863</v>
      </c>
      <c r="D1665" s="36"/>
      <c r="E1665" s="36" t="s">
        <v>7313</v>
      </c>
      <c r="F1665" s="36"/>
    </row>
    <row r="1666" ht="15.75" customHeight="1">
      <c r="A1666" s="36" t="s">
        <v>7315</v>
      </c>
      <c r="B1666" s="36" t="s">
        <v>7316</v>
      </c>
      <c r="C1666" s="36" t="s">
        <v>1863</v>
      </c>
      <c r="D1666" s="36" t="s">
        <v>7317</v>
      </c>
      <c r="E1666" s="36" t="s">
        <v>7318</v>
      </c>
      <c r="F1666" s="36"/>
    </row>
    <row r="1667" ht="15.75" customHeight="1">
      <c r="A1667" s="36" t="s">
        <v>7319</v>
      </c>
      <c r="B1667" s="36" t="s">
        <v>7320</v>
      </c>
      <c r="C1667" s="36" t="s">
        <v>1863</v>
      </c>
      <c r="D1667" s="36"/>
      <c r="E1667" s="36" t="s">
        <v>7321</v>
      </c>
      <c r="F1667" s="36"/>
    </row>
    <row r="1668" ht="15.75" customHeight="1">
      <c r="A1668" s="36" t="s">
        <v>7322</v>
      </c>
      <c r="B1668" s="36" t="s">
        <v>7323</v>
      </c>
      <c r="C1668" s="36" t="s">
        <v>1863</v>
      </c>
      <c r="D1668" s="36" t="s">
        <v>7324</v>
      </c>
      <c r="E1668" s="36" t="s">
        <v>7325</v>
      </c>
      <c r="F1668" s="36"/>
    </row>
    <row r="1669" ht="15.75" customHeight="1">
      <c r="A1669" s="36" t="s">
        <v>7326</v>
      </c>
      <c r="B1669" s="36" t="s">
        <v>7327</v>
      </c>
      <c r="C1669" s="36" t="s">
        <v>1863</v>
      </c>
      <c r="D1669" s="36" t="s">
        <v>7328</v>
      </c>
      <c r="E1669" s="36" t="s">
        <v>7329</v>
      </c>
      <c r="F1669" s="36"/>
    </row>
    <row r="1670" ht="15.75" customHeight="1">
      <c r="A1670" s="36" t="s">
        <v>7330</v>
      </c>
      <c r="B1670" s="36" t="s">
        <v>7331</v>
      </c>
      <c r="C1670" s="36" t="s">
        <v>1863</v>
      </c>
      <c r="D1670" s="36"/>
      <c r="E1670" s="36" t="s">
        <v>7332</v>
      </c>
      <c r="F1670" s="36"/>
    </row>
    <row r="1671" ht="15.75" customHeight="1">
      <c r="A1671" s="36" t="s">
        <v>7333</v>
      </c>
      <c r="B1671" s="36" t="s">
        <v>7334</v>
      </c>
      <c r="C1671" s="36" t="s">
        <v>1863</v>
      </c>
      <c r="D1671" s="36" t="s">
        <v>7335</v>
      </c>
      <c r="E1671" s="36" t="s">
        <v>7336</v>
      </c>
      <c r="F1671" s="36"/>
    </row>
    <row r="1672" ht="15.75" customHeight="1">
      <c r="A1672" s="36" t="s">
        <v>7337</v>
      </c>
      <c r="B1672" s="36" t="s">
        <v>7338</v>
      </c>
      <c r="C1672" s="36" t="s">
        <v>1863</v>
      </c>
      <c r="D1672" s="36"/>
      <c r="E1672" s="36" t="s">
        <v>7339</v>
      </c>
      <c r="F1672" s="36"/>
    </row>
    <row r="1673" ht="15.75" customHeight="1">
      <c r="A1673" s="36" t="s">
        <v>7340</v>
      </c>
      <c r="B1673" s="36" t="s">
        <v>7341</v>
      </c>
      <c r="C1673" s="36" t="s">
        <v>1863</v>
      </c>
      <c r="D1673" s="36"/>
      <c r="E1673" s="36" t="s">
        <v>7342</v>
      </c>
      <c r="F1673" s="36"/>
    </row>
    <row r="1674" ht="15.75" customHeight="1">
      <c r="A1674" s="36" t="s">
        <v>7343</v>
      </c>
      <c r="B1674" s="36" t="s">
        <v>7344</v>
      </c>
      <c r="C1674" s="36" t="s">
        <v>1863</v>
      </c>
      <c r="D1674" s="36"/>
      <c r="E1674" s="36" t="s">
        <v>7345</v>
      </c>
      <c r="F1674" s="36"/>
    </row>
    <row r="1675" ht="15.75" customHeight="1">
      <c r="A1675" s="36" t="s">
        <v>7346</v>
      </c>
      <c r="B1675" s="36" t="s">
        <v>7347</v>
      </c>
      <c r="C1675" s="36" t="s">
        <v>1863</v>
      </c>
      <c r="D1675" s="36"/>
      <c r="E1675" s="36" t="s">
        <v>7348</v>
      </c>
      <c r="F1675" s="36"/>
    </row>
    <row r="1676" ht="15.75" customHeight="1">
      <c r="A1676" s="36" t="s">
        <v>7349</v>
      </c>
      <c r="B1676" s="36" t="s">
        <v>7350</v>
      </c>
      <c r="C1676" s="36" t="s">
        <v>1863</v>
      </c>
      <c r="D1676" s="36"/>
      <c r="E1676" s="36"/>
      <c r="F1676" s="36"/>
    </row>
    <row r="1677" ht="15.75" customHeight="1">
      <c r="A1677" s="36" t="s">
        <v>7351</v>
      </c>
      <c r="B1677" s="36" t="s">
        <v>7352</v>
      </c>
      <c r="C1677" s="36" t="s">
        <v>1863</v>
      </c>
      <c r="D1677" s="36"/>
      <c r="E1677" s="36" t="s">
        <v>7353</v>
      </c>
      <c r="F1677" s="36"/>
    </row>
    <row r="1678" ht="15.75" customHeight="1">
      <c r="A1678" s="36" t="s">
        <v>7354</v>
      </c>
      <c r="B1678" s="36" t="s">
        <v>7355</v>
      </c>
      <c r="C1678" s="36" t="s">
        <v>1863</v>
      </c>
      <c r="D1678" s="36" t="s">
        <v>7356</v>
      </c>
      <c r="E1678" s="36" t="s">
        <v>7357</v>
      </c>
      <c r="F1678" s="36"/>
    </row>
    <row r="1679" ht="15.75" customHeight="1">
      <c r="A1679" s="36" t="s">
        <v>7358</v>
      </c>
      <c r="B1679" s="36" t="s">
        <v>7359</v>
      </c>
      <c r="C1679" s="36" t="s">
        <v>1863</v>
      </c>
      <c r="D1679" s="36" t="s">
        <v>7360</v>
      </c>
      <c r="E1679" s="36" t="s">
        <v>7361</v>
      </c>
      <c r="F1679" s="36"/>
    </row>
    <row r="1680" ht="15.75" customHeight="1">
      <c r="A1680" s="36" t="s">
        <v>7362</v>
      </c>
      <c r="B1680" s="36" t="s">
        <v>7363</v>
      </c>
      <c r="C1680" s="36" t="s">
        <v>1863</v>
      </c>
      <c r="D1680" s="36"/>
      <c r="E1680" s="36" t="s">
        <v>7364</v>
      </c>
      <c r="F1680" s="36"/>
    </row>
    <row r="1681" ht="15.75" customHeight="1">
      <c r="A1681" s="36" t="s">
        <v>7365</v>
      </c>
      <c r="B1681" s="36" t="s">
        <v>7366</v>
      </c>
      <c r="C1681" s="36" t="s">
        <v>1863</v>
      </c>
      <c r="D1681" s="36"/>
      <c r="E1681" s="36" t="s">
        <v>7367</v>
      </c>
      <c r="F1681" s="36"/>
    </row>
    <row r="1682" ht="15.75" customHeight="1">
      <c r="A1682" s="36" t="s">
        <v>7368</v>
      </c>
      <c r="B1682" s="36" t="s">
        <v>7369</v>
      </c>
      <c r="C1682" s="36" t="s">
        <v>1863</v>
      </c>
      <c r="D1682" s="36"/>
      <c r="E1682" s="36" t="s">
        <v>7370</v>
      </c>
      <c r="F1682" s="36"/>
    </row>
    <row r="1683" ht="15.75" customHeight="1">
      <c r="A1683" s="36" t="s">
        <v>7371</v>
      </c>
      <c r="B1683" s="36" t="s">
        <v>7372</v>
      </c>
      <c r="C1683" s="36" t="s">
        <v>1863</v>
      </c>
      <c r="D1683" s="36"/>
      <c r="E1683" s="36" t="s">
        <v>7373</v>
      </c>
      <c r="F1683" s="36"/>
    </row>
    <row r="1684" ht="15.75" customHeight="1">
      <c r="A1684" s="36" t="s">
        <v>7374</v>
      </c>
      <c r="B1684" s="36" t="s">
        <v>7375</v>
      </c>
      <c r="C1684" s="36" t="s">
        <v>1863</v>
      </c>
      <c r="D1684" s="36"/>
      <c r="E1684" s="36" t="s">
        <v>7376</v>
      </c>
      <c r="F1684" s="36"/>
    </row>
    <row r="1685" ht="15.75" customHeight="1">
      <c r="A1685" s="36" t="s">
        <v>7377</v>
      </c>
      <c r="B1685" s="36" t="s">
        <v>7378</v>
      </c>
      <c r="C1685" s="36" t="s">
        <v>1863</v>
      </c>
      <c r="D1685" s="36" t="s">
        <v>7379</v>
      </c>
      <c r="E1685" s="36" t="s">
        <v>7380</v>
      </c>
      <c r="F1685" s="36"/>
    </row>
    <row r="1686" ht="15.75" customHeight="1">
      <c r="A1686" s="36" t="s">
        <v>7381</v>
      </c>
      <c r="B1686" s="36" t="s">
        <v>7093</v>
      </c>
      <c r="C1686" s="36" t="s">
        <v>1863</v>
      </c>
      <c r="D1686" s="36"/>
      <c r="E1686" s="36"/>
      <c r="F1686" s="36"/>
    </row>
    <row r="1687" ht="15.75" customHeight="1">
      <c r="A1687" s="36" t="s">
        <v>7382</v>
      </c>
      <c r="B1687" s="36" t="s">
        <v>7383</v>
      </c>
      <c r="C1687" s="36" t="s">
        <v>1863</v>
      </c>
      <c r="D1687" s="36"/>
      <c r="E1687" s="36" t="s">
        <v>7384</v>
      </c>
      <c r="F1687" s="36"/>
    </row>
    <row r="1688" ht="15.75" customHeight="1">
      <c r="A1688" s="36" t="s">
        <v>7385</v>
      </c>
      <c r="B1688" s="36" t="s">
        <v>7386</v>
      </c>
      <c r="C1688" s="36" t="s">
        <v>1863</v>
      </c>
      <c r="D1688" s="36" t="s">
        <v>7387</v>
      </c>
      <c r="E1688" s="36" t="s">
        <v>7388</v>
      </c>
      <c r="F1688" s="36"/>
    </row>
    <row r="1689" ht="15.75" customHeight="1">
      <c r="A1689" s="36" t="s">
        <v>7389</v>
      </c>
      <c r="B1689" s="36" t="s">
        <v>7390</v>
      </c>
      <c r="C1689" s="36" t="s">
        <v>1863</v>
      </c>
      <c r="D1689" s="36" t="s">
        <v>7391</v>
      </c>
      <c r="E1689" s="36"/>
      <c r="F1689" s="36"/>
    </row>
    <row r="1690" ht="15.75" customHeight="1">
      <c r="A1690" s="36" t="s">
        <v>7392</v>
      </c>
      <c r="B1690" s="36" t="s">
        <v>7393</v>
      </c>
      <c r="C1690" s="36" t="s">
        <v>1863</v>
      </c>
      <c r="D1690" s="36" t="s">
        <v>7394</v>
      </c>
      <c r="E1690" s="36"/>
      <c r="F1690" s="36"/>
    </row>
    <row r="1691" ht="15.75" customHeight="1">
      <c r="A1691" s="36" t="s">
        <v>7395</v>
      </c>
      <c r="B1691" s="36" t="s">
        <v>7396</v>
      </c>
      <c r="C1691" s="36" t="s">
        <v>1863</v>
      </c>
      <c r="D1691" s="36" t="s">
        <v>7397</v>
      </c>
      <c r="E1691" s="36" t="s">
        <v>7397</v>
      </c>
      <c r="F1691" s="36"/>
    </row>
    <row r="1692" ht="15.75" customHeight="1">
      <c r="A1692" s="36" t="s">
        <v>7398</v>
      </c>
      <c r="B1692" s="36" t="s">
        <v>7399</v>
      </c>
      <c r="C1692" s="36" t="s">
        <v>1863</v>
      </c>
      <c r="D1692" s="36"/>
      <c r="E1692" s="36" t="s">
        <v>7400</v>
      </c>
      <c r="F1692" s="36"/>
    </row>
    <row r="1693" ht="15.75" customHeight="1">
      <c r="A1693" s="36" t="s">
        <v>7401</v>
      </c>
      <c r="B1693" s="36" t="s">
        <v>7402</v>
      </c>
      <c r="C1693" s="36" t="s">
        <v>1863</v>
      </c>
      <c r="D1693" s="36" t="s">
        <v>7403</v>
      </c>
      <c r="E1693" s="36" t="s">
        <v>7404</v>
      </c>
      <c r="F1693" s="36"/>
    </row>
    <row r="1694" ht="15.75" customHeight="1">
      <c r="A1694" s="36" t="s">
        <v>7405</v>
      </c>
      <c r="B1694" s="36" t="s">
        <v>7406</v>
      </c>
      <c r="C1694" s="36" t="s">
        <v>1863</v>
      </c>
      <c r="D1694" s="36" t="s">
        <v>7407</v>
      </c>
      <c r="E1694" s="36" t="s">
        <v>7408</v>
      </c>
      <c r="F1694" s="36"/>
    </row>
    <row r="1695" ht="15.75" customHeight="1">
      <c r="A1695" s="36" t="s">
        <v>7409</v>
      </c>
      <c r="B1695" s="36" t="s">
        <v>7410</v>
      </c>
      <c r="C1695" s="36" t="s">
        <v>1863</v>
      </c>
      <c r="D1695" s="36" t="s">
        <v>7411</v>
      </c>
      <c r="E1695" s="36" t="s">
        <v>7412</v>
      </c>
      <c r="F1695" s="36"/>
    </row>
    <row r="1696" ht="15.75" customHeight="1">
      <c r="A1696" s="36" t="s">
        <v>7413</v>
      </c>
      <c r="B1696" s="36" t="s">
        <v>7414</v>
      </c>
      <c r="C1696" s="36" t="s">
        <v>1863</v>
      </c>
      <c r="D1696" s="36"/>
      <c r="E1696" s="36" t="s">
        <v>7415</v>
      </c>
      <c r="F1696" s="36"/>
    </row>
    <row r="1697" ht="15.75" customHeight="1">
      <c r="A1697" s="36" t="s">
        <v>7416</v>
      </c>
      <c r="B1697" s="36" t="s">
        <v>7417</v>
      </c>
      <c r="C1697" s="36" t="s">
        <v>1863</v>
      </c>
      <c r="D1697" s="36"/>
      <c r="E1697" s="36" t="s">
        <v>7418</v>
      </c>
      <c r="F1697" s="36"/>
    </row>
    <row r="1698" ht="15.75" customHeight="1">
      <c r="A1698" s="36" t="s">
        <v>7419</v>
      </c>
      <c r="B1698" s="36" t="s">
        <v>7420</v>
      </c>
      <c r="C1698" s="36" t="s">
        <v>1863</v>
      </c>
      <c r="D1698" s="36" t="s">
        <v>7421</v>
      </c>
      <c r="E1698" s="36" t="s">
        <v>7422</v>
      </c>
      <c r="F1698" s="36"/>
    </row>
    <row r="1699" ht="15.75" customHeight="1">
      <c r="A1699" s="36" t="s">
        <v>7423</v>
      </c>
      <c r="B1699" s="36" t="s">
        <v>7424</v>
      </c>
      <c r="C1699" s="36" t="s">
        <v>1863</v>
      </c>
      <c r="D1699" s="36" t="s">
        <v>7425</v>
      </c>
      <c r="E1699" s="36" t="s">
        <v>7426</v>
      </c>
      <c r="F1699" s="36"/>
    </row>
    <row r="1700" ht="15.75" customHeight="1">
      <c r="A1700" s="36" t="s">
        <v>7427</v>
      </c>
      <c r="B1700" s="36" t="s">
        <v>7428</v>
      </c>
      <c r="C1700" s="36" t="s">
        <v>1863</v>
      </c>
      <c r="D1700" s="36" t="s">
        <v>7429</v>
      </c>
      <c r="E1700" s="36" t="s">
        <v>7430</v>
      </c>
      <c r="F1700" s="36"/>
    </row>
    <row r="1701" ht="15.75" customHeight="1">
      <c r="A1701" s="36" t="s">
        <v>7431</v>
      </c>
      <c r="B1701" s="36" t="s">
        <v>7432</v>
      </c>
      <c r="C1701" s="36" t="s">
        <v>1863</v>
      </c>
      <c r="D1701" s="36" t="s">
        <v>7433</v>
      </c>
      <c r="E1701" s="36" t="s">
        <v>7434</v>
      </c>
      <c r="F1701" s="36"/>
    </row>
    <row r="1702" ht="15.75" customHeight="1">
      <c r="A1702" s="36" t="s">
        <v>7435</v>
      </c>
      <c r="B1702" s="36" t="s">
        <v>7436</v>
      </c>
      <c r="C1702" s="36" t="s">
        <v>1863</v>
      </c>
      <c r="D1702" s="36"/>
      <c r="E1702" s="36" t="s">
        <v>7437</v>
      </c>
      <c r="F1702" s="36"/>
    </row>
    <row r="1703" ht="15.75" customHeight="1">
      <c r="A1703" s="36" t="s">
        <v>7438</v>
      </c>
      <c r="B1703" s="36" t="s">
        <v>7439</v>
      </c>
      <c r="C1703" s="36" t="s">
        <v>1863</v>
      </c>
      <c r="D1703" s="36" t="s">
        <v>7440</v>
      </c>
      <c r="E1703" s="36" t="s">
        <v>7441</v>
      </c>
      <c r="F1703" s="36"/>
    </row>
    <row r="1704" ht="15.75" customHeight="1">
      <c r="A1704" s="36" t="s">
        <v>7442</v>
      </c>
      <c r="B1704" s="36" t="s">
        <v>7443</v>
      </c>
      <c r="C1704" s="36" t="s">
        <v>1863</v>
      </c>
      <c r="D1704" s="36" t="s">
        <v>7444</v>
      </c>
      <c r="E1704" s="36" t="s">
        <v>7445</v>
      </c>
      <c r="F1704" s="36"/>
    </row>
    <row r="1705" ht="15.75" customHeight="1">
      <c r="A1705" s="36" t="s">
        <v>7446</v>
      </c>
      <c r="B1705" s="36" t="s">
        <v>7447</v>
      </c>
      <c r="C1705" s="36" t="s">
        <v>1863</v>
      </c>
      <c r="D1705" s="36" t="s">
        <v>7448</v>
      </c>
      <c r="E1705" s="36" t="s">
        <v>7449</v>
      </c>
      <c r="F1705" s="36"/>
    </row>
    <row r="1706" ht="15.75" customHeight="1">
      <c r="A1706" s="36" t="s">
        <v>7450</v>
      </c>
      <c r="B1706" s="36" t="s">
        <v>7451</v>
      </c>
      <c r="C1706" s="36" t="s">
        <v>1863</v>
      </c>
      <c r="D1706" s="36"/>
      <c r="E1706" s="36" t="s">
        <v>7452</v>
      </c>
      <c r="F1706" s="36"/>
    </row>
    <row r="1707" ht="15.75" customHeight="1">
      <c r="A1707" s="36" t="s">
        <v>7453</v>
      </c>
      <c r="B1707" s="36" t="s">
        <v>7454</v>
      </c>
      <c r="C1707" s="36" t="s">
        <v>1863</v>
      </c>
      <c r="D1707" s="36" t="s">
        <v>7455</v>
      </c>
      <c r="E1707" s="36" t="s">
        <v>7456</v>
      </c>
      <c r="F1707" s="36"/>
    </row>
    <row r="1708" ht="15.75" customHeight="1">
      <c r="A1708" s="36" t="s">
        <v>7457</v>
      </c>
      <c r="B1708" s="36" t="s">
        <v>7458</v>
      </c>
      <c r="C1708" s="36" t="s">
        <v>1863</v>
      </c>
      <c r="D1708" s="36"/>
      <c r="E1708" s="36" t="s">
        <v>7459</v>
      </c>
      <c r="F1708" s="36"/>
    </row>
    <row r="1709" ht="15.75" customHeight="1">
      <c r="A1709" s="36" t="s">
        <v>7460</v>
      </c>
      <c r="B1709" s="36" t="s">
        <v>7461</v>
      </c>
      <c r="C1709" s="36" t="s">
        <v>1863</v>
      </c>
      <c r="D1709" s="36"/>
      <c r="E1709" s="36" t="s">
        <v>7462</v>
      </c>
      <c r="F1709" s="36"/>
    </row>
    <row r="1710" ht="15.75" customHeight="1">
      <c r="A1710" s="36" t="s">
        <v>7463</v>
      </c>
      <c r="B1710" s="36" t="s">
        <v>7464</v>
      </c>
      <c r="C1710" s="36" t="s">
        <v>1863</v>
      </c>
      <c r="D1710" s="36"/>
      <c r="E1710" s="36" t="s">
        <v>7465</v>
      </c>
      <c r="F1710" s="36"/>
    </row>
    <row r="1711" ht="15.75" customHeight="1">
      <c r="A1711" s="36" t="s">
        <v>7466</v>
      </c>
      <c r="B1711" s="36" t="s">
        <v>7467</v>
      </c>
      <c r="C1711" s="36" t="s">
        <v>1863</v>
      </c>
      <c r="D1711" s="36" t="s">
        <v>7468</v>
      </c>
      <c r="E1711" s="36" t="s">
        <v>7469</v>
      </c>
      <c r="F1711" s="36"/>
    </row>
    <row r="1712" ht="15.75" customHeight="1">
      <c r="A1712" s="36" t="s">
        <v>7470</v>
      </c>
      <c r="B1712" s="36" t="s">
        <v>7471</v>
      </c>
      <c r="C1712" s="36" t="s">
        <v>1863</v>
      </c>
      <c r="D1712" s="36" t="s">
        <v>7472</v>
      </c>
      <c r="E1712" s="36" t="s">
        <v>7473</v>
      </c>
      <c r="F1712" s="36"/>
    </row>
    <row r="1713" ht="15.75" customHeight="1">
      <c r="A1713" s="36" t="s">
        <v>7474</v>
      </c>
      <c r="B1713" s="36" t="s">
        <v>7475</v>
      </c>
      <c r="C1713" s="36" t="s">
        <v>1863</v>
      </c>
      <c r="D1713" s="36" t="s">
        <v>7476</v>
      </c>
      <c r="E1713" s="36" t="s">
        <v>7477</v>
      </c>
      <c r="F1713" s="36"/>
    </row>
    <row r="1714" ht="15.75" customHeight="1">
      <c r="A1714" s="36" t="s">
        <v>7478</v>
      </c>
      <c r="B1714" s="36" t="s">
        <v>7479</v>
      </c>
      <c r="C1714" s="36" t="s">
        <v>1863</v>
      </c>
      <c r="D1714" s="36"/>
      <c r="E1714" s="36" t="s">
        <v>7480</v>
      </c>
      <c r="F1714" s="36"/>
    </row>
    <row r="1715" ht="15.75" customHeight="1">
      <c r="A1715" s="36" t="s">
        <v>7481</v>
      </c>
      <c r="B1715" s="36" t="s">
        <v>7482</v>
      </c>
      <c r="C1715" s="36" t="s">
        <v>1863</v>
      </c>
      <c r="D1715" s="36"/>
      <c r="E1715" s="36" t="s">
        <v>7483</v>
      </c>
      <c r="F1715" s="36"/>
    </row>
    <row r="1716" ht="15.75" customHeight="1">
      <c r="A1716" s="36" t="s">
        <v>7484</v>
      </c>
      <c r="B1716" s="36" t="s">
        <v>7485</v>
      </c>
      <c r="C1716" s="36" t="s">
        <v>1863</v>
      </c>
      <c r="D1716" s="36" t="s">
        <v>7486</v>
      </c>
      <c r="E1716" s="36" t="s">
        <v>7487</v>
      </c>
      <c r="F1716" s="36"/>
    </row>
    <row r="1717" ht="15.75" customHeight="1">
      <c r="A1717" s="36" t="s">
        <v>7488</v>
      </c>
      <c r="B1717" s="36" t="s">
        <v>7489</v>
      </c>
      <c r="C1717" s="36" t="s">
        <v>1863</v>
      </c>
      <c r="D1717" s="36" t="s">
        <v>7490</v>
      </c>
      <c r="E1717" s="36" t="s">
        <v>7491</v>
      </c>
      <c r="F1717" s="36"/>
    </row>
    <row r="1718" ht="15.75" customHeight="1">
      <c r="A1718" s="36" t="s">
        <v>7492</v>
      </c>
      <c r="B1718" s="36" t="s">
        <v>7493</v>
      </c>
      <c r="C1718" s="36" t="s">
        <v>1863</v>
      </c>
      <c r="D1718" s="36" t="s">
        <v>7494</v>
      </c>
      <c r="E1718" s="36" t="s">
        <v>7495</v>
      </c>
      <c r="F1718" s="36"/>
    </row>
    <row r="1719" ht="15.75" customHeight="1">
      <c r="A1719" s="36" t="s">
        <v>7496</v>
      </c>
      <c r="B1719" s="36" t="s">
        <v>7497</v>
      </c>
      <c r="C1719" s="36" t="s">
        <v>1863</v>
      </c>
      <c r="D1719" s="36"/>
      <c r="E1719" s="36" t="s">
        <v>7498</v>
      </c>
      <c r="F1719" s="36"/>
    </row>
    <row r="1720" ht="15.75" customHeight="1">
      <c r="A1720" s="36" t="s">
        <v>7499</v>
      </c>
      <c r="B1720" s="36" t="s">
        <v>7500</v>
      </c>
      <c r="C1720" s="36" t="s">
        <v>1863</v>
      </c>
      <c r="D1720" s="36" t="s">
        <v>7501</v>
      </c>
      <c r="E1720" s="36" t="s">
        <v>7502</v>
      </c>
      <c r="F1720" s="36"/>
    </row>
    <row r="1721" ht="15.75" customHeight="1">
      <c r="A1721" s="36" t="s">
        <v>7503</v>
      </c>
      <c r="B1721" s="36" t="s">
        <v>7504</v>
      </c>
      <c r="C1721" s="36" t="s">
        <v>1863</v>
      </c>
      <c r="D1721" s="36" t="s">
        <v>7505</v>
      </c>
      <c r="E1721" s="36" t="s">
        <v>7506</v>
      </c>
      <c r="F1721" s="36"/>
    </row>
    <row r="1722" ht="15.75" customHeight="1">
      <c r="A1722" s="36" t="s">
        <v>7507</v>
      </c>
      <c r="B1722" s="36" t="s">
        <v>7508</v>
      </c>
      <c r="C1722" s="36" t="s">
        <v>1863</v>
      </c>
      <c r="D1722" s="36"/>
      <c r="E1722" s="36" t="s">
        <v>7509</v>
      </c>
      <c r="F1722" s="36"/>
    </row>
    <row r="1723" ht="15.75" customHeight="1">
      <c r="A1723" s="36" t="s">
        <v>7510</v>
      </c>
      <c r="B1723" s="36" t="s">
        <v>7511</v>
      </c>
      <c r="C1723" s="36" t="s">
        <v>1863</v>
      </c>
      <c r="D1723" s="36" t="s">
        <v>7512</v>
      </c>
      <c r="E1723" s="36" t="s">
        <v>7513</v>
      </c>
      <c r="F1723" s="36"/>
    </row>
    <row r="1724" ht="15.75" customHeight="1">
      <c r="A1724" s="36" t="s">
        <v>7514</v>
      </c>
      <c r="B1724" s="36" t="s">
        <v>7515</v>
      </c>
      <c r="C1724" s="36" t="s">
        <v>1863</v>
      </c>
      <c r="D1724" s="36" t="s">
        <v>7516</v>
      </c>
      <c r="E1724" s="36" t="s">
        <v>7517</v>
      </c>
      <c r="F1724" s="36"/>
    </row>
    <row r="1725" ht="15.75" customHeight="1">
      <c r="A1725" s="36" t="s">
        <v>7518</v>
      </c>
      <c r="B1725" s="36" t="s">
        <v>7519</v>
      </c>
      <c r="C1725" s="36" t="s">
        <v>1863</v>
      </c>
      <c r="D1725" s="36"/>
      <c r="E1725" s="36" t="s">
        <v>7520</v>
      </c>
      <c r="F1725" s="36"/>
    </row>
    <row r="1726" ht="15.75" customHeight="1">
      <c r="A1726" s="36" t="s">
        <v>7521</v>
      </c>
      <c r="B1726" s="36" t="s">
        <v>7522</v>
      </c>
      <c r="C1726" s="36" t="s">
        <v>1863</v>
      </c>
      <c r="D1726" s="36"/>
      <c r="E1726" s="36" t="s">
        <v>7523</v>
      </c>
      <c r="F1726" s="36"/>
    </row>
    <row r="1727" ht="15.75" customHeight="1">
      <c r="A1727" s="36" t="s">
        <v>7524</v>
      </c>
      <c r="B1727" s="36" t="s">
        <v>7525</v>
      </c>
      <c r="C1727" s="36" t="s">
        <v>1863</v>
      </c>
      <c r="D1727" s="36" t="s">
        <v>7526</v>
      </c>
      <c r="E1727" s="36" t="s">
        <v>7527</v>
      </c>
      <c r="F1727" s="36"/>
    </row>
    <row r="1728" ht="15.75" customHeight="1">
      <c r="A1728" s="36" t="s">
        <v>7528</v>
      </c>
      <c r="B1728" s="36" t="s">
        <v>7529</v>
      </c>
      <c r="C1728" s="36" t="s">
        <v>1863</v>
      </c>
      <c r="D1728" s="36" t="s">
        <v>7530</v>
      </c>
      <c r="E1728" s="36" t="s">
        <v>7531</v>
      </c>
      <c r="F1728" s="36"/>
    </row>
    <row r="1729" ht="15.75" customHeight="1">
      <c r="A1729" s="36" t="s">
        <v>7532</v>
      </c>
      <c r="B1729" s="36" t="s">
        <v>7533</v>
      </c>
      <c r="C1729" s="36" t="s">
        <v>1863</v>
      </c>
      <c r="D1729" s="36" t="s">
        <v>7534</v>
      </c>
      <c r="E1729" s="36"/>
      <c r="F1729" s="36"/>
    </row>
    <row r="1730" ht="15.75" customHeight="1">
      <c r="A1730" s="36" t="s">
        <v>7535</v>
      </c>
      <c r="B1730" s="36" t="s">
        <v>7536</v>
      </c>
      <c r="C1730" s="36" t="s">
        <v>1863</v>
      </c>
      <c r="D1730" s="36" t="s">
        <v>7537</v>
      </c>
      <c r="E1730" s="36" t="s">
        <v>7538</v>
      </c>
      <c r="F1730" s="36"/>
    </row>
    <row r="1731" ht="15.75" customHeight="1">
      <c r="A1731" s="36" t="s">
        <v>7539</v>
      </c>
      <c r="B1731" s="36" t="s">
        <v>7540</v>
      </c>
      <c r="C1731" s="36" t="s">
        <v>1863</v>
      </c>
      <c r="D1731" s="36" t="s">
        <v>7541</v>
      </c>
      <c r="E1731" s="36" t="s">
        <v>7542</v>
      </c>
      <c r="F1731" s="36"/>
    </row>
    <row r="1732" ht="15.75" customHeight="1">
      <c r="A1732" s="36" t="s">
        <v>7543</v>
      </c>
      <c r="B1732" s="36" t="s">
        <v>7544</v>
      </c>
      <c r="C1732" s="36" t="s">
        <v>1863</v>
      </c>
      <c r="D1732" s="36"/>
      <c r="E1732" s="36" t="s">
        <v>7545</v>
      </c>
      <c r="F1732" s="36"/>
    </row>
    <row r="1733" ht="15.75" customHeight="1">
      <c r="A1733" s="36" t="s">
        <v>7546</v>
      </c>
      <c r="B1733" s="36" t="s">
        <v>7547</v>
      </c>
      <c r="C1733" s="36" t="s">
        <v>1863</v>
      </c>
      <c r="D1733" s="36" t="s">
        <v>7548</v>
      </c>
      <c r="E1733" s="36" t="s">
        <v>7549</v>
      </c>
      <c r="F1733" s="36"/>
    </row>
    <row r="1734" ht="15.75" customHeight="1">
      <c r="A1734" s="36" t="s">
        <v>7550</v>
      </c>
      <c r="B1734" s="36" t="s">
        <v>7551</v>
      </c>
      <c r="C1734" s="36" t="s">
        <v>1863</v>
      </c>
      <c r="D1734" s="36" t="s">
        <v>7552</v>
      </c>
      <c r="E1734" s="36" t="s">
        <v>7553</v>
      </c>
      <c r="F1734" s="36"/>
    </row>
    <row r="1735" ht="15.75" customHeight="1">
      <c r="A1735" s="36" t="s">
        <v>7554</v>
      </c>
      <c r="B1735" s="36" t="s">
        <v>7555</v>
      </c>
      <c r="C1735" s="36" t="s">
        <v>1863</v>
      </c>
      <c r="D1735" s="36" t="s">
        <v>7556</v>
      </c>
      <c r="E1735" s="36" t="s">
        <v>7557</v>
      </c>
      <c r="F1735" s="36"/>
    </row>
    <row r="1736" ht="15.75" customHeight="1">
      <c r="A1736" s="36" t="s">
        <v>7558</v>
      </c>
      <c r="B1736" s="36" t="s">
        <v>7559</v>
      </c>
      <c r="C1736" s="36" t="s">
        <v>1863</v>
      </c>
      <c r="D1736" s="36" t="s">
        <v>7560</v>
      </c>
      <c r="E1736" s="36" t="s">
        <v>7561</v>
      </c>
      <c r="F1736" s="36"/>
    </row>
    <row r="1737" ht="15.75" customHeight="1">
      <c r="A1737" s="36" t="s">
        <v>7562</v>
      </c>
      <c r="B1737" s="36" t="s">
        <v>7563</v>
      </c>
      <c r="C1737" s="36" t="s">
        <v>1863</v>
      </c>
      <c r="D1737" s="36"/>
      <c r="E1737" s="36" t="s">
        <v>7564</v>
      </c>
      <c r="F1737" s="36"/>
    </row>
    <row r="1738" ht="15.75" customHeight="1">
      <c r="A1738" s="36" t="s">
        <v>7565</v>
      </c>
      <c r="B1738" s="36" t="s">
        <v>7566</v>
      </c>
      <c r="C1738" s="36" t="s">
        <v>1863</v>
      </c>
      <c r="D1738" s="36" t="s">
        <v>7567</v>
      </c>
      <c r="E1738" s="36" t="s">
        <v>7568</v>
      </c>
      <c r="F1738" s="36"/>
    </row>
    <row r="1739" ht="15.75" customHeight="1">
      <c r="A1739" s="36" t="s">
        <v>7569</v>
      </c>
      <c r="B1739" s="36" t="s">
        <v>7570</v>
      </c>
      <c r="C1739" s="36" t="s">
        <v>1863</v>
      </c>
      <c r="D1739" s="36"/>
      <c r="E1739" s="36" t="s">
        <v>7571</v>
      </c>
      <c r="F1739" s="36"/>
    </row>
    <row r="1740" ht="15.75" customHeight="1">
      <c r="A1740" s="36" t="s">
        <v>7572</v>
      </c>
      <c r="B1740" s="36" t="s">
        <v>7573</v>
      </c>
      <c r="C1740" s="36" t="s">
        <v>1863</v>
      </c>
      <c r="D1740" s="36" t="s">
        <v>7574</v>
      </c>
      <c r="E1740" s="36" t="s">
        <v>7575</v>
      </c>
      <c r="F1740" s="36"/>
    </row>
    <row r="1741" ht="15.75" customHeight="1">
      <c r="A1741" s="36" t="s">
        <v>7576</v>
      </c>
      <c r="B1741" s="36" t="s">
        <v>7577</v>
      </c>
      <c r="C1741" s="36" t="s">
        <v>1863</v>
      </c>
      <c r="D1741" s="36" t="s">
        <v>7578</v>
      </c>
      <c r="E1741" s="36" t="s">
        <v>7579</v>
      </c>
      <c r="F1741" s="36"/>
    </row>
    <row r="1742" ht="15.75" customHeight="1">
      <c r="A1742" s="36" t="s">
        <v>7580</v>
      </c>
      <c r="B1742" s="36" t="s">
        <v>7581</v>
      </c>
      <c r="C1742" s="36" t="s">
        <v>1863</v>
      </c>
      <c r="D1742" s="36" t="s">
        <v>7582</v>
      </c>
      <c r="E1742" s="36" t="s">
        <v>7583</v>
      </c>
      <c r="F1742" s="36"/>
    </row>
    <row r="1743" ht="15.75" customHeight="1">
      <c r="A1743" s="36" t="s">
        <v>7584</v>
      </c>
      <c r="B1743" s="36" t="s">
        <v>7585</v>
      </c>
      <c r="C1743" s="36" t="s">
        <v>1863</v>
      </c>
      <c r="D1743" s="36" t="s">
        <v>7586</v>
      </c>
      <c r="E1743" s="36" t="s">
        <v>7587</v>
      </c>
      <c r="F1743" s="36"/>
    </row>
    <row r="1744" ht="15.75" customHeight="1">
      <c r="A1744" s="36" t="s">
        <v>7588</v>
      </c>
      <c r="B1744" s="36" t="s">
        <v>7093</v>
      </c>
      <c r="C1744" s="36" t="s">
        <v>1863</v>
      </c>
      <c r="D1744" s="36" t="s">
        <v>7589</v>
      </c>
      <c r="E1744" s="36"/>
      <c r="F1744" s="36"/>
    </row>
    <row r="1745" ht="15.75" customHeight="1">
      <c r="A1745" s="36" t="s">
        <v>7590</v>
      </c>
      <c r="B1745" s="36" t="s">
        <v>7591</v>
      </c>
      <c r="C1745" s="36" t="s">
        <v>1863</v>
      </c>
      <c r="D1745" s="36" t="s">
        <v>7592</v>
      </c>
      <c r="E1745" s="36" t="s">
        <v>7593</v>
      </c>
      <c r="F1745" s="36"/>
    </row>
    <row r="1746" ht="15.75" customHeight="1">
      <c r="A1746" s="36" t="s">
        <v>7594</v>
      </c>
      <c r="B1746" s="36" t="s">
        <v>7595</v>
      </c>
      <c r="C1746" s="36" t="s">
        <v>1863</v>
      </c>
      <c r="D1746" s="36"/>
      <c r="E1746" s="36" t="s">
        <v>7596</v>
      </c>
      <c r="F1746" s="36"/>
    </row>
    <row r="1747" ht="15.75" customHeight="1">
      <c r="A1747" s="36" t="s">
        <v>7597</v>
      </c>
      <c r="B1747" s="36" t="s">
        <v>7598</v>
      </c>
      <c r="C1747" s="36" t="s">
        <v>1863</v>
      </c>
      <c r="D1747" s="36"/>
      <c r="E1747" s="36" t="s">
        <v>7599</v>
      </c>
      <c r="F1747" s="36"/>
    </row>
    <row r="1748" ht="15.75" customHeight="1">
      <c r="A1748" s="36" t="s">
        <v>7600</v>
      </c>
      <c r="B1748" s="36" t="s">
        <v>7601</v>
      </c>
      <c r="C1748" s="36" t="s">
        <v>1863</v>
      </c>
      <c r="D1748" s="36" t="s">
        <v>7602</v>
      </c>
      <c r="E1748" s="36" t="s">
        <v>7603</v>
      </c>
      <c r="F1748" s="36"/>
    </row>
    <row r="1749" ht="15.75" customHeight="1">
      <c r="A1749" s="36" t="s">
        <v>7604</v>
      </c>
      <c r="B1749" s="36" t="s">
        <v>7605</v>
      </c>
      <c r="C1749" s="36" t="s">
        <v>1863</v>
      </c>
      <c r="D1749" s="36" t="s">
        <v>7606</v>
      </c>
      <c r="E1749" s="36"/>
      <c r="F1749" s="36"/>
    </row>
    <row r="1750" ht="15.75" customHeight="1">
      <c r="A1750" s="36" t="s">
        <v>7607</v>
      </c>
      <c r="B1750" s="36" t="s">
        <v>7608</v>
      </c>
      <c r="C1750" s="36" t="s">
        <v>1863</v>
      </c>
      <c r="D1750" s="36"/>
      <c r="E1750" s="36" t="s">
        <v>7609</v>
      </c>
      <c r="F1750" s="36"/>
    </row>
    <row r="1751" ht="15.75" customHeight="1">
      <c r="A1751" s="36" t="s">
        <v>7610</v>
      </c>
      <c r="B1751" s="36" t="s">
        <v>7611</v>
      </c>
      <c r="C1751" s="36" t="s">
        <v>1863</v>
      </c>
      <c r="D1751" s="36" t="s">
        <v>7612</v>
      </c>
      <c r="E1751" s="36" t="s">
        <v>7613</v>
      </c>
      <c r="F1751" s="36"/>
    </row>
    <row r="1752" ht="15.75" customHeight="1">
      <c r="A1752" s="36" t="s">
        <v>7614</v>
      </c>
      <c r="B1752" s="36" t="s">
        <v>7615</v>
      </c>
      <c r="C1752" s="36" t="s">
        <v>1863</v>
      </c>
      <c r="D1752" s="36" t="s">
        <v>7616</v>
      </c>
      <c r="E1752" s="36" t="s">
        <v>7617</v>
      </c>
      <c r="F1752" s="36"/>
    </row>
    <row r="1753" ht="15.75" customHeight="1">
      <c r="A1753" s="36" t="s">
        <v>7618</v>
      </c>
      <c r="B1753" s="36" t="s">
        <v>7619</v>
      </c>
      <c r="C1753" s="36" t="s">
        <v>1863</v>
      </c>
      <c r="D1753" s="36" t="s">
        <v>7620</v>
      </c>
      <c r="E1753" s="36" t="s">
        <v>7621</v>
      </c>
      <c r="F1753" s="36"/>
    </row>
    <row r="1754" ht="15.75" customHeight="1">
      <c r="A1754" s="36" t="s">
        <v>7622</v>
      </c>
      <c r="B1754" s="36" t="s">
        <v>7623</v>
      </c>
      <c r="C1754" s="36" t="s">
        <v>1863</v>
      </c>
      <c r="D1754" s="36" t="s">
        <v>7624</v>
      </c>
      <c r="E1754" s="36" t="s">
        <v>7625</v>
      </c>
      <c r="F1754" s="36"/>
    </row>
    <row r="1755" ht="15.75" customHeight="1">
      <c r="A1755" s="36" t="s">
        <v>7626</v>
      </c>
      <c r="B1755" s="36" t="s">
        <v>7627</v>
      </c>
      <c r="C1755" s="36" t="s">
        <v>1863</v>
      </c>
      <c r="D1755" s="36"/>
      <c r="E1755" s="36" t="s">
        <v>7628</v>
      </c>
      <c r="F1755" s="36"/>
    </row>
    <row r="1756" ht="15.75" customHeight="1">
      <c r="A1756" s="36" t="s">
        <v>7629</v>
      </c>
      <c r="B1756" s="36" t="s">
        <v>7630</v>
      </c>
      <c r="C1756" s="36" t="s">
        <v>1863</v>
      </c>
      <c r="D1756" s="36" t="s">
        <v>7631</v>
      </c>
      <c r="E1756" s="36" t="s">
        <v>7632</v>
      </c>
      <c r="F1756" s="36"/>
    </row>
    <row r="1757" ht="15.75" customHeight="1">
      <c r="A1757" s="36" t="s">
        <v>7633</v>
      </c>
      <c r="B1757" s="36" t="s">
        <v>7634</v>
      </c>
      <c r="C1757" s="36" t="s">
        <v>1863</v>
      </c>
      <c r="D1757" s="36" t="s">
        <v>7635</v>
      </c>
      <c r="E1757" s="36" t="s">
        <v>7636</v>
      </c>
      <c r="F1757" s="36"/>
    </row>
    <row r="1758" ht="15.75" customHeight="1">
      <c r="A1758" s="36" t="s">
        <v>7637</v>
      </c>
      <c r="B1758" s="36" t="s">
        <v>7638</v>
      </c>
      <c r="C1758" s="36" t="s">
        <v>1863</v>
      </c>
      <c r="D1758" s="36" t="s">
        <v>7639</v>
      </c>
      <c r="E1758" s="36" t="s">
        <v>7640</v>
      </c>
      <c r="F1758" s="36"/>
    </row>
    <row r="1759" ht="15.75" customHeight="1">
      <c r="A1759" s="36" t="s">
        <v>7641</v>
      </c>
      <c r="B1759" s="36" t="s">
        <v>7642</v>
      </c>
      <c r="C1759" s="36" t="s">
        <v>1863</v>
      </c>
      <c r="D1759" s="36" t="s">
        <v>7643</v>
      </c>
      <c r="E1759" s="36" t="s">
        <v>7644</v>
      </c>
      <c r="F1759" s="36"/>
    </row>
    <row r="1760" ht="15.75" customHeight="1">
      <c r="A1760" s="36" t="s">
        <v>7645</v>
      </c>
      <c r="B1760" s="36" t="s">
        <v>7646</v>
      </c>
      <c r="C1760" s="36" t="s">
        <v>1863</v>
      </c>
      <c r="D1760" s="36" t="s">
        <v>7647</v>
      </c>
      <c r="E1760" s="36" t="s">
        <v>7648</v>
      </c>
      <c r="F1760" s="36"/>
    </row>
    <row r="1761" ht="15.75" customHeight="1">
      <c r="A1761" s="36" t="s">
        <v>7649</v>
      </c>
      <c r="B1761" s="36" t="s">
        <v>7650</v>
      </c>
      <c r="C1761" s="36" t="s">
        <v>1863</v>
      </c>
      <c r="D1761" s="36" t="s">
        <v>7651</v>
      </c>
      <c r="E1761" s="36" t="s">
        <v>7652</v>
      </c>
      <c r="F1761" s="36"/>
    </row>
    <row r="1762" ht="15.75" customHeight="1">
      <c r="A1762" s="36" t="s">
        <v>7653</v>
      </c>
      <c r="B1762" s="36" t="s">
        <v>7654</v>
      </c>
      <c r="C1762" s="36" t="s">
        <v>1863</v>
      </c>
      <c r="D1762" s="36"/>
      <c r="E1762" s="36" t="s">
        <v>7655</v>
      </c>
      <c r="F1762" s="36"/>
    </row>
    <row r="1763" ht="15.75" customHeight="1">
      <c r="A1763" s="36" t="s">
        <v>7656</v>
      </c>
      <c r="B1763" s="36" t="s">
        <v>7657</v>
      </c>
      <c r="C1763" s="36" t="s">
        <v>1863</v>
      </c>
      <c r="D1763" s="36" t="s">
        <v>7658</v>
      </c>
      <c r="E1763" s="36" t="s">
        <v>7659</v>
      </c>
      <c r="F1763" s="36"/>
    </row>
    <row r="1764" ht="15.75" customHeight="1">
      <c r="A1764" s="36" t="s">
        <v>7660</v>
      </c>
      <c r="B1764" s="36" t="s">
        <v>7661</v>
      </c>
      <c r="C1764" s="36" t="s">
        <v>1863</v>
      </c>
      <c r="D1764" s="36" t="s">
        <v>7662</v>
      </c>
      <c r="E1764" s="36" t="s">
        <v>7663</v>
      </c>
      <c r="F1764" s="36"/>
    </row>
    <row r="1765" ht="15.75" customHeight="1">
      <c r="A1765" s="36" t="s">
        <v>7664</v>
      </c>
      <c r="B1765" s="36" t="s">
        <v>7665</v>
      </c>
      <c r="C1765" s="36" t="s">
        <v>1863</v>
      </c>
      <c r="D1765" s="36" t="s">
        <v>7666</v>
      </c>
      <c r="E1765" s="36" t="s">
        <v>7667</v>
      </c>
      <c r="F1765" s="36"/>
    </row>
    <row r="1766" ht="15.75" customHeight="1">
      <c r="A1766" s="36" t="s">
        <v>7668</v>
      </c>
      <c r="B1766" s="36" t="s">
        <v>7669</v>
      </c>
      <c r="C1766" s="36" t="s">
        <v>1863</v>
      </c>
      <c r="D1766" s="36" t="s">
        <v>7670</v>
      </c>
      <c r="E1766" s="36" t="s">
        <v>7671</v>
      </c>
      <c r="F1766" s="36"/>
    </row>
    <row r="1767" ht="15.75" customHeight="1">
      <c r="A1767" s="36" t="s">
        <v>7672</v>
      </c>
      <c r="B1767" s="36" t="s">
        <v>7673</v>
      </c>
      <c r="C1767" s="36" t="s">
        <v>1863</v>
      </c>
      <c r="D1767" s="36"/>
      <c r="E1767" s="36" t="s">
        <v>7674</v>
      </c>
      <c r="F1767" s="36"/>
    </row>
    <row r="1768" ht="15.75" customHeight="1">
      <c r="A1768" s="36" t="s">
        <v>7675</v>
      </c>
      <c r="B1768" s="36" t="s">
        <v>7676</v>
      </c>
      <c r="C1768" s="36" t="s">
        <v>1863</v>
      </c>
      <c r="D1768" s="36" t="s">
        <v>7677</v>
      </c>
      <c r="E1768" s="36" t="s">
        <v>7678</v>
      </c>
      <c r="F1768" s="36"/>
    </row>
    <row r="1769" ht="15.75" customHeight="1">
      <c r="A1769" s="36" t="s">
        <v>7679</v>
      </c>
      <c r="B1769" s="36" t="s">
        <v>7680</v>
      </c>
      <c r="C1769" s="36" t="s">
        <v>1863</v>
      </c>
      <c r="D1769" s="36" t="s">
        <v>7681</v>
      </c>
      <c r="E1769" s="36" t="s">
        <v>7682</v>
      </c>
      <c r="F1769" s="36"/>
    </row>
    <row r="1770" ht="15.75" customHeight="1">
      <c r="A1770" s="36" t="s">
        <v>7683</v>
      </c>
      <c r="B1770" s="36" t="s">
        <v>7684</v>
      </c>
      <c r="C1770" s="36" t="s">
        <v>1863</v>
      </c>
      <c r="D1770" s="36" t="s">
        <v>7685</v>
      </c>
      <c r="E1770" s="36"/>
      <c r="F1770" s="36"/>
    </row>
    <row r="1771" ht="15.75" customHeight="1">
      <c r="A1771" s="36" t="s">
        <v>7686</v>
      </c>
      <c r="B1771" s="36" t="s">
        <v>7687</v>
      </c>
      <c r="C1771" s="36" t="s">
        <v>1863</v>
      </c>
      <c r="D1771" s="36"/>
      <c r="E1771" s="36" t="s">
        <v>7688</v>
      </c>
      <c r="F1771" s="36"/>
    </row>
    <row r="1772" ht="15.75" customHeight="1">
      <c r="A1772" s="36" t="s">
        <v>7689</v>
      </c>
      <c r="B1772" s="36" t="s">
        <v>7690</v>
      </c>
      <c r="C1772" s="36" t="s">
        <v>1863</v>
      </c>
      <c r="D1772" s="36"/>
      <c r="E1772" s="36" t="s">
        <v>7691</v>
      </c>
      <c r="F1772" s="36"/>
    </row>
    <row r="1773" ht="15.75" customHeight="1">
      <c r="A1773" s="36" t="s">
        <v>7692</v>
      </c>
      <c r="B1773" s="36" t="s">
        <v>7693</v>
      </c>
      <c r="C1773" s="36" t="s">
        <v>1863</v>
      </c>
      <c r="D1773" s="36" t="s">
        <v>7694</v>
      </c>
      <c r="E1773" s="36" t="s">
        <v>7695</v>
      </c>
      <c r="F1773" s="36"/>
    </row>
    <row r="1774" ht="15.75" customHeight="1">
      <c r="A1774" s="36" t="s">
        <v>7696</v>
      </c>
      <c r="B1774" s="36" t="s">
        <v>7697</v>
      </c>
      <c r="C1774" s="36" t="s">
        <v>1863</v>
      </c>
      <c r="D1774" s="36"/>
      <c r="E1774" s="36" t="s">
        <v>7698</v>
      </c>
      <c r="F1774" s="36"/>
    </row>
    <row r="1775" ht="15.75" customHeight="1">
      <c r="A1775" s="36" t="s">
        <v>7699</v>
      </c>
      <c r="B1775" s="36" t="s">
        <v>7700</v>
      </c>
      <c r="C1775" s="36" t="s">
        <v>1863</v>
      </c>
      <c r="D1775" s="36"/>
      <c r="E1775" s="36" t="s">
        <v>7701</v>
      </c>
      <c r="F1775" s="36"/>
    </row>
    <row r="1776" ht="15.75" customHeight="1">
      <c r="A1776" s="36" t="s">
        <v>7702</v>
      </c>
      <c r="B1776" s="36" t="s">
        <v>7703</v>
      </c>
      <c r="C1776" s="36" t="s">
        <v>1863</v>
      </c>
      <c r="D1776" s="36"/>
      <c r="E1776" s="36" t="s">
        <v>7704</v>
      </c>
      <c r="F1776" s="36"/>
    </row>
    <row r="1777" ht="15.75" customHeight="1">
      <c r="A1777" s="36" t="s">
        <v>7705</v>
      </c>
      <c r="B1777" s="36" t="s">
        <v>7706</v>
      </c>
      <c r="C1777" s="36" t="s">
        <v>1863</v>
      </c>
      <c r="D1777" s="36"/>
      <c r="E1777" s="36" t="s">
        <v>7707</v>
      </c>
      <c r="F1777" s="36"/>
    </row>
    <row r="1778" ht="15.75" customHeight="1">
      <c r="A1778" s="36" t="s">
        <v>7708</v>
      </c>
      <c r="B1778" s="36" t="s">
        <v>7709</v>
      </c>
      <c r="C1778" s="36" t="s">
        <v>1863</v>
      </c>
      <c r="D1778" s="36" t="s">
        <v>7710</v>
      </c>
      <c r="E1778" s="36"/>
      <c r="F1778" s="36"/>
    </row>
    <row r="1779" ht="15.75" customHeight="1">
      <c r="A1779" s="36" t="s">
        <v>7711</v>
      </c>
      <c r="B1779" s="36" t="s">
        <v>7712</v>
      </c>
      <c r="C1779" s="36" t="s">
        <v>1863</v>
      </c>
      <c r="D1779" s="36" t="s">
        <v>7713</v>
      </c>
      <c r="E1779" s="36"/>
      <c r="F1779" s="36"/>
    </row>
    <row r="1780" ht="15.75" customHeight="1">
      <c r="A1780" s="36" t="s">
        <v>7714</v>
      </c>
      <c r="B1780" s="36" t="s">
        <v>7715</v>
      </c>
      <c r="C1780" s="36" t="s">
        <v>1863</v>
      </c>
      <c r="D1780" s="36" t="s">
        <v>7716</v>
      </c>
      <c r="E1780" s="36" t="s">
        <v>7717</v>
      </c>
      <c r="F1780" s="36"/>
    </row>
    <row r="1781" ht="15.75" customHeight="1">
      <c r="A1781" s="36" t="s">
        <v>7718</v>
      </c>
      <c r="B1781" s="36" t="s">
        <v>7719</v>
      </c>
      <c r="C1781" s="36" t="s">
        <v>1863</v>
      </c>
      <c r="D1781" s="36" t="s">
        <v>7720</v>
      </c>
      <c r="E1781" s="36" t="s">
        <v>7721</v>
      </c>
      <c r="F1781" s="36"/>
    </row>
    <row r="1782" ht="15.75" customHeight="1">
      <c r="A1782" s="36" t="s">
        <v>7722</v>
      </c>
      <c r="B1782" s="36" t="s">
        <v>7723</v>
      </c>
      <c r="C1782" s="36" t="s">
        <v>1863</v>
      </c>
      <c r="D1782" s="36"/>
      <c r="E1782" s="36" t="s">
        <v>7724</v>
      </c>
      <c r="F1782" s="36"/>
    </row>
    <row r="1783" ht="15.75" customHeight="1">
      <c r="A1783" s="36" t="s">
        <v>7725</v>
      </c>
      <c r="B1783" s="36" t="s">
        <v>7726</v>
      </c>
      <c r="C1783" s="36" t="s">
        <v>1863</v>
      </c>
      <c r="D1783" s="36" t="s">
        <v>7727</v>
      </c>
      <c r="E1783" s="36"/>
      <c r="F1783" s="36"/>
    </row>
    <row r="1784" ht="15.75" customHeight="1">
      <c r="A1784" s="36" t="s">
        <v>7728</v>
      </c>
      <c r="B1784" s="36" t="s">
        <v>7729</v>
      </c>
      <c r="C1784" s="36" t="s">
        <v>1863</v>
      </c>
      <c r="D1784" s="36" t="s">
        <v>7730</v>
      </c>
      <c r="E1784" s="36" t="s">
        <v>7731</v>
      </c>
      <c r="F1784" s="36"/>
    </row>
    <row r="1785" ht="15.75" customHeight="1">
      <c r="A1785" s="36" t="s">
        <v>7732</v>
      </c>
      <c r="B1785" s="36" t="s">
        <v>7733</v>
      </c>
      <c r="C1785" s="36" t="s">
        <v>1863</v>
      </c>
      <c r="D1785" s="36"/>
      <c r="E1785" s="36" t="s">
        <v>7734</v>
      </c>
      <c r="F1785" s="36"/>
    </row>
    <row r="1786" ht="15.75" customHeight="1">
      <c r="A1786" s="36" t="s">
        <v>7735</v>
      </c>
      <c r="B1786" s="36" t="s">
        <v>7736</v>
      </c>
      <c r="C1786" s="36" t="s">
        <v>1863</v>
      </c>
      <c r="D1786" s="36" t="s">
        <v>7737</v>
      </c>
      <c r="E1786" s="36" t="s">
        <v>7738</v>
      </c>
      <c r="F1786" s="36"/>
    </row>
    <row r="1787" ht="15.75" customHeight="1">
      <c r="A1787" s="36" t="s">
        <v>7739</v>
      </c>
      <c r="B1787" s="36" t="s">
        <v>7740</v>
      </c>
      <c r="C1787" s="36" t="s">
        <v>1863</v>
      </c>
      <c r="D1787" s="36" t="s">
        <v>7741</v>
      </c>
      <c r="E1787" s="36" t="s">
        <v>7742</v>
      </c>
      <c r="F1787" s="36"/>
    </row>
    <row r="1788" ht="15.75" customHeight="1">
      <c r="A1788" s="36" t="s">
        <v>7743</v>
      </c>
      <c r="B1788" s="36" t="s">
        <v>7744</v>
      </c>
      <c r="C1788" s="36" t="s">
        <v>1863</v>
      </c>
      <c r="D1788" s="36"/>
      <c r="E1788" s="36" t="s">
        <v>7745</v>
      </c>
      <c r="F1788" s="36"/>
    </row>
    <row r="1789" ht="15.75" customHeight="1">
      <c r="A1789" s="36" t="s">
        <v>7746</v>
      </c>
      <c r="B1789" s="36" t="s">
        <v>7747</v>
      </c>
      <c r="C1789" s="36" t="s">
        <v>1863</v>
      </c>
      <c r="D1789" s="36" t="s">
        <v>7748</v>
      </c>
      <c r="E1789" s="36" t="s">
        <v>7749</v>
      </c>
      <c r="F1789" s="36"/>
    </row>
    <row r="1790" ht="15.75" customHeight="1">
      <c r="A1790" s="36" t="s">
        <v>7750</v>
      </c>
      <c r="B1790" s="36" t="s">
        <v>7751</v>
      </c>
      <c r="C1790" s="36" t="s">
        <v>1863</v>
      </c>
      <c r="D1790" s="36"/>
      <c r="E1790" s="36" t="s">
        <v>7752</v>
      </c>
      <c r="F1790" s="36"/>
    </row>
    <row r="1791" ht="15.75" customHeight="1">
      <c r="A1791" s="36" t="s">
        <v>7753</v>
      </c>
      <c r="B1791" s="36" t="s">
        <v>7754</v>
      </c>
      <c r="C1791" s="36" t="s">
        <v>1863</v>
      </c>
      <c r="D1791" s="36"/>
      <c r="E1791" s="36" t="s">
        <v>7755</v>
      </c>
      <c r="F1791" s="36"/>
    </row>
    <row r="1792" ht="15.75" customHeight="1">
      <c r="A1792" s="36" t="s">
        <v>7756</v>
      </c>
      <c r="B1792" s="36" t="s">
        <v>7757</v>
      </c>
      <c r="C1792" s="36" t="s">
        <v>1863</v>
      </c>
      <c r="D1792" s="36"/>
      <c r="E1792" s="36" t="s">
        <v>7758</v>
      </c>
      <c r="F1792" s="36"/>
    </row>
    <row r="1793" ht="15.75" customHeight="1">
      <c r="A1793" s="36" t="s">
        <v>7759</v>
      </c>
      <c r="B1793" s="36" t="s">
        <v>7760</v>
      </c>
      <c r="C1793" s="36" t="s">
        <v>1863</v>
      </c>
      <c r="D1793" s="36"/>
      <c r="E1793" s="36" t="s">
        <v>7761</v>
      </c>
      <c r="F1793" s="36"/>
    </row>
    <row r="1794" ht="15.75" customHeight="1">
      <c r="A1794" s="36" t="s">
        <v>7762</v>
      </c>
      <c r="B1794" s="36" t="s">
        <v>7763</v>
      </c>
      <c r="C1794" s="36" t="s">
        <v>1863</v>
      </c>
      <c r="D1794" s="36" t="s">
        <v>7764</v>
      </c>
      <c r="E1794" s="36" t="s">
        <v>7765</v>
      </c>
      <c r="F1794" s="36"/>
    </row>
    <row r="1795" ht="15.75" customHeight="1">
      <c r="A1795" s="36" t="s">
        <v>7766</v>
      </c>
      <c r="B1795" s="36" t="s">
        <v>7767</v>
      </c>
      <c r="C1795" s="36" t="s">
        <v>1863</v>
      </c>
      <c r="D1795" s="36" t="s">
        <v>7768</v>
      </c>
      <c r="E1795" s="36" t="s">
        <v>3881</v>
      </c>
      <c r="F1795" s="36"/>
    </row>
    <row r="1796" ht="15.75" customHeight="1">
      <c r="A1796" s="36" t="s">
        <v>7769</v>
      </c>
      <c r="B1796" s="36" t="s">
        <v>7770</v>
      </c>
      <c r="C1796" s="36" t="s">
        <v>1863</v>
      </c>
      <c r="D1796" s="36" t="s">
        <v>7771</v>
      </c>
      <c r="E1796" s="36" t="s">
        <v>7772</v>
      </c>
      <c r="F1796" s="36"/>
    </row>
    <row r="1797" ht="15.75" customHeight="1">
      <c r="A1797" s="36" t="s">
        <v>7773</v>
      </c>
      <c r="B1797" s="36" t="s">
        <v>7774</v>
      </c>
      <c r="C1797" s="36" t="s">
        <v>1863</v>
      </c>
      <c r="D1797" s="36" t="s">
        <v>7775</v>
      </c>
      <c r="E1797" s="36" t="s">
        <v>7776</v>
      </c>
      <c r="F1797" s="36"/>
    </row>
    <row r="1798" ht="15.75" customHeight="1">
      <c r="A1798" s="36" t="s">
        <v>7777</v>
      </c>
      <c r="B1798" s="36" t="s">
        <v>7778</v>
      </c>
      <c r="C1798" s="36" t="s">
        <v>1863</v>
      </c>
      <c r="D1798" s="36" t="s">
        <v>7779</v>
      </c>
      <c r="E1798" s="36" t="s">
        <v>7780</v>
      </c>
      <c r="F1798" s="36"/>
    </row>
    <row r="1799" ht="15.75" customHeight="1">
      <c r="A1799" s="36" t="s">
        <v>7781</v>
      </c>
      <c r="B1799" s="36" t="s">
        <v>7782</v>
      </c>
      <c r="C1799" s="36" t="s">
        <v>1863</v>
      </c>
      <c r="D1799" s="36" t="s">
        <v>7783</v>
      </c>
      <c r="E1799" s="36" t="s">
        <v>7784</v>
      </c>
      <c r="F1799" s="36"/>
    </row>
    <row r="1800" ht="15.75" customHeight="1">
      <c r="A1800" s="36" t="s">
        <v>7785</v>
      </c>
      <c r="B1800" s="36" t="s">
        <v>7786</v>
      </c>
      <c r="C1800" s="36" t="s">
        <v>1863</v>
      </c>
      <c r="D1800" s="36" t="s">
        <v>7787</v>
      </c>
      <c r="E1800" s="36" t="s">
        <v>7787</v>
      </c>
      <c r="F1800" s="36"/>
    </row>
    <row r="1801" ht="15.75" customHeight="1">
      <c r="A1801" s="36" t="s">
        <v>7788</v>
      </c>
      <c r="B1801" s="36" t="s">
        <v>7789</v>
      </c>
      <c r="C1801" s="36" t="s">
        <v>1863</v>
      </c>
      <c r="D1801" s="36" t="s">
        <v>7790</v>
      </c>
      <c r="E1801" s="36" t="s">
        <v>7791</v>
      </c>
      <c r="F1801" s="36"/>
    </row>
    <row r="1802" ht="15.75" customHeight="1">
      <c r="A1802" s="36" t="s">
        <v>7792</v>
      </c>
      <c r="B1802" s="36" t="s">
        <v>7793</v>
      </c>
      <c r="C1802" s="36" t="s">
        <v>1863</v>
      </c>
      <c r="D1802" s="36"/>
      <c r="E1802" s="36" t="s">
        <v>7794</v>
      </c>
      <c r="F1802" s="36"/>
    </row>
    <row r="1803" ht="15.75" customHeight="1">
      <c r="A1803" s="36" t="s">
        <v>7795</v>
      </c>
      <c r="B1803" s="36" t="s">
        <v>7796</v>
      </c>
      <c r="C1803" s="36" t="s">
        <v>1863</v>
      </c>
      <c r="D1803" s="36"/>
      <c r="E1803" s="36" t="s">
        <v>7797</v>
      </c>
      <c r="F1803" s="36"/>
    </row>
    <row r="1804" ht="15.75" customHeight="1">
      <c r="A1804" s="36" t="s">
        <v>7798</v>
      </c>
      <c r="B1804" s="36" t="s">
        <v>7799</v>
      </c>
      <c r="C1804" s="36" t="s">
        <v>1863</v>
      </c>
      <c r="D1804" s="36"/>
      <c r="E1804" s="36" t="s">
        <v>7800</v>
      </c>
      <c r="F1804" s="36"/>
    </row>
    <row r="1805" ht="15.75" customHeight="1">
      <c r="A1805" s="36" t="s">
        <v>7801</v>
      </c>
      <c r="B1805" s="36" t="s">
        <v>7802</v>
      </c>
      <c r="C1805" s="36" t="s">
        <v>1863</v>
      </c>
      <c r="D1805" s="36"/>
      <c r="E1805" s="36" t="s">
        <v>7803</v>
      </c>
      <c r="F1805" s="36"/>
    </row>
    <row r="1806" ht="15.75" customHeight="1">
      <c r="A1806" s="36" t="s">
        <v>7804</v>
      </c>
      <c r="B1806" s="36" t="s">
        <v>7805</v>
      </c>
      <c r="C1806" s="36" t="s">
        <v>1863</v>
      </c>
      <c r="D1806" s="36" t="s">
        <v>2910</v>
      </c>
      <c r="E1806" s="36" t="s">
        <v>2911</v>
      </c>
      <c r="F1806" s="36"/>
    </row>
    <row r="1807" ht="15.75" customHeight="1">
      <c r="A1807" s="36" t="s">
        <v>7806</v>
      </c>
      <c r="B1807" s="36" t="s">
        <v>2848</v>
      </c>
      <c r="C1807" s="36" t="s">
        <v>1863</v>
      </c>
      <c r="D1807" s="36"/>
      <c r="E1807" s="36" t="s">
        <v>2849</v>
      </c>
      <c r="F1807" s="36"/>
    </row>
    <row r="1808" ht="15.75" customHeight="1">
      <c r="A1808" s="36" t="s">
        <v>7807</v>
      </c>
      <c r="B1808" s="36" t="s">
        <v>7808</v>
      </c>
      <c r="C1808" s="36" t="s">
        <v>1863</v>
      </c>
      <c r="D1808" s="36" t="s">
        <v>7809</v>
      </c>
      <c r="E1808" s="36" t="s">
        <v>7810</v>
      </c>
      <c r="F1808" s="36"/>
    </row>
    <row r="1809" ht="15.75" customHeight="1">
      <c r="A1809" s="36" t="s">
        <v>7811</v>
      </c>
      <c r="B1809" s="36" t="s">
        <v>7812</v>
      </c>
      <c r="C1809" s="36" t="s">
        <v>1863</v>
      </c>
      <c r="D1809" s="36" t="s">
        <v>7813</v>
      </c>
      <c r="E1809" s="36" t="s">
        <v>7814</v>
      </c>
      <c r="F1809" s="36"/>
    </row>
    <row r="1810" ht="15.75" customHeight="1">
      <c r="A1810" s="36" t="s">
        <v>7815</v>
      </c>
      <c r="B1810" s="36" t="s">
        <v>7816</v>
      </c>
      <c r="C1810" s="36" t="s">
        <v>1863</v>
      </c>
      <c r="D1810" s="36" t="s">
        <v>7817</v>
      </c>
      <c r="E1810" s="36" t="s">
        <v>7818</v>
      </c>
      <c r="F1810" s="36"/>
    </row>
    <row r="1811" ht="15.75" customHeight="1">
      <c r="A1811" s="36" t="s">
        <v>7819</v>
      </c>
      <c r="B1811" s="36" t="s">
        <v>7820</v>
      </c>
      <c r="C1811" s="36" t="s">
        <v>1863</v>
      </c>
      <c r="D1811" s="36"/>
      <c r="E1811" s="36" t="s">
        <v>7821</v>
      </c>
      <c r="F1811" s="36"/>
    </row>
    <row r="1812" ht="15.75" customHeight="1">
      <c r="A1812" s="36" t="s">
        <v>7822</v>
      </c>
      <c r="B1812" s="36" t="s">
        <v>7823</v>
      </c>
      <c r="C1812" s="36" t="s">
        <v>1863</v>
      </c>
      <c r="D1812" s="36"/>
      <c r="E1812" s="36" t="s">
        <v>7824</v>
      </c>
      <c r="F1812" s="36"/>
    </row>
    <row r="1813" ht="15.75" customHeight="1">
      <c r="A1813" s="36" t="s">
        <v>7825</v>
      </c>
      <c r="B1813" s="36" t="s">
        <v>7826</v>
      </c>
      <c r="C1813" s="36" t="s">
        <v>1863</v>
      </c>
      <c r="D1813" s="36" t="s">
        <v>7827</v>
      </c>
      <c r="E1813" s="36" t="s">
        <v>7828</v>
      </c>
      <c r="F1813" s="36"/>
    </row>
    <row r="1814" ht="15.75" customHeight="1">
      <c r="A1814" s="36" t="s">
        <v>7829</v>
      </c>
      <c r="B1814" s="36" t="s">
        <v>7830</v>
      </c>
      <c r="C1814" s="36" t="s">
        <v>1863</v>
      </c>
      <c r="D1814" s="36"/>
      <c r="E1814" s="36" t="s">
        <v>7831</v>
      </c>
      <c r="F1814" s="36"/>
    </row>
    <row r="1815" ht="15.75" customHeight="1">
      <c r="A1815" s="36" t="s">
        <v>7832</v>
      </c>
      <c r="B1815" s="36" t="s">
        <v>7833</v>
      </c>
      <c r="C1815" s="36" t="s">
        <v>1863</v>
      </c>
      <c r="D1815" s="36"/>
      <c r="E1815" s="36" t="s">
        <v>7834</v>
      </c>
      <c r="F1815" s="36"/>
    </row>
    <row r="1816" ht="15.75" customHeight="1">
      <c r="A1816" s="36" t="s">
        <v>7835</v>
      </c>
      <c r="B1816" s="36" t="s">
        <v>7836</v>
      </c>
      <c r="C1816" s="36" t="s">
        <v>1863</v>
      </c>
      <c r="D1816" s="36"/>
      <c r="E1816" s="36" t="s">
        <v>7837</v>
      </c>
      <c r="F1816" s="36"/>
    </row>
    <row r="1817" ht="15.75" customHeight="1">
      <c r="A1817" s="36" t="s">
        <v>7838</v>
      </c>
      <c r="B1817" s="36" t="s">
        <v>7839</v>
      </c>
      <c r="C1817" s="36" t="s">
        <v>1863</v>
      </c>
      <c r="D1817" s="36"/>
      <c r="E1817" s="36" t="s">
        <v>7840</v>
      </c>
      <c r="F1817" s="36"/>
    </row>
    <row r="1818" ht="15.75" customHeight="1">
      <c r="A1818" s="36" t="s">
        <v>7841</v>
      </c>
      <c r="B1818" s="36" t="s">
        <v>7842</v>
      </c>
      <c r="C1818" s="36" t="s">
        <v>1863</v>
      </c>
      <c r="D1818" s="36" t="s">
        <v>7843</v>
      </c>
      <c r="E1818" s="36" t="s">
        <v>7843</v>
      </c>
      <c r="F1818" s="36"/>
    </row>
    <row r="1819" ht="15.75" customHeight="1">
      <c r="A1819" s="36" t="s">
        <v>7844</v>
      </c>
      <c r="B1819" s="36" t="s">
        <v>7845</v>
      </c>
      <c r="C1819" s="36" t="s">
        <v>1863</v>
      </c>
      <c r="D1819" s="36"/>
      <c r="E1819" s="36" t="s">
        <v>7846</v>
      </c>
      <c r="F1819" s="36"/>
    </row>
    <row r="1820" ht="15.75" customHeight="1">
      <c r="A1820" s="36" t="s">
        <v>7847</v>
      </c>
      <c r="B1820" s="36" t="s">
        <v>7848</v>
      </c>
      <c r="C1820" s="36" t="s">
        <v>1863</v>
      </c>
      <c r="D1820" s="36"/>
      <c r="E1820" s="36" t="s">
        <v>7849</v>
      </c>
      <c r="F1820" s="36"/>
    </row>
    <row r="1821" ht="15.75" customHeight="1">
      <c r="A1821" s="36" t="s">
        <v>7850</v>
      </c>
      <c r="B1821" s="36" t="s">
        <v>7851</v>
      </c>
      <c r="C1821" s="36" t="s">
        <v>1863</v>
      </c>
      <c r="D1821" s="36" t="s">
        <v>7852</v>
      </c>
      <c r="E1821" s="36" t="s">
        <v>7852</v>
      </c>
      <c r="F1821" s="36"/>
    </row>
    <row r="1822" ht="15.75" customHeight="1">
      <c r="A1822" s="36" t="s">
        <v>7853</v>
      </c>
      <c r="B1822" s="36" t="s">
        <v>7854</v>
      </c>
      <c r="C1822" s="36" t="s">
        <v>1863</v>
      </c>
      <c r="D1822" s="36" t="s">
        <v>7855</v>
      </c>
      <c r="E1822" s="36" t="s">
        <v>7856</v>
      </c>
      <c r="F1822" s="36"/>
    </row>
    <row r="1823" ht="15.75" customHeight="1">
      <c r="A1823" s="36" t="s">
        <v>7857</v>
      </c>
      <c r="B1823" s="36" t="s">
        <v>7858</v>
      </c>
      <c r="C1823" s="36" t="s">
        <v>1863</v>
      </c>
      <c r="D1823" s="36" t="s">
        <v>7859</v>
      </c>
      <c r="E1823" s="36" t="s">
        <v>7860</v>
      </c>
      <c r="F1823" s="36"/>
    </row>
    <row r="1824" ht="15.75" customHeight="1">
      <c r="A1824" s="36" t="s">
        <v>7861</v>
      </c>
      <c r="B1824" s="36" t="s">
        <v>7862</v>
      </c>
      <c r="C1824" s="36" t="s">
        <v>1863</v>
      </c>
      <c r="D1824" s="36" t="s">
        <v>7863</v>
      </c>
      <c r="E1824" s="36" t="s">
        <v>7864</v>
      </c>
      <c r="F1824" s="36"/>
    </row>
    <row r="1825" ht="15.75" customHeight="1">
      <c r="A1825" s="36" t="s">
        <v>7865</v>
      </c>
      <c r="B1825" s="36" t="s">
        <v>7866</v>
      </c>
      <c r="C1825" s="36" t="s">
        <v>1863</v>
      </c>
      <c r="D1825" s="36" t="s">
        <v>7867</v>
      </c>
      <c r="E1825" s="36" t="s">
        <v>7868</v>
      </c>
      <c r="F1825" s="36"/>
    </row>
    <row r="1826" ht="15.75" customHeight="1">
      <c r="A1826" s="36" t="s">
        <v>7869</v>
      </c>
      <c r="B1826" s="36" t="s">
        <v>7870</v>
      </c>
      <c r="C1826" s="36" t="s">
        <v>1863</v>
      </c>
      <c r="D1826" s="36"/>
      <c r="E1826" s="36" t="s">
        <v>7871</v>
      </c>
      <c r="F1826" s="36"/>
    </row>
    <row r="1827" ht="15.75" customHeight="1">
      <c r="A1827" s="36" t="s">
        <v>7872</v>
      </c>
      <c r="B1827" s="36" t="s">
        <v>7873</v>
      </c>
      <c r="C1827" s="36" t="s">
        <v>1863</v>
      </c>
      <c r="D1827" s="36" t="s">
        <v>7874</v>
      </c>
      <c r="E1827" s="36" t="s">
        <v>7875</v>
      </c>
      <c r="F1827" s="36"/>
    </row>
    <row r="1828" ht="15.75" customHeight="1">
      <c r="A1828" s="36" t="s">
        <v>7876</v>
      </c>
      <c r="B1828" s="36" t="s">
        <v>7877</v>
      </c>
      <c r="C1828" s="36" t="s">
        <v>1863</v>
      </c>
      <c r="D1828" s="36"/>
      <c r="E1828" s="36" t="s">
        <v>7878</v>
      </c>
      <c r="F1828" s="36"/>
    </row>
    <row r="1829" ht="15.75" customHeight="1">
      <c r="A1829" s="36" t="s">
        <v>7879</v>
      </c>
      <c r="B1829" s="36" t="s">
        <v>7880</v>
      </c>
      <c r="C1829" s="36" t="s">
        <v>1863</v>
      </c>
      <c r="D1829" s="36" t="s">
        <v>7881</v>
      </c>
      <c r="E1829" s="36" t="s">
        <v>7882</v>
      </c>
      <c r="F1829" s="36"/>
    </row>
    <row r="1830" ht="15.75" customHeight="1">
      <c r="A1830" s="36" t="s">
        <v>7883</v>
      </c>
      <c r="B1830" s="36" t="s">
        <v>7884</v>
      </c>
      <c r="C1830" s="36" t="s">
        <v>1863</v>
      </c>
      <c r="D1830" s="36"/>
      <c r="E1830" s="36" t="s">
        <v>7885</v>
      </c>
      <c r="F1830" s="36"/>
    </row>
    <row r="1831" ht="15.75" customHeight="1">
      <c r="A1831" s="36" t="s">
        <v>7886</v>
      </c>
      <c r="B1831" s="36" t="s">
        <v>7887</v>
      </c>
      <c r="C1831" s="36" t="s">
        <v>1863</v>
      </c>
      <c r="D1831" s="36"/>
      <c r="E1831" s="36" t="s">
        <v>7888</v>
      </c>
      <c r="F1831" s="36"/>
    </row>
    <row r="1832" ht="15.75" customHeight="1">
      <c r="A1832" s="36" t="s">
        <v>7889</v>
      </c>
      <c r="B1832" s="36" t="s">
        <v>7890</v>
      </c>
      <c r="C1832" s="36" t="s">
        <v>1863</v>
      </c>
      <c r="D1832" s="36" t="s">
        <v>7891</v>
      </c>
      <c r="E1832" s="36"/>
      <c r="F1832" s="36"/>
    </row>
    <row r="1833" ht="15.75" customHeight="1">
      <c r="A1833" s="36" t="s">
        <v>7892</v>
      </c>
      <c r="B1833" s="36" t="s">
        <v>7893</v>
      </c>
      <c r="C1833" s="36" t="s">
        <v>1863</v>
      </c>
      <c r="D1833" s="36"/>
      <c r="E1833" s="36" t="s">
        <v>7894</v>
      </c>
      <c r="F1833" s="36"/>
    </row>
    <row r="1834" ht="15.75" customHeight="1">
      <c r="A1834" s="36" t="s">
        <v>7895</v>
      </c>
      <c r="B1834" s="36" t="s">
        <v>7896</v>
      </c>
      <c r="C1834" s="36" t="s">
        <v>1863</v>
      </c>
      <c r="D1834" s="36" t="s">
        <v>7897</v>
      </c>
      <c r="E1834" s="36" t="s">
        <v>7898</v>
      </c>
      <c r="F1834" s="36"/>
    </row>
    <row r="1835" ht="15.75" customHeight="1">
      <c r="A1835" s="36" t="s">
        <v>7899</v>
      </c>
      <c r="B1835" s="36" t="s">
        <v>7900</v>
      </c>
      <c r="C1835" s="36" t="s">
        <v>1863</v>
      </c>
      <c r="D1835" s="36" t="s">
        <v>7901</v>
      </c>
      <c r="E1835" s="36" t="s">
        <v>7902</v>
      </c>
      <c r="F1835" s="36"/>
    </row>
    <row r="1836" ht="15.75" customHeight="1">
      <c r="A1836" s="36" t="s">
        <v>7903</v>
      </c>
      <c r="B1836" s="36" t="s">
        <v>7904</v>
      </c>
      <c r="C1836" s="36" t="s">
        <v>1863</v>
      </c>
      <c r="D1836" s="36" t="s">
        <v>7905</v>
      </c>
      <c r="E1836" s="36" t="s">
        <v>7906</v>
      </c>
      <c r="F1836" s="36"/>
    </row>
    <row r="1837" ht="15.75" customHeight="1">
      <c r="A1837" s="36" t="s">
        <v>7907</v>
      </c>
      <c r="B1837" s="36" t="s">
        <v>7908</v>
      </c>
      <c r="C1837" s="36" t="s">
        <v>1863</v>
      </c>
      <c r="D1837" s="36"/>
      <c r="E1837" s="36" t="s">
        <v>7909</v>
      </c>
      <c r="F1837" s="36"/>
    </row>
    <row r="1838" ht="15.75" customHeight="1">
      <c r="A1838" s="36" t="s">
        <v>7910</v>
      </c>
      <c r="B1838" s="36" t="s">
        <v>7911</v>
      </c>
      <c r="C1838" s="36" t="s">
        <v>1863</v>
      </c>
      <c r="D1838" s="36"/>
      <c r="E1838" s="36" t="s">
        <v>7912</v>
      </c>
      <c r="F1838" s="36"/>
    </row>
    <row r="1839" ht="15.75" customHeight="1">
      <c r="A1839" s="36" t="s">
        <v>7913</v>
      </c>
      <c r="B1839" s="36" t="s">
        <v>7914</v>
      </c>
      <c r="C1839" s="36" t="s">
        <v>1863</v>
      </c>
      <c r="D1839" s="36"/>
      <c r="E1839" s="36" t="s">
        <v>7915</v>
      </c>
      <c r="F1839" s="36"/>
    </row>
    <row r="1840" ht="15.75" customHeight="1">
      <c r="A1840" s="36" t="s">
        <v>7916</v>
      </c>
      <c r="B1840" s="36" t="s">
        <v>7917</v>
      </c>
      <c r="C1840" s="36" t="s">
        <v>1863</v>
      </c>
      <c r="D1840" s="36" t="s">
        <v>7918</v>
      </c>
      <c r="E1840" s="36" t="s">
        <v>7919</v>
      </c>
      <c r="F1840" s="36"/>
    </row>
    <row r="1841" ht="15.75" customHeight="1">
      <c r="A1841" s="36" t="s">
        <v>7920</v>
      </c>
      <c r="B1841" s="36" t="s">
        <v>7921</v>
      </c>
      <c r="C1841" s="36" t="s">
        <v>1863</v>
      </c>
      <c r="D1841" s="36" t="s">
        <v>7922</v>
      </c>
      <c r="E1841" s="36" t="s">
        <v>7923</v>
      </c>
      <c r="F1841" s="36"/>
    </row>
    <row r="1842" ht="15.75" customHeight="1">
      <c r="A1842" s="36" t="s">
        <v>7924</v>
      </c>
      <c r="B1842" s="36" t="s">
        <v>7925</v>
      </c>
      <c r="C1842" s="36" t="s">
        <v>1863</v>
      </c>
      <c r="D1842" s="36" t="s">
        <v>7926</v>
      </c>
      <c r="E1842" s="36" t="s">
        <v>7927</v>
      </c>
      <c r="F1842" s="36"/>
    </row>
    <row r="1843" ht="15.75" customHeight="1">
      <c r="A1843" s="36" t="s">
        <v>7928</v>
      </c>
      <c r="B1843" s="36" t="s">
        <v>7929</v>
      </c>
      <c r="C1843" s="36" t="s">
        <v>1863</v>
      </c>
      <c r="D1843" s="36"/>
      <c r="E1843" s="36" t="s">
        <v>7930</v>
      </c>
      <c r="F1843" s="36"/>
    </row>
    <row r="1844" ht="15.75" customHeight="1">
      <c r="A1844" s="36" t="s">
        <v>7931</v>
      </c>
      <c r="B1844" s="36" t="s">
        <v>7932</v>
      </c>
      <c r="C1844" s="36" t="s">
        <v>1863</v>
      </c>
      <c r="D1844" s="36" t="s">
        <v>7933</v>
      </c>
      <c r="E1844" s="36"/>
      <c r="F1844" s="36"/>
    </row>
    <row r="1845" ht="15.75" customHeight="1">
      <c r="A1845" s="36" t="s">
        <v>7934</v>
      </c>
      <c r="B1845" s="36" t="s">
        <v>7935</v>
      </c>
      <c r="C1845" s="36" t="s">
        <v>1863</v>
      </c>
      <c r="D1845" s="36" t="s">
        <v>7936</v>
      </c>
      <c r="E1845" s="36" t="s">
        <v>7937</v>
      </c>
      <c r="F1845" s="36"/>
    </row>
    <row r="1846" ht="15.75" customHeight="1">
      <c r="A1846" s="36" t="s">
        <v>7938</v>
      </c>
      <c r="B1846" s="36" t="s">
        <v>7939</v>
      </c>
      <c r="C1846" s="36" t="s">
        <v>1863</v>
      </c>
      <c r="D1846" s="36" t="s">
        <v>7940</v>
      </c>
      <c r="E1846" s="36" t="s">
        <v>7941</v>
      </c>
      <c r="F1846" s="36"/>
    </row>
    <row r="1847" ht="15.75" customHeight="1">
      <c r="A1847" s="36" t="s">
        <v>7942</v>
      </c>
      <c r="B1847" s="36" t="s">
        <v>7943</v>
      </c>
      <c r="C1847" s="36" t="s">
        <v>1863</v>
      </c>
      <c r="D1847" s="36"/>
      <c r="E1847" s="36" t="s">
        <v>7944</v>
      </c>
      <c r="F1847" s="36"/>
    </row>
    <row r="1848" ht="15.75" customHeight="1">
      <c r="A1848" s="36" t="s">
        <v>7945</v>
      </c>
      <c r="B1848" s="36" t="s">
        <v>7946</v>
      </c>
      <c r="C1848" s="36" t="s">
        <v>1863</v>
      </c>
      <c r="D1848" s="36" t="s">
        <v>7947</v>
      </c>
      <c r="E1848" s="36" t="s">
        <v>7948</v>
      </c>
      <c r="F1848" s="36"/>
    </row>
    <row r="1849" ht="15.75" customHeight="1">
      <c r="A1849" s="36" t="s">
        <v>7949</v>
      </c>
      <c r="B1849" s="36" t="s">
        <v>7950</v>
      </c>
      <c r="C1849" s="36" t="s">
        <v>1863</v>
      </c>
      <c r="D1849" s="36" t="s">
        <v>7951</v>
      </c>
      <c r="E1849" s="36" t="s">
        <v>7952</v>
      </c>
      <c r="F1849" s="36"/>
    </row>
    <row r="1850" ht="15.75" customHeight="1">
      <c r="A1850" s="36" t="s">
        <v>7953</v>
      </c>
      <c r="B1850" s="36" t="s">
        <v>7954</v>
      </c>
      <c r="C1850" s="36" t="s">
        <v>1863</v>
      </c>
      <c r="D1850" s="36"/>
      <c r="E1850" s="36" t="s">
        <v>7955</v>
      </c>
      <c r="F1850" s="36"/>
    </row>
    <row r="1851" ht="15.75" customHeight="1">
      <c r="A1851" s="36" t="s">
        <v>7956</v>
      </c>
      <c r="B1851" s="36" t="s">
        <v>7957</v>
      </c>
      <c r="C1851" s="36" t="s">
        <v>1863</v>
      </c>
      <c r="D1851" s="36" t="s">
        <v>7958</v>
      </c>
      <c r="E1851" s="36" t="s">
        <v>7959</v>
      </c>
      <c r="F1851" s="36"/>
    </row>
    <row r="1852" ht="15.75" customHeight="1">
      <c r="A1852" s="36" t="s">
        <v>7960</v>
      </c>
      <c r="B1852" s="36" t="s">
        <v>7961</v>
      </c>
      <c r="C1852" s="36" t="s">
        <v>1863</v>
      </c>
      <c r="D1852" s="36" t="s">
        <v>7962</v>
      </c>
      <c r="E1852" s="36" t="s">
        <v>7963</v>
      </c>
      <c r="F1852" s="36"/>
    </row>
    <row r="1853" ht="15.75" customHeight="1">
      <c r="A1853" s="36" t="s">
        <v>7964</v>
      </c>
      <c r="B1853" s="36" t="s">
        <v>7965</v>
      </c>
      <c r="C1853" s="36" t="s">
        <v>1863</v>
      </c>
      <c r="D1853" s="36"/>
      <c r="E1853" s="36" t="s">
        <v>7966</v>
      </c>
      <c r="F1853" s="36"/>
    </row>
    <row r="1854" ht="15.75" customHeight="1">
      <c r="A1854" s="36" t="s">
        <v>7967</v>
      </c>
      <c r="B1854" s="36" t="s">
        <v>7968</v>
      </c>
      <c r="C1854" s="36" t="s">
        <v>1863</v>
      </c>
      <c r="D1854" s="36" t="s">
        <v>7969</v>
      </c>
      <c r="E1854" s="36" t="s">
        <v>7970</v>
      </c>
      <c r="F1854" s="36"/>
    </row>
    <row r="1855" ht="15.75" customHeight="1">
      <c r="A1855" s="36" t="s">
        <v>7971</v>
      </c>
      <c r="B1855" s="36" t="s">
        <v>7972</v>
      </c>
      <c r="C1855" s="36" t="s">
        <v>1863</v>
      </c>
      <c r="D1855" s="36" t="s">
        <v>7973</v>
      </c>
      <c r="E1855" s="36" t="s">
        <v>7974</v>
      </c>
      <c r="F1855" s="36"/>
    </row>
    <row r="1856" ht="15.75" customHeight="1">
      <c r="A1856" s="36" t="s">
        <v>7975</v>
      </c>
      <c r="B1856" s="36" t="s">
        <v>7976</v>
      </c>
      <c r="C1856" s="36" t="s">
        <v>1863</v>
      </c>
      <c r="D1856" s="36"/>
      <c r="E1856" s="36" t="s">
        <v>7977</v>
      </c>
      <c r="F1856" s="36"/>
    </row>
    <row r="1857" ht="15.75" customHeight="1">
      <c r="A1857" s="36" t="s">
        <v>7978</v>
      </c>
      <c r="B1857" s="36" t="s">
        <v>7979</v>
      </c>
      <c r="C1857" s="36" t="s">
        <v>1863</v>
      </c>
      <c r="D1857" s="36" t="s">
        <v>7980</v>
      </c>
      <c r="E1857" s="36" t="s">
        <v>7981</v>
      </c>
      <c r="F1857" s="36"/>
    </row>
    <row r="1858" ht="15.75" customHeight="1">
      <c r="A1858" s="36" t="s">
        <v>7982</v>
      </c>
      <c r="B1858" s="36" t="s">
        <v>7983</v>
      </c>
      <c r="C1858" s="36" t="s">
        <v>1863</v>
      </c>
      <c r="D1858" s="36"/>
      <c r="E1858" s="36" t="s">
        <v>7984</v>
      </c>
      <c r="F1858" s="36"/>
    </row>
    <row r="1859" ht="15.75" customHeight="1">
      <c r="A1859" s="36" t="s">
        <v>7985</v>
      </c>
      <c r="B1859" s="36" t="s">
        <v>7986</v>
      </c>
      <c r="C1859" s="36" t="s">
        <v>1863</v>
      </c>
      <c r="D1859" s="36" t="s">
        <v>7987</v>
      </c>
      <c r="E1859" s="36" t="s">
        <v>7988</v>
      </c>
      <c r="F1859" s="36"/>
    </row>
    <row r="1860" ht="15.75" customHeight="1">
      <c r="A1860" s="36" t="s">
        <v>7989</v>
      </c>
      <c r="B1860" s="36" t="s">
        <v>7990</v>
      </c>
      <c r="C1860" s="36" t="s">
        <v>1863</v>
      </c>
      <c r="D1860" s="36" t="s">
        <v>7991</v>
      </c>
      <c r="E1860" s="36"/>
      <c r="F1860" s="36"/>
    </row>
    <row r="1861" ht="15.75" customHeight="1">
      <c r="A1861" s="36" t="s">
        <v>7992</v>
      </c>
      <c r="B1861" s="36" t="s">
        <v>7993</v>
      </c>
      <c r="C1861" s="36" t="s">
        <v>1863</v>
      </c>
      <c r="D1861" s="36" t="s">
        <v>7994</v>
      </c>
      <c r="E1861" s="36"/>
      <c r="F1861" s="36"/>
    </row>
    <row r="1862" ht="15.75" customHeight="1">
      <c r="A1862" s="36" t="s">
        <v>7995</v>
      </c>
      <c r="B1862" s="36" t="s">
        <v>7996</v>
      </c>
      <c r="C1862" s="36" t="s">
        <v>1863</v>
      </c>
      <c r="D1862" s="36" t="s">
        <v>7997</v>
      </c>
      <c r="E1862" s="36" t="s">
        <v>7998</v>
      </c>
      <c r="F1862" s="36"/>
    </row>
    <row r="1863" ht="15.75" customHeight="1">
      <c r="A1863" s="36" t="s">
        <v>7999</v>
      </c>
      <c r="B1863" s="36" t="s">
        <v>8000</v>
      </c>
      <c r="C1863" s="36" t="s">
        <v>1863</v>
      </c>
      <c r="D1863" s="36"/>
      <c r="E1863" s="36" t="s">
        <v>8001</v>
      </c>
      <c r="F1863" s="36"/>
    </row>
    <row r="1864" ht="15.75" customHeight="1">
      <c r="A1864" s="36" t="s">
        <v>8002</v>
      </c>
      <c r="B1864" s="36" t="s">
        <v>8003</v>
      </c>
      <c r="C1864" s="36" t="s">
        <v>1863</v>
      </c>
      <c r="D1864" s="36"/>
      <c r="E1864" s="36" t="s">
        <v>8004</v>
      </c>
      <c r="F1864" s="36"/>
    </row>
    <row r="1865" ht="15.75" customHeight="1">
      <c r="A1865" s="36" t="s">
        <v>8005</v>
      </c>
      <c r="B1865" s="36" t="s">
        <v>8006</v>
      </c>
      <c r="C1865" s="36" t="s">
        <v>1863</v>
      </c>
      <c r="D1865" s="36" t="s">
        <v>8007</v>
      </c>
      <c r="E1865" s="36"/>
      <c r="F1865" s="36"/>
    </row>
    <row r="1866" ht="15.75" customHeight="1">
      <c r="A1866" s="36" t="s">
        <v>8008</v>
      </c>
      <c r="B1866" s="36" t="s">
        <v>8009</v>
      </c>
      <c r="C1866" s="36" t="s">
        <v>1863</v>
      </c>
      <c r="D1866" s="36"/>
      <c r="E1866" s="36" t="s">
        <v>8010</v>
      </c>
      <c r="F1866" s="36"/>
    </row>
    <row r="1867" ht="15.75" customHeight="1">
      <c r="A1867" s="36" t="s">
        <v>8011</v>
      </c>
      <c r="B1867" s="36" t="s">
        <v>8012</v>
      </c>
      <c r="C1867" s="36" t="s">
        <v>1863</v>
      </c>
      <c r="D1867" s="36" t="s">
        <v>8013</v>
      </c>
      <c r="E1867" s="36" t="s">
        <v>8014</v>
      </c>
      <c r="F1867" s="36"/>
    </row>
    <row r="1868" ht="15.75" customHeight="1">
      <c r="A1868" s="36" t="s">
        <v>8015</v>
      </c>
      <c r="B1868" s="36" t="s">
        <v>8016</v>
      </c>
      <c r="C1868" s="36" t="s">
        <v>1863</v>
      </c>
      <c r="D1868" s="36" t="s">
        <v>8017</v>
      </c>
      <c r="E1868" s="36" t="s">
        <v>8018</v>
      </c>
      <c r="F1868" s="36"/>
    </row>
    <row r="1869" ht="15.75" customHeight="1">
      <c r="A1869" s="36" t="s">
        <v>8019</v>
      </c>
      <c r="B1869" s="36" t="s">
        <v>8020</v>
      </c>
      <c r="C1869" s="36" t="s">
        <v>1863</v>
      </c>
      <c r="D1869" s="36"/>
      <c r="E1869" s="36" t="s">
        <v>8021</v>
      </c>
      <c r="F1869" s="36"/>
    </row>
    <row r="1870" ht="15.75" customHeight="1">
      <c r="A1870" s="36" t="s">
        <v>8022</v>
      </c>
      <c r="B1870" s="36" t="s">
        <v>8023</v>
      </c>
      <c r="C1870" s="36" t="s">
        <v>1863</v>
      </c>
      <c r="D1870" s="36" t="s">
        <v>8024</v>
      </c>
      <c r="E1870" s="36" t="s">
        <v>8025</v>
      </c>
      <c r="F1870" s="36"/>
    </row>
    <row r="1871" ht="15.75" customHeight="1">
      <c r="A1871" s="36" t="s">
        <v>8026</v>
      </c>
      <c r="B1871" s="36" t="s">
        <v>8027</v>
      </c>
      <c r="C1871" s="36" t="s">
        <v>1863</v>
      </c>
      <c r="D1871" s="36" t="s">
        <v>8028</v>
      </c>
      <c r="E1871" s="36" t="s">
        <v>8029</v>
      </c>
      <c r="F1871" s="36"/>
    </row>
    <row r="1872" ht="15.75" customHeight="1">
      <c r="A1872" s="36" t="s">
        <v>8030</v>
      </c>
      <c r="B1872" s="36" t="s">
        <v>8031</v>
      </c>
      <c r="C1872" s="36" t="s">
        <v>1863</v>
      </c>
      <c r="D1872" s="36"/>
      <c r="E1872" s="36" t="s">
        <v>8032</v>
      </c>
      <c r="F1872" s="36"/>
    </row>
    <row r="1873" ht="15.75" customHeight="1">
      <c r="A1873" s="36" t="s">
        <v>8033</v>
      </c>
      <c r="B1873" s="36" t="s">
        <v>8034</v>
      </c>
      <c r="C1873" s="36" t="s">
        <v>1863</v>
      </c>
      <c r="D1873" s="36" t="s">
        <v>8035</v>
      </c>
      <c r="E1873" s="36" t="s">
        <v>8036</v>
      </c>
      <c r="F1873" s="36"/>
    </row>
    <row r="1874" ht="15.75" customHeight="1">
      <c r="A1874" s="36" t="s">
        <v>8037</v>
      </c>
      <c r="B1874" s="36" t="s">
        <v>8038</v>
      </c>
      <c r="C1874" s="36" t="s">
        <v>1863</v>
      </c>
      <c r="D1874" s="36"/>
      <c r="E1874" s="36" t="s">
        <v>8039</v>
      </c>
      <c r="F1874" s="36"/>
    </row>
    <row r="1875" ht="15.75" customHeight="1">
      <c r="A1875" s="36" t="s">
        <v>8040</v>
      </c>
      <c r="B1875" s="36" t="s">
        <v>8041</v>
      </c>
      <c r="C1875" s="36" t="s">
        <v>1863</v>
      </c>
      <c r="D1875" s="36" t="s">
        <v>8042</v>
      </c>
      <c r="E1875" s="36" t="s">
        <v>8043</v>
      </c>
      <c r="F1875" s="36"/>
    </row>
    <row r="1876" ht="15.75" customHeight="1">
      <c r="A1876" s="36" t="s">
        <v>8044</v>
      </c>
      <c r="B1876" s="36" t="s">
        <v>8045</v>
      </c>
      <c r="C1876" s="36" t="s">
        <v>1863</v>
      </c>
      <c r="D1876" s="36" t="s">
        <v>8046</v>
      </c>
      <c r="E1876" s="36"/>
      <c r="F1876" s="36"/>
    </row>
    <row r="1877" ht="15.75" customHeight="1">
      <c r="A1877" s="36" t="s">
        <v>8047</v>
      </c>
      <c r="B1877" s="36" t="s">
        <v>8048</v>
      </c>
      <c r="C1877" s="36" t="s">
        <v>1863</v>
      </c>
      <c r="D1877" s="36"/>
      <c r="E1877" s="36" t="s">
        <v>8049</v>
      </c>
      <c r="F1877" s="36"/>
    </row>
    <row r="1878" ht="15.75" customHeight="1">
      <c r="A1878" s="36" t="s">
        <v>8050</v>
      </c>
      <c r="B1878" s="36" t="s">
        <v>8051</v>
      </c>
      <c r="C1878" s="36" t="s">
        <v>1863</v>
      </c>
      <c r="D1878" s="36" t="s">
        <v>8052</v>
      </c>
      <c r="E1878" s="36" t="s">
        <v>8053</v>
      </c>
      <c r="F1878" s="36"/>
    </row>
    <row r="1879" ht="15.75" customHeight="1">
      <c r="A1879" s="36" t="s">
        <v>8054</v>
      </c>
      <c r="B1879" s="36" t="s">
        <v>8055</v>
      </c>
      <c r="C1879" s="36" t="s">
        <v>1863</v>
      </c>
      <c r="D1879" s="36" t="s">
        <v>8056</v>
      </c>
      <c r="E1879" s="36" t="s">
        <v>8057</v>
      </c>
      <c r="F1879" s="36"/>
    </row>
    <row r="1880" ht="15.75" customHeight="1">
      <c r="A1880" s="36" t="s">
        <v>8058</v>
      </c>
      <c r="B1880" s="36" t="s">
        <v>8059</v>
      </c>
      <c r="C1880" s="36" t="s">
        <v>1863</v>
      </c>
      <c r="D1880" s="36" t="s">
        <v>8060</v>
      </c>
      <c r="E1880" s="36" t="s">
        <v>8061</v>
      </c>
      <c r="F1880" s="36"/>
    </row>
    <row r="1881" ht="15.75" customHeight="1">
      <c r="A1881" s="36" t="s">
        <v>8062</v>
      </c>
      <c r="B1881" s="36" t="s">
        <v>8063</v>
      </c>
      <c r="C1881" s="36" t="s">
        <v>1863</v>
      </c>
      <c r="D1881" s="36"/>
      <c r="E1881" s="36" t="s">
        <v>8064</v>
      </c>
      <c r="F1881" s="36"/>
    </row>
    <row r="1882" ht="15.75" customHeight="1">
      <c r="A1882" s="36" t="s">
        <v>8065</v>
      </c>
      <c r="B1882" s="36" t="s">
        <v>8066</v>
      </c>
      <c r="C1882" s="36" t="s">
        <v>1863</v>
      </c>
      <c r="D1882" s="36" t="s">
        <v>8067</v>
      </c>
      <c r="E1882" s="36" t="s">
        <v>8068</v>
      </c>
      <c r="F1882" s="36"/>
    </row>
    <row r="1883" ht="15.75" customHeight="1">
      <c r="A1883" s="36" t="s">
        <v>8069</v>
      </c>
      <c r="B1883" s="36" t="s">
        <v>8070</v>
      </c>
      <c r="C1883" s="36" t="s">
        <v>1863</v>
      </c>
      <c r="D1883" s="36" t="s">
        <v>8071</v>
      </c>
      <c r="E1883" s="36" t="s">
        <v>8072</v>
      </c>
      <c r="F1883" s="36"/>
    </row>
    <row r="1884" ht="15.75" customHeight="1">
      <c r="A1884" s="36" t="s">
        <v>8073</v>
      </c>
      <c r="B1884" s="36" t="s">
        <v>8074</v>
      </c>
      <c r="C1884" s="36" t="s">
        <v>1863</v>
      </c>
      <c r="D1884" s="36" t="s">
        <v>8075</v>
      </c>
      <c r="E1884" s="36" t="s">
        <v>8076</v>
      </c>
      <c r="F1884" s="36"/>
    </row>
    <row r="1885" ht="15.75" customHeight="1">
      <c r="A1885" s="36" t="s">
        <v>8077</v>
      </c>
      <c r="B1885" s="36" t="s">
        <v>8078</v>
      </c>
      <c r="C1885" s="36" t="s">
        <v>1863</v>
      </c>
      <c r="D1885" s="36"/>
      <c r="E1885" s="36" t="s">
        <v>8079</v>
      </c>
      <c r="F1885" s="36"/>
    </row>
    <row r="1886" ht="15.75" customHeight="1">
      <c r="A1886" s="36" t="s">
        <v>8080</v>
      </c>
      <c r="B1886" s="36" t="s">
        <v>8081</v>
      </c>
      <c r="C1886" s="36" t="s">
        <v>1863</v>
      </c>
      <c r="D1886" s="36" t="s">
        <v>8082</v>
      </c>
      <c r="E1886" s="36" t="s">
        <v>8083</v>
      </c>
      <c r="F1886" s="36"/>
    </row>
    <row r="1887" ht="15.75" customHeight="1">
      <c r="A1887" s="36" t="s">
        <v>8084</v>
      </c>
      <c r="B1887" s="36" t="s">
        <v>8085</v>
      </c>
      <c r="C1887" s="36" t="s">
        <v>1863</v>
      </c>
      <c r="D1887" s="36"/>
      <c r="E1887" s="36" t="s">
        <v>8086</v>
      </c>
      <c r="F1887" s="36"/>
    </row>
    <row r="1888" ht="15.75" customHeight="1">
      <c r="A1888" s="36" t="s">
        <v>8087</v>
      </c>
      <c r="B1888" s="36" t="s">
        <v>8088</v>
      </c>
      <c r="C1888" s="36" t="s">
        <v>1863</v>
      </c>
      <c r="D1888" s="36"/>
      <c r="E1888" s="36" t="s">
        <v>8089</v>
      </c>
      <c r="F1888" s="36"/>
    </row>
    <row r="1889" ht="15.75" customHeight="1">
      <c r="A1889" s="36" t="s">
        <v>8090</v>
      </c>
      <c r="B1889" s="36" t="s">
        <v>8091</v>
      </c>
      <c r="C1889" s="36" t="s">
        <v>1863</v>
      </c>
      <c r="D1889" s="36" t="s">
        <v>8092</v>
      </c>
      <c r="E1889" s="36" t="s">
        <v>8093</v>
      </c>
      <c r="F1889" s="36"/>
    </row>
    <row r="1890" ht="15.75" customHeight="1">
      <c r="A1890" s="36" t="s">
        <v>8094</v>
      </c>
      <c r="B1890" s="36" t="s">
        <v>8095</v>
      </c>
      <c r="C1890" s="36" t="s">
        <v>1863</v>
      </c>
      <c r="D1890" s="36" t="s">
        <v>8096</v>
      </c>
      <c r="E1890" s="36" t="s">
        <v>8097</v>
      </c>
      <c r="F1890" s="36"/>
    </row>
    <row r="1891" ht="15.75" customHeight="1">
      <c r="A1891" s="36" t="s">
        <v>8098</v>
      </c>
      <c r="B1891" s="36" t="s">
        <v>8099</v>
      </c>
      <c r="C1891" s="36" t="s">
        <v>1863</v>
      </c>
      <c r="D1891" s="36" t="s">
        <v>8100</v>
      </c>
      <c r="E1891" s="36" t="s">
        <v>8101</v>
      </c>
      <c r="F1891" s="36"/>
    </row>
    <row r="1892" ht="15.75" customHeight="1">
      <c r="A1892" s="36" t="s">
        <v>8102</v>
      </c>
      <c r="B1892" s="36" t="s">
        <v>8103</v>
      </c>
      <c r="C1892" s="36" t="s">
        <v>1863</v>
      </c>
      <c r="D1892" s="36" t="s">
        <v>8104</v>
      </c>
      <c r="E1892" s="36" t="s">
        <v>8105</v>
      </c>
      <c r="F1892" s="36"/>
    </row>
    <row r="1893" ht="15.75" customHeight="1">
      <c r="A1893" s="36" t="s">
        <v>8106</v>
      </c>
      <c r="B1893" s="36" t="s">
        <v>8107</v>
      </c>
      <c r="C1893" s="36" t="s">
        <v>1863</v>
      </c>
      <c r="D1893" s="36"/>
      <c r="E1893" s="36" t="s">
        <v>8108</v>
      </c>
      <c r="F1893" s="36"/>
    </row>
    <row r="1894" ht="15.75" customHeight="1">
      <c r="A1894" s="36" t="s">
        <v>8109</v>
      </c>
      <c r="B1894" s="36" t="s">
        <v>8110</v>
      </c>
      <c r="C1894" s="36" t="s">
        <v>1863</v>
      </c>
      <c r="D1894" s="36" t="s">
        <v>8111</v>
      </c>
      <c r="E1894" s="36" t="s">
        <v>8112</v>
      </c>
      <c r="F1894" s="36"/>
    </row>
    <row r="1895" ht="15.75" customHeight="1">
      <c r="A1895" s="36" t="s">
        <v>8113</v>
      </c>
      <c r="B1895" s="36" t="s">
        <v>8114</v>
      </c>
      <c r="C1895" s="36" t="s">
        <v>1863</v>
      </c>
      <c r="D1895" s="36" t="s">
        <v>8115</v>
      </c>
      <c r="E1895" s="36" t="s">
        <v>8116</v>
      </c>
      <c r="F1895" s="36"/>
    </row>
    <row r="1896" ht="15.75" customHeight="1">
      <c r="A1896" s="36" t="s">
        <v>8117</v>
      </c>
      <c r="B1896" s="36" t="s">
        <v>8118</v>
      </c>
      <c r="C1896" s="36" t="s">
        <v>1863</v>
      </c>
      <c r="D1896" s="36" t="s">
        <v>8119</v>
      </c>
      <c r="E1896" s="36" t="s">
        <v>8120</v>
      </c>
      <c r="F1896" s="36"/>
    </row>
    <row r="1897" ht="15.75" customHeight="1">
      <c r="A1897" s="36" t="s">
        <v>8121</v>
      </c>
      <c r="B1897" s="36" t="s">
        <v>8122</v>
      </c>
      <c r="C1897" s="36" t="s">
        <v>1863</v>
      </c>
      <c r="D1897" s="36" t="s">
        <v>8123</v>
      </c>
      <c r="E1897" s="36" t="s">
        <v>8124</v>
      </c>
      <c r="F1897" s="36"/>
    </row>
    <row r="1898" ht="15.75" customHeight="1">
      <c r="A1898" s="36" t="s">
        <v>8125</v>
      </c>
      <c r="B1898" s="36" t="s">
        <v>8126</v>
      </c>
      <c r="C1898" s="36" t="s">
        <v>1863</v>
      </c>
      <c r="D1898" s="36"/>
      <c r="E1898" s="36" t="s">
        <v>8127</v>
      </c>
      <c r="F1898" s="36"/>
    </row>
    <row r="1899" ht="15.75" customHeight="1">
      <c r="A1899" s="36" t="s">
        <v>8128</v>
      </c>
      <c r="B1899" s="36" t="s">
        <v>8129</v>
      </c>
      <c r="C1899" s="36" t="s">
        <v>1863</v>
      </c>
      <c r="D1899" s="36" t="s">
        <v>8130</v>
      </c>
      <c r="E1899" s="36" t="s">
        <v>8131</v>
      </c>
      <c r="F1899" s="36"/>
    </row>
    <row r="1900" ht="15.75" customHeight="1">
      <c r="A1900" s="36" t="s">
        <v>8132</v>
      </c>
      <c r="B1900" s="36" t="s">
        <v>8133</v>
      </c>
      <c r="C1900" s="36" t="s">
        <v>1863</v>
      </c>
      <c r="D1900" s="36" t="s">
        <v>8134</v>
      </c>
      <c r="E1900" s="36" t="s">
        <v>8135</v>
      </c>
      <c r="F1900" s="36"/>
    </row>
    <row r="1901" ht="15.75" customHeight="1">
      <c r="A1901" s="36" t="s">
        <v>8136</v>
      </c>
      <c r="B1901" s="36" t="s">
        <v>8137</v>
      </c>
      <c r="C1901" s="36" t="s">
        <v>1863</v>
      </c>
      <c r="D1901" s="36"/>
      <c r="E1901" s="36" t="s">
        <v>8138</v>
      </c>
      <c r="F1901" s="36"/>
    </row>
    <row r="1902" ht="15.75" customHeight="1">
      <c r="A1902" s="36" t="s">
        <v>8139</v>
      </c>
      <c r="B1902" s="36" t="s">
        <v>8140</v>
      </c>
      <c r="C1902" s="36" t="s">
        <v>1863</v>
      </c>
      <c r="D1902" s="36" t="s">
        <v>8141</v>
      </c>
      <c r="E1902" s="36" t="s">
        <v>8142</v>
      </c>
      <c r="F1902" s="36"/>
    </row>
    <row r="1903" ht="15.75" customHeight="1">
      <c r="A1903" s="36" t="s">
        <v>8143</v>
      </c>
      <c r="B1903" s="36" t="s">
        <v>8144</v>
      </c>
      <c r="C1903" s="36" t="s">
        <v>1863</v>
      </c>
      <c r="D1903" s="36" t="s">
        <v>8145</v>
      </c>
      <c r="E1903" s="36" t="s">
        <v>8146</v>
      </c>
      <c r="F1903" s="36"/>
    </row>
    <row r="1904" ht="15.75" customHeight="1">
      <c r="A1904" s="36" t="s">
        <v>8147</v>
      </c>
      <c r="B1904" s="36" t="s">
        <v>8148</v>
      </c>
      <c r="C1904" s="36" t="s">
        <v>1863</v>
      </c>
      <c r="D1904" s="36"/>
      <c r="E1904" s="36" t="s">
        <v>8149</v>
      </c>
      <c r="F1904" s="36"/>
    </row>
    <row r="1905" ht="15.75" customHeight="1">
      <c r="A1905" s="36" t="s">
        <v>8150</v>
      </c>
      <c r="B1905" s="36" t="s">
        <v>8151</v>
      </c>
      <c r="C1905" s="36" t="s">
        <v>1863</v>
      </c>
      <c r="D1905" s="36" t="s">
        <v>8152</v>
      </c>
      <c r="E1905" s="36" t="s">
        <v>8153</v>
      </c>
      <c r="F1905" s="36"/>
    </row>
    <row r="1906" ht="15.75" customHeight="1">
      <c r="A1906" s="36" t="s">
        <v>8154</v>
      </c>
      <c r="B1906" s="36" t="s">
        <v>8155</v>
      </c>
      <c r="C1906" s="36" t="s">
        <v>1863</v>
      </c>
      <c r="D1906" s="36" t="s">
        <v>8156</v>
      </c>
      <c r="E1906" s="36" t="s">
        <v>8157</v>
      </c>
      <c r="F1906" s="36"/>
    </row>
    <row r="1907" ht="15.75" customHeight="1">
      <c r="A1907" s="36" t="s">
        <v>8158</v>
      </c>
      <c r="B1907" s="36" t="s">
        <v>8159</v>
      </c>
      <c r="C1907" s="36" t="s">
        <v>1863</v>
      </c>
      <c r="D1907" s="36"/>
      <c r="E1907" s="36" t="s">
        <v>8160</v>
      </c>
      <c r="F1907" s="36"/>
    </row>
    <row r="1908" ht="15.75" customHeight="1">
      <c r="A1908" s="36" t="s">
        <v>8161</v>
      </c>
      <c r="B1908" s="36" t="s">
        <v>8162</v>
      </c>
      <c r="C1908" s="36" t="s">
        <v>1863</v>
      </c>
      <c r="D1908" s="36" t="s">
        <v>8163</v>
      </c>
      <c r="E1908" s="36" t="s">
        <v>8164</v>
      </c>
      <c r="F1908" s="36"/>
    </row>
    <row r="1909" ht="15.75" customHeight="1">
      <c r="A1909" s="36" t="s">
        <v>8165</v>
      </c>
      <c r="B1909" s="36" t="s">
        <v>8166</v>
      </c>
      <c r="C1909" s="36" t="s">
        <v>1863</v>
      </c>
      <c r="D1909" s="36"/>
      <c r="E1909" s="36" t="s">
        <v>8167</v>
      </c>
      <c r="F1909" s="36"/>
    </row>
    <row r="1910" ht="15.75" customHeight="1">
      <c r="A1910" s="36" t="s">
        <v>8168</v>
      </c>
      <c r="B1910" s="36" t="s">
        <v>8169</v>
      </c>
      <c r="C1910" s="36" t="s">
        <v>1863</v>
      </c>
      <c r="D1910" s="36" t="s">
        <v>8170</v>
      </c>
      <c r="E1910" s="36" t="s">
        <v>8171</v>
      </c>
      <c r="F1910" s="36"/>
    </row>
    <row r="1911" ht="15.75" customHeight="1">
      <c r="A1911" s="36" t="s">
        <v>8172</v>
      </c>
      <c r="B1911" s="36" t="s">
        <v>8173</v>
      </c>
      <c r="C1911" s="36" t="s">
        <v>1863</v>
      </c>
      <c r="D1911" s="36"/>
      <c r="E1911" s="36" t="s">
        <v>8174</v>
      </c>
      <c r="F1911" s="36"/>
    </row>
    <row r="1912" ht="15.75" customHeight="1">
      <c r="A1912" s="36" t="s">
        <v>8175</v>
      </c>
      <c r="B1912" s="36" t="s">
        <v>8176</v>
      </c>
      <c r="C1912" s="36" t="s">
        <v>1863</v>
      </c>
      <c r="D1912" s="36" t="s">
        <v>8177</v>
      </c>
      <c r="E1912" s="36" t="s">
        <v>8178</v>
      </c>
      <c r="F1912" s="36"/>
    </row>
    <row r="1913" ht="15.75" customHeight="1">
      <c r="A1913" s="36" t="s">
        <v>8179</v>
      </c>
      <c r="B1913" s="36" t="s">
        <v>8180</v>
      </c>
      <c r="C1913" s="36" t="s">
        <v>1863</v>
      </c>
      <c r="D1913" s="36"/>
      <c r="E1913" s="36" t="s">
        <v>8181</v>
      </c>
      <c r="F1913" s="36"/>
    </row>
    <row r="1914" ht="15.75" customHeight="1">
      <c r="A1914" s="36" t="s">
        <v>8182</v>
      </c>
      <c r="B1914" s="36" t="s">
        <v>8183</v>
      </c>
      <c r="C1914" s="36" t="s">
        <v>1863</v>
      </c>
      <c r="D1914" s="36"/>
      <c r="E1914" s="36" t="s">
        <v>8184</v>
      </c>
      <c r="F1914" s="36"/>
    </row>
    <row r="1915" ht="15.75" customHeight="1">
      <c r="A1915" s="36" t="s">
        <v>8185</v>
      </c>
      <c r="B1915" s="36" t="s">
        <v>8186</v>
      </c>
      <c r="C1915" s="36" t="s">
        <v>1863</v>
      </c>
      <c r="D1915" s="36"/>
      <c r="E1915" s="36" t="s">
        <v>8187</v>
      </c>
      <c r="F1915" s="36"/>
    </row>
    <row r="1916" ht="15.75" customHeight="1">
      <c r="A1916" s="36" t="s">
        <v>8188</v>
      </c>
      <c r="B1916" s="36" t="s">
        <v>8189</v>
      </c>
      <c r="C1916" s="36" t="s">
        <v>1863</v>
      </c>
      <c r="D1916" s="36" t="s">
        <v>8190</v>
      </c>
      <c r="E1916" s="36" t="s">
        <v>8191</v>
      </c>
      <c r="F1916" s="36"/>
    </row>
    <row r="1917" ht="15.75" customHeight="1">
      <c r="A1917" s="36" t="s">
        <v>8192</v>
      </c>
      <c r="B1917" s="36" t="s">
        <v>8193</v>
      </c>
      <c r="C1917" s="36" t="s">
        <v>1863</v>
      </c>
      <c r="D1917" s="36" t="s">
        <v>8194</v>
      </c>
      <c r="E1917" s="36" t="s">
        <v>8195</v>
      </c>
      <c r="F1917" s="36"/>
    </row>
    <row r="1918" ht="15.75" customHeight="1">
      <c r="A1918" s="36" t="s">
        <v>8196</v>
      </c>
      <c r="B1918" s="36" t="s">
        <v>8197</v>
      </c>
      <c r="C1918" s="36" t="s">
        <v>1863</v>
      </c>
      <c r="D1918" s="36"/>
      <c r="E1918" s="36" t="s">
        <v>8198</v>
      </c>
      <c r="F1918" s="36"/>
    </row>
    <row r="1919" ht="15.75" customHeight="1">
      <c r="A1919" s="36" t="s">
        <v>8199</v>
      </c>
      <c r="B1919" s="36" t="s">
        <v>8200</v>
      </c>
      <c r="C1919" s="36" t="s">
        <v>1863</v>
      </c>
      <c r="D1919" s="36"/>
      <c r="E1919" s="36" t="s">
        <v>8201</v>
      </c>
      <c r="F1919" s="36"/>
    </row>
    <row r="1920" ht="15.75" customHeight="1">
      <c r="A1920" s="36" t="s">
        <v>8202</v>
      </c>
      <c r="B1920" s="36" t="s">
        <v>8203</v>
      </c>
      <c r="C1920" s="36" t="s">
        <v>1863</v>
      </c>
      <c r="D1920" s="36" t="s">
        <v>8204</v>
      </c>
      <c r="E1920" s="36" t="s">
        <v>8205</v>
      </c>
      <c r="F1920" s="36"/>
    </row>
    <row r="1921" ht="15.75" customHeight="1">
      <c r="A1921" s="36" t="s">
        <v>8206</v>
      </c>
      <c r="B1921" s="36" t="s">
        <v>8207</v>
      </c>
      <c r="C1921" s="36" t="s">
        <v>1863</v>
      </c>
      <c r="D1921" s="36"/>
      <c r="E1921" s="36" t="s">
        <v>8208</v>
      </c>
      <c r="F1921" s="36"/>
    </row>
    <row r="1922" ht="15.75" customHeight="1">
      <c r="A1922" s="36" t="s">
        <v>8209</v>
      </c>
      <c r="B1922" s="36" t="s">
        <v>2929</v>
      </c>
      <c r="C1922" s="36" t="s">
        <v>1863</v>
      </c>
      <c r="D1922" s="36"/>
      <c r="E1922" s="36" t="s">
        <v>8210</v>
      </c>
      <c r="F1922" s="36"/>
    </row>
    <row r="1923" ht="15.75" customHeight="1">
      <c r="A1923" s="36" t="s">
        <v>8211</v>
      </c>
      <c r="B1923" s="36" t="s">
        <v>8212</v>
      </c>
      <c r="C1923" s="36" t="s">
        <v>1863</v>
      </c>
      <c r="D1923" s="36"/>
      <c r="E1923" s="36" t="s">
        <v>8213</v>
      </c>
      <c r="F1923" s="36"/>
    </row>
    <row r="1924" ht="15.75" customHeight="1">
      <c r="A1924" s="36" t="s">
        <v>8214</v>
      </c>
      <c r="B1924" s="36" t="s">
        <v>8215</v>
      </c>
      <c r="C1924" s="36" t="s">
        <v>1863</v>
      </c>
      <c r="D1924" s="36" t="s">
        <v>8216</v>
      </c>
      <c r="E1924" s="36" t="s">
        <v>8217</v>
      </c>
      <c r="F1924" s="36"/>
    </row>
    <row r="1925" ht="15.75" customHeight="1">
      <c r="A1925" s="36" t="s">
        <v>8218</v>
      </c>
      <c r="B1925" s="36" t="s">
        <v>8219</v>
      </c>
      <c r="C1925" s="36" t="s">
        <v>1863</v>
      </c>
      <c r="D1925" s="36"/>
      <c r="E1925" s="36" t="s">
        <v>8220</v>
      </c>
      <c r="F1925" s="36"/>
    </row>
    <row r="1926" ht="15.75" customHeight="1">
      <c r="A1926" s="36" t="s">
        <v>8221</v>
      </c>
      <c r="B1926" s="36" t="s">
        <v>8222</v>
      </c>
      <c r="C1926" s="36" t="s">
        <v>1863</v>
      </c>
      <c r="D1926" s="36" t="s">
        <v>8223</v>
      </c>
      <c r="E1926" s="36" t="s">
        <v>8224</v>
      </c>
      <c r="F1926" s="36"/>
    </row>
    <row r="1927" ht="15.75" customHeight="1">
      <c r="A1927" s="36" t="s">
        <v>8225</v>
      </c>
      <c r="B1927" s="36" t="s">
        <v>8226</v>
      </c>
      <c r="C1927" s="36" t="s">
        <v>1863</v>
      </c>
      <c r="D1927" s="36" t="s">
        <v>8227</v>
      </c>
      <c r="E1927" s="36" t="s">
        <v>8228</v>
      </c>
      <c r="F1927" s="36"/>
    </row>
    <row r="1928" ht="15.75" customHeight="1">
      <c r="A1928" s="36" t="s">
        <v>8229</v>
      </c>
      <c r="B1928" s="36" t="s">
        <v>8230</v>
      </c>
      <c r="C1928" s="36" t="s">
        <v>1863</v>
      </c>
      <c r="D1928" s="36"/>
      <c r="E1928" s="36" t="s">
        <v>8231</v>
      </c>
      <c r="F1928" s="36"/>
    </row>
    <row r="1929" ht="15.75" customHeight="1">
      <c r="A1929" s="36" t="s">
        <v>8232</v>
      </c>
      <c r="B1929" s="36" t="s">
        <v>8233</v>
      </c>
      <c r="C1929" s="36" t="s">
        <v>1863</v>
      </c>
      <c r="D1929" s="36" t="s">
        <v>8234</v>
      </c>
      <c r="E1929" s="36" t="s">
        <v>8235</v>
      </c>
      <c r="F1929" s="36"/>
    </row>
    <row r="1930" ht="15.75" customHeight="1">
      <c r="A1930" s="36" t="s">
        <v>8236</v>
      </c>
      <c r="B1930" s="36" t="s">
        <v>8237</v>
      </c>
      <c r="C1930" s="36" t="s">
        <v>1863</v>
      </c>
      <c r="D1930" s="36"/>
      <c r="E1930" s="36" t="s">
        <v>8238</v>
      </c>
      <c r="F1930" s="36"/>
    </row>
    <row r="1931" ht="15.75" customHeight="1">
      <c r="A1931" s="36" t="s">
        <v>8239</v>
      </c>
      <c r="B1931" s="36" t="s">
        <v>8240</v>
      </c>
      <c r="C1931" s="36" t="s">
        <v>1863</v>
      </c>
      <c r="D1931" s="36"/>
      <c r="E1931" s="36" t="s">
        <v>8241</v>
      </c>
      <c r="F1931" s="36"/>
    </row>
    <row r="1932" ht="15.75" customHeight="1">
      <c r="A1932" s="36" t="s">
        <v>8242</v>
      </c>
      <c r="B1932" s="36" t="s">
        <v>8243</v>
      </c>
      <c r="C1932" s="36" t="s">
        <v>1863</v>
      </c>
      <c r="D1932" s="36" t="s">
        <v>8244</v>
      </c>
      <c r="E1932" s="36" t="s">
        <v>8245</v>
      </c>
      <c r="F1932" s="36"/>
    </row>
    <row r="1933" ht="15.75" customHeight="1">
      <c r="A1933" s="36" t="s">
        <v>8246</v>
      </c>
      <c r="B1933" s="36" t="s">
        <v>8247</v>
      </c>
      <c r="C1933" s="36" t="s">
        <v>1863</v>
      </c>
      <c r="D1933" s="36" t="s">
        <v>8248</v>
      </c>
      <c r="E1933" s="36" t="s">
        <v>8249</v>
      </c>
      <c r="F1933" s="36"/>
    </row>
    <row r="1934" ht="15.75" customHeight="1">
      <c r="A1934" s="36" t="s">
        <v>8250</v>
      </c>
      <c r="B1934" s="36" t="s">
        <v>8251</v>
      </c>
      <c r="C1934" s="36" t="s">
        <v>1863</v>
      </c>
      <c r="D1934" s="36"/>
      <c r="E1934" s="36" t="s">
        <v>8252</v>
      </c>
      <c r="F1934" s="36"/>
    </row>
    <row r="1935" ht="15.75" customHeight="1">
      <c r="A1935" s="36" t="s">
        <v>8253</v>
      </c>
      <c r="B1935" s="36" t="s">
        <v>8254</v>
      </c>
      <c r="C1935" s="36" t="s">
        <v>1863</v>
      </c>
      <c r="D1935" s="36"/>
      <c r="E1935" s="36" t="s">
        <v>8255</v>
      </c>
      <c r="F1935" s="36"/>
    </row>
    <row r="1936" ht="15.75" customHeight="1">
      <c r="A1936" s="36" t="s">
        <v>8256</v>
      </c>
      <c r="B1936" s="36" t="s">
        <v>8257</v>
      </c>
      <c r="C1936" s="36" t="s">
        <v>1863</v>
      </c>
      <c r="D1936" s="36"/>
      <c r="E1936" s="36" t="s">
        <v>8258</v>
      </c>
      <c r="F1936" s="36"/>
    </row>
    <row r="1937" ht="15.75" customHeight="1">
      <c r="A1937" s="36" t="s">
        <v>8259</v>
      </c>
      <c r="B1937" s="36" t="s">
        <v>8260</v>
      </c>
      <c r="C1937" s="36" t="s">
        <v>1863</v>
      </c>
      <c r="D1937" s="36"/>
      <c r="E1937" s="36" t="s">
        <v>8261</v>
      </c>
      <c r="F1937" s="36"/>
    </row>
    <row r="1938" ht="15.75" customHeight="1">
      <c r="A1938" s="36" t="s">
        <v>8262</v>
      </c>
      <c r="B1938" s="36" t="s">
        <v>8263</v>
      </c>
      <c r="C1938" s="36" t="s">
        <v>1863</v>
      </c>
      <c r="D1938" s="36" t="s">
        <v>8264</v>
      </c>
      <c r="E1938" s="36" t="s">
        <v>8265</v>
      </c>
      <c r="F1938" s="36"/>
    </row>
    <row r="1939" ht="15.75" customHeight="1">
      <c r="A1939" s="36" t="s">
        <v>8266</v>
      </c>
      <c r="B1939" s="36" t="s">
        <v>8267</v>
      </c>
      <c r="C1939" s="36" t="s">
        <v>1863</v>
      </c>
      <c r="D1939" s="36"/>
      <c r="E1939" s="36" t="s">
        <v>8268</v>
      </c>
      <c r="F1939" s="36"/>
    </row>
    <row r="1940" ht="15.75" customHeight="1">
      <c r="A1940" s="36" t="s">
        <v>8269</v>
      </c>
      <c r="B1940" s="36" t="s">
        <v>8270</v>
      </c>
      <c r="C1940" s="36" t="s">
        <v>1863</v>
      </c>
      <c r="D1940" s="36" t="s">
        <v>8271</v>
      </c>
      <c r="E1940" s="36" t="s">
        <v>8272</v>
      </c>
      <c r="F1940" s="36"/>
    </row>
    <row r="1941" ht="15.75" customHeight="1">
      <c r="A1941" s="36" t="s">
        <v>8273</v>
      </c>
      <c r="B1941" s="36" t="s">
        <v>8274</v>
      </c>
      <c r="C1941" s="36" t="s">
        <v>1863</v>
      </c>
      <c r="D1941" s="36" t="s">
        <v>8275</v>
      </c>
      <c r="E1941" s="36" t="s">
        <v>8276</v>
      </c>
      <c r="F1941" s="36"/>
    </row>
    <row r="1942" ht="15.75" customHeight="1">
      <c r="A1942" s="36" t="s">
        <v>8277</v>
      </c>
      <c r="B1942" s="36" t="s">
        <v>8278</v>
      </c>
      <c r="C1942" s="36" t="s">
        <v>1863</v>
      </c>
      <c r="D1942" s="36" t="s">
        <v>8279</v>
      </c>
      <c r="E1942" s="36" t="s">
        <v>8280</v>
      </c>
      <c r="F1942" s="36"/>
    </row>
    <row r="1943" ht="15.75" customHeight="1">
      <c r="A1943" s="36" t="s">
        <v>8281</v>
      </c>
      <c r="B1943" s="36" t="s">
        <v>8282</v>
      </c>
      <c r="C1943" s="36" t="s">
        <v>1863</v>
      </c>
      <c r="D1943" s="36"/>
      <c r="E1943" s="36" t="s">
        <v>8283</v>
      </c>
      <c r="F1943" s="36"/>
    </row>
    <row r="1944" ht="15.75" customHeight="1">
      <c r="A1944" s="36" t="s">
        <v>8284</v>
      </c>
      <c r="B1944" s="36" t="s">
        <v>8285</v>
      </c>
      <c r="C1944" s="36" t="s">
        <v>1863</v>
      </c>
      <c r="D1944" s="36" t="s">
        <v>8286</v>
      </c>
      <c r="E1944" s="36" t="s">
        <v>8287</v>
      </c>
      <c r="F1944" s="36"/>
    </row>
    <row r="1945" ht="15.75" customHeight="1">
      <c r="A1945" s="36" t="s">
        <v>8288</v>
      </c>
      <c r="B1945" s="36" t="s">
        <v>8289</v>
      </c>
      <c r="C1945" s="36" t="s">
        <v>1863</v>
      </c>
      <c r="D1945" s="36" t="s">
        <v>8290</v>
      </c>
      <c r="E1945" s="36" t="s">
        <v>8291</v>
      </c>
      <c r="F1945" s="36"/>
    </row>
    <row r="1946" ht="15.75" customHeight="1">
      <c r="A1946" s="36" t="s">
        <v>8292</v>
      </c>
      <c r="B1946" s="36" t="s">
        <v>8293</v>
      </c>
      <c r="C1946" s="36" t="s">
        <v>1863</v>
      </c>
      <c r="D1946" s="36" t="s">
        <v>8294</v>
      </c>
      <c r="E1946" s="36" t="s">
        <v>8295</v>
      </c>
      <c r="F1946" s="36"/>
    </row>
    <row r="1947" ht="15.75" customHeight="1">
      <c r="A1947" s="36" t="s">
        <v>8296</v>
      </c>
      <c r="B1947" s="36" t="s">
        <v>8297</v>
      </c>
      <c r="C1947" s="36" t="s">
        <v>1863</v>
      </c>
      <c r="D1947" s="36"/>
      <c r="E1947" s="36" t="s">
        <v>8298</v>
      </c>
      <c r="F1947" s="36"/>
    </row>
    <row r="1948" ht="15.75" customHeight="1">
      <c r="A1948" s="36" t="s">
        <v>8299</v>
      </c>
      <c r="B1948" s="36" t="s">
        <v>8300</v>
      </c>
      <c r="C1948" s="36" t="s">
        <v>1863</v>
      </c>
      <c r="D1948" s="36" t="s">
        <v>8301</v>
      </c>
      <c r="E1948" s="36" t="s">
        <v>8302</v>
      </c>
      <c r="F1948" s="36"/>
    </row>
    <row r="1949" ht="15.75" customHeight="1">
      <c r="A1949" s="36" t="s">
        <v>8303</v>
      </c>
      <c r="B1949" s="36" t="s">
        <v>8304</v>
      </c>
      <c r="C1949" s="36" t="s">
        <v>1863</v>
      </c>
      <c r="D1949" s="36" t="s">
        <v>8305</v>
      </c>
      <c r="E1949" s="36" t="s">
        <v>8306</v>
      </c>
      <c r="F1949" s="36"/>
    </row>
    <row r="1950" ht="15.75" customHeight="1">
      <c r="A1950" s="36" t="s">
        <v>8307</v>
      </c>
      <c r="B1950" s="36" t="s">
        <v>8308</v>
      </c>
      <c r="C1950" s="36" t="s">
        <v>1863</v>
      </c>
      <c r="D1950" s="36"/>
      <c r="E1950" s="36" t="s">
        <v>8309</v>
      </c>
      <c r="F1950" s="36"/>
    </row>
    <row r="1951" ht="15.75" customHeight="1">
      <c r="A1951" s="36" t="s">
        <v>8310</v>
      </c>
      <c r="B1951" s="36" t="s">
        <v>8311</v>
      </c>
      <c r="C1951" s="36" t="s">
        <v>1863</v>
      </c>
      <c r="D1951" s="36" t="s">
        <v>8312</v>
      </c>
      <c r="E1951" s="36" t="s">
        <v>8313</v>
      </c>
      <c r="F1951" s="36"/>
    </row>
    <row r="1952" ht="15.75" customHeight="1">
      <c r="A1952" s="36" t="s">
        <v>8314</v>
      </c>
      <c r="B1952" s="36" t="s">
        <v>8315</v>
      </c>
      <c r="C1952" s="36" t="s">
        <v>1863</v>
      </c>
      <c r="D1952" s="36" t="s">
        <v>8316</v>
      </c>
      <c r="E1952" s="36" t="s">
        <v>8317</v>
      </c>
      <c r="F1952" s="36"/>
    </row>
    <row r="1953" ht="15.75" customHeight="1">
      <c r="A1953" s="36" t="s">
        <v>8318</v>
      </c>
      <c r="B1953" s="36" t="s">
        <v>8319</v>
      </c>
      <c r="C1953" s="36" t="s">
        <v>1863</v>
      </c>
      <c r="D1953" s="36"/>
      <c r="E1953" s="36" t="s">
        <v>8320</v>
      </c>
      <c r="F1953" s="36"/>
    </row>
    <row r="1954" ht="15.75" customHeight="1">
      <c r="A1954" s="36" t="s">
        <v>8321</v>
      </c>
      <c r="B1954" s="36" t="s">
        <v>8322</v>
      </c>
      <c r="C1954" s="36" t="s">
        <v>1863</v>
      </c>
      <c r="D1954" s="36" t="s">
        <v>8323</v>
      </c>
      <c r="E1954" s="36" t="s">
        <v>8324</v>
      </c>
      <c r="F1954" s="36"/>
    </row>
    <row r="1955" ht="15.75" customHeight="1">
      <c r="A1955" s="36" t="s">
        <v>8325</v>
      </c>
      <c r="B1955" s="36" t="s">
        <v>8326</v>
      </c>
      <c r="C1955" s="36" t="s">
        <v>1863</v>
      </c>
      <c r="D1955" s="36" t="s">
        <v>2860</v>
      </c>
      <c r="E1955" s="36" t="s">
        <v>2861</v>
      </c>
      <c r="F1955" s="36"/>
    </row>
    <row r="1956" ht="15.75" customHeight="1">
      <c r="A1956" s="36" t="s">
        <v>8327</v>
      </c>
      <c r="B1956" s="36" t="s">
        <v>8328</v>
      </c>
      <c r="C1956" s="36" t="s">
        <v>1863</v>
      </c>
      <c r="D1956" s="36" t="s">
        <v>8329</v>
      </c>
      <c r="E1956" s="36" t="s">
        <v>8330</v>
      </c>
      <c r="F1956" s="36"/>
    </row>
    <row r="1957" ht="15.75" customHeight="1">
      <c r="A1957" s="36" t="s">
        <v>8331</v>
      </c>
      <c r="B1957" s="36" t="s">
        <v>8332</v>
      </c>
      <c r="C1957" s="36" t="s">
        <v>1863</v>
      </c>
      <c r="D1957" s="36"/>
      <c r="E1957" s="36" t="s">
        <v>8333</v>
      </c>
      <c r="F1957" s="36"/>
    </row>
    <row r="1958" ht="15.75" customHeight="1">
      <c r="A1958" s="36" t="s">
        <v>8334</v>
      </c>
      <c r="B1958" s="36" t="s">
        <v>8335</v>
      </c>
      <c r="C1958" s="36" t="s">
        <v>1863</v>
      </c>
      <c r="D1958" s="36"/>
      <c r="E1958" s="36" t="s">
        <v>8336</v>
      </c>
      <c r="F1958" s="36"/>
    </row>
    <row r="1959" ht="15.75" customHeight="1">
      <c r="A1959" s="36" t="s">
        <v>8337</v>
      </c>
      <c r="B1959" s="36" t="s">
        <v>8338</v>
      </c>
      <c r="C1959" s="36" t="s">
        <v>1863</v>
      </c>
      <c r="D1959" s="36" t="s">
        <v>8339</v>
      </c>
      <c r="E1959" s="36" t="s">
        <v>8340</v>
      </c>
      <c r="F1959" s="36"/>
    </row>
    <row r="1960" ht="15.75" customHeight="1">
      <c r="A1960" s="36" t="s">
        <v>8341</v>
      </c>
      <c r="B1960" s="36" t="s">
        <v>8342</v>
      </c>
      <c r="C1960" s="36" t="s">
        <v>1863</v>
      </c>
      <c r="D1960" s="36" t="s">
        <v>8343</v>
      </c>
      <c r="E1960" s="36" t="s">
        <v>8344</v>
      </c>
      <c r="F1960" s="36"/>
    </row>
    <row r="1961" ht="15.75" customHeight="1">
      <c r="A1961" s="36" t="s">
        <v>8345</v>
      </c>
      <c r="B1961" s="36" t="s">
        <v>8346</v>
      </c>
      <c r="C1961" s="36" t="s">
        <v>1863</v>
      </c>
      <c r="D1961" s="36" t="s">
        <v>8347</v>
      </c>
      <c r="E1961" s="36" t="s">
        <v>8348</v>
      </c>
      <c r="F1961" s="36"/>
    </row>
    <row r="1962" ht="15.75" customHeight="1">
      <c r="A1962" s="36" t="s">
        <v>8349</v>
      </c>
      <c r="B1962" s="36" t="s">
        <v>8350</v>
      </c>
      <c r="C1962" s="36" t="s">
        <v>1863</v>
      </c>
      <c r="D1962" s="36" t="s">
        <v>8351</v>
      </c>
      <c r="E1962" s="36" t="s">
        <v>8352</v>
      </c>
      <c r="F1962" s="36"/>
    </row>
    <row r="1963" ht="15.75" customHeight="1">
      <c r="A1963" s="36" t="s">
        <v>8353</v>
      </c>
      <c r="B1963" s="36" t="s">
        <v>8354</v>
      </c>
      <c r="C1963" s="36" t="s">
        <v>1863</v>
      </c>
      <c r="D1963" s="36" t="s">
        <v>8355</v>
      </c>
      <c r="E1963" s="36" t="s">
        <v>8356</v>
      </c>
      <c r="F1963" s="36"/>
    </row>
    <row r="1964" ht="15.75" customHeight="1">
      <c r="A1964" s="36" t="s">
        <v>8357</v>
      </c>
      <c r="B1964" s="36" t="s">
        <v>8358</v>
      </c>
      <c r="C1964" s="36" t="s">
        <v>1863</v>
      </c>
      <c r="D1964" s="36" t="s">
        <v>8359</v>
      </c>
      <c r="E1964" s="36" t="s">
        <v>8360</v>
      </c>
      <c r="F1964" s="36"/>
    </row>
    <row r="1965" ht="15.75" customHeight="1">
      <c r="A1965" s="36" t="s">
        <v>8361</v>
      </c>
      <c r="B1965" s="36" t="s">
        <v>8362</v>
      </c>
      <c r="C1965" s="36" t="s">
        <v>1863</v>
      </c>
      <c r="D1965" s="36"/>
      <c r="E1965" s="36" t="s">
        <v>8363</v>
      </c>
      <c r="F1965" s="36"/>
    </row>
    <row r="1966" ht="15.75" customHeight="1">
      <c r="A1966" s="36" t="s">
        <v>8364</v>
      </c>
      <c r="B1966" s="36" t="s">
        <v>8365</v>
      </c>
      <c r="C1966" s="36" t="s">
        <v>1863</v>
      </c>
      <c r="D1966" s="36"/>
      <c r="E1966" s="36" t="s">
        <v>8366</v>
      </c>
      <c r="F1966" s="36"/>
    </row>
    <row r="1967" ht="15.75" customHeight="1">
      <c r="A1967" s="36" t="s">
        <v>8367</v>
      </c>
      <c r="B1967" s="36" t="s">
        <v>8368</v>
      </c>
      <c r="C1967" s="36" t="s">
        <v>1863</v>
      </c>
      <c r="D1967" s="36" t="s">
        <v>8369</v>
      </c>
      <c r="E1967" s="36" t="s">
        <v>8370</v>
      </c>
      <c r="F1967" s="36"/>
    </row>
    <row r="1968" ht="15.75" customHeight="1">
      <c r="A1968" s="36" t="s">
        <v>8371</v>
      </c>
      <c r="B1968" s="36" t="s">
        <v>8372</v>
      </c>
      <c r="C1968" s="36" t="s">
        <v>1863</v>
      </c>
      <c r="D1968" s="36" t="s">
        <v>8373</v>
      </c>
      <c r="E1968" s="36" t="s">
        <v>8374</v>
      </c>
      <c r="F1968" s="36"/>
    </row>
    <row r="1969" ht="15.75" customHeight="1">
      <c r="A1969" s="36" t="s">
        <v>8375</v>
      </c>
      <c r="B1969" s="36" t="s">
        <v>8376</v>
      </c>
      <c r="C1969" s="36" t="s">
        <v>1863</v>
      </c>
      <c r="D1969" s="36"/>
      <c r="E1969" s="36" t="s">
        <v>8377</v>
      </c>
      <c r="F1969" s="36"/>
    </row>
    <row r="1970" ht="15.75" customHeight="1">
      <c r="A1970" s="36" t="s">
        <v>8378</v>
      </c>
      <c r="B1970" s="36" t="s">
        <v>8379</v>
      </c>
      <c r="C1970" s="36" t="s">
        <v>1863</v>
      </c>
      <c r="D1970" s="36" t="s">
        <v>8380</v>
      </c>
      <c r="E1970" s="36"/>
      <c r="F1970" s="36"/>
    </row>
    <row r="1971" ht="15.75" customHeight="1">
      <c r="A1971" s="36" t="s">
        <v>8381</v>
      </c>
      <c r="B1971" s="36" t="s">
        <v>8382</v>
      </c>
      <c r="C1971" s="36" t="s">
        <v>1863</v>
      </c>
      <c r="D1971" s="36"/>
      <c r="E1971" s="36"/>
      <c r="F1971" s="36"/>
    </row>
    <row r="1972" ht="15.75" customHeight="1">
      <c r="A1972" s="36" t="s">
        <v>8383</v>
      </c>
      <c r="B1972" s="36" t="s">
        <v>8384</v>
      </c>
      <c r="C1972" s="36" t="s">
        <v>1863</v>
      </c>
      <c r="D1972" s="36" t="s">
        <v>8385</v>
      </c>
      <c r="E1972" s="36"/>
      <c r="F1972" s="36"/>
    </row>
    <row r="1973" ht="15.75" customHeight="1">
      <c r="A1973" s="36" t="s">
        <v>8386</v>
      </c>
      <c r="B1973" s="36" t="s">
        <v>8387</v>
      </c>
      <c r="C1973" s="36" t="s">
        <v>1863</v>
      </c>
      <c r="D1973" s="36" t="s">
        <v>8388</v>
      </c>
      <c r="E1973" s="36" t="s">
        <v>8389</v>
      </c>
      <c r="F1973" s="36"/>
    </row>
    <row r="1974" ht="15.75" customHeight="1">
      <c r="A1974" s="36" t="s">
        <v>8390</v>
      </c>
      <c r="B1974" s="36" t="s">
        <v>8391</v>
      </c>
      <c r="C1974" s="36" t="s">
        <v>1863</v>
      </c>
      <c r="D1974" s="36" t="s">
        <v>8392</v>
      </c>
      <c r="E1974" s="36" t="s">
        <v>8393</v>
      </c>
      <c r="F1974" s="36"/>
    </row>
    <row r="1975" ht="15.75" customHeight="1">
      <c r="A1975" s="36" t="s">
        <v>8394</v>
      </c>
      <c r="B1975" s="36" t="s">
        <v>8395</v>
      </c>
      <c r="C1975" s="36" t="s">
        <v>1863</v>
      </c>
      <c r="D1975" s="36"/>
      <c r="E1975" s="36" t="s">
        <v>8396</v>
      </c>
      <c r="F1975" s="36"/>
    </row>
    <row r="1976" ht="15.75" customHeight="1">
      <c r="A1976" s="36" t="s">
        <v>8397</v>
      </c>
      <c r="B1976" s="36" t="s">
        <v>8398</v>
      </c>
      <c r="C1976" s="36" t="s">
        <v>1863</v>
      </c>
      <c r="D1976" s="36" t="s">
        <v>8399</v>
      </c>
      <c r="E1976" s="36" t="s">
        <v>8400</v>
      </c>
      <c r="F1976" s="36"/>
    </row>
    <row r="1977" ht="15.75" customHeight="1">
      <c r="A1977" s="36" t="s">
        <v>8401</v>
      </c>
      <c r="B1977" s="36" t="s">
        <v>8402</v>
      </c>
      <c r="C1977" s="36" t="s">
        <v>1863</v>
      </c>
      <c r="D1977" s="36" t="s">
        <v>8403</v>
      </c>
      <c r="E1977" s="36" t="s">
        <v>8404</v>
      </c>
      <c r="F1977" s="36"/>
    </row>
    <row r="1978" ht="15.75" customHeight="1">
      <c r="A1978" s="36" t="s">
        <v>8405</v>
      </c>
      <c r="B1978" s="36" t="s">
        <v>8406</v>
      </c>
      <c r="C1978" s="36" t="s">
        <v>1863</v>
      </c>
      <c r="D1978" s="36" t="s">
        <v>8407</v>
      </c>
      <c r="E1978" s="36" t="s">
        <v>8408</v>
      </c>
      <c r="F1978" s="36"/>
    </row>
    <row r="1979" ht="15.75" customHeight="1">
      <c r="A1979" s="36" t="s">
        <v>8409</v>
      </c>
      <c r="B1979" s="36" t="s">
        <v>8410</v>
      </c>
      <c r="C1979" s="36" t="s">
        <v>1863</v>
      </c>
      <c r="D1979" s="36"/>
      <c r="E1979" s="36" t="s">
        <v>8411</v>
      </c>
      <c r="F1979" s="36"/>
    </row>
    <row r="1980" ht="15.75" customHeight="1">
      <c r="A1980" s="36" t="s">
        <v>8412</v>
      </c>
      <c r="B1980" s="36" t="s">
        <v>8413</v>
      </c>
      <c r="C1980" s="36" t="s">
        <v>1863</v>
      </c>
      <c r="D1980" s="36" t="s">
        <v>8414</v>
      </c>
      <c r="E1980" s="36"/>
      <c r="F1980" s="36"/>
    </row>
    <row r="1981" ht="15.75" customHeight="1">
      <c r="A1981" s="36" t="s">
        <v>8415</v>
      </c>
      <c r="B1981" s="36" t="s">
        <v>8416</v>
      </c>
      <c r="C1981" s="36" t="s">
        <v>1863</v>
      </c>
      <c r="D1981" s="36" t="s">
        <v>8417</v>
      </c>
      <c r="E1981" s="36"/>
      <c r="F1981" s="36"/>
    </row>
    <row r="1982" ht="15.75" customHeight="1">
      <c r="A1982" s="36" t="s">
        <v>8418</v>
      </c>
      <c r="B1982" s="36" t="s">
        <v>8419</v>
      </c>
      <c r="C1982" s="36" t="s">
        <v>1863</v>
      </c>
      <c r="D1982" s="36" t="s">
        <v>8420</v>
      </c>
      <c r="E1982" s="36" t="s">
        <v>8421</v>
      </c>
      <c r="F1982" s="36"/>
    </row>
    <row r="1983" ht="15.75" customHeight="1">
      <c r="A1983" s="36" t="s">
        <v>8422</v>
      </c>
      <c r="B1983" s="36" t="s">
        <v>8423</v>
      </c>
      <c r="C1983" s="36" t="s">
        <v>1863</v>
      </c>
      <c r="D1983" s="36"/>
      <c r="E1983" s="36" t="s">
        <v>8424</v>
      </c>
      <c r="F1983" s="36"/>
    </row>
    <row r="1984" ht="15.75" customHeight="1">
      <c r="A1984" s="36" t="s">
        <v>8425</v>
      </c>
      <c r="B1984" s="36" t="s">
        <v>8426</v>
      </c>
      <c r="C1984" s="36" t="s">
        <v>1863</v>
      </c>
      <c r="D1984" s="36" t="s">
        <v>8427</v>
      </c>
      <c r="E1984" s="36" t="s">
        <v>8428</v>
      </c>
      <c r="F1984" s="36"/>
    </row>
    <row r="1985" ht="15.75" customHeight="1">
      <c r="A1985" s="36" t="s">
        <v>8429</v>
      </c>
      <c r="B1985" s="36" t="s">
        <v>8430</v>
      </c>
      <c r="C1985" s="36" t="s">
        <v>1863</v>
      </c>
      <c r="D1985" s="36" t="s">
        <v>8431</v>
      </c>
      <c r="E1985" s="36" t="s">
        <v>8432</v>
      </c>
      <c r="F1985" s="36"/>
    </row>
    <row r="1986" ht="15.75" customHeight="1">
      <c r="A1986" s="36" t="s">
        <v>8433</v>
      </c>
      <c r="B1986" s="36" t="s">
        <v>8434</v>
      </c>
      <c r="C1986" s="36" t="s">
        <v>1863</v>
      </c>
      <c r="D1986" s="36"/>
      <c r="E1986" s="36" t="s">
        <v>8435</v>
      </c>
      <c r="F1986" s="36"/>
    </row>
    <row r="1987" ht="15.75" customHeight="1">
      <c r="A1987" s="36" t="s">
        <v>8436</v>
      </c>
      <c r="B1987" s="36" t="s">
        <v>8437</v>
      </c>
      <c r="C1987" s="36" t="s">
        <v>1863</v>
      </c>
      <c r="D1987" s="36" t="s">
        <v>8438</v>
      </c>
      <c r="E1987" s="36" t="s">
        <v>8439</v>
      </c>
      <c r="F1987" s="36"/>
    </row>
    <row r="1988" ht="15.75" customHeight="1">
      <c r="A1988" s="36" t="s">
        <v>8440</v>
      </c>
      <c r="B1988" s="36" t="s">
        <v>8441</v>
      </c>
      <c r="C1988" s="36" t="s">
        <v>1863</v>
      </c>
      <c r="D1988" s="36"/>
      <c r="E1988" s="36" t="s">
        <v>8442</v>
      </c>
      <c r="F1988" s="36"/>
    </row>
    <row r="1989" ht="15.75" customHeight="1">
      <c r="A1989" s="36" t="s">
        <v>8443</v>
      </c>
      <c r="B1989" s="36" t="s">
        <v>8444</v>
      </c>
      <c r="C1989" s="36" t="s">
        <v>1863</v>
      </c>
      <c r="D1989" s="36"/>
      <c r="E1989" s="36" t="s">
        <v>8445</v>
      </c>
      <c r="F1989" s="36"/>
    </row>
    <row r="1990" ht="15.75" customHeight="1">
      <c r="A1990" s="36" t="s">
        <v>8446</v>
      </c>
      <c r="B1990" s="36" t="s">
        <v>8447</v>
      </c>
      <c r="C1990" s="36" t="s">
        <v>1863</v>
      </c>
      <c r="D1990" s="36"/>
      <c r="E1990" s="36" t="s">
        <v>8448</v>
      </c>
      <c r="F1990" s="36"/>
    </row>
    <row r="1991" ht="15.75" customHeight="1">
      <c r="A1991" s="36" t="s">
        <v>8449</v>
      </c>
      <c r="B1991" s="36" t="s">
        <v>8450</v>
      </c>
      <c r="C1991" s="36" t="s">
        <v>1863</v>
      </c>
      <c r="D1991" s="36" t="s">
        <v>8451</v>
      </c>
      <c r="E1991" s="36" t="s">
        <v>8452</v>
      </c>
      <c r="F1991" s="36"/>
    </row>
    <row r="1992" ht="15.75" customHeight="1">
      <c r="A1992" s="36" t="s">
        <v>8453</v>
      </c>
      <c r="B1992" s="36" t="s">
        <v>8454</v>
      </c>
      <c r="C1992" s="36" t="s">
        <v>1863</v>
      </c>
      <c r="D1992" s="36"/>
      <c r="E1992" s="36" t="s">
        <v>8455</v>
      </c>
      <c r="F1992" s="36"/>
    </row>
    <row r="1993" ht="15.75" customHeight="1">
      <c r="A1993" s="36" t="s">
        <v>8456</v>
      </c>
      <c r="B1993" s="36" t="s">
        <v>8457</v>
      </c>
      <c r="C1993" s="36" t="s">
        <v>1863</v>
      </c>
      <c r="D1993" s="36"/>
      <c r="E1993" s="36" t="s">
        <v>8458</v>
      </c>
      <c r="F1993" s="36"/>
    </row>
    <row r="1994" ht="15.75" customHeight="1">
      <c r="A1994" s="36" t="s">
        <v>8459</v>
      </c>
      <c r="B1994" s="36" t="s">
        <v>8460</v>
      </c>
      <c r="C1994" s="36" t="s">
        <v>1863</v>
      </c>
      <c r="D1994" s="36" t="s">
        <v>5513</v>
      </c>
      <c r="E1994" s="36" t="s">
        <v>5514</v>
      </c>
      <c r="F1994" s="36"/>
    </row>
    <row r="1995" ht="15.75" customHeight="1">
      <c r="A1995" s="36" t="s">
        <v>8461</v>
      </c>
      <c r="B1995" s="36" t="s">
        <v>8462</v>
      </c>
      <c r="C1995" s="36" t="s">
        <v>1863</v>
      </c>
      <c r="D1995" s="36"/>
      <c r="E1995" s="36" t="s">
        <v>8463</v>
      </c>
      <c r="F1995" s="36"/>
    </row>
    <row r="1996" ht="15.75" customHeight="1">
      <c r="A1996" s="36" t="s">
        <v>8464</v>
      </c>
      <c r="B1996" s="36" t="s">
        <v>8465</v>
      </c>
      <c r="C1996" s="36" t="s">
        <v>1863</v>
      </c>
      <c r="D1996" s="36" t="s">
        <v>8466</v>
      </c>
      <c r="E1996" s="36" t="s">
        <v>8467</v>
      </c>
      <c r="F1996" s="36"/>
    </row>
    <row r="1997" ht="15.75" customHeight="1">
      <c r="A1997" s="36" t="s">
        <v>8468</v>
      </c>
      <c r="B1997" s="36" t="s">
        <v>8469</v>
      </c>
      <c r="C1997" s="36" t="s">
        <v>1863</v>
      </c>
      <c r="D1997" s="36" t="s">
        <v>8470</v>
      </c>
      <c r="E1997" s="36"/>
      <c r="F1997" s="36"/>
    </row>
    <row r="1998" ht="15.75" customHeight="1">
      <c r="A1998" s="36" t="s">
        <v>8471</v>
      </c>
      <c r="B1998" s="36" t="s">
        <v>8472</v>
      </c>
      <c r="C1998" s="36" t="s">
        <v>1863</v>
      </c>
      <c r="D1998" s="36"/>
      <c r="E1998" s="36" t="s">
        <v>8473</v>
      </c>
      <c r="F1998" s="36"/>
    </row>
    <row r="1999" ht="15.75" customHeight="1">
      <c r="A1999" s="36" t="s">
        <v>8474</v>
      </c>
      <c r="B1999" s="36" t="s">
        <v>8475</v>
      </c>
      <c r="C1999" s="36" t="s">
        <v>1863</v>
      </c>
      <c r="D1999" s="36" t="s">
        <v>8476</v>
      </c>
      <c r="E1999" s="36" t="s">
        <v>8477</v>
      </c>
      <c r="F1999" s="36"/>
    </row>
    <row r="2000" ht="15.75" customHeight="1">
      <c r="A2000" s="36" t="s">
        <v>8478</v>
      </c>
      <c r="B2000" s="36" t="s">
        <v>8479</v>
      </c>
      <c r="C2000" s="36" t="s">
        <v>1863</v>
      </c>
      <c r="D2000" s="36" t="s">
        <v>8480</v>
      </c>
      <c r="E2000" s="36"/>
      <c r="F2000" s="36"/>
    </row>
    <row r="2001" ht="15.75" customHeight="1">
      <c r="A2001" s="36" t="s">
        <v>8481</v>
      </c>
      <c r="B2001" s="36" t="s">
        <v>8482</v>
      </c>
      <c r="C2001" s="36" t="s">
        <v>1863</v>
      </c>
      <c r="D2001" s="36" t="s">
        <v>8483</v>
      </c>
      <c r="E2001" s="36" t="s">
        <v>8484</v>
      </c>
      <c r="F2001" s="36"/>
    </row>
    <row r="2002" ht="15.75" customHeight="1">
      <c r="A2002" s="36" t="s">
        <v>8485</v>
      </c>
      <c r="B2002" s="36" t="s">
        <v>8486</v>
      </c>
      <c r="C2002" s="36" t="s">
        <v>1863</v>
      </c>
      <c r="D2002" s="36" t="s">
        <v>8487</v>
      </c>
      <c r="E2002" s="36"/>
      <c r="F2002" s="36"/>
    </row>
    <row r="2003" ht="15.75" customHeight="1">
      <c r="A2003" s="36" t="s">
        <v>8488</v>
      </c>
      <c r="B2003" s="36" t="s">
        <v>8489</v>
      </c>
      <c r="C2003" s="36" t="s">
        <v>1863</v>
      </c>
      <c r="D2003" s="36" t="s">
        <v>8490</v>
      </c>
      <c r="E2003" s="36" t="s">
        <v>8491</v>
      </c>
      <c r="F2003" s="36"/>
    </row>
    <row r="2004" ht="15.75" customHeight="1">
      <c r="A2004" s="36" t="s">
        <v>8492</v>
      </c>
      <c r="B2004" s="36" t="s">
        <v>8493</v>
      </c>
      <c r="C2004" s="36" t="s">
        <v>1863</v>
      </c>
      <c r="D2004" s="36"/>
      <c r="E2004" s="36" t="s">
        <v>8494</v>
      </c>
      <c r="F2004" s="36"/>
    </row>
    <row r="2005" ht="15.75" customHeight="1">
      <c r="A2005" s="36" t="s">
        <v>8495</v>
      </c>
      <c r="B2005" s="36" t="s">
        <v>8496</v>
      </c>
      <c r="C2005" s="36" t="s">
        <v>1863</v>
      </c>
      <c r="D2005" s="36"/>
      <c r="E2005" s="36" t="s">
        <v>8497</v>
      </c>
      <c r="F2005" s="36"/>
    </row>
    <row r="2006" ht="15.75" customHeight="1">
      <c r="A2006" s="36" t="s">
        <v>8498</v>
      </c>
      <c r="B2006" s="36" t="s">
        <v>8499</v>
      </c>
      <c r="C2006" s="36" t="s">
        <v>1863</v>
      </c>
      <c r="D2006" s="36" t="s">
        <v>8500</v>
      </c>
      <c r="E2006" s="36"/>
      <c r="F2006" s="36"/>
    </row>
    <row r="2007" ht="15.75" customHeight="1">
      <c r="A2007" s="36" t="s">
        <v>8501</v>
      </c>
      <c r="B2007" s="36" t="s">
        <v>8502</v>
      </c>
      <c r="C2007" s="36" t="s">
        <v>1863</v>
      </c>
      <c r="D2007" s="36"/>
      <c r="E2007" s="36" t="s">
        <v>8503</v>
      </c>
      <c r="F2007" s="36"/>
    </row>
    <row r="2008" ht="15.75" customHeight="1">
      <c r="A2008" s="36" t="s">
        <v>8504</v>
      </c>
      <c r="B2008" s="36" t="s">
        <v>8505</v>
      </c>
      <c r="C2008" s="36" t="s">
        <v>1863</v>
      </c>
      <c r="D2008" s="36" t="s">
        <v>8506</v>
      </c>
      <c r="E2008" s="36" t="s">
        <v>8507</v>
      </c>
      <c r="F2008" s="36"/>
    </row>
    <row r="2009" ht="15.75" customHeight="1">
      <c r="A2009" s="36" t="s">
        <v>8508</v>
      </c>
      <c r="B2009" s="36" t="s">
        <v>8509</v>
      </c>
      <c r="C2009" s="36" t="s">
        <v>1863</v>
      </c>
      <c r="D2009" s="36" t="s">
        <v>8510</v>
      </c>
      <c r="E2009" s="36" t="s">
        <v>8511</v>
      </c>
      <c r="F2009" s="36"/>
    </row>
    <row r="2010" ht="15.75" customHeight="1">
      <c r="A2010" s="36" t="s">
        <v>8512</v>
      </c>
      <c r="B2010" s="36" t="s">
        <v>8513</v>
      </c>
      <c r="C2010" s="36" t="s">
        <v>1863</v>
      </c>
      <c r="D2010" s="36"/>
      <c r="E2010" s="36" t="s">
        <v>8514</v>
      </c>
      <c r="F2010" s="36"/>
    </row>
    <row r="2011" ht="15.75" customHeight="1">
      <c r="A2011" s="36" t="s">
        <v>8515</v>
      </c>
      <c r="B2011" s="36" t="s">
        <v>8516</v>
      </c>
      <c r="C2011" s="36" t="s">
        <v>1863</v>
      </c>
      <c r="D2011" s="36"/>
      <c r="E2011" s="36" t="s">
        <v>8517</v>
      </c>
      <c r="F2011" s="36"/>
    </row>
    <row r="2012" ht="15.75" customHeight="1">
      <c r="A2012" s="36" t="s">
        <v>8518</v>
      </c>
      <c r="B2012" s="36" t="s">
        <v>8519</v>
      </c>
      <c r="C2012" s="36" t="s">
        <v>1863</v>
      </c>
      <c r="D2012" s="36" t="s">
        <v>8520</v>
      </c>
      <c r="E2012" s="36" t="s">
        <v>8521</v>
      </c>
      <c r="F2012" s="36"/>
    </row>
    <row r="2013" ht="15.75" customHeight="1">
      <c r="A2013" s="36" t="s">
        <v>8522</v>
      </c>
      <c r="B2013" s="36" t="s">
        <v>8523</v>
      </c>
      <c r="C2013" s="36" t="s">
        <v>1863</v>
      </c>
      <c r="D2013" s="36" t="s">
        <v>8524</v>
      </c>
      <c r="E2013" s="36" t="s">
        <v>8525</v>
      </c>
      <c r="F2013" s="36"/>
    </row>
    <row r="2014" ht="15.75" customHeight="1">
      <c r="A2014" s="36" t="s">
        <v>8526</v>
      </c>
      <c r="B2014" s="36" t="s">
        <v>8527</v>
      </c>
      <c r="C2014" s="36" t="s">
        <v>1863</v>
      </c>
      <c r="D2014" s="36" t="s">
        <v>8528</v>
      </c>
      <c r="E2014" s="36" t="s">
        <v>8529</v>
      </c>
      <c r="F2014" s="36"/>
    </row>
    <row r="2015" ht="15.75" customHeight="1">
      <c r="A2015" s="36" t="s">
        <v>8530</v>
      </c>
      <c r="B2015" s="36" t="s">
        <v>8531</v>
      </c>
      <c r="C2015" s="36" t="s">
        <v>1863</v>
      </c>
      <c r="D2015" s="36"/>
      <c r="E2015" s="36" t="s">
        <v>8532</v>
      </c>
      <c r="F2015" s="36"/>
    </row>
    <row r="2016" ht="15.75" customHeight="1">
      <c r="A2016" s="36" t="s">
        <v>8533</v>
      </c>
      <c r="B2016" s="36" t="s">
        <v>8534</v>
      </c>
      <c r="C2016" s="36" t="s">
        <v>1863</v>
      </c>
      <c r="D2016" s="36"/>
      <c r="E2016" s="36" t="s">
        <v>8535</v>
      </c>
      <c r="F2016" s="36"/>
    </row>
    <row r="2017" ht="15.75" customHeight="1">
      <c r="A2017" s="36" t="s">
        <v>8536</v>
      </c>
      <c r="B2017" s="36" t="s">
        <v>8537</v>
      </c>
      <c r="C2017" s="36" t="s">
        <v>1863</v>
      </c>
      <c r="D2017" s="36" t="s">
        <v>8538</v>
      </c>
      <c r="E2017" s="36" t="s">
        <v>8539</v>
      </c>
      <c r="F2017" s="36"/>
    </row>
    <row r="2018" ht="15.75" customHeight="1">
      <c r="A2018" s="36" t="s">
        <v>8540</v>
      </c>
      <c r="B2018" s="36" t="s">
        <v>8541</v>
      </c>
      <c r="C2018" s="36" t="s">
        <v>1863</v>
      </c>
      <c r="D2018" s="36" t="s">
        <v>8542</v>
      </c>
      <c r="E2018" s="36" t="s">
        <v>8543</v>
      </c>
      <c r="F2018" s="36"/>
    </row>
    <row r="2019" ht="15.75" customHeight="1">
      <c r="A2019" s="36" t="s">
        <v>8544</v>
      </c>
      <c r="B2019" s="36" t="s">
        <v>8545</v>
      </c>
      <c r="C2019" s="36" t="s">
        <v>1863</v>
      </c>
      <c r="D2019" s="36" t="s">
        <v>8546</v>
      </c>
      <c r="E2019" s="36" t="s">
        <v>8547</v>
      </c>
      <c r="F2019" s="36"/>
    </row>
    <row r="2020" ht="15.75" customHeight="1">
      <c r="A2020" s="36" t="s">
        <v>8548</v>
      </c>
      <c r="B2020" s="36" t="s">
        <v>8549</v>
      </c>
      <c r="C2020" s="36" t="s">
        <v>1863</v>
      </c>
      <c r="D2020" s="36" t="s">
        <v>8550</v>
      </c>
      <c r="E2020" s="36" t="s">
        <v>8551</v>
      </c>
      <c r="F2020" s="36"/>
    </row>
    <row r="2021" ht="15.75" customHeight="1">
      <c r="A2021" s="36" t="s">
        <v>8552</v>
      </c>
      <c r="B2021" s="36" t="s">
        <v>8553</v>
      </c>
      <c r="C2021" s="36" t="s">
        <v>1863</v>
      </c>
      <c r="D2021" s="36"/>
      <c r="E2021" s="36" t="s">
        <v>8554</v>
      </c>
      <c r="F2021" s="36"/>
    </row>
    <row r="2022" ht="15.75" customHeight="1">
      <c r="A2022" s="36" t="s">
        <v>8555</v>
      </c>
      <c r="B2022" s="36" t="s">
        <v>8556</v>
      </c>
      <c r="C2022" s="36" t="s">
        <v>1863</v>
      </c>
      <c r="D2022" s="36" t="s">
        <v>8557</v>
      </c>
      <c r="E2022" s="36"/>
      <c r="F2022" s="36"/>
    </row>
    <row r="2023" ht="15.75" customHeight="1">
      <c r="A2023" s="36" t="s">
        <v>8558</v>
      </c>
      <c r="B2023" s="36" t="s">
        <v>8559</v>
      </c>
      <c r="C2023" s="36" t="s">
        <v>1863</v>
      </c>
      <c r="D2023" s="36"/>
      <c r="E2023" s="36" t="s">
        <v>8560</v>
      </c>
      <c r="F2023" s="36"/>
    </row>
    <row r="2024" ht="15.75" customHeight="1">
      <c r="A2024" s="36" t="s">
        <v>8561</v>
      </c>
      <c r="B2024" s="36" t="s">
        <v>8562</v>
      </c>
      <c r="C2024" s="36" t="s">
        <v>1863</v>
      </c>
      <c r="D2024" s="36" t="s">
        <v>8563</v>
      </c>
      <c r="E2024" s="36" t="s">
        <v>8564</v>
      </c>
      <c r="F2024" s="36"/>
    </row>
    <row r="2025" ht="15.75" customHeight="1">
      <c r="A2025" s="36" t="s">
        <v>8565</v>
      </c>
      <c r="B2025" s="36" t="s">
        <v>8566</v>
      </c>
      <c r="C2025" s="36" t="s">
        <v>1863</v>
      </c>
      <c r="D2025" s="36" t="s">
        <v>8567</v>
      </c>
      <c r="E2025" s="36" t="s">
        <v>8568</v>
      </c>
      <c r="F2025" s="36"/>
    </row>
    <row r="2026" ht="15.75" customHeight="1">
      <c r="A2026" s="36" t="s">
        <v>8569</v>
      </c>
      <c r="B2026" s="36" t="s">
        <v>8570</v>
      </c>
      <c r="C2026" s="36" t="s">
        <v>1863</v>
      </c>
      <c r="D2026" s="36" t="s">
        <v>8571</v>
      </c>
      <c r="E2026" s="36"/>
      <c r="F2026" s="36"/>
    </row>
    <row r="2027" ht="15.75" customHeight="1">
      <c r="A2027" s="36" t="s">
        <v>8572</v>
      </c>
      <c r="B2027" s="36" t="s">
        <v>8573</v>
      </c>
      <c r="C2027" s="36" t="s">
        <v>1863</v>
      </c>
      <c r="D2027" s="36"/>
      <c r="E2027" s="36" t="s">
        <v>8574</v>
      </c>
      <c r="F2027" s="36"/>
    </row>
    <row r="2028" ht="15.75" customHeight="1">
      <c r="A2028" s="36" t="s">
        <v>8575</v>
      </c>
      <c r="B2028" s="36" t="s">
        <v>8576</v>
      </c>
      <c r="C2028" s="36" t="s">
        <v>1863</v>
      </c>
      <c r="D2028" s="36" t="s">
        <v>8577</v>
      </c>
      <c r="E2028" s="36" t="s">
        <v>8578</v>
      </c>
      <c r="F2028" s="36"/>
    </row>
    <row r="2029" ht="15.75" customHeight="1">
      <c r="A2029" s="36" t="s">
        <v>8579</v>
      </c>
      <c r="B2029" s="36" t="s">
        <v>8580</v>
      </c>
      <c r="C2029" s="36" t="s">
        <v>1863</v>
      </c>
      <c r="D2029" s="36" t="s">
        <v>8581</v>
      </c>
      <c r="E2029" s="36" t="s">
        <v>8582</v>
      </c>
      <c r="F2029" s="36"/>
    </row>
    <row r="2030" ht="15.75" customHeight="1">
      <c r="A2030" s="36" t="s">
        <v>8583</v>
      </c>
      <c r="B2030" s="36" t="s">
        <v>8584</v>
      </c>
      <c r="C2030" s="36" t="s">
        <v>1863</v>
      </c>
      <c r="D2030" s="36"/>
      <c r="E2030" s="36" t="s">
        <v>8585</v>
      </c>
      <c r="F2030" s="36"/>
    </row>
    <row r="2031" ht="15.75" customHeight="1">
      <c r="A2031" s="36" t="s">
        <v>8586</v>
      </c>
      <c r="B2031" s="36" t="s">
        <v>8587</v>
      </c>
      <c r="C2031" s="36" t="s">
        <v>1863</v>
      </c>
      <c r="D2031" s="36"/>
      <c r="E2031" s="36" t="s">
        <v>8588</v>
      </c>
      <c r="F2031" s="36"/>
    </row>
    <row r="2032" ht="15.75" customHeight="1">
      <c r="A2032" s="36" t="s">
        <v>8589</v>
      </c>
      <c r="B2032" s="36" t="s">
        <v>8590</v>
      </c>
      <c r="C2032" s="36" t="s">
        <v>1863</v>
      </c>
      <c r="D2032" s="36" t="s">
        <v>8591</v>
      </c>
      <c r="E2032" s="36" t="s">
        <v>8592</v>
      </c>
      <c r="F2032" s="36"/>
    </row>
    <row r="2033" ht="15.75" customHeight="1">
      <c r="A2033" s="36" t="s">
        <v>8593</v>
      </c>
      <c r="B2033" s="36" t="s">
        <v>8594</v>
      </c>
      <c r="C2033" s="36" t="s">
        <v>1863</v>
      </c>
      <c r="D2033" s="36" t="s">
        <v>8595</v>
      </c>
      <c r="E2033" s="36" t="s">
        <v>8595</v>
      </c>
      <c r="F2033" s="36"/>
    </row>
    <row r="2034" ht="15.75" customHeight="1">
      <c r="A2034" s="36" t="s">
        <v>8596</v>
      </c>
      <c r="B2034" s="36" t="s">
        <v>8597</v>
      </c>
      <c r="C2034" s="36" t="s">
        <v>1863</v>
      </c>
      <c r="D2034" s="36" t="s">
        <v>8598</v>
      </c>
      <c r="E2034" s="36"/>
      <c r="F2034" s="36"/>
    </row>
    <row r="2035" ht="15.75" customHeight="1">
      <c r="A2035" s="36" t="s">
        <v>8599</v>
      </c>
      <c r="B2035" s="36" t="s">
        <v>8600</v>
      </c>
      <c r="C2035" s="36" t="s">
        <v>1863</v>
      </c>
      <c r="D2035" s="36"/>
      <c r="E2035" s="36" t="s">
        <v>8601</v>
      </c>
      <c r="F2035" s="36"/>
    </row>
    <row r="2036" ht="15.75" customHeight="1">
      <c r="A2036" s="36" t="s">
        <v>8602</v>
      </c>
      <c r="B2036" s="36" t="s">
        <v>8603</v>
      </c>
      <c r="C2036" s="36" t="s">
        <v>1863</v>
      </c>
      <c r="D2036" s="36" t="s">
        <v>8604</v>
      </c>
      <c r="E2036" s="36" t="s">
        <v>8605</v>
      </c>
      <c r="F2036" s="36"/>
    </row>
    <row r="2037" ht="15.75" customHeight="1">
      <c r="A2037" s="36" t="s">
        <v>8606</v>
      </c>
      <c r="B2037" s="36" t="s">
        <v>8607</v>
      </c>
      <c r="C2037" s="36" t="s">
        <v>1863</v>
      </c>
      <c r="D2037" s="36"/>
      <c r="E2037" s="36" t="s">
        <v>8608</v>
      </c>
      <c r="F2037" s="36"/>
    </row>
    <row r="2038" ht="15.75" customHeight="1">
      <c r="A2038" s="36" t="s">
        <v>8609</v>
      </c>
      <c r="B2038" s="36" t="s">
        <v>8610</v>
      </c>
      <c r="C2038" s="36" t="s">
        <v>1863</v>
      </c>
      <c r="D2038" s="36"/>
      <c r="E2038" s="36" t="s">
        <v>8611</v>
      </c>
      <c r="F2038" s="36"/>
    </row>
    <row r="2039" ht="15.75" customHeight="1">
      <c r="A2039" s="36" t="s">
        <v>8612</v>
      </c>
      <c r="B2039" s="36" t="s">
        <v>8613</v>
      </c>
      <c r="C2039" s="36" t="s">
        <v>1863</v>
      </c>
      <c r="D2039" s="36" t="s">
        <v>8614</v>
      </c>
      <c r="E2039" s="36" t="s">
        <v>8615</v>
      </c>
      <c r="F2039" s="36"/>
    </row>
    <row r="2040" ht="15.75" customHeight="1">
      <c r="A2040" s="36" t="s">
        <v>8616</v>
      </c>
      <c r="B2040" s="36" t="s">
        <v>8617</v>
      </c>
      <c r="C2040" s="36" t="s">
        <v>1863</v>
      </c>
      <c r="D2040" s="36" t="s">
        <v>8618</v>
      </c>
      <c r="E2040" s="36" t="s">
        <v>8619</v>
      </c>
      <c r="F2040" s="36"/>
    </row>
    <row r="2041" ht="15.75" customHeight="1">
      <c r="A2041" s="36" t="s">
        <v>8620</v>
      </c>
      <c r="B2041" s="36" t="s">
        <v>8621</v>
      </c>
      <c r="C2041" s="36" t="s">
        <v>1863</v>
      </c>
      <c r="D2041" s="36" t="s">
        <v>8622</v>
      </c>
      <c r="E2041" s="36" t="s">
        <v>8623</v>
      </c>
      <c r="F2041" s="36"/>
    </row>
    <row r="2042" ht="15.75" customHeight="1">
      <c r="A2042" s="36" t="s">
        <v>8624</v>
      </c>
      <c r="B2042" s="36" t="s">
        <v>8625</v>
      </c>
      <c r="C2042" s="36" t="s">
        <v>1863</v>
      </c>
      <c r="D2042" s="36"/>
      <c r="E2042" s="36" t="s">
        <v>8626</v>
      </c>
      <c r="F2042" s="36"/>
    </row>
    <row r="2043" ht="15.75" customHeight="1">
      <c r="A2043" s="36" t="s">
        <v>8627</v>
      </c>
      <c r="B2043" s="36" t="s">
        <v>8628</v>
      </c>
      <c r="C2043" s="36" t="s">
        <v>1863</v>
      </c>
      <c r="D2043" s="36" t="s">
        <v>8629</v>
      </c>
      <c r="E2043" s="36" t="s">
        <v>8630</v>
      </c>
      <c r="F2043" s="36"/>
    </row>
    <row r="2044" ht="15.75" customHeight="1">
      <c r="A2044" s="36" t="s">
        <v>8631</v>
      </c>
      <c r="B2044" s="36" t="s">
        <v>8632</v>
      </c>
      <c r="C2044" s="36" t="s">
        <v>1863</v>
      </c>
      <c r="D2044" s="36"/>
      <c r="E2044" s="36" t="s">
        <v>8633</v>
      </c>
      <c r="F2044" s="36"/>
    </row>
    <row r="2045" ht="15.75" customHeight="1">
      <c r="A2045" s="36" t="s">
        <v>8634</v>
      </c>
      <c r="B2045" s="36" t="s">
        <v>8635</v>
      </c>
      <c r="C2045" s="36" t="s">
        <v>1863</v>
      </c>
      <c r="D2045" s="36" t="s">
        <v>8636</v>
      </c>
      <c r="E2045" s="36" t="s">
        <v>8637</v>
      </c>
      <c r="F2045" s="36"/>
    </row>
    <row r="2046" ht="15.75" customHeight="1">
      <c r="A2046" s="36" t="s">
        <v>8638</v>
      </c>
      <c r="B2046" s="36" t="s">
        <v>8639</v>
      </c>
      <c r="C2046" s="36" t="s">
        <v>1863</v>
      </c>
      <c r="D2046" s="36" t="s">
        <v>8640</v>
      </c>
      <c r="E2046" s="36" t="s">
        <v>8641</v>
      </c>
      <c r="F2046" s="36"/>
    </row>
    <row r="2047" ht="15.75" customHeight="1">
      <c r="A2047" s="36" t="s">
        <v>8642</v>
      </c>
      <c r="B2047" s="36" t="s">
        <v>8643</v>
      </c>
      <c r="C2047" s="36" t="s">
        <v>1863</v>
      </c>
      <c r="D2047" s="36" t="s">
        <v>8644</v>
      </c>
      <c r="E2047" s="36" t="s">
        <v>8645</v>
      </c>
      <c r="F2047" s="36"/>
    </row>
    <row r="2048" ht="15.75" customHeight="1">
      <c r="A2048" s="36" t="s">
        <v>8646</v>
      </c>
      <c r="B2048" s="36" t="s">
        <v>8647</v>
      </c>
      <c r="C2048" s="36" t="s">
        <v>1863</v>
      </c>
      <c r="D2048" s="36"/>
      <c r="E2048" s="36" t="s">
        <v>8648</v>
      </c>
      <c r="F2048" s="36"/>
    </row>
    <row r="2049" ht="15.75" customHeight="1">
      <c r="A2049" s="36" t="s">
        <v>8649</v>
      </c>
      <c r="B2049" s="36" t="s">
        <v>8650</v>
      </c>
      <c r="C2049" s="36" t="s">
        <v>1863</v>
      </c>
      <c r="D2049" s="36" t="s">
        <v>8651</v>
      </c>
      <c r="E2049" s="36" t="s">
        <v>8652</v>
      </c>
      <c r="F2049" s="36"/>
    </row>
    <row r="2050" ht="15.75" customHeight="1">
      <c r="A2050" s="36" t="s">
        <v>8653</v>
      </c>
      <c r="B2050" s="36" t="s">
        <v>8654</v>
      </c>
      <c r="C2050" s="36" t="s">
        <v>1863</v>
      </c>
      <c r="D2050" s="36"/>
      <c r="E2050" s="36" t="s">
        <v>8655</v>
      </c>
      <c r="F2050" s="36"/>
    </row>
    <row r="2051" ht="15.75" customHeight="1">
      <c r="A2051" s="36" t="s">
        <v>8656</v>
      </c>
      <c r="B2051" s="36" t="s">
        <v>8657</v>
      </c>
      <c r="C2051" s="36" t="s">
        <v>1863</v>
      </c>
      <c r="D2051" s="36"/>
      <c r="E2051" s="36" t="s">
        <v>8658</v>
      </c>
      <c r="F2051" s="36"/>
    </row>
    <row r="2052" ht="15.75" customHeight="1">
      <c r="A2052" s="36" t="s">
        <v>8659</v>
      </c>
      <c r="B2052" s="36" t="s">
        <v>8660</v>
      </c>
      <c r="C2052" s="36" t="s">
        <v>1863</v>
      </c>
      <c r="D2052" s="36" t="s">
        <v>8661</v>
      </c>
      <c r="E2052" s="36" t="s">
        <v>8662</v>
      </c>
      <c r="F2052" s="36"/>
    </row>
    <row r="2053" ht="15.75" customHeight="1">
      <c r="A2053" s="36" t="s">
        <v>8663</v>
      </c>
      <c r="B2053" s="36" t="s">
        <v>8664</v>
      </c>
      <c r="C2053" s="36" t="s">
        <v>1863</v>
      </c>
      <c r="D2053" s="36"/>
      <c r="E2053" s="36" t="s">
        <v>8665</v>
      </c>
      <c r="F2053" s="36"/>
    </row>
    <row r="2054" ht="15.75" customHeight="1">
      <c r="A2054" s="36" t="s">
        <v>8666</v>
      </c>
      <c r="B2054" s="36" t="s">
        <v>8667</v>
      </c>
      <c r="C2054" s="36" t="s">
        <v>1863</v>
      </c>
      <c r="D2054" s="36"/>
      <c r="E2054" s="36" t="s">
        <v>8668</v>
      </c>
      <c r="F2054" s="36"/>
    </row>
    <row r="2055" ht="15.75" customHeight="1">
      <c r="A2055" s="36" t="s">
        <v>8669</v>
      </c>
      <c r="B2055" s="36" t="s">
        <v>8670</v>
      </c>
      <c r="C2055" s="36" t="s">
        <v>1863</v>
      </c>
      <c r="D2055" s="36"/>
      <c r="E2055" s="36" t="s">
        <v>8671</v>
      </c>
      <c r="F2055" s="36"/>
    </row>
    <row r="2056" ht="15.75" customHeight="1">
      <c r="A2056" s="36" t="s">
        <v>8672</v>
      </c>
      <c r="B2056" s="36" t="s">
        <v>8673</v>
      </c>
      <c r="C2056" s="36" t="s">
        <v>1863</v>
      </c>
      <c r="D2056" s="36"/>
      <c r="E2056" s="36" t="s">
        <v>8674</v>
      </c>
      <c r="F2056" s="36"/>
    </row>
    <row r="2057" ht="15.75" customHeight="1">
      <c r="A2057" s="36" t="s">
        <v>8675</v>
      </c>
      <c r="B2057" s="36" t="s">
        <v>8676</v>
      </c>
      <c r="C2057" s="36" t="s">
        <v>1863</v>
      </c>
      <c r="D2057" s="36" t="s">
        <v>8677</v>
      </c>
      <c r="E2057" s="36" t="s">
        <v>8678</v>
      </c>
      <c r="F2057" s="36"/>
    </row>
    <row r="2058" ht="15.75" customHeight="1">
      <c r="A2058" s="36" t="s">
        <v>8679</v>
      </c>
      <c r="B2058" s="36" t="s">
        <v>8680</v>
      </c>
      <c r="C2058" s="36" t="s">
        <v>1863</v>
      </c>
      <c r="D2058" s="36" t="s">
        <v>8681</v>
      </c>
      <c r="E2058" s="36"/>
      <c r="F2058" s="36"/>
    </row>
    <row r="2059" ht="15.75" customHeight="1">
      <c r="A2059" s="36" t="s">
        <v>8682</v>
      </c>
      <c r="B2059" s="36" t="s">
        <v>8683</v>
      </c>
      <c r="C2059" s="36" t="s">
        <v>1863</v>
      </c>
      <c r="D2059" s="36" t="s">
        <v>8684</v>
      </c>
      <c r="E2059" s="36" t="s">
        <v>8685</v>
      </c>
      <c r="F2059" s="36"/>
    </row>
    <row r="2060" ht="15.75" customHeight="1">
      <c r="A2060" s="36" t="s">
        <v>8686</v>
      </c>
      <c r="B2060" s="36" t="s">
        <v>8687</v>
      </c>
      <c r="C2060" s="36" t="s">
        <v>1863</v>
      </c>
      <c r="D2060" s="36"/>
      <c r="E2060" s="36" t="s">
        <v>8688</v>
      </c>
      <c r="F2060" s="36"/>
    </row>
    <row r="2061" ht="15.75" customHeight="1">
      <c r="A2061" s="36" t="s">
        <v>8689</v>
      </c>
      <c r="B2061" s="36" t="s">
        <v>8690</v>
      </c>
      <c r="C2061" s="36" t="s">
        <v>1863</v>
      </c>
      <c r="D2061" s="36" t="s">
        <v>8691</v>
      </c>
      <c r="E2061" s="36"/>
      <c r="F2061" s="36"/>
    </row>
    <row r="2062" ht="15.75" customHeight="1">
      <c r="A2062" s="36" t="s">
        <v>8692</v>
      </c>
      <c r="B2062" s="36" t="s">
        <v>8693</v>
      </c>
      <c r="C2062" s="36" t="s">
        <v>1863</v>
      </c>
      <c r="D2062" s="36" t="s">
        <v>8694</v>
      </c>
      <c r="E2062" s="36" t="s">
        <v>8695</v>
      </c>
      <c r="F2062" s="36"/>
    </row>
    <row r="2063" ht="15.75" customHeight="1">
      <c r="A2063" s="36" t="s">
        <v>8696</v>
      </c>
      <c r="B2063" s="36" t="s">
        <v>8697</v>
      </c>
      <c r="C2063" s="36" t="s">
        <v>1863</v>
      </c>
      <c r="D2063" s="36" t="s">
        <v>8698</v>
      </c>
      <c r="E2063" s="36"/>
      <c r="F2063" s="36"/>
    </row>
    <row r="2064" ht="15.75" customHeight="1">
      <c r="A2064" s="36" t="s">
        <v>8699</v>
      </c>
      <c r="B2064" s="36" t="s">
        <v>8700</v>
      </c>
      <c r="C2064" s="36" t="s">
        <v>1863</v>
      </c>
      <c r="D2064" s="36" t="s">
        <v>8701</v>
      </c>
      <c r="E2064" s="36" t="s">
        <v>8702</v>
      </c>
      <c r="F2064" s="36"/>
    </row>
    <row r="2065" ht="15.75" customHeight="1">
      <c r="A2065" s="36" t="s">
        <v>8703</v>
      </c>
      <c r="B2065" s="36" t="s">
        <v>8704</v>
      </c>
      <c r="C2065" s="36" t="s">
        <v>1863</v>
      </c>
      <c r="D2065" s="36"/>
      <c r="E2065" s="36" t="s">
        <v>8705</v>
      </c>
      <c r="F2065" s="36"/>
    </row>
    <row r="2066" ht="15.75" customHeight="1">
      <c r="A2066" s="36" t="s">
        <v>8706</v>
      </c>
      <c r="B2066" s="36" t="s">
        <v>8707</v>
      </c>
      <c r="C2066" s="36" t="s">
        <v>1863</v>
      </c>
      <c r="D2066" s="36"/>
      <c r="E2066" s="36" t="s">
        <v>8708</v>
      </c>
      <c r="F2066" s="36"/>
    </row>
    <row r="2067" ht="15.75" customHeight="1">
      <c r="A2067" s="36" t="s">
        <v>8709</v>
      </c>
      <c r="B2067" s="36" t="s">
        <v>8710</v>
      </c>
      <c r="C2067" s="36" t="s">
        <v>1863</v>
      </c>
      <c r="D2067" s="36" t="s">
        <v>8711</v>
      </c>
      <c r="E2067" s="36" t="s">
        <v>8712</v>
      </c>
      <c r="F2067" s="36"/>
    </row>
    <row r="2068" ht="15.75" customHeight="1">
      <c r="A2068" s="36" t="s">
        <v>8713</v>
      </c>
      <c r="B2068" s="36" t="s">
        <v>8714</v>
      </c>
      <c r="C2068" s="36" t="s">
        <v>1863</v>
      </c>
      <c r="D2068" s="36" t="s">
        <v>8715</v>
      </c>
      <c r="E2068" s="36" t="s">
        <v>8716</v>
      </c>
      <c r="F2068" s="36"/>
    </row>
    <row r="2069" ht="15.75" customHeight="1">
      <c r="A2069" s="36" t="s">
        <v>8717</v>
      </c>
      <c r="B2069" s="36" t="s">
        <v>8718</v>
      </c>
      <c r="C2069" s="36" t="s">
        <v>1863</v>
      </c>
      <c r="D2069" s="36"/>
      <c r="E2069" s="36" t="s">
        <v>8719</v>
      </c>
      <c r="F2069" s="36"/>
    </row>
    <row r="2070" ht="15.75" customHeight="1">
      <c r="A2070" s="36" t="s">
        <v>8720</v>
      </c>
      <c r="B2070" s="36" t="s">
        <v>8721</v>
      </c>
      <c r="C2070" s="36" t="s">
        <v>1863</v>
      </c>
      <c r="D2070" s="36"/>
      <c r="E2070" s="36" t="s">
        <v>8722</v>
      </c>
      <c r="F2070" s="36"/>
    </row>
    <row r="2071" ht="15.75" customHeight="1">
      <c r="A2071" s="36" t="s">
        <v>8723</v>
      </c>
      <c r="B2071" s="36" t="s">
        <v>8724</v>
      </c>
      <c r="C2071" s="36" t="s">
        <v>1863</v>
      </c>
      <c r="D2071" s="36" t="s">
        <v>8725</v>
      </c>
      <c r="E2071" s="36"/>
      <c r="F2071" s="36"/>
    </row>
    <row r="2072" ht="15.75" customHeight="1">
      <c r="A2072" s="36" t="s">
        <v>8726</v>
      </c>
      <c r="B2072" s="36" t="s">
        <v>8727</v>
      </c>
      <c r="C2072" s="36" t="s">
        <v>1863</v>
      </c>
      <c r="D2072" s="36" t="s">
        <v>8728</v>
      </c>
      <c r="E2072" s="36"/>
      <c r="F2072" s="36"/>
    </row>
    <row r="2073" ht="15.75" customHeight="1">
      <c r="A2073" s="36" t="s">
        <v>8729</v>
      </c>
      <c r="B2073" s="36" t="s">
        <v>8730</v>
      </c>
      <c r="C2073" s="36" t="s">
        <v>1863</v>
      </c>
      <c r="D2073" s="36" t="s">
        <v>8731</v>
      </c>
      <c r="E2073" s="36"/>
      <c r="F2073" s="36"/>
    </row>
    <row r="2074" ht="15.75" customHeight="1">
      <c r="A2074" s="36" t="s">
        <v>8732</v>
      </c>
      <c r="B2074" s="36" t="s">
        <v>8733</v>
      </c>
      <c r="C2074" s="36" t="s">
        <v>1863</v>
      </c>
      <c r="D2074" s="36" t="s">
        <v>8734</v>
      </c>
      <c r="E2074" s="36"/>
      <c r="F2074" s="36"/>
    </row>
    <row r="2075" ht="15.75" customHeight="1">
      <c r="A2075" s="36" t="s">
        <v>8735</v>
      </c>
      <c r="B2075" s="36" t="s">
        <v>8736</v>
      </c>
      <c r="C2075" s="36" t="s">
        <v>1863</v>
      </c>
      <c r="D2075" s="36" t="s">
        <v>8737</v>
      </c>
      <c r="E2075" s="36"/>
      <c r="F2075" s="36"/>
    </row>
    <row r="2076" ht="15.75" customHeight="1">
      <c r="A2076" s="36" t="s">
        <v>8738</v>
      </c>
      <c r="B2076" s="36" t="s">
        <v>8739</v>
      </c>
      <c r="C2076" s="36" t="s">
        <v>1863</v>
      </c>
      <c r="D2076" s="36" t="s">
        <v>8740</v>
      </c>
      <c r="E2076" s="36"/>
      <c r="F2076" s="36"/>
    </row>
    <row r="2077" ht="15.75" customHeight="1">
      <c r="A2077" s="36" t="s">
        <v>8741</v>
      </c>
      <c r="B2077" s="36" t="s">
        <v>8742</v>
      </c>
      <c r="C2077" s="36" t="s">
        <v>1863</v>
      </c>
      <c r="D2077" s="36" t="s">
        <v>8743</v>
      </c>
      <c r="E2077" s="36"/>
      <c r="F2077" s="36"/>
    </row>
    <row r="2078" ht="15.75" customHeight="1">
      <c r="A2078" s="36" t="s">
        <v>8744</v>
      </c>
      <c r="B2078" s="36" t="s">
        <v>8745</v>
      </c>
      <c r="C2078" s="36" t="s">
        <v>1863</v>
      </c>
      <c r="D2078" s="36" t="s">
        <v>8746</v>
      </c>
      <c r="E2078" s="36"/>
      <c r="F2078" s="36"/>
    </row>
    <row r="2079" ht="15.75" customHeight="1">
      <c r="A2079" s="36" t="s">
        <v>8747</v>
      </c>
      <c r="B2079" s="36" t="s">
        <v>8748</v>
      </c>
      <c r="C2079" s="36" t="s">
        <v>1863</v>
      </c>
      <c r="D2079" s="36" t="s">
        <v>8749</v>
      </c>
      <c r="E2079" s="36"/>
      <c r="F2079" s="36"/>
    </row>
    <row r="2080" ht="15.75" customHeight="1">
      <c r="A2080" s="36" t="s">
        <v>8750</v>
      </c>
      <c r="B2080" s="36" t="s">
        <v>8751</v>
      </c>
      <c r="C2080" s="36" t="s">
        <v>1863</v>
      </c>
      <c r="D2080" s="36" t="s">
        <v>8752</v>
      </c>
      <c r="E2080" s="36"/>
      <c r="F2080" s="36"/>
    </row>
    <row r="2081" ht="15.75" customHeight="1">
      <c r="A2081" s="36" t="s">
        <v>8753</v>
      </c>
      <c r="B2081" s="36" t="s">
        <v>8754</v>
      </c>
      <c r="C2081" s="36" t="s">
        <v>1863</v>
      </c>
      <c r="D2081" s="36" t="s">
        <v>8755</v>
      </c>
      <c r="E2081" s="36"/>
      <c r="F2081" s="36"/>
    </row>
    <row r="2082" ht="15.75" customHeight="1">
      <c r="A2082" s="36" t="s">
        <v>8756</v>
      </c>
      <c r="B2082" s="36" t="s">
        <v>8757</v>
      </c>
      <c r="C2082" s="36" t="s">
        <v>1863</v>
      </c>
      <c r="D2082" s="36" t="s">
        <v>8758</v>
      </c>
      <c r="E2082" s="36"/>
      <c r="F2082" s="36"/>
    </row>
    <row r="2083" ht="15.75" customHeight="1">
      <c r="A2083" s="36" t="s">
        <v>8759</v>
      </c>
      <c r="B2083" s="36" t="s">
        <v>8760</v>
      </c>
      <c r="C2083" s="36" t="s">
        <v>1863</v>
      </c>
      <c r="D2083" s="36" t="s">
        <v>8761</v>
      </c>
      <c r="E2083" s="36"/>
      <c r="F2083" s="36"/>
    </row>
    <row r="2084" ht="15.75" customHeight="1">
      <c r="A2084" s="36" t="s">
        <v>8762</v>
      </c>
      <c r="B2084" s="36" t="s">
        <v>8763</v>
      </c>
      <c r="C2084" s="36" t="s">
        <v>1863</v>
      </c>
      <c r="D2084" s="36"/>
      <c r="E2084" s="36" t="s">
        <v>8764</v>
      </c>
      <c r="F2084" s="36"/>
    </row>
    <row r="2085" ht="15.75" customHeight="1">
      <c r="A2085" s="36" t="s">
        <v>8765</v>
      </c>
      <c r="B2085" s="36" t="s">
        <v>8766</v>
      </c>
      <c r="C2085" s="36" t="s">
        <v>1863</v>
      </c>
      <c r="D2085" s="36"/>
      <c r="E2085" s="36" t="s">
        <v>8767</v>
      </c>
      <c r="F2085" s="36"/>
    </row>
    <row r="2086" ht="15.75" customHeight="1">
      <c r="A2086" s="36" t="s">
        <v>8768</v>
      </c>
      <c r="B2086" s="36" t="s">
        <v>8769</v>
      </c>
      <c r="C2086" s="36" t="s">
        <v>1863</v>
      </c>
      <c r="D2086" s="36" t="s">
        <v>8770</v>
      </c>
      <c r="E2086" s="36"/>
      <c r="F2086" s="36"/>
    </row>
    <row r="2087" ht="15.75" customHeight="1">
      <c r="A2087" s="36" t="s">
        <v>8771</v>
      </c>
      <c r="B2087" s="36" t="s">
        <v>8772</v>
      </c>
      <c r="C2087" s="36" t="s">
        <v>1863</v>
      </c>
      <c r="D2087" s="36" t="s">
        <v>8773</v>
      </c>
      <c r="E2087" s="36"/>
      <c r="F2087" s="36"/>
    </row>
    <row r="2088" ht="15.75" customHeight="1">
      <c r="A2088" s="36" t="s">
        <v>8774</v>
      </c>
      <c r="B2088" s="36" t="s">
        <v>8775</v>
      </c>
      <c r="C2088" s="36" t="s">
        <v>1863</v>
      </c>
      <c r="D2088" s="36" t="s">
        <v>8776</v>
      </c>
      <c r="E2088" s="36"/>
      <c r="F2088" s="36"/>
    </row>
    <row r="2089" ht="15.75" customHeight="1">
      <c r="A2089" s="36" t="s">
        <v>8777</v>
      </c>
      <c r="B2089" s="36" t="s">
        <v>8778</v>
      </c>
      <c r="C2089" s="36" t="s">
        <v>1863</v>
      </c>
      <c r="D2089" s="36" t="s">
        <v>8779</v>
      </c>
      <c r="E2089" s="36"/>
      <c r="F2089" s="36"/>
    </row>
    <row r="2090" ht="15.75" customHeight="1">
      <c r="A2090" s="36" t="s">
        <v>8780</v>
      </c>
      <c r="B2090" s="36" t="s">
        <v>8781</v>
      </c>
      <c r="C2090" s="36" t="s">
        <v>1863</v>
      </c>
      <c r="D2090" s="36" t="s">
        <v>8782</v>
      </c>
      <c r="E2090" s="36"/>
      <c r="F2090" s="36"/>
    </row>
    <row r="2091" ht="15.75" customHeight="1">
      <c r="A2091" s="36" t="s">
        <v>8783</v>
      </c>
      <c r="B2091" s="36" t="s">
        <v>8784</v>
      </c>
      <c r="C2091" s="36" t="s">
        <v>1863</v>
      </c>
      <c r="D2091" s="36" t="s">
        <v>8785</v>
      </c>
      <c r="E2091" s="36"/>
      <c r="F2091" s="36"/>
    </row>
    <row r="2092" ht="15.75" customHeight="1">
      <c r="A2092" s="36" t="s">
        <v>8786</v>
      </c>
      <c r="B2092" s="36" t="s">
        <v>8787</v>
      </c>
      <c r="C2092" s="36" t="s">
        <v>1863</v>
      </c>
      <c r="D2092" s="36"/>
      <c r="E2092" s="36" t="s">
        <v>8788</v>
      </c>
      <c r="F2092" s="36"/>
    </row>
    <row r="2093" ht="15.75" customHeight="1">
      <c r="A2093" s="36" t="s">
        <v>8789</v>
      </c>
      <c r="B2093" s="36" t="s">
        <v>8790</v>
      </c>
      <c r="C2093" s="36" t="s">
        <v>1863</v>
      </c>
      <c r="D2093" s="36" t="s">
        <v>8791</v>
      </c>
      <c r="E2093" s="36" t="s">
        <v>8792</v>
      </c>
      <c r="F2093" s="36"/>
    </row>
    <row r="2094" ht="15.75" customHeight="1">
      <c r="A2094" s="36" t="s">
        <v>8793</v>
      </c>
      <c r="B2094" s="36" t="s">
        <v>8794</v>
      </c>
      <c r="C2094" s="36" t="s">
        <v>1863</v>
      </c>
      <c r="D2094" s="36"/>
      <c r="E2094" s="36"/>
      <c r="F2094" s="36"/>
    </row>
    <row r="2095" ht="15.75" customHeight="1">
      <c r="A2095" s="36" t="s">
        <v>8795</v>
      </c>
      <c r="B2095" s="36" t="s">
        <v>8796</v>
      </c>
      <c r="C2095" s="36" t="s">
        <v>1863</v>
      </c>
      <c r="D2095" s="36"/>
      <c r="E2095" s="36" t="s">
        <v>8797</v>
      </c>
      <c r="F2095" s="36"/>
    </row>
    <row r="2096" ht="15.75" customHeight="1">
      <c r="A2096" s="36" t="s">
        <v>8798</v>
      </c>
      <c r="B2096" s="36" t="s">
        <v>8799</v>
      </c>
      <c r="C2096" s="36" t="s">
        <v>1863</v>
      </c>
      <c r="D2096" s="36" t="s">
        <v>8800</v>
      </c>
      <c r="E2096" s="36" t="s">
        <v>8801</v>
      </c>
      <c r="F2096" s="36"/>
    </row>
    <row r="2097" ht="15.75" customHeight="1">
      <c r="A2097" s="36" t="s">
        <v>8802</v>
      </c>
      <c r="B2097" s="36" t="s">
        <v>8803</v>
      </c>
      <c r="C2097" s="36" t="s">
        <v>1863</v>
      </c>
      <c r="D2097" s="36" t="s">
        <v>8804</v>
      </c>
      <c r="E2097" s="36" t="s">
        <v>8805</v>
      </c>
      <c r="F2097" s="36"/>
    </row>
    <row r="2098" ht="15.75" customHeight="1">
      <c r="A2098" s="36" t="s">
        <v>8806</v>
      </c>
      <c r="B2098" s="36" t="s">
        <v>8807</v>
      </c>
      <c r="C2098" s="36" t="s">
        <v>1863</v>
      </c>
      <c r="D2098" s="36" t="s">
        <v>8808</v>
      </c>
      <c r="E2098" s="36" t="s">
        <v>8809</v>
      </c>
      <c r="F2098" s="36"/>
    </row>
    <row r="2099" ht="15.75" customHeight="1">
      <c r="A2099" s="36" t="s">
        <v>8810</v>
      </c>
      <c r="B2099" s="36" t="s">
        <v>8811</v>
      </c>
      <c r="C2099" s="36" t="s">
        <v>1863</v>
      </c>
      <c r="D2099" s="36" t="s">
        <v>8812</v>
      </c>
      <c r="E2099" s="36" t="s">
        <v>8813</v>
      </c>
      <c r="F2099" s="36"/>
    </row>
    <row r="2100" ht="15.75" customHeight="1">
      <c r="A2100" s="36" t="s">
        <v>8814</v>
      </c>
      <c r="B2100" s="36" t="s">
        <v>8815</v>
      </c>
      <c r="C2100" s="36" t="s">
        <v>1863</v>
      </c>
      <c r="D2100" s="36" t="s">
        <v>8816</v>
      </c>
      <c r="E2100" s="36" t="s">
        <v>8817</v>
      </c>
      <c r="F2100" s="36"/>
    </row>
    <row r="2101" ht="15.75" customHeight="1">
      <c r="A2101" s="36" t="s">
        <v>8818</v>
      </c>
      <c r="B2101" s="36" t="s">
        <v>8819</v>
      </c>
      <c r="C2101" s="36" t="s">
        <v>1863</v>
      </c>
      <c r="D2101" s="36" t="s">
        <v>8820</v>
      </c>
      <c r="E2101" s="36" t="s">
        <v>8821</v>
      </c>
      <c r="F2101" s="36"/>
    </row>
    <row r="2102" ht="15.75" customHeight="1">
      <c r="A2102" s="36" t="s">
        <v>8822</v>
      </c>
      <c r="B2102" s="36" t="s">
        <v>8823</v>
      </c>
      <c r="C2102" s="36" t="s">
        <v>1863</v>
      </c>
      <c r="D2102" s="36" t="s">
        <v>8824</v>
      </c>
      <c r="E2102" s="36"/>
      <c r="F2102" s="36"/>
    </row>
    <row r="2103" ht="15.75" customHeight="1">
      <c r="A2103" s="36" t="s">
        <v>8825</v>
      </c>
      <c r="B2103" s="36" t="s">
        <v>8826</v>
      </c>
      <c r="C2103" s="36" t="s">
        <v>1863</v>
      </c>
      <c r="D2103" s="36" t="s">
        <v>8827</v>
      </c>
      <c r="E2103" s="36" t="s">
        <v>8828</v>
      </c>
      <c r="F2103" s="36"/>
    </row>
    <row r="2104" ht="15.75" customHeight="1">
      <c r="A2104" s="36" t="s">
        <v>8829</v>
      </c>
      <c r="B2104" s="36" t="s">
        <v>8830</v>
      </c>
      <c r="C2104" s="36" t="s">
        <v>1863</v>
      </c>
      <c r="D2104" s="36"/>
      <c r="E2104" s="36" t="s">
        <v>8831</v>
      </c>
      <c r="F2104" s="36"/>
    </row>
    <row r="2105" ht="15.75" customHeight="1">
      <c r="A2105" s="36" t="s">
        <v>8832</v>
      </c>
      <c r="B2105" s="36" t="s">
        <v>8833</v>
      </c>
      <c r="C2105" s="36" t="s">
        <v>1863</v>
      </c>
      <c r="D2105" s="36" t="s">
        <v>8834</v>
      </c>
      <c r="E2105" s="36" t="s">
        <v>8835</v>
      </c>
      <c r="F2105" s="36"/>
    </row>
    <row r="2106" ht="15.75" customHeight="1">
      <c r="A2106" s="36" t="s">
        <v>8836</v>
      </c>
      <c r="B2106" s="36" t="s">
        <v>8837</v>
      </c>
      <c r="C2106" s="36" t="s">
        <v>1863</v>
      </c>
      <c r="D2106" s="36" t="s">
        <v>8838</v>
      </c>
      <c r="E2106" s="36" t="s">
        <v>8839</v>
      </c>
      <c r="F2106" s="36"/>
    </row>
    <row r="2107" ht="15.75" customHeight="1">
      <c r="A2107" s="36" t="s">
        <v>8840</v>
      </c>
      <c r="B2107" s="36" t="s">
        <v>8841</v>
      </c>
      <c r="C2107" s="36" t="s">
        <v>1863</v>
      </c>
      <c r="D2107" s="36" t="s">
        <v>8842</v>
      </c>
      <c r="E2107" s="36" t="s">
        <v>8843</v>
      </c>
      <c r="F2107" s="36"/>
    </row>
    <row r="2108" ht="15.75" customHeight="1">
      <c r="A2108" s="36" t="s">
        <v>8844</v>
      </c>
      <c r="B2108" s="36" t="s">
        <v>8845</v>
      </c>
      <c r="C2108" s="36" t="s">
        <v>1863</v>
      </c>
      <c r="D2108" s="36" t="s">
        <v>8846</v>
      </c>
      <c r="E2108" s="36" t="s">
        <v>8847</v>
      </c>
      <c r="F2108" s="36"/>
    </row>
    <row r="2109" ht="15.75" customHeight="1">
      <c r="A2109" s="36" t="s">
        <v>8848</v>
      </c>
      <c r="B2109" s="36" t="s">
        <v>8849</v>
      </c>
      <c r="C2109" s="36" t="s">
        <v>1863</v>
      </c>
      <c r="D2109" s="36" t="s">
        <v>8850</v>
      </c>
      <c r="E2109" s="36" t="s">
        <v>8851</v>
      </c>
      <c r="F2109" s="36"/>
    </row>
    <row r="2110" ht="15.75" customHeight="1">
      <c r="A2110" s="36" t="s">
        <v>8852</v>
      </c>
      <c r="B2110" s="36" t="s">
        <v>8853</v>
      </c>
      <c r="C2110" s="36" t="s">
        <v>1863</v>
      </c>
      <c r="D2110" s="36" t="s">
        <v>8854</v>
      </c>
      <c r="E2110" s="36" t="s">
        <v>8855</v>
      </c>
      <c r="F2110" s="36"/>
    </row>
    <row r="2111" ht="15.75" customHeight="1">
      <c r="A2111" s="36" t="s">
        <v>8856</v>
      </c>
      <c r="B2111" s="36" t="s">
        <v>8857</v>
      </c>
      <c r="C2111" s="36" t="s">
        <v>1863</v>
      </c>
      <c r="D2111" s="36" t="s">
        <v>8858</v>
      </c>
      <c r="E2111" s="36" t="s">
        <v>8859</v>
      </c>
      <c r="F2111" s="36"/>
    </row>
    <row r="2112" ht="15.75" customHeight="1">
      <c r="A2112" s="36" t="s">
        <v>8860</v>
      </c>
      <c r="B2112" s="36" t="s">
        <v>8861</v>
      </c>
      <c r="C2112" s="36" t="s">
        <v>1863</v>
      </c>
      <c r="D2112" s="36" t="s">
        <v>8862</v>
      </c>
      <c r="E2112" s="36" t="s">
        <v>8863</v>
      </c>
      <c r="F2112" s="36"/>
    </row>
    <row r="2113" ht="15.75" customHeight="1">
      <c r="A2113" s="36" t="s">
        <v>8864</v>
      </c>
      <c r="B2113" s="36" t="s">
        <v>8865</v>
      </c>
      <c r="C2113" s="36" t="s">
        <v>1863</v>
      </c>
      <c r="D2113" s="36" t="s">
        <v>8866</v>
      </c>
      <c r="E2113" s="36" t="s">
        <v>8867</v>
      </c>
      <c r="F2113" s="36"/>
    </row>
    <row r="2114" ht="15.75" customHeight="1">
      <c r="A2114" s="36" t="s">
        <v>8868</v>
      </c>
      <c r="B2114" s="36" t="s">
        <v>8869</v>
      </c>
      <c r="C2114" s="36" t="s">
        <v>1863</v>
      </c>
      <c r="D2114" s="36" t="s">
        <v>8870</v>
      </c>
      <c r="E2114" s="36"/>
      <c r="F2114" s="36"/>
    </row>
    <row r="2115" ht="15.75" customHeight="1">
      <c r="A2115" s="36" t="s">
        <v>8871</v>
      </c>
      <c r="B2115" s="36" t="s">
        <v>8872</v>
      </c>
      <c r="C2115" s="36" t="s">
        <v>1863</v>
      </c>
      <c r="D2115" s="36" t="s">
        <v>8873</v>
      </c>
      <c r="E2115" s="36" t="s">
        <v>8874</v>
      </c>
      <c r="F2115" s="36"/>
    </row>
    <row r="2116" ht="15.75" customHeight="1">
      <c r="A2116" s="36" t="s">
        <v>8875</v>
      </c>
      <c r="B2116" s="36" t="s">
        <v>8876</v>
      </c>
      <c r="C2116" s="36" t="s">
        <v>1863</v>
      </c>
      <c r="D2116" s="36" t="s">
        <v>8877</v>
      </c>
      <c r="E2116" s="36"/>
      <c r="F2116" s="36"/>
    </row>
    <row r="2117" ht="15.75" customHeight="1">
      <c r="A2117" s="36" t="s">
        <v>8878</v>
      </c>
      <c r="B2117" s="36" t="s">
        <v>8879</v>
      </c>
      <c r="C2117" s="36" t="s">
        <v>1863</v>
      </c>
      <c r="D2117" s="36" t="s">
        <v>8880</v>
      </c>
      <c r="E2117" s="36" t="s">
        <v>8881</v>
      </c>
      <c r="F2117" s="36"/>
    </row>
    <row r="2118" ht="15.75" customHeight="1">
      <c r="A2118" s="36" t="s">
        <v>8882</v>
      </c>
      <c r="B2118" s="36" t="s">
        <v>8883</v>
      </c>
      <c r="C2118" s="36" t="s">
        <v>1863</v>
      </c>
      <c r="D2118" s="36" t="s">
        <v>8884</v>
      </c>
      <c r="E2118" s="36"/>
      <c r="F2118" s="36"/>
    </row>
    <row r="2119" ht="15.75" customHeight="1">
      <c r="A2119" s="36" t="s">
        <v>8885</v>
      </c>
      <c r="B2119" s="36" t="s">
        <v>8886</v>
      </c>
      <c r="C2119" s="36" t="s">
        <v>1863</v>
      </c>
      <c r="D2119" s="36" t="s">
        <v>8887</v>
      </c>
      <c r="E2119" s="36"/>
      <c r="F2119" s="36"/>
    </row>
    <row r="2120" ht="15.75" customHeight="1">
      <c r="A2120" s="36" t="s">
        <v>8888</v>
      </c>
      <c r="B2120" s="36" t="s">
        <v>8889</v>
      </c>
      <c r="C2120" s="36" t="s">
        <v>1863</v>
      </c>
      <c r="D2120" s="36" t="s">
        <v>8890</v>
      </c>
      <c r="E2120" s="36"/>
      <c r="F2120" s="36"/>
    </row>
    <row r="2121" ht="15.75" customHeight="1">
      <c r="A2121" s="36" t="s">
        <v>8891</v>
      </c>
      <c r="B2121" s="36" t="s">
        <v>8892</v>
      </c>
      <c r="C2121" s="36" t="s">
        <v>1863</v>
      </c>
      <c r="D2121" s="36" t="s">
        <v>8893</v>
      </c>
      <c r="E2121" s="36"/>
      <c r="F2121" s="36"/>
    </row>
    <row r="2122" ht="15.75" customHeight="1">
      <c r="A2122" s="36" t="s">
        <v>8894</v>
      </c>
      <c r="B2122" s="36" t="s">
        <v>8895</v>
      </c>
      <c r="C2122" s="36" t="s">
        <v>1863</v>
      </c>
      <c r="D2122" s="36" t="s">
        <v>8896</v>
      </c>
      <c r="E2122" s="36"/>
      <c r="F2122" s="36"/>
    </row>
    <row r="2123" ht="15.75" customHeight="1">
      <c r="A2123" s="36" t="s">
        <v>8897</v>
      </c>
      <c r="B2123" s="36" t="s">
        <v>8898</v>
      </c>
      <c r="C2123" s="36" t="s">
        <v>1863</v>
      </c>
      <c r="D2123" s="36" t="s">
        <v>8899</v>
      </c>
      <c r="E2123" s="36"/>
      <c r="F2123" s="36"/>
    </row>
    <row r="2124" ht="15.75" customHeight="1">
      <c r="A2124" s="36" t="s">
        <v>8900</v>
      </c>
      <c r="B2124" s="36" t="s">
        <v>8901</v>
      </c>
      <c r="C2124" s="36" t="s">
        <v>1863</v>
      </c>
      <c r="D2124" s="36" t="s">
        <v>8902</v>
      </c>
      <c r="E2124" s="36"/>
      <c r="F2124" s="36"/>
    </row>
    <row r="2125" ht="15.75" customHeight="1">
      <c r="A2125" s="36" t="s">
        <v>8903</v>
      </c>
      <c r="B2125" s="36" t="s">
        <v>8904</v>
      </c>
      <c r="C2125" s="36" t="s">
        <v>1863</v>
      </c>
      <c r="D2125" s="36" t="s">
        <v>8905</v>
      </c>
      <c r="E2125" s="36" t="s">
        <v>8906</v>
      </c>
      <c r="F2125" s="36"/>
    </row>
    <row r="2126" ht="15.75" customHeight="1">
      <c r="A2126" s="36" t="s">
        <v>8907</v>
      </c>
      <c r="B2126" s="36" t="s">
        <v>8908</v>
      </c>
      <c r="C2126" s="36" t="s">
        <v>1863</v>
      </c>
      <c r="D2126" s="36"/>
      <c r="E2126" s="36" t="s">
        <v>8909</v>
      </c>
      <c r="F2126" s="36"/>
    </row>
    <row r="2127" ht="15.75" customHeight="1">
      <c r="A2127" s="36" t="s">
        <v>8910</v>
      </c>
      <c r="B2127" s="36" t="s">
        <v>8911</v>
      </c>
      <c r="C2127" s="36" t="s">
        <v>1863</v>
      </c>
      <c r="D2127" s="36"/>
      <c r="E2127" s="36" t="s">
        <v>8912</v>
      </c>
      <c r="F2127" s="36"/>
    </row>
    <row r="2128" ht="15.75" customHeight="1">
      <c r="A2128" s="36" t="s">
        <v>8913</v>
      </c>
      <c r="B2128" s="36" t="s">
        <v>8914</v>
      </c>
      <c r="C2128" s="36" t="s">
        <v>1863</v>
      </c>
      <c r="D2128" s="36" t="s">
        <v>8915</v>
      </c>
      <c r="E2128" s="36" t="s">
        <v>8916</v>
      </c>
      <c r="F2128" s="36"/>
    </row>
    <row r="2129" ht="15.75" customHeight="1">
      <c r="A2129" s="36" t="s">
        <v>8917</v>
      </c>
      <c r="B2129" s="36" t="s">
        <v>8918</v>
      </c>
      <c r="C2129" s="36" t="s">
        <v>1863</v>
      </c>
      <c r="D2129" s="36" t="s">
        <v>8919</v>
      </c>
      <c r="E2129" s="36" t="s">
        <v>8920</v>
      </c>
      <c r="F2129" s="36"/>
    </row>
    <row r="2130" ht="15.75" customHeight="1">
      <c r="A2130" s="36" t="s">
        <v>8921</v>
      </c>
      <c r="B2130" s="36" t="s">
        <v>8922</v>
      </c>
      <c r="C2130" s="36" t="s">
        <v>1863</v>
      </c>
      <c r="D2130" s="36" t="s">
        <v>8923</v>
      </c>
      <c r="E2130" s="36" t="s">
        <v>8924</v>
      </c>
      <c r="F2130" s="36"/>
    </row>
    <row r="2131" ht="15.75" customHeight="1">
      <c r="A2131" s="36" t="s">
        <v>8925</v>
      </c>
      <c r="B2131" s="36" t="s">
        <v>8926</v>
      </c>
      <c r="C2131" s="36" t="s">
        <v>1863</v>
      </c>
      <c r="D2131" s="36" t="s">
        <v>8927</v>
      </c>
      <c r="E2131" s="36" t="s">
        <v>8928</v>
      </c>
      <c r="F2131" s="36"/>
    </row>
    <row r="2132" ht="15.75" customHeight="1">
      <c r="A2132" s="36" t="s">
        <v>8929</v>
      </c>
      <c r="B2132" s="36" t="s">
        <v>8930</v>
      </c>
      <c r="C2132" s="36" t="s">
        <v>1863</v>
      </c>
      <c r="D2132" s="36"/>
      <c r="E2132" s="36" t="s">
        <v>8931</v>
      </c>
      <c r="F2132" s="36"/>
    </row>
    <row r="2133" ht="15.75" customHeight="1">
      <c r="A2133" s="36" t="s">
        <v>8932</v>
      </c>
      <c r="B2133" s="36" t="s">
        <v>8933</v>
      </c>
      <c r="C2133" s="36" t="s">
        <v>1863</v>
      </c>
      <c r="D2133" s="36"/>
      <c r="E2133" s="36" t="s">
        <v>8934</v>
      </c>
      <c r="F2133" s="36"/>
    </row>
    <row r="2134" ht="15.75" customHeight="1">
      <c r="A2134" s="36" t="s">
        <v>8935</v>
      </c>
      <c r="B2134" s="36" t="s">
        <v>8936</v>
      </c>
      <c r="C2134" s="36" t="s">
        <v>1863</v>
      </c>
      <c r="D2134" s="36" t="s">
        <v>8937</v>
      </c>
      <c r="E2134" s="36" t="s">
        <v>8938</v>
      </c>
      <c r="F2134" s="36"/>
    </row>
    <row r="2135" ht="15.75" customHeight="1">
      <c r="A2135" s="36" t="s">
        <v>8939</v>
      </c>
      <c r="B2135" s="36" t="s">
        <v>8940</v>
      </c>
      <c r="C2135" s="36" t="s">
        <v>1863</v>
      </c>
      <c r="D2135" s="36" t="s">
        <v>8941</v>
      </c>
      <c r="E2135" s="36" t="s">
        <v>8942</v>
      </c>
      <c r="F2135" s="36"/>
    </row>
    <row r="2136" ht="15.75" customHeight="1">
      <c r="A2136" s="36" t="s">
        <v>8943</v>
      </c>
      <c r="B2136" s="36" t="s">
        <v>8944</v>
      </c>
      <c r="C2136" s="36" t="s">
        <v>1863</v>
      </c>
      <c r="D2136" s="36" t="s">
        <v>8945</v>
      </c>
      <c r="E2136" s="36" t="s">
        <v>8946</v>
      </c>
      <c r="F2136" s="36"/>
    </row>
    <row r="2137" ht="15.75" customHeight="1">
      <c r="A2137" s="36" t="s">
        <v>8947</v>
      </c>
      <c r="B2137" s="36" t="s">
        <v>8948</v>
      </c>
      <c r="C2137" s="36" t="s">
        <v>1863</v>
      </c>
      <c r="D2137" s="36" t="s">
        <v>8949</v>
      </c>
      <c r="E2137" s="36"/>
      <c r="F2137" s="36"/>
    </row>
    <row r="2138" ht="15.75" customHeight="1">
      <c r="A2138" s="36" t="s">
        <v>8950</v>
      </c>
      <c r="B2138" s="36" t="s">
        <v>8951</v>
      </c>
      <c r="C2138" s="36" t="s">
        <v>1863</v>
      </c>
      <c r="D2138" s="36" t="s">
        <v>8952</v>
      </c>
      <c r="E2138" s="36"/>
      <c r="F2138" s="36"/>
    </row>
    <row r="2139" ht="15.75" customHeight="1">
      <c r="A2139" s="36" t="s">
        <v>8953</v>
      </c>
      <c r="B2139" s="36" t="s">
        <v>8954</v>
      </c>
      <c r="C2139" s="36" t="s">
        <v>1863</v>
      </c>
      <c r="D2139" s="36" t="s">
        <v>8955</v>
      </c>
      <c r="E2139" s="36"/>
      <c r="F2139" s="36"/>
    </row>
    <row r="2140" ht="15.75" customHeight="1">
      <c r="A2140" s="36" t="s">
        <v>8956</v>
      </c>
      <c r="B2140" s="36" t="s">
        <v>8957</v>
      </c>
      <c r="C2140" s="36" t="s">
        <v>1863</v>
      </c>
      <c r="D2140" s="36" t="s">
        <v>8958</v>
      </c>
      <c r="E2140" s="36"/>
      <c r="F2140" s="36"/>
    </row>
    <row r="2141" ht="15.75" customHeight="1">
      <c r="A2141" s="36" t="s">
        <v>8959</v>
      </c>
      <c r="B2141" s="36" t="s">
        <v>8960</v>
      </c>
      <c r="C2141" s="36" t="s">
        <v>1863</v>
      </c>
      <c r="D2141" s="36" t="s">
        <v>8961</v>
      </c>
      <c r="E2141" s="36"/>
      <c r="F2141" s="36"/>
    </row>
    <row r="2142" ht="15.75" customHeight="1">
      <c r="A2142" s="36" t="s">
        <v>8962</v>
      </c>
      <c r="B2142" s="36" t="s">
        <v>8963</v>
      </c>
      <c r="C2142" s="36" t="s">
        <v>1863</v>
      </c>
      <c r="D2142" s="36" t="s">
        <v>8964</v>
      </c>
      <c r="E2142" s="36"/>
      <c r="F2142" s="36"/>
    </row>
    <row r="2143" ht="15.75" customHeight="1">
      <c r="A2143" s="36" t="s">
        <v>8965</v>
      </c>
      <c r="B2143" s="36" t="s">
        <v>8966</v>
      </c>
      <c r="C2143" s="36" t="s">
        <v>1863</v>
      </c>
      <c r="D2143" s="36" t="s">
        <v>8967</v>
      </c>
      <c r="E2143" s="36"/>
      <c r="F2143" s="36"/>
    </row>
    <row r="2144" ht="15.75" customHeight="1">
      <c r="A2144" s="36" t="s">
        <v>8968</v>
      </c>
      <c r="B2144" s="36" t="s">
        <v>8969</v>
      </c>
      <c r="C2144" s="36" t="s">
        <v>1863</v>
      </c>
      <c r="D2144" s="36" t="s">
        <v>8970</v>
      </c>
      <c r="E2144" s="36"/>
      <c r="F2144" s="36"/>
    </row>
    <row r="2145" ht="15.75" customHeight="1">
      <c r="A2145" s="36" t="s">
        <v>8971</v>
      </c>
      <c r="B2145" s="36" t="s">
        <v>8972</v>
      </c>
      <c r="C2145" s="36" t="s">
        <v>1863</v>
      </c>
      <c r="D2145" s="36" t="s">
        <v>8973</v>
      </c>
      <c r="E2145" s="36"/>
      <c r="F2145" s="36"/>
    </row>
    <row r="2146" ht="15.75" customHeight="1">
      <c r="A2146" s="36" t="s">
        <v>8974</v>
      </c>
      <c r="B2146" s="36" t="s">
        <v>8975</v>
      </c>
      <c r="C2146" s="36" t="s">
        <v>1863</v>
      </c>
      <c r="D2146" s="36"/>
      <c r="E2146" s="36" t="s">
        <v>8976</v>
      </c>
      <c r="F2146" s="36"/>
    </row>
    <row r="2147" ht="15.75" customHeight="1">
      <c r="A2147" s="36" t="s">
        <v>8977</v>
      </c>
      <c r="B2147" s="36" t="s">
        <v>8978</v>
      </c>
      <c r="C2147" s="36" t="s">
        <v>1863</v>
      </c>
      <c r="D2147" s="36" t="s">
        <v>8979</v>
      </c>
      <c r="E2147" s="36"/>
      <c r="F2147" s="36"/>
    </row>
    <row r="2148" ht="15.75" customHeight="1">
      <c r="A2148" s="36" t="s">
        <v>8980</v>
      </c>
      <c r="B2148" s="36" t="s">
        <v>8981</v>
      </c>
      <c r="C2148" s="36" t="s">
        <v>1863</v>
      </c>
      <c r="D2148" s="36" t="s">
        <v>3840</v>
      </c>
      <c r="E2148" s="36" t="s">
        <v>3841</v>
      </c>
      <c r="F2148" s="36"/>
    </row>
    <row r="2149" ht="15.75" customHeight="1">
      <c r="A2149" s="36" t="s">
        <v>8982</v>
      </c>
      <c r="B2149" s="36" t="s">
        <v>8983</v>
      </c>
      <c r="C2149" s="36" t="s">
        <v>1863</v>
      </c>
      <c r="D2149" s="36" t="s">
        <v>8984</v>
      </c>
      <c r="E2149" s="36"/>
      <c r="F2149" s="36"/>
    </row>
    <row r="2150" ht="15.75" customHeight="1">
      <c r="A2150" s="36" t="s">
        <v>8985</v>
      </c>
      <c r="B2150" s="36" t="s">
        <v>8986</v>
      </c>
      <c r="C2150" s="36" t="s">
        <v>1863</v>
      </c>
      <c r="D2150" s="36" t="s">
        <v>8987</v>
      </c>
      <c r="E2150" s="36"/>
      <c r="F2150" s="36"/>
    </row>
    <row r="2151" ht="15.75" customHeight="1">
      <c r="A2151" s="36" t="s">
        <v>8988</v>
      </c>
      <c r="B2151" s="36" t="s">
        <v>8989</v>
      </c>
      <c r="C2151" s="36" t="s">
        <v>1863</v>
      </c>
      <c r="D2151" s="36" t="s">
        <v>8990</v>
      </c>
      <c r="E2151" s="36"/>
      <c r="F2151" s="36"/>
    </row>
    <row r="2152" ht="15.75" customHeight="1">
      <c r="A2152" s="36" t="s">
        <v>8991</v>
      </c>
      <c r="B2152" s="36" t="s">
        <v>8992</v>
      </c>
      <c r="C2152" s="36" t="s">
        <v>1863</v>
      </c>
      <c r="D2152" s="36" t="s">
        <v>8993</v>
      </c>
      <c r="E2152" s="36"/>
      <c r="F2152" s="36"/>
    </row>
    <row r="2153" ht="15.75" customHeight="1">
      <c r="A2153" s="36" t="s">
        <v>8994</v>
      </c>
      <c r="B2153" s="36" t="s">
        <v>8995</v>
      </c>
      <c r="C2153" s="36" t="s">
        <v>1863</v>
      </c>
      <c r="D2153" s="36" t="s">
        <v>8996</v>
      </c>
      <c r="E2153" s="36"/>
      <c r="F2153" s="36"/>
    </row>
    <row r="2154" ht="15.75" customHeight="1">
      <c r="A2154" s="36" t="s">
        <v>8997</v>
      </c>
      <c r="B2154" s="36" t="s">
        <v>8998</v>
      </c>
      <c r="C2154" s="36" t="s">
        <v>1863</v>
      </c>
      <c r="D2154" s="36" t="s">
        <v>8999</v>
      </c>
      <c r="E2154" s="36" t="s">
        <v>9000</v>
      </c>
      <c r="F2154" s="36"/>
    </row>
    <row r="2155" ht="15.75" customHeight="1">
      <c r="A2155" s="36" t="s">
        <v>9001</v>
      </c>
      <c r="B2155" s="36" t="s">
        <v>9002</v>
      </c>
      <c r="C2155" s="36" t="s">
        <v>1817</v>
      </c>
      <c r="D2155" s="36" t="s">
        <v>9003</v>
      </c>
      <c r="E2155" s="36" t="s">
        <v>9004</v>
      </c>
      <c r="F2155" s="36"/>
    </row>
    <row r="2156" ht="15.75" customHeight="1">
      <c r="A2156" s="36" t="s">
        <v>9005</v>
      </c>
      <c r="B2156" s="36" t="s">
        <v>9006</v>
      </c>
      <c r="C2156" s="36" t="s">
        <v>1863</v>
      </c>
      <c r="D2156" s="36" t="s">
        <v>9007</v>
      </c>
      <c r="E2156" s="36" t="s">
        <v>9008</v>
      </c>
      <c r="F2156" s="36"/>
    </row>
    <row r="2157" ht="15.75" customHeight="1">
      <c r="A2157" s="36" t="s">
        <v>9009</v>
      </c>
      <c r="B2157" s="36" t="s">
        <v>9010</v>
      </c>
      <c r="C2157" s="36" t="s">
        <v>1863</v>
      </c>
      <c r="D2157" s="36" t="s">
        <v>9011</v>
      </c>
      <c r="E2157" s="36" t="s">
        <v>9012</v>
      </c>
      <c r="F2157" s="36"/>
    </row>
    <row r="2158" ht="15.75" customHeight="1">
      <c r="A2158" s="36" t="s">
        <v>9013</v>
      </c>
      <c r="B2158" s="36" t="s">
        <v>9014</v>
      </c>
      <c r="C2158" s="36" t="s">
        <v>1863</v>
      </c>
      <c r="D2158" s="36"/>
      <c r="E2158" s="36" t="s">
        <v>9015</v>
      </c>
      <c r="F2158" s="36"/>
    </row>
    <row r="2159" ht="15.75" customHeight="1">
      <c r="A2159" s="36" t="s">
        <v>9016</v>
      </c>
      <c r="B2159" s="36" t="s">
        <v>9017</v>
      </c>
      <c r="C2159" s="36" t="s">
        <v>1863</v>
      </c>
      <c r="D2159" s="36"/>
      <c r="E2159" s="36"/>
      <c r="F2159" s="36"/>
    </row>
    <row r="2160" ht="15.75" customHeight="1">
      <c r="A2160" s="36" t="s">
        <v>9018</v>
      </c>
      <c r="B2160" s="36" t="s">
        <v>9019</v>
      </c>
      <c r="C2160" s="36" t="s">
        <v>1863</v>
      </c>
      <c r="D2160" s="36"/>
      <c r="E2160" s="36"/>
      <c r="F2160" s="36"/>
    </row>
    <row r="2161" ht="15.75" customHeight="1">
      <c r="A2161" s="36" t="s">
        <v>9020</v>
      </c>
      <c r="B2161" s="36" t="s">
        <v>9021</v>
      </c>
      <c r="C2161" s="36" t="s">
        <v>1863</v>
      </c>
      <c r="D2161" s="36"/>
      <c r="E2161" s="36"/>
      <c r="F2161" s="36"/>
    </row>
    <row r="2162" ht="15.75" customHeight="1">
      <c r="A2162" s="36" t="s">
        <v>9022</v>
      </c>
      <c r="B2162" s="36" t="s">
        <v>9023</v>
      </c>
      <c r="C2162" s="36" t="s">
        <v>1863</v>
      </c>
      <c r="D2162" s="36"/>
      <c r="E2162" s="36"/>
      <c r="F2162" s="36"/>
    </row>
    <row r="2163" ht="15.75" customHeight="1">
      <c r="A2163" s="36" t="s">
        <v>9024</v>
      </c>
      <c r="B2163" s="36" t="s">
        <v>9025</v>
      </c>
      <c r="C2163" s="36" t="s">
        <v>1863</v>
      </c>
      <c r="D2163" s="36"/>
      <c r="E2163" s="36"/>
      <c r="F2163" s="36"/>
    </row>
    <row r="2164" ht="15.75" customHeight="1">
      <c r="A2164" s="36" t="s">
        <v>9026</v>
      </c>
      <c r="B2164" s="36" t="s">
        <v>9027</v>
      </c>
      <c r="C2164" s="36" t="s">
        <v>1863</v>
      </c>
      <c r="D2164" s="36" t="s">
        <v>9028</v>
      </c>
      <c r="E2164" s="36" t="s">
        <v>9029</v>
      </c>
      <c r="F2164" s="36"/>
    </row>
    <row r="2165" ht="15.75" customHeight="1">
      <c r="A2165" s="36" t="s">
        <v>9030</v>
      </c>
      <c r="B2165" s="36" t="s">
        <v>9031</v>
      </c>
      <c r="C2165" s="36" t="s">
        <v>1863</v>
      </c>
      <c r="D2165" s="36"/>
      <c r="E2165" s="36" t="s">
        <v>9032</v>
      </c>
      <c r="F2165" s="36"/>
    </row>
    <row r="2166" ht="15.75" customHeight="1">
      <c r="A2166" s="36" t="s">
        <v>9033</v>
      </c>
      <c r="B2166" s="36" t="s">
        <v>9034</v>
      </c>
      <c r="C2166" s="36" t="s">
        <v>1863</v>
      </c>
      <c r="D2166" s="36" t="s">
        <v>9035</v>
      </c>
      <c r="E2166" s="36" t="s">
        <v>9036</v>
      </c>
      <c r="F2166" s="36"/>
    </row>
    <row r="2167" ht="15.75" customHeight="1">
      <c r="A2167" s="36" t="s">
        <v>9037</v>
      </c>
      <c r="B2167" s="36" t="s">
        <v>9038</v>
      </c>
      <c r="C2167" s="36" t="s">
        <v>1863</v>
      </c>
      <c r="D2167" s="36" t="s">
        <v>9039</v>
      </c>
      <c r="E2167" s="36"/>
      <c r="F2167" s="36"/>
    </row>
    <row r="2168" ht="15.75" customHeight="1">
      <c r="A2168" s="36" t="s">
        <v>9040</v>
      </c>
      <c r="B2168" s="36" t="s">
        <v>9041</v>
      </c>
      <c r="C2168" s="36" t="s">
        <v>1863</v>
      </c>
      <c r="D2168" s="36" t="s">
        <v>9042</v>
      </c>
      <c r="E2168" s="36"/>
      <c r="F2168" s="36"/>
    </row>
    <row r="2169" ht="15.75" customHeight="1">
      <c r="A2169" s="36" t="s">
        <v>9043</v>
      </c>
      <c r="B2169" s="36" t="s">
        <v>9044</v>
      </c>
      <c r="C2169" s="36" t="s">
        <v>1863</v>
      </c>
      <c r="D2169" s="36" t="s">
        <v>9045</v>
      </c>
      <c r="E2169" s="36"/>
      <c r="F2169" s="36"/>
    </row>
    <row r="2170" ht="15.75" customHeight="1">
      <c r="A2170" s="36" t="s">
        <v>9046</v>
      </c>
      <c r="B2170" s="36" t="s">
        <v>9047</v>
      </c>
      <c r="C2170" s="36" t="s">
        <v>1863</v>
      </c>
      <c r="D2170" s="36" t="s">
        <v>9048</v>
      </c>
      <c r="E2170" s="36"/>
      <c r="F2170" s="36"/>
    </row>
    <row r="2171" ht="15.75" customHeight="1">
      <c r="A2171" s="36" t="s">
        <v>9049</v>
      </c>
      <c r="B2171" s="36" t="s">
        <v>9050</v>
      </c>
      <c r="C2171" s="36" t="s">
        <v>1863</v>
      </c>
      <c r="D2171" s="36" t="s">
        <v>9051</v>
      </c>
      <c r="E2171" s="36"/>
      <c r="F2171" s="36"/>
    </row>
    <row r="2172" ht="15.75" customHeight="1">
      <c r="A2172" s="36" t="s">
        <v>9052</v>
      </c>
      <c r="B2172" s="36" t="s">
        <v>9053</v>
      </c>
      <c r="C2172" s="36" t="s">
        <v>1863</v>
      </c>
      <c r="D2172" s="36" t="s">
        <v>9054</v>
      </c>
      <c r="E2172" s="36"/>
      <c r="F2172" s="36"/>
    </row>
    <row r="2173" ht="15.75" customHeight="1">
      <c r="A2173" s="36" t="s">
        <v>9055</v>
      </c>
      <c r="B2173" s="36" t="s">
        <v>9056</v>
      </c>
      <c r="C2173" s="36" t="s">
        <v>1863</v>
      </c>
      <c r="D2173" s="36" t="s">
        <v>9057</v>
      </c>
      <c r="E2173" s="36"/>
      <c r="F2173" s="36"/>
    </row>
    <row r="2174" ht="15.75" customHeight="1">
      <c r="A2174" s="36" t="s">
        <v>9058</v>
      </c>
      <c r="B2174" s="36" t="s">
        <v>9059</v>
      </c>
      <c r="C2174" s="36" t="s">
        <v>1863</v>
      </c>
      <c r="D2174" s="36" t="s">
        <v>9060</v>
      </c>
      <c r="E2174" s="36"/>
      <c r="F2174" s="36"/>
    </row>
    <row r="2175" ht="15.75" customHeight="1">
      <c r="A2175" s="36" t="s">
        <v>9061</v>
      </c>
      <c r="B2175" s="36" t="s">
        <v>9062</v>
      </c>
      <c r="C2175" s="36" t="s">
        <v>1863</v>
      </c>
      <c r="D2175" s="36" t="s">
        <v>9063</v>
      </c>
      <c r="E2175" s="36"/>
      <c r="F2175" s="36"/>
    </row>
    <row r="2176" ht="15.75" customHeight="1">
      <c r="A2176" s="36" t="s">
        <v>9064</v>
      </c>
      <c r="B2176" s="36" t="s">
        <v>9065</v>
      </c>
      <c r="C2176" s="36" t="s">
        <v>1863</v>
      </c>
      <c r="D2176" s="36" t="s">
        <v>9066</v>
      </c>
      <c r="E2176" s="36" t="s">
        <v>9067</v>
      </c>
      <c r="F2176" s="36"/>
    </row>
    <row r="2177" ht="15.75" customHeight="1">
      <c r="A2177" s="36" t="s">
        <v>9068</v>
      </c>
      <c r="B2177" s="36" t="s">
        <v>9069</v>
      </c>
      <c r="C2177" s="36" t="s">
        <v>1863</v>
      </c>
      <c r="D2177" s="36" t="s">
        <v>9070</v>
      </c>
      <c r="E2177" s="36"/>
      <c r="F2177" s="36"/>
    </row>
    <row r="2178" ht="15.75" customHeight="1">
      <c r="A2178" s="36" t="s">
        <v>9071</v>
      </c>
      <c r="B2178" s="36" t="s">
        <v>9072</v>
      </c>
      <c r="C2178" s="36" t="s">
        <v>1863</v>
      </c>
      <c r="D2178" s="36" t="s">
        <v>9073</v>
      </c>
      <c r="E2178" s="36" t="s">
        <v>9074</v>
      </c>
      <c r="F2178" s="36"/>
    </row>
    <row r="2179" ht="15.75" customHeight="1">
      <c r="A2179" s="36" t="s">
        <v>9075</v>
      </c>
      <c r="B2179" s="36" t="s">
        <v>9076</v>
      </c>
      <c r="C2179" s="36" t="s">
        <v>1863</v>
      </c>
      <c r="D2179" s="36" t="s">
        <v>9077</v>
      </c>
      <c r="E2179" s="36" t="s">
        <v>9078</v>
      </c>
      <c r="F2179" s="36"/>
    </row>
    <row r="2180" ht="15.75" customHeight="1">
      <c r="A2180" s="36" t="s">
        <v>9079</v>
      </c>
      <c r="B2180" s="36" t="s">
        <v>9080</v>
      </c>
      <c r="C2180" s="36" t="s">
        <v>1863</v>
      </c>
      <c r="D2180" s="36" t="s">
        <v>9081</v>
      </c>
      <c r="E2180" s="36"/>
      <c r="F2180" s="36"/>
    </row>
    <row r="2181" ht="15.75" customHeight="1">
      <c r="A2181" s="36" t="s">
        <v>9082</v>
      </c>
      <c r="B2181" s="36" t="s">
        <v>9083</v>
      </c>
      <c r="C2181" s="36" t="s">
        <v>1863</v>
      </c>
      <c r="D2181" s="36" t="s">
        <v>9084</v>
      </c>
      <c r="E2181" s="36" t="s">
        <v>9085</v>
      </c>
      <c r="F2181" s="36"/>
    </row>
    <row r="2182" ht="15.75" customHeight="1">
      <c r="A2182" s="36" t="s">
        <v>9086</v>
      </c>
      <c r="B2182" s="36" t="s">
        <v>9087</v>
      </c>
      <c r="C2182" s="36" t="s">
        <v>1863</v>
      </c>
      <c r="D2182" s="36" t="s">
        <v>9088</v>
      </c>
      <c r="E2182" s="36" t="s">
        <v>9089</v>
      </c>
      <c r="F2182" s="36"/>
    </row>
    <row r="2183" ht="15.75" customHeight="1">
      <c r="A2183" s="36" t="s">
        <v>9090</v>
      </c>
      <c r="B2183" s="36" t="s">
        <v>9091</v>
      </c>
      <c r="C2183" s="36" t="s">
        <v>1863</v>
      </c>
      <c r="D2183" s="36" t="s">
        <v>9092</v>
      </c>
      <c r="E2183" s="36" t="s">
        <v>9093</v>
      </c>
      <c r="F2183" s="36"/>
    </row>
    <row r="2184" ht="15.75" customHeight="1">
      <c r="A2184" s="36" t="s">
        <v>9094</v>
      </c>
      <c r="B2184" s="36" t="s">
        <v>9095</v>
      </c>
      <c r="C2184" s="36" t="s">
        <v>1863</v>
      </c>
      <c r="D2184" s="36"/>
      <c r="E2184" s="36" t="s">
        <v>9096</v>
      </c>
      <c r="F2184" s="36"/>
    </row>
    <row r="2185" ht="15.75" customHeight="1">
      <c r="A2185" s="36" t="s">
        <v>9097</v>
      </c>
      <c r="B2185" s="36" t="s">
        <v>9098</v>
      </c>
      <c r="C2185" s="36" t="s">
        <v>1863</v>
      </c>
      <c r="D2185" s="36" t="s">
        <v>9099</v>
      </c>
      <c r="E2185" s="36"/>
      <c r="F2185" s="36"/>
    </row>
    <row r="2186" ht="15.75" customHeight="1">
      <c r="A2186" s="36" t="s">
        <v>9100</v>
      </c>
      <c r="B2186" s="36" t="s">
        <v>9101</v>
      </c>
      <c r="C2186" s="36" t="s">
        <v>1863</v>
      </c>
      <c r="D2186" s="36" t="s">
        <v>9102</v>
      </c>
      <c r="E2186" s="36"/>
      <c r="F2186" s="36"/>
    </row>
    <row r="2187" ht="15.75" customHeight="1">
      <c r="A2187" s="36" t="s">
        <v>9103</v>
      </c>
      <c r="B2187" s="36" t="s">
        <v>9104</v>
      </c>
      <c r="C2187" s="36" t="s">
        <v>1863</v>
      </c>
      <c r="D2187" s="36" t="s">
        <v>9105</v>
      </c>
      <c r="E2187" s="36" t="s">
        <v>9106</v>
      </c>
      <c r="F2187" s="36"/>
    </row>
    <row r="2188" ht="15.75" customHeight="1">
      <c r="A2188" s="36" t="s">
        <v>9107</v>
      </c>
      <c r="B2188" s="36" t="s">
        <v>9108</v>
      </c>
      <c r="C2188" s="36" t="s">
        <v>1863</v>
      </c>
      <c r="D2188" s="36" t="s">
        <v>9109</v>
      </c>
      <c r="E2188" s="36"/>
      <c r="F2188" s="36"/>
    </row>
    <row r="2189" ht="15.75" customHeight="1">
      <c r="A2189" s="36" t="s">
        <v>9110</v>
      </c>
      <c r="B2189" s="36" t="s">
        <v>9111</v>
      </c>
      <c r="C2189" s="36" t="s">
        <v>1863</v>
      </c>
      <c r="D2189" s="36" t="s">
        <v>9112</v>
      </c>
      <c r="E2189" s="36" t="s">
        <v>9113</v>
      </c>
      <c r="F2189" s="36"/>
    </row>
    <row r="2190" ht="15.75" customHeight="1">
      <c r="A2190" s="36" t="s">
        <v>9114</v>
      </c>
      <c r="B2190" s="36" t="s">
        <v>9115</v>
      </c>
      <c r="C2190" s="36" t="s">
        <v>1863</v>
      </c>
      <c r="D2190" s="36" t="s">
        <v>9116</v>
      </c>
      <c r="E2190" s="36" t="s">
        <v>9117</v>
      </c>
      <c r="F2190" s="36"/>
    </row>
    <row r="2191" ht="15.75" customHeight="1">
      <c r="A2191" s="36" t="s">
        <v>9118</v>
      </c>
      <c r="B2191" s="36" t="s">
        <v>9119</v>
      </c>
      <c r="C2191" s="36" t="s">
        <v>1863</v>
      </c>
      <c r="D2191" s="36" t="s">
        <v>9120</v>
      </c>
      <c r="E2191" s="36"/>
      <c r="F2191" s="36"/>
    </row>
    <row r="2192" ht="15.75" customHeight="1">
      <c r="A2192" s="36" t="s">
        <v>9121</v>
      </c>
      <c r="B2192" s="36" t="s">
        <v>9122</v>
      </c>
      <c r="C2192" s="36" t="s">
        <v>1863</v>
      </c>
      <c r="D2192" s="36"/>
      <c r="E2192" s="36" t="s">
        <v>9123</v>
      </c>
      <c r="F2192" s="36"/>
    </row>
    <row r="2193" ht="15.75" customHeight="1">
      <c r="A2193" s="36" t="s">
        <v>9124</v>
      </c>
      <c r="B2193" s="36" t="s">
        <v>9125</v>
      </c>
      <c r="C2193" s="36" t="s">
        <v>1863</v>
      </c>
      <c r="D2193" s="36" t="s">
        <v>9126</v>
      </c>
      <c r="E2193" s="36" t="s">
        <v>9127</v>
      </c>
      <c r="F2193" s="36"/>
    </row>
    <row r="2194" ht="15.75" customHeight="1">
      <c r="A2194" s="36" t="s">
        <v>9128</v>
      </c>
      <c r="B2194" s="36" t="s">
        <v>9129</v>
      </c>
      <c r="C2194" s="36" t="s">
        <v>1863</v>
      </c>
      <c r="D2194" s="36"/>
      <c r="E2194" s="36" t="s">
        <v>9130</v>
      </c>
      <c r="F2194" s="36"/>
    </row>
    <row r="2195" ht="15.75" customHeight="1">
      <c r="A2195" s="36" t="s">
        <v>9131</v>
      </c>
      <c r="B2195" s="36" t="s">
        <v>9132</v>
      </c>
      <c r="C2195" s="36" t="s">
        <v>1863</v>
      </c>
      <c r="D2195" s="36"/>
      <c r="E2195" s="36" t="s">
        <v>9133</v>
      </c>
      <c r="F2195" s="36"/>
    </row>
    <row r="2196" ht="15.75" customHeight="1">
      <c r="A2196" s="36" t="s">
        <v>9134</v>
      </c>
      <c r="B2196" s="36" t="s">
        <v>9135</v>
      </c>
      <c r="C2196" s="36" t="s">
        <v>1863</v>
      </c>
      <c r="D2196" s="36" t="s">
        <v>9136</v>
      </c>
      <c r="E2196" s="36" t="s">
        <v>9137</v>
      </c>
      <c r="F2196" s="36"/>
    </row>
    <row r="2197" ht="15.75" customHeight="1">
      <c r="A2197" s="36" t="s">
        <v>9138</v>
      </c>
      <c r="B2197" s="36" t="s">
        <v>9139</v>
      </c>
      <c r="C2197" s="36" t="s">
        <v>1863</v>
      </c>
      <c r="D2197" s="36" t="s">
        <v>9140</v>
      </c>
      <c r="E2197" s="36" t="s">
        <v>9141</v>
      </c>
      <c r="F2197" s="36"/>
    </row>
    <row r="2198" ht="15.75" customHeight="1">
      <c r="A2198" s="36" t="s">
        <v>9142</v>
      </c>
      <c r="B2198" s="36" t="s">
        <v>9143</v>
      </c>
      <c r="C2198" s="36" t="s">
        <v>1863</v>
      </c>
      <c r="D2198" s="36" t="s">
        <v>9144</v>
      </c>
      <c r="E2198" s="36"/>
      <c r="F2198" s="36"/>
    </row>
    <row r="2199" ht="15.75" customHeight="1">
      <c r="A2199" s="36" t="s">
        <v>9145</v>
      </c>
      <c r="B2199" s="36" t="s">
        <v>9146</v>
      </c>
      <c r="C2199" s="36" t="s">
        <v>1863</v>
      </c>
      <c r="D2199" s="36" t="s">
        <v>9147</v>
      </c>
      <c r="E2199" s="36" t="s">
        <v>9148</v>
      </c>
      <c r="F2199" s="36"/>
    </row>
    <row r="2200" ht="15.75" customHeight="1">
      <c r="A2200" s="36" t="s">
        <v>9149</v>
      </c>
      <c r="B2200" s="36" t="s">
        <v>9150</v>
      </c>
      <c r="C2200" s="36" t="s">
        <v>1863</v>
      </c>
      <c r="D2200" s="36" t="s">
        <v>9151</v>
      </c>
      <c r="E2200" s="36" t="s">
        <v>9152</v>
      </c>
      <c r="F2200" s="36"/>
    </row>
    <row r="2201" ht="15.75" customHeight="1">
      <c r="A2201" s="36" t="s">
        <v>9153</v>
      </c>
      <c r="B2201" s="36" t="s">
        <v>9154</v>
      </c>
      <c r="C2201" s="36" t="s">
        <v>1863</v>
      </c>
      <c r="D2201" s="36"/>
      <c r="E2201" s="36" t="s">
        <v>9155</v>
      </c>
      <c r="F2201" s="36"/>
    </row>
    <row r="2202" ht="15.75" customHeight="1">
      <c r="A2202" s="36" t="s">
        <v>9156</v>
      </c>
      <c r="B2202" s="36" t="s">
        <v>9157</v>
      </c>
      <c r="C2202" s="36" t="s">
        <v>1863</v>
      </c>
      <c r="D2202" s="36"/>
      <c r="E2202" s="36" t="s">
        <v>9158</v>
      </c>
      <c r="F2202" s="36"/>
    </row>
    <row r="2203" ht="15.75" customHeight="1">
      <c r="A2203" s="36" t="s">
        <v>9159</v>
      </c>
      <c r="B2203" s="36" t="s">
        <v>9160</v>
      </c>
      <c r="C2203" s="36" t="s">
        <v>1863</v>
      </c>
      <c r="D2203" s="36" t="s">
        <v>9161</v>
      </c>
      <c r="E2203" s="36" t="s">
        <v>9162</v>
      </c>
      <c r="F2203" s="36"/>
    </row>
    <row r="2204" ht="15.75" customHeight="1">
      <c r="A2204" s="36" t="s">
        <v>9163</v>
      </c>
      <c r="B2204" s="36" t="s">
        <v>9164</v>
      </c>
      <c r="C2204" s="36" t="s">
        <v>1863</v>
      </c>
      <c r="D2204" s="36"/>
      <c r="E2204" s="36" t="s">
        <v>9165</v>
      </c>
      <c r="F2204" s="36"/>
    </row>
    <row r="2205" ht="15.75" customHeight="1">
      <c r="A2205" s="36" t="s">
        <v>9166</v>
      </c>
      <c r="B2205" s="36" t="s">
        <v>9167</v>
      </c>
      <c r="C2205" s="36" t="s">
        <v>1863</v>
      </c>
      <c r="D2205" s="36"/>
      <c r="E2205" s="36" t="s">
        <v>9168</v>
      </c>
      <c r="F2205" s="36"/>
    </row>
    <row r="2206" ht="15.75" customHeight="1">
      <c r="A2206" s="36" t="s">
        <v>9169</v>
      </c>
      <c r="B2206" s="36" t="s">
        <v>9170</v>
      </c>
      <c r="C2206" s="36" t="s">
        <v>1863</v>
      </c>
      <c r="D2206" s="36" t="s">
        <v>9171</v>
      </c>
      <c r="E2206" s="36" t="s">
        <v>9172</v>
      </c>
      <c r="F2206" s="36"/>
    </row>
    <row r="2207" ht="15.75" customHeight="1">
      <c r="A2207" s="36" t="s">
        <v>9173</v>
      </c>
      <c r="B2207" s="36" t="s">
        <v>9174</v>
      </c>
      <c r="C2207" s="36" t="s">
        <v>1863</v>
      </c>
      <c r="D2207" s="36" t="s">
        <v>9175</v>
      </c>
      <c r="E2207" s="36" t="s">
        <v>9176</v>
      </c>
      <c r="F2207" s="36"/>
    </row>
    <row r="2208" ht="15.75" customHeight="1">
      <c r="A2208" s="36" t="s">
        <v>9177</v>
      </c>
      <c r="B2208" s="36" t="s">
        <v>9178</v>
      </c>
      <c r="C2208" s="36" t="s">
        <v>1863</v>
      </c>
      <c r="D2208" s="36" t="s">
        <v>9179</v>
      </c>
      <c r="E2208" s="36" t="s">
        <v>9180</v>
      </c>
      <c r="F2208" s="36"/>
    </row>
    <row r="2209" ht="15.75" customHeight="1">
      <c r="A2209" s="36" t="s">
        <v>9181</v>
      </c>
      <c r="B2209" s="36" t="s">
        <v>9182</v>
      </c>
      <c r="C2209" s="36" t="s">
        <v>1863</v>
      </c>
      <c r="D2209" s="36" t="s">
        <v>9183</v>
      </c>
      <c r="E2209" s="36" t="s">
        <v>9184</v>
      </c>
      <c r="F2209" s="36"/>
    </row>
    <row r="2210" ht="15.75" customHeight="1">
      <c r="A2210" s="36" t="s">
        <v>9185</v>
      </c>
      <c r="B2210" s="36" t="s">
        <v>9186</v>
      </c>
      <c r="C2210" s="36" t="s">
        <v>1863</v>
      </c>
      <c r="D2210" s="36" t="s">
        <v>9187</v>
      </c>
      <c r="E2210" s="36" t="s">
        <v>9188</v>
      </c>
      <c r="F2210" s="36"/>
    </row>
    <row r="2211" ht="15.75" customHeight="1">
      <c r="A2211" s="36" t="s">
        <v>9189</v>
      </c>
      <c r="B2211" s="36" t="s">
        <v>9190</v>
      </c>
      <c r="C2211" s="36" t="s">
        <v>1863</v>
      </c>
      <c r="D2211" s="36" t="s">
        <v>9191</v>
      </c>
      <c r="E2211" s="36" t="s">
        <v>9192</v>
      </c>
      <c r="F2211" s="36"/>
    </row>
    <row r="2212" ht="15.75" customHeight="1">
      <c r="A2212" s="36" t="s">
        <v>9193</v>
      </c>
      <c r="B2212" s="36" t="s">
        <v>9194</v>
      </c>
      <c r="C2212" s="36" t="s">
        <v>1863</v>
      </c>
      <c r="D2212" s="36" t="s">
        <v>9195</v>
      </c>
      <c r="E2212" s="36" t="s">
        <v>9196</v>
      </c>
      <c r="F2212" s="36"/>
    </row>
    <row r="2213" ht="15.75" customHeight="1">
      <c r="A2213" s="36" t="s">
        <v>9197</v>
      </c>
      <c r="B2213" s="36" t="s">
        <v>9198</v>
      </c>
      <c r="C2213" s="36" t="s">
        <v>1863</v>
      </c>
      <c r="D2213" s="36"/>
      <c r="E2213" s="36" t="s">
        <v>9199</v>
      </c>
      <c r="F2213" s="36"/>
    </row>
    <row r="2214" ht="15.75" customHeight="1">
      <c r="A2214" s="36" t="s">
        <v>9200</v>
      </c>
      <c r="B2214" s="36" t="s">
        <v>9201</v>
      </c>
      <c r="C2214" s="36" t="s">
        <v>1863</v>
      </c>
      <c r="D2214" s="36" t="s">
        <v>9202</v>
      </c>
      <c r="E2214" s="36" t="s">
        <v>9203</v>
      </c>
      <c r="F2214" s="36"/>
    </row>
    <row r="2215" ht="15.75" customHeight="1">
      <c r="A2215" s="36" t="s">
        <v>9204</v>
      </c>
      <c r="B2215" s="36" t="s">
        <v>9205</v>
      </c>
      <c r="C2215" s="36" t="s">
        <v>1863</v>
      </c>
      <c r="D2215" s="36" t="s">
        <v>9206</v>
      </c>
      <c r="E2215" s="36"/>
      <c r="F2215" s="36"/>
    </row>
    <row r="2216" ht="15.75" customHeight="1">
      <c r="A2216" s="36" t="s">
        <v>9207</v>
      </c>
      <c r="B2216" s="36" t="s">
        <v>9208</v>
      </c>
      <c r="C2216" s="36" t="s">
        <v>1863</v>
      </c>
      <c r="D2216" s="36"/>
      <c r="E2216" s="36" t="s">
        <v>9209</v>
      </c>
      <c r="F2216" s="36"/>
    </row>
    <row r="2217" ht="15.75" customHeight="1">
      <c r="A2217" s="36" t="s">
        <v>9210</v>
      </c>
      <c r="B2217" s="36" t="s">
        <v>9211</v>
      </c>
      <c r="C2217" s="36" t="s">
        <v>1863</v>
      </c>
      <c r="D2217" s="36" t="s">
        <v>9212</v>
      </c>
      <c r="E2217" s="36"/>
      <c r="F2217" s="36"/>
    </row>
    <row r="2218" ht="15.75" customHeight="1">
      <c r="A2218" s="36" t="s">
        <v>9213</v>
      </c>
      <c r="B2218" s="36" t="s">
        <v>9214</v>
      </c>
      <c r="C2218" s="36" t="s">
        <v>1863</v>
      </c>
      <c r="D2218" s="36" t="s">
        <v>9215</v>
      </c>
      <c r="E2218" s="36" t="s">
        <v>9216</v>
      </c>
      <c r="F2218" s="36"/>
    </row>
    <row r="2219" ht="15.75" customHeight="1">
      <c r="A2219" s="36" t="s">
        <v>9217</v>
      </c>
      <c r="B2219" s="36" t="s">
        <v>9218</v>
      </c>
      <c r="C2219" s="36" t="s">
        <v>1863</v>
      </c>
      <c r="D2219" s="36" t="s">
        <v>9219</v>
      </c>
      <c r="E2219" s="36" t="s">
        <v>9220</v>
      </c>
      <c r="F2219" s="36"/>
    </row>
    <row r="2220" ht="15.75" customHeight="1">
      <c r="A2220" s="36" t="s">
        <v>9221</v>
      </c>
      <c r="B2220" s="36" t="s">
        <v>9222</v>
      </c>
      <c r="C2220" s="36" t="s">
        <v>1863</v>
      </c>
      <c r="D2220" s="36" t="s">
        <v>9223</v>
      </c>
      <c r="E2220" s="36"/>
      <c r="F2220" s="36"/>
    </row>
    <row r="2221" ht="15.75" customHeight="1">
      <c r="A2221" s="36" t="s">
        <v>9224</v>
      </c>
      <c r="B2221" s="36" t="s">
        <v>9225</v>
      </c>
      <c r="C2221" s="36" t="s">
        <v>1863</v>
      </c>
      <c r="D2221" s="36" t="s">
        <v>9226</v>
      </c>
      <c r="E2221" s="36"/>
      <c r="F2221" s="36"/>
    </row>
    <row r="2222" ht="15.75" customHeight="1">
      <c r="A2222" s="36" t="s">
        <v>9227</v>
      </c>
      <c r="B2222" s="36" t="s">
        <v>9228</v>
      </c>
      <c r="C2222" s="36" t="s">
        <v>1863</v>
      </c>
      <c r="D2222" s="36" t="s">
        <v>9229</v>
      </c>
      <c r="E2222" s="36"/>
      <c r="F2222" s="36"/>
    </row>
    <row r="2223" ht="15.75" customHeight="1">
      <c r="A2223" s="36" t="s">
        <v>9230</v>
      </c>
      <c r="B2223" s="36" t="s">
        <v>9231</v>
      </c>
      <c r="C2223" s="36" t="s">
        <v>1863</v>
      </c>
      <c r="D2223" s="36" t="s">
        <v>9232</v>
      </c>
      <c r="E2223" s="36"/>
      <c r="F2223" s="36"/>
    </row>
    <row r="2224" ht="15.75" customHeight="1">
      <c r="A2224" s="36" t="s">
        <v>9233</v>
      </c>
      <c r="B2224" s="36" t="s">
        <v>9234</v>
      </c>
      <c r="C2224" s="36" t="s">
        <v>1863</v>
      </c>
      <c r="D2224" s="36" t="s">
        <v>9235</v>
      </c>
      <c r="E2224" s="36"/>
      <c r="F2224" s="36"/>
    </row>
    <row r="2225" ht="15.75" customHeight="1">
      <c r="A2225" s="36" t="s">
        <v>9236</v>
      </c>
      <c r="B2225" s="36" t="s">
        <v>9237</v>
      </c>
      <c r="C2225" s="36" t="s">
        <v>1863</v>
      </c>
      <c r="D2225" s="36" t="s">
        <v>9238</v>
      </c>
      <c r="E2225" s="36"/>
      <c r="F2225" s="36"/>
    </row>
    <row r="2226" ht="15.75" customHeight="1">
      <c r="A2226" s="36" t="s">
        <v>9239</v>
      </c>
      <c r="B2226" s="36" t="s">
        <v>9240</v>
      </c>
      <c r="C2226" s="36" t="s">
        <v>1863</v>
      </c>
      <c r="D2226" s="36" t="s">
        <v>9241</v>
      </c>
      <c r="E2226" s="36"/>
      <c r="F2226" s="36"/>
    </row>
    <row r="2227" ht="15.75" customHeight="1">
      <c r="A2227" s="36" t="s">
        <v>9242</v>
      </c>
      <c r="B2227" s="36" t="s">
        <v>9243</v>
      </c>
      <c r="C2227" s="36" t="s">
        <v>1863</v>
      </c>
      <c r="D2227" s="36"/>
      <c r="E2227" s="36" t="s">
        <v>9244</v>
      </c>
      <c r="F2227" s="36"/>
    </row>
    <row r="2228" ht="15.75" customHeight="1">
      <c r="A2228" s="36" t="s">
        <v>9245</v>
      </c>
      <c r="B2228" s="36" t="s">
        <v>9246</v>
      </c>
      <c r="C2228" s="36" t="s">
        <v>1863</v>
      </c>
      <c r="D2228" s="36"/>
      <c r="E2228" s="36" t="s">
        <v>9247</v>
      </c>
      <c r="F2228" s="36"/>
    </row>
    <row r="2229" ht="15.75" customHeight="1">
      <c r="A2229" s="36" t="s">
        <v>9248</v>
      </c>
      <c r="B2229" s="36" t="s">
        <v>9249</v>
      </c>
      <c r="C2229" s="36" t="s">
        <v>1863</v>
      </c>
      <c r="D2229" s="36"/>
      <c r="E2229" s="36" t="s">
        <v>9250</v>
      </c>
      <c r="F2229" s="36"/>
    </row>
    <row r="2230" ht="15.75" customHeight="1">
      <c r="A2230" s="36" t="s">
        <v>9251</v>
      </c>
      <c r="B2230" s="36" t="s">
        <v>9252</v>
      </c>
      <c r="C2230" s="36" t="s">
        <v>1863</v>
      </c>
      <c r="D2230" s="36"/>
      <c r="E2230" s="36" t="s">
        <v>9253</v>
      </c>
      <c r="F2230" s="36"/>
    </row>
    <row r="2231" ht="15.75" customHeight="1">
      <c r="A2231" s="36" t="s">
        <v>9254</v>
      </c>
      <c r="B2231" s="36" t="s">
        <v>9255</v>
      </c>
      <c r="C2231" s="36" t="s">
        <v>1863</v>
      </c>
      <c r="D2231" s="36" t="s">
        <v>9256</v>
      </c>
      <c r="E2231" s="36"/>
      <c r="F2231" s="36"/>
    </row>
    <row r="2232" ht="15.75" customHeight="1">
      <c r="A2232" s="36" t="s">
        <v>9257</v>
      </c>
      <c r="B2232" s="36" t="s">
        <v>9258</v>
      </c>
      <c r="C2232" s="36" t="s">
        <v>1863</v>
      </c>
      <c r="D2232" s="36"/>
      <c r="E2232" s="36" t="s">
        <v>9259</v>
      </c>
      <c r="F2232" s="36"/>
    </row>
    <row r="2233" ht="15.75" customHeight="1">
      <c r="A2233" s="36" t="s">
        <v>9260</v>
      </c>
      <c r="B2233" s="36" t="s">
        <v>9261</v>
      </c>
      <c r="C2233" s="36" t="s">
        <v>1863</v>
      </c>
      <c r="D2233" s="36"/>
      <c r="E2233" s="36" t="s">
        <v>9262</v>
      </c>
      <c r="F2233" s="36"/>
    </row>
    <row r="2234" ht="15.75" customHeight="1">
      <c r="A2234" s="36" t="s">
        <v>9263</v>
      </c>
      <c r="B2234" s="36" t="s">
        <v>9264</v>
      </c>
      <c r="C2234" s="36" t="s">
        <v>1863</v>
      </c>
      <c r="D2234" s="36"/>
      <c r="E2234" s="36" t="s">
        <v>9265</v>
      </c>
      <c r="F2234" s="36"/>
    </row>
    <row r="2235" ht="15.75" customHeight="1">
      <c r="A2235" s="36" t="s">
        <v>9266</v>
      </c>
      <c r="B2235" s="36" t="s">
        <v>9267</v>
      </c>
      <c r="C2235" s="36" t="s">
        <v>1863</v>
      </c>
      <c r="D2235" s="36" t="s">
        <v>9268</v>
      </c>
      <c r="E2235" s="36" t="s">
        <v>9269</v>
      </c>
      <c r="F2235" s="36"/>
    </row>
    <row r="2236" ht="15.75" customHeight="1">
      <c r="A2236" s="36" t="s">
        <v>9270</v>
      </c>
      <c r="B2236" s="36" t="s">
        <v>9271</v>
      </c>
      <c r="C2236" s="36" t="s">
        <v>1863</v>
      </c>
      <c r="D2236" s="36"/>
      <c r="E2236" s="36" t="s">
        <v>9272</v>
      </c>
      <c r="F2236" s="36"/>
    </row>
    <row r="2237" ht="15.75" customHeight="1">
      <c r="A2237" s="36" t="s">
        <v>9273</v>
      </c>
      <c r="B2237" s="36" t="s">
        <v>9274</v>
      </c>
      <c r="C2237" s="36" t="s">
        <v>1863</v>
      </c>
      <c r="D2237" s="36"/>
      <c r="E2237" s="36" t="s">
        <v>9275</v>
      </c>
      <c r="F2237" s="36"/>
    </row>
    <row r="2238" ht="15.75" customHeight="1">
      <c r="A2238" s="36" t="s">
        <v>9276</v>
      </c>
      <c r="B2238" s="36" t="s">
        <v>9277</v>
      </c>
      <c r="C2238" s="36" t="s">
        <v>1863</v>
      </c>
      <c r="D2238" s="36" t="s">
        <v>9278</v>
      </c>
      <c r="E2238" s="36" t="s">
        <v>9279</v>
      </c>
      <c r="F2238" s="36"/>
    </row>
    <row r="2239" ht="15.75" customHeight="1">
      <c r="A2239" s="36" t="s">
        <v>9280</v>
      </c>
      <c r="B2239" s="36" t="s">
        <v>9281</v>
      </c>
      <c r="C2239" s="36" t="s">
        <v>1863</v>
      </c>
      <c r="D2239" s="36"/>
      <c r="E2239" s="36" t="s">
        <v>9282</v>
      </c>
      <c r="F2239" s="36"/>
    </row>
    <row r="2240" ht="15.75" customHeight="1">
      <c r="A2240" s="36" t="s">
        <v>9283</v>
      </c>
      <c r="B2240" s="36" t="s">
        <v>9284</v>
      </c>
      <c r="C2240" s="36" t="s">
        <v>1863</v>
      </c>
      <c r="D2240" s="36" t="s">
        <v>9285</v>
      </c>
      <c r="E2240" s="36" t="s">
        <v>9286</v>
      </c>
      <c r="F2240" s="36"/>
    </row>
    <row r="2241" ht="15.75" customHeight="1">
      <c r="A2241" s="36" t="s">
        <v>9287</v>
      </c>
      <c r="B2241" s="36" t="s">
        <v>9288</v>
      </c>
      <c r="C2241" s="36" t="s">
        <v>1863</v>
      </c>
      <c r="D2241" s="36"/>
      <c r="E2241" s="36" t="s">
        <v>9289</v>
      </c>
      <c r="F2241" s="36"/>
    </row>
    <row r="2242" ht="15.75" customHeight="1">
      <c r="A2242" s="36" t="s">
        <v>9290</v>
      </c>
      <c r="B2242" s="36" t="s">
        <v>9291</v>
      </c>
      <c r="C2242" s="36" t="s">
        <v>1863</v>
      </c>
      <c r="D2242" s="36"/>
      <c r="E2242" s="36" t="s">
        <v>9292</v>
      </c>
      <c r="F2242" s="36"/>
    </row>
    <row r="2243" ht="15.75" customHeight="1">
      <c r="A2243" s="36" t="s">
        <v>9293</v>
      </c>
      <c r="B2243" s="36" t="s">
        <v>9294</v>
      </c>
      <c r="C2243" s="36" t="s">
        <v>1863</v>
      </c>
      <c r="D2243" s="36" t="s">
        <v>9295</v>
      </c>
      <c r="E2243" s="36"/>
      <c r="F2243" s="36"/>
    </row>
    <row r="2244" ht="15.75" customHeight="1">
      <c r="A2244" s="36" t="s">
        <v>9296</v>
      </c>
      <c r="B2244" s="36" t="s">
        <v>9297</v>
      </c>
      <c r="C2244" s="36" t="s">
        <v>1863</v>
      </c>
      <c r="D2244" s="36" t="s">
        <v>9298</v>
      </c>
      <c r="E2244" s="36"/>
      <c r="F2244" s="36"/>
    </row>
    <row r="2245" ht="15.75" customHeight="1">
      <c r="A2245" s="36" t="s">
        <v>9299</v>
      </c>
      <c r="B2245" s="36" t="s">
        <v>9300</v>
      </c>
      <c r="C2245" s="36" t="s">
        <v>1863</v>
      </c>
      <c r="D2245" s="36"/>
      <c r="E2245" s="36" t="s">
        <v>9301</v>
      </c>
      <c r="F2245" s="36"/>
    </row>
    <row r="2246" ht="15.75" customHeight="1">
      <c r="A2246" s="36" t="s">
        <v>9302</v>
      </c>
      <c r="B2246" s="36" t="s">
        <v>9303</v>
      </c>
      <c r="C2246" s="36" t="s">
        <v>1863</v>
      </c>
      <c r="D2246" s="36"/>
      <c r="E2246" s="36" t="s">
        <v>9304</v>
      </c>
      <c r="F2246" s="36"/>
    </row>
    <row r="2247" ht="15.75" customHeight="1">
      <c r="A2247" s="36" t="s">
        <v>9305</v>
      </c>
      <c r="B2247" s="36" t="s">
        <v>9306</v>
      </c>
      <c r="C2247" s="36" t="s">
        <v>1863</v>
      </c>
      <c r="D2247" s="36" t="s">
        <v>9307</v>
      </c>
      <c r="E2247" s="36" t="s">
        <v>9308</v>
      </c>
      <c r="F2247" s="36"/>
    </row>
    <row r="2248" ht="15.75" customHeight="1">
      <c r="A2248" s="36" t="s">
        <v>9309</v>
      </c>
      <c r="B2248" s="36" t="s">
        <v>9310</v>
      </c>
      <c r="C2248" s="36" t="s">
        <v>1863</v>
      </c>
      <c r="D2248" s="36"/>
      <c r="E2248" s="36" t="s">
        <v>9311</v>
      </c>
      <c r="F2248" s="36"/>
    </row>
    <row r="2249" ht="15.75" customHeight="1">
      <c r="A2249" s="36" t="s">
        <v>9312</v>
      </c>
      <c r="B2249" s="36" t="s">
        <v>9313</v>
      </c>
      <c r="C2249" s="36" t="s">
        <v>1863</v>
      </c>
      <c r="D2249" s="36" t="s">
        <v>9314</v>
      </c>
      <c r="E2249" s="36"/>
      <c r="F2249" s="36"/>
    </row>
    <row r="2250" ht="15.75" customHeight="1">
      <c r="A2250" s="36" t="s">
        <v>9315</v>
      </c>
      <c r="B2250" s="36" t="s">
        <v>9316</v>
      </c>
      <c r="C2250" s="36" t="s">
        <v>1863</v>
      </c>
      <c r="D2250" s="36" t="s">
        <v>9317</v>
      </c>
      <c r="E2250" s="36"/>
      <c r="F2250" s="36"/>
    </row>
    <row r="2251" ht="15.75" customHeight="1">
      <c r="A2251" s="36" t="s">
        <v>9318</v>
      </c>
      <c r="B2251" s="36" t="s">
        <v>9319</v>
      </c>
      <c r="C2251" s="36" t="s">
        <v>1863</v>
      </c>
      <c r="D2251" s="36"/>
      <c r="E2251" s="36" t="s">
        <v>9320</v>
      </c>
      <c r="F2251" s="36"/>
    </row>
    <row r="2252" ht="15.75" customHeight="1">
      <c r="A2252" s="36" t="s">
        <v>9321</v>
      </c>
      <c r="B2252" s="36" t="s">
        <v>9322</v>
      </c>
      <c r="C2252" s="36" t="s">
        <v>1863</v>
      </c>
      <c r="D2252" s="36" t="s">
        <v>9323</v>
      </c>
      <c r="E2252" s="36" t="s">
        <v>9324</v>
      </c>
      <c r="F2252" s="36"/>
    </row>
    <row r="2253" ht="15.75" customHeight="1">
      <c r="A2253" s="36" t="s">
        <v>9325</v>
      </c>
      <c r="B2253" s="36" t="s">
        <v>9326</v>
      </c>
      <c r="C2253" s="36" t="s">
        <v>1863</v>
      </c>
      <c r="D2253" s="36"/>
      <c r="E2253" s="36" t="s">
        <v>9327</v>
      </c>
      <c r="F2253" s="36"/>
    </row>
    <row r="2254" ht="15.75" customHeight="1">
      <c r="A2254" s="36" t="s">
        <v>9328</v>
      </c>
      <c r="B2254" s="36" t="s">
        <v>9329</v>
      </c>
      <c r="C2254" s="36" t="s">
        <v>1863</v>
      </c>
      <c r="D2254" s="36" t="s">
        <v>9330</v>
      </c>
      <c r="E2254" s="36"/>
      <c r="F2254" s="36"/>
    </row>
    <row r="2255" ht="15.75" customHeight="1">
      <c r="A2255" s="36" t="s">
        <v>9331</v>
      </c>
      <c r="B2255" s="36" t="s">
        <v>9332</v>
      </c>
      <c r="C2255" s="36" t="s">
        <v>1863</v>
      </c>
      <c r="D2255" s="36" t="s">
        <v>9333</v>
      </c>
      <c r="E2255" s="36"/>
      <c r="F2255" s="36"/>
    </row>
    <row r="2256" ht="15.75" customHeight="1">
      <c r="A2256" s="36" t="s">
        <v>9334</v>
      </c>
      <c r="B2256" s="36" t="s">
        <v>9335</v>
      </c>
      <c r="C2256" s="36" t="s">
        <v>1863</v>
      </c>
      <c r="D2256" s="36" t="s">
        <v>9336</v>
      </c>
      <c r="E2256" s="36"/>
      <c r="F2256" s="36"/>
    </row>
    <row r="2257" ht="15.75" customHeight="1">
      <c r="A2257" s="36" t="s">
        <v>9337</v>
      </c>
      <c r="B2257" s="36" t="s">
        <v>9338</v>
      </c>
      <c r="C2257" s="36" t="s">
        <v>1863</v>
      </c>
      <c r="D2257" s="36" t="s">
        <v>9339</v>
      </c>
      <c r="E2257" s="36"/>
      <c r="F2257" s="36"/>
    </row>
    <row r="2258" ht="15.75" customHeight="1">
      <c r="A2258" s="36" t="s">
        <v>9340</v>
      </c>
      <c r="B2258" s="36" t="s">
        <v>9341</v>
      </c>
      <c r="C2258" s="36" t="s">
        <v>1863</v>
      </c>
      <c r="D2258" s="36"/>
      <c r="E2258" s="36"/>
      <c r="F2258" s="36"/>
    </row>
    <row r="2259" ht="15.75" customHeight="1">
      <c r="A2259" s="36" t="s">
        <v>9342</v>
      </c>
      <c r="B2259" s="36" t="s">
        <v>9343</v>
      </c>
      <c r="C2259" s="36" t="s">
        <v>1863</v>
      </c>
      <c r="D2259" s="36" t="s">
        <v>9344</v>
      </c>
      <c r="E2259" s="36" t="s">
        <v>9345</v>
      </c>
      <c r="F2259" s="36"/>
    </row>
    <row r="2260" ht="15.75" customHeight="1">
      <c r="A2260" s="36" t="s">
        <v>9346</v>
      </c>
      <c r="B2260" s="36" t="s">
        <v>9347</v>
      </c>
      <c r="C2260" s="36" t="s">
        <v>1863</v>
      </c>
      <c r="D2260" s="36" t="s">
        <v>9348</v>
      </c>
      <c r="E2260" s="36" t="s">
        <v>9349</v>
      </c>
      <c r="F2260" s="36"/>
    </row>
    <row r="2261" ht="15.75" customHeight="1">
      <c r="A2261" s="36" t="s">
        <v>9350</v>
      </c>
      <c r="B2261" s="36" t="s">
        <v>9351</v>
      </c>
      <c r="C2261" s="36" t="s">
        <v>1863</v>
      </c>
      <c r="D2261" s="36" t="s">
        <v>9352</v>
      </c>
      <c r="E2261" s="36" t="s">
        <v>9353</v>
      </c>
      <c r="F2261" s="36"/>
    </row>
    <row r="2262" ht="15.75" customHeight="1">
      <c r="A2262" s="36" t="s">
        <v>9354</v>
      </c>
      <c r="B2262" s="36" t="s">
        <v>9355</v>
      </c>
      <c r="C2262" s="36" t="s">
        <v>1863</v>
      </c>
      <c r="D2262" s="36"/>
      <c r="E2262" s="36"/>
      <c r="F2262" s="36"/>
    </row>
    <row r="2263" ht="15.75" customHeight="1">
      <c r="A2263" s="36" t="s">
        <v>9356</v>
      </c>
      <c r="B2263" s="36" t="s">
        <v>9357</v>
      </c>
      <c r="C2263" s="36" t="s">
        <v>1863</v>
      </c>
      <c r="D2263" s="36" t="s">
        <v>9358</v>
      </c>
      <c r="E2263" s="36"/>
      <c r="F2263" s="36"/>
    </row>
    <row r="2264" ht="15.75" customHeight="1">
      <c r="A2264" s="36" t="s">
        <v>9359</v>
      </c>
      <c r="B2264" s="36" t="s">
        <v>9360</v>
      </c>
      <c r="C2264" s="36" t="s">
        <v>1863</v>
      </c>
      <c r="D2264" s="36"/>
      <c r="E2264" s="36" t="s">
        <v>9361</v>
      </c>
      <c r="F2264" s="36"/>
    </row>
    <row r="2265" ht="15.75" customHeight="1">
      <c r="A2265" s="36" t="s">
        <v>9362</v>
      </c>
      <c r="B2265" s="36" t="s">
        <v>9363</v>
      </c>
      <c r="C2265" s="36" t="s">
        <v>1863</v>
      </c>
      <c r="D2265" s="36"/>
      <c r="E2265" s="36" t="s">
        <v>9364</v>
      </c>
      <c r="F2265" s="36"/>
    </row>
    <row r="2266" ht="15.75" customHeight="1">
      <c r="A2266" s="36" t="s">
        <v>9365</v>
      </c>
      <c r="B2266" s="36" t="s">
        <v>9366</v>
      </c>
      <c r="C2266" s="36" t="s">
        <v>1863</v>
      </c>
      <c r="D2266" s="36"/>
      <c r="E2266" s="36" t="s">
        <v>9367</v>
      </c>
      <c r="F2266" s="36"/>
    </row>
    <row r="2267" ht="15.75" customHeight="1">
      <c r="A2267" s="36" t="s">
        <v>9368</v>
      </c>
      <c r="B2267" s="36" t="s">
        <v>9369</v>
      </c>
      <c r="C2267" s="36" t="s">
        <v>1863</v>
      </c>
      <c r="D2267" s="36"/>
      <c r="E2267" s="36"/>
      <c r="F2267" s="36"/>
    </row>
    <row r="2268" ht="15.75" customHeight="1">
      <c r="A2268" s="36" t="s">
        <v>9370</v>
      </c>
      <c r="B2268" s="36" t="s">
        <v>9371</v>
      </c>
      <c r="C2268" s="36" t="s">
        <v>1863</v>
      </c>
      <c r="D2268" s="36"/>
      <c r="E2268" s="36"/>
      <c r="F2268" s="36"/>
    </row>
    <row r="2269" ht="15.75" customHeight="1">
      <c r="A2269" s="36" t="s">
        <v>9372</v>
      </c>
      <c r="B2269" s="36" t="s">
        <v>9373</v>
      </c>
      <c r="C2269" s="36" t="s">
        <v>1863</v>
      </c>
      <c r="D2269" s="36"/>
      <c r="E2269" s="36"/>
      <c r="F2269" s="36"/>
    </row>
    <row r="2270" ht="15.75" customHeight="1">
      <c r="A2270" s="36" t="s">
        <v>9374</v>
      </c>
      <c r="B2270" s="36" t="s">
        <v>9375</v>
      </c>
      <c r="C2270" s="36" t="s">
        <v>1863</v>
      </c>
      <c r="D2270" s="36"/>
      <c r="E2270" s="36"/>
      <c r="F2270" s="36"/>
    </row>
    <row r="2271" ht="15.75" customHeight="1">
      <c r="A2271" s="36" t="s">
        <v>9376</v>
      </c>
      <c r="B2271" s="36" t="s">
        <v>9377</v>
      </c>
      <c r="C2271" s="36" t="s">
        <v>1863</v>
      </c>
      <c r="D2271" s="36"/>
      <c r="E2271" s="36"/>
      <c r="F2271" s="36"/>
    </row>
    <row r="2272" ht="15.75" customHeight="1">
      <c r="A2272" s="36" t="s">
        <v>9378</v>
      </c>
      <c r="B2272" s="36" t="s">
        <v>9379</v>
      </c>
      <c r="C2272" s="36" t="s">
        <v>1863</v>
      </c>
      <c r="D2272" s="36"/>
      <c r="E2272" s="36"/>
      <c r="F2272" s="36"/>
    </row>
    <row r="2273" ht="15.75" customHeight="1">
      <c r="A2273" s="36" t="s">
        <v>9380</v>
      </c>
      <c r="B2273" s="36" t="s">
        <v>9381</v>
      </c>
      <c r="C2273" s="36" t="s">
        <v>1863</v>
      </c>
      <c r="D2273" s="36"/>
      <c r="E2273" s="36"/>
      <c r="F2273" s="36"/>
    </row>
    <row r="2274" ht="15.75" customHeight="1">
      <c r="A2274" s="36" t="s">
        <v>9382</v>
      </c>
      <c r="B2274" s="36" t="s">
        <v>9383</v>
      </c>
      <c r="C2274" s="36" t="s">
        <v>1863</v>
      </c>
      <c r="D2274" s="36"/>
      <c r="E2274" s="36"/>
      <c r="F2274" s="36"/>
    </row>
    <row r="2275" ht="15.75" customHeight="1">
      <c r="A2275" s="36" t="s">
        <v>9384</v>
      </c>
      <c r="B2275" s="36" t="s">
        <v>9385</v>
      </c>
      <c r="C2275" s="36" t="s">
        <v>1863</v>
      </c>
      <c r="D2275" s="36"/>
      <c r="E2275" s="36"/>
      <c r="F2275" s="36"/>
    </row>
    <row r="2276" ht="15.75" customHeight="1">
      <c r="A2276" s="36" t="s">
        <v>9386</v>
      </c>
      <c r="B2276" s="36" t="s">
        <v>9387</v>
      </c>
      <c r="C2276" s="36" t="s">
        <v>1863</v>
      </c>
      <c r="D2276" s="36"/>
      <c r="E2276" s="36"/>
      <c r="F2276" s="36"/>
    </row>
    <row r="2277" ht="15.75" customHeight="1">
      <c r="A2277" s="36" t="s">
        <v>9388</v>
      </c>
      <c r="B2277" s="36" t="s">
        <v>9389</v>
      </c>
      <c r="C2277" s="36" t="s">
        <v>1863</v>
      </c>
      <c r="D2277" s="36"/>
      <c r="E2277" s="36"/>
      <c r="F2277" s="36"/>
    </row>
    <row r="2278" ht="15.75" customHeight="1">
      <c r="A2278" s="36" t="s">
        <v>9390</v>
      </c>
      <c r="B2278" s="36" t="s">
        <v>9391</v>
      </c>
      <c r="C2278" s="36" t="s">
        <v>1863</v>
      </c>
      <c r="D2278" s="36"/>
      <c r="E2278" s="36"/>
      <c r="F2278" s="36"/>
    </row>
    <row r="2279" ht="15.75" customHeight="1">
      <c r="A2279" s="36" t="s">
        <v>9392</v>
      </c>
      <c r="B2279" s="36" t="s">
        <v>9393</v>
      </c>
      <c r="C2279" s="36" t="s">
        <v>1863</v>
      </c>
      <c r="D2279" s="36"/>
      <c r="E2279" s="36" t="s">
        <v>9394</v>
      </c>
      <c r="F2279" s="36"/>
    </row>
    <row r="2280" ht="15.75" customHeight="1">
      <c r="A2280" s="36" t="s">
        <v>9395</v>
      </c>
      <c r="B2280" s="36" t="s">
        <v>9396</v>
      </c>
      <c r="C2280" s="36" t="s">
        <v>1863</v>
      </c>
      <c r="D2280" s="36"/>
      <c r="E2280" s="36" t="s">
        <v>9397</v>
      </c>
      <c r="F2280" s="36"/>
    </row>
    <row r="2281" ht="15.75" customHeight="1">
      <c r="A2281" s="36" t="s">
        <v>9398</v>
      </c>
      <c r="B2281" s="36" t="s">
        <v>9399</v>
      </c>
      <c r="C2281" s="36" t="s">
        <v>1863</v>
      </c>
      <c r="D2281" s="36"/>
      <c r="E2281" s="36" t="s">
        <v>9400</v>
      </c>
      <c r="F2281" s="36"/>
    </row>
    <row r="2282" ht="15.75" customHeight="1">
      <c r="A2282" s="36" t="s">
        <v>9401</v>
      </c>
      <c r="B2282" s="36" t="s">
        <v>9402</v>
      </c>
      <c r="C2282" s="36" t="s">
        <v>1863</v>
      </c>
      <c r="D2282" s="36" t="s">
        <v>9403</v>
      </c>
      <c r="E2282" s="36" t="s">
        <v>9404</v>
      </c>
      <c r="F2282" s="36"/>
    </row>
    <row r="2283" ht="15.75" customHeight="1">
      <c r="A2283" s="36" t="s">
        <v>9405</v>
      </c>
      <c r="B2283" s="36" t="s">
        <v>9406</v>
      </c>
      <c r="C2283" s="36" t="s">
        <v>1863</v>
      </c>
      <c r="D2283" s="36"/>
      <c r="E2283" s="36" t="s">
        <v>9407</v>
      </c>
      <c r="F2283" s="36"/>
    </row>
    <row r="2284" ht="15.75" customHeight="1">
      <c r="A2284" s="36" t="s">
        <v>9408</v>
      </c>
      <c r="B2284" s="36" t="s">
        <v>9409</v>
      </c>
      <c r="C2284" s="36" t="s">
        <v>1863</v>
      </c>
      <c r="D2284" s="36" t="s">
        <v>9410</v>
      </c>
      <c r="E2284" s="36" t="s">
        <v>9411</v>
      </c>
      <c r="F2284" s="36"/>
    </row>
    <row r="2285" ht="15.75" customHeight="1">
      <c r="A2285" s="36" t="s">
        <v>9412</v>
      </c>
      <c r="B2285" s="36" t="s">
        <v>9413</v>
      </c>
      <c r="C2285" s="36" t="s">
        <v>1863</v>
      </c>
      <c r="D2285" s="36" t="s">
        <v>9414</v>
      </c>
      <c r="E2285" s="36" t="s">
        <v>9415</v>
      </c>
      <c r="F2285" s="36"/>
    </row>
    <row r="2286" ht="15.75" customHeight="1">
      <c r="A2286" s="36" t="s">
        <v>9416</v>
      </c>
      <c r="B2286" s="36" t="s">
        <v>9417</v>
      </c>
      <c r="C2286" s="36" t="s">
        <v>1863</v>
      </c>
      <c r="D2286" s="36" t="s">
        <v>9418</v>
      </c>
      <c r="E2286" s="36" t="s">
        <v>9419</v>
      </c>
      <c r="F2286" s="36"/>
    </row>
    <row r="2287" ht="15.75" customHeight="1">
      <c r="A2287" s="36" t="s">
        <v>9420</v>
      </c>
      <c r="B2287" s="36" t="s">
        <v>9421</v>
      </c>
      <c r="C2287" s="36" t="s">
        <v>1863</v>
      </c>
      <c r="D2287" s="36" t="s">
        <v>9422</v>
      </c>
      <c r="E2287" s="36" t="s">
        <v>9423</v>
      </c>
      <c r="F2287" s="36"/>
    </row>
    <row r="2288" ht="15.75" customHeight="1">
      <c r="A2288" s="36" t="s">
        <v>9424</v>
      </c>
      <c r="B2288" s="36" t="s">
        <v>9425</v>
      </c>
      <c r="C2288" s="36" t="s">
        <v>1863</v>
      </c>
      <c r="D2288" s="36" t="s">
        <v>9426</v>
      </c>
      <c r="E2288" s="36" t="s">
        <v>9427</v>
      </c>
      <c r="F2288" s="36"/>
    </row>
    <row r="2289" ht="15.75" customHeight="1">
      <c r="A2289" s="36" t="s">
        <v>9428</v>
      </c>
      <c r="B2289" s="36" t="s">
        <v>9429</v>
      </c>
      <c r="C2289" s="36" t="s">
        <v>1863</v>
      </c>
      <c r="D2289" s="36" t="s">
        <v>9430</v>
      </c>
      <c r="E2289" s="36" t="s">
        <v>9431</v>
      </c>
      <c r="F2289" s="36"/>
    </row>
    <row r="2290" ht="15.75" customHeight="1">
      <c r="A2290" s="36" t="s">
        <v>9432</v>
      </c>
      <c r="B2290" s="36" t="s">
        <v>9433</v>
      </c>
      <c r="C2290" s="36" t="s">
        <v>1863</v>
      </c>
      <c r="D2290" s="36"/>
      <c r="E2290" s="36" t="s">
        <v>9434</v>
      </c>
      <c r="F2290" s="36"/>
    </row>
    <row r="2291" ht="15.75" customHeight="1">
      <c r="A2291" s="36" t="s">
        <v>9435</v>
      </c>
      <c r="B2291" s="36" t="s">
        <v>9436</v>
      </c>
      <c r="C2291" s="36" t="s">
        <v>1863</v>
      </c>
      <c r="D2291" s="36" t="s">
        <v>9437</v>
      </c>
      <c r="E2291" s="36" t="s">
        <v>9438</v>
      </c>
      <c r="F2291" s="36"/>
    </row>
    <row r="2292" ht="15.75" customHeight="1">
      <c r="A2292" s="36" t="s">
        <v>9439</v>
      </c>
      <c r="B2292" s="36" t="s">
        <v>9440</v>
      </c>
      <c r="C2292" s="36" t="s">
        <v>1863</v>
      </c>
      <c r="D2292" s="36"/>
      <c r="E2292" s="36" t="s">
        <v>9441</v>
      </c>
      <c r="F2292" s="36"/>
    </row>
    <row r="2293" ht="15.75" customHeight="1">
      <c r="A2293" s="36" t="s">
        <v>9442</v>
      </c>
      <c r="B2293" s="36" t="s">
        <v>9443</v>
      </c>
      <c r="C2293" s="36" t="s">
        <v>1863</v>
      </c>
      <c r="D2293" s="36"/>
      <c r="E2293" s="36" t="s">
        <v>9444</v>
      </c>
      <c r="F2293" s="36"/>
    </row>
    <row r="2294" ht="15.75" customHeight="1">
      <c r="A2294" s="36" t="s">
        <v>9445</v>
      </c>
      <c r="B2294" s="36" t="s">
        <v>9446</v>
      </c>
      <c r="C2294" s="36" t="s">
        <v>1863</v>
      </c>
      <c r="D2294" s="36"/>
      <c r="E2294" s="36" t="s">
        <v>9447</v>
      </c>
      <c r="F2294" s="36"/>
    </row>
    <row r="2295" ht="15.75" customHeight="1">
      <c r="A2295" s="36" t="s">
        <v>9448</v>
      </c>
      <c r="B2295" s="36" t="s">
        <v>9449</v>
      </c>
      <c r="C2295" s="36" t="s">
        <v>1863</v>
      </c>
      <c r="D2295" s="36" t="s">
        <v>9450</v>
      </c>
      <c r="E2295" s="36" t="s">
        <v>9451</v>
      </c>
      <c r="F2295" s="36"/>
    </row>
    <row r="2296" ht="15.75" customHeight="1">
      <c r="A2296" s="36" t="s">
        <v>9452</v>
      </c>
      <c r="B2296" s="36" t="s">
        <v>9453</v>
      </c>
      <c r="C2296" s="36" t="s">
        <v>1863</v>
      </c>
      <c r="D2296" s="36" t="s">
        <v>9454</v>
      </c>
      <c r="E2296" s="36" t="s">
        <v>9455</v>
      </c>
      <c r="F2296" s="36"/>
    </row>
    <row r="2297" ht="15.75" customHeight="1">
      <c r="A2297" s="36" t="s">
        <v>9456</v>
      </c>
      <c r="B2297" s="36" t="s">
        <v>9457</v>
      </c>
      <c r="C2297" s="36" t="s">
        <v>1863</v>
      </c>
      <c r="D2297" s="36" t="s">
        <v>9458</v>
      </c>
      <c r="E2297" s="36" t="s">
        <v>9459</v>
      </c>
      <c r="F2297" s="36"/>
    </row>
    <row r="2298" ht="15.75" customHeight="1">
      <c r="A2298" s="36" t="s">
        <v>9460</v>
      </c>
      <c r="B2298" s="36" t="s">
        <v>9461</v>
      </c>
      <c r="C2298" s="36" t="s">
        <v>1863</v>
      </c>
      <c r="D2298" s="36"/>
      <c r="E2298" s="36" t="s">
        <v>9462</v>
      </c>
      <c r="F2298" s="36"/>
    </row>
    <row r="2299" ht="15.75" customHeight="1">
      <c r="A2299" s="36" t="s">
        <v>9463</v>
      </c>
      <c r="B2299" s="36" t="s">
        <v>9464</v>
      </c>
      <c r="C2299" s="36" t="s">
        <v>1863</v>
      </c>
      <c r="D2299" s="36" t="s">
        <v>9465</v>
      </c>
      <c r="E2299" s="36"/>
      <c r="F2299" s="36"/>
    </row>
    <row r="2300" ht="15.75" customHeight="1">
      <c r="A2300" s="36" t="s">
        <v>9466</v>
      </c>
      <c r="B2300" s="36" t="s">
        <v>9467</v>
      </c>
      <c r="C2300" s="36" t="s">
        <v>1863</v>
      </c>
      <c r="D2300" s="36" t="s">
        <v>9468</v>
      </c>
      <c r="E2300" s="36"/>
      <c r="F2300" s="36"/>
    </row>
    <row r="2301" ht="15.75" customHeight="1">
      <c r="A2301" s="36" t="s">
        <v>9469</v>
      </c>
      <c r="B2301" s="36" t="s">
        <v>9470</v>
      </c>
      <c r="C2301" s="36" t="s">
        <v>1863</v>
      </c>
      <c r="D2301" s="36" t="s">
        <v>9471</v>
      </c>
      <c r="E2301" s="36"/>
      <c r="F2301" s="36"/>
    </row>
    <row r="2302" ht="15.75" customHeight="1">
      <c r="A2302" s="36" t="s">
        <v>9472</v>
      </c>
      <c r="B2302" s="36" t="s">
        <v>9473</v>
      </c>
      <c r="C2302" s="36" t="s">
        <v>1863</v>
      </c>
      <c r="D2302" s="36" t="s">
        <v>9474</v>
      </c>
      <c r="E2302" s="36"/>
      <c r="F2302" s="36"/>
    </row>
    <row r="2303" ht="15.75" customHeight="1">
      <c r="A2303" s="36" t="s">
        <v>9475</v>
      </c>
      <c r="B2303" s="36" t="s">
        <v>9476</v>
      </c>
      <c r="C2303" s="36" t="s">
        <v>1863</v>
      </c>
      <c r="D2303" s="36" t="s">
        <v>9477</v>
      </c>
      <c r="E2303" s="36"/>
      <c r="F2303" s="36"/>
    </row>
    <row r="2304" ht="15.75" customHeight="1">
      <c r="A2304" s="36" t="s">
        <v>9478</v>
      </c>
      <c r="B2304" s="36" t="s">
        <v>9479</v>
      </c>
      <c r="C2304" s="36" t="s">
        <v>1863</v>
      </c>
      <c r="D2304" s="36" t="s">
        <v>9480</v>
      </c>
      <c r="E2304" s="36"/>
      <c r="F2304" s="36"/>
    </row>
    <row r="2305" ht="15.75" customHeight="1">
      <c r="A2305" s="36" t="s">
        <v>9481</v>
      </c>
      <c r="B2305" s="36" t="s">
        <v>9482</v>
      </c>
      <c r="C2305" s="36" t="s">
        <v>1863</v>
      </c>
      <c r="D2305" s="36" t="s">
        <v>9483</v>
      </c>
      <c r="E2305" s="36"/>
      <c r="F2305" s="36"/>
    </row>
    <row r="2306" ht="15.75" customHeight="1">
      <c r="A2306" s="36" t="s">
        <v>9484</v>
      </c>
      <c r="B2306" s="36" t="s">
        <v>9485</v>
      </c>
      <c r="C2306" s="36" t="s">
        <v>1863</v>
      </c>
      <c r="D2306" s="36" t="s">
        <v>9486</v>
      </c>
      <c r="E2306" s="36"/>
      <c r="F2306" s="36"/>
    </row>
    <row r="2307" ht="15.75" customHeight="1">
      <c r="A2307" s="36" t="s">
        <v>9487</v>
      </c>
      <c r="B2307" s="36" t="s">
        <v>9488</v>
      </c>
      <c r="C2307" s="36" t="s">
        <v>1863</v>
      </c>
      <c r="D2307" s="36" t="s">
        <v>9489</v>
      </c>
      <c r="E2307" s="36" t="s">
        <v>9490</v>
      </c>
      <c r="F2307" s="36"/>
    </row>
    <row r="2308" ht="15.75" customHeight="1">
      <c r="A2308" s="36" t="s">
        <v>9491</v>
      </c>
      <c r="B2308" s="36" t="s">
        <v>9492</v>
      </c>
      <c r="C2308" s="36" t="s">
        <v>1863</v>
      </c>
      <c r="D2308" s="36" t="s">
        <v>5567</v>
      </c>
      <c r="E2308" s="36" t="s">
        <v>5568</v>
      </c>
      <c r="F2308" s="36"/>
    </row>
    <row r="2309" ht="15.75" customHeight="1">
      <c r="A2309" s="36" t="s">
        <v>9493</v>
      </c>
      <c r="B2309" s="36" t="s">
        <v>9492</v>
      </c>
      <c r="C2309" s="36" t="s">
        <v>1863</v>
      </c>
      <c r="D2309" s="36" t="s">
        <v>5567</v>
      </c>
      <c r="E2309" s="36" t="s">
        <v>5568</v>
      </c>
      <c r="F2309" s="36"/>
    </row>
    <row r="2310" ht="15.75" customHeight="1">
      <c r="A2310" s="36" t="s">
        <v>9494</v>
      </c>
      <c r="B2310" s="36" t="s">
        <v>9495</v>
      </c>
      <c r="C2310" s="36" t="s">
        <v>1863</v>
      </c>
      <c r="D2310" s="36" t="s">
        <v>9496</v>
      </c>
      <c r="E2310" s="36" t="s">
        <v>9497</v>
      </c>
      <c r="F2310" s="36"/>
    </row>
    <row r="2311" ht="15.75" customHeight="1">
      <c r="A2311" s="36" t="s">
        <v>9498</v>
      </c>
      <c r="B2311" s="36" t="s">
        <v>9499</v>
      </c>
      <c r="C2311" s="36" t="s">
        <v>1863</v>
      </c>
      <c r="D2311" s="36"/>
      <c r="E2311" s="36" t="s">
        <v>9500</v>
      </c>
      <c r="F2311" s="36"/>
    </row>
    <row r="2312" ht="15.75" customHeight="1">
      <c r="A2312" s="36" t="s">
        <v>9501</v>
      </c>
      <c r="B2312" s="36" t="s">
        <v>9502</v>
      </c>
      <c r="C2312" s="36" t="s">
        <v>1863</v>
      </c>
      <c r="D2312" s="36"/>
      <c r="E2312" s="36" t="s">
        <v>9503</v>
      </c>
      <c r="F2312" s="36"/>
    </row>
    <row r="2313" ht="15.75" customHeight="1">
      <c r="A2313" s="36" t="s">
        <v>9504</v>
      </c>
      <c r="B2313" s="36" t="s">
        <v>9505</v>
      </c>
      <c r="C2313" s="36" t="s">
        <v>1863</v>
      </c>
      <c r="D2313" s="36"/>
      <c r="E2313" s="36" t="s">
        <v>9506</v>
      </c>
      <c r="F2313" s="36"/>
    </row>
    <row r="2314" ht="15.75" customHeight="1">
      <c r="A2314" s="36" t="s">
        <v>9507</v>
      </c>
      <c r="B2314" s="36" t="s">
        <v>9508</v>
      </c>
      <c r="C2314" s="36" t="s">
        <v>1863</v>
      </c>
      <c r="D2314" s="36"/>
      <c r="E2314" s="36"/>
      <c r="F2314" s="36"/>
    </row>
    <row r="2315" ht="15.75" customHeight="1">
      <c r="A2315" s="36" t="s">
        <v>9509</v>
      </c>
      <c r="B2315" s="36" t="s">
        <v>9510</v>
      </c>
      <c r="C2315" s="36" t="s">
        <v>1863</v>
      </c>
      <c r="D2315" s="36" t="s">
        <v>9511</v>
      </c>
      <c r="E2315" s="36" t="s">
        <v>9512</v>
      </c>
      <c r="F2315" s="36"/>
    </row>
    <row r="2316" ht="15.75" customHeight="1">
      <c r="A2316" s="36" t="s">
        <v>9513</v>
      </c>
      <c r="B2316" s="36" t="s">
        <v>9514</v>
      </c>
      <c r="C2316" s="36" t="s">
        <v>1863</v>
      </c>
      <c r="D2316" s="36" t="s">
        <v>9515</v>
      </c>
      <c r="E2316" s="36" t="s">
        <v>9515</v>
      </c>
      <c r="F2316" s="36"/>
    </row>
    <row r="2317" ht="15.75" customHeight="1">
      <c r="A2317" s="36" t="s">
        <v>9516</v>
      </c>
      <c r="B2317" s="36" t="s">
        <v>9517</v>
      </c>
      <c r="C2317" s="36" t="s">
        <v>1863</v>
      </c>
      <c r="D2317" s="36" t="s">
        <v>9518</v>
      </c>
      <c r="E2317" s="36"/>
      <c r="F2317" s="36"/>
    </row>
    <row r="2318" ht="15.75" customHeight="1">
      <c r="A2318" s="36" t="s">
        <v>9519</v>
      </c>
      <c r="B2318" s="36" t="s">
        <v>9520</v>
      </c>
      <c r="C2318" s="36" t="s">
        <v>1863</v>
      </c>
      <c r="D2318" s="36" t="s">
        <v>9521</v>
      </c>
      <c r="E2318" s="36" t="s">
        <v>9522</v>
      </c>
      <c r="F2318" s="36"/>
    </row>
    <row r="2319" ht="15.75" customHeight="1">
      <c r="A2319" s="36" t="s">
        <v>9523</v>
      </c>
      <c r="B2319" s="36" t="s">
        <v>9524</v>
      </c>
      <c r="C2319" s="36" t="s">
        <v>1863</v>
      </c>
      <c r="D2319" s="36"/>
      <c r="E2319" s="36" t="s">
        <v>9525</v>
      </c>
      <c r="F2319" s="36"/>
    </row>
    <row r="2320" ht="15.75" customHeight="1">
      <c r="A2320" s="36" t="s">
        <v>9526</v>
      </c>
      <c r="B2320" s="36" t="s">
        <v>9527</v>
      </c>
      <c r="C2320" s="36" t="s">
        <v>1863</v>
      </c>
      <c r="D2320" s="36" t="s">
        <v>9528</v>
      </c>
      <c r="E2320" s="36"/>
      <c r="F2320" s="36"/>
    </row>
    <row r="2321" ht="15.75" customHeight="1">
      <c r="A2321" s="36" t="s">
        <v>9529</v>
      </c>
      <c r="B2321" s="36" t="s">
        <v>9530</v>
      </c>
      <c r="C2321" s="36" t="s">
        <v>1863</v>
      </c>
      <c r="D2321" s="36" t="s">
        <v>9531</v>
      </c>
      <c r="E2321" s="36"/>
      <c r="F2321" s="36"/>
    </row>
    <row r="2322" ht="15.75" customHeight="1">
      <c r="A2322" s="36" t="s">
        <v>9532</v>
      </c>
      <c r="B2322" s="36" t="s">
        <v>9533</v>
      </c>
      <c r="C2322" s="36" t="s">
        <v>1863</v>
      </c>
      <c r="D2322" s="36"/>
      <c r="E2322" s="36" t="s">
        <v>9534</v>
      </c>
      <c r="F2322" s="36"/>
    </row>
    <row r="2323" ht="15.75" customHeight="1">
      <c r="A2323" s="36" t="s">
        <v>9535</v>
      </c>
      <c r="B2323" s="36" t="s">
        <v>9536</v>
      </c>
      <c r="C2323" s="36" t="s">
        <v>1863</v>
      </c>
      <c r="D2323" s="36" t="s">
        <v>9537</v>
      </c>
      <c r="E2323" s="36"/>
      <c r="F2323" s="36"/>
    </row>
    <row r="2324" ht="15.75" customHeight="1">
      <c r="A2324" s="36" t="s">
        <v>9538</v>
      </c>
      <c r="B2324" s="36" t="s">
        <v>9539</v>
      </c>
      <c r="C2324" s="36" t="s">
        <v>1863</v>
      </c>
      <c r="D2324" s="36" t="s">
        <v>9540</v>
      </c>
      <c r="E2324" s="36"/>
      <c r="F2324" s="36"/>
    </row>
    <row r="2325" ht="15.75" customHeight="1">
      <c r="A2325" s="36" t="s">
        <v>9541</v>
      </c>
      <c r="B2325" s="36" t="s">
        <v>9542</v>
      </c>
      <c r="C2325" s="36" t="s">
        <v>1863</v>
      </c>
      <c r="D2325" s="36" t="s">
        <v>9543</v>
      </c>
      <c r="E2325" s="36"/>
      <c r="F2325" s="36"/>
    </row>
    <row r="2326" ht="15.75" customHeight="1">
      <c r="A2326" s="36" t="s">
        <v>9544</v>
      </c>
      <c r="B2326" s="36" t="s">
        <v>9545</v>
      </c>
      <c r="C2326" s="36" t="s">
        <v>1863</v>
      </c>
      <c r="D2326" s="36" t="s">
        <v>9546</v>
      </c>
      <c r="E2326" s="36"/>
      <c r="F2326" s="36"/>
    </row>
    <row r="2327" ht="15.75" customHeight="1">
      <c r="A2327" s="36" t="s">
        <v>9547</v>
      </c>
      <c r="B2327" s="36" t="s">
        <v>9548</v>
      </c>
      <c r="C2327" s="36" t="s">
        <v>1863</v>
      </c>
      <c r="D2327" s="36" t="s">
        <v>9549</v>
      </c>
      <c r="E2327" s="36"/>
      <c r="F2327" s="36"/>
    </row>
    <row r="2328" ht="15.75" customHeight="1">
      <c r="A2328" s="36" t="s">
        <v>9550</v>
      </c>
      <c r="B2328" s="36" t="s">
        <v>9551</v>
      </c>
      <c r="C2328" s="36" t="s">
        <v>1863</v>
      </c>
      <c r="D2328" s="36" t="s">
        <v>9552</v>
      </c>
      <c r="E2328" s="36"/>
      <c r="F2328" s="36"/>
    </row>
    <row r="2329" ht="15.75" customHeight="1">
      <c r="A2329" s="36" t="s">
        <v>9553</v>
      </c>
      <c r="B2329" s="36" t="s">
        <v>9554</v>
      </c>
      <c r="C2329" s="36" t="s">
        <v>1863</v>
      </c>
      <c r="D2329" s="36" t="s">
        <v>9555</v>
      </c>
      <c r="E2329" s="36"/>
      <c r="F2329" s="36"/>
    </row>
    <row r="2330" ht="15.75" customHeight="1">
      <c r="A2330" s="36" t="s">
        <v>9556</v>
      </c>
      <c r="B2330" s="36" t="s">
        <v>9557</v>
      </c>
      <c r="C2330" s="36" t="s">
        <v>1863</v>
      </c>
      <c r="D2330" s="36"/>
      <c r="E2330" s="36" t="s">
        <v>9558</v>
      </c>
      <c r="F2330" s="36"/>
    </row>
    <row r="2331" ht="15.75" customHeight="1">
      <c r="A2331" s="36" t="s">
        <v>9559</v>
      </c>
      <c r="B2331" s="36" t="s">
        <v>9560</v>
      </c>
      <c r="C2331" s="36" t="s">
        <v>1863</v>
      </c>
      <c r="D2331" s="36" t="s">
        <v>9561</v>
      </c>
      <c r="E2331" s="36"/>
      <c r="F2331" s="36"/>
    </row>
    <row r="2332" ht="15.75" customHeight="1">
      <c r="A2332" s="36" t="s">
        <v>9562</v>
      </c>
      <c r="B2332" s="36" t="s">
        <v>9563</v>
      </c>
      <c r="C2332" s="36" t="s">
        <v>1863</v>
      </c>
      <c r="D2332" s="36" t="s">
        <v>9564</v>
      </c>
      <c r="E2332" s="36" t="s">
        <v>9565</v>
      </c>
      <c r="F2332" s="36"/>
    </row>
    <row r="2333" ht="15.75" customHeight="1">
      <c r="A2333" s="36" t="s">
        <v>9566</v>
      </c>
      <c r="B2333" s="36" t="s">
        <v>9567</v>
      </c>
      <c r="C2333" s="36" t="s">
        <v>1863</v>
      </c>
      <c r="D2333" s="36" t="s">
        <v>9568</v>
      </c>
      <c r="E2333" s="36" t="s">
        <v>9569</v>
      </c>
      <c r="F2333" s="36"/>
    </row>
    <row r="2334" ht="15.75" customHeight="1">
      <c r="A2334" s="36" t="s">
        <v>9570</v>
      </c>
      <c r="B2334" s="36" t="s">
        <v>9571</v>
      </c>
      <c r="C2334" s="36" t="s">
        <v>1863</v>
      </c>
      <c r="D2334" s="36" t="s">
        <v>9572</v>
      </c>
      <c r="E2334" s="36" t="s">
        <v>9573</v>
      </c>
      <c r="F2334" s="36"/>
    </row>
    <row r="2335" ht="15.75" customHeight="1">
      <c r="A2335" s="36" t="s">
        <v>9574</v>
      </c>
      <c r="B2335" s="36" t="s">
        <v>9571</v>
      </c>
      <c r="C2335" s="36" t="s">
        <v>1863</v>
      </c>
      <c r="D2335" s="36" t="s">
        <v>9572</v>
      </c>
      <c r="E2335" s="36" t="s">
        <v>9573</v>
      </c>
      <c r="F2335" s="36"/>
    </row>
    <row r="2336" ht="15.75" customHeight="1">
      <c r="A2336" s="36" t="s">
        <v>9575</v>
      </c>
      <c r="B2336" s="36" t="s">
        <v>9576</v>
      </c>
      <c r="C2336" s="36" t="s">
        <v>1863</v>
      </c>
      <c r="D2336" s="36" t="s">
        <v>9577</v>
      </c>
      <c r="E2336" s="36" t="s">
        <v>9578</v>
      </c>
      <c r="F2336" s="36"/>
    </row>
    <row r="2337" ht="15.75" customHeight="1">
      <c r="A2337" s="36" t="s">
        <v>9579</v>
      </c>
      <c r="B2337" s="36" t="s">
        <v>9580</v>
      </c>
      <c r="C2337" s="36" t="s">
        <v>1863</v>
      </c>
      <c r="D2337" s="36"/>
      <c r="E2337" s="36" t="s">
        <v>9581</v>
      </c>
      <c r="F2337" s="36"/>
    </row>
    <row r="2338" ht="15.75" customHeight="1">
      <c r="A2338" s="36" t="s">
        <v>9582</v>
      </c>
      <c r="B2338" s="36" t="s">
        <v>9583</v>
      </c>
      <c r="C2338" s="36" t="s">
        <v>1863</v>
      </c>
      <c r="D2338" s="36"/>
      <c r="E2338" s="36" t="s">
        <v>9584</v>
      </c>
      <c r="F2338" s="36"/>
    </row>
    <row r="2339" ht="15.75" customHeight="1">
      <c r="A2339" s="36" t="s">
        <v>9585</v>
      </c>
      <c r="B2339" s="36" t="s">
        <v>9586</v>
      </c>
      <c r="C2339" s="36" t="s">
        <v>1863</v>
      </c>
      <c r="D2339" s="36" t="s">
        <v>9587</v>
      </c>
      <c r="E2339" s="36" t="s">
        <v>9588</v>
      </c>
      <c r="F2339" s="36"/>
    </row>
    <row r="2340" ht="15.75" customHeight="1">
      <c r="A2340" s="36" t="s">
        <v>9589</v>
      </c>
      <c r="B2340" s="36" t="s">
        <v>9590</v>
      </c>
      <c r="C2340" s="36" t="s">
        <v>1863</v>
      </c>
      <c r="D2340" s="36" t="s">
        <v>9591</v>
      </c>
      <c r="E2340" s="36" t="s">
        <v>9592</v>
      </c>
      <c r="F2340" s="36"/>
    </row>
    <row r="2341" ht="15.75" customHeight="1">
      <c r="A2341" s="36" t="s">
        <v>9593</v>
      </c>
      <c r="B2341" s="36" t="s">
        <v>9594</v>
      </c>
      <c r="C2341" s="36" t="s">
        <v>1863</v>
      </c>
      <c r="D2341" s="36" t="s">
        <v>9595</v>
      </c>
      <c r="E2341" s="36"/>
      <c r="F2341" s="36"/>
    </row>
    <row r="2342" ht="15.75" customHeight="1">
      <c r="A2342" s="36" t="s">
        <v>9596</v>
      </c>
      <c r="B2342" s="36" t="s">
        <v>9597</v>
      </c>
      <c r="C2342" s="36" t="s">
        <v>1863</v>
      </c>
      <c r="D2342" s="36" t="s">
        <v>9598</v>
      </c>
      <c r="E2342" s="36"/>
      <c r="F2342" s="36"/>
    </row>
    <row r="2343" ht="15.75" customHeight="1">
      <c r="A2343" s="36" t="s">
        <v>9599</v>
      </c>
      <c r="B2343" s="36" t="s">
        <v>9600</v>
      </c>
      <c r="C2343" s="36" t="s">
        <v>1863</v>
      </c>
      <c r="D2343" s="36" t="s">
        <v>9601</v>
      </c>
      <c r="E2343" s="36"/>
      <c r="F2343" s="36"/>
    </row>
    <row r="2344" ht="15.75" customHeight="1">
      <c r="A2344" s="36" t="s">
        <v>9602</v>
      </c>
      <c r="B2344" s="36" t="s">
        <v>9603</v>
      </c>
      <c r="C2344" s="36" t="s">
        <v>1863</v>
      </c>
      <c r="D2344" s="36" t="s">
        <v>9604</v>
      </c>
      <c r="E2344" s="36"/>
      <c r="F2344" s="36"/>
    </row>
    <row r="2345" ht="15.75" customHeight="1">
      <c r="A2345" s="36" t="s">
        <v>9605</v>
      </c>
      <c r="B2345" s="36" t="s">
        <v>9606</v>
      </c>
      <c r="C2345" s="36" t="s">
        <v>1863</v>
      </c>
      <c r="D2345" s="36" t="s">
        <v>9607</v>
      </c>
      <c r="E2345" s="36"/>
      <c r="F2345" s="36"/>
    </row>
    <row r="2346" ht="15.75" customHeight="1">
      <c r="A2346" s="36" t="s">
        <v>9608</v>
      </c>
      <c r="B2346" s="36" t="s">
        <v>9609</v>
      </c>
      <c r="C2346" s="36" t="s">
        <v>1863</v>
      </c>
      <c r="D2346" s="36" t="s">
        <v>9610</v>
      </c>
      <c r="E2346" s="36"/>
      <c r="F2346" s="36"/>
    </row>
    <row r="2347" ht="15.75" customHeight="1">
      <c r="A2347" s="36" t="s">
        <v>9611</v>
      </c>
      <c r="B2347" s="36" t="s">
        <v>9612</v>
      </c>
      <c r="C2347" s="36" t="s">
        <v>1863</v>
      </c>
      <c r="D2347" s="36"/>
      <c r="E2347" s="36" t="s">
        <v>9613</v>
      </c>
      <c r="F2347" s="36"/>
    </row>
    <row r="2348" ht="15.75" customHeight="1">
      <c r="A2348" s="36" t="s">
        <v>9614</v>
      </c>
      <c r="B2348" s="36" t="s">
        <v>9615</v>
      </c>
      <c r="C2348" s="36" t="s">
        <v>1863</v>
      </c>
      <c r="D2348" s="36" t="s">
        <v>9616</v>
      </c>
      <c r="E2348" s="36"/>
      <c r="F2348" s="36"/>
    </row>
    <row r="2349" ht="15.75" customHeight="1">
      <c r="A2349" s="36" t="s">
        <v>9617</v>
      </c>
      <c r="B2349" s="36" t="s">
        <v>9618</v>
      </c>
      <c r="C2349" s="36" t="s">
        <v>1863</v>
      </c>
      <c r="D2349" s="36" t="s">
        <v>9619</v>
      </c>
      <c r="E2349" s="36"/>
      <c r="F2349" s="36"/>
    </row>
    <row r="2350" ht="15.75" customHeight="1">
      <c r="A2350" s="36" t="s">
        <v>9620</v>
      </c>
      <c r="B2350" s="36" t="s">
        <v>9621</v>
      </c>
      <c r="C2350" s="36" t="s">
        <v>1863</v>
      </c>
      <c r="D2350" s="36" t="s">
        <v>9622</v>
      </c>
      <c r="E2350" s="36"/>
      <c r="F2350" s="36"/>
    </row>
    <row r="2351" ht="15.75" customHeight="1">
      <c r="A2351" s="36" t="s">
        <v>9623</v>
      </c>
      <c r="B2351" s="36" t="s">
        <v>9624</v>
      </c>
      <c r="C2351" s="36" t="s">
        <v>1863</v>
      </c>
      <c r="D2351" s="36" t="s">
        <v>9625</v>
      </c>
      <c r="E2351" s="36"/>
      <c r="F2351" s="36"/>
    </row>
    <row r="2352" ht="15.75" customHeight="1">
      <c r="A2352" s="36" t="s">
        <v>9626</v>
      </c>
      <c r="B2352" s="36" t="s">
        <v>9627</v>
      </c>
      <c r="C2352" s="36" t="s">
        <v>1863</v>
      </c>
      <c r="D2352" s="36" t="s">
        <v>9628</v>
      </c>
      <c r="E2352" s="36"/>
      <c r="F2352" s="36"/>
    </row>
    <row r="2353" ht="15.75" customHeight="1">
      <c r="A2353" s="36" t="s">
        <v>9629</v>
      </c>
      <c r="B2353" s="36" t="s">
        <v>9630</v>
      </c>
      <c r="C2353" s="36" t="s">
        <v>1863</v>
      </c>
      <c r="D2353" s="36" t="s">
        <v>9631</v>
      </c>
      <c r="E2353" s="36"/>
      <c r="F2353" s="36"/>
    </row>
    <row r="2354" ht="15.75" customHeight="1">
      <c r="A2354" s="36" t="s">
        <v>9632</v>
      </c>
      <c r="B2354" s="36" t="s">
        <v>9633</v>
      </c>
      <c r="C2354" s="36" t="s">
        <v>1863</v>
      </c>
      <c r="D2354" s="36" t="s">
        <v>9634</v>
      </c>
      <c r="E2354" s="36"/>
      <c r="F2354" s="36"/>
    </row>
    <row r="2355" ht="15.75" customHeight="1">
      <c r="A2355" s="36" t="s">
        <v>9635</v>
      </c>
      <c r="B2355" s="36" t="s">
        <v>9636</v>
      </c>
      <c r="C2355" s="36" t="s">
        <v>1863</v>
      </c>
      <c r="D2355" s="36" t="s">
        <v>9637</v>
      </c>
      <c r="E2355" s="36"/>
      <c r="F2355" s="36"/>
    </row>
    <row r="2356" ht="15.75" customHeight="1">
      <c r="A2356" s="36" t="s">
        <v>9638</v>
      </c>
      <c r="B2356" s="36" t="s">
        <v>9639</v>
      </c>
      <c r="C2356" s="36" t="s">
        <v>1863</v>
      </c>
      <c r="D2356" s="36" t="s">
        <v>9640</v>
      </c>
      <c r="E2356" s="36"/>
      <c r="F2356" s="36"/>
    </row>
    <row r="2357" ht="15.75" customHeight="1">
      <c r="A2357" s="36" t="s">
        <v>9641</v>
      </c>
      <c r="B2357" s="36" t="s">
        <v>9642</v>
      </c>
      <c r="C2357" s="36" t="s">
        <v>1863</v>
      </c>
      <c r="D2357" s="36" t="s">
        <v>9643</v>
      </c>
      <c r="E2357" s="36"/>
      <c r="F2357" s="36"/>
    </row>
    <row r="2358" ht="15.75" customHeight="1">
      <c r="A2358" s="36" t="s">
        <v>9644</v>
      </c>
      <c r="B2358" s="36" t="s">
        <v>9645</v>
      </c>
      <c r="C2358" s="36" t="s">
        <v>1863</v>
      </c>
      <c r="D2358" s="36" t="s">
        <v>9646</v>
      </c>
      <c r="E2358" s="36"/>
      <c r="F2358" s="36"/>
    </row>
    <row r="2359" ht="15.75" customHeight="1">
      <c r="A2359" s="36" t="s">
        <v>9647</v>
      </c>
      <c r="B2359" s="36" t="s">
        <v>9648</v>
      </c>
      <c r="C2359" s="36" t="s">
        <v>1863</v>
      </c>
      <c r="D2359" s="36" t="s">
        <v>9649</v>
      </c>
      <c r="E2359" s="36"/>
      <c r="F2359" s="36"/>
    </row>
    <row r="2360" ht="15.75" customHeight="1">
      <c r="A2360" s="36" t="s">
        <v>9650</v>
      </c>
      <c r="B2360" s="36" t="s">
        <v>9651</v>
      </c>
      <c r="C2360" s="36" t="s">
        <v>1863</v>
      </c>
      <c r="D2360" s="36" t="s">
        <v>9652</v>
      </c>
      <c r="E2360" s="36"/>
      <c r="F2360" s="36"/>
    </row>
    <row r="2361" ht="15.75" customHeight="1">
      <c r="A2361" s="36" t="s">
        <v>9653</v>
      </c>
      <c r="B2361" s="36" t="s">
        <v>9654</v>
      </c>
      <c r="C2361" s="36" t="s">
        <v>1863</v>
      </c>
      <c r="D2361" s="36" t="s">
        <v>9655</v>
      </c>
      <c r="E2361" s="36"/>
      <c r="F2361" s="36"/>
    </row>
    <row r="2362" ht="15.75" customHeight="1">
      <c r="A2362" s="36" t="s">
        <v>9656</v>
      </c>
      <c r="B2362" s="36" t="s">
        <v>9657</v>
      </c>
      <c r="C2362" s="36" t="s">
        <v>1863</v>
      </c>
      <c r="D2362" s="36" t="s">
        <v>9658</v>
      </c>
      <c r="E2362" s="36"/>
      <c r="F2362" s="36"/>
    </row>
    <row r="2363" ht="15.75" customHeight="1">
      <c r="A2363" s="36" t="s">
        <v>9659</v>
      </c>
      <c r="B2363" s="36" t="s">
        <v>9660</v>
      </c>
      <c r="C2363" s="36" t="s">
        <v>1863</v>
      </c>
      <c r="D2363" s="36" t="s">
        <v>9661</v>
      </c>
      <c r="E2363" s="36"/>
      <c r="F2363" s="36"/>
    </row>
    <row r="2364" ht="15.75" customHeight="1">
      <c r="A2364" s="36" t="s">
        <v>9662</v>
      </c>
      <c r="B2364" s="36" t="s">
        <v>9663</v>
      </c>
      <c r="C2364" s="36" t="s">
        <v>1863</v>
      </c>
      <c r="D2364" s="36" t="s">
        <v>9664</v>
      </c>
      <c r="E2364" s="36"/>
      <c r="F2364" s="36"/>
    </row>
    <row r="2365" ht="15.75" customHeight="1">
      <c r="A2365" s="36" t="s">
        <v>9665</v>
      </c>
      <c r="B2365" s="36" t="s">
        <v>9666</v>
      </c>
      <c r="C2365" s="36" t="s">
        <v>1863</v>
      </c>
      <c r="D2365" s="36"/>
      <c r="E2365" s="36" t="s">
        <v>9667</v>
      </c>
      <c r="F2365" s="36"/>
    </row>
    <row r="2366" ht="15.75" customHeight="1">
      <c r="A2366" s="36" t="s">
        <v>9668</v>
      </c>
      <c r="B2366" s="36" t="s">
        <v>9669</v>
      </c>
      <c r="C2366" s="36" t="s">
        <v>1863</v>
      </c>
      <c r="D2366" s="36"/>
      <c r="E2366" s="36" t="s">
        <v>9670</v>
      </c>
      <c r="F2366" s="36"/>
    </row>
    <row r="2367" ht="15.75" customHeight="1">
      <c r="A2367" s="36" t="s">
        <v>9671</v>
      </c>
      <c r="B2367" s="36" t="s">
        <v>9672</v>
      </c>
      <c r="C2367" s="36" t="s">
        <v>1863</v>
      </c>
      <c r="D2367" s="36" t="s">
        <v>9673</v>
      </c>
      <c r="E2367" s="36"/>
      <c r="F2367" s="36"/>
    </row>
    <row r="2368" ht="15.75" customHeight="1">
      <c r="A2368" s="36" t="s">
        <v>9674</v>
      </c>
      <c r="B2368" s="36" t="s">
        <v>9675</v>
      </c>
      <c r="C2368" s="36" t="s">
        <v>1840</v>
      </c>
      <c r="D2368" s="36" t="s">
        <v>9676</v>
      </c>
      <c r="E2368" s="36" t="s">
        <v>9677</v>
      </c>
      <c r="F2368" s="36"/>
    </row>
    <row r="2369" ht="15.75" customHeight="1">
      <c r="A2369" s="36" t="s">
        <v>9678</v>
      </c>
      <c r="B2369" s="36" t="s">
        <v>9675</v>
      </c>
      <c r="C2369" s="36" t="s">
        <v>1840</v>
      </c>
      <c r="D2369" s="36" t="s">
        <v>9676</v>
      </c>
      <c r="E2369" s="36" t="s">
        <v>9677</v>
      </c>
      <c r="F2369" s="36"/>
    </row>
    <row r="2370" ht="15.75" customHeight="1">
      <c r="A2370" s="36" t="s">
        <v>9679</v>
      </c>
      <c r="B2370" s="36" t="s">
        <v>9680</v>
      </c>
      <c r="C2370" s="36" t="s">
        <v>1863</v>
      </c>
      <c r="D2370" s="36"/>
      <c r="E2370" s="36" t="s">
        <v>9681</v>
      </c>
      <c r="F2370" s="36"/>
    </row>
    <row r="2371" ht="15.75" customHeight="1">
      <c r="A2371" s="36" t="s">
        <v>9682</v>
      </c>
      <c r="B2371" s="36" t="s">
        <v>9683</v>
      </c>
      <c r="C2371" s="36" t="s">
        <v>1863</v>
      </c>
      <c r="D2371" s="36"/>
      <c r="E2371" s="36" t="s">
        <v>9684</v>
      </c>
      <c r="F2371" s="36"/>
    </row>
    <row r="2372" ht="15.75" customHeight="1">
      <c r="A2372" s="36" t="s">
        <v>9685</v>
      </c>
      <c r="B2372" s="36" t="s">
        <v>9686</v>
      </c>
      <c r="C2372" s="36" t="s">
        <v>1863</v>
      </c>
      <c r="D2372" s="36" t="s">
        <v>9687</v>
      </c>
      <c r="E2372" s="36"/>
      <c r="F2372" s="36"/>
    </row>
    <row r="2373" ht="15.75" customHeight="1">
      <c r="A2373" s="36" t="s">
        <v>9688</v>
      </c>
      <c r="B2373" s="36" t="s">
        <v>9689</v>
      </c>
      <c r="C2373" s="36" t="s">
        <v>1863</v>
      </c>
      <c r="D2373" s="36" t="s">
        <v>9690</v>
      </c>
      <c r="E2373" s="36"/>
      <c r="F2373" s="36"/>
    </row>
    <row r="2374" ht="15.75" customHeight="1">
      <c r="A2374" s="36" t="s">
        <v>9691</v>
      </c>
      <c r="B2374" s="36" t="s">
        <v>9692</v>
      </c>
      <c r="C2374" s="36" t="s">
        <v>1863</v>
      </c>
      <c r="D2374" s="36" t="s">
        <v>9693</v>
      </c>
      <c r="E2374" s="36"/>
      <c r="F2374" s="36"/>
    </row>
    <row r="2375" ht="15.75" customHeight="1">
      <c r="A2375" s="36" t="s">
        <v>9694</v>
      </c>
      <c r="B2375" s="36" t="s">
        <v>9695</v>
      </c>
      <c r="C2375" s="36" t="s">
        <v>1863</v>
      </c>
      <c r="D2375" s="36" t="s">
        <v>9696</v>
      </c>
      <c r="E2375" s="36"/>
      <c r="F2375" s="36"/>
    </row>
    <row r="2376" ht="15.75" customHeight="1">
      <c r="A2376" s="36" t="s">
        <v>9697</v>
      </c>
      <c r="B2376" s="36" t="s">
        <v>9698</v>
      </c>
      <c r="C2376" s="36" t="s">
        <v>1863</v>
      </c>
      <c r="D2376" s="36" t="s">
        <v>9699</v>
      </c>
      <c r="E2376" s="36"/>
      <c r="F2376" s="36"/>
    </row>
    <row r="2377" ht="15.75" customHeight="1">
      <c r="A2377" s="36" t="s">
        <v>9700</v>
      </c>
      <c r="B2377" s="36" t="s">
        <v>9701</v>
      </c>
      <c r="C2377" s="36" t="s">
        <v>1863</v>
      </c>
      <c r="D2377" s="36" t="s">
        <v>9702</v>
      </c>
      <c r="E2377" s="36"/>
      <c r="F2377" s="36"/>
    </row>
    <row r="2378" ht="15.75" customHeight="1">
      <c r="A2378" s="36" t="s">
        <v>9703</v>
      </c>
      <c r="B2378" s="36" t="s">
        <v>9704</v>
      </c>
      <c r="C2378" s="36" t="s">
        <v>1863</v>
      </c>
      <c r="D2378" s="36" t="s">
        <v>9705</v>
      </c>
      <c r="E2378" s="36"/>
      <c r="F2378" s="36"/>
    </row>
    <row r="2379" ht="15.75" customHeight="1">
      <c r="A2379" s="36" t="s">
        <v>9706</v>
      </c>
      <c r="B2379" s="36" t="s">
        <v>9707</v>
      </c>
      <c r="C2379" s="36" t="s">
        <v>1863</v>
      </c>
      <c r="D2379" s="36" t="s">
        <v>9708</v>
      </c>
      <c r="E2379" s="36"/>
      <c r="F2379" s="36"/>
    </row>
    <row r="2380" ht="15.75" customHeight="1">
      <c r="A2380" s="36" t="s">
        <v>9709</v>
      </c>
      <c r="B2380" s="36" t="s">
        <v>9710</v>
      </c>
      <c r="C2380" s="36" t="s">
        <v>1863</v>
      </c>
      <c r="D2380" s="36" t="s">
        <v>9711</v>
      </c>
      <c r="E2380" s="36"/>
      <c r="F2380" s="36"/>
    </row>
    <row r="2381" ht="15.75" customHeight="1">
      <c r="A2381" s="36" t="s">
        <v>9712</v>
      </c>
      <c r="B2381" s="36" t="s">
        <v>9713</v>
      </c>
      <c r="C2381" s="36" t="s">
        <v>1863</v>
      </c>
      <c r="D2381" s="36"/>
      <c r="E2381" s="36" t="s">
        <v>9714</v>
      </c>
      <c r="F2381" s="36"/>
    </row>
    <row r="2382" ht="15.75" customHeight="1">
      <c r="A2382" s="36" t="s">
        <v>9715</v>
      </c>
      <c r="B2382" s="36" t="s">
        <v>9716</v>
      </c>
      <c r="C2382" s="36" t="s">
        <v>1863</v>
      </c>
      <c r="D2382" s="36"/>
      <c r="E2382" s="36" t="s">
        <v>9717</v>
      </c>
      <c r="F2382" s="36"/>
    </row>
    <row r="2383" ht="15.75" customHeight="1">
      <c r="A2383" s="36" t="s">
        <v>9718</v>
      </c>
      <c r="B2383" s="36" t="s">
        <v>9719</v>
      </c>
      <c r="C2383" s="36" t="s">
        <v>1863</v>
      </c>
      <c r="D2383" s="36"/>
      <c r="E2383" s="36" t="s">
        <v>9720</v>
      </c>
      <c r="F2383" s="36"/>
    </row>
    <row r="2384" ht="15.75" customHeight="1">
      <c r="A2384" s="36" t="s">
        <v>9721</v>
      </c>
      <c r="B2384" s="36" t="s">
        <v>9722</v>
      </c>
      <c r="C2384" s="36" t="s">
        <v>1863</v>
      </c>
      <c r="D2384" s="36" t="s">
        <v>9723</v>
      </c>
      <c r="E2384" s="36" t="s">
        <v>9724</v>
      </c>
      <c r="F2384" s="36"/>
    </row>
    <row r="2385" ht="15.75" customHeight="1">
      <c r="A2385" s="36" t="s">
        <v>9725</v>
      </c>
      <c r="B2385" s="36" t="s">
        <v>9726</v>
      </c>
      <c r="C2385" s="36" t="s">
        <v>1863</v>
      </c>
      <c r="D2385" s="36" t="s">
        <v>9727</v>
      </c>
      <c r="E2385" s="36" t="s">
        <v>9728</v>
      </c>
      <c r="F2385" s="36"/>
    </row>
    <row r="2386" ht="15.75" customHeight="1">
      <c r="A2386" s="36" t="s">
        <v>9729</v>
      </c>
      <c r="B2386" s="36" t="s">
        <v>9730</v>
      </c>
      <c r="C2386" s="36" t="s">
        <v>1863</v>
      </c>
      <c r="D2386" s="36"/>
      <c r="E2386" s="36" t="s">
        <v>9731</v>
      </c>
      <c r="F2386" s="36"/>
    </row>
    <row r="2387" ht="15.75" customHeight="1">
      <c r="A2387" s="36" t="s">
        <v>9732</v>
      </c>
      <c r="B2387" s="36" t="s">
        <v>9733</v>
      </c>
      <c r="C2387" s="36" t="s">
        <v>1863</v>
      </c>
      <c r="D2387" s="36"/>
      <c r="E2387" s="36" t="s">
        <v>9734</v>
      </c>
      <c r="F2387" s="36"/>
    </row>
    <row r="2388" ht="15.75" customHeight="1">
      <c r="A2388" s="36" t="s">
        <v>9735</v>
      </c>
      <c r="B2388" s="36" t="s">
        <v>9736</v>
      </c>
      <c r="C2388" s="36" t="s">
        <v>1863</v>
      </c>
      <c r="D2388" s="36"/>
      <c r="E2388" s="36" t="s">
        <v>9737</v>
      </c>
      <c r="F2388" s="36"/>
    </row>
    <row r="2389" ht="15.75" customHeight="1">
      <c r="A2389" s="36" t="s">
        <v>9738</v>
      </c>
      <c r="B2389" s="36" t="s">
        <v>9739</v>
      </c>
      <c r="C2389" s="36" t="s">
        <v>1863</v>
      </c>
      <c r="D2389" s="36"/>
      <c r="E2389" s="36" t="s">
        <v>9740</v>
      </c>
      <c r="F2389" s="36"/>
    </row>
    <row r="2390" ht="15.75" customHeight="1">
      <c r="A2390" s="36" t="s">
        <v>9741</v>
      </c>
      <c r="B2390" s="36" t="s">
        <v>9742</v>
      </c>
      <c r="C2390" s="36" t="s">
        <v>1863</v>
      </c>
      <c r="D2390" s="36" t="s">
        <v>9743</v>
      </c>
      <c r="E2390" s="36"/>
      <c r="F2390" s="36"/>
    </row>
    <row r="2391" ht="15.75" customHeight="1">
      <c r="A2391" s="36" t="s">
        <v>9744</v>
      </c>
      <c r="B2391" s="36" t="s">
        <v>9745</v>
      </c>
      <c r="C2391" s="36" t="s">
        <v>1863</v>
      </c>
      <c r="D2391" s="36"/>
      <c r="E2391" s="36" t="s">
        <v>9746</v>
      </c>
      <c r="F2391" s="36"/>
    </row>
    <row r="2392" ht="15.75" customHeight="1">
      <c r="A2392" s="36" t="s">
        <v>9747</v>
      </c>
      <c r="B2392" s="36" t="s">
        <v>9748</v>
      </c>
      <c r="C2392" s="36" t="s">
        <v>1863</v>
      </c>
      <c r="D2392" s="36"/>
      <c r="E2392" s="36" t="s">
        <v>9749</v>
      </c>
      <c r="F2392" s="36"/>
    </row>
    <row r="2393" ht="15.75" customHeight="1">
      <c r="A2393" s="36" t="s">
        <v>9750</v>
      </c>
      <c r="B2393" s="36" t="s">
        <v>9751</v>
      </c>
      <c r="C2393" s="36" t="s">
        <v>1863</v>
      </c>
      <c r="D2393" s="36" t="s">
        <v>9752</v>
      </c>
      <c r="E2393" s="36" t="s">
        <v>9753</v>
      </c>
      <c r="F2393" s="36"/>
    </row>
    <row r="2394" ht="15.75" customHeight="1">
      <c r="A2394" s="36" t="s">
        <v>9754</v>
      </c>
      <c r="B2394" s="36" t="s">
        <v>9755</v>
      </c>
      <c r="C2394" s="36" t="s">
        <v>1863</v>
      </c>
      <c r="D2394" s="36"/>
      <c r="E2394" s="36" t="s">
        <v>9756</v>
      </c>
      <c r="F2394" s="36"/>
    </row>
    <row r="2395" ht="15.75" customHeight="1">
      <c r="A2395" s="36" t="s">
        <v>9757</v>
      </c>
      <c r="B2395" s="36" t="s">
        <v>9758</v>
      </c>
      <c r="C2395" s="36" t="s">
        <v>1863</v>
      </c>
      <c r="D2395" s="36"/>
      <c r="E2395" s="36" t="s">
        <v>9759</v>
      </c>
      <c r="F2395" s="36"/>
    </row>
    <row r="2396" ht="15.75" customHeight="1">
      <c r="A2396" s="36" t="s">
        <v>9760</v>
      </c>
      <c r="B2396" s="36" t="s">
        <v>9761</v>
      </c>
      <c r="C2396" s="36" t="s">
        <v>1863</v>
      </c>
      <c r="D2396" s="36" t="s">
        <v>9762</v>
      </c>
      <c r="E2396" s="36" t="s">
        <v>9763</v>
      </c>
      <c r="F2396" s="36"/>
    </row>
    <row r="2397" ht="15.75" customHeight="1">
      <c r="A2397" s="36" t="s">
        <v>9764</v>
      </c>
      <c r="B2397" s="36" t="s">
        <v>9765</v>
      </c>
      <c r="C2397" s="36" t="s">
        <v>1863</v>
      </c>
      <c r="D2397" s="36" t="s">
        <v>9766</v>
      </c>
      <c r="E2397" s="36" t="s">
        <v>9767</v>
      </c>
      <c r="F2397" s="36"/>
    </row>
    <row r="2398" ht="15.75" customHeight="1">
      <c r="A2398" s="36" t="s">
        <v>9768</v>
      </c>
      <c r="B2398" s="36" t="s">
        <v>9769</v>
      </c>
      <c r="C2398" s="36" t="s">
        <v>1863</v>
      </c>
      <c r="D2398" s="36" t="s">
        <v>9770</v>
      </c>
      <c r="E2398" s="36" t="s">
        <v>9771</v>
      </c>
      <c r="F2398" s="36"/>
    </row>
    <row r="2399" ht="15.75" customHeight="1">
      <c r="A2399" s="36" t="s">
        <v>9772</v>
      </c>
      <c r="B2399" s="36" t="s">
        <v>9773</v>
      </c>
      <c r="C2399" s="36" t="s">
        <v>1863</v>
      </c>
      <c r="D2399" s="36" t="s">
        <v>9774</v>
      </c>
      <c r="E2399" s="36" t="s">
        <v>9775</v>
      </c>
      <c r="F2399" s="36"/>
    </row>
    <row r="2400" ht="15.75" customHeight="1">
      <c r="A2400" s="36" t="s">
        <v>9776</v>
      </c>
      <c r="B2400" s="36" t="s">
        <v>9777</v>
      </c>
      <c r="C2400" s="36" t="s">
        <v>1863</v>
      </c>
      <c r="D2400" s="36"/>
      <c r="E2400" s="36" t="s">
        <v>9778</v>
      </c>
      <c r="F2400" s="36"/>
    </row>
    <row r="2401" ht="15.75" customHeight="1">
      <c r="A2401" s="36" t="s">
        <v>9779</v>
      </c>
      <c r="B2401" s="36" t="s">
        <v>9780</v>
      </c>
      <c r="C2401" s="36" t="s">
        <v>1863</v>
      </c>
      <c r="D2401" s="36" t="s">
        <v>9781</v>
      </c>
      <c r="E2401" s="36" t="s">
        <v>9782</v>
      </c>
      <c r="F2401" s="36"/>
    </row>
    <row r="2402" ht="15.75" customHeight="1">
      <c r="A2402" s="36" t="s">
        <v>9783</v>
      </c>
      <c r="B2402" s="36" t="s">
        <v>9784</v>
      </c>
      <c r="C2402" s="36" t="s">
        <v>1863</v>
      </c>
      <c r="D2402" s="36" t="s">
        <v>9785</v>
      </c>
      <c r="E2402" s="36" t="s">
        <v>9786</v>
      </c>
      <c r="F2402" s="36"/>
    </row>
    <row r="2403" ht="15.75" customHeight="1">
      <c r="A2403" s="36" t="s">
        <v>9787</v>
      </c>
      <c r="B2403" s="36" t="s">
        <v>9788</v>
      </c>
      <c r="C2403" s="36" t="s">
        <v>1863</v>
      </c>
      <c r="D2403" s="36" t="s">
        <v>9789</v>
      </c>
      <c r="E2403" s="36" t="s">
        <v>9790</v>
      </c>
      <c r="F2403" s="36"/>
    </row>
    <row r="2404" ht="15.75" customHeight="1">
      <c r="A2404" s="36" t="s">
        <v>9791</v>
      </c>
      <c r="B2404" s="36" t="s">
        <v>9792</v>
      </c>
      <c r="C2404" s="36" t="s">
        <v>1863</v>
      </c>
      <c r="D2404" s="36"/>
      <c r="E2404" s="36" t="s">
        <v>9793</v>
      </c>
      <c r="F2404" s="36"/>
    </row>
    <row r="2405" ht="15.75" customHeight="1">
      <c r="A2405" s="36" t="s">
        <v>9794</v>
      </c>
      <c r="B2405" s="36" t="s">
        <v>9795</v>
      </c>
      <c r="C2405" s="36" t="s">
        <v>1863</v>
      </c>
      <c r="D2405" s="36" t="s">
        <v>9796</v>
      </c>
      <c r="E2405" s="36"/>
      <c r="F2405" s="36"/>
    </row>
    <row r="2406" ht="15.75" customHeight="1">
      <c r="A2406" s="36" t="s">
        <v>9797</v>
      </c>
      <c r="B2406" s="36" t="s">
        <v>9798</v>
      </c>
      <c r="C2406" s="36" t="s">
        <v>1863</v>
      </c>
      <c r="D2406" s="36" t="s">
        <v>9799</v>
      </c>
      <c r="E2406" s="36" t="s">
        <v>9800</v>
      </c>
      <c r="F2406" s="36"/>
    </row>
    <row r="2407" ht="15.75" customHeight="1">
      <c r="A2407" s="36" t="s">
        <v>9801</v>
      </c>
      <c r="B2407" s="36" t="s">
        <v>9802</v>
      </c>
      <c r="C2407" s="36" t="s">
        <v>1863</v>
      </c>
      <c r="D2407" s="36" t="s">
        <v>9803</v>
      </c>
      <c r="E2407" s="36"/>
      <c r="F2407" s="36"/>
    </row>
    <row r="2408" ht="15.75" customHeight="1">
      <c r="A2408" s="36" t="s">
        <v>9804</v>
      </c>
      <c r="B2408" s="36" t="s">
        <v>9805</v>
      </c>
      <c r="C2408" s="36" t="s">
        <v>1863</v>
      </c>
      <c r="D2408" s="36" t="s">
        <v>9806</v>
      </c>
      <c r="E2408" s="36"/>
      <c r="F2408" s="36"/>
    </row>
    <row r="2409" ht="15.75" customHeight="1">
      <c r="A2409" s="36" t="s">
        <v>9807</v>
      </c>
      <c r="B2409" s="36" t="s">
        <v>9808</v>
      </c>
      <c r="C2409" s="36" t="s">
        <v>1863</v>
      </c>
      <c r="D2409" s="36" t="s">
        <v>9809</v>
      </c>
      <c r="E2409" s="36"/>
      <c r="F2409" s="36"/>
    </row>
    <row r="2410" ht="15.75" customHeight="1">
      <c r="A2410" s="36" t="s">
        <v>9810</v>
      </c>
      <c r="B2410" s="36" t="s">
        <v>9811</v>
      </c>
      <c r="C2410" s="36" t="s">
        <v>1863</v>
      </c>
      <c r="D2410" s="36" t="s">
        <v>9812</v>
      </c>
      <c r="E2410" s="36" t="s">
        <v>9813</v>
      </c>
      <c r="F2410" s="36"/>
    </row>
    <row r="2411" ht="15.75" customHeight="1">
      <c r="A2411" s="36" t="s">
        <v>9814</v>
      </c>
      <c r="B2411" s="36" t="s">
        <v>9815</v>
      </c>
      <c r="C2411" s="36" t="s">
        <v>1863</v>
      </c>
      <c r="D2411" s="36" t="s">
        <v>9816</v>
      </c>
      <c r="E2411" s="36"/>
      <c r="F2411" s="36"/>
    </row>
    <row r="2412" ht="15.75" customHeight="1">
      <c r="A2412" s="36" t="s">
        <v>9817</v>
      </c>
      <c r="B2412" s="36" t="s">
        <v>9818</v>
      </c>
      <c r="C2412" s="36" t="s">
        <v>1863</v>
      </c>
      <c r="D2412" s="36" t="s">
        <v>9819</v>
      </c>
      <c r="E2412" s="36"/>
      <c r="F2412" s="36"/>
    </row>
    <row r="2413" ht="15.75" customHeight="1">
      <c r="A2413" s="36" t="s">
        <v>9820</v>
      </c>
      <c r="B2413" s="36" t="s">
        <v>9821</v>
      </c>
      <c r="C2413" s="36" t="s">
        <v>1863</v>
      </c>
      <c r="D2413" s="36"/>
      <c r="E2413" s="36" t="s">
        <v>9822</v>
      </c>
      <c r="F2413" s="36"/>
    </row>
    <row r="2414" ht="15.75" customHeight="1">
      <c r="A2414" s="36" t="s">
        <v>9823</v>
      </c>
      <c r="B2414" s="36" t="s">
        <v>9824</v>
      </c>
      <c r="C2414" s="36" t="s">
        <v>1863</v>
      </c>
      <c r="D2414" s="36"/>
      <c r="E2414" s="36" t="s">
        <v>9825</v>
      </c>
      <c r="F2414" s="36"/>
    </row>
    <row r="2415" ht="15.75" customHeight="1">
      <c r="A2415" s="36" t="s">
        <v>9826</v>
      </c>
      <c r="B2415" s="36" t="s">
        <v>9827</v>
      </c>
      <c r="C2415" s="36" t="s">
        <v>1863</v>
      </c>
      <c r="D2415" s="36" t="s">
        <v>9828</v>
      </c>
      <c r="E2415" s="36" t="s">
        <v>9829</v>
      </c>
      <c r="F2415" s="36"/>
    </row>
    <row r="2416" ht="15.75" customHeight="1">
      <c r="A2416" s="36" t="s">
        <v>9830</v>
      </c>
      <c r="B2416" s="36" t="s">
        <v>9831</v>
      </c>
      <c r="C2416" s="36" t="s">
        <v>1863</v>
      </c>
      <c r="D2416" s="36" t="s">
        <v>9832</v>
      </c>
      <c r="E2416" s="36" t="s">
        <v>9833</v>
      </c>
      <c r="F2416" s="36"/>
    </row>
    <row r="2417" ht="15.75" customHeight="1">
      <c r="A2417" s="36" t="s">
        <v>9834</v>
      </c>
      <c r="B2417" s="36" t="s">
        <v>9835</v>
      </c>
      <c r="C2417" s="36" t="s">
        <v>1863</v>
      </c>
      <c r="D2417" s="36" t="s">
        <v>9836</v>
      </c>
      <c r="E2417" s="36" t="s">
        <v>9837</v>
      </c>
      <c r="F2417" s="36"/>
    </row>
    <row r="2418" ht="15.75" customHeight="1">
      <c r="A2418" s="36" t="s">
        <v>9838</v>
      </c>
      <c r="B2418" s="36" t="s">
        <v>9839</v>
      </c>
      <c r="C2418" s="36" t="s">
        <v>1863</v>
      </c>
      <c r="D2418" s="36"/>
      <c r="E2418" s="36" t="s">
        <v>9840</v>
      </c>
      <c r="F2418" s="36"/>
    </row>
    <row r="2419" ht="15.75" customHeight="1">
      <c r="A2419" s="36" t="s">
        <v>9841</v>
      </c>
      <c r="B2419" s="36" t="s">
        <v>9842</v>
      </c>
      <c r="C2419" s="36" t="s">
        <v>1863</v>
      </c>
      <c r="D2419" s="36" t="s">
        <v>9843</v>
      </c>
      <c r="E2419" s="36"/>
      <c r="F2419" s="36"/>
    </row>
    <row r="2420" ht="15.75" customHeight="1">
      <c r="A2420" s="36" t="s">
        <v>9844</v>
      </c>
      <c r="B2420" s="36" t="s">
        <v>9845</v>
      </c>
      <c r="C2420" s="36" t="s">
        <v>1863</v>
      </c>
      <c r="D2420" s="36"/>
      <c r="E2420" s="36" t="s">
        <v>9846</v>
      </c>
      <c r="F2420" s="36"/>
    </row>
    <row r="2421" ht="15.75" customHeight="1">
      <c r="A2421" s="36" t="s">
        <v>9847</v>
      </c>
      <c r="B2421" s="36" t="s">
        <v>9848</v>
      </c>
      <c r="C2421" s="36" t="s">
        <v>1863</v>
      </c>
      <c r="D2421" s="36" t="s">
        <v>9849</v>
      </c>
      <c r="E2421" s="36" t="s">
        <v>9850</v>
      </c>
      <c r="F2421" s="36"/>
    </row>
    <row r="2422" ht="15.75" customHeight="1">
      <c r="A2422" s="36" t="s">
        <v>9851</v>
      </c>
      <c r="B2422" s="36" t="s">
        <v>9852</v>
      </c>
      <c r="C2422" s="36" t="s">
        <v>1863</v>
      </c>
      <c r="D2422" s="36"/>
      <c r="E2422" s="36" t="s">
        <v>9853</v>
      </c>
      <c r="F2422" s="36"/>
    </row>
    <row r="2423" ht="15.75" customHeight="1">
      <c r="A2423" s="36" t="s">
        <v>9854</v>
      </c>
      <c r="B2423" s="36" t="s">
        <v>9855</v>
      </c>
      <c r="C2423" s="36" t="s">
        <v>1863</v>
      </c>
      <c r="D2423" s="36"/>
      <c r="E2423" s="36" t="s">
        <v>9856</v>
      </c>
      <c r="F2423" s="36"/>
    </row>
    <row r="2424" ht="15.75" customHeight="1">
      <c r="A2424" s="36" t="s">
        <v>9857</v>
      </c>
      <c r="B2424" s="36" t="s">
        <v>9858</v>
      </c>
      <c r="C2424" s="36" t="s">
        <v>1863</v>
      </c>
      <c r="D2424" s="36" t="s">
        <v>9859</v>
      </c>
      <c r="E2424" s="36"/>
      <c r="F2424" s="36"/>
    </row>
    <row r="2425" ht="15.75" customHeight="1">
      <c r="A2425" s="36" t="s">
        <v>9860</v>
      </c>
      <c r="B2425" s="36" t="s">
        <v>9861</v>
      </c>
      <c r="C2425" s="36" t="s">
        <v>1863</v>
      </c>
      <c r="D2425" s="36" t="s">
        <v>9862</v>
      </c>
      <c r="E2425" s="36"/>
      <c r="F2425" s="36"/>
    </row>
    <row r="2426" ht="15.75" customHeight="1">
      <c r="A2426" s="36" t="s">
        <v>9863</v>
      </c>
      <c r="B2426" s="36" t="s">
        <v>9864</v>
      </c>
      <c r="C2426" s="36" t="s">
        <v>1863</v>
      </c>
      <c r="D2426" s="36" t="s">
        <v>9865</v>
      </c>
      <c r="E2426" s="36"/>
      <c r="F2426" s="36"/>
    </row>
    <row r="2427" ht="15.75" customHeight="1">
      <c r="A2427" s="36" t="s">
        <v>9866</v>
      </c>
      <c r="B2427" s="36" t="s">
        <v>9867</v>
      </c>
      <c r="C2427" s="36" t="s">
        <v>1863</v>
      </c>
      <c r="D2427" s="36" t="s">
        <v>9868</v>
      </c>
      <c r="E2427" s="36" t="s">
        <v>9869</v>
      </c>
      <c r="F2427" s="36"/>
    </row>
    <row r="2428" ht="15.75" customHeight="1">
      <c r="A2428" s="36" t="s">
        <v>9870</v>
      </c>
      <c r="B2428" s="36" t="s">
        <v>9871</v>
      </c>
      <c r="C2428" s="36" t="s">
        <v>1863</v>
      </c>
      <c r="D2428" s="36" t="s">
        <v>9872</v>
      </c>
      <c r="E2428" s="36" t="s">
        <v>9873</v>
      </c>
      <c r="F2428" s="36"/>
    </row>
    <row r="2429" ht="15.75" customHeight="1">
      <c r="A2429" s="36" t="s">
        <v>9874</v>
      </c>
      <c r="B2429" s="36" t="s">
        <v>9875</v>
      </c>
      <c r="C2429" s="36" t="s">
        <v>1863</v>
      </c>
      <c r="D2429" s="36" t="s">
        <v>9876</v>
      </c>
      <c r="E2429" s="36" t="s">
        <v>9877</v>
      </c>
      <c r="F2429" s="36"/>
    </row>
    <row r="2430" ht="15.75" customHeight="1">
      <c r="A2430" s="36" t="s">
        <v>9878</v>
      </c>
      <c r="B2430" s="36" t="s">
        <v>9879</v>
      </c>
      <c r="C2430" s="36" t="s">
        <v>1863</v>
      </c>
      <c r="D2430" s="36" t="s">
        <v>9880</v>
      </c>
      <c r="E2430" s="36" t="s">
        <v>9881</v>
      </c>
      <c r="F2430" s="36"/>
    </row>
    <row r="2431" ht="15.75" customHeight="1">
      <c r="A2431" s="36" t="s">
        <v>9882</v>
      </c>
      <c r="B2431" s="36" t="s">
        <v>9883</v>
      </c>
      <c r="C2431" s="36" t="s">
        <v>1863</v>
      </c>
      <c r="D2431" s="36" t="s">
        <v>9884</v>
      </c>
      <c r="E2431" s="36" t="s">
        <v>9885</v>
      </c>
      <c r="F2431" s="36"/>
    </row>
    <row r="2432" ht="15.75" customHeight="1">
      <c r="A2432" s="36" t="s">
        <v>9886</v>
      </c>
      <c r="B2432" s="36" t="s">
        <v>9887</v>
      </c>
      <c r="C2432" s="36" t="s">
        <v>1863</v>
      </c>
      <c r="D2432" s="36" t="s">
        <v>9888</v>
      </c>
      <c r="E2432" s="36" t="s">
        <v>9889</v>
      </c>
      <c r="F2432" s="36"/>
    </row>
    <row r="2433" ht="15.75" customHeight="1">
      <c r="A2433" s="36" t="s">
        <v>9890</v>
      </c>
      <c r="B2433" s="36" t="s">
        <v>9891</v>
      </c>
      <c r="C2433" s="36" t="s">
        <v>1863</v>
      </c>
      <c r="D2433" s="36" t="s">
        <v>9892</v>
      </c>
      <c r="E2433" s="36" t="s">
        <v>9893</v>
      </c>
      <c r="F2433" s="36"/>
    </row>
    <row r="2434" ht="15.75" customHeight="1">
      <c r="A2434" s="36" t="s">
        <v>9894</v>
      </c>
      <c r="B2434" s="36" t="s">
        <v>9895</v>
      </c>
      <c r="C2434" s="36" t="s">
        <v>1863</v>
      </c>
      <c r="D2434" s="36" t="s">
        <v>9896</v>
      </c>
      <c r="E2434" s="36" t="s">
        <v>9897</v>
      </c>
      <c r="F2434" s="36"/>
    </row>
    <row r="2435" ht="15.75" customHeight="1">
      <c r="A2435" s="36" t="s">
        <v>9898</v>
      </c>
      <c r="B2435" s="36" t="s">
        <v>9899</v>
      </c>
      <c r="C2435" s="36" t="s">
        <v>1863</v>
      </c>
      <c r="D2435" s="36" t="s">
        <v>9900</v>
      </c>
      <c r="E2435" s="36" t="s">
        <v>9901</v>
      </c>
      <c r="F2435" s="36"/>
    </row>
    <row r="2436" ht="15.75" customHeight="1">
      <c r="A2436" s="36" t="s">
        <v>9902</v>
      </c>
      <c r="B2436" s="36" t="s">
        <v>9903</v>
      </c>
      <c r="C2436" s="36" t="s">
        <v>1863</v>
      </c>
      <c r="D2436" s="36"/>
      <c r="E2436" s="36" t="s">
        <v>9904</v>
      </c>
      <c r="F2436" s="36"/>
    </row>
    <row r="2437" ht="15.75" customHeight="1">
      <c r="A2437" s="36" t="s">
        <v>9905</v>
      </c>
      <c r="B2437" s="36" t="s">
        <v>9906</v>
      </c>
      <c r="C2437" s="36" t="s">
        <v>1863</v>
      </c>
      <c r="D2437" s="36" t="s">
        <v>9907</v>
      </c>
      <c r="E2437" s="36" t="s">
        <v>9908</v>
      </c>
      <c r="F2437" s="36"/>
    </row>
    <row r="2438" ht="15.75" customHeight="1">
      <c r="A2438" s="36" t="s">
        <v>9909</v>
      </c>
      <c r="B2438" s="36" t="s">
        <v>9910</v>
      </c>
      <c r="C2438" s="36" t="s">
        <v>1863</v>
      </c>
      <c r="D2438" s="36"/>
      <c r="E2438" s="36" t="s">
        <v>9911</v>
      </c>
      <c r="F2438" s="36"/>
    </row>
    <row r="2439" ht="15.75" customHeight="1">
      <c r="A2439" s="36" t="s">
        <v>9912</v>
      </c>
      <c r="B2439" s="36" t="s">
        <v>9913</v>
      </c>
      <c r="C2439" s="36" t="s">
        <v>1863</v>
      </c>
      <c r="D2439" s="36"/>
      <c r="E2439" s="36" t="s">
        <v>9914</v>
      </c>
      <c r="F2439" s="36"/>
    </row>
    <row r="2440" ht="15.75" customHeight="1">
      <c r="A2440" s="36" t="s">
        <v>9915</v>
      </c>
      <c r="B2440" s="36" t="s">
        <v>9916</v>
      </c>
      <c r="C2440" s="36" t="s">
        <v>1863</v>
      </c>
      <c r="D2440" s="36"/>
      <c r="E2440" s="36" t="s">
        <v>9917</v>
      </c>
      <c r="F2440" s="36"/>
    </row>
    <row r="2441" ht="15.75" customHeight="1">
      <c r="A2441" s="36" t="s">
        <v>9918</v>
      </c>
      <c r="B2441" s="36" t="s">
        <v>9919</v>
      </c>
      <c r="C2441" s="36" t="s">
        <v>1863</v>
      </c>
      <c r="D2441" s="36"/>
      <c r="E2441" s="36" t="s">
        <v>9920</v>
      </c>
      <c r="F2441" s="36"/>
    </row>
    <row r="2442" ht="15.75" customHeight="1">
      <c r="A2442" s="36" t="s">
        <v>9921</v>
      </c>
      <c r="B2442" s="36" t="s">
        <v>9922</v>
      </c>
      <c r="C2442" s="36" t="s">
        <v>1863</v>
      </c>
      <c r="D2442" s="36" t="s">
        <v>9923</v>
      </c>
      <c r="E2442" s="36" t="s">
        <v>9924</v>
      </c>
      <c r="F2442" s="36"/>
    </row>
    <row r="2443" ht="15.75" customHeight="1">
      <c r="A2443" s="36" t="s">
        <v>9925</v>
      </c>
      <c r="B2443" s="36" t="s">
        <v>9926</v>
      </c>
      <c r="C2443" s="36" t="s">
        <v>1863</v>
      </c>
      <c r="D2443" s="36" t="s">
        <v>9927</v>
      </c>
      <c r="E2443" s="36" t="s">
        <v>9928</v>
      </c>
      <c r="F2443" s="36"/>
    </row>
    <row r="2444" ht="15.75" customHeight="1">
      <c r="A2444" s="36" t="s">
        <v>9929</v>
      </c>
      <c r="B2444" s="36" t="s">
        <v>9930</v>
      </c>
      <c r="C2444" s="36" t="s">
        <v>1863</v>
      </c>
      <c r="D2444" s="36" t="s">
        <v>9931</v>
      </c>
      <c r="E2444" s="36" t="s">
        <v>9932</v>
      </c>
      <c r="F2444" s="36"/>
    </row>
    <row r="2445" ht="15.75" customHeight="1">
      <c r="A2445" s="36" t="s">
        <v>9933</v>
      </c>
      <c r="B2445" s="36" t="s">
        <v>9934</v>
      </c>
      <c r="C2445" s="36" t="s">
        <v>1863</v>
      </c>
      <c r="D2445" s="36"/>
      <c r="E2445" s="36" t="s">
        <v>9935</v>
      </c>
      <c r="F2445" s="36"/>
    </row>
    <row r="2446" ht="15.75" customHeight="1">
      <c r="A2446" s="36" t="s">
        <v>9936</v>
      </c>
      <c r="B2446" s="36" t="s">
        <v>9937</v>
      </c>
      <c r="C2446" s="36" t="s">
        <v>1863</v>
      </c>
      <c r="D2446" s="36" t="s">
        <v>9938</v>
      </c>
      <c r="E2446" s="36" t="s">
        <v>9939</v>
      </c>
      <c r="F2446" s="36"/>
    </row>
    <row r="2447" ht="15.75" customHeight="1">
      <c r="A2447" s="36" t="s">
        <v>9940</v>
      </c>
      <c r="B2447" s="36" t="s">
        <v>9941</v>
      </c>
      <c r="C2447" s="36" t="s">
        <v>1863</v>
      </c>
      <c r="D2447" s="36" t="s">
        <v>9942</v>
      </c>
      <c r="E2447" s="36" t="s">
        <v>9943</v>
      </c>
      <c r="F2447" s="36"/>
    </row>
    <row r="2448" ht="15.75" customHeight="1">
      <c r="A2448" s="36" t="s">
        <v>9944</v>
      </c>
      <c r="B2448" s="36" t="s">
        <v>9945</v>
      </c>
      <c r="C2448" s="36" t="s">
        <v>1863</v>
      </c>
      <c r="D2448" s="36" t="s">
        <v>9946</v>
      </c>
      <c r="E2448" s="36" t="s">
        <v>9947</v>
      </c>
      <c r="F2448" s="36"/>
    </row>
    <row r="2449" ht="15.75" customHeight="1">
      <c r="A2449" s="36" t="s">
        <v>9948</v>
      </c>
      <c r="B2449" s="36" t="s">
        <v>9949</v>
      </c>
      <c r="C2449" s="36" t="s">
        <v>1863</v>
      </c>
      <c r="D2449" s="36" t="s">
        <v>9950</v>
      </c>
      <c r="E2449" s="36" t="s">
        <v>9951</v>
      </c>
      <c r="F2449" s="36"/>
    </row>
    <row r="2450" ht="15.75" customHeight="1">
      <c r="A2450" s="36" t="s">
        <v>9952</v>
      </c>
      <c r="B2450" s="36" t="s">
        <v>9953</v>
      </c>
      <c r="C2450" s="36" t="s">
        <v>1863</v>
      </c>
      <c r="D2450" s="36" t="s">
        <v>9954</v>
      </c>
      <c r="E2450" s="36" t="s">
        <v>9955</v>
      </c>
      <c r="F2450" s="36"/>
    </row>
    <row r="2451" ht="15.75" customHeight="1">
      <c r="A2451" s="36" t="s">
        <v>9956</v>
      </c>
      <c r="B2451" s="36" t="s">
        <v>9957</v>
      </c>
      <c r="C2451" s="36" t="s">
        <v>1863</v>
      </c>
      <c r="D2451" s="36"/>
      <c r="E2451" s="36" t="s">
        <v>9958</v>
      </c>
      <c r="F2451" s="36"/>
    </row>
    <row r="2452" ht="15.75" customHeight="1">
      <c r="A2452" s="36" t="s">
        <v>9959</v>
      </c>
      <c r="B2452" s="36" t="s">
        <v>9960</v>
      </c>
      <c r="C2452" s="36" t="s">
        <v>1863</v>
      </c>
      <c r="D2452" s="36" t="s">
        <v>9961</v>
      </c>
      <c r="E2452" s="36" t="s">
        <v>9962</v>
      </c>
      <c r="F2452" s="36"/>
    </row>
    <row r="2453" ht="15.75" customHeight="1">
      <c r="A2453" s="36" t="s">
        <v>9963</v>
      </c>
      <c r="B2453" s="36" t="s">
        <v>9964</v>
      </c>
      <c r="C2453" s="36" t="s">
        <v>1863</v>
      </c>
      <c r="D2453" s="36" t="s">
        <v>9965</v>
      </c>
      <c r="E2453" s="36"/>
      <c r="F2453" s="36"/>
    </row>
    <row r="2454" ht="15.75" customHeight="1">
      <c r="A2454" s="36" t="s">
        <v>9966</v>
      </c>
      <c r="B2454" s="36" t="s">
        <v>9967</v>
      </c>
      <c r="C2454" s="36" t="s">
        <v>1863</v>
      </c>
      <c r="D2454" s="36"/>
      <c r="E2454" s="36" t="s">
        <v>9968</v>
      </c>
      <c r="F2454" s="36"/>
    </row>
    <row r="2455" ht="15.75" customHeight="1">
      <c r="A2455" s="36" t="s">
        <v>9969</v>
      </c>
      <c r="B2455" s="36" t="s">
        <v>9970</v>
      </c>
      <c r="C2455" s="36" t="s">
        <v>1863</v>
      </c>
      <c r="D2455" s="36" t="s">
        <v>9971</v>
      </c>
      <c r="E2455" s="36" t="s">
        <v>9972</v>
      </c>
      <c r="F2455" s="36"/>
    </row>
    <row r="2456" ht="15.75" customHeight="1">
      <c r="A2456" s="36" t="s">
        <v>9973</v>
      </c>
      <c r="B2456" s="36" t="s">
        <v>9974</v>
      </c>
      <c r="C2456" s="36" t="s">
        <v>1863</v>
      </c>
      <c r="D2456" s="36" t="s">
        <v>9975</v>
      </c>
      <c r="E2456" s="36" t="s">
        <v>9976</v>
      </c>
      <c r="F2456" s="36"/>
    </row>
    <row r="2457" ht="15.75" customHeight="1">
      <c r="A2457" s="36" t="s">
        <v>9977</v>
      </c>
      <c r="B2457" s="36" t="s">
        <v>9978</v>
      </c>
      <c r="C2457" s="36" t="s">
        <v>1863</v>
      </c>
      <c r="D2457" s="36" t="s">
        <v>9979</v>
      </c>
      <c r="E2457" s="36" t="s">
        <v>9980</v>
      </c>
      <c r="F2457" s="36"/>
    </row>
    <row r="2458" ht="15.75" customHeight="1">
      <c r="A2458" s="36" t="s">
        <v>9981</v>
      </c>
      <c r="B2458" s="36" t="s">
        <v>9982</v>
      </c>
      <c r="C2458" s="36" t="s">
        <v>1863</v>
      </c>
      <c r="D2458" s="36" t="s">
        <v>9983</v>
      </c>
      <c r="E2458" s="36" t="s">
        <v>9984</v>
      </c>
      <c r="F2458" s="36"/>
    </row>
    <row r="2459" ht="15.75" customHeight="1">
      <c r="A2459" s="36" t="s">
        <v>9985</v>
      </c>
      <c r="B2459" s="36" t="s">
        <v>9986</v>
      </c>
      <c r="C2459" s="36" t="s">
        <v>1863</v>
      </c>
      <c r="D2459" s="36" t="s">
        <v>9987</v>
      </c>
      <c r="E2459" s="36" t="s">
        <v>9988</v>
      </c>
      <c r="F2459" s="36"/>
    </row>
    <row r="2460" ht="15.75" customHeight="1">
      <c r="A2460" s="36" t="s">
        <v>9989</v>
      </c>
      <c r="B2460" s="36" t="s">
        <v>9990</v>
      </c>
      <c r="C2460" s="36" t="s">
        <v>1863</v>
      </c>
      <c r="D2460" s="36" t="s">
        <v>9991</v>
      </c>
      <c r="E2460" s="36" t="s">
        <v>9992</v>
      </c>
      <c r="F2460" s="36"/>
    </row>
    <row r="2461" ht="15.75" customHeight="1">
      <c r="A2461" s="36" t="s">
        <v>9993</v>
      </c>
      <c r="B2461" s="36" t="s">
        <v>9994</v>
      </c>
      <c r="C2461" s="36" t="s">
        <v>1863</v>
      </c>
      <c r="D2461" s="36"/>
      <c r="E2461" s="36" t="s">
        <v>9995</v>
      </c>
      <c r="F2461" s="36"/>
    </row>
    <row r="2462" ht="15.75" customHeight="1">
      <c r="A2462" s="36" t="s">
        <v>9996</v>
      </c>
      <c r="B2462" s="36" t="s">
        <v>9997</v>
      </c>
      <c r="C2462" s="36" t="s">
        <v>1863</v>
      </c>
      <c r="D2462" s="36" t="s">
        <v>9998</v>
      </c>
      <c r="E2462" s="36" t="s">
        <v>9999</v>
      </c>
      <c r="F2462" s="36"/>
    </row>
    <row r="2463" ht="15.75" customHeight="1">
      <c r="A2463" s="36" t="s">
        <v>10000</v>
      </c>
      <c r="B2463" s="36" t="s">
        <v>10001</v>
      </c>
      <c r="C2463" s="36" t="s">
        <v>1863</v>
      </c>
      <c r="D2463" s="36" t="s">
        <v>10002</v>
      </c>
      <c r="E2463" s="36" t="s">
        <v>10003</v>
      </c>
      <c r="F2463" s="36"/>
    </row>
    <row r="2464" ht="15.75" customHeight="1">
      <c r="A2464" s="36" t="s">
        <v>10004</v>
      </c>
      <c r="B2464" s="36" t="s">
        <v>10005</v>
      </c>
      <c r="C2464" s="36" t="s">
        <v>1863</v>
      </c>
      <c r="D2464" s="36" t="s">
        <v>10006</v>
      </c>
      <c r="E2464" s="36" t="s">
        <v>10007</v>
      </c>
      <c r="F2464" s="36"/>
    </row>
    <row r="2465" ht="15.75" customHeight="1">
      <c r="A2465" s="36" t="s">
        <v>10008</v>
      </c>
      <c r="B2465" s="36" t="s">
        <v>10009</v>
      </c>
      <c r="C2465" s="36" t="s">
        <v>1863</v>
      </c>
      <c r="D2465" s="36" t="s">
        <v>10010</v>
      </c>
      <c r="E2465" s="36" t="s">
        <v>10011</v>
      </c>
      <c r="F2465" s="36"/>
    </row>
    <row r="2466" ht="15.75" customHeight="1">
      <c r="A2466" s="36" t="s">
        <v>10012</v>
      </c>
      <c r="B2466" s="36" t="s">
        <v>10013</v>
      </c>
      <c r="C2466" s="36" t="s">
        <v>1863</v>
      </c>
      <c r="D2466" s="36" t="s">
        <v>10014</v>
      </c>
      <c r="E2466" s="36" t="s">
        <v>10015</v>
      </c>
      <c r="F2466" s="36"/>
    </row>
    <row r="2467" ht="15.75" customHeight="1">
      <c r="A2467" s="36" t="s">
        <v>10016</v>
      </c>
      <c r="B2467" s="36" t="s">
        <v>10017</v>
      </c>
      <c r="C2467" s="36" t="s">
        <v>1863</v>
      </c>
      <c r="D2467" s="36" t="s">
        <v>10018</v>
      </c>
      <c r="E2467" s="36" t="s">
        <v>10019</v>
      </c>
      <c r="F2467" s="36"/>
    </row>
    <row r="2468" ht="15.75" customHeight="1">
      <c r="A2468" s="36" t="s">
        <v>10020</v>
      </c>
      <c r="B2468" s="36" t="s">
        <v>10021</v>
      </c>
      <c r="C2468" s="36" t="s">
        <v>1863</v>
      </c>
      <c r="D2468" s="36"/>
      <c r="E2468" s="36" t="s">
        <v>10022</v>
      </c>
      <c r="F2468" s="36"/>
    </row>
    <row r="2469" ht="15.75" customHeight="1">
      <c r="A2469" s="36" t="s">
        <v>10023</v>
      </c>
      <c r="B2469" s="36" t="s">
        <v>10024</v>
      </c>
      <c r="C2469" s="36" t="s">
        <v>1863</v>
      </c>
      <c r="D2469" s="36"/>
      <c r="E2469" s="36" t="s">
        <v>10025</v>
      </c>
      <c r="F2469" s="36"/>
    </row>
    <row r="2470" ht="15.75" customHeight="1">
      <c r="A2470" s="36" t="s">
        <v>10026</v>
      </c>
      <c r="B2470" s="36" t="s">
        <v>10027</v>
      </c>
      <c r="C2470" s="36" t="s">
        <v>1863</v>
      </c>
      <c r="D2470" s="36" t="s">
        <v>10028</v>
      </c>
      <c r="E2470" s="36" t="s">
        <v>10029</v>
      </c>
      <c r="F2470" s="36"/>
    </row>
    <row r="2471" ht="15.75" customHeight="1">
      <c r="A2471" s="36" t="s">
        <v>10030</v>
      </c>
      <c r="B2471" s="36" t="s">
        <v>10031</v>
      </c>
      <c r="C2471" s="36" t="s">
        <v>1863</v>
      </c>
      <c r="D2471" s="36" t="s">
        <v>10032</v>
      </c>
      <c r="E2471" s="36" t="s">
        <v>10033</v>
      </c>
      <c r="F2471" s="36"/>
    </row>
    <row r="2472" ht="15.75" customHeight="1">
      <c r="A2472" s="36" t="s">
        <v>10034</v>
      </c>
      <c r="B2472" s="36" t="s">
        <v>10035</v>
      </c>
      <c r="C2472" s="36" t="s">
        <v>1863</v>
      </c>
      <c r="D2472" s="36" t="s">
        <v>10036</v>
      </c>
      <c r="E2472" s="36" t="s">
        <v>10037</v>
      </c>
      <c r="F2472" s="36"/>
    </row>
    <row r="2473" ht="15.75" customHeight="1">
      <c r="A2473" s="36" t="s">
        <v>10038</v>
      </c>
      <c r="B2473" s="36" t="s">
        <v>10039</v>
      </c>
      <c r="C2473" s="36" t="s">
        <v>1863</v>
      </c>
      <c r="D2473" s="36" t="s">
        <v>10040</v>
      </c>
      <c r="E2473" s="36" t="s">
        <v>10041</v>
      </c>
      <c r="F2473" s="36"/>
    </row>
    <row r="2474" ht="15.75" customHeight="1">
      <c r="A2474" s="36" t="s">
        <v>10042</v>
      </c>
      <c r="B2474" s="36" t="s">
        <v>10043</v>
      </c>
      <c r="C2474" s="36" t="s">
        <v>1863</v>
      </c>
      <c r="D2474" s="36" t="s">
        <v>10044</v>
      </c>
      <c r="E2474" s="36"/>
      <c r="F2474" s="36"/>
    </row>
    <row r="2475" ht="15.75" customHeight="1">
      <c r="A2475" s="36" t="s">
        <v>10045</v>
      </c>
      <c r="B2475" s="36" t="s">
        <v>10046</v>
      </c>
      <c r="C2475" s="36" t="s">
        <v>1863</v>
      </c>
      <c r="D2475" s="36" t="s">
        <v>10047</v>
      </c>
      <c r="E2475" s="36" t="s">
        <v>10048</v>
      </c>
      <c r="F2475" s="36"/>
    </row>
    <row r="2476" ht="15.75" customHeight="1">
      <c r="A2476" s="36" t="s">
        <v>10049</v>
      </c>
      <c r="B2476" s="36" t="s">
        <v>10050</v>
      </c>
      <c r="C2476" s="36" t="s">
        <v>1863</v>
      </c>
      <c r="D2476" s="36" t="s">
        <v>10051</v>
      </c>
      <c r="E2476" s="36" t="s">
        <v>10052</v>
      </c>
      <c r="F2476" s="36"/>
    </row>
    <row r="2477" ht="15.75" customHeight="1">
      <c r="A2477" s="36" t="s">
        <v>10053</v>
      </c>
      <c r="B2477" s="36" t="s">
        <v>10054</v>
      </c>
      <c r="C2477" s="36" t="s">
        <v>1863</v>
      </c>
      <c r="D2477" s="36"/>
      <c r="E2477" s="36" t="s">
        <v>10055</v>
      </c>
      <c r="F2477" s="36"/>
    </row>
    <row r="2478" ht="15.75" customHeight="1">
      <c r="A2478" s="36" t="s">
        <v>10056</v>
      </c>
      <c r="B2478" s="36" t="s">
        <v>10057</v>
      </c>
      <c r="C2478" s="36" t="s">
        <v>1863</v>
      </c>
      <c r="D2478" s="36"/>
      <c r="E2478" s="36" t="s">
        <v>10058</v>
      </c>
      <c r="F2478" s="36"/>
    </row>
    <row r="2479" ht="15.75" customHeight="1">
      <c r="A2479" s="36" t="s">
        <v>10059</v>
      </c>
      <c r="B2479" s="36" t="s">
        <v>10060</v>
      </c>
      <c r="C2479" s="36" t="s">
        <v>1863</v>
      </c>
      <c r="D2479" s="36"/>
      <c r="E2479" s="36" t="s">
        <v>10061</v>
      </c>
      <c r="F2479" s="36"/>
    </row>
    <row r="2480" ht="15.75" customHeight="1">
      <c r="A2480" s="36" t="s">
        <v>10062</v>
      </c>
      <c r="B2480" s="36" t="s">
        <v>10063</v>
      </c>
      <c r="C2480" s="36" t="s">
        <v>1863</v>
      </c>
      <c r="D2480" s="36" t="s">
        <v>10064</v>
      </c>
      <c r="E2480" s="36"/>
      <c r="F2480" s="36"/>
    </row>
    <row r="2481" ht="15.75" customHeight="1">
      <c r="A2481" s="36" t="s">
        <v>10065</v>
      </c>
      <c r="B2481" s="36" t="s">
        <v>10066</v>
      </c>
      <c r="C2481" s="36" t="s">
        <v>1863</v>
      </c>
      <c r="D2481" s="36" t="s">
        <v>10067</v>
      </c>
      <c r="E2481" s="36" t="s">
        <v>10068</v>
      </c>
      <c r="F2481" s="36"/>
    </row>
    <row r="2482" ht="15.75" customHeight="1">
      <c r="A2482" s="36" t="s">
        <v>10069</v>
      </c>
      <c r="B2482" s="36" t="s">
        <v>10070</v>
      </c>
      <c r="C2482" s="36" t="s">
        <v>1863</v>
      </c>
      <c r="D2482" s="36" t="s">
        <v>10071</v>
      </c>
      <c r="E2482" s="36"/>
      <c r="F2482" s="36"/>
    </row>
    <row r="2483" ht="15.75" customHeight="1">
      <c r="A2483" s="36" t="s">
        <v>10072</v>
      </c>
      <c r="B2483" s="36" t="s">
        <v>10073</v>
      </c>
      <c r="C2483" s="36" t="s">
        <v>1863</v>
      </c>
      <c r="D2483" s="36" t="s">
        <v>10074</v>
      </c>
      <c r="E2483" s="36"/>
      <c r="F2483" s="36"/>
    </row>
    <row r="2484" ht="15.75" customHeight="1">
      <c r="A2484" s="36" t="s">
        <v>10075</v>
      </c>
      <c r="B2484" s="36" t="s">
        <v>10076</v>
      </c>
      <c r="C2484" s="36" t="s">
        <v>1863</v>
      </c>
      <c r="D2484" s="36" t="s">
        <v>10077</v>
      </c>
      <c r="E2484" s="36"/>
      <c r="F2484" s="36"/>
    </row>
    <row r="2485" ht="15.75" customHeight="1">
      <c r="A2485" s="36" t="s">
        <v>10078</v>
      </c>
      <c r="B2485" s="36" t="s">
        <v>10079</v>
      </c>
      <c r="C2485" s="36" t="s">
        <v>1863</v>
      </c>
      <c r="D2485" s="36" t="s">
        <v>10080</v>
      </c>
      <c r="E2485" s="36" t="s">
        <v>10081</v>
      </c>
      <c r="F2485" s="36"/>
    </row>
    <row r="2486" ht="15.75" customHeight="1">
      <c r="A2486" s="36" t="s">
        <v>10082</v>
      </c>
      <c r="B2486" s="36" t="s">
        <v>10083</v>
      </c>
      <c r="C2486" s="36" t="s">
        <v>1863</v>
      </c>
      <c r="D2486" s="36" t="s">
        <v>10084</v>
      </c>
      <c r="E2486" s="36"/>
      <c r="F2486" s="36"/>
    </row>
    <row r="2487" ht="15.75" customHeight="1">
      <c r="A2487" s="36" t="s">
        <v>10085</v>
      </c>
      <c r="B2487" s="36" t="s">
        <v>10086</v>
      </c>
      <c r="C2487" s="36" t="s">
        <v>1863</v>
      </c>
      <c r="D2487" s="36" t="s">
        <v>10087</v>
      </c>
      <c r="E2487" s="36"/>
      <c r="F2487" s="36"/>
    </row>
    <row r="2488" ht="15.75" customHeight="1">
      <c r="A2488" s="36" t="s">
        <v>10088</v>
      </c>
      <c r="B2488" s="36" t="s">
        <v>10089</v>
      </c>
      <c r="C2488" s="36" t="s">
        <v>1863</v>
      </c>
      <c r="D2488" s="36" t="s">
        <v>10090</v>
      </c>
      <c r="E2488" s="36"/>
      <c r="F2488" s="36"/>
    </row>
    <row r="2489" ht="15.75" customHeight="1">
      <c r="A2489" s="36" t="s">
        <v>10091</v>
      </c>
      <c r="B2489" s="36" t="s">
        <v>10092</v>
      </c>
      <c r="C2489" s="36" t="s">
        <v>1863</v>
      </c>
      <c r="D2489" s="36" t="s">
        <v>10093</v>
      </c>
      <c r="E2489" s="36"/>
      <c r="F2489" s="36"/>
    </row>
    <row r="2490" ht="15.75" customHeight="1">
      <c r="A2490" s="36" t="s">
        <v>10094</v>
      </c>
      <c r="B2490" s="36" t="s">
        <v>10095</v>
      </c>
      <c r="C2490" s="36" t="s">
        <v>1863</v>
      </c>
      <c r="D2490" s="36" t="s">
        <v>10096</v>
      </c>
      <c r="E2490" s="36"/>
      <c r="F2490" s="36"/>
    </row>
    <row r="2491" ht="15.75" customHeight="1">
      <c r="A2491" s="36" t="s">
        <v>10097</v>
      </c>
      <c r="B2491" s="36" t="s">
        <v>10098</v>
      </c>
      <c r="C2491" s="36" t="s">
        <v>1863</v>
      </c>
      <c r="D2491" s="36" t="s">
        <v>10099</v>
      </c>
      <c r="E2491" s="36"/>
      <c r="F2491" s="36"/>
    </row>
    <row r="2492" ht="15.75" customHeight="1">
      <c r="A2492" s="36" t="s">
        <v>10100</v>
      </c>
      <c r="B2492" s="36" t="s">
        <v>10101</v>
      </c>
      <c r="C2492" s="36" t="s">
        <v>1863</v>
      </c>
      <c r="D2492" s="36" t="s">
        <v>10102</v>
      </c>
      <c r="E2492" s="36"/>
      <c r="F2492" s="36"/>
    </row>
    <row r="2493" ht="15.75" customHeight="1">
      <c r="A2493" s="36" t="s">
        <v>10103</v>
      </c>
      <c r="B2493" s="36" t="s">
        <v>10104</v>
      </c>
      <c r="C2493" s="36" t="s">
        <v>1863</v>
      </c>
      <c r="D2493" s="36" t="s">
        <v>10105</v>
      </c>
      <c r="E2493" s="36"/>
      <c r="F2493" s="36"/>
    </row>
    <row r="2494" ht="15.75" customHeight="1">
      <c r="A2494" s="36" t="s">
        <v>10106</v>
      </c>
      <c r="B2494" s="36" t="s">
        <v>10107</v>
      </c>
      <c r="C2494" s="36" t="s">
        <v>1863</v>
      </c>
      <c r="D2494" s="36" t="s">
        <v>10108</v>
      </c>
      <c r="E2494" s="36"/>
      <c r="F2494" s="36"/>
    </row>
    <row r="2495" ht="15.75" customHeight="1">
      <c r="A2495" s="36" t="s">
        <v>10109</v>
      </c>
      <c r="B2495" s="36" t="s">
        <v>10110</v>
      </c>
      <c r="C2495" s="36" t="s">
        <v>1863</v>
      </c>
      <c r="D2495" s="36" t="s">
        <v>10111</v>
      </c>
      <c r="E2495" s="36"/>
      <c r="F2495" s="36"/>
    </row>
    <row r="2496" ht="15.75" customHeight="1">
      <c r="A2496" s="36" t="s">
        <v>10112</v>
      </c>
      <c r="B2496" s="36" t="s">
        <v>10113</v>
      </c>
      <c r="C2496" s="36" t="s">
        <v>1863</v>
      </c>
      <c r="D2496" s="36" t="s">
        <v>10114</v>
      </c>
      <c r="E2496" s="36"/>
      <c r="F2496" s="36"/>
    </row>
    <row r="2497" ht="15.75" customHeight="1">
      <c r="A2497" s="36" t="s">
        <v>10115</v>
      </c>
      <c r="B2497" s="36" t="s">
        <v>10116</v>
      </c>
      <c r="C2497" s="36" t="s">
        <v>1863</v>
      </c>
      <c r="D2497" s="36" t="s">
        <v>10117</v>
      </c>
      <c r="E2497" s="36"/>
      <c r="F2497" s="36"/>
    </row>
    <row r="2498" ht="15.75" customHeight="1">
      <c r="A2498" s="36" t="s">
        <v>10118</v>
      </c>
      <c r="B2498" s="36" t="s">
        <v>10119</v>
      </c>
      <c r="C2498" s="36" t="s">
        <v>1863</v>
      </c>
      <c r="D2498" s="36" t="s">
        <v>10120</v>
      </c>
      <c r="E2498" s="36"/>
      <c r="F2498" s="36"/>
    </row>
    <row r="2499" ht="15.75" customHeight="1">
      <c r="A2499" s="36" t="s">
        <v>10121</v>
      </c>
      <c r="B2499" s="36" t="s">
        <v>10122</v>
      </c>
      <c r="C2499" s="36" t="s">
        <v>1863</v>
      </c>
      <c r="D2499" s="36" t="s">
        <v>10123</v>
      </c>
      <c r="E2499" s="36"/>
      <c r="F2499" s="36"/>
    </row>
    <row r="2500" ht="15.75" customHeight="1">
      <c r="A2500" s="36" t="s">
        <v>10124</v>
      </c>
      <c r="B2500" s="36" t="s">
        <v>10125</v>
      </c>
      <c r="C2500" s="36" t="s">
        <v>1863</v>
      </c>
      <c r="D2500" s="36" t="s">
        <v>10126</v>
      </c>
      <c r="E2500" s="36"/>
      <c r="F2500" s="36"/>
    </row>
    <row r="2501" ht="15.75" customHeight="1">
      <c r="A2501" s="36" t="s">
        <v>10127</v>
      </c>
      <c r="B2501" s="36" t="s">
        <v>10128</v>
      </c>
      <c r="C2501" s="36" t="s">
        <v>1863</v>
      </c>
      <c r="D2501" s="36" t="s">
        <v>10129</v>
      </c>
      <c r="E2501" s="36" t="s">
        <v>10130</v>
      </c>
      <c r="F2501" s="36"/>
    </row>
    <row r="2502" ht="15.75" customHeight="1">
      <c r="A2502" s="36" t="s">
        <v>10131</v>
      </c>
      <c r="B2502" s="36" t="s">
        <v>10132</v>
      </c>
      <c r="C2502" s="36" t="s">
        <v>1863</v>
      </c>
      <c r="D2502" s="36" t="s">
        <v>10133</v>
      </c>
      <c r="E2502" s="36" t="s">
        <v>10134</v>
      </c>
      <c r="F2502" s="36"/>
    </row>
    <row r="2503" ht="15.75" customHeight="1">
      <c r="A2503" s="36" t="s">
        <v>10135</v>
      </c>
      <c r="B2503" s="36" t="s">
        <v>10136</v>
      </c>
      <c r="C2503" s="36" t="s">
        <v>1863</v>
      </c>
      <c r="D2503" s="36" t="s">
        <v>10137</v>
      </c>
      <c r="E2503" s="36" t="s">
        <v>10138</v>
      </c>
      <c r="F2503" s="36"/>
    </row>
    <row r="2504" ht="15.75" customHeight="1">
      <c r="A2504" s="36" t="s">
        <v>10139</v>
      </c>
      <c r="B2504" s="36" t="s">
        <v>10140</v>
      </c>
      <c r="C2504" s="36" t="s">
        <v>1863</v>
      </c>
      <c r="D2504" s="36"/>
      <c r="E2504" s="36" t="s">
        <v>10141</v>
      </c>
      <c r="F2504" s="36"/>
    </row>
    <row r="2505" ht="15.75" customHeight="1">
      <c r="A2505" s="36" t="s">
        <v>10142</v>
      </c>
      <c r="B2505" s="36" t="s">
        <v>10143</v>
      </c>
      <c r="C2505" s="36" t="s">
        <v>1863</v>
      </c>
      <c r="D2505" s="36" t="s">
        <v>10144</v>
      </c>
      <c r="E2505" s="36" t="s">
        <v>10145</v>
      </c>
      <c r="F2505" s="36"/>
    </row>
    <row r="2506" ht="15.75" customHeight="1">
      <c r="A2506" s="36" t="s">
        <v>10146</v>
      </c>
      <c r="B2506" s="36" t="s">
        <v>10147</v>
      </c>
      <c r="C2506" s="36" t="s">
        <v>1863</v>
      </c>
      <c r="D2506" s="36" t="s">
        <v>10148</v>
      </c>
      <c r="E2506" s="36" t="s">
        <v>10149</v>
      </c>
      <c r="F2506" s="36"/>
    </row>
    <row r="2507" ht="15.75" customHeight="1">
      <c r="A2507" s="36" t="s">
        <v>10150</v>
      </c>
      <c r="B2507" s="36" t="s">
        <v>10151</v>
      </c>
      <c r="C2507" s="36" t="s">
        <v>1863</v>
      </c>
      <c r="D2507" s="36"/>
      <c r="E2507" s="36" t="s">
        <v>10152</v>
      </c>
      <c r="F2507" s="36"/>
    </row>
    <row r="2508" ht="15.75" customHeight="1">
      <c r="A2508" s="36" t="s">
        <v>10153</v>
      </c>
      <c r="B2508" s="36" t="s">
        <v>10154</v>
      </c>
      <c r="C2508" s="36" t="s">
        <v>1863</v>
      </c>
      <c r="D2508" s="36" t="s">
        <v>10155</v>
      </c>
      <c r="E2508" s="36" t="s">
        <v>10156</v>
      </c>
      <c r="F2508" s="36"/>
    </row>
    <row r="2509" ht="15.75" customHeight="1">
      <c r="A2509" s="36" t="s">
        <v>10157</v>
      </c>
      <c r="B2509" s="36" t="s">
        <v>10158</v>
      </c>
      <c r="C2509" s="36" t="s">
        <v>1863</v>
      </c>
      <c r="D2509" s="36" t="s">
        <v>10159</v>
      </c>
      <c r="E2509" s="36" t="s">
        <v>10160</v>
      </c>
      <c r="F2509" s="36"/>
    </row>
    <row r="2510" ht="15.75" customHeight="1">
      <c r="A2510" s="36" t="s">
        <v>10161</v>
      </c>
      <c r="B2510" s="36" t="s">
        <v>10162</v>
      </c>
      <c r="C2510" s="36" t="s">
        <v>1863</v>
      </c>
      <c r="D2510" s="36" t="s">
        <v>10163</v>
      </c>
      <c r="E2510" s="36" t="s">
        <v>10164</v>
      </c>
      <c r="F2510" s="36"/>
    </row>
    <row r="2511" ht="15.75" customHeight="1">
      <c r="A2511" s="36" t="s">
        <v>10165</v>
      </c>
      <c r="B2511" s="36" t="s">
        <v>10166</v>
      </c>
      <c r="C2511" s="36" t="s">
        <v>1863</v>
      </c>
      <c r="D2511" s="36" t="s">
        <v>10167</v>
      </c>
      <c r="E2511" s="36" t="s">
        <v>10168</v>
      </c>
      <c r="F2511" s="36"/>
    </row>
    <row r="2512" ht="15.75" customHeight="1">
      <c r="A2512" s="36" t="s">
        <v>10169</v>
      </c>
      <c r="B2512" s="36" t="s">
        <v>10170</v>
      </c>
      <c r="C2512" s="36" t="s">
        <v>1863</v>
      </c>
      <c r="D2512" s="36" t="s">
        <v>10171</v>
      </c>
      <c r="E2512" s="36" t="s">
        <v>10172</v>
      </c>
      <c r="F2512" s="36"/>
    </row>
    <row r="2513" ht="15.75" customHeight="1">
      <c r="A2513" s="36" t="s">
        <v>10173</v>
      </c>
      <c r="B2513" s="36" t="s">
        <v>10174</v>
      </c>
      <c r="C2513" s="36" t="s">
        <v>1863</v>
      </c>
      <c r="D2513" s="36" t="s">
        <v>10175</v>
      </c>
      <c r="E2513" s="36" t="s">
        <v>10176</v>
      </c>
      <c r="F2513" s="36"/>
    </row>
    <row r="2514" ht="15.75" customHeight="1">
      <c r="A2514" s="36" t="s">
        <v>10177</v>
      </c>
      <c r="B2514" s="36" t="s">
        <v>10178</v>
      </c>
      <c r="C2514" s="36" t="s">
        <v>1863</v>
      </c>
      <c r="D2514" s="36" t="s">
        <v>10179</v>
      </c>
      <c r="E2514" s="36" t="s">
        <v>10180</v>
      </c>
      <c r="F2514" s="36"/>
    </row>
    <row r="2515" ht="15.75" customHeight="1">
      <c r="A2515" s="36" t="s">
        <v>10181</v>
      </c>
      <c r="B2515" s="36" t="s">
        <v>10182</v>
      </c>
      <c r="C2515" s="36" t="s">
        <v>1863</v>
      </c>
      <c r="D2515" s="36" t="s">
        <v>10183</v>
      </c>
      <c r="E2515" s="36" t="s">
        <v>10184</v>
      </c>
      <c r="F2515" s="36"/>
    </row>
    <row r="2516" ht="15.75" customHeight="1">
      <c r="A2516" s="36" t="s">
        <v>10185</v>
      </c>
      <c r="B2516" s="36" t="s">
        <v>10186</v>
      </c>
      <c r="C2516" s="36" t="s">
        <v>1863</v>
      </c>
      <c r="D2516" s="36" t="s">
        <v>10187</v>
      </c>
      <c r="E2516" s="36" t="s">
        <v>10188</v>
      </c>
      <c r="F2516" s="36"/>
    </row>
    <row r="2517" ht="15.75" customHeight="1">
      <c r="A2517" s="36" t="s">
        <v>10189</v>
      </c>
      <c r="B2517" s="36" t="s">
        <v>10190</v>
      </c>
      <c r="C2517" s="36" t="s">
        <v>1863</v>
      </c>
      <c r="D2517" s="36" t="s">
        <v>10191</v>
      </c>
      <c r="E2517" s="36" t="s">
        <v>10192</v>
      </c>
      <c r="F2517" s="36"/>
    </row>
    <row r="2518" ht="15.75" customHeight="1">
      <c r="A2518" s="36" t="s">
        <v>10193</v>
      </c>
      <c r="B2518" s="36" t="s">
        <v>10194</v>
      </c>
      <c r="C2518" s="36" t="s">
        <v>1863</v>
      </c>
      <c r="D2518" s="36"/>
      <c r="E2518" s="36" t="s">
        <v>10195</v>
      </c>
      <c r="F2518" s="36"/>
    </row>
    <row r="2519" ht="15.75" customHeight="1">
      <c r="A2519" s="36" t="s">
        <v>10196</v>
      </c>
      <c r="B2519" s="36" t="s">
        <v>10197</v>
      </c>
      <c r="C2519" s="36" t="s">
        <v>1863</v>
      </c>
      <c r="D2519" s="36"/>
      <c r="E2519" s="36"/>
      <c r="F2519" s="36"/>
    </row>
    <row r="2520" ht="15.75" customHeight="1">
      <c r="A2520" s="36" t="s">
        <v>10198</v>
      </c>
      <c r="B2520" s="36" t="s">
        <v>10199</v>
      </c>
      <c r="C2520" s="36" t="s">
        <v>1863</v>
      </c>
      <c r="D2520" s="36"/>
      <c r="E2520" s="36"/>
      <c r="F2520" s="36"/>
    </row>
    <row r="2521" ht="15.75" customHeight="1">
      <c r="A2521" s="36" t="s">
        <v>10200</v>
      </c>
      <c r="B2521" s="36" t="s">
        <v>10201</v>
      </c>
      <c r="C2521" s="36" t="s">
        <v>1863</v>
      </c>
      <c r="D2521" s="36"/>
      <c r="E2521" s="36"/>
      <c r="F2521" s="36"/>
    </row>
    <row r="2522" ht="15.75" customHeight="1">
      <c r="A2522" s="36" t="s">
        <v>10202</v>
      </c>
      <c r="B2522" s="36" t="s">
        <v>10203</v>
      </c>
      <c r="C2522" s="36" t="s">
        <v>1863</v>
      </c>
      <c r="D2522" s="36"/>
      <c r="E2522" s="36"/>
      <c r="F2522" s="36"/>
    </row>
    <row r="2523" ht="15.75" customHeight="1">
      <c r="A2523" s="36" t="s">
        <v>10204</v>
      </c>
      <c r="B2523" s="36" t="s">
        <v>10205</v>
      </c>
      <c r="C2523" s="36" t="s">
        <v>1863</v>
      </c>
      <c r="D2523" s="36"/>
      <c r="E2523" s="36"/>
      <c r="F2523" s="36"/>
    </row>
    <row r="2524" ht="15.75" customHeight="1">
      <c r="A2524" s="36" t="s">
        <v>10206</v>
      </c>
      <c r="B2524" s="36" t="s">
        <v>10207</v>
      </c>
      <c r="C2524" s="36" t="s">
        <v>1863</v>
      </c>
      <c r="D2524" s="36" t="s">
        <v>10208</v>
      </c>
      <c r="E2524" s="36" t="s">
        <v>10209</v>
      </c>
      <c r="F2524" s="36"/>
    </row>
    <row r="2525" ht="15.75" customHeight="1">
      <c r="A2525" s="36" t="s">
        <v>10210</v>
      </c>
      <c r="B2525" s="36" t="s">
        <v>10211</v>
      </c>
      <c r="C2525" s="36" t="s">
        <v>1863</v>
      </c>
      <c r="D2525" s="36"/>
      <c r="E2525" s="36" t="s">
        <v>10212</v>
      </c>
      <c r="F2525" s="36"/>
    </row>
    <row r="2526" ht="15.75" customHeight="1">
      <c r="A2526" s="36" t="s">
        <v>10213</v>
      </c>
      <c r="B2526" s="36" t="s">
        <v>10214</v>
      </c>
      <c r="C2526" s="36" t="s">
        <v>1863</v>
      </c>
      <c r="D2526" s="36"/>
      <c r="E2526" s="36" t="s">
        <v>10215</v>
      </c>
      <c r="F2526" s="36"/>
    </row>
    <row r="2527" ht="15.75" customHeight="1">
      <c r="A2527" s="36" t="s">
        <v>10216</v>
      </c>
      <c r="B2527" s="36" t="s">
        <v>10217</v>
      </c>
      <c r="C2527" s="36" t="s">
        <v>1863</v>
      </c>
      <c r="D2527" s="36"/>
      <c r="E2527" s="36" t="s">
        <v>10218</v>
      </c>
      <c r="F2527" s="36"/>
    </row>
    <row r="2528" ht="15.75" customHeight="1">
      <c r="A2528" s="36" t="s">
        <v>10219</v>
      </c>
      <c r="B2528" s="36" t="s">
        <v>10220</v>
      </c>
      <c r="C2528" s="36" t="s">
        <v>1863</v>
      </c>
      <c r="D2528" s="36" t="s">
        <v>10221</v>
      </c>
      <c r="E2528" s="36" t="s">
        <v>10222</v>
      </c>
      <c r="F2528" s="36"/>
    </row>
    <row r="2529" ht="15.75" customHeight="1">
      <c r="A2529" s="36" t="s">
        <v>10223</v>
      </c>
      <c r="B2529" s="36" t="s">
        <v>10224</v>
      </c>
      <c r="C2529" s="36" t="s">
        <v>1863</v>
      </c>
      <c r="D2529" s="36" t="s">
        <v>10225</v>
      </c>
      <c r="E2529" s="36" t="s">
        <v>10226</v>
      </c>
      <c r="F2529" s="36"/>
    </row>
    <row r="2530" ht="15.75" customHeight="1">
      <c r="A2530" s="36" t="s">
        <v>10227</v>
      </c>
      <c r="B2530" s="36" t="s">
        <v>10228</v>
      </c>
      <c r="C2530" s="36" t="s">
        <v>1863</v>
      </c>
      <c r="D2530" s="36" t="s">
        <v>10229</v>
      </c>
      <c r="E2530" s="36" t="s">
        <v>10230</v>
      </c>
      <c r="F2530" s="36"/>
    </row>
    <row r="2531" ht="15.75" customHeight="1">
      <c r="A2531" s="36" t="s">
        <v>10231</v>
      </c>
      <c r="B2531" s="36" t="s">
        <v>10232</v>
      </c>
      <c r="C2531" s="36" t="s">
        <v>1863</v>
      </c>
      <c r="D2531" s="36"/>
      <c r="E2531" s="36" t="s">
        <v>10233</v>
      </c>
      <c r="F2531" s="36"/>
    </row>
    <row r="2532" ht="15.75" customHeight="1">
      <c r="A2532" s="36" t="s">
        <v>10234</v>
      </c>
      <c r="B2532" s="36" t="s">
        <v>10235</v>
      </c>
      <c r="C2532" s="36" t="s">
        <v>1863</v>
      </c>
      <c r="D2532" s="36" t="s">
        <v>10236</v>
      </c>
      <c r="E2532" s="36" t="s">
        <v>10237</v>
      </c>
      <c r="F2532" s="36"/>
    </row>
    <row r="2533" ht="15.75" customHeight="1">
      <c r="A2533" s="36" t="s">
        <v>10238</v>
      </c>
      <c r="B2533" s="36" t="s">
        <v>10239</v>
      </c>
      <c r="C2533" s="36" t="s">
        <v>1863</v>
      </c>
      <c r="D2533" s="36" t="s">
        <v>10240</v>
      </c>
      <c r="E2533" s="36" t="s">
        <v>10241</v>
      </c>
      <c r="F2533" s="36"/>
    </row>
    <row r="2534" ht="15.75" customHeight="1">
      <c r="A2534" s="36" t="s">
        <v>10242</v>
      </c>
      <c r="B2534" s="36" t="s">
        <v>10243</v>
      </c>
      <c r="C2534" s="36" t="s">
        <v>1863</v>
      </c>
      <c r="D2534" s="36" t="s">
        <v>10244</v>
      </c>
      <c r="E2534" s="36" t="s">
        <v>10245</v>
      </c>
      <c r="F2534" s="36"/>
    </row>
    <row r="2535" ht="15.75" customHeight="1">
      <c r="A2535" s="36" t="s">
        <v>10246</v>
      </c>
      <c r="B2535" s="36" t="s">
        <v>10247</v>
      </c>
      <c r="C2535" s="36" t="s">
        <v>1863</v>
      </c>
      <c r="D2535" s="36" t="s">
        <v>10248</v>
      </c>
      <c r="E2535" s="36" t="s">
        <v>10249</v>
      </c>
      <c r="F2535" s="36"/>
    </row>
    <row r="2536" ht="15.75" customHeight="1">
      <c r="A2536" s="36" t="s">
        <v>10250</v>
      </c>
      <c r="B2536" s="36" t="s">
        <v>10251</v>
      </c>
      <c r="C2536" s="36" t="s">
        <v>1863</v>
      </c>
      <c r="D2536" s="36" t="s">
        <v>10252</v>
      </c>
      <c r="E2536" s="36" t="s">
        <v>10253</v>
      </c>
      <c r="F2536" s="36"/>
    </row>
    <row r="2537" ht="15.75" customHeight="1">
      <c r="A2537" s="36" t="s">
        <v>10254</v>
      </c>
      <c r="B2537" s="36" t="s">
        <v>10255</v>
      </c>
      <c r="C2537" s="36" t="s">
        <v>1863</v>
      </c>
      <c r="D2537" s="36"/>
      <c r="E2537" s="36" t="s">
        <v>10256</v>
      </c>
      <c r="F2537" s="36"/>
    </row>
    <row r="2538" ht="15.75" customHeight="1">
      <c r="A2538" s="36" t="s">
        <v>10257</v>
      </c>
      <c r="B2538" s="36" t="s">
        <v>10258</v>
      </c>
      <c r="C2538" s="36" t="s">
        <v>1863</v>
      </c>
      <c r="D2538" s="36" t="s">
        <v>10259</v>
      </c>
      <c r="E2538" s="36" t="s">
        <v>10260</v>
      </c>
      <c r="F2538" s="36"/>
    </row>
    <row r="2539" ht="15.75" customHeight="1">
      <c r="A2539" s="36" t="s">
        <v>10261</v>
      </c>
      <c r="B2539" s="36" t="s">
        <v>10262</v>
      </c>
      <c r="C2539" s="36" t="s">
        <v>1863</v>
      </c>
      <c r="D2539" s="36" t="s">
        <v>10263</v>
      </c>
      <c r="E2539" s="36" t="s">
        <v>10264</v>
      </c>
      <c r="F2539" s="36"/>
    </row>
    <row r="2540" ht="15.75" customHeight="1">
      <c r="A2540" s="36" t="s">
        <v>10265</v>
      </c>
      <c r="B2540" s="36" t="s">
        <v>10266</v>
      </c>
      <c r="C2540" s="36" t="s">
        <v>1863</v>
      </c>
      <c r="D2540" s="36" t="s">
        <v>10267</v>
      </c>
      <c r="E2540" s="36" t="s">
        <v>10268</v>
      </c>
      <c r="F2540" s="36"/>
    </row>
    <row r="2541" ht="15.75" customHeight="1">
      <c r="A2541" s="36" t="s">
        <v>10269</v>
      </c>
      <c r="B2541" s="36" t="s">
        <v>10270</v>
      </c>
      <c r="C2541" s="36" t="s">
        <v>1863</v>
      </c>
      <c r="D2541" s="36" t="s">
        <v>10271</v>
      </c>
      <c r="E2541" s="36" t="s">
        <v>10272</v>
      </c>
      <c r="F2541" s="36"/>
    </row>
    <row r="2542" ht="15.75" customHeight="1">
      <c r="A2542" s="36" t="s">
        <v>10273</v>
      </c>
      <c r="B2542" s="36" t="s">
        <v>10274</v>
      </c>
      <c r="C2542" s="36" t="s">
        <v>1863</v>
      </c>
      <c r="D2542" s="36" t="s">
        <v>10275</v>
      </c>
      <c r="E2542" s="36"/>
      <c r="F2542" s="36"/>
    </row>
    <row r="2543" ht="15.75" customHeight="1">
      <c r="A2543" s="36" t="s">
        <v>10276</v>
      </c>
      <c r="B2543" s="36" t="s">
        <v>10277</v>
      </c>
      <c r="C2543" s="36" t="s">
        <v>1863</v>
      </c>
      <c r="D2543" s="36" t="s">
        <v>10278</v>
      </c>
      <c r="E2543" s="36"/>
      <c r="F2543" s="36"/>
    </row>
    <row r="2544" ht="15.75" customHeight="1">
      <c r="A2544" s="36" t="s">
        <v>10279</v>
      </c>
      <c r="B2544" s="36" t="s">
        <v>10280</v>
      </c>
      <c r="C2544" s="36" t="s">
        <v>1863</v>
      </c>
      <c r="D2544" s="36" t="s">
        <v>10281</v>
      </c>
      <c r="E2544" s="36"/>
      <c r="F2544" s="36"/>
    </row>
    <row r="2545" ht="15.75" customHeight="1">
      <c r="A2545" s="36" t="s">
        <v>10282</v>
      </c>
      <c r="B2545" s="36" t="s">
        <v>10283</v>
      </c>
      <c r="C2545" s="36" t="s">
        <v>1863</v>
      </c>
      <c r="D2545" s="36" t="s">
        <v>10284</v>
      </c>
      <c r="E2545" s="36"/>
      <c r="F2545" s="36"/>
    </row>
    <row r="2546" ht="15.75" customHeight="1">
      <c r="A2546" s="36" t="s">
        <v>10285</v>
      </c>
      <c r="B2546" s="36" t="s">
        <v>10286</v>
      </c>
      <c r="C2546" s="36" t="s">
        <v>1863</v>
      </c>
      <c r="D2546" s="36" t="s">
        <v>10287</v>
      </c>
      <c r="E2546" s="36"/>
      <c r="F2546" s="36"/>
    </row>
    <row r="2547" ht="15.75" customHeight="1">
      <c r="A2547" s="36" t="s">
        <v>10288</v>
      </c>
      <c r="B2547" s="36" t="s">
        <v>10289</v>
      </c>
      <c r="C2547" s="36" t="s">
        <v>1863</v>
      </c>
      <c r="D2547" s="36" t="s">
        <v>10290</v>
      </c>
      <c r="E2547" s="36"/>
      <c r="F2547" s="36"/>
    </row>
    <row r="2548" ht="15.75" customHeight="1">
      <c r="A2548" s="36" t="s">
        <v>10291</v>
      </c>
      <c r="B2548" s="36" t="s">
        <v>10292</v>
      </c>
      <c r="C2548" s="36" t="s">
        <v>1863</v>
      </c>
      <c r="D2548" s="36" t="s">
        <v>10293</v>
      </c>
      <c r="E2548" s="36"/>
      <c r="F2548" s="36"/>
    </row>
    <row r="2549" ht="15.75" customHeight="1">
      <c r="A2549" s="36" t="s">
        <v>10294</v>
      </c>
      <c r="B2549" s="36" t="s">
        <v>10295</v>
      </c>
      <c r="C2549" s="36" t="s">
        <v>1863</v>
      </c>
      <c r="D2549" s="36" t="s">
        <v>10296</v>
      </c>
      <c r="E2549" s="36"/>
      <c r="F2549" s="36"/>
    </row>
    <row r="2550" ht="15.75" customHeight="1">
      <c r="A2550" s="36" t="s">
        <v>10297</v>
      </c>
      <c r="B2550" s="36" t="s">
        <v>10298</v>
      </c>
      <c r="C2550" s="36" t="s">
        <v>1863</v>
      </c>
      <c r="D2550" s="36" t="s">
        <v>10299</v>
      </c>
      <c r="E2550" s="36" t="s">
        <v>10300</v>
      </c>
      <c r="F2550" s="36"/>
    </row>
    <row r="2551" ht="15.75" customHeight="1">
      <c r="A2551" s="36" t="s">
        <v>10301</v>
      </c>
      <c r="B2551" s="36" t="s">
        <v>10302</v>
      </c>
      <c r="C2551" s="36" t="s">
        <v>1863</v>
      </c>
      <c r="D2551" s="36" t="s">
        <v>10303</v>
      </c>
      <c r="E2551" s="36"/>
      <c r="F2551" s="36"/>
    </row>
    <row r="2552" ht="15.75" customHeight="1">
      <c r="A2552" s="36" t="s">
        <v>10304</v>
      </c>
      <c r="B2552" s="36" t="s">
        <v>10305</v>
      </c>
      <c r="C2552" s="36" t="s">
        <v>1863</v>
      </c>
      <c r="D2552" s="36" t="s">
        <v>10306</v>
      </c>
      <c r="E2552" s="36"/>
      <c r="F2552" s="36"/>
    </row>
    <row r="2553" ht="15.75" customHeight="1">
      <c r="A2553" s="36" t="s">
        <v>10307</v>
      </c>
      <c r="B2553" s="36" t="s">
        <v>10308</v>
      </c>
      <c r="C2553" s="36" t="s">
        <v>1863</v>
      </c>
      <c r="D2553" s="36" t="s">
        <v>10309</v>
      </c>
      <c r="E2553" s="36"/>
      <c r="F2553" s="36"/>
    </row>
    <row r="2554" ht="15.75" customHeight="1">
      <c r="A2554" s="36" t="s">
        <v>10310</v>
      </c>
      <c r="B2554" s="36" t="s">
        <v>10311</v>
      </c>
      <c r="C2554" s="36" t="s">
        <v>1863</v>
      </c>
      <c r="D2554" s="36" t="s">
        <v>10312</v>
      </c>
      <c r="E2554" s="36"/>
      <c r="F2554" s="36"/>
    </row>
    <row r="2555" ht="15.75" customHeight="1">
      <c r="A2555" s="36" t="s">
        <v>10313</v>
      </c>
      <c r="B2555" s="36" t="s">
        <v>10314</v>
      </c>
      <c r="C2555" s="36" t="s">
        <v>1863</v>
      </c>
      <c r="D2555" s="36" t="s">
        <v>10315</v>
      </c>
      <c r="E2555" s="36"/>
      <c r="F2555" s="36"/>
    </row>
    <row r="2556" ht="15.75" customHeight="1">
      <c r="A2556" s="36" t="s">
        <v>10316</v>
      </c>
      <c r="B2556" s="36" t="s">
        <v>10317</v>
      </c>
      <c r="C2556" s="36" t="s">
        <v>1863</v>
      </c>
      <c r="D2556" s="36" t="s">
        <v>10318</v>
      </c>
      <c r="E2556" s="36" t="s">
        <v>10319</v>
      </c>
      <c r="F2556" s="36"/>
    </row>
    <row r="2557" ht="15.75" customHeight="1">
      <c r="A2557" s="36" t="s">
        <v>10320</v>
      </c>
      <c r="B2557" s="36" t="s">
        <v>10321</v>
      </c>
      <c r="C2557" s="36" t="s">
        <v>1863</v>
      </c>
      <c r="D2557" s="36" t="s">
        <v>10322</v>
      </c>
      <c r="E2557" s="36"/>
      <c r="F2557" s="36"/>
    </row>
    <row r="2558" ht="15.75" customHeight="1">
      <c r="A2558" s="36" t="s">
        <v>10323</v>
      </c>
      <c r="B2558" s="36" t="s">
        <v>10324</v>
      </c>
      <c r="C2558" s="36" t="s">
        <v>1863</v>
      </c>
      <c r="D2558" s="36" t="s">
        <v>10325</v>
      </c>
      <c r="E2558" s="36" t="s">
        <v>10326</v>
      </c>
      <c r="F2558" s="36"/>
    </row>
    <row r="2559" ht="15.75" customHeight="1">
      <c r="A2559" s="36" t="s">
        <v>10327</v>
      </c>
      <c r="B2559" s="36" t="s">
        <v>10328</v>
      </c>
      <c r="C2559" s="36" t="s">
        <v>1863</v>
      </c>
      <c r="D2559" s="36" t="s">
        <v>10329</v>
      </c>
      <c r="E2559" s="36"/>
      <c r="F2559" s="36"/>
    </row>
    <row r="2560" ht="15.75" customHeight="1">
      <c r="A2560" s="36" t="s">
        <v>10330</v>
      </c>
      <c r="B2560" s="36" t="s">
        <v>10331</v>
      </c>
      <c r="C2560" s="36" t="s">
        <v>1863</v>
      </c>
      <c r="D2560" s="36" t="s">
        <v>10332</v>
      </c>
      <c r="E2560" s="36"/>
      <c r="F2560" s="36"/>
    </row>
    <row r="2561" ht="15.75" customHeight="1">
      <c r="A2561" s="36" t="s">
        <v>10333</v>
      </c>
      <c r="B2561" s="36" t="s">
        <v>10334</v>
      </c>
      <c r="C2561" s="36" t="s">
        <v>1863</v>
      </c>
      <c r="D2561" s="36" t="s">
        <v>10335</v>
      </c>
      <c r="E2561" s="36" t="s">
        <v>10336</v>
      </c>
      <c r="F2561" s="36"/>
    </row>
    <row r="2562" ht="15.75" customHeight="1">
      <c r="A2562" s="36" t="s">
        <v>10337</v>
      </c>
      <c r="B2562" s="36" t="s">
        <v>10338</v>
      </c>
      <c r="C2562" s="36" t="s">
        <v>1863</v>
      </c>
      <c r="D2562" s="36" t="s">
        <v>10339</v>
      </c>
      <c r="E2562" s="36" t="s">
        <v>10340</v>
      </c>
      <c r="F2562" s="36"/>
    </row>
    <row r="2563" ht="15.75" customHeight="1">
      <c r="A2563" s="36" t="s">
        <v>10341</v>
      </c>
      <c r="B2563" s="36" t="s">
        <v>10342</v>
      </c>
      <c r="C2563" s="36" t="s">
        <v>1863</v>
      </c>
      <c r="D2563" s="36"/>
      <c r="E2563" s="36" t="s">
        <v>10343</v>
      </c>
      <c r="F2563" s="36"/>
    </row>
    <row r="2564" ht="15.75" customHeight="1">
      <c r="A2564" s="36" t="s">
        <v>10344</v>
      </c>
      <c r="B2564" s="36" t="s">
        <v>10345</v>
      </c>
      <c r="C2564" s="36" t="s">
        <v>1863</v>
      </c>
      <c r="D2564" s="36"/>
      <c r="E2564" s="36" t="s">
        <v>10346</v>
      </c>
      <c r="F2564" s="36"/>
    </row>
    <row r="2565" ht="15.75" customHeight="1">
      <c r="A2565" s="36" t="s">
        <v>10347</v>
      </c>
      <c r="B2565" s="36" t="s">
        <v>10348</v>
      </c>
      <c r="C2565" s="36" t="s">
        <v>1863</v>
      </c>
      <c r="D2565" s="36" t="s">
        <v>10349</v>
      </c>
      <c r="E2565" s="36" t="s">
        <v>10350</v>
      </c>
      <c r="F2565" s="36"/>
    </row>
    <row r="2566" ht="15.75" customHeight="1">
      <c r="A2566" s="36" t="s">
        <v>10351</v>
      </c>
      <c r="B2566" s="36" t="s">
        <v>10352</v>
      </c>
      <c r="C2566" s="36" t="s">
        <v>1863</v>
      </c>
      <c r="D2566" s="36" t="s">
        <v>10353</v>
      </c>
      <c r="E2566" s="36" t="s">
        <v>10354</v>
      </c>
      <c r="F2566" s="36"/>
    </row>
    <row r="2567" ht="15.75" customHeight="1">
      <c r="A2567" s="36" t="s">
        <v>10355</v>
      </c>
      <c r="B2567" s="36" t="s">
        <v>10356</v>
      </c>
      <c r="C2567" s="36" t="s">
        <v>1863</v>
      </c>
      <c r="D2567" s="36"/>
      <c r="E2567" s="36" t="s">
        <v>10357</v>
      </c>
      <c r="F2567" s="36"/>
    </row>
    <row r="2568" ht="15.75" customHeight="1">
      <c r="A2568" s="36" t="s">
        <v>10358</v>
      </c>
      <c r="B2568" s="36" t="s">
        <v>10359</v>
      </c>
      <c r="C2568" s="36" t="s">
        <v>1863</v>
      </c>
      <c r="D2568" s="36"/>
      <c r="E2568" s="36" t="s">
        <v>10360</v>
      </c>
      <c r="F2568" s="36"/>
    </row>
    <row r="2569" ht="15.75" customHeight="1">
      <c r="A2569" s="36" t="s">
        <v>10361</v>
      </c>
      <c r="B2569" s="36" t="s">
        <v>10362</v>
      </c>
      <c r="C2569" s="36" t="s">
        <v>1863</v>
      </c>
      <c r="D2569" s="36" t="s">
        <v>10363</v>
      </c>
      <c r="E2569" s="36"/>
      <c r="F2569" s="36"/>
    </row>
    <row r="2570" ht="15.75" customHeight="1">
      <c r="A2570" s="36" t="s">
        <v>10364</v>
      </c>
      <c r="B2570" s="36" t="s">
        <v>10365</v>
      </c>
      <c r="C2570" s="36" t="s">
        <v>1863</v>
      </c>
      <c r="D2570" s="36" t="s">
        <v>10366</v>
      </c>
      <c r="E2570" s="36" t="s">
        <v>10367</v>
      </c>
      <c r="F2570" s="36"/>
    </row>
    <row r="2571" ht="15.75" customHeight="1">
      <c r="A2571" s="36" t="s">
        <v>10368</v>
      </c>
      <c r="B2571" s="36" t="s">
        <v>10369</v>
      </c>
      <c r="C2571" s="36" t="s">
        <v>1863</v>
      </c>
      <c r="D2571" s="36"/>
      <c r="E2571" s="36"/>
      <c r="F2571" s="36"/>
    </row>
    <row r="2572" ht="15.75" customHeight="1">
      <c r="A2572" s="36" t="s">
        <v>10370</v>
      </c>
      <c r="B2572" s="36" t="s">
        <v>10371</v>
      </c>
      <c r="C2572" s="36" t="s">
        <v>1863</v>
      </c>
      <c r="D2572" s="36" t="s">
        <v>10372</v>
      </c>
      <c r="E2572" s="36" t="s">
        <v>10373</v>
      </c>
      <c r="F2572" s="36"/>
    </row>
    <row r="2573" ht="15.75" customHeight="1">
      <c r="A2573" s="36" t="s">
        <v>10374</v>
      </c>
      <c r="B2573" s="36" t="s">
        <v>10375</v>
      </c>
      <c r="C2573" s="36" t="s">
        <v>1863</v>
      </c>
      <c r="D2573" s="36" t="s">
        <v>10376</v>
      </c>
      <c r="E2573" s="36" t="s">
        <v>10377</v>
      </c>
      <c r="F2573" s="36"/>
    </row>
    <row r="2574" ht="15.75" customHeight="1">
      <c r="A2574" s="36" t="s">
        <v>10378</v>
      </c>
      <c r="B2574" s="36" t="s">
        <v>10379</v>
      </c>
      <c r="C2574" s="36" t="s">
        <v>1863</v>
      </c>
      <c r="D2574" s="36" t="s">
        <v>10380</v>
      </c>
      <c r="E2574" s="36" t="s">
        <v>10381</v>
      </c>
      <c r="F2574" s="36"/>
    </row>
    <row r="2575" ht="15.75" customHeight="1">
      <c r="A2575" s="36" t="s">
        <v>10382</v>
      </c>
      <c r="B2575" s="36" t="s">
        <v>10383</v>
      </c>
      <c r="C2575" s="36" t="s">
        <v>1863</v>
      </c>
      <c r="D2575" s="36"/>
      <c r="E2575" s="36" t="s">
        <v>10384</v>
      </c>
      <c r="F2575" s="36"/>
    </row>
    <row r="2576" ht="15.75" customHeight="1">
      <c r="A2576" s="36" t="s">
        <v>10385</v>
      </c>
      <c r="B2576" s="36" t="s">
        <v>10386</v>
      </c>
      <c r="C2576" s="36" t="s">
        <v>1863</v>
      </c>
      <c r="D2576" s="36" t="s">
        <v>10387</v>
      </c>
      <c r="E2576" s="36" t="s">
        <v>10388</v>
      </c>
      <c r="F2576" s="36"/>
    </row>
    <row r="2577" ht="15.75" customHeight="1">
      <c r="A2577" s="36" t="s">
        <v>10389</v>
      </c>
      <c r="B2577" s="36" t="s">
        <v>10390</v>
      </c>
      <c r="C2577" s="36" t="s">
        <v>1863</v>
      </c>
      <c r="D2577" s="36" t="s">
        <v>10391</v>
      </c>
      <c r="E2577" s="36"/>
      <c r="F2577" s="36"/>
    </row>
    <row r="2578" ht="15.75" customHeight="1">
      <c r="A2578" s="36" t="s">
        <v>10392</v>
      </c>
      <c r="B2578" s="36" t="s">
        <v>10393</v>
      </c>
      <c r="C2578" s="36" t="s">
        <v>1863</v>
      </c>
      <c r="D2578" s="36" t="s">
        <v>10394</v>
      </c>
      <c r="E2578" s="36"/>
      <c r="F2578" s="36"/>
    </row>
    <row r="2579" ht="15.75" customHeight="1">
      <c r="A2579" s="36" t="s">
        <v>10395</v>
      </c>
      <c r="B2579" s="36" t="s">
        <v>10396</v>
      </c>
      <c r="C2579" s="36" t="s">
        <v>1863</v>
      </c>
      <c r="D2579" s="36" t="s">
        <v>10397</v>
      </c>
      <c r="E2579" s="36"/>
      <c r="F2579" s="36"/>
    </row>
    <row r="2580" ht="15.75" customHeight="1">
      <c r="A2580" s="36" t="s">
        <v>10398</v>
      </c>
      <c r="B2580" s="36" t="s">
        <v>10399</v>
      </c>
      <c r="C2580" s="36" t="s">
        <v>1863</v>
      </c>
      <c r="D2580" s="36" t="s">
        <v>10400</v>
      </c>
      <c r="E2580" s="36" t="s">
        <v>10401</v>
      </c>
      <c r="F2580" s="36"/>
    </row>
    <row r="2581" ht="15.75" customHeight="1">
      <c r="A2581" s="36" t="s">
        <v>10402</v>
      </c>
      <c r="B2581" s="36" t="s">
        <v>10403</v>
      </c>
      <c r="C2581" s="36" t="s">
        <v>1863</v>
      </c>
      <c r="D2581" s="36" t="s">
        <v>10404</v>
      </c>
      <c r="E2581" s="36"/>
      <c r="F2581" s="36"/>
    </row>
    <row r="2582" ht="15.75" customHeight="1">
      <c r="A2582" s="36" t="s">
        <v>10405</v>
      </c>
      <c r="B2582" s="36" t="s">
        <v>10406</v>
      </c>
      <c r="C2582" s="36" t="s">
        <v>1863</v>
      </c>
      <c r="D2582" s="36" t="s">
        <v>10407</v>
      </c>
      <c r="E2582" s="36"/>
      <c r="F2582" s="36"/>
    </row>
    <row r="2583" ht="15.75" customHeight="1">
      <c r="A2583" s="36" t="s">
        <v>10408</v>
      </c>
      <c r="B2583" s="36" t="s">
        <v>10409</v>
      </c>
      <c r="C2583" s="36" t="s">
        <v>1863</v>
      </c>
      <c r="D2583" s="36" t="s">
        <v>10410</v>
      </c>
      <c r="E2583" s="36"/>
      <c r="F2583" s="36"/>
    </row>
    <row r="2584" ht="15.75" customHeight="1">
      <c r="A2584" s="36" t="s">
        <v>10411</v>
      </c>
      <c r="B2584" s="36" t="s">
        <v>10412</v>
      </c>
      <c r="C2584" s="36" t="s">
        <v>1863</v>
      </c>
      <c r="D2584" s="36" t="s">
        <v>10413</v>
      </c>
      <c r="E2584" s="36"/>
      <c r="F2584" s="36"/>
    </row>
    <row r="2585" ht="15.75" customHeight="1">
      <c r="A2585" s="36" t="s">
        <v>10414</v>
      </c>
      <c r="B2585" s="36" t="s">
        <v>10415</v>
      </c>
      <c r="C2585" s="36" t="s">
        <v>1863</v>
      </c>
      <c r="D2585" s="36" t="s">
        <v>10416</v>
      </c>
      <c r="E2585" s="36" t="s">
        <v>5629</v>
      </c>
      <c r="F2585" s="36"/>
    </row>
    <row r="2586" ht="15.75" customHeight="1">
      <c r="A2586" s="36" t="s">
        <v>10417</v>
      </c>
      <c r="B2586" s="36" t="s">
        <v>10418</v>
      </c>
      <c r="C2586" s="36" t="s">
        <v>1863</v>
      </c>
      <c r="D2586" s="36" t="s">
        <v>10419</v>
      </c>
      <c r="E2586" s="36" t="s">
        <v>10420</v>
      </c>
      <c r="F2586" s="36"/>
    </row>
    <row r="2587" ht="15.75" customHeight="1">
      <c r="A2587" s="36" t="s">
        <v>10421</v>
      </c>
      <c r="B2587" s="36" t="s">
        <v>10422</v>
      </c>
      <c r="C2587" s="36" t="s">
        <v>1863</v>
      </c>
      <c r="D2587" s="36"/>
      <c r="E2587" s="36" t="s">
        <v>10423</v>
      </c>
      <c r="F2587" s="36"/>
    </row>
    <row r="2588" ht="15.75" customHeight="1">
      <c r="A2588" s="36" t="s">
        <v>10424</v>
      </c>
      <c r="B2588" s="36" t="s">
        <v>10425</v>
      </c>
      <c r="C2588" s="36" t="s">
        <v>1863</v>
      </c>
      <c r="D2588" s="36" t="s">
        <v>10426</v>
      </c>
      <c r="E2588" s="36" t="s">
        <v>10427</v>
      </c>
      <c r="F2588" s="36"/>
    </row>
    <row r="2589" ht="15.75" customHeight="1">
      <c r="A2589" s="36" t="s">
        <v>10428</v>
      </c>
      <c r="B2589" s="36" t="s">
        <v>10429</v>
      </c>
      <c r="C2589" s="36" t="s">
        <v>1863</v>
      </c>
      <c r="D2589" s="36" t="s">
        <v>10430</v>
      </c>
      <c r="E2589" s="36" t="s">
        <v>10431</v>
      </c>
      <c r="F2589" s="36"/>
    </row>
    <row r="2590" ht="15.75" customHeight="1">
      <c r="A2590" s="36" t="s">
        <v>10432</v>
      </c>
      <c r="B2590" s="36" t="s">
        <v>10433</v>
      </c>
      <c r="C2590" s="36" t="s">
        <v>1863</v>
      </c>
      <c r="D2590" s="36" t="s">
        <v>10434</v>
      </c>
      <c r="E2590" s="36" t="s">
        <v>10435</v>
      </c>
      <c r="F2590" s="36"/>
    </row>
    <row r="2591" ht="15.75" customHeight="1">
      <c r="A2591" s="36" t="s">
        <v>10436</v>
      </c>
      <c r="B2591" s="36" t="s">
        <v>10437</v>
      </c>
      <c r="C2591" s="36" t="s">
        <v>1863</v>
      </c>
      <c r="D2591" s="36" t="s">
        <v>10438</v>
      </c>
      <c r="E2591" s="36" t="s">
        <v>10439</v>
      </c>
      <c r="F2591" s="36"/>
    </row>
    <row r="2592" ht="15.75" customHeight="1">
      <c r="A2592" s="36" t="s">
        <v>10440</v>
      </c>
      <c r="B2592" s="36" t="s">
        <v>10441</v>
      </c>
      <c r="C2592" s="36" t="s">
        <v>1863</v>
      </c>
      <c r="D2592" s="36" t="s">
        <v>10442</v>
      </c>
      <c r="E2592" s="36" t="s">
        <v>10443</v>
      </c>
      <c r="F2592" s="36"/>
    </row>
    <row r="2593" ht="15.75" customHeight="1">
      <c r="A2593" s="36" t="s">
        <v>10444</v>
      </c>
      <c r="B2593" s="36" t="s">
        <v>10445</v>
      </c>
      <c r="C2593" s="36" t="s">
        <v>1863</v>
      </c>
      <c r="D2593" s="36" t="s">
        <v>10446</v>
      </c>
      <c r="E2593" s="36" t="s">
        <v>10447</v>
      </c>
      <c r="F2593" s="36"/>
    </row>
    <row r="2594" ht="15.75" customHeight="1">
      <c r="A2594" s="36" t="s">
        <v>10448</v>
      </c>
      <c r="B2594" s="36" t="s">
        <v>10449</v>
      </c>
      <c r="C2594" s="36" t="s">
        <v>1863</v>
      </c>
      <c r="D2594" s="36"/>
      <c r="E2594" s="36" t="s">
        <v>10450</v>
      </c>
      <c r="F2594" s="36"/>
    </row>
    <row r="2595" ht="15.75" customHeight="1">
      <c r="A2595" s="36" t="s">
        <v>10451</v>
      </c>
      <c r="B2595" s="36" t="s">
        <v>10452</v>
      </c>
      <c r="C2595" s="36" t="s">
        <v>1863</v>
      </c>
      <c r="D2595" s="36"/>
      <c r="E2595" s="36" t="s">
        <v>10453</v>
      </c>
      <c r="F2595" s="36"/>
    </row>
    <row r="2596" ht="15.75" customHeight="1">
      <c r="A2596" s="36" t="s">
        <v>10454</v>
      </c>
      <c r="B2596" s="36" t="s">
        <v>10455</v>
      </c>
      <c r="C2596" s="36" t="s">
        <v>1863</v>
      </c>
      <c r="D2596" s="36"/>
      <c r="E2596" s="36" t="s">
        <v>10456</v>
      </c>
      <c r="F2596" s="36"/>
    </row>
    <row r="2597" ht="15.75" customHeight="1">
      <c r="A2597" s="36" t="s">
        <v>10457</v>
      </c>
      <c r="B2597" s="36" t="s">
        <v>10458</v>
      </c>
      <c r="C2597" s="36" t="s">
        <v>1863</v>
      </c>
      <c r="D2597" s="36" t="s">
        <v>10459</v>
      </c>
      <c r="E2597" s="36" t="s">
        <v>10460</v>
      </c>
      <c r="F2597" s="36"/>
    </row>
    <row r="2598" ht="15.75" customHeight="1">
      <c r="A2598" s="36" t="s">
        <v>10461</v>
      </c>
      <c r="B2598" s="36" t="s">
        <v>10462</v>
      </c>
      <c r="C2598" s="36" t="s">
        <v>1863</v>
      </c>
      <c r="D2598" s="36"/>
      <c r="E2598" s="36"/>
      <c r="F2598" s="36"/>
    </row>
    <row r="2599" ht="15.75" customHeight="1">
      <c r="A2599" s="36" t="s">
        <v>10463</v>
      </c>
      <c r="B2599" s="36" t="s">
        <v>10464</v>
      </c>
      <c r="C2599" s="36" t="s">
        <v>1863</v>
      </c>
      <c r="D2599" s="36"/>
      <c r="E2599" s="36" t="s">
        <v>10465</v>
      </c>
      <c r="F2599" s="36"/>
    </row>
    <row r="2600" ht="15.75" customHeight="1">
      <c r="A2600" s="36" t="s">
        <v>10466</v>
      </c>
      <c r="B2600" s="36" t="s">
        <v>10467</v>
      </c>
      <c r="C2600" s="36" t="s">
        <v>1863</v>
      </c>
      <c r="D2600" s="36"/>
      <c r="E2600" s="36" t="s">
        <v>10468</v>
      </c>
      <c r="F2600" s="36"/>
    </row>
    <row r="2601" ht="15.75" customHeight="1">
      <c r="A2601" s="36" t="s">
        <v>10469</v>
      </c>
      <c r="B2601" s="36" t="s">
        <v>10470</v>
      </c>
      <c r="C2601" s="36" t="s">
        <v>1863</v>
      </c>
      <c r="D2601" s="36" t="s">
        <v>10471</v>
      </c>
      <c r="E2601" s="36" t="s">
        <v>10472</v>
      </c>
      <c r="F2601" s="36"/>
    </row>
    <row r="2602" ht="15.75" customHeight="1">
      <c r="A2602" s="36" t="s">
        <v>10473</v>
      </c>
      <c r="B2602" s="36" t="s">
        <v>10474</v>
      </c>
      <c r="C2602" s="36" t="s">
        <v>1863</v>
      </c>
      <c r="D2602" s="36" t="s">
        <v>10475</v>
      </c>
      <c r="E2602" s="36" t="s">
        <v>10476</v>
      </c>
      <c r="F2602" s="36"/>
    </row>
    <row r="2603" ht="15.75" customHeight="1">
      <c r="A2603" s="36" t="s">
        <v>10477</v>
      </c>
      <c r="B2603" s="36" t="s">
        <v>10478</v>
      </c>
      <c r="C2603" s="36" t="s">
        <v>1863</v>
      </c>
      <c r="D2603" s="36" t="s">
        <v>10479</v>
      </c>
      <c r="E2603" s="36" t="s">
        <v>10480</v>
      </c>
      <c r="F2603" s="36"/>
    </row>
    <row r="2604" ht="15.75" customHeight="1">
      <c r="A2604" s="36" t="s">
        <v>10481</v>
      </c>
      <c r="B2604" s="36" t="s">
        <v>10482</v>
      </c>
      <c r="C2604" s="36" t="s">
        <v>1863</v>
      </c>
      <c r="D2604" s="36"/>
      <c r="E2604" s="36" t="s">
        <v>10483</v>
      </c>
      <c r="F2604" s="36"/>
    </row>
    <row r="2605" ht="15.75" customHeight="1">
      <c r="A2605" s="36" t="s">
        <v>10484</v>
      </c>
      <c r="B2605" s="36" t="s">
        <v>10485</v>
      </c>
      <c r="C2605" s="36" t="s">
        <v>1863</v>
      </c>
      <c r="D2605" s="36"/>
      <c r="E2605" s="36" t="s">
        <v>10486</v>
      </c>
      <c r="F2605" s="36"/>
    </row>
    <row r="2606" ht="15.75" customHeight="1">
      <c r="A2606" s="36" t="s">
        <v>10487</v>
      </c>
      <c r="B2606" s="36" t="s">
        <v>10488</v>
      </c>
      <c r="C2606" s="36" t="s">
        <v>1863</v>
      </c>
      <c r="D2606" s="36" t="s">
        <v>10489</v>
      </c>
      <c r="E2606" s="36" t="s">
        <v>10490</v>
      </c>
      <c r="F2606" s="36"/>
    </row>
    <row r="2607" ht="15.75" customHeight="1">
      <c r="A2607" s="36" t="s">
        <v>10491</v>
      </c>
      <c r="B2607" s="36" t="s">
        <v>10492</v>
      </c>
      <c r="C2607" s="36" t="s">
        <v>1863</v>
      </c>
      <c r="D2607" s="36" t="s">
        <v>10493</v>
      </c>
      <c r="E2607" s="36"/>
      <c r="F2607" s="36"/>
    </row>
    <row r="2608" ht="15.75" customHeight="1">
      <c r="A2608" s="36" t="s">
        <v>10494</v>
      </c>
      <c r="B2608" s="36" t="s">
        <v>10495</v>
      </c>
      <c r="C2608" s="36" t="s">
        <v>1863</v>
      </c>
      <c r="D2608" s="36" t="s">
        <v>10496</v>
      </c>
      <c r="E2608" s="36"/>
      <c r="F2608" s="36"/>
    </row>
    <row r="2609" ht="15.75" customHeight="1">
      <c r="A2609" s="36" t="s">
        <v>10497</v>
      </c>
      <c r="B2609" s="36" t="s">
        <v>10498</v>
      </c>
      <c r="C2609" s="36" t="s">
        <v>1863</v>
      </c>
      <c r="D2609" s="36" t="s">
        <v>10499</v>
      </c>
      <c r="E2609" s="36"/>
      <c r="F2609" s="36"/>
    </row>
    <row r="2610" ht="15.75" customHeight="1">
      <c r="A2610" s="36" t="s">
        <v>10500</v>
      </c>
      <c r="B2610" s="36" t="s">
        <v>10501</v>
      </c>
      <c r="C2610" s="36" t="s">
        <v>1863</v>
      </c>
      <c r="D2610" s="36" t="s">
        <v>10502</v>
      </c>
      <c r="E2610" s="36"/>
      <c r="F2610" s="36"/>
    </row>
    <row r="2611" ht="15.75" customHeight="1">
      <c r="A2611" s="36" t="s">
        <v>10503</v>
      </c>
      <c r="B2611" s="36" t="s">
        <v>10504</v>
      </c>
      <c r="C2611" s="36" t="s">
        <v>1863</v>
      </c>
      <c r="D2611" s="36" t="s">
        <v>10505</v>
      </c>
      <c r="E2611" s="36" t="s">
        <v>10506</v>
      </c>
      <c r="F2611" s="36"/>
    </row>
    <row r="2612" ht="15.75" customHeight="1">
      <c r="A2612" s="36" t="s">
        <v>10507</v>
      </c>
      <c r="B2612" s="36" t="s">
        <v>10508</v>
      </c>
      <c r="C2612" s="36" t="s">
        <v>1863</v>
      </c>
      <c r="D2612" s="36" t="s">
        <v>10509</v>
      </c>
      <c r="E2612" s="36" t="s">
        <v>10510</v>
      </c>
      <c r="F2612" s="36"/>
    </row>
    <row r="2613" ht="15.75" customHeight="1">
      <c r="A2613" s="36" t="s">
        <v>10511</v>
      </c>
      <c r="B2613" s="36" t="s">
        <v>10512</v>
      </c>
      <c r="C2613" s="36" t="s">
        <v>1863</v>
      </c>
      <c r="D2613" s="36" t="s">
        <v>10513</v>
      </c>
      <c r="E2613" s="36"/>
      <c r="F2613" s="36"/>
    </row>
    <row r="2614" ht="15.75" customHeight="1">
      <c r="A2614" s="36" t="s">
        <v>10514</v>
      </c>
      <c r="B2614" s="36" t="s">
        <v>10515</v>
      </c>
      <c r="C2614" s="36" t="s">
        <v>1863</v>
      </c>
      <c r="D2614" s="36" t="s">
        <v>10516</v>
      </c>
      <c r="E2614" s="36"/>
      <c r="F2614" s="36"/>
    </row>
    <row r="2615" ht="15.75" customHeight="1">
      <c r="A2615" s="36" t="s">
        <v>10517</v>
      </c>
      <c r="B2615" s="36" t="s">
        <v>10518</v>
      </c>
      <c r="C2615" s="36" t="s">
        <v>1863</v>
      </c>
      <c r="D2615" s="36" t="s">
        <v>10519</v>
      </c>
      <c r="E2615" s="36" t="s">
        <v>10520</v>
      </c>
      <c r="F2615" s="36"/>
    </row>
    <row r="2616" ht="15.75" customHeight="1">
      <c r="A2616" s="36" t="s">
        <v>10521</v>
      </c>
      <c r="B2616" s="36" t="s">
        <v>10522</v>
      </c>
      <c r="C2616" s="36" t="s">
        <v>1863</v>
      </c>
      <c r="D2616" s="36" t="s">
        <v>10523</v>
      </c>
      <c r="E2616" s="36"/>
      <c r="F2616" s="36"/>
    </row>
    <row r="2617" ht="15.75" customHeight="1">
      <c r="A2617" s="36" t="s">
        <v>10524</v>
      </c>
      <c r="B2617" s="36" t="s">
        <v>10525</v>
      </c>
      <c r="C2617" s="36" t="s">
        <v>1863</v>
      </c>
      <c r="D2617" s="36" t="s">
        <v>10526</v>
      </c>
      <c r="E2617" s="36"/>
      <c r="F2617" s="36"/>
    </row>
    <row r="2618" ht="15.75" customHeight="1">
      <c r="A2618" s="36" t="s">
        <v>10527</v>
      </c>
      <c r="B2618" s="36" t="s">
        <v>10528</v>
      </c>
      <c r="C2618" s="36" t="s">
        <v>1863</v>
      </c>
      <c r="D2618" s="36" t="s">
        <v>10529</v>
      </c>
      <c r="E2618" s="36" t="s">
        <v>10530</v>
      </c>
      <c r="F2618" s="36"/>
    </row>
    <row r="2619" ht="15.75" customHeight="1">
      <c r="A2619" s="36" t="s">
        <v>10531</v>
      </c>
      <c r="B2619" s="36" t="s">
        <v>10532</v>
      </c>
      <c r="C2619" s="36" t="s">
        <v>1863</v>
      </c>
      <c r="D2619" s="36" t="s">
        <v>10533</v>
      </c>
      <c r="E2619" s="36" t="s">
        <v>10534</v>
      </c>
      <c r="F2619" s="36"/>
    </row>
    <row r="2620" ht="15.75" customHeight="1">
      <c r="A2620" s="36" t="s">
        <v>10535</v>
      </c>
      <c r="B2620" s="36" t="s">
        <v>10536</v>
      </c>
      <c r="C2620" s="36" t="s">
        <v>1863</v>
      </c>
      <c r="D2620" s="36" t="s">
        <v>10537</v>
      </c>
      <c r="E2620" s="36"/>
      <c r="F2620" s="36"/>
    </row>
    <row r="2621" ht="15.75" customHeight="1">
      <c r="A2621" s="36" t="s">
        <v>10538</v>
      </c>
      <c r="B2621" s="36" t="s">
        <v>10539</v>
      </c>
      <c r="C2621" s="36" t="s">
        <v>1863</v>
      </c>
      <c r="D2621" s="36" t="s">
        <v>10540</v>
      </c>
      <c r="E2621" s="36" t="s">
        <v>10541</v>
      </c>
      <c r="F2621" s="36"/>
    </row>
    <row r="2622" ht="15.75" customHeight="1">
      <c r="A2622" s="36" t="s">
        <v>10542</v>
      </c>
      <c r="B2622" s="36" t="s">
        <v>10543</v>
      </c>
      <c r="C2622" s="36" t="s">
        <v>1863</v>
      </c>
      <c r="D2622" s="36" t="s">
        <v>10544</v>
      </c>
      <c r="E2622" s="36"/>
      <c r="F2622" s="36"/>
    </row>
    <row r="2623" ht="15.75" customHeight="1">
      <c r="A2623" s="36" t="s">
        <v>10545</v>
      </c>
      <c r="B2623" s="36" t="s">
        <v>10546</v>
      </c>
      <c r="C2623" s="36" t="s">
        <v>1863</v>
      </c>
      <c r="D2623" s="36" t="s">
        <v>10547</v>
      </c>
      <c r="E2623" s="36" t="s">
        <v>10548</v>
      </c>
      <c r="F2623" s="36"/>
    </row>
    <row r="2624" ht="15.75" customHeight="1">
      <c r="A2624" s="36" t="s">
        <v>10549</v>
      </c>
      <c r="B2624" s="36" t="s">
        <v>10550</v>
      </c>
      <c r="C2624" s="36" t="s">
        <v>1863</v>
      </c>
      <c r="D2624" s="36" t="s">
        <v>10551</v>
      </c>
      <c r="E2624" s="36"/>
      <c r="F2624" s="36"/>
    </row>
    <row r="2625" ht="15.75" customHeight="1">
      <c r="A2625" s="36" t="s">
        <v>10552</v>
      </c>
      <c r="B2625" s="36" t="s">
        <v>10553</v>
      </c>
      <c r="C2625" s="36" t="s">
        <v>1863</v>
      </c>
      <c r="D2625" s="36" t="s">
        <v>10554</v>
      </c>
      <c r="E2625" s="36"/>
      <c r="F2625" s="36"/>
    </row>
    <row r="2626" ht="15.75" customHeight="1">
      <c r="A2626" s="36" t="s">
        <v>10555</v>
      </c>
      <c r="B2626" s="36" t="s">
        <v>10556</v>
      </c>
      <c r="C2626" s="36" t="s">
        <v>1863</v>
      </c>
      <c r="D2626" s="36" t="s">
        <v>10557</v>
      </c>
      <c r="E2626" s="36"/>
      <c r="F2626" s="36"/>
    </row>
    <row r="2627" ht="15.75" customHeight="1">
      <c r="A2627" s="36" t="s">
        <v>10558</v>
      </c>
      <c r="B2627" s="36" t="s">
        <v>10559</v>
      </c>
      <c r="C2627" s="36" t="s">
        <v>1863</v>
      </c>
      <c r="D2627" s="36" t="s">
        <v>10560</v>
      </c>
      <c r="E2627" s="36" t="s">
        <v>10561</v>
      </c>
      <c r="F2627" s="36"/>
    </row>
    <row r="2628" ht="15.75" customHeight="1">
      <c r="A2628" s="36" t="s">
        <v>10562</v>
      </c>
      <c r="B2628" s="36" t="s">
        <v>10563</v>
      </c>
      <c r="C2628" s="36" t="s">
        <v>1863</v>
      </c>
      <c r="D2628" s="36" t="s">
        <v>10564</v>
      </c>
      <c r="E2628" s="36"/>
      <c r="F2628" s="36"/>
    </row>
    <row r="2629" ht="15.75" customHeight="1">
      <c r="A2629" s="36" t="s">
        <v>10565</v>
      </c>
      <c r="B2629" s="36" t="s">
        <v>10566</v>
      </c>
      <c r="C2629" s="36" t="s">
        <v>1863</v>
      </c>
      <c r="D2629" s="36" t="s">
        <v>10567</v>
      </c>
      <c r="E2629" s="36"/>
      <c r="F2629" s="36"/>
    </row>
    <row r="2630" ht="15.75" customHeight="1">
      <c r="A2630" s="36" t="s">
        <v>10568</v>
      </c>
      <c r="B2630" s="36" t="s">
        <v>10569</v>
      </c>
      <c r="C2630" s="36" t="s">
        <v>1863</v>
      </c>
      <c r="D2630" s="36" t="s">
        <v>10570</v>
      </c>
      <c r="E2630" s="36"/>
      <c r="F2630" s="36"/>
    </row>
    <row r="2631" ht="15.75" customHeight="1">
      <c r="A2631" s="36" t="s">
        <v>10571</v>
      </c>
      <c r="B2631" s="36" t="s">
        <v>10572</v>
      </c>
      <c r="C2631" s="36" t="s">
        <v>1863</v>
      </c>
      <c r="D2631" s="36" t="s">
        <v>10573</v>
      </c>
      <c r="E2631" s="36" t="s">
        <v>10574</v>
      </c>
      <c r="F2631" s="36"/>
    </row>
    <row r="2632" ht="15.75" customHeight="1">
      <c r="A2632" s="36" t="s">
        <v>10575</v>
      </c>
      <c r="B2632" s="36" t="s">
        <v>10576</v>
      </c>
      <c r="C2632" s="36" t="s">
        <v>1863</v>
      </c>
      <c r="D2632" s="36" t="s">
        <v>10577</v>
      </c>
      <c r="E2632" s="36"/>
      <c r="F2632" s="36"/>
    </row>
    <row r="2633" ht="15.75" customHeight="1">
      <c r="A2633" s="36" t="s">
        <v>10578</v>
      </c>
      <c r="B2633" s="36" t="s">
        <v>10579</v>
      </c>
      <c r="C2633" s="36" t="s">
        <v>1863</v>
      </c>
      <c r="D2633" s="36" t="s">
        <v>10580</v>
      </c>
      <c r="E2633" s="36" t="s">
        <v>10581</v>
      </c>
      <c r="F2633" s="36"/>
    </row>
    <row r="2634" ht="15.75" customHeight="1">
      <c r="A2634" s="36" t="s">
        <v>10582</v>
      </c>
      <c r="B2634" s="36" t="s">
        <v>10583</v>
      </c>
      <c r="C2634" s="36" t="s">
        <v>1863</v>
      </c>
      <c r="D2634" s="36" t="s">
        <v>10584</v>
      </c>
      <c r="E2634" s="36" t="s">
        <v>10585</v>
      </c>
      <c r="F2634" s="36"/>
    </row>
    <row r="2635" ht="15.75" customHeight="1">
      <c r="A2635" s="36" t="s">
        <v>10586</v>
      </c>
      <c r="B2635" s="36" t="s">
        <v>10587</v>
      </c>
      <c r="C2635" s="36" t="s">
        <v>1863</v>
      </c>
      <c r="D2635" s="36" t="s">
        <v>10588</v>
      </c>
      <c r="E2635" s="36" t="s">
        <v>10589</v>
      </c>
      <c r="F2635" s="36"/>
    </row>
    <row r="2636" ht="15.75" customHeight="1">
      <c r="A2636" s="36" t="s">
        <v>10590</v>
      </c>
      <c r="B2636" s="36" t="s">
        <v>10591</v>
      </c>
      <c r="C2636" s="36" t="s">
        <v>1863</v>
      </c>
      <c r="D2636" s="36" t="s">
        <v>10592</v>
      </c>
      <c r="E2636" s="36" t="s">
        <v>10593</v>
      </c>
      <c r="F2636" s="36"/>
    </row>
    <row r="2637" ht="15.75" customHeight="1">
      <c r="A2637" s="36" t="s">
        <v>10594</v>
      </c>
      <c r="B2637" s="36" t="s">
        <v>10595</v>
      </c>
      <c r="C2637" s="36" t="s">
        <v>1863</v>
      </c>
      <c r="D2637" s="36" t="s">
        <v>10596</v>
      </c>
      <c r="E2637" s="36"/>
      <c r="F2637" s="36"/>
    </row>
    <row r="2638" ht="15.75" customHeight="1">
      <c r="A2638" s="36" t="s">
        <v>10597</v>
      </c>
      <c r="B2638" s="36" t="s">
        <v>10598</v>
      </c>
      <c r="C2638" s="36" t="s">
        <v>1863</v>
      </c>
      <c r="D2638" s="36" t="s">
        <v>10599</v>
      </c>
      <c r="E2638" s="36"/>
      <c r="F2638" s="36"/>
    </row>
    <row r="2639" ht="15.75" customHeight="1">
      <c r="A2639" s="36" t="s">
        <v>10600</v>
      </c>
      <c r="B2639" s="36" t="s">
        <v>10601</v>
      </c>
      <c r="C2639" s="36" t="s">
        <v>1863</v>
      </c>
      <c r="D2639" s="36" t="s">
        <v>10602</v>
      </c>
      <c r="E2639" s="36"/>
      <c r="F2639" s="36"/>
    </row>
    <row r="2640" ht="15.75" customHeight="1">
      <c r="A2640" s="36" t="s">
        <v>10603</v>
      </c>
      <c r="B2640" s="36" t="s">
        <v>10604</v>
      </c>
      <c r="C2640" s="36" t="s">
        <v>1863</v>
      </c>
      <c r="D2640" s="36" t="s">
        <v>10605</v>
      </c>
      <c r="E2640" s="36"/>
      <c r="F2640" s="36"/>
    </row>
    <row r="2641" ht="15.75" customHeight="1">
      <c r="A2641" s="36" t="s">
        <v>10606</v>
      </c>
      <c r="B2641" s="36" t="s">
        <v>10607</v>
      </c>
      <c r="C2641" s="36" t="s">
        <v>1863</v>
      </c>
      <c r="D2641" s="36" t="s">
        <v>10608</v>
      </c>
      <c r="E2641" s="36"/>
      <c r="F2641" s="36"/>
    </row>
    <row r="2642" ht="15.75" customHeight="1">
      <c r="A2642" s="36" t="s">
        <v>10609</v>
      </c>
      <c r="B2642" s="36" t="s">
        <v>10610</v>
      </c>
      <c r="C2642" s="36" t="s">
        <v>1863</v>
      </c>
      <c r="D2642" s="36" t="s">
        <v>10611</v>
      </c>
      <c r="E2642" s="36"/>
      <c r="F2642" s="36"/>
    </row>
    <row r="2643" ht="15.75" customHeight="1">
      <c r="A2643" s="36" t="s">
        <v>10612</v>
      </c>
      <c r="B2643" s="36" t="s">
        <v>10613</v>
      </c>
      <c r="C2643" s="36" t="s">
        <v>1863</v>
      </c>
      <c r="D2643" s="36" t="s">
        <v>10614</v>
      </c>
      <c r="E2643" s="36" t="s">
        <v>10615</v>
      </c>
      <c r="F2643" s="36"/>
    </row>
    <row r="2644" ht="15.75" customHeight="1">
      <c r="A2644" s="36" t="s">
        <v>10616</v>
      </c>
      <c r="B2644" s="36" t="s">
        <v>10617</v>
      </c>
      <c r="C2644" s="36" t="s">
        <v>1863</v>
      </c>
      <c r="D2644" s="36" t="s">
        <v>10618</v>
      </c>
      <c r="E2644" s="36"/>
      <c r="F2644" s="36"/>
    </row>
    <row r="2645" ht="15.75" customHeight="1">
      <c r="A2645" s="36" t="s">
        <v>10619</v>
      </c>
      <c r="B2645" s="36" t="s">
        <v>10620</v>
      </c>
      <c r="C2645" s="36" t="s">
        <v>1863</v>
      </c>
      <c r="D2645" s="36" t="s">
        <v>10621</v>
      </c>
      <c r="E2645" s="36"/>
      <c r="F2645" s="36"/>
    </row>
    <row r="2646" ht="15.75" customHeight="1">
      <c r="A2646" s="36" t="s">
        <v>10622</v>
      </c>
      <c r="B2646" s="36" t="s">
        <v>10623</v>
      </c>
      <c r="C2646" s="36" t="s">
        <v>1863</v>
      </c>
      <c r="D2646" s="36" t="s">
        <v>10624</v>
      </c>
      <c r="E2646" s="36"/>
      <c r="F2646" s="36"/>
    </row>
    <row r="2647" ht="15.75" customHeight="1">
      <c r="A2647" s="36" t="s">
        <v>10625</v>
      </c>
      <c r="B2647" s="36" t="s">
        <v>10626</v>
      </c>
      <c r="C2647" s="36" t="s">
        <v>1863</v>
      </c>
      <c r="D2647" s="36" t="s">
        <v>10627</v>
      </c>
      <c r="E2647" s="36"/>
      <c r="F2647" s="36"/>
    </row>
    <row r="2648" ht="15.75" customHeight="1">
      <c r="A2648" s="36" t="s">
        <v>10628</v>
      </c>
      <c r="B2648" s="36" t="s">
        <v>10629</v>
      </c>
      <c r="C2648" s="36" t="s">
        <v>1863</v>
      </c>
      <c r="D2648" s="36" t="s">
        <v>10630</v>
      </c>
      <c r="E2648" s="36"/>
      <c r="F2648" s="36"/>
    </row>
    <row r="2649" ht="15.75" customHeight="1">
      <c r="A2649" s="36" t="s">
        <v>10631</v>
      </c>
      <c r="B2649" s="36" t="s">
        <v>10632</v>
      </c>
      <c r="C2649" s="36" t="s">
        <v>1863</v>
      </c>
      <c r="D2649" s="36" t="s">
        <v>10633</v>
      </c>
      <c r="E2649" s="36"/>
      <c r="F2649" s="36"/>
    </row>
    <row r="2650" ht="15.75" customHeight="1">
      <c r="A2650" s="36" t="s">
        <v>10634</v>
      </c>
      <c r="B2650" s="36" t="s">
        <v>10635</v>
      </c>
      <c r="C2650" s="36" t="s">
        <v>1863</v>
      </c>
      <c r="D2650" s="36" t="s">
        <v>10636</v>
      </c>
      <c r="E2650" s="36"/>
      <c r="F2650" s="36"/>
    </row>
    <row r="2651" ht="15.75" customHeight="1">
      <c r="A2651" s="36" t="s">
        <v>10637</v>
      </c>
      <c r="B2651" s="36" t="s">
        <v>10638</v>
      </c>
      <c r="C2651" s="36" t="s">
        <v>1863</v>
      </c>
      <c r="D2651" s="36" t="s">
        <v>10639</v>
      </c>
      <c r="E2651" s="36"/>
      <c r="F2651" s="36"/>
    </row>
    <row r="2652" ht="15.75" customHeight="1">
      <c r="A2652" s="36" t="s">
        <v>10640</v>
      </c>
      <c r="B2652" s="36" t="s">
        <v>10641</v>
      </c>
      <c r="C2652" s="36" t="s">
        <v>1863</v>
      </c>
      <c r="D2652" s="36" t="s">
        <v>10642</v>
      </c>
      <c r="E2652" s="36" t="s">
        <v>10643</v>
      </c>
      <c r="F2652" s="36"/>
    </row>
    <row r="2653" ht="15.75" customHeight="1">
      <c r="A2653" s="36" t="s">
        <v>10644</v>
      </c>
      <c r="B2653" s="36" t="s">
        <v>10645</v>
      </c>
      <c r="C2653" s="36" t="s">
        <v>1863</v>
      </c>
      <c r="D2653" s="36" t="s">
        <v>10646</v>
      </c>
      <c r="E2653" s="36" t="s">
        <v>10647</v>
      </c>
      <c r="F2653" s="36"/>
    </row>
    <row r="2654" ht="15.75" customHeight="1">
      <c r="A2654" s="36" t="s">
        <v>10648</v>
      </c>
      <c r="B2654" s="36" t="s">
        <v>10649</v>
      </c>
      <c r="C2654" s="36" t="s">
        <v>1863</v>
      </c>
      <c r="D2654" s="36" t="s">
        <v>10650</v>
      </c>
      <c r="E2654" s="36"/>
      <c r="F2654" s="36"/>
    </row>
    <row r="2655" ht="15.75" customHeight="1">
      <c r="A2655" s="36" t="s">
        <v>10651</v>
      </c>
      <c r="B2655" s="36" t="s">
        <v>10652</v>
      </c>
      <c r="C2655" s="36" t="s">
        <v>1863</v>
      </c>
      <c r="D2655" s="36" t="s">
        <v>10653</v>
      </c>
      <c r="E2655" s="36"/>
      <c r="F2655" s="36"/>
    </row>
    <row r="2656" ht="15.75" customHeight="1">
      <c r="A2656" s="36" t="s">
        <v>10654</v>
      </c>
      <c r="B2656" s="36" t="s">
        <v>10655</v>
      </c>
      <c r="C2656" s="36" t="s">
        <v>1863</v>
      </c>
      <c r="D2656" s="36" t="s">
        <v>10656</v>
      </c>
      <c r="E2656" s="36" t="s">
        <v>10657</v>
      </c>
      <c r="F2656" s="36"/>
    </row>
    <row r="2657" ht="15.75" customHeight="1">
      <c r="A2657" s="36" t="s">
        <v>10658</v>
      </c>
      <c r="B2657" s="36" t="s">
        <v>10659</v>
      </c>
      <c r="C2657" s="36" t="s">
        <v>1863</v>
      </c>
      <c r="D2657" s="36" t="s">
        <v>10660</v>
      </c>
      <c r="E2657" s="36"/>
      <c r="F2657" s="36"/>
    </row>
    <row r="2658" ht="15.75" customHeight="1">
      <c r="A2658" s="36" t="s">
        <v>10661</v>
      </c>
      <c r="B2658" s="36" t="s">
        <v>10662</v>
      </c>
      <c r="C2658" s="36" t="s">
        <v>1863</v>
      </c>
      <c r="D2658" s="36" t="s">
        <v>10663</v>
      </c>
      <c r="E2658" s="36" t="s">
        <v>10664</v>
      </c>
      <c r="F2658" s="36"/>
    </row>
    <row r="2659" ht="15.75" customHeight="1">
      <c r="A2659" s="36" t="s">
        <v>10665</v>
      </c>
      <c r="B2659" s="36" t="s">
        <v>10666</v>
      </c>
      <c r="C2659" s="36" t="s">
        <v>1863</v>
      </c>
      <c r="D2659" s="36" t="s">
        <v>10667</v>
      </c>
      <c r="E2659" s="36"/>
      <c r="F2659" s="36"/>
    </row>
    <row r="2660" ht="15.75" customHeight="1">
      <c r="A2660" s="36" t="s">
        <v>10668</v>
      </c>
      <c r="B2660" s="36" t="s">
        <v>10669</v>
      </c>
      <c r="C2660" s="36" t="s">
        <v>1863</v>
      </c>
      <c r="D2660" s="36" t="s">
        <v>10670</v>
      </c>
      <c r="E2660" s="36"/>
      <c r="F2660" s="36"/>
    </row>
    <row r="2661" ht="15.75" customHeight="1">
      <c r="A2661" s="36" t="s">
        <v>10671</v>
      </c>
      <c r="B2661" s="36" t="s">
        <v>10672</v>
      </c>
      <c r="C2661" s="36" t="s">
        <v>1863</v>
      </c>
      <c r="D2661" s="36" t="s">
        <v>10673</v>
      </c>
      <c r="E2661" s="36"/>
      <c r="F2661" s="36"/>
    </row>
    <row r="2662" ht="15.75" customHeight="1">
      <c r="A2662" s="36" t="s">
        <v>10674</v>
      </c>
      <c r="B2662" s="36" t="s">
        <v>10675</v>
      </c>
      <c r="C2662" s="36" t="s">
        <v>1863</v>
      </c>
      <c r="D2662" s="36" t="s">
        <v>10676</v>
      </c>
      <c r="E2662" s="36"/>
      <c r="F2662" s="36"/>
    </row>
    <row r="2663" ht="15.75" customHeight="1">
      <c r="A2663" s="36" t="s">
        <v>10677</v>
      </c>
      <c r="B2663" s="36" t="s">
        <v>10678</v>
      </c>
      <c r="C2663" s="36" t="s">
        <v>1863</v>
      </c>
      <c r="D2663" s="36" t="s">
        <v>10679</v>
      </c>
      <c r="E2663" s="36"/>
      <c r="F2663" s="36"/>
    </row>
    <row r="2664" ht="15.75" customHeight="1">
      <c r="A2664" s="36" t="s">
        <v>10680</v>
      </c>
      <c r="B2664" s="36" t="s">
        <v>10681</v>
      </c>
      <c r="C2664" s="36" t="s">
        <v>1863</v>
      </c>
      <c r="D2664" s="36" t="s">
        <v>10682</v>
      </c>
      <c r="E2664" s="36" t="s">
        <v>10683</v>
      </c>
      <c r="F2664" s="36"/>
    </row>
    <row r="2665" ht="15.75" customHeight="1">
      <c r="A2665" s="36" t="s">
        <v>10684</v>
      </c>
      <c r="B2665" s="36" t="s">
        <v>10685</v>
      </c>
      <c r="C2665" s="36" t="s">
        <v>1863</v>
      </c>
      <c r="D2665" s="36" t="s">
        <v>10686</v>
      </c>
      <c r="E2665" s="36" t="s">
        <v>10687</v>
      </c>
      <c r="F2665" s="36"/>
    </row>
    <row r="2666" ht="15.75" customHeight="1">
      <c r="A2666" s="36" t="s">
        <v>10688</v>
      </c>
      <c r="B2666" s="36" t="s">
        <v>10689</v>
      </c>
      <c r="C2666" s="36" t="s">
        <v>1863</v>
      </c>
      <c r="D2666" s="36" t="s">
        <v>10690</v>
      </c>
      <c r="E2666" s="36"/>
      <c r="F2666" s="36"/>
    </row>
    <row r="2667" ht="15.75" customHeight="1">
      <c r="A2667" s="36" t="s">
        <v>10691</v>
      </c>
      <c r="B2667" s="36" t="s">
        <v>10692</v>
      </c>
      <c r="C2667" s="36" t="s">
        <v>1863</v>
      </c>
      <c r="D2667" s="36" t="s">
        <v>10693</v>
      </c>
      <c r="E2667" s="36"/>
      <c r="F2667" s="36"/>
    </row>
    <row r="2668" ht="15.75" customHeight="1">
      <c r="A2668" s="36" t="s">
        <v>10694</v>
      </c>
      <c r="B2668" s="36" t="s">
        <v>10695</v>
      </c>
      <c r="C2668" s="36" t="s">
        <v>1863</v>
      </c>
      <c r="D2668" s="36" t="s">
        <v>10696</v>
      </c>
      <c r="E2668" s="36"/>
      <c r="F2668" s="36"/>
    </row>
    <row r="2669" ht="15.75" customHeight="1">
      <c r="A2669" s="36" t="s">
        <v>10697</v>
      </c>
      <c r="B2669" s="36" t="s">
        <v>10698</v>
      </c>
      <c r="C2669" s="36" t="s">
        <v>1863</v>
      </c>
      <c r="D2669" s="36" t="s">
        <v>10699</v>
      </c>
      <c r="E2669" s="36" t="s">
        <v>10700</v>
      </c>
      <c r="F2669" s="36"/>
    </row>
    <row r="2670" ht="15.75" customHeight="1">
      <c r="A2670" s="36" t="s">
        <v>10701</v>
      </c>
      <c r="B2670" s="36" t="s">
        <v>10702</v>
      </c>
      <c r="C2670" s="36" t="s">
        <v>1863</v>
      </c>
      <c r="D2670" s="36" t="s">
        <v>10703</v>
      </c>
      <c r="E2670" s="36" t="s">
        <v>10704</v>
      </c>
      <c r="F2670" s="36"/>
    </row>
    <row r="2671" ht="15.75" customHeight="1">
      <c r="A2671" s="36" t="s">
        <v>10705</v>
      </c>
      <c r="B2671" s="36" t="s">
        <v>10706</v>
      </c>
      <c r="C2671" s="36" t="s">
        <v>1863</v>
      </c>
      <c r="D2671" s="36" t="s">
        <v>10707</v>
      </c>
      <c r="E2671" s="36"/>
      <c r="F2671" s="36"/>
    </row>
    <row r="2672" ht="15.75" customHeight="1">
      <c r="A2672" s="36" t="s">
        <v>10708</v>
      </c>
      <c r="B2672" s="36" t="s">
        <v>10709</v>
      </c>
      <c r="C2672" s="36" t="s">
        <v>1863</v>
      </c>
      <c r="D2672" s="36" t="s">
        <v>10710</v>
      </c>
      <c r="E2672" s="36" t="s">
        <v>10711</v>
      </c>
      <c r="F2672" s="36"/>
    </row>
    <row r="2673" ht="15.75" customHeight="1">
      <c r="A2673" s="36" t="s">
        <v>10712</v>
      </c>
      <c r="B2673" s="36" t="s">
        <v>10713</v>
      </c>
      <c r="C2673" s="36" t="s">
        <v>1863</v>
      </c>
      <c r="D2673" s="36" t="s">
        <v>10714</v>
      </c>
      <c r="E2673" s="36"/>
      <c r="F2673" s="36"/>
    </row>
    <row r="2674" ht="15.75" customHeight="1">
      <c r="A2674" s="36" t="s">
        <v>10715</v>
      </c>
      <c r="B2674" s="36" t="s">
        <v>10716</v>
      </c>
      <c r="C2674" s="36" t="s">
        <v>1863</v>
      </c>
      <c r="D2674" s="36" t="s">
        <v>10717</v>
      </c>
      <c r="E2674" s="36"/>
      <c r="F2674" s="36"/>
    </row>
    <row r="2675" ht="15.75" customHeight="1">
      <c r="A2675" s="36" t="s">
        <v>10718</v>
      </c>
      <c r="B2675" s="36" t="s">
        <v>10719</v>
      </c>
      <c r="C2675" s="36" t="s">
        <v>1863</v>
      </c>
      <c r="D2675" s="36" t="s">
        <v>10720</v>
      </c>
      <c r="E2675" s="36"/>
      <c r="F2675" s="36"/>
    </row>
    <row r="2676" ht="15.75" customHeight="1">
      <c r="A2676" s="36" t="s">
        <v>10721</v>
      </c>
      <c r="B2676" s="36" t="s">
        <v>10722</v>
      </c>
      <c r="C2676" s="36" t="s">
        <v>1863</v>
      </c>
      <c r="D2676" s="36"/>
      <c r="E2676" s="36" t="s">
        <v>10723</v>
      </c>
      <c r="F2676" s="36"/>
    </row>
    <row r="2677" ht="15.75" customHeight="1">
      <c r="A2677" s="36" t="s">
        <v>10724</v>
      </c>
      <c r="B2677" s="36" t="s">
        <v>10725</v>
      </c>
      <c r="C2677" s="36" t="s">
        <v>1863</v>
      </c>
      <c r="D2677" s="36" t="s">
        <v>10726</v>
      </c>
      <c r="E2677" s="36"/>
      <c r="F2677" s="36"/>
    </row>
    <row r="2678" ht="15.75" customHeight="1">
      <c r="A2678" s="36" t="s">
        <v>10727</v>
      </c>
      <c r="B2678" s="36" t="s">
        <v>10728</v>
      </c>
      <c r="C2678" s="36" t="s">
        <v>1863</v>
      </c>
      <c r="D2678" s="36" t="s">
        <v>10729</v>
      </c>
      <c r="E2678" s="36"/>
      <c r="F2678" s="36"/>
    </row>
    <row r="2679" ht="15.75" customHeight="1">
      <c r="A2679" s="36" t="s">
        <v>10730</v>
      </c>
      <c r="B2679" s="36" t="s">
        <v>10731</v>
      </c>
      <c r="C2679" s="36" t="s">
        <v>1863</v>
      </c>
      <c r="D2679" s="36" t="s">
        <v>10732</v>
      </c>
      <c r="E2679" s="36"/>
      <c r="F2679" s="36"/>
    </row>
    <row r="2680" ht="15.75" customHeight="1">
      <c r="A2680" s="36" t="s">
        <v>10733</v>
      </c>
      <c r="B2680" s="36" t="s">
        <v>10734</v>
      </c>
      <c r="C2680" s="36" t="s">
        <v>1863</v>
      </c>
      <c r="D2680" s="36"/>
      <c r="E2680" s="36" t="s">
        <v>10735</v>
      </c>
      <c r="F2680" s="36"/>
    </row>
    <row r="2681" ht="15.75" customHeight="1">
      <c r="A2681" s="36" t="s">
        <v>10736</v>
      </c>
      <c r="B2681" s="36" t="s">
        <v>10737</v>
      </c>
      <c r="C2681" s="36" t="s">
        <v>1863</v>
      </c>
      <c r="D2681" s="36" t="s">
        <v>10738</v>
      </c>
      <c r="E2681" s="36"/>
      <c r="F2681" s="36"/>
    </row>
    <row r="2682" ht="15.75" customHeight="1">
      <c r="A2682" s="36" t="s">
        <v>10739</v>
      </c>
      <c r="B2682" s="36" t="s">
        <v>10740</v>
      </c>
      <c r="C2682" s="36" t="s">
        <v>1863</v>
      </c>
      <c r="D2682" s="36" t="s">
        <v>10741</v>
      </c>
      <c r="E2682" s="36" t="s">
        <v>10742</v>
      </c>
      <c r="F2682" s="36"/>
    </row>
    <row r="2683" ht="15.75" customHeight="1">
      <c r="A2683" s="36" t="s">
        <v>10743</v>
      </c>
      <c r="B2683" s="36" t="s">
        <v>10744</v>
      </c>
      <c r="C2683" s="36" t="s">
        <v>1863</v>
      </c>
      <c r="D2683" s="36" t="s">
        <v>10745</v>
      </c>
      <c r="E2683" s="36" t="s">
        <v>10746</v>
      </c>
      <c r="F2683" s="36"/>
    </row>
    <row r="2684" ht="15.75" customHeight="1">
      <c r="A2684" s="36" t="s">
        <v>10747</v>
      </c>
      <c r="B2684" s="36" t="s">
        <v>10748</v>
      </c>
      <c r="C2684" s="36" t="s">
        <v>1863</v>
      </c>
      <c r="D2684" s="36"/>
      <c r="E2684" s="36" t="s">
        <v>10749</v>
      </c>
      <c r="F2684" s="36"/>
    </row>
    <row r="2685" ht="15.75" customHeight="1">
      <c r="A2685" s="36" t="s">
        <v>10750</v>
      </c>
      <c r="B2685" s="36" t="s">
        <v>10751</v>
      </c>
      <c r="C2685" s="36" t="s">
        <v>1863</v>
      </c>
      <c r="D2685" s="36" t="s">
        <v>10752</v>
      </c>
      <c r="E2685" s="36" t="s">
        <v>10753</v>
      </c>
      <c r="F2685" s="36"/>
    </row>
    <row r="2686" ht="15.75" customHeight="1">
      <c r="A2686" s="36" t="s">
        <v>10754</v>
      </c>
      <c r="B2686" s="36" t="s">
        <v>10755</v>
      </c>
      <c r="C2686" s="36" t="s">
        <v>1863</v>
      </c>
      <c r="D2686" s="36" t="s">
        <v>10756</v>
      </c>
      <c r="E2686" s="36" t="s">
        <v>10757</v>
      </c>
      <c r="F2686" s="36"/>
    </row>
    <row r="2687" ht="15.75" customHeight="1">
      <c r="A2687" s="36" t="s">
        <v>10758</v>
      </c>
      <c r="B2687" s="36" t="s">
        <v>10759</v>
      </c>
      <c r="C2687" s="36" t="s">
        <v>1863</v>
      </c>
      <c r="D2687" s="36" t="s">
        <v>10760</v>
      </c>
      <c r="E2687" s="36" t="s">
        <v>10761</v>
      </c>
      <c r="F2687" s="36"/>
    </row>
    <row r="2688" ht="15.75" customHeight="1">
      <c r="A2688" s="36" t="s">
        <v>10762</v>
      </c>
      <c r="B2688" s="36" t="s">
        <v>10763</v>
      </c>
      <c r="C2688" s="36" t="s">
        <v>1863</v>
      </c>
      <c r="D2688" s="36" t="s">
        <v>10764</v>
      </c>
      <c r="E2688" s="36" t="s">
        <v>10765</v>
      </c>
      <c r="F2688" s="36"/>
    </row>
    <row r="2689" ht="15.75" customHeight="1">
      <c r="A2689" s="36" t="s">
        <v>10766</v>
      </c>
      <c r="B2689" s="36" t="s">
        <v>10767</v>
      </c>
      <c r="C2689" s="36" t="s">
        <v>1863</v>
      </c>
      <c r="D2689" s="36" t="s">
        <v>10768</v>
      </c>
      <c r="E2689" s="36" t="s">
        <v>10769</v>
      </c>
      <c r="F2689" s="36"/>
    </row>
    <row r="2690" ht="15.75" customHeight="1">
      <c r="A2690" s="36" t="s">
        <v>10770</v>
      </c>
      <c r="B2690" s="36" t="s">
        <v>10771</v>
      </c>
      <c r="C2690" s="36" t="s">
        <v>1863</v>
      </c>
      <c r="D2690" s="36" t="s">
        <v>10772</v>
      </c>
      <c r="E2690" s="36" t="s">
        <v>10773</v>
      </c>
      <c r="F2690" s="36"/>
    </row>
    <row r="2691" ht="15.75" customHeight="1">
      <c r="A2691" s="36" t="s">
        <v>10774</v>
      </c>
      <c r="B2691" s="36" t="s">
        <v>10775</v>
      </c>
      <c r="C2691" s="36" t="s">
        <v>1863</v>
      </c>
      <c r="D2691" s="36" t="s">
        <v>10776</v>
      </c>
      <c r="E2691" s="36" t="s">
        <v>10777</v>
      </c>
      <c r="F2691" s="36"/>
    </row>
    <row r="2692" ht="15.75" customHeight="1">
      <c r="A2692" s="36" t="s">
        <v>10778</v>
      </c>
      <c r="B2692" s="36" t="s">
        <v>10779</v>
      </c>
      <c r="C2692" s="36" t="s">
        <v>1863</v>
      </c>
      <c r="D2692" s="36" t="s">
        <v>10780</v>
      </c>
      <c r="E2692" s="36" t="s">
        <v>10781</v>
      </c>
      <c r="F2692" s="36"/>
    </row>
    <row r="2693" ht="15.75" customHeight="1">
      <c r="A2693" s="36" t="s">
        <v>10782</v>
      </c>
      <c r="B2693" s="36" t="s">
        <v>10783</v>
      </c>
      <c r="C2693" s="36" t="s">
        <v>1863</v>
      </c>
      <c r="D2693" s="36" t="s">
        <v>10784</v>
      </c>
      <c r="E2693" s="36" t="s">
        <v>10785</v>
      </c>
      <c r="F2693" s="36"/>
    </row>
    <row r="2694" ht="15.75" customHeight="1">
      <c r="A2694" s="36" t="s">
        <v>10786</v>
      </c>
      <c r="B2694" s="36" t="s">
        <v>10787</v>
      </c>
      <c r="C2694" s="36" t="s">
        <v>1863</v>
      </c>
      <c r="D2694" s="36" t="s">
        <v>10788</v>
      </c>
      <c r="E2694" s="36"/>
      <c r="F2694" s="36"/>
    </row>
    <row r="2695" ht="15.75" customHeight="1">
      <c r="A2695" s="36" t="s">
        <v>10789</v>
      </c>
      <c r="B2695" s="36" t="s">
        <v>10790</v>
      </c>
      <c r="C2695" s="36" t="s">
        <v>1863</v>
      </c>
      <c r="D2695" s="36"/>
      <c r="E2695" s="36" t="s">
        <v>10791</v>
      </c>
      <c r="F2695" s="36"/>
    </row>
    <row r="2696" ht="15.75" customHeight="1">
      <c r="A2696" s="36" t="s">
        <v>10792</v>
      </c>
      <c r="B2696" s="36" t="s">
        <v>10793</v>
      </c>
      <c r="C2696" s="36" t="s">
        <v>1863</v>
      </c>
      <c r="D2696" s="36"/>
      <c r="E2696" s="36" t="s">
        <v>10794</v>
      </c>
      <c r="F2696" s="36"/>
    </row>
    <row r="2697" ht="15.75" customHeight="1">
      <c r="A2697" s="36" t="s">
        <v>10795</v>
      </c>
      <c r="B2697" s="36" t="s">
        <v>10796</v>
      </c>
      <c r="C2697" s="36" t="s">
        <v>1863</v>
      </c>
      <c r="D2697" s="36" t="s">
        <v>10797</v>
      </c>
      <c r="E2697" s="36" t="s">
        <v>10798</v>
      </c>
      <c r="F2697" s="36"/>
    </row>
    <row r="2698" ht="15.75" customHeight="1">
      <c r="A2698" s="36" t="s">
        <v>10799</v>
      </c>
      <c r="B2698" s="36" t="s">
        <v>10800</v>
      </c>
      <c r="C2698" s="36" t="s">
        <v>1863</v>
      </c>
      <c r="D2698" s="36" t="s">
        <v>10801</v>
      </c>
      <c r="E2698" s="36" t="s">
        <v>10802</v>
      </c>
      <c r="F2698" s="36"/>
    </row>
    <row r="2699" ht="15.75" customHeight="1">
      <c r="A2699" s="36" t="s">
        <v>10803</v>
      </c>
      <c r="B2699" s="36" t="s">
        <v>10804</v>
      </c>
      <c r="C2699" s="36" t="s">
        <v>1863</v>
      </c>
      <c r="D2699" s="36" t="s">
        <v>10805</v>
      </c>
      <c r="E2699" s="36" t="s">
        <v>10806</v>
      </c>
      <c r="F2699" s="36"/>
    </row>
    <row r="2700" ht="15.75" customHeight="1">
      <c r="A2700" s="36" t="s">
        <v>10807</v>
      </c>
      <c r="B2700" s="36" t="s">
        <v>10808</v>
      </c>
      <c r="C2700" s="36" t="s">
        <v>1863</v>
      </c>
      <c r="D2700" s="36" t="s">
        <v>10809</v>
      </c>
      <c r="E2700" s="36" t="s">
        <v>10810</v>
      </c>
      <c r="F2700" s="36"/>
    </row>
    <row r="2701" ht="15.75" customHeight="1">
      <c r="A2701" s="36" t="s">
        <v>10811</v>
      </c>
      <c r="B2701" s="36" t="s">
        <v>10812</v>
      </c>
      <c r="C2701" s="36" t="s">
        <v>1863</v>
      </c>
      <c r="D2701" s="36" t="s">
        <v>10813</v>
      </c>
      <c r="E2701" s="36" t="s">
        <v>10814</v>
      </c>
      <c r="F2701" s="36"/>
    </row>
    <row r="2702" ht="15.75" customHeight="1">
      <c r="A2702" s="36" t="s">
        <v>10815</v>
      </c>
      <c r="B2702" s="36" t="s">
        <v>10816</v>
      </c>
      <c r="C2702" s="36" t="s">
        <v>1863</v>
      </c>
      <c r="D2702" s="36" t="s">
        <v>10817</v>
      </c>
      <c r="E2702" s="36" t="s">
        <v>10818</v>
      </c>
      <c r="F2702" s="36"/>
    </row>
    <row r="2703" ht="15.75" customHeight="1">
      <c r="A2703" s="36" t="s">
        <v>10819</v>
      </c>
      <c r="B2703" s="36" t="s">
        <v>10820</v>
      </c>
      <c r="C2703" s="36" t="s">
        <v>1863</v>
      </c>
      <c r="D2703" s="36" t="s">
        <v>10821</v>
      </c>
      <c r="E2703" s="36"/>
      <c r="F2703" s="36"/>
    </row>
    <row r="2704" ht="15.75" customHeight="1">
      <c r="A2704" s="36" t="s">
        <v>10822</v>
      </c>
      <c r="B2704" s="36" t="s">
        <v>10823</v>
      </c>
      <c r="C2704" s="36" t="s">
        <v>1863</v>
      </c>
      <c r="D2704" s="36" t="s">
        <v>10824</v>
      </c>
      <c r="E2704" s="36" t="s">
        <v>10825</v>
      </c>
      <c r="F2704" s="36"/>
    </row>
    <row r="2705" ht="15.75" customHeight="1">
      <c r="A2705" s="36" t="s">
        <v>10826</v>
      </c>
      <c r="B2705" s="36" t="s">
        <v>10827</v>
      </c>
      <c r="C2705" s="36" t="s">
        <v>1863</v>
      </c>
      <c r="D2705" s="36" t="s">
        <v>10828</v>
      </c>
      <c r="E2705" s="36"/>
      <c r="F2705" s="36"/>
    </row>
    <row r="2706" ht="15.75" customHeight="1">
      <c r="A2706" s="36" t="s">
        <v>10829</v>
      </c>
      <c r="B2706" s="36" t="s">
        <v>10390</v>
      </c>
      <c r="C2706" s="36" t="s">
        <v>1863</v>
      </c>
      <c r="D2706" s="36" t="s">
        <v>10830</v>
      </c>
      <c r="E2706" s="36"/>
      <c r="F2706" s="36"/>
    </row>
    <row r="2707" ht="15.75" customHeight="1">
      <c r="A2707" s="36" t="s">
        <v>10831</v>
      </c>
      <c r="B2707" s="36" t="s">
        <v>10832</v>
      </c>
      <c r="C2707" s="36" t="s">
        <v>1863</v>
      </c>
      <c r="D2707" s="36" t="s">
        <v>10833</v>
      </c>
      <c r="E2707" s="36"/>
      <c r="F2707" s="36"/>
    </row>
    <row r="2708" ht="15.75" customHeight="1">
      <c r="A2708" s="36" t="s">
        <v>10834</v>
      </c>
      <c r="B2708" s="36" t="s">
        <v>10835</v>
      </c>
      <c r="C2708" s="36" t="s">
        <v>1863</v>
      </c>
      <c r="D2708" s="36" t="s">
        <v>10836</v>
      </c>
      <c r="E2708" s="36"/>
      <c r="F2708" s="36"/>
    </row>
    <row r="2709" ht="15.75" customHeight="1">
      <c r="A2709" s="36" t="s">
        <v>10837</v>
      </c>
      <c r="B2709" s="36" t="s">
        <v>10838</v>
      </c>
      <c r="C2709" s="36" t="s">
        <v>1863</v>
      </c>
      <c r="D2709" s="36" t="s">
        <v>10839</v>
      </c>
      <c r="E2709" s="36"/>
      <c r="F2709" s="36"/>
    </row>
    <row r="2710" ht="15.75" customHeight="1">
      <c r="A2710" s="36" t="s">
        <v>10840</v>
      </c>
      <c r="B2710" s="36" t="s">
        <v>10841</v>
      </c>
      <c r="C2710" s="36" t="s">
        <v>1863</v>
      </c>
      <c r="D2710" s="36" t="s">
        <v>10842</v>
      </c>
      <c r="E2710" s="36"/>
      <c r="F2710" s="36"/>
    </row>
    <row r="2711" ht="15.75" customHeight="1">
      <c r="A2711" s="36" t="s">
        <v>10843</v>
      </c>
      <c r="B2711" s="36" t="s">
        <v>10844</v>
      </c>
      <c r="C2711" s="36" t="s">
        <v>1863</v>
      </c>
      <c r="D2711" s="36" t="s">
        <v>10845</v>
      </c>
      <c r="E2711" s="36"/>
      <c r="F2711" s="36"/>
    </row>
    <row r="2712" ht="15.75" customHeight="1">
      <c r="A2712" s="36" t="s">
        <v>10846</v>
      </c>
      <c r="B2712" s="36" t="s">
        <v>10847</v>
      </c>
      <c r="C2712" s="36" t="s">
        <v>1863</v>
      </c>
      <c r="D2712" s="36" t="s">
        <v>10848</v>
      </c>
      <c r="E2712" s="36"/>
      <c r="F2712" s="36"/>
    </row>
    <row r="2713" ht="15.75" customHeight="1">
      <c r="A2713" s="36" t="s">
        <v>10849</v>
      </c>
      <c r="B2713" s="36" t="s">
        <v>10850</v>
      </c>
      <c r="C2713" s="36" t="s">
        <v>1863</v>
      </c>
      <c r="D2713" s="36" t="s">
        <v>10851</v>
      </c>
      <c r="E2713" s="36"/>
      <c r="F2713" s="36"/>
    </row>
    <row r="2714" ht="15.75" customHeight="1">
      <c r="A2714" s="36" t="s">
        <v>10852</v>
      </c>
      <c r="B2714" s="36" t="s">
        <v>10853</v>
      </c>
      <c r="C2714" s="36" t="s">
        <v>1863</v>
      </c>
      <c r="D2714" s="36" t="s">
        <v>10854</v>
      </c>
      <c r="E2714" s="36"/>
      <c r="F2714" s="36"/>
    </row>
    <row r="2715" ht="15.75" customHeight="1">
      <c r="A2715" s="36" t="s">
        <v>10855</v>
      </c>
      <c r="B2715" s="36" t="s">
        <v>10856</v>
      </c>
      <c r="C2715" s="36" t="s">
        <v>1863</v>
      </c>
      <c r="D2715" s="36" t="s">
        <v>10857</v>
      </c>
      <c r="E2715" s="36"/>
      <c r="F2715" s="36"/>
    </row>
    <row r="2716" ht="15.75" customHeight="1">
      <c r="A2716" s="36" t="s">
        <v>10858</v>
      </c>
      <c r="B2716" s="36" t="s">
        <v>10859</v>
      </c>
      <c r="C2716" s="36" t="s">
        <v>1863</v>
      </c>
      <c r="D2716" s="36" t="s">
        <v>10860</v>
      </c>
      <c r="E2716" s="36"/>
      <c r="F2716" s="36"/>
    </row>
    <row r="2717" ht="15.75" customHeight="1">
      <c r="A2717" s="36" t="s">
        <v>10861</v>
      </c>
      <c r="B2717" s="36" t="s">
        <v>10862</v>
      </c>
      <c r="C2717" s="36" t="s">
        <v>1863</v>
      </c>
      <c r="D2717" s="36" t="s">
        <v>10863</v>
      </c>
      <c r="E2717" s="36"/>
      <c r="F2717" s="36"/>
    </row>
    <row r="2718" ht="15.75" customHeight="1">
      <c r="A2718" s="36" t="s">
        <v>10864</v>
      </c>
      <c r="B2718" s="36" t="s">
        <v>10865</v>
      </c>
      <c r="C2718" s="36" t="s">
        <v>1863</v>
      </c>
      <c r="D2718" s="36" t="s">
        <v>10866</v>
      </c>
      <c r="E2718" s="36" t="s">
        <v>10867</v>
      </c>
      <c r="F2718" s="36"/>
    </row>
    <row r="2719" ht="15.75" customHeight="1">
      <c r="A2719" s="36" t="s">
        <v>10868</v>
      </c>
      <c r="B2719" s="36" t="s">
        <v>10869</v>
      </c>
      <c r="C2719" s="36" t="s">
        <v>1863</v>
      </c>
      <c r="D2719" s="36" t="s">
        <v>10870</v>
      </c>
      <c r="E2719" s="36"/>
      <c r="F2719" s="36"/>
    </row>
    <row r="2720" ht="15.75" customHeight="1">
      <c r="A2720" s="36" t="s">
        <v>10871</v>
      </c>
      <c r="B2720" s="36" t="s">
        <v>10872</v>
      </c>
      <c r="C2720" s="36" t="s">
        <v>1863</v>
      </c>
      <c r="D2720" s="36" t="s">
        <v>10873</v>
      </c>
      <c r="E2720" s="36"/>
      <c r="F2720" s="36"/>
    </row>
    <row r="2721" ht="15.75" customHeight="1">
      <c r="A2721" s="36" t="s">
        <v>10874</v>
      </c>
      <c r="B2721" s="36" t="s">
        <v>10875</v>
      </c>
      <c r="C2721" s="36" t="s">
        <v>1863</v>
      </c>
      <c r="D2721" s="36" t="s">
        <v>10876</v>
      </c>
      <c r="E2721" s="36"/>
      <c r="F2721" s="36"/>
    </row>
    <row r="2722" ht="15.75" customHeight="1">
      <c r="A2722" s="36" t="s">
        <v>10877</v>
      </c>
      <c r="B2722" s="36" t="s">
        <v>10878</v>
      </c>
      <c r="C2722" s="36" t="s">
        <v>1863</v>
      </c>
      <c r="D2722" s="36" t="s">
        <v>10879</v>
      </c>
      <c r="E2722" s="36"/>
      <c r="F2722" s="36"/>
    </row>
    <row r="2723" ht="15.75" customHeight="1">
      <c r="A2723" s="36" t="s">
        <v>10880</v>
      </c>
      <c r="B2723" s="36" t="s">
        <v>10881</v>
      </c>
      <c r="C2723" s="36" t="s">
        <v>1863</v>
      </c>
      <c r="D2723" s="36" t="s">
        <v>10882</v>
      </c>
      <c r="E2723" s="36"/>
      <c r="F2723" s="36"/>
    </row>
    <row r="2724" ht="15.75" customHeight="1">
      <c r="A2724" s="36" t="s">
        <v>10883</v>
      </c>
      <c r="B2724" s="36" t="s">
        <v>10884</v>
      </c>
      <c r="C2724" s="36" t="s">
        <v>1863</v>
      </c>
      <c r="D2724" s="36" t="s">
        <v>10885</v>
      </c>
      <c r="E2724" s="36"/>
      <c r="F2724" s="36"/>
    </row>
    <row r="2725" ht="15.75" customHeight="1">
      <c r="A2725" s="36" t="s">
        <v>10886</v>
      </c>
      <c r="B2725" s="36" t="s">
        <v>10887</v>
      </c>
      <c r="C2725" s="36" t="s">
        <v>1863</v>
      </c>
      <c r="D2725" s="36" t="s">
        <v>10888</v>
      </c>
      <c r="E2725" s="36"/>
      <c r="F2725" s="36"/>
    </row>
    <row r="2726" ht="15.75" customHeight="1">
      <c r="A2726" s="36" t="s">
        <v>10889</v>
      </c>
      <c r="B2726" s="36" t="s">
        <v>10890</v>
      </c>
      <c r="C2726" s="36" t="s">
        <v>1863</v>
      </c>
      <c r="D2726" s="36" t="s">
        <v>10891</v>
      </c>
      <c r="E2726" s="36"/>
      <c r="F2726" s="36"/>
    </row>
    <row r="2727" ht="15.75" customHeight="1">
      <c r="A2727" s="36" t="s">
        <v>10892</v>
      </c>
      <c r="B2727" s="36" t="s">
        <v>10893</v>
      </c>
      <c r="C2727" s="36" t="s">
        <v>1863</v>
      </c>
      <c r="D2727" s="36" t="s">
        <v>10894</v>
      </c>
      <c r="E2727" s="36"/>
      <c r="F2727" s="36"/>
    </row>
    <row r="2728" ht="15.75" customHeight="1">
      <c r="A2728" s="36" t="s">
        <v>10895</v>
      </c>
      <c r="B2728" s="36" t="s">
        <v>10896</v>
      </c>
      <c r="C2728" s="36" t="s">
        <v>1863</v>
      </c>
      <c r="D2728" s="36" t="s">
        <v>10897</v>
      </c>
      <c r="E2728" s="36"/>
      <c r="F2728" s="36"/>
    </row>
    <row r="2729" ht="15.75" customHeight="1">
      <c r="A2729" s="36" t="s">
        <v>10898</v>
      </c>
      <c r="B2729" s="36" t="s">
        <v>10899</v>
      </c>
      <c r="C2729" s="36" t="s">
        <v>1863</v>
      </c>
      <c r="D2729" s="36"/>
      <c r="E2729" s="36" t="s">
        <v>10900</v>
      </c>
      <c r="F2729" s="36"/>
    </row>
    <row r="2730" ht="15.75" customHeight="1">
      <c r="A2730" s="36" t="s">
        <v>10901</v>
      </c>
      <c r="B2730" s="36" t="s">
        <v>10902</v>
      </c>
      <c r="C2730" s="36" t="s">
        <v>1863</v>
      </c>
      <c r="D2730" s="36"/>
      <c r="E2730" s="36" t="s">
        <v>10903</v>
      </c>
      <c r="F2730" s="36"/>
    </row>
    <row r="2731" ht="15.75" customHeight="1">
      <c r="A2731" s="36" t="s">
        <v>10904</v>
      </c>
      <c r="B2731" s="36" t="s">
        <v>10905</v>
      </c>
      <c r="C2731" s="36" t="s">
        <v>1863</v>
      </c>
      <c r="D2731" s="36"/>
      <c r="E2731" s="36" t="s">
        <v>10906</v>
      </c>
      <c r="F2731" s="36"/>
    </row>
    <row r="2732" ht="15.75" customHeight="1">
      <c r="A2732" s="36" t="s">
        <v>10907</v>
      </c>
      <c r="B2732" s="36" t="s">
        <v>10908</v>
      </c>
      <c r="C2732" s="36" t="s">
        <v>1863</v>
      </c>
      <c r="D2732" s="36" t="s">
        <v>10909</v>
      </c>
      <c r="E2732" s="36"/>
      <c r="F2732" s="36"/>
    </row>
    <row r="2733" ht="15.75" customHeight="1">
      <c r="A2733" s="36" t="s">
        <v>10910</v>
      </c>
      <c r="B2733" s="36" t="s">
        <v>10911</v>
      </c>
      <c r="C2733" s="36" t="s">
        <v>1863</v>
      </c>
      <c r="D2733" s="36" t="s">
        <v>10912</v>
      </c>
      <c r="E2733" s="36" t="s">
        <v>10913</v>
      </c>
      <c r="F2733" s="36"/>
    </row>
    <row r="2734" ht="15.75" customHeight="1">
      <c r="A2734" s="36" t="s">
        <v>10914</v>
      </c>
      <c r="B2734" s="36" t="s">
        <v>10915</v>
      </c>
      <c r="C2734" s="36" t="s">
        <v>1863</v>
      </c>
      <c r="D2734" s="36" t="s">
        <v>10916</v>
      </c>
      <c r="E2734" s="36" t="s">
        <v>10917</v>
      </c>
      <c r="F2734" s="36"/>
    </row>
    <row r="2735" ht="15.75" customHeight="1">
      <c r="A2735" s="36" t="s">
        <v>10918</v>
      </c>
      <c r="B2735" s="36" t="s">
        <v>10919</v>
      </c>
      <c r="C2735" s="36" t="s">
        <v>1863</v>
      </c>
      <c r="D2735" s="36" t="s">
        <v>10920</v>
      </c>
      <c r="E2735" s="36"/>
      <c r="F2735" s="36"/>
    </row>
    <row r="2736" ht="15.75" customHeight="1">
      <c r="A2736" s="36" t="s">
        <v>10921</v>
      </c>
      <c r="B2736" s="36" t="s">
        <v>10922</v>
      </c>
      <c r="C2736" s="36" t="s">
        <v>1863</v>
      </c>
      <c r="D2736" s="36" t="s">
        <v>10923</v>
      </c>
      <c r="E2736" s="36"/>
      <c r="F2736" s="36"/>
    </row>
    <row r="2737" ht="15.75" customHeight="1">
      <c r="A2737" s="36" t="s">
        <v>10924</v>
      </c>
      <c r="B2737" s="36" t="s">
        <v>10925</v>
      </c>
      <c r="C2737" s="36" t="s">
        <v>1863</v>
      </c>
      <c r="D2737" s="36" t="s">
        <v>10926</v>
      </c>
      <c r="E2737" s="36"/>
      <c r="F2737" s="36"/>
    </row>
    <row r="2738" ht="15.75" customHeight="1">
      <c r="A2738" s="36" t="s">
        <v>10927</v>
      </c>
      <c r="B2738" s="36" t="s">
        <v>10928</v>
      </c>
      <c r="C2738" s="36" t="s">
        <v>1863</v>
      </c>
      <c r="D2738" s="36" t="s">
        <v>10929</v>
      </c>
      <c r="E2738" s="36"/>
      <c r="F2738" s="36"/>
    </row>
    <row r="2739" ht="15.75" customHeight="1">
      <c r="A2739" s="36" t="s">
        <v>10930</v>
      </c>
      <c r="B2739" s="36" t="s">
        <v>10931</v>
      </c>
      <c r="C2739" s="36" t="s">
        <v>1863</v>
      </c>
      <c r="D2739" s="36" t="s">
        <v>10932</v>
      </c>
      <c r="E2739" s="36"/>
      <c r="F2739" s="36"/>
    </row>
    <row r="2740" ht="15.75" customHeight="1">
      <c r="A2740" s="36" t="s">
        <v>10933</v>
      </c>
      <c r="B2740" s="36" t="s">
        <v>10934</v>
      </c>
      <c r="C2740" s="36" t="s">
        <v>1863</v>
      </c>
      <c r="D2740" s="36"/>
      <c r="E2740" s="36" t="s">
        <v>10935</v>
      </c>
      <c r="F2740" s="36"/>
    </row>
    <row r="2741" ht="15.75" customHeight="1">
      <c r="A2741" s="36" t="s">
        <v>10936</v>
      </c>
      <c r="B2741" s="36" t="s">
        <v>10937</v>
      </c>
      <c r="C2741" s="36" t="s">
        <v>1863</v>
      </c>
      <c r="D2741" s="36" t="s">
        <v>10938</v>
      </c>
      <c r="E2741" s="36" t="s">
        <v>10939</v>
      </c>
      <c r="F2741" s="36"/>
    </row>
    <row r="2742" ht="15.75" customHeight="1">
      <c r="A2742" s="36" t="s">
        <v>10940</v>
      </c>
      <c r="B2742" s="36" t="s">
        <v>10941</v>
      </c>
      <c r="C2742" s="36" t="s">
        <v>1863</v>
      </c>
      <c r="D2742" s="36"/>
      <c r="E2742" s="36" t="s">
        <v>10942</v>
      </c>
      <c r="F2742" s="36"/>
    </row>
    <row r="2743" ht="15.75" customHeight="1">
      <c r="A2743" s="36" t="s">
        <v>10943</v>
      </c>
      <c r="B2743" s="36" t="s">
        <v>10944</v>
      </c>
      <c r="C2743" s="36" t="s">
        <v>1863</v>
      </c>
      <c r="D2743" s="36" t="s">
        <v>10945</v>
      </c>
      <c r="E2743" s="36"/>
      <c r="F2743" s="36"/>
    </row>
    <row r="2744" ht="15.75" customHeight="1">
      <c r="A2744" s="36" t="s">
        <v>10946</v>
      </c>
      <c r="B2744" s="36" t="s">
        <v>10947</v>
      </c>
      <c r="C2744" s="36" t="s">
        <v>1863</v>
      </c>
      <c r="D2744" s="36" t="s">
        <v>10948</v>
      </c>
      <c r="E2744" s="36"/>
      <c r="F2744" s="36"/>
    </row>
    <row r="2745" ht="15.75" customHeight="1">
      <c r="A2745" s="36" t="s">
        <v>10949</v>
      </c>
      <c r="B2745" s="36" t="s">
        <v>10950</v>
      </c>
      <c r="C2745" s="36" t="s">
        <v>1863</v>
      </c>
      <c r="D2745" s="36" t="s">
        <v>10951</v>
      </c>
      <c r="E2745" s="36"/>
      <c r="F2745" s="36"/>
    </row>
    <row r="2746" ht="15.75" customHeight="1">
      <c r="A2746" s="36" t="s">
        <v>10952</v>
      </c>
      <c r="B2746" s="36" t="s">
        <v>10953</v>
      </c>
      <c r="C2746" s="36" t="s">
        <v>1863</v>
      </c>
      <c r="D2746" s="36"/>
      <c r="E2746" s="36" t="s">
        <v>10954</v>
      </c>
      <c r="F2746" s="36"/>
    </row>
    <row r="2747" ht="15.75" customHeight="1">
      <c r="A2747" s="36" t="s">
        <v>10955</v>
      </c>
      <c r="B2747" s="36" t="s">
        <v>10956</v>
      </c>
      <c r="C2747" s="36" t="s">
        <v>1863</v>
      </c>
      <c r="D2747" s="36" t="s">
        <v>10957</v>
      </c>
      <c r="E2747" s="36"/>
      <c r="F2747" s="36"/>
    </row>
    <row r="2748" ht="15.75" customHeight="1">
      <c r="A2748" s="36" t="s">
        <v>10958</v>
      </c>
      <c r="B2748" s="36" t="s">
        <v>10959</v>
      </c>
      <c r="C2748" s="36" t="s">
        <v>1863</v>
      </c>
      <c r="D2748" s="36" t="s">
        <v>10960</v>
      </c>
      <c r="E2748" s="36"/>
      <c r="F2748" s="36"/>
    </row>
    <row r="2749" ht="15.75" customHeight="1">
      <c r="A2749" s="36" t="s">
        <v>10961</v>
      </c>
      <c r="B2749" s="36" t="s">
        <v>10962</v>
      </c>
      <c r="C2749" s="36" t="s">
        <v>1863</v>
      </c>
      <c r="D2749" s="36" t="s">
        <v>10963</v>
      </c>
      <c r="E2749" s="36"/>
      <c r="F2749" s="36"/>
    </row>
    <row r="2750" ht="15.75" customHeight="1">
      <c r="A2750" s="36" t="s">
        <v>10964</v>
      </c>
      <c r="B2750" s="36" t="s">
        <v>10965</v>
      </c>
      <c r="C2750" s="36" t="s">
        <v>1863</v>
      </c>
      <c r="D2750" s="36" t="s">
        <v>10966</v>
      </c>
      <c r="E2750" s="36" t="s">
        <v>10967</v>
      </c>
      <c r="F2750" s="36"/>
    </row>
    <row r="2751" ht="15.75" customHeight="1">
      <c r="A2751" s="36" t="s">
        <v>10968</v>
      </c>
      <c r="B2751" s="36" t="s">
        <v>10969</v>
      </c>
      <c r="C2751" s="36" t="s">
        <v>1863</v>
      </c>
      <c r="D2751" s="36" t="s">
        <v>10970</v>
      </c>
      <c r="E2751" s="36"/>
      <c r="F2751" s="36"/>
    </row>
    <row r="2752" ht="15.75" customHeight="1">
      <c r="A2752" s="36" t="s">
        <v>10971</v>
      </c>
      <c r="B2752" s="36" t="s">
        <v>10972</v>
      </c>
      <c r="C2752" s="36" t="s">
        <v>1863</v>
      </c>
      <c r="D2752" s="36" t="s">
        <v>10973</v>
      </c>
      <c r="E2752" s="36"/>
      <c r="F2752" s="36"/>
    </row>
    <row r="2753" ht="15.75" customHeight="1">
      <c r="A2753" s="36" t="s">
        <v>10974</v>
      </c>
      <c r="B2753" s="36" t="s">
        <v>10975</v>
      </c>
      <c r="C2753" s="36" t="s">
        <v>1863</v>
      </c>
      <c r="D2753" s="36" t="s">
        <v>10976</v>
      </c>
      <c r="E2753" s="36" t="s">
        <v>10977</v>
      </c>
      <c r="F2753" s="36"/>
    </row>
    <row r="2754" ht="15.75" customHeight="1">
      <c r="A2754" s="36" t="s">
        <v>10978</v>
      </c>
      <c r="B2754" s="36" t="s">
        <v>10979</v>
      </c>
      <c r="C2754" s="36" t="s">
        <v>1863</v>
      </c>
      <c r="D2754" s="36" t="s">
        <v>10980</v>
      </c>
      <c r="E2754" s="36"/>
      <c r="F2754" s="36"/>
    </row>
    <row r="2755" ht="15.75" customHeight="1">
      <c r="A2755" s="36" t="s">
        <v>10981</v>
      </c>
      <c r="B2755" s="36" t="s">
        <v>10982</v>
      </c>
      <c r="C2755" s="36" t="s">
        <v>1863</v>
      </c>
      <c r="D2755" s="36" t="s">
        <v>10983</v>
      </c>
      <c r="E2755" s="36" t="s">
        <v>10984</v>
      </c>
      <c r="F2755" s="36"/>
    </row>
    <row r="2756" ht="15.75" customHeight="1">
      <c r="A2756" s="36" t="s">
        <v>10985</v>
      </c>
      <c r="B2756" s="36" t="s">
        <v>10986</v>
      </c>
      <c r="C2756" s="36" t="s">
        <v>1863</v>
      </c>
      <c r="D2756" s="36" t="s">
        <v>10987</v>
      </c>
      <c r="E2756" s="36" t="s">
        <v>10988</v>
      </c>
      <c r="F2756" s="36"/>
    </row>
    <row r="2757" ht="15.75" customHeight="1">
      <c r="A2757" s="36" t="s">
        <v>10989</v>
      </c>
      <c r="B2757" s="36" t="s">
        <v>10990</v>
      </c>
      <c r="C2757" s="36" t="s">
        <v>1863</v>
      </c>
      <c r="D2757" s="36" t="s">
        <v>10991</v>
      </c>
      <c r="E2757" s="36"/>
      <c r="F2757" s="36"/>
    </row>
    <row r="2758" ht="15.75" customHeight="1">
      <c r="A2758" s="36" t="s">
        <v>10992</v>
      </c>
      <c r="B2758" s="36" t="s">
        <v>10993</v>
      </c>
      <c r="C2758" s="36" t="s">
        <v>1863</v>
      </c>
      <c r="D2758" s="36" t="s">
        <v>10994</v>
      </c>
      <c r="E2758" s="36"/>
      <c r="F2758" s="36"/>
    </row>
    <row r="2759" ht="15.75" customHeight="1">
      <c r="A2759" s="36" t="s">
        <v>10995</v>
      </c>
      <c r="B2759" s="36" t="s">
        <v>10996</v>
      </c>
      <c r="C2759" s="36" t="s">
        <v>1863</v>
      </c>
      <c r="D2759" s="36" t="s">
        <v>10997</v>
      </c>
      <c r="E2759" s="36"/>
      <c r="F2759" s="36"/>
    </row>
    <row r="2760" ht="15.75" customHeight="1">
      <c r="A2760" s="36" t="s">
        <v>10998</v>
      </c>
      <c r="B2760" s="36" t="s">
        <v>10999</v>
      </c>
      <c r="C2760" s="36" t="s">
        <v>1863</v>
      </c>
      <c r="D2760" s="36"/>
      <c r="E2760" s="36" t="s">
        <v>11000</v>
      </c>
      <c r="F2760" s="36"/>
    </row>
    <row r="2761" ht="15.75" customHeight="1">
      <c r="A2761" s="36" t="s">
        <v>11001</v>
      </c>
      <c r="B2761" s="36" t="s">
        <v>11002</v>
      </c>
      <c r="C2761" s="36" t="s">
        <v>1863</v>
      </c>
      <c r="D2761" s="36" t="s">
        <v>11003</v>
      </c>
      <c r="E2761" s="36"/>
      <c r="F2761" s="36"/>
    </row>
    <row r="2762" ht="15.75" customHeight="1">
      <c r="A2762" s="36" t="s">
        <v>11004</v>
      </c>
      <c r="B2762" s="36" t="s">
        <v>11005</v>
      </c>
      <c r="C2762" s="36" t="s">
        <v>1863</v>
      </c>
      <c r="D2762" s="36" t="s">
        <v>11006</v>
      </c>
      <c r="E2762" s="36"/>
      <c r="F2762" s="36"/>
    </row>
    <row r="2763" ht="15.75" customHeight="1">
      <c r="A2763" s="36" t="s">
        <v>11007</v>
      </c>
      <c r="B2763" s="36" t="s">
        <v>11008</v>
      </c>
      <c r="C2763" s="36" t="s">
        <v>1863</v>
      </c>
      <c r="D2763" s="36" t="s">
        <v>11009</v>
      </c>
      <c r="E2763" s="36"/>
      <c r="F2763" s="36"/>
    </row>
    <row r="2764" ht="15.75" customHeight="1">
      <c r="A2764" s="36" t="s">
        <v>11010</v>
      </c>
      <c r="B2764" s="36" t="s">
        <v>11011</v>
      </c>
      <c r="C2764" s="36" t="s">
        <v>1863</v>
      </c>
      <c r="D2764" s="36" t="s">
        <v>11012</v>
      </c>
      <c r="E2764" s="36" t="s">
        <v>11013</v>
      </c>
      <c r="F2764" s="36"/>
    </row>
    <row r="2765" ht="15.75" customHeight="1">
      <c r="A2765" s="36" t="s">
        <v>11014</v>
      </c>
      <c r="B2765" s="36" t="s">
        <v>11015</v>
      </c>
      <c r="C2765" s="36" t="s">
        <v>1863</v>
      </c>
      <c r="D2765" s="36" t="s">
        <v>11016</v>
      </c>
      <c r="E2765" s="36"/>
      <c r="F2765" s="36"/>
    </row>
    <row r="2766" ht="15.75" customHeight="1">
      <c r="A2766" s="36" t="s">
        <v>11017</v>
      </c>
      <c r="B2766" s="36" t="s">
        <v>11018</v>
      </c>
      <c r="C2766" s="36" t="s">
        <v>1863</v>
      </c>
      <c r="D2766" s="36" t="s">
        <v>11019</v>
      </c>
      <c r="E2766" s="36"/>
      <c r="F2766" s="36"/>
    </row>
    <row r="2767" ht="15.75" customHeight="1">
      <c r="A2767" s="36" t="s">
        <v>11020</v>
      </c>
      <c r="B2767" s="36" t="s">
        <v>11021</v>
      </c>
      <c r="C2767" s="36" t="s">
        <v>1863</v>
      </c>
      <c r="D2767" s="36" t="s">
        <v>11022</v>
      </c>
      <c r="E2767" s="36"/>
      <c r="F2767" s="36"/>
    </row>
    <row r="2768" ht="15.75" customHeight="1">
      <c r="A2768" s="36" t="s">
        <v>11023</v>
      </c>
      <c r="B2768" s="36" t="s">
        <v>11024</v>
      </c>
      <c r="C2768" s="36" t="s">
        <v>1863</v>
      </c>
      <c r="D2768" s="36" t="s">
        <v>11025</v>
      </c>
      <c r="E2768" s="36"/>
      <c r="F2768" s="36"/>
    </row>
    <row r="2769" ht="15.75" customHeight="1">
      <c r="A2769" s="36" t="s">
        <v>11026</v>
      </c>
      <c r="B2769" s="36" t="s">
        <v>11027</v>
      </c>
      <c r="C2769" s="36" t="s">
        <v>1863</v>
      </c>
      <c r="D2769" s="36" t="s">
        <v>11028</v>
      </c>
      <c r="E2769" s="36"/>
      <c r="F2769" s="36"/>
    </row>
    <row r="2770" ht="15.75" customHeight="1">
      <c r="A2770" s="36" t="s">
        <v>11029</v>
      </c>
      <c r="B2770" s="36" t="s">
        <v>11030</v>
      </c>
      <c r="C2770" s="36" t="s">
        <v>1863</v>
      </c>
      <c r="D2770" s="36" t="s">
        <v>11031</v>
      </c>
      <c r="E2770" s="36"/>
      <c r="F2770" s="36"/>
    </row>
    <row r="2771" ht="15.75" customHeight="1">
      <c r="A2771" s="36" t="s">
        <v>11032</v>
      </c>
      <c r="B2771" s="36" t="s">
        <v>11033</v>
      </c>
      <c r="C2771" s="36" t="s">
        <v>1863</v>
      </c>
      <c r="D2771" s="36" t="s">
        <v>11034</v>
      </c>
      <c r="E2771" s="36"/>
      <c r="F2771" s="36"/>
    </row>
    <row r="2772" ht="15.75" customHeight="1">
      <c r="A2772" s="36" t="s">
        <v>11035</v>
      </c>
      <c r="B2772" s="36" t="s">
        <v>11036</v>
      </c>
      <c r="C2772" s="36" t="s">
        <v>1863</v>
      </c>
      <c r="D2772" s="36" t="s">
        <v>11037</v>
      </c>
      <c r="E2772" s="36"/>
      <c r="F2772" s="36"/>
    </row>
    <row r="2773" ht="15.75" customHeight="1">
      <c r="A2773" s="36" t="s">
        <v>11038</v>
      </c>
      <c r="B2773" s="36" t="s">
        <v>11039</v>
      </c>
      <c r="C2773" s="36" t="s">
        <v>1863</v>
      </c>
      <c r="D2773" s="36" t="s">
        <v>11040</v>
      </c>
      <c r="E2773" s="36" t="s">
        <v>11041</v>
      </c>
      <c r="F2773" s="36"/>
    </row>
    <row r="2774" ht="15.75" customHeight="1">
      <c r="A2774" s="36" t="s">
        <v>11042</v>
      </c>
      <c r="B2774" s="36" t="s">
        <v>11043</v>
      </c>
      <c r="C2774" s="36" t="s">
        <v>1863</v>
      </c>
      <c r="D2774" s="36"/>
      <c r="E2774" s="36" t="s">
        <v>11044</v>
      </c>
      <c r="F2774" s="36"/>
    </row>
    <row r="2775" ht="15.75" customHeight="1">
      <c r="A2775" s="36" t="s">
        <v>11045</v>
      </c>
      <c r="B2775" s="36" t="s">
        <v>11046</v>
      </c>
      <c r="C2775" s="36" t="s">
        <v>1863</v>
      </c>
      <c r="D2775" s="36" t="s">
        <v>11047</v>
      </c>
      <c r="E2775" s="36" t="s">
        <v>11048</v>
      </c>
      <c r="F2775" s="36"/>
    </row>
    <row r="2776" ht="15.75" customHeight="1">
      <c r="A2776" s="36" t="s">
        <v>11049</v>
      </c>
      <c r="B2776" s="36" t="s">
        <v>11050</v>
      </c>
      <c r="C2776" s="36" t="s">
        <v>1863</v>
      </c>
      <c r="D2776" s="36"/>
      <c r="E2776" s="36" t="s">
        <v>11051</v>
      </c>
      <c r="F2776" s="36"/>
    </row>
    <row r="2777" ht="15.75" customHeight="1">
      <c r="A2777" s="36" t="s">
        <v>11052</v>
      </c>
      <c r="B2777" s="36" t="s">
        <v>11053</v>
      </c>
      <c r="C2777" s="36" t="s">
        <v>1863</v>
      </c>
      <c r="D2777" s="36"/>
      <c r="E2777" s="36" t="s">
        <v>11054</v>
      </c>
      <c r="F2777" s="36"/>
    </row>
    <row r="2778" ht="15.75" customHeight="1">
      <c r="A2778" s="36" t="s">
        <v>11055</v>
      </c>
      <c r="B2778" s="36" t="s">
        <v>11056</v>
      </c>
      <c r="C2778" s="36" t="s">
        <v>1863</v>
      </c>
      <c r="D2778" s="36" t="s">
        <v>11057</v>
      </c>
      <c r="E2778" s="36"/>
      <c r="F2778" s="36"/>
    </row>
    <row r="2779" ht="15.75" customHeight="1">
      <c r="A2779" s="36" t="s">
        <v>11058</v>
      </c>
      <c r="B2779" s="36" t="s">
        <v>11059</v>
      </c>
      <c r="C2779" s="36" t="s">
        <v>1863</v>
      </c>
      <c r="D2779" s="36" t="s">
        <v>11060</v>
      </c>
      <c r="E2779" s="36" t="s">
        <v>11061</v>
      </c>
      <c r="F2779" s="36"/>
    </row>
    <row r="2780" ht="15.75" customHeight="1">
      <c r="A2780" s="36" t="s">
        <v>11062</v>
      </c>
      <c r="B2780" s="36" t="s">
        <v>11063</v>
      </c>
      <c r="C2780" s="36" t="s">
        <v>1863</v>
      </c>
      <c r="D2780" s="36" t="s">
        <v>11064</v>
      </c>
      <c r="E2780" s="36"/>
      <c r="F2780" s="36"/>
    </row>
    <row r="2781" ht="15.75" customHeight="1">
      <c r="A2781" s="36" t="s">
        <v>11065</v>
      </c>
      <c r="B2781" s="36" t="s">
        <v>11066</v>
      </c>
      <c r="C2781" s="36" t="s">
        <v>1863</v>
      </c>
      <c r="D2781" s="36" t="s">
        <v>11067</v>
      </c>
      <c r="E2781" s="36"/>
      <c r="F2781" s="36"/>
    </row>
    <row r="2782" ht="15.75" customHeight="1">
      <c r="A2782" s="36" t="s">
        <v>11068</v>
      </c>
      <c r="B2782" s="36" t="s">
        <v>11069</v>
      </c>
      <c r="C2782" s="36" t="s">
        <v>1863</v>
      </c>
      <c r="D2782" s="36" t="s">
        <v>11070</v>
      </c>
      <c r="E2782" s="36"/>
      <c r="F2782" s="36"/>
    </row>
    <row r="2783" ht="15.75" customHeight="1">
      <c r="A2783" s="36" t="s">
        <v>11071</v>
      </c>
      <c r="B2783" s="36" t="s">
        <v>11072</v>
      </c>
      <c r="C2783" s="36" t="s">
        <v>1863</v>
      </c>
      <c r="D2783" s="36" t="s">
        <v>11073</v>
      </c>
      <c r="E2783" s="36"/>
      <c r="F2783" s="36"/>
    </row>
    <row r="2784" ht="15.75" customHeight="1">
      <c r="A2784" s="36" t="s">
        <v>11074</v>
      </c>
      <c r="B2784" s="36" t="s">
        <v>11075</v>
      </c>
      <c r="C2784" s="36" t="s">
        <v>1863</v>
      </c>
      <c r="D2784" s="36" t="s">
        <v>11076</v>
      </c>
      <c r="E2784" s="36"/>
      <c r="F2784" s="36"/>
    </row>
    <row r="2785" ht="15.75" customHeight="1">
      <c r="A2785" s="36" t="s">
        <v>11077</v>
      </c>
      <c r="B2785" s="36" t="s">
        <v>11078</v>
      </c>
      <c r="C2785" s="36" t="s">
        <v>1863</v>
      </c>
      <c r="D2785" s="36" t="s">
        <v>11079</v>
      </c>
      <c r="E2785" s="36"/>
      <c r="F2785" s="36"/>
    </row>
    <row r="2786" ht="15.75" customHeight="1">
      <c r="A2786" s="36" t="s">
        <v>11080</v>
      </c>
      <c r="B2786" s="36" t="s">
        <v>11081</v>
      </c>
      <c r="C2786" s="36" t="s">
        <v>1863</v>
      </c>
      <c r="D2786" s="36" t="s">
        <v>11082</v>
      </c>
      <c r="E2786" s="36"/>
      <c r="F2786" s="36"/>
    </row>
    <row r="2787" ht="15.75" customHeight="1">
      <c r="A2787" s="36" t="s">
        <v>11083</v>
      </c>
      <c r="B2787" s="36" t="s">
        <v>11084</v>
      </c>
      <c r="C2787" s="36" t="s">
        <v>1863</v>
      </c>
      <c r="D2787" s="36" t="s">
        <v>11085</v>
      </c>
      <c r="E2787" s="36"/>
      <c r="F2787" s="36"/>
    </row>
    <row r="2788" ht="15.75" customHeight="1">
      <c r="A2788" s="36" t="s">
        <v>11086</v>
      </c>
      <c r="B2788" s="36" t="s">
        <v>11087</v>
      </c>
      <c r="C2788" s="36" t="s">
        <v>1863</v>
      </c>
      <c r="D2788" s="36" t="s">
        <v>11088</v>
      </c>
      <c r="E2788" s="36" t="s">
        <v>11089</v>
      </c>
      <c r="F2788" s="36"/>
    </row>
    <row r="2789" ht="15.75" customHeight="1">
      <c r="A2789" s="36" t="s">
        <v>11090</v>
      </c>
      <c r="B2789" s="36" t="s">
        <v>11091</v>
      </c>
      <c r="C2789" s="36" t="s">
        <v>1863</v>
      </c>
      <c r="D2789" s="36" t="s">
        <v>11092</v>
      </c>
      <c r="E2789" s="36" t="s">
        <v>11093</v>
      </c>
      <c r="F2789" s="36"/>
    </row>
    <row r="2790" ht="15.75" customHeight="1">
      <c r="A2790" s="36" t="s">
        <v>11094</v>
      </c>
      <c r="B2790" s="36" t="s">
        <v>11095</v>
      </c>
      <c r="C2790" s="36" t="s">
        <v>1863</v>
      </c>
      <c r="D2790" s="36" t="s">
        <v>11096</v>
      </c>
      <c r="E2790" s="36" t="s">
        <v>11097</v>
      </c>
      <c r="F2790" s="36"/>
    </row>
    <row r="2791" ht="15.75" customHeight="1">
      <c r="A2791" s="36" t="s">
        <v>11098</v>
      </c>
      <c r="B2791" s="36" t="s">
        <v>11099</v>
      </c>
      <c r="C2791" s="36" t="s">
        <v>1863</v>
      </c>
      <c r="D2791" s="36" t="s">
        <v>11100</v>
      </c>
      <c r="E2791" s="36"/>
      <c r="F2791" s="36"/>
    </row>
    <row r="2792" ht="15.75" customHeight="1">
      <c r="A2792" s="36" t="s">
        <v>11101</v>
      </c>
      <c r="B2792" s="36" t="s">
        <v>11102</v>
      </c>
      <c r="C2792" s="36" t="s">
        <v>1863</v>
      </c>
      <c r="D2792" s="36" t="s">
        <v>11103</v>
      </c>
      <c r="E2792" s="36"/>
      <c r="F2792" s="36"/>
    </row>
    <row r="2793" ht="15.75" customHeight="1">
      <c r="A2793" s="36" t="s">
        <v>11104</v>
      </c>
      <c r="B2793" s="36" t="s">
        <v>11105</v>
      </c>
      <c r="C2793" s="36" t="s">
        <v>1863</v>
      </c>
      <c r="D2793" s="36" t="s">
        <v>11106</v>
      </c>
      <c r="E2793" s="36" t="s">
        <v>11107</v>
      </c>
      <c r="F2793" s="36"/>
    </row>
    <row r="2794" ht="15.75" customHeight="1">
      <c r="A2794" s="36" t="s">
        <v>11108</v>
      </c>
      <c r="B2794" s="36" t="s">
        <v>11109</v>
      </c>
      <c r="C2794" s="36" t="s">
        <v>1863</v>
      </c>
      <c r="D2794" s="36" t="s">
        <v>11110</v>
      </c>
      <c r="E2794" s="36"/>
      <c r="F2794" s="36"/>
    </row>
    <row r="2795" ht="15.75" customHeight="1">
      <c r="A2795" s="36" t="s">
        <v>11111</v>
      </c>
      <c r="B2795" s="36" t="s">
        <v>11112</v>
      </c>
      <c r="C2795" s="36" t="s">
        <v>1863</v>
      </c>
      <c r="D2795" s="36" t="s">
        <v>11113</v>
      </c>
      <c r="E2795" s="36"/>
      <c r="F2795" s="36"/>
    </row>
    <row r="2796" ht="15.75" customHeight="1">
      <c r="A2796" s="36" t="s">
        <v>11114</v>
      </c>
      <c r="B2796" s="36" t="s">
        <v>11115</v>
      </c>
      <c r="C2796" s="36" t="s">
        <v>1863</v>
      </c>
      <c r="D2796" s="36" t="s">
        <v>11116</v>
      </c>
      <c r="E2796" s="36" t="s">
        <v>11117</v>
      </c>
      <c r="F2796" s="36"/>
    </row>
    <row r="2797" ht="15.75" customHeight="1">
      <c r="A2797" s="36" t="s">
        <v>11118</v>
      </c>
      <c r="B2797" s="36" t="s">
        <v>11119</v>
      </c>
      <c r="C2797" s="36" t="s">
        <v>1863</v>
      </c>
      <c r="D2797" s="36" t="s">
        <v>11120</v>
      </c>
      <c r="E2797" s="36" t="s">
        <v>11121</v>
      </c>
      <c r="F2797" s="36"/>
    </row>
    <row r="2798" ht="15.75" customHeight="1">
      <c r="A2798" s="36" t="s">
        <v>11122</v>
      </c>
      <c r="B2798" s="36" t="s">
        <v>11123</v>
      </c>
      <c r="C2798" s="36" t="s">
        <v>1863</v>
      </c>
      <c r="D2798" s="36" t="s">
        <v>11124</v>
      </c>
      <c r="E2798" s="36" t="s">
        <v>11125</v>
      </c>
      <c r="F2798" s="36"/>
    </row>
    <row r="2799" ht="15.75" customHeight="1">
      <c r="A2799" s="36" t="s">
        <v>11126</v>
      </c>
      <c r="B2799" s="36" t="s">
        <v>11127</v>
      </c>
      <c r="C2799" s="36" t="s">
        <v>1863</v>
      </c>
      <c r="D2799" s="36"/>
      <c r="E2799" s="36" t="s">
        <v>11128</v>
      </c>
      <c r="F2799" s="36"/>
    </row>
    <row r="2800" ht="15.75" customHeight="1">
      <c r="A2800" s="36" t="s">
        <v>11129</v>
      </c>
      <c r="B2800" s="36" t="s">
        <v>11130</v>
      </c>
      <c r="C2800" s="36" t="s">
        <v>1863</v>
      </c>
      <c r="D2800" s="36" t="s">
        <v>11131</v>
      </c>
      <c r="E2800" s="36" t="s">
        <v>11132</v>
      </c>
      <c r="F2800" s="36"/>
    </row>
    <row r="2801" ht="15.75" customHeight="1">
      <c r="A2801" s="36" t="s">
        <v>11133</v>
      </c>
      <c r="B2801" s="36" t="s">
        <v>11134</v>
      </c>
      <c r="C2801" s="36" t="s">
        <v>1863</v>
      </c>
      <c r="D2801" s="36"/>
      <c r="E2801" s="36" t="s">
        <v>11135</v>
      </c>
      <c r="F2801" s="36"/>
    </row>
    <row r="2802" ht="15.75" customHeight="1">
      <c r="A2802" s="36" t="s">
        <v>11136</v>
      </c>
      <c r="B2802" s="36" t="s">
        <v>11137</v>
      </c>
      <c r="C2802" s="36" t="s">
        <v>1863</v>
      </c>
      <c r="D2802" s="36" t="s">
        <v>11138</v>
      </c>
      <c r="E2802" s="36" t="s">
        <v>11139</v>
      </c>
      <c r="F2802" s="36"/>
    </row>
    <row r="2803" ht="15.75" customHeight="1">
      <c r="A2803" s="36" t="s">
        <v>11140</v>
      </c>
      <c r="B2803" s="36" t="s">
        <v>11141</v>
      </c>
      <c r="C2803" s="36" t="s">
        <v>1863</v>
      </c>
      <c r="D2803" s="36" t="s">
        <v>11142</v>
      </c>
      <c r="E2803" s="36" t="s">
        <v>11143</v>
      </c>
      <c r="F2803" s="36"/>
    </row>
    <row r="2804" ht="15.75" customHeight="1">
      <c r="A2804" s="36" t="s">
        <v>11144</v>
      </c>
      <c r="B2804" s="36" t="s">
        <v>11145</v>
      </c>
      <c r="C2804" s="36" t="s">
        <v>1863</v>
      </c>
      <c r="D2804" s="36" t="s">
        <v>11146</v>
      </c>
      <c r="E2804" s="36" t="s">
        <v>11147</v>
      </c>
      <c r="F2804" s="36"/>
    </row>
    <row r="2805" ht="15.75" customHeight="1">
      <c r="A2805" s="36" t="s">
        <v>11148</v>
      </c>
      <c r="B2805" s="36" t="s">
        <v>11149</v>
      </c>
      <c r="C2805" s="36" t="s">
        <v>1863</v>
      </c>
      <c r="D2805" s="36" t="s">
        <v>11150</v>
      </c>
      <c r="E2805" s="36"/>
      <c r="F2805" s="36"/>
    </row>
    <row r="2806" ht="15.75" customHeight="1">
      <c r="A2806" s="36" t="s">
        <v>11151</v>
      </c>
      <c r="B2806" s="36" t="s">
        <v>11152</v>
      </c>
      <c r="C2806" s="36" t="s">
        <v>1863</v>
      </c>
      <c r="D2806" s="36" t="s">
        <v>11153</v>
      </c>
      <c r="E2806" s="36" t="s">
        <v>11154</v>
      </c>
      <c r="F2806" s="36"/>
    </row>
    <row r="2807" ht="15.75" customHeight="1">
      <c r="A2807" s="36" t="s">
        <v>11155</v>
      </c>
      <c r="B2807" s="36" t="s">
        <v>11156</v>
      </c>
      <c r="C2807" s="36" t="s">
        <v>1863</v>
      </c>
      <c r="D2807" s="36" t="s">
        <v>11157</v>
      </c>
      <c r="E2807" s="36" t="s">
        <v>11158</v>
      </c>
      <c r="F2807" s="36"/>
    </row>
    <row r="2808" ht="15.75" customHeight="1">
      <c r="A2808" s="36" t="s">
        <v>11159</v>
      </c>
      <c r="B2808" s="36" t="s">
        <v>11160</v>
      </c>
      <c r="C2808" s="36" t="s">
        <v>1863</v>
      </c>
      <c r="D2808" s="36"/>
      <c r="E2808" s="36" t="s">
        <v>11161</v>
      </c>
      <c r="F2808" s="36"/>
    </row>
    <row r="2809" ht="15.75" customHeight="1">
      <c r="A2809" s="36" t="s">
        <v>11162</v>
      </c>
      <c r="B2809" s="36" t="s">
        <v>11163</v>
      </c>
      <c r="C2809" s="36" t="s">
        <v>1863</v>
      </c>
      <c r="D2809" s="36"/>
      <c r="E2809" s="36" t="s">
        <v>11164</v>
      </c>
      <c r="F2809" s="36"/>
    </row>
    <row r="2810" ht="15.75" customHeight="1">
      <c r="A2810" s="36" t="s">
        <v>11165</v>
      </c>
      <c r="B2810" s="36" t="s">
        <v>11166</v>
      </c>
      <c r="C2810" s="36" t="s">
        <v>1863</v>
      </c>
      <c r="D2810" s="36" t="s">
        <v>11167</v>
      </c>
      <c r="E2810" s="36" t="s">
        <v>11168</v>
      </c>
      <c r="F2810" s="36"/>
    </row>
    <row r="2811" ht="15.75" customHeight="1">
      <c r="A2811" s="36" t="s">
        <v>11169</v>
      </c>
      <c r="B2811" s="36" t="s">
        <v>11170</v>
      </c>
      <c r="C2811" s="36" t="s">
        <v>1863</v>
      </c>
      <c r="D2811" s="36" t="s">
        <v>11171</v>
      </c>
      <c r="E2811" s="36"/>
      <c r="F2811" s="36"/>
    </row>
    <row r="2812" ht="15.75" customHeight="1">
      <c r="A2812" s="36" t="s">
        <v>11172</v>
      </c>
      <c r="B2812" s="36" t="s">
        <v>11173</v>
      </c>
      <c r="C2812" s="36" t="s">
        <v>1863</v>
      </c>
      <c r="D2812" s="36" t="s">
        <v>11174</v>
      </c>
      <c r="E2812" s="36"/>
      <c r="F2812" s="36"/>
    </row>
    <row r="2813" ht="15.75" customHeight="1">
      <c r="A2813" s="36" t="s">
        <v>11175</v>
      </c>
      <c r="B2813" s="36" t="s">
        <v>11176</v>
      </c>
      <c r="C2813" s="36" t="s">
        <v>1863</v>
      </c>
      <c r="D2813" s="36" t="s">
        <v>11177</v>
      </c>
      <c r="E2813" s="36"/>
      <c r="F2813" s="36"/>
    </row>
    <row r="2814" ht="15.75" customHeight="1">
      <c r="A2814" s="36" t="s">
        <v>11178</v>
      </c>
      <c r="B2814" s="36" t="s">
        <v>11179</v>
      </c>
      <c r="C2814" s="36" t="s">
        <v>1863</v>
      </c>
      <c r="D2814" s="36" t="s">
        <v>11180</v>
      </c>
      <c r="E2814" s="36"/>
      <c r="F2814" s="36"/>
    </row>
    <row r="2815" ht="15.75" customHeight="1">
      <c r="A2815" s="36" t="s">
        <v>11181</v>
      </c>
      <c r="B2815" s="36" t="s">
        <v>11182</v>
      </c>
      <c r="C2815" s="36" t="s">
        <v>1863</v>
      </c>
      <c r="D2815" s="36" t="s">
        <v>11183</v>
      </c>
      <c r="E2815" s="36"/>
      <c r="F2815" s="36"/>
    </row>
    <row r="2816" ht="15.75" customHeight="1">
      <c r="A2816" s="36" t="s">
        <v>11184</v>
      </c>
      <c r="B2816" s="36" t="s">
        <v>11185</v>
      </c>
      <c r="C2816" s="36" t="s">
        <v>1863</v>
      </c>
      <c r="D2816" s="36" t="s">
        <v>11186</v>
      </c>
      <c r="E2816" s="36"/>
      <c r="F2816" s="36"/>
    </row>
    <row r="2817" ht="15.75" customHeight="1">
      <c r="A2817" s="36" t="s">
        <v>11187</v>
      </c>
      <c r="B2817" s="36" t="s">
        <v>11188</v>
      </c>
      <c r="C2817" s="36" t="s">
        <v>1863</v>
      </c>
      <c r="D2817" s="36" t="s">
        <v>11189</v>
      </c>
      <c r="E2817" s="36"/>
      <c r="F2817" s="36"/>
    </row>
    <row r="2818" ht="15.75" customHeight="1">
      <c r="A2818" s="36" t="s">
        <v>11190</v>
      </c>
      <c r="B2818" s="36" t="s">
        <v>11191</v>
      </c>
      <c r="C2818" s="36" t="s">
        <v>1863</v>
      </c>
      <c r="D2818" s="36" t="s">
        <v>11192</v>
      </c>
      <c r="E2818" s="36"/>
      <c r="F2818" s="36"/>
    </row>
    <row r="2819" ht="15.75" customHeight="1">
      <c r="A2819" s="36" t="s">
        <v>11193</v>
      </c>
      <c r="B2819" s="36" t="s">
        <v>11194</v>
      </c>
      <c r="C2819" s="36" t="s">
        <v>1863</v>
      </c>
      <c r="D2819" s="36" t="s">
        <v>11195</v>
      </c>
      <c r="E2819" s="36"/>
      <c r="F2819" s="36"/>
    </row>
    <row r="2820" ht="15.75" customHeight="1">
      <c r="A2820" s="36" t="s">
        <v>11196</v>
      </c>
      <c r="B2820" s="36" t="s">
        <v>11197</v>
      </c>
      <c r="C2820" s="36" t="s">
        <v>1863</v>
      </c>
      <c r="D2820" s="36" t="s">
        <v>11198</v>
      </c>
      <c r="E2820" s="36" t="s">
        <v>11199</v>
      </c>
      <c r="F2820" s="36"/>
    </row>
    <row r="2821" ht="15.75" customHeight="1">
      <c r="A2821" s="36" t="s">
        <v>11200</v>
      </c>
      <c r="B2821" s="36" t="s">
        <v>11201</v>
      </c>
      <c r="C2821" s="36" t="s">
        <v>1863</v>
      </c>
      <c r="D2821" s="36" t="s">
        <v>11202</v>
      </c>
      <c r="E2821" s="36"/>
      <c r="F2821" s="36"/>
    </row>
    <row r="2822" ht="15.75" customHeight="1">
      <c r="A2822" s="36" t="s">
        <v>11203</v>
      </c>
      <c r="B2822" s="36" t="s">
        <v>11204</v>
      </c>
      <c r="C2822" s="36" t="s">
        <v>1863</v>
      </c>
      <c r="D2822" s="36" t="s">
        <v>11205</v>
      </c>
      <c r="E2822" s="36"/>
      <c r="F2822" s="36"/>
    </row>
    <row r="2823" ht="15.75" customHeight="1">
      <c r="A2823" s="36" t="s">
        <v>11206</v>
      </c>
      <c r="B2823" s="36" t="s">
        <v>11207</v>
      </c>
      <c r="C2823" s="36" t="s">
        <v>1863</v>
      </c>
      <c r="D2823" s="36"/>
      <c r="E2823" s="36" t="s">
        <v>11208</v>
      </c>
      <c r="F2823" s="36"/>
    </row>
    <row r="2824" ht="15.75" customHeight="1">
      <c r="A2824" s="36" t="s">
        <v>11209</v>
      </c>
      <c r="B2824" s="36" t="s">
        <v>11210</v>
      </c>
      <c r="C2824" s="36" t="s">
        <v>1863</v>
      </c>
      <c r="D2824" s="36" t="s">
        <v>11211</v>
      </c>
      <c r="E2824" s="36"/>
      <c r="F2824" s="36"/>
    </row>
    <row r="2825" ht="15.75" customHeight="1">
      <c r="A2825" s="36" t="s">
        <v>11212</v>
      </c>
      <c r="B2825" s="36" t="s">
        <v>11213</v>
      </c>
      <c r="C2825" s="36" t="s">
        <v>1863</v>
      </c>
      <c r="D2825" s="36" t="s">
        <v>11214</v>
      </c>
      <c r="E2825" s="36"/>
      <c r="F2825" s="36"/>
    </row>
    <row r="2826" ht="15.75" customHeight="1">
      <c r="A2826" s="36" t="s">
        <v>11215</v>
      </c>
      <c r="B2826" s="36" t="s">
        <v>11216</v>
      </c>
      <c r="C2826" s="36" t="s">
        <v>1863</v>
      </c>
      <c r="D2826" s="36" t="s">
        <v>11217</v>
      </c>
      <c r="E2826" s="36" t="s">
        <v>11218</v>
      </c>
      <c r="F2826" s="36"/>
    </row>
    <row r="2827" ht="15.75" customHeight="1">
      <c r="A2827" s="36" t="s">
        <v>11219</v>
      </c>
      <c r="B2827" s="36" t="s">
        <v>11220</v>
      </c>
      <c r="C2827" s="36" t="s">
        <v>1863</v>
      </c>
      <c r="D2827" s="36"/>
      <c r="E2827" s="36" t="s">
        <v>11221</v>
      </c>
      <c r="F2827" s="36"/>
    </row>
    <row r="2828" ht="15.75" customHeight="1">
      <c r="A2828" s="36" t="s">
        <v>11222</v>
      </c>
      <c r="B2828" s="36" t="s">
        <v>11223</v>
      </c>
      <c r="C2828" s="36" t="s">
        <v>1863</v>
      </c>
      <c r="D2828" s="36"/>
      <c r="E2828" s="36" t="s">
        <v>11224</v>
      </c>
      <c r="F2828" s="36"/>
    </row>
    <row r="2829" ht="15.75" customHeight="1">
      <c r="A2829" s="36" t="s">
        <v>11225</v>
      </c>
      <c r="B2829" s="36" t="s">
        <v>11226</v>
      </c>
      <c r="C2829" s="36" t="s">
        <v>1863</v>
      </c>
      <c r="D2829" s="36" t="s">
        <v>11227</v>
      </c>
      <c r="E2829" s="36"/>
      <c r="F2829" s="36"/>
    </row>
    <row r="2830" ht="15.75" customHeight="1">
      <c r="A2830" s="36" t="s">
        <v>11228</v>
      </c>
      <c r="B2830" s="36" t="s">
        <v>11229</v>
      </c>
      <c r="C2830" s="36" t="s">
        <v>1863</v>
      </c>
      <c r="D2830" s="36" t="s">
        <v>11230</v>
      </c>
      <c r="E2830" s="36" t="s">
        <v>11231</v>
      </c>
      <c r="F2830" s="36"/>
    </row>
    <row r="2831" ht="15.75" customHeight="1">
      <c r="A2831" s="36" t="s">
        <v>11232</v>
      </c>
      <c r="B2831" s="36" t="s">
        <v>11233</v>
      </c>
      <c r="C2831" s="36" t="s">
        <v>1863</v>
      </c>
      <c r="D2831" s="36"/>
      <c r="E2831" s="36" t="s">
        <v>11234</v>
      </c>
      <c r="F2831" s="36"/>
    </row>
    <row r="2832" ht="15.75" customHeight="1">
      <c r="A2832" s="36" t="s">
        <v>11235</v>
      </c>
      <c r="B2832" s="36" t="s">
        <v>11236</v>
      </c>
      <c r="C2832" s="36" t="s">
        <v>1863</v>
      </c>
      <c r="D2832" s="36"/>
      <c r="E2832" s="36" t="s">
        <v>11237</v>
      </c>
      <c r="F2832" s="36"/>
    </row>
    <row r="2833" ht="15.75" customHeight="1">
      <c r="A2833" s="36" t="s">
        <v>11238</v>
      </c>
      <c r="B2833" s="36" t="s">
        <v>11239</v>
      </c>
      <c r="C2833" s="36" t="s">
        <v>1863</v>
      </c>
      <c r="D2833" s="36" t="s">
        <v>11240</v>
      </c>
      <c r="E2833" s="36" t="s">
        <v>11241</v>
      </c>
      <c r="F2833" s="36"/>
    </row>
    <row r="2834" ht="15.75" customHeight="1">
      <c r="A2834" s="36" t="s">
        <v>11242</v>
      </c>
      <c r="B2834" s="36" t="s">
        <v>11243</v>
      </c>
      <c r="C2834" s="36" t="s">
        <v>1863</v>
      </c>
      <c r="D2834" s="36" t="s">
        <v>11244</v>
      </c>
      <c r="E2834" s="36" t="s">
        <v>11245</v>
      </c>
      <c r="F2834" s="36"/>
    </row>
    <row r="2835" ht="15.75" customHeight="1">
      <c r="A2835" s="36" t="s">
        <v>11246</v>
      </c>
      <c r="B2835" s="36" t="s">
        <v>11247</v>
      </c>
      <c r="C2835" s="36" t="s">
        <v>1863</v>
      </c>
      <c r="D2835" s="36" t="s">
        <v>11248</v>
      </c>
      <c r="E2835" s="36" t="s">
        <v>11249</v>
      </c>
      <c r="F2835" s="36"/>
    </row>
    <row r="2836" ht="15.75" customHeight="1">
      <c r="A2836" s="36" t="s">
        <v>11250</v>
      </c>
      <c r="B2836" s="36" t="s">
        <v>11251</v>
      </c>
      <c r="C2836" s="36" t="s">
        <v>1863</v>
      </c>
      <c r="D2836" s="36" t="s">
        <v>11252</v>
      </c>
      <c r="E2836" s="36"/>
      <c r="F2836" s="36"/>
    </row>
    <row r="2837" ht="15.75" customHeight="1">
      <c r="A2837" s="36" t="s">
        <v>11253</v>
      </c>
      <c r="B2837" s="36" t="s">
        <v>11254</v>
      </c>
      <c r="C2837" s="36" t="s">
        <v>1863</v>
      </c>
      <c r="D2837" s="36" t="s">
        <v>11255</v>
      </c>
      <c r="E2837" s="36"/>
      <c r="F2837" s="36"/>
    </row>
    <row r="2838" ht="15.75" customHeight="1">
      <c r="A2838" s="36" t="s">
        <v>11256</v>
      </c>
      <c r="B2838" s="36" t="s">
        <v>11257</v>
      </c>
      <c r="C2838" s="36" t="s">
        <v>1863</v>
      </c>
      <c r="D2838" s="36" t="s">
        <v>11258</v>
      </c>
      <c r="E2838" s="36"/>
      <c r="F2838" s="36"/>
    </row>
    <row r="2839" ht="15.75" customHeight="1">
      <c r="A2839" s="36" t="s">
        <v>11259</v>
      </c>
      <c r="B2839" s="36" t="s">
        <v>11260</v>
      </c>
      <c r="C2839" s="36" t="s">
        <v>1863</v>
      </c>
      <c r="D2839" s="36" t="s">
        <v>5456</v>
      </c>
      <c r="E2839" s="36" t="s">
        <v>5457</v>
      </c>
      <c r="F2839" s="36"/>
    </row>
    <row r="2840" ht="15.75" customHeight="1">
      <c r="A2840" s="36" t="s">
        <v>11261</v>
      </c>
      <c r="B2840" s="36" t="s">
        <v>11262</v>
      </c>
      <c r="C2840" s="36" t="s">
        <v>1863</v>
      </c>
      <c r="D2840" s="36" t="s">
        <v>11263</v>
      </c>
      <c r="E2840" s="36"/>
      <c r="F2840" s="36"/>
    </row>
    <row r="2841" ht="15.75" customHeight="1">
      <c r="A2841" s="36" t="s">
        <v>11264</v>
      </c>
      <c r="B2841" s="36" t="s">
        <v>11265</v>
      </c>
      <c r="C2841" s="36" t="s">
        <v>1863</v>
      </c>
      <c r="D2841" s="36" t="s">
        <v>11266</v>
      </c>
      <c r="E2841" s="36"/>
      <c r="F2841" s="36"/>
    </row>
    <row r="2842" ht="15.75" customHeight="1">
      <c r="A2842" s="36" t="s">
        <v>11267</v>
      </c>
      <c r="B2842" s="36" t="s">
        <v>11268</v>
      </c>
      <c r="C2842" s="36" t="s">
        <v>1863</v>
      </c>
      <c r="D2842" s="36" t="s">
        <v>11269</v>
      </c>
      <c r="E2842" s="36"/>
      <c r="F2842" s="36"/>
    </row>
    <row r="2843" ht="15.75" customHeight="1">
      <c r="A2843" s="36" t="s">
        <v>11270</v>
      </c>
      <c r="B2843" s="36" t="s">
        <v>11271</v>
      </c>
      <c r="C2843" s="36" t="s">
        <v>1863</v>
      </c>
      <c r="D2843" s="36" t="s">
        <v>11272</v>
      </c>
      <c r="E2843" s="36" t="s">
        <v>11273</v>
      </c>
      <c r="F2843" s="36"/>
    </row>
    <row r="2844" ht="15.75" customHeight="1">
      <c r="A2844" s="36" t="s">
        <v>11274</v>
      </c>
      <c r="B2844" s="36" t="s">
        <v>11275</v>
      </c>
      <c r="C2844" s="36" t="s">
        <v>1863</v>
      </c>
      <c r="D2844" s="36" t="s">
        <v>11276</v>
      </c>
      <c r="E2844" s="36" t="s">
        <v>11277</v>
      </c>
      <c r="F2844" s="36"/>
    </row>
    <row r="2845" ht="15.75" customHeight="1">
      <c r="A2845" s="36" t="s">
        <v>11278</v>
      </c>
      <c r="B2845" s="36" t="s">
        <v>11279</v>
      </c>
      <c r="C2845" s="36" t="s">
        <v>1863</v>
      </c>
      <c r="D2845" s="36"/>
      <c r="E2845" s="36" t="s">
        <v>11280</v>
      </c>
      <c r="F2845" s="36"/>
    </row>
    <row r="2846" ht="15.75" customHeight="1">
      <c r="A2846" s="36" t="s">
        <v>11281</v>
      </c>
      <c r="B2846" s="36" t="s">
        <v>11282</v>
      </c>
      <c r="C2846" s="36" t="s">
        <v>1863</v>
      </c>
      <c r="D2846" s="36" t="s">
        <v>11283</v>
      </c>
      <c r="E2846" s="36"/>
      <c r="F2846" s="36"/>
    </row>
    <row r="2847" ht="15.75" customHeight="1">
      <c r="A2847" s="36" t="s">
        <v>11284</v>
      </c>
      <c r="B2847" s="36" t="s">
        <v>11285</v>
      </c>
      <c r="C2847" s="36" t="s">
        <v>1863</v>
      </c>
      <c r="D2847" s="36" t="s">
        <v>11286</v>
      </c>
      <c r="E2847" s="36"/>
      <c r="F2847" s="36"/>
    </row>
    <row r="2848" ht="15.75" customHeight="1">
      <c r="A2848" s="36" t="s">
        <v>11287</v>
      </c>
      <c r="B2848" s="36" t="s">
        <v>11288</v>
      </c>
      <c r="C2848" s="36" t="s">
        <v>1863</v>
      </c>
      <c r="D2848" s="36" t="s">
        <v>11289</v>
      </c>
      <c r="E2848" s="36"/>
      <c r="F2848" s="36"/>
    </row>
    <row r="2849" ht="15.75" customHeight="1">
      <c r="A2849" s="36" t="s">
        <v>11290</v>
      </c>
      <c r="B2849" s="36" t="s">
        <v>11291</v>
      </c>
      <c r="C2849" s="36" t="s">
        <v>1863</v>
      </c>
      <c r="D2849" s="36"/>
      <c r="E2849" s="36" t="s">
        <v>11292</v>
      </c>
      <c r="F2849" s="36"/>
    </row>
    <row r="2850" ht="15.75" customHeight="1">
      <c r="A2850" s="36" t="s">
        <v>11293</v>
      </c>
      <c r="B2850" s="36" t="s">
        <v>11294</v>
      </c>
      <c r="C2850" s="36" t="s">
        <v>1863</v>
      </c>
      <c r="D2850" s="36"/>
      <c r="E2850" s="36" t="s">
        <v>11295</v>
      </c>
      <c r="F2850" s="36"/>
    </row>
    <row r="2851" ht="15.75" customHeight="1">
      <c r="A2851" s="36" t="s">
        <v>11296</v>
      </c>
      <c r="B2851" s="36" t="s">
        <v>11297</v>
      </c>
      <c r="C2851" s="36" t="s">
        <v>1863</v>
      </c>
      <c r="D2851" s="36" t="s">
        <v>11298</v>
      </c>
      <c r="E2851" s="36"/>
      <c r="F2851" s="36"/>
    </row>
    <row r="2852" ht="15.75" customHeight="1">
      <c r="A2852" s="36" t="s">
        <v>11299</v>
      </c>
      <c r="B2852" s="36" t="s">
        <v>11300</v>
      </c>
      <c r="C2852" s="36" t="s">
        <v>1863</v>
      </c>
      <c r="D2852" s="36"/>
      <c r="E2852" s="36" t="s">
        <v>11301</v>
      </c>
      <c r="F2852" s="36"/>
    </row>
    <row r="2853" ht="15.75" customHeight="1">
      <c r="A2853" s="36" t="s">
        <v>11302</v>
      </c>
      <c r="B2853" s="36" t="s">
        <v>11303</v>
      </c>
      <c r="C2853" s="36" t="s">
        <v>1863</v>
      </c>
      <c r="D2853" s="36" t="s">
        <v>11304</v>
      </c>
      <c r="E2853" s="36"/>
      <c r="F2853" s="36"/>
    </row>
    <row r="2854" ht="15.75" customHeight="1">
      <c r="A2854" s="36" t="s">
        <v>11305</v>
      </c>
      <c r="B2854" s="36" t="s">
        <v>11306</v>
      </c>
      <c r="C2854" s="36" t="s">
        <v>1863</v>
      </c>
      <c r="D2854" s="36" t="s">
        <v>11307</v>
      </c>
      <c r="E2854" s="36"/>
      <c r="F2854" s="36"/>
    </row>
    <row r="2855" ht="15.75" customHeight="1">
      <c r="A2855" s="36" t="s">
        <v>11308</v>
      </c>
      <c r="B2855" s="36" t="s">
        <v>11309</v>
      </c>
      <c r="C2855" s="36" t="s">
        <v>1863</v>
      </c>
      <c r="D2855" s="36"/>
      <c r="E2855" s="36"/>
      <c r="F2855" s="36"/>
    </row>
    <row r="2856" ht="15.75" customHeight="1">
      <c r="A2856" s="36" t="s">
        <v>11310</v>
      </c>
      <c r="B2856" s="36" t="s">
        <v>11311</v>
      </c>
      <c r="C2856" s="36" t="s">
        <v>1863</v>
      </c>
      <c r="D2856" s="36"/>
      <c r="E2856" s="36"/>
      <c r="F2856" s="36"/>
    </row>
    <row r="2857" ht="15.75" customHeight="1">
      <c r="A2857" s="36" t="s">
        <v>11312</v>
      </c>
      <c r="B2857" s="36" t="s">
        <v>11313</v>
      </c>
      <c r="C2857" s="36" t="s">
        <v>1863</v>
      </c>
      <c r="D2857" s="36"/>
      <c r="E2857" s="36"/>
      <c r="F2857" s="36"/>
    </row>
    <row r="2858" ht="15.75" customHeight="1">
      <c r="A2858" s="36" t="s">
        <v>11314</v>
      </c>
      <c r="B2858" s="36" t="s">
        <v>11315</v>
      </c>
      <c r="C2858" s="36" t="s">
        <v>1863</v>
      </c>
      <c r="D2858" s="36"/>
      <c r="E2858" s="36"/>
      <c r="F2858" s="36"/>
    </row>
    <row r="2859" ht="15.75" customHeight="1">
      <c r="A2859" s="36" t="s">
        <v>11316</v>
      </c>
      <c r="B2859" s="36" t="s">
        <v>11317</v>
      </c>
      <c r="C2859" s="36" t="s">
        <v>1863</v>
      </c>
      <c r="D2859" s="36"/>
      <c r="E2859" s="36"/>
      <c r="F2859" s="36"/>
    </row>
    <row r="2860" ht="15.75" customHeight="1">
      <c r="A2860" s="36" t="s">
        <v>11318</v>
      </c>
      <c r="B2860" s="36" t="s">
        <v>11319</v>
      </c>
      <c r="C2860" s="36" t="s">
        <v>1863</v>
      </c>
      <c r="D2860" s="36"/>
      <c r="E2860" s="36"/>
      <c r="F2860" s="36"/>
    </row>
    <row r="2861" ht="15.75" customHeight="1">
      <c r="A2861" s="36" t="s">
        <v>11320</v>
      </c>
      <c r="B2861" s="36" t="s">
        <v>11321</v>
      </c>
      <c r="C2861" s="36" t="s">
        <v>1863</v>
      </c>
      <c r="D2861" s="36"/>
      <c r="E2861" s="36"/>
      <c r="F2861" s="36"/>
    </row>
    <row r="2862" ht="15.75" customHeight="1">
      <c r="A2862" s="36" t="s">
        <v>11322</v>
      </c>
      <c r="B2862" s="36" t="s">
        <v>11323</v>
      </c>
      <c r="C2862" s="36" t="s">
        <v>1863</v>
      </c>
      <c r="D2862" s="36"/>
      <c r="E2862" s="36"/>
      <c r="F2862" s="36"/>
    </row>
    <row r="2863" ht="15.75" customHeight="1">
      <c r="A2863" s="36" t="s">
        <v>11324</v>
      </c>
      <c r="B2863" s="36" t="s">
        <v>11325</v>
      </c>
      <c r="C2863" s="36" t="s">
        <v>1863</v>
      </c>
      <c r="D2863" s="36"/>
      <c r="E2863" s="36"/>
      <c r="F2863" s="36"/>
    </row>
    <row r="2864" ht="15.75" customHeight="1">
      <c r="A2864" s="36" t="s">
        <v>11326</v>
      </c>
      <c r="B2864" s="36" t="s">
        <v>11327</v>
      </c>
      <c r="C2864" s="36" t="s">
        <v>1863</v>
      </c>
      <c r="D2864" s="36"/>
      <c r="E2864" s="36"/>
      <c r="F2864" s="36"/>
    </row>
    <row r="2865" ht="15.75" customHeight="1">
      <c r="A2865" s="36" t="s">
        <v>11328</v>
      </c>
      <c r="B2865" s="36" t="s">
        <v>11329</v>
      </c>
      <c r="C2865" s="36" t="s">
        <v>1863</v>
      </c>
      <c r="D2865" s="36"/>
      <c r="E2865" s="36"/>
      <c r="F2865" s="36"/>
    </row>
    <row r="2866" ht="15.75" customHeight="1">
      <c r="A2866" s="36" t="s">
        <v>11330</v>
      </c>
      <c r="B2866" s="36" t="s">
        <v>11331</v>
      </c>
      <c r="C2866" s="36" t="s">
        <v>1863</v>
      </c>
      <c r="D2866" s="36"/>
      <c r="E2866" s="36"/>
      <c r="F2866" s="36"/>
    </row>
    <row r="2867" ht="15.75" customHeight="1">
      <c r="A2867" s="36" t="s">
        <v>11332</v>
      </c>
      <c r="B2867" s="36" t="s">
        <v>11333</v>
      </c>
      <c r="C2867" s="36" t="s">
        <v>1863</v>
      </c>
      <c r="D2867" s="36"/>
      <c r="E2867" s="36"/>
      <c r="F2867" s="36"/>
    </row>
    <row r="2868" ht="15.75" customHeight="1">
      <c r="A2868" s="36" t="s">
        <v>11334</v>
      </c>
      <c r="B2868" s="36" t="s">
        <v>11335</v>
      </c>
      <c r="C2868" s="36" t="s">
        <v>1863</v>
      </c>
      <c r="D2868" s="36"/>
      <c r="E2868" s="36"/>
      <c r="F2868" s="36"/>
    </row>
    <row r="2869" ht="15.75" customHeight="1">
      <c r="A2869" s="36" t="s">
        <v>11336</v>
      </c>
      <c r="B2869" s="36" t="s">
        <v>11337</v>
      </c>
      <c r="C2869" s="36" t="s">
        <v>1863</v>
      </c>
      <c r="D2869" s="36" t="s">
        <v>11338</v>
      </c>
      <c r="E2869" s="36"/>
      <c r="F2869" s="36"/>
    </row>
    <row r="2870" ht="15.75" customHeight="1">
      <c r="A2870" s="36" t="s">
        <v>11339</v>
      </c>
      <c r="B2870" s="36" t="s">
        <v>11340</v>
      </c>
      <c r="C2870" s="36" t="s">
        <v>1863</v>
      </c>
      <c r="D2870" s="36" t="s">
        <v>11341</v>
      </c>
      <c r="E2870" s="36"/>
      <c r="F2870" s="36"/>
    </row>
    <row r="2871" ht="15.75" customHeight="1">
      <c r="A2871" s="36" t="s">
        <v>11342</v>
      </c>
      <c r="B2871" s="36" t="s">
        <v>11343</v>
      </c>
      <c r="C2871" s="36" t="s">
        <v>1863</v>
      </c>
      <c r="D2871" s="36" t="s">
        <v>11344</v>
      </c>
      <c r="E2871" s="36"/>
      <c r="F2871" s="36"/>
    </row>
    <row r="2872" ht="15.75" customHeight="1">
      <c r="A2872" s="36" t="s">
        <v>11345</v>
      </c>
      <c r="B2872" s="36" t="s">
        <v>11346</v>
      </c>
      <c r="C2872" s="36" t="s">
        <v>1863</v>
      </c>
      <c r="D2872" s="36" t="s">
        <v>11347</v>
      </c>
      <c r="E2872" s="36"/>
      <c r="F2872" s="36"/>
    </row>
    <row r="2873" ht="15.75" customHeight="1">
      <c r="A2873" s="36" t="s">
        <v>11348</v>
      </c>
      <c r="B2873" s="36" t="s">
        <v>11349</v>
      </c>
      <c r="C2873" s="36" t="s">
        <v>1863</v>
      </c>
      <c r="D2873" s="36"/>
      <c r="E2873" s="36" t="s">
        <v>11350</v>
      </c>
      <c r="F2873" s="36"/>
    </row>
    <row r="2874" ht="15.75" customHeight="1">
      <c r="A2874" s="36" t="s">
        <v>11351</v>
      </c>
      <c r="B2874" s="36" t="s">
        <v>11352</v>
      </c>
      <c r="C2874" s="36" t="s">
        <v>1863</v>
      </c>
      <c r="D2874" s="36"/>
      <c r="E2874" s="36" t="s">
        <v>11353</v>
      </c>
      <c r="F2874" s="36"/>
    </row>
    <row r="2875" ht="15.75" customHeight="1">
      <c r="A2875" s="36" t="s">
        <v>11354</v>
      </c>
      <c r="B2875" s="36" t="s">
        <v>11355</v>
      </c>
      <c r="C2875" s="36" t="s">
        <v>1863</v>
      </c>
      <c r="D2875" s="36"/>
      <c r="E2875" s="36" t="s">
        <v>11356</v>
      </c>
      <c r="F2875" s="36"/>
    </row>
    <row r="2876" ht="15.75" customHeight="1">
      <c r="A2876" s="36" t="s">
        <v>11357</v>
      </c>
      <c r="B2876" s="36" t="s">
        <v>11358</v>
      </c>
      <c r="C2876" s="36" t="s">
        <v>1863</v>
      </c>
      <c r="D2876" s="36" t="s">
        <v>11359</v>
      </c>
      <c r="E2876" s="36" t="s">
        <v>11360</v>
      </c>
      <c r="F2876" s="36"/>
    </row>
    <row r="2877" ht="15.75" customHeight="1">
      <c r="A2877" s="36" t="s">
        <v>11361</v>
      </c>
      <c r="B2877" s="36" t="s">
        <v>11362</v>
      </c>
      <c r="C2877" s="36" t="s">
        <v>1863</v>
      </c>
      <c r="D2877" s="36" t="s">
        <v>11363</v>
      </c>
      <c r="E2877" s="36" t="s">
        <v>11364</v>
      </c>
      <c r="F2877" s="36"/>
    </row>
    <row r="2878" ht="15.75" customHeight="1">
      <c r="A2878" s="36" t="s">
        <v>11365</v>
      </c>
      <c r="B2878" s="36" t="s">
        <v>11366</v>
      </c>
      <c r="C2878" s="36" t="s">
        <v>1863</v>
      </c>
      <c r="D2878" s="36" t="s">
        <v>11367</v>
      </c>
      <c r="E2878" s="36" t="s">
        <v>11368</v>
      </c>
      <c r="F2878" s="36"/>
    </row>
    <row r="2879" ht="15.75" customHeight="1">
      <c r="A2879" s="36" t="s">
        <v>11369</v>
      </c>
      <c r="B2879" s="36" t="s">
        <v>11370</v>
      </c>
      <c r="C2879" s="36" t="s">
        <v>1863</v>
      </c>
      <c r="D2879" s="36" t="s">
        <v>11371</v>
      </c>
      <c r="E2879" s="36" t="s">
        <v>11372</v>
      </c>
      <c r="F2879" s="36"/>
    </row>
    <row r="2880" ht="15.75" customHeight="1">
      <c r="A2880" s="36" t="s">
        <v>11373</v>
      </c>
      <c r="B2880" s="36" t="s">
        <v>11374</v>
      </c>
      <c r="C2880" s="36" t="s">
        <v>1863</v>
      </c>
      <c r="D2880" s="36" t="s">
        <v>11375</v>
      </c>
      <c r="E2880" s="36"/>
      <c r="F2880" s="36"/>
    </row>
    <row r="2881" ht="15.75" customHeight="1">
      <c r="A2881" s="36" t="s">
        <v>11376</v>
      </c>
      <c r="B2881" s="36" t="s">
        <v>11377</v>
      </c>
      <c r="C2881" s="36" t="s">
        <v>1863</v>
      </c>
      <c r="D2881" s="36" t="s">
        <v>11378</v>
      </c>
      <c r="E2881" s="36"/>
      <c r="F2881" s="36"/>
    </row>
    <row r="2882" ht="15.75" customHeight="1">
      <c r="A2882" s="36" t="s">
        <v>11379</v>
      </c>
      <c r="B2882" s="36" t="s">
        <v>11380</v>
      </c>
      <c r="C2882" s="36" t="s">
        <v>1863</v>
      </c>
      <c r="D2882" s="36" t="s">
        <v>11381</v>
      </c>
      <c r="E2882" s="36" t="s">
        <v>11382</v>
      </c>
      <c r="F2882" s="36"/>
    </row>
    <row r="2883" ht="15.75" customHeight="1">
      <c r="A2883" s="36" t="s">
        <v>11383</v>
      </c>
      <c r="B2883" s="36" t="s">
        <v>11384</v>
      </c>
      <c r="C2883" s="36" t="s">
        <v>1863</v>
      </c>
      <c r="D2883" s="36" t="s">
        <v>11385</v>
      </c>
      <c r="E2883" s="36"/>
      <c r="F2883" s="36"/>
    </row>
    <row r="2884" ht="15.75" customHeight="1">
      <c r="A2884" s="36" t="s">
        <v>11386</v>
      </c>
      <c r="B2884" s="36" t="s">
        <v>11387</v>
      </c>
      <c r="C2884" s="36" t="s">
        <v>1863</v>
      </c>
      <c r="D2884" s="36" t="s">
        <v>11388</v>
      </c>
      <c r="E2884" s="36"/>
      <c r="F2884" s="36"/>
    </row>
    <row r="2885" ht="15.75" customHeight="1">
      <c r="A2885" s="36" t="s">
        <v>11389</v>
      </c>
      <c r="B2885" s="36" t="s">
        <v>11390</v>
      </c>
      <c r="C2885" s="36" t="s">
        <v>1863</v>
      </c>
      <c r="D2885" s="36" t="s">
        <v>11391</v>
      </c>
      <c r="E2885" s="36"/>
      <c r="F2885" s="36"/>
    </row>
    <row r="2886" ht="15.75" customHeight="1">
      <c r="A2886" s="36" t="s">
        <v>11392</v>
      </c>
      <c r="B2886" s="36" t="s">
        <v>11393</v>
      </c>
      <c r="C2886" s="36" t="s">
        <v>1863</v>
      </c>
      <c r="D2886" s="36" t="s">
        <v>11394</v>
      </c>
      <c r="E2886" s="36" t="s">
        <v>11395</v>
      </c>
      <c r="F2886" s="36"/>
    </row>
    <row r="2887" ht="15.75" customHeight="1">
      <c r="A2887" s="36" t="s">
        <v>11396</v>
      </c>
      <c r="B2887" s="36" t="s">
        <v>11397</v>
      </c>
      <c r="C2887" s="36" t="s">
        <v>1863</v>
      </c>
      <c r="D2887" s="36" t="s">
        <v>11398</v>
      </c>
      <c r="E2887" s="36"/>
      <c r="F2887" s="36"/>
    </row>
    <row r="2888" ht="15.75" customHeight="1">
      <c r="A2888" s="36" t="s">
        <v>11399</v>
      </c>
      <c r="B2888" s="36" t="s">
        <v>11400</v>
      </c>
      <c r="C2888" s="36" t="s">
        <v>1863</v>
      </c>
      <c r="D2888" s="36" t="s">
        <v>11401</v>
      </c>
      <c r="E2888" s="36"/>
      <c r="F2888" s="36"/>
    </row>
    <row r="2889" ht="15.75" customHeight="1">
      <c r="A2889" s="36" t="s">
        <v>11402</v>
      </c>
      <c r="B2889" s="36" t="s">
        <v>11403</v>
      </c>
      <c r="C2889" s="36" t="s">
        <v>1863</v>
      </c>
      <c r="D2889" s="36" t="s">
        <v>11404</v>
      </c>
      <c r="E2889" s="36"/>
      <c r="F2889" s="36"/>
    </row>
    <row r="2890" ht="15.75" customHeight="1">
      <c r="A2890" s="36" t="s">
        <v>11405</v>
      </c>
      <c r="B2890" s="36" t="s">
        <v>11406</v>
      </c>
      <c r="C2890" s="36" t="s">
        <v>1863</v>
      </c>
      <c r="D2890" s="36" t="s">
        <v>11407</v>
      </c>
      <c r="E2890" s="36"/>
      <c r="F2890" s="36"/>
    </row>
    <row r="2891" ht="15.75" customHeight="1">
      <c r="A2891" s="36" t="s">
        <v>11408</v>
      </c>
      <c r="B2891" s="36" t="s">
        <v>11409</v>
      </c>
      <c r="C2891" s="36" t="s">
        <v>1863</v>
      </c>
      <c r="D2891" s="36" t="s">
        <v>11410</v>
      </c>
      <c r="E2891" s="36" t="s">
        <v>11411</v>
      </c>
      <c r="F2891" s="36"/>
    </row>
    <row r="2892" ht="15.75" customHeight="1">
      <c r="A2892" s="36" t="s">
        <v>11412</v>
      </c>
      <c r="B2892" s="36" t="s">
        <v>11413</v>
      </c>
      <c r="C2892" s="36" t="s">
        <v>1863</v>
      </c>
      <c r="D2892" s="36"/>
      <c r="E2892" s="36" t="s">
        <v>11414</v>
      </c>
      <c r="F2892" s="36"/>
    </row>
    <row r="2893" ht="15.75" customHeight="1">
      <c r="A2893" s="36" t="s">
        <v>11415</v>
      </c>
      <c r="B2893" s="36" t="s">
        <v>11416</v>
      </c>
      <c r="C2893" s="36" t="s">
        <v>1863</v>
      </c>
      <c r="D2893" s="36" t="s">
        <v>11417</v>
      </c>
      <c r="E2893" s="36" t="s">
        <v>11418</v>
      </c>
      <c r="F2893" s="36"/>
    </row>
    <row r="2894" ht="15.75" customHeight="1">
      <c r="A2894" s="36" t="s">
        <v>11419</v>
      </c>
      <c r="B2894" s="36" t="s">
        <v>11420</v>
      </c>
      <c r="C2894" s="36" t="s">
        <v>1863</v>
      </c>
      <c r="D2894" s="36"/>
      <c r="E2894" s="36" t="s">
        <v>11421</v>
      </c>
      <c r="F2894" s="36"/>
    </row>
    <row r="2895" ht="15.75" customHeight="1">
      <c r="A2895" s="36" t="s">
        <v>11422</v>
      </c>
      <c r="B2895" s="36" t="s">
        <v>11423</v>
      </c>
      <c r="C2895" s="36" t="s">
        <v>1863</v>
      </c>
      <c r="D2895" s="36" t="s">
        <v>11424</v>
      </c>
      <c r="E2895" s="36" t="s">
        <v>11425</v>
      </c>
      <c r="F2895" s="36"/>
    </row>
    <row r="2896" ht="15.75" customHeight="1">
      <c r="A2896" s="36" t="s">
        <v>11426</v>
      </c>
      <c r="B2896" s="36" t="s">
        <v>11427</v>
      </c>
      <c r="C2896" s="36" t="s">
        <v>1863</v>
      </c>
      <c r="D2896" s="36" t="s">
        <v>11428</v>
      </c>
      <c r="E2896" s="36" t="s">
        <v>11429</v>
      </c>
      <c r="F2896" s="36"/>
    </row>
    <row r="2897" ht="15.75" customHeight="1">
      <c r="A2897" s="36" t="s">
        <v>11430</v>
      </c>
      <c r="B2897" s="36" t="s">
        <v>11431</v>
      </c>
      <c r="C2897" s="36" t="s">
        <v>1863</v>
      </c>
      <c r="D2897" s="36" t="s">
        <v>11432</v>
      </c>
      <c r="E2897" s="36" t="s">
        <v>11433</v>
      </c>
      <c r="F2897" s="36"/>
    </row>
    <row r="2898" ht="15.75" customHeight="1">
      <c r="A2898" s="36" t="s">
        <v>11434</v>
      </c>
      <c r="B2898" s="36" t="s">
        <v>11435</v>
      </c>
      <c r="C2898" s="36" t="s">
        <v>1863</v>
      </c>
      <c r="D2898" s="36" t="s">
        <v>11436</v>
      </c>
      <c r="E2898" s="36" t="s">
        <v>11437</v>
      </c>
      <c r="F2898" s="36"/>
    </row>
    <row r="2899" ht="15.75" customHeight="1">
      <c r="A2899" s="36" t="s">
        <v>11438</v>
      </c>
      <c r="B2899" s="36" t="s">
        <v>11439</v>
      </c>
      <c r="C2899" s="36" t="s">
        <v>1863</v>
      </c>
      <c r="D2899" s="36"/>
      <c r="E2899" s="36" t="s">
        <v>11440</v>
      </c>
      <c r="F2899" s="36"/>
    </row>
    <row r="2900" ht="15.75" customHeight="1">
      <c r="A2900" s="36" t="s">
        <v>11441</v>
      </c>
      <c r="B2900" s="36" t="s">
        <v>11442</v>
      </c>
      <c r="C2900" s="36" t="s">
        <v>1863</v>
      </c>
      <c r="D2900" s="36"/>
      <c r="E2900" s="36" t="s">
        <v>11443</v>
      </c>
      <c r="F2900" s="36"/>
    </row>
    <row r="2901" ht="15.75" customHeight="1">
      <c r="A2901" s="36" t="s">
        <v>11444</v>
      </c>
      <c r="B2901" s="36" t="s">
        <v>11445</v>
      </c>
      <c r="C2901" s="36" t="s">
        <v>1863</v>
      </c>
      <c r="D2901" s="36" t="s">
        <v>11446</v>
      </c>
      <c r="E2901" s="36" t="s">
        <v>11447</v>
      </c>
      <c r="F2901" s="36"/>
    </row>
    <row r="2902" ht="15.75" customHeight="1">
      <c r="A2902" s="36" t="s">
        <v>11448</v>
      </c>
      <c r="B2902" s="36" t="s">
        <v>11449</v>
      </c>
      <c r="C2902" s="36" t="s">
        <v>1863</v>
      </c>
      <c r="D2902" s="36"/>
      <c r="E2902" s="36" t="s">
        <v>11450</v>
      </c>
      <c r="F2902" s="36"/>
    </row>
    <row r="2903" ht="15.75" customHeight="1">
      <c r="A2903" s="36" t="s">
        <v>11451</v>
      </c>
      <c r="B2903" s="36" t="s">
        <v>11452</v>
      </c>
      <c r="C2903" s="36" t="s">
        <v>1863</v>
      </c>
      <c r="D2903" s="36" t="s">
        <v>11453</v>
      </c>
      <c r="E2903" s="36" t="s">
        <v>11454</v>
      </c>
      <c r="F2903" s="36"/>
    </row>
    <row r="2904" ht="15.75" customHeight="1">
      <c r="A2904" s="36" t="s">
        <v>11455</v>
      </c>
      <c r="B2904" s="36" t="s">
        <v>11456</v>
      </c>
      <c r="C2904" s="36" t="s">
        <v>1863</v>
      </c>
      <c r="D2904" s="36" t="s">
        <v>11457</v>
      </c>
      <c r="E2904" s="36" t="s">
        <v>11458</v>
      </c>
      <c r="F2904" s="36"/>
    </row>
    <row r="2905" ht="15.75" customHeight="1">
      <c r="A2905" s="36" t="s">
        <v>11459</v>
      </c>
      <c r="B2905" s="36" t="s">
        <v>11460</v>
      </c>
      <c r="C2905" s="36" t="s">
        <v>1863</v>
      </c>
      <c r="D2905" s="36"/>
      <c r="E2905" s="36" t="s">
        <v>11461</v>
      </c>
      <c r="F2905" s="36"/>
    </row>
    <row r="2906" ht="15.75" customHeight="1">
      <c r="A2906" s="36" t="s">
        <v>11462</v>
      </c>
      <c r="B2906" s="36" t="s">
        <v>11463</v>
      </c>
      <c r="C2906" s="36" t="s">
        <v>1863</v>
      </c>
      <c r="D2906" s="36" t="s">
        <v>11464</v>
      </c>
      <c r="E2906" s="36"/>
      <c r="F2906" s="36"/>
    </row>
    <row r="2907" ht="15.75" customHeight="1">
      <c r="A2907" s="36" t="s">
        <v>11465</v>
      </c>
      <c r="B2907" s="36" t="s">
        <v>11466</v>
      </c>
      <c r="C2907" s="36" t="s">
        <v>1863</v>
      </c>
      <c r="D2907" s="36"/>
      <c r="E2907" s="36" t="s">
        <v>11467</v>
      </c>
      <c r="F2907" s="36"/>
    </row>
    <row r="2908" ht="15.75" customHeight="1">
      <c r="A2908" s="36" t="s">
        <v>11468</v>
      </c>
      <c r="B2908" s="36" t="s">
        <v>11469</v>
      </c>
      <c r="C2908" s="36" t="s">
        <v>1863</v>
      </c>
      <c r="D2908" s="36" t="s">
        <v>11470</v>
      </c>
      <c r="E2908" s="36"/>
      <c r="F2908" s="36"/>
    </row>
    <row r="2909" ht="15.75" customHeight="1">
      <c r="A2909" s="36" t="s">
        <v>11471</v>
      </c>
      <c r="B2909" s="36" t="s">
        <v>11472</v>
      </c>
      <c r="C2909" s="36" t="s">
        <v>1863</v>
      </c>
      <c r="D2909" s="36"/>
      <c r="E2909" s="36" t="s">
        <v>11473</v>
      </c>
      <c r="F2909" s="36"/>
    </row>
    <row r="2910" ht="15.75" customHeight="1">
      <c r="A2910" s="36" t="s">
        <v>11474</v>
      </c>
      <c r="B2910" s="36" t="s">
        <v>11475</v>
      </c>
      <c r="C2910" s="36" t="s">
        <v>1863</v>
      </c>
      <c r="D2910" s="36"/>
      <c r="E2910" s="36" t="s">
        <v>11476</v>
      </c>
      <c r="F2910" s="36"/>
    </row>
    <row r="2911" ht="15.75" customHeight="1">
      <c r="A2911" s="36" t="s">
        <v>11477</v>
      </c>
      <c r="B2911" s="36" t="s">
        <v>11478</v>
      </c>
      <c r="C2911" s="36" t="s">
        <v>1863</v>
      </c>
      <c r="D2911" s="36" t="s">
        <v>11479</v>
      </c>
      <c r="E2911" s="36" t="s">
        <v>11480</v>
      </c>
      <c r="F2911" s="36"/>
    </row>
    <row r="2912" ht="15.75" customHeight="1">
      <c r="A2912" s="36" t="s">
        <v>11481</v>
      </c>
      <c r="B2912" s="36" t="s">
        <v>11482</v>
      </c>
      <c r="C2912" s="36" t="s">
        <v>1863</v>
      </c>
      <c r="D2912" s="36" t="s">
        <v>11483</v>
      </c>
      <c r="E2912" s="36" t="s">
        <v>11484</v>
      </c>
      <c r="F2912" s="36"/>
    </row>
    <row r="2913" ht="15.75" customHeight="1">
      <c r="A2913" s="36" t="s">
        <v>11485</v>
      </c>
      <c r="B2913" s="36" t="s">
        <v>11486</v>
      </c>
      <c r="C2913" s="36" t="s">
        <v>1863</v>
      </c>
      <c r="D2913" s="36" t="s">
        <v>11487</v>
      </c>
      <c r="E2913" s="36" t="s">
        <v>11488</v>
      </c>
      <c r="F2913" s="36"/>
    </row>
    <row r="2914" ht="15.75" customHeight="1">
      <c r="A2914" s="36" t="s">
        <v>11489</v>
      </c>
      <c r="B2914" s="36" t="s">
        <v>11490</v>
      </c>
      <c r="C2914" s="36" t="s">
        <v>1863</v>
      </c>
      <c r="D2914" s="36" t="s">
        <v>11491</v>
      </c>
      <c r="E2914" s="36"/>
      <c r="F2914" s="36"/>
    </row>
    <row r="2915" ht="15.75" customHeight="1">
      <c r="A2915" s="36" t="s">
        <v>11492</v>
      </c>
      <c r="B2915" s="36" t="s">
        <v>11493</v>
      </c>
      <c r="C2915" s="36" t="s">
        <v>1863</v>
      </c>
      <c r="D2915" s="36" t="s">
        <v>11494</v>
      </c>
      <c r="E2915" s="36" t="s">
        <v>11495</v>
      </c>
      <c r="F2915" s="36"/>
    </row>
    <row r="2916" ht="15.75" customHeight="1">
      <c r="A2916" s="36" t="s">
        <v>11496</v>
      </c>
      <c r="B2916" s="36" t="s">
        <v>11497</v>
      </c>
      <c r="C2916" s="36" t="s">
        <v>1863</v>
      </c>
      <c r="D2916" s="36" t="s">
        <v>11498</v>
      </c>
      <c r="E2916" s="36" t="s">
        <v>11499</v>
      </c>
      <c r="F2916" s="36"/>
    </row>
    <row r="2917" ht="15.75" customHeight="1">
      <c r="A2917" s="36" t="s">
        <v>11500</v>
      </c>
      <c r="B2917" s="36" t="s">
        <v>11501</v>
      </c>
      <c r="C2917" s="36" t="s">
        <v>1863</v>
      </c>
      <c r="D2917" s="36" t="s">
        <v>11502</v>
      </c>
      <c r="E2917" s="36" t="s">
        <v>11503</v>
      </c>
      <c r="F2917" s="36"/>
    </row>
    <row r="2918" ht="15.75" customHeight="1">
      <c r="A2918" s="36" t="s">
        <v>11504</v>
      </c>
      <c r="B2918" s="36" t="s">
        <v>4348</v>
      </c>
      <c r="C2918" s="36" t="s">
        <v>1863</v>
      </c>
      <c r="D2918" s="36"/>
      <c r="E2918" s="36" t="s">
        <v>11505</v>
      </c>
      <c r="F2918" s="36"/>
    </row>
    <row r="2919" ht="15.75" customHeight="1">
      <c r="A2919" s="36" t="s">
        <v>11506</v>
      </c>
      <c r="B2919" s="36" t="s">
        <v>11507</v>
      </c>
      <c r="C2919" s="36" t="s">
        <v>1863</v>
      </c>
      <c r="D2919" s="36"/>
      <c r="E2919" s="36" t="s">
        <v>11508</v>
      </c>
      <c r="F2919" s="36"/>
    </row>
    <row r="2920" ht="15.75" customHeight="1">
      <c r="A2920" s="36" t="s">
        <v>11509</v>
      </c>
      <c r="B2920" s="36" t="s">
        <v>11510</v>
      </c>
      <c r="C2920" s="36" t="s">
        <v>1863</v>
      </c>
      <c r="D2920" s="36"/>
      <c r="E2920" s="36" t="s">
        <v>11511</v>
      </c>
      <c r="F2920" s="36"/>
    </row>
    <row r="2921" ht="15.75" customHeight="1">
      <c r="A2921" s="36" t="s">
        <v>11512</v>
      </c>
      <c r="B2921" s="36" t="s">
        <v>11513</v>
      </c>
      <c r="C2921" s="36" t="s">
        <v>1863</v>
      </c>
      <c r="D2921" s="36"/>
      <c r="E2921" s="36" t="s">
        <v>11514</v>
      </c>
      <c r="F2921" s="36"/>
    </row>
    <row r="2922" ht="15.75" customHeight="1">
      <c r="A2922" s="36" t="s">
        <v>11515</v>
      </c>
      <c r="B2922" s="36" t="s">
        <v>11516</v>
      </c>
      <c r="C2922" s="36" t="s">
        <v>1863</v>
      </c>
      <c r="D2922" s="36" t="s">
        <v>11517</v>
      </c>
      <c r="E2922" s="36"/>
      <c r="F2922" s="36"/>
    </row>
    <row r="2923" ht="15.75" customHeight="1">
      <c r="A2923" s="36" t="s">
        <v>11518</v>
      </c>
      <c r="B2923" s="36" t="s">
        <v>11519</v>
      </c>
      <c r="C2923" s="36" t="s">
        <v>1863</v>
      </c>
      <c r="D2923" s="36" t="s">
        <v>11520</v>
      </c>
      <c r="E2923" s="36" t="s">
        <v>11521</v>
      </c>
      <c r="F2923" s="36"/>
    </row>
    <row r="2924" ht="15.75" customHeight="1">
      <c r="A2924" s="36" t="s">
        <v>11522</v>
      </c>
      <c r="B2924" s="36" t="s">
        <v>11523</v>
      </c>
      <c r="C2924" s="36" t="s">
        <v>1863</v>
      </c>
      <c r="D2924" s="36" t="s">
        <v>11524</v>
      </c>
      <c r="E2924" s="36" t="s">
        <v>11525</v>
      </c>
      <c r="F2924" s="36"/>
    </row>
    <row r="2925" ht="15.75" customHeight="1">
      <c r="A2925" s="36" t="s">
        <v>11526</v>
      </c>
      <c r="B2925" s="36" t="s">
        <v>11527</v>
      </c>
      <c r="C2925" s="36" t="s">
        <v>1863</v>
      </c>
      <c r="D2925" s="36"/>
      <c r="E2925" s="36" t="s">
        <v>11528</v>
      </c>
      <c r="F2925" s="36"/>
    </row>
    <row r="2926" ht="15.75" customHeight="1">
      <c r="A2926" s="36" t="s">
        <v>11529</v>
      </c>
      <c r="B2926" s="36" t="s">
        <v>11530</v>
      </c>
      <c r="C2926" s="36" t="s">
        <v>1863</v>
      </c>
      <c r="D2926" s="36" t="s">
        <v>11531</v>
      </c>
      <c r="E2926" s="36" t="s">
        <v>11532</v>
      </c>
      <c r="F2926" s="36"/>
    </row>
    <row r="2927" ht="15.75" customHeight="1">
      <c r="A2927" s="36" t="s">
        <v>11533</v>
      </c>
      <c r="B2927" s="36" t="s">
        <v>11534</v>
      </c>
      <c r="C2927" s="36" t="s">
        <v>1863</v>
      </c>
      <c r="D2927" s="36" t="s">
        <v>11535</v>
      </c>
      <c r="E2927" s="36" t="s">
        <v>11536</v>
      </c>
      <c r="F2927" s="36"/>
    </row>
    <row r="2928" ht="15.75" customHeight="1">
      <c r="A2928" s="36" t="s">
        <v>11537</v>
      </c>
      <c r="B2928" s="36" t="s">
        <v>11538</v>
      </c>
      <c r="C2928" s="36" t="s">
        <v>1863</v>
      </c>
      <c r="D2928" s="36" t="s">
        <v>11539</v>
      </c>
      <c r="E2928" s="36" t="s">
        <v>11540</v>
      </c>
      <c r="F2928" s="36"/>
    </row>
    <row r="2929" ht="15.75" customHeight="1">
      <c r="A2929" s="36" t="s">
        <v>11541</v>
      </c>
      <c r="B2929" s="36" t="s">
        <v>11542</v>
      </c>
      <c r="C2929" s="36" t="s">
        <v>1863</v>
      </c>
      <c r="D2929" s="36" t="s">
        <v>11543</v>
      </c>
      <c r="E2929" s="36" t="s">
        <v>11544</v>
      </c>
      <c r="F2929" s="36"/>
    </row>
    <row r="2930" ht="15.75" customHeight="1">
      <c r="A2930" s="36" t="s">
        <v>11545</v>
      </c>
      <c r="B2930" s="36" t="s">
        <v>11546</v>
      </c>
      <c r="C2930" s="36" t="s">
        <v>1863</v>
      </c>
      <c r="D2930" s="36" t="s">
        <v>11547</v>
      </c>
      <c r="E2930" s="36" t="s">
        <v>11548</v>
      </c>
      <c r="F2930" s="36"/>
    </row>
    <row r="2931" ht="15.75" customHeight="1">
      <c r="A2931" s="36" t="s">
        <v>11549</v>
      </c>
      <c r="B2931" s="36" t="s">
        <v>11550</v>
      </c>
      <c r="C2931" s="36" t="s">
        <v>1863</v>
      </c>
      <c r="D2931" s="36" t="s">
        <v>11551</v>
      </c>
      <c r="E2931" s="36" t="s">
        <v>11552</v>
      </c>
      <c r="F2931" s="36"/>
    </row>
    <row r="2932" ht="15.75" customHeight="1">
      <c r="A2932" s="36" t="s">
        <v>11553</v>
      </c>
      <c r="B2932" s="36" t="s">
        <v>11554</v>
      </c>
      <c r="C2932" s="36" t="s">
        <v>1863</v>
      </c>
      <c r="D2932" s="36" t="s">
        <v>11555</v>
      </c>
      <c r="E2932" s="36" t="s">
        <v>11556</v>
      </c>
      <c r="F2932" s="36"/>
    </row>
    <row r="2933" ht="15.75" customHeight="1">
      <c r="A2933" s="36" t="s">
        <v>11557</v>
      </c>
      <c r="B2933" s="36" t="s">
        <v>11558</v>
      </c>
      <c r="C2933" s="36" t="s">
        <v>1863</v>
      </c>
      <c r="D2933" s="36" t="s">
        <v>11559</v>
      </c>
      <c r="E2933" s="36" t="s">
        <v>11560</v>
      </c>
      <c r="F2933" s="36"/>
    </row>
    <row r="2934" ht="15.75" customHeight="1">
      <c r="A2934" s="36" t="s">
        <v>11561</v>
      </c>
      <c r="B2934" s="36" t="s">
        <v>11562</v>
      </c>
      <c r="C2934" s="36" t="s">
        <v>1863</v>
      </c>
      <c r="D2934" s="36" t="s">
        <v>11563</v>
      </c>
      <c r="E2934" s="36" t="s">
        <v>11564</v>
      </c>
      <c r="F2934" s="36"/>
    </row>
    <row r="2935" ht="15.75" customHeight="1">
      <c r="A2935" s="36" t="s">
        <v>11565</v>
      </c>
      <c r="B2935" s="36" t="s">
        <v>11566</v>
      </c>
      <c r="C2935" s="36" t="s">
        <v>1863</v>
      </c>
      <c r="D2935" s="36" t="s">
        <v>11567</v>
      </c>
      <c r="E2935" s="36" t="s">
        <v>11568</v>
      </c>
      <c r="F2935" s="36"/>
    </row>
    <row r="2936" ht="15.75" customHeight="1">
      <c r="A2936" s="36" t="s">
        <v>11569</v>
      </c>
      <c r="B2936" s="36" t="s">
        <v>11570</v>
      </c>
      <c r="C2936" s="36" t="s">
        <v>1863</v>
      </c>
      <c r="D2936" s="36"/>
      <c r="E2936" s="36" t="s">
        <v>11571</v>
      </c>
      <c r="F2936" s="36"/>
    </row>
    <row r="2937" ht="15.75" customHeight="1">
      <c r="A2937" s="36" t="s">
        <v>11572</v>
      </c>
      <c r="B2937" s="36" t="s">
        <v>11573</v>
      </c>
      <c r="C2937" s="36" t="s">
        <v>1863</v>
      </c>
      <c r="D2937" s="36" t="s">
        <v>11574</v>
      </c>
      <c r="E2937" s="36" t="s">
        <v>11575</v>
      </c>
      <c r="F2937" s="36"/>
    </row>
    <row r="2938" ht="15.75" customHeight="1">
      <c r="A2938" s="36" t="s">
        <v>11576</v>
      </c>
      <c r="B2938" s="36" t="s">
        <v>11577</v>
      </c>
      <c r="C2938" s="36" t="s">
        <v>1863</v>
      </c>
      <c r="D2938" s="36" t="s">
        <v>11578</v>
      </c>
      <c r="E2938" s="36" t="s">
        <v>11579</v>
      </c>
      <c r="F2938" s="36"/>
    </row>
    <row r="2939" ht="15.75" customHeight="1">
      <c r="A2939" s="36" t="s">
        <v>11580</v>
      </c>
      <c r="B2939" s="36" t="s">
        <v>11581</v>
      </c>
      <c r="C2939" s="36" t="s">
        <v>1863</v>
      </c>
      <c r="D2939" s="36" t="s">
        <v>11582</v>
      </c>
      <c r="E2939" s="36" t="s">
        <v>11583</v>
      </c>
      <c r="F2939" s="36"/>
    </row>
    <row r="2940" ht="15.75" customHeight="1">
      <c r="A2940" s="36" t="s">
        <v>11584</v>
      </c>
      <c r="B2940" s="36" t="s">
        <v>11585</v>
      </c>
      <c r="C2940" s="36" t="s">
        <v>1863</v>
      </c>
      <c r="D2940" s="36" t="s">
        <v>11586</v>
      </c>
      <c r="E2940" s="36"/>
      <c r="F2940" s="36"/>
    </row>
    <row r="2941" ht="15.75" customHeight="1">
      <c r="A2941" s="36" t="s">
        <v>11587</v>
      </c>
      <c r="B2941" s="36" t="s">
        <v>11588</v>
      </c>
      <c r="C2941" s="36" t="s">
        <v>1863</v>
      </c>
      <c r="D2941" s="36" t="s">
        <v>11589</v>
      </c>
      <c r="E2941" s="36"/>
      <c r="F2941" s="36"/>
    </row>
    <row r="2942" ht="15.75" customHeight="1">
      <c r="A2942" s="36" t="s">
        <v>11590</v>
      </c>
      <c r="B2942" s="36" t="s">
        <v>11591</v>
      </c>
      <c r="C2942" s="36" t="s">
        <v>1863</v>
      </c>
      <c r="D2942" s="36" t="s">
        <v>11592</v>
      </c>
      <c r="E2942" s="36"/>
      <c r="F2942" s="36"/>
    </row>
    <row r="2943" ht="15.75" customHeight="1">
      <c r="A2943" s="36" t="s">
        <v>11593</v>
      </c>
      <c r="B2943" s="36" t="s">
        <v>11594</v>
      </c>
      <c r="C2943" s="36" t="s">
        <v>1863</v>
      </c>
      <c r="D2943" s="36" t="s">
        <v>11595</v>
      </c>
      <c r="E2943" s="36"/>
      <c r="F2943" s="36"/>
    </row>
    <row r="2944" ht="15.75" customHeight="1">
      <c r="A2944" s="36" t="s">
        <v>11596</v>
      </c>
      <c r="B2944" s="36" t="s">
        <v>11597</v>
      </c>
      <c r="C2944" s="36" t="s">
        <v>1863</v>
      </c>
      <c r="D2944" s="36" t="s">
        <v>11598</v>
      </c>
      <c r="E2944" s="36" t="s">
        <v>11599</v>
      </c>
      <c r="F2944" s="36"/>
    </row>
    <row r="2945" ht="15.75" customHeight="1">
      <c r="A2945" s="36" t="s">
        <v>11600</v>
      </c>
      <c r="B2945" s="36" t="s">
        <v>11601</v>
      </c>
      <c r="C2945" s="36" t="s">
        <v>1863</v>
      </c>
      <c r="D2945" s="36"/>
      <c r="E2945" s="36" t="s">
        <v>11602</v>
      </c>
      <c r="F2945" s="36"/>
    </row>
    <row r="2946" ht="15.75" customHeight="1">
      <c r="A2946" s="36" t="s">
        <v>11603</v>
      </c>
      <c r="B2946" s="36" t="s">
        <v>11604</v>
      </c>
      <c r="C2946" s="36" t="s">
        <v>1863</v>
      </c>
      <c r="D2946" s="36" t="s">
        <v>11605</v>
      </c>
      <c r="E2946" s="36"/>
      <c r="F2946" s="36"/>
    </row>
    <row r="2947" ht="15.75" customHeight="1">
      <c r="A2947" s="36" t="s">
        <v>11606</v>
      </c>
      <c r="B2947" s="36" t="s">
        <v>11607</v>
      </c>
      <c r="C2947" s="36" t="s">
        <v>1863</v>
      </c>
      <c r="D2947" s="36" t="s">
        <v>11608</v>
      </c>
      <c r="E2947" s="36"/>
      <c r="F2947" s="36"/>
    </row>
    <row r="2948" ht="15.75" customHeight="1">
      <c r="A2948" s="36" t="s">
        <v>11609</v>
      </c>
      <c r="B2948" s="36" t="s">
        <v>11610</v>
      </c>
      <c r="C2948" s="36" t="s">
        <v>1863</v>
      </c>
      <c r="D2948" s="36" t="s">
        <v>11611</v>
      </c>
      <c r="E2948" s="36"/>
      <c r="F2948" s="36"/>
    </row>
    <row r="2949" ht="15.75" customHeight="1">
      <c r="A2949" s="36" t="s">
        <v>11612</v>
      </c>
      <c r="B2949" s="36" t="s">
        <v>11613</v>
      </c>
      <c r="C2949" s="36" t="s">
        <v>1863</v>
      </c>
      <c r="D2949" s="36" t="s">
        <v>11614</v>
      </c>
      <c r="E2949" s="36"/>
      <c r="F2949" s="36"/>
    </row>
    <row r="2950" ht="15.75" customHeight="1">
      <c r="A2950" s="36" t="s">
        <v>11615</v>
      </c>
      <c r="B2950" s="36" t="s">
        <v>11616</v>
      </c>
      <c r="C2950" s="36" t="s">
        <v>1863</v>
      </c>
      <c r="D2950" s="36"/>
      <c r="E2950" s="36" t="s">
        <v>11617</v>
      </c>
      <c r="F2950" s="36"/>
    </row>
    <row r="2951" ht="15.75" customHeight="1">
      <c r="A2951" s="36" t="s">
        <v>11618</v>
      </c>
      <c r="B2951" s="36" t="s">
        <v>11619</v>
      </c>
      <c r="C2951" s="36" t="s">
        <v>1863</v>
      </c>
      <c r="D2951" s="36"/>
      <c r="E2951" s="36" t="s">
        <v>11620</v>
      </c>
      <c r="F2951" s="36"/>
    </row>
    <row r="2952" ht="15.75" customHeight="1">
      <c r="A2952" s="36" t="s">
        <v>11621</v>
      </c>
      <c r="B2952" s="36" t="s">
        <v>11622</v>
      </c>
      <c r="C2952" s="36" t="s">
        <v>1863</v>
      </c>
      <c r="D2952" s="36" t="s">
        <v>11623</v>
      </c>
      <c r="E2952" s="36" t="s">
        <v>11624</v>
      </c>
      <c r="F2952" s="36"/>
    </row>
    <row r="2953" ht="15.75" customHeight="1">
      <c r="A2953" s="36" t="s">
        <v>11625</v>
      </c>
      <c r="B2953" s="36" t="s">
        <v>11626</v>
      </c>
      <c r="C2953" s="36" t="s">
        <v>1863</v>
      </c>
      <c r="D2953" s="36" t="s">
        <v>11627</v>
      </c>
      <c r="E2953" s="36" t="s">
        <v>11628</v>
      </c>
      <c r="F2953" s="36"/>
    </row>
    <row r="2954" ht="15.75" customHeight="1">
      <c r="A2954" s="36" t="s">
        <v>11629</v>
      </c>
      <c r="B2954" s="36" t="s">
        <v>11630</v>
      </c>
      <c r="C2954" s="36" t="s">
        <v>1863</v>
      </c>
      <c r="D2954" s="36" t="s">
        <v>11631</v>
      </c>
      <c r="E2954" s="36" t="s">
        <v>11632</v>
      </c>
      <c r="F2954" s="36"/>
    </row>
    <row r="2955" ht="15.75" customHeight="1">
      <c r="A2955" s="36" t="s">
        <v>11633</v>
      </c>
      <c r="B2955" s="36" t="s">
        <v>11634</v>
      </c>
      <c r="C2955" s="36" t="s">
        <v>1863</v>
      </c>
      <c r="D2955" s="36" t="s">
        <v>11635</v>
      </c>
      <c r="E2955" s="36" t="s">
        <v>11636</v>
      </c>
      <c r="F2955" s="36"/>
    </row>
    <row r="2956" ht="15.75" customHeight="1">
      <c r="A2956" s="36" t="s">
        <v>11637</v>
      </c>
      <c r="B2956" s="36" t="s">
        <v>11638</v>
      </c>
      <c r="C2956" s="36" t="s">
        <v>1863</v>
      </c>
      <c r="D2956" s="36" t="s">
        <v>11639</v>
      </c>
      <c r="E2956" s="36"/>
      <c r="F2956" s="36"/>
    </row>
    <row r="2957" ht="15.75" customHeight="1">
      <c r="A2957" s="36" t="s">
        <v>11640</v>
      </c>
      <c r="B2957" s="36" t="s">
        <v>11641</v>
      </c>
      <c r="C2957" s="36" t="s">
        <v>1863</v>
      </c>
      <c r="D2957" s="36" t="s">
        <v>11642</v>
      </c>
      <c r="E2957" s="36" t="s">
        <v>11643</v>
      </c>
      <c r="F2957" s="36"/>
    </row>
    <row r="2958" ht="15.75" customHeight="1">
      <c r="A2958" s="36" t="s">
        <v>11644</v>
      </c>
      <c r="B2958" s="36" t="s">
        <v>11645</v>
      </c>
      <c r="C2958" s="36" t="s">
        <v>1863</v>
      </c>
      <c r="D2958" s="36" t="s">
        <v>11646</v>
      </c>
      <c r="E2958" s="36" t="s">
        <v>11647</v>
      </c>
      <c r="F2958" s="36"/>
    </row>
    <row r="2959" ht="15.75" customHeight="1">
      <c r="A2959" s="36" t="s">
        <v>11648</v>
      </c>
      <c r="B2959" s="36" t="s">
        <v>11649</v>
      </c>
      <c r="C2959" s="36" t="s">
        <v>1863</v>
      </c>
      <c r="D2959" s="36"/>
      <c r="E2959" s="36" t="s">
        <v>11650</v>
      </c>
      <c r="F2959" s="36"/>
    </row>
    <row r="2960" ht="15.75" customHeight="1">
      <c r="A2960" s="36" t="s">
        <v>11651</v>
      </c>
      <c r="B2960" s="36" t="s">
        <v>11652</v>
      </c>
      <c r="C2960" s="36" t="s">
        <v>1863</v>
      </c>
      <c r="D2960" s="36" t="s">
        <v>11653</v>
      </c>
      <c r="E2960" s="36" t="s">
        <v>11654</v>
      </c>
      <c r="F2960" s="36"/>
    </row>
    <row r="2961" ht="15.75" customHeight="1">
      <c r="A2961" s="36" t="s">
        <v>11655</v>
      </c>
      <c r="B2961" s="36" t="s">
        <v>11656</v>
      </c>
      <c r="C2961" s="36" t="s">
        <v>1863</v>
      </c>
      <c r="D2961" s="36" t="s">
        <v>11657</v>
      </c>
      <c r="E2961" s="36" t="s">
        <v>11658</v>
      </c>
      <c r="F2961" s="36"/>
    </row>
    <row r="2962" ht="15.75" customHeight="1">
      <c r="A2962" s="36" t="s">
        <v>11659</v>
      </c>
      <c r="B2962" s="36" t="s">
        <v>11660</v>
      </c>
      <c r="C2962" s="36" t="s">
        <v>1863</v>
      </c>
      <c r="D2962" s="36"/>
      <c r="E2962" s="36" t="s">
        <v>11661</v>
      </c>
      <c r="F2962" s="36"/>
    </row>
    <row r="2963" ht="15.75" customHeight="1">
      <c r="A2963" s="36" t="s">
        <v>11662</v>
      </c>
      <c r="B2963" s="36" t="s">
        <v>11663</v>
      </c>
      <c r="C2963" s="36" t="s">
        <v>1863</v>
      </c>
      <c r="D2963" s="36" t="s">
        <v>11664</v>
      </c>
      <c r="E2963" s="36"/>
      <c r="F2963" s="36"/>
    </row>
    <row r="2964" ht="15.75" customHeight="1">
      <c r="A2964" s="36" t="s">
        <v>11665</v>
      </c>
      <c r="B2964" s="36" t="s">
        <v>11666</v>
      </c>
      <c r="C2964" s="36" t="s">
        <v>1863</v>
      </c>
      <c r="D2964" s="36" t="s">
        <v>11667</v>
      </c>
      <c r="E2964" s="36" t="s">
        <v>11668</v>
      </c>
      <c r="F2964" s="36"/>
    </row>
    <row r="2965" ht="15.75" customHeight="1">
      <c r="A2965" s="36" t="s">
        <v>11669</v>
      </c>
      <c r="B2965" s="36" t="s">
        <v>11670</v>
      </c>
      <c r="C2965" s="36" t="s">
        <v>1863</v>
      </c>
      <c r="D2965" s="36"/>
      <c r="E2965" s="36" t="s">
        <v>11671</v>
      </c>
      <c r="F2965" s="36"/>
    </row>
    <row r="2966" ht="15.75" customHeight="1">
      <c r="A2966" s="36" t="s">
        <v>11672</v>
      </c>
      <c r="B2966" s="36" t="s">
        <v>11673</v>
      </c>
      <c r="C2966" s="36" t="s">
        <v>1863</v>
      </c>
      <c r="D2966" s="36" t="s">
        <v>11674</v>
      </c>
      <c r="E2966" s="36" t="s">
        <v>11675</v>
      </c>
      <c r="F2966" s="36"/>
    </row>
    <row r="2967" ht="15.75" customHeight="1">
      <c r="A2967" s="36" t="s">
        <v>11676</v>
      </c>
      <c r="B2967" s="36" t="s">
        <v>11677</v>
      </c>
      <c r="C2967" s="36" t="s">
        <v>1863</v>
      </c>
      <c r="D2967" s="36" t="s">
        <v>11678</v>
      </c>
      <c r="E2967" s="36" t="s">
        <v>11679</v>
      </c>
      <c r="F2967" s="36"/>
    </row>
    <row r="2968" ht="15.75" customHeight="1">
      <c r="A2968" s="36" t="s">
        <v>11680</v>
      </c>
      <c r="B2968" s="36" t="s">
        <v>11681</v>
      </c>
      <c r="C2968" s="36" t="s">
        <v>1863</v>
      </c>
      <c r="D2968" s="36"/>
      <c r="E2968" s="36"/>
      <c r="F2968" s="36"/>
    </row>
    <row r="2969" ht="15.75" customHeight="1">
      <c r="A2969" s="36" t="s">
        <v>11682</v>
      </c>
      <c r="B2969" s="36" t="s">
        <v>11683</v>
      </c>
      <c r="C2969" s="36" t="s">
        <v>1863</v>
      </c>
      <c r="D2969" s="36" t="s">
        <v>11684</v>
      </c>
      <c r="E2969" s="36" t="s">
        <v>11685</v>
      </c>
      <c r="F2969" s="36"/>
    </row>
    <row r="2970" ht="15.75" customHeight="1">
      <c r="A2970" s="36" t="s">
        <v>11686</v>
      </c>
      <c r="B2970" s="36" t="s">
        <v>11687</v>
      </c>
      <c r="C2970" s="36" t="s">
        <v>1863</v>
      </c>
      <c r="D2970" s="36" t="s">
        <v>11688</v>
      </c>
      <c r="E2970" s="36"/>
      <c r="F2970" s="36"/>
    </row>
    <row r="2971" ht="15.75" customHeight="1">
      <c r="A2971" s="36" t="s">
        <v>11689</v>
      </c>
      <c r="B2971" s="36" t="s">
        <v>11690</v>
      </c>
      <c r="C2971" s="36" t="s">
        <v>1863</v>
      </c>
      <c r="D2971" s="36" t="s">
        <v>11691</v>
      </c>
      <c r="E2971" s="36" t="s">
        <v>11692</v>
      </c>
      <c r="F2971" s="36"/>
    </row>
    <row r="2972" ht="15.75" customHeight="1">
      <c r="A2972" s="36" t="s">
        <v>11693</v>
      </c>
      <c r="B2972" s="36" t="s">
        <v>11694</v>
      </c>
      <c r="C2972" s="36" t="s">
        <v>1863</v>
      </c>
      <c r="D2972" s="36" t="s">
        <v>11695</v>
      </c>
      <c r="E2972" s="36" t="s">
        <v>11696</v>
      </c>
      <c r="F2972" s="36"/>
    </row>
    <row r="2973" ht="15.75" customHeight="1">
      <c r="A2973" s="36" t="s">
        <v>11697</v>
      </c>
      <c r="B2973" s="36" t="s">
        <v>11698</v>
      </c>
      <c r="C2973" s="36" t="s">
        <v>1863</v>
      </c>
      <c r="D2973" s="36" t="s">
        <v>11699</v>
      </c>
      <c r="E2973" s="36" t="s">
        <v>11700</v>
      </c>
      <c r="F2973" s="36"/>
    </row>
    <row r="2974" ht="15.75" customHeight="1">
      <c r="A2974" s="36" t="s">
        <v>11701</v>
      </c>
      <c r="B2974" s="36" t="s">
        <v>11702</v>
      </c>
      <c r="C2974" s="36" t="s">
        <v>1863</v>
      </c>
      <c r="D2974" s="36" t="s">
        <v>11703</v>
      </c>
      <c r="E2974" s="36" t="s">
        <v>11704</v>
      </c>
      <c r="F2974" s="36"/>
    </row>
    <row r="2975" ht="15.75" customHeight="1">
      <c r="A2975" s="36" t="s">
        <v>11705</v>
      </c>
      <c r="B2975" s="36" t="s">
        <v>11706</v>
      </c>
      <c r="C2975" s="36" t="s">
        <v>1863</v>
      </c>
      <c r="D2975" s="36"/>
      <c r="E2975" s="36" t="s">
        <v>11707</v>
      </c>
      <c r="F2975" s="36"/>
    </row>
    <row r="2976" ht="15.75" customHeight="1">
      <c r="A2976" s="36" t="s">
        <v>11708</v>
      </c>
      <c r="B2976" s="36" t="s">
        <v>11709</v>
      </c>
      <c r="C2976" s="36" t="s">
        <v>1863</v>
      </c>
      <c r="D2976" s="36"/>
      <c r="E2976" s="36" t="s">
        <v>11710</v>
      </c>
      <c r="F2976" s="36"/>
    </row>
    <row r="2977" ht="15.75" customHeight="1">
      <c r="A2977" s="36" t="s">
        <v>11711</v>
      </c>
      <c r="B2977" s="36" t="s">
        <v>11712</v>
      </c>
      <c r="C2977" s="36" t="s">
        <v>1863</v>
      </c>
      <c r="D2977" s="36" t="s">
        <v>11713</v>
      </c>
      <c r="E2977" s="36"/>
      <c r="F2977" s="36"/>
    </row>
    <row r="2978" ht="15.75" customHeight="1">
      <c r="A2978" s="36" t="s">
        <v>11714</v>
      </c>
      <c r="B2978" s="36" t="s">
        <v>11715</v>
      </c>
      <c r="C2978" s="36" t="s">
        <v>1863</v>
      </c>
      <c r="D2978" s="36" t="s">
        <v>11716</v>
      </c>
      <c r="E2978" s="36"/>
      <c r="F2978" s="36"/>
    </row>
    <row r="2979" ht="15.75" customHeight="1">
      <c r="A2979" s="36" t="s">
        <v>11717</v>
      </c>
      <c r="B2979" s="36" t="s">
        <v>11718</v>
      </c>
      <c r="C2979" s="36" t="s">
        <v>1863</v>
      </c>
      <c r="D2979" s="36" t="s">
        <v>11719</v>
      </c>
      <c r="E2979" s="36" t="s">
        <v>11720</v>
      </c>
      <c r="F2979" s="36"/>
    </row>
    <row r="2980" ht="15.75" customHeight="1">
      <c r="A2980" s="36" t="s">
        <v>11721</v>
      </c>
      <c r="B2980" s="36" t="s">
        <v>11722</v>
      </c>
      <c r="C2980" s="36" t="s">
        <v>1863</v>
      </c>
      <c r="D2980" s="36" t="s">
        <v>11723</v>
      </c>
      <c r="E2980" s="36"/>
      <c r="F2980" s="36"/>
    </row>
    <row r="2981" ht="15.75" customHeight="1">
      <c r="A2981" s="36" t="s">
        <v>11724</v>
      </c>
      <c r="B2981" s="36" t="s">
        <v>11725</v>
      </c>
      <c r="C2981" s="36" t="s">
        <v>1863</v>
      </c>
      <c r="D2981" s="36" t="s">
        <v>11726</v>
      </c>
      <c r="E2981" s="36"/>
      <c r="F2981" s="36"/>
    </row>
    <row r="2982" ht="15.75" customHeight="1">
      <c r="A2982" s="36" t="s">
        <v>11727</v>
      </c>
      <c r="B2982" s="36" t="s">
        <v>11728</v>
      </c>
      <c r="C2982" s="36" t="s">
        <v>1863</v>
      </c>
      <c r="D2982" s="36" t="s">
        <v>11729</v>
      </c>
      <c r="E2982" s="36"/>
      <c r="F2982" s="36"/>
    </row>
    <row r="2983" ht="15.75" customHeight="1">
      <c r="A2983" s="36" t="s">
        <v>11730</v>
      </c>
      <c r="B2983" s="36" t="s">
        <v>11731</v>
      </c>
      <c r="C2983" s="36" t="s">
        <v>1863</v>
      </c>
      <c r="D2983" s="36" t="s">
        <v>11732</v>
      </c>
      <c r="E2983" s="36"/>
      <c r="F2983" s="36"/>
    </row>
    <row r="2984" ht="15.75" customHeight="1">
      <c r="A2984" s="36" t="s">
        <v>11733</v>
      </c>
      <c r="B2984" s="36" t="s">
        <v>11734</v>
      </c>
      <c r="C2984" s="36" t="s">
        <v>1863</v>
      </c>
      <c r="D2984" s="36" t="s">
        <v>11735</v>
      </c>
      <c r="E2984" s="36"/>
      <c r="F2984" s="36"/>
    </row>
    <row r="2985" ht="15.75" customHeight="1">
      <c r="A2985" s="36" t="s">
        <v>11736</v>
      </c>
      <c r="B2985" s="36" t="s">
        <v>11737</v>
      </c>
      <c r="C2985" s="36" t="s">
        <v>1863</v>
      </c>
      <c r="D2985" s="36" t="s">
        <v>11738</v>
      </c>
      <c r="E2985" s="36"/>
      <c r="F2985" s="36"/>
    </row>
    <row r="2986" ht="15.75" customHeight="1">
      <c r="A2986" s="36" t="s">
        <v>11739</v>
      </c>
      <c r="B2986" s="36" t="s">
        <v>11740</v>
      </c>
      <c r="C2986" s="36" t="s">
        <v>1863</v>
      </c>
      <c r="D2986" s="36" t="s">
        <v>11741</v>
      </c>
      <c r="E2986" s="36"/>
      <c r="F2986" s="36"/>
    </row>
    <row r="2987" ht="15.75" customHeight="1">
      <c r="A2987" s="36" t="s">
        <v>11742</v>
      </c>
      <c r="B2987" s="36" t="s">
        <v>11743</v>
      </c>
      <c r="C2987" s="36" t="s">
        <v>1863</v>
      </c>
      <c r="D2987" s="36" t="s">
        <v>11744</v>
      </c>
      <c r="E2987" s="36"/>
      <c r="F2987" s="36"/>
    </row>
    <row r="2988" ht="15.75" customHeight="1">
      <c r="A2988" s="36" t="s">
        <v>11745</v>
      </c>
      <c r="B2988" s="36" t="s">
        <v>11746</v>
      </c>
      <c r="C2988" s="36" t="s">
        <v>1863</v>
      </c>
      <c r="D2988" s="36" t="s">
        <v>11747</v>
      </c>
      <c r="E2988" s="36" t="s">
        <v>11748</v>
      </c>
      <c r="F2988" s="36"/>
    </row>
    <row r="2989" ht="15.75" customHeight="1">
      <c r="A2989" s="36" t="s">
        <v>11749</v>
      </c>
      <c r="B2989" s="36" t="s">
        <v>11750</v>
      </c>
      <c r="C2989" s="36" t="s">
        <v>1863</v>
      </c>
      <c r="D2989" s="36" t="s">
        <v>11751</v>
      </c>
      <c r="E2989" s="36"/>
      <c r="F2989" s="36"/>
    </row>
    <row r="2990" ht="15.75" customHeight="1">
      <c r="A2990" s="36" t="s">
        <v>11752</v>
      </c>
      <c r="B2990" s="36" t="s">
        <v>11753</v>
      </c>
      <c r="C2990" s="36" t="s">
        <v>1863</v>
      </c>
      <c r="D2990" s="36" t="s">
        <v>11754</v>
      </c>
      <c r="E2990" s="36" t="s">
        <v>11755</v>
      </c>
      <c r="F2990" s="36"/>
    </row>
    <row r="2991" ht="15.75" customHeight="1">
      <c r="A2991" s="36" t="s">
        <v>11756</v>
      </c>
      <c r="B2991" s="36" t="s">
        <v>11757</v>
      </c>
      <c r="C2991" s="36" t="s">
        <v>1863</v>
      </c>
      <c r="D2991" s="36"/>
      <c r="E2991" s="36" t="s">
        <v>11758</v>
      </c>
      <c r="F2991" s="36"/>
    </row>
    <row r="2992" ht="15.75" customHeight="1">
      <c r="A2992" s="36" t="s">
        <v>11759</v>
      </c>
      <c r="B2992" s="36" t="s">
        <v>11760</v>
      </c>
      <c r="C2992" s="36" t="s">
        <v>1863</v>
      </c>
      <c r="D2992" s="36"/>
      <c r="E2992" s="36" t="s">
        <v>11761</v>
      </c>
      <c r="F2992" s="36"/>
    </row>
    <row r="2993" ht="15.75" customHeight="1">
      <c r="A2993" s="36" t="s">
        <v>11762</v>
      </c>
      <c r="B2993" s="36" t="s">
        <v>11763</v>
      </c>
      <c r="C2993" s="36" t="s">
        <v>1863</v>
      </c>
      <c r="D2993" s="36"/>
      <c r="E2993" s="36" t="s">
        <v>11764</v>
      </c>
      <c r="F2993" s="36"/>
    </row>
    <row r="2994" ht="15.75" customHeight="1">
      <c r="A2994" s="36" t="s">
        <v>11765</v>
      </c>
      <c r="B2994" s="36" t="s">
        <v>11766</v>
      </c>
      <c r="C2994" s="36" t="s">
        <v>1863</v>
      </c>
      <c r="D2994" s="36" t="s">
        <v>11767</v>
      </c>
      <c r="E2994" s="36"/>
      <c r="F2994" s="36"/>
    </row>
    <row r="2995" ht="15.75" customHeight="1">
      <c r="A2995" s="36" t="s">
        <v>11768</v>
      </c>
      <c r="B2995" s="36" t="s">
        <v>11769</v>
      </c>
      <c r="C2995" s="36" t="s">
        <v>1863</v>
      </c>
      <c r="D2995" s="36"/>
      <c r="E2995" s="36" t="s">
        <v>11770</v>
      </c>
      <c r="F2995" s="36"/>
    </row>
    <row r="2996" ht="15.75" customHeight="1">
      <c r="A2996" s="36" t="s">
        <v>11771</v>
      </c>
      <c r="B2996" s="36" t="s">
        <v>11772</v>
      </c>
      <c r="C2996" s="36" t="s">
        <v>1863</v>
      </c>
      <c r="D2996" s="36"/>
      <c r="E2996" s="36" t="s">
        <v>11773</v>
      </c>
      <c r="F2996" s="36"/>
    </row>
    <row r="2997" ht="15.75" customHeight="1">
      <c r="A2997" s="36" t="s">
        <v>11774</v>
      </c>
      <c r="B2997" s="36" t="s">
        <v>11775</v>
      </c>
      <c r="C2997" s="36" t="s">
        <v>1863</v>
      </c>
      <c r="D2997" s="36" t="s">
        <v>11776</v>
      </c>
      <c r="E2997" s="36"/>
      <c r="F2997" s="36"/>
    </row>
    <row r="2998" ht="15.75" customHeight="1">
      <c r="A2998" s="36" t="s">
        <v>11777</v>
      </c>
      <c r="B2998" s="36" t="s">
        <v>11778</v>
      </c>
      <c r="C2998" s="36" t="s">
        <v>1863</v>
      </c>
      <c r="D2998" s="36" t="s">
        <v>11779</v>
      </c>
      <c r="E2998" s="36"/>
      <c r="F2998" s="36"/>
    </row>
    <row r="2999" ht="15.75" customHeight="1">
      <c r="A2999" s="36" t="s">
        <v>11780</v>
      </c>
      <c r="B2999" s="36" t="s">
        <v>11781</v>
      </c>
      <c r="C2999" s="36" t="s">
        <v>1863</v>
      </c>
      <c r="D2999" s="36" t="s">
        <v>11782</v>
      </c>
      <c r="E2999" s="36"/>
      <c r="F2999" s="36"/>
    </row>
    <row r="3000" ht="15.75" customHeight="1">
      <c r="A3000" s="36" t="s">
        <v>11783</v>
      </c>
      <c r="B3000" s="36" t="s">
        <v>11784</v>
      </c>
      <c r="C3000" s="36" t="s">
        <v>1863</v>
      </c>
      <c r="D3000" s="36" t="s">
        <v>11785</v>
      </c>
      <c r="E3000" s="36" t="s">
        <v>11786</v>
      </c>
      <c r="F3000" s="36"/>
    </row>
    <row r="3001" ht="15.75" customHeight="1">
      <c r="A3001" s="36" t="s">
        <v>11787</v>
      </c>
      <c r="B3001" s="36" t="s">
        <v>11788</v>
      </c>
      <c r="C3001" s="36" t="s">
        <v>1863</v>
      </c>
      <c r="D3001" s="36" t="s">
        <v>11789</v>
      </c>
      <c r="E3001" s="36" t="s">
        <v>11790</v>
      </c>
      <c r="F3001" s="36"/>
    </row>
    <row r="3002" ht="15.75" customHeight="1">
      <c r="A3002" s="36" t="s">
        <v>11791</v>
      </c>
      <c r="B3002" s="36" t="s">
        <v>11792</v>
      </c>
      <c r="C3002" s="36" t="s">
        <v>1863</v>
      </c>
      <c r="D3002" s="36" t="s">
        <v>11793</v>
      </c>
      <c r="E3002" s="36" t="s">
        <v>11794</v>
      </c>
      <c r="F3002" s="36"/>
    </row>
    <row r="3003" ht="15.75" customHeight="1">
      <c r="A3003" s="36" t="s">
        <v>11795</v>
      </c>
      <c r="B3003" s="36" t="s">
        <v>11796</v>
      </c>
      <c r="C3003" s="36" t="s">
        <v>1863</v>
      </c>
      <c r="D3003" s="36"/>
      <c r="E3003" s="36"/>
      <c r="F3003" s="36"/>
    </row>
    <row r="3004" ht="15.75" customHeight="1">
      <c r="A3004" s="36" t="s">
        <v>11797</v>
      </c>
      <c r="B3004" s="36" t="s">
        <v>11798</v>
      </c>
      <c r="C3004" s="36" t="s">
        <v>1863</v>
      </c>
      <c r="D3004" s="36"/>
      <c r="E3004" s="36"/>
      <c r="F3004" s="36"/>
    </row>
    <row r="3005" ht="15.75" customHeight="1">
      <c r="A3005" s="36" t="s">
        <v>11799</v>
      </c>
      <c r="B3005" s="36" t="s">
        <v>11800</v>
      </c>
      <c r="C3005" s="36" t="s">
        <v>1863</v>
      </c>
      <c r="D3005" s="36"/>
      <c r="E3005" s="36"/>
      <c r="F3005" s="36"/>
    </row>
    <row r="3006" ht="15.75" customHeight="1">
      <c r="A3006" s="36" t="s">
        <v>11801</v>
      </c>
      <c r="B3006" s="36" t="s">
        <v>11802</v>
      </c>
      <c r="C3006" s="36" t="s">
        <v>1863</v>
      </c>
      <c r="D3006" s="36"/>
      <c r="E3006" s="36"/>
      <c r="F3006" s="36"/>
    </row>
    <row r="3007" ht="15.75" customHeight="1">
      <c r="A3007" s="36" t="s">
        <v>11803</v>
      </c>
      <c r="B3007" s="36" t="s">
        <v>11804</v>
      </c>
      <c r="C3007" s="36" t="s">
        <v>1863</v>
      </c>
      <c r="D3007" s="36"/>
      <c r="E3007" s="36"/>
      <c r="F3007" s="36"/>
    </row>
    <row r="3008" ht="15.75" customHeight="1">
      <c r="A3008" s="36" t="s">
        <v>11805</v>
      </c>
      <c r="B3008" s="36" t="s">
        <v>11806</v>
      </c>
      <c r="C3008" s="36" t="s">
        <v>1863</v>
      </c>
      <c r="D3008" s="36"/>
      <c r="E3008" s="36" t="s">
        <v>11807</v>
      </c>
      <c r="F3008" s="36"/>
    </row>
    <row r="3009" ht="15.75" customHeight="1">
      <c r="A3009" s="36" t="s">
        <v>11808</v>
      </c>
      <c r="B3009" s="36" t="s">
        <v>11809</v>
      </c>
      <c r="C3009" s="36" t="s">
        <v>1863</v>
      </c>
      <c r="D3009" s="36" t="s">
        <v>11810</v>
      </c>
      <c r="E3009" s="36" t="s">
        <v>11811</v>
      </c>
      <c r="F3009" s="36"/>
    </row>
    <row r="3010" ht="15.75" customHeight="1">
      <c r="A3010" s="36" t="s">
        <v>11812</v>
      </c>
      <c r="B3010" s="36" t="s">
        <v>11813</v>
      </c>
      <c r="C3010" s="36" t="s">
        <v>1863</v>
      </c>
      <c r="D3010" s="36" t="s">
        <v>11814</v>
      </c>
      <c r="E3010" s="36" t="s">
        <v>11815</v>
      </c>
      <c r="F3010" s="36"/>
    </row>
    <row r="3011" ht="15.75" customHeight="1">
      <c r="A3011" s="36" t="s">
        <v>11816</v>
      </c>
      <c r="B3011" s="36" t="s">
        <v>11817</v>
      </c>
      <c r="C3011" s="36" t="s">
        <v>1863</v>
      </c>
      <c r="D3011" s="36" t="s">
        <v>11818</v>
      </c>
      <c r="E3011" s="36" t="s">
        <v>11819</v>
      </c>
      <c r="F3011" s="36"/>
    </row>
    <row r="3012" ht="15.75" customHeight="1">
      <c r="A3012" s="36" t="s">
        <v>11820</v>
      </c>
      <c r="B3012" s="36" t="s">
        <v>11821</v>
      </c>
      <c r="C3012" s="36" t="s">
        <v>1863</v>
      </c>
      <c r="D3012" s="36" t="s">
        <v>11822</v>
      </c>
      <c r="E3012" s="36"/>
      <c r="F3012" s="36"/>
    </row>
    <row r="3013" ht="15.75" customHeight="1">
      <c r="A3013" s="36" t="s">
        <v>11823</v>
      </c>
      <c r="B3013" s="36" t="s">
        <v>11824</v>
      </c>
      <c r="C3013" s="36" t="s">
        <v>1863</v>
      </c>
      <c r="D3013" s="36" t="s">
        <v>11825</v>
      </c>
      <c r="E3013" s="36"/>
      <c r="F3013" s="36"/>
    </row>
    <row r="3014" ht="15.75" customHeight="1">
      <c r="A3014" s="36" t="s">
        <v>11826</v>
      </c>
      <c r="B3014" s="36" t="s">
        <v>11827</v>
      </c>
      <c r="C3014" s="36" t="s">
        <v>1863</v>
      </c>
      <c r="D3014" s="36" t="s">
        <v>11828</v>
      </c>
      <c r="E3014" s="36"/>
      <c r="F3014" s="36"/>
    </row>
    <row r="3015" ht="15.75" customHeight="1">
      <c r="A3015" s="36" t="s">
        <v>11829</v>
      </c>
      <c r="B3015" s="36" t="s">
        <v>11830</v>
      </c>
      <c r="C3015" s="36" t="s">
        <v>1863</v>
      </c>
      <c r="D3015" s="36" t="s">
        <v>11831</v>
      </c>
      <c r="E3015" s="36"/>
      <c r="F3015" s="36"/>
    </row>
    <row r="3016" ht="15.75" customHeight="1">
      <c r="A3016" s="36" t="s">
        <v>11832</v>
      </c>
      <c r="B3016" s="36" t="s">
        <v>11833</v>
      </c>
      <c r="C3016" s="36" t="s">
        <v>1863</v>
      </c>
      <c r="D3016" s="36" t="s">
        <v>11834</v>
      </c>
      <c r="E3016" s="36" t="s">
        <v>11835</v>
      </c>
      <c r="F3016" s="36"/>
    </row>
    <row r="3017" ht="15.75" customHeight="1">
      <c r="A3017" s="36" t="s">
        <v>11836</v>
      </c>
      <c r="B3017" s="36" t="s">
        <v>11837</v>
      </c>
      <c r="C3017" s="36" t="s">
        <v>1863</v>
      </c>
      <c r="D3017" s="36" t="s">
        <v>11838</v>
      </c>
      <c r="E3017" s="36" t="s">
        <v>11839</v>
      </c>
      <c r="F3017" s="36"/>
    </row>
    <row r="3018" ht="15.75" customHeight="1">
      <c r="A3018" s="36" t="s">
        <v>11840</v>
      </c>
      <c r="B3018" s="36" t="s">
        <v>11841</v>
      </c>
      <c r="C3018" s="36" t="s">
        <v>1863</v>
      </c>
      <c r="D3018" s="36"/>
      <c r="E3018" s="36" t="s">
        <v>11842</v>
      </c>
      <c r="F3018" s="36"/>
    </row>
    <row r="3019" ht="15.75" customHeight="1">
      <c r="A3019" s="36" t="s">
        <v>11843</v>
      </c>
      <c r="B3019" s="36" t="s">
        <v>11844</v>
      </c>
      <c r="C3019" s="36" t="s">
        <v>1863</v>
      </c>
      <c r="D3019" s="36" t="s">
        <v>11845</v>
      </c>
      <c r="E3019" s="36" t="s">
        <v>11846</v>
      </c>
      <c r="F3019" s="36"/>
    </row>
    <row r="3020" ht="15.75" customHeight="1">
      <c r="A3020" s="36" t="s">
        <v>11847</v>
      </c>
      <c r="B3020" s="36" t="s">
        <v>11848</v>
      </c>
      <c r="C3020" s="36" t="s">
        <v>1863</v>
      </c>
      <c r="D3020" s="36" t="s">
        <v>11849</v>
      </c>
      <c r="E3020" s="36" t="s">
        <v>11850</v>
      </c>
      <c r="F3020" s="36"/>
    </row>
    <row r="3021" ht="15.75" customHeight="1">
      <c r="A3021" s="36" t="s">
        <v>11851</v>
      </c>
      <c r="B3021" s="36" t="s">
        <v>11852</v>
      </c>
      <c r="C3021" s="36" t="s">
        <v>1863</v>
      </c>
      <c r="D3021" s="36"/>
      <c r="E3021" s="36" t="s">
        <v>11853</v>
      </c>
      <c r="F3021" s="36"/>
    </row>
    <row r="3022" ht="15.75" customHeight="1">
      <c r="A3022" s="36" t="s">
        <v>11854</v>
      </c>
      <c r="B3022" s="36" t="s">
        <v>11855</v>
      </c>
      <c r="C3022" s="36" t="s">
        <v>1863</v>
      </c>
      <c r="D3022" s="36"/>
      <c r="E3022" s="36" t="s">
        <v>11856</v>
      </c>
      <c r="F3022" s="36"/>
    </row>
    <row r="3023" ht="15.75" customHeight="1">
      <c r="A3023" s="36" t="s">
        <v>11857</v>
      </c>
      <c r="B3023" s="36" t="s">
        <v>11858</v>
      </c>
      <c r="C3023" s="36" t="s">
        <v>1863</v>
      </c>
      <c r="D3023" s="36" t="s">
        <v>11859</v>
      </c>
      <c r="E3023" s="36" t="s">
        <v>11860</v>
      </c>
      <c r="F3023" s="36"/>
    </row>
    <row r="3024" ht="15.75" customHeight="1">
      <c r="A3024" s="36" t="s">
        <v>11861</v>
      </c>
      <c r="B3024" s="36" t="s">
        <v>11862</v>
      </c>
      <c r="C3024" s="36" t="s">
        <v>1863</v>
      </c>
      <c r="D3024" s="36" t="s">
        <v>11863</v>
      </c>
      <c r="E3024" s="36" t="s">
        <v>11864</v>
      </c>
      <c r="F3024" s="36"/>
    </row>
    <row r="3025" ht="15.75" customHeight="1">
      <c r="A3025" s="36" t="s">
        <v>11865</v>
      </c>
      <c r="B3025" s="36" t="s">
        <v>11866</v>
      </c>
      <c r="C3025" s="36" t="s">
        <v>1863</v>
      </c>
      <c r="D3025" s="36" t="s">
        <v>11867</v>
      </c>
      <c r="E3025" s="36" t="s">
        <v>11868</v>
      </c>
      <c r="F3025" s="36"/>
    </row>
    <row r="3026" ht="15.75" customHeight="1">
      <c r="A3026" s="36" t="s">
        <v>11869</v>
      </c>
      <c r="B3026" s="36" t="s">
        <v>11870</v>
      </c>
      <c r="C3026" s="36" t="s">
        <v>1863</v>
      </c>
      <c r="D3026" s="36"/>
      <c r="E3026" s="36" t="s">
        <v>11871</v>
      </c>
      <c r="F3026" s="36"/>
    </row>
    <row r="3027" ht="15.75" customHeight="1">
      <c r="A3027" s="36" t="s">
        <v>11872</v>
      </c>
      <c r="B3027" s="36" t="s">
        <v>11873</v>
      </c>
      <c r="C3027" s="36" t="s">
        <v>1863</v>
      </c>
      <c r="D3027" s="36" t="s">
        <v>11874</v>
      </c>
      <c r="E3027" s="36" t="s">
        <v>11875</v>
      </c>
      <c r="F3027" s="36"/>
    </row>
    <row r="3028" ht="15.75" customHeight="1">
      <c r="A3028" s="36" t="s">
        <v>11876</v>
      </c>
      <c r="B3028" s="36" t="s">
        <v>11877</v>
      </c>
      <c r="C3028" s="36" t="s">
        <v>1863</v>
      </c>
      <c r="D3028" s="36" t="s">
        <v>11878</v>
      </c>
      <c r="E3028" s="36" t="s">
        <v>11879</v>
      </c>
      <c r="F3028" s="36"/>
    </row>
    <row r="3029" ht="15.75" customHeight="1">
      <c r="A3029" s="36" t="s">
        <v>11880</v>
      </c>
      <c r="B3029" s="36" t="s">
        <v>11881</v>
      </c>
      <c r="C3029" s="36" t="s">
        <v>1863</v>
      </c>
      <c r="D3029" s="36" t="s">
        <v>11882</v>
      </c>
      <c r="E3029" s="36" t="s">
        <v>11883</v>
      </c>
      <c r="F3029" s="36"/>
    </row>
    <row r="3030" ht="15.75" customHeight="1">
      <c r="A3030" s="36" t="s">
        <v>11884</v>
      </c>
      <c r="B3030" s="36" t="s">
        <v>11885</v>
      </c>
      <c r="C3030" s="36" t="s">
        <v>1863</v>
      </c>
      <c r="D3030" s="36" t="s">
        <v>11886</v>
      </c>
      <c r="E3030" s="36"/>
      <c r="F3030" s="36"/>
    </row>
    <row r="3031" ht="15.75" customHeight="1">
      <c r="A3031" s="36" t="s">
        <v>11887</v>
      </c>
      <c r="B3031" s="36" t="s">
        <v>11888</v>
      </c>
      <c r="C3031" s="36" t="s">
        <v>1863</v>
      </c>
      <c r="D3031" s="36" t="s">
        <v>11889</v>
      </c>
      <c r="E3031" s="36"/>
      <c r="F3031" s="36"/>
    </row>
    <row r="3032" ht="15.75" customHeight="1">
      <c r="A3032" s="36" t="s">
        <v>11890</v>
      </c>
      <c r="B3032" s="36" t="s">
        <v>11891</v>
      </c>
      <c r="C3032" s="36" t="s">
        <v>1863</v>
      </c>
      <c r="D3032" s="36" t="s">
        <v>11892</v>
      </c>
      <c r="E3032" s="36"/>
      <c r="F3032" s="36"/>
    </row>
    <row r="3033" ht="15.75" customHeight="1">
      <c r="A3033" s="36" t="s">
        <v>11893</v>
      </c>
      <c r="B3033" s="36" t="s">
        <v>11894</v>
      </c>
      <c r="C3033" s="36" t="s">
        <v>1863</v>
      </c>
      <c r="D3033" s="36" t="s">
        <v>11895</v>
      </c>
      <c r="E3033" s="36"/>
      <c r="F3033" s="36"/>
    </row>
    <row r="3034" ht="15.75" customHeight="1">
      <c r="A3034" s="36" t="s">
        <v>11896</v>
      </c>
      <c r="B3034" s="36" t="s">
        <v>11897</v>
      </c>
      <c r="C3034" s="36" t="s">
        <v>1863</v>
      </c>
      <c r="D3034" s="36" t="s">
        <v>11898</v>
      </c>
      <c r="E3034" s="36"/>
      <c r="F3034" s="36"/>
    </row>
    <row r="3035" ht="15.75" customHeight="1">
      <c r="A3035" s="36" t="s">
        <v>11899</v>
      </c>
      <c r="B3035" s="36" t="s">
        <v>11900</v>
      </c>
      <c r="C3035" s="36" t="s">
        <v>1863</v>
      </c>
      <c r="D3035" s="36" t="s">
        <v>11901</v>
      </c>
      <c r="E3035" s="36" t="s">
        <v>11902</v>
      </c>
      <c r="F3035" s="36"/>
    </row>
    <row r="3036" ht="15.75" customHeight="1">
      <c r="A3036" s="36" t="s">
        <v>11903</v>
      </c>
      <c r="B3036" s="36" t="s">
        <v>11904</v>
      </c>
      <c r="C3036" s="36" t="s">
        <v>1863</v>
      </c>
      <c r="D3036" s="36"/>
      <c r="E3036" s="36" t="s">
        <v>11905</v>
      </c>
      <c r="F3036" s="36"/>
    </row>
    <row r="3037" ht="15.75" customHeight="1">
      <c r="A3037" s="36" t="s">
        <v>11906</v>
      </c>
      <c r="B3037" s="36" t="s">
        <v>11907</v>
      </c>
      <c r="C3037" s="36" t="s">
        <v>1863</v>
      </c>
      <c r="D3037" s="36" t="s">
        <v>11908</v>
      </c>
      <c r="E3037" s="36" t="s">
        <v>11909</v>
      </c>
      <c r="F3037" s="36"/>
    </row>
    <row r="3038" ht="15.75" customHeight="1">
      <c r="A3038" s="36" t="s">
        <v>11910</v>
      </c>
      <c r="B3038" s="36" t="s">
        <v>11911</v>
      </c>
      <c r="C3038" s="36" t="s">
        <v>1863</v>
      </c>
      <c r="D3038" s="36" t="s">
        <v>11912</v>
      </c>
      <c r="E3038" s="36" t="s">
        <v>11913</v>
      </c>
      <c r="F3038" s="36"/>
    </row>
    <row r="3039" ht="15.75" customHeight="1">
      <c r="A3039" s="36" t="s">
        <v>11914</v>
      </c>
      <c r="B3039" s="36" t="s">
        <v>11915</v>
      </c>
      <c r="C3039" s="36" t="s">
        <v>1863</v>
      </c>
      <c r="D3039" s="36"/>
      <c r="E3039" s="36" t="s">
        <v>11916</v>
      </c>
      <c r="F3039" s="36"/>
    </row>
    <row r="3040" ht="15.75" customHeight="1">
      <c r="A3040" s="36" t="s">
        <v>11917</v>
      </c>
      <c r="B3040" s="36" t="s">
        <v>11918</v>
      </c>
      <c r="C3040" s="36" t="s">
        <v>1863</v>
      </c>
      <c r="D3040" s="36" t="s">
        <v>11919</v>
      </c>
      <c r="E3040" s="36"/>
      <c r="F3040" s="36"/>
    </row>
    <row r="3041" ht="15.75" customHeight="1">
      <c r="A3041" s="36" t="s">
        <v>11920</v>
      </c>
      <c r="B3041" s="36" t="s">
        <v>11921</v>
      </c>
      <c r="C3041" s="36" t="s">
        <v>1863</v>
      </c>
      <c r="D3041" s="36" t="s">
        <v>11922</v>
      </c>
      <c r="E3041" s="36"/>
      <c r="F3041" s="36"/>
    </row>
    <row r="3042" ht="15.75" customHeight="1">
      <c r="A3042" s="36" t="s">
        <v>11923</v>
      </c>
      <c r="B3042" s="36" t="s">
        <v>11924</v>
      </c>
      <c r="C3042" s="36" t="s">
        <v>1863</v>
      </c>
      <c r="D3042" s="36" t="s">
        <v>11925</v>
      </c>
      <c r="E3042" s="36"/>
      <c r="F3042" s="36"/>
    </row>
    <row r="3043" ht="15.75" customHeight="1">
      <c r="A3043" s="36" t="s">
        <v>11926</v>
      </c>
      <c r="B3043" s="36" t="s">
        <v>11927</v>
      </c>
      <c r="C3043" s="36" t="s">
        <v>1863</v>
      </c>
      <c r="D3043" s="36"/>
      <c r="E3043" s="36" t="s">
        <v>11928</v>
      </c>
      <c r="F3043" s="36"/>
    </row>
    <row r="3044" ht="15.75" customHeight="1">
      <c r="A3044" s="36" t="s">
        <v>11929</v>
      </c>
      <c r="B3044" s="36" t="s">
        <v>11930</v>
      </c>
      <c r="C3044" s="36" t="s">
        <v>1863</v>
      </c>
      <c r="D3044" s="36" t="s">
        <v>11931</v>
      </c>
      <c r="E3044" s="36" t="s">
        <v>11932</v>
      </c>
      <c r="F3044" s="36"/>
    </row>
    <row r="3045" ht="15.75" customHeight="1">
      <c r="A3045" s="36" t="s">
        <v>11933</v>
      </c>
      <c r="B3045" s="36" t="s">
        <v>11934</v>
      </c>
      <c r="C3045" s="36" t="s">
        <v>1863</v>
      </c>
      <c r="D3045" s="36" t="s">
        <v>11935</v>
      </c>
      <c r="E3045" s="36"/>
      <c r="F3045" s="36"/>
    </row>
    <row r="3046" ht="15.75" customHeight="1">
      <c r="A3046" s="36" t="s">
        <v>11936</v>
      </c>
      <c r="B3046" s="36" t="s">
        <v>11937</v>
      </c>
      <c r="C3046" s="36" t="s">
        <v>1863</v>
      </c>
      <c r="D3046" s="36"/>
      <c r="E3046" s="36" t="s">
        <v>11938</v>
      </c>
      <c r="F3046" s="36"/>
    </row>
    <row r="3047" ht="15.75" customHeight="1">
      <c r="A3047" s="36" t="s">
        <v>11939</v>
      </c>
      <c r="B3047" s="36" t="s">
        <v>11940</v>
      </c>
      <c r="C3047" s="36" t="s">
        <v>1863</v>
      </c>
      <c r="D3047" s="36"/>
      <c r="E3047" s="36" t="s">
        <v>11941</v>
      </c>
      <c r="F3047" s="36"/>
    </row>
    <row r="3048" ht="15.75" customHeight="1">
      <c r="A3048" s="36" t="s">
        <v>11942</v>
      </c>
      <c r="B3048" s="36" t="s">
        <v>11943</v>
      </c>
      <c r="C3048" s="36" t="s">
        <v>1863</v>
      </c>
      <c r="D3048" s="36"/>
      <c r="E3048" s="36" t="s">
        <v>11944</v>
      </c>
      <c r="F3048" s="36"/>
    </row>
    <row r="3049" ht="15.75" customHeight="1">
      <c r="A3049" s="36" t="s">
        <v>11945</v>
      </c>
      <c r="B3049" s="36" t="s">
        <v>11946</v>
      </c>
      <c r="C3049" s="36" t="s">
        <v>1863</v>
      </c>
      <c r="D3049" s="36" t="s">
        <v>11947</v>
      </c>
      <c r="E3049" s="36" t="s">
        <v>11948</v>
      </c>
      <c r="F3049" s="36"/>
    </row>
    <row r="3050" ht="15.75" customHeight="1">
      <c r="A3050" s="36" t="s">
        <v>11949</v>
      </c>
      <c r="B3050" s="36" t="s">
        <v>11950</v>
      </c>
      <c r="C3050" s="36" t="s">
        <v>1863</v>
      </c>
      <c r="D3050" s="36" t="s">
        <v>11951</v>
      </c>
      <c r="E3050" s="36" t="s">
        <v>11952</v>
      </c>
      <c r="F3050" s="36"/>
    </row>
    <row r="3051" ht="15.75" customHeight="1">
      <c r="A3051" s="36" t="s">
        <v>11953</v>
      </c>
      <c r="B3051" s="36" t="s">
        <v>11954</v>
      </c>
      <c r="C3051" s="36" t="s">
        <v>1863</v>
      </c>
      <c r="D3051" s="36"/>
      <c r="E3051" s="36" t="s">
        <v>11955</v>
      </c>
      <c r="F3051" s="36"/>
    </row>
    <row r="3052" ht="15.75" customHeight="1">
      <c r="A3052" s="36" t="s">
        <v>11956</v>
      </c>
      <c r="B3052" s="36" t="s">
        <v>11957</v>
      </c>
      <c r="C3052" s="36" t="s">
        <v>1863</v>
      </c>
      <c r="D3052" s="36" t="s">
        <v>11958</v>
      </c>
      <c r="E3052" s="36" t="s">
        <v>11959</v>
      </c>
      <c r="F3052" s="36"/>
    </row>
    <row r="3053" ht="15.75" customHeight="1">
      <c r="A3053" s="36" t="s">
        <v>11960</v>
      </c>
      <c r="B3053" s="36" t="s">
        <v>11961</v>
      </c>
      <c r="C3053" s="36" t="s">
        <v>1863</v>
      </c>
      <c r="D3053" s="36" t="s">
        <v>11962</v>
      </c>
      <c r="E3053" s="36" t="s">
        <v>11962</v>
      </c>
      <c r="F3053" s="36"/>
    </row>
    <row r="3054" ht="15.75" customHeight="1">
      <c r="A3054" s="36" t="s">
        <v>11963</v>
      </c>
      <c r="B3054" s="36" t="s">
        <v>11964</v>
      </c>
      <c r="C3054" s="36" t="s">
        <v>1863</v>
      </c>
      <c r="D3054" s="36" t="s">
        <v>11965</v>
      </c>
      <c r="E3054" s="36"/>
      <c r="F3054" s="36"/>
    </row>
    <row r="3055" ht="15.75" customHeight="1">
      <c r="A3055" s="36" t="s">
        <v>11966</v>
      </c>
      <c r="B3055" s="36" t="s">
        <v>11967</v>
      </c>
      <c r="C3055" s="36" t="s">
        <v>1863</v>
      </c>
      <c r="D3055" s="36" t="s">
        <v>11968</v>
      </c>
      <c r="E3055" s="36" t="s">
        <v>11969</v>
      </c>
      <c r="F3055" s="36"/>
    </row>
    <row r="3056" ht="15.75" customHeight="1">
      <c r="A3056" s="36" t="s">
        <v>11970</v>
      </c>
      <c r="B3056" s="36" t="s">
        <v>11971</v>
      </c>
      <c r="C3056" s="36" t="s">
        <v>1863</v>
      </c>
      <c r="D3056" s="36"/>
      <c r="E3056" s="36" t="s">
        <v>11972</v>
      </c>
      <c r="F3056" s="36"/>
    </row>
    <row r="3057" ht="15.75" customHeight="1">
      <c r="A3057" s="36" t="s">
        <v>11973</v>
      </c>
      <c r="B3057" s="36" t="s">
        <v>11974</v>
      </c>
      <c r="C3057" s="36" t="s">
        <v>1863</v>
      </c>
      <c r="D3057" s="36" t="s">
        <v>11975</v>
      </c>
      <c r="E3057" s="36"/>
      <c r="F3057" s="36"/>
    </row>
    <row r="3058" ht="15.75" customHeight="1">
      <c r="A3058" s="36" t="s">
        <v>11976</v>
      </c>
      <c r="B3058" s="36" t="s">
        <v>11977</v>
      </c>
      <c r="C3058" s="36" t="s">
        <v>1863</v>
      </c>
      <c r="D3058" s="36" t="s">
        <v>11978</v>
      </c>
      <c r="E3058" s="36"/>
      <c r="F3058" s="36"/>
    </row>
    <row r="3059" ht="15.75" customHeight="1">
      <c r="A3059" s="36" t="s">
        <v>11979</v>
      </c>
      <c r="B3059" s="36" t="s">
        <v>11980</v>
      </c>
      <c r="C3059" s="36" t="s">
        <v>1863</v>
      </c>
      <c r="D3059" s="36" t="s">
        <v>11981</v>
      </c>
      <c r="E3059" s="36"/>
      <c r="F3059" s="36"/>
    </row>
    <row r="3060" ht="15.75" customHeight="1">
      <c r="A3060" s="36" t="s">
        <v>11982</v>
      </c>
      <c r="B3060" s="36" t="s">
        <v>11983</v>
      </c>
      <c r="C3060" s="36" t="s">
        <v>1863</v>
      </c>
      <c r="D3060" s="36" t="s">
        <v>11984</v>
      </c>
      <c r="E3060" s="36"/>
      <c r="F3060" s="36"/>
    </row>
    <row r="3061" ht="15.75" customHeight="1">
      <c r="A3061" s="36" t="s">
        <v>11985</v>
      </c>
      <c r="B3061" s="36" t="s">
        <v>11986</v>
      </c>
      <c r="C3061" s="36" t="s">
        <v>1863</v>
      </c>
      <c r="D3061" s="36" t="s">
        <v>11987</v>
      </c>
      <c r="E3061" s="36" t="s">
        <v>11988</v>
      </c>
      <c r="F3061" s="36"/>
    </row>
    <row r="3062" ht="15.75" customHeight="1">
      <c r="A3062" s="36" t="s">
        <v>11989</v>
      </c>
      <c r="B3062" s="36" t="s">
        <v>11990</v>
      </c>
      <c r="C3062" s="36" t="s">
        <v>1863</v>
      </c>
      <c r="D3062" s="36"/>
      <c r="E3062" s="36" t="s">
        <v>11991</v>
      </c>
      <c r="F3062" s="36"/>
    </row>
    <row r="3063" ht="15.75" customHeight="1">
      <c r="A3063" s="36" t="s">
        <v>11992</v>
      </c>
      <c r="B3063" s="36" t="s">
        <v>11993</v>
      </c>
      <c r="C3063" s="36" t="s">
        <v>1863</v>
      </c>
      <c r="D3063" s="36"/>
      <c r="E3063" s="36" t="s">
        <v>11994</v>
      </c>
      <c r="F3063" s="36"/>
    </row>
    <row r="3064" ht="15.75" customHeight="1">
      <c r="A3064" s="36" t="s">
        <v>11995</v>
      </c>
      <c r="B3064" s="36" t="s">
        <v>11996</v>
      </c>
      <c r="C3064" s="36" t="s">
        <v>1863</v>
      </c>
      <c r="D3064" s="36" t="s">
        <v>11997</v>
      </c>
      <c r="E3064" s="36" t="s">
        <v>11998</v>
      </c>
      <c r="F3064" s="36"/>
    </row>
    <row r="3065" ht="15.75" customHeight="1">
      <c r="A3065" s="36" t="s">
        <v>11999</v>
      </c>
      <c r="B3065" s="36" t="s">
        <v>12000</v>
      </c>
      <c r="C3065" s="36" t="s">
        <v>1863</v>
      </c>
      <c r="D3065" s="36" t="s">
        <v>12001</v>
      </c>
      <c r="E3065" s="36" t="s">
        <v>12002</v>
      </c>
      <c r="F3065" s="36"/>
    </row>
    <row r="3066" ht="15.75" customHeight="1">
      <c r="A3066" s="36" t="s">
        <v>12003</v>
      </c>
      <c r="B3066" s="36" t="s">
        <v>12004</v>
      </c>
      <c r="C3066" s="36" t="s">
        <v>1863</v>
      </c>
      <c r="D3066" s="36"/>
      <c r="E3066" s="36" t="s">
        <v>12005</v>
      </c>
      <c r="F3066" s="36"/>
    </row>
    <row r="3067" ht="15.75" customHeight="1">
      <c r="A3067" s="36" t="s">
        <v>12006</v>
      </c>
      <c r="B3067" s="36" t="s">
        <v>12007</v>
      </c>
      <c r="C3067" s="36" t="s">
        <v>1863</v>
      </c>
      <c r="D3067" s="36"/>
      <c r="E3067" s="36" t="s">
        <v>12008</v>
      </c>
      <c r="F3067" s="36"/>
    </row>
    <row r="3068" ht="15.75" customHeight="1">
      <c r="A3068" s="36" t="s">
        <v>12009</v>
      </c>
      <c r="B3068" s="36" t="s">
        <v>12010</v>
      </c>
      <c r="C3068" s="36" t="s">
        <v>1863</v>
      </c>
      <c r="D3068" s="36" t="s">
        <v>12011</v>
      </c>
      <c r="E3068" s="36"/>
      <c r="F3068" s="36"/>
    </row>
    <row r="3069" ht="15.75" customHeight="1">
      <c r="A3069" s="36" t="s">
        <v>12012</v>
      </c>
      <c r="B3069" s="36" t="s">
        <v>12013</v>
      </c>
      <c r="C3069" s="36" t="s">
        <v>1863</v>
      </c>
      <c r="D3069" s="36" t="s">
        <v>12014</v>
      </c>
      <c r="E3069" s="36" t="s">
        <v>12015</v>
      </c>
      <c r="F3069" s="36"/>
    </row>
    <row r="3070" ht="15.75" customHeight="1">
      <c r="A3070" s="36" t="s">
        <v>12016</v>
      </c>
      <c r="B3070" s="36" t="s">
        <v>12017</v>
      </c>
      <c r="C3070" s="36" t="s">
        <v>1863</v>
      </c>
      <c r="D3070" s="36" t="s">
        <v>12018</v>
      </c>
      <c r="E3070" s="36" t="s">
        <v>12019</v>
      </c>
      <c r="F3070" s="36"/>
    </row>
    <row r="3071" ht="15.75" customHeight="1">
      <c r="A3071" s="36" t="s">
        <v>12020</v>
      </c>
      <c r="B3071" s="36" t="s">
        <v>12021</v>
      </c>
      <c r="C3071" s="36" t="s">
        <v>1863</v>
      </c>
      <c r="D3071" s="36" t="s">
        <v>12022</v>
      </c>
      <c r="E3071" s="36" t="s">
        <v>12023</v>
      </c>
      <c r="F3071" s="36"/>
    </row>
    <row r="3072" ht="15.75" customHeight="1">
      <c r="A3072" s="36" t="s">
        <v>12024</v>
      </c>
      <c r="B3072" s="36" t="s">
        <v>12025</v>
      </c>
      <c r="C3072" s="36" t="s">
        <v>1863</v>
      </c>
      <c r="D3072" s="36" t="s">
        <v>12026</v>
      </c>
      <c r="E3072" s="36"/>
      <c r="F3072" s="36"/>
    </row>
    <row r="3073" ht="15.75" customHeight="1">
      <c r="A3073" s="36" t="s">
        <v>12027</v>
      </c>
      <c r="B3073" s="36" t="s">
        <v>12028</v>
      </c>
      <c r="C3073" s="36" t="s">
        <v>1863</v>
      </c>
      <c r="D3073" s="36" t="s">
        <v>12029</v>
      </c>
      <c r="E3073" s="36"/>
      <c r="F3073" s="36"/>
    </row>
    <row r="3074" ht="15.75" customHeight="1">
      <c r="A3074" s="36" t="s">
        <v>12030</v>
      </c>
      <c r="B3074" s="36" t="s">
        <v>12031</v>
      </c>
      <c r="C3074" s="36" t="s">
        <v>1863</v>
      </c>
      <c r="D3074" s="36" t="s">
        <v>12032</v>
      </c>
      <c r="E3074" s="36"/>
      <c r="F3074" s="36"/>
    </row>
    <row r="3075" ht="15.75" customHeight="1">
      <c r="A3075" s="36" t="s">
        <v>12033</v>
      </c>
      <c r="B3075" s="36" t="s">
        <v>12034</v>
      </c>
      <c r="C3075" s="36" t="s">
        <v>1863</v>
      </c>
      <c r="D3075" s="36"/>
      <c r="E3075" s="36" t="s">
        <v>12035</v>
      </c>
      <c r="F3075" s="36"/>
    </row>
    <row r="3076" ht="15.75" customHeight="1">
      <c r="A3076" s="36" t="s">
        <v>12036</v>
      </c>
      <c r="B3076" s="36" t="s">
        <v>12037</v>
      </c>
      <c r="C3076" s="36" t="s">
        <v>1863</v>
      </c>
      <c r="D3076" s="36" t="s">
        <v>12038</v>
      </c>
      <c r="E3076" s="36" t="s">
        <v>12039</v>
      </c>
      <c r="F3076" s="36"/>
    </row>
    <row r="3077" ht="15.75" customHeight="1">
      <c r="A3077" s="36" t="s">
        <v>12040</v>
      </c>
      <c r="B3077" s="36" t="s">
        <v>12041</v>
      </c>
      <c r="C3077" s="36" t="s">
        <v>1863</v>
      </c>
      <c r="D3077" s="36" t="s">
        <v>12042</v>
      </c>
      <c r="E3077" s="36"/>
      <c r="F3077" s="36"/>
    </row>
    <row r="3078" ht="15.75" customHeight="1">
      <c r="A3078" s="36" t="s">
        <v>12043</v>
      </c>
      <c r="B3078" s="36" t="s">
        <v>12044</v>
      </c>
      <c r="C3078" s="36" t="s">
        <v>1863</v>
      </c>
      <c r="D3078" s="36"/>
      <c r="E3078" s="36" t="s">
        <v>12045</v>
      </c>
      <c r="F3078" s="36"/>
    </row>
    <row r="3079" ht="15.75" customHeight="1">
      <c r="A3079" s="36" t="s">
        <v>12046</v>
      </c>
      <c r="B3079" s="36" t="s">
        <v>12047</v>
      </c>
      <c r="C3079" s="36" t="s">
        <v>1863</v>
      </c>
      <c r="D3079" s="36"/>
      <c r="E3079" s="36" t="s">
        <v>12048</v>
      </c>
      <c r="F3079" s="36"/>
    </row>
    <row r="3080" ht="15.75" customHeight="1">
      <c r="A3080" s="36" t="s">
        <v>12049</v>
      </c>
      <c r="B3080" s="36" t="s">
        <v>12050</v>
      </c>
      <c r="C3080" s="36" t="s">
        <v>1863</v>
      </c>
      <c r="D3080" s="36" t="s">
        <v>12051</v>
      </c>
      <c r="E3080" s="36"/>
      <c r="F3080" s="36"/>
    </row>
    <row r="3081" ht="15.75" customHeight="1">
      <c r="A3081" s="36" t="s">
        <v>12052</v>
      </c>
      <c r="B3081" s="36" t="s">
        <v>12053</v>
      </c>
      <c r="C3081" s="36" t="s">
        <v>1863</v>
      </c>
      <c r="D3081" s="36"/>
      <c r="E3081" s="36"/>
      <c r="F3081" s="36"/>
    </row>
    <row r="3082" ht="15.75" customHeight="1">
      <c r="A3082" s="36" t="s">
        <v>12054</v>
      </c>
      <c r="B3082" s="36" t="s">
        <v>12055</v>
      </c>
      <c r="C3082" s="36" t="s">
        <v>1863</v>
      </c>
      <c r="D3082" s="36"/>
      <c r="E3082" s="36" t="s">
        <v>12056</v>
      </c>
      <c r="F3082" s="36"/>
    </row>
    <row r="3083" ht="15.75" customHeight="1">
      <c r="A3083" s="36" t="s">
        <v>12057</v>
      </c>
      <c r="B3083" s="36" t="s">
        <v>12058</v>
      </c>
      <c r="C3083" s="36" t="s">
        <v>1863</v>
      </c>
      <c r="D3083" s="36" t="s">
        <v>12059</v>
      </c>
      <c r="E3083" s="36" t="s">
        <v>12060</v>
      </c>
      <c r="F3083" s="36"/>
    </row>
    <row r="3084" ht="15.75" customHeight="1">
      <c r="A3084" s="36" t="s">
        <v>12061</v>
      </c>
      <c r="B3084" s="36" t="s">
        <v>12062</v>
      </c>
      <c r="C3084" s="36" t="s">
        <v>1863</v>
      </c>
      <c r="D3084" s="36" t="s">
        <v>12063</v>
      </c>
      <c r="E3084" s="36" t="s">
        <v>12064</v>
      </c>
      <c r="F3084" s="36"/>
    </row>
    <row r="3085" ht="15.75" customHeight="1">
      <c r="A3085" s="36" t="s">
        <v>12065</v>
      </c>
      <c r="B3085" s="36" t="s">
        <v>12066</v>
      </c>
      <c r="C3085" s="36" t="s">
        <v>1863</v>
      </c>
      <c r="D3085" s="36" t="s">
        <v>12067</v>
      </c>
      <c r="E3085" s="36"/>
      <c r="F3085" s="36"/>
    </row>
    <row r="3086" ht="15.75" customHeight="1">
      <c r="A3086" s="36" t="s">
        <v>12068</v>
      </c>
      <c r="B3086" s="36" t="s">
        <v>12069</v>
      </c>
      <c r="C3086" s="36" t="s">
        <v>1863</v>
      </c>
      <c r="D3086" s="36" t="s">
        <v>12070</v>
      </c>
      <c r="E3086" s="36"/>
      <c r="F3086" s="36"/>
    </row>
    <row r="3087" ht="15.75" customHeight="1">
      <c r="A3087" s="36" t="s">
        <v>12071</v>
      </c>
      <c r="B3087" s="36" t="s">
        <v>12072</v>
      </c>
      <c r="C3087" s="36" t="s">
        <v>1863</v>
      </c>
      <c r="D3087" s="36" t="s">
        <v>12073</v>
      </c>
      <c r="E3087" s="36"/>
      <c r="F3087" s="36"/>
    </row>
    <row r="3088" ht="15.75" customHeight="1">
      <c r="A3088" s="36" t="s">
        <v>12074</v>
      </c>
      <c r="B3088" s="36" t="s">
        <v>12075</v>
      </c>
      <c r="C3088" s="36" t="s">
        <v>1863</v>
      </c>
      <c r="D3088" s="36" t="s">
        <v>12076</v>
      </c>
      <c r="E3088" s="36"/>
      <c r="F3088" s="36"/>
    </row>
    <row r="3089" ht="15.75" customHeight="1">
      <c r="A3089" s="36" t="s">
        <v>12077</v>
      </c>
      <c r="B3089" s="36" t="s">
        <v>12078</v>
      </c>
      <c r="C3089" s="36" t="s">
        <v>1863</v>
      </c>
      <c r="D3089" s="36" t="s">
        <v>12079</v>
      </c>
      <c r="E3089" s="36"/>
      <c r="F3089" s="36"/>
    </row>
    <row r="3090" ht="15.75" customHeight="1">
      <c r="A3090" s="36" t="s">
        <v>12080</v>
      </c>
      <c r="B3090" s="36" t="s">
        <v>12081</v>
      </c>
      <c r="C3090" s="36" t="s">
        <v>1863</v>
      </c>
      <c r="D3090" s="36" t="s">
        <v>12082</v>
      </c>
      <c r="E3090" s="36"/>
      <c r="F3090" s="36"/>
    </row>
    <row r="3091" ht="15.75" customHeight="1">
      <c r="A3091" s="36" t="s">
        <v>12083</v>
      </c>
      <c r="B3091" s="36" t="s">
        <v>12084</v>
      </c>
      <c r="C3091" s="36" t="s">
        <v>1863</v>
      </c>
      <c r="D3091" s="36" t="s">
        <v>12085</v>
      </c>
      <c r="E3091" s="36"/>
      <c r="F3091" s="36"/>
    </row>
    <row r="3092" ht="15.75" customHeight="1">
      <c r="A3092" s="36" t="s">
        <v>12086</v>
      </c>
      <c r="B3092" s="36" t="s">
        <v>12087</v>
      </c>
      <c r="C3092" s="36" t="s">
        <v>1863</v>
      </c>
      <c r="D3092" s="36" t="s">
        <v>12088</v>
      </c>
      <c r="E3092" s="36"/>
      <c r="F3092" s="36"/>
    </row>
    <row r="3093" ht="15.75" customHeight="1">
      <c r="A3093" s="36" t="s">
        <v>12089</v>
      </c>
      <c r="B3093" s="36" t="s">
        <v>12090</v>
      </c>
      <c r="C3093" s="36" t="s">
        <v>1863</v>
      </c>
      <c r="D3093" s="36" t="s">
        <v>12091</v>
      </c>
      <c r="E3093" s="36"/>
      <c r="F3093" s="36"/>
    </row>
    <row r="3094" ht="15.75" customHeight="1">
      <c r="A3094" s="36" t="s">
        <v>12092</v>
      </c>
      <c r="B3094" s="36" t="s">
        <v>12093</v>
      </c>
      <c r="C3094" s="36" t="s">
        <v>1863</v>
      </c>
      <c r="D3094" s="36" t="s">
        <v>12094</v>
      </c>
      <c r="E3094" s="36" t="s">
        <v>12095</v>
      </c>
      <c r="F3094" s="36"/>
    </row>
    <row r="3095" ht="15.75" customHeight="1">
      <c r="A3095" s="36" t="s">
        <v>12096</v>
      </c>
      <c r="B3095" s="36" t="s">
        <v>12097</v>
      </c>
      <c r="C3095" s="36" t="s">
        <v>1863</v>
      </c>
      <c r="D3095" s="36" t="s">
        <v>12098</v>
      </c>
      <c r="E3095" s="36"/>
      <c r="F3095" s="36"/>
    </row>
    <row r="3096" ht="15.75" customHeight="1">
      <c r="A3096" s="36" t="s">
        <v>12099</v>
      </c>
      <c r="B3096" s="36" t="s">
        <v>12100</v>
      </c>
      <c r="C3096" s="36" t="s">
        <v>1863</v>
      </c>
      <c r="D3096" s="36" t="s">
        <v>12101</v>
      </c>
      <c r="E3096" s="36"/>
      <c r="F3096" s="36"/>
    </row>
    <row r="3097" ht="15.75" customHeight="1">
      <c r="A3097" s="36" t="s">
        <v>12102</v>
      </c>
      <c r="B3097" s="36" t="s">
        <v>12103</v>
      </c>
      <c r="C3097" s="36" t="s">
        <v>1863</v>
      </c>
      <c r="D3097" s="36" t="s">
        <v>12104</v>
      </c>
      <c r="E3097" s="36"/>
      <c r="F3097" s="36"/>
    </row>
    <row r="3098" ht="15.75" customHeight="1">
      <c r="A3098" s="36" t="s">
        <v>12105</v>
      </c>
      <c r="B3098" s="36" t="s">
        <v>12106</v>
      </c>
      <c r="C3098" s="36" t="s">
        <v>1863</v>
      </c>
      <c r="D3098" s="36" t="s">
        <v>12107</v>
      </c>
      <c r="E3098" s="36"/>
      <c r="F3098" s="36"/>
    </row>
    <row r="3099" ht="15.75" customHeight="1">
      <c r="A3099" s="36" t="s">
        <v>12108</v>
      </c>
      <c r="B3099" s="36" t="s">
        <v>12109</v>
      </c>
      <c r="C3099" s="36" t="s">
        <v>1863</v>
      </c>
      <c r="D3099" s="36"/>
      <c r="E3099" s="36" t="s">
        <v>12110</v>
      </c>
      <c r="F3099" s="36"/>
    </row>
    <row r="3100" ht="15.75" customHeight="1">
      <c r="A3100" s="36" t="s">
        <v>12111</v>
      </c>
      <c r="B3100" s="36" t="s">
        <v>12112</v>
      </c>
      <c r="C3100" s="36" t="s">
        <v>1863</v>
      </c>
      <c r="D3100" s="36" t="s">
        <v>12113</v>
      </c>
      <c r="E3100" s="36"/>
      <c r="F3100" s="36"/>
    </row>
    <row r="3101" ht="15.75" customHeight="1">
      <c r="A3101" s="36" t="s">
        <v>12114</v>
      </c>
      <c r="B3101" s="36" t="s">
        <v>12115</v>
      </c>
      <c r="C3101" s="36" t="s">
        <v>1863</v>
      </c>
      <c r="D3101" s="36" t="s">
        <v>12116</v>
      </c>
      <c r="E3101" s="36" t="s">
        <v>12117</v>
      </c>
      <c r="F3101" s="36"/>
    </row>
    <row r="3102" ht="15.75" customHeight="1">
      <c r="A3102" s="36" t="s">
        <v>12118</v>
      </c>
      <c r="B3102" s="36" t="s">
        <v>12119</v>
      </c>
      <c r="C3102" s="36" t="s">
        <v>1863</v>
      </c>
      <c r="D3102" s="36" t="s">
        <v>12120</v>
      </c>
      <c r="E3102" s="36" t="s">
        <v>12121</v>
      </c>
      <c r="F3102" s="36"/>
    </row>
    <row r="3103" ht="15.75" customHeight="1">
      <c r="A3103" s="36" t="s">
        <v>12122</v>
      </c>
      <c r="B3103" s="36" t="s">
        <v>12123</v>
      </c>
      <c r="C3103" s="36" t="s">
        <v>1863</v>
      </c>
      <c r="D3103" s="36" t="s">
        <v>12124</v>
      </c>
      <c r="E3103" s="36"/>
      <c r="F3103" s="36"/>
    </row>
    <row r="3104" ht="15.75" customHeight="1">
      <c r="A3104" s="36" t="s">
        <v>12125</v>
      </c>
      <c r="B3104" s="36" t="s">
        <v>12126</v>
      </c>
      <c r="C3104" s="36" t="s">
        <v>1863</v>
      </c>
      <c r="D3104" s="36" t="s">
        <v>12127</v>
      </c>
      <c r="E3104" s="36" t="s">
        <v>12128</v>
      </c>
      <c r="F3104" s="36"/>
    </row>
    <row r="3105" ht="15.75" customHeight="1">
      <c r="A3105" s="36" t="s">
        <v>12129</v>
      </c>
      <c r="B3105" s="36" t="s">
        <v>12130</v>
      </c>
      <c r="C3105" s="36" t="s">
        <v>1863</v>
      </c>
      <c r="D3105" s="36" t="s">
        <v>12131</v>
      </c>
      <c r="E3105" s="36" t="s">
        <v>12132</v>
      </c>
      <c r="F3105" s="36"/>
    </row>
    <row r="3106" ht="15.75" customHeight="1">
      <c r="A3106" s="36" t="s">
        <v>12133</v>
      </c>
      <c r="B3106" s="36" t="s">
        <v>12134</v>
      </c>
      <c r="C3106" s="36" t="s">
        <v>1863</v>
      </c>
      <c r="D3106" s="36" t="s">
        <v>12135</v>
      </c>
      <c r="E3106" s="36" t="s">
        <v>12136</v>
      </c>
      <c r="F3106" s="36"/>
    </row>
    <row r="3107" ht="15.75" customHeight="1">
      <c r="A3107" s="36" t="s">
        <v>12137</v>
      </c>
      <c r="B3107" s="36" t="s">
        <v>12138</v>
      </c>
      <c r="C3107" s="36" t="s">
        <v>1863</v>
      </c>
      <c r="D3107" s="36" t="s">
        <v>12139</v>
      </c>
      <c r="E3107" s="36" t="s">
        <v>12140</v>
      </c>
      <c r="F3107" s="36"/>
    </row>
    <row r="3108" ht="15.75" customHeight="1">
      <c r="A3108" s="36" t="s">
        <v>12141</v>
      </c>
      <c r="B3108" s="36" t="s">
        <v>12142</v>
      </c>
      <c r="C3108" s="36" t="s">
        <v>1863</v>
      </c>
      <c r="D3108" s="36"/>
      <c r="E3108" s="36" t="s">
        <v>12143</v>
      </c>
      <c r="F3108" s="36"/>
    </row>
    <row r="3109" ht="15.75" customHeight="1">
      <c r="A3109" s="36" t="s">
        <v>12144</v>
      </c>
      <c r="B3109" s="36" t="s">
        <v>12145</v>
      </c>
      <c r="C3109" s="36" t="s">
        <v>1863</v>
      </c>
      <c r="D3109" s="36" t="s">
        <v>12146</v>
      </c>
      <c r="E3109" s="36" t="s">
        <v>12147</v>
      </c>
      <c r="F3109" s="36"/>
    </row>
    <row r="3110" ht="15.75" customHeight="1">
      <c r="A3110" s="36" t="s">
        <v>12148</v>
      </c>
      <c r="B3110" s="36" t="s">
        <v>12149</v>
      </c>
      <c r="C3110" s="36" t="s">
        <v>1863</v>
      </c>
      <c r="D3110" s="36"/>
      <c r="E3110" s="36" t="s">
        <v>12150</v>
      </c>
      <c r="F3110" s="36"/>
    </row>
    <row r="3111" ht="15.75" customHeight="1">
      <c r="A3111" s="36" t="s">
        <v>12151</v>
      </c>
      <c r="B3111" s="36" t="s">
        <v>12152</v>
      </c>
      <c r="C3111" s="36" t="s">
        <v>1863</v>
      </c>
      <c r="D3111" s="36"/>
      <c r="E3111" s="36" t="s">
        <v>12153</v>
      </c>
      <c r="F3111" s="36"/>
    </row>
    <row r="3112" ht="15.75" customHeight="1">
      <c r="A3112" s="36" t="s">
        <v>12154</v>
      </c>
      <c r="B3112" s="36" t="s">
        <v>12155</v>
      </c>
      <c r="C3112" s="36" t="s">
        <v>1863</v>
      </c>
      <c r="D3112" s="36"/>
      <c r="E3112" s="36"/>
      <c r="F3112" s="36"/>
    </row>
    <row r="3113" ht="15.75" customHeight="1">
      <c r="A3113" s="36" t="s">
        <v>12156</v>
      </c>
      <c r="B3113" s="36" t="s">
        <v>12157</v>
      </c>
      <c r="C3113" s="36" t="s">
        <v>1863</v>
      </c>
      <c r="D3113" s="36" t="s">
        <v>12158</v>
      </c>
      <c r="E3113" s="36" t="s">
        <v>12159</v>
      </c>
      <c r="F3113" s="36"/>
    </row>
    <row r="3114" ht="15.75" customHeight="1">
      <c r="A3114" s="36" t="s">
        <v>12160</v>
      </c>
      <c r="B3114" s="36" t="s">
        <v>12161</v>
      </c>
      <c r="C3114" s="36" t="s">
        <v>1863</v>
      </c>
      <c r="D3114" s="36" t="s">
        <v>12162</v>
      </c>
      <c r="E3114" s="36" t="s">
        <v>12163</v>
      </c>
      <c r="F3114" s="36"/>
    </row>
    <row r="3115" ht="15.75" customHeight="1">
      <c r="A3115" s="36" t="s">
        <v>12164</v>
      </c>
      <c r="B3115" s="36" t="s">
        <v>12165</v>
      </c>
      <c r="C3115" s="36" t="s">
        <v>1863</v>
      </c>
      <c r="D3115" s="36" t="s">
        <v>12166</v>
      </c>
      <c r="E3115" s="36" t="s">
        <v>12167</v>
      </c>
      <c r="F3115" s="36"/>
    </row>
    <row r="3116" ht="15.75" customHeight="1">
      <c r="A3116" s="36" t="s">
        <v>12168</v>
      </c>
      <c r="B3116" s="36" t="s">
        <v>12169</v>
      </c>
      <c r="C3116" s="36" t="s">
        <v>1863</v>
      </c>
      <c r="D3116" s="36" t="s">
        <v>12170</v>
      </c>
      <c r="E3116" s="36"/>
      <c r="F3116" s="36"/>
    </row>
    <row r="3117" ht="15.75" customHeight="1">
      <c r="A3117" s="36" t="s">
        <v>12171</v>
      </c>
      <c r="B3117" s="36" t="s">
        <v>12172</v>
      </c>
      <c r="C3117" s="36" t="s">
        <v>1863</v>
      </c>
      <c r="D3117" s="36"/>
      <c r="E3117" s="36" t="s">
        <v>12173</v>
      </c>
      <c r="F3117" s="36"/>
    </row>
    <row r="3118" ht="15.75" customHeight="1">
      <c r="A3118" s="36" t="s">
        <v>12174</v>
      </c>
      <c r="B3118" s="36" t="s">
        <v>12175</v>
      </c>
      <c r="C3118" s="36" t="s">
        <v>1863</v>
      </c>
      <c r="D3118" s="36"/>
      <c r="E3118" s="36" t="s">
        <v>12176</v>
      </c>
      <c r="F3118" s="36"/>
    </row>
    <row r="3119" ht="15.75" customHeight="1">
      <c r="A3119" s="36" t="s">
        <v>12177</v>
      </c>
      <c r="B3119" s="36" t="s">
        <v>12178</v>
      </c>
      <c r="C3119" s="36" t="s">
        <v>1863</v>
      </c>
      <c r="D3119" s="36"/>
      <c r="E3119" s="36" t="s">
        <v>12179</v>
      </c>
      <c r="F3119" s="36"/>
    </row>
    <row r="3120" ht="15.75" customHeight="1">
      <c r="A3120" s="36" t="s">
        <v>12180</v>
      </c>
      <c r="B3120" s="36" t="s">
        <v>12181</v>
      </c>
      <c r="C3120" s="36" t="s">
        <v>1863</v>
      </c>
      <c r="D3120" s="36"/>
      <c r="E3120" s="36" t="s">
        <v>12182</v>
      </c>
      <c r="F3120" s="36"/>
    </row>
    <row r="3121" ht="15.75" customHeight="1">
      <c r="A3121" s="36" t="s">
        <v>12183</v>
      </c>
      <c r="B3121" s="36" t="s">
        <v>12184</v>
      </c>
      <c r="C3121" s="36" t="s">
        <v>1863</v>
      </c>
      <c r="D3121" s="36" t="s">
        <v>12185</v>
      </c>
      <c r="E3121" s="36" t="s">
        <v>12186</v>
      </c>
      <c r="F3121" s="36"/>
    </row>
    <row r="3122" ht="15.75" customHeight="1">
      <c r="A3122" s="36" t="s">
        <v>12187</v>
      </c>
      <c r="B3122" s="36" t="s">
        <v>12188</v>
      </c>
      <c r="C3122" s="36" t="s">
        <v>1863</v>
      </c>
      <c r="D3122" s="36" t="s">
        <v>12189</v>
      </c>
      <c r="E3122" s="36"/>
      <c r="F3122" s="36"/>
    </row>
    <row r="3123" ht="15.75" customHeight="1">
      <c r="A3123" s="36" t="s">
        <v>12190</v>
      </c>
      <c r="B3123" s="36" t="s">
        <v>12191</v>
      </c>
      <c r="C3123" s="36" t="s">
        <v>1863</v>
      </c>
      <c r="D3123" s="36"/>
      <c r="E3123" s="36" t="s">
        <v>12192</v>
      </c>
      <c r="F3123" s="36"/>
    </row>
    <row r="3124" ht="15.75" customHeight="1">
      <c r="A3124" s="36" t="s">
        <v>12193</v>
      </c>
      <c r="B3124" s="36" t="s">
        <v>12194</v>
      </c>
      <c r="C3124" s="36" t="s">
        <v>1863</v>
      </c>
      <c r="D3124" s="36" t="s">
        <v>12195</v>
      </c>
      <c r="E3124" s="36" t="s">
        <v>12196</v>
      </c>
      <c r="F3124" s="36"/>
    </row>
    <row r="3125" ht="15.75" customHeight="1">
      <c r="A3125" s="36" t="s">
        <v>12197</v>
      </c>
      <c r="B3125" s="36" t="s">
        <v>12198</v>
      </c>
      <c r="C3125" s="36" t="s">
        <v>1863</v>
      </c>
      <c r="D3125" s="36" t="s">
        <v>12199</v>
      </c>
      <c r="E3125" s="36" t="s">
        <v>12200</v>
      </c>
      <c r="F3125" s="36"/>
    </row>
    <row r="3126" ht="15.75" customHeight="1">
      <c r="A3126" s="36" t="s">
        <v>12201</v>
      </c>
      <c r="B3126" s="36" t="s">
        <v>12202</v>
      </c>
      <c r="C3126" s="36" t="s">
        <v>1863</v>
      </c>
      <c r="D3126" s="36" t="s">
        <v>12203</v>
      </c>
      <c r="E3126" s="36" t="s">
        <v>12204</v>
      </c>
      <c r="F3126" s="36"/>
    </row>
    <row r="3127" ht="15.75" customHeight="1">
      <c r="A3127" s="36" t="s">
        <v>12205</v>
      </c>
      <c r="B3127" s="36" t="s">
        <v>12206</v>
      </c>
      <c r="C3127" s="36" t="s">
        <v>1863</v>
      </c>
      <c r="D3127" s="36"/>
      <c r="E3127" s="36" t="s">
        <v>12207</v>
      </c>
      <c r="F3127" s="36"/>
    </row>
    <row r="3128" ht="15.75" customHeight="1">
      <c r="A3128" s="36" t="s">
        <v>12208</v>
      </c>
      <c r="B3128" s="36" t="s">
        <v>12209</v>
      </c>
      <c r="C3128" s="36" t="s">
        <v>1863</v>
      </c>
      <c r="D3128" s="36" t="s">
        <v>12210</v>
      </c>
      <c r="E3128" s="36" t="s">
        <v>12211</v>
      </c>
      <c r="F3128" s="36"/>
    </row>
    <row r="3129" ht="15.75" customHeight="1">
      <c r="A3129" s="36" t="s">
        <v>12212</v>
      </c>
      <c r="B3129" s="36" t="s">
        <v>12213</v>
      </c>
      <c r="C3129" s="36" t="s">
        <v>1863</v>
      </c>
      <c r="D3129" s="36" t="s">
        <v>12214</v>
      </c>
      <c r="E3129" s="36" t="s">
        <v>12215</v>
      </c>
      <c r="F3129" s="36"/>
    </row>
    <row r="3130" ht="15.75" customHeight="1">
      <c r="A3130" s="36" t="s">
        <v>12216</v>
      </c>
      <c r="B3130" s="36" t="s">
        <v>12217</v>
      </c>
      <c r="C3130" s="36" t="s">
        <v>1863</v>
      </c>
      <c r="D3130" s="36" t="s">
        <v>12218</v>
      </c>
      <c r="E3130" s="36" t="s">
        <v>12219</v>
      </c>
      <c r="F3130" s="36"/>
    </row>
    <row r="3131" ht="15.75" customHeight="1">
      <c r="A3131" s="36" t="s">
        <v>12220</v>
      </c>
      <c r="B3131" s="36" t="s">
        <v>12221</v>
      </c>
      <c r="C3131" s="36" t="s">
        <v>1863</v>
      </c>
      <c r="D3131" s="36" t="s">
        <v>12222</v>
      </c>
      <c r="E3131" s="36" t="s">
        <v>12223</v>
      </c>
      <c r="F3131" s="36"/>
    </row>
    <row r="3132" ht="15.75" customHeight="1">
      <c r="A3132" s="36" t="s">
        <v>12224</v>
      </c>
      <c r="B3132" s="36" t="s">
        <v>12225</v>
      </c>
      <c r="C3132" s="36" t="s">
        <v>1863</v>
      </c>
      <c r="D3132" s="36" t="s">
        <v>12226</v>
      </c>
      <c r="E3132" s="36" t="s">
        <v>12227</v>
      </c>
      <c r="F3132" s="36"/>
    </row>
    <row r="3133" ht="15.75" customHeight="1">
      <c r="A3133" s="36" t="s">
        <v>12228</v>
      </c>
      <c r="B3133" s="36" t="s">
        <v>12229</v>
      </c>
      <c r="C3133" s="36" t="s">
        <v>1863</v>
      </c>
      <c r="D3133" s="36"/>
      <c r="E3133" s="36" t="s">
        <v>12230</v>
      </c>
      <c r="F3133" s="36"/>
    </row>
    <row r="3134" ht="15.75" customHeight="1">
      <c r="A3134" s="36" t="s">
        <v>12231</v>
      </c>
      <c r="B3134" s="36" t="s">
        <v>12232</v>
      </c>
      <c r="C3134" s="36" t="s">
        <v>1863</v>
      </c>
      <c r="D3134" s="36" t="s">
        <v>12233</v>
      </c>
      <c r="E3134" s="36" t="s">
        <v>12234</v>
      </c>
      <c r="F3134" s="36"/>
    </row>
    <row r="3135" ht="15.75" customHeight="1">
      <c r="A3135" s="36" t="s">
        <v>12235</v>
      </c>
      <c r="B3135" s="36" t="s">
        <v>12236</v>
      </c>
      <c r="C3135" s="36" t="s">
        <v>1863</v>
      </c>
      <c r="D3135" s="36"/>
      <c r="E3135" s="36" t="s">
        <v>12237</v>
      </c>
      <c r="F3135" s="36"/>
    </row>
    <row r="3136" ht="15.75" customHeight="1">
      <c r="A3136" s="36" t="s">
        <v>12238</v>
      </c>
      <c r="B3136" s="36" t="s">
        <v>12239</v>
      </c>
      <c r="C3136" s="36" t="s">
        <v>1863</v>
      </c>
      <c r="D3136" s="36"/>
      <c r="E3136" s="36" t="s">
        <v>12240</v>
      </c>
      <c r="F3136" s="36"/>
    </row>
    <row r="3137" ht="15.75" customHeight="1">
      <c r="A3137" s="36" t="s">
        <v>12241</v>
      </c>
      <c r="B3137" s="36" t="s">
        <v>12242</v>
      </c>
      <c r="C3137" s="36" t="s">
        <v>1863</v>
      </c>
      <c r="D3137" s="36"/>
      <c r="E3137" s="36" t="s">
        <v>12243</v>
      </c>
      <c r="F3137" s="36"/>
    </row>
    <row r="3138" ht="15.75" customHeight="1">
      <c r="A3138" s="36" t="s">
        <v>12244</v>
      </c>
      <c r="B3138" s="36" t="s">
        <v>12245</v>
      </c>
      <c r="C3138" s="36" t="s">
        <v>1863</v>
      </c>
      <c r="D3138" s="36" t="s">
        <v>12246</v>
      </c>
      <c r="E3138" s="36" t="s">
        <v>12247</v>
      </c>
      <c r="F3138" s="36"/>
    </row>
    <row r="3139" ht="15.75" customHeight="1">
      <c r="A3139" s="36" t="s">
        <v>12248</v>
      </c>
      <c r="B3139" s="36" t="s">
        <v>12249</v>
      </c>
      <c r="C3139" s="36" t="s">
        <v>1863</v>
      </c>
      <c r="D3139" s="36"/>
      <c r="E3139" s="36" t="s">
        <v>12250</v>
      </c>
      <c r="F3139" s="36"/>
    </row>
    <row r="3140" ht="15.75" customHeight="1">
      <c r="A3140" s="36" t="s">
        <v>12251</v>
      </c>
      <c r="B3140" s="36" t="s">
        <v>12252</v>
      </c>
      <c r="C3140" s="36" t="s">
        <v>1863</v>
      </c>
      <c r="D3140" s="36" t="s">
        <v>12253</v>
      </c>
      <c r="E3140" s="36" t="s">
        <v>12254</v>
      </c>
      <c r="F3140" s="36"/>
    </row>
    <row r="3141" ht="15.75" customHeight="1">
      <c r="A3141" s="36" t="s">
        <v>12255</v>
      </c>
      <c r="B3141" s="36" t="s">
        <v>12256</v>
      </c>
      <c r="C3141" s="36" t="s">
        <v>1863</v>
      </c>
      <c r="D3141" s="36" t="s">
        <v>12257</v>
      </c>
      <c r="E3141" s="36" t="s">
        <v>12258</v>
      </c>
      <c r="F3141" s="36"/>
    </row>
    <row r="3142" ht="15.75" customHeight="1">
      <c r="A3142" s="36" t="s">
        <v>12259</v>
      </c>
      <c r="B3142" s="36" t="s">
        <v>12260</v>
      </c>
      <c r="C3142" s="36" t="s">
        <v>1863</v>
      </c>
      <c r="D3142" s="36" t="s">
        <v>12261</v>
      </c>
      <c r="E3142" s="36" t="s">
        <v>12262</v>
      </c>
      <c r="F3142" s="36"/>
    </row>
    <row r="3143" ht="15.75" customHeight="1">
      <c r="A3143" s="36" t="s">
        <v>12263</v>
      </c>
      <c r="B3143" s="36" t="s">
        <v>12264</v>
      </c>
      <c r="C3143" s="36" t="s">
        <v>1863</v>
      </c>
      <c r="D3143" s="36"/>
      <c r="E3143" s="36" t="s">
        <v>12265</v>
      </c>
      <c r="F3143" s="36"/>
    </row>
    <row r="3144" ht="15.75" customHeight="1">
      <c r="A3144" s="36" t="s">
        <v>12266</v>
      </c>
      <c r="B3144" s="36" t="s">
        <v>12267</v>
      </c>
      <c r="C3144" s="36" t="s">
        <v>1863</v>
      </c>
      <c r="D3144" s="36" t="s">
        <v>12268</v>
      </c>
      <c r="E3144" s="36"/>
      <c r="F3144" s="36"/>
    </row>
    <row r="3145" ht="15.75" customHeight="1">
      <c r="A3145" s="36" t="s">
        <v>12269</v>
      </c>
      <c r="B3145" s="36" t="s">
        <v>12270</v>
      </c>
      <c r="C3145" s="36" t="s">
        <v>1863</v>
      </c>
      <c r="D3145" s="36" t="s">
        <v>12271</v>
      </c>
      <c r="E3145" s="36"/>
      <c r="F3145" s="36"/>
    </row>
    <row r="3146" ht="15.75" customHeight="1">
      <c r="A3146" s="36" t="s">
        <v>12272</v>
      </c>
      <c r="B3146" s="36" t="s">
        <v>12273</v>
      </c>
      <c r="C3146" s="36" t="s">
        <v>1863</v>
      </c>
      <c r="D3146" s="36" t="s">
        <v>12274</v>
      </c>
      <c r="E3146" s="36"/>
      <c r="F3146" s="36"/>
    </row>
    <row r="3147" ht="15.75" customHeight="1">
      <c r="A3147" s="36" t="s">
        <v>12275</v>
      </c>
      <c r="B3147" s="36" t="s">
        <v>12276</v>
      </c>
      <c r="C3147" s="36" t="s">
        <v>1863</v>
      </c>
      <c r="D3147" s="36" t="s">
        <v>12277</v>
      </c>
      <c r="E3147" s="36"/>
      <c r="F3147" s="36"/>
    </row>
    <row r="3148" ht="15.75" customHeight="1">
      <c r="A3148" s="36" t="s">
        <v>12278</v>
      </c>
      <c r="B3148" s="36" t="s">
        <v>12279</v>
      </c>
      <c r="C3148" s="36" t="s">
        <v>1863</v>
      </c>
      <c r="D3148" s="36" t="s">
        <v>12280</v>
      </c>
      <c r="E3148" s="36"/>
      <c r="F3148" s="36"/>
    </row>
    <row r="3149" ht="15.75" customHeight="1">
      <c r="A3149" s="36" t="s">
        <v>12281</v>
      </c>
      <c r="B3149" s="36" t="s">
        <v>12282</v>
      </c>
      <c r="C3149" s="36" t="s">
        <v>1863</v>
      </c>
      <c r="D3149" s="36" t="s">
        <v>12283</v>
      </c>
      <c r="E3149" s="36" t="s">
        <v>12284</v>
      </c>
      <c r="F3149" s="36"/>
    </row>
    <row r="3150" ht="15.75" customHeight="1">
      <c r="A3150" s="36" t="s">
        <v>12285</v>
      </c>
      <c r="B3150" s="36" t="s">
        <v>12286</v>
      </c>
      <c r="C3150" s="36" t="s">
        <v>1863</v>
      </c>
      <c r="D3150" s="36" t="s">
        <v>12287</v>
      </c>
      <c r="E3150" s="36" t="s">
        <v>12288</v>
      </c>
      <c r="F3150" s="36"/>
    </row>
    <row r="3151" ht="15.75" customHeight="1">
      <c r="A3151" s="36" t="s">
        <v>12289</v>
      </c>
      <c r="B3151" s="36" t="s">
        <v>12290</v>
      </c>
      <c r="C3151" s="36" t="s">
        <v>1863</v>
      </c>
      <c r="D3151" s="36" t="s">
        <v>12291</v>
      </c>
      <c r="E3151" s="36" t="s">
        <v>12292</v>
      </c>
      <c r="F3151" s="36"/>
    </row>
    <row r="3152" ht="15.75" customHeight="1">
      <c r="A3152" s="36" t="s">
        <v>12293</v>
      </c>
      <c r="B3152" s="36" t="s">
        <v>12294</v>
      </c>
      <c r="C3152" s="36" t="s">
        <v>1863</v>
      </c>
      <c r="D3152" s="36" t="s">
        <v>12295</v>
      </c>
      <c r="E3152" s="36" t="s">
        <v>12296</v>
      </c>
      <c r="F3152" s="36"/>
    </row>
    <row r="3153" ht="15.75" customHeight="1">
      <c r="A3153" s="36" t="s">
        <v>12297</v>
      </c>
      <c r="B3153" s="36" t="s">
        <v>12298</v>
      </c>
      <c r="C3153" s="36" t="s">
        <v>1863</v>
      </c>
      <c r="D3153" s="36" t="s">
        <v>12299</v>
      </c>
      <c r="E3153" s="36" t="s">
        <v>12300</v>
      </c>
      <c r="F3153" s="36"/>
    </row>
    <row r="3154" ht="15.75" customHeight="1">
      <c r="A3154" s="36" t="s">
        <v>12301</v>
      </c>
      <c r="B3154" s="36" t="s">
        <v>12302</v>
      </c>
      <c r="C3154" s="36" t="s">
        <v>1863</v>
      </c>
      <c r="D3154" s="36" t="s">
        <v>12303</v>
      </c>
      <c r="E3154" s="36"/>
      <c r="F3154" s="36"/>
    </row>
    <row r="3155" ht="15.75" customHeight="1">
      <c r="A3155" s="36" t="s">
        <v>12304</v>
      </c>
      <c r="B3155" s="36" t="s">
        <v>12305</v>
      </c>
      <c r="C3155" s="36" t="s">
        <v>1863</v>
      </c>
      <c r="D3155" s="36"/>
      <c r="E3155" s="36" t="s">
        <v>12306</v>
      </c>
      <c r="F3155" s="36"/>
    </row>
    <row r="3156" ht="15.75" customHeight="1">
      <c r="A3156" s="36" t="s">
        <v>12307</v>
      </c>
      <c r="B3156" s="36" t="s">
        <v>12308</v>
      </c>
      <c r="C3156" s="36" t="s">
        <v>1863</v>
      </c>
      <c r="D3156" s="36" t="s">
        <v>12309</v>
      </c>
      <c r="E3156" s="36" t="s">
        <v>12310</v>
      </c>
      <c r="F3156" s="36"/>
    </row>
    <row r="3157" ht="15.75" customHeight="1">
      <c r="A3157" s="36" t="s">
        <v>12311</v>
      </c>
      <c r="B3157" s="36" t="s">
        <v>12312</v>
      </c>
      <c r="C3157" s="36" t="s">
        <v>1863</v>
      </c>
      <c r="D3157" s="36" t="s">
        <v>12313</v>
      </c>
      <c r="E3157" s="36" t="s">
        <v>12314</v>
      </c>
      <c r="F3157" s="36"/>
    </row>
    <row r="3158" ht="15.75" customHeight="1">
      <c r="A3158" s="36" t="s">
        <v>12315</v>
      </c>
      <c r="B3158" s="36" t="s">
        <v>12316</v>
      </c>
      <c r="C3158" s="36" t="s">
        <v>1863</v>
      </c>
      <c r="D3158" s="36" t="s">
        <v>12317</v>
      </c>
      <c r="E3158" s="36"/>
      <c r="F3158" s="36"/>
    </row>
    <row r="3159" ht="15.75" customHeight="1">
      <c r="A3159" s="36" t="s">
        <v>12318</v>
      </c>
      <c r="B3159" s="36" t="s">
        <v>12319</v>
      </c>
      <c r="C3159" s="36" t="s">
        <v>1863</v>
      </c>
      <c r="D3159" s="36" t="s">
        <v>12320</v>
      </c>
      <c r="E3159" s="36"/>
      <c r="F3159" s="36"/>
    </row>
    <row r="3160" ht="15.75" customHeight="1">
      <c r="A3160" s="36" t="s">
        <v>12321</v>
      </c>
      <c r="B3160" s="36" t="s">
        <v>12322</v>
      </c>
      <c r="C3160" s="36" t="s">
        <v>1863</v>
      </c>
      <c r="D3160" s="36" t="s">
        <v>12323</v>
      </c>
      <c r="E3160" s="36"/>
      <c r="F3160" s="36"/>
    </row>
    <row r="3161" ht="15.75" customHeight="1">
      <c r="A3161" s="36" t="s">
        <v>12324</v>
      </c>
      <c r="B3161" s="36" t="s">
        <v>12325</v>
      </c>
      <c r="C3161" s="36" t="s">
        <v>1863</v>
      </c>
      <c r="D3161" s="36" t="s">
        <v>12326</v>
      </c>
      <c r="E3161" s="36"/>
      <c r="F3161" s="36"/>
    </row>
    <row r="3162" ht="15.75" customHeight="1">
      <c r="A3162" s="36" t="s">
        <v>12327</v>
      </c>
      <c r="B3162" s="36" t="s">
        <v>12328</v>
      </c>
      <c r="C3162" s="36" t="s">
        <v>1863</v>
      </c>
      <c r="D3162" s="36"/>
      <c r="E3162" s="36" t="s">
        <v>12329</v>
      </c>
      <c r="F3162" s="36"/>
    </row>
    <row r="3163" ht="15.75" customHeight="1">
      <c r="A3163" s="36" t="s">
        <v>12330</v>
      </c>
      <c r="B3163" s="36" t="s">
        <v>12331</v>
      </c>
      <c r="C3163" s="36" t="s">
        <v>1863</v>
      </c>
      <c r="D3163" s="36"/>
      <c r="E3163" s="36" t="s">
        <v>12332</v>
      </c>
      <c r="F3163" s="36"/>
    </row>
    <row r="3164" ht="15.75" customHeight="1">
      <c r="A3164" s="36" t="s">
        <v>12333</v>
      </c>
      <c r="B3164" s="36" t="s">
        <v>12334</v>
      </c>
      <c r="C3164" s="36" t="s">
        <v>1863</v>
      </c>
      <c r="D3164" s="36"/>
      <c r="E3164" s="36" t="s">
        <v>12335</v>
      </c>
      <c r="F3164" s="36"/>
    </row>
    <row r="3165" ht="15.75" customHeight="1">
      <c r="A3165" s="36" t="s">
        <v>12336</v>
      </c>
      <c r="B3165" s="36" t="s">
        <v>12337</v>
      </c>
      <c r="C3165" s="36" t="s">
        <v>1863</v>
      </c>
      <c r="D3165" s="36" t="s">
        <v>12338</v>
      </c>
      <c r="E3165" s="36"/>
      <c r="F3165" s="36"/>
    </row>
    <row r="3166" ht="15.75" customHeight="1">
      <c r="A3166" s="36" t="s">
        <v>12339</v>
      </c>
      <c r="B3166" s="36" t="s">
        <v>12340</v>
      </c>
      <c r="C3166" s="36" t="s">
        <v>1863</v>
      </c>
      <c r="D3166" s="36" t="s">
        <v>12341</v>
      </c>
      <c r="E3166" s="36"/>
      <c r="F3166" s="36"/>
    </row>
    <row r="3167" ht="15.75" customHeight="1">
      <c r="A3167" s="36" t="s">
        <v>12342</v>
      </c>
      <c r="B3167" s="36" t="s">
        <v>12343</v>
      </c>
      <c r="C3167" s="36" t="s">
        <v>1863</v>
      </c>
      <c r="D3167" s="36" t="s">
        <v>12344</v>
      </c>
      <c r="E3167" s="36" t="s">
        <v>12345</v>
      </c>
      <c r="F3167" s="36"/>
    </row>
    <row r="3168" ht="15.75" customHeight="1">
      <c r="A3168" s="36" t="s">
        <v>12346</v>
      </c>
      <c r="B3168" s="36" t="s">
        <v>12347</v>
      </c>
      <c r="C3168" s="36" t="s">
        <v>1863</v>
      </c>
      <c r="D3168" s="36" t="s">
        <v>12348</v>
      </c>
      <c r="E3168" s="36"/>
      <c r="F3168" s="36"/>
    </row>
    <row r="3169" ht="15.75" customHeight="1">
      <c r="A3169" s="36" t="s">
        <v>12349</v>
      </c>
      <c r="B3169" s="36" t="s">
        <v>12350</v>
      </c>
      <c r="C3169" s="36" t="s">
        <v>1863</v>
      </c>
      <c r="D3169" s="36"/>
      <c r="E3169" s="36" t="s">
        <v>12351</v>
      </c>
      <c r="F3169" s="36"/>
    </row>
    <row r="3170" ht="15.75" customHeight="1">
      <c r="A3170" s="36" t="s">
        <v>12352</v>
      </c>
      <c r="B3170" s="36" t="s">
        <v>12353</v>
      </c>
      <c r="C3170" s="36" t="s">
        <v>1863</v>
      </c>
      <c r="D3170" s="36" t="s">
        <v>12354</v>
      </c>
      <c r="E3170" s="36"/>
      <c r="F3170" s="36"/>
    </row>
    <row r="3171" ht="15.75" customHeight="1">
      <c r="A3171" s="36" t="s">
        <v>12355</v>
      </c>
      <c r="B3171" s="36" t="s">
        <v>12356</v>
      </c>
      <c r="C3171" s="36" t="s">
        <v>1863</v>
      </c>
      <c r="D3171" s="36" t="s">
        <v>12357</v>
      </c>
      <c r="E3171" s="36"/>
      <c r="F3171" s="36"/>
    </row>
    <row r="3172" ht="15.75" customHeight="1">
      <c r="A3172" s="36" t="s">
        <v>12358</v>
      </c>
      <c r="B3172" s="36" t="s">
        <v>12359</v>
      </c>
      <c r="C3172" s="36" t="s">
        <v>1863</v>
      </c>
      <c r="D3172" s="36" t="s">
        <v>12360</v>
      </c>
      <c r="E3172" s="36" t="s">
        <v>12361</v>
      </c>
      <c r="F3172" s="36"/>
    </row>
    <row r="3173" ht="15.75" customHeight="1">
      <c r="A3173" s="36" t="s">
        <v>12362</v>
      </c>
      <c r="B3173" s="36" t="s">
        <v>12363</v>
      </c>
      <c r="C3173" s="36" t="s">
        <v>1863</v>
      </c>
      <c r="D3173" s="36" t="s">
        <v>12364</v>
      </c>
      <c r="E3173" s="36"/>
      <c r="F3173" s="36"/>
    </row>
    <row r="3174" ht="15.75" customHeight="1">
      <c r="A3174" s="36" t="s">
        <v>12365</v>
      </c>
      <c r="B3174" s="36" t="s">
        <v>12366</v>
      </c>
      <c r="C3174" s="36" t="s">
        <v>1863</v>
      </c>
      <c r="D3174" s="36" t="s">
        <v>12367</v>
      </c>
      <c r="E3174" s="36"/>
      <c r="F3174" s="36"/>
    </row>
    <row r="3175" ht="15.75" customHeight="1">
      <c r="A3175" s="36" t="s">
        <v>12368</v>
      </c>
      <c r="B3175" s="36" t="s">
        <v>12369</v>
      </c>
      <c r="C3175" s="36" t="s">
        <v>1863</v>
      </c>
      <c r="D3175" s="36" t="s">
        <v>12370</v>
      </c>
      <c r="E3175" s="36" t="s">
        <v>12371</v>
      </c>
      <c r="F3175" s="36"/>
    </row>
    <row r="3176" ht="15.75" customHeight="1">
      <c r="A3176" s="36" t="s">
        <v>12372</v>
      </c>
      <c r="B3176" s="36" t="s">
        <v>12373</v>
      </c>
      <c r="C3176" s="36" t="s">
        <v>1863</v>
      </c>
      <c r="D3176" s="36" t="s">
        <v>12374</v>
      </c>
      <c r="E3176" s="36"/>
      <c r="F3176" s="36"/>
    </row>
    <row r="3177" ht="15.75" customHeight="1">
      <c r="A3177" s="36" t="s">
        <v>12375</v>
      </c>
      <c r="B3177" s="36" t="s">
        <v>12376</v>
      </c>
      <c r="C3177" s="36" t="s">
        <v>1863</v>
      </c>
      <c r="D3177" s="36" t="s">
        <v>12377</v>
      </c>
      <c r="E3177" s="36" t="s">
        <v>12378</v>
      </c>
      <c r="F3177" s="36"/>
    </row>
    <row r="3178" ht="15.75" customHeight="1">
      <c r="A3178" s="36" t="s">
        <v>12379</v>
      </c>
      <c r="B3178" s="36" t="s">
        <v>12380</v>
      </c>
      <c r="C3178" s="36" t="s">
        <v>1863</v>
      </c>
      <c r="D3178" s="36"/>
      <c r="E3178" s="36" t="s">
        <v>12381</v>
      </c>
      <c r="F3178" s="36"/>
    </row>
    <row r="3179" ht="15.75" customHeight="1">
      <c r="A3179" s="36" t="s">
        <v>12382</v>
      </c>
      <c r="B3179" s="36" t="s">
        <v>12383</v>
      </c>
      <c r="C3179" s="36" t="s">
        <v>1863</v>
      </c>
      <c r="D3179" s="36" t="s">
        <v>12384</v>
      </c>
      <c r="E3179" s="36" t="s">
        <v>12385</v>
      </c>
      <c r="F3179" s="36"/>
    </row>
    <row r="3180" ht="15.75" customHeight="1">
      <c r="A3180" s="36" t="s">
        <v>12386</v>
      </c>
      <c r="B3180" s="36" t="s">
        <v>12387</v>
      </c>
      <c r="C3180" s="36" t="s">
        <v>1863</v>
      </c>
      <c r="D3180" s="36" t="s">
        <v>12388</v>
      </c>
      <c r="E3180" s="36"/>
      <c r="F3180" s="36"/>
    </row>
    <row r="3181" ht="15.75" customHeight="1">
      <c r="A3181" s="36" t="s">
        <v>12389</v>
      </c>
      <c r="B3181" s="36" t="s">
        <v>12390</v>
      </c>
      <c r="C3181" s="36" t="s">
        <v>1863</v>
      </c>
      <c r="D3181" s="36"/>
      <c r="E3181" s="36" t="s">
        <v>12391</v>
      </c>
      <c r="F3181" s="36"/>
    </row>
    <row r="3182" ht="15.75" customHeight="1">
      <c r="A3182" s="36" t="s">
        <v>12392</v>
      </c>
      <c r="B3182" s="36" t="s">
        <v>12393</v>
      </c>
      <c r="C3182" s="36" t="s">
        <v>1863</v>
      </c>
      <c r="D3182" s="36" t="s">
        <v>12394</v>
      </c>
      <c r="E3182" s="36"/>
      <c r="F3182" s="36"/>
    </row>
    <row r="3183" ht="15.75" customHeight="1">
      <c r="A3183" s="36" t="s">
        <v>12395</v>
      </c>
      <c r="B3183" s="36" t="s">
        <v>12396</v>
      </c>
      <c r="C3183" s="36" t="s">
        <v>1863</v>
      </c>
      <c r="D3183" s="36" t="s">
        <v>12397</v>
      </c>
      <c r="E3183" s="36"/>
      <c r="F3183" s="36"/>
    </row>
    <row r="3184" ht="15.75" customHeight="1">
      <c r="A3184" s="36" t="s">
        <v>12398</v>
      </c>
      <c r="B3184" s="36" t="s">
        <v>12399</v>
      </c>
      <c r="C3184" s="36" t="s">
        <v>1863</v>
      </c>
      <c r="D3184" s="36" t="s">
        <v>12400</v>
      </c>
      <c r="E3184" s="36"/>
      <c r="F3184" s="36"/>
    </row>
    <row r="3185" ht="15.75" customHeight="1">
      <c r="A3185" s="36" t="s">
        <v>12401</v>
      </c>
      <c r="B3185" s="36" t="s">
        <v>12402</v>
      </c>
      <c r="C3185" s="36" t="s">
        <v>1863</v>
      </c>
      <c r="D3185" s="36" t="s">
        <v>12403</v>
      </c>
      <c r="E3185" s="36" t="s">
        <v>12404</v>
      </c>
      <c r="F3185" s="36"/>
    </row>
    <row r="3186" ht="15.75" customHeight="1">
      <c r="A3186" s="36" t="s">
        <v>12405</v>
      </c>
      <c r="B3186" s="36" t="s">
        <v>12406</v>
      </c>
      <c r="C3186" s="36" t="s">
        <v>1863</v>
      </c>
      <c r="D3186" s="36"/>
      <c r="E3186" s="36" t="s">
        <v>12407</v>
      </c>
      <c r="F3186" s="36"/>
    </row>
    <row r="3187" ht="15.75" customHeight="1">
      <c r="A3187" s="36" t="s">
        <v>12408</v>
      </c>
      <c r="B3187" s="36" t="s">
        <v>12409</v>
      </c>
      <c r="C3187" s="36" t="s">
        <v>1863</v>
      </c>
      <c r="D3187" s="36" t="s">
        <v>12410</v>
      </c>
      <c r="E3187" s="36"/>
      <c r="F3187" s="36"/>
    </row>
    <row r="3188" ht="15.75" customHeight="1">
      <c r="A3188" s="36" t="s">
        <v>12411</v>
      </c>
      <c r="B3188" s="36" t="s">
        <v>12412</v>
      </c>
      <c r="C3188" s="36" t="s">
        <v>1863</v>
      </c>
      <c r="D3188" s="36" t="s">
        <v>12413</v>
      </c>
      <c r="E3188" s="36"/>
      <c r="F3188" s="36"/>
    </row>
    <row r="3189" ht="15.75" customHeight="1">
      <c r="A3189" s="36" t="s">
        <v>12414</v>
      </c>
      <c r="B3189" s="36" t="s">
        <v>12415</v>
      </c>
      <c r="C3189" s="36" t="s">
        <v>1863</v>
      </c>
      <c r="D3189" s="36" t="s">
        <v>12416</v>
      </c>
      <c r="E3189" s="36"/>
      <c r="F3189" s="36"/>
    </row>
    <row r="3190" ht="15.75" customHeight="1">
      <c r="A3190" s="36" t="s">
        <v>12417</v>
      </c>
      <c r="B3190" s="36" t="s">
        <v>12418</v>
      </c>
      <c r="C3190" s="36" t="s">
        <v>1863</v>
      </c>
      <c r="D3190" s="36" t="s">
        <v>12419</v>
      </c>
      <c r="E3190" s="36"/>
      <c r="F3190" s="36"/>
    </row>
    <row r="3191" ht="15.75" customHeight="1">
      <c r="A3191" s="36" t="s">
        <v>12420</v>
      </c>
      <c r="B3191" s="36" t="s">
        <v>12421</v>
      </c>
      <c r="C3191" s="36" t="s">
        <v>1863</v>
      </c>
      <c r="D3191" s="36" t="s">
        <v>12422</v>
      </c>
      <c r="E3191" s="36"/>
      <c r="F3191" s="36"/>
    </row>
    <row r="3192" ht="15.75" customHeight="1">
      <c r="A3192" s="36" t="s">
        <v>12423</v>
      </c>
      <c r="B3192" s="36" t="s">
        <v>12424</v>
      </c>
      <c r="C3192" s="36" t="s">
        <v>1863</v>
      </c>
      <c r="D3192" s="36" t="s">
        <v>12425</v>
      </c>
      <c r="E3192" s="36"/>
      <c r="F3192" s="36"/>
    </row>
    <row r="3193" ht="15.75" customHeight="1">
      <c r="A3193" s="36" t="s">
        <v>12426</v>
      </c>
      <c r="B3193" s="36" t="s">
        <v>12427</v>
      </c>
      <c r="C3193" s="36" t="s">
        <v>1863</v>
      </c>
      <c r="D3193" s="36" t="s">
        <v>12428</v>
      </c>
      <c r="E3193" s="36"/>
      <c r="F3193" s="36"/>
    </row>
    <row r="3194" ht="15.75" customHeight="1">
      <c r="A3194" s="36" t="s">
        <v>12429</v>
      </c>
      <c r="B3194" s="36" t="s">
        <v>12430</v>
      </c>
      <c r="C3194" s="36" t="s">
        <v>1863</v>
      </c>
      <c r="D3194" s="36" t="s">
        <v>12431</v>
      </c>
      <c r="E3194" s="36"/>
      <c r="F3194" s="36"/>
    </row>
    <row r="3195" ht="15.75" customHeight="1">
      <c r="A3195" s="36" t="s">
        <v>12432</v>
      </c>
      <c r="B3195" s="36" t="s">
        <v>12433</v>
      </c>
      <c r="C3195" s="36" t="s">
        <v>1863</v>
      </c>
      <c r="D3195" s="36" t="s">
        <v>12434</v>
      </c>
      <c r="E3195" s="36" t="s">
        <v>12435</v>
      </c>
      <c r="F3195" s="36"/>
    </row>
    <row r="3196" ht="15.75" customHeight="1">
      <c r="A3196" s="36" t="s">
        <v>12436</v>
      </c>
      <c r="B3196" s="36" t="s">
        <v>12437</v>
      </c>
      <c r="C3196" s="36" t="s">
        <v>1863</v>
      </c>
      <c r="D3196" s="36" t="s">
        <v>12438</v>
      </c>
      <c r="E3196" s="36"/>
      <c r="F3196" s="36"/>
    </row>
    <row r="3197" ht="15.75" customHeight="1">
      <c r="A3197" s="36" t="s">
        <v>12439</v>
      </c>
      <c r="B3197" s="36" t="s">
        <v>12440</v>
      </c>
      <c r="C3197" s="36" t="s">
        <v>1863</v>
      </c>
      <c r="D3197" s="36" t="s">
        <v>12441</v>
      </c>
      <c r="E3197" s="36"/>
      <c r="F3197" s="36"/>
    </row>
    <row r="3198" ht="15.75" customHeight="1">
      <c r="A3198" s="36" t="s">
        <v>12442</v>
      </c>
      <c r="B3198" s="36" t="s">
        <v>12443</v>
      </c>
      <c r="C3198" s="36" t="s">
        <v>1863</v>
      </c>
      <c r="D3198" s="36" t="s">
        <v>12444</v>
      </c>
      <c r="E3198" s="36"/>
      <c r="F3198" s="36"/>
    </row>
    <row r="3199" ht="15.75" customHeight="1">
      <c r="A3199" s="36" t="s">
        <v>12445</v>
      </c>
      <c r="B3199" s="36" t="s">
        <v>12446</v>
      </c>
      <c r="C3199" s="36" t="s">
        <v>1863</v>
      </c>
      <c r="D3199" s="36" t="s">
        <v>12447</v>
      </c>
      <c r="E3199" s="36"/>
      <c r="F3199" s="36"/>
    </row>
    <row r="3200" ht="15.75" customHeight="1">
      <c r="A3200" s="36" t="s">
        <v>12448</v>
      </c>
      <c r="B3200" s="36" t="s">
        <v>12449</v>
      </c>
      <c r="C3200" s="36" t="s">
        <v>1863</v>
      </c>
      <c r="D3200" s="36"/>
      <c r="E3200" s="36" t="s">
        <v>12450</v>
      </c>
      <c r="F3200" s="36"/>
    </row>
    <row r="3201" ht="15.75" customHeight="1">
      <c r="A3201" s="36" t="s">
        <v>12451</v>
      </c>
      <c r="B3201" s="36" t="s">
        <v>12452</v>
      </c>
      <c r="C3201" s="36" t="s">
        <v>1863</v>
      </c>
      <c r="D3201" s="36" t="s">
        <v>12453</v>
      </c>
      <c r="E3201" s="36"/>
      <c r="F3201" s="36"/>
    </row>
    <row r="3202" ht="15.75" customHeight="1">
      <c r="A3202" s="36" t="s">
        <v>12454</v>
      </c>
      <c r="B3202" s="36" t="s">
        <v>12455</v>
      </c>
      <c r="C3202" s="36" t="s">
        <v>1863</v>
      </c>
      <c r="D3202" s="36" t="s">
        <v>12456</v>
      </c>
      <c r="E3202" s="36"/>
      <c r="F3202" s="36"/>
    </row>
    <row r="3203" ht="15.75" customHeight="1">
      <c r="A3203" s="36" t="s">
        <v>12457</v>
      </c>
      <c r="B3203" s="36" t="s">
        <v>12458</v>
      </c>
      <c r="C3203" s="36" t="s">
        <v>1863</v>
      </c>
      <c r="D3203" s="36" t="s">
        <v>12459</v>
      </c>
      <c r="E3203" s="36"/>
      <c r="F3203" s="36"/>
    </row>
    <row r="3204" ht="15.75" customHeight="1">
      <c r="A3204" s="36" t="s">
        <v>12460</v>
      </c>
      <c r="B3204" s="36" t="s">
        <v>12461</v>
      </c>
      <c r="C3204" s="36" t="s">
        <v>1863</v>
      </c>
      <c r="D3204" s="36" t="s">
        <v>12462</v>
      </c>
      <c r="E3204" s="36"/>
      <c r="F3204" s="36"/>
    </row>
    <row r="3205" ht="15.75" customHeight="1">
      <c r="A3205" s="36" t="s">
        <v>12463</v>
      </c>
      <c r="B3205" s="36" t="s">
        <v>12464</v>
      </c>
      <c r="C3205" s="36" t="s">
        <v>1863</v>
      </c>
      <c r="D3205" s="36"/>
      <c r="E3205" s="36" t="s">
        <v>12465</v>
      </c>
      <c r="F3205" s="36"/>
    </row>
    <row r="3206" ht="15.75" customHeight="1">
      <c r="A3206" s="36" t="s">
        <v>12466</v>
      </c>
      <c r="B3206" s="36" t="s">
        <v>12467</v>
      </c>
      <c r="C3206" s="36" t="s">
        <v>1863</v>
      </c>
      <c r="D3206" s="36" t="s">
        <v>12468</v>
      </c>
      <c r="E3206" s="36"/>
      <c r="F3206" s="36"/>
    </row>
    <row r="3207" ht="15.75" customHeight="1">
      <c r="A3207" s="36" t="s">
        <v>12469</v>
      </c>
      <c r="B3207" s="36" t="s">
        <v>12470</v>
      </c>
      <c r="C3207" s="36" t="s">
        <v>1863</v>
      </c>
      <c r="D3207" s="36"/>
      <c r="E3207" s="36" t="s">
        <v>12471</v>
      </c>
      <c r="F3207" s="36"/>
    </row>
    <row r="3208" ht="15.75" customHeight="1">
      <c r="A3208" s="36" t="s">
        <v>12472</v>
      </c>
      <c r="B3208" s="36" t="s">
        <v>12473</v>
      </c>
      <c r="C3208" s="36" t="s">
        <v>1863</v>
      </c>
      <c r="D3208" s="36" t="s">
        <v>12474</v>
      </c>
      <c r="E3208" s="36"/>
      <c r="F3208" s="36"/>
    </row>
    <row r="3209" ht="15.75" customHeight="1">
      <c r="A3209" s="36" t="s">
        <v>12475</v>
      </c>
      <c r="B3209" s="36" t="s">
        <v>12476</v>
      </c>
      <c r="C3209" s="36" t="s">
        <v>1863</v>
      </c>
      <c r="D3209" s="36" t="s">
        <v>12477</v>
      </c>
      <c r="E3209" s="36"/>
      <c r="F3209" s="36"/>
    </row>
    <row r="3210" ht="15.75" customHeight="1">
      <c r="A3210" s="36" t="s">
        <v>12478</v>
      </c>
      <c r="B3210" s="36" t="s">
        <v>12479</v>
      </c>
      <c r="C3210" s="36" t="s">
        <v>1863</v>
      </c>
      <c r="D3210" s="36" t="s">
        <v>12480</v>
      </c>
      <c r="E3210" s="36" t="s">
        <v>12481</v>
      </c>
      <c r="F3210" s="36"/>
    </row>
    <row r="3211" ht="15.75" customHeight="1">
      <c r="A3211" s="36" t="s">
        <v>12482</v>
      </c>
      <c r="B3211" s="36" t="s">
        <v>12483</v>
      </c>
      <c r="C3211" s="36" t="s">
        <v>1863</v>
      </c>
      <c r="D3211" s="36" t="s">
        <v>12484</v>
      </c>
      <c r="E3211" s="36"/>
      <c r="F3211" s="36"/>
    </row>
    <row r="3212" ht="15.75" customHeight="1">
      <c r="A3212" s="36" t="s">
        <v>12485</v>
      </c>
      <c r="B3212" s="36" t="s">
        <v>12486</v>
      </c>
      <c r="C3212" s="36" t="s">
        <v>1863</v>
      </c>
      <c r="D3212" s="36" t="s">
        <v>12487</v>
      </c>
      <c r="E3212" s="36"/>
      <c r="F3212" s="36"/>
    </row>
    <row r="3213" ht="15.75" customHeight="1">
      <c r="A3213" s="36" t="s">
        <v>12488</v>
      </c>
      <c r="B3213" s="36" t="s">
        <v>12489</v>
      </c>
      <c r="C3213" s="36" t="s">
        <v>1863</v>
      </c>
      <c r="D3213" s="36" t="s">
        <v>12490</v>
      </c>
      <c r="E3213" s="36"/>
      <c r="F3213" s="36"/>
    </row>
    <row r="3214" ht="15.75" customHeight="1">
      <c r="A3214" s="36" t="s">
        <v>12491</v>
      </c>
      <c r="B3214" s="36" t="s">
        <v>12492</v>
      </c>
      <c r="C3214" s="36" t="s">
        <v>1863</v>
      </c>
      <c r="D3214" s="36" t="s">
        <v>12493</v>
      </c>
      <c r="E3214" s="36"/>
      <c r="F3214" s="36"/>
    </row>
    <row r="3215" ht="15.75" customHeight="1">
      <c r="A3215" s="36" t="s">
        <v>12494</v>
      </c>
      <c r="B3215" s="36" t="s">
        <v>12495</v>
      </c>
      <c r="C3215" s="36" t="s">
        <v>1863</v>
      </c>
      <c r="D3215" s="36" t="s">
        <v>12496</v>
      </c>
      <c r="E3215" s="36"/>
      <c r="F3215" s="36"/>
    </row>
    <row r="3216" ht="15.75" customHeight="1">
      <c r="A3216" s="36" t="s">
        <v>12497</v>
      </c>
      <c r="B3216" s="36" t="s">
        <v>12498</v>
      </c>
      <c r="C3216" s="36" t="s">
        <v>1863</v>
      </c>
      <c r="D3216" s="36" t="s">
        <v>12499</v>
      </c>
      <c r="E3216" s="36" t="s">
        <v>12500</v>
      </c>
      <c r="F3216" s="36"/>
    </row>
    <row r="3217" ht="15.75" customHeight="1">
      <c r="A3217" s="36" t="s">
        <v>12501</v>
      </c>
      <c r="B3217" s="36" t="s">
        <v>12502</v>
      </c>
      <c r="C3217" s="36" t="s">
        <v>1863</v>
      </c>
      <c r="D3217" s="36"/>
      <c r="E3217" s="36" t="s">
        <v>12503</v>
      </c>
      <c r="F3217" s="36"/>
    </row>
    <row r="3218" ht="15.75" customHeight="1">
      <c r="A3218" s="36" t="s">
        <v>12504</v>
      </c>
      <c r="B3218" s="36" t="s">
        <v>12505</v>
      </c>
      <c r="C3218" s="36" t="s">
        <v>1863</v>
      </c>
      <c r="D3218" s="36"/>
      <c r="E3218" s="36" t="s">
        <v>12506</v>
      </c>
      <c r="F3218" s="36"/>
    </row>
    <row r="3219" ht="15.75" customHeight="1">
      <c r="A3219" s="36" t="s">
        <v>12507</v>
      </c>
      <c r="B3219" s="36" t="s">
        <v>12508</v>
      </c>
      <c r="C3219" s="36" t="s">
        <v>1863</v>
      </c>
      <c r="D3219" s="36" t="s">
        <v>12509</v>
      </c>
      <c r="E3219" s="36" t="s">
        <v>12510</v>
      </c>
      <c r="F3219" s="36"/>
    </row>
    <row r="3220" ht="15.75" customHeight="1">
      <c r="A3220" s="36" t="s">
        <v>12511</v>
      </c>
      <c r="B3220" s="36" t="s">
        <v>12512</v>
      </c>
      <c r="C3220" s="36" t="s">
        <v>1863</v>
      </c>
      <c r="D3220" s="36" t="s">
        <v>12513</v>
      </c>
      <c r="E3220" s="36" t="s">
        <v>12514</v>
      </c>
      <c r="F3220" s="36"/>
    </row>
    <row r="3221" ht="15.75" customHeight="1">
      <c r="A3221" s="36" t="s">
        <v>12515</v>
      </c>
      <c r="B3221" s="36" t="s">
        <v>12516</v>
      </c>
      <c r="C3221" s="36" t="s">
        <v>1863</v>
      </c>
      <c r="D3221" s="36" t="s">
        <v>12517</v>
      </c>
      <c r="E3221" s="36" t="s">
        <v>12518</v>
      </c>
      <c r="F3221" s="36"/>
    </row>
    <row r="3222" ht="15.75" customHeight="1">
      <c r="A3222" s="36" t="s">
        <v>12519</v>
      </c>
      <c r="B3222" s="36" t="s">
        <v>12520</v>
      </c>
      <c r="C3222" s="36" t="s">
        <v>1863</v>
      </c>
      <c r="D3222" s="36" t="s">
        <v>12521</v>
      </c>
      <c r="E3222" s="36"/>
      <c r="F3222" s="36"/>
    </row>
    <row r="3223" ht="15.75" customHeight="1">
      <c r="A3223" s="36" t="s">
        <v>12522</v>
      </c>
      <c r="B3223" s="36" t="s">
        <v>12523</v>
      </c>
      <c r="C3223" s="36" t="s">
        <v>1863</v>
      </c>
      <c r="D3223" s="36" t="s">
        <v>12524</v>
      </c>
      <c r="E3223" s="36"/>
      <c r="F3223" s="36"/>
    </row>
    <row r="3224" ht="15.75" customHeight="1">
      <c r="A3224" s="36" t="s">
        <v>12525</v>
      </c>
      <c r="B3224" s="36" t="s">
        <v>12526</v>
      </c>
      <c r="C3224" s="36" t="s">
        <v>1863</v>
      </c>
      <c r="D3224" s="36" t="s">
        <v>12527</v>
      </c>
      <c r="E3224" s="36"/>
      <c r="F3224" s="36"/>
    </row>
    <row r="3225" ht="15.75" customHeight="1">
      <c r="A3225" s="36" t="s">
        <v>12528</v>
      </c>
      <c r="B3225" s="36" t="s">
        <v>12529</v>
      </c>
      <c r="C3225" s="36" t="s">
        <v>1863</v>
      </c>
      <c r="D3225" s="36" t="s">
        <v>12530</v>
      </c>
      <c r="E3225" s="36"/>
      <c r="F3225" s="36"/>
    </row>
    <row r="3226" ht="15.75" customHeight="1">
      <c r="A3226" s="36" t="s">
        <v>12531</v>
      </c>
      <c r="B3226" s="36" t="s">
        <v>12532</v>
      </c>
      <c r="C3226" s="36" t="s">
        <v>1863</v>
      </c>
      <c r="D3226" s="36" t="s">
        <v>12533</v>
      </c>
      <c r="E3226" s="36"/>
      <c r="F3226" s="36"/>
    </row>
    <row r="3227" ht="15.75" customHeight="1">
      <c r="A3227" s="36" t="s">
        <v>12534</v>
      </c>
      <c r="B3227" s="36" t="s">
        <v>12535</v>
      </c>
      <c r="C3227" s="36" t="s">
        <v>1863</v>
      </c>
      <c r="D3227" s="36"/>
      <c r="E3227" s="36" t="s">
        <v>12536</v>
      </c>
      <c r="F3227" s="36"/>
    </row>
    <row r="3228" ht="15.75" customHeight="1">
      <c r="A3228" s="36" t="s">
        <v>12537</v>
      </c>
      <c r="B3228" s="36" t="s">
        <v>12538</v>
      </c>
      <c r="C3228" s="36" t="s">
        <v>1863</v>
      </c>
      <c r="D3228" s="36" t="s">
        <v>12539</v>
      </c>
      <c r="E3228" s="36" t="s">
        <v>12540</v>
      </c>
      <c r="F3228" s="36"/>
    </row>
    <row r="3229" ht="15.75" customHeight="1">
      <c r="A3229" s="36" t="s">
        <v>12541</v>
      </c>
      <c r="B3229" s="36" t="s">
        <v>12542</v>
      </c>
      <c r="C3229" s="36" t="s">
        <v>1863</v>
      </c>
      <c r="D3229" s="36" t="s">
        <v>12543</v>
      </c>
      <c r="E3229" s="36"/>
      <c r="F3229" s="36"/>
    </row>
    <row r="3230" ht="15.75" customHeight="1">
      <c r="A3230" s="36" t="s">
        <v>12544</v>
      </c>
      <c r="B3230" s="36" t="s">
        <v>12545</v>
      </c>
      <c r="C3230" s="36" t="s">
        <v>1863</v>
      </c>
      <c r="D3230" s="36" t="s">
        <v>12546</v>
      </c>
      <c r="E3230" s="36"/>
      <c r="F3230" s="36"/>
    </row>
    <row r="3231" ht="15.75" customHeight="1">
      <c r="A3231" s="36" t="s">
        <v>12547</v>
      </c>
      <c r="B3231" s="36" t="s">
        <v>12548</v>
      </c>
      <c r="C3231" s="36" t="s">
        <v>1863</v>
      </c>
      <c r="D3231" s="36" t="s">
        <v>12549</v>
      </c>
      <c r="E3231" s="36"/>
      <c r="F3231" s="36"/>
    </row>
    <row r="3232" ht="15.75" customHeight="1">
      <c r="A3232" s="36" t="s">
        <v>12550</v>
      </c>
      <c r="B3232" s="36" t="s">
        <v>12551</v>
      </c>
      <c r="C3232" s="36" t="s">
        <v>1863</v>
      </c>
      <c r="D3232" s="36"/>
      <c r="E3232" s="36" t="s">
        <v>12552</v>
      </c>
      <c r="F3232" s="36"/>
    </row>
    <row r="3233" ht="15.75" customHeight="1">
      <c r="A3233" s="36" t="s">
        <v>12553</v>
      </c>
      <c r="B3233" s="36" t="s">
        <v>12554</v>
      </c>
      <c r="C3233" s="36" t="s">
        <v>1863</v>
      </c>
      <c r="D3233" s="36" t="s">
        <v>12555</v>
      </c>
      <c r="E3233" s="36" t="s">
        <v>12556</v>
      </c>
      <c r="F3233" s="36"/>
    </row>
    <row r="3234" ht="15.75" customHeight="1">
      <c r="A3234" s="36" t="s">
        <v>12557</v>
      </c>
      <c r="B3234" s="36" t="s">
        <v>12558</v>
      </c>
      <c r="C3234" s="36" t="s">
        <v>1863</v>
      </c>
      <c r="D3234" s="36"/>
      <c r="E3234" s="36" t="s">
        <v>2450</v>
      </c>
      <c r="F3234" s="36"/>
    </row>
    <row r="3235" ht="15.75" customHeight="1">
      <c r="A3235" s="36" t="s">
        <v>12559</v>
      </c>
      <c r="B3235" s="36" t="s">
        <v>12560</v>
      </c>
      <c r="C3235" s="36" t="s">
        <v>1863</v>
      </c>
      <c r="D3235" s="36" t="s">
        <v>12561</v>
      </c>
      <c r="E3235" s="36" t="s">
        <v>12562</v>
      </c>
      <c r="F3235" s="36"/>
    </row>
    <row r="3236" ht="15.75" customHeight="1">
      <c r="A3236" s="36" t="s">
        <v>12563</v>
      </c>
      <c r="B3236" s="36" t="s">
        <v>12564</v>
      </c>
      <c r="C3236" s="36" t="s">
        <v>1863</v>
      </c>
      <c r="D3236" s="36" t="s">
        <v>12565</v>
      </c>
      <c r="E3236" s="36" t="s">
        <v>12566</v>
      </c>
      <c r="F3236" s="36"/>
    </row>
    <row r="3237" ht="15.75" customHeight="1">
      <c r="A3237" s="36" t="s">
        <v>12567</v>
      </c>
      <c r="B3237" s="36" t="s">
        <v>12568</v>
      </c>
      <c r="C3237" s="36" t="s">
        <v>1863</v>
      </c>
      <c r="D3237" s="36"/>
      <c r="E3237" s="36" t="s">
        <v>12569</v>
      </c>
      <c r="F3237" s="36"/>
    </row>
    <row r="3238" ht="15.75" customHeight="1">
      <c r="A3238" s="36" t="s">
        <v>12570</v>
      </c>
      <c r="B3238" s="36" t="s">
        <v>12571</v>
      </c>
      <c r="C3238" s="36" t="s">
        <v>1863</v>
      </c>
      <c r="D3238" s="36" t="s">
        <v>12572</v>
      </c>
      <c r="E3238" s="36" t="s">
        <v>12573</v>
      </c>
      <c r="F3238" s="36"/>
    </row>
    <row r="3239" ht="15.75" customHeight="1">
      <c r="A3239" s="36" t="s">
        <v>12574</v>
      </c>
      <c r="B3239" s="36" t="s">
        <v>12575</v>
      </c>
      <c r="C3239" s="36" t="s">
        <v>1863</v>
      </c>
      <c r="D3239" s="36" t="s">
        <v>12576</v>
      </c>
      <c r="E3239" s="36" t="s">
        <v>12577</v>
      </c>
      <c r="F3239" s="36"/>
    </row>
    <row r="3240" ht="15.75" customHeight="1">
      <c r="A3240" s="36" t="s">
        <v>12578</v>
      </c>
      <c r="B3240" s="36" t="s">
        <v>12579</v>
      </c>
      <c r="C3240" s="36" t="s">
        <v>1863</v>
      </c>
      <c r="D3240" s="36" t="s">
        <v>12580</v>
      </c>
      <c r="E3240" s="36"/>
      <c r="F3240" s="36"/>
    </row>
    <row r="3241" ht="15.75" customHeight="1">
      <c r="A3241" s="36" t="s">
        <v>12581</v>
      </c>
      <c r="B3241" s="36" t="s">
        <v>12582</v>
      </c>
      <c r="C3241" s="36" t="s">
        <v>1863</v>
      </c>
      <c r="D3241" s="36" t="s">
        <v>12583</v>
      </c>
      <c r="E3241" s="36" t="s">
        <v>12584</v>
      </c>
      <c r="F3241" s="36"/>
    </row>
    <row r="3242" ht="15.75" customHeight="1">
      <c r="A3242" s="36" t="s">
        <v>12585</v>
      </c>
      <c r="B3242" s="36" t="s">
        <v>12586</v>
      </c>
      <c r="C3242" s="36" t="s">
        <v>1863</v>
      </c>
      <c r="D3242" s="36"/>
      <c r="E3242" s="36" t="s">
        <v>12587</v>
      </c>
      <c r="F3242" s="36"/>
    </row>
    <row r="3243" ht="15.75" customHeight="1">
      <c r="A3243" s="36" t="s">
        <v>12588</v>
      </c>
      <c r="B3243" s="36" t="s">
        <v>12589</v>
      </c>
      <c r="C3243" s="36" t="s">
        <v>1863</v>
      </c>
      <c r="D3243" s="36"/>
      <c r="E3243" s="36" t="s">
        <v>12590</v>
      </c>
      <c r="F3243" s="36"/>
    </row>
    <row r="3244" ht="15.75" customHeight="1">
      <c r="A3244" s="36" t="s">
        <v>12591</v>
      </c>
      <c r="B3244" s="36" t="s">
        <v>12592</v>
      </c>
      <c r="C3244" s="36" t="s">
        <v>1863</v>
      </c>
      <c r="D3244" s="36"/>
      <c r="E3244" s="36" t="s">
        <v>12593</v>
      </c>
      <c r="F3244" s="36"/>
    </row>
    <row r="3245" ht="15.75" customHeight="1">
      <c r="A3245" s="36" t="s">
        <v>12594</v>
      </c>
      <c r="B3245" s="36" t="s">
        <v>12595</v>
      </c>
      <c r="C3245" s="36" t="s">
        <v>1863</v>
      </c>
      <c r="D3245" s="36" t="s">
        <v>12596</v>
      </c>
      <c r="E3245" s="36" t="s">
        <v>12597</v>
      </c>
      <c r="F3245" s="36"/>
    </row>
    <row r="3246" ht="15.75" customHeight="1">
      <c r="A3246" s="36" t="s">
        <v>12598</v>
      </c>
      <c r="B3246" s="36" t="s">
        <v>12599</v>
      </c>
      <c r="C3246" s="36" t="s">
        <v>1863</v>
      </c>
      <c r="D3246" s="36"/>
      <c r="E3246" s="36"/>
      <c r="F3246" s="36"/>
    </row>
    <row r="3247" ht="15.75" customHeight="1">
      <c r="A3247" s="36" t="s">
        <v>12600</v>
      </c>
      <c r="B3247" s="36" t="s">
        <v>12601</v>
      </c>
      <c r="C3247" s="36" t="s">
        <v>1863</v>
      </c>
      <c r="D3247" s="36"/>
      <c r="E3247" s="36"/>
      <c r="F3247" s="36"/>
    </row>
    <row r="3248" ht="15.75" customHeight="1">
      <c r="A3248" s="36" t="s">
        <v>12602</v>
      </c>
      <c r="B3248" s="36" t="s">
        <v>12603</v>
      </c>
      <c r="C3248" s="36" t="s">
        <v>1863</v>
      </c>
      <c r="D3248" s="36"/>
      <c r="E3248" s="36"/>
      <c r="F3248" s="36"/>
    </row>
    <row r="3249" ht="15.75" customHeight="1">
      <c r="A3249" s="36" t="s">
        <v>12604</v>
      </c>
      <c r="B3249" s="36" t="s">
        <v>12605</v>
      </c>
      <c r="C3249" s="36" t="s">
        <v>1863</v>
      </c>
      <c r="D3249" s="36" t="s">
        <v>12606</v>
      </c>
      <c r="E3249" s="36" t="s">
        <v>12607</v>
      </c>
      <c r="F3249" s="36"/>
    </row>
    <row r="3250" ht="15.75" customHeight="1">
      <c r="A3250" s="36" t="s">
        <v>12608</v>
      </c>
      <c r="B3250" s="36" t="s">
        <v>12609</v>
      </c>
      <c r="C3250" s="36" t="s">
        <v>1863</v>
      </c>
      <c r="D3250" s="36" t="s">
        <v>12610</v>
      </c>
      <c r="E3250" s="36"/>
      <c r="F3250" s="36"/>
    </row>
    <row r="3251" ht="15.75" customHeight="1">
      <c r="A3251" s="36" t="s">
        <v>12611</v>
      </c>
      <c r="B3251" s="36" t="s">
        <v>12612</v>
      </c>
      <c r="C3251" s="36" t="s">
        <v>1863</v>
      </c>
      <c r="D3251" s="36" t="s">
        <v>12613</v>
      </c>
      <c r="E3251" s="36"/>
      <c r="F3251" s="36"/>
    </row>
    <row r="3252" ht="15.75" customHeight="1">
      <c r="A3252" s="36" t="s">
        <v>12614</v>
      </c>
      <c r="B3252" s="36" t="s">
        <v>12615</v>
      </c>
      <c r="C3252" s="36" t="s">
        <v>1863</v>
      </c>
      <c r="D3252" s="36" t="s">
        <v>12616</v>
      </c>
      <c r="E3252" s="36" t="s">
        <v>12617</v>
      </c>
      <c r="F3252" s="36"/>
    </row>
    <row r="3253" ht="15.75" customHeight="1">
      <c r="A3253" s="36" t="s">
        <v>12618</v>
      </c>
      <c r="B3253" s="36" t="s">
        <v>12619</v>
      </c>
      <c r="C3253" s="36" t="s">
        <v>1863</v>
      </c>
      <c r="D3253" s="36"/>
      <c r="E3253" s="36" t="s">
        <v>12620</v>
      </c>
      <c r="F3253" s="36"/>
    </row>
    <row r="3254" ht="15.75" customHeight="1">
      <c r="A3254" s="36" t="s">
        <v>12621</v>
      </c>
      <c r="B3254" s="36" t="s">
        <v>12622</v>
      </c>
      <c r="C3254" s="36" t="s">
        <v>1863</v>
      </c>
      <c r="D3254" s="36"/>
      <c r="E3254" s="36"/>
      <c r="F3254" s="36"/>
    </row>
    <row r="3255" ht="15.75" customHeight="1">
      <c r="A3255" s="36" t="s">
        <v>12623</v>
      </c>
      <c r="B3255" s="36" t="s">
        <v>12624</v>
      </c>
      <c r="C3255" s="36" t="s">
        <v>1863</v>
      </c>
      <c r="D3255" s="36"/>
      <c r="E3255" s="36" t="s">
        <v>12625</v>
      </c>
      <c r="F3255" s="36"/>
    </row>
    <row r="3256" ht="15.75" customHeight="1">
      <c r="A3256" s="36" t="s">
        <v>12626</v>
      </c>
      <c r="B3256" s="36" t="s">
        <v>12627</v>
      </c>
      <c r="C3256" s="36" t="s">
        <v>1863</v>
      </c>
      <c r="D3256" s="36" t="s">
        <v>12628</v>
      </c>
      <c r="E3256" s="36" t="s">
        <v>12629</v>
      </c>
      <c r="F3256" s="36"/>
    </row>
    <row r="3257" ht="15.75" customHeight="1">
      <c r="A3257" s="36" t="s">
        <v>12630</v>
      </c>
      <c r="B3257" s="36" t="s">
        <v>12631</v>
      </c>
      <c r="C3257" s="36" t="s">
        <v>1863</v>
      </c>
      <c r="D3257" s="36" t="s">
        <v>12632</v>
      </c>
      <c r="E3257" s="36"/>
      <c r="F3257" s="36"/>
    </row>
    <row r="3258" ht="15.75" customHeight="1">
      <c r="A3258" s="36" t="s">
        <v>12633</v>
      </c>
      <c r="B3258" s="36" t="s">
        <v>12634</v>
      </c>
      <c r="C3258" s="36" t="s">
        <v>1863</v>
      </c>
      <c r="D3258" s="36" t="s">
        <v>12635</v>
      </c>
      <c r="E3258" s="36"/>
      <c r="F3258" s="36"/>
    </row>
    <row r="3259" ht="15.75" customHeight="1">
      <c r="A3259" s="36" t="s">
        <v>12636</v>
      </c>
      <c r="B3259" s="36" t="s">
        <v>12637</v>
      </c>
      <c r="C3259" s="36" t="s">
        <v>1863</v>
      </c>
      <c r="D3259" s="36" t="s">
        <v>12638</v>
      </c>
      <c r="E3259" s="36" t="s">
        <v>12639</v>
      </c>
      <c r="F3259" s="36"/>
    </row>
    <row r="3260" ht="15.75" customHeight="1">
      <c r="A3260" s="36" t="s">
        <v>12640</v>
      </c>
      <c r="B3260" s="36" t="s">
        <v>12641</v>
      </c>
      <c r="C3260" s="36" t="s">
        <v>1863</v>
      </c>
      <c r="D3260" s="36" t="s">
        <v>12642</v>
      </c>
      <c r="E3260" s="36" t="s">
        <v>12643</v>
      </c>
      <c r="F3260" s="36"/>
    </row>
    <row r="3261" ht="15.75" customHeight="1">
      <c r="A3261" s="36" t="s">
        <v>12644</v>
      </c>
      <c r="B3261" s="36" t="s">
        <v>12645</v>
      </c>
      <c r="C3261" s="36" t="s">
        <v>1863</v>
      </c>
      <c r="D3261" s="36"/>
      <c r="E3261" s="36" t="s">
        <v>12646</v>
      </c>
      <c r="F3261" s="36"/>
    </row>
    <row r="3262" ht="15.75" customHeight="1">
      <c r="A3262" s="36" t="s">
        <v>12647</v>
      </c>
      <c r="B3262" s="36" t="s">
        <v>12648</v>
      </c>
      <c r="C3262" s="36" t="s">
        <v>1863</v>
      </c>
      <c r="D3262" s="36" t="s">
        <v>12649</v>
      </c>
      <c r="E3262" s="36"/>
      <c r="F3262" s="36"/>
    </row>
    <row r="3263" ht="15.75" customHeight="1">
      <c r="A3263" s="36" t="s">
        <v>12650</v>
      </c>
      <c r="B3263" s="36" t="s">
        <v>12651</v>
      </c>
      <c r="C3263" s="36" t="s">
        <v>1863</v>
      </c>
      <c r="D3263" s="36" t="s">
        <v>12652</v>
      </c>
      <c r="E3263" s="36" t="s">
        <v>12653</v>
      </c>
      <c r="F3263" s="36"/>
    </row>
    <row r="3264" ht="15.75" customHeight="1">
      <c r="A3264" s="36" t="s">
        <v>12654</v>
      </c>
      <c r="B3264" s="36" t="s">
        <v>12655</v>
      </c>
      <c r="C3264" s="36" t="s">
        <v>1863</v>
      </c>
      <c r="D3264" s="36" t="s">
        <v>12656</v>
      </c>
      <c r="E3264" s="36" t="s">
        <v>12657</v>
      </c>
      <c r="F3264" s="36"/>
    </row>
    <row r="3265" ht="15.75" customHeight="1">
      <c r="A3265" s="36" t="s">
        <v>12658</v>
      </c>
      <c r="B3265" s="36" t="s">
        <v>12659</v>
      </c>
      <c r="C3265" s="36" t="s">
        <v>1863</v>
      </c>
      <c r="D3265" s="36" t="s">
        <v>12660</v>
      </c>
      <c r="E3265" s="36" t="s">
        <v>12661</v>
      </c>
      <c r="F3265" s="36"/>
    </row>
    <row r="3266" ht="15.75" customHeight="1">
      <c r="A3266" s="36" t="s">
        <v>12662</v>
      </c>
      <c r="B3266" s="36" t="s">
        <v>12663</v>
      </c>
      <c r="C3266" s="36" t="s">
        <v>1863</v>
      </c>
      <c r="D3266" s="36" t="s">
        <v>12664</v>
      </c>
      <c r="E3266" s="36"/>
      <c r="F3266" s="36"/>
    </row>
    <row r="3267" ht="15.75" customHeight="1">
      <c r="A3267" s="36" t="s">
        <v>12665</v>
      </c>
      <c r="B3267" s="36" t="s">
        <v>12666</v>
      </c>
      <c r="C3267" s="36" t="s">
        <v>1863</v>
      </c>
      <c r="D3267" s="36" t="s">
        <v>12667</v>
      </c>
      <c r="E3267" s="36"/>
      <c r="F3267" s="36"/>
    </row>
    <row r="3268" ht="15.75" customHeight="1">
      <c r="A3268" s="36" t="s">
        <v>12668</v>
      </c>
      <c r="B3268" s="36" t="s">
        <v>12669</v>
      </c>
      <c r="C3268" s="36" t="s">
        <v>1863</v>
      </c>
      <c r="D3268" s="36" t="s">
        <v>12670</v>
      </c>
      <c r="E3268" s="36"/>
      <c r="F3268" s="36"/>
    </row>
    <row r="3269" ht="15.75" customHeight="1">
      <c r="A3269" s="36" t="s">
        <v>12671</v>
      </c>
      <c r="B3269" s="36" t="s">
        <v>12672</v>
      </c>
      <c r="C3269" s="36" t="s">
        <v>1863</v>
      </c>
      <c r="D3269" s="36" t="s">
        <v>12673</v>
      </c>
      <c r="E3269" s="36"/>
      <c r="F3269" s="36"/>
    </row>
    <row r="3270" ht="15.75" customHeight="1">
      <c r="A3270" s="36" t="s">
        <v>12674</v>
      </c>
      <c r="B3270" s="36" t="s">
        <v>12675</v>
      </c>
      <c r="C3270" s="36" t="s">
        <v>1863</v>
      </c>
      <c r="D3270" s="36" t="s">
        <v>12676</v>
      </c>
      <c r="E3270" s="36"/>
      <c r="F3270" s="36"/>
    </row>
    <row r="3271" ht="15.75" customHeight="1">
      <c r="A3271" s="36" t="s">
        <v>12677</v>
      </c>
      <c r="B3271" s="36" t="s">
        <v>12678</v>
      </c>
      <c r="C3271" s="36" t="s">
        <v>1863</v>
      </c>
      <c r="D3271" s="36"/>
      <c r="E3271" s="36" t="s">
        <v>12679</v>
      </c>
      <c r="F3271" s="36"/>
    </row>
    <row r="3272" ht="15.75" customHeight="1">
      <c r="A3272" s="36" t="s">
        <v>12680</v>
      </c>
      <c r="B3272" s="36" t="s">
        <v>12681</v>
      </c>
      <c r="C3272" s="36" t="s">
        <v>1863</v>
      </c>
      <c r="D3272" s="36" t="s">
        <v>12682</v>
      </c>
      <c r="E3272" s="36" t="s">
        <v>12683</v>
      </c>
      <c r="F3272" s="36"/>
    </row>
    <row r="3273" ht="15.75" customHeight="1">
      <c r="A3273" s="36" t="s">
        <v>12684</v>
      </c>
      <c r="B3273" s="36" t="s">
        <v>12685</v>
      </c>
      <c r="C3273" s="36" t="s">
        <v>1863</v>
      </c>
      <c r="D3273" s="36" t="s">
        <v>12686</v>
      </c>
      <c r="E3273" s="36" t="s">
        <v>12687</v>
      </c>
      <c r="F3273" s="36"/>
    </row>
    <row r="3274" ht="15.75" customHeight="1">
      <c r="A3274" s="36" t="s">
        <v>12688</v>
      </c>
      <c r="B3274" s="36" t="s">
        <v>12689</v>
      </c>
      <c r="C3274" s="36" t="s">
        <v>1863</v>
      </c>
      <c r="D3274" s="36" t="s">
        <v>12690</v>
      </c>
      <c r="E3274" s="36" t="s">
        <v>12691</v>
      </c>
      <c r="F3274" s="36"/>
    </row>
    <row r="3275" ht="15.75" customHeight="1">
      <c r="A3275" s="36" t="s">
        <v>12692</v>
      </c>
      <c r="B3275" s="36" t="s">
        <v>12693</v>
      </c>
      <c r="C3275" s="36" t="s">
        <v>1863</v>
      </c>
      <c r="D3275" s="36" t="s">
        <v>12694</v>
      </c>
      <c r="E3275" s="36"/>
      <c r="F3275" s="36"/>
    </row>
    <row r="3276" ht="15.75" customHeight="1">
      <c r="A3276" s="36" t="s">
        <v>12695</v>
      </c>
      <c r="B3276" s="36" t="s">
        <v>12696</v>
      </c>
      <c r="C3276" s="36" t="s">
        <v>1863</v>
      </c>
      <c r="D3276" s="36" t="s">
        <v>12697</v>
      </c>
      <c r="E3276" s="36" t="s">
        <v>12698</v>
      </c>
      <c r="F3276" s="36"/>
    </row>
    <row r="3277" ht="15.75" customHeight="1">
      <c r="A3277" s="36" t="s">
        <v>12699</v>
      </c>
      <c r="B3277" s="36" t="s">
        <v>12700</v>
      </c>
      <c r="C3277" s="36" t="s">
        <v>1863</v>
      </c>
      <c r="D3277" s="36"/>
      <c r="E3277" s="36" t="s">
        <v>12701</v>
      </c>
      <c r="F3277" s="36"/>
    </row>
    <row r="3278" ht="15.75" customHeight="1">
      <c r="A3278" s="36" t="s">
        <v>12702</v>
      </c>
      <c r="B3278" s="36" t="s">
        <v>12703</v>
      </c>
      <c r="C3278" s="36" t="s">
        <v>1863</v>
      </c>
      <c r="D3278" s="36" t="s">
        <v>12704</v>
      </c>
      <c r="E3278" s="36"/>
      <c r="F3278" s="36"/>
    </row>
    <row r="3279" ht="15.75" customHeight="1">
      <c r="A3279" s="36" t="s">
        <v>12705</v>
      </c>
      <c r="B3279" s="36" t="s">
        <v>4909</v>
      </c>
      <c r="C3279" s="36" t="s">
        <v>1863</v>
      </c>
      <c r="D3279" s="36" t="s">
        <v>12706</v>
      </c>
      <c r="E3279" s="36"/>
      <c r="F3279" s="36"/>
    </row>
    <row r="3280" ht="15.75" customHeight="1">
      <c r="A3280" s="36" t="s">
        <v>12707</v>
      </c>
      <c r="B3280" s="36" t="s">
        <v>12708</v>
      </c>
      <c r="C3280" s="36" t="s">
        <v>1863</v>
      </c>
      <c r="D3280" s="36" t="s">
        <v>12709</v>
      </c>
      <c r="E3280" s="36"/>
      <c r="F3280" s="36"/>
    </row>
    <row r="3281" ht="15.75" customHeight="1">
      <c r="A3281" s="36" t="s">
        <v>12710</v>
      </c>
      <c r="B3281" s="36" t="s">
        <v>12711</v>
      </c>
      <c r="C3281" s="36" t="s">
        <v>1863</v>
      </c>
      <c r="D3281" s="36" t="s">
        <v>12712</v>
      </c>
      <c r="E3281" s="36"/>
      <c r="F3281" s="36"/>
    </row>
    <row r="3282" ht="15.75" customHeight="1">
      <c r="A3282" s="36" t="s">
        <v>12713</v>
      </c>
      <c r="B3282" s="36" t="s">
        <v>12714</v>
      </c>
      <c r="C3282" s="36" t="s">
        <v>1863</v>
      </c>
      <c r="D3282" s="36" t="s">
        <v>12715</v>
      </c>
      <c r="E3282" s="36" t="s">
        <v>12716</v>
      </c>
      <c r="F3282" s="36"/>
    </row>
    <row r="3283" ht="15.75" customHeight="1">
      <c r="A3283" s="36" t="s">
        <v>12717</v>
      </c>
      <c r="B3283" s="36" t="s">
        <v>12718</v>
      </c>
      <c r="C3283" s="36" t="s">
        <v>1863</v>
      </c>
      <c r="D3283" s="36"/>
      <c r="E3283" s="36" t="s">
        <v>12719</v>
      </c>
      <c r="F3283" s="36"/>
    </row>
    <row r="3284" ht="15.75" customHeight="1">
      <c r="A3284" s="36" t="s">
        <v>12720</v>
      </c>
      <c r="B3284" s="36" t="s">
        <v>12721</v>
      </c>
      <c r="C3284" s="36" t="s">
        <v>1863</v>
      </c>
      <c r="D3284" s="36" t="s">
        <v>12722</v>
      </c>
      <c r="E3284" s="36" t="s">
        <v>12723</v>
      </c>
      <c r="F3284" s="36"/>
    </row>
    <row r="3285" ht="15.75" customHeight="1">
      <c r="A3285" s="36" t="s">
        <v>12724</v>
      </c>
      <c r="B3285" s="36" t="s">
        <v>12725</v>
      </c>
      <c r="C3285" s="36" t="s">
        <v>1863</v>
      </c>
      <c r="D3285" s="36" t="s">
        <v>12726</v>
      </c>
      <c r="E3285" s="36" t="s">
        <v>12727</v>
      </c>
      <c r="F3285" s="36"/>
    </row>
    <row r="3286" ht="15.75" customHeight="1">
      <c r="A3286" s="36" t="s">
        <v>12728</v>
      </c>
      <c r="B3286" s="36" t="s">
        <v>12729</v>
      </c>
      <c r="C3286" s="36" t="s">
        <v>1863</v>
      </c>
      <c r="D3286" s="36"/>
      <c r="E3286" s="36" t="s">
        <v>12730</v>
      </c>
      <c r="F3286" s="36"/>
    </row>
    <row r="3287" ht="15.75" customHeight="1">
      <c r="A3287" s="36" t="s">
        <v>12731</v>
      </c>
      <c r="B3287" s="36" t="s">
        <v>12732</v>
      </c>
      <c r="C3287" s="36" t="s">
        <v>1863</v>
      </c>
      <c r="D3287" s="36"/>
      <c r="E3287" s="36" t="s">
        <v>12733</v>
      </c>
      <c r="F3287" s="36"/>
    </row>
    <row r="3288" ht="15.75" customHeight="1">
      <c r="A3288" s="36" t="s">
        <v>12734</v>
      </c>
      <c r="B3288" s="36" t="s">
        <v>12735</v>
      </c>
      <c r="C3288" s="36" t="s">
        <v>1863</v>
      </c>
      <c r="D3288" s="36"/>
      <c r="E3288" s="36" t="s">
        <v>12736</v>
      </c>
      <c r="F3288" s="36"/>
    </row>
    <row r="3289" ht="15.75" customHeight="1">
      <c r="A3289" s="36" t="s">
        <v>12737</v>
      </c>
      <c r="B3289" s="36" t="s">
        <v>12738</v>
      </c>
      <c r="C3289" s="36" t="s">
        <v>1863</v>
      </c>
      <c r="D3289" s="36"/>
      <c r="E3289" s="36" t="s">
        <v>12739</v>
      </c>
      <c r="F3289" s="36"/>
    </row>
    <row r="3290" ht="15.75" customHeight="1">
      <c r="A3290" s="36" t="s">
        <v>12740</v>
      </c>
      <c r="B3290" s="36" t="s">
        <v>12741</v>
      </c>
      <c r="C3290" s="36" t="s">
        <v>1863</v>
      </c>
      <c r="D3290" s="36" t="s">
        <v>12742</v>
      </c>
      <c r="E3290" s="36" t="s">
        <v>12743</v>
      </c>
      <c r="F3290" s="36"/>
    </row>
    <row r="3291" ht="15.75" customHeight="1">
      <c r="A3291" s="36" t="s">
        <v>12744</v>
      </c>
      <c r="B3291" s="36" t="s">
        <v>12745</v>
      </c>
      <c r="C3291" s="36" t="s">
        <v>1863</v>
      </c>
      <c r="D3291" s="36" t="s">
        <v>12746</v>
      </c>
      <c r="E3291" s="36"/>
      <c r="F3291" s="36"/>
    </row>
    <row r="3292" ht="15.75" customHeight="1">
      <c r="A3292" s="36" t="s">
        <v>12747</v>
      </c>
      <c r="B3292" s="36" t="s">
        <v>12748</v>
      </c>
      <c r="C3292" s="36" t="s">
        <v>1863</v>
      </c>
      <c r="D3292" s="36" t="s">
        <v>12749</v>
      </c>
      <c r="E3292" s="36"/>
      <c r="F3292" s="36"/>
    </row>
    <row r="3293" ht="15.75" customHeight="1">
      <c r="A3293" s="36" t="s">
        <v>12750</v>
      </c>
      <c r="B3293" s="36" t="s">
        <v>12751</v>
      </c>
      <c r="C3293" s="36" t="s">
        <v>1863</v>
      </c>
      <c r="D3293" s="36" t="s">
        <v>12752</v>
      </c>
      <c r="E3293" s="36"/>
      <c r="F3293" s="36"/>
    </row>
    <row r="3294" ht="15.75" customHeight="1">
      <c r="A3294" s="36" t="s">
        <v>12753</v>
      </c>
      <c r="B3294" s="36" t="s">
        <v>12754</v>
      </c>
      <c r="C3294" s="36" t="s">
        <v>1863</v>
      </c>
      <c r="D3294" s="36"/>
      <c r="E3294" s="36" t="s">
        <v>12755</v>
      </c>
      <c r="F3294" s="36"/>
    </row>
    <row r="3295" ht="15.75" customHeight="1">
      <c r="A3295" s="36" t="s">
        <v>12756</v>
      </c>
      <c r="B3295" s="36" t="s">
        <v>12757</v>
      </c>
      <c r="C3295" s="36" t="s">
        <v>1863</v>
      </c>
      <c r="D3295" s="36"/>
      <c r="E3295" s="36" t="s">
        <v>12758</v>
      </c>
      <c r="F3295" s="36"/>
    </row>
    <row r="3296" ht="15.75" customHeight="1">
      <c r="A3296" s="36" t="s">
        <v>12759</v>
      </c>
      <c r="B3296" s="36" t="s">
        <v>12760</v>
      </c>
      <c r="C3296" s="36" t="s">
        <v>1863</v>
      </c>
      <c r="D3296" s="36"/>
      <c r="E3296" s="36"/>
      <c r="F3296" s="36"/>
    </row>
    <row r="3297" ht="15.75" customHeight="1">
      <c r="A3297" s="36" t="s">
        <v>12761</v>
      </c>
      <c r="B3297" s="36" t="s">
        <v>12762</v>
      </c>
      <c r="C3297" s="36" t="s">
        <v>1863</v>
      </c>
      <c r="D3297" s="36" t="s">
        <v>12763</v>
      </c>
      <c r="E3297" s="36" t="s">
        <v>12764</v>
      </c>
      <c r="F3297" s="36"/>
    </row>
    <row r="3298" ht="15.75" customHeight="1">
      <c r="A3298" s="36" t="s">
        <v>12765</v>
      </c>
      <c r="B3298" s="36" t="s">
        <v>12766</v>
      </c>
      <c r="C3298" s="36" t="s">
        <v>1863</v>
      </c>
      <c r="D3298" s="36" t="s">
        <v>12767</v>
      </c>
      <c r="E3298" s="36" t="s">
        <v>12768</v>
      </c>
      <c r="F3298" s="36"/>
    </row>
    <row r="3299" ht="15.75" customHeight="1">
      <c r="A3299" s="36" t="s">
        <v>12769</v>
      </c>
      <c r="B3299" s="36" t="s">
        <v>12770</v>
      </c>
      <c r="C3299" s="36" t="s">
        <v>1863</v>
      </c>
      <c r="D3299" s="36"/>
      <c r="E3299" s="36" t="s">
        <v>12771</v>
      </c>
      <c r="F3299" s="36"/>
    </row>
    <row r="3300" ht="15.75" customHeight="1">
      <c r="A3300" s="36" t="s">
        <v>12772</v>
      </c>
      <c r="B3300" s="36" t="s">
        <v>12773</v>
      </c>
      <c r="C3300" s="36" t="s">
        <v>1863</v>
      </c>
      <c r="D3300" s="36" t="s">
        <v>12774</v>
      </c>
      <c r="E3300" s="36" t="s">
        <v>12775</v>
      </c>
      <c r="F3300" s="36"/>
    </row>
    <row r="3301" ht="15.75" customHeight="1">
      <c r="A3301" s="36" t="s">
        <v>12776</v>
      </c>
      <c r="B3301" s="36" t="s">
        <v>12777</v>
      </c>
      <c r="C3301" s="36" t="s">
        <v>1863</v>
      </c>
      <c r="D3301" s="36" t="s">
        <v>12778</v>
      </c>
      <c r="E3301" s="36"/>
      <c r="F3301" s="36"/>
    </row>
    <row r="3302" ht="15.75" customHeight="1">
      <c r="A3302" s="36" t="s">
        <v>12779</v>
      </c>
      <c r="B3302" s="36" t="s">
        <v>12780</v>
      </c>
      <c r="C3302" s="36" t="s">
        <v>1863</v>
      </c>
      <c r="D3302" s="36" t="s">
        <v>12781</v>
      </c>
      <c r="E3302" s="36"/>
      <c r="F3302" s="36"/>
    </row>
    <row r="3303" ht="15.75" customHeight="1">
      <c r="A3303" s="36" t="s">
        <v>12782</v>
      </c>
      <c r="B3303" s="36" t="s">
        <v>8697</v>
      </c>
      <c r="C3303" s="36" t="s">
        <v>1863</v>
      </c>
      <c r="D3303" s="36" t="s">
        <v>12783</v>
      </c>
      <c r="E3303" s="36"/>
      <c r="F3303" s="36"/>
    </row>
    <row r="3304" ht="15.75" customHeight="1">
      <c r="A3304" s="36" t="s">
        <v>12784</v>
      </c>
      <c r="B3304" s="36" t="s">
        <v>12785</v>
      </c>
      <c r="C3304" s="36" t="s">
        <v>1863</v>
      </c>
      <c r="D3304" s="36" t="s">
        <v>12786</v>
      </c>
      <c r="E3304" s="36"/>
      <c r="F3304" s="36"/>
    </row>
    <row r="3305" ht="15.75" customHeight="1">
      <c r="A3305" s="36" t="s">
        <v>12787</v>
      </c>
      <c r="B3305" s="36" t="s">
        <v>12788</v>
      </c>
      <c r="C3305" s="36" t="s">
        <v>1863</v>
      </c>
      <c r="D3305" s="36" t="s">
        <v>12789</v>
      </c>
      <c r="E3305" s="36" t="s">
        <v>12790</v>
      </c>
      <c r="F3305" s="36"/>
    </row>
    <row r="3306" ht="15.75" customHeight="1">
      <c r="A3306" s="36" t="s">
        <v>12791</v>
      </c>
      <c r="B3306" s="36" t="s">
        <v>12792</v>
      </c>
      <c r="C3306" s="36" t="s">
        <v>1863</v>
      </c>
      <c r="D3306" s="36" t="s">
        <v>12793</v>
      </c>
      <c r="E3306" s="36"/>
      <c r="F3306" s="36"/>
    </row>
    <row r="3307" ht="15.75" customHeight="1">
      <c r="A3307" s="36" t="s">
        <v>12794</v>
      </c>
      <c r="B3307" s="36" t="s">
        <v>12795</v>
      </c>
      <c r="C3307" s="36" t="s">
        <v>1863</v>
      </c>
      <c r="D3307" s="36"/>
      <c r="E3307" s="36" t="s">
        <v>12796</v>
      </c>
      <c r="F3307" s="36"/>
    </row>
    <row r="3308" ht="15.75" customHeight="1">
      <c r="A3308" s="36" t="s">
        <v>12797</v>
      </c>
      <c r="B3308" s="36" t="s">
        <v>12798</v>
      </c>
      <c r="C3308" s="36" t="s">
        <v>1863</v>
      </c>
      <c r="D3308" s="36" t="s">
        <v>12799</v>
      </c>
      <c r="E3308" s="36" t="s">
        <v>12800</v>
      </c>
      <c r="F3308" s="36"/>
    </row>
    <row r="3309" ht="15.75" customHeight="1">
      <c r="A3309" s="36" t="s">
        <v>12801</v>
      </c>
      <c r="B3309" s="36" t="s">
        <v>12802</v>
      </c>
      <c r="C3309" s="36" t="s">
        <v>1863</v>
      </c>
      <c r="D3309" s="36" t="s">
        <v>12803</v>
      </c>
      <c r="E3309" s="36" t="s">
        <v>12804</v>
      </c>
      <c r="F3309" s="36"/>
    </row>
    <row r="3310" ht="15.75" customHeight="1">
      <c r="A3310" s="36" t="s">
        <v>12805</v>
      </c>
      <c r="B3310" s="36" t="s">
        <v>12806</v>
      </c>
      <c r="C3310" s="36" t="s">
        <v>1863</v>
      </c>
      <c r="D3310" s="36" t="s">
        <v>12807</v>
      </c>
      <c r="E3310" s="36" t="s">
        <v>12808</v>
      </c>
      <c r="F3310" s="36"/>
    </row>
    <row r="3311" ht="15.75" customHeight="1">
      <c r="A3311" s="36" t="s">
        <v>12809</v>
      </c>
      <c r="B3311" s="36" t="s">
        <v>12810</v>
      </c>
      <c r="C3311" s="36" t="s">
        <v>1863</v>
      </c>
      <c r="D3311" s="36" t="s">
        <v>12811</v>
      </c>
      <c r="E3311" s="36" t="s">
        <v>12812</v>
      </c>
      <c r="F3311" s="36"/>
    </row>
    <row r="3312" ht="15.75" customHeight="1">
      <c r="A3312" s="36" t="s">
        <v>12813</v>
      </c>
      <c r="B3312" s="36" t="s">
        <v>12814</v>
      </c>
      <c r="C3312" s="36" t="s">
        <v>1863</v>
      </c>
      <c r="D3312" s="36" t="s">
        <v>12815</v>
      </c>
      <c r="E3312" s="36" t="s">
        <v>12816</v>
      </c>
      <c r="F3312" s="36"/>
    </row>
    <row r="3313" ht="15.75" customHeight="1">
      <c r="A3313" s="36" t="s">
        <v>12817</v>
      </c>
      <c r="B3313" s="36" t="s">
        <v>12818</v>
      </c>
      <c r="C3313" s="36" t="s">
        <v>1863</v>
      </c>
      <c r="D3313" s="36"/>
      <c r="E3313" s="36" t="s">
        <v>12819</v>
      </c>
      <c r="F3313" s="36"/>
    </row>
    <row r="3314" ht="15.75" customHeight="1">
      <c r="A3314" s="36" t="s">
        <v>12820</v>
      </c>
      <c r="B3314" s="36" t="s">
        <v>12821</v>
      </c>
      <c r="C3314" s="36" t="s">
        <v>1863</v>
      </c>
      <c r="D3314" s="36" t="s">
        <v>12822</v>
      </c>
      <c r="E3314" s="36" t="s">
        <v>12823</v>
      </c>
      <c r="F3314" s="36"/>
    </row>
    <row r="3315" ht="15.75" customHeight="1">
      <c r="A3315" s="36" t="s">
        <v>12824</v>
      </c>
      <c r="B3315" s="36" t="s">
        <v>12825</v>
      </c>
      <c r="C3315" s="36" t="s">
        <v>1863</v>
      </c>
      <c r="D3315" s="36" t="s">
        <v>12826</v>
      </c>
      <c r="E3315" s="36" t="s">
        <v>12827</v>
      </c>
      <c r="F3315" s="36"/>
    </row>
    <row r="3316" ht="15.75" customHeight="1">
      <c r="A3316" s="36" t="s">
        <v>12828</v>
      </c>
      <c r="B3316" s="36" t="s">
        <v>12829</v>
      </c>
      <c r="C3316" s="36" t="s">
        <v>1863</v>
      </c>
      <c r="D3316" s="36" t="s">
        <v>12830</v>
      </c>
      <c r="E3316" s="36" t="s">
        <v>12831</v>
      </c>
      <c r="F3316" s="36"/>
    </row>
    <row r="3317" ht="15.75" customHeight="1">
      <c r="A3317" s="36" t="s">
        <v>12832</v>
      </c>
      <c r="B3317" s="36" t="s">
        <v>12833</v>
      </c>
      <c r="C3317" s="36" t="s">
        <v>1863</v>
      </c>
      <c r="D3317" s="36" t="s">
        <v>12834</v>
      </c>
      <c r="E3317" s="36" t="s">
        <v>12835</v>
      </c>
      <c r="F3317" s="36"/>
    </row>
    <row r="3318" ht="15.75" customHeight="1">
      <c r="A3318" s="36" t="s">
        <v>12836</v>
      </c>
      <c r="B3318" s="36" t="s">
        <v>12837</v>
      </c>
      <c r="C3318" s="36" t="s">
        <v>1863</v>
      </c>
      <c r="D3318" s="36" t="s">
        <v>12838</v>
      </c>
      <c r="E3318" s="36"/>
      <c r="F3318" s="36"/>
    </row>
    <row r="3319" ht="15.75" customHeight="1">
      <c r="A3319" s="36" t="s">
        <v>12839</v>
      </c>
      <c r="B3319" s="36" t="s">
        <v>12840</v>
      </c>
      <c r="C3319" s="36" t="s">
        <v>1863</v>
      </c>
      <c r="D3319" s="36" t="s">
        <v>12841</v>
      </c>
      <c r="E3319" s="36" t="s">
        <v>12842</v>
      </c>
      <c r="F3319" s="36"/>
    </row>
    <row r="3320" ht="15.75" customHeight="1">
      <c r="A3320" s="36" t="s">
        <v>12843</v>
      </c>
      <c r="B3320" s="36" t="s">
        <v>12844</v>
      </c>
      <c r="C3320" s="36" t="s">
        <v>1863</v>
      </c>
      <c r="D3320" s="36" t="s">
        <v>12845</v>
      </c>
      <c r="E3320" s="36"/>
      <c r="F3320" s="36"/>
    </row>
    <row r="3321" ht="15.75" customHeight="1">
      <c r="A3321" s="36" t="s">
        <v>12846</v>
      </c>
      <c r="B3321" s="36" t="s">
        <v>12847</v>
      </c>
      <c r="C3321" s="36" t="s">
        <v>1863</v>
      </c>
      <c r="D3321" s="36" t="s">
        <v>12848</v>
      </c>
      <c r="E3321" s="36" t="s">
        <v>12849</v>
      </c>
      <c r="F3321" s="36"/>
    </row>
    <row r="3322" ht="15.75" customHeight="1">
      <c r="A3322" s="36" t="s">
        <v>12850</v>
      </c>
      <c r="B3322" s="36" t="s">
        <v>12851</v>
      </c>
      <c r="C3322" s="36" t="s">
        <v>1863</v>
      </c>
      <c r="D3322" s="36" t="s">
        <v>12852</v>
      </c>
      <c r="E3322" s="36" t="s">
        <v>12853</v>
      </c>
      <c r="F3322" s="36"/>
    </row>
    <row r="3323" ht="15.75" customHeight="1">
      <c r="A3323" s="36" t="s">
        <v>12854</v>
      </c>
      <c r="B3323" s="36" t="s">
        <v>12855</v>
      </c>
      <c r="C3323" s="36" t="s">
        <v>1863</v>
      </c>
      <c r="D3323" s="36" t="s">
        <v>12856</v>
      </c>
      <c r="E3323" s="36" t="s">
        <v>12857</v>
      </c>
      <c r="F3323" s="36"/>
    </row>
    <row r="3324" ht="15.75" customHeight="1">
      <c r="A3324" s="36" t="s">
        <v>12858</v>
      </c>
      <c r="B3324" s="36" t="s">
        <v>12859</v>
      </c>
      <c r="C3324" s="36" t="s">
        <v>1863</v>
      </c>
      <c r="D3324" s="36"/>
      <c r="E3324" s="36" t="s">
        <v>12860</v>
      </c>
      <c r="F3324" s="36"/>
    </row>
    <row r="3325" ht="15.75" customHeight="1">
      <c r="A3325" s="36" t="s">
        <v>12861</v>
      </c>
      <c r="B3325" s="36" t="s">
        <v>12862</v>
      </c>
      <c r="C3325" s="36" t="s">
        <v>1863</v>
      </c>
      <c r="D3325" s="36" t="s">
        <v>12863</v>
      </c>
      <c r="E3325" s="36" t="s">
        <v>12864</v>
      </c>
      <c r="F3325" s="36"/>
    </row>
    <row r="3326" ht="15.75" customHeight="1">
      <c r="A3326" s="36" t="s">
        <v>12865</v>
      </c>
      <c r="B3326" s="36" t="s">
        <v>12866</v>
      </c>
      <c r="C3326" s="36" t="s">
        <v>1863</v>
      </c>
      <c r="D3326" s="36" t="s">
        <v>12867</v>
      </c>
      <c r="E3326" s="36"/>
      <c r="F3326" s="36"/>
    </row>
    <row r="3327" ht="15.75" customHeight="1">
      <c r="A3327" s="36" t="s">
        <v>12868</v>
      </c>
      <c r="B3327" s="36" t="s">
        <v>12869</v>
      </c>
      <c r="C3327" s="36" t="s">
        <v>1817</v>
      </c>
      <c r="D3327" s="36" t="s">
        <v>12870</v>
      </c>
      <c r="E3327" s="36" t="s">
        <v>12870</v>
      </c>
      <c r="F3327" s="36"/>
    </row>
    <row r="3328" ht="15.75" customHeight="1">
      <c r="A3328" s="36" t="s">
        <v>12871</v>
      </c>
      <c r="B3328" s="36" t="s">
        <v>12872</v>
      </c>
      <c r="C3328" s="36" t="s">
        <v>1863</v>
      </c>
      <c r="D3328" s="36" t="s">
        <v>12873</v>
      </c>
      <c r="E3328" s="36" t="s">
        <v>12873</v>
      </c>
      <c r="F3328" s="36"/>
    </row>
    <row r="3329" ht="15.75" customHeight="1">
      <c r="A3329" s="36" t="s">
        <v>12874</v>
      </c>
      <c r="B3329" s="36" t="s">
        <v>12875</v>
      </c>
      <c r="C3329" s="36" t="s">
        <v>1863</v>
      </c>
      <c r="D3329" s="36" t="s">
        <v>12876</v>
      </c>
      <c r="E3329" s="36"/>
      <c r="F3329" s="36"/>
    </row>
    <row r="3330" ht="15.75" customHeight="1">
      <c r="A3330" s="36" t="s">
        <v>12877</v>
      </c>
      <c r="B3330" s="36" t="s">
        <v>12878</v>
      </c>
      <c r="C3330" s="36" t="s">
        <v>1863</v>
      </c>
      <c r="D3330" s="36" t="s">
        <v>12879</v>
      </c>
      <c r="E3330" s="36" t="s">
        <v>12880</v>
      </c>
      <c r="F3330" s="36"/>
    </row>
    <row r="3331" ht="15.75" customHeight="1">
      <c r="A3331" s="36" t="s">
        <v>12881</v>
      </c>
      <c r="B3331" s="36" t="s">
        <v>12882</v>
      </c>
      <c r="C3331" s="36" t="s">
        <v>1863</v>
      </c>
      <c r="D3331" s="36" t="s">
        <v>12883</v>
      </c>
      <c r="E3331" s="36" t="s">
        <v>12884</v>
      </c>
      <c r="F3331" s="36"/>
    </row>
    <row r="3332" ht="15.75" customHeight="1">
      <c r="A3332" s="36" t="s">
        <v>12885</v>
      </c>
      <c r="B3332" s="36" t="s">
        <v>12886</v>
      </c>
      <c r="C3332" s="36" t="s">
        <v>1863</v>
      </c>
      <c r="D3332" s="36"/>
      <c r="E3332" s="36" t="s">
        <v>12887</v>
      </c>
      <c r="F3332" s="36"/>
    </row>
    <row r="3333" ht="15.75" customHeight="1">
      <c r="A3333" s="36" t="s">
        <v>12888</v>
      </c>
      <c r="B3333" s="36" t="s">
        <v>12889</v>
      </c>
      <c r="C3333" s="36" t="s">
        <v>1863</v>
      </c>
      <c r="D3333" s="36"/>
      <c r="E3333" s="36" t="s">
        <v>12890</v>
      </c>
      <c r="F3333" s="36"/>
    </row>
    <row r="3334" ht="15.75" customHeight="1">
      <c r="A3334" s="36" t="s">
        <v>12891</v>
      </c>
      <c r="B3334" s="36" t="s">
        <v>12892</v>
      </c>
      <c r="C3334" s="36" t="s">
        <v>1863</v>
      </c>
      <c r="D3334" s="36" t="s">
        <v>12893</v>
      </c>
      <c r="E3334" s="36" t="s">
        <v>12894</v>
      </c>
      <c r="F3334" s="36"/>
    </row>
    <row r="3335" ht="15.75" customHeight="1">
      <c r="A3335" s="36" t="s">
        <v>12895</v>
      </c>
      <c r="B3335" s="36" t="s">
        <v>12896</v>
      </c>
      <c r="C3335" s="36" t="s">
        <v>1863</v>
      </c>
      <c r="D3335" s="36" t="s">
        <v>12897</v>
      </c>
      <c r="E3335" s="36"/>
      <c r="F3335" s="36"/>
    </row>
    <row r="3336" ht="15.75" customHeight="1">
      <c r="A3336" s="36" t="s">
        <v>12898</v>
      </c>
      <c r="B3336" s="36" t="s">
        <v>12899</v>
      </c>
      <c r="C3336" s="36" t="s">
        <v>1863</v>
      </c>
      <c r="D3336" s="36"/>
      <c r="E3336" s="36" t="s">
        <v>12900</v>
      </c>
      <c r="F3336" s="36"/>
    </row>
    <row r="3337" ht="15.75" customHeight="1">
      <c r="A3337" s="36" t="s">
        <v>12901</v>
      </c>
      <c r="B3337" s="36" t="s">
        <v>12902</v>
      </c>
      <c r="C3337" s="36" t="s">
        <v>1863</v>
      </c>
      <c r="D3337" s="36" t="s">
        <v>12903</v>
      </c>
      <c r="E3337" s="36" t="s">
        <v>12904</v>
      </c>
      <c r="F3337" s="36"/>
    </row>
    <row r="3338" ht="15.75" customHeight="1">
      <c r="A3338" s="36" t="s">
        <v>12905</v>
      </c>
      <c r="B3338" s="36" t="s">
        <v>12906</v>
      </c>
      <c r="C3338" s="36" t="s">
        <v>1863</v>
      </c>
      <c r="D3338" s="36" t="s">
        <v>12907</v>
      </c>
      <c r="E3338" s="36" t="s">
        <v>12908</v>
      </c>
      <c r="F3338" s="36"/>
    </row>
    <row r="3339" ht="15.75" customHeight="1">
      <c r="A3339" s="36" t="s">
        <v>12909</v>
      </c>
      <c r="B3339" s="36" t="s">
        <v>12910</v>
      </c>
      <c r="C3339" s="36" t="s">
        <v>1863</v>
      </c>
      <c r="D3339" s="36"/>
      <c r="E3339" s="36" t="s">
        <v>12911</v>
      </c>
      <c r="F3339" s="36"/>
    </row>
    <row r="3340" ht="15.75" customHeight="1">
      <c r="A3340" s="36" t="s">
        <v>12912</v>
      </c>
      <c r="B3340" s="36" t="s">
        <v>12913</v>
      </c>
      <c r="C3340" s="36" t="s">
        <v>1863</v>
      </c>
      <c r="D3340" s="36" t="s">
        <v>12914</v>
      </c>
      <c r="E3340" s="36" t="s">
        <v>12915</v>
      </c>
      <c r="F3340" s="36"/>
    </row>
    <row r="3341" ht="15.75" customHeight="1">
      <c r="A3341" s="36" t="s">
        <v>12916</v>
      </c>
      <c r="B3341" s="36" t="s">
        <v>12917</v>
      </c>
      <c r="C3341" s="36" t="s">
        <v>1863</v>
      </c>
      <c r="D3341" s="36"/>
      <c r="E3341" s="36" t="s">
        <v>12918</v>
      </c>
      <c r="F3341" s="36"/>
    </row>
    <row r="3342" ht="15.75" customHeight="1">
      <c r="A3342" s="36" t="s">
        <v>12919</v>
      </c>
      <c r="B3342" s="36" t="s">
        <v>12920</v>
      </c>
      <c r="C3342" s="36" t="s">
        <v>1863</v>
      </c>
      <c r="D3342" s="36" t="s">
        <v>12921</v>
      </c>
      <c r="E3342" s="36"/>
      <c r="F3342" s="36"/>
    </row>
    <row r="3343" ht="15.75" customHeight="1">
      <c r="A3343" s="36" t="s">
        <v>12922</v>
      </c>
      <c r="B3343" s="36" t="s">
        <v>12923</v>
      </c>
      <c r="C3343" s="36" t="s">
        <v>1863</v>
      </c>
      <c r="D3343" s="36"/>
      <c r="E3343" s="36" t="s">
        <v>12924</v>
      </c>
      <c r="F3343" s="36"/>
    </row>
    <row r="3344" ht="15.75" customHeight="1">
      <c r="A3344" s="36" t="s">
        <v>12925</v>
      </c>
      <c r="B3344" s="36" t="s">
        <v>12926</v>
      </c>
      <c r="C3344" s="36" t="s">
        <v>1863</v>
      </c>
      <c r="D3344" s="36"/>
      <c r="E3344" s="36" t="s">
        <v>12927</v>
      </c>
      <c r="F3344" s="36"/>
    </row>
    <row r="3345" ht="15.75" customHeight="1">
      <c r="A3345" s="36" t="s">
        <v>12928</v>
      </c>
      <c r="B3345" s="36" t="s">
        <v>12929</v>
      </c>
      <c r="C3345" s="36" t="s">
        <v>1863</v>
      </c>
      <c r="D3345" s="36"/>
      <c r="E3345" s="36" t="s">
        <v>12930</v>
      </c>
      <c r="F3345" s="36"/>
    </row>
    <row r="3346" ht="15.75" customHeight="1">
      <c r="A3346" s="36" t="s">
        <v>12931</v>
      </c>
      <c r="B3346" s="36" t="s">
        <v>12932</v>
      </c>
      <c r="C3346" s="36" t="s">
        <v>1863</v>
      </c>
      <c r="D3346" s="36"/>
      <c r="E3346" s="36" t="s">
        <v>12933</v>
      </c>
      <c r="F3346" s="36"/>
    </row>
    <row r="3347" ht="15.75" customHeight="1">
      <c r="A3347" s="36" t="s">
        <v>12934</v>
      </c>
      <c r="B3347" s="36" t="s">
        <v>12935</v>
      </c>
      <c r="C3347" s="36" t="s">
        <v>1863</v>
      </c>
      <c r="D3347" s="36"/>
      <c r="E3347" s="36" t="s">
        <v>12936</v>
      </c>
      <c r="F3347" s="36"/>
    </row>
    <row r="3348" ht="15.75" customHeight="1">
      <c r="A3348" s="36" t="s">
        <v>12937</v>
      </c>
      <c r="B3348" s="36" t="s">
        <v>12938</v>
      </c>
      <c r="C3348" s="36" t="s">
        <v>1863</v>
      </c>
      <c r="D3348" s="36" t="s">
        <v>12939</v>
      </c>
      <c r="E3348" s="36"/>
      <c r="F3348" s="36"/>
    </row>
    <row r="3349" ht="15.75" customHeight="1">
      <c r="A3349" s="36" t="s">
        <v>12940</v>
      </c>
      <c r="B3349" s="36" t="s">
        <v>12941</v>
      </c>
      <c r="C3349" s="36" t="s">
        <v>1863</v>
      </c>
      <c r="D3349" s="36" t="s">
        <v>12942</v>
      </c>
      <c r="E3349" s="36"/>
      <c r="F3349" s="36"/>
    </row>
    <row r="3350" ht="15.75" customHeight="1">
      <c r="A3350" s="36" t="s">
        <v>12943</v>
      </c>
      <c r="B3350" s="36" t="s">
        <v>12944</v>
      </c>
      <c r="C3350" s="36" t="s">
        <v>1863</v>
      </c>
      <c r="D3350" s="36" t="s">
        <v>12945</v>
      </c>
      <c r="E3350" s="36"/>
      <c r="F3350" s="36"/>
    </row>
    <row r="3351" ht="15.75" customHeight="1">
      <c r="A3351" s="36" t="s">
        <v>12946</v>
      </c>
      <c r="B3351" s="36" t="s">
        <v>12947</v>
      </c>
      <c r="C3351" s="36" t="s">
        <v>1863</v>
      </c>
      <c r="D3351" s="36" t="s">
        <v>12948</v>
      </c>
      <c r="E3351" s="36"/>
      <c r="F3351" s="36"/>
    </row>
    <row r="3352" ht="15.75" customHeight="1">
      <c r="A3352" s="36" t="s">
        <v>12949</v>
      </c>
      <c r="B3352" s="36" t="s">
        <v>12950</v>
      </c>
      <c r="C3352" s="36" t="s">
        <v>1863</v>
      </c>
      <c r="D3352" s="36" t="s">
        <v>12951</v>
      </c>
      <c r="E3352" s="36"/>
      <c r="F3352" s="36"/>
    </row>
    <row r="3353" ht="15.75" customHeight="1">
      <c r="A3353" s="36" t="s">
        <v>12952</v>
      </c>
      <c r="B3353" s="36" t="s">
        <v>12953</v>
      </c>
      <c r="C3353" s="36" t="s">
        <v>1863</v>
      </c>
      <c r="D3353" s="36" t="s">
        <v>12954</v>
      </c>
      <c r="E3353" s="36"/>
      <c r="F3353" s="36"/>
    </row>
    <row r="3354" ht="15.75" customHeight="1">
      <c r="A3354" s="36" t="s">
        <v>12955</v>
      </c>
      <c r="B3354" s="36" t="s">
        <v>12956</v>
      </c>
      <c r="C3354" s="36" t="s">
        <v>1863</v>
      </c>
      <c r="D3354" s="36" t="s">
        <v>12957</v>
      </c>
      <c r="E3354" s="36"/>
      <c r="F3354" s="36"/>
    </row>
    <row r="3355" ht="15.75" customHeight="1">
      <c r="A3355" s="36" t="s">
        <v>12958</v>
      </c>
      <c r="B3355" s="36" t="s">
        <v>12959</v>
      </c>
      <c r="C3355" s="36" t="s">
        <v>1863</v>
      </c>
      <c r="D3355" s="36" t="s">
        <v>12960</v>
      </c>
      <c r="E3355" s="36"/>
      <c r="F3355" s="36"/>
    </row>
    <row r="3356" ht="15.75" customHeight="1">
      <c r="A3356" s="36" t="s">
        <v>12961</v>
      </c>
      <c r="B3356" s="36" t="s">
        <v>12962</v>
      </c>
      <c r="C3356" s="36" t="s">
        <v>1863</v>
      </c>
      <c r="D3356" s="36"/>
      <c r="E3356" s="36" t="s">
        <v>12963</v>
      </c>
      <c r="F3356" s="36"/>
    </row>
    <row r="3357" ht="15.75" customHeight="1">
      <c r="A3357" s="36" t="s">
        <v>12964</v>
      </c>
      <c r="B3357" s="36" t="s">
        <v>12965</v>
      </c>
      <c r="C3357" s="36" t="s">
        <v>1863</v>
      </c>
      <c r="D3357" s="36" t="s">
        <v>12966</v>
      </c>
      <c r="E3357" s="36"/>
      <c r="F3357" s="36"/>
    </row>
    <row r="3358" ht="15.75" customHeight="1">
      <c r="A3358" s="36" t="s">
        <v>12967</v>
      </c>
      <c r="B3358" s="36" t="s">
        <v>12968</v>
      </c>
      <c r="C3358" s="36" t="s">
        <v>1863</v>
      </c>
      <c r="D3358" s="36"/>
      <c r="E3358" s="36" t="s">
        <v>12969</v>
      </c>
      <c r="F3358" s="36"/>
    </row>
    <row r="3359" ht="15.75" customHeight="1">
      <c r="A3359" s="36" t="s">
        <v>12970</v>
      </c>
      <c r="B3359" s="36" t="s">
        <v>12971</v>
      </c>
      <c r="C3359" s="36" t="s">
        <v>1863</v>
      </c>
      <c r="D3359" s="36" t="s">
        <v>12972</v>
      </c>
      <c r="E3359" s="36" t="s">
        <v>12973</v>
      </c>
      <c r="F3359" s="36"/>
    </row>
    <row r="3360" ht="15.75" customHeight="1">
      <c r="A3360" s="36" t="s">
        <v>12974</v>
      </c>
      <c r="B3360" s="36" t="s">
        <v>12975</v>
      </c>
      <c r="C3360" s="36" t="s">
        <v>1863</v>
      </c>
      <c r="D3360" s="36" t="s">
        <v>12976</v>
      </c>
      <c r="E3360" s="36" t="s">
        <v>12977</v>
      </c>
      <c r="F3360" s="36"/>
    </row>
    <row r="3361" ht="15.75" customHeight="1">
      <c r="A3361" s="36" t="s">
        <v>12978</v>
      </c>
      <c r="B3361" s="36" t="s">
        <v>12979</v>
      </c>
      <c r="C3361" s="36" t="s">
        <v>1863</v>
      </c>
      <c r="D3361" s="36" t="s">
        <v>12980</v>
      </c>
      <c r="E3361" s="36" t="s">
        <v>12981</v>
      </c>
      <c r="F3361" s="36"/>
    </row>
    <row r="3362" ht="15.75" customHeight="1">
      <c r="A3362" s="36" t="s">
        <v>12982</v>
      </c>
      <c r="B3362" s="36" t="s">
        <v>12983</v>
      </c>
      <c r="C3362" s="36" t="s">
        <v>1863</v>
      </c>
      <c r="D3362" s="36" t="s">
        <v>12984</v>
      </c>
      <c r="E3362" s="36"/>
      <c r="F3362" s="36"/>
    </row>
    <row r="3363" ht="15.75" customHeight="1">
      <c r="A3363" s="36" t="s">
        <v>12985</v>
      </c>
      <c r="B3363" s="36" t="s">
        <v>12986</v>
      </c>
      <c r="C3363" s="36" t="s">
        <v>1863</v>
      </c>
      <c r="D3363" s="36" t="s">
        <v>12987</v>
      </c>
      <c r="E3363" s="36"/>
      <c r="F3363" s="36"/>
    </row>
    <row r="3364" ht="15.75" customHeight="1">
      <c r="A3364" s="36" t="s">
        <v>12988</v>
      </c>
      <c r="B3364" s="36" t="s">
        <v>12989</v>
      </c>
      <c r="C3364" s="36" t="s">
        <v>1863</v>
      </c>
      <c r="D3364" s="36" t="s">
        <v>12990</v>
      </c>
      <c r="E3364" s="36"/>
      <c r="F3364" s="36"/>
    </row>
    <row r="3365" ht="15.75" customHeight="1">
      <c r="A3365" s="36" t="s">
        <v>12991</v>
      </c>
      <c r="B3365" s="36" t="s">
        <v>12992</v>
      </c>
      <c r="C3365" s="36" t="s">
        <v>1863</v>
      </c>
      <c r="D3365" s="36" t="s">
        <v>12993</v>
      </c>
      <c r="E3365" s="36"/>
      <c r="F3365" s="36"/>
    </row>
    <row r="3366" ht="15.75" customHeight="1">
      <c r="A3366" s="36" t="s">
        <v>12994</v>
      </c>
      <c r="B3366" s="36" t="s">
        <v>12995</v>
      </c>
      <c r="C3366" s="36" t="s">
        <v>1863</v>
      </c>
      <c r="D3366" s="36" t="s">
        <v>12996</v>
      </c>
      <c r="E3366" s="36"/>
      <c r="F3366" s="36"/>
    </row>
    <row r="3367" ht="15.75" customHeight="1">
      <c r="A3367" s="36" t="s">
        <v>12997</v>
      </c>
      <c r="B3367" s="36" t="s">
        <v>12998</v>
      </c>
      <c r="C3367" s="36" t="s">
        <v>1863</v>
      </c>
      <c r="D3367" s="36" t="s">
        <v>12999</v>
      </c>
      <c r="E3367" s="36" t="s">
        <v>13000</v>
      </c>
      <c r="F3367" s="36"/>
    </row>
    <row r="3368" ht="15.75" customHeight="1">
      <c r="A3368" s="36" t="s">
        <v>13001</v>
      </c>
      <c r="B3368" s="36" t="s">
        <v>13002</v>
      </c>
      <c r="C3368" s="36" t="s">
        <v>1863</v>
      </c>
      <c r="D3368" s="36" t="s">
        <v>13003</v>
      </c>
      <c r="E3368" s="36"/>
      <c r="F3368" s="36"/>
    </row>
    <row r="3369" ht="15.75" customHeight="1">
      <c r="A3369" s="36" t="s">
        <v>13004</v>
      </c>
      <c r="B3369" s="36" t="s">
        <v>13005</v>
      </c>
      <c r="C3369" s="36" t="s">
        <v>1863</v>
      </c>
      <c r="D3369" s="36" t="s">
        <v>13006</v>
      </c>
      <c r="E3369" s="36"/>
      <c r="F3369" s="36"/>
    </row>
    <row r="3370" ht="15.75" customHeight="1">
      <c r="A3370" s="36" t="s">
        <v>13007</v>
      </c>
      <c r="B3370" s="36" t="s">
        <v>13008</v>
      </c>
      <c r="C3370" s="36" t="s">
        <v>1863</v>
      </c>
      <c r="D3370" s="36"/>
      <c r="E3370" s="36"/>
      <c r="F3370" s="36"/>
    </row>
    <row r="3371" ht="15.75" customHeight="1">
      <c r="A3371" s="36" t="s">
        <v>13009</v>
      </c>
      <c r="B3371" s="36" t="s">
        <v>13010</v>
      </c>
      <c r="C3371" s="36" t="s">
        <v>1863</v>
      </c>
      <c r="D3371" s="36"/>
      <c r="E3371" s="36"/>
      <c r="F3371" s="36"/>
    </row>
    <row r="3372" ht="15.75" customHeight="1">
      <c r="A3372" s="36" t="s">
        <v>13011</v>
      </c>
      <c r="B3372" s="36" t="s">
        <v>13012</v>
      </c>
      <c r="C3372" s="36" t="s">
        <v>1863</v>
      </c>
      <c r="D3372" s="36" t="s">
        <v>13013</v>
      </c>
      <c r="E3372" s="36" t="s">
        <v>13014</v>
      </c>
      <c r="F3372" s="36"/>
    </row>
    <row r="3373" ht="15.75" customHeight="1">
      <c r="A3373" s="36" t="s">
        <v>13015</v>
      </c>
      <c r="B3373" s="36" t="s">
        <v>13016</v>
      </c>
      <c r="C3373" s="36" t="s">
        <v>1863</v>
      </c>
      <c r="D3373" s="36"/>
      <c r="E3373" s="36" t="s">
        <v>13017</v>
      </c>
      <c r="F3373" s="36"/>
    </row>
    <row r="3374" ht="15.75" customHeight="1">
      <c r="A3374" s="36" t="s">
        <v>13018</v>
      </c>
      <c r="B3374" s="36" t="s">
        <v>13019</v>
      </c>
      <c r="C3374" s="36" t="s">
        <v>1863</v>
      </c>
      <c r="D3374" s="36"/>
      <c r="E3374" s="36" t="s">
        <v>13020</v>
      </c>
      <c r="F3374" s="36"/>
    </row>
    <row r="3375" ht="15.75" customHeight="1">
      <c r="A3375" s="36" t="s">
        <v>13021</v>
      </c>
      <c r="B3375" s="36" t="s">
        <v>13022</v>
      </c>
      <c r="C3375" s="36" t="s">
        <v>1863</v>
      </c>
      <c r="D3375" s="36" t="s">
        <v>13023</v>
      </c>
      <c r="E3375" s="36"/>
      <c r="F3375" s="36"/>
    </row>
    <row r="3376" ht="15.75" customHeight="1">
      <c r="A3376" s="36" t="s">
        <v>13024</v>
      </c>
      <c r="B3376" s="36" t="s">
        <v>13025</v>
      </c>
      <c r="C3376" s="36" t="s">
        <v>1863</v>
      </c>
      <c r="D3376" s="36" t="s">
        <v>13026</v>
      </c>
      <c r="E3376" s="36"/>
      <c r="F3376" s="36"/>
    </row>
    <row r="3377" ht="15.75" customHeight="1">
      <c r="A3377" s="36" t="s">
        <v>13027</v>
      </c>
      <c r="B3377" s="36" t="s">
        <v>13028</v>
      </c>
      <c r="C3377" s="36" t="s">
        <v>1863</v>
      </c>
      <c r="D3377" s="36" t="s">
        <v>13029</v>
      </c>
      <c r="E3377" s="36" t="s">
        <v>13030</v>
      </c>
      <c r="F3377" s="36"/>
    </row>
    <row r="3378" ht="15.75" customHeight="1">
      <c r="A3378" s="36" t="s">
        <v>13031</v>
      </c>
      <c r="B3378" s="36" t="s">
        <v>13032</v>
      </c>
      <c r="C3378" s="36" t="s">
        <v>1863</v>
      </c>
      <c r="D3378" s="36" t="s">
        <v>13033</v>
      </c>
      <c r="E3378" s="36"/>
      <c r="F3378" s="36"/>
    </row>
    <row r="3379" ht="15.75" customHeight="1">
      <c r="A3379" s="36" t="s">
        <v>13034</v>
      </c>
      <c r="B3379" s="36" t="s">
        <v>13035</v>
      </c>
      <c r="C3379" s="36" t="s">
        <v>1863</v>
      </c>
      <c r="D3379" s="36" t="s">
        <v>13036</v>
      </c>
      <c r="E3379" s="36"/>
      <c r="F3379" s="36"/>
    </row>
    <row r="3380" ht="15.75" customHeight="1">
      <c r="A3380" s="36" t="s">
        <v>13037</v>
      </c>
      <c r="B3380" s="36" t="s">
        <v>13038</v>
      </c>
      <c r="C3380" s="36" t="s">
        <v>1863</v>
      </c>
      <c r="D3380" s="36" t="s">
        <v>13039</v>
      </c>
      <c r="E3380" s="36" t="s">
        <v>13040</v>
      </c>
      <c r="F3380" s="36"/>
    </row>
    <row r="3381" ht="15.75" customHeight="1">
      <c r="A3381" s="36" t="s">
        <v>13041</v>
      </c>
      <c r="B3381" s="36" t="s">
        <v>13042</v>
      </c>
      <c r="C3381" s="36" t="s">
        <v>1863</v>
      </c>
      <c r="D3381" s="36" t="s">
        <v>13043</v>
      </c>
      <c r="E3381" s="36" t="s">
        <v>13044</v>
      </c>
      <c r="F3381" s="36"/>
    </row>
    <row r="3382" ht="15.75" customHeight="1">
      <c r="A3382" s="36" t="s">
        <v>13045</v>
      </c>
      <c r="B3382" s="36" t="s">
        <v>13046</v>
      </c>
      <c r="C3382" s="36" t="s">
        <v>1863</v>
      </c>
      <c r="D3382" s="36" t="s">
        <v>13047</v>
      </c>
      <c r="E3382" s="36"/>
      <c r="F3382" s="36"/>
    </row>
    <row r="3383" ht="15.75" customHeight="1">
      <c r="A3383" s="36" t="s">
        <v>13048</v>
      </c>
      <c r="B3383" s="36" t="s">
        <v>13049</v>
      </c>
      <c r="C3383" s="36" t="s">
        <v>1863</v>
      </c>
      <c r="D3383" s="36"/>
      <c r="E3383" s="36" t="s">
        <v>13050</v>
      </c>
      <c r="F3383" s="36"/>
    </row>
    <row r="3384" ht="15.75" customHeight="1">
      <c r="A3384" s="36" t="s">
        <v>13051</v>
      </c>
      <c r="B3384" s="36" t="s">
        <v>13052</v>
      </c>
      <c r="C3384" s="36" t="s">
        <v>1863</v>
      </c>
      <c r="D3384" s="36" t="s">
        <v>13053</v>
      </c>
      <c r="E3384" s="36"/>
      <c r="F3384" s="36"/>
    </row>
    <row r="3385" ht="15.75" customHeight="1">
      <c r="A3385" s="36" t="s">
        <v>13054</v>
      </c>
      <c r="B3385" s="36" t="s">
        <v>13055</v>
      </c>
      <c r="C3385" s="36" t="s">
        <v>1863</v>
      </c>
      <c r="D3385" s="36" t="s">
        <v>13056</v>
      </c>
      <c r="E3385" s="36"/>
      <c r="F3385" s="36"/>
    </row>
    <row r="3386" ht="15.75" customHeight="1">
      <c r="A3386" s="36" t="s">
        <v>13057</v>
      </c>
      <c r="B3386" s="36" t="s">
        <v>13058</v>
      </c>
      <c r="C3386" s="36" t="s">
        <v>1863</v>
      </c>
      <c r="D3386" s="36" t="s">
        <v>13059</v>
      </c>
      <c r="E3386" s="36"/>
      <c r="F3386" s="36"/>
    </row>
    <row r="3387" ht="15.75" customHeight="1">
      <c r="A3387" s="36" t="s">
        <v>13060</v>
      </c>
      <c r="B3387" s="36" t="s">
        <v>13061</v>
      </c>
      <c r="C3387" s="36" t="s">
        <v>1863</v>
      </c>
      <c r="D3387" s="36" t="s">
        <v>13062</v>
      </c>
      <c r="E3387" s="36"/>
      <c r="F3387" s="36"/>
    </row>
    <row r="3388" ht="15.75" customHeight="1">
      <c r="A3388" s="36" t="s">
        <v>13063</v>
      </c>
      <c r="B3388" s="36" t="s">
        <v>13064</v>
      </c>
      <c r="C3388" s="36" t="s">
        <v>1863</v>
      </c>
      <c r="D3388" s="36" t="s">
        <v>13065</v>
      </c>
      <c r="E3388" s="36"/>
      <c r="F3388" s="36"/>
    </row>
    <row r="3389" ht="15.75" customHeight="1">
      <c r="A3389" s="36" t="s">
        <v>13066</v>
      </c>
      <c r="B3389" s="36" t="s">
        <v>13067</v>
      </c>
      <c r="C3389" s="36" t="s">
        <v>1863</v>
      </c>
      <c r="D3389" s="36" t="s">
        <v>13068</v>
      </c>
      <c r="E3389" s="36"/>
      <c r="F3389" s="36"/>
    </row>
    <row r="3390" ht="15.75" customHeight="1">
      <c r="A3390" s="36" t="s">
        <v>13069</v>
      </c>
      <c r="B3390" s="36" t="s">
        <v>13070</v>
      </c>
      <c r="C3390" s="36" t="s">
        <v>1863</v>
      </c>
      <c r="D3390" s="36" t="s">
        <v>13071</v>
      </c>
      <c r="E3390" s="36" t="s">
        <v>13072</v>
      </c>
      <c r="F3390" s="36"/>
    </row>
    <row r="3391" ht="15.75" customHeight="1">
      <c r="A3391" s="36" t="s">
        <v>13073</v>
      </c>
      <c r="B3391" s="36" t="s">
        <v>13074</v>
      </c>
      <c r="C3391" s="36" t="s">
        <v>1863</v>
      </c>
      <c r="D3391" s="36" t="s">
        <v>13075</v>
      </c>
      <c r="E3391" s="36" t="s">
        <v>13076</v>
      </c>
      <c r="F3391" s="36"/>
    </row>
    <row r="3392" ht="15.75" customHeight="1">
      <c r="A3392" s="36" t="s">
        <v>13077</v>
      </c>
      <c r="B3392" s="36" t="s">
        <v>13078</v>
      </c>
      <c r="C3392" s="36" t="s">
        <v>1863</v>
      </c>
      <c r="D3392" s="36"/>
      <c r="E3392" s="36" t="s">
        <v>13079</v>
      </c>
      <c r="F3392" s="36"/>
    </row>
    <row r="3393" ht="15.75" customHeight="1">
      <c r="A3393" s="36" t="s">
        <v>13080</v>
      </c>
      <c r="B3393" s="36" t="s">
        <v>13081</v>
      </c>
      <c r="C3393" s="36" t="s">
        <v>1863</v>
      </c>
      <c r="D3393" s="36" t="s">
        <v>13082</v>
      </c>
      <c r="E3393" s="36" t="s">
        <v>13083</v>
      </c>
      <c r="F3393" s="36"/>
    </row>
    <row r="3394" ht="15.75" customHeight="1">
      <c r="A3394" s="36" t="s">
        <v>13084</v>
      </c>
      <c r="B3394" s="36" t="s">
        <v>13085</v>
      </c>
      <c r="C3394" s="36" t="s">
        <v>1863</v>
      </c>
      <c r="D3394" s="36"/>
      <c r="E3394" s="36" t="s">
        <v>13086</v>
      </c>
      <c r="F3394" s="36"/>
    </row>
    <row r="3395" ht="15.75" customHeight="1">
      <c r="A3395" s="36" t="s">
        <v>13087</v>
      </c>
      <c r="B3395" s="36" t="s">
        <v>13088</v>
      </c>
      <c r="C3395" s="36" t="s">
        <v>1863</v>
      </c>
      <c r="D3395" s="36" t="s">
        <v>13089</v>
      </c>
      <c r="E3395" s="36" t="s">
        <v>13090</v>
      </c>
      <c r="F3395" s="36"/>
    </row>
    <row r="3396" ht="15.75" customHeight="1">
      <c r="A3396" s="36" t="s">
        <v>13091</v>
      </c>
      <c r="B3396" s="36" t="s">
        <v>13092</v>
      </c>
      <c r="C3396" s="36" t="s">
        <v>1863</v>
      </c>
      <c r="D3396" s="36" t="s">
        <v>13093</v>
      </c>
      <c r="E3396" s="36"/>
      <c r="F3396" s="36"/>
    </row>
    <row r="3397" ht="15.75" customHeight="1">
      <c r="A3397" s="36" t="s">
        <v>13094</v>
      </c>
      <c r="B3397" s="36" t="s">
        <v>13095</v>
      </c>
      <c r="C3397" s="36" t="s">
        <v>1863</v>
      </c>
      <c r="D3397" s="36" t="s">
        <v>13096</v>
      </c>
      <c r="E3397" s="36" t="s">
        <v>13097</v>
      </c>
      <c r="F3397" s="36"/>
    </row>
    <row r="3398" ht="15.75" customHeight="1">
      <c r="A3398" s="36" t="s">
        <v>13098</v>
      </c>
      <c r="B3398" s="36" t="s">
        <v>13099</v>
      </c>
      <c r="C3398" s="36" t="s">
        <v>1863</v>
      </c>
      <c r="D3398" s="36"/>
      <c r="E3398" s="36" t="s">
        <v>13100</v>
      </c>
      <c r="F3398" s="36"/>
    </row>
    <row r="3399" ht="15.75" customHeight="1">
      <c r="A3399" s="36" t="s">
        <v>13101</v>
      </c>
      <c r="B3399" s="36" t="s">
        <v>13102</v>
      </c>
      <c r="C3399" s="36" t="s">
        <v>1863</v>
      </c>
      <c r="D3399" s="36" t="s">
        <v>13103</v>
      </c>
      <c r="E3399" s="36" t="s">
        <v>13104</v>
      </c>
      <c r="F3399" s="36"/>
    </row>
    <row r="3400" ht="15.75" customHeight="1">
      <c r="A3400" s="36" t="s">
        <v>13105</v>
      </c>
      <c r="B3400" s="36" t="s">
        <v>13106</v>
      </c>
      <c r="C3400" s="36" t="s">
        <v>1863</v>
      </c>
      <c r="D3400" s="36" t="s">
        <v>13107</v>
      </c>
      <c r="E3400" s="36"/>
      <c r="F3400" s="36"/>
    </row>
    <row r="3401" ht="15.75" customHeight="1">
      <c r="A3401" s="36" t="s">
        <v>13108</v>
      </c>
      <c r="B3401" s="36" t="s">
        <v>13109</v>
      </c>
      <c r="C3401" s="36" t="s">
        <v>1863</v>
      </c>
      <c r="D3401" s="36" t="s">
        <v>13110</v>
      </c>
      <c r="E3401" s="36" t="s">
        <v>13111</v>
      </c>
      <c r="F3401" s="36"/>
    </row>
    <row r="3402" ht="15.75" customHeight="1">
      <c r="A3402" s="36" t="s">
        <v>13112</v>
      </c>
      <c r="B3402" s="36" t="s">
        <v>13113</v>
      </c>
      <c r="C3402" s="36" t="s">
        <v>1863</v>
      </c>
      <c r="D3402" s="36" t="s">
        <v>13114</v>
      </c>
      <c r="E3402" s="36"/>
      <c r="F3402" s="36"/>
    </row>
    <row r="3403" ht="15.75" customHeight="1">
      <c r="A3403" s="36" t="s">
        <v>13115</v>
      </c>
      <c r="B3403" s="36" t="s">
        <v>13116</v>
      </c>
      <c r="C3403" s="36" t="s">
        <v>1863</v>
      </c>
      <c r="D3403" s="36"/>
      <c r="E3403" s="36" t="s">
        <v>13117</v>
      </c>
      <c r="F3403" s="36"/>
    </row>
    <row r="3404" ht="15.75" customHeight="1">
      <c r="A3404" s="36" t="s">
        <v>13118</v>
      </c>
      <c r="B3404" s="36" t="s">
        <v>13119</v>
      </c>
      <c r="C3404" s="36" t="s">
        <v>1863</v>
      </c>
      <c r="D3404" s="36" t="s">
        <v>13120</v>
      </c>
      <c r="E3404" s="36" t="s">
        <v>13121</v>
      </c>
      <c r="F3404" s="36"/>
    </row>
    <row r="3405" ht="15.75" customHeight="1">
      <c r="A3405" s="36" t="s">
        <v>13122</v>
      </c>
      <c r="B3405" s="36" t="s">
        <v>13123</v>
      </c>
      <c r="C3405" s="36" t="s">
        <v>1863</v>
      </c>
      <c r="D3405" s="36"/>
      <c r="E3405" s="36" t="s">
        <v>13124</v>
      </c>
      <c r="F3405" s="36"/>
    </row>
    <row r="3406" ht="15.75" customHeight="1">
      <c r="A3406" s="36" t="s">
        <v>13125</v>
      </c>
      <c r="B3406" s="36" t="s">
        <v>13126</v>
      </c>
      <c r="C3406" s="36" t="s">
        <v>1863</v>
      </c>
      <c r="D3406" s="36" t="s">
        <v>13127</v>
      </c>
      <c r="E3406" s="36" t="s">
        <v>13128</v>
      </c>
      <c r="F3406" s="36"/>
    </row>
    <row r="3407" ht="15.75" customHeight="1">
      <c r="A3407" s="36" t="s">
        <v>13129</v>
      </c>
      <c r="B3407" s="36" t="s">
        <v>13130</v>
      </c>
      <c r="C3407" s="36" t="s">
        <v>1863</v>
      </c>
      <c r="D3407" s="36" t="s">
        <v>13131</v>
      </c>
      <c r="E3407" s="36" t="s">
        <v>13132</v>
      </c>
      <c r="F3407" s="36"/>
    </row>
    <row r="3408" ht="15.75" customHeight="1">
      <c r="A3408" s="36" t="s">
        <v>13133</v>
      </c>
      <c r="B3408" s="36" t="s">
        <v>13134</v>
      </c>
      <c r="C3408" s="36" t="s">
        <v>1863</v>
      </c>
      <c r="D3408" s="36"/>
      <c r="E3408" s="36" t="s">
        <v>13135</v>
      </c>
      <c r="F3408" s="36"/>
    </row>
    <row r="3409" ht="15.75" customHeight="1">
      <c r="A3409" s="36" t="s">
        <v>13136</v>
      </c>
      <c r="B3409" s="36" t="s">
        <v>13137</v>
      </c>
      <c r="C3409" s="36" t="s">
        <v>1863</v>
      </c>
      <c r="D3409" s="36" t="s">
        <v>13138</v>
      </c>
      <c r="E3409" s="36" t="s">
        <v>13139</v>
      </c>
      <c r="F3409" s="36"/>
    </row>
    <row r="3410" ht="15.75" customHeight="1">
      <c r="A3410" s="36" t="s">
        <v>13140</v>
      </c>
      <c r="B3410" s="36" t="s">
        <v>13141</v>
      </c>
      <c r="C3410" s="36" t="s">
        <v>1863</v>
      </c>
      <c r="D3410" s="36" t="s">
        <v>13142</v>
      </c>
      <c r="E3410" s="36"/>
      <c r="F3410" s="36"/>
    </row>
    <row r="3411" ht="15.75" customHeight="1">
      <c r="A3411" s="36" t="s">
        <v>13143</v>
      </c>
      <c r="B3411" s="36" t="s">
        <v>13144</v>
      </c>
      <c r="C3411" s="36" t="s">
        <v>1863</v>
      </c>
      <c r="D3411" s="36" t="s">
        <v>13145</v>
      </c>
      <c r="E3411" s="36" t="s">
        <v>13146</v>
      </c>
      <c r="F3411" s="36"/>
    </row>
    <row r="3412" ht="15.75" customHeight="1">
      <c r="A3412" s="36" t="s">
        <v>13147</v>
      </c>
      <c r="B3412" s="36" t="s">
        <v>13148</v>
      </c>
      <c r="C3412" s="36" t="s">
        <v>1863</v>
      </c>
      <c r="D3412" s="36" t="s">
        <v>13149</v>
      </c>
      <c r="E3412" s="36" t="s">
        <v>13150</v>
      </c>
      <c r="F3412" s="36"/>
    </row>
    <row r="3413" ht="15.75" customHeight="1">
      <c r="A3413" s="36" t="s">
        <v>13151</v>
      </c>
      <c r="B3413" s="36" t="s">
        <v>13152</v>
      </c>
      <c r="C3413" s="36" t="s">
        <v>1863</v>
      </c>
      <c r="D3413" s="36"/>
      <c r="E3413" s="36" t="s">
        <v>13153</v>
      </c>
      <c r="F3413" s="36"/>
    </row>
    <row r="3414" ht="15.75" customHeight="1">
      <c r="A3414" s="36" t="s">
        <v>13154</v>
      </c>
      <c r="B3414" s="36" t="s">
        <v>13155</v>
      </c>
      <c r="C3414" s="36" t="s">
        <v>1863</v>
      </c>
      <c r="D3414" s="36"/>
      <c r="E3414" s="36" t="s">
        <v>13156</v>
      </c>
      <c r="F3414" s="36"/>
    </row>
    <row r="3415" ht="15.75" customHeight="1">
      <c r="A3415" s="36" t="s">
        <v>13157</v>
      </c>
      <c r="B3415" s="36" t="s">
        <v>13158</v>
      </c>
      <c r="C3415" s="36" t="s">
        <v>1863</v>
      </c>
      <c r="D3415" s="36" t="s">
        <v>13159</v>
      </c>
      <c r="E3415" s="36"/>
      <c r="F3415" s="36"/>
    </row>
    <row r="3416" ht="15.75" customHeight="1">
      <c r="A3416" s="36" t="s">
        <v>13160</v>
      </c>
      <c r="B3416" s="36" t="s">
        <v>13161</v>
      </c>
      <c r="C3416" s="36" t="s">
        <v>1863</v>
      </c>
      <c r="D3416" s="36" t="s">
        <v>13162</v>
      </c>
      <c r="E3416" s="36"/>
      <c r="F3416" s="36"/>
    </row>
    <row r="3417" ht="15.75" customHeight="1">
      <c r="A3417" s="36" t="s">
        <v>13163</v>
      </c>
      <c r="B3417" s="36" t="s">
        <v>13164</v>
      </c>
      <c r="C3417" s="36" t="s">
        <v>1863</v>
      </c>
      <c r="D3417" s="36" t="s">
        <v>13165</v>
      </c>
      <c r="E3417" s="36" t="s">
        <v>13166</v>
      </c>
      <c r="F3417" s="36"/>
    </row>
    <row r="3418" ht="15.75" customHeight="1">
      <c r="A3418" s="36" t="s">
        <v>13167</v>
      </c>
      <c r="B3418" s="36" t="s">
        <v>13168</v>
      </c>
      <c r="C3418" s="36" t="s">
        <v>1863</v>
      </c>
      <c r="D3418" s="36" t="s">
        <v>13169</v>
      </c>
      <c r="E3418" s="36" t="s">
        <v>13170</v>
      </c>
      <c r="F3418" s="36"/>
    </row>
    <row r="3419" ht="15.75" customHeight="1">
      <c r="A3419" s="36" t="s">
        <v>13171</v>
      </c>
      <c r="B3419" s="36" t="s">
        <v>13172</v>
      </c>
      <c r="C3419" s="36" t="s">
        <v>1863</v>
      </c>
      <c r="D3419" s="36"/>
      <c r="E3419" s="36" t="s">
        <v>13173</v>
      </c>
      <c r="F3419" s="36"/>
    </row>
    <row r="3420" ht="15.75" customHeight="1">
      <c r="A3420" s="36" t="s">
        <v>13174</v>
      </c>
      <c r="B3420" s="36" t="s">
        <v>13175</v>
      </c>
      <c r="C3420" s="36" t="s">
        <v>1863</v>
      </c>
      <c r="D3420" s="36" t="s">
        <v>13176</v>
      </c>
      <c r="E3420" s="36" t="s">
        <v>13177</v>
      </c>
      <c r="F3420" s="36"/>
    </row>
    <row r="3421" ht="15.75" customHeight="1">
      <c r="A3421" s="36" t="s">
        <v>13178</v>
      </c>
      <c r="B3421" s="36" t="s">
        <v>13179</v>
      </c>
      <c r="C3421" s="36" t="s">
        <v>1863</v>
      </c>
      <c r="D3421" s="36" t="s">
        <v>13180</v>
      </c>
      <c r="E3421" s="36" t="s">
        <v>13181</v>
      </c>
      <c r="F3421" s="36"/>
    </row>
    <row r="3422" ht="15.75" customHeight="1">
      <c r="A3422" s="36" t="s">
        <v>13182</v>
      </c>
      <c r="B3422" s="36" t="s">
        <v>13183</v>
      </c>
      <c r="C3422" s="36" t="s">
        <v>1863</v>
      </c>
      <c r="D3422" s="36"/>
      <c r="E3422" s="36" t="s">
        <v>13184</v>
      </c>
      <c r="F3422" s="36"/>
    </row>
    <row r="3423" ht="15.75" customHeight="1">
      <c r="A3423" s="36" t="s">
        <v>13185</v>
      </c>
      <c r="B3423" s="36" t="s">
        <v>13186</v>
      </c>
      <c r="C3423" s="36" t="s">
        <v>1863</v>
      </c>
      <c r="D3423" s="36" t="s">
        <v>13187</v>
      </c>
      <c r="E3423" s="36" t="s">
        <v>13188</v>
      </c>
      <c r="F3423" s="36"/>
    </row>
    <row r="3424" ht="15.75" customHeight="1">
      <c r="A3424" s="36" t="s">
        <v>13189</v>
      </c>
      <c r="B3424" s="36" t="s">
        <v>13190</v>
      </c>
      <c r="C3424" s="36" t="s">
        <v>1863</v>
      </c>
      <c r="D3424" s="36" t="s">
        <v>13191</v>
      </c>
      <c r="E3424" s="36"/>
      <c r="F3424" s="36"/>
    </row>
    <row r="3425" ht="15.75" customHeight="1">
      <c r="A3425" s="36" t="s">
        <v>13192</v>
      </c>
      <c r="B3425" s="36" t="s">
        <v>13193</v>
      </c>
      <c r="C3425" s="36" t="s">
        <v>1863</v>
      </c>
      <c r="D3425" s="36" t="s">
        <v>3825</v>
      </c>
      <c r="E3425" s="36"/>
      <c r="F3425" s="36"/>
    </row>
    <row r="3426" ht="15.75" customHeight="1">
      <c r="A3426" s="36" t="s">
        <v>13194</v>
      </c>
      <c r="B3426" s="36" t="s">
        <v>13195</v>
      </c>
      <c r="C3426" s="36" t="s">
        <v>1863</v>
      </c>
      <c r="D3426" s="36" t="s">
        <v>13196</v>
      </c>
      <c r="E3426" s="36" t="s">
        <v>13197</v>
      </c>
      <c r="F3426" s="36"/>
    </row>
    <row r="3427" ht="15.75" customHeight="1">
      <c r="A3427" s="36" t="s">
        <v>13198</v>
      </c>
      <c r="B3427" s="36" t="s">
        <v>13199</v>
      </c>
      <c r="C3427" s="36" t="s">
        <v>1863</v>
      </c>
      <c r="D3427" s="36" t="s">
        <v>13200</v>
      </c>
      <c r="E3427" s="36" t="s">
        <v>13201</v>
      </c>
      <c r="F3427" s="36"/>
    </row>
    <row r="3428" ht="15.75" customHeight="1">
      <c r="A3428" s="36" t="s">
        <v>13202</v>
      </c>
      <c r="B3428" s="36" t="s">
        <v>13203</v>
      </c>
      <c r="C3428" s="36" t="s">
        <v>1863</v>
      </c>
      <c r="D3428" s="36" t="s">
        <v>13204</v>
      </c>
      <c r="E3428" s="36"/>
      <c r="F3428" s="36"/>
    </row>
    <row r="3429" ht="15.75" customHeight="1">
      <c r="A3429" s="36" t="s">
        <v>13205</v>
      </c>
      <c r="B3429" s="36" t="s">
        <v>13206</v>
      </c>
      <c r="C3429" s="36" t="s">
        <v>1863</v>
      </c>
      <c r="D3429" s="36" t="s">
        <v>13207</v>
      </c>
      <c r="E3429" s="36" t="s">
        <v>13208</v>
      </c>
      <c r="F3429" s="36"/>
    </row>
    <row r="3430" ht="15.75" customHeight="1">
      <c r="A3430" s="36" t="s">
        <v>13209</v>
      </c>
      <c r="B3430" s="36" t="s">
        <v>13210</v>
      </c>
      <c r="C3430" s="36" t="s">
        <v>1863</v>
      </c>
      <c r="D3430" s="36" t="s">
        <v>13211</v>
      </c>
      <c r="E3430" s="36" t="s">
        <v>13211</v>
      </c>
      <c r="F3430" s="36"/>
    </row>
    <row r="3431" ht="15.75" customHeight="1">
      <c r="A3431" s="36" t="s">
        <v>13212</v>
      </c>
      <c r="B3431" s="36" t="s">
        <v>13213</v>
      </c>
      <c r="C3431" s="36" t="s">
        <v>1863</v>
      </c>
      <c r="D3431" s="36"/>
      <c r="E3431" s="36" t="s">
        <v>13214</v>
      </c>
      <c r="F3431" s="36"/>
    </row>
    <row r="3432" ht="15.75" customHeight="1">
      <c r="A3432" s="36" t="s">
        <v>13215</v>
      </c>
      <c r="B3432" s="36" t="s">
        <v>13216</v>
      </c>
      <c r="C3432" s="36" t="s">
        <v>1863</v>
      </c>
      <c r="D3432" s="36" t="s">
        <v>13217</v>
      </c>
      <c r="E3432" s="36"/>
      <c r="F3432" s="36"/>
    </row>
    <row r="3433" ht="15.75" customHeight="1">
      <c r="A3433" s="36" t="s">
        <v>13218</v>
      </c>
      <c r="B3433" s="36" t="s">
        <v>13219</v>
      </c>
      <c r="C3433" s="36" t="s">
        <v>1863</v>
      </c>
      <c r="D3433" s="36" t="s">
        <v>13220</v>
      </c>
      <c r="E3433" s="36"/>
      <c r="F3433" s="36"/>
    </row>
    <row r="3434" ht="15.75" customHeight="1">
      <c r="A3434" s="36" t="s">
        <v>13221</v>
      </c>
      <c r="B3434" s="36" t="s">
        <v>13222</v>
      </c>
      <c r="C3434" s="36" t="s">
        <v>1863</v>
      </c>
      <c r="D3434" s="36" t="s">
        <v>13223</v>
      </c>
      <c r="E3434" s="36"/>
      <c r="F3434" s="36"/>
    </row>
    <row r="3435" ht="15.75" customHeight="1">
      <c r="A3435" s="36" t="s">
        <v>13224</v>
      </c>
      <c r="B3435" s="36" t="s">
        <v>13225</v>
      </c>
      <c r="C3435" s="36" t="s">
        <v>1863</v>
      </c>
      <c r="D3435" s="36" t="s">
        <v>13226</v>
      </c>
      <c r="E3435" s="36" t="s">
        <v>13227</v>
      </c>
      <c r="F3435" s="36"/>
    </row>
    <row r="3436" ht="15.75" customHeight="1">
      <c r="A3436" s="36" t="s">
        <v>13228</v>
      </c>
      <c r="B3436" s="36" t="s">
        <v>13229</v>
      </c>
      <c r="C3436" s="36" t="s">
        <v>1863</v>
      </c>
      <c r="D3436" s="36" t="s">
        <v>13230</v>
      </c>
      <c r="E3436" s="36"/>
      <c r="F3436" s="36"/>
    </row>
    <row r="3437" ht="15.75" customHeight="1">
      <c r="A3437" s="36" t="s">
        <v>13231</v>
      </c>
      <c r="B3437" s="36" t="s">
        <v>13232</v>
      </c>
      <c r="C3437" s="36" t="s">
        <v>1863</v>
      </c>
      <c r="D3437" s="36" t="s">
        <v>13233</v>
      </c>
      <c r="E3437" s="36" t="s">
        <v>13234</v>
      </c>
      <c r="F3437" s="36"/>
    </row>
    <row r="3438" ht="15.75" customHeight="1">
      <c r="A3438" s="36" t="s">
        <v>13235</v>
      </c>
      <c r="B3438" s="36" t="s">
        <v>13236</v>
      </c>
      <c r="C3438" s="36" t="s">
        <v>1863</v>
      </c>
      <c r="D3438" s="36"/>
      <c r="E3438" s="36" t="s">
        <v>13237</v>
      </c>
      <c r="F3438" s="36"/>
    </row>
    <row r="3439" ht="15.75" customHeight="1">
      <c r="A3439" s="36" t="s">
        <v>13238</v>
      </c>
      <c r="B3439" s="36" t="s">
        <v>13239</v>
      </c>
      <c r="C3439" s="36" t="s">
        <v>1863</v>
      </c>
      <c r="D3439" s="36" t="s">
        <v>13240</v>
      </c>
      <c r="E3439" s="36"/>
      <c r="F3439" s="36"/>
    </row>
    <row r="3440" ht="15.75" customHeight="1">
      <c r="A3440" s="36" t="s">
        <v>13241</v>
      </c>
      <c r="B3440" s="36" t="s">
        <v>13242</v>
      </c>
      <c r="C3440" s="36" t="s">
        <v>1863</v>
      </c>
      <c r="D3440" s="36" t="s">
        <v>13243</v>
      </c>
      <c r="E3440" s="36"/>
      <c r="F3440" s="36"/>
    </row>
    <row r="3441" ht="15.75" customHeight="1">
      <c r="A3441" s="36" t="s">
        <v>13244</v>
      </c>
      <c r="B3441" s="36" t="s">
        <v>13245</v>
      </c>
      <c r="C3441" s="36" t="s">
        <v>1863</v>
      </c>
      <c r="D3441" s="36" t="s">
        <v>13246</v>
      </c>
      <c r="E3441" s="36" t="s">
        <v>13247</v>
      </c>
      <c r="F3441" s="36"/>
    </row>
    <row r="3442" ht="15.75" customHeight="1">
      <c r="A3442" s="36" t="s">
        <v>13248</v>
      </c>
      <c r="B3442" s="36" t="s">
        <v>13249</v>
      </c>
      <c r="C3442" s="36" t="s">
        <v>1863</v>
      </c>
      <c r="D3442" s="36" t="s">
        <v>13250</v>
      </c>
      <c r="E3442" s="36"/>
      <c r="F3442" s="36"/>
    </row>
    <row r="3443" ht="15.75" customHeight="1">
      <c r="A3443" s="36" t="s">
        <v>13251</v>
      </c>
      <c r="B3443" s="36" t="s">
        <v>13252</v>
      </c>
      <c r="C3443" s="36" t="s">
        <v>1863</v>
      </c>
      <c r="D3443" s="36" t="s">
        <v>13253</v>
      </c>
      <c r="E3443" s="36" t="s">
        <v>13254</v>
      </c>
      <c r="F3443" s="36"/>
    </row>
    <row r="3444" ht="15.75" customHeight="1">
      <c r="A3444" s="36" t="s">
        <v>13255</v>
      </c>
      <c r="B3444" s="36" t="s">
        <v>13256</v>
      </c>
      <c r="C3444" s="36" t="s">
        <v>1863</v>
      </c>
      <c r="D3444" s="36" t="s">
        <v>13257</v>
      </c>
      <c r="E3444" s="36"/>
      <c r="F3444" s="36"/>
    </row>
    <row r="3445" ht="15.75" customHeight="1">
      <c r="A3445" s="36" t="s">
        <v>13258</v>
      </c>
      <c r="B3445" s="36" t="s">
        <v>13259</v>
      </c>
      <c r="C3445" s="36" t="s">
        <v>1863</v>
      </c>
      <c r="D3445" s="36" t="s">
        <v>13260</v>
      </c>
      <c r="E3445" s="36"/>
      <c r="F3445" s="36"/>
    </row>
    <row r="3446" ht="15.75" customHeight="1">
      <c r="A3446" s="36" t="s">
        <v>13261</v>
      </c>
      <c r="B3446" s="36" t="s">
        <v>13262</v>
      </c>
      <c r="C3446" s="36" t="s">
        <v>1863</v>
      </c>
      <c r="D3446" s="36"/>
      <c r="E3446" s="36" t="s">
        <v>13263</v>
      </c>
      <c r="F3446" s="36"/>
    </row>
    <row r="3447" ht="15.75" customHeight="1">
      <c r="A3447" s="36" t="s">
        <v>13264</v>
      </c>
      <c r="B3447" s="36" t="s">
        <v>13265</v>
      </c>
      <c r="C3447" s="36" t="s">
        <v>1863</v>
      </c>
      <c r="D3447" s="36" t="s">
        <v>13266</v>
      </c>
      <c r="E3447" s="36" t="s">
        <v>13267</v>
      </c>
      <c r="F3447" s="36"/>
    </row>
    <row r="3448" ht="15.75" customHeight="1">
      <c r="A3448" s="36" t="s">
        <v>13268</v>
      </c>
      <c r="B3448" s="36" t="s">
        <v>13269</v>
      </c>
      <c r="C3448" s="36" t="s">
        <v>1863</v>
      </c>
      <c r="D3448" s="36" t="s">
        <v>13270</v>
      </c>
      <c r="E3448" s="36"/>
      <c r="F3448" s="36"/>
    </row>
    <row r="3449" ht="15.75" customHeight="1">
      <c r="A3449" s="36" t="s">
        <v>13271</v>
      </c>
      <c r="B3449" s="36" t="s">
        <v>13272</v>
      </c>
      <c r="C3449" s="36" t="s">
        <v>1863</v>
      </c>
      <c r="D3449" s="36"/>
      <c r="E3449" s="36" t="s">
        <v>13273</v>
      </c>
      <c r="F3449" s="36"/>
    </row>
    <row r="3450" ht="15.75" customHeight="1">
      <c r="A3450" s="36" t="s">
        <v>13274</v>
      </c>
      <c r="B3450" s="36" t="s">
        <v>13275</v>
      </c>
      <c r="C3450" s="36" t="s">
        <v>1863</v>
      </c>
      <c r="D3450" s="36" t="s">
        <v>13276</v>
      </c>
      <c r="E3450" s="36"/>
      <c r="F3450" s="36"/>
    </row>
    <row r="3451" ht="15.75" customHeight="1">
      <c r="A3451" s="36" t="s">
        <v>13277</v>
      </c>
      <c r="B3451" s="36" t="s">
        <v>13278</v>
      </c>
      <c r="C3451" s="36" t="s">
        <v>1863</v>
      </c>
      <c r="D3451" s="36" t="s">
        <v>13279</v>
      </c>
      <c r="E3451" s="36"/>
      <c r="F3451" s="36"/>
    </row>
    <row r="3452" ht="15.75" customHeight="1">
      <c r="A3452" s="36" t="s">
        <v>13280</v>
      </c>
      <c r="B3452" s="36" t="s">
        <v>13281</v>
      </c>
      <c r="C3452" s="36" t="s">
        <v>1863</v>
      </c>
      <c r="D3452" s="36" t="s">
        <v>13282</v>
      </c>
      <c r="E3452" s="36"/>
      <c r="F3452" s="36"/>
    </row>
    <row r="3453" ht="15.75" customHeight="1">
      <c r="A3453" s="36" t="s">
        <v>13283</v>
      </c>
      <c r="B3453" s="36" t="s">
        <v>13284</v>
      </c>
      <c r="C3453" s="36" t="s">
        <v>1863</v>
      </c>
      <c r="D3453" s="36" t="s">
        <v>13285</v>
      </c>
      <c r="E3453" s="36"/>
      <c r="F3453" s="36"/>
    </row>
    <row r="3454" ht="15.75" customHeight="1">
      <c r="A3454" s="36" t="s">
        <v>13286</v>
      </c>
      <c r="B3454" s="36" t="s">
        <v>13287</v>
      </c>
      <c r="C3454" s="36" t="s">
        <v>1863</v>
      </c>
      <c r="D3454" s="36" t="s">
        <v>13288</v>
      </c>
      <c r="E3454" s="36"/>
      <c r="F3454" s="36"/>
    </row>
    <row r="3455" ht="15.75" customHeight="1">
      <c r="A3455" s="36" t="s">
        <v>13289</v>
      </c>
      <c r="B3455" s="36" t="s">
        <v>13290</v>
      </c>
      <c r="C3455" s="36" t="s">
        <v>1863</v>
      </c>
      <c r="D3455" s="36" t="s">
        <v>13291</v>
      </c>
      <c r="E3455" s="36"/>
      <c r="F3455" s="36"/>
    </row>
    <row r="3456" ht="15.75" customHeight="1">
      <c r="A3456" s="36" t="s">
        <v>13292</v>
      </c>
      <c r="B3456" s="36" t="s">
        <v>13293</v>
      </c>
      <c r="C3456" s="36" t="s">
        <v>1863</v>
      </c>
      <c r="D3456" s="36" t="s">
        <v>13294</v>
      </c>
      <c r="E3456" s="36" t="s">
        <v>13295</v>
      </c>
      <c r="F3456" s="36"/>
    </row>
    <row r="3457" ht="15.75" customHeight="1">
      <c r="A3457" s="36" t="s">
        <v>13296</v>
      </c>
      <c r="B3457" s="36" t="s">
        <v>13297</v>
      </c>
      <c r="C3457" s="36" t="s">
        <v>1863</v>
      </c>
      <c r="D3457" s="36" t="s">
        <v>13298</v>
      </c>
      <c r="E3457" s="36"/>
      <c r="F3457" s="36"/>
    </row>
    <row r="3458" ht="15.75" customHeight="1">
      <c r="A3458" s="36" t="s">
        <v>13299</v>
      </c>
      <c r="B3458" s="36" t="s">
        <v>13300</v>
      </c>
      <c r="C3458" s="36" t="s">
        <v>1863</v>
      </c>
      <c r="D3458" s="36" t="s">
        <v>13301</v>
      </c>
      <c r="E3458" s="36"/>
      <c r="F3458" s="36"/>
    </row>
    <row r="3459" ht="15.75" customHeight="1">
      <c r="A3459" s="36" t="s">
        <v>13302</v>
      </c>
      <c r="B3459" s="36" t="s">
        <v>13303</v>
      </c>
      <c r="C3459" s="36" t="s">
        <v>1863</v>
      </c>
      <c r="D3459" s="36" t="s">
        <v>13304</v>
      </c>
      <c r="E3459" s="36"/>
      <c r="F3459" s="36"/>
    </row>
    <row r="3460" ht="15.75" customHeight="1">
      <c r="A3460" s="36" t="s">
        <v>13305</v>
      </c>
      <c r="B3460" s="36" t="s">
        <v>13306</v>
      </c>
      <c r="C3460" s="36" t="s">
        <v>1863</v>
      </c>
      <c r="D3460" s="36" t="s">
        <v>13307</v>
      </c>
      <c r="E3460" s="36"/>
      <c r="F3460" s="36"/>
    </row>
    <row r="3461" ht="15.75" customHeight="1">
      <c r="A3461" s="36" t="s">
        <v>13308</v>
      </c>
      <c r="B3461" s="36" t="s">
        <v>13309</v>
      </c>
      <c r="C3461" s="36" t="s">
        <v>1863</v>
      </c>
      <c r="D3461" s="36"/>
      <c r="E3461" s="36"/>
      <c r="F3461" s="36"/>
    </row>
    <row r="3462" ht="15.75" customHeight="1">
      <c r="A3462" s="36" t="s">
        <v>13310</v>
      </c>
      <c r="B3462" s="36" t="s">
        <v>13311</v>
      </c>
      <c r="C3462" s="36" t="s">
        <v>1863</v>
      </c>
      <c r="D3462" s="36" t="s">
        <v>13312</v>
      </c>
      <c r="E3462" s="36"/>
      <c r="F3462" s="36"/>
    </row>
    <row r="3463" ht="15.75" customHeight="1">
      <c r="A3463" s="36" t="s">
        <v>13313</v>
      </c>
      <c r="B3463" s="36" t="s">
        <v>13314</v>
      </c>
      <c r="C3463" s="36" t="s">
        <v>1863</v>
      </c>
      <c r="D3463" s="36"/>
      <c r="E3463" s="36" t="s">
        <v>13315</v>
      </c>
      <c r="F3463" s="36"/>
    </row>
    <row r="3464" ht="15.75" customHeight="1">
      <c r="A3464" s="36" t="s">
        <v>13316</v>
      </c>
      <c r="B3464" s="36" t="s">
        <v>13317</v>
      </c>
      <c r="C3464" s="36" t="s">
        <v>1863</v>
      </c>
      <c r="D3464" s="36"/>
      <c r="E3464" s="36" t="s">
        <v>13318</v>
      </c>
      <c r="F3464" s="36"/>
    </row>
    <row r="3465" ht="15.75" customHeight="1">
      <c r="A3465" s="36" t="s">
        <v>13319</v>
      </c>
      <c r="B3465" s="36" t="s">
        <v>13320</v>
      </c>
      <c r="C3465" s="36" t="s">
        <v>1863</v>
      </c>
      <c r="D3465" s="36" t="s">
        <v>13321</v>
      </c>
      <c r="E3465" s="36" t="s">
        <v>13322</v>
      </c>
      <c r="F3465" s="36"/>
    </row>
    <row r="3466" ht="15.75" customHeight="1">
      <c r="A3466" s="36" t="s">
        <v>13323</v>
      </c>
      <c r="B3466" s="36" t="s">
        <v>13324</v>
      </c>
      <c r="C3466" s="36" t="s">
        <v>1863</v>
      </c>
      <c r="D3466" s="36" t="s">
        <v>13325</v>
      </c>
      <c r="E3466" s="36"/>
      <c r="F3466" s="36"/>
    </row>
    <row r="3467" ht="15.75" customHeight="1">
      <c r="A3467" s="36" t="s">
        <v>13326</v>
      </c>
      <c r="B3467" s="36" t="s">
        <v>13327</v>
      </c>
      <c r="C3467" s="36" t="s">
        <v>1863</v>
      </c>
      <c r="D3467" s="36" t="s">
        <v>13328</v>
      </c>
      <c r="E3467" s="36" t="s">
        <v>13329</v>
      </c>
      <c r="F3467" s="36"/>
    </row>
    <row r="3468" ht="15.75" customHeight="1">
      <c r="A3468" s="36" t="s">
        <v>13330</v>
      </c>
      <c r="B3468" s="36" t="s">
        <v>13331</v>
      </c>
      <c r="C3468" s="36" t="s">
        <v>1863</v>
      </c>
      <c r="D3468" s="36" t="s">
        <v>13332</v>
      </c>
      <c r="E3468" s="36" t="s">
        <v>13333</v>
      </c>
      <c r="F3468" s="36"/>
    </row>
    <row r="3469" ht="15.75" customHeight="1">
      <c r="A3469" s="36" t="s">
        <v>13334</v>
      </c>
      <c r="B3469" s="36" t="s">
        <v>13335</v>
      </c>
      <c r="C3469" s="36" t="s">
        <v>1863</v>
      </c>
      <c r="D3469" s="36"/>
      <c r="E3469" s="36" t="s">
        <v>13336</v>
      </c>
      <c r="F3469" s="36"/>
    </row>
    <row r="3470" ht="15.75" customHeight="1">
      <c r="A3470" s="36" t="s">
        <v>13337</v>
      </c>
      <c r="B3470" s="36" t="s">
        <v>13338</v>
      </c>
      <c r="C3470" s="36" t="s">
        <v>1863</v>
      </c>
      <c r="D3470" s="36" t="s">
        <v>13339</v>
      </c>
      <c r="E3470" s="36"/>
      <c r="F3470" s="36"/>
    </row>
    <row r="3471" ht="15.75" customHeight="1">
      <c r="A3471" s="36" t="s">
        <v>13340</v>
      </c>
      <c r="B3471" s="36" t="s">
        <v>13341</v>
      </c>
      <c r="C3471" s="36" t="s">
        <v>1863</v>
      </c>
      <c r="D3471" s="36" t="s">
        <v>13342</v>
      </c>
      <c r="E3471" s="36"/>
      <c r="F3471" s="36"/>
    </row>
    <row r="3472" ht="15.75" customHeight="1">
      <c r="A3472" s="36" t="s">
        <v>13343</v>
      </c>
      <c r="B3472" s="36" t="s">
        <v>13344</v>
      </c>
      <c r="C3472" s="36" t="s">
        <v>1863</v>
      </c>
      <c r="D3472" s="36"/>
      <c r="E3472" s="36" t="s">
        <v>13345</v>
      </c>
      <c r="F3472" s="36"/>
    </row>
    <row r="3473" ht="15.75" customHeight="1">
      <c r="A3473" s="36" t="s">
        <v>13346</v>
      </c>
      <c r="B3473" s="36" t="s">
        <v>13347</v>
      </c>
      <c r="C3473" s="36" t="s">
        <v>1863</v>
      </c>
      <c r="D3473" s="36" t="s">
        <v>13348</v>
      </c>
      <c r="E3473" s="36" t="s">
        <v>13349</v>
      </c>
      <c r="F3473" s="36"/>
    </row>
    <row r="3474" ht="15.75" customHeight="1">
      <c r="A3474" s="36" t="s">
        <v>13350</v>
      </c>
      <c r="B3474" s="36" t="s">
        <v>3753</v>
      </c>
      <c r="C3474" s="36" t="s">
        <v>1863</v>
      </c>
      <c r="D3474" s="36" t="s">
        <v>3754</v>
      </c>
      <c r="E3474" s="36" t="s">
        <v>3754</v>
      </c>
      <c r="F3474" s="36"/>
    </row>
    <row r="3475" ht="15.75" customHeight="1">
      <c r="A3475" s="36" t="s">
        <v>13351</v>
      </c>
      <c r="B3475" s="36" t="s">
        <v>13352</v>
      </c>
      <c r="C3475" s="36" t="s">
        <v>1863</v>
      </c>
      <c r="D3475" s="36" t="s">
        <v>13353</v>
      </c>
      <c r="E3475" s="36"/>
      <c r="F3475" s="36"/>
    </row>
    <row r="3476" ht="15.75" customHeight="1">
      <c r="A3476" s="36" t="s">
        <v>13354</v>
      </c>
      <c r="B3476" s="36" t="s">
        <v>13355</v>
      </c>
      <c r="C3476" s="36" t="s">
        <v>1863</v>
      </c>
      <c r="D3476" s="36"/>
      <c r="E3476" s="36" t="s">
        <v>3912</v>
      </c>
      <c r="F3476" s="36"/>
    </row>
    <row r="3477" ht="15.75" customHeight="1">
      <c r="A3477" s="36" t="s">
        <v>13356</v>
      </c>
      <c r="B3477" s="36" t="s">
        <v>13357</v>
      </c>
      <c r="C3477" s="36" t="s">
        <v>1863</v>
      </c>
      <c r="D3477" s="36" t="s">
        <v>13358</v>
      </c>
      <c r="E3477" s="36"/>
      <c r="F3477" s="36"/>
    </row>
    <row r="3478" ht="15.75" customHeight="1">
      <c r="A3478" s="36" t="s">
        <v>13359</v>
      </c>
      <c r="B3478" s="36" t="s">
        <v>13360</v>
      </c>
      <c r="C3478" s="36" t="s">
        <v>1863</v>
      </c>
      <c r="D3478" s="36" t="s">
        <v>13361</v>
      </c>
      <c r="E3478" s="36"/>
      <c r="F3478" s="36"/>
    </row>
    <row r="3479" ht="15.75" customHeight="1">
      <c r="A3479" s="36" t="s">
        <v>13362</v>
      </c>
      <c r="B3479" s="36" t="s">
        <v>13363</v>
      </c>
      <c r="C3479" s="36" t="s">
        <v>1863</v>
      </c>
      <c r="D3479" s="36" t="s">
        <v>13364</v>
      </c>
      <c r="E3479" s="36"/>
      <c r="F3479" s="36"/>
    </row>
    <row r="3480" ht="15.75" customHeight="1">
      <c r="A3480" s="36" t="s">
        <v>13365</v>
      </c>
      <c r="B3480" s="36" t="s">
        <v>13366</v>
      </c>
      <c r="C3480" s="36" t="s">
        <v>1863</v>
      </c>
      <c r="D3480" s="36" t="s">
        <v>13367</v>
      </c>
      <c r="E3480" s="36" t="s">
        <v>13368</v>
      </c>
      <c r="F3480" s="36"/>
    </row>
    <row r="3481" ht="15.75" customHeight="1">
      <c r="A3481" s="36" t="s">
        <v>13369</v>
      </c>
      <c r="B3481" s="36" t="s">
        <v>13370</v>
      </c>
      <c r="C3481" s="36" t="s">
        <v>1863</v>
      </c>
      <c r="D3481" s="36" t="s">
        <v>13371</v>
      </c>
      <c r="E3481" s="36" t="s">
        <v>13372</v>
      </c>
      <c r="F3481" s="36"/>
    </row>
    <row r="3482" ht="15.75" customHeight="1">
      <c r="A3482" s="36" t="s">
        <v>13373</v>
      </c>
      <c r="B3482" s="36" t="s">
        <v>13374</v>
      </c>
      <c r="C3482" s="36" t="s">
        <v>1863</v>
      </c>
      <c r="D3482" s="36" t="s">
        <v>13375</v>
      </c>
      <c r="E3482" s="36"/>
      <c r="F3482" s="36"/>
    </row>
    <row r="3483" ht="15.75" customHeight="1">
      <c r="A3483" s="36" t="s">
        <v>13376</v>
      </c>
      <c r="B3483" s="36" t="s">
        <v>13377</v>
      </c>
      <c r="C3483" s="36" t="s">
        <v>1863</v>
      </c>
      <c r="D3483" s="36"/>
      <c r="E3483" s="36" t="s">
        <v>13378</v>
      </c>
      <c r="F3483" s="36"/>
    </row>
    <row r="3484" ht="15.75" customHeight="1">
      <c r="A3484" s="36" t="s">
        <v>13379</v>
      </c>
      <c r="B3484" s="36" t="s">
        <v>13380</v>
      </c>
      <c r="C3484" s="36" t="s">
        <v>1863</v>
      </c>
      <c r="D3484" s="36" t="s">
        <v>13381</v>
      </c>
      <c r="E3484" s="36" t="s">
        <v>13382</v>
      </c>
      <c r="F3484" s="36"/>
    </row>
    <row r="3485" ht="15.75" customHeight="1">
      <c r="A3485" s="36" t="s">
        <v>13383</v>
      </c>
      <c r="B3485" s="36" t="s">
        <v>13384</v>
      </c>
      <c r="C3485" s="36" t="s">
        <v>1863</v>
      </c>
      <c r="D3485" s="36"/>
      <c r="E3485" s="36" t="s">
        <v>13385</v>
      </c>
      <c r="F3485" s="36"/>
    </row>
    <row r="3486" ht="15.75" customHeight="1">
      <c r="A3486" s="36" t="s">
        <v>13386</v>
      </c>
      <c r="B3486" s="36" t="s">
        <v>13387</v>
      </c>
      <c r="C3486" s="36" t="s">
        <v>1863</v>
      </c>
      <c r="D3486" s="36" t="s">
        <v>13388</v>
      </c>
      <c r="E3486" s="36" t="s">
        <v>13389</v>
      </c>
      <c r="F3486" s="36"/>
    </row>
    <row r="3487" ht="15.75" customHeight="1">
      <c r="A3487" s="36" t="s">
        <v>13390</v>
      </c>
      <c r="B3487" s="36" t="s">
        <v>13391</v>
      </c>
      <c r="C3487" s="36" t="s">
        <v>1863</v>
      </c>
      <c r="D3487" s="36"/>
      <c r="E3487" s="36" t="s">
        <v>13392</v>
      </c>
      <c r="F3487" s="36"/>
    </row>
    <row r="3488" ht="15.75" customHeight="1">
      <c r="A3488" s="36" t="s">
        <v>13393</v>
      </c>
      <c r="B3488" s="36" t="s">
        <v>13394</v>
      </c>
      <c r="C3488" s="36" t="s">
        <v>1863</v>
      </c>
      <c r="D3488" s="36" t="s">
        <v>13395</v>
      </c>
      <c r="E3488" s="36" t="s">
        <v>13396</v>
      </c>
      <c r="F3488" s="36"/>
    </row>
    <row r="3489" ht="15.75" customHeight="1">
      <c r="A3489" s="36" t="s">
        <v>13397</v>
      </c>
      <c r="B3489" s="36" t="s">
        <v>13398</v>
      </c>
      <c r="C3489" s="36" t="s">
        <v>1863</v>
      </c>
      <c r="D3489" s="36" t="s">
        <v>13399</v>
      </c>
      <c r="E3489" s="36" t="s">
        <v>13400</v>
      </c>
      <c r="F3489" s="36"/>
    </row>
    <row r="3490" ht="15.75" customHeight="1">
      <c r="A3490" s="36" t="s">
        <v>13401</v>
      </c>
      <c r="B3490" s="36" t="s">
        <v>13402</v>
      </c>
      <c r="C3490" s="36" t="s">
        <v>1863</v>
      </c>
      <c r="D3490" s="36"/>
      <c r="E3490" s="36" t="s">
        <v>13403</v>
      </c>
      <c r="F3490" s="36"/>
    </row>
    <row r="3491" ht="15.75" customHeight="1">
      <c r="A3491" s="36" t="s">
        <v>13404</v>
      </c>
      <c r="B3491" s="36" t="s">
        <v>13405</v>
      </c>
      <c r="C3491" s="36" t="s">
        <v>1863</v>
      </c>
      <c r="D3491" s="36"/>
      <c r="E3491" s="36" t="s">
        <v>13406</v>
      </c>
      <c r="F3491" s="36"/>
    </row>
    <row r="3492" ht="15.75" customHeight="1">
      <c r="A3492" s="36" t="s">
        <v>13407</v>
      </c>
      <c r="B3492" s="36" t="s">
        <v>13408</v>
      </c>
      <c r="C3492" s="36" t="s">
        <v>1863</v>
      </c>
      <c r="D3492" s="36" t="s">
        <v>13409</v>
      </c>
      <c r="E3492" s="36"/>
      <c r="F3492" s="36"/>
    </row>
    <row r="3493" ht="15.75" customHeight="1">
      <c r="A3493" s="36" t="s">
        <v>13410</v>
      </c>
      <c r="B3493" s="36" t="s">
        <v>13411</v>
      </c>
      <c r="C3493" s="36" t="s">
        <v>1863</v>
      </c>
      <c r="D3493" s="36" t="s">
        <v>13412</v>
      </c>
      <c r="E3493" s="36"/>
      <c r="F3493" s="36"/>
    </row>
    <row r="3494" ht="15.75" customHeight="1">
      <c r="A3494" s="36" t="s">
        <v>13413</v>
      </c>
      <c r="B3494" s="36" t="s">
        <v>13414</v>
      </c>
      <c r="C3494" s="36" t="s">
        <v>1863</v>
      </c>
      <c r="D3494" s="36" t="s">
        <v>13415</v>
      </c>
      <c r="E3494" s="36"/>
      <c r="F3494" s="36"/>
    </row>
    <row r="3495" ht="15.75" customHeight="1">
      <c r="A3495" s="36" t="s">
        <v>13416</v>
      </c>
      <c r="B3495" s="36" t="s">
        <v>13417</v>
      </c>
      <c r="C3495" s="36" t="s">
        <v>1863</v>
      </c>
      <c r="D3495" s="36" t="s">
        <v>13418</v>
      </c>
      <c r="E3495" s="36"/>
      <c r="F3495" s="36"/>
    </row>
    <row r="3496" ht="15.75" customHeight="1">
      <c r="A3496" s="36" t="s">
        <v>13419</v>
      </c>
      <c r="B3496" s="36" t="s">
        <v>13420</v>
      </c>
      <c r="C3496" s="36" t="s">
        <v>1863</v>
      </c>
      <c r="D3496" s="36" t="s">
        <v>13421</v>
      </c>
      <c r="E3496" s="36"/>
      <c r="F3496" s="36"/>
    </row>
    <row r="3497" ht="15.75" customHeight="1">
      <c r="A3497" s="36" t="s">
        <v>13422</v>
      </c>
      <c r="B3497" s="36" t="s">
        <v>13423</v>
      </c>
      <c r="C3497" s="36" t="s">
        <v>1863</v>
      </c>
      <c r="D3497" s="36" t="s">
        <v>13424</v>
      </c>
      <c r="E3497" s="36"/>
      <c r="F3497" s="36"/>
    </row>
    <row r="3498" ht="15.75" customHeight="1">
      <c r="A3498" s="36" t="s">
        <v>13425</v>
      </c>
      <c r="B3498" s="36" t="s">
        <v>13426</v>
      </c>
      <c r="C3498" s="36" t="s">
        <v>1863</v>
      </c>
      <c r="D3498" s="36" t="s">
        <v>13427</v>
      </c>
      <c r="E3498" s="36" t="s">
        <v>13428</v>
      </c>
      <c r="F3498" s="36"/>
    </row>
    <row r="3499" ht="15.75" customHeight="1">
      <c r="A3499" s="36" t="s">
        <v>13429</v>
      </c>
      <c r="B3499" s="36" t="s">
        <v>13430</v>
      </c>
      <c r="C3499" s="36" t="s">
        <v>1863</v>
      </c>
      <c r="D3499" s="36" t="s">
        <v>13431</v>
      </c>
      <c r="E3499" s="36"/>
      <c r="F3499" s="36"/>
    </row>
    <row r="3500" ht="15.75" customHeight="1">
      <c r="A3500" s="36" t="s">
        <v>13432</v>
      </c>
      <c r="B3500" s="36" t="s">
        <v>13433</v>
      </c>
      <c r="C3500" s="36" t="s">
        <v>1863</v>
      </c>
      <c r="D3500" s="36" t="s">
        <v>13434</v>
      </c>
      <c r="E3500" s="36"/>
      <c r="F3500" s="36"/>
    </row>
    <row r="3501" ht="15.75" customHeight="1">
      <c r="A3501" s="36" t="s">
        <v>13435</v>
      </c>
      <c r="B3501" s="36" t="s">
        <v>13436</v>
      </c>
      <c r="C3501" s="36" t="s">
        <v>1863</v>
      </c>
      <c r="D3501" s="36" t="s">
        <v>13437</v>
      </c>
      <c r="E3501" s="36"/>
      <c r="F3501" s="36"/>
    </row>
    <row r="3502" ht="15.75" customHeight="1">
      <c r="A3502" s="36" t="s">
        <v>13438</v>
      </c>
      <c r="B3502" s="36" t="s">
        <v>13439</v>
      </c>
      <c r="C3502" s="36" t="s">
        <v>1863</v>
      </c>
      <c r="D3502" s="36" t="s">
        <v>13440</v>
      </c>
      <c r="E3502" s="36"/>
      <c r="F3502" s="36"/>
    </row>
    <row r="3503" ht="15.75" customHeight="1">
      <c r="A3503" s="36" t="s">
        <v>13441</v>
      </c>
      <c r="B3503" s="36" t="s">
        <v>13442</v>
      </c>
      <c r="C3503" s="36" t="s">
        <v>1863</v>
      </c>
      <c r="D3503" s="36" t="s">
        <v>13443</v>
      </c>
      <c r="E3503" s="36"/>
      <c r="F3503" s="36"/>
    </row>
    <row r="3504" ht="15.75" customHeight="1">
      <c r="A3504" s="36" t="s">
        <v>13444</v>
      </c>
      <c r="B3504" s="36" t="s">
        <v>13445</v>
      </c>
      <c r="C3504" s="36" t="s">
        <v>1863</v>
      </c>
      <c r="D3504" s="36"/>
      <c r="E3504" s="36" t="s">
        <v>13446</v>
      </c>
      <c r="F3504" s="36"/>
    </row>
    <row r="3505" ht="15.75" customHeight="1">
      <c r="A3505" s="36" t="s">
        <v>13447</v>
      </c>
      <c r="B3505" s="36" t="s">
        <v>13448</v>
      </c>
      <c r="C3505" s="36" t="s">
        <v>1863</v>
      </c>
      <c r="D3505" s="36" t="s">
        <v>13449</v>
      </c>
      <c r="E3505" s="36" t="s">
        <v>13450</v>
      </c>
      <c r="F3505" s="36"/>
    </row>
    <row r="3506" ht="15.75" customHeight="1">
      <c r="A3506" s="36" t="s">
        <v>13451</v>
      </c>
      <c r="B3506" s="36" t="s">
        <v>13452</v>
      </c>
      <c r="C3506" s="36" t="s">
        <v>1863</v>
      </c>
      <c r="D3506" s="36" t="s">
        <v>13453</v>
      </c>
      <c r="E3506" s="36" t="s">
        <v>13454</v>
      </c>
      <c r="F3506" s="36"/>
    </row>
    <row r="3507" ht="15.75" customHeight="1">
      <c r="A3507" s="36" t="s">
        <v>13455</v>
      </c>
      <c r="B3507" s="36" t="s">
        <v>13456</v>
      </c>
      <c r="C3507" s="36" t="s">
        <v>1863</v>
      </c>
      <c r="D3507" s="36"/>
      <c r="E3507" s="36" t="s">
        <v>13457</v>
      </c>
      <c r="F3507" s="36"/>
    </row>
    <row r="3508" ht="15.75" customHeight="1">
      <c r="A3508" s="36" t="s">
        <v>13458</v>
      </c>
      <c r="B3508" s="36" t="s">
        <v>13459</v>
      </c>
      <c r="C3508" s="36" t="s">
        <v>1863</v>
      </c>
      <c r="D3508" s="36" t="s">
        <v>13460</v>
      </c>
      <c r="E3508" s="36" t="s">
        <v>13461</v>
      </c>
      <c r="F3508" s="36"/>
    </row>
    <row r="3509" ht="15.75" customHeight="1">
      <c r="A3509" s="36" t="s">
        <v>13462</v>
      </c>
      <c r="B3509" s="36" t="s">
        <v>13463</v>
      </c>
      <c r="C3509" s="36" t="s">
        <v>1863</v>
      </c>
      <c r="D3509" s="36" t="s">
        <v>13464</v>
      </c>
      <c r="E3509" s="36" t="s">
        <v>13465</v>
      </c>
      <c r="F3509" s="36"/>
    </row>
    <row r="3510" ht="15.75" customHeight="1">
      <c r="A3510" s="36" t="s">
        <v>13466</v>
      </c>
      <c r="B3510" s="36" t="s">
        <v>13467</v>
      </c>
      <c r="C3510" s="36" t="s">
        <v>1863</v>
      </c>
      <c r="D3510" s="36"/>
      <c r="E3510" s="36" t="s">
        <v>13468</v>
      </c>
      <c r="F3510" s="36"/>
    </row>
    <row r="3511" ht="15.75" customHeight="1">
      <c r="A3511" s="36" t="s">
        <v>13469</v>
      </c>
      <c r="B3511" s="36" t="s">
        <v>13470</v>
      </c>
      <c r="C3511" s="36" t="s">
        <v>1863</v>
      </c>
      <c r="D3511" s="36" t="s">
        <v>13471</v>
      </c>
      <c r="E3511" s="36" t="s">
        <v>13472</v>
      </c>
      <c r="F3511" s="36"/>
    </row>
    <row r="3512" ht="15.75" customHeight="1">
      <c r="A3512" s="36" t="s">
        <v>13473</v>
      </c>
      <c r="B3512" s="36" t="s">
        <v>13474</v>
      </c>
      <c r="C3512" s="36" t="s">
        <v>1863</v>
      </c>
      <c r="D3512" s="36"/>
      <c r="E3512" s="36" t="s">
        <v>13475</v>
      </c>
      <c r="F3512" s="36"/>
    </row>
    <row r="3513" ht="15.75" customHeight="1">
      <c r="A3513" s="36" t="s">
        <v>13476</v>
      </c>
      <c r="B3513" s="36" t="s">
        <v>13477</v>
      </c>
      <c r="C3513" s="36" t="s">
        <v>1863</v>
      </c>
      <c r="D3513" s="36"/>
      <c r="E3513" s="36" t="s">
        <v>13478</v>
      </c>
      <c r="F3513" s="36"/>
    </row>
    <row r="3514" ht="15.75" customHeight="1">
      <c r="A3514" s="36" t="s">
        <v>13479</v>
      </c>
      <c r="B3514" s="36" t="s">
        <v>13480</v>
      </c>
      <c r="C3514" s="36" t="s">
        <v>1863</v>
      </c>
      <c r="D3514" s="36"/>
      <c r="E3514" s="36" t="s">
        <v>13481</v>
      </c>
      <c r="F3514" s="36"/>
    </row>
    <row r="3515" ht="15.75" customHeight="1">
      <c r="A3515" s="36" t="s">
        <v>13482</v>
      </c>
      <c r="B3515" s="36" t="s">
        <v>13483</v>
      </c>
      <c r="C3515" s="36" t="s">
        <v>1863</v>
      </c>
      <c r="D3515" s="36"/>
      <c r="E3515" s="36" t="s">
        <v>13484</v>
      </c>
      <c r="F3515" s="36"/>
    </row>
    <row r="3516" ht="15.75" customHeight="1">
      <c r="A3516" s="36" t="s">
        <v>13485</v>
      </c>
      <c r="B3516" s="36" t="s">
        <v>13486</v>
      </c>
      <c r="C3516" s="36" t="s">
        <v>1863</v>
      </c>
      <c r="D3516" s="36"/>
      <c r="E3516" s="36" t="s">
        <v>13487</v>
      </c>
      <c r="F3516" s="36"/>
    </row>
    <row r="3517" ht="15.75" customHeight="1">
      <c r="A3517" s="36" t="s">
        <v>13488</v>
      </c>
      <c r="B3517" s="36" t="s">
        <v>13489</v>
      </c>
      <c r="C3517" s="36" t="s">
        <v>1863</v>
      </c>
      <c r="D3517" s="36" t="s">
        <v>13490</v>
      </c>
      <c r="E3517" s="36" t="s">
        <v>13491</v>
      </c>
      <c r="F3517" s="36"/>
    </row>
    <row r="3518" ht="15.75" customHeight="1">
      <c r="A3518" s="36" t="s">
        <v>13492</v>
      </c>
      <c r="B3518" s="36" t="s">
        <v>13493</v>
      </c>
      <c r="C3518" s="36" t="s">
        <v>1863</v>
      </c>
      <c r="D3518" s="36" t="s">
        <v>13494</v>
      </c>
      <c r="E3518" s="36" t="s">
        <v>13495</v>
      </c>
      <c r="F3518" s="36"/>
    </row>
    <row r="3519" ht="15.75" customHeight="1">
      <c r="A3519" s="36" t="s">
        <v>13496</v>
      </c>
      <c r="B3519" s="36" t="s">
        <v>13497</v>
      </c>
      <c r="C3519" s="36" t="s">
        <v>1863</v>
      </c>
      <c r="D3519" s="36" t="s">
        <v>13498</v>
      </c>
      <c r="E3519" s="36" t="s">
        <v>13499</v>
      </c>
      <c r="F3519" s="36"/>
    </row>
    <row r="3520" ht="15.75" customHeight="1">
      <c r="A3520" s="36" t="s">
        <v>13500</v>
      </c>
      <c r="B3520" s="36" t="s">
        <v>13501</v>
      </c>
      <c r="C3520" s="36" t="s">
        <v>1863</v>
      </c>
      <c r="D3520" s="36"/>
      <c r="E3520" s="36" t="s">
        <v>13502</v>
      </c>
      <c r="F3520" s="36"/>
    </row>
    <row r="3521" ht="15.75" customHeight="1">
      <c r="A3521" s="36" t="s">
        <v>13503</v>
      </c>
      <c r="B3521" s="36" t="s">
        <v>13504</v>
      </c>
      <c r="C3521" s="36" t="s">
        <v>1863</v>
      </c>
      <c r="D3521" s="36" t="s">
        <v>13505</v>
      </c>
      <c r="E3521" s="36" t="s">
        <v>13506</v>
      </c>
      <c r="F3521" s="36"/>
    </row>
    <row r="3522" ht="15.75" customHeight="1">
      <c r="A3522" s="36" t="s">
        <v>13507</v>
      </c>
      <c r="B3522" s="36" t="s">
        <v>13508</v>
      </c>
      <c r="C3522" s="36" t="s">
        <v>1863</v>
      </c>
      <c r="D3522" s="36" t="s">
        <v>13509</v>
      </c>
      <c r="E3522" s="36" t="s">
        <v>13510</v>
      </c>
      <c r="F3522" s="36"/>
    </row>
    <row r="3523" ht="15.75" customHeight="1">
      <c r="A3523" s="36" t="s">
        <v>13511</v>
      </c>
      <c r="B3523" s="36" t="s">
        <v>13512</v>
      </c>
      <c r="C3523" s="36" t="s">
        <v>1863</v>
      </c>
      <c r="D3523" s="36" t="s">
        <v>13513</v>
      </c>
      <c r="E3523" s="36" t="s">
        <v>13514</v>
      </c>
      <c r="F3523" s="36"/>
    </row>
    <row r="3524" ht="15.75" customHeight="1">
      <c r="A3524" s="36" t="s">
        <v>13515</v>
      </c>
      <c r="B3524" s="36" t="s">
        <v>13516</v>
      </c>
      <c r="C3524" s="36" t="s">
        <v>1863</v>
      </c>
      <c r="D3524" s="36" t="s">
        <v>13517</v>
      </c>
      <c r="E3524" s="36" t="s">
        <v>13518</v>
      </c>
      <c r="F3524" s="36"/>
    </row>
    <row r="3525" ht="15.75" customHeight="1">
      <c r="A3525" s="36" t="s">
        <v>13519</v>
      </c>
      <c r="B3525" s="36" t="s">
        <v>13520</v>
      </c>
      <c r="C3525" s="36" t="s">
        <v>1863</v>
      </c>
      <c r="D3525" s="36" t="s">
        <v>13521</v>
      </c>
      <c r="E3525" s="36"/>
      <c r="F3525" s="36"/>
    </row>
    <row r="3526" ht="15.75" customHeight="1">
      <c r="A3526" s="36" t="s">
        <v>13522</v>
      </c>
      <c r="B3526" s="36" t="s">
        <v>13523</v>
      </c>
      <c r="C3526" s="36" t="s">
        <v>1863</v>
      </c>
      <c r="D3526" s="36"/>
      <c r="E3526" s="36"/>
      <c r="F3526" s="36"/>
    </row>
    <row r="3527" ht="15.75" customHeight="1">
      <c r="A3527" s="36" t="s">
        <v>13524</v>
      </c>
      <c r="B3527" s="36" t="s">
        <v>13525</v>
      </c>
      <c r="C3527" s="36" t="s">
        <v>1863</v>
      </c>
      <c r="D3527" s="36"/>
      <c r="E3527" s="36"/>
      <c r="F3527" s="36"/>
    </row>
    <row r="3528" ht="15.75" customHeight="1">
      <c r="A3528" s="36" t="s">
        <v>13526</v>
      </c>
      <c r="B3528" s="36" t="s">
        <v>13527</v>
      </c>
      <c r="C3528" s="36" t="s">
        <v>1863</v>
      </c>
      <c r="D3528" s="36"/>
      <c r="E3528" s="36"/>
      <c r="F3528" s="36"/>
    </row>
    <row r="3529" ht="15.75" customHeight="1">
      <c r="A3529" s="36" t="s">
        <v>13528</v>
      </c>
      <c r="B3529" s="36" t="s">
        <v>13529</v>
      </c>
      <c r="C3529" s="36" t="s">
        <v>1863</v>
      </c>
      <c r="D3529" s="36" t="s">
        <v>13530</v>
      </c>
      <c r="E3529" s="36"/>
      <c r="F3529" s="36"/>
    </row>
    <row r="3530" ht="15.75" customHeight="1">
      <c r="A3530" s="36" t="s">
        <v>13531</v>
      </c>
      <c r="B3530" s="36" t="s">
        <v>13532</v>
      </c>
      <c r="C3530" s="36" t="s">
        <v>1863</v>
      </c>
      <c r="D3530" s="36" t="s">
        <v>13533</v>
      </c>
      <c r="E3530" s="36"/>
      <c r="F3530" s="36"/>
    </row>
    <row r="3531" ht="15.75" customHeight="1">
      <c r="A3531" s="36" t="s">
        <v>13534</v>
      </c>
      <c r="B3531" s="36" t="s">
        <v>13535</v>
      </c>
      <c r="C3531" s="36" t="s">
        <v>1863</v>
      </c>
      <c r="D3531" s="36" t="s">
        <v>13536</v>
      </c>
      <c r="E3531" s="36"/>
      <c r="F3531" s="36"/>
    </row>
    <row r="3532" ht="15.75" customHeight="1">
      <c r="A3532" s="36" t="s">
        <v>13537</v>
      </c>
      <c r="B3532" s="36" t="s">
        <v>13538</v>
      </c>
      <c r="C3532" s="36" t="s">
        <v>1863</v>
      </c>
      <c r="D3532" s="36" t="s">
        <v>13539</v>
      </c>
      <c r="E3532" s="36"/>
      <c r="F3532" s="36"/>
    </row>
    <row r="3533" ht="15.75" customHeight="1">
      <c r="A3533" s="36" t="s">
        <v>13540</v>
      </c>
      <c r="B3533" s="36" t="s">
        <v>13541</v>
      </c>
      <c r="C3533" s="36" t="s">
        <v>1863</v>
      </c>
      <c r="D3533" s="36" t="s">
        <v>13542</v>
      </c>
      <c r="E3533" s="36" t="s">
        <v>13543</v>
      </c>
      <c r="F3533" s="36"/>
    </row>
    <row r="3534" ht="15.75" customHeight="1">
      <c r="A3534" s="36" t="s">
        <v>13544</v>
      </c>
      <c r="B3534" s="36" t="s">
        <v>13545</v>
      </c>
      <c r="C3534" s="36" t="s">
        <v>1863</v>
      </c>
      <c r="D3534" s="36" t="s">
        <v>13546</v>
      </c>
      <c r="E3534" s="36" t="s">
        <v>13547</v>
      </c>
      <c r="F3534" s="36"/>
    </row>
    <row r="3535" ht="15.75" customHeight="1">
      <c r="A3535" s="36" t="s">
        <v>13548</v>
      </c>
      <c r="B3535" s="36" t="s">
        <v>13549</v>
      </c>
      <c r="C3535" s="36" t="s">
        <v>1863</v>
      </c>
      <c r="D3535" s="36" t="s">
        <v>13550</v>
      </c>
      <c r="E3535" s="36" t="s">
        <v>13551</v>
      </c>
      <c r="F3535" s="36"/>
    </row>
    <row r="3536" ht="15.75" customHeight="1">
      <c r="A3536" s="36" t="s">
        <v>13552</v>
      </c>
      <c r="B3536" s="36" t="s">
        <v>13553</v>
      </c>
      <c r="C3536" s="36" t="s">
        <v>1863</v>
      </c>
      <c r="D3536" s="36"/>
      <c r="E3536" s="36" t="s">
        <v>13554</v>
      </c>
      <c r="F3536" s="36"/>
    </row>
    <row r="3537" ht="15.75" customHeight="1">
      <c r="A3537" s="36" t="s">
        <v>13555</v>
      </c>
      <c r="B3537" s="36" t="s">
        <v>13556</v>
      </c>
      <c r="C3537" s="36" t="s">
        <v>1863</v>
      </c>
      <c r="D3537" s="36"/>
      <c r="E3537" s="36" t="s">
        <v>13557</v>
      </c>
      <c r="F3537" s="36"/>
    </row>
    <row r="3538" ht="15.75" customHeight="1">
      <c r="A3538" s="36" t="s">
        <v>13558</v>
      </c>
      <c r="B3538" s="36" t="s">
        <v>13559</v>
      </c>
      <c r="C3538" s="36" t="s">
        <v>1863</v>
      </c>
      <c r="D3538" s="36"/>
      <c r="E3538" s="36" t="s">
        <v>13560</v>
      </c>
      <c r="F3538" s="36"/>
    </row>
    <row r="3539" ht="15.75" customHeight="1">
      <c r="A3539" s="36" t="s">
        <v>13561</v>
      </c>
      <c r="B3539" s="36" t="s">
        <v>13562</v>
      </c>
      <c r="C3539" s="36" t="s">
        <v>1863</v>
      </c>
      <c r="D3539" s="36"/>
      <c r="E3539" s="36" t="s">
        <v>13563</v>
      </c>
      <c r="F3539" s="36"/>
    </row>
    <row r="3540" ht="15.75" customHeight="1">
      <c r="A3540" s="36" t="s">
        <v>13564</v>
      </c>
      <c r="B3540" s="36" t="s">
        <v>13565</v>
      </c>
      <c r="C3540" s="36" t="s">
        <v>1863</v>
      </c>
      <c r="D3540" s="36"/>
      <c r="E3540" s="36" t="s">
        <v>13566</v>
      </c>
      <c r="F3540" s="36"/>
    </row>
    <row r="3541" ht="15.75" customHeight="1">
      <c r="A3541" s="36" t="s">
        <v>13567</v>
      </c>
      <c r="B3541" s="36" t="s">
        <v>13568</v>
      </c>
      <c r="C3541" s="36" t="s">
        <v>1863</v>
      </c>
      <c r="D3541" s="36" t="s">
        <v>13569</v>
      </c>
      <c r="E3541" s="36" t="s">
        <v>13570</v>
      </c>
      <c r="F3541" s="36"/>
    </row>
    <row r="3542" ht="15.75" customHeight="1">
      <c r="A3542" s="36" t="s">
        <v>13571</v>
      </c>
      <c r="B3542" s="36" t="s">
        <v>13572</v>
      </c>
      <c r="C3542" s="36" t="s">
        <v>1863</v>
      </c>
      <c r="D3542" s="36" t="s">
        <v>13573</v>
      </c>
      <c r="E3542" s="36" t="s">
        <v>13574</v>
      </c>
      <c r="F3542" s="36"/>
    </row>
    <row r="3543" ht="15.75" customHeight="1">
      <c r="A3543" s="36" t="s">
        <v>13575</v>
      </c>
      <c r="B3543" s="36" t="s">
        <v>13576</v>
      </c>
      <c r="C3543" s="36" t="s">
        <v>1863</v>
      </c>
      <c r="D3543" s="36"/>
      <c r="E3543" s="36" t="s">
        <v>13577</v>
      </c>
      <c r="F3543" s="36"/>
    </row>
    <row r="3544" ht="15.75" customHeight="1">
      <c r="A3544" s="36" t="s">
        <v>13578</v>
      </c>
      <c r="B3544" s="36" t="s">
        <v>13579</v>
      </c>
      <c r="C3544" s="36" t="s">
        <v>1863</v>
      </c>
      <c r="D3544" s="36"/>
      <c r="E3544" s="36" t="s">
        <v>13580</v>
      </c>
      <c r="F3544" s="36"/>
    </row>
    <row r="3545" ht="15.75" customHeight="1">
      <c r="A3545" s="36" t="s">
        <v>13581</v>
      </c>
      <c r="B3545" s="36" t="s">
        <v>13582</v>
      </c>
      <c r="C3545" s="36" t="s">
        <v>1863</v>
      </c>
      <c r="D3545" s="36" t="s">
        <v>13583</v>
      </c>
      <c r="E3545" s="36"/>
      <c r="F3545" s="36"/>
    </row>
    <row r="3546" ht="15.75" customHeight="1">
      <c r="A3546" s="36" t="s">
        <v>13584</v>
      </c>
      <c r="B3546" s="36" t="s">
        <v>13585</v>
      </c>
      <c r="C3546" s="36" t="s">
        <v>1863</v>
      </c>
      <c r="D3546" s="36"/>
      <c r="E3546" s="36" t="s">
        <v>13586</v>
      </c>
      <c r="F3546" s="36"/>
    </row>
    <row r="3547" ht="15.75" customHeight="1">
      <c r="A3547" s="36" t="s">
        <v>13587</v>
      </c>
      <c r="B3547" s="36" t="s">
        <v>13588</v>
      </c>
      <c r="C3547" s="36" t="s">
        <v>1863</v>
      </c>
      <c r="D3547" s="36" t="s">
        <v>13589</v>
      </c>
      <c r="E3547" s="36" t="s">
        <v>13590</v>
      </c>
      <c r="F3547" s="36"/>
    </row>
    <row r="3548" ht="15.75" customHeight="1">
      <c r="A3548" s="36" t="s">
        <v>13591</v>
      </c>
      <c r="B3548" s="36" t="s">
        <v>13592</v>
      </c>
      <c r="C3548" s="36" t="s">
        <v>1863</v>
      </c>
      <c r="D3548" s="36"/>
      <c r="E3548" s="36" t="s">
        <v>13593</v>
      </c>
      <c r="F3548" s="36"/>
    </row>
    <row r="3549" ht="15.75" customHeight="1">
      <c r="A3549" s="36" t="s">
        <v>13594</v>
      </c>
      <c r="B3549" s="36" t="s">
        <v>13595</v>
      </c>
      <c r="C3549" s="36" t="s">
        <v>1863</v>
      </c>
      <c r="D3549" s="36"/>
      <c r="E3549" s="36" t="s">
        <v>13596</v>
      </c>
      <c r="F3549" s="36"/>
    </row>
    <row r="3550" ht="15.75" customHeight="1">
      <c r="A3550" s="36" t="s">
        <v>13597</v>
      </c>
      <c r="B3550" s="36" t="s">
        <v>13598</v>
      </c>
      <c r="C3550" s="36" t="s">
        <v>1863</v>
      </c>
      <c r="D3550" s="36"/>
      <c r="E3550" s="36" t="s">
        <v>13599</v>
      </c>
      <c r="F3550" s="36"/>
    </row>
    <row r="3551" ht="15.75" customHeight="1">
      <c r="A3551" s="36" t="s">
        <v>13600</v>
      </c>
      <c r="B3551" s="36" t="s">
        <v>13601</v>
      </c>
      <c r="C3551" s="36" t="s">
        <v>1863</v>
      </c>
      <c r="D3551" s="36"/>
      <c r="E3551" s="36" t="s">
        <v>13602</v>
      </c>
      <c r="F3551" s="36"/>
    </row>
    <row r="3552" ht="15.75" customHeight="1">
      <c r="A3552" s="36" t="s">
        <v>13603</v>
      </c>
      <c r="B3552" s="36" t="s">
        <v>13604</v>
      </c>
      <c r="C3552" s="36" t="s">
        <v>1863</v>
      </c>
      <c r="D3552" s="36" t="s">
        <v>13605</v>
      </c>
      <c r="E3552" s="36" t="s">
        <v>13606</v>
      </c>
      <c r="F3552" s="36"/>
    </row>
    <row r="3553" ht="15.75" customHeight="1">
      <c r="A3553" s="36" t="s">
        <v>13607</v>
      </c>
      <c r="B3553" s="36" t="s">
        <v>13608</v>
      </c>
      <c r="C3553" s="36" t="s">
        <v>1863</v>
      </c>
      <c r="D3553" s="36"/>
      <c r="E3553" s="36" t="s">
        <v>13609</v>
      </c>
      <c r="F3553" s="36"/>
    </row>
    <row r="3554" ht="15.75" customHeight="1">
      <c r="A3554" s="36" t="s">
        <v>13610</v>
      </c>
      <c r="B3554" s="36" t="s">
        <v>13611</v>
      </c>
      <c r="C3554" s="36" t="s">
        <v>1863</v>
      </c>
      <c r="D3554" s="36"/>
      <c r="E3554" s="36"/>
      <c r="F3554" s="36"/>
    </row>
    <row r="3555" ht="15.75" customHeight="1">
      <c r="A3555" s="36" t="s">
        <v>13612</v>
      </c>
      <c r="B3555" s="36" t="s">
        <v>13613</v>
      </c>
      <c r="C3555" s="36" t="s">
        <v>1863</v>
      </c>
      <c r="D3555" s="36" t="s">
        <v>13614</v>
      </c>
      <c r="E3555" s="36" t="s">
        <v>13614</v>
      </c>
      <c r="F3555" s="36"/>
    </row>
    <row r="3556" ht="15.75" customHeight="1">
      <c r="A3556" s="36" t="s">
        <v>13615</v>
      </c>
      <c r="B3556" s="36" t="s">
        <v>13613</v>
      </c>
      <c r="C3556" s="36" t="s">
        <v>1863</v>
      </c>
      <c r="D3556" s="36" t="s">
        <v>13614</v>
      </c>
      <c r="E3556" s="36" t="s">
        <v>13614</v>
      </c>
      <c r="F3556" s="36"/>
    </row>
    <row r="3557" ht="15.75" customHeight="1">
      <c r="A3557" s="36" t="s">
        <v>13616</v>
      </c>
      <c r="B3557" s="36" t="s">
        <v>13617</v>
      </c>
      <c r="C3557" s="36" t="s">
        <v>1863</v>
      </c>
      <c r="D3557" s="36"/>
      <c r="E3557" s="36" t="s">
        <v>13618</v>
      </c>
      <c r="F3557" s="36"/>
    </row>
    <row r="3558" ht="15.75" customHeight="1">
      <c r="A3558" s="36" t="s">
        <v>13619</v>
      </c>
      <c r="B3558" s="36" t="s">
        <v>13620</v>
      </c>
      <c r="C3558" s="36" t="s">
        <v>1863</v>
      </c>
      <c r="D3558" s="36" t="s">
        <v>13621</v>
      </c>
      <c r="E3558" s="36"/>
      <c r="F3558" s="36"/>
    </row>
    <row r="3559" ht="15.75" customHeight="1">
      <c r="A3559" s="36" t="s">
        <v>13622</v>
      </c>
      <c r="B3559" s="36" t="s">
        <v>13623</v>
      </c>
      <c r="C3559" s="36" t="s">
        <v>1863</v>
      </c>
      <c r="D3559" s="36"/>
      <c r="E3559" s="36" t="s">
        <v>13624</v>
      </c>
      <c r="F3559" s="36"/>
    </row>
    <row r="3560" ht="15.75" customHeight="1">
      <c r="A3560" s="36" t="s">
        <v>13625</v>
      </c>
      <c r="B3560" s="36" t="s">
        <v>13626</v>
      </c>
      <c r="C3560" s="36" t="s">
        <v>1863</v>
      </c>
      <c r="D3560" s="36"/>
      <c r="E3560" s="36" t="s">
        <v>13627</v>
      </c>
      <c r="F3560" s="36"/>
    </row>
    <row r="3561" ht="15.75" customHeight="1">
      <c r="A3561" s="36" t="s">
        <v>13628</v>
      </c>
      <c r="B3561" s="36" t="s">
        <v>13629</v>
      </c>
      <c r="C3561" s="36" t="s">
        <v>1863</v>
      </c>
      <c r="D3561" s="36"/>
      <c r="E3561" s="36" t="s">
        <v>13630</v>
      </c>
      <c r="F3561" s="36"/>
    </row>
    <row r="3562" ht="15.75" customHeight="1">
      <c r="A3562" s="36" t="s">
        <v>13631</v>
      </c>
      <c r="B3562" s="36" t="s">
        <v>13632</v>
      </c>
      <c r="C3562" s="36" t="s">
        <v>1863</v>
      </c>
      <c r="D3562" s="36" t="s">
        <v>13633</v>
      </c>
      <c r="E3562" s="36"/>
      <c r="F3562" s="36"/>
    </row>
    <row r="3563" ht="15.75" customHeight="1">
      <c r="A3563" s="36" t="s">
        <v>13634</v>
      </c>
      <c r="B3563" s="36" t="s">
        <v>13635</v>
      </c>
      <c r="C3563" s="36" t="s">
        <v>1863</v>
      </c>
      <c r="D3563" s="36" t="s">
        <v>13636</v>
      </c>
      <c r="E3563" s="36" t="s">
        <v>13637</v>
      </c>
      <c r="F3563" s="36"/>
    </row>
    <row r="3564" ht="15.75" customHeight="1">
      <c r="A3564" s="36" t="s">
        <v>13638</v>
      </c>
      <c r="B3564" s="36" t="s">
        <v>13639</v>
      </c>
      <c r="C3564" s="36" t="s">
        <v>1863</v>
      </c>
      <c r="D3564" s="36" t="s">
        <v>13640</v>
      </c>
      <c r="E3564" s="36"/>
      <c r="F3564" s="36"/>
    </row>
    <row r="3565" ht="15.75" customHeight="1">
      <c r="A3565" s="36" t="s">
        <v>13641</v>
      </c>
      <c r="B3565" s="36" t="s">
        <v>13642</v>
      </c>
      <c r="C3565" s="36" t="s">
        <v>1863</v>
      </c>
      <c r="D3565" s="36" t="s">
        <v>13643</v>
      </c>
      <c r="E3565" s="36"/>
      <c r="F3565" s="36"/>
    </row>
    <row r="3566" ht="15.75" customHeight="1">
      <c r="A3566" s="36" t="s">
        <v>13644</v>
      </c>
      <c r="B3566" s="36" t="s">
        <v>13645</v>
      </c>
      <c r="C3566" s="36" t="s">
        <v>1863</v>
      </c>
      <c r="D3566" s="36"/>
      <c r="E3566" s="36" t="s">
        <v>13646</v>
      </c>
      <c r="F3566" s="36"/>
    </row>
    <row r="3567" ht="15.75" customHeight="1">
      <c r="A3567" s="36" t="s">
        <v>13647</v>
      </c>
      <c r="B3567" s="36" t="s">
        <v>13648</v>
      </c>
      <c r="C3567" s="36" t="s">
        <v>1863</v>
      </c>
      <c r="D3567" s="36" t="s">
        <v>13649</v>
      </c>
      <c r="E3567" s="36"/>
      <c r="F3567" s="36"/>
    </row>
    <row r="3568" ht="15.75" customHeight="1">
      <c r="A3568" s="36" t="s">
        <v>13650</v>
      </c>
      <c r="B3568" s="36" t="s">
        <v>13651</v>
      </c>
      <c r="C3568" s="36" t="s">
        <v>1863</v>
      </c>
      <c r="D3568" s="36" t="s">
        <v>13652</v>
      </c>
      <c r="E3568" s="36" t="s">
        <v>13653</v>
      </c>
      <c r="F3568" s="36"/>
    </row>
    <row r="3569" ht="15.75" customHeight="1">
      <c r="A3569" s="36" t="s">
        <v>13654</v>
      </c>
      <c r="B3569" s="36" t="s">
        <v>13655</v>
      </c>
      <c r="C3569" s="36" t="s">
        <v>1863</v>
      </c>
      <c r="D3569" s="36" t="s">
        <v>13656</v>
      </c>
      <c r="E3569" s="36"/>
      <c r="F3569" s="36"/>
    </row>
    <row r="3570" ht="15.75" customHeight="1">
      <c r="A3570" s="36" t="s">
        <v>13657</v>
      </c>
      <c r="B3570" s="36" t="s">
        <v>13658</v>
      </c>
      <c r="C3570" s="36" t="s">
        <v>1863</v>
      </c>
      <c r="D3570" s="36" t="s">
        <v>13659</v>
      </c>
      <c r="E3570" s="36"/>
      <c r="F3570" s="36"/>
    </row>
    <row r="3571" ht="15.75" customHeight="1">
      <c r="A3571" s="36" t="s">
        <v>13660</v>
      </c>
      <c r="B3571" s="36" t="s">
        <v>13661</v>
      </c>
      <c r="C3571" s="36" t="s">
        <v>1863</v>
      </c>
      <c r="D3571" s="36"/>
      <c r="E3571" s="36" t="s">
        <v>13662</v>
      </c>
      <c r="F3571" s="36"/>
    </row>
    <row r="3572" ht="15.75" customHeight="1">
      <c r="A3572" s="36" t="s">
        <v>13663</v>
      </c>
      <c r="B3572" s="36" t="s">
        <v>13664</v>
      </c>
      <c r="C3572" s="36" t="s">
        <v>1863</v>
      </c>
      <c r="D3572" s="36" t="s">
        <v>13665</v>
      </c>
      <c r="E3572" s="36" t="s">
        <v>13666</v>
      </c>
      <c r="F3572" s="36"/>
    </row>
    <row r="3573" ht="15.75" customHeight="1">
      <c r="A3573" s="36" t="s">
        <v>13667</v>
      </c>
      <c r="B3573" s="36" t="s">
        <v>13668</v>
      </c>
      <c r="C3573" s="36" t="s">
        <v>1863</v>
      </c>
      <c r="D3573" s="36" t="s">
        <v>13669</v>
      </c>
      <c r="E3573" s="36" t="s">
        <v>13670</v>
      </c>
      <c r="F3573" s="36"/>
    </row>
    <row r="3574" ht="15.75" customHeight="1">
      <c r="A3574" s="36" t="s">
        <v>13671</v>
      </c>
      <c r="B3574" s="36" t="s">
        <v>13672</v>
      </c>
      <c r="C3574" s="36" t="s">
        <v>1863</v>
      </c>
      <c r="D3574" s="36" t="s">
        <v>13673</v>
      </c>
      <c r="E3574" s="36" t="s">
        <v>13673</v>
      </c>
      <c r="F3574" s="36"/>
    </row>
    <row r="3575" ht="15.75" customHeight="1">
      <c r="A3575" s="36" t="s">
        <v>13674</v>
      </c>
      <c r="B3575" s="36" t="s">
        <v>13675</v>
      </c>
      <c r="C3575" s="36" t="s">
        <v>1863</v>
      </c>
      <c r="D3575" s="36" t="s">
        <v>13676</v>
      </c>
      <c r="E3575" s="36" t="s">
        <v>13677</v>
      </c>
      <c r="F3575" s="36"/>
    </row>
    <row r="3576" ht="15.75" customHeight="1">
      <c r="A3576" s="36" t="s">
        <v>13678</v>
      </c>
      <c r="B3576" s="36" t="s">
        <v>13679</v>
      </c>
      <c r="C3576" s="36" t="s">
        <v>1863</v>
      </c>
      <c r="D3576" s="36" t="s">
        <v>13680</v>
      </c>
      <c r="E3576" s="36" t="s">
        <v>13681</v>
      </c>
      <c r="F3576" s="36"/>
    </row>
    <row r="3577" ht="15.75" customHeight="1">
      <c r="A3577" s="36" t="s">
        <v>13682</v>
      </c>
      <c r="B3577" s="36" t="s">
        <v>13683</v>
      </c>
      <c r="C3577" s="36" t="s">
        <v>1863</v>
      </c>
      <c r="D3577" s="36" t="s">
        <v>13684</v>
      </c>
      <c r="E3577" s="36"/>
      <c r="F3577" s="36"/>
    </row>
    <row r="3578" ht="15.75" customHeight="1">
      <c r="A3578" s="36" t="s">
        <v>13685</v>
      </c>
      <c r="B3578" s="36" t="s">
        <v>13686</v>
      </c>
      <c r="C3578" s="36" t="s">
        <v>1863</v>
      </c>
      <c r="D3578" s="36" t="s">
        <v>13687</v>
      </c>
      <c r="E3578" s="36"/>
      <c r="F3578" s="36"/>
    </row>
    <row r="3579" ht="15.75" customHeight="1">
      <c r="A3579" s="36" t="s">
        <v>13688</v>
      </c>
      <c r="B3579" s="36" t="s">
        <v>13689</v>
      </c>
      <c r="C3579" s="36" t="s">
        <v>1863</v>
      </c>
      <c r="D3579" s="36" t="s">
        <v>13690</v>
      </c>
      <c r="E3579" s="36"/>
      <c r="F3579" s="36"/>
    </row>
    <row r="3580" ht="15.75" customHeight="1">
      <c r="A3580" s="36" t="s">
        <v>13691</v>
      </c>
      <c r="B3580" s="36" t="s">
        <v>13692</v>
      </c>
      <c r="C3580" s="36" t="s">
        <v>1863</v>
      </c>
      <c r="D3580" s="36" t="s">
        <v>13693</v>
      </c>
      <c r="E3580" s="36"/>
      <c r="F3580" s="36"/>
    </row>
    <row r="3581" ht="15.75" customHeight="1">
      <c r="A3581" s="36" t="s">
        <v>13694</v>
      </c>
      <c r="B3581" s="36" t="s">
        <v>13695</v>
      </c>
      <c r="C3581" s="36" t="s">
        <v>1863</v>
      </c>
      <c r="D3581" s="36" t="s">
        <v>13696</v>
      </c>
      <c r="E3581" s="36"/>
      <c r="F3581" s="36"/>
    </row>
    <row r="3582" ht="15.75" customHeight="1">
      <c r="A3582" s="36" t="s">
        <v>13697</v>
      </c>
      <c r="B3582" s="36" t="s">
        <v>13698</v>
      </c>
      <c r="C3582" s="36" t="s">
        <v>1863</v>
      </c>
      <c r="D3582" s="36"/>
      <c r="E3582" s="36" t="s">
        <v>13699</v>
      </c>
      <c r="F3582" s="36"/>
    </row>
    <row r="3583" ht="15.75" customHeight="1">
      <c r="A3583" s="36" t="s">
        <v>13700</v>
      </c>
      <c r="B3583" s="36" t="s">
        <v>13701</v>
      </c>
      <c r="C3583" s="36" t="s">
        <v>1863</v>
      </c>
      <c r="D3583" s="36" t="s">
        <v>13702</v>
      </c>
      <c r="E3583" s="36" t="s">
        <v>13703</v>
      </c>
      <c r="F3583" s="36"/>
    </row>
    <row r="3584" ht="15.75" customHeight="1">
      <c r="A3584" s="36" t="s">
        <v>13704</v>
      </c>
      <c r="B3584" s="36" t="s">
        <v>13705</v>
      </c>
      <c r="C3584" s="36" t="s">
        <v>1863</v>
      </c>
      <c r="D3584" s="36" t="s">
        <v>13706</v>
      </c>
      <c r="E3584" s="36" t="s">
        <v>13706</v>
      </c>
      <c r="F3584" s="36"/>
    </row>
    <row r="3585" ht="15.75" customHeight="1">
      <c r="A3585" s="36" t="s">
        <v>13707</v>
      </c>
      <c r="B3585" s="36" t="s">
        <v>13708</v>
      </c>
      <c r="C3585" s="36" t="s">
        <v>1863</v>
      </c>
      <c r="D3585" s="36" t="s">
        <v>13709</v>
      </c>
      <c r="E3585" s="36" t="s">
        <v>13710</v>
      </c>
      <c r="F3585" s="36"/>
    </row>
    <row r="3586" ht="15.75" customHeight="1">
      <c r="A3586" s="36" t="s">
        <v>13711</v>
      </c>
      <c r="B3586" s="36" t="s">
        <v>4327</v>
      </c>
      <c r="C3586" s="36" t="s">
        <v>1863</v>
      </c>
      <c r="D3586" s="36"/>
      <c r="E3586" s="36" t="s">
        <v>4328</v>
      </c>
      <c r="F3586" s="36"/>
    </row>
    <row r="3587" ht="15.75" customHeight="1">
      <c r="A3587" s="36" t="s">
        <v>13712</v>
      </c>
      <c r="B3587" s="36" t="s">
        <v>13713</v>
      </c>
      <c r="C3587" s="36" t="s">
        <v>1863</v>
      </c>
      <c r="D3587" s="36" t="s">
        <v>13714</v>
      </c>
      <c r="E3587" s="36" t="s">
        <v>13715</v>
      </c>
      <c r="F3587" s="36"/>
    </row>
    <row r="3588" ht="15.75" customHeight="1">
      <c r="A3588" s="36" t="s">
        <v>13716</v>
      </c>
      <c r="B3588" s="36" t="s">
        <v>13717</v>
      </c>
      <c r="C3588" s="36" t="s">
        <v>1863</v>
      </c>
      <c r="D3588" s="36" t="s">
        <v>13718</v>
      </c>
      <c r="E3588" s="36" t="s">
        <v>13719</v>
      </c>
      <c r="F3588" s="36"/>
    </row>
    <row r="3589" ht="15.75" customHeight="1">
      <c r="A3589" s="36" t="s">
        <v>13720</v>
      </c>
      <c r="B3589" s="36" t="s">
        <v>13721</v>
      </c>
      <c r="C3589" s="36" t="s">
        <v>1863</v>
      </c>
      <c r="D3589" s="36"/>
      <c r="E3589" s="36" t="s">
        <v>13722</v>
      </c>
      <c r="F3589" s="36"/>
    </row>
    <row r="3590" ht="15.75" customHeight="1">
      <c r="A3590" s="36" t="s">
        <v>13723</v>
      </c>
      <c r="B3590" s="36" t="s">
        <v>13724</v>
      </c>
      <c r="C3590" s="36" t="s">
        <v>1863</v>
      </c>
      <c r="D3590" s="36"/>
      <c r="E3590" s="36" t="s">
        <v>13725</v>
      </c>
      <c r="F3590" s="36"/>
    </row>
    <row r="3591" ht="15.75" customHeight="1">
      <c r="A3591" s="36" t="s">
        <v>13726</v>
      </c>
      <c r="B3591" s="36" t="s">
        <v>13727</v>
      </c>
      <c r="C3591" s="36" t="s">
        <v>1863</v>
      </c>
      <c r="D3591" s="36" t="s">
        <v>13728</v>
      </c>
      <c r="E3591" s="36"/>
      <c r="F3591" s="36"/>
    </row>
    <row r="3592" ht="15.75" customHeight="1">
      <c r="A3592" s="36" t="s">
        <v>13729</v>
      </c>
      <c r="B3592" s="36" t="s">
        <v>13730</v>
      </c>
      <c r="C3592" s="36" t="s">
        <v>1863</v>
      </c>
      <c r="D3592" s="36" t="s">
        <v>13731</v>
      </c>
      <c r="E3592" s="36"/>
      <c r="F3592" s="36"/>
    </row>
    <row r="3593" ht="15.75" customHeight="1">
      <c r="A3593" s="36" t="s">
        <v>13732</v>
      </c>
      <c r="B3593" s="36" t="s">
        <v>13733</v>
      </c>
      <c r="C3593" s="36" t="s">
        <v>1863</v>
      </c>
      <c r="D3593" s="36" t="s">
        <v>13734</v>
      </c>
      <c r="E3593" s="36"/>
      <c r="F3593" s="36"/>
    </row>
    <row r="3594" ht="15.75" customHeight="1">
      <c r="A3594" s="36" t="s">
        <v>13735</v>
      </c>
      <c r="B3594" s="36" t="s">
        <v>13736</v>
      </c>
      <c r="C3594" s="36" t="s">
        <v>1863</v>
      </c>
      <c r="D3594" s="36" t="s">
        <v>13737</v>
      </c>
      <c r="E3594" s="36" t="s">
        <v>13738</v>
      </c>
      <c r="F3594" s="36"/>
    </row>
    <row r="3595" ht="15.75" customHeight="1">
      <c r="A3595" s="36" t="s">
        <v>13739</v>
      </c>
      <c r="B3595" s="36" t="s">
        <v>13740</v>
      </c>
      <c r="C3595" s="36" t="s">
        <v>1863</v>
      </c>
      <c r="D3595" s="36"/>
      <c r="E3595" s="36" t="s">
        <v>13741</v>
      </c>
      <c r="F3595" s="36"/>
    </row>
    <row r="3596" ht="15.75" customHeight="1">
      <c r="A3596" s="36" t="s">
        <v>13742</v>
      </c>
      <c r="B3596" s="36" t="s">
        <v>13743</v>
      </c>
      <c r="C3596" s="36" t="s">
        <v>1863</v>
      </c>
      <c r="D3596" s="36" t="s">
        <v>13744</v>
      </c>
      <c r="E3596" s="36" t="s">
        <v>13745</v>
      </c>
      <c r="F3596" s="36"/>
    </row>
    <row r="3597" ht="15.75" customHeight="1">
      <c r="A3597" s="36" t="s">
        <v>13746</v>
      </c>
      <c r="B3597" s="36" t="s">
        <v>13747</v>
      </c>
      <c r="C3597" s="36" t="s">
        <v>1863</v>
      </c>
      <c r="D3597" s="36"/>
      <c r="E3597" s="36" t="s">
        <v>13748</v>
      </c>
      <c r="F3597" s="36"/>
    </row>
    <row r="3598" ht="15.75" customHeight="1">
      <c r="A3598" s="36" t="s">
        <v>13749</v>
      </c>
      <c r="B3598" s="36" t="s">
        <v>13750</v>
      </c>
      <c r="C3598" s="36" t="s">
        <v>1863</v>
      </c>
      <c r="D3598" s="36" t="s">
        <v>13751</v>
      </c>
      <c r="E3598" s="36" t="s">
        <v>13752</v>
      </c>
      <c r="F3598" s="36"/>
    </row>
    <row r="3599" ht="15.75" customHeight="1">
      <c r="A3599" s="36" t="s">
        <v>13753</v>
      </c>
      <c r="B3599" s="36" t="s">
        <v>13754</v>
      </c>
      <c r="C3599" s="36" t="s">
        <v>1863</v>
      </c>
      <c r="D3599" s="36" t="s">
        <v>13755</v>
      </c>
      <c r="E3599" s="36"/>
      <c r="F3599" s="36"/>
    </row>
    <row r="3600" ht="15.75" customHeight="1">
      <c r="A3600" s="36" t="s">
        <v>13756</v>
      </c>
      <c r="B3600" s="36" t="s">
        <v>13757</v>
      </c>
      <c r="C3600" s="36" t="s">
        <v>1863</v>
      </c>
      <c r="D3600" s="36" t="s">
        <v>13758</v>
      </c>
      <c r="E3600" s="36" t="s">
        <v>13759</v>
      </c>
      <c r="F3600" s="36"/>
    </row>
    <row r="3601" ht="15.75" customHeight="1">
      <c r="A3601" s="36" t="s">
        <v>13760</v>
      </c>
      <c r="B3601" s="36" t="s">
        <v>13761</v>
      </c>
      <c r="C3601" s="36" t="s">
        <v>1863</v>
      </c>
      <c r="D3601" s="36"/>
      <c r="E3601" s="36" t="s">
        <v>13762</v>
      </c>
      <c r="F3601" s="36"/>
    </row>
    <row r="3602" ht="15.75" customHeight="1">
      <c r="A3602" s="36" t="s">
        <v>13763</v>
      </c>
      <c r="B3602" s="36" t="s">
        <v>13764</v>
      </c>
      <c r="C3602" s="36" t="s">
        <v>1863</v>
      </c>
      <c r="D3602" s="36"/>
      <c r="E3602" s="36" t="s">
        <v>13765</v>
      </c>
      <c r="F3602" s="36"/>
    </row>
    <row r="3603" ht="15.75" customHeight="1">
      <c r="A3603" s="36" t="s">
        <v>13766</v>
      </c>
      <c r="B3603" s="36" t="s">
        <v>13767</v>
      </c>
      <c r="C3603" s="36" t="s">
        <v>1863</v>
      </c>
      <c r="D3603" s="36" t="s">
        <v>13768</v>
      </c>
      <c r="E3603" s="36"/>
      <c r="F3603" s="36"/>
    </row>
    <row r="3604" ht="15.75" customHeight="1">
      <c r="A3604" s="36" t="s">
        <v>13769</v>
      </c>
      <c r="B3604" s="36" t="s">
        <v>13770</v>
      </c>
      <c r="C3604" s="36" t="s">
        <v>1863</v>
      </c>
      <c r="D3604" s="36" t="s">
        <v>13771</v>
      </c>
      <c r="E3604" s="36"/>
      <c r="F3604" s="36"/>
    </row>
    <row r="3605" ht="15.75" customHeight="1">
      <c r="A3605" s="36" t="s">
        <v>13772</v>
      </c>
      <c r="B3605" s="36" t="s">
        <v>13773</v>
      </c>
      <c r="C3605" s="36" t="s">
        <v>1863</v>
      </c>
      <c r="D3605" s="36"/>
      <c r="E3605" s="36" t="s">
        <v>13774</v>
      </c>
      <c r="F3605" s="36"/>
    </row>
    <row r="3606" ht="15.75" customHeight="1">
      <c r="A3606" s="36" t="s">
        <v>13775</v>
      </c>
      <c r="B3606" s="36" t="s">
        <v>13776</v>
      </c>
      <c r="C3606" s="36" t="s">
        <v>1863</v>
      </c>
      <c r="D3606" s="36" t="s">
        <v>13777</v>
      </c>
      <c r="E3606" s="36" t="s">
        <v>13778</v>
      </c>
      <c r="F3606" s="36"/>
    </row>
    <row r="3607" ht="15.75" customHeight="1">
      <c r="A3607" s="36" t="s">
        <v>13779</v>
      </c>
      <c r="B3607" s="36" t="s">
        <v>13780</v>
      </c>
      <c r="C3607" s="36" t="s">
        <v>1863</v>
      </c>
      <c r="D3607" s="36" t="s">
        <v>13781</v>
      </c>
      <c r="E3607" s="36" t="s">
        <v>13782</v>
      </c>
      <c r="F3607" s="36"/>
    </row>
    <row r="3608" ht="15.75" customHeight="1">
      <c r="A3608" s="36" t="s">
        <v>13783</v>
      </c>
      <c r="B3608" s="36" t="s">
        <v>13784</v>
      </c>
      <c r="C3608" s="36" t="s">
        <v>1863</v>
      </c>
      <c r="D3608" s="36" t="s">
        <v>13785</v>
      </c>
      <c r="E3608" s="36" t="s">
        <v>13786</v>
      </c>
      <c r="F3608" s="36"/>
    </row>
    <row r="3609" ht="15.75" customHeight="1">
      <c r="A3609" s="36" t="s">
        <v>13787</v>
      </c>
      <c r="B3609" s="36" t="s">
        <v>13788</v>
      </c>
      <c r="C3609" s="36" t="s">
        <v>1863</v>
      </c>
      <c r="D3609" s="36" t="s">
        <v>13789</v>
      </c>
      <c r="E3609" s="36"/>
      <c r="F3609" s="36"/>
    </row>
    <row r="3610" ht="15.75" customHeight="1">
      <c r="A3610" s="36" t="s">
        <v>13790</v>
      </c>
      <c r="B3610" s="36" t="s">
        <v>13791</v>
      </c>
      <c r="C3610" s="36" t="s">
        <v>1863</v>
      </c>
      <c r="D3610" s="36" t="s">
        <v>13792</v>
      </c>
      <c r="E3610" s="36" t="s">
        <v>13793</v>
      </c>
      <c r="F3610" s="36"/>
    </row>
    <row r="3611" ht="15.75" customHeight="1">
      <c r="A3611" s="36" t="s">
        <v>13794</v>
      </c>
      <c r="B3611" s="36" t="s">
        <v>13795</v>
      </c>
      <c r="C3611" s="36" t="s">
        <v>1863</v>
      </c>
      <c r="D3611" s="36" t="s">
        <v>13796</v>
      </c>
      <c r="E3611" s="36"/>
      <c r="F3611" s="36"/>
    </row>
    <row r="3612" ht="15.75" customHeight="1">
      <c r="A3612" s="36" t="s">
        <v>13797</v>
      </c>
      <c r="B3612" s="36" t="s">
        <v>13798</v>
      </c>
      <c r="C3612" s="36" t="s">
        <v>1863</v>
      </c>
      <c r="D3612" s="36" t="s">
        <v>13799</v>
      </c>
      <c r="E3612" s="36"/>
      <c r="F3612" s="36"/>
    </row>
    <row r="3613" ht="15.75" customHeight="1">
      <c r="A3613" s="36" t="s">
        <v>13800</v>
      </c>
      <c r="B3613" s="36" t="s">
        <v>13801</v>
      </c>
      <c r="C3613" s="36" t="s">
        <v>1863</v>
      </c>
      <c r="D3613" s="36" t="s">
        <v>13802</v>
      </c>
      <c r="E3613" s="36" t="s">
        <v>13803</v>
      </c>
      <c r="F3613" s="36"/>
    </row>
    <row r="3614" ht="15.75" customHeight="1">
      <c r="A3614" s="36" t="s">
        <v>13804</v>
      </c>
      <c r="B3614" s="36" t="s">
        <v>13805</v>
      </c>
      <c r="C3614" s="36" t="s">
        <v>1863</v>
      </c>
      <c r="D3614" s="36" t="s">
        <v>13806</v>
      </c>
      <c r="E3614" s="36" t="s">
        <v>13807</v>
      </c>
      <c r="F3614" s="36"/>
    </row>
    <row r="3615" ht="15.75" customHeight="1">
      <c r="A3615" s="36" t="s">
        <v>13808</v>
      </c>
      <c r="B3615" s="36" t="s">
        <v>13809</v>
      </c>
      <c r="C3615" s="36" t="s">
        <v>1863</v>
      </c>
      <c r="D3615" s="36" t="s">
        <v>13810</v>
      </c>
      <c r="E3615" s="36" t="s">
        <v>13811</v>
      </c>
      <c r="F3615" s="36"/>
    </row>
    <row r="3616" ht="15.75" customHeight="1">
      <c r="A3616" s="36" t="s">
        <v>13812</v>
      </c>
      <c r="B3616" s="36" t="s">
        <v>13813</v>
      </c>
      <c r="C3616" s="36" t="s">
        <v>1863</v>
      </c>
      <c r="D3616" s="36" t="s">
        <v>13814</v>
      </c>
      <c r="E3616" s="36"/>
      <c r="F3616" s="36"/>
    </row>
    <row r="3617" ht="15.75" customHeight="1">
      <c r="A3617" s="36" t="s">
        <v>13815</v>
      </c>
      <c r="B3617" s="36" t="s">
        <v>13816</v>
      </c>
      <c r="C3617" s="36" t="s">
        <v>1863</v>
      </c>
      <c r="D3617" s="36" t="s">
        <v>13817</v>
      </c>
      <c r="E3617" s="36"/>
      <c r="F3617" s="36"/>
    </row>
    <row r="3618" ht="15.75" customHeight="1">
      <c r="A3618" s="36" t="s">
        <v>13818</v>
      </c>
      <c r="B3618" s="36" t="s">
        <v>13819</v>
      </c>
      <c r="C3618" s="36" t="s">
        <v>1863</v>
      </c>
      <c r="D3618" s="36" t="s">
        <v>13820</v>
      </c>
      <c r="E3618" s="36"/>
      <c r="F3618" s="36"/>
    </row>
    <row r="3619" ht="15.75" customHeight="1">
      <c r="A3619" s="36" t="s">
        <v>13821</v>
      </c>
      <c r="B3619" s="36" t="s">
        <v>13822</v>
      </c>
      <c r="C3619" s="36" t="s">
        <v>1863</v>
      </c>
      <c r="D3619" s="36" t="s">
        <v>13823</v>
      </c>
      <c r="E3619" s="36"/>
      <c r="F3619" s="36"/>
    </row>
    <row r="3620" ht="15.75" customHeight="1">
      <c r="A3620" s="36" t="s">
        <v>13824</v>
      </c>
      <c r="B3620" s="36" t="s">
        <v>13825</v>
      </c>
      <c r="C3620" s="36" t="s">
        <v>1863</v>
      </c>
      <c r="D3620" s="36" t="s">
        <v>13826</v>
      </c>
      <c r="E3620" s="36" t="s">
        <v>13827</v>
      </c>
      <c r="F3620" s="36"/>
    </row>
    <row r="3621" ht="15.75" customHeight="1">
      <c r="A3621" s="36" t="s">
        <v>13828</v>
      </c>
      <c r="B3621" s="36" t="s">
        <v>13829</v>
      </c>
      <c r="C3621" s="36" t="s">
        <v>1863</v>
      </c>
      <c r="D3621" s="36" t="s">
        <v>13830</v>
      </c>
      <c r="E3621" s="36"/>
      <c r="F3621" s="36"/>
    </row>
    <row r="3622" ht="15.75" customHeight="1">
      <c r="A3622" s="36" t="s">
        <v>13831</v>
      </c>
      <c r="B3622" s="36" t="s">
        <v>13832</v>
      </c>
      <c r="C3622" s="36" t="s">
        <v>1863</v>
      </c>
      <c r="D3622" s="36" t="s">
        <v>3836</v>
      </c>
      <c r="E3622" s="36"/>
      <c r="F3622" s="36"/>
    </row>
    <row r="3623" ht="15.75" customHeight="1">
      <c r="A3623" s="36" t="s">
        <v>13833</v>
      </c>
      <c r="B3623" s="36" t="s">
        <v>13834</v>
      </c>
      <c r="C3623" s="36" t="s">
        <v>1863</v>
      </c>
      <c r="D3623" s="36" t="s">
        <v>13835</v>
      </c>
      <c r="E3623" s="36"/>
      <c r="F3623" s="36"/>
    </row>
    <row r="3624" ht="15.75" customHeight="1">
      <c r="A3624" s="36" t="s">
        <v>13836</v>
      </c>
      <c r="B3624" s="36" t="s">
        <v>13837</v>
      </c>
      <c r="C3624" s="36" t="s">
        <v>1863</v>
      </c>
      <c r="D3624" s="36" t="s">
        <v>13838</v>
      </c>
      <c r="E3624" s="36"/>
      <c r="F3624" s="36"/>
    </row>
    <row r="3625" ht="15.75" customHeight="1">
      <c r="A3625" s="36" t="s">
        <v>13839</v>
      </c>
      <c r="B3625" s="36" t="s">
        <v>13840</v>
      </c>
      <c r="C3625" s="36" t="s">
        <v>1863</v>
      </c>
      <c r="D3625" s="36"/>
      <c r="E3625" s="36" t="s">
        <v>13841</v>
      </c>
      <c r="F3625" s="36"/>
    </row>
    <row r="3626" ht="15.75" customHeight="1">
      <c r="A3626" s="36" t="s">
        <v>13842</v>
      </c>
      <c r="B3626" s="36" t="s">
        <v>13843</v>
      </c>
      <c r="C3626" s="36" t="s">
        <v>1863</v>
      </c>
      <c r="D3626" s="36" t="s">
        <v>13844</v>
      </c>
      <c r="E3626" s="36" t="s">
        <v>13845</v>
      </c>
      <c r="F3626" s="36"/>
    </row>
    <row r="3627" ht="15.75" customHeight="1">
      <c r="A3627" s="36" t="s">
        <v>13846</v>
      </c>
      <c r="B3627" s="36" t="s">
        <v>13847</v>
      </c>
      <c r="C3627" s="36" t="s">
        <v>1863</v>
      </c>
      <c r="D3627" s="36" t="s">
        <v>13848</v>
      </c>
      <c r="E3627" s="36"/>
      <c r="F3627" s="36"/>
    </row>
    <row r="3628" ht="15.75" customHeight="1">
      <c r="A3628" s="36" t="s">
        <v>13849</v>
      </c>
      <c r="B3628" s="36" t="s">
        <v>13850</v>
      </c>
      <c r="C3628" s="36" t="s">
        <v>1863</v>
      </c>
      <c r="D3628" s="36" t="s">
        <v>13851</v>
      </c>
      <c r="E3628" s="36"/>
      <c r="F3628" s="36"/>
    </row>
    <row r="3629" ht="15.75" customHeight="1">
      <c r="A3629" s="36" t="s">
        <v>13852</v>
      </c>
      <c r="B3629" s="36" t="s">
        <v>13853</v>
      </c>
      <c r="C3629" s="36" t="s">
        <v>1863</v>
      </c>
      <c r="D3629" s="36" t="s">
        <v>13854</v>
      </c>
      <c r="E3629" s="36"/>
      <c r="F3629" s="36"/>
    </row>
    <row r="3630" ht="15.75" customHeight="1">
      <c r="A3630" s="36" t="s">
        <v>13855</v>
      </c>
      <c r="B3630" s="36" t="s">
        <v>13856</v>
      </c>
      <c r="C3630" s="36" t="s">
        <v>1863</v>
      </c>
      <c r="D3630" s="36"/>
      <c r="E3630" s="36" t="s">
        <v>13857</v>
      </c>
      <c r="F3630" s="36"/>
    </row>
    <row r="3631" ht="15.75" customHeight="1">
      <c r="A3631" s="36" t="s">
        <v>13858</v>
      </c>
      <c r="B3631" s="36" t="s">
        <v>13859</v>
      </c>
      <c r="C3631" s="36" t="s">
        <v>1863</v>
      </c>
      <c r="D3631" s="36" t="s">
        <v>13860</v>
      </c>
      <c r="E3631" s="36"/>
      <c r="F3631" s="36"/>
    </row>
    <row r="3632" ht="15.75" customHeight="1">
      <c r="A3632" s="36" t="s">
        <v>13861</v>
      </c>
      <c r="B3632" s="36" t="s">
        <v>13862</v>
      </c>
      <c r="C3632" s="36" t="s">
        <v>1863</v>
      </c>
      <c r="D3632" s="36" t="s">
        <v>13863</v>
      </c>
      <c r="E3632" s="36"/>
      <c r="F3632" s="36"/>
    </row>
    <row r="3633" ht="15.75" customHeight="1">
      <c r="A3633" s="36" t="s">
        <v>13864</v>
      </c>
      <c r="B3633" s="36" t="s">
        <v>13865</v>
      </c>
      <c r="C3633" s="36" t="s">
        <v>1863</v>
      </c>
      <c r="D3633" s="36" t="s">
        <v>13866</v>
      </c>
      <c r="E3633" s="36" t="s">
        <v>13867</v>
      </c>
      <c r="F3633" s="36"/>
    </row>
    <row r="3634" ht="15.75" customHeight="1">
      <c r="A3634" s="36" t="s">
        <v>13868</v>
      </c>
      <c r="B3634" s="36" t="s">
        <v>13869</v>
      </c>
      <c r="C3634" s="36" t="s">
        <v>1863</v>
      </c>
      <c r="D3634" s="36" t="s">
        <v>13870</v>
      </c>
      <c r="E3634" s="36" t="s">
        <v>13871</v>
      </c>
      <c r="F3634" s="36"/>
    </row>
    <row r="3635" ht="15.75" customHeight="1">
      <c r="A3635" s="36" t="s">
        <v>13872</v>
      </c>
      <c r="B3635" s="36" t="s">
        <v>13873</v>
      </c>
      <c r="C3635" s="36" t="s">
        <v>1863</v>
      </c>
      <c r="D3635" s="36"/>
      <c r="E3635" s="36" t="s">
        <v>13874</v>
      </c>
      <c r="F3635" s="36"/>
    </row>
    <row r="3636" ht="15.75" customHeight="1">
      <c r="A3636" s="36" t="s">
        <v>13875</v>
      </c>
      <c r="B3636" s="36" t="s">
        <v>13876</v>
      </c>
      <c r="C3636" s="36" t="s">
        <v>1863</v>
      </c>
      <c r="D3636" s="36" t="s">
        <v>13877</v>
      </c>
      <c r="E3636" s="36" t="s">
        <v>13878</v>
      </c>
      <c r="F3636" s="36"/>
    </row>
    <row r="3637" ht="15.75" customHeight="1">
      <c r="A3637" s="36" t="s">
        <v>13879</v>
      </c>
      <c r="B3637" s="36" t="s">
        <v>13880</v>
      </c>
      <c r="C3637" s="36" t="s">
        <v>1863</v>
      </c>
      <c r="D3637" s="36" t="s">
        <v>13881</v>
      </c>
      <c r="E3637" s="36"/>
      <c r="F3637" s="36"/>
    </row>
    <row r="3638" ht="15.75" customHeight="1">
      <c r="A3638" s="36" t="s">
        <v>13882</v>
      </c>
      <c r="B3638" s="36" t="s">
        <v>13883</v>
      </c>
      <c r="C3638" s="36" t="s">
        <v>1863</v>
      </c>
      <c r="D3638" s="36"/>
      <c r="E3638" s="36" t="s">
        <v>13884</v>
      </c>
      <c r="F3638" s="36"/>
    </row>
    <row r="3639" ht="15.75" customHeight="1">
      <c r="A3639" s="36" t="s">
        <v>13885</v>
      </c>
      <c r="B3639" s="36" t="s">
        <v>13886</v>
      </c>
      <c r="C3639" s="36" t="s">
        <v>1863</v>
      </c>
      <c r="D3639" s="36" t="s">
        <v>13887</v>
      </c>
      <c r="E3639" s="36" t="s">
        <v>13888</v>
      </c>
      <c r="F3639" s="36"/>
    </row>
    <row r="3640" ht="15.75" customHeight="1">
      <c r="A3640" s="36" t="s">
        <v>13889</v>
      </c>
      <c r="B3640" s="36" t="s">
        <v>13890</v>
      </c>
      <c r="C3640" s="36" t="s">
        <v>1863</v>
      </c>
      <c r="D3640" s="36" t="s">
        <v>13891</v>
      </c>
      <c r="E3640" s="36" t="s">
        <v>13892</v>
      </c>
      <c r="F3640" s="36"/>
    </row>
    <row r="3641" ht="15.75" customHeight="1">
      <c r="A3641" s="36" t="s">
        <v>13893</v>
      </c>
      <c r="B3641" s="36" t="s">
        <v>13894</v>
      </c>
      <c r="C3641" s="36" t="s">
        <v>1863</v>
      </c>
      <c r="D3641" s="36" t="s">
        <v>13895</v>
      </c>
      <c r="E3641" s="36"/>
      <c r="F3641" s="36"/>
    </row>
    <row r="3642" ht="15.75" customHeight="1">
      <c r="A3642" s="36" t="s">
        <v>13896</v>
      </c>
      <c r="B3642" s="36" t="s">
        <v>13897</v>
      </c>
      <c r="C3642" s="36" t="s">
        <v>1863</v>
      </c>
      <c r="D3642" s="36" t="s">
        <v>13898</v>
      </c>
      <c r="E3642" s="36"/>
      <c r="F3642" s="36"/>
    </row>
    <row r="3643" ht="15.75" customHeight="1">
      <c r="A3643" s="36" t="s">
        <v>13899</v>
      </c>
      <c r="B3643" s="36" t="s">
        <v>13900</v>
      </c>
      <c r="C3643" s="36" t="s">
        <v>1863</v>
      </c>
      <c r="D3643" s="36"/>
      <c r="E3643" s="36" t="s">
        <v>13901</v>
      </c>
      <c r="F3643" s="36"/>
    </row>
    <row r="3644" ht="15.75" customHeight="1">
      <c r="A3644" s="36" t="s">
        <v>13902</v>
      </c>
      <c r="B3644" s="36" t="s">
        <v>13903</v>
      </c>
      <c r="C3644" s="36" t="s">
        <v>1863</v>
      </c>
      <c r="D3644" s="36" t="s">
        <v>13904</v>
      </c>
      <c r="E3644" s="36" t="s">
        <v>13905</v>
      </c>
      <c r="F3644" s="36"/>
    </row>
    <row r="3645" ht="15.75" customHeight="1">
      <c r="A3645" s="36" t="s">
        <v>13906</v>
      </c>
      <c r="B3645" s="36" t="s">
        <v>13907</v>
      </c>
      <c r="C3645" s="36" t="s">
        <v>1863</v>
      </c>
      <c r="D3645" s="36"/>
      <c r="E3645" s="36" t="s">
        <v>13908</v>
      </c>
      <c r="F3645" s="36"/>
    </row>
    <row r="3646" ht="15.75" customHeight="1">
      <c r="A3646" s="36" t="s">
        <v>13909</v>
      </c>
      <c r="B3646" s="36" t="s">
        <v>13910</v>
      </c>
      <c r="C3646" s="36" t="s">
        <v>1863</v>
      </c>
      <c r="D3646" s="36" t="s">
        <v>13911</v>
      </c>
      <c r="E3646" s="36" t="s">
        <v>13912</v>
      </c>
      <c r="F3646" s="36"/>
    </row>
    <row r="3647" ht="15.75" customHeight="1">
      <c r="A3647" s="36" t="s">
        <v>13913</v>
      </c>
      <c r="B3647" s="36" t="s">
        <v>13914</v>
      </c>
      <c r="C3647" s="36" t="s">
        <v>1863</v>
      </c>
      <c r="D3647" s="36" t="s">
        <v>13915</v>
      </c>
      <c r="E3647" s="36"/>
      <c r="F3647" s="36"/>
    </row>
    <row r="3648" ht="15.75" customHeight="1">
      <c r="A3648" s="36" t="s">
        <v>13916</v>
      </c>
      <c r="B3648" s="36" t="s">
        <v>13917</v>
      </c>
      <c r="C3648" s="36" t="s">
        <v>1863</v>
      </c>
      <c r="D3648" s="36" t="s">
        <v>13918</v>
      </c>
      <c r="E3648" s="36"/>
      <c r="F3648" s="36"/>
    </row>
    <row r="3649" ht="15.75" customHeight="1">
      <c r="A3649" s="36" t="s">
        <v>13919</v>
      </c>
      <c r="B3649" s="36" t="s">
        <v>13920</v>
      </c>
      <c r="C3649" s="36" t="s">
        <v>1863</v>
      </c>
      <c r="D3649" s="36" t="s">
        <v>13921</v>
      </c>
      <c r="E3649" s="36" t="s">
        <v>13922</v>
      </c>
      <c r="F3649" s="36"/>
    </row>
    <row r="3650" ht="15.75" customHeight="1">
      <c r="A3650" s="36" t="s">
        <v>13923</v>
      </c>
      <c r="B3650" s="36" t="s">
        <v>13924</v>
      </c>
      <c r="C3650" s="36" t="s">
        <v>1863</v>
      </c>
      <c r="D3650" s="36" t="s">
        <v>13925</v>
      </c>
      <c r="E3650" s="36" t="s">
        <v>13926</v>
      </c>
      <c r="F3650" s="36"/>
    </row>
    <row r="3651" ht="15.75" customHeight="1">
      <c r="A3651" s="36" t="s">
        <v>13927</v>
      </c>
      <c r="B3651" s="36" t="s">
        <v>13928</v>
      </c>
      <c r="C3651" s="36" t="s">
        <v>1863</v>
      </c>
      <c r="D3651" s="36"/>
      <c r="E3651" s="36" t="s">
        <v>13929</v>
      </c>
      <c r="F3651" s="36"/>
    </row>
    <row r="3652" ht="15.75" customHeight="1">
      <c r="A3652" s="36" t="s">
        <v>13930</v>
      </c>
      <c r="B3652" s="36" t="s">
        <v>13931</v>
      </c>
      <c r="C3652" s="36" t="s">
        <v>1863</v>
      </c>
      <c r="D3652" s="36"/>
      <c r="E3652" s="36" t="s">
        <v>13932</v>
      </c>
      <c r="F3652" s="36"/>
    </row>
    <row r="3653" ht="15.75" customHeight="1">
      <c r="A3653" s="36" t="s">
        <v>13933</v>
      </c>
      <c r="B3653" s="36" t="s">
        <v>13934</v>
      </c>
      <c r="C3653" s="36" t="s">
        <v>1863</v>
      </c>
      <c r="D3653" s="36"/>
      <c r="E3653" s="36" t="s">
        <v>6347</v>
      </c>
      <c r="F3653" s="36"/>
    </row>
    <row r="3654" ht="15.75" customHeight="1">
      <c r="A3654" s="36" t="s">
        <v>13935</v>
      </c>
      <c r="B3654" s="36" t="s">
        <v>13936</v>
      </c>
      <c r="C3654" s="36" t="s">
        <v>1863</v>
      </c>
      <c r="D3654" s="36"/>
      <c r="E3654" s="36" t="s">
        <v>13937</v>
      </c>
      <c r="F3654" s="36"/>
    </row>
    <row r="3655" ht="15.75" customHeight="1">
      <c r="A3655" s="36" t="s">
        <v>13938</v>
      </c>
      <c r="B3655" s="36" t="s">
        <v>13939</v>
      </c>
      <c r="C3655" s="36" t="s">
        <v>1863</v>
      </c>
      <c r="D3655" s="36" t="s">
        <v>13940</v>
      </c>
      <c r="E3655" s="36"/>
      <c r="F3655" s="36"/>
    </row>
    <row r="3656" ht="15.75" customHeight="1">
      <c r="A3656" s="36" t="s">
        <v>13941</v>
      </c>
      <c r="B3656" s="36" t="s">
        <v>13942</v>
      </c>
      <c r="C3656" s="36" t="s">
        <v>1863</v>
      </c>
      <c r="D3656" s="36" t="s">
        <v>13943</v>
      </c>
      <c r="E3656" s="36" t="s">
        <v>13944</v>
      </c>
      <c r="F3656" s="36"/>
    </row>
    <row r="3657" ht="15.75" customHeight="1">
      <c r="A3657" s="36" t="s">
        <v>13945</v>
      </c>
      <c r="B3657" s="36" t="s">
        <v>13946</v>
      </c>
      <c r="C3657" s="36" t="s">
        <v>1863</v>
      </c>
      <c r="D3657" s="36" t="s">
        <v>13947</v>
      </c>
      <c r="E3657" s="36" t="s">
        <v>13948</v>
      </c>
      <c r="F3657" s="36"/>
    </row>
    <row r="3658" ht="15.75" customHeight="1">
      <c r="A3658" s="36" t="s">
        <v>13949</v>
      </c>
      <c r="B3658" s="36" t="s">
        <v>13950</v>
      </c>
      <c r="C3658" s="36" t="s">
        <v>1863</v>
      </c>
      <c r="D3658" s="36"/>
      <c r="E3658" s="36" t="s">
        <v>13951</v>
      </c>
      <c r="F3658" s="36"/>
    </row>
    <row r="3659" ht="15.75" customHeight="1">
      <c r="A3659" s="36" t="s">
        <v>13952</v>
      </c>
      <c r="B3659" s="36" t="s">
        <v>13953</v>
      </c>
      <c r="C3659" s="36" t="s">
        <v>1863</v>
      </c>
      <c r="D3659" s="36" t="s">
        <v>13954</v>
      </c>
      <c r="E3659" s="36" t="s">
        <v>13955</v>
      </c>
      <c r="F3659" s="36"/>
    </row>
    <row r="3660" ht="15.75" customHeight="1">
      <c r="A3660" s="36" t="s">
        <v>13956</v>
      </c>
      <c r="B3660" s="36" t="s">
        <v>13957</v>
      </c>
      <c r="C3660" s="36" t="s">
        <v>1863</v>
      </c>
      <c r="D3660" s="36" t="s">
        <v>13958</v>
      </c>
      <c r="E3660" s="36" t="s">
        <v>13959</v>
      </c>
      <c r="F3660" s="36"/>
    </row>
    <row r="3661" ht="15.75" customHeight="1">
      <c r="A3661" s="36" t="s">
        <v>13960</v>
      </c>
      <c r="B3661" s="36" t="s">
        <v>13961</v>
      </c>
      <c r="C3661" s="36" t="s">
        <v>1863</v>
      </c>
      <c r="D3661" s="36"/>
      <c r="E3661" s="36" t="s">
        <v>13962</v>
      </c>
      <c r="F3661" s="36"/>
    </row>
    <row r="3662" ht="15.75" customHeight="1">
      <c r="A3662" s="36" t="s">
        <v>13963</v>
      </c>
      <c r="B3662" s="36" t="s">
        <v>13964</v>
      </c>
      <c r="C3662" s="36" t="s">
        <v>1863</v>
      </c>
      <c r="D3662" s="36"/>
      <c r="E3662" s="36" t="s">
        <v>13965</v>
      </c>
      <c r="F3662" s="36"/>
    </row>
    <row r="3663" ht="15.75" customHeight="1">
      <c r="A3663" s="36" t="s">
        <v>13966</v>
      </c>
      <c r="B3663" s="36" t="s">
        <v>13967</v>
      </c>
      <c r="C3663" s="36" t="s">
        <v>1863</v>
      </c>
      <c r="D3663" s="36" t="s">
        <v>13968</v>
      </c>
      <c r="E3663" s="36"/>
      <c r="F3663" s="36"/>
    </row>
    <row r="3664" ht="15.75" customHeight="1">
      <c r="A3664" s="36" t="s">
        <v>13969</v>
      </c>
      <c r="B3664" s="36" t="s">
        <v>13970</v>
      </c>
      <c r="C3664" s="36" t="s">
        <v>1863</v>
      </c>
      <c r="D3664" s="36" t="s">
        <v>13971</v>
      </c>
      <c r="E3664" s="36" t="s">
        <v>13972</v>
      </c>
      <c r="F3664" s="36"/>
    </row>
    <row r="3665" ht="15.75" customHeight="1">
      <c r="A3665" s="36" t="s">
        <v>13973</v>
      </c>
      <c r="B3665" s="36" t="s">
        <v>13974</v>
      </c>
      <c r="C3665" s="36" t="s">
        <v>1863</v>
      </c>
      <c r="D3665" s="36"/>
      <c r="E3665" s="36" t="s">
        <v>13975</v>
      </c>
      <c r="F3665" s="36"/>
    </row>
    <row r="3666" ht="15.75" customHeight="1">
      <c r="A3666" s="36" t="s">
        <v>13976</v>
      </c>
      <c r="B3666" s="36" t="s">
        <v>13977</v>
      </c>
      <c r="C3666" s="36" t="s">
        <v>1863</v>
      </c>
      <c r="D3666" s="36" t="s">
        <v>13978</v>
      </c>
      <c r="E3666" s="36" t="s">
        <v>13979</v>
      </c>
      <c r="F3666" s="36"/>
    </row>
    <row r="3667" ht="15.75" customHeight="1">
      <c r="A3667" s="36" t="s">
        <v>13980</v>
      </c>
      <c r="B3667" s="36" t="s">
        <v>13981</v>
      </c>
      <c r="C3667" s="36" t="s">
        <v>1863</v>
      </c>
      <c r="D3667" s="36" t="s">
        <v>13982</v>
      </c>
      <c r="E3667" s="36" t="s">
        <v>13983</v>
      </c>
      <c r="F3667" s="36"/>
    </row>
    <row r="3668" ht="15.75" customHeight="1">
      <c r="A3668" s="36" t="s">
        <v>13984</v>
      </c>
      <c r="B3668" s="36" t="s">
        <v>13985</v>
      </c>
      <c r="C3668" s="36" t="s">
        <v>1863</v>
      </c>
      <c r="D3668" s="36"/>
      <c r="E3668" s="36" t="s">
        <v>13986</v>
      </c>
      <c r="F3668" s="36"/>
    </row>
    <row r="3669" ht="15.75" customHeight="1">
      <c r="A3669" s="36" t="s">
        <v>13987</v>
      </c>
      <c r="B3669" s="36" t="s">
        <v>13988</v>
      </c>
      <c r="C3669" s="36" t="s">
        <v>1863</v>
      </c>
      <c r="D3669" s="36" t="s">
        <v>13989</v>
      </c>
      <c r="E3669" s="36" t="s">
        <v>13990</v>
      </c>
      <c r="F3669" s="36"/>
    </row>
    <row r="3670" ht="15.75" customHeight="1">
      <c r="A3670" s="36" t="s">
        <v>13991</v>
      </c>
      <c r="B3670" s="36" t="s">
        <v>13992</v>
      </c>
      <c r="C3670" s="36" t="s">
        <v>1863</v>
      </c>
      <c r="D3670" s="36" t="s">
        <v>13993</v>
      </c>
      <c r="E3670" s="36"/>
      <c r="F3670" s="36"/>
    </row>
    <row r="3671" ht="15.75" customHeight="1">
      <c r="A3671" s="36" t="s">
        <v>13994</v>
      </c>
      <c r="B3671" s="36" t="s">
        <v>13995</v>
      </c>
      <c r="C3671" s="36" t="s">
        <v>1863</v>
      </c>
      <c r="D3671" s="36" t="s">
        <v>13996</v>
      </c>
      <c r="E3671" s="36"/>
      <c r="F3671" s="36"/>
    </row>
    <row r="3672" ht="15.75" customHeight="1">
      <c r="A3672" s="36" t="s">
        <v>13997</v>
      </c>
      <c r="B3672" s="36" t="s">
        <v>13998</v>
      </c>
      <c r="C3672" s="36" t="s">
        <v>1863</v>
      </c>
      <c r="D3672" s="36"/>
      <c r="E3672" s="36" t="s">
        <v>13999</v>
      </c>
      <c r="F3672" s="36"/>
    </row>
    <row r="3673" ht="15.75" customHeight="1">
      <c r="A3673" s="36" t="s">
        <v>14000</v>
      </c>
      <c r="B3673" s="36" t="s">
        <v>14001</v>
      </c>
      <c r="C3673" s="36" t="s">
        <v>1863</v>
      </c>
      <c r="D3673" s="36" t="s">
        <v>14002</v>
      </c>
      <c r="E3673" s="36" t="s">
        <v>14003</v>
      </c>
      <c r="F3673" s="36"/>
    </row>
    <row r="3674" ht="15.75" customHeight="1">
      <c r="A3674" s="36" t="s">
        <v>14004</v>
      </c>
      <c r="B3674" s="36" t="s">
        <v>14005</v>
      </c>
      <c r="C3674" s="36" t="s">
        <v>1863</v>
      </c>
      <c r="D3674" s="36"/>
      <c r="E3674" s="36" t="s">
        <v>14006</v>
      </c>
      <c r="F3674" s="36"/>
    </row>
    <row r="3675" ht="15.75" customHeight="1">
      <c r="A3675" s="36" t="s">
        <v>14007</v>
      </c>
      <c r="B3675" s="36" t="s">
        <v>14008</v>
      </c>
      <c r="C3675" s="36" t="s">
        <v>1863</v>
      </c>
      <c r="D3675" s="36"/>
      <c r="E3675" s="36" t="s">
        <v>14009</v>
      </c>
      <c r="F3675" s="36"/>
    </row>
    <row r="3676" ht="15.75" customHeight="1">
      <c r="A3676" s="36" t="s">
        <v>14010</v>
      </c>
      <c r="B3676" s="36" t="s">
        <v>14011</v>
      </c>
      <c r="C3676" s="36" t="s">
        <v>1863</v>
      </c>
      <c r="D3676" s="36" t="s">
        <v>14012</v>
      </c>
      <c r="E3676" s="36" t="s">
        <v>14013</v>
      </c>
      <c r="F3676" s="36"/>
    </row>
    <row r="3677" ht="15.75" customHeight="1">
      <c r="A3677" s="36" t="s">
        <v>14014</v>
      </c>
      <c r="B3677" s="36" t="s">
        <v>14015</v>
      </c>
      <c r="C3677" s="36" t="s">
        <v>1863</v>
      </c>
      <c r="D3677" s="36" t="s">
        <v>14016</v>
      </c>
      <c r="E3677" s="36"/>
      <c r="F3677" s="36"/>
    </row>
    <row r="3678" ht="15.75" customHeight="1">
      <c r="A3678" s="36" t="s">
        <v>14017</v>
      </c>
      <c r="B3678" s="36" t="s">
        <v>14018</v>
      </c>
      <c r="C3678" s="36" t="s">
        <v>1863</v>
      </c>
      <c r="D3678" s="36" t="s">
        <v>14019</v>
      </c>
      <c r="E3678" s="36" t="s">
        <v>14020</v>
      </c>
      <c r="F3678" s="36"/>
    </row>
    <row r="3679" ht="15.75" customHeight="1">
      <c r="A3679" s="36" t="s">
        <v>14021</v>
      </c>
      <c r="B3679" s="36" t="s">
        <v>14022</v>
      </c>
      <c r="C3679" s="36" t="s">
        <v>1863</v>
      </c>
      <c r="D3679" s="36" t="s">
        <v>14023</v>
      </c>
      <c r="E3679" s="36" t="s">
        <v>14024</v>
      </c>
      <c r="F3679" s="36"/>
    </row>
    <row r="3680" ht="15.75" customHeight="1">
      <c r="A3680" s="36" t="s">
        <v>14025</v>
      </c>
      <c r="B3680" s="36" t="s">
        <v>14026</v>
      </c>
      <c r="C3680" s="36" t="s">
        <v>1863</v>
      </c>
      <c r="D3680" s="36" t="s">
        <v>14027</v>
      </c>
      <c r="E3680" s="36"/>
      <c r="F3680" s="36"/>
    </row>
    <row r="3681" ht="15.75" customHeight="1">
      <c r="A3681" s="36" t="s">
        <v>14028</v>
      </c>
      <c r="B3681" s="36" t="s">
        <v>14029</v>
      </c>
      <c r="C3681" s="36" t="s">
        <v>1863</v>
      </c>
      <c r="D3681" s="36"/>
      <c r="E3681" s="36" t="s">
        <v>14030</v>
      </c>
      <c r="F3681" s="36"/>
    </row>
    <row r="3682" ht="15.75" customHeight="1">
      <c r="A3682" s="36" t="s">
        <v>14031</v>
      </c>
      <c r="B3682" s="36" t="s">
        <v>14032</v>
      </c>
      <c r="C3682" s="36" t="s">
        <v>1863</v>
      </c>
      <c r="D3682" s="36" t="s">
        <v>14033</v>
      </c>
      <c r="E3682" s="36" t="s">
        <v>14034</v>
      </c>
      <c r="F3682" s="36"/>
    </row>
    <row r="3683" ht="15.75" customHeight="1">
      <c r="A3683" s="36" t="s">
        <v>14035</v>
      </c>
      <c r="B3683" s="36" t="s">
        <v>14036</v>
      </c>
      <c r="C3683" s="36" t="s">
        <v>1863</v>
      </c>
      <c r="D3683" s="36" t="s">
        <v>14037</v>
      </c>
      <c r="E3683" s="36" t="s">
        <v>14037</v>
      </c>
      <c r="F3683" s="36"/>
    </row>
    <row r="3684" ht="15.75" customHeight="1">
      <c r="A3684" s="36" t="s">
        <v>14038</v>
      </c>
      <c r="B3684" s="36" t="s">
        <v>14039</v>
      </c>
      <c r="C3684" s="36" t="s">
        <v>1863</v>
      </c>
      <c r="D3684" s="36" t="s">
        <v>14040</v>
      </c>
      <c r="E3684" s="36"/>
      <c r="F3684" s="36"/>
    </row>
    <row r="3685" ht="15.75" customHeight="1">
      <c r="A3685" s="36" t="s">
        <v>14041</v>
      </c>
      <c r="B3685" s="36" t="s">
        <v>14042</v>
      </c>
      <c r="C3685" s="36" t="s">
        <v>1863</v>
      </c>
      <c r="D3685" s="36" t="s">
        <v>14043</v>
      </c>
      <c r="E3685" s="36"/>
      <c r="F3685" s="36"/>
    </row>
    <row r="3686" ht="15.75" customHeight="1">
      <c r="A3686" s="36" t="s">
        <v>14044</v>
      </c>
      <c r="B3686" s="36" t="s">
        <v>14045</v>
      </c>
      <c r="C3686" s="36" t="s">
        <v>1863</v>
      </c>
      <c r="D3686" s="36" t="s">
        <v>14046</v>
      </c>
      <c r="E3686" s="36"/>
      <c r="F3686" s="36"/>
    </row>
    <row r="3687" ht="15.75" customHeight="1">
      <c r="A3687" s="36" t="s">
        <v>14047</v>
      </c>
      <c r="B3687" s="36" t="s">
        <v>14048</v>
      </c>
      <c r="C3687" s="36" t="s">
        <v>1863</v>
      </c>
      <c r="D3687" s="36" t="s">
        <v>14049</v>
      </c>
      <c r="E3687" s="36" t="s">
        <v>14050</v>
      </c>
      <c r="F3687" s="36"/>
    </row>
    <row r="3688" ht="15.75" customHeight="1">
      <c r="A3688" s="36" t="s">
        <v>14051</v>
      </c>
      <c r="B3688" s="36" t="s">
        <v>14052</v>
      </c>
      <c r="C3688" s="36" t="s">
        <v>1863</v>
      </c>
      <c r="D3688" s="36" t="s">
        <v>14053</v>
      </c>
      <c r="E3688" s="36"/>
      <c r="F3688" s="36"/>
    </row>
    <row r="3689" ht="15.75" customHeight="1">
      <c r="A3689" s="36" t="s">
        <v>14054</v>
      </c>
      <c r="B3689" s="36" t="s">
        <v>14055</v>
      </c>
      <c r="C3689" s="36" t="s">
        <v>1863</v>
      </c>
      <c r="D3689" s="36" t="s">
        <v>14056</v>
      </c>
      <c r="E3689" s="36" t="s">
        <v>14057</v>
      </c>
      <c r="F3689" s="36"/>
    </row>
    <row r="3690" ht="15.75" customHeight="1">
      <c r="A3690" s="36" t="s">
        <v>14058</v>
      </c>
      <c r="B3690" s="36" t="s">
        <v>14059</v>
      </c>
      <c r="C3690" s="36" t="s">
        <v>1863</v>
      </c>
      <c r="D3690" s="36" t="s">
        <v>14060</v>
      </c>
      <c r="E3690" s="36" t="s">
        <v>14061</v>
      </c>
      <c r="F3690" s="36"/>
    </row>
    <row r="3691" ht="15.75" customHeight="1">
      <c r="A3691" s="36" t="s">
        <v>14062</v>
      </c>
      <c r="B3691" s="36" t="s">
        <v>14063</v>
      </c>
      <c r="C3691" s="36" t="s">
        <v>1863</v>
      </c>
      <c r="D3691" s="36" t="s">
        <v>14064</v>
      </c>
      <c r="E3691" s="36" t="s">
        <v>14065</v>
      </c>
      <c r="F3691" s="36"/>
    </row>
    <row r="3692" ht="15.75" customHeight="1">
      <c r="A3692" s="36" t="s">
        <v>14066</v>
      </c>
      <c r="B3692" s="36" t="s">
        <v>14067</v>
      </c>
      <c r="C3692" s="36" t="s">
        <v>1863</v>
      </c>
      <c r="D3692" s="36"/>
      <c r="E3692" s="36" t="s">
        <v>14068</v>
      </c>
      <c r="F3692" s="36"/>
    </row>
    <row r="3693" ht="15.75" customHeight="1">
      <c r="A3693" s="36" t="s">
        <v>14069</v>
      </c>
      <c r="B3693" s="36" t="s">
        <v>14070</v>
      </c>
      <c r="C3693" s="36" t="s">
        <v>1863</v>
      </c>
      <c r="D3693" s="36" t="s">
        <v>14071</v>
      </c>
      <c r="E3693" s="36" t="s">
        <v>14072</v>
      </c>
      <c r="F3693" s="36"/>
    </row>
    <row r="3694" ht="15.75" customHeight="1">
      <c r="A3694" s="36" t="s">
        <v>14073</v>
      </c>
      <c r="B3694" s="36" t="s">
        <v>14074</v>
      </c>
      <c r="C3694" s="36" t="s">
        <v>1863</v>
      </c>
      <c r="D3694" s="36"/>
      <c r="E3694" s="36" t="s">
        <v>14075</v>
      </c>
      <c r="F3694" s="36"/>
    </row>
    <row r="3695" ht="15.75" customHeight="1">
      <c r="A3695" s="36" t="s">
        <v>14076</v>
      </c>
      <c r="B3695" s="36" t="s">
        <v>14077</v>
      </c>
      <c r="C3695" s="36" t="s">
        <v>1863</v>
      </c>
      <c r="D3695" s="36" t="s">
        <v>14078</v>
      </c>
      <c r="E3695" s="36" t="s">
        <v>14079</v>
      </c>
      <c r="F3695" s="36"/>
    </row>
    <row r="3696" ht="15.75" customHeight="1">
      <c r="A3696" s="36" t="s">
        <v>14080</v>
      </c>
      <c r="B3696" s="36" t="s">
        <v>14081</v>
      </c>
      <c r="C3696" s="36" t="s">
        <v>1863</v>
      </c>
      <c r="D3696" s="36"/>
      <c r="E3696" s="36" t="s">
        <v>14082</v>
      </c>
      <c r="F3696" s="36"/>
    </row>
    <row r="3697" ht="15.75" customHeight="1">
      <c r="A3697" s="36" t="s">
        <v>14083</v>
      </c>
      <c r="B3697" s="36" t="s">
        <v>14084</v>
      </c>
      <c r="C3697" s="36" t="s">
        <v>1863</v>
      </c>
      <c r="D3697" s="36" t="s">
        <v>14085</v>
      </c>
      <c r="E3697" s="36" t="s">
        <v>14086</v>
      </c>
      <c r="F3697" s="36"/>
    </row>
    <row r="3698" ht="15.75" customHeight="1">
      <c r="A3698" s="36" t="s">
        <v>14087</v>
      </c>
      <c r="B3698" s="36" t="s">
        <v>14088</v>
      </c>
      <c r="C3698" s="36" t="s">
        <v>1863</v>
      </c>
      <c r="D3698" s="36"/>
      <c r="E3698" s="36" t="s">
        <v>14089</v>
      </c>
      <c r="F3698" s="36"/>
    </row>
    <row r="3699" ht="15.75" customHeight="1">
      <c r="A3699" s="36" t="s">
        <v>14090</v>
      </c>
      <c r="B3699" s="36" t="s">
        <v>14091</v>
      </c>
      <c r="C3699" s="36" t="s">
        <v>1863</v>
      </c>
      <c r="D3699" s="36"/>
      <c r="E3699" s="36" t="s">
        <v>14092</v>
      </c>
      <c r="F3699" s="36"/>
    </row>
    <row r="3700" ht="15.75" customHeight="1">
      <c r="A3700" s="36" t="s">
        <v>14093</v>
      </c>
      <c r="B3700" s="36" t="s">
        <v>14094</v>
      </c>
      <c r="C3700" s="36" t="s">
        <v>1863</v>
      </c>
      <c r="D3700" s="36" t="s">
        <v>14095</v>
      </c>
      <c r="E3700" s="36" t="s">
        <v>14096</v>
      </c>
      <c r="F3700" s="36"/>
    </row>
    <row r="3701" ht="15.75" customHeight="1">
      <c r="A3701" s="36" t="s">
        <v>14097</v>
      </c>
      <c r="B3701" s="36" t="s">
        <v>14098</v>
      </c>
      <c r="C3701" s="36" t="s">
        <v>1863</v>
      </c>
      <c r="D3701" s="36" t="s">
        <v>14099</v>
      </c>
      <c r="E3701" s="36" t="s">
        <v>14100</v>
      </c>
      <c r="F3701" s="36"/>
    </row>
    <row r="3702" ht="15.75" customHeight="1">
      <c r="A3702" s="36" t="s">
        <v>14101</v>
      </c>
      <c r="B3702" s="36" t="s">
        <v>14102</v>
      </c>
      <c r="C3702" s="36" t="s">
        <v>1863</v>
      </c>
      <c r="D3702" s="36"/>
      <c r="E3702" s="36"/>
      <c r="F3702" s="36"/>
    </row>
    <row r="3703" ht="15.75" customHeight="1">
      <c r="A3703" s="36" t="s">
        <v>14103</v>
      </c>
      <c r="B3703" s="36" t="s">
        <v>14104</v>
      </c>
      <c r="C3703" s="36" t="s">
        <v>1863</v>
      </c>
      <c r="D3703" s="36" t="s">
        <v>14105</v>
      </c>
      <c r="E3703" s="36" t="s">
        <v>14106</v>
      </c>
      <c r="F3703" s="36"/>
    </row>
    <row r="3704" ht="15.75" customHeight="1">
      <c r="A3704" s="36" t="s">
        <v>14107</v>
      </c>
      <c r="B3704" s="36" t="s">
        <v>14108</v>
      </c>
      <c r="C3704" s="36" t="s">
        <v>1863</v>
      </c>
      <c r="D3704" s="36"/>
      <c r="E3704" s="36" t="s">
        <v>14109</v>
      </c>
      <c r="F3704" s="36"/>
    </row>
    <row r="3705" ht="15.75" customHeight="1">
      <c r="A3705" s="36" t="s">
        <v>14110</v>
      </c>
      <c r="B3705" s="36" t="s">
        <v>14111</v>
      </c>
      <c r="C3705" s="36" t="s">
        <v>1863</v>
      </c>
      <c r="D3705" s="36" t="s">
        <v>14112</v>
      </c>
      <c r="E3705" s="36"/>
      <c r="F3705" s="36"/>
    </row>
    <row r="3706" ht="15.75" customHeight="1">
      <c r="A3706" s="36" t="s">
        <v>14113</v>
      </c>
      <c r="B3706" s="36" t="s">
        <v>14114</v>
      </c>
      <c r="C3706" s="36" t="s">
        <v>1863</v>
      </c>
      <c r="D3706" s="36"/>
      <c r="E3706" s="36" t="s">
        <v>14115</v>
      </c>
      <c r="F3706" s="36"/>
    </row>
    <row r="3707" ht="15.75" customHeight="1">
      <c r="A3707" s="36" t="s">
        <v>14116</v>
      </c>
      <c r="B3707" s="36" t="s">
        <v>14117</v>
      </c>
      <c r="C3707" s="36" t="s">
        <v>1863</v>
      </c>
      <c r="D3707" s="36" t="s">
        <v>14118</v>
      </c>
      <c r="E3707" s="36"/>
      <c r="F3707" s="36"/>
    </row>
    <row r="3708" ht="15.75" customHeight="1">
      <c r="A3708" s="36" t="s">
        <v>14119</v>
      </c>
      <c r="B3708" s="36" t="s">
        <v>14120</v>
      </c>
      <c r="C3708" s="36" t="s">
        <v>1863</v>
      </c>
      <c r="D3708" s="36" t="s">
        <v>14121</v>
      </c>
      <c r="E3708" s="36"/>
      <c r="F3708" s="36"/>
    </row>
    <row r="3709" ht="15.75" customHeight="1">
      <c r="A3709" s="36" t="s">
        <v>14122</v>
      </c>
      <c r="B3709" s="36" t="s">
        <v>14123</v>
      </c>
      <c r="C3709" s="36" t="s">
        <v>1863</v>
      </c>
      <c r="D3709" s="36" t="s">
        <v>14124</v>
      </c>
      <c r="E3709" s="36" t="s">
        <v>14125</v>
      </c>
      <c r="F3709" s="36"/>
    </row>
    <row r="3710" ht="15.75" customHeight="1">
      <c r="A3710" s="36" t="s">
        <v>14126</v>
      </c>
      <c r="B3710" s="36" t="s">
        <v>14127</v>
      </c>
      <c r="C3710" s="36" t="s">
        <v>1863</v>
      </c>
      <c r="D3710" s="36" t="s">
        <v>14128</v>
      </c>
      <c r="E3710" s="36"/>
      <c r="F3710" s="36"/>
    </row>
    <row r="3711" ht="15.75" customHeight="1">
      <c r="A3711" s="36" t="s">
        <v>14129</v>
      </c>
      <c r="B3711" s="36" t="s">
        <v>14130</v>
      </c>
      <c r="C3711" s="36" t="s">
        <v>1863</v>
      </c>
      <c r="D3711" s="36" t="s">
        <v>14131</v>
      </c>
      <c r="E3711" s="36"/>
      <c r="F3711" s="36"/>
    </row>
    <row r="3712" ht="15.75" customHeight="1">
      <c r="A3712" s="36" t="s">
        <v>14132</v>
      </c>
      <c r="B3712" s="36" t="s">
        <v>14133</v>
      </c>
      <c r="C3712" s="36" t="s">
        <v>1863</v>
      </c>
      <c r="D3712" s="36" t="s">
        <v>14134</v>
      </c>
      <c r="E3712" s="36"/>
      <c r="F3712" s="36"/>
    </row>
    <row r="3713" ht="15.75" customHeight="1">
      <c r="A3713" s="36" t="s">
        <v>14135</v>
      </c>
      <c r="B3713" s="36" t="s">
        <v>14136</v>
      </c>
      <c r="C3713" s="36" t="s">
        <v>1863</v>
      </c>
      <c r="D3713" s="36" t="s">
        <v>14137</v>
      </c>
      <c r="E3713" s="36" t="s">
        <v>14138</v>
      </c>
      <c r="F3713" s="36"/>
    </row>
    <row r="3714" ht="15.75" customHeight="1">
      <c r="A3714" s="36" t="s">
        <v>14139</v>
      </c>
      <c r="B3714" s="36" t="s">
        <v>14140</v>
      </c>
      <c r="C3714" s="36" t="s">
        <v>1863</v>
      </c>
      <c r="D3714" s="36" t="s">
        <v>14141</v>
      </c>
      <c r="E3714" s="36"/>
      <c r="F3714" s="36"/>
    </row>
    <row r="3715" ht="15.75" customHeight="1">
      <c r="A3715" s="36" t="s">
        <v>14142</v>
      </c>
      <c r="B3715" s="36" t="s">
        <v>14143</v>
      </c>
      <c r="C3715" s="36" t="s">
        <v>1863</v>
      </c>
      <c r="D3715" s="36" t="s">
        <v>14144</v>
      </c>
      <c r="E3715" s="36"/>
      <c r="F3715" s="36"/>
    </row>
    <row r="3716" ht="15.75" customHeight="1">
      <c r="A3716" s="36" t="s">
        <v>14145</v>
      </c>
      <c r="B3716" s="36" t="s">
        <v>14146</v>
      </c>
      <c r="C3716" s="36" t="s">
        <v>1863</v>
      </c>
      <c r="D3716" s="36" t="s">
        <v>14147</v>
      </c>
      <c r="E3716" s="36"/>
      <c r="F3716" s="36"/>
    </row>
    <row r="3717" ht="15.75" customHeight="1">
      <c r="A3717" s="36" t="s">
        <v>14148</v>
      </c>
      <c r="B3717" s="36" t="s">
        <v>14149</v>
      </c>
      <c r="C3717" s="36" t="s">
        <v>1863</v>
      </c>
      <c r="D3717" s="36" t="s">
        <v>14150</v>
      </c>
      <c r="E3717" s="36" t="s">
        <v>14151</v>
      </c>
      <c r="F3717" s="36"/>
    </row>
    <row r="3718" ht="15.75" customHeight="1">
      <c r="A3718" s="36" t="s">
        <v>14152</v>
      </c>
      <c r="B3718" s="36" t="s">
        <v>14153</v>
      </c>
      <c r="C3718" s="36" t="s">
        <v>1863</v>
      </c>
      <c r="D3718" s="36" t="s">
        <v>14154</v>
      </c>
      <c r="E3718" s="36" t="s">
        <v>14155</v>
      </c>
      <c r="F3718" s="36"/>
    </row>
    <row r="3719" ht="15.75" customHeight="1">
      <c r="A3719" s="36" t="s">
        <v>14156</v>
      </c>
      <c r="B3719" s="36" t="s">
        <v>14157</v>
      </c>
      <c r="C3719" s="36" t="s">
        <v>1863</v>
      </c>
      <c r="D3719" s="36"/>
      <c r="E3719" s="36" t="s">
        <v>14158</v>
      </c>
      <c r="F3719" s="36"/>
    </row>
    <row r="3720" ht="15.75" customHeight="1">
      <c r="A3720" s="36" t="s">
        <v>14159</v>
      </c>
      <c r="B3720" s="36" t="s">
        <v>14160</v>
      </c>
      <c r="C3720" s="36" t="s">
        <v>1863</v>
      </c>
      <c r="D3720" s="36" t="s">
        <v>14161</v>
      </c>
      <c r="E3720" s="36"/>
      <c r="F3720" s="36"/>
    </row>
    <row r="3721" ht="15.75" customHeight="1">
      <c r="A3721" s="36" t="s">
        <v>14162</v>
      </c>
      <c r="B3721" s="36" t="s">
        <v>14163</v>
      </c>
      <c r="C3721" s="36" t="s">
        <v>1863</v>
      </c>
      <c r="D3721" s="36" t="s">
        <v>14164</v>
      </c>
      <c r="E3721" s="36"/>
      <c r="F3721" s="36"/>
    </row>
    <row r="3722" ht="15.75" customHeight="1">
      <c r="A3722" s="36" t="s">
        <v>14165</v>
      </c>
      <c r="B3722" s="36" t="s">
        <v>14166</v>
      </c>
      <c r="C3722" s="36" t="s">
        <v>1863</v>
      </c>
      <c r="D3722" s="36" t="s">
        <v>14167</v>
      </c>
      <c r="E3722" s="36"/>
      <c r="F3722" s="36"/>
    </row>
    <row r="3723" ht="15.75" customHeight="1">
      <c r="A3723" s="36" t="s">
        <v>14168</v>
      </c>
      <c r="B3723" s="36" t="s">
        <v>14169</v>
      </c>
      <c r="C3723" s="36" t="s">
        <v>1863</v>
      </c>
      <c r="D3723" s="36" t="s">
        <v>14170</v>
      </c>
      <c r="E3723" s="36"/>
      <c r="F3723" s="36"/>
    </row>
    <row r="3724" ht="15.75" customHeight="1">
      <c r="A3724" s="36" t="s">
        <v>14171</v>
      </c>
      <c r="B3724" s="36" t="s">
        <v>14172</v>
      </c>
      <c r="C3724" s="36" t="s">
        <v>1863</v>
      </c>
      <c r="D3724" s="36" t="s">
        <v>14173</v>
      </c>
      <c r="E3724" s="36"/>
      <c r="F3724" s="36"/>
    </row>
    <row r="3725" ht="15.75" customHeight="1">
      <c r="A3725" s="36" t="s">
        <v>14174</v>
      </c>
      <c r="B3725" s="36" t="s">
        <v>14175</v>
      </c>
      <c r="C3725" s="36" t="s">
        <v>1863</v>
      </c>
      <c r="D3725" s="36" t="s">
        <v>14176</v>
      </c>
      <c r="E3725" s="36"/>
      <c r="F3725" s="36"/>
    </row>
    <row r="3726" ht="15.75" customHeight="1">
      <c r="A3726" s="36" t="s">
        <v>14177</v>
      </c>
      <c r="B3726" s="36" t="s">
        <v>14178</v>
      </c>
      <c r="C3726" s="36" t="s">
        <v>1863</v>
      </c>
      <c r="D3726" s="36" t="s">
        <v>14179</v>
      </c>
      <c r="E3726" s="36" t="s">
        <v>14180</v>
      </c>
      <c r="F3726" s="36"/>
    </row>
    <row r="3727" ht="15.75" customHeight="1">
      <c r="A3727" s="36" t="s">
        <v>14181</v>
      </c>
      <c r="B3727" s="36" t="s">
        <v>14182</v>
      </c>
      <c r="C3727" s="36" t="s">
        <v>1863</v>
      </c>
      <c r="D3727" s="36" t="s">
        <v>14183</v>
      </c>
      <c r="E3727" s="36" t="s">
        <v>14184</v>
      </c>
      <c r="F3727" s="36"/>
    </row>
    <row r="3728" ht="15.75" customHeight="1">
      <c r="A3728" s="36" t="s">
        <v>14185</v>
      </c>
      <c r="B3728" s="36" t="s">
        <v>14186</v>
      </c>
      <c r="C3728" s="36" t="s">
        <v>1863</v>
      </c>
      <c r="D3728" s="36" t="s">
        <v>14187</v>
      </c>
      <c r="E3728" s="36" t="s">
        <v>14188</v>
      </c>
      <c r="F3728" s="36"/>
    </row>
    <row r="3729" ht="15.75" customHeight="1">
      <c r="A3729" s="36" t="s">
        <v>14189</v>
      </c>
      <c r="B3729" s="36" t="s">
        <v>14190</v>
      </c>
      <c r="C3729" s="36" t="s">
        <v>1863</v>
      </c>
      <c r="D3729" s="36" t="s">
        <v>14191</v>
      </c>
      <c r="E3729" s="36" t="s">
        <v>14192</v>
      </c>
      <c r="F3729" s="36"/>
    </row>
    <row r="3730" ht="15.75" customHeight="1">
      <c r="A3730" s="36" t="s">
        <v>14193</v>
      </c>
      <c r="B3730" s="36" t="s">
        <v>14194</v>
      </c>
      <c r="C3730" s="36" t="s">
        <v>1863</v>
      </c>
      <c r="D3730" s="36"/>
      <c r="E3730" s="36" t="s">
        <v>14195</v>
      </c>
      <c r="F3730" s="36"/>
    </row>
    <row r="3731" ht="15.75" customHeight="1">
      <c r="A3731" s="36" t="s">
        <v>14196</v>
      </c>
      <c r="B3731" s="36" t="s">
        <v>14197</v>
      </c>
      <c r="C3731" s="36" t="s">
        <v>1863</v>
      </c>
      <c r="D3731" s="36" t="s">
        <v>14198</v>
      </c>
      <c r="E3731" s="36" t="s">
        <v>14199</v>
      </c>
      <c r="F3731" s="36"/>
    </row>
    <row r="3732" ht="15.75" customHeight="1">
      <c r="A3732" s="36" t="s">
        <v>14200</v>
      </c>
      <c r="B3732" s="36" t="s">
        <v>14201</v>
      </c>
      <c r="C3732" s="36" t="s">
        <v>1863</v>
      </c>
      <c r="D3732" s="36"/>
      <c r="E3732" s="36" t="s">
        <v>14202</v>
      </c>
      <c r="F3732" s="36"/>
    </row>
    <row r="3733" ht="15.75" customHeight="1">
      <c r="A3733" s="36" t="s">
        <v>14203</v>
      </c>
      <c r="B3733" s="36" t="s">
        <v>14204</v>
      </c>
      <c r="C3733" s="36" t="s">
        <v>1863</v>
      </c>
      <c r="D3733" s="36"/>
      <c r="E3733" s="36" t="s">
        <v>14205</v>
      </c>
      <c r="F3733" s="36"/>
    </row>
    <row r="3734" ht="15.75" customHeight="1">
      <c r="A3734" s="36" t="s">
        <v>14206</v>
      </c>
      <c r="B3734" s="36" t="s">
        <v>14207</v>
      </c>
      <c r="C3734" s="36" t="s">
        <v>1863</v>
      </c>
      <c r="D3734" s="36" t="s">
        <v>14208</v>
      </c>
      <c r="E3734" s="36" t="s">
        <v>14209</v>
      </c>
      <c r="F3734" s="36"/>
    </row>
    <row r="3735" ht="15.75" customHeight="1">
      <c r="A3735" s="36" t="s">
        <v>14210</v>
      </c>
      <c r="B3735" s="36" t="s">
        <v>5868</v>
      </c>
      <c r="C3735" s="36" t="s">
        <v>1863</v>
      </c>
      <c r="D3735" s="36" t="s">
        <v>5869</v>
      </c>
      <c r="E3735" s="36" t="s">
        <v>14211</v>
      </c>
      <c r="F3735" s="36"/>
    </row>
    <row r="3736" ht="15.75" customHeight="1">
      <c r="A3736" s="36" t="s">
        <v>14212</v>
      </c>
      <c r="B3736" s="36" t="s">
        <v>14213</v>
      </c>
      <c r="C3736" s="36" t="s">
        <v>1863</v>
      </c>
      <c r="D3736" s="36" t="s">
        <v>14214</v>
      </c>
      <c r="E3736" s="36" t="s">
        <v>14215</v>
      </c>
      <c r="F3736" s="36"/>
    </row>
    <row r="3737" ht="15.75" customHeight="1">
      <c r="A3737" s="36" t="s">
        <v>14216</v>
      </c>
      <c r="B3737" s="36" t="s">
        <v>14217</v>
      </c>
      <c r="C3737" s="36" t="s">
        <v>1863</v>
      </c>
      <c r="D3737" s="36" t="s">
        <v>14218</v>
      </c>
      <c r="E3737" s="36" t="s">
        <v>14219</v>
      </c>
      <c r="F3737" s="36"/>
    </row>
    <row r="3738" ht="15.75" customHeight="1">
      <c r="A3738" s="36" t="s">
        <v>14220</v>
      </c>
      <c r="B3738" s="36" t="s">
        <v>14221</v>
      </c>
      <c r="C3738" s="36" t="s">
        <v>1863</v>
      </c>
      <c r="D3738" s="36" t="s">
        <v>14222</v>
      </c>
      <c r="E3738" s="36" t="s">
        <v>14223</v>
      </c>
      <c r="F3738" s="36"/>
    </row>
    <row r="3739" ht="15.75" customHeight="1">
      <c r="A3739" s="36" t="s">
        <v>14224</v>
      </c>
      <c r="B3739" s="36" t="s">
        <v>14225</v>
      </c>
      <c r="C3739" s="36" t="s">
        <v>1863</v>
      </c>
      <c r="D3739" s="36" t="s">
        <v>14226</v>
      </c>
      <c r="E3739" s="36" t="s">
        <v>14227</v>
      </c>
      <c r="F3739" s="36"/>
    </row>
    <row r="3740" ht="15.75" customHeight="1">
      <c r="A3740" s="36" t="s">
        <v>14228</v>
      </c>
      <c r="B3740" s="36" t="s">
        <v>14229</v>
      </c>
      <c r="C3740" s="36" t="s">
        <v>1863</v>
      </c>
      <c r="D3740" s="36"/>
      <c r="E3740" s="36" t="s">
        <v>14230</v>
      </c>
      <c r="F3740" s="36"/>
    </row>
    <row r="3741" ht="15.75" customHeight="1">
      <c r="A3741" s="36" t="s">
        <v>14231</v>
      </c>
      <c r="B3741" s="36" t="s">
        <v>14232</v>
      </c>
      <c r="C3741" s="36" t="s">
        <v>1863</v>
      </c>
      <c r="D3741" s="36" t="s">
        <v>14233</v>
      </c>
      <c r="E3741" s="36" t="s">
        <v>14234</v>
      </c>
      <c r="F3741" s="36"/>
    </row>
    <row r="3742" ht="15.75" customHeight="1">
      <c r="A3742" s="36" t="s">
        <v>14235</v>
      </c>
      <c r="B3742" s="36" t="s">
        <v>14236</v>
      </c>
      <c r="C3742" s="36" t="s">
        <v>1863</v>
      </c>
      <c r="D3742" s="36"/>
      <c r="E3742" s="36" t="s">
        <v>14237</v>
      </c>
      <c r="F3742" s="36"/>
    </row>
    <row r="3743" ht="15.75" customHeight="1">
      <c r="A3743" s="36" t="s">
        <v>14238</v>
      </c>
      <c r="B3743" s="36" t="s">
        <v>14239</v>
      </c>
      <c r="C3743" s="36" t="s">
        <v>1863</v>
      </c>
      <c r="D3743" s="36" t="s">
        <v>14240</v>
      </c>
      <c r="E3743" s="36"/>
      <c r="F3743" s="36"/>
    </row>
    <row r="3744" ht="15.75" customHeight="1">
      <c r="A3744" s="36" t="s">
        <v>14241</v>
      </c>
      <c r="B3744" s="36" t="s">
        <v>14242</v>
      </c>
      <c r="C3744" s="36" t="s">
        <v>1863</v>
      </c>
      <c r="D3744" s="36" t="s">
        <v>14243</v>
      </c>
      <c r="E3744" s="36" t="s">
        <v>14244</v>
      </c>
      <c r="F3744" s="36"/>
    </row>
    <row r="3745" ht="15.75" customHeight="1">
      <c r="A3745" s="36" t="s">
        <v>14245</v>
      </c>
      <c r="B3745" s="36" t="s">
        <v>14246</v>
      </c>
      <c r="C3745" s="36" t="s">
        <v>1863</v>
      </c>
      <c r="D3745" s="36" t="s">
        <v>14247</v>
      </c>
      <c r="E3745" s="36" t="s">
        <v>14248</v>
      </c>
      <c r="F3745" s="36"/>
    </row>
    <row r="3746" ht="15.75" customHeight="1">
      <c r="A3746" s="36" t="s">
        <v>14249</v>
      </c>
      <c r="B3746" s="36" t="s">
        <v>14250</v>
      </c>
      <c r="C3746" s="36" t="s">
        <v>1863</v>
      </c>
      <c r="D3746" s="36" t="s">
        <v>2960</v>
      </c>
      <c r="E3746" s="36" t="s">
        <v>2961</v>
      </c>
      <c r="F3746" s="36"/>
    </row>
    <row r="3747" ht="15.75" customHeight="1">
      <c r="A3747" s="36" t="s">
        <v>14251</v>
      </c>
      <c r="B3747" s="36" t="s">
        <v>14252</v>
      </c>
      <c r="C3747" s="36" t="s">
        <v>1863</v>
      </c>
      <c r="D3747" s="36" t="s">
        <v>14253</v>
      </c>
      <c r="E3747" s="36" t="s">
        <v>14254</v>
      </c>
      <c r="F3747" s="36"/>
    </row>
    <row r="3748" ht="15.75" customHeight="1">
      <c r="A3748" s="36" t="s">
        <v>14255</v>
      </c>
      <c r="B3748" s="36" t="s">
        <v>14256</v>
      </c>
      <c r="C3748" s="36" t="s">
        <v>1863</v>
      </c>
      <c r="D3748" s="36" t="s">
        <v>14257</v>
      </c>
      <c r="E3748" s="36"/>
      <c r="F3748" s="36"/>
    </row>
    <row r="3749" ht="15.75" customHeight="1">
      <c r="A3749" s="36" t="s">
        <v>14258</v>
      </c>
      <c r="B3749" s="36" t="s">
        <v>14259</v>
      </c>
      <c r="C3749" s="36" t="s">
        <v>1863</v>
      </c>
      <c r="D3749" s="36" t="s">
        <v>14260</v>
      </c>
      <c r="E3749" s="36" t="s">
        <v>14261</v>
      </c>
      <c r="F3749" s="36"/>
    </row>
    <row r="3750" ht="15.75" customHeight="1">
      <c r="A3750" s="36" t="s">
        <v>14262</v>
      </c>
      <c r="B3750" s="36" t="s">
        <v>14263</v>
      </c>
      <c r="C3750" s="36" t="s">
        <v>1863</v>
      </c>
      <c r="D3750" s="36"/>
      <c r="E3750" s="36" t="s">
        <v>14264</v>
      </c>
      <c r="F3750" s="36"/>
    </row>
    <row r="3751" ht="15.75" customHeight="1">
      <c r="A3751" s="36" t="s">
        <v>14265</v>
      </c>
      <c r="B3751" s="36" t="s">
        <v>14266</v>
      </c>
      <c r="C3751" s="36" t="s">
        <v>1863</v>
      </c>
      <c r="D3751" s="36"/>
      <c r="E3751" s="36" t="s">
        <v>14267</v>
      </c>
      <c r="F3751" s="36"/>
    </row>
    <row r="3752" ht="15.75" customHeight="1">
      <c r="A3752" s="36" t="s">
        <v>14268</v>
      </c>
      <c r="B3752" s="36" t="s">
        <v>14269</v>
      </c>
      <c r="C3752" s="36" t="s">
        <v>1863</v>
      </c>
      <c r="D3752" s="36" t="s">
        <v>14270</v>
      </c>
      <c r="E3752" s="36" t="s">
        <v>14271</v>
      </c>
      <c r="F3752" s="36"/>
    </row>
    <row r="3753" ht="15.75" customHeight="1">
      <c r="A3753" s="36" t="s">
        <v>14272</v>
      </c>
      <c r="B3753" s="36" t="s">
        <v>14273</v>
      </c>
      <c r="C3753" s="36" t="s">
        <v>1863</v>
      </c>
      <c r="D3753" s="36" t="s">
        <v>14274</v>
      </c>
      <c r="E3753" s="36"/>
      <c r="F3753" s="36"/>
    </row>
    <row r="3754" ht="15.75" customHeight="1">
      <c r="A3754" s="36" t="s">
        <v>14275</v>
      </c>
      <c r="B3754" s="36" t="s">
        <v>14276</v>
      </c>
      <c r="C3754" s="36" t="s">
        <v>1863</v>
      </c>
      <c r="D3754" s="36"/>
      <c r="E3754" s="36" t="s">
        <v>14277</v>
      </c>
      <c r="F3754" s="36"/>
    </row>
    <row r="3755" ht="15.75" customHeight="1">
      <c r="A3755" s="36" t="s">
        <v>14278</v>
      </c>
      <c r="B3755" s="36" t="s">
        <v>14279</v>
      </c>
      <c r="C3755" s="36" t="s">
        <v>1863</v>
      </c>
      <c r="D3755" s="36"/>
      <c r="E3755" s="36" t="s">
        <v>14280</v>
      </c>
      <c r="F3755" s="36"/>
    </row>
    <row r="3756" ht="15.75" customHeight="1">
      <c r="A3756" s="36" t="s">
        <v>14281</v>
      </c>
      <c r="B3756" s="36" t="s">
        <v>14282</v>
      </c>
      <c r="C3756" s="36" t="s">
        <v>1863</v>
      </c>
      <c r="D3756" s="36" t="s">
        <v>14283</v>
      </c>
      <c r="E3756" s="36"/>
      <c r="F3756" s="36"/>
    </row>
    <row r="3757" ht="15.75" customHeight="1">
      <c r="A3757" s="36" t="s">
        <v>14284</v>
      </c>
      <c r="B3757" s="36" t="s">
        <v>14285</v>
      </c>
      <c r="C3757" s="36" t="s">
        <v>1863</v>
      </c>
      <c r="D3757" s="36"/>
      <c r="E3757" s="36" t="s">
        <v>14286</v>
      </c>
      <c r="F3757" s="36"/>
    </row>
    <row r="3758" ht="15.75" customHeight="1">
      <c r="A3758" s="36" t="s">
        <v>14287</v>
      </c>
      <c r="B3758" s="36" t="s">
        <v>14288</v>
      </c>
      <c r="C3758" s="36" t="s">
        <v>1863</v>
      </c>
      <c r="D3758" s="36" t="s">
        <v>14289</v>
      </c>
      <c r="E3758" s="36"/>
      <c r="F3758" s="36"/>
    </row>
    <row r="3759" ht="15.75" customHeight="1">
      <c r="A3759" s="36" t="s">
        <v>14290</v>
      </c>
      <c r="B3759" s="36" t="s">
        <v>14291</v>
      </c>
      <c r="C3759" s="36" t="s">
        <v>1863</v>
      </c>
      <c r="D3759" s="36" t="s">
        <v>14292</v>
      </c>
      <c r="E3759" s="36" t="s">
        <v>14293</v>
      </c>
      <c r="F3759" s="36"/>
    </row>
    <row r="3760" ht="15.75" customHeight="1">
      <c r="A3760" s="36" t="s">
        <v>14294</v>
      </c>
      <c r="B3760" s="36" t="s">
        <v>14295</v>
      </c>
      <c r="C3760" s="36" t="s">
        <v>1863</v>
      </c>
      <c r="D3760" s="36" t="s">
        <v>14296</v>
      </c>
      <c r="E3760" s="36" t="s">
        <v>14297</v>
      </c>
      <c r="F3760" s="36"/>
    </row>
    <row r="3761" ht="15.75" customHeight="1">
      <c r="A3761" s="36" t="s">
        <v>14298</v>
      </c>
      <c r="B3761" s="36" t="s">
        <v>14299</v>
      </c>
      <c r="C3761" s="36" t="s">
        <v>1863</v>
      </c>
      <c r="D3761" s="36" t="s">
        <v>14300</v>
      </c>
      <c r="E3761" s="36" t="s">
        <v>3751</v>
      </c>
      <c r="F3761" s="36"/>
    </row>
    <row r="3762" ht="15.75" customHeight="1">
      <c r="A3762" s="36" t="s">
        <v>14301</v>
      </c>
      <c r="B3762" s="36" t="s">
        <v>14302</v>
      </c>
      <c r="C3762" s="36" t="s">
        <v>1863</v>
      </c>
      <c r="D3762" s="36"/>
      <c r="E3762" s="36"/>
      <c r="F3762" s="36"/>
    </row>
    <row r="3763" ht="15.75" customHeight="1">
      <c r="A3763" s="36" t="s">
        <v>14303</v>
      </c>
      <c r="B3763" s="36" t="s">
        <v>14304</v>
      </c>
      <c r="C3763" s="36" t="s">
        <v>1863</v>
      </c>
      <c r="D3763" s="36" t="s">
        <v>14305</v>
      </c>
      <c r="E3763" s="36" t="s">
        <v>14306</v>
      </c>
      <c r="F3763" s="36"/>
    </row>
    <row r="3764" ht="15.75" customHeight="1">
      <c r="A3764" s="36" t="s">
        <v>14307</v>
      </c>
      <c r="B3764" s="36" t="s">
        <v>14308</v>
      </c>
      <c r="C3764" s="36" t="s">
        <v>1863</v>
      </c>
      <c r="D3764" s="36"/>
      <c r="E3764" s="36" t="s">
        <v>14309</v>
      </c>
      <c r="F3764" s="36"/>
    </row>
    <row r="3765" ht="15.75" customHeight="1">
      <c r="A3765" s="36" t="s">
        <v>14310</v>
      </c>
      <c r="B3765" s="36" t="s">
        <v>14311</v>
      </c>
      <c r="C3765" s="36" t="s">
        <v>1863</v>
      </c>
      <c r="D3765" s="36" t="s">
        <v>14312</v>
      </c>
      <c r="E3765" s="36" t="s">
        <v>14313</v>
      </c>
      <c r="F3765" s="36"/>
    </row>
    <row r="3766" ht="15.75" customHeight="1">
      <c r="A3766" s="36" t="s">
        <v>14314</v>
      </c>
      <c r="B3766" s="36" t="s">
        <v>14315</v>
      </c>
      <c r="C3766" s="36" t="s">
        <v>1863</v>
      </c>
      <c r="D3766" s="36"/>
      <c r="E3766" s="36" t="s">
        <v>14316</v>
      </c>
      <c r="F3766" s="36"/>
    </row>
    <row r="3767" ht="15.75" customHeight="1">
      <c r="A3767" s="36" t="s">
        <v>14317</v>
      </c>
      <c r="B3767" s="36" t="s">
        <v>14318</v>
      </c>
      <c r="C3767" s="36" t="s">
        <v>1863</v>
      </c>
      <c r="D3767" s="36"/>
      <c r="E3767" s="36" t="s">
        <v>14319</v>
      </c>
      <c r="F3767" s="36"/>
    </row>
    <row r="3768" ht="15.75" customHeight="1">
      <c r="A3768" s="36" t="s">
        <v>14320</v>
      </c>
      <c r="B3768" s="36" t="s">
        <v>14321</v>
      </c>
      <c r="C3768" s="36" t="s">
        <v>1863</v>
      </c>
      <c r="D3768" s="36"/>
      <c r="E3768" s="36" t="s">
        <v>14322</v>
      </c>
      <c r="F3768" s="36"/>
    </row>
    <row r="3769" ht="15.75" customHeight="1">
      <c r="A3769" s="36" t="s">
        <v>14323</v>
      </c>
      <c r="B3769" s="36" t="s">
        <v>14324</v>
      </c>
      <c r="C3769" s="36" t="s">
        <v>1863</v>
      </c>
      <c r="D3769" s="36" t="s">
        <v>14325</v>
      </c>
      <c r="E3769" s="36"/>
      <c r="F3769" s="36"/>
    </row>
    <row r="3770" ht="15.75" customHeight="1">
      <c r="A3770" s="36" t="s">
        <v>14326</v>
      </c>
      <c r="B3770" s="36" t="s">
        <v>14327</v>
      </c>
      <c r="C3770" s="36" t="s">
        <v>1863</v>
      </c>
      <c r="D3770" s="36" t="s">
        <v>14328</v>
      </c>
      <c r="E3770" s="36"/>
      <c r="F3770" s="36"/>
    </row>
    <row r="3771" ht="15.75" customHeight="1">
      <c r="A3771" s="36" t="s">
        <v>14329</v>
      </c>
      <c r="B3771" s="36" t="s">
        <v>14330</v>
      </c>
      <c r="C3771" s="36" t="s">
        <v>1863</v>
      </c>
      <c r="D3771" s="36"/>
      <c r="E3771" s="36" t="s">
        <v>14331</v>
      </c>
      <c r="F3771" s="36"/>
    </row>
    <row r="3772" ht="15.75" customHeight="1">
      <c r="A3772" s="36" t="s">
        <v>14332</v>
      </c>
      <c r="B3772" s="36" t="s">
        <v>14333</v>
      </c>
      <c r="C3772" s="36" t="s">
        <v>1863</v>
      </c>
      <c r="D3772" s="36"/>
      <c r="E3772" s="36" t="s">
        <v>14334</v>
      </c>
      <c r="F3772" s="36"/>
    </row>
    <row r="3773" ht="15.75" customHeight="1">
      <c r="A3773" s="36" t="s">
        <v>14335</v>
      </c>
      <c r="B3773" s="36" t="s">
        <v>14336</v>
      </c>
      <c r="C3773" s="36" t="s">
        <v>1863</v>
      </c>
      <c r="D3773" s="36" t="s">
        <v>14337</v>
      </c>
      <c r="E3773" s="36" t="s">
        <v>14338</v>
      </c>
      <c r="F3773" s="36"/>
    </row>
    <row r="3774" ht="15.75" customHeight="1">
      <c r="A3774" s="36" t="s">
        <v>14339</v>
      </c>
      <c r="B3774" s="36" t="s">
        <v>14340</v>
      </c>
      <c r="C3774" s="36" t="s">
        <v>1863</v>
      </c>
      <c r="D3774" s="36" t="s">
        <v>14341</v>
      </c>
      <c r="E3774" s="36" t="s">
        <v>14342</v>
      </c>
      <c r="F3774" s="36"/>
    </row>
    <row r="3775" ht="15.75" customHeight="1">
      <c r="A3775" s="36" t="s">
        <v>14343</v>
      </c>
      <c r="B3775" s="36" t="s">
        <v>14344</v>
      </c>
      <c r="C3775" s="36" t="s">
        <v>1863</v>
      </c>
      <c r="D3775" s="36" t="s">
        <v>14345</v>
      </c>
      <c r="E3775" s="36" t="s">
        <v>14346</v>
      </c>
      <c r="F3775" s="36"/>
    </row>
    <row r="3776" ht="15.75" customHeight="1">
      <c r="A3776" s="36" t="s">
        <v>14347</v>
      </c>
      <c r="B3776" s="36" t="s">
        <v>14348</v>
      </c>
      <c r="C3776" s="36" t="s">
        <v>1863</v>
      </c>
      <c r="D3776" s="36" t="s">
        <v>14349</v>
      </c>
      <c r="E3776" s="36" t="s">
        <v>14350</v>
      </c>
      <c r="F3776" s="36"/>
    </row>
    <row r="3777" ht="15.75" customHeight="1">
      <c r="A3777" s="36" t="s">
        <v>14351</v>
      </c>
      <c r="B3777" s="36" t="s">
        <v>14352</v>
      </c>
      <c r="C3777" s="36" t="s">
        <v>1863</v>
      </c>
      <c r="D3777" s="36"/>
      <c r="E3777" s="36" t="s">
        <v>3378</v>
      </c>
      <c r="F3777" s="36"/>
    </row>
    <row r="3778" ht="15.75" customHeight="1">
      <c r="A3778" s="36" t="s">
        <v>14353</v>
      </c>
      <c r="B3778" s="36" t="s">
        <v>14354</v>
      </c>
      <c r="C3778" s="36" t="s">
        <v>1863</v>
      </c>
      <c r="D3778" s="36" t="s">
        <v>14355</v>
      </c>
      <c r="E3778" s="36" t="s">
        <v>14356</v>
      </c>
      <c r="F3778" s="36"/>
    </row>
    <row r="3779" ht="15.75" customHeight="1">
      <c r="A3779" s="36" t="s">
        <v>14357</v>
      </c>
      <c r="B3779" s="36" t="s">
        <v>14358</v>
      </c>
      <c r="C3779" s="36" t="s">
        <v>1863</v>
      </c>
      <c r="D3779" s="36"/>
      <c r="E3779" s="36" t="s">
        <v>14359</v>
      </c>
      <c r="F3779" s="36"/>
    </row>
    <row r="3780" ht="15.75" customHeight="1">
      <c r="A3780" s="36" t="s">
        <v>14360</v>
      </c>
      <c r="B3780" s="36" t="s">
        <v>14361</v>
      </c>
      <c r="C3780" s="36" t="s">
        <v>1863</v>
      </c>
      <c r="D3780" s="36"/>
      <c r="E3780" s="36" t="s">
        <v>14362</v>
      </c>
      <c r="F3780" s="36"/>
    </row>
    <row r="3781" ht="15.75" customHeight="1">
      <c r="A3781" s="36" t="s">
        <v>14363</v>
      </c>
      <c r="B3781" s="36" t="s">
        <v>14364</v>
      </c>
      <c r="C3781" s="36" t="s">
        <v>1863</v>
      </c>
      <c r="D3781" s="36" t="s">
        <v>14365</v>
      </c>
      <c r="E3781" s="36" t="s">
        <v>14366</v>
      </c>
      <c r="F3781" s="36"/>
    </row>
    <row r="3782" ht="15.75" customHeight="1">
      <c r="A3782" s="36" t="s">
        <v>14367</v>
      </c>
      <c r="B3782" s="36" t="s">
        <v>14368</v>
      </c>
      <c r="C3782" s="36" t="s">
        <v>1863</v>
      </c>
      <c r="D3782" s="36"/>
      <c r="E3782" s="36" t="s">
        <v>14369</v>
      </c>
      <c r="F3782" s="36"/>
    </row>
    <row r="3783" ht="15.75" customHeight="1">
      <c r="A3783" s="36" t="s">
        <v>14370</v>
      </c>
      <c r="B3783" s="36" t="s">
        <v>14371</v>
      </c>
      <c r="C3783" s="36" t="s">
        <v>1863</v>
      </c>
      <c r="D3783" s="36"/>
      <c r="E3783" s="36" t="s">
        <v>14372</v>
      </c>
      <c r="F3783" s="36"/>
    </row>
    <row r="3784" ht="15.75" customHeight="1">
      <c r="A3784" s="36" t="s">
        <v>14373</v>
      </c>
      <c r="B3784" s="36" t="s">
        <v>14374</v>
      </c>
      <c r="C3784" s="36" t="s">
        <v>1863</v>
      </c>
      <c r="D3784" s="36" t="s">
        <v>14375</v>
      </c>
      <c r="E3784" s="36" t="s">
        <v>14376</v>
      </c>
      <c r="F3784" s="36"/>
    </row>
    <row r="3785" ht="15.75" customHeight="1">
      <c r="A3785" s="36" t="s">
        <v>14377</v>
      </c>
      <c r="B3785" s="36" t="s">
        <v>14378</v>
      </c>
      <c r="C3785" s="36" t="s">
        <v>1863</v>
      </c>
      <c r="D3785" s="36" t="s">
        <v>14379</v>
      </c>
      <c r="E3785" s="36"/>
      <c r="F3785" s="36"/>
    </row>
    <row r="3786" ht="15.75" customHeight="1">
      <c r="A3786" s="36" t="s">
        <v>14380</v>
      </c>
      <c r="B3786" s="36" t="s">
        <v>14381</v>
      </c>
      <c r="C3786" s="36" t="s">
        <v>1863</v>
      </c>
      <c r="D3786" s="36" t="s">
        <v>14382</v>
      </c>
      <c r="E3786" s="36"/>
      <c r="F3786" s="36"/>
    </row>
    <row r="3787" ht="15.75" customHeight="1">
      <c r="A3787" s="36" t="s">
        <v>14383</v>
      </c>
      <c r="B3787" s="36" t="s">
        <v>14384</v>
      </c>
      <c r="C3787" s="36" t="s">
        <v>1863</v>
      </c>
      <c r="D3787" s="36" t="s">
        <v>14385</v>
      </c>
      <c r="E3787" s="36"/>
      <c r="F3787" s="36"/>
    </row>
    <row r="3788" ht="15.75" customHeight="1">
      <c r="A3788" s="36" t="s">
        <v>14386</v>
      </c>
      <c r="B3788" s="36" t="s">
        <v>14387</v>
      </c>
      <c r="C3788" s="36" t="s">
        <v>1863</v>
      </c>
      <c r="D3788" s="36" t="s">
        <v>14388</v>
      </c>
      <c r="E3788" s="36"/>
      <c r="F3788" s="36"/>
    </row>
    <row r="3789" ht="15.75" customHeight="1">
      <c r="A3789" s="36" t="s">
        <v>14389</v>
      </c>
      <c r="B3789" s="36" t="s">
        <v>14390</v>
      </c>
      <c r="C3789" s="36" t="s">
        <v>1863</v>
      </c>
      <c r="D3789" s="36" t="s">
        <v>14391</v>
      </c>
      <c r="E3789" s="36" t="s">
        <v>3233</v>
      </c>
      <c r="F3789" s="36"/>
    </row>
    <row r="3790" ht="15.75" customHeight="1">
      <c r="A3790" s="36" t="s">
        <v>14392</v>
      </c>
      <c r="B3790" s="36" t="s">
        <v>14393</v>
      </c>
      <c r="C3790" s="36" t="s">
        <v>1863</v>
      </c>
      <c r="D3790" s="36" t="s">
        <v>3865</v>
      </c>
      <c r="E3790" s="36" t="s">
        <v>3857</v>
      </c>
      <c r="F3790" s="36"/>
    </row>
    <row r="3791" ht="15.75" customHeight="1">
      <c r="A3791" s="36" t="s">
        <v>14394</v>
      </c>
      <c r="B3791" s="36" t="s">
        <v>14393</v>
      </c>
      <c r="C3791" s="36" t="s">
        <v>1863</v>
      </c>
      <c r="D3791" s="36" t="s">
        <v>3865</v>
      </c>
      <c r="E3791" s="36" t="s">
        <v>3857</v>
      </c>
      <c r="F3791" s="36"/>
    </row>
    <row r="3792" ht="15.75" customHeight="1">
      <c r="A3792" s="36" t="s">
        <v>14395</v>
      </c>
      <c r="B3792" s="36" t="s">
        <v>14396</v>
      </c>
      <c r="C3792" s="36" t="s">
        <v>1863</v>
      </c>
      <c r="D3792" s="36"/>
      <c r="E3792" s="36" t="s">
        <v>14397</v>
      </c>
      <c r="F3792" s="36"/>
    </row>
    <row r="3793" ht="15.75" customHeight="1">
      <c r="A3793" s="36" t="s">
        <v>14398</v>
      </c>
      <c r="B3793" s="36" t="s">
        <v>14399</v>
      </c>
      <c r="C3793" s="36" t="s">
        <v>1863</v>
      </c>
      <c r="D3793" s="36" t="s">
        <v>14400</v>
      </c>
      <c r="E3793" s="36" t="s">
        <v>14401</v>
      </c>
      <c r="F3793" s="36"/>
    </row>
    <row r="3794" ht="15.75" customHeight="1">
      <c r="A3794" s="36" t="s">
        <v>14402</v>
      </c>
      <c r="B3794" s="36" t="s">
        <v>14403</v>
      </c>
      <c r="C3794" s="36" t="s">
        <v>1863</v>
      </c>
      <c r="D3794" s="36"/>
      <c r="E3794" s="36" t="s">
        <v>14404</v>
      </c>
      <c r="F3794" s="36"/>
    </row>
    <row r="3795" ht="15.75" customHeight="1">
      <c r="A3795" s="36" t="s">
        <v>14405</v>
      </c>
      <c r="B3795" s="36" t="s">
        <v>14406</v>
      </c>
      <c r="C3795" s="36" t="s">
        <v>1863</v>
      </c>
      <c r="D3795" s="36"/>
      <c r="E3795" s="36" t="s">
        <v>14407</v>
      </c>
      <c r="F3795" s="36"/>
    </row>
    <row r="3796" ht="15.75" customHeight="1">
      <c r="A3796" s="36" t="s">
        <v>14408</v>
      </c>
      <c r="B3796" s="36" t="s">
        <v>14409</v>
      </c>
      <c r="C3796" s="36" t="s">
        <v>1863</v>
      </c>
      <c r="D3796" s="36"/>
      <c r="E3796" s="36" t="s">
        <v>14410</v>
      </c>
      <c r="F3796" s="36"/>
    </row>
    <row r="3797" ht="15.75" customHeight="1">
      <c r="A3797" s="36" t="s">
        <v>14411</v>
      </c>
      <c r="B3797" s="36" t="s">
        <v>14412</v>
      </c>
      <c r="C3797" s="36" t="s">
        <v>1863</v>
      </c>
      <c r="D3797" s="36" t="s">
        <v>14413</v>
      </c>
      <c r="E3797" s="36" t="s">
        <v>14414</v>
      </c>
      <c r="F3797" s="36"/>
    </row>
    <row r="3798" ht="15.75" customHeight="1">
      <c r="A3798" s="36" t="s">
        <v>14415</v>
      </c>
      <c r="B3798" s="36" t="s">
        <v>14416</v>
      </c>
      <c r="C3798" s="36" t="s">
        <v>1863</v>
      </c>
      <c r="D3798" s="36" t="s">
        <v>14417</v>
      </c>
      <c r="E3798" s="36" t="s">
        <v>14418</v>
      </c>
      <c r="F3798" s="36"/>
    </row>
    <row r="3799" ht="15.75" customHeight="1">
      <c r="A3799" s="36" t="s">
        <v>14419</v>
      </c>
      <c r="B3799" s="36" t="s">
        <v>14420</v>
      </c>
      <c r="C3799" s="36" t="s">
        <v>1863</v>
      </c>
      <c r="D3799" s="36"/>
      <c r="E3799" s="36" t="s">
        <v>14421</v>
      </c>
      <c r="F3799" s="36"/>
    </row>
    <row r="3800" ht="15.75" customHeight="1">
      <c r="A3800" s="36" t="s">
        <v>14422</v>
      </c>
      <c r="B3800" s="36" t="s">
        <v>14423</v>
      </c>
      <c r="C3800" s="36" t="s">
        <v>1863</v>
      </c>
      <c r="D3800" s="36" t="s">
        <v>14424</v>
      </c>
      <c r="E3800" s="36" t="s">
        <v>14425</v>
      </c>
      <c r="F3800" s="36"/>
    </row>
    <row r="3801" ht="15.75" customHeight="1">
      <c r="A3801" s="36" t="s">
        <v>14426</v>
      </c>
      <c r="B3801" s="36" t="s">
        <v>14427</v>
      </c>
      <c r="C3801" s="36" t="s">
        <v>1863</v>
      </c>
      <c r="D3801" s="36" t="s">
        <v>14428</v>
      </c>
      <c r="E3801" s="36" t="s">
        <v>14429</v>
      </c>
      <c r="F3801" s="36"/>
    </row>
    <row r="3802" ht="15.75" customHeight="1">
      <c r="A3802" s="36" t="s">
        <v>14430</v>
      </c>
      <c r="B3802" s="36" t="s">
        <v>14431</v>
      </c>
      <c r="C3802" s="36" t="s">
        <v>1863</v>
      </c>
      <c r="D3802" s="36"/>
      <c r="E3802" s="36" t="s">
        <v>14432</v>
      </c>
      <c r="F3802" s="36"/>
    </row>
    <row r="3803" ht="15.75" customHeight="1">
      <c r="A3803" s="36" t="s">
        <v>14433</v>
      </c>
      <c r="B3803" s="36" t="s">
        <v>14434</v>
      </c>
      <c r="C3803" s="36" t="s">
        <v>1863</v>
      </c>
      <c r="D3803" s="36" t="s">
        <v>14435</v>
      </c>
      <c r="E3803" s="36" t="s">
        <v>14436</v>
      </c>
      <c r="F3803" s="36"/>
    </row>
    <row r="3804" ht="15.75" customHeight="1">
      <c r="A3804" s="36" t="s">
        <v>14437</v>
      </c>
      <c r="B3804" s="36" t="s">
        <v>14438</v>
      </c>
      <c r="C3804" s="36" t="s">
        <v>1863</v>
      </c>
      <c r="D3804" s="36" t="s">
        <v>14439</v>
      </c>
      <c r="E3804" s="36" t="s">
        <v>2496</v>
      </c>
      <c r="F3804" s="36"/>
    </row>
    <row r="3805" ht="15.75" customHeight="1">
      <c r="A3805" s="36" t="s">
        <v>14440</v>
      </c>
      <c r="B3805" s="36" t="s">
        <v>14441</v>
      </c>
      <c r="C3805" s="36" t="s">
        <v>1863</v>
      </c>
      <c r="D3805" s="36"/>
      <c r="E3805" s="36" t="s">
        <v>14442</v>
      </c>
      <c r="F3805" s="36"/>
    </row>
    <row r="3806" ht="15.75" customHeight="1">
      <c r="A3806" s="36" t="s">
        <v>14443</v>
      </c>
      <c r="B3806" s="36" t="s">
        <v>14444</v>
      </c>
      <c r="C3806" s="36" t="s">
        <v>1863</v>
      </c>
      <c r="D3806" s="36"/>
      <c r="E3806" s="36" t="s">
        <v>14445</v>
      </c>
      <c r="F3806" s="36"/>
    </row>
    <row r="3807" ht="15.75" customHeight="1">
      <c r="A3807" s="36" t="s">
        <v>14446</v>
      </c>
      <c r="B3807" s="36" t="s">
        <v>14447</v>
      </c>
      <c r="C3807" s="36" t="s">
        <v>1863</v>
      </c>
      <c r="D3807" s="36" t="s">
        <v>14448</v>
      </c>
      <c r="E3807" s="36" t="s">
        <v>14449</v>
      </c>
      <c r="F3807" s="36"/>
    </row>
    <row r="3808" ht="15.75" customHeight="1">
      <c r="A3808" s="36" t="s">
        <v>14450</v>
      </c>
      <c r="B3808" s="36" t="s">
        <v>14451</v>
      </c>
      <c r="C3808" s="36" t="s">
        <v>1863</v>
      </c>
      <c r="D3808" s="36" t="s">
        <v>14452</v>
      </c>
      <c r="E3808" s="36" t="s">
        <v>14453</v>
      </c>
      <c r="F3808" s="36"/>
    </row>
    <row r="3809" ht="15.75" customHeight="1">
      <c r="A3809" s="36" t="s">
        <v>14454</v>
      </c>
      <c r="B3809" s="36" t="s">
        <v>14455</v>
      </c>
      <c r="C3809" s="36" t="s">
        <v>1863</v>
      </c>
      <c r="D3809" s="36" t="s">
        <v>14456</v>
      </c>
      <c r="E3809" s="36" t="s">
        <v>14457</v>
      </c>
      <c r="F3809" s="36"/>
    </row>
    <row r="3810" ht="15.75" customHeight="1">
      <c r="A3810" s="36" t="s">
        <v>14458</v>
      </c>
      <c r="B3810" s="36" t="s">
        <v>14459</v>
      </c>
      <c r="C3810" s="36" t="s">
        <v>1863</v>
      </c>
      <c r="D3810" s="36" t="s">
        <v>14460</v>
      </c>
      <c r="E3810" s="36" t="s">
        <v>14461</v>
      </c>
      <c r="F3810" s="36"/>
    </row>
    <row r="3811" ht="15.75" customHeight="1">
      <c r="A3811" s="36" t="s">
        <v>14462</v>
      </c>
      <c r="B3811" s="36" t="s">
        <v>14463</v>
      </c>
      <c r="C3811" s="36" t="s">
        <v>1863</v>
      </c>
      <c r="D3811" s="36"/>
      <c r="E3811" s="36" t="s">
        <v>14464</v>
      </c>
      <c r="F3811" s="36"/>
    </row>
    <row r="3812" ht="15.75" customHeight="1">
      <c r="A3812" s="36" t="s">
        <v>14465</v>
      </c>
      <c r="B3812" s="36" t="s">
        <v>14466</v>
      </c>
      <c r="C3812" s="36" t="s">
        <v>1863</v>
      </c>
      <c r="D3812" s="36" t="s">
        <v>14467</v>
      </c>
      <c r="E3812" s="36" t="s">
        <v>14468</v>
      </c>
      <c r="F3812" s="36"/>
    </row>
    <row r="3813" ht="15.75" customHeight="1">
      <c r="A3813" s="36" t="s">
        <v>14469</v>
      </c>
      <c r="B3813" s="36" t="s">
        <v>14470</v>
      </c>
      <c r="C3813" s="36" t="s">
        <v>1863</v>
      </c>
      <c r="D3813" s="36" t="s">
        <v>14471</v>
      </c>
      <c r="E3813" s="36" t="s">
        <v>14472</v>
      </c>
      <c r="F3813" s="36"/>
    </row>
    <row r="3814" ht="15.75" customHeight="1">
      <c r="A3814" s="36" t="s">
        <v>14473</v>
      </c>
      <c r="B3814" s="36" t="s">
        <v>14474</v>
      </c>
      <c r="C3814" s="36" t="s">
        <v>1863</v>
      </c>
      <c r="D3814" s="36" t="s">
        <v>14475</v>
      </c>
      <c r="E3814" s="36" t="s">
        <v>3804</v>
      </c>
      <c r="F3814" s="36"/>
    </row>
    <row r="3815" ht="15.75" customHeight="1">
      <c r="A3815" s="36" t="s">
        <v>14476</v>
      </c>
      <c r="B3815" s="36" t="s">
        <v>14477</v>
      </c>
      <c r="C3815" s="36" t="s">
        <v>1863</v>
      </c>
      <c r="D3815" s="36" t="s">
        <v>14478</v>
      </c>
      <c r="E3815" s="36"/>
      <c r="F3815" s="36"/>
    </row>
    <row r="3816" ht="15.75" customHeight="1">
      <c r="A3816" s="36" t="s">
        <v>14479</v>
      </c>
      <c r="B3816" s="36" t="s">
        <v>14480</v>
      </c>
      <c r="C3816" s="36" t="s">
        <v>1863</v>
      </c>
      <c r="D3816" s="36"/>
      <c r="E3816" s="36" t="s">
        <v>14481</v>
      </c>
      <c r="F3816" s="36"/>
    </row>
    <row r="3817" ht="15.75" customHeight="1">
      <c r="A3817" s="36" t="s">
        <v>14482</v>
      </c>
      <c r="B3817" s="36" t="s">
        <v>14483</v>
      </c>
      <c r="C3817" s="36" t="s">
        <v>1863</v>
      </c>
      <c r="D3817" s="36"/>
      <c r="E3817" s="36" t="s">
        <v>14484</v>
      </c>
      <c r="F3817" s="36"/>
    </row>
    <row r="3818" ht="15.75" customHeight="1">
      <c r="A3818" s="36" t="s">
        <v>14485</v>
      </c>
      <c r="B3818" s="36" t="s">
        <v>14486</v>
      </c>
      <c r="C3818" s="36" t="s">
        <v>1863</v>
      </c>
      <c r="D3818" s="36"/>
      <c r="E3818" s="36" t="s">
        <v>14487</v>
      </c>
      <c r="F3818" s="36"/>
    </row>
    <row r="3819" ht="15.75" customHeight="1">
      <c r="A3819" s="36" t="s">
        <v>14488</v>
      </c>
      <c r="B3819" s="36" t="s">
        <v>14489</v>
      </c>
      <c r="C3819" s="36" t="s">
        <v>1863</v>
      </c>
      <c r="D3819" s="36" t="s">
        <v>14490</v>
      </c>
      <c r="E3819" s="36" t="s">
        <v>14491</v>
      </c>
      <c r="F3819" s="36"/>
    </row>
    <row r="3820" ht="15.75" customHeight="1">
      <c r="A3820" s="36" t="s">
        <v>14492</v>
      </c>
      <c r="B3820" s="36" t="s">
        <v>14493</v>
      </c>
      <c r="C3820" s="36" t="s">
        <v>1863</v>
      </c>
      <c r="D3820" s="36"/>
      <c r="E3820" s="36" t="s">
        <v>14494</v>
      </c>
      <c r="F3820" s="36"/>
    </row>
    <row r="3821" ht="15.75" customHeight="1">
      <c r="A3821" s="36" t="s">
        <v>14495</v>
      </c>
      <c r="B3821" s="36" t="s">
        <v>14496</v>
      </c>
      <c r="C3821" s="36" t="s">
        <v>1863</v>
      </c>
      <c r="D3821" s="36" t="s">
        <v>14497</v>
      </c>
      <c r="E3821" s="36" t="s">
        <v>14498</v>
      </c>
      <c r="F3821" s="36"/>
    </row>
    <row r="3822" ht="15.75" customHeight="1">
      <c r="A3822" s="36" t="s">
        <v>14499</v>
      </c>
      <c r="B3822" s="36" t="s">
        <v>14500</v>
      </c>
      <c r="C3822" s="36" t="s">
        <v>1863</v>
      </c>
      <c r="D3822" s="36" t="s">
        <v>3735</v>
      </c>
      <c r="E3822" s="36" t="s">
        <v>3736</v>
      </c>
      <c r="F3822" s="36"/>
    </row>
    <row r="3823" ht="15.75" customHeight="1">
      <c r="A3823" s="36" t="s">
        <v>14501</v>
      </c>
      <c r="B3823" s="36" t="s">
        <v>14502</v>
      </c>
      <c r="C3823" s="36" t="s">
        <v>1863</v>
      </c>
      <c r="D3823" s="36" t="s">
        <v>14503</v>
      </c>
      <c r="E3823" s="36" t="s">
        <v>14504</v>
      </c>
      <c r="F3823" s="36"/>
    </row>
    <row r="3824" ht="15.75" customHeight="1">
      <c r="A3824" s="36" t="s">
        <v>14505</v>
      </c>
      <c r="B3824" s="36" t="s">
        <v>14506</v>
      </c>
      <c r="C3824" s="36" t="s">
        <v>1863</v>
      </c>
      <c r="D3824" s="36" t="s">
        <v>14507</v>
      </c>
      <c r="E3824" s="36" t="s">
        <v>14508</v>
      </c>
      <c r="F3824" s="36"/>
    </row>
    <row r="3825" ht="15.75" customHeight="1">
      <c r="A3825" s="36" t="s">
        <v>14509</v>
      </c>
      <c r="B3825" s="36" t="s">
        <v>14510</v>
      </c>
      <c r="C3825" s="36" t="s">
        <v>1863</v>
      </c>
      <c r="D3825" s="36" t="s">
        <v>14511</v>
      </c>
      <c r="E3825" s="36"/>
      <c r="F3825" s="36"/>
    </row>
    <row r="3826" ht="15.75" customHeight="1">
      <c r="A3826" s="36" t="s">
        <v>14512</v>
      </c>
      <c r="B3826" s="36" t="s">
        <v>14513</v>
      </c>
      <c r="C3826" s="36" t="s">
        <v>1863</v>
      </c>
      <c r="D3826" s="36" t="s">
        <v>14514</v>
      </c>
      <c r="E3826" s="36" t="s">
        <v>14515</v>
      </c>
      <c r="F3826" s="36"/>
    </row>
    <row r="3827" ht="15.75" customHeight="1">
      <c r="A3827" s="36" t="s">
        <v>14516</v>
      </c>
      <c r="B3827" s="36" t="s">
        <v>14517</v>
      </c>
      <c r="C3827" s="36" t="s">
        <v>1863</v>
      </c>
      <c r="D3827" s="36"/>
      <c r="E3827" s="36" t="s">
        <v>14518</v>
      </c>
      <c r="F3827" s="36"/>
    </row>
    <row r="3828" ht="15.75" customHeight="1">
      <c r="A3828" s="36" t="s">
        <v>14519</v>
      </c>
      <c r="B3828" s="36" t="s">
        <v>14520</v>
      </c>
      <c r="C3828" s="36" t="s">
        <v>1863</v>
      </c>
      <c r="D3828" s="36"/>
      <c r="E3828" s="36" t="s">
        <v>14521</v>
      </c>
      <c r="F3828" s="36"/>
    </row>
    <row r="3829" ht="15.75" customHeight="1">
      <c r="A3829" s="36" t="s">
        <v>14522</v>
      </c>
      <c r="B3829" s="36" t="s">
        <v>14523</v>
      </c>
      <c r="C3829" s="36" t="s">
        <v>1863</v>
      </c>
      <c r="D3829" s="36" t="s">
        <v>14524</v>
      </c>
      <c r="E3829" s="36" t="s">
        <v>14525</v>
      </c>
      <c r="F3829" s="36"/>
    </row>
    <row r="3830" ht="15.75" customHeight="1">
      <c r="A3830" s="36" t="s">
        <v>14526</v>
      </c>
      <c r="B3830" s="36" t="s">
        <v>14527</v>
      </c>
      <c r="C3830" s="36" t="s">
        <v>1863</v>
      </c>
      <c r="D3830" s="36"/>
      <c r="E3830" s="36" t="s">
        <v>14528</v>
      </c>
      <c r="F3830" s="36"/>
    </row>
    <row r="3831" ht="15.75" customHeight="1">
      <c r="A3831" s="36" t="s">
        <v>14529</v>
      </c>
      <c r="B3831" s="36" t="s">
        <v>14530</v>
      </c>
      <c r="C3831" s="36" t="s">
        <v>1863</v>
      </c>
      <c r="D3831" s="36" t="s">
        <v>14531</v>
      </c>
      <c r="E3831" s="36" t="s">
        <v>14532</v>
      </c>
      <c r="F3831" s="36"/>
    </row>
    <row r="3832" ht="15.75" customHeight="1">
      <c r="A3832" s="36" t="s">
        <v>14533</v>
      </c>
      <c r="B3832" s="36" t="s">
        <v>14534</v>
      </c>
      <c r="C3832" s="36" t="s">
        <v>1863</v>
      </c>
      <c r="D3832" s="36"/>
      <c r="E3832" s="36" t="s">
        <v>14535</v>
      </c>
      <c r="F3832" s="36"/>
    </row>
    <row r="3833" ht="15.75" customHeight="1">
      <c r="A3833" s="36" t="s">
        <v>14536</v>
      </c>
      <c r="B3833" s="36" t="s">
        <v>14537</v>
      </c>
      <c r="C3833" s="36" t="s">
        <v>1863</v>
      </c>
      <c r="D3833" s="36"/>
      <c r="E3833" s="36" t="s">
        <v>14538</v>
      </c>
      <c r="F3833" s="36"/>
    </row>
    <row r="3834" ht="15.75" customHeight="1">
      <c r="A3834" s="36" t="s">
        <v>14539</v>
      </c>
      <c r="B3834" s="36" t="s">
        <v>14540</v>
      </c>
      <c r="C3834" s="36" t="s">
        <v>1863</v>
      </c>
      <c r="D3834" s="36"/>
      <c r="E3834" s="36" t="s">
        <v>14541</v>
      </c>
      <c r="F3834" s="36"/>
    </row>
    <row r="3835" ht="15.75" customHeight="1">
      <c r="A3835" s="36" t="s">
        <v>14542</v>
      </c>
      <c r="B3835" s="36" t="s">
        <v>14543</v>
      </c>
      <c r="C3835" s="36" t="s">
        <v>1863</v>
      </c>
      <c r="D3835" s="36" t="s">
        <v>14544</v>
      </c>
      <c r="E3835" s="36" t="s">
        <v>14545</v>
      </c>
      <c r="F3835" s="36"/>
    </row>
    <row r="3836" ht="15.75" customHeight="1">
      <c r="A3836" s="36" t="s">
        <v>14546</v>
      </c>
      <c r="B3836" s="36" t="s">
        <v>14547</v>
      </c>
      <c r="C3836" s="36" t="s">
        <v>1863</v>
      </c>
      <c r="D3836" s="36" t="s">
        <v>14548</v>
      </c>
      <c r="E3836" s="36" t="s">
        <v>14549</v>
      </c>
      <c r="F3836" s="36"/>
    </row>
    <row r="3837" ht="15.75" customHeight="1">
      <c r="A3837" s="36" t="s">
        <v>14550</v>
      </c>
      <c r="B3837" s="36" t="s">
        <v>14551</v>
      </c>
      <c r="C3837" s="36" t="s">
        <v>1863</v>
      </c>
      <c r="D3837" s="36" t="s">
        <v>14552</v>
      </c>
      <c r="E3837" s="36" t="s">
        <v>14553</v>
      </c>
      <c r="F3837" s="36"/>
    </row>
    <row r="3838" ht="15.75" customHeight="1">
      <c r="A3838" s="36" t="s">
        <v>14554</v>
      </c>
      <c r="B3838" s="36" t="s">
        <v>14555</v>
      </c>
      <c r="C3838" s="36" t="s">
        <v>1863</v>
      </c>
      <c r="D3838" s="36"/>
      <c r="E3838" s="36" t="s">
        <v>14556</v>
      </c>
      <c r="F3838" s="36"/>
    </row>
    <row r="3839" ht="15.75" customHeight="1">
      <c r="A3839" s="36" t="s">
        <v>14557</v>
      </c>
      <c r="B3839" s="36" t="s">
        <v>14558</v>
      </c>
      <c r="C3839" s="36" t="s">
        <v>1863</v>
      </c>
      <c r="D3839" s="36"/>
      <c r="E3839" s="36" t="s">
        <v>14559</v>
      </c>
      <c r="F3839" s="36"/>
    </row>
    <row r="3840" ht="15.75" customHeight="1">
      <c r="A3840" s="36" t="s">
        <v>14560</v>
      </c>
      <c r="B3840" s="36" t="s">
        <v>14561</v>
      </c>
      <c r="C3840" s="36" t="s">
        <v>1863</v>
      </c>
      <c r="D3840" s="36" t="s">
        <v>14562</v>
      </c>
      <c r="E3840" s="36" t="s">
        <v>14563</v>
      </c>
      <c r="F3840" s="36"/>
    </row>
    <row r="3841" ht="15.75" customHeight="1">
      <c r="A3841" s="36" t="s">
        <v>14564</v>
      </c>
      <c r="B3841" s="36" t="s">
        <v>14565</v>
      </c>
      <c r="C3841" s="36" t="s">
        <v>1863</v>
      </c>
      <c r="D3841" s="36" t="s">
        <v>14566</v>
      </c>
      <c r="E3841" s="36" t="s">
        <v>14567</v>
      </c>
      <c r="F3841" s="36"/>
    </row>
    <row r="3842" ht="15.75" customHeight="1">
      <c r="A3842" s="36" t="s">
        <v>14568</v>
      </c>
      <c r="B3842" s="36" t="s">
        <v>14569</v>
      </c>
      <c r="C3842" s="36" t="s">
        <v>1863</v>
      </c>
      <c r="D3842" s="36"/>
      <c r="E3842" s="36" t="s">
        <v>14570</v>
      </c>
      <c r="F3842" s="36"/>
    </row>
    <row r="3843" ht="15.75" customHeight="1">
      <c r="A3843" s="36" t="s">
        <v>14571</v>
      </c>
      <c r="B3843" s="36" t="s">
        <v>14572</v>
      </c>
      <c r="C3843" s="36" t="s">
        <v>1863</v>
      </c>
      <c r="D3843" s="36" t="s">
        <v>14573</v>
      </c>
      <c r="E3843" s="36" t="s">
        <v>14574</v>
      </c>
      <c r="F3843" s="36"/>
    </row>
    <row r="3844" ht="15.75" customHeight="1">
      <c r="A3844" s="36" t="s">
        <v>14575</v>
      </c>
      <c r="B3844" s="36" t="s">
        <v>14576</v>
      </c>
      <c r="C3844" s="36" t="s">
        <v>1863</v>
      </c>
      <c r="D3844" s="36" t="s">
        <v>14577</v>
      </c>
      <c r="E3844" s="36" t="s">
        <v>14578</v>
      </c>
      <c r="F3844" s="36"/>
    </row>
    <row r="3845" ht="15.75" customHeight="1">
      <c r="A3845" s="36" t="s">
        <v>14579</v>
      </c>
      <c r="B3845" s="36" t="s">
        <v>14580</v>
      </c>
      <c r="C3845" s="36" t="s">
        <v>1863</v>
      </c>
      <c r="D3845" s="36"/>
      <c r="E3845" s="36" t="s">
        <v>14581</v>
      </c>
      <c r="F3845" s="36"/>
    </row>
    <row r="3846" ht="15.75" customHeight="1">
      <c r="A3846" s="36" t="s">
        <v>14582</v>
      </c>
      <c r="B3846" s="36" t="s">
        <v>14583</v>
      </c>
      <c r="C3846" s="36" t="s">
        <v>1863</v>
      </c>
      <c r="D3846" s="36"/>
      <c r="E3846" s="36" t="s">
        <v>14584</v>
      </c>
      <c r="F3846" s="36"/>
    </row>
    <row r="3847" ht="15.75" customHeight="1">
      <c r="A3847" s="36" t="s">
        <v>14585</v>
      </c>
      <c r="B3847" s="36" t="s">
        <v>14586</v>
      </c>
      <c r="C3847" s="36" t="s">
        <v>1863</v>
      </c>
      <c r="D3847" s="36"/>
      <c r="E3847" s="36" t="s">
        <v>14587</v>
      </c>
      <c r="F3847" s="36"/>
    </row>
    <row r="3848" ht="15.75" customHeight="1">
      <c r="A3848" s="36" t="s">
        <v>14588</v>
      </c>
      <c r="B3848" s="36" t="s">
        <v>14589</v>
      </c>
      <c r="C3848" s="36" t="s">
        <v>1863</v>
      </c>
      <c r="D3848" s="36" t="s">
        <v>14590</v>
      </c>
      <c r="E3848" s="36"/>
      <c r="F3848" s="36"/>
    </row>
    <row r="3849" ht="15.75" customHeight="1">
      <c r="A3849" s="36" t="s">
        <v>14591</v>
      </c>
      <c r="B3849" s="36" t="s">
        <v>14592</v>
      </c>
      <c r="C3849" s="36" t="s">
        <v>1863</v>
      </c>
      <c r="D3849" s="36" t="s">
        <v>14593</v>
      </c>
      <c r="E3849" s="36"/>
      <c r="F3849" s="36"/>
    </row>
    <row r="3850" ht="15.75" customHeight="1">
      <c r="A3850" s="36" t="s">
        <v>14594</v>
      </c>
      <c r="B3850" s="36" t="s">
        <v>14595</v>
      </c>
      <c r="C3850" s="36" t="s">
        <v>1863</v>
      </c>
      <c r="D3850" s="36" t="s">
        <v>14596</v>
      </c>
      <c r="E3850" s="36" t="s">
        <v>14597</v>
      </c>
      <c r="F3850" s="36"/>
    </row>
    <row r="3851" ht="15.75" customHeight="1">
      <c r="A3851" s="36" t="s">
        <v>14598</v>
      </c>
      <c r="B3851" s="36" t="s">
        <v>14599</v>
      </c>
      <c r="C3851" s="36" t="s">
        <v>1863</v>
      </c>
      <c r="D3851" s="36" t="s">
        <v>14600</v>
      </c>
      <c r="E3851" s="36" t="s">
        <v>14601</v>
      </c>
      <c r="F3851" s="36"/>
    </row>
    <row r="3852" ht="15.75" customHeight="1">
      <c r="A3852" s="36" t="s">
        <v>14602</v>
      </c>
      <c r="B3852" s="36" t="s">
        <v>14603</v>
      </c>
      <c r="C3852" s="36" t="s">
        <v>1863</v>
      </c>
      <c r="D3852" s="36" t="s">
        <v>14604</v>
      </c>
      <c r="E3852" s="36" t="s">
        <v>14605</v>
      </c>
      <c r="F3852" s="36"/>
    </row>
    <row r="3853" ht="15.75" customHeight="1">
      <c r="A3853" s="36" t="s">
        <v>14606</v>
      </c>
      <c r="B3853" s="36" t="s">
        <v>14607</v>
      </c>
      <c r="C3853" s="36" t="s">
        <v>1863</v>
      </c>
      <c r="D3853" s="36" t="s">
        <v>14608</v>
      </c>
      <c r="E3853" s="36" t="s">
        <v>14609</v>
      </c>
      <c r="F3853" s="36"/>
    </row>
    <row r="3854" ht="15.75" customHeight="1">
      <c r="A3854" s="36" t="s">
        <v>14610</v>
      </c>
      <c r="B3854" s="36" t="s">
        <v>14611</v>
      </c>
      <c r="C3854" s="36" t="s">
        <v>1863</v>
      </c>
      <c r="D3854" s="36"/>
      <c r="E3854" s="36" t="s">
        <v>14612</v>
      </c>
      <c r="F3854" s="36"/>
    </row>
    <row r="3855" ht="15.75" customHeight="1">
      <c r="A3855" s="36" t="s">
        <v>14613</v>
      </c>
      <c r="B3855" s="36" t="s">
        <v>14614</v>
      </c>
      <c r="C3855" s="36" t="s">
        <v>1863</v>
      </c>
      <c r="D3855" s="36" t="s">
        <v>14615</v>
      </c>
      <c r="E3855" s="36" t="s">
        <v>14616</v>
      </c>
      <c r="F3855" s="36"/>
    </row>
    <row r="3856" ht="15.75" customHeight="1">
      <c r="A3856" s="36" t="s">
        <v>14617</v>
      </c>
      <c r="B3856" s="36" t="s">
        <v>14618</v>
      </c>
      <c r="C3856" s="36" t="s">
        <v>1863</v>
      </c>
      <c r="D3856" s="36"/>
      <c r="E3856" s="36" t="s">
        <v>14619</v>
      </c>
      <c r="F3856" s="36"/>
    </row>
    <row r="3857" ht="15.75" customHeight="1">
      <c r="A3857" s="36" t="s">
        <v>14620</v>
      </c>
      <c r="B3857" s="36" t="s">
        <v>14621</v>
      </c>
      <c r="C3857" s="36" t="s">
        <v>1863</v>
      </c>
      <c r="D3857" s="36" t="s">
        <v>14622</v>
      </c>
      <c r="E3857" s="36" t="s">
        <v>14623</v>
      </c>
      <c r="F3857" s="36"/>
    </row>
    <row r="3858" ht="15.75" customHeight="1">
      <c r="A3858" s="36" t="s">
        <v>14624</v>
      </c>
      <c r="B3858" s="36" t="s">
        <v>14625</v>
      </c>
      <c r="C3858" s="36" t="s">
        <v>1863</v>
      </c>
      <c r="D3858" s="36" t="s">
        <v>14626</v>
      </c>
      <c r="E3858" s="36" t="s">
        <v>14627</v>
      </c>
      <c r="F3858" s="36"/>
    </row>
    <row r="3859" ht="15.75" customHeight="1">
      <c r="A3859" s="36" t="s">
        <v>14628</v>
      </c>
      <c r="B3859" s="36" t="s">
        <v>14629</v>
      </c>
      <c r="C3859" s="36" t="s">
        <v>1863</v>
      </c>
      <c r="D3859" s="36" t="s">
        <v>14630</v>
      </c>
      <c r="E3859" s="36" t="s">
        <v>14631</v>
      </c>
      <c r="F3859" s="36"/>
    </row>
    <row r="3860" ht="15.75" customHeight="1">
      <c r="A3860" s="36" t="s">
        <v>14632</v>
      </c>
      <c r="B3860" s="36" t="s">
        <v>14633</v>
      </c>
      <c r="C3860" s="36" t="s">
        <v>1863</v>
      </c>
      <c r="D3860" s="36" t="s">
        <v>14634</v>
      </c>
      <c r="E3860" s="36" t="s">
        <v>14635</v>
      </c>
      <c r="F3860" s="36"/>
    </row>
    <row r="3861" ht="15.75" customHeight="1">
      <c r="A3861" s="36" t="s">
        <v>14636</v>
      </c>
      <c r="B3861" s="36" t="s">
        <v>14637</v>
      </c>
      <c r="C3861" s="36" t="s">
        <v>1863</v>
      </c>
      <c r="D3861" s="36" t="s">
        <v>14638</v>
      </c>
      <c r="E3861" s="36"/>
      <c r="F3861" s="36"/>
    </row>
    <row r="3862" ht="15.75" customHeight="1">
      <c r="A3862" s="36" t="s">
        <v>14639</v>
      </c>
      <c r="B3862" s="36" t="s">
        <v>14640</v>
      </c>
      <c r="C3862" s="36" t="s">
        <v>1863</v>
      </c>
      <c r="D3862" s="36" t="s">
        <v>14641</v>
      </c>
      <c r="E3862" s="36"/>
      <c r="F3862" s="36"/>
    </row>
    <row r="3863" ht="15.75" customHeight="1">
      <c r="A3863" s="36" t="s">
        <v>14642</v>
      </c>
      <c r="B3863" s="36" t="s">
        <v>7</v>
      </c>
      <c r="C3863" s="36" t="s">
        <v>1863</v>
      </c>
      <c r="D3863" s="36" t="s">
        <v>715</v>
      </c>
      <c r="E3863" s="36" t="s">
        <v>14643</v>
      </c>
      <c r="F3863" s="36"/>
    </row>
    <row r="3864" ht="15.75" customHeight="1">
      <c r="A3864" s="36" t="s">
        <v>14644</v>
      </c>
      <c r="B3864" s="36" t="s">
        <v>14645</v>
      </c>
      <c r="C3864" s="36" t="s">
        <v>1863</v>
      </c>
      <c r="D3864" s="36" t="s">
        <v>14646</v>
      </c>
      <c r="E3864" s="36" t="s">
        <v>14647</v>
      </c>
      <c r="F3864" s="36"/>
    </row>
    <row r="3865" ht="15.75" customHeight="1">
      <c r="A3865" s="36" t="s">
        <v>14648</v>
      </c>
      <c r="B3865" s="36" t="s">
        <v>14649</v>
      </c>
      <c r="C3865" s="36" t="s">
        <v>1863</v>
      </c>
      <c r="D3865" s="36" t="s">
        <v>14650</v>
      </c>
      <c r="E3865" s="36" t="s">
        <v>14651</v>
      </c>
      <c r="F3865" s="36"/>
    </row>
    <row r="3866" ht="15.75" customHeight="1">
      <c r="A3866" s="36" t="s">
        <v>14652</v>
      </c>
      <c r="B3866" s="36" t="s">
        <v>14653</v>
      </c>
      <c r="C3866" s="36" t="s">
        <v>1863</v>
      </c>
      <c r="D3866" s="36" t="s">
        <v>3884</v>
      </c>
      <c r="E3866" s="36" t="s">
        <v>3885</v>
      </c>
      <c r="F3866" s="36"/>
    </row>
    <row r="3867" ht="15.75" customHeight="1">
      <c r="A3867" s="36" t="s">
        <v>14654</v>
      </c>
      <c r="B3867" s="36" t="s">
        <v>14655</v>
      </c>
      <c r="C3867" s="36" t="s">
        <v>1863</v>
      </c>
      <c r="D3867" s="36" t="s">
        <v>14656</v>
      </c>
      <c r="E3867" s="36" t="s">
        <v>14657</v>
      </c>
      <c r="F3867" s="36"/>
    </row>
    <row r="3868" ht="15.75" customHeight="1">
      <c r="A3868" s="36" t="s">
        <v>14658</v>
      </c>
      <c r="B3868" s="36" t="s">
        <v>14659</v>
      </c>
      <c r="C3868" s="36" t="s">
        <v>1863</v>
      </c>
      <c r="D3868" s="36" t="s">
        <v>14660</v>
      </c>
      <c r="E3868" s="36" t="s">
        <v>14661</v>
      </c>
      <c r="F3868" s="36"/>
    </row>
    <row r="3869" ht="15.75" customHeight="1">
      <c r="A3869" s="36" t="s">
        <v>14662</v>
      </c>
      <c r="B3869" s="36" t="s">
        <v>14663</v>
      </c>
      <c r="C3869" s="36" t="s">
        <v>1863</v>
      </c>
      <c r="D3869" s="36" t="s">
        <v>14664</v>
      </c>
      <c r="E3869" s="36" t="s">
        <v>14665</v>
      </c>
      <c r="F3869" s="36"/>
    </row>
    <row r="3870" ht="15.75" customHeight="1">
      <c r="A3870" s="36" t="s">
        <v>14666</v>
      </c>
      <c r="B3870" s="36" t="s">
        <v>14667</v>
      </c>
      <c r="C3870" s="36" t="s">
        <v>1863</v>
      </c>
      <c r="D3870" s="36" t="s">
        <v>14668</v>
      </c>
      <c r="E3870" s="36" t="s">
        <v>14669</v>
      </c>
      <c r="F3870" s="36"/>
    </row>
    <row r="3871" ht="15.75" customHeight="1">
      <c r="A3871" s="36" t="s">
        <v>14670</v>
      </c>
      <c r="B3871" s="36" t="s">
        <v>14671</v>
      </c>
      <c r="C3871" s="36" t="s">
        <v>1863</v>
      </c>
      <c r="D3871" s="36" t="s">
        <v>14672</v>
      </c>
      <c r="E3871" s="36" t="s">
        <v>14673</v>
      </c>
      <c r="F3871" s="36"/>
    </row>
    <row r="3872" ht="15.75" customHeight="1">
      <c r="A3872" s="36" t="s">
        <v>14674</v>
      </c>
      <c r="B3872" s="36" t="s">
        <v>14675</v>
      </c>
      <c r="C3872" s="36" t="s">
        <v>1863</v>
      </c>
      <c r="D3872" s="36"/>
      <c r="E3872" s="36" t="s">
        <v>14676</v>
      </c>
      <c r="F3872" s="36"/>
    </row>
    <row r="3873" ht="15.75" customHeight="1">
      <c r="A3873" s="36" t="s">
        <v>14677</v>
      </c>
      <c r="B3873" s="36" t="s">
        <v>14678</v>
      </c>
      <c r="C3873" s="36" t="s">
        <v>1863</v>
      </c>
      <c r="D3873" s="36" t="s">
        <v>14679</v>
      </c>
      <c r="E3873" s="36"/>
      <c r="F3873" s="36"/>
    </row>
    <row r="3874" ht="15.75" customHeight="1">
      <c r="A3874" s="36" t="s">
        <v>14680</v>
      </c>
      <c r="B3874" s="36" t="s">
        <v>14681</v>
      </c>
      <c r="C3874" s="36" t="s">
        <v>1863</v>
      </c>
      <c r="D3874" s="36"/>
      <c r="E3874" s="36" t="s">
        <v>14682</v>
      </c>
      <c r="F3874" s="36"/>
    </row>
    <row r="3875" ht="15.75" customHeight="1">
      <c r="A3875" s="36" t="s">
        <v>14683</v>
      </c>
      <c r="B3875" s="36" t="s">
        <v>14684</v>
      </c>
      <c r="C3875" s="36" t="s">
        <v>1863</v>
      </c>
      <c r="D3875" s="36" t="s">
        <v>14685</v>
      </c>
      <c r="E3875" s="36" t="s">
        <v>14686</v>
      </c>
      <c r="F3875" s="36"/>
    </row>
    <row r="3876" ht="15.75" customHeight="1">
      <c r="A3876" s="36" t="s">
        <v>14687</v>
      </c>
      <c r="B3876" s="36" t="s">
        <v>14688</v>
      </c>
      <c r="C3876" s="36" t="s">
        <v>1863</v>
      </c>
      <c r="D3876" s="36"/>
      <c r="E3876" s="36" t="s">
        <v>14689</v>
      </c>
      <c r="F3876" s="36"/>
    </row>
    <row r="3877" ht="15.75" customHeight="1">
      <c r="A3877" s="36" t="s">
        <v>14690</v>
      </c>
      <c r="B3877" s="36" t="s">
        <v>14691</v>
      </c>
      <c r="C3877" s="36" t="s">
        <v>1863</v>
      </c>
      <c r="D3877" s="36" t="s">
        <v>14692</v>
      </c>
      <c r="E3877" s="36" t="s">
        <v>14693</v>
      </c>
      <c r="F3877" s="36"/>
    </row>
    <row r="3878" ht="15.75" customHeight="1">
      <c r="A3878" s="36" t="s">
        <v>14694</v>
      </c>
      <c r="B3878" s="36" t="s">
        <v>14695</v>
      </c>
      <c r="C3878" s="36" t="s">
        <v>1863</v>
      </c>
      <c r="D3878" s="36" t="s">
        <v>14696</v>
      </c>
      <c r="E3878" s="36" t="s">
        <v>14697</v>
      </c>
      <c r="F3878" s="36"/>
    </row>
    <row r="3879" ht="15.75" customHeight="1">
      <c r="A3879" s="36" t="s">
        <v>14698</v>
      </c>
      <c r="B3879" s="36" t="s">
        <v>14699</v>
      </c>
      <c r="C3879" s="36" t="s">
        <v>1863</v>
      </c>
      <c r="D3879" s="36" t="s">
        <v>14700</v>
      </c>
      <c r="E3879" s="36" t="s">
        <v>14701</v>
      </c>
      <c r="F3879" s="36"/>
    </row>
    <row r="3880" ht="15.75" customHeight="1">
      <c r="A3880" s="36" t="s">
        <v>14702</v>
      </c>
      <c r="B3880" s="36" t="s">
        <v>14703</v>
      </c>
      <c r="C3880" s="36" t="s">
        <v>1863</v>
      </c>
      <c r="D3880" s="36" t="s">
        <v>14704</v>
      </c>
      <c r="E3880" s="36" t="s">
        <v>14705</v>
      </c>
      <c r="F3880" s="36"/>
    </row>
    <row r="3881" ht="15.75" customHeight="1">
      <c r="A3881" s="36" t="s">
        <v>14706</v>
      </c>
      <c r="B3881" s="36" t="s">
        <v>14707</v>
      </c>
      <c r="C3881" s="36" t="s">
        <v>1863</v>
      </c>
      <c r="D3881" s="36" t="s">
        <v>14708</v>
      </c>
      <c r="E3881" s="36" t="s">
        <v>14709</v>
      </c>
      <c r="F3881" s="36"/>
    </row>
    <row r="3882" ht="15.75" customHeight="1">
      <c r="A3882" s="36" t="s">
        <v>14710</v>
      </c>
      <c r="B3882" s="36" t="s">
        <v>14711</v>
      </c>
      <c r="C3882" s="36" t="s">
        <v>1863</v>
      </c>
      <c r="D3882" s="36" t="s">
        <v>14712</v>
      </c>
      <c r="E3882" s="36" t="s">
        <v>14713</v>
      </c>
      <c r="F3882" s="36"/>
    </row>
    <row r="3883" ht="15.75" customHeight="1">
      <c r="A3883" s="36" t="s">
        <v>14714</v>
      </c>
      <c r="B3883" s="36" t="s">
        <v>14715</v>
      </c>
      <c r="C3883" s="36" t="s">
        <v>1863</v>
      </c>
      <c r="D3883" s="36" t="s">
        <v>14716</v>
      </c>
      <c r="E3883" s="36" t="s">
        <v>14717</v>
      </c>
      <c r="F3883" s="36"/>
    </row>
    <row r="3884" ht="15.75" customHeight="1">
      <c r="A3884" s="36" t="s">
        <v>14718</v>
      </c>
      <c r="B3884" s="36" t="s">
        <v>14719</v>
      </c>
      <c r="C3884" s="36" t="s">
        <v>1863</v>
      </c>
      <c r="D3884" s="36" t="s">
        <v>14720</v>
      </c>
      <c r="E3884" s="36"/>
      <c r="F3884" s="36"/>
    </row>
    <row r="3885" ht="15.75" customHeight="1">
      <c r="A3885" s="36" t="s">
        <v>14721</v>
      </c>
      <c r="B3885" s="36" t="s">
        <v>14722</v>
      </c>
      <c r="C3885" s="36" t="s">
        <v>1863</v>
      </c>
      <c r="D3885" s="36" t="s">
        <v>14723</v>
      </c>
      <c r="E3885" s="36"/>
      <c r="F3885" s="36"/>
    </row>
    <row r="3886" ht="15.75" customHeight="1">
      <c r="A3886" s="36" t="s">
        <v>14724</v>
      </c>
      <c r="B3886" s="36" t="s">
        <v>14725</v>
      </c>
      <c r="C3886" s="36" t="s">
        <v>1863</v>
      </c>
      <c r="D3886" s="36"/>
      <c r="E3886" s="36" t="s">
        <v>14726</v>
      </c>
      <c r="F3886" s="36"/>
    </row>
    <row r="3887" ht="15.75" customHeight="1">
      <c r="A3887" s="36" t="s">
        <v>14727</v>
      </c>
      <c r="B3887" s="36" t="s">
        <v>14728</v>
      </c>
      <c r="C3887" s="36" t="s">
        <v>1863</v>
      </c>
      <c r="D3887" s="36" t="s">
        <v>14729</v>
      </c>
      <c r="E3887" s="36"/>
      <c r="F3887" s="36"/>
    </row>
    <row r="3888" ht="15.75" customHeight="1">
      <c r="A3888" s="36" t="s">
        <v>14730</v>
      </c>
      <c r="B3888" s="36" t="s">
        <v>14731</v>
      </c>
      <c r="C3888" s="36" t="s">
        <v>1863</v>
      </c>
      <c r="D3888" s="36" t="s">
        <v>14732</v>
      </c>
      <c r="E3888" s="36"/>
      <c r="F3888" s="36"/>
    </row>
    <row r="3889" ht="15.75" customHeight="1">
      <c r="A3889" s="36" t="s">
        <v>14733</v>
      </c>
      <c r="B3889" s="36" t="s">
        <v>14734</v>
      </c>
      <c r="C3889" s="36" t="s">
        <v>1863</v>
      </c>
      <c r="D3889" s="36" t="s">
        <v>14735</v>
      </c>
      <c r="E3889" s="36"/>
      <c r="F3889" s="36"/>
    </row>
    <row r="3890" ht="15.75" customHeight="1">
      <c r="A3890" s="36" t="s">
        <v>14736</v>
      </c>
      <c r="B3890" s="36" t="s">
        <v>14737</v>
      </c>
      <c r="C3890" s="36" t="s">
        <v>1863</v>
      </c>
      <c r="D3890" s="36"/>
      <c r="E3890" s="36" t="s">
        <v>14738</v>
      </c>
      <c r="F3890" s="36"/>
    </row>
    <row r="3891" ht="15.75" customHeight="1">
      <c r="A3891" s="36" t="s">
        <v>14739</v>
      </c>
      <c r="B3891" s="36" t="s">
        <v>14740</v>
      </c>
      <c r="C3891" s="36" t="s">
        <v>1863</v>
      </c>
      <c r="D3891" s="36" t="s">
        <v>14741</v>
      </c>
      <c r="E3891" s="36"/>
      <c r="F3891" s="36"/>
    </row>
    <row r="3892" ht="15.75" customHeight="1">
      <c r="A3892" s="36" t="s">
        <v>14742</v>
      </c>
      <c r="B3892" s="36" t="s">
        <v>14743</v>
      </c>
      <c r="C3892" s="36" t="s">
        <v>1863</v>
      </c>
      <c r="D3892" s="36" t="s">
        <v>14744</v>
      </c>
      <c r="E3892" s="36" t="s">
        <v>14745</v>
      </c>
      <c r="F3892" s="36"/>
    </row>
    <row r="3893" ht="15.75" customHeight="1">
      <c r="A3893" s="36" t="s">
        <v>14746</v>
      </c>
      <c r="B3893" s="36" t="s">
        <v>14747</v>
      </c>
      <c r="C3893" s="36" t="s">
        <v>1863</v>
      </c>
      <c r="D3893" s="36" t="s">
        <v>14748</v>
      </c>
      <c r="E3893" s="36" t="s">
        <v>14749</v>
      </c>
      <c r="F3893" s="36"/>
    </row>
    <row r="3894" ht="15.75" customHeight="1">
      <c r="A3894" s="36" t="s">
        <v>14750</v>
      </c>
      <c r="B3894" s="36" t="s">
        <v>14751</v>
      </c>
      <c r="C3894" s="36" t="s">
        <v>1863</v>
      </c>
      <c r="D3894" s="36"/>
      <c r="E3894" s="36" t="s">
        <v>14752</v>
      </c>
      <c r="F3894" s="36"/>
    </row>
    <row r="3895" ht="15.75" customHeight="1">
      <c r="A3895" s="36" t="s">
        <v>14753</v>
      </c>
      <c r="B3895" s="36" t="s">
        <v>14754</v>
      </c>
      <c r="C3895" s="36" t="s">
        <v>1863</v>
      </c>
      <c r="D3895" s="36" t="s">
        <v>14755</v>
      </c>
      <c r="E3895" s="36"/>
      <c r="F3895" s="36"/>
    </row>
    <row r="3896" ht="15.75" customHeight="1">
      <c r="A3896" s="36" t="s">
        <v>14756</v>
      </c>
      <c r="B3896" s="36" t="s">
        <v>14757</v>
      </c>
      <c r="C3896" s="36" t="s">
        <v>1863</v>
      </c>
      <c r="D3896" s="36" t="s">
        <v>14758</v>
      </c>
      <c r="E3896" s="36"/>
      <c r="F3896" s="36"/>
    </row>
    <row r="3897" ht="15.75" customHeight="1">
      <c r="A3897" s="36" t="s">
        <v>14759</v>
      </c>
      <c r="B3897" s="36" t="s">
        <v>14760</v>
      </c>
      <c r="C3897" s="36" t="s">
        <v>1863</v>
      </c>
      <c r="D3897" s="36" t="s">
        <v>14761</v>
      </c>
      <c r="E3897" s="36"/>
      <c r="F3897" s="36"/>
    </row>
    <row r="3898" ht="15.75" customHeight="1">
      <c r="A3898" s="36" t="s">
        <v>14762</v>
      </c>
      <c r="B3898" s="36" t="s">
        <v>14763</v>
      </c>
      <c r="C3898" s="36" t="s">
        <v>1863</v>
      </c>
      <c r="D3898" s="36" t="s">
        <v>14764</v>
      </c>
      <c r="E3898" s="36"/>
      <c r="F3898" s="36"/>
    </row>
    <row r="3899" ht="15.75" customHeight="1">
      <c r="A3899" s="36" t="s">
        <v>14765</v>
      </c>
      <c r="B3899" s="36" t="s">
        <v>14766</v>
      </c>
      <c r="C3899" s="36" t="s">
        <v>1863</v>
      </c>
      <c r="D3899" s="36" t="s">
        <v>14767</v>
      </c>
      <c r="E3899" s="36" t="s">
        <v>14768</v>
      </c>
      <c r="F3899" s="36"/>
    </row>
    <row r="3900" ht="15.75" customHeight="1">
      <c r="A3900" s="36" t="s">
        <v>14769</v>
      </c>
      <c r="B3900" s="36" t="s">
        <v>14770</v>
      </c>
      <c r="C3900" s="36" t="s">
        <v>1863</v>
      </c>
      <c r="D3900" s="36" t="s">
        <v>14771</v>
      </c>
      <c r="E3900" s="36"/>
      <c r="F3900" s="36"/>
    </row>
    <row r="3901" ht="15.75" customHeight="1">
      <c r="A3901" s="36" t="s">
        <v>14772</v>
      </c>
      <c r="B3901" s="36" t="s">
        <v>14773</v>
      </c>
      <c r="C3901" s="36" t="s">
        <v>1863</v>
      </c>
      <c r="D3901" s="36" t="s">
        <v>14774</v>
      </c>
      <c r="E3901" s="36"/>
      <c r="F3901" s="36"/>
    </row>
    <row r="3902" ht="15.75" customHeight="1">
      <c r="A3902" s="36" t="s">
        <v>14775</v>
      </c>
      <c r="B3902" s="36" t="s">
        <v>14776</v>
      </c>
      <c r="C3902" s="36" t="s">
        <v>1863</v>
      </c>
      <c r="D3902" s="36"/>
      <c r="E3902" s="36" t="s">
        <v>14777</v>
      </c>
      <c r="F3902" s="36"/>
    </row>
    <row r="3903" ht="15.75" customHeight="1">
      <c r="A3903" s="36" t="s">
        <v>14778</v>
      </c>
      <c r="B3903" s="36" t="s">
        <v>14779</v>
      </c>
      <c r="C3903" s="36" t="s">
        <v>1863</v>
      </c>
      <c r="D3903" s="36" t="s">
        <v>14780</v>
      </c>
      <c r="E3903" s="36"/>
      <c r="F3903" s="36"/>
    </row>
    <row r="3904" ht="15.75" customHeight="1">
      <c r="A3904" s="36" t="s">
        <v>14781</v>
      </c>
      <c r="B3904" s="36" t="s">
        <v>14782</v>
      </c>
      <c r="C3904" s="36" t="s">
        <v>1863</v>
      </c>
      <c r="D3904" s="36" t="s">
        <v>14783</v>
      </c>
      <c r="E3904" s="36"/>
      <c r="F3904" s="36"/>
    </row>
    <row r="3905" ht="15.75" customHeight="1">
      <c r="A3905" s="36" t="s">
        <v>14784</v>
      </c>
      <c r="B3905" s="36" t="s">
        <v>14785</v>
      </c>
      <c r="C3905" s="36" t="s">
        <v>1863</v>
      </c>
      <c r="D3905" s="36"/>
      <c r="E3905" s="36" t="s">
        <v>14786</v>
      </c>
      <c r="F3905" s="36"/>
    </row>
    <row r="3906" ht="15.75" customHeight="1">
      <c r="A3906" s="36" t="s">
        <v>14787</v>
      </c>
      <c r="B3906" s="36" t="s">
        <v>14788</v>
      </c>
      <c r="C3906" s="36" t="s">
        <v>1863</v>
      </c>
      <c r="D3906" s="36" t="s">
        <v>14789</v>
      </c>
      <c r="E3906" s="36" t="s">
        <v>14790</v>
      </c>
      <c r="F3906" s="36"/>
    </row>
    <row r="3907" ht="15.75" customHeight="1">
      <c r="A3907" s="36" t="s">
        <v>14791</v>
      </c>
      <c r="B3907" s="36" t="s">
        <v>14792</v>
      </c>
      <c r="C3907" s="36" t="s">
        <v>1863</v>
      </c>
      <c r="D3907" s="36" t="s">
        <v>14793</v>
      </c>
      <c r="E3907" s="36"/>
      <c r="F3907" s="36"/>
    </row>
    <row r="3908" ht="15.75" customHeight="1">
      <c r="A3908" s="36" t="s">
        <v>14794</v>
      </c>
      <c r="B3908" s="36" t="s">
        <v>14795</v>
      </c>
      <c r="C3908" s="36" t="s">
        <v>1863</v>
      </c>
      <c r="D3908" s="36"/>
      <c r="E3908" s="36" t="s">
        <v>14796</v>
      </c>
      <c r="F3908" s="36"/>
    </row>
    <row r="3909" ht="15.75" customHeight="1">
      <c r="A3909" s="36" t="s">
        <v>14797</v>
      </c>
      <c r="B3909" s="36" t="s">
        <v>14798</v>
      </c>
      <c r="C3909" s="36" t="s">
        <v>1863</v>
      </c>
      <c r="D3909" s="36"/>
      <c r="E3909" s="36" t="s">
        <v>14799</v>
      </c>
      <c r="F3909" s="36"/>
    </row>
    <row r="3910" ht="15.75" customHeight="1">
      <c r="A3910" s="36" t="s">
        <v>14800</v>
      </c>
      <c r="B3910" s="36" t="s">
        <v>14801</v>
      </c>
      <c r="C3910" s="36" t="s">
        <v>1863</v>
      </c>
      <c r="D3910" s="36" t="s">
        <v>14802</v>
      </c>
      <c r="E3910" s="36"/>
      <c r="F3910" s="36"/>
    </row>
    <row r="3911" ht="15.75" customHeight="1">
      <c r="A3911" s="36" t="s">
        <v>14803</v>
      </c>
      <c r="B3911" s="36" t="s">
        <v>14804</v>
      </c>
      <c r="C3911" s="36" t="s">
        <v>1863</v>
      </c>
      <c r="D3911" s="36" t="s">
        <v>14805</v>
      </c>
      <c r="E3911" s="36"/>
      <c r="F3911" s="36"/>
    </row>
    <row r="3912" ht="15.75" customHeight="1">
      <c r="A3912" s="36" t="s">
        <v>14806</v>
      </c>
      <c r="B3912" s="36" t="s">
        <v>14807</v>
      </c>
      <c r="C3912" s="36" t="s">
        <v>1863</v>
      </c>
      <c r="D3912" s="36" t="s">
        <v>14808</v>
      </c>
      <c r="E3912" s="36"/>
      <c r="F3912" s="36"/>
    </row>
    <row r="3913" ht="15.75" customHeight="1">
      <c r="A3913" s="36" t="s">
        <v>14809</v>
      </c>
      <c r="B3913" s="36" t="s">
        <v>14810</v>
      </c>
      <c r="C3913" s="36" t="s">
        <v>1863</v>
      </c>
      <c r="D3913" s="36" t="s">
        <v>14811</v>
      </c>
      <c r="E3913" s="36"/>
      <c r="F3913" s="36"/>
    </row>
    <row r="3914" ht="15.75" customHeight="1">
      <c r="A3914" s="36" t="s">
        <v>14812</v>
      </c>
      <c r="B3914" s="36" t="s">
        <v>14813</v>
      </c>
      <c r="C3914" s="36" t="s">
        <v>1863</v>
      </c>
      <c r="D3914" s="36" t="s">
        <v>14814</v>
      </c>
      <c r="E3914" s="36"/>
      <c r="F3914" s="36"/>
    </row>
    <row r="3915" ht="15.75" customHeight="1">
      <c r="A3915" s="36" t="s">
        <v>14815</v>
      </c>
      <c r="B3915" s="36" t="s">
        <v>14816</v>
      </c>
      <c r="C3915" s="36" t="s">
        <v>1863</v>
      </c>
      <c r="D3915" s="36" t="s">
        <v>14817</v>
      </c>
      <c r="E3915" s="36"/>
      <c r="F3915" s="36"/>
    </row>
    <row r="3916" ht="15.75" customHeight="1">
      <c r="A3916" s="36" t="s">
        <v>14818</v>
      </c>
      <c r="B3916" s="36" t="s">
        <v>14819</v>
      </c>
      <c r="C3916" s="36" t="s">
        <v>1863</v>
      </c>
      <c r="D3916" s="36" t="s">
        <v>14820</v>
      </c>
      <c r="E3916" s="36"/>
      <c r="F3916" s="36"/>
    </row>
    <row r="3917" ht="15.75" customHeight="1">
      <c r="A3917" s="36" t="s">
        <v>14821</v>
      </c>
      <c r="B3917" s="36" t="s">
        <v>14822</v>
      </c>
      <c r="C3917" s="36" t="s">
        <v>1863</v>
      </c>
      <c r="D3917" s="36" t="s">
        <v>14823</v>
      </c>
      <c r="E3917" s="36"/>
      <c r="F3917" s="36"/>
    </row>
    <row r="3918" ht="15.75" customHeight="1">
      <c r="A3918" s="36" t="s">
        <v>14824</v>
      </c>
      <c r="B3918" s="36" t="s">
        <v>14825</v>
      </c>
      <c r="C3918" s="36" t="s">
        <v>1863</v>
      </c>
      <c r="D3918" s="36" t="s">
        <v>14826</v>
      </c>
      <c r="E3918" s="36"/>
      <c r="F3918" s="36"/>
    </row>
    <row r="3919" ht="15.75" customHeight="1">
      <c r="A3919" s="36" t="s">
        <v>14827</v>
      </c>
      <c r="B3919" s="36" t="s">
        <v>14828</v>
      </c>
      <c r="C3919" s="36" t="s">
        <v>1863</v>
      </c>
      <c r="D3919" s="36" t="s">
        <v>14829</v>
      </c>
      <c r="E3919" s="36" t="s">
        <v>14830</v>
      </c>
      <c r="F3919" s="36"/>
    </row>
    <row r="3920" ht="15.75" customHeight="1">
      <c r="A3920" s="36" t="s">
        <v>14831</v>
      </c>
      <c r="B3920" s="36" t="s">
        <v>14832</v>
      </c>
      <c r="C3920" s="36" t="s">
        <v>1863</v>
      </c>
      <c r="D3920" s="36" t="s">
        <v>14833</v>
      </c>
      <c r="E3920" s="36"/>
      <c r="F3920" s="36"/>
    </row>
    <row r="3921" ht="15.75" customHeight="1">
      <c r="A3921" s="36" t="s">
        <v>14834</v>
      </c>
      <c r="B3921" s="36" t="s">
        <v>14835</v>
      </c>
      <c r="C3921" s="36" t="s">
        <v>1863</v>
      </c>
      <c r="D3921" s="36" t="s">
        <v>14836</v>
      </c>
      <c r="E3921" s="36"/>
      <c r="F3921" s="36"/>
    </row>
    <row r="3922" ht="15.75" customHeight="1">
      <c r="A3922" s="36" t="s">
        <v>14837</v>
      </c>
      <c r="B3922" s="36" t="s">
        <v>14838</v>
      </c>
      <c r="C3922" s="36" t="s">
        <v>1863</v>
      </c>
      <c r="D3922" s="36"/>
      <c r="E3922" s="36" t="s">
        <v>14839</v>
      </c>
      <c r="F3922" s="36"/>
    </row>
    <row r="3923" ht="15.75" customHeight="1">
      <c r="A3923" s="36" t="s">
        <v>14840</v>
      </c>
      <c r="B3923" s="36" t="s">
        <v>14841</v>
      </c>
      <c r="C3923" s="36" t="s">
        <v>1863</v>
      </c>
      <c r="D3923" s="36" t="s">
        <v>14842</v>
      </c>
      <c r="E3923" s="36" t="s">
        <v>14843</v>
      </c>
      <c r="F3923" s="36"/>
    </row>
    <row r="3924" ht="15.75" customHeight="1">
      <c r="A3924" s="36" t="s">
        <v>14844</v>
      </c>
      <c r="B3924" s="36" t="s">
        <v>14845</v>
      </c>
      <c r="C3924" s="36" t="s">
        <v>1863</v>
      </c>
      <c r="D3924" s="36" t="s">
        <v>14846</v>
      </c>
      <c r="E3924" s="36" t="s">
        <v>14847</v>
      </c>
      <c r="F3924" s="36"/>
    </row>
    <row r="3925" ht="15.75" customHeight="1">
      <c r="A3925" s="36" t="s">
        <v>14848</v>
      </c>
      <c r="B3925" s="36" t="s">
        <v>14849</v>
      </c>
      <c r="C3925" s="36" t="s">
        <v>1863</v>
      </c>
      <c r="D3925" s="36" t="s">
        <v>14850</v>
      </c>
      <c r="E3925" s="36"/>
      <c r="F3925" s="36"/>
    </row>
    <row r="3926" ht="15.75" customHeight="1">
      <c r="A3926" s="36" t="s">
        <v>14851</v>
      </c>
      <c r="B3926" s="36" t="s">
        <v>14852</v>
      </c>
      <c r="C3926" s="36" t="s">
        <v>1863</v>
      </c>
      <c r="D3926" s="36"/>
      <c r="E3926" s="36" t="s">
        <v>14853</v>
      </c>
      <c r="F3926" s="36"/>
    </row>
    <row r="3927" ht="15.75" customHeight="1">
      <c r="A3927" s="36" t="s">
        <v>14854</v>
      </c>
      <c r="B3927" s="36" t="s">
        <v>14855</v>
      </c>
      <c r="C3927" s="36" t="s">
        <v>1863</v>
      </c>
      <c r="D3927" s="36"/>
      <c r="E3927" s="36" t="s">
        <v>14856</v>
      </c>
      <c r="F3927" s="36"/>
    </row>
    <row r="3928" ht="15.75" customHeight="1">
      <c r="A3928" s="36" t="s">
        <v>14857</v>
      </c>
      <c r="B3928" s="36" t="s">
        <v>14858</v>
      </c>
      <c r="C3928" s="36" t="s">
        <v>1863</v>
      </c>
      <c r="D3928" s="36" t="s">
        <v>14859</v>
      </c>
      <c r="E3928" s="36"/>
      <c r="F3928" s="36"/>
    </row>
    <row r="3929" ht="15.75" customHeight="1">
      <c r="A3929" s="36" t="s">
        <v>14860</v>
      </c>
      <c r="B3929" s="36" t="s">
        <v>14861</v>
      </c>
      <c r="C3929" s="36" t="s">
        <v>1863</v>
      </c>
      <c r="D3929" s="36"/>
      <c r="E3929" s="36" t="s">
        <v>14862</v>
      </c>
      <c r="F3929" s="36"/>
    </row>
    <row r="3930" ht="15.75" customHeight="1">
      <c r="A3930" s="36" t="s">
        <v>14863</v>
      </c>
      <c r="B3930" s="36" t="s">
        <v>14864</v>
      </c>
      <c r="C3930" s="36" t="s">
        <v>1863</v>
      </c>
      <c r="D3930" s="36"/>
      <c r="E3930" s="36" t="s">
        <v>14865</v>
      </c>
      <c r="F3930" s="36"/>
    </row>
    <row r="3931" ht="15.75" customHeight="1">
      <c r="A3931" s="36" t="s">
        <v>14866</v>
      </c>
      <c r="B3931" s="36" t="s">
        <v>14867</v>
      </c>
      <c r="C3931" s="36" t="s">
        <v>1863</v>
      </c>
      <c r="D3931" s="36" t="s">
        <v>14868</v>
      </c>
      <c r="E3931" s="36"/>
      <c r="F3931" s="36"/>
    </row>
    <row r="3932" ht="15.75" customHeight="1">
      <c r="A3932" s="36" t="s">
        <v>14869</v>
      </c>
      <c r="B3932" s="36" t="s">
        <v>14870</v>
      </c>
      <c r="C3932" s="36" t="s">
        <v>1863</v>
      </c>
      <c r="D3932" s="36"/>
      <c r="E3932" s="36" t="s">
        <v>14871</v>
      </c>
      <c r="F3932" s="36"/>
    </row>
    <row r="3933" ht="15.75" customHeight="1">
      <c r="A3933" s="36" t="s">
        <v>14872</v>
      </c>
      <c r="B3933" s="36" t="s">
        <v>14873</v>
      </c>
      <c r="C3933" s="36" t="s">
        <v>1863</v>
      </c>
      <c r="D3933" s="36" t="s">
        <v>14874</v>
      </c>
      <c r="E3933" s="36"/>
      <c r="F3933" s="36"/>
    </row>
    <row r="3934" ht="15.75" customHeight="1">
      <c r="A3934" s="36" t="s">
        <v>14875</v>
      </c>
      <c r="B3934" s="36" t="s">
        <v>14876</v>
      </c>
      <c r="C3934" s="36" t="s">
        <v>1863</v>
      </c>
      <c r="D3934" s="36" t="s">
        <v>14877</v>
      </c>
      <c r="E3934" s="36"/>
      <c r="F3934" s="36"/>
    </row>
    <row r="3935" ht="15.75" customHeight="1">
      <c r="A3935" s="36" t="s">
        <v>14878</v>
      </c>
      <c r="B3935" s="36" t="s">
        <v>14879</v>
      </c>
      <c r="C3935" s="36" t="s">
        <v>1863</v>
      </c>
      <c r="D3935" s="36"/>
      <c r="E3935" s="36" t="s">
        <v>14880</v>
      </c>
      <c r="F3935" s="36"/>
    </row>
    <row r="3936" ht="15.75" customHeight="1">
      <c r="A3936" s="36" t="s">
        <v>14881</v>
      </c>
      <c r="B3936" s="36" t="s">
        <v>14882</v>
      </c>
      <c r="C3936" s="36" t="s">
        <v>1863</v>
      </c>
      <c r="D3936" s="36" t="s">
        <v>14883</v>
      </c>
      <c r="E3936" s="36" t="s">
        <v>14884</v>
      </c>
      <c r="F3936" s="36"/>
    </row>
    <row r="3937" ht="15.75" customHeight="1">
      <c r="A3937" s="36" t="s">
        <v>14885</v>
      </c>
      <c r="B3937" s="36" t="s">
        <v>14886</v>
      </c>
      <c r="C3937" s="36" t="s">
        <v>1863</v>
      </c>
      <c r="D3937" s="36" t="s">
        <v>14887</v>
      </c>
      <c r="E3937" s="36" t="s">
        <v>14888</v>
      </c>
      <c r="F3937" s="36"/>
    </row>
    <row r="3938" ht="15.75" customHeight="1">
      <c r="A3938" s="36" t="s">
        <v>14889</v>
      </c>
      <c r="B3938" s="36" t="s">
        <v>14890</v>
      </c>
      <c r="C3938" s="36" t="s">
        <v>1863</v>
      </c>
      <c r="D3938" s="36" t="s">
        <v>14891</v>
      </c>
      <c r="E3938" s="36" t="s">
        <v>14892</v>
      </c>
      <c r="F3938" s="36"/>
    </row>
    <row r="3939" ht="15.75" customHeight="1">
      <c r="A3939" s="36" t="s">
        <v>14893</v>
      </c>
      <c r="B3939" s="36" t="s">
        <v>14894</v>
      </c>
      <c r="C3939" s="36" t="s">
        <v>1863</v>
      </c>
      <c r="D3939" s="36"/>
      <c r="E3939" s="36" t="s">
        <v>14895</v>
      </c>
      <c r="F3939" s="36"/>
    </row>
    <row r="3940" ht="15.75" customHeight="1">
      <c r="A3940" s="36" t="s">
        <v>14896</v>
      </c>
      <c r="B3940" s="36" t="s">
        <v>14897</v>
      </c>
      <c r="C3940" s="36" t="s">
        <v>1863</v>
      </c>
      <c r="D3940" s="36"/>
      <c r="E3940" s="36" t="s">
        <v>14898</v>
      </c>
      <c r="F3940" s="36"/>
    </row>
    <row r="3941" ht="15.75" customHeight="1">
      <c r="A3941" s="36" t="s">
        <v>14899</v>
      </c>
      <c r="B3941" s="36" t="s">
        <v>14900</v>
      </c>
      <c r="C3941" s="36" t="s">
        <v>1863</v>
      </c>
      <c r="D3941" s="36" t="s">
        <v>14901</v>
      </c>
      <c r="E3941" s="36"/>
      <c r="F3941" s="36"/>
    </row>
    <row r="3942" ht="15.75" customHeight="1">
      <c r="A3942" s="36" t="s">
        <v>14902</v>
      </c>
      <c r="B3942" s="36" t="s">
        <v>14903</v>
      </c>
      <c r="C3942" s="36" t="s">
        <v>1863</v>
      </c>
      <c r="D3942" s="36" t="s">
        <v>14904</v>
      </c>
      <c r="E3942" s="36"/>
      <c r="F3942" s="36"/>
    </row>
    <row r="3943" ht="15.75" customHeight="1">
      <c r="A3943" s="36" t="s">
        <v>14905</v>
      </c>
      <c r="B3943" s="36" t="s">
        <v>14906</v>
      </c>
      <c r="C3943" s="36" t="s">
        <v>1863</v>
      </c>
      <c r="D3943" s="36" t="s">
        <v>14907</v>
      </c>
      <c r="E3943" s="36"/>
      <c r="F3943" s="36"/>
    </row>
    <row r="3944" ht="15.75" customHeight="1">
      <c r="A3944" s="36" t="s">
        <v>14908</v>
      </c>
      <c r="B3944" s="36" t="s">
        <v>14909</v>
      </c>
      <c r="C3944" s="36" t="s">
        <v>1863</v>
      </c>
      <c r="D3944" s="36" t="s">
        <v>14910</v>
      </c>
      <c r="E3944" s="36"/>
      <c r="F3944" s="36"/>
    </row>
    <row r="3945" ht="15.75" customHeight="1">
      <c r="A3945" s="36" t="s">
        <v>14911</v>
      </c>
      <c r="B3945" s="36" t="s">
        <v>14912</v>
      </c>
      <c r="C3945" s="36" t="s">
        <v>1863</v>
      </c>
      <c r="D3945" s="36" t="s">
        <v>14913</v>
      </c>
      <c r="E3945" s="36"/>
      <c r="F3945" s="36"/>
    </row>
    <row r="3946" ht="15.75" customHeight="1">
      <c r="A3946" s="36" t="s">
        <v>14914</v>
      </c>
      <c r="B3946" s="36" t="s">
        <v>14915</v>
      </c>
      <c r="C3946" s="36" t="s">
        <v>1863</v>
      </c>
      <c r="D3946" s="36" t="s">
        <v>14916</v>
      </c>
      <c r="E3946" s="36"/>
      <c r="F3946" s="36"/>
    </row>
    <row r="3947" ht="15.75" customHeight="1">
      <c r="A3947" s="36" t="s">
        <v>14917</v>
      </c>
      <c r="B3947" s="36" t="s">
        <v>14918</v>
      </c>
      <c r="C3947" s="36" t="s">
        <v>1863</v>
      </c>
      <c r="D3947" s="36" t="s">
        <v>14919</v>
      </c>
      <c r="E3947" s="36"/>
      <c r="F3947" s="36"/>
    </row>
    <row r="3948" ht="15.75" customHeight="1">
      <c r="A3948" s="36" t="s">
        <v>14920</v>
      </c>
      <c r="B3948" s="36" t="s">
        <v>14921</v>
      </c>
      <c r="C3948" s="36" t="s">
        <v>1863</v>
      </c>
      <c r="D3948" s="36" t="s">
        <v>14922</v>
      </c>
      <c r="E3948" s="36"/>
      <c r="F3948" s="36"/>
    </row>
    <row r="3949" ht="15.75" customHeight="1">
      <c r="A3949" s="36" t="s">
        <v>14923</v>
      </c>
      <c r="B3949" s="36" t="s">
        <v>14924</v>
      </c>
      <c r="C3949" s="36" t="s">
        <v>1863</v>
      </c>
      <c r="D3949" s="36" t="s">
        <v>14925</v>
      </c>
      <c r="E3949" s="36"/>
      <c r="F3949" s="36"/>
    </row>
    <row r="3950" ht="15.75" customHeight="1">
      <c r="A3950" s="36" t="s">
        <v>14926</v>
      </c>
      <c r="B3950" s="36" t="s">
        <v>14927</v>
      </c>
      <c r="C3950" s="36" t="s">
        <v>1863</v>
      </c>
      <c r="D3950" s="36" t="s">
        <v>14928</v>
      </c>
      <c r="E3950" s="36"/>
      <c r="F3950" s="36"/>
    </row>
    <row r="3951" ht="15.75" customHeight="1">
      <c r="A3951" s="36" t="s">
        <v>14929</v>
      </c>
      <c r="B3951" s="36" t="s">
        <v>14930</v>
      </c>
      <c r="C3951" s="36" t="s">
        <v>1863</v>
      </c>
      <c r="D3951" s="36" t="s">
        <v>14931</v>
      </c>
      <c r="E3951" s="36"/>
      <c r="F3951" s="36"/>
    </row>
    <row r="3952" ht="15.75" customHeight="1">
      <c r="A3952" s="36" t="s">
        <v>14932</v>
      </c>
      <c r="B3952" s="36" t="s">
        <v>14933</v>
      </c>
      <c r="C3952" s="36" t="s">
        <v>1863</v>
      </c>
      <c r="D3952" s="36" t="s">
        <v>14934</v>
      </c>
      <c r="E3952" s="36" t="s">
        <v>14935</v>
      </c>
      <c r="F3952" s="36"/>
    </row>
    <row r="3953" ht="15.75" customHeight="1">
      <c r="A3953" s="36" t="s">
        <v>14936</v>
      </c>
      <c r="B3953" s="36" t="s">
        <v>14937</v>
      </c>
      <c r="C3953" s="36" t="s">
        <v>1863</v>
      </c>
      <c r="D3953" s="36" t="s">
        <v>14938</v>
      </c>
      <c r="E3953" s="36"/>
      <c r="F3953" s="36"/>
    </row>
    <row r="3954" ht="15.75" customHeight="1">
      <c r="A3954" s="36" t="s">
        <v>14939</v>
      </c>
      <c r="B3954" s="36" t="s">
        <v>14940</v>
      </c>
      <c r="C3954" s="36" t="s">
        <v>1863</v>
      </c>
      <c r="D3954" s="36"/>
      <c r="E3954" s="36" t="s">
        <v>14941</v>
      </c>
      <c r="F3954" s="36"/>
    </row>
    <row r="3955" ht="15.75" customHeight="1">
      <c r="A3955" s="36" t="s">
        <v>14942</v>
      </c>
      <c r="B3955" s="36" t="s">
        <v>14943</v>
      </c>
      <c r="C3955" s="36" t="s">
        <v>1863</v>
      </c>
      <c r="D3955" s="36" t="s">
        <v>14944</v>
      </c>
      <c r="E3955" s="36" t="s">
        <v>14945</v>
      </c>
      <c r="F3955" s="36"/>
    </row>
    <row r="3956" ht="15.75" customHeight="1">
      <c r="A3956" s="36" t="s">
        <v>14946</v>
      </c>
      <c r="B3956" s="36" t="s">
        <v>14947</v>
      </c>
      <c r="C3956" s="36" t="s">
        <v>1863</v>
      </c>
      <c r="D3956" s="36" t="s">
        <v>14948</v>
      </c>
      <c r="E3956" s="36" t="s">
        <v>14949</v>
      </c>
      <c r="F3956" s="36"/>
    </row>
    <row r="3957" ht="15.75" customHeight="1">
      <c r="A3957" s="36" t="s">
        <v>14950</v>
      </c>
      <c r="B3957" s="36" t="s">
        <v>14951</v>
      </c>
      <c r="C3957" s="36" t="s">
        <v>1863</v>
      </c>
      <c r="D3957" s="36" t="s">
        <v>14952</v>
      </c>
      <c r="E3957" s="36"/>
      <c r="F3957" s="36"/>
    </row>
    <row r="3958" ht="15.75" customHeight="1">
      <c r="A3958" s="36" t="s">
        <v>14953</v>
      </c>
      <c r="B3958" s="36" t="s">
        <v>14954</v>
      </c>
      <c r="C3958" s="36" t="s">
        <v>1863</v>
      </c>
      <c r="D3958" s="36" t="s">
        <v>14955</v>
      </c>
      <c r="E3958" s="36" t="s">
        <v>14956</v>
      </c>
      <c r="F3958" s="36"/>
    </row>
    <row r="3959" ht="15.75" customHeight="1">
      <c r="A3959" s="36" t="s">
        <v>14957</v>
      </c>
      <c r="B3959" s="36" t="s">
        <v>14958</v>
      </c>
      <c r="C3959" s="36" t="s">
        <v>1863</v>
      </c>
      <c r="D3959" s="36" t="s">
        <v>14959</v>
      </c>
      <c r="E3959" s="36"/>
      <c r="F3959" s="36"/>
    </row>
    <row r="3960" ht="15.75" customHeight="1">
      <c r="A3960" s="36" t="s">
        <v>14960</v>
      </c>
      <c r="B3960" s="36" t="s">
        <v>14961</v>
      </c>
      <c r="C3960" s="36" t="s">
        <v>1863</v>
      </c>
      <c r="D3960" s="36" t="s">
        <v>14962</v>
      </c>
      <c r="E3960" s="36"/>
      <c r="F3960" s="36"/>
    </row>
    <row r="3961" ht="15.75" customHeight="1">
      <c r="A3961" s="36" t="s">
        <v>14963</v>
      </c>
      <c r="B3961" s="36" t="s">
        <v>14964</v>
      </c>
      <c r="C3961" s="36" t="s">
        <v>1863</v>
      </c>
      <c r="D3961" s="36" t="s">
        <v>14965</v>
      </c>
      <c r="E3961" s="36"/>
      <c r="F3961" s="36"/>
    </row>
    <row r="3962" ht="15.75" customHeight="1">
      <c r="A3962" s="36" t="s">
        <v>14966</v>
      </c>
      <c r="B3962" s="36" t="s">
        <v>14967</v>
      </c>
      <c r="C3962" s="36" t="s">
        <v>1863</v>
      </c>
      <c r="D3962" s="36" t="s">
        <v>14968</v>
      </c>
      <c r="E3962" s="36" t="s">
        <v>14969</v>
      </c>
      <c r="F3962" s="36"/>
    </row>
    <row r="3963" ht="15.75" customHeight="1">
      <c r="A3963" s="36" t="s">
        <v>14970</v>
      </c>
      <c r="B3963" s="36" t="s">
        <v>14971</v>
      </c>
      <c r="C3963" s="36" t="s">
        <v>1863</v>
      </c>
      <c r="D3963" s="36" t="s">
        <v>14972</v>
      </c>
      <c r="E3963" s="36"/>
      <c r="F3963" s="36"/>
    </row>
    <row r="3964" ht="15.75" customHeight="1">
      <c r="A3964" s="36" t="s">
        <v>14973</v>
      </c>
      <c r="B3964" s="36" t="s">
        <v>14974</v>
      </c>
      <c r="C3964" s="36" t="s">
        <v>1863</v>
      </c>
      <c r="D3964" s="36" t="s">
        <v>14975</v>
      </c>
      <c r="E3964" s="36" t="s">
        <v>14976</v>
      </c>
      <c r="F3964" s="36"/>
    </row>
    <row r="3965" ht="15.75" customHeight="1">
      <c r="A3965" s="36" t="s">
        <v>14977</v>
      </c>
      <c r="B3965" s="36" t="s">
        <v>14978</v>
      </c>
      <c r="C3965" s="36" t="s">
        <v>1863</v>
      </c>
      <c r="D3965" s="36" t="s">
        <v>14979</v>
      </c>
      <c r="E3965" s="36"/>
      <c r="F3965" s="36"/>
    </row>
    <row r="3966" ht="15.75" customHeight="1">
      <c r="A3966" s="36" t="s">
        <v>14980</v>
      </c>
      <c r="B3966" s="36" t="s">
        <v>14981</v>
      </c>
      <c r="C3966" s="36" t="s">
        <v>1863</v>
      </c>
      <c r="D3966" s="36" t="s">
        <v>14982</v>
      </c>
      <c r="E3966" s="36"/>
      <c r="F3966" s="36"/>
    </row>
    <row r="3967" ht="15.75" customHeight="1">
      <c r="A3967" s="36" t="s">
        <v>14983</v>
      </c>
      <c r="B3967" s="36" t="s">
        <v>14984</v>
      </c>
      <c r="C3967" s="36" t="s">
        <v>1863</v>
      </c>
      <c r="D3967" s="36" t="s">
        <v>14985</v>
      </c>
      <c r="E3967" s="36"/>
      <c r="F3967" s="36"/>
    </row>
    <row r="3968" ht="15.75" customHeight="1">
      <c r="A3968" s="36" t="s">
        <v>14986</v>
      </c>
      <c r="B3968" s="36" t="s">
        <v>14987</v>
      </c>
      <c r="C3968" s="36" t="s">
        <v>1863</v>
      </c>
      <c r="D3968" s="36" t="s">
        <v>14988</v>
      </c>
      <c r="E3968" s="36"/>
      <c r="F3968" s="36"/>
    </row>
    <row r="3969" ht="15.75" customHeight="1">
      <c r="A3969" s="36" t="s">
        <v>14989</v>
      </c>
      <c r="B3969" s="36" t="s">
        <v>14990</v>
      </c>
      <c r="C3969" s="36" t="s">
        <v>1863</v>
      </c>
      <c r="D3969" s="36" t="s">
        <v>14991</v>
      </c>
      <c r="E3969" s="36"/>
      <c r="F3969" s="36"/>
    </row>
    <row r="3970" ht="15.75" customHeight="1">
      <c r="A3970" s="36" t="s">
        <v>14992</v>
      </c>
      <c r="B3970" s="36" t="s">
        <v>14993</v>
      </c>
      <c r="C3970" s="36" t="s">
        <v>1863</v>
      </c>
      <c r="D3970" s="36" t="s">
        <v>14994</v>
      </c>
      <c r="E3970" s="36" t="s">
        <v>14995</v>
      </c>
      <c r="F3970" s="36"/>
    </row>
    <row r="3971" ht="15.75" customHeight="1">
      <c r="A3971" s="36" t="s">
        <v>14996</v>
      </c>
      <c r="B3971" s="36" t="s">
        <v>14997</v>
      </c>
      <c r="C3971" s="36" t="s">
        <v>1863</v>
      </c>
      <c r="D3971" s="36" t="s">
        <v>14998</v>
      </c>
      <c r="E3971" s="36"/>
      <c r="F3971" s="36"/>
    </row>
    <row r="3972" ht="15.75" customHeight="1">
      <c r="A3972" s="36" t="s">
        <v>14999</v>
      </c>
      <c r="B3972" s="36" t="s">
        <v>15000</v>
      </c>
      <c r="C3972" s="36" t="s">
        <v>1863</v>
      </c>
      <c r="D3972" s="36" t="s">
        <v>15001</v>
      </c>
      <c r="E3972" s="36"/>
      <c r="F3972" s="36"/>
    </row>
    <row r="3973" ht="15.75" customHeight="1">
      <c r="A3973" s="36" t="s">
        <v>15002</v>
      </c>
      <c r="B3973" s="36" t="s">
        <v>15003</v>
      </c>
      <c r="C3973" s="36" t="s">
        <v>1863</v>
      </c>
      <c r="D3973" s="36" t="s">
        <v>15004</v>
      </c>
      <c r="E3973" s="36"/>
      <c r="F3973" s="36"/>
    </row>
    <row r="3974" ht="15.75" customHeight="1">
      <c r="A3974" s="36" t="s">
        <v>15005</v>
      </c>
      <c r="B3974" s="36" t="s">
        <v>15006</v>
      </c>
      <c r="C3974" s="36" t="s">
        <v>1863</v>
      </c>
      <c r="D3974" s="36"/>
      <c r="E3974" s="36" t="s">
        <v>15007</v>
      </c>
      <c r="F3974" s="36"/>
    </row>
    <row r="3975" ht="15.75" customHeight="1">
      <c r="A3975" s="36" t="s">
        <v>15008</v>
      </c>
      <c r="B3975" s="36" t="s">
        <v>15009</v>
      </c>
      <c r="C3975" s="36" t="s">
        <v>1863</v>
      </c>
      <c r="D3975" s="36"/>
      <c r="E3975" s="36" t="s">
        <v>15010</v>
      </c>
      <c r="F3975" s="36"/>
    </row>
    <row r="3976" ht="15.75" customHeight="1">
      <c r="A3976" s="36" t="s">
        <v>15011</v>
      </c>
      <c r="B3976" s="36" t="s">
        <v>15012</v>
      </c>
      <c r="C3976" s="36" t="s">
        <v>1863</v>
      </c>
      <c r="D3976" s="36" t="s">
        <v>15013</v>
      </c>
      <c r="E3976" s="36"/>
      <c r="F3976" s="36"/>
    </row>
    <row r="3977" ht="15.75" customHeight="1">
      <c r="A3977" s="36" t="s">
        <v>15014</v>
      </c>
      <c r="B3977" s="36" t="s">
        <v>15015</v>
      </c>
      <c r="C3977" s="36" t="s">
        <v>1863</v>
      </c>
      <c r="D3977" s="36"/>
      <c r="E3977" s="36" t="s">
        <v>15016</v>
      </c>
      <c r="F3977" s="36"/>
    </row>
    <row r="3978" ht="15.75" customHeight="1">
      <c r="A3978" s="36" t="s">
        <v>15017</v>
      </c>
      <c r="B3978" s="36" t="s">
        <v>15018</v>
      </c>
      <c r="C3978" s="36" t="s">
        <v>1863</v>
      </c>
      <c r="D3978" s="36" t="s">
        <v>15019</v>
      </c>
      <c r="E3978" s="36" t="s">
        <v>15020</v>
      </c>
      <c r="F3978" s="36"/>
    </row>
    <row r="3979" ht="15.75" customHeight="1">
      <c r="A3979" s="36" t="s">
        <v>15021</v>
      </c>
      <c r="B3979" s="36" t="s">
        <v>15022</v>
      </c>
      <c r="C3979" s="36" t="s">
        <v>1863</v>
      </c>
      <c r="D3979" s="36" t="s">
        <v>15023</v>
      </c>
      <c r="E3979" s="36"/>
      <c r="F3979" s="36"/>
    </row>
    <row r="3980" ht="15.75" customHeight="1">
      <c r="A3980" s="36" t="s">
        <v>15024</v>
      </c>
      <c r="B3980" s="36" t="s">
        <v>15025</v>
      </c>
      <c r="C3980" s="36" t="s">
        <v>1863</v>
      </c>
      <c r="D3980" s="36" t="s">
        <v>15026</v>
      </c>
      <c r="E3980" s="36" t="s">
        <v>15027</v>
      </c>
      <c r="F3980" s="36"/>
    </row>
    <row r="3981" ht="15.75" customHeight="1">
      <c r="A3981" s="36" t="s">
        <v>15028</v>
      </c>
      <c r="B3981" s="36" t="s">
        <v>15029</v>
      </c>
      <c r="C3981" s="36" t="s">
        <v>1863</v>
      </c>
      <c r="D3981" s="36"/>
      <c r="E3981" s="36" t="s">
        <v>15030</v>
      </c>
      <c r="F3981" s="36"/>
    </row>
    <row r="3982" ht="15.75" customHeight="1">
      <c r="A3982" s="36" t="s">
        <v>15031</v>
      </c>
      <c r="B3982" s="36" t="s">
        <v>15032</v>
      </c>
      <c r="C3982" s="36" t="s">
        <v>1863</v>
      </c>
      <c r="D3982" s="36" t="s">
        <v>15033</v>
      </c>
      <c r="E3982" s="36"/>
      <c r="F3982" s="36"/>
    </row>
    <row r="3983" ht="15.75" customHeight="1">
      <c r="A3983" s="36" t="s">
        <v>15034</v>
      </c>
      <c r="B3983" s="36" t="s">
        <v>15035</v>
      </c>
      <c r="C3983" s="36" t="s">
        <v>1863</v>
      </c>
      <c r="D3983" s="36" t="s">
        <v>15036</v>
      </c>
      <c r="E3983" s="36"/>
      <c r="F3983" s="36"/>
    </row>
    <row r="3984" ht="15.75" customHeight="1">
      <c r="A3984" s="36" t="s">
        <v>15037</v>
      </c>
      <c r="B3984" s="36" t="s">
        <v>15038</v>
      </c>
      <c r="C3984" s="36" t="s">
        <v>1863</v>
      </c>
      <c r="D3984" s="36" t="s">
        <v>15039</v>
      </c>
      <c r="E3984" s="36" t="s">
        <v>15040</v>
      </c>
      <c r="F3984" s="36"/>
    </row>
    <row r="3985" ht="15.75" customHeight="1">
      <c r="A3985" s="36" t="s">
        <v>15041</v>
      </c>
      <c r="B3985" s="36" t="s">
        <v>15042</v>
      </c>
      <c r="C3985" s="36" t="s">
        <v>1863</v>
      </c>
      <c r="D3985" s="36"/>
      <c r="E3985" s="36" t="s">
        <v>15043</v>
      </c>
      <c r="F3985" s="36"/>
    </row>
    <row r="3986" ht="15.75" customHeight="1">
      <c r="A3986" s="36" t="s">
        <v>15044</v>
      </c>
      <c r="B3986" s="36" t="s">
        <v>15045</v>
      </c>
      <c r="C3986" s="36" t="s">
        <v>1863</v>
      </c>
      <c r="D3986" s="36"/>
      <c r="E3986" s="36" t="s">
        <v>15046</v>
      </c>
      <c r="F3986" s="36"/>
    </row>
    <row r="3987" ht="15.75" customHeight="1">
      <c r="A3987" s="36" t="s">
        <v>15047</v>
      </c>
      <c r="B3987" s="36" t="s">
        <v>15048</v>
      </c>
      <c r="C3987" s="36" t="s">
        <v>1863</v>
      </c>
      <c r="D3987" s="36"/>
      <c r="E3987" s="36" t="s">
        <v>15049</v>
      </c>
      <c r="F3987" s="36"/>
    </row>
    <row r="3988" ht="15.75" customHeight="1">
      <c r="A3988" s="36" t="s">
        <v>15050</v>
      </c>
      <c r="B3988" s="36" t="s">
        <v>15051</v>
      </c>
      <c r="C3988" s="36" t="s">
        <v>1863</v>
      </c>
      <c r="D3988" s="36" t="s">
        <v>15052</v>
      </c>
      <c r="E3988" s="36"/>
      <c r="F3988" s="36"/>
    </row>
    <row r="3989" ht="15.75" customHeight="1">
      <c r="A3989" s="36" t="s">
        <v>15053</v>
      </c>
      <c r="B3989" s="36" t="s">
        <v>15054</v>
      </c>
      <c r="C3989" s="36" t="s">
        <v>1863</v>
      </c>
      <c r="D3989" s="36" t="s">
        <v>15055</v>
      </c>
      <c r="E3989" s="36"/>
      <c r="F3989" s="36"/>
    </row>
    <row r="3990" ht="15.75" customHeight="1">
      <c r="A3990" s="36" t="s">
        <v>15056</v>
      </c>
      <c r="B3990" s="36" t="s">
        <v>15057</v>
      </c>
      <c r="C3990" s="36" t="s">
        <v>1863</v>
      </c>
      <c r="D3990" s="36" t="s">
        <v>15058</v>
      </c>
      <c r="E3990" s="36"/>
      <c r="F3990" s="36"/>
    </row>
    <row r="3991" ht="15.75" customHeight="1">
      <c r="A3991" s="36" t="s">
        <v>15059</v>
      </c>
      <c r="B3991" s="36" t="s">
        <v>15060</v>
      </c>
      <c r="C3991" s="36" t="s">
        <v>1863</v>
      </c>
      <c r="D3991" s="36" t="s">
        <v>15061</v>
      </c>
      <c r="E3991" s="36"/>
      <c r="F3991" s="36"/>
    </row>
    <row r="3992" ht="15.75" customHeight="1">
      <c r="A3992" s="36" t="s">
        <v>15062</v>
      </c>
      <c r="B3992" s="36" t="s">
        <v>15063</v>
      </c>
      <c r="C3992" s="36" t="s">
        <v>1863</v>
      </c>
      <c r="D3992" s="36" t="s">
        <v>15064</v>
      </c>
      <c r="E3992" s="36"/>
      <c r="F3992" s="36"/>
    </row>
    <row r="3993" ht="15.75" customHeight="1">
      <c r="A3993" s="36" t="s">
        <v>15065</v>
      </c>
      <c r="B3993" s="36" t="s">
        <v>15066</v>
      </c>
      <c r="C3993" s="36" t="s">
        <v>1863</v>
      </c>
      <c r="D3993" s="36" t="s">
        <v>15067</v>
      </c>
      <c r="E3993" s="36"/>
      <c r="F3993" s="36"/>
    </row>
    <row r="3994" ht="15.75" customHeight="1">
      <c r="A3994" s="36" t="s">
        <v>15068</v>
      </c>
      <c r="B3994" s="36" t="s">
        <v>15069</v>
      </c>
      <c r="C3994" s="36" t="s">
        <v>1863</v>
      </c>
      <c r="D3994" s="36" t="s">
        <v>15070</v>
      </c>
      <c r="E3994" s="36"/>
      <c r="F3994" s="36"/>
    </row>
    <row r="3995" ht="15.75" customHeight="1">
      <c r="A3995" s="36" t="s">
        <v>15071</v>
      </c>
      <c r="B3995" s="36" t="s">
        <v>15072</v>
      </c>
      <c r="C3995" s="36" t="s">
        <v>1863</v>
      </c>
      <c r="D3995" s="36" t="s">
        <v>15073</v>
      </c>
      <c r="E3995" s="36"/>
      <c r="F3995" s="36"/>
    </row>
    <row r="3996" ht="15.75" customHeight="1">
      <c r="A3996" s="36" t="s">
        <v>15074</v>
      </c>
      <c r="B3996" s="36" t="s">
        <v>15075</v>
      </c>
      <c r="C3996" s="36" t="s">
        <v>1863</v>
      </c>
      <c r="D3996" s="36" t="s">
        <v>15076</v>
      </c>
      <c r="E3996" s="36"/>
      <c r="F3996" s="36"/>
    </row>
    <row r="3997" ht="15.75" customHeight="1">
      <c r="A3997" s="36" t="s">
        <v>15077</v>
      </c>
      <c r="B3997" s="36" t="s">
        <v>15078</v>
      </c>
      <c r="C3997" s="36" t="s">
        <v>1863</v>
      </c>
      <c r="D3997" s="36" t="s">
        <v>3765</v>
      </c>
      <c r="E3997" s="36" t="s">
        <v>3766</v>
      </c>
      <c r="F3997" s="36"/>
    </row>
    <row r="3998" ht="15.75" customHeight="1">
      <c r="A3998" s="36" t="s">
        <v>15079</v>
      </c>
      <c r="B3998" s="36" t="s">
        <v>15080</v>
      </c>
      <c r="C3998" s="36" t="s">
        <v>1863</v>
      </c>
      <c r="D3998" s="36"/>
      <c r="E3998" s="36" t="s">
        <v>15081</v>
      </c>
      <c r="F3998" s="36"/>
    </row>
    <row r="3999" ht="15.75" customHeight="1">
      <c r="A3999" s="36" t="s">
        <v>15082</v>
      </c>
      <c r="B3999" s="36" t="s">
        <v>15083</v>
      </c>
      <c r="C3999" s="36" t="s">
        <v>1863</v>
      </c>
      <c r="D3999" s="36" t="s">
        <v>15084</v>
      </c>
      <c r="E3999" s="36" t="s">
        <v>15085</v>
      </c>
      <c r="F3999" s="36"/>
    </row>
    <row r="4000" ht="15.75" customHeight="1">
      <c r="A4000" s="36" t="s">
        <v>15086</v>
      </c>
      <c r="B4000" s="36" t="s">
        <v>15087</v>
      </c>
      <c r="C4000" s="36" t="s">
        <v>1863</v>
      </c>
      <c r="D4000" s="36" t="s">
        <v>15088</v>
      </c>
      <c r="E4000" s="36"/>
      <c r="F4000" s="36"/>
    </row>
    <row r="4001" ht="15.75" customHeight="1">
      <c r="A4001" s="36" t="s">
        <v>15089</v>
      </c>
      <c r="B4001" s="36" t="s">
        <v>15090</v>
      </c>
      <c r="C4001" s="36" t="s">
        <v>1863</v>
      </c>
      <c r="D4001" s="36" t="s">
        <v>15091</v>
      </c>
      <c r="E4001" s="36"/>
      <c r="F4001" s="36"/>
    </row>
    <row r="4002" ht="15.75" customHeight="1">
      <c r="A4002" s="36" t="s">
        <v>15092</v>
      </c>
      <c r="B4002" s="36" t="s">
        <v>15093</v>
      </c>
      <c r="C4002" s="36" t="s">
        <v>1863</v>
      </c>
      <c r="D4002" s="36" t="s">
        <v>15094</v>
      </c>
      <c r="E4002" s="36"/>
      <c r="F4002" s="36"/>
    </row>
    <row r="4003" ht="15.75" customHeight="1">
      <c r="A4003" s="36" t="s">
        <v>15095</v>
      </c>
      <c r="B4003" s="36" t="s">
        <v>15096</v>
      </c>
      <c r="C4003" s="36" t="s">
        <v>1863</v>
      </c>
      <c r="D4003" s="36" t="s">
        <v>15097</v>
      </c>
      <c r="E4003" s="36"/>
      <c r="F4003" s="36"/>
    </row>
    <row r="4004" ht="15.75" customHeight="1">
      <c r="A4004" s="36" t="s">
        <v>15098</v>
      </c>
      <c r="B4004" s="36" t="s">
        <v>15099</v>
      </c>
      <c r="C4004" s="36" t="s">
        <v>1863</v>
      </c>
      <c r="D4004" s="36" t="s">
        <v>15100</v>
      </c>
      <c r="E4004" s="36"/>
      <c r="F4004" s="36"/>
    </row>
    <row r="4005" ht="15.75" customHeight="1">
      <c r="A4005" s="36" t="s">
        <v>15101</v>
      </c>
      <c r="B4005" s="36" t="s">
        <v>15102</v>
      </c>
      <c r="C4005" s="36" t="s">
        <v>1863</v>
      </c>
      <c r="D4005" s="36" t="s">
        <v>15103</v>
      </c>
      <c r="E4005" s="36"/>
      <c r="F4005" s="36"/>
    </row>
    <row r="4006" ht="15.75" customHeight="1">
      <c r="A4006" s="36" t="s">
        <v>15104</v>
      </c>
      <c r="B4006" s="36" t="s">
        <v>15105</v>
      </c>
      <c r="C4006" s="36" t="s">
        <v>1863</v>
      </c>
      <c r="D4006" s="36" t="s">
        <v>15106</v>
      </c>
      <c r="E4006" s="36"/>
      <c r="F4006" s="36"/>
    </row>
    <row r="4007" ht="15.75" customHeight="1">
      <c r="A4007" s="36" t="s">
        <v>15107</v>
      </c>
      <c r="B4007" s="36" t="s">
        <v>15108</v>
      </c>
      <c r="C4007" s="36" t="s">
        <v>1863</v>
      </c>
      <c r="D4007" s="36" t="s">
        <v>15109</v>
      </c>
      <c r="E4007" s="36"/>
      <c r="F4007" s="36"/>
    </row>
    <row r="4008" ht="15.75" customHeight="1">
      <c r="A4008" s="36" t="s">
        <v>15110</v>
      </c>
      <c r="B4008" s="36" t="s">
        <v>15111</v>
      </c>
      <c r="C4008" s="36" t="s">
        <v>1863</v>
      </c>
      <c r="D4008" s="36" t="s">
        <v>15112</v>
      </c>
      <c r="E4008" s="36"/>
      <c r="F4008" s="36"/>
    </row>
    <row r="4009" ht="15.75" customHeight="1">
      <c r="A4009" s="36" t="s">
        <v>15113</v>
      </c>
      <c r="B4009" s="36" t="s">
        <v>15114</v>
      </c>
      <c r="C4009" s="36" t="s">
        <v>1863</v>
      </c>
      <c r="D4009" s="36" t="s">
        <v>15115</v>
      </c>
      <c r="E4009" s="36"/>
      <c r="F4009" s="36"/>
    </row>
    <row r="4010" ht="15.75" customHeight="1">
      <c r="A4010" s="36" t="s">
        <v>15116</v>
      </c>
      <c r="B4010" s="36" t="s">
        <v>15117</v>
      </c>
      <c r="C4010" s="36" t="s">
        <v>1863</v>
      </c>
      <c r="D4010" s="36" t="s">
        <v>15118</v>
      </c>
      <c r="E4010" s="36"/>
      <c r="F4010" s="36"/>
    </row>
    <row r="4011" ht="15.75" customHeight="1">
      <c r="A4011" s="36" t="s">
        <v>15119</v>
      </c>
      <c r="B4011" s="36" t="s">
        <v>15120</v>
      </c>
      <c r="C4011" s="36" t="s">
        <v>1863</v>
      </c>
      <c r="D4011" s="36" t="s">
        <v>15121</v>
      </c>
      <c r="E4011" s="36"/>
      <c r="F4011" s="36"/>
    </row>
    <row r="4012" ht="15.75" customHeight="1">
      <c r="A4012" s="36" t="s">
        <v>15122</v>
      </c>
      <c r="B4012" s="36" t="s">
        <v>15123</v>
      </c>
      <c r="C4012" s="36" t="s">
        <v>1863</v>
      </c>
      <c r="D4012" s="36" t="s">
        <v>15124</v>
      </c>
      <c r="E4012" s="36"/>
      <c r="F4012" s="36"/>
    </row>
    <row r="4013" ht="15.75" customHeight="1">
      <c r="A4013" s="36" t="s">
        <v>15125</v>
      </c>
      <c r="B4013" s="36" t="s">
        <v>15126</v>
      </c>
      <c r="C4013" s="36" t="s">
        <v>1863</v>
      </c>
      <c r="D4013" s="36" t="s">
        <v>15127</v>
      </c>
      <c r="E4013" s="36"/>
      <c r="F4013" s="36"/>
    </row>
    <row r="4014" ht="15.75" customHeight="1">
      <c r="A4014" s="36" t="s">
        <v>15128</v>
      </c>
      <c r="B4014" s="36" t="s">
        <v>15129</v>
      </c>
      <c r="C4014" s="36" t="s">
        <v>1863</v>
      </c>
      <c r="D4014" s="36" t="s">
        <v>15130</v>
      </c>
      <c r="E4014" s="36" t="s">
        <v>15131</v>
      </c>
      <c r="F4014" s="36"/>
    </row>
    <row r="4015" ht="15.75" customHeight="1">
      <c r="A4015" s="36" t="s">
        <v>15132</v>
      </c>
      <c r="B4015" s="36" t="s">
        <v>15133</v>
      </c>
      <c r="C4015" s="36" t="s">
        <v>1863</v>
      </c>
      <c r="D4015" s="36" t="s">
        <v>15134</v>
      </c>
      <c r="E4015" s="36" t="s">
        <v>15135</v>
      </c>
      <c r="F4015" s="36"/>
    </row>
    <row r="4016" ht="15.75" customHeight="1">
      <c r="A4016" s="36" t="s">
        <v>15136</v>
      </c>
      <c r="B4016" s="36" t="s">
        <v>15137</v>
      </c>
      <c r="C4016" s="36" t="s">
        <v>1863</v>
      </c>
      <c r="D4016" s="36"/>
      <c r="E4016" s="36" t="s">
        <v>4148</v>
      </c>
      <c r="F4016" s="36"/>
    </row>
    <row r="4017" ht="15.75" customHeight="1">
      <c r="A4017" s="36" t="s">
        <v>15138</v>
      </c>
      <c r="B4017" s="36" t="s">
        <v>15139</v>
      </c>
      <c r="C4017" s="36" t="s">
        <v>1863</v>
      </c>
      <c r="D4017" s="36" t="s">
        <v>15140</v>
      </c>
      <c r="E4017" s="36"/>
      <c r="F4017" s="36"/>
    </row>
    <row r="4018" ht="15.75" customHeight="1">
      <c r="A4018" s="36" t="s">
        <v>15141</v>
      </c>
      <c r="B4018" s="36" t="s">
        <v>15142</v>
      </c>
      <c r="C4018" s="36" t="s">
        <v>1863</v>
      </c>
      <c r="D4018" s="36" t="s">
        <v>15143</v>
      </c>
      <c r="E4018" s="36"/>
      <c r="F4018" s="36"/>
    </row>
    <row r="4019" ht="15.75" customHeight="1">
      <c r="A4019" s="36" t="s">
        <v>15144</v>
      </c>
      <c r="B4019" s="36" t="s">
        <v>15145</v>
      </c>
      <c r="C4019" s="36" t="s">
        <v>1863</v>
      </c>
      <c r="D4019" s="36" t="s">
        <v>15146</v>
      </c>
      <c r="E4019" s="36"/>
      <c r="F4019" s="36"/>
    </row>
    <row r="4020" ht="15.75" customHeight="1">
      <c r="A4020" s="36" t="s">
        <v>15147</v>
      </c>
      <c r="B4020" s="36" t="s">
        <v>15148</v>
      </c>
      <c r="C4020" s="36" t="s">
        <v>1863</v>
      </c>
      <c r="D4020" s="36" t="s">
        <v>15149</v>
      </c>
      <c r="E4020" s="36" t="s">
        <v>15150</v>
      </c>
      <c r="F4020" s="36"/>
    </row>
    <row r="4021" ht="15.75" customHeight="1">
      <c r="A4021" s="36" t="s">
        <v>15151</v>
      </c>
      <c r="B4021" s="36" t="s">
        <v>15152</v>
      </c>
      <c r="C4021" s="36" t="s">
        <v>1863</v>
      </c>
      <c r="D4021" s="36" t="s">
        <v>15153</v>
      </c>
      <c r="E4021" s="36"/>
      <c r="F4021" s="36"/>
    </row>
    <row r="4022" ht="15.75" customHeight="1">
      <c r="A4022" s="36" t="s">
        <v>15154</v>
      </c>
      <c r="B4022" s="36" t="s">
        <v>15155</v>
      </c>
      <c r="C4022" s="36" t="s">
        <v>1863</v>
      </c>
      <c r="D4022" s="36" t="s">
        <v>15156</v>
      </c>
      <c r="E4022" s="36"/>
      <c r="F4022" s="36"/>
    </row>
    <row r="4023" ht="15.75" customHeight="1">
      <c r="A4023" s="36" t="s">
        <v>15157</v>
      </c>
      <c r="B4023" s="36" t="s">
        <v>15158</v>
      </c>
      <c r="C4023" s="36" t="s">
        <v>1863</v>
      </c>
      <c r="D4023" s="36" t="s">
        <v>15159</v>
      </c>
      <c r="E4023" s="36"/>
      <c r="F4023" s="36"/>
    </row>
    <row r="4024" ht="15.75" customHeight="1">
      <c r="A4024" s="36" t="s">
        <v>15160</v>
      </c>
      <c r="B4024" s="36" t="s">
        <v>15161</v>
      </c>
      <c r="C4024" s="36" t="s">
        <v>1863</v>
      </c>
      <c r="D4024" s="36" t="s">
        <v>15162</v>
      </c>
      <c r="E4024" s="36"/>
      <c r="F4024" s="36"/>
    </row>
    <row r="4025" ht="15.75" customHeight="1">
      <c r="A4025" s="36" t="s">
        <v>15163</v>
      </c>
      <c r="B4025" s="36" t="s">
        <v>15164</v>
      </c>
      <c r="C4025" s="36" t="s">
        <v>1863</v>
      </c>
      <c r="D4025" s="36" t="s">
        <v>15165</v>
      </c>
      <c r="E4025" s="36" t="s">
        <v>15166</v>
      </c>
      <c r="F4025" s="36"/>
    </row>
    <row r="4026" ht="15.75" customHeight="1">
      <c r="A4026" s="36" t="s">
        <v>15167</v>
      </c>
      <c r="B4026" s="36" t="s">
        <v>15168</v>
      </c>
      <c r="C4026" s="36" t="s">
        <v>1863</v>
      </c>
      <c r="D4026" s="36"/>
      <c r="E4026" s="36" t="s">
        <v>15169</v>
      </c>
      <c r="F4026" s="36"/>
    </row>
    <row r="4027" ht="15.75" customHeight="1">
      <c r="A4027" s="36" t="s">
        <v>15170</v>
      </c>
      <c r="B4027" s="36" t="s">
        <v>15171</v>
      </c>
      <c r="C4027" s="36" t="s">
        <v>1863</v>
      </c>
      <c r="D4027" s="36" t="s">
        <v>15172</v>
      </c>
      <c r="E4027" s="36" t="s">
        <v>15173</v>
      </c>
      <c r="F4027" s="36"/>
    </row>
    <row r="4028" ht="15.75" customHeight="1">
      <c r="A4028" s="36" t="s">
        <v>15174</v>
      </c>
      <c r="B4028" s="36" t="s">
        <v>15175</v>
      </c>
      <c r="C4028" s="36" t="s">
        <v>1863</v>
      </c>
      <c r="D4028" s="36" t="s">
        <v>15176</v>
      </c>
      <c r="E4028" s="36"/>
      <c r="F4028" s="36"/>
    </row>
    <row r="4029" ht="15.75" customHeight="1">
      <c r="A4029" s="36" t="s">
        <v>15177</v>
      </c>
      <c r="B4029" s="36" t="s">
        <v>15178</v>
      </c>
      <c r="C4029" s="36" t="s">
        <v>1863</v>
      </c>
      <c r="D4029" s="36" t="s">
        <v>15179</v>
      </c>
      <c r="E4029" s="36" t="s">
        <v>15180</v>
      </c>
      <c r="F4029" s="36"/>
    </row>
    <row r="4030" ht="15.75" customHeight="1">
      <c r="A4030" s="36" t="s">
        <v>15181</v>
      </c>
      <c r="B4030" s="36" t="s">
        <v>15182</v>
      </c>
      <c r="C4030" s="36" t="s">
        <v>1863</v>
      </c>
      <c r="D4030" s="36" t="s">
        <v>15183</v>
      </c>
      <c r="E4030" s="36"/>
      <c r="F4030" s="36"/>
    </row>
    <row r="4031" ht="15.75" customHeight="1">
      <c r="A4031" s="36" t="s">
        <v>15184</v>
      </c>
      <c r="B4031" s="36" t="s">
        <v>15185</v>
      </c>
      <c r="C4031" s="36" t="s">
        <v>1863</v>
      </c>
      <c r="D4031" s="36" t="s">
        <v>15186</v>
      </c>
      <c r="E4031" s="36" t="s">
        <v>15187</v>
      </c>
      <c r="F4031" s="36"/>
    </row>
    <row r="4032" ht="15.75" customHeight="1">
      <c r="A4032" s="36" t="s">
        <v>15188</v>
      </c>
      <c r="B4032" s="36" t="s">
        <v>15189</v>
      </c>
      <c r="C4032" s="36" t="s">
        <v>1863</v>
      </c>
      <c r="D4032" s="36" t="s">
        <v>15190</v>
      </c>
      <c r="E4032" s="36"/>
      <c r="F4032" s="36"/>
    </row>
    <row r="4033" ht="15.75" customHeight="1">
      <c r="A4033" s="36" t="s">
        <v>15191</v>
      </c>
      <c r="B4033" s="36" t="s">
        <v>15192</v>
      </c>
      <c r="C4033" s="36" t="s">
        <v>1863</v>
      </c>
      <c r="D4033" s="36" t="s">
        <v>15193</v>
      </c>
      <c r="E4033" s="36"/>
      <c r="F4033" s="36"/>
    </row>
    <row r="4034" ht="15.75" customHeight="1">
      <c r="A4034" s="36" t="s">
        <v>15194</v>
      </c>
      <c r="B4034" s="36" t="s">
        <v>15195</v>
      </c>
      <c r="C4034" s="36" t="s">
        <v>1863</v>
      </c>
      <c r="D4034" s="36" t="s">
        <v>15196</v>
      </c>
      <c r="E4034" s="36"/>
      <c r="F4034" s="36"/>
    </row>
    <row r="4035" ht="15.75" customHeight="1">
      <c r="A4035" s="36" t="s">
        <v>15197</v>
      </c>
      <c r="B4035" s="36" t="s">
        <v>15198</v>
      </c>
      <c r="C4035" s="36" t="s">
        <v>1863</v>
      </c>
      <c r="D4035" s="36" t="s">
        <v>15199</v>
      </c>
      <c r="E4035" s="36" t="s">
        <v>15200</v>
      </c>
      <c r="F4035" s="36"/>
    </row>
    <row r="4036" ht="15.75" customHeight="1">
      <c r="A4036" s="36" t="s">
        <v>15201</v>
      </c>
      <c r="B4036" s="36" t="s">
        <v>15202</v>
      </c>
      <c r="C4036" s="36" t="s">
        <v>1863</v>
      </c>
      <c r="D4036" s="36" t="s">
        <v>15203</v>
      </c>
      <c r="E4036" s="36"/>
      <c r="F4036" s="36"/>
    </row>
    <row r="4037" ht="15.75" customHeight="1">
      <c r="A4037" s="36" t="s">
        <v>15204</v>
      </c>
      <c r="B4037" s="36" t="s">
        <v>15205</v>
      </c>
      <c r="C4037" s="36" t="s">
        <v>1863</v>
      </c>
      <c r="D4037" s="36"/>
      <c r="E4037" s="36" t="s">
        <v>15206</v>
      </c>
      <c r="F4037" s="36"/>
    </row>
    <row r="4038" ht="15.75" customHeight="1">
      <c r="A4038" s="36" t="s">
        <v>15207</v>
      </c>
      <c r="B4038" s="36" t="s">
        <v>15208</v>
      </c>
      <c r="C4038" s="36" t="s">
        <v>1863</v>
      </c>
      <c r="D4038" s="36" t="s">
        <v>15209</v>
      </c>
      <c r="E4038" s="36"/>
      <c r="F4038" s="36"/>
    </row>
    <row r="4039" ht="15.75" customHeight="1">
      <c r="A4039" s="36" t="s">
        <v>15210</v>
      </c>
      <c r="B4039" s="36" t="s">
        <v>15211</v>
      </c>
      <c r="C4039" s="36" t="s">
        <v>1863</v>
      </c>
      <c r="D4039" s="36"/>
      <c r="E4039" s="36" t="s">
        <v>15212</v>
      </c>
      <c r="F4039" s="36"/>
    </row>
    <row r="4040" ht="15.75" customHeight="1">
      <c r="A4040" s="36" t="s">
        <v>15213</v>
      </c>
      <c r="B4040" s="36" t="s">
        <v>15214</v>
      </c>
      <c r="C4040" s="36" t="s">
        <v>1863</v>
      </c>
      <c r="D4040" s="36" t="s">
        <v>15215</v>
      </c>
      <c r="E4040" s="36"/>
      <c r="F4040" s="36"/>
    </row>
    <row r="4041" ht="15.75" customHeight="1">
      <c r="A4041" s="36" t="s">
        <v>15216</v>
      </c>
      <c r="B4041" s="36" t="s">
        <v>15217</v>
      </c>
      <c r="C4041" s="36" t="s">
        <v>1863</v>
      </c>
      <c r="D4041" s="36" t="s">
        <v>15218</v>
      </c>
      <c r="E4041" s="36"/>
      <c r="F4041" s="36"/>
    </row>
    <row r="4042" ht="15.75" customHeight="1">
      <c r="A4042" s="36" t="s">
        <v>15219</v>
      </c>
      <c r="B4042" s="36" t="s">
        <v>15220</v>
      </c>
      <c r="C4042" s="36" t="s">
        <v>1863</v>
      </c>
      <c r="D4042" s="36"/>
      <c r="E4042" s="36" t="s">
        <v>15221</v>
      </c>
      <c r="F4042" s="36"/>
    </row>
    <row r="4043" ht="15.75" customHeight="1">
      <c r="A4043" s="36" t="s">
        <v>15222</v>
      </c>
      <c r="B4043" s="36" t="s">
        <v>15223</v>
      </c>
      <c r="C4043" s="36" t="s">
        <v>1863</v>
      </c>
      <c r="D4043" s="36" t="s">
        <v>15224</v>
      </c>
      <c r="E4043" s="36"/>
      <c r="F4043" s="36"/>
    </row>
    <row r="4044" ht="15.75" customHeight="1">
      <c r="A4044" s="36" t="s">
        <v>15225</v>
      </c>
      <c r="B4044" s="36" t="s">
        <v>15226</v>
      </c>
      <c r="C4044" s="36" t="s">
        <v>1863</v>
      </c>
      <c r="D4044" s="36" t="s">
        <v>15227</v>
      </c>
      <c r="E4044" s="36"/>
      <c r="F4044" s="36"/>
    </row>
    <row r="4045" ht="15.75" customHeight="1">
      <c r="A4045" s="36" t="s">
        <v>15228</v>
      </c>
      <c r="B4045" s="36" t="s">
        <v>15229</v>
      </c>
      <c r="C4045" s="36" t="s">
        <v>1863</v>
      </c>
      <c r="D4045" s="36" t="s">
        <v>15230</v>
      </c>
      <c r="E4045" s="36"/>
      <c r="F4045" s="36"/>
    </row>
    <row r="4046" ht="15.75" customHeight="1">
      <c r="A4046" s="36" t="s">
        <v>15231</v>
      </c>
      <c r="B4046" s="36" t="s">
        <v>15232</v>
      </c>
      <c r="C4046" s="36" t="s">
        <v>1863</v>
      </c>
      <c r="D4046" s="36" t="s">
        <v>15233</v>
      </c>
      <c r="E4046" s="36"/>
      <c r="F4046" s="36"/>
    </row>
    <row r="4047" ht="15.75" customHeight="1">
      <c r="A4047" s="36" t="s">
        <v>15234</v>
      </c>
      <c r="B4047" s="36" t="s">
        <v>15235</v>
      </c>
      <c r="C4047" s="36" t="s">
        <v>1863</v>
      </c>
      <c r="D4047" s="36" t="s">
        <v>15236</v>
      </c>
      <c r="E4047" s="36" t="s">
        <v>15237</v>
      </c>
      <c r="F4047" s="36"/>
    </row>
    <row r="4048" ht="15.75" customHeight="1">
      <c r="A4048" s="36" t="s">
        <v>15238</v>
      </c>
      <c r="B4048" s="36" t="s">
        <v>15239</v>
      </c>
      <c r="C4048" s="36" t="s">
        <v>1863</v>
      </c>
      <c r="D4048" s="36" t="s">
        <v>15240</v>
      </c>
      <c r="E4048" s="36" t="s">
        <v>15241</v>
      </c>
      <c r="F4048" s="36"/>
    </row>
    <row r="4049" ht="15.75" customHeight="1">
      <c r="A4049" s="36" t="s">
        <v>15242</v>
      </c>
      <c r="B4049" s="36" t="s">
        <v>15243</v>
      </c>
      <c r="C4049" s="36" t="s">
        <v>1863</v>
      </c>
      <c r="D4049" s="36" t="s">
        <v>15244</v>
      </c>
      <c r="E4049" s="36"/>
      <c r="F4049" s="36"/>
    </row>
    <row r="4050" ht="15.75" customHeight="1">
      <c r="A4050" s="36" t="s">
        <v>15245</v>
      </c>
      <c r="B4050" s="36" t="s">
        <v>15246</v>
      </c>
      <c r="C4050" s="36" t="s">
        <v>1863</v>
      </c>
      <c r="D4050" s="36" t="s">
        <v>15247</v>
      </c>
      <c r="E4050" s="36" t="s">
        <v>15248</v>
      </c>
      <c r="F4050" s="36"/>
    </row>
    <row r="4051" ht="15.75" customHeight="1">
      <c r="A4051" s="36" t="s">
        <v>15249</v>
      </c>
      <c r="B4051" s="36" t="s">
        <v>15250</v>
      </c>
      <c r="C4051" s="36" t="s">
        <v>1863</v>
      </c>
      <c r="D4051" s="36" t="s">
        <v>15251</v>
      </c>
      <c r="E4051" s="36" t="s">
        <v>15252</v>
      </c>
      <c r="F4051" s="36"/>
    </row>
    <row r="4052" ht="15.75" customHeight="1">
      <c r="A4052" s="36" t="s">
        <v>15253</v>
      </c>
      <c r="B4052" s="36" t="s">
        <v>15254</v>
      </c>
      <c r="C4052" s="36" t="s">
        <v>1863</v>
      </c>
      <c r="D4052" s="36" t="s">
        <v>15255</v>
      </c>
      <c r="E4052" s="36" t="s">
        <v>15256</v>
      </c>
      <c r="F4052" s="36"/>
    </row>
    <row r="4053" ht="15.75" customHeight="1">
      <c r="A4053" s="36" t="s">
        <v>15257</v>
      </c>
      <c r="B4053" s="36" t="s">
        <v>15258</v>
      </c>
      <c r="C4053" s="36" t="s">
        <v>1863</v>
      </c>
      <c r="D4053" s="36" t="s">
        <v>15259</v>
      </c>
      <c r="E4053" s="36" t="s">
        <v>15260</v>
      </c>
      <c r="F4053" s="36"/>
    </row>
    <row r="4054" ht="15.75" customHeight="1">
      <c r="A4054" s="36" t="s">
        <v>15261</v>
      </c>
      <c r="B4054" s="36" t="s">
        <v>15262</v>
      </c>
      <c r="C4054" s="36" t="s">
        <v>1863</v>
      </c>
      <c r="D4054" s="36" t="s">
        <v>15263</v>
      </c>
      <c r="E4054" s="36" t="s">
        <v>15264</v>
      </c>
      <c r="F4054" s="36"/>
    </row>
    <row r="4055" ht="15.75" customHeight="1">
      <c r="A4055" s="36" t="s">
        <v>15265</v>
      </c>
      <c r="B4055" s="36" t="s">
        <v>15266</v>
      </c>
      <c r="C4055" s="36" t="s">
        <v>1863</v>
      </c>
      <c r="D4055" s="36"/>
      <c r="E4055" s="36" t="s">
        <v>15267</v>
      </c>
      <c r="F4055" s="36"/>
    </row>
    <row r="4056" ht="15.75" customHeight="1">
      <c r="A4056" s="36" t="s">
        <v>15268</v>
      </c>
      <c r="B4056" s="36" t="s">
        <v>15269</v>
      </c>
      <c r="C4056" s="36" t="s">
        <v>1863</v>
      </c>
      <c r="D4056" s="36" t="s">
        <v>15270</v>
      </c>
      <c r="E4056" s="36" t="s">
        <v>15271</v>
      </c>
      <c r="F4056" s="36"/>
    </row>
    <row r="4057" ht="15.75" customHeight="1">
      <c r="A4057" s="36" t="s">
        <v>15272</v>
      </c>
      <c r="B4057" s="36" t="s">
        <v>15273</v>
      </c>
      <c r="C4057" s="36" t="s">
        <v>1863</v>
      </c>
      <c r="D4057" s="36"/>
      <c r="E4057" s="36" t="s">
        <v>15274</v>
      </c>
      <c r="F4057" s="36"/>
    </row>
    <row r="4058" ht="15.75" customHeight="1">
      <c r="A4058" s="36" t="s">
        <v>15275</v>
      </c>
      <c r="B4058" s="36" t="s">
        <v>15276</v>
      </c>
      <c r="C4058" s="36" t="s">
        <v>1863</v>
      </c>
      <c r="D4058" s="36"/>
      <c r="E4058" s="36" t="s">
        <v>15277</v>
      </c>
      <c r="F4058" s="36"/>
    </row>
    <row r="4059" ht="15.75" customHeight="1">
      <c r="A4059" s="36" t="s">
        <v>15278</v>
      </c>
      <c r="B4059" s="36" t="s">
        <v>15279</v>
      </c>
      <c r="C4059" s="36" t="s">
        <v>1863</v>
      </c>
      <c r="D4059" s="36" t="s">
        <v>15280</v>
      </c>
      <c r="E4059" s="36" t="s">
        <v>15281</v>
      </c>
      <c r="F4059" s="36"/>
    </row>
    <row r="4060" ht="15.75" customHeight="1">
      <c r="A4060" s="36" t="s">
        <v>15282</v>
      </c>
      <c r="B4060" s="36" t="s">
        <v>15283</v>
      </c>
      <c r="C4060" s="36" t="s">
        <v>1863</v>
      </c>
      <c r="D4060" s="36" t="s">
        <v>15284</v>
      </c>
      <c r="E4060" s="36" t="s">
        <v>15285</v>
      </c>
      <c r="F4060" s="36"/>
    </row>
    <row r="4061" ht="15.75" customHeight="1">
      <c r="A4061" s="36" t="s">
        <v>15286</v>
      </c>
      <c r="B4061" s="36" t="s">
        <v>15287</v>
      </c>
      <c r="C4061" s="36" t="s">
        <v>1863</v>
      </c>
      <c r="D4061" s="36" t="s">
        <v>15288</v>
      </c>
      <c r="E4061" s="36"/>
      <c r="F4061" s="36"/>
    </row>
    <row r="4062" ht="15.75" customHeight="1">
      <c r="A4062" s="36" t="s">
        <v>15289</v>
      </c>
      <c r="B4062" s="36" t="s">
        <v>15290</v>
      </c>
      <c r="C4062" s="36" t="s">
        <v>1863</v>
      </c>
      <c r="D4062" s="36" t="s">
        <v>15291</v>
      </c>
      <c r="E4062" s="36"/>
      <c r="F4062" s="36"/>
    </row>
    <row r="4063" ht="15.75" customHeight="1">
      <c r="A4063" s="36" t="s">
        <v>15292</v>
      </c>
      <c r="B4063" s="36" t="s">
        <v>15293</v>
      </c>
      <c r="C4063" s="36" t="s">
        <v>1863</v>
      </c>
      <c r="D4063" s="36" t="s">
        <v>15294</v>
      </c>
      <c r="E4063" s="36"/>
      <c r="F4063" s="36"/>
    </row>
    <row r="4064" ht="15.75" customHeight="1">
      <c r="A4064" s="36" t="s">
        <v>15295</v>
      </c>
      <c r="B4064" s="36" t="s">
        <v>15296</v>
      </c>
      <c r="C4064" s="36" t="s">
        <v>1863</v>
      </c>
      <c r="D4064" s="36" t="s">
        <v>15297</v>
      </c>
      <c r="E4064" s="36"/>
      <c r="F4064" s="36"/>
    </row>
    <row r="4065" ht="15.75" customHeight="1">
      <c r="A4065" s="36" t="s">
        <v>15298</v>
      </c>
      <c r="B4065" s="36" t="s">
        <v>15299</v>
      </c>
      <c r="C4065" s="36" t="s">
        <v>1863</v>
      </c>
      <c r="D4065" s="36" t="s">
        <v>15300</v>
      </c>
      <c r="E4065" s="36"/>
      <c r="F4065" s="36"/>
    </row>
    <row r="4066" ht="15.75" customHeight="1">
      <c r="A4066" s="36" t="s">
        <v>15301</v>
      </c>
      <c r="B4066" s="36" t="s">
        <v>15302</v>
      </c>
      <c r="C4066" s="36" t="s">
        <v>1863</v>
      </c>
      <c r="D4066" s="36" t="s">
        <v>15303</v>
      </c>
      <c r="E4066" s="36"/>
      <c r="F4066" s="36"/>
    </row>
    <row r="4067" ht="15.75" customHeight="1">
      <c r="A4067" s="36" t="s">
        <v>15304</v>
      </c>
      <c r="B4067" s="36" t="s">
        <v>15305</v>
      </c>
      <c r="C4067" s="36" t="s">
        <v>1863</v>
      </c>
      <c r="D4067" s="36" t="s">
        <v>15306</v>
      </c>
      <c r="E4067" s="36"/>
      <c r="F4067" s="36"/>
    </row>
    <row r="4068" ht="15.75" customHeight="1">
      <c r="A4068" s="36" t="s">
        <v>15307</v>
      </c>
      <c r="B4068" s="36" t="s">
        <v>15308</v>
      </c>
      <c r="C4068" s="36" t="s">
        <v>1863</v>
      </c>
      <c r="D4068" s="36"/>
      <c r="E4068" s="36" t="s">
        <v>15309</v>
      </c>
      <c r="F4068" s="36"/>
    </row>
    <row r="4069" ht="15.75" customHeight="1">
      <c r="A4069" s="36" t="s">
        <v>15310</v>
      </c>
      <c r="B4069" s="36" t="s">
        <v>15311</v>
      </c>
      <c r="C4069" s="36" t="s">
        <v>1863</v>
      </c>
      <c r="D4069" s="36" t="s">
        <v>15312</v>
      </c>
      <c r="E4069" s="36"/>
      <c r="F4069" s="36"/>
    </row>
    <row r="4070" ht="15.75" customHeight="1">
      <c r="A4070" s="36" t="s">
        <v>15313</v>
      </c>
      <c r="B4070" s="36" t="s">
        <v>15314</v>
      </c>
      <c r="C4070" s="36" t="s">
        <v>1863</v>
      </c>
      <c r="D4070" s="36" t="s">
        <v>15315</v>
      </c>
      <c r="E4070" s="36"/>
      <c r="F4070" s="36"/>
    </row>
    <row r="4071" ht="15.75" customHeight="1">
      <c r="A4071" s="36" t="s">
        <v>15316</v>
      </c>
      <c r="B4071" s="36" t="s">
        <v>15317</v>
      </c>
      <c r="C4071" s="36" t="s">
        <v>1863</v>
      </c>
      <c r="D4071" s="36" t="s">
        <v>15318</v>
      </c>
      <c r="E4071" s="36" t="s">
        <v>15319</v>
      </c>
      <c r="F4071" s="36"/>
    </row>
    <row r="4072" ht="15.75" customHeight="1">
      <c r="A4072" s="36" t="s">
        <v>15320</v>
      </c>
      <c r="B4072" s="36" t="s">
        <v>15321</v>
      </c>
      <c r="C4072" s="36" t="s">
        <v>1863</v>
      </c>
      <c r="D4072" s="36" t="s">
        <v>15322</v>
      </c>
      <c r="E4072" s="36"/>
      <c r="F4072" s="36"/>
    </row>
    <row r="4073" ht="15.75" customHeight="1">
      <c r="A4073" s="36" t="s">
        <v>15323</v>
      </c>
      <c r="B4073" s="36" t="s">
        <v>15324</v>
      </c>
      <c r="C4073" s="36" t="s">
        <v>1863</v>
      </c>
      <c r="D4073" s="36" t="s">
        <v>15325</v>
      </c>
      <c r="E4073" s="36" t="s">
        <v>15326</v>
      </c>
      <c r="F4073" s="36"/>
    </row>
    <row r="4074" ht="15.75" customHeight="1">
      <c r="A4074" s="36" t="s">
        <v>15327</v>
      </c>
      <c r="B4074" s="36" t="s">
        <v>15328</v>
      </c>
      <c r="C4074" s="36" t="s">
        <v>1863</v>
      </c>
      <c r="D4074" s="36"/>
      <c r="E4074" s="36" t="s">
        <v>15329</v>
      </c>
      <c r="F4074" s="36"/>
    </row>
    <row r="4075" ht="15.75" customHeight="1">
      <c r="A4075" s="36" t="s">
        <v>15330</v>
      </c>
      <c r="B4075" s="36" t="s">
        <v>15331</v>
      </c>
      <c r="C4075" s="36" t="s">
        <v>1863</v>
      </c>
      <c r="D4075" s="36" t="s">
        <v>15332</v>
      </c>
      <c r="E4075" s="36" t="s">
        <v>15333</v>
      </c>
      <c r="F4075" s="36"/>
    </row>
    <row r="4076" ht="15.75" customHeight="1">
      <c r="A4076" s="36" t="s">
        <v>15334</v>
      </c>
      <c r="B4076" s="36" t="s">
        <v>15335</v>
      </c>
      <c r="C4076" s="36" t="s">
        <v>1863</v>
      </c>
      <c r="D4076" s="36" t="s">
        <v>15336</v>
      </c>
      <c r="E4076" s="36" t="s">
        <v>15337</v>
      </c>
      <c r="F4076" s="36"/>
    </row>
    <row r="4077" ht="15.75" customHeight="1">
      <c r="A4077" s="36" t="s">
        <v>15338</v>
      </c>
      <c r="B4077" s="36" t="s">
        <v>15339</v>
      </c>
      <c r="C4077" s="36" t="s">
        <v>1863</v>
      </c>
      <c r="D4077" s="36" t="s">
        <v>15340</v>
      </c>
      <c r="E4077" s="36" t="s">
        <v>15341</v>
      </c>
      <c r="F4077" s="36"/>
    </row>
    <row r="4078" ht="15.75" customHeight="1">
      <c r="A4078" s="36" t="s">
        <v>15342</v>
      </c>
      <c r="B4078" s="36" t="s">
        <v>15343</v>
      </c>
      <c r="C4078" s="36" t="s">
        <v>1863</v>
      </c>
      <c r="D4078" s="36" t="s">
        <v>15344</v>
      </c>
      <c r="E4078" s="36" t="s">
        <v>15345</v>
      </c>
      <c r="F4078" s="36"/>
    </row>
    <row r="4079" ht="15.75" customHeight="1">
      <c r="A4079" s="36" t="s">
        <v>15346</v>
      </c>
      <c r="B4079" s="36" t="s">
        <v>15347</v>
      </c>
      <c r="C4079" s="36" t="s">
        <v>1863</v>
      </c>
      <c r="D4079" s="36" t="s">
        <v>15348</v>
      </c>
      <c r="E4079" s="36"/>
      <c r="F4079" s="36"/>
    </row>
    <row r="4080" ht="15.75" customHeight="1">
      <c r="A4080" s="36" t="s">
        <v>15349</v>
      </c>
      <c r="B4080" s="36" t="s">
        <v>15350</v>
      </c>
      <c r="C4080" s="36" t="s">
        <v>1863</v>
      </c>
      <c r="D4080" s="36"/>
      <c r="E4080" s="36" t="s">
        <v>15351</v>
      </c>
      <c r="F4080" s="36"/>
    </row>
    <row r="4081" ht="15.75" customHeight="1">
      <c r="A4081" s="36" t="s">
        <v>15352</v>
      </c>
      <c r="B4081" s="36" t="s">
        <v>15353</v>
      </c>
      <c r="C4081" s="36" t="s">
        <v>1863</v>
      </c>
      <c r="D4081" s="36" t="s">
        <v>15354</v>
      </c>
      <c r="E4081" s="36" t="s">
        <v>15355</v>
      </c>
      <c r="F4081" s="36"/>
    </row>
    <row r="4082" ht="15.75" customHeight="1">
      <c r="A4082" s="36" t="s">
        <v>15356</v>
      </c>
      <c r="B4082" s="36" t="s">
        <v>15357</v>
      </c>
      <c r="C4082" s="36" t="s">
        <v>1863</v>
      </c>
      <c r="D4082" s="36" t="s">
        <v>15358</v>
      </c>
      <c r="E4082" s="36" t="s">
        <v>15359</v>
      </c>
      <c r="F4082" s="36"/>
    </row>
    <row r="4083" ht="15.75" customHeight="1">
      <c r="A4083" s="36" t="s">
        <v>15360</v>
      </c>
      <c r="B4083" s="36" t="s">
        <v>15361</v>
      </c>
      <c r="C4083" s="36" t="s">
        <v>1863</v>
      </c>
      <c r="D4083" s="36" t="s">
        <v>15362</v>
      </c>
      <c r="E4083" s="36"/>
      <c r="F4083" s="36"/>
    </row>
    <row r="4084" ht="15.75" customHeight="1">
      <c r="A4084" s="36" t="s">
        <v>15363</v>
      </c>
      <c r="B4084" s="36" t="s">
        <v>15364</v>
      </c>
      <c r="C4084" s="36" t="s">
        <v>1863</v>
      </c>
      <c r="D4084" s="36" t="s">
        <v>15365</v>
      </c>
      <c r="E4084" s="36"/>
      <c r="F4084" s="36"/>
    </row>
    <row r="4085" ht="15.75" customHeight="1">
      <c r="A4085" s="36" t="s">
        <v>15366</v>
      </c>
      <c r="B4085" s="36" t="s">
        <v>15367</v>
      </c>
      <c r="C4085" s="36" t="s">
        <v>1863</v>
      </c>
      <c r="D4085" s="36"/>
      <c r="E4085" s="36" t="s">
        <v>15368</v>
      </c>
      <c r="F4085" s="36"/>
    </row>
    <row r="4086" ht="15.75" customHeight="1">
      <c r="A4086" s="36" t="s">
        <v>15369</v>
      </c>
      <c r="B4086" s="36" t="s">
        <v>15370</v>
      </c>
      <c r="C4086" s="36" t="s">
        <v>1863</v>
      </c>
      <c r="D4086" s="36"/>
      <c r="E4086" s="36" t="s">
        <v>15371</v>
      </c>
      <c r="F4086" s="36"/>
    </row>
    <row r="4087" ht="15.75" customHeight="1">
      <c r="A4087" s="36" t="s">
        <v>15372</v>
      </c>
      <c r="B4087" s="36" t="s">
        <v>15373</v>
      </c>
      <c r="C4087" s="36" t="s">
        <v>1863</v>
      </c>
      <c r="D4087" s="36" t="s">
        <v>15374</v>
      </c>
      <c r="E4087" s="36" t="s">
        <v>15375</v>
      </c>
      <c r="F4087" s="36"/>
    </row>
    <row r="4088" ht="15.75" customHeight="1">
      <c r="A4088" s="36" t="s">
        <v>15376</v>
      </c>
      <c r="B4088" s="36" t="s">
        <v>15377</v>
      </c>
      <c r="C4088" s="36" t="s">
        <v>1863</v>
      </c>
      <c r="D4088" s="36"/>
      <c r="E4088" s="36" t="s">
        <v>15378</v>
      </c>
      <c r="F4088" s="36"/>
    </row>
    <row r="4089" ht="15.75" customHeight="1">
      <c r="A4089" s="36" t="s">
        <v>15379</v>
      </c>
      <c r="B4089" s="36" t="s">
        <v>15380</v>
      </c>
      <c r="C4089" s="36" t="s">
        <v>1863</v>
      </c>
      <c r="D4089" s="36" t="s">
        <v>15381</v>
      </c>
      <c r="E4089" s="36" t="s">
        <v>15382</v>
      </c>
      <c r="F4089" s="36"/>
    </row>
    <row r="4090" ht="15.75" customHeight="1">
      <c r="A4090" s="36" t="s">
        <v>15383</v>
      </c>
      <c r="B4090" s="36" t="s">
        <v>15384</v>
      </c>
      <c r="C4090" s="36" t="s">
        <v>1863</v>
      </c>
      <c r="D4090" s="36" t="s">
        <v>15385</v>
      </c>
      <c r="E4090" s="36"/>
      <c r="F4090" s="36"/>
    </row>
    <row r="4091" ht="15.75" customHeight="1">
      <c r="A4091" s="36" t="s">
        <v>15386</v>
      </c>
      <c r="B4091" s="36" t="s">
        <v>15387</v>
      </c>
      <c r="C4091" s="36" t="s">
        <v>1863</v>
      </c>
      <c r="D4091" s="36" t="s">
        <v>15388</v>
      </c>
      <c r="E4091" s="36"/>
      <c r="F4091" s="36"/>
    </row>
    <row r="4092" ht="15.75" customHeight="1">
      <c r="A4092" s="36" t="s">
        <v>15389</v>
      </c>
      <c r="B4092" s="36" t="s">
        <v>15390</v>
      </c>
      <c r="C4092" s="36" t="s">
        <v>1863</v>
      </c>
      <c r="D4092" s="36" t="s">
        <v>15391</v>
      </c>
      <c r="E4092" s="36" t="s">
        <v>15392</v>
      </c>
      <c r="F4092" s="36"/>
    </row>
    <row r="4093" ht="15.75" customHeight="1">
      <c r="A4093" s="36" t="s">
        <v>15393</v>
      </c>
      <c r="B4093" s="36" t="s">
        <v>15394</v>
      </c>
      <c r="C4093" s="36" t="s">
        <v>1863</v>
      </c>
      <c r="D4093" s="36"/>
      <c r="E4093" s="36" t="s">
        <v>15395</v>
      </c>
      <c r="F4093" s="36"/>
    </row>
    <row r="4094" ht="15.75" customHeight="1">
      <c r="A4094" s="36" t="s">
        <v>15396</v>
      </c>
      <c r="B4094" s="36" t="s">
        <v>15397</v>
      </c>
      <c r="C4094" s="36" t="s">
        <v>1863</v>
      </c>
      <c r="D4094" s="36" t="s">
        <v>15398</v>
      </c>
      <c r="E4094" s="36" t="s">
        <v>15399</v>
      </c>
      <c r="F4094" s="36"/>
    </row>
    <row r="4095" ht="15.75" customHeight="1">
      <c r="A4095" s="36" t="s">
        <v>15400</v>
      </c>
      <c r="B4095" s="36" t="s">
        <v>15401</v>
      </c>
      <c r="C4095" s="36" t="s">
        <v>1863</v>
      </c>
      <c r="D4095" s="36" t="s">
        <v>15402</v>
      </c>
      <c r="E4095" s="36" t="s">
        <v>15403</v>
      </c>
      <c r="F4095" s="36"/>
    </row>
    <row r="4096" ht="15.75" customHeight="1">
      <c r="A4096" s="36" t="s">
        <v>15404</v>
      </c>
      <c r="B4096" s="36" t="s">
        <v>15405</v>
      </c>
      <c r="C4096" s="36" t="s">
        <v>1863</v>
      </c>
      <c r="D4096" s="36"/>
      <c r="E4096" s="36" t="s">
        <v>15406</v>
      </c>
      <c r="F4096" s="36"/>
    </row>
    <row r="4097" ht="15.75" customHeight="1">
      <c r="A4097" s="36" t="s">
        <v>15407</v>
      </c>
      <c r="B4097" s="36" t="s">
        <v>15408</v>
      </c>
      <c r="C4097" s="36" t="s">
        <v>1863</v>
      </c>
      <c r="D4097" s="36" t="s">
        <v>15409</v>
      </c>
      <c r="E4097" s="36" t="s">
        <v>15410</v>
      </c>
      <c r="F4097" s="36"/>
    </row>
    <row r="4098" ht="15.75" customHeight="1">
      <c r="A4098" s="36" t="s">
        <v>15411</v>
      </c>
      <c r="B4098" s="36" t="s">
        <v>15412</v>
      </c>
      <c r="C4098" s="36" t="s">
        <v>1863</v>
      </c>
      <c r="D4098" s="36" t="s">
        <v>15413</v>
      </c>
      <c r="E4098" s="36" t="s">
        <v>15414</v>
      </c>
      <c r="F4098" s="36"/>
    </row>
    <row r="4099" ht="15.75" customHeight="1">
      <c r="A4099" s="36" t="s">
        <v>15415</v>
      </c>
      <c r="B4099" s="36" t="s">
        <v>15416</v>
      </c>
      <c r="C4099" s="36" t="s">
        <v>1863</v>
      </c>
      <c r="D4099" s="36" t="s">
        <v>15417</v>
      </c>
      <c r="E4099" s="36"/>
      <c r="F4099" s="36"/>
    </row>
    <row r="4100" ht="15.75" customHeight="1">
      <c r="A4100" s="36" t="s">
        <v>15418</v>
      </c>
      <c r="B4100" s="36" t="s">
        <v>15419</v>
      </c>
      <c r="C4100" s="36" t="s">
        <v>1863</v>
      </c>
      <c r="D4100" s="36" t="s">
        <v>15420</v>
      </c>
      <c r="E4100" s="36"/>
      <c r="F4100" s="36"/>
    </row>
    <row r="4101" ht="15.75" customHeight="1">
      <c r="A4101" s="36" t="s">
        <v>15421</v>
      </c>
      <c r="B4101" s="36" t="s">
        <v>15422</v>
      </c>
      <c r="C4101" s="36" t="s">
        <v>1863</v>
      </c>
      <c r="D4101" s="36" t="s">
        <v>15423</v>
      </c>
      <c r="E4101" s="36"/>
      <c r="F4101" s="36"/>
    </row>
    <row r="4102" ht="15.75" customHeight="1">
      <c r="A4102" s="36" t="s">
        <v>15424</v>
      </c>
      <c r="B4102" s="36" t="s">
        <v>15425</v>
      </c>
      <c r="C4102" s="36" t="s">
        <v>1863</v>
      </c>
      <c r="D4102" s="36" t="s">
        <v>15426</v>
      </c>
      <c r="E4102" s="36" t="s">
        <v>15427</v>
      </c>
      <c r="F4102" s="36"/>
    </row>
    <row r="4103" ht="15.75" customHeight="1">
      <c r="A4103" s="36" t="s">
        <v>15428</v>
      </c>
      <c r="B4103" s="36" t="s">
        <v>15429</v>
      </c>
      <c r="C4103" s="36" t="s">
        <v>1863</v>
      </c>
      <c r="D4103" s="36" t="s">
        <v>15430</v>
      </c>
      <c r="E4103" s="36" t="s">
        <v>15431</v>
      </c>
      <c r="F4103" s="36"/>
    </row>
    <row r="4104" ht="15.75" customHeight="1">
      <c r="A4104" s="36" t="s">
        <v>15432</v>
      </c>
      <c r="B4104" s="36" t="s">
        <v>15433</v>
      </c>
      <c r="C4104" s="36" t="s">
        <v>1863</v>
      </c>
      <c r="D4104" s="36" t="s">
        <v>15434</v>
      </c>
      <c r="E4104" s="36"/>
      <c r="F4104" s="36"/>
    </row>
    <row r="4105" ht="15.75" customHeight="1">
      <c r="A4105" s="36" t="s">
        <v>15435</v>
      </c>
      <c r="B4105" s="36" t="s">
        <v>15436</v>
      </c>
      <c r="C4105" s="36" t="s">
        <v>1863</v>
      </c>
      <c r="D4105" s="36" t="s">
        <v>15437</v>
      </c>
      <c r="E4105" s="36"/>
      <c r="F4105" s="36"/>
    </row>
    <row r="4106" ht="15.75" customHeight="1">
      <c r="A4106" s="36" t="s">
        <v>15438</v>
      </c>
      <c r="B4106" s="36" t="s">
        <v>15439</v>
      </c>
      <c r="C4106" s="36" t="s">
        <v>1863</v>
      </c>
      <c r="D4106" s="36"/>
      <c r="E4106" s="36" t="s">
        <v>15440</v>
      </c>
      <c r="F4106" s="36"/>
    </row>
    <row r="4107" ht="15.75" customHeight="1">
      <c r="A4107" s="36" t="s">
        <v>15441</v>
      </c>
      <c r="B4107" s="36" t="s">
        <v>15442</v>
      </c>
      <c r="C4107" s="36" t="s">
        <v>1863</v>
      </c>
      <c r="D4107" s="36"/>
      <c r="E4107" s="36" t="s">
        <v>15443</v>
      </c>
      <c r="F4107" s="36"/>
    </row>
    <row r="4108" ht="15.75" customHeight="1">
      <c r="A4108" s="36" t="s">
        <v>15444</v>
      </c>
      <c r="B4108" s="36" t="s">
        <v>15445</v>
      </c>
      <c r="C4108" s="36" t="s">
        <v>1863</v>
      </c>
      <c r="D4108" s="36"/>
      <c r="E4108" s="36" t="s">
        <v>15446</v>
      </c>
      <c r="F4108" s="36"/>
    </row>
    <row r="4109" ht="15.75" customHeight="1">
      <c r="A4109" s="36" t="s">
        <v>15447</v>
      </c>
      <c r="B4109" s="36" t="s">
        <v>15448</v>
      </c>
      <c r="C4109" s="36" t="s">
        <v>1863</v>
      </c>
      <c r="D4109" s="36"/>
      <c r="E4109" s="36" t="s">
        <v>15449</v>
      </c>
      <c r="F4109" s="36"/>
    </row>
    <row r="4110" ht="15.75" customHeight="1">
      <c r="A4110" s="36" t="s">
        <v>15450</v>
      </c>
      <c r="B4110" s="36" t="s">
        <v>15451</v>
      </c>
      <c r="C4110" s="36" t="s">
        <v>1863</v>
      </c>
      <c r="D4110" s="36"/>
      <c r="E4110" s="36" t="s">
        <v>15452</v>
      </c>
      <c r="F4110" s="36"/>
    </row>
    <row r="4111" ht="15.75" customHeight="1">
      <c r="A4111" s="36" t="s">
        <v>15453</v>
      </c>
      <c r="B4111" s="36" t="s">
        <v>15454</v>
      </c>
      <c r="C4111" s="36" t="s">
        <v>1863</v>
      </c>
      <c r="D4111" s="36"/>
      <c r="E4111" s="36" t="s">
        <v>15455</v>
      </c>
      <c r="F4111" s="36"/>
    </row>
    <row r="4112" ht="15.75" customHeight="1">
      <c r="A4112" s="36" t="s">
        <v>15456</v>
      </c>
      <c r="B4112" s="36" t="s">
        <v>15457</v>
      </c>
      <c r="C4112" s="36" t="s">
        <v>1863</v>
      </c>
      <c r="D4112" s="36" t="s">
        <v>15458</v>
      </c>
      <c r="E4112" s="36"/>
      <c r="F4112" s="36"/>
    </row>
    <row r="4113" ht="15.75" customHeight="1">
      <c r="A4113" s="36" t="s">
        <v>15459</v>
      </c>
      <c r="B4113" s="36" t="s">
        <v>15460</v>
      </c>
      <c r="C4113" s="36" t="s">
        <v>1863</v>
      </c>
      <c r="D4113" s="36" t="s">
        <v>15461</v>
      </c>
      <c r="E4113" s="36" t="s">
        <v>15462</v>
      </c>
      <c r="F4113" s="36"/>
    </row>
    <row r="4114" ht="15.75" customHeight="1">
      <c r="A4114" s="36" t="s">
        <v>15463</v>
      </c>
      <c r="B4114" s="36" t="s">
        <v>15464</v>
      </c>
      <c r="C4114" s="36" t="s">
        <v>1863</v>
      </c>
      <c r="D4114" s="36" t="s">
        <v>15465</v>
      </c>
      <c r="E4114" s="36" t="s">
        <v>15466</v>
      </c>
      <c r="F4114" s="36"/>
    </row>
    <row r="4115" ht="15.75" customHeight="1">
      <c r="A4115" s="36" t="s">
        <v>15467</v>
      </c>
      <c r="B4115" s="36" t="s">
        <v>15468</v>
      </c>
      <c r="C4115" s="36" t="s">
        <v>1863</v>
      </c>
      <c r="D4115" s="36"/>
      <c r="E4115" s="36" t="s">
        <v>15469</v>
      </c>
      <c r="F4115" s="36"/>
    </row>
    <row r="4116" ht="15.75" customHeight="1">
      <c r="A4116" s="36" t="s">
        <v>15470</v>
      </c>
      <c r="B4116" s="36" t="s">
        <v>15471</v>
      </c>
      <c r="C4116" s="36" t="s">
        <v>1863</v>
      </c>
      <c r="D4116" s="36"/>
      <c r="E4116" s="36" t="s">
        <v>15472</v>
      </c>
      <c r="F4116" s="36"/>
    </row>
    <row r="4117" ht="15.75" customHeight="1">
      <c r="A4117" s="36" t="s">
        <v>15473</v>
      </c>
      <c r="B4117" s="36" t="s">
        <v>15474</v>
      </c>
      <c r="C4117" s="36" t="s">
        <v>1863</v>
      </c>
      <c r="D4117" s="36" t="s">
        <v>15475</v>
      </c>
      <c r="E4117" s="36" t="s">
        <v>15476</v>
      </c>
      <c r="F4117" s="36"/>
    </row>
    <row r="4118" ht="15.75" customHeight="1">
      <c r="A4118" s="36" t="s">
        <v>15477</v>
      </c>
      <c r="B4118" s="36" t="s">
        <v>15478</v>
      </c>
      <c r="C4118" s="36" t="s">
        <v>1863</v>
      </c>
      <c r="D4118" s="36" t="s">
        <v>15479</v>
      </c>
      <c r="E4118" s="36" t="s">
        <v>15480</v>
      </c>
      <c r="F4118" s="36"/>
    </row>
    <row r="4119" ht="15.75" customHeight="1">
      <c r="A4119" s="36" t="s">
        <v>15481</v>
      </c>
      <c r="B4119" s="36" t="s">
        <v>15482</v>
      </c>
      <c r="C4119" s="36" t="s">
        <v>1863</v>
      </c>
      <c r="D4119" s="36" t="s">
        <v>15483</v>
      </c>
      <c r="E4119" s="36" t="s">
        <v>15484</v>
      </c>
      <c r="F4119" s="36"/>
    </row>
    <row r="4120" ht="15.75" customHeight="1">
      <c r="A4120" s="36" t="s">
        <v>15485</v>
      </c>
      <c r="B4120" s="36" t="s">
        <v>15486</v>
      </c>
      <c r="C4120" s="36" t="s">
        <v>1863</v>
      </c>
      <c r="D4120" s="36"/>
      <c r="E4120" s="36" t="s">
        <v>15487</v>
      </c>
      <c r="F4120" s="36"/>
    </row>
    <row r="4121" ht="15.75" customHeight="1">
      <c r="A4121" s="36" t="s">
        <v>15488</v>
      </c>
      <c r="B4121" s="36" t="s">
        <v>15489</v>
      </c>
      <c r="C4121" s="36" t="s">
        <v>1863</v>
      </c>
      <c r="D4121" s="36" t="s">
        <v>15490</v>
      </c>
      <c r="E4121" s="36" t="s">
        <v>15491</v>
      </c>
      <c r="F4121" s="36"/>
    </row>
    <row r="4122" ht="15.75" customHeight="1">
      <c r="A4122" s="36" t="s">
        <v>15492</v>
      </c>
      <c r="B4122" s="36" t="s">
        <v>15493</v>
      </c>
      <c r="C4122" s="36" t="s">
        <v>1863</v>
      </c>
      <c r="D4122" s="36"/>
      <c r="E4122" s="36"/>
      <c r="F4122" s="36"/>
    </row>
    <row r="4123" ht="15.75" customHeight="1">
      <c r="A4123" s="36" t="s">
        <v>15494</v>
      </c>
      <c r="B4123" s="36" t="s">
        <v>15495</v>
      </c>
      <c r="C4123" s="36" t="s">
        <v>1863</v>
      </c>
      <c r="D4123" s="36"/>
      <c r="E4123" s="36" t="s">
        <v>15496</v>
      </c>
      <c r="F4123" s="36"/>
    </row>
    <row r="4124" ht="15.75" customHeight="1">
      <c r="A4124" s="36" t="s">
        <v>15497</v>
      </c>
      <c r="B4124" s="36" t="s">
        <v>15498</v>
      </c>
      <c r="C4124" s="36" t="s">
        <v>1863</v>
      </c>
      <c r="D4124" s="36"/>
      <c r="E4124" s="36" t="s">
        <v>15499</v>
      </c>
      <c r="F4124" s="36"/>
    </row>
    <row r="4125" ht="15.75" customHeight="1">
      <c r="A4125" s="36" t="s">
        <v>15500</v>
      </c>
      <c r="B4125" s="36" t="s">
        <v>15501</v>
      </c>
      <c r="C4125" s="36" t="s">
        <v>1863</v>
      </c>
      <c r="D4125" s="36"/>
      <c r="E4125" s="36" t="s">
        <v>15502</v>
      </c>
      <c r="F4125" s="36"/>
    </row>
    <row r="4126" ht="15.75" customHeight="1">
      <c r="A4126" s="36" t="s">
        <v>15503</v>
      </c>
      <c r="B4126" s="36" t="s">
        <v>15504</v>
      </c>
      <c r="C4126" s="36" t="s">
        <v>1863</v>
      </c>
      <c r="D4126" s="36" t="s">
        <v>15505</v>
      </c>
      <c r="E4126" s="36" t="s">
        <v>15506</v>
      </c>
      <c r="F4126" s="36"/>
    </row>
    <row r="4127" ht="15.75" customHeight="1">
      <c r="A4127" s="36" t="s">
        <v>15507</v>
      </c>
      <c r="B4127" s="36" t="s">
        <v>15508</v>
      </c>
      <c r="C4127" s="36" t="s">
        <v>1863</v>
      </c>
      <c r="D4127" s="36"/>
      <c r="E4127" s="36" t="s">
        <v>15509</v>
      </c>
      <c r="F4127" s="36"/>
    </row>
    <row r="4128" ht="15.75" customHeight="1">
      <c r="A4128" s="36" t="s">
        <v>15510</v>
      </c>
      <c r="B4128" s="36" t="s">
        <v>15511</v>
      </c>
      <c r="C4128" s="36" t="s">
        <v>1863</v>
      </c>
      <c r="D4128" s="36" t="s">
        <v>15512</v>
      </c>
      <c r="E4128" s="36" t="s">
        <v>15513</v>
      </c>
      <c r="F4128" s="36"/>
    </row>
    <row r="4129" ht="15.75" customHeight="1">
      <c r="A4129" s="36" t="s">
        <v>15514</v>
      </c>
      <c r="B4129" s="36" t="s">
        <v>15515</v>
      </c>
      <c r="C4129" s="36" t="s">
        <v>1863</v>
      </c>
      <c r="D4129" s="36" t="s">
        <v>15516</v>
      </c>
      <c r="E4129" s="36" t="s">
        <v>15517</v>
      </c>
      <c r="F4129" s="36"/>
    </row>
    <row r="4130" ht="15.75" customHeight="1">
      <c r="A4130" s="36" t="s">
        <v>15518</v>
      </c>
      <c r="B4130" s="36" t="s">
        <v>15519</v>
      </c>
      <c r="C4130" s="36" t="s">
        <v>1863</v>
      </c>
      <c r="D4130" s="36"/>
      <c r="E4130" s="36" t="s">
        <v>15520</v>
      </c>
      <c r="F4130" s="36"/>
    </row>
    <row r="4131" ht="15.75" customHeight="1">
      <c r="A4131" s="36" t="s">
        <v>15521</v>
      </c>
      <c r="B4131" s="36" t="s">
        <v>15522</v>
      </c>
      <c r="C4131" s="36" t="s">
        <v>1863</v>
      </c>
      <c r="D4131" s="36" t="s">
        <v>15523</v>
      </c>
      <c r="E4131" s="36"/>
      <c r="F4131" s="36"/>
    </row>
    <row r="4132" ht="15.75" customHeight="1">
      <c r="A4132" s="36" t="s">
        <v>15524</v>
      </c>
      <c r="B4132" s="36" t="s">
        <v>15525</v>
      </c>
      <c r="C4132" s="36" t="s">
        <v>1863</v>
      </c>
      <c r="D4132" s="36" t="s">
        <v>15526</v>
      </c>
      <c r="E4132" s="36"/>
      <c r="F4132" s="36"/>
    </row>
    <row r="4133" ht="15.75" customHeight="1">
      <c r="A4133" s="36" t="s">
        <v>15527</v>
      </c>
      <c r="B4133" s="36" t="s">
        <v>15528</v>
      </c>
      <c r="C4133" s="36" t="s">
        <v>1863</v>
      </c>
      <c r="D4133" s="36" t="s">
        <v>15529</v>
      </c>
      <c r="E4133" s="36"/>
      <c r="F4133" s="36"/>
    </row>
    <row r="4134" ht="15.75" customHeight="1">
      <c r="A4134" s="36" t="s">
        <v>15530</v>
      </c>
      <c r="B4134" s="36" t="s">
        <v>15531</v>
      </c>
      <c r="C4134" s="36" t="s">
        <v>1863</v>
      </c>
      <c r="D4134" s="36" t="s">
        <v>15532</v>
      </c>
      <c r="E4134" s="36"/>
      <c r="F4134" s="36"/>
    </row>
    <row r="4135" ht="15.75" customHeight="1">
      <c r="A4135" s="36" t="s">
        <v>15533</v>
      </c>
      <c r="B4135" s="36" t="s">
        <v>15534</v>
      </c>
      <c r="C4135" s="36" t="s">
        <v>1863</v>
      </c>
      <c r="D4135" s="36"/>
      <c r="E4135" s="36"/>
      <c r="F4135" s="36"/>
    </row>
    <row r="4136" ht="15.75" customHeight="1">
      <c r="A4136" s="36" t="s">
        <v>15535</v>
      </c>
      <c r="B4136" s="36" t="s">
        <v>15536</v>
      </c>
      <c r="C4136" s="36" t="s">
        <v>1863</v>
      </c>
      <c r="D4136" s="36"/>
      <c r="E4136" s="36" t="s">
        <v>15537</v>
      </c>
      <c r="F4136" s="36"/>
    </row>
    <row r="4137" ht="15.75" customHeight="1">
      <c r="A4137" s="36" t="s">
        <v>15538</v>
      </c>
      <c r="B4137" s="36" t="s">
        <v>15539</v>
      </c>
      <c r="C4137" s="36" t="s">
        <v>1863</v>
      </c>
      <c r="D4137" s="36"/>
      <c r="E4137" s="36" t="s">
        <v>15540</v>
      </c>
      <c r="F4137" s="36"/>
    </row>
    <row r="4138" ht="15.75" customHeight="1">
      <c r="A4138" s="36" t="s">
        <v>15541</v>
      </c>
      <c r="B4138" s="36" t="s">
        <v>15542</v>
      </c>
      <c r="C4138" s="36" t="s">
        <v>1863</v>
      </c>
      <c r="D4138" s="36" t="s">
        <v>15543</v>
      </c>
      <c r="E4138" s="36"/>
      <c r="F4138" s="36"/>
    </row>
    <row r="4139" ht="15.75" customHeight="1">
      <c r="A4139" s="36" t="s">
        <v>15544</v>
      </c>
      <c r="B4139" s="36" t="s">
        <v>15545</v>
      </c>
      <c r="C4139" s="36" t="s">
        <v>1863</v>
      </c>
      <c r="D4139" s="36" t="s">
        <v>15546</v>
      </c>
      <c r="E4139" s="36"/>
      <c r="F4139" s="36"/>
    </row>
    <row r="4140" ht="15.75" customHeight="1">
      <c r="A4140" s="36" t="s">
        <v>15547</v>
      </c>
      <c r="B4140" s="36" t="s">
        <v>15548</v>
      </c>
      <c r="C4140" s="36" t="s">
        <v>1863</v>
      </c>
      <c r="D4140" s="36" t="s">
        <v>15549</v>
      </c>
      <c r="E4140" s="36"/>
      <c r="F4140" s="36"/>
    </row>
    <row r="4141" ht="15.75" customHeight="1">
      <c r="A4141" s="36" t="s">
        <v>15550</v>
      </c>
      <c r="B4141" s="36" t="s">
        <v>15551</v>
      </c>
      <c r="C4141" s="36" t="s">
        <v>1863</v>
      </c>
      <c r="D4141" s="36"/>
      <c r="E4141" s="36" t="s">
        <v>15552</v>
      </c>
      <c r="F4141" s="36"/>
    </row>
    <row r="4142" ht="15.75" customHeight="1">
      <c r="A4142" s="36" t="s">
        <v>15553</v>
      </c>
      <c r="B4142" s="36" t="s">
        <v>15554</v>
      </c>
      <c r="C4142" s="36" t="s">
        <v>1863</v>
      </c>
      <c r="D4142" s="36" t="s">
        <v>15555</v>
      </c>
      <c r="E4142" s="36" t="s">
        <v>15556</v>
      </c>
      <c r="F4142" s="36"/>
    </row>
    <row r="4143" ht="15.75" customHeight="1">
      <c r="A4143" s="36" t="s">
        <v>15557</v>
      </c>
      <c r="B4143" s="36" t="s">
        <v>15558</v>
      </c>
      <c r="C4143" s="36" t="s">
        <v>1863</v>
      </c>
      <c r="D4143" s="36" t="s">
        <v>15559</v>
      </c>
      <c r="E4143" s="36" t="s">
        <v>15560</v>
      </c>
      <c r="F4143" s="36"/>
    </row>
    <row r="4144" ht="15.75" customHeight="1">
      <c r="A4144" s="36" t="s">
        <v>15561</v>
      </c>
      <c r="B4144" s="36" t="s">
        <v>15562</v>
      </c>
      <c r="C4144" s="36" t="s">
        <v>1863</v>
      </c>
      <c r="D4144" s="36"/>
      <c r="E4144" s="36" t="s">
        <v>15563</v>
      </c>
      <c r="F4144" s="36"/>
    </row>
    <row r="4145" ht="15.75" customHeight="1">
      <c r="A4145" s="36" t="s">
        <v>15564</v>
      </c>
      <c r="B4145" s="36" t="s">
        <v>15565</v>
      </c>
      <c r="C4145" s="36" t="s">
        <v>1863</v>
      </c>
      <c r="D4145" s="36" t="s">
        <v>15566</v>
      </c>
      <c r="E4145" s="36"/>
      <c r="F4145" s="36"/>
    </row>
    <row r="4146" ht="15.75" customHeight="1">
      <c r="A4146" s="36" t="s">
        <v>15567</v>
      </c>
      <c r="B4146" s="36" t="s">
        <v>15568</v>
      </c>
      <c r="C4146" s="36" t="s">
        <v>1863</v>
      </c>
      <c r="D4146" s="36"/>
      <c r="E4146" s="36" t="s">
        <v>15569</v>
      </c>
      <c r="F4146" s="36"/>
    </row>
    <row r="4147" ht="15.75" customHeight="1">
      <c r="A4147" s="36" t="s">
        <v>15570</v>
      </c>
      <c r="B4147" s="36" t="s">
        <v>15571</v>
      </c>
      <c r="C4147" s="36" t="s">
        <v>1863</v>
      </c>
      <c r="D4147" s="36" t="s">
        <v>15572</v>
      </c>
      <c r="E4147" s="36"/>
      <c r="F4147" s="36"/>
    </row>
    <row r="4148" ht="15.75" customHeight="1">
      <c r="A4148" s="36" t="s">
        <v>15573</v>
      </c>
      <c r="B4148" s="36" t="s">
        <v>15574</v>
      </c>
      <c r="C4148" s="36" t="s">
        <v>1863</v>
      </c>
      <c r="D4148" s="36" t="s">
        <v>15575</v>
      </c>
      <c r="E4148" s="36" t="s">
        <v>15576</v>
      </c>
      <c r="F4148" s="36"/>
    </row>
    <row r="4149" ht="15.75" customHeight="1">
      <c r="A4149" s="36" t="s">
        <v>15577</v>
      </c>
      <c r="B4149" s="36" t="s">
        <v>15578</v>
      </c>
      <c r="C4149" s="36" t="s">
        <v>1863</v>
      </c>
      <c r="D4149" s="36" t="s">
        <v>15579</v>
      </c>
      <c r="E4149" s="36"/>
      <c r="F4149" s="36"/>
    </row>
    <row r="4150" ht="15.75" customHeight="1">
      <c r="A4150" s="36" t="s">
        <v>15580</v>
      </c>
      <c r="B4150" s="36" t="s">
        <v>15581</v>
      </c>
      <c r="C4150" s="36" t="s">
        <v>1863</v>
      </c>
      <c r="D4150" s="36" t="s">
        <v>15582</v>
      </c>
      <c r="E4150" s="36" t="s">
        <v>15583</v>
      </c>
      <c r="F4150" s="36"/>
    </row>
    <row r="4151" ht="15.75" customHeight="1">
      <c r="A4151" s="36" t="s">
        <v>15584</v>
      </c>
      <c r="B4151" s="36" t="s">
        <v>15585</v>
      </c>
      <c r="C4151" s="36" t="s">
        <v>1863</v>
      </c>
      <c r="D4151" s="36" t="s">
        <v>15586</v>
      </c>
      <c r="E4151" s="36" t="s">
        <v>15586</v>
      </c>
      <c r="F4151" s="36"/>
    </row>
    <row r="4152" ht="15.75" customHeight="1">
      <c r="A4152" s="36" t="s">
        <v>15587</v>
      </c>
      <c r="B4152" s="36" t="s">
        <v>15588</v>
      </c>
      <c r="C4152" s="36" t="s">
        <v>1863</v>
      </c>
      <c r="D4152" s="36"/>
      <c r="E4152" s="36" t="s">
        <v>15589</v>
      </c>
      <c r="F4152" s="36"/>
    </row>
    <row r="4153" ht="15.75" customHeight="1">
      <c r="A4153" s="36" t="s">
        <v>15590</v>
      </c>
      <c r="B4153" s="36" t="s">
        <v>15591</v>
      </c>
      <c r="C4153" s="36" t="s">
        <v>1863</v>
      </c>
      <c r="D4153" s="36" t="s">
        <v>15592</v>
      </c>
      <c r="E4153" s="36"/>
      <c r="F4153" s="36"/>
    </row>
    <row r="4154" ht="15.75" customHeight="1">
      <c r="A4154" s="36" t="s">
        <v>15593</v>
      </c>
      <c r="B4154" s="36" t="s">
        <v>15594</v>
      </c>
      <c r="C4154" s="36" t="s">
        <v>1863</v>
      </c>
      <c r="D4154" s="36" t="s">
        <v>15595</v>
      </c>
      <c r="E4154" s="36"/>
      <c r="F4154" s="36"/>
    </row>
    <row r="4155" ht="15.75" customHeight="1">
      <c r="A4155" s="36" t="s">
        <v>15596</v>
      </c>
      <c r="B4155" s="36" t="s">
        <v>15597</v>
      </c>
      <c r="C4155" s="36" t="s">
        <v>1863</v>
      </c>
      <c r="D4155" s="36" t="s">
        <v>15598</v>
      </c>
      <c r="E4155" s="36"/>
      <c r="F4155" s="36"/>
    </row>
    <row r="4156" ht="15.75" customHeight="1">
      <c r="A4156" s="36" t="s">
        <v>15599</v>
      </c>
      <c r="B4156" s="36" t="s">
        <v>15600</v>
      </c>
      <c r="C4156" s="36" t="s">
        <v>1863</v>
      </c>
      <c r="D4156" s="36" t="s">
        <v>15601</v>
      </c>
      <c r="E4156" s="36"/>
      <c r="F4156" s="36"/>
    </row>
    <row r="4157" ht="15.75" customHeight="1">
      <c r="A4157" s="36" t="s">
        <v>15602</v>
      </c>
      <c r="B4157" s="36" t="s">
        <v>5875</v>
      </c>
      <c r="C4157" s="36" t="s">
        <v>1863</v>
      </c>
      <c r="D4157" s="36" t="s">
        <v>5876</v>
      </c>
      <c r="E4157" s="36" t="s">
        <v>5876</v>
      </c>
      <c r="F4157" s="36"/>
    </row>
    <row r="4158" ht="15.75" customHeight="1">
      <c r="A4158" s="36" t="s">
        <v>15603</v>
      </c>
      <c r="B4158" s="36" t="s">
        <v>15604</v>
      </c>
      <c r="C4158" s="36" t="s">
        <v>1863</v>
      </c>
      <c r="D4158" s="36" t="s">
        <v>15605</v>
      </c>
      <c r="E4158" s="36" t="s">
        <v>15606</v>
      </c>
      <c r="F4158" s="36"/>
    </row>
    <row r="4159" ht="15.75" customHeight="1">
      <c r="A4159" s="36" t="s">
        <v>15607</v>
      </c>
      <c r="B4159" s="36" t="s">
        <v>5148</v>
      </c>
      <c r="C4159" s="36" t="s">
        <v>1863</v>
      </c>
      <c r="D4159" s="36"/>
      <c r="E4159" s="36" t="s">
        <v>5149</v>
      </c>
      <c r="F4159" s="36"/>
    </row>
    <row r="4160" ht="15.75" customHeight="1">
      <c r="A4160" s="36" t="s">
        <v>15608</v>
      </c>
      <c r="B4160" s="36" t="s">
        <v>15609</v>
      </c>
      <c r="C4160" s="36" t="s">
        <v>1863</v>
      </c>
      <c r="D4160" s="36" t="s">
        <v>15610</v>
      </c>
      <c r="E4160" s="36" t="s">
        <v>15611</v>
      </c>
      <c r="F4160" s="36"/>
    </row>
    <row r="4161" ht="15.75" customHeight="1">
      <c r="A4161" s="36" t="s">
        <v>15612</v>
      </c>
      <c r="B4161" s="36" t="s">
        <v>15613</v>
      </c>
      <c r="C4161" s="36" t="s">
        <v>1863</v>
      </c>
      <c r="D4161" s="36"/>
      <c r="E4161" s="36" t="s">
        <v>5858</v>
      </c>
      <c r="F4161" s="36"/>
    </row>
    <row r="4162" ht="15.75" customHeight="1">
      <c r="A4162" s="36" t="s">
        <v>15614</v>
      </c>
      <c r="B4162" s="36" t="s">
        <v>15615</v>
      </c>
      <c r="C4162" s="36" t="s">
        <v>1863</v>
      </c>
      <c r="D4162" s="36"/>
      <c r="E4162" s="36" t="s">
        <v>15616</v>
      </c>
      <c r="F4162" s="36"/>
    </row>
    <row r="4163" ht="15.75" customHeight="1">
      <c r="A4163" s="36" t="s">
        <v>15617</v>
      </c>
      <c r="B4163" s="36" t="s">
        <v>15618</v>
      </c>
      <c r="C4163" s="36" t="s">
        <v>1863</v>
      </c>
      <c r="D4163" s="36" t="s">
        <v>15619</v>
      </c>
      <c r="E4163" s="36"/>
      <c r="F4163" s="36"/>
    </row>
    <row r="4164" ht="15.75" customHeight="1">
      <c r="A4164" s="36" t="s">
        <v>15620</v>
      </c>
      <c r="B4164" s="36" t="s">
        <v>15621</v>
      </c>
      <c r="C4164" s="36" t="s">
        <v>1863</v>
      </c>
      <c r="D4164" s="36" t="s">
        <v>15622</v>
      </c>
      <c r="E4164" s="36"/>
      <c r="F4164" s="36"/>
    </row>
    <row r="4165" ht="15.75" customHeight="1">
      <c r="A4165" s="36" t="s">
        <v>15623</v>
      </c>
      <c r="B4165" s="36" t="s">
        <v>15624</v>
      </c>
      <c r="C4165" s="36" t="s">
        <v>1863</v>
      </c>
      <c r="D4165" s="36" t="s">
        <v>15625</v>
      </c>
      <c r="E4165" s="36"/>
      <c r="F4165" s="36"/>
    </row>
    <row r="4166" ht="15.75" customHeight="1">
      <c r="A4166" s="36" t="s">
        <v>15626</v>
      </c>
      <c r="B4166" s="36" t="s">
        <v>15627</v>
      </c>
      <c r="C4166" s="36" t="s">
        <v>1863</v>
      </c>
      <c r="D4166" s="36"/>
      <c r="E4166" s="36" t="s">
        <v>15628</v>
      </c>
      <c r="F4166" s="36"/>
    </row>
    <row r="4167" ht="15.75" customHeight="1">
      <c r="A4167" s="36" t="s">
        <v>15629</v>
      </c>
      <c r="B4167" s="36" t="s">
        <v>15630</v>
      </c>
      <c r="C4167" s="36" t="s">
        <v>1863</v>
      </c>
      <c r="D4167" s="36"/>
      <c r="E4167" s="36"/>
      <c r="F4167" s="36"/>
    </row>
    <row r="4168" ht="15.75" customHeight="1">
      <c r="A4168" s="36" t="s">
        <v>15631</v>
      </c>
      <c r="B4168" s="36" t="s">
        <v>15632</v>
      </c>
      <c r="C4168" s="36" t="s">
        <v>1863</v>
      </c>
      <c r="D4168" s="36"/>
      <c r="E4168" s="36" t="s">
        <v>15633</v>
      </c>
      <c r="F4168" s="36"/>
    </row>
    <row r="4169" ht="15.75" customHeight="1">
      <c r="A4169" s="36" t="s">
        <v>15634</v>
      </c>
      <c r="B4169" s="36" t="s">
        <v>15635</v>
      </c>
      <c r="C4169" s="36" t="s">
        <v>1863</v>
      </c>
      <c r="D4169" s="36"/>
      <c r="E4169" s="36" t="s">
        <v>15636</v>
      </c>
      <c r="F4169" s="36"/>
    </row>
    <row r="4170" ht="15.75" customHeight="1">
      <c r="A4170" s="36" t="s">
        <v>15637</v>
      </c>
      <c r="B4170" s="36" t="s">
        <v>15638</v>
      </c>
      <c r="C4170" s="36" t="s">
        <v>1863</v>
      </c>
      <c r="D4170" s="36" t="s">
        <v>15639</v>
      </c>
      <c r="E4170" s="36" t="s">
        <v>15640</v>
      </c>
      <c r="F4170" s="36"/>
    </row>
    <row r="4171" ht="15.75" customHeight="1">
      <c r="A4171" s="36" t="s">
        <v>15641</v>
      </c>
      <c r="B4171" s="36" t="s">
        <v>15642</v>
      </c>
      <c r="C4171" s="36" t="s">
        <v>1863</v>
      </c>
      <c r="D4171" s="36"/>
      <c r="E4171" s="36" t="s">
        <v>15643</v>
      </c>
      <c r="F4171" s="36"/>
    </row>
    <row r="4172" ht="15.75" customHeight="1">
      <c r="A4172" s="36" t="s">
        <v>15644</v>
      </c>
      <c r="B4172" s="36" t="s">
        <v>15645</v>
      </c>
      <c r="C4172" s="36" t="s">
        <v>1863</v>
      </c>
      <c r="D4172" s="36" t="s">
        <v>15646</v>
      </c>
      <c r="E4172" s="36"/>
      <c r="F4172" s="36"/>
    </row>
    <row r="4173" ht="15.75" customHeight="1">
      <c r="A4173" s="36" t="s">
        <v>15647</v>
      </c>
      <c r="B4173" s="36" t="s">
        <v>15648</v>
      </c>
      <c r="C4173" s="36" t="s">
        <v>1863</v>
      </c>
      <c r="D4173" s="36" t="s">
        <v>15649</v>
      </c>
      <c r="E4173" s="36"/>
      <c r="F4173" s="36"/>
    </row>
    <row r="4174" ht="15.75" customHeight="1">
      <c r="A4174" s="36" t="s">
        <v>15650</v>
      </c>
      <c r="B4174" s="36" t="s">
        <v>15651</v>
      </c>
      <c r="C4174" s="36" t="s">
        <v>1863</v>
      </c>
      <c r="D4174" s="36" t="s">
        <v>15652</v>
      </c>
      <c r="E4174" s="36"/>
      <c r="F4174" s="36"/>
    </row>
    <row r="4175" ht="15.75" customHeight="1">
      <c r="A4175" s="36" t="s">
        <v>15653</v>
      </c>
      <c r="B4175" s="36" t="s">
        <v>15654</v>
      </c>
      <c r="C4175" s="36" t="s">
        <v>1863</v>
      </c>
      <c r="D4175" s="36" t="s">
        <v>15655</v>
      </c>
      <c r="E4175" s="36"/>
      <c r="F4175" s="36"/>
    </row>
    <row r="4176" ht="15.75" customHeight="1">
      <c r="A4176" s="36" t="s">
        <v>15656</v>
      </c>
      <c r="B4176" s="36" t="s">
        <v>15657</v>
      </c>
      <c r="C4176" s="36" t="s">
        <v>1863</v>
      </c>
      <c r="D4176" s="36" t="s">
        <v>15658</v>
      </c>
      <c r="E4176" s="36"/>
      <c r="F4176" s="36"/>
    </row>
    <row r="4177" ht="15.75" customHeight="1">
      <c r="A4177" s="36" t="s">
        <v>15659</v>
      </c>
      <c r="B4177" s="36" t="s">
        <v>15660</v>
      </c>
      <c r="C4177" s="36" t="s">
        <v>1863</v>
      </c>
      <c r="D4177" s="36" t="s">
        <v>15661</v>
      </c>
      <c r="E4177" s="36"/>
      <c r="F4177" s="36"/>
    </row>
    <row r="4178" ht="15.75" customHeight="1">
      <c r="A4178" s="36" t="s">
        <v>15662</v>
      </c>
      <c r="B4178" s="36" t="s">
        <v>15663</v>
      </c>
      <c r="C4178" s="36" t="s">
        <v>1863</v>
      </c>
      <c r="D4178" s="36"/>
      <c r="E4178" s="36" t="s">
        <v>15664</v>
      </c>
      <c r="F4178" s="36"/>
    </row>
    <row r="4179" ht="15.75" customHeight="1">
      <c r="A4179" s="36" t="s">
        <v>15665</v>
      </c>
      <c r="B4179" s="36" t="s">
        <v>15666</v>
      </c>
      <c r="C4179" s="36" t="s">
        <v>1863</v>
      </c>
      <c r="D4179" s="36" t="s">
        <v>15667</v>
      </c>
      <c r="E4179" s="36"/>
      <c r="F4179" s="36"/>
    </row>
    <row r="4180" ht="15.75" customHeight="1">
      <c r="A4180" s="36" t="s">
        <v>15668</v>
      </c>
      <c r="B4180" s="36" t="s">
        <v>15669</v>
      </c>
      <c r="C4180" s="36" t="s">
        <v>1863</v>
      </c>
      <c r="D4180" s="36" t="s">
        <v>15670</v>
      </c>
      <c r="E4180" s="36"/>
      <c r="F4180" s="36"/>
    </row>
    <row r="4181" ht="15.75" customHeight="1">
      <c r="A4181" s="36" t="s">
        <v>15671</v>
      </c>
      <c r="B4181" s="36" t="s">
        <v>15672</v>
      </c>
      <c r="C4181" s="36" t="s">
        <v>1863</v>
      </c>
      <c r="D4181" s="36"/>
      <c r="E4181" s="36" t="s">
        <v>15673</v>
      </c>
      <c r="F4181" s="36"/>
    </row>
    <row r="4182" ht="15.75" customHeight="1">
      <c r="A4182" s="36" t="s">
        <v>15674</v>
      </c>
      <c r="B4182" s="36" t="s">
        <v>15675</v>
      </c>
      <c r="C4182" s="36" t="s">
        <v>1863</v>
      </c>
      <c r="D4182" s="36" t="s">
        <v>15676</v>
      </c>
      <c r="E4182" s="36" t="s">
        <v>15677</v>
      </c>
      <c r="F4182" s="36"/>
    </row>
    <row r="4183" ht="15.75" customHeight="1">
      <c r="A4183" s="36" t="s">
        <v>15678</v>
      </c>
      <c r="B4183" s="36" t="s">
        <v>15679</v>
      </c>
      <c r="C4183" s="36" t="s">
        <v>1863</v>
      </c>
      <c r="D4183" s="36" t="s">
        <v>15680</v>
      </c>
      <c r="E4183" s="36" t="s">
        <v>15681</v>
      </c>
      <c r="F4183" s="36"/>
    </row>
    <row r="4184" ht="15.75" customHeight="1">
      <c r="A4184" s="36" t="s">
        <v>15682</v>
      </c>
      <c r="B4184" s="36" t="s">
        <v>15683</v>
      </c>
      <c r="C4184" s="36" t="s">
        <v>1863</v>
      </c>
      <c r="D4184" s="36" t="s">
        <v>15684</v>
      </c>
      <c r="E4184" s="36" t="s">
        <v>15685</v>
      </c>
      <c r="F4184" s="36"/>
    </row>
    <row r="4185" ht="15.75" customHeight="1">
      <c r="A4185" s="36" t="s">
        <v>15686</v>
      </c>
      <c r="B4185" s="36" t="s">
        <v>15687</v>
      </c>
      <c r="C4185" s="36" t="s">
        <v>1863</v>
      </c>
      <c r="D4185" s="36" t="s">
        <v>15688</v>
      </c>
      <c r="E4185" s="36" t="s">
        <v>15689</v>
      </c>
      <c r="F4185" s="36"/>
    </row>
    <row r="4186" ht="15.75" customHeight="1">
      <c r="A4186" s="36" t="s">
        <v>15690</v>
      </c>
      <c r="B4186" s="36" t="s">
        <v>15691</v>
      </c>
      <c r="C4186" s="36" t="s">
        <v>1863</v>
      </c>
      <c r="D4186" s="36" t="s">
        <v>15692</v>
      </c>
      <c r="E4186" s="36"/>
      <c r="F4186" s="36"/>
    </row>
    <row r="4187" ht="15.75" customHeight="1">
      <c r="A4187" s="36" t="s">
        <v>15693</v>
      </c>
      <c r="B4187" s="36" t="s">
        <v>15694</v>
      </c>
      <c r="C4187" s="36" t="s">
        <v>1863</v>
      </c>
      <c r="D4187" s="36" t="s">
        <v>15695</v>
      </c>
      <c r="E4187" s="36"/>
      <c r="F4187" s="36"/>
    </row>
    <row r="4188" ht="15.75" customHeight="1">
      <c r="A4188" s="36" t="s">
        <v>15696</v>
      </c>
      <c r="B4188" s="36" t="s">
        <v>15697</v>
      </c>
      <c r="C4188" s="36" t="s">
        <v>1863</v>
      </c>
      <c r="D4188" s="36" t="s">
        <v>15698</v>
      </c>
      <c r="E4188" s="36"/>
      <c r="F4188" s="36"/>
    </row>
    <row r="4189" ht="15.75" customHeight="1">
      <c r="A4189" s="36" t="s">
        <v>15699</v>
      </c>
      <c r="B4189" s="36" t="s">
        <v>15700</v>
      </c>
      <c r="C4189" s="36" t="s">
        <v>1863</v>
      </c>
      <c r="D4189" s="36" t="s">
        <v>15701</v>
      </c>
      <c r="E4189" s="36" t="s">
        <v>15702</v>
      </c>
      <c r="F4189" s="36"/>
    </row>
    <row r="4190" ht="15.75" customHeight="1">
      <c r="A4190" s="36" t="s">
        <v>15703</v>
      </c>
      <c r="B4190" s="36" t="s">
        <v>7715</v>
      </c>
      <c r="C4190" s="36" t="s">
        <v>1863</v>
      </c>
      <c r="D4190" s="36" t="s">
        <v>15704</v>
      </c>
      <c r="E4190" s="36"/>
      <c r="F4190" s="36"/>
    </row>
    <row r="4191" ht="15.75" customHeight="1">
      <c r="A4191" s="36" t="s">
        <v>15705</v>
      </c>
      <c r="B4191" s="36" t="s">
        <v>15706</v>
      </c>
      <c r="C4191" s="36" t="s">
        <v>1863</v>
      </c>
      <c r="D4191" s="36" t="s">
        <v>15707</v>
      </c>
      <c r="E4191" s="36" t="s">
        <v>15708</v>
      </c>
      <c r="F4191" s="36"/>
    </row>
    <row r="4192" ht="15.75" customHeight="1">
      <c r="A4192" s="36" t="s">
        <v>15709</v>
      </c>
      <c r="B4192" s="36" t="s">
        <v>15710</v>
      </c>
      <c r="C4192" s="36" t="s">
        <v>1863</v>
      </c>
      <c r="D4192" s="36" t="s">
        <v>15711</v>
      </c>
      <c r="E4192" s="36" t="s">
        <v>15712</v>
      </c>
      <c r="F4192" s="36"/>
    </row>
    <row r="4193" ht="15.75" customHeight="1">
      <c r="A4193" s="36" t="s">
        <v>15713</v>
      </c>
      <c r="B4193" s="36" t="s">
        <v>15714</v>
      </c>
      <c r="C4193" s="36" t="s">
        <v>1863</v>
      </c>
      <c r="D4193" s="36" t="s">
        <v>15715</v>
      </c>
      <c r="E4193" s="36" t="s">
        <v>15716</v>
      </c>
      <c r="F4193" s="36"/>
    </row>
    <row r="4194" ht="15.75" customHeight="1">
      <c r="A4194" s="36" t="s">
        <v>15717</v>
      </c>
      <c r="B4194" s="36" t="s">
        <v>15718</v>
      </c>
      <c r="C4194" s="36" t="s">
        <v>1863</v>
      </c>
      <c r="D4194" s="36"/>
      <c r="E4194" s="36" t="s">
        <v>15719</v>
      </c>
      <c r="F4194" s="36"/>
    </row>
    <row r="4195" ht="15.75" customHeight="1">
      <c r="A4195" s="36" t="s">
        <v>15720</v>
      </c>
      <c r="B4195" s="36" t="s">
        <v>15721</v>
      </c>
      <c r="C4195" s="36" t="s">
        <v>1863</v>
      </c>
      <c r="D4195" s="36"/>
      <c r="E4195" s="36" t="s">
        <v>15722</v>
      </c>
      <c r="F4195" s="36"/>
    </row>
    <row r="4196" ht="15.75" customHeight="1">
      <c r="A4196" s="36" t="s">
        <v>15723</v>
      </c>
      <c r="B4196" s="36" t="s">
        <v>15724</v>
      </c>
      <c r="C4196" s="36" t="s">
        <v>1863</v>
      </c>
      <c r="D4196" s="36" t="s">
        <v>15725</v>
      </c>
      <c r="E4196" s="36" t="s">
        <v>15726</v>
      </c>
      <c r="F4196" s="36"/>
    </row>
    <row r="4197" ht="15.75" customHeight="1">
      <c r="A4197" s="36" t="s">
        <v>15727</v>
      </c>
      <c r="B4197" s="36" t="s">
        <v>15728</v>
      </c>
      <c r="C4197" s="36" t="s">
        <v>1863</v>
      </c>
      <c r="D4197" s="36"/>
      <c r="E4197" s="36" t="s">
        <v>15729</v>
      </c>
      <c r="F4197" s="36"/>
    </row>
    <row r="4198" ht="15.75" customHeight="1">
      <c r="A4198" s="36" t="s">
        <v>15730</v>
      </c>
      <c r="B4198" s="36" t="s">
        <v>15731</v>
      </c>
      <c r="C4198" s="36" t="s">
        <v>1863</v>
      </c>
      <c r="D4198" s="36"/>
      <c r="E4198" s="36" t="s">
        <v>15732</v>
      </c>
      <c r="F4198" s="36"/>
    </row>
    <row r="4199" ht="15.75" customHeight="1">
      <c r="A4199" s="36" t="s">
        <v>15733</v>
      </c>
      <c r="B4199" s="36" t="s">
        <v>15734</v>
      </c>
      <c r="C4199" s="36" t="s">
        <v>1863</v>
      </c>
      <c r="D4199" s="36"/>
      <c r="E4199" s="36" t="s">
        <v>15735</v>
      </c>
      <c r="F4199" s="36"/>
    </row>
    <row r="4200" ht="15.75" customHeight="1">
      <c r="A4200" s="36" t="s">
        <v>15736</v>
      </c>
      <c r="B4200" s="36" t="s">
        <v>15737</v>
      </c>
      <c r="C4200" s="36" t="s">
        <v>1863</v>
      </c>
      <c r="D4200" s="36"/>
      <c r="E4200" s="36" t="s">
        <v>15738</v>
      </c>
      <c r="F4200" s="36"/>
    </row>
    <row r="4201" ht="15.75" customHeight="1">
      <c r="A4201" s="36" t="s">
        <v>15739</v>
      </c>
      <c r="B4201" s="36" t="s">
        <v>15740</v>
      </c>
      <c r="C4201" s="36" t="s">
        <v>1863</v>
      </c>
      <c r="D4201" s="36" t="s">
        <v>15741</v>
      </c>
      <c r="E4201" s="36" t="s">
        <v>15742</v>
      </c>
      <c r="F4201" s="36"/>
    </row>
    <row r="4202" ht="15.75" customHeight="1">
      <c r="A4202" s="36" t="s">
        <v>15743</v>
      </c>
      <c r="B4202" s="36" t="s">
        <v>15744</v>
      </c>
      <c r="C4202" s="36" t="s">
        <v>1863</v>
      </c>
      <c r="D4202" s="36" t="s">
        <v>15745</v>
      </c>
      <c r="E4202" s="36" t="s">
        <v>15746</v>
      </c>
      <c r="F4202" s="36"/>
    </row>
    <row r="4203" ht="15.75" customHeight="1">
      <c r="A4203" s="36" t="s">
        <v>15747</v>
      </c>
      <c r="B4203" s="36" t="s">
        <v>15748</v>
      </c>
      <c r="C4203" s="36" t="s">
        <v>1863</v>
      </c>
      <c r="D4203" s="36" t="s">
        <v>15749</v>
      </c>
      <c r="E4203" s="36"/>
      <c r="F4203" s="36"/>
    </row>
    <row r="4204" ht="15.75" customHeight="1">
      <c r="A4204" s="36" t="s">
        <v>15750</v>
      </c>
      <c r="B4204" s="36" t="s">
        <v>15751</v>
      </c>
      <c r="C4204" s="36" t="s">
        <v>1863</v>
      </c>
      <c r="D4204" s="36" t="s">
        <v>15752</v>
      </c>
      <c r="E4204" s="36"/>
      <c r="F4204" s="36"/>
    </row>
    <row r="4205" ht="15.75" customHeight="1">
      <c r="A4205" s="36" t="s">
        <v>15753</v>
      </c>
      <c r="B4205" s="36" t="s">
        <v>15754</v>
      </c>
      <c r="C4205" s="36" t="s">
        <v>1863</v>
      </c>
      <c r="D4205" s="36" t="s">
        <v>15755</v>
      </c>
      <c r="E4205" s="36"/>
      <c r="F4205" s="36"/>
    </row>
    <row r="4206" ht="15.75" customHeight="1">
      <c r="A4206" s="36" t="s">
        <v>15756</v>
      </c>
      <c r="B4206" s="36" t="s">
        <v>15757</v>
      </c>
      <c r="C4206" s="36" t="s">
        <v>1863</v>
      </c>
      <c r="D4206" s="36" t="s">
        <v>15758</v>
      </c>
      <c r="E4206" s="36"/>
      <c r="F4206" s="36"/>
    </row>
    <row r="4207" ht="15.75" customHeight="1">
      <c r="A4207" s="36" t="s">
        <v>15759</v>
      </c>
      <c r="B4207" s="36" t="s">
        <v>15760</v>
      </c>
      <c r="C4207" s="36" t="s">
        <v>1863</v>
      </c>
      <c r="D4207" s="36"/>
      <c r="E4207" s="36" t="s">
        <v>15761</v>
      </c>
      <c r="F4207" s="36"/>
    </row>
    <row r="4208" ht="15.75" customHeight="1">
      <c r="A4208" s="36" t="s">
        <v>15762</v>
      </c>
      <c r="B4208" s="36" t="s">
        <v>15763</v>
      </c>
      <c r="C4208" s="36" t="s">
        <v>1863</v>
      </c>
      <c r="D4208" s="36" t="s">
        <v>15764</v>
      </c>
      <c r="E4208" s="36"/>
      <c r="F4208" s="36"/>
    </row>
    <row r="4209" ht="15.75" customHeight="1">
      <c r="A4209" s="36" t="s">
        <v>15765</v>
      </c>
      <c r="B4209" s="36" t="s">
        <v>15766</v>
      </c>
      <c r="C4209" s="36" t="s">
        <v>1863</v>
      </c>
      <c r="D4209" s="36" t="s">
        <v>15767</v>
      </c>
      <c r="E4209" s="36"/>
      <c r="F4209" s="36"/>
    </row>
    <row r="4210" ht="15.75" customHeight="1">
      <c r="A4210" s="36" t="s">
        <v>15768</v>
      </c>
      <c r="B4210" s="36" t="s">
        <v>15769</v>
      </c>
      <c r="C4210" s="36" t="s">
        <v>1863</v>
      </c>
      <c r="D4210" s="36" t="s">
        <v>15770</v>
      </c>
      <c r="E4210" s="36"/>
      <c r="F4210" s="36"/>
    </row>
    <row r="4211" ht="15.75" customHeight="1">
      <c r="A4211" s="36" t="s">
        <v>15771</v>
      </c>
      <c r="B4211" s="36" t="s">
        <v>15772</v>
      </c>
      <c r="C4211" s="36" t="s">
        <v>1863</v>
      </c>
      <c r="D4211" s="36"/>
      <c r="E4211" s="36" t="s">
        <v>15773</v>
      </c>
      <c r="F4211" s="36"/>
    </row>
    <row r="4212" ht="15.75" customHeight="1">
      <c r="A4212" s="36" t="s">
        <v>15774</v>
      </c>
      <c r="B4212" s="36" t="s">
        <v>15775</v>
      </c>
      <c r="C4212" s="36" t="s">
        <v>1863</v>
      </c>
      <c r="D4212" s="36"/>
      <c r="E4212" s="36" t="s">
        <v>15776</v>
      </c>
      <c r="F4212" s="36"/>
    </row>
    <row r="4213" ht="15.75" customHeight="1">
      <c r="A4213" s="36" t="s">
        <v>15777</v>
      </c>
      <c r="B4213" s="36" t="s">
        <v>15778</v>
      </c>
      <c r="C4213" s="36" t="s">
        <v>1863</v>
      </c>
      <c r="D4213" s="36"/>
      <c r="E4213" s="36" t="s">
        <v>15779</v>
      </c>
      <c r="F4213" s="36"/>
    </row>
    <row r="4214" ht="15.75" customHeight="1">
      <c r="A4214" s="36" t="s">
        <v>15780</v>
      </c>
      <c r="B4214" s="36" t="s">
        <v>15781</v>
      </c>
      <c r="C4214" s="36" t="s">
        <v>1863</v>
      </c>
      <c r="D4214" s="36"/>
      <c r="E4214" s="36" t="s">
        <v>15782</v>
      </c>
      <c r="F4214" s="36"/>
    </row>
    <row r="4215" ht="15.75" customHeight="1">
      <c r="A4215" s="36" t="s">
        <v>15783</v>
      </c>
      <c r="B4215" s="36" t="s">
        <v>15784</v>
      </c>
      <c r="C4215" s="36" t="s">
        <v>1863</v>
      </c>
      <c r="D4215" s="36"/>
      <c r="E4215" s="36" t="s">
        <v>15785</v>
      </c>
      <c r="F4215" s="36"/>
    </row>
    <row r="4216" ht="15.75" customHeight="1">
      <c r="A4216" s="36" t="s">
        <v>15786</v>
      </c>
      <c r="B4216" s="36" t="s">
        <v>15787</v>
      </c>
      <c r="C4216" s="36" t="s">
        <v>1863</v>
      </c>
      <c r="D4216" s="36" t="s">
        <v>15788</v>
      </c>
      <c r="E4216" s="36" t="s">
        <v>15789</v>
      </c>
      <c r="F4216" s="36"/>
    </row>
    <row r="4217" ht="15.75" customHeight="1">
      <c r="A4217" s="36" t="s">
        <v>15790</v>
      </c>
      <c r="B4217" s="36" t="s">
        <v>15791</v>
      </c>
      <c r="C4217" s="36" t="s">
        <v>1863</v>
      </c>
      <c r="D4217" s="36"/>
      <c r="E4217" s="36" t="s">
        <v>15792</v>
      </c>
      <c r="F4217" s="36"/>
    </row>
    <row r="4218" ht="15.75" customHeight="1">
      <c r="A4218" s="36" t="s">
        <v>15793</v>
      </c>
      <c r="B4218" s="36" t="s">
        <v>15794</v>
      </c>
      <c r="C4218" s="36" t="s">
        <v>1863</v>
      </c>
      <c r="D4218" s="36" t="s">
        <v>15795</v>
      </c>
      <c r="E4218" s="36" t="s">
        <v>15796</v>
      </c>
      <c r="F4218" s="36"/>
    </row>
    <row r="4219" ht="15.75" customHeight="1">
      <c r="A4219" s="36" t="s">
        <v>15797</v>
      </c>
      <c r="B4219" s="36" t="s">
        <v>15798</v>
      </c>
      <c r="C4219" s="36" t="s">
        <v>1863</v>
      </c>
      <c r="D4219" s="36" t="s">
        <v>15799</v>
      </c>
      <c r="E4219" s="36" t="s">
        <v>15800</v>
      </c>
      <c r="F4219" s="36"/>
    </row>
    <row r="4220" ht="15.75" customHeight="1">
      <c r="A4220" s="36" t="s">
        <v>15801</v>
      </c>
      <c r="B4220" s="36" t="s">
        <v>15802</v>
      </c>
      <c r="C4220" s="36" t="s">
        <v>1863</v>
      </c>
      <c r="D4220" s="36"/>
      <c r="E4220" s="36" t="s">
        <v>15803</v>
      </c>
      <c r="F4220" s="36"/>
    </row>
    <row r="4221" ht="15.75" customHeight="1">
      <c r="A4221" s="36" t="s">
        <v>15804</v>
      </c>
      <c r="B4221" s="36" t="s">
        <v>15805</v>
      </c>
      <c r="C4221" s="36" t="s">
        <v>1863</v>
      </c>
      <c r="D4221" s="36" t="s">
        <v>15806</v>
      </c>
      <c r="E4221" s="36" t="s">
        <v>15807</v>
      </c>
      <c r="F4221" s="36"/>
    </row>
    <row r="4222" ht="15.75" customHeight="1">
      <c r="A4222" s="36" t="s">
        <v>15808</v>
      </c>
      <c r="B4222" s="36" t="s">
        <v>15809</v>
      </c>
      <c r="C4222" s="36" t="s">
        <v>1863</v>
      </c>
      <c r="D4222" s="36" t="s">
        <v>15810</v>
      </c>
      <c r="E4222" s="36"/>
      <c r="F4222" s="36"/>
    </row>
    <row r="4223" ht="15.75" customHeight="1">
      <c r="A4223" s="36" t="s">
        <v>15811</v>
      </c>
      <c r="B4223" s="36" t="s">
        <v>15812</v>
      </c>
      <c r="C4223" s="36" t="s">
        <v>1863</v>
      </c>
      <c r="D4223" s="36" t="s">
        <v>15813</v>
      </c>
      <c r="E4223" s="36"/>
      <c r="F4223" s="36"/>
    </row>
    <row r="4224" ht="15.75" customHeight="1">
      <c r="A4224" s="36" t="s">
        <v>15814</v>
      </c>
      <c r="B4224" s="36" t="s">
        <v>15815</v>
      </c>
      <c r="C4224" s="36" t="s">
        <v>1863</v>
      </c>
      <c r="D4224" s="36" t="s">
        <v>15816</v>
      </c>
      <c r="E4224" s="36"/>
      <c r="F4224" s="36"/>
    </row>
    <row r="4225" ht="15.75" customHeight="1">
      <c r="A4225" s="36" t="s">
        <v>15817</v>
      </c>
      <c r="B4225" s="36" t="s">
        <v>15818</v>
      </c>
      <c r="C4225" s="36" t="s">
        <v>1863</v>
      </c>
      <c r="D4225" s="36" t="s">
        <v>15819</v>
      </c>
      <c r="E4225" s="36" t="s">
        <v>15820</v>
      </c>
      <c r="F4225" s="36"/>
    </row>
    <row r="4226" ht="15.75" customHeight="1">
      <c r="A4226" s="36" t="s">
        <v>15821</v>
      </c>
      <c r="B4226" s="36" t="s">
        <v>15822</v>
      </c>
      <c r="C4226" s="36" t="s">
        <v>1863</v>
      </c>
      <c r="D4226" s="36" t="s">
        <v>15823</v>
      </c>
      <c r="E4226" s="36"/>
      <c r="F4226" s="36"/>
    </row>
    <row r="4227" ht="15.75" customHeight="1">
      <c r="A4227" s="36" t="s">
        <v>15824</v>
      </c>
      <c r="B4227" s="36" t="s">
        <v>15825</v>
      </c>
      <c r="C4227" s="36" t="s">
        <v>1863</v>
      </c>
      <c r="D4227" s="36"/>
      <c r="E4227" s="36" t="s">
        <v>15826</v>
      </c>
      <c r="F4227" s="36"/>
    </row>
    <row r="4228" ht="15.75" customHeight="1">
      <c r="A4228" s="36" t="s">
        <v>15827</v>
      </c>
      <c r="B4228" s="36" t="s">
        <v>15828</v>
      </c>
      <c r="C4228" s="36" t="s">
        <v>1863</v>
      </c>
      <c r="D4228" s="36"/>
      <c r="E4228" s="36" t="s">
        <v>15829</v>
      </c>
      <c r="F4228" s="36"/>
    </row>
    <row r="4229" ht="15.75" customHeight="1">
      <c r="A4229" s="36" t="s">
        <v>15830</v>
      </c>
      <c r="B4229" s="36" t="s">
        <v>15831</v>
      </c>
      <c r="C4229" s="36" t="s">
        <v>1863</v>
      </c>
      <c r="D4229" s="36" t="s">
        <v>15832</v>
      </c>
      <c r="E4229" s="36" t="s">
        <v>15833</v>
      </c>
      <c r="F4229" s="36"/>
    </row>
    <row r="4230" ht="15.75" customHeight="1">
      <c r="A4230" s="36" t="s">
        <v>15834</v>
      </c>
      <c r="B4230" s="36" t="s">
        <v>15835</v>
      </c>
      <c r="C4230" s="36" t="s">
        <v>1863</v>
      </c>
      <c r="D4230" s="36" t="s">
        <v>15836</v>
      </c>
      <c r="E4230" s="36" t="s">
        <v>15837</v>
      </c>
      <c r="F4230" s="36"/>
    </row>
    <row r="4231" ht="15.75" customHeight="1">
      <c r="A4231" s="36" t="s">
        <v>15838</v>
      </c>
      <c r="B4231" s="36" t="s">
        <v>15839</v>
      </c>
      <c r="C4231" s="36" t="s">
        <v>1863</v>
      </c>
      <c r="D4231" s="36" t="s">
        <v>15840</v>
      </c>
      <c r="E4231" s="36"/>
      <c r="F4231" s="36"/>
    </row>
    <row r="4232" ht="15.75" customHeight="1">
      <c r="A4232" s="36" t="s">
        <v>15841</v>
      </c>
      <c r="B4232" s="36" t="s">
        <v>15842</v>
      </c>
      <c r="C4232" s="36" t="s">
        <v>1863</v>
      </c>
      <c r="D4232" s="36" t="s">
        <v>15843</v>
      </c>
      <c r="E4232" s="36"/>
      <c r="F4232" s="36"/>
    </row>
    <row r="4233" ht="15.75" customHeight="1">
      <c r="A4233" s="36" t="s">
        <v>15844</v>
      </c>
      <c r="B4233" s="36" t="s">
        <v>15845</v>
      </c>
      <c r="C4233" s="36" t="s">
        <v>1863</v>
      </c>
      <c r="D4233" s="36" t="s">
        <v>15846</v>
      </c>
      <c r="E4233" s="36" t="s">
        <v>15847</v>
      </c>
      <c r="F4233" s="36"/>
    </row>
    <row r="4234" ht="15.75" customHeight="1">
      <c r="A4234" s="36" t="s">
        <v>15848</v>
      </c>
      <c r="B4234" s="36" t="s">
        <v>15849</v>
      </c>
      <c r="C4234" s="36" t="s">
        <v>1863</v>
      </c>
      <c r="D4234" s="36" t="s">
        <v>15850</v>
      </c>
      <c r="E4234" s="36" t="s">
        <v>15851</v>
      </c>
      <c r="F4234" s="36"/>
    </row>
    <row r="4235" ht="15.75" customHeight="1">
      <c r="A4235" s="36" t="s">
        <v>15852</v>
      </c>
      <c r="B4235" s="36" t="s">
        <v>15853</v>
      </c>
      <c r="C4235" s="36" t="s">
        <v>1863</v>
      </c>
      <c r="D4235" s="36" t="s">
        <v>15854</v>
      </c>
      <c r="E4235" s="36" t="s">
        <v>15855</v>
      </c>
      <c r="F4235" s="36"/>
    </row>
    <row r="4236" ht="15.75" customHeight="1">
      <c r="A4236" s="36" t="s">
        <v>15856</v>
      </c>
      <c r="B4236" s="36" t="s">
        <v>15857</v>
      </c>
      <c r="C4236" s="36" t="s">
        <v>1863</v>
      </c>
      <c r="D4236" s="36" t="s">
        <v>15858</v>
      </c>
      <c r="E4236" s="36"/>
      <c r="F4236" s="36"/>
    </row>
    <row r="4237" ht="15.75" customHeight="1">
      <c r="A4237" s="36" t="s">
        <v>15859</v>
      </c>
      <c r="B4237" s="36" t="s">
        <v>15860</v>
      </c>
      <c r="C4237" s="36" t="s">
        <v>1863</v>
      </c>
      <c r="D4237" s="36"/>
      <c r="E4237" s="36" t="s">
        <v>15861</v>
      </c>
      <c r="F4237" s="36"/>
    </row>
    <row r="4238" ht="15.75" customHeight="1">
      <c r="A4238" s="36" t="s">
        <v>15862</v>
      </c>
      <c r="B4238" s="36" t="s">
        <v>15863</v>
      </c>
      <c r="C4238" s="36" t="s">
        <v>1863</v>
      </c>
      <c r="D4238" s="36"/>
      <c r="E4238" s="36" t="s">
        <v>15864</v>
      </c>
      <c r="F4238" s="36"/>
    </row>
    <row r="4239" ht="15.75" customHeight="1">
      <c r="A4239" s="36" t="s">
        <v>15865</v>
      </c>
      <c r="B4239" s="36" t="s">
        <v>15866</v>
      </c>
      <c r="C4239" s="36" t="s">
        <v>1863</v>
      </c>
      <c r="D4239" s="36" t="s">
        <v>15867</v>
      </c>
      <c r="E4239" s="36"/>
      <c r="F4239" s="36"/>
    </row>
    <row r="4240" ht="15.75" customHeight="1">
      <c r="A4240" s="36" t="s">
        <v>15868</v>
      </c>
      <c r="B4240" s="36" t="s">
        <v>15869</v>
      </c>
      <c r="C4240" s="36" t="s">
        <v>1863</v>
      </c>
      <c r="D4240" s="36" t="s">
        <v>15870</v>
      </c>
      <c r="E4240" s="36" t="s">
        <v>15871</v>
      </c>
      <c r="F4240" s="36"/>
    </row>
    <row r="4241" ht="15.75" customHeight="1">
      <c r="A4241" s="36" t="s">
        <v>15872</v>
      </c>
      <c r="B4241" s="36" t="s">
        <v>15873</v>
      </c>
      <c r="C4241" s="36" t="s">
        <v>1863</v>
      </c>
      <c r="D4241" s="36"/>
      <c r="E4241" s="36" t="s">
        <v>15874</v>
      </c>
      <c r="F4241" s="36"/>
    </row>
    <row r="4242" ht="15.75" customHeight="1">
      <c r="A4242" s="36" t="s">
        <v>15875</v>
      </c>
      <c r="B4242" s="36" t="s">
        <v>15876</v>
      </c>
      <c r="C4242" s="36" t="s">
        <v>1863</v>
      </c>
      <c r="D4242" s="36" t="s">
        <v>15877</v>
      </c>
      <c r="E4242" s="36"/>
      <c r="F4242" s="36"/>
    </row>
    <row r="4243" ht="15.75" customHeight="1">
      <c r="A4243" s="36" t="s">
        <v>15878</v>
      </c>
      <c r="B4243" s="36" t="s">
        <v>15879</v>
      </c>
      <c r="C4243" s="36" t="s">
        <v>1863</v>
      </c>
      <c r="D4243" s="36" t="s">
        <v>15880</v>
      </c>
      <c r="E4243" s="36"/>
      <c r="F4243" s="36"/>
    </row>
    <row r="4244" ht="15.75" customHeight="1">
      <c r="A4244" s="36" t="s">
        <v>15881</v>
      </c>
      <c r="B4244" s="36" t="s">
        <v>15882</v>
      </c>
      <c r="C4244" s="36" t="s">
        <v>1863</v>
      </c>
      <c r="D4244" s="36" t="s">
        <v>15883</v>
      </c>
      <c r="E4244" s="36"/>
      <c r="F4244" s="36"/>
    </row>
    <row r="4245" ht="15.75" customHeight="1">
      <c r="A4245" s="36" t="s">
        <v>15884</v>
      </c>
      <c r="B4245" s="36" t="s">
        <v>15885</v>
      </c>
      <c r="C4245" s="36" t="s">
        <v>1863</v>
      </c>
      <c r="D4245" s="36"/>
      <c r="E4245" s="36" t="s">
        <v>15886</v>
      </c>
      <c r="F4245" s="36"/>
    </row>
    <row r="4246" ht="15.75" customHeight="1">
      <c r="A4246" s="36" t="s">
        <v>15887</v>
      </c>
      <c r="B4246" s="36" t="s">
        <v>15888</v>
      </c>
      <c r="C4246" s="36" t="s">
        <v>1863</v>
      </c>
      <c r="D4246" s="36" t="s">
        <v>15889</v>
      </c>
      <c r="E4246" s="36" t="s">
        <v>15890</v>
      </c>
      <c r="F4246" s="36"/>
    </row>
    <row r="4247" ht="15.75" customHeight="1">
      <c r="A4247" s="36" t="s">
        <v>15891</v>
      </c>
      <c r="B4247" s="36" t="s">
        <v>15892</v>
      </c>
      <c r="C4247" s="36" t="s">
        <v>1863</v>
      </c>
      <c r="D4247" s="36" t="s">
        <v>15893</v>
      </c>
      <c r="E4247" s="36" t="s">
        <v>15894</v>
      </c>
      <c r="F4247" s="36"/>
    </row>
    <row r="4248" ht="15.75" customHeight="1">
      <c r="A4248" s="36" t="s">
        <v>15895</v>
      </c>
      <c r="B4248" s="36" t="s">
        <v>15896</v>
      </c>
      <c r="C4248" s="36" t="s">
        <v>1863</v>
      </c>
      <c r="D4248" s="36"/>
      <c r="E4248" s="36" t="s">
        <v>15897</v>
      </c>
      <c r="F4248" s="36"/>
    </row>
    <row r="4249" ht="15.75" customHeight="1">
      <c r="A4249" s="36" t="s">
        <v>15898</v>
      </c>
      <c r="B4249" s="36" t="s">
        <v>15899</v>
      </c>
      <c r="C4249" s="36" t="s">
        <v>1863</v>
      </c>
      <c r="D4249" s="36"/>
      <c r="E4249" s="36" t="s">
        <v>15900</v>
      </c>
      <c r="F4249" s="36"/>
    </row>
    <row r="4250" ht="15.75" customHeight="1">
      <c r="A4250" s="36" t="s">
        <v>15901</v>
      </c>
      <c r="B4250" s="36" t="s">
        <v>15902</v>
      </c>
      <c r="C4250" s="36" t="s">
        <v>1863</v>
      </c>
      <c r="D4250" s="36" t="s">
        <v>15903</v>
      </c>
      <c r="E4250" s="36" t="s">
        <v>15904</v>
      </c>
      <c r="F4250" s="36"/>
    </row>
    <row r="4251" ht="15.75" customHeight="1">
      <c r="A4251" s="36" t="s">
        <v>15905</v>
      </c>
      <c r="B4251" s="36" t="s">
        <v>15906</v>
      </c>
      <c r="C4251" s="36" t="s">
        <v>1863</v>
      </c>
      <c r="D4251" s="36" t="s">
        <v>15907</v>
      </c>
      <c r="E4251" s="36"/>
      <c r="F4251" s="36"/>
    </row>
    <row r="4252" ht="15.75" customHeight="1">
      <c r="A4252" s="36" t="s">
        <v>15908</v>
      </c>
      <c r="B4252" s="36" t="s">
        <v>15909</v>
      </c>
      <c r="C4252" s="36" t="s">
        <v>1863</v>
      </c>
      <c r="D4252" s="36" t="s">
        <v>15910</v>
      </c>
      <c r="E4252" s="36"/>
      <c r="F4252" s="36"/>
    </row>
    <row r="4253" ht="15.75" customHeight="1">
      <c r="A4253" s="36" t="s">
        <v>15911</v>
      </c>
      <c r="B4253" s="36" t="s">
        <v>15912</v>
      </c>
      <c r="C4253" s="36" t="s">
        <v>1863</v>
      </c>
      <c r="D4253" s="36" t="s">
        <v>15913</v>
      </c>
      <c r="E4253" s="36"/>
      <c r="F4253" s="36"/>
    </row>
    <row r="4254" ht="15.75" customHeight="1">
      <c r="A4254" s="36" t="s">
        <v>15914</v>
      </c>
      <c r="B4254" s="36" t="s">
        <v>15915</v>
      </c>
      <c r="C4254" s="36" t="s">
        <v>1863</v>
      </c>
      <c r="D4254" s="36" t="s">
        <v>15916</v>
      </c>
      <c r="E4254" s="36"/>
      <c r="F4254" s="36"/>
    </row>
    <row r="4255" ht="15.75" customHeight="1">
      <c r="A4255" s="36" t="s">
        <v>15917</v>
      </c>
      <c r="B4255" s="36" t="s">
        <v>15918</v>
      </c>
      <c r="C4255" s="36" t="s">
        <v>1863</v>
      </c>
      <c r="D4255" s="36" t="s">
        <v>15919</v>
      </c>
      <c r="E4255" s="36" t="s">
        <v>15920</v>
      </c>
      <c r="F4255" s="36"/>
    </row>
    <row r="4256" ht="15.75" customHeight="1">
      <c r="A4256" s="36" t="s">
        <v>15921</v>
      </c>
      <c r="B4256" s="36" t="s">
        <v>15922</v>
      </c>
      <c r="C4256" s="36" t="s">
        <v>1863</v>
      </c>
      <c r="D4256" s="36" t="s">
        <v>15923</v>
      </c>
      <c r="E4256" s="36"/>
      <c r="F4256" s="36"/>
    </row>
    <row r="4257" ht="15.75" customHeight="1">
      <c r="A4257" s="36" t="s">
        <v>15924</v>
      </c>
      <c r="B4257" s="36" t="s">
        <v>15925</v>
      </c>
      <c r="C4257" s="36" t="s">
        <v>1863</v>
      </c>
      <c r="D4257" s="36" t="s">
        <v>15926</v>
      </c>
      <c r="E4257" s="36"/>
      <c r="F4257" s="36"/>
    </row>
    <row r="4258" ht="15.75" customHeight="1">
      <c r="A4258" s="36" t="s">
        <v>15927</v>
      </c>
      <c r="B4258" s="36" t="s">
        <v>15928</v>
      </c>
      <c r="C4258" s="36" t="s">
        <v>1863</v>
      </c>
      <c r="D4258" s="36"/>
      <c r="E4258" s="36" t="s">
        <v>15929</v>
      </c>
      <c r="F4258" s="36"/>
    </row>
    <row r="4259" ht="15.75" customHeight="1">
      <c r="A4259" s="36" t="s">
        <v>15930</v>
      </c>
      <c r="B4259" s="36" t="s">
        <v>15931</v>
      </c>
      <c r="C4259" s="36" t="s">
        <v>1863</v>
      </c>
      <c r="D4259" s="36" t="s">
        <v>15932</v>
      </c>
      <c r="E4259" s="36" t="s">
        <v>15933</v>
      </c>
      <c r="F4259" s="36"/>
    </row>
    <row r="4260" ht="15.75" customHeight="1">
      <c r="A4260" s="36" t="s">
        <v>15934</v>
      </c>
      <c r="B4260" s="36" t="s">
        <v>15935</v>
      </c>
      <c r="C4260" s="36" t="s">
        <v>1863</v>
      </c>
      <c r="D4260" s="36" t="s">
        <v>15936</v>
      </c>
      <c r="E4260" s="36" t="s">
        <v>15937</v>
      </c>
      <c r="F4260" s="36"/>
    </row>
    <row r="4261" ht="15.75" customHeight="1">
      <c r="A4261" s="36" t="s">
        <v>15938</v>
      </c>
      <c r="B4261" s="36" t="s">
        <v>15939</v>
      </c>
      <c r="C4261" s="36" t="s">
        <v>1863</v>
      </c>
      <c r="D4261" s="36"/>
      <c r="E4261" s="36" t="s">
        <v>15940</v>
      </c>
      <c r="F4261" s="36"/>
    </row>
    <row r="4262" ht="15.75" customHeight="1">
      <c r="A4262" s="36" t="s">
        <v>15941</v>
      </c>
      <c r="B4262" s="36" t="s">
        <v>488</v>
      </c>
      <c r="C4262" s="36" t="s">
        <v>1863</v>
      </c>
      <c r="D4262" s="36" t="s">
        <v>489</v>
      </c>
      <c r="E4262" s="36"/>
      <c r="F4262" s="36"/>
    </row>
    <row r="4263" ht="15.75" customHeight="1">
      <c r="A4263" s="36" t="s">
        <v>15942</v>
      </c>
      <c r="B4263" s="36" t="s">
        <v>15943</v>
      </c>
      <c r="C4263" s="36" t="s">
        <v>1863</v>
      </c>
      <c r="D4263" s="36"/>
      <c r="E4263" s="36" t="s">
        <v>15944</v>
      </c>
      <c r="F4263" s="36"/>
    </row>
    <row r="4264" ht="15.75" customHeight="1">
      <c r="A4264" s="36" t="s">
        <v>15945</v>
      </c>
      <c r="B4264" s="36" t="s">
        <v>15946</v>
      </c>
      <c r="C4264" s="36" t="s">
        <v>1863</v>
      </c>
      <c r="D4264" s="36" t="s">
        <v>15947</v>
      </c>
      <c r="E4264" s="36" t="s">
        <v>15948</v>
      </c>
      <c r="F4264" s="36"/>
    </row>
    <row r="4265" ht="15.75" customHeight="1">
      <c r="A4265" s="36" t="s">
        <v>15949</v>
      </c>
      <c r="B4265" s="36" t="s">
        <v>15950</v>
      </c>
      <c r="C4265" s="36" t="s">
        <v>1863</v>
      </c>
      <c r="D4265" s="36" t="s">
        <v>15951</v>
      </c>
      <c r="E4265" s="36" t="s">
        <v>15952</v>
      </c>
      <c r="F4265" s="36"/>
    </row>
    <row r="4266" ht="15.75" customHeight="1">
      <c r="A4266" s="36" t="s">
        <v>15953</v>
      </c>
      <c r="B4266" s="36" t="s">
        <v>15954</v>
      </c>
      <c r="C4266" s="36" t="s">
        <v>1863</v>
      </c>
      <c r="D4266" s="36" t="s">
        <v>15955</v>
      </c>
      <c r="E4266" s="36" t="s">
        <v>15956</v>
      </c>
      <c r="F4266" s="36"/>
    </row>
    <row r="4267" ht="15.75" customHeight="1">
      <c r="A4267" s="36" t="s">
        <v>15957</v>
      </c>
      <c r="B4267" s="36" t="s">
        <v>15958</v>
      </c>
      <c r="C4267" s="36" t="s">
        <v>1863</v>
      </c>
      <c r="D4267" s="36" t="s">
        <v>15959</v>
      </c>
      <c r="E4267" s="36"/>
      <c r="F4267" s="36"/>
    </row>
    <row r="4268" ht="15.75" customHeight="1">
      <c r="A4268" s="36" t="s">
        <v>15960</v>
      </c>
      <c r="B4268" s="36" t="s">
        <v>15961</v>
      </c>
      <c r="C4268" s="36" t="s">
        <v>1863</v>
      </c>
      <c r="D4268" s="36" t="s">
        <v>15962</v>
      </c>
      <c r="E4268" s="36"/>
      <c r="F4268" s="36"/>
    </row>
    <row r="4269" ht="15.75" customHeight="1">
      <c r="A4269" s="36" t="s">
        <v>15963</v>
      </c>
      <c r="B4269" s="36" t="s">
        <v>15964</v>
      </c>
      <c r="C4269" s="36" t="s">
        <v>1863</v>
      </c>
      <c r="D4269" s="36" t="s">
        <v>15965</v>
      </c>
      <c r="E4269" s="36"/>
      <c r="F4269" s="36"/>
    </row>
    <row r="4270" ht="15.75" customHeight="1">
      <c r="A4270" s="36" t="s">
        <v>15966</v>
      </c>
      <c r="B4270" s="36" t="s">
        <v>15967</v>
      </c>
      <c r="C4270" s="36" t="s">
        <v>1863</v>
      </c>
      <c r="D4270" s="36" t="s">
        <v>15968</v>
      </c>
      <c r="E4270" s="36"/>
      <c r="F4270" s="36"/>
    </row>
    <row r="4271" ht="15.75" customHeight="1">
      <c r="A4271" s="36" t="s">
        <v>15969</v>
      </c>
      <c r="B4271" s="36" t="s">
        <v>15970</v>
      </c>
      <c r="C4271" s="36" t="s">
        <v>1863</v>
      </c>
      <c r="D4271" s="36" t="s">
        <v>15971</v>
      </c>
      <c r="E4271" s="36"/>
      <c r="F4271" s="36"/>
    </row>
    <row r="4272" ht="15.75" customHeight="1">
      <c r="A4272" s="36" t="s">
        <v>15972</v>
      </c>
      <c r="B4272" s="36" t="s">
        <v>15973</v>
      </c>
      <c r="C4272" s="36" t="s">
        <v>1863</v>
      </c>
      <c r="D4272" s="36" t="s">
        <v>15974</v>
      </c>
      <c r="E4272" s="36"/>
      <c r="F4272" s="36"/>
    </row>
    <row r="4273" ht="15.75" customHeight="1">
      <c r="A4273" s="36" t="s">
        <v>15975</v>
      </c>
      <c r="B4273" s="36" t="s">
        <v>15976</v>
      </c>
      <c r="C4273" s="36" t="s">
        <v>1863</v>
      </c>
      <c r="D4273" s="36"/>
      <c r="E4273" s="36" t="s">
        <v>15977</v>
      </c>
      <c r="F4273" s="36"/>
    </row>
    <row r="4274" ht="15.75" customHeight="1">
      <c r="A4274" s="36" t="s">
        <v>15978</v>
      </c>
      <c r="B4274" s="36" t="s">
        <v>15979</v>
      </c>
      <c r="C4274" s="36" t="s">
        <v>1863</v>
      </c>
      <c r="D4274" s="36" t="s">
        <v>15980</v>
      </c>
      <c r="E4274" s="36"/>
      <c r="F4274" s="36"/>
    </row>
    <row r="4275" ht="15.75" customHeight="1">
      <c r="A4275" s="36" t="s">
        <v>15981</v>
      </c>
      <c r="B4275" s="36" t="s">
        <v>15982</v>
      </c>
      <c r="C4275" s="36" t="s">
        <v>1863</v>
      </c>
      <c r="D4275" s="36"/>
      <c r="E4275" s="36" t="s">
        <v>15983</v>
      </c>
      <c r="F4275" s="36"/>
    </row>
    <row r="4276" ht="15.75" customHeight="1">
      <c r="A4276" s="36" t="s">
        <v>15984</v>
      </c>
      <c r="B4276" s="36" t="s">
        <v>15985</v>
      </c>
      <c r="C4276" s="36" t="s">
        <v>1863</v>
      </c>
      <c r="D4276" s="36"/>
      <c r="E4276" s="36" t="s">
        <v>15986</v>
      </c>
      <c r="F4276" s="36"/>
    </row>
    <row r="4277" ht="15.75" customHeight="1">
      <c r="A4277" s="36" t="s">
        <v>15987</v>
      </c>
      <c r="B4277" s="36" t="s">
        <v>15988</v>
      </c>
      <c r="C4277" s="36" t="s">
        <v>1863</v>
      </c>
      <c r="D4277" s="36" t="s">
        <v>15989</v>
      </c>
      <c r="E4277" s="36"/>
      <c r="F4277" s="36"/>
    </row>
    <row r="4278" ht="15.75" customHeight="1">
      <c r="A4278" s="36" t="s">
        <v>15990</v>
      </c>
      <c r="B4278" s="36" t="s">
        <v>15991</v>
      </c>
      <c r="C4278" s="36" t="s">
        <v>1863</v>
      </c>
      <c r="D4278" s="36" t="s">
        <v>15992</v>
      </c>
      <c r="E4278" s="36"/>
      <c r="F4278" s="36"/>
    </row>
    <row r="4279" ht="15.75" customHeight="1">
      <c r="A4279" s="36" t="s">
        <v>15993</v>
      </c>
      <c r="B4279" s="36" t="s">
        <v>15994</v>
      </c>
      <c r="C4279" s="36" t="s">
        <v>1863</v>
      </c>
      <c r="D4279" s="36" t="s">
        <v>15995</v>
      </c>
      <c r="E4279" s="36" t="s">
        <v>15996</v>
      </c>
      <c r="F4279" s="36"/>
    </row>
    <row r="4280" ht="15.75" customHeight="1">
      <c r="A4280" s="36" t="s">
        <v>15997</v>
      </c>
      <c r="B4280" s="36" t="s">
        <v>15998</v>
      </c>
      <c r="C4280" s="36" t="s">
        <v>1863</v>
      </c>
      <c r="D4280" s="36"/>
      <c r="E4280" s="36" t="s">
        <v>15999</v>
      </c>
      <c r="F4280" s="36"/>
    </row>
    <row r="4281" ht="15.75" customHeight="1">
      <c r="A4281" s="36" t="s">
        <v>16000</v>
      </c>
      <c r="B4281" s="36" t="s">
        <v>16001</v>
      </c>
      <c r="C4281" s="36" t="s">
        <v>1863</v>
      </c>
      <c r="D4281" s="36"/>
      <c r="E4281" s="36" t="s">
        <v>16002</v>
      </c>
      <c r="F4281" s="36"/>
    </row>
    <row r="4282" ht="15.75" customHeight="1">
      <c r="A4282" s="36" t="s">
        <v>16003</v>
      </c>
      <c r="B4282" s="36" t="s">
        <v>16004</v>
      </c>
      <c r="C4282" s="36" t="s">
        <v>1863</v>
      </c>
      <c r="D4282" s="36"/>
      <c r="E4282" s="36" t="s">
        <v>16005</v>
      </c>
      <c r="F4282" s="36"/>
    </row>
    <row r="4283" ht="15.75" customHeight="1">
      <c r="A4283" s="36" t="s">
        <v>16006</v>
      </c>
      <c r="B4283" s="36" t="s">
        <v>16007</v>
      </c>
      <c r="C4283" s="36" t="s">
        <v>1863</v>
      </c>
      <c r="D4283" s="36" t="s">
        <v>16008</v>
      </c>
      <c r="E4283" s="36" t="s">
        <v>16009</v>
      </c>
      <c r="F4283" s="36"/>
    </row>
    <row r="4284" ht="15.75" customHeight="1">
      <c r="A4284" s="36" t="s">
        <v>16010</v>
      </c>
      <c r="B4284" s="36" t="s">
        <v>16011</v>
      </c>
      <c r="C4284" s="36" t="s">
        <v>1863</v>
      </c>
      <c r="D4284" s="36"/>
      <c r="E4284" s="36" t="s">
        <v>16012</v>
      </c>
      <c r="F4284" s="36"/>
    </row>
    <row r="4285" ht="15.75" customHeight="1">
      <c r="A4285" s="36" t="s">
        <v>16013</v>
      </c>
      <c r="B4285" s="36" t="s">
        <v>16014</v>
      </c>
      <c r="C4285" s="36" t="s">
        <v>1863</v>
      </c>
      <c r="D4285" s="36" t="s">
        <v>16015</v>
      </c>
      <c r="E4285" s="36"/>
      <c r="F4285" s="36"/>
    </row>
    <row r="4286" ht="15.75" customHeight="1">
      <c r="A4286" s="36" t="s">
        <v>16016</v>
      </c>
      <c r="B4286" s="36" t="s">
        <v>16017</v>
      </c>
      <c r="C4286" s="36" t="s">
        <v>1863</v>
      </c>
      <c r="D4286" s="36" t="s">
        <v>16018</v>
      </c>
      <c r="E4286" s="36"/>
      <c r="F4286" s="36"/>
    </row>
    <row r="4287" ht="15.75" customHeight="1">
      <c r="A4287" s="36" t="s">
        <v>16019</v>
      </c>
      <c r="B4287" s="36" t="s">
        <v>16020</v>
      </c>
      <c r="C4287" s="36" t="s">
        <v>1863</v>
      </c>
      <c r="D4287" s="36" t="s">
        <v>16021</v>
      </c>
      <c r="E4287" s="36"/>
      <c r="F4287" s="36"/>
    </row>
    <row r="4288" ht="15.75" customHeight="1">
      <c r="A4288" s="36" t="s">
        <v>16022</v>
      </c>
      <c r="B4288" s="36" t="s">
        <v>16023</v>
      </c>
      <c r="C4288" s="36" t="s">
        <v>1863</v>
      </c>
      <c r="D4288" s="36" t="s">
        <v>16024</v>
      </c>
      <c r="E4288" s="36" t="s">
        <v>16025</v>
      </c>
      <c r="F4288" s="36"/>
    </row>
    <row r="4289" ht="15.75" customHeight="1">
      <c r="A4289" s="36" t="s">
        <v>16026</v>
      </c>
      <c r="B4289" s="36" t="s">
        <v>16027</v>
      </c>
      <c r="C4289" s="36" t="s">
        <v>1863</v>
      </c>
      <c r="D4289" s="36" t="s">
        <v>16028</v>
      </c>
      <c r="E4289" s="36" t="s">
        <v>16029</v>
      </c>
      <c r="F4289" s="36"/>
    </row>
    <row r="4290" ht="15.75" customHeight="1">
      <c r="A4290" s="36" t="s">
        <v>16030</v>
      </c>
      <c r="B4290" s="36" t="s">
        <v>16031</v>
      </c>
      <c r="C4290" s="36" t="s">
        <v>1863</v>
      </c>
      <c r="D4290" s="36"/>
      <c r="E4290" s="36" t="s">
        <v>16032</v>
      </c>
      <c r="F4290" s="36"/>
    </row>
    <row r="4291" ht="15.75" customHeight="1">
      <c r="A4291" s="36" t="s">
        <v>16033</v>
      </c>
      <c r="B4291" s="36" t="s">
        <v>16034</v>
      </c>
      <c r="C4291" s="36" t="s">
        <v>1863</v>
      </c>
      <c r="D4291" s="36" t="s">
        <v>16035</v>
      </c>
      <c r="E4291" s="36"/>
      <c r="F4291" s="36"/>
    </row>
    <row r="4292" ht="15.75" customHeight="1">
      <c r="A4292" s="36" t="s">
        <v>16036</v>
      </c>
      <c r="B4292" s="36" t="s">
        <v>16037</v>
      </c>
      <c r="C4292" s="36" t="s">
        <v>1863</v>
      </c>
      <c r="D4292" s="36" t="s">
        <v>16038</v>
      </c>
      <c r="E4292" s="36"/>
      <c r="F4292" s="36"/>
    </row>
    <row r="4293" ht="15.75" customHeight="1">
      <c r="A4293" s="36" t="s">
        <v>16039</v>
      </c>
      <c r="B4293" s="36" t="s">
        <v>16040</v>
      </c>
      <c r="C4293" s="36" t="s">
        <v>1863</v>
      </c>
      <c r="D4293" s="36"/>
      <c r="E4293" s="36" t="s">
        <v>16041</v>
      </c>
      <c r="F4293" s="36"/>
    </row>
    <row r="4294" ht="15.75" customHeight="1">
      <c r="A4294" s="36" t="s">
        <v>16042</v>
      </c>
      <c r="B4294" s="36" t="s">
        <v>16043</v>
      </c>
      <c r="C4294" s="36" t="s">
        <v>1863</v>
      </c>
      <c r="D4294" s="36"/>
      <c r="E4294" s="36" t="s">
        <v>16044</v>
      </c>
      <c r="F4294" s="36"/>
    </row>
    <row r="4295" ht="15.75" customHeight="1">
      <c r="A4295" s="36" t="s">
        <v>16045</v>
      </c>
      <c r="B4295" s="36" t="s">
        <v>16046</v>
      </c>
      <c r="C4295" s="36" t="s">
        <v>1863</v>
      </c>
      <c r="D4295" s="36" t="s">
        <v>16047</v>
      </c>
      <c r="E4295" s="36"/>
      <c r="F4295" s="36"/>
    </row>
    <row r="4296" ht="15.75" customHeight="1">
      <c r="A4296" s="36" t="s">
        <v>16048</v>
      </c>
      <c r="B4296" s="36" t="s">
        <v>16049</v>
      </c>
      <c r="C4296" s="36" t="s">
        <v>1863</v>
      </c>
      <c r="D4296" s="36"/>
      <c r="E4296" s="36" t="s">
        <v>16050</v>
      </c>
      <c r="F4296" s="36"/>
    </row>
    <row r="4297" ht="15.75" customHeight="1">
      <c r="A4297" s="36" t="s">
        <v>16051</v>
      </c>
      <c r="B4297" s="36" t="s">
        <v>16052</v>
      </c>
      <c r="C4297" s="36" t="s">
        <v>1863</v>
      </c>
      <c r="D4297" s="36" t="s">
        <v>16053</v>
      </c>
      <c r="E4297" s="36" t="s">
        <v>16054</v>
      </c>
      <c r="F4297" s="36"/>
    </row>
    <row r="4298" ht="15.75" customHeight="1">
      <c r="A4298" s="36" t="s">
        <v>16055</v>
      </c>
      <c r="B4298" s="36" t="s">
        <v>16056</v>
      </c>
      <c r="C4298" s="36" t="s">
        <v>1863</v>
      </c>
      <c r="D4298" s="36"/>
      <c r="E4298" s="36" t="s">
        <v>16057</v>
      </c>
      <c r="F4298" s="36"/>
    </row>
    <row r="4299" ht="15.75" customHeight="1">
      <c r="A4299" s="36" t="s">
        <v>16058</v>
      </c>
      <c r="B4299" s="36" t="s">
        <v>16059</v>
      </c>
      <c r="C4299" s="36" t="s">
        <v>1863</v>
      </c>
      <c r="D4299" s="36"/>
      <c r="E4299" s="36" t="s">
        <v>16060</v>
      </c>
      <c r="F4299" s="36"/>
    </row>
    <row r="4300" ht="15.75" customHeight="1">
      <c r="A4300" s="36" t="s">
        <v>16061</v>
      </c>
      <c r="B4300" s="36" t="s">
        <v>16062</v>
      </c>
      <c r="C4300" s="36" t="s">
        <v>1863</v>
      </c>
      <c r="D4300" s="36"/>
      <c r="E4300" s="36"/>
      <c r="F4300" s="36"/>
    </row>
    <row r="4301" ht="15.75" customHeight="1">
      <c r="A4301" s="36" t="s">
        <v>16063</v>
      </c>
      <c r="B4301" s="36" t="s">
        <v>16064</v>
      </c>
      <c r="C4301" s="36" t="s">
        <v>1863</v>
      </c>
      <c r="D4301" s="36" t="s">
        <v>16065</v>
      </c>
      <c r="E4301" s="36"/>
      <c r="F4301" s="36"/>
    </row>
    <row r="4302" ht="15.75" customHeight="1">
      <c r="A4302" s="36" t="s">
        <v>16066</v>
      </c>
      <c r="B4302" s="36" t="s">
        <v>16067</v>
      </c>
      <c r="C4302" s="36" t="s">
        <v>1863</v>
      </c>
      <c r="D4302" s="36" t="s">
        <v>16068</v>
      </c>
      <c r="E4302" s="36" t="s">
        <v>16069</v>
      </c>
      <c r="F4302" s="36"/>
    </row>
    <row r="4303" ht="15.75" customHeight="1">
      <c r="A4303" s="36" t="s">
        <v>16070</v>
      </c>
      <c r="B4303" s="36" t="s">
        <v>16071</v>
      </c>
      <c r="C4303" s="36" t="s">
        <v>1863</v>
      </c>
      <c r="D4303" s="36"/>
      <c r="E4303" s="36" t="s">
        <v>16072</v>
      </c>
      <c r="F4303" s="36"/>
    </row>
    <row r="4304" ht="15.75" customHeight="1">
      <c r="A4304" s="36" t="s">
        <v>16073</v>
      </c>
      <c r="B4304" s="36" t="s">
        <v>16074</v>
      </c>
      <c r="C4304" s="36" t="s">
        <v>1863</v>
      </c>
      <c r="D4304" s="36" t="s">
        <v>16075</v>
      </c>
      <c r="E4304" s="36"/>
      <c r="F4304" s="36"/>
    </row>
    <row r="4305" ht="15.75" customHeight="1">
      <c r="A4305" s="36" t="s">
        <v>16076</v>
      </c>
      <c r="B4305" s="36" t="s">
        <v>16077</v>
      </c>
      <c r="C4305" s="36" t="s">
        <v>1863</v>
      </c>
      <c r="D4305" s="36"/>
      <c r="E4305" s="36" t="s">
        <v>16078</v>
      </c>
      <c r="F4305" s="36"/>
    </row>
    <row r="4306" ht="15.75" customHeight="1">
      <c r="A4306" s="36" t="s">
        <v>16079</v>
      </c>
      <c r="B4306" s="36" t="s">
        <v>16080</v>
      </c>
      <c r="C4306" s="36" t="s">
        <v>1863</v>
      </c>
      <c r="D4306" s="36" t="s">
        <v>16081</v>
      </c>
      <c r="E4306" s="36"/>
      <c r="F4306" s="36"/>
    </row>
    <row r="4307" ht="15.75" customHeight="1">
      <c r="A4307" s="36" t="s">
        <v>16082</v>
      </c>
      <c r="B4307" s="36" t="s">
        <v>16083</v>
      </c>
      <c r="C4307" s="36" t="s">
        <v>1863</v>
      </c>
      <c r="D4307" s="36"/>
      <c r="E4307" s="36" t="s">
        <v>16084</v>
      </c>
      <c r="F4307" s="36"/>
    </row>
    <row r="4308" ht="15.75" customHeight="1">
      <c r="A4308" s="36" t="s">
        <v>16085</v>
      </c>
      <c r="B4308" s="36" t="s">
        <v>16086</v>
      </c>
      <c r="C4308" s="36" t="s">
        <v>1863</v>
      </c>
      <c r="D4308" s="36"/>
      <c r="E4308" s="36" t="s">
        <v>16087</v>
      </c>
      <c r="F4308" s="36"/>
    </row>
    <row r="4309" ht="15.75" customHeight="1">
      <c r="A4309" s="36" t="s">
        <v>16088</v>
      </c>
      <c r="B4309" s="36" t="s">
        <v>16089</v>
      </c>
      <c r="C4309" s="36" t="s">
        <v>1863</v>
      </c>
      <c r="D4309" s="36" t="s">
        <v>16090</v>
      </c>
      <c r="E4309" s="36" t="s">
        <v>16091</v>
      </c>
      <c r="F4309" s="36"/>
    </row>
    <row r="4310" ht="15.75" customHeight="1">
      <c r="A4310" s="36" t="s">
        <v>16092</v>
      </c>
      <c r="B4310" s="36" t="s">
        <v>16093</v>
      </c>
      <c r="C4310" s="36" t="s">
        <v>1863</v>
      </c>
      <c r="D4310" s="36"/>
      <c r="E4310" s="36" t="s">
        <v>16094</v>
      </c>
      <c r="F4310" s="36"/>
    </row>
    <row r="4311" ht="15.75" customHeight="1">
      <c r="A4311" s="36" t="s">
        <v>16095</v>
      </c>
      <c r="B4311" s="36" t="s">
        <v>16096</v>
      </c>
      <c r="C4311" s="36" t="s">
        <v>1863</v>
      </c>
      <c r="D4311" s="36"/>
      <c r="E4311" s="36" t="s">
        <v>16097</v>
      </c>
      <c r="F4311" s="36"/>
    </row>
    <row r="4312" ht="15.75" customHeight="1">
      <c r="A4312" s="36" t="s">
        <v>16098</v>
      </c>
      <c r="B4312" s="36" t="s">
        <v>16099</v>
      </c>
      <c r="C4312" s="36" t="s">
        <v>1863</v>
      </c>
      <c r="D4312" s="36"/>
      <c r="E4312" s="36" t="s">
        <v>16100</v>
      </c>
      <c r="F4312" s="36"/>
    </row>
    <row r="4313" ht="15.75" customHeight="1">
      <c r="A4313" s="36" t="s">
        <v>16101</v>
      </c>
      <c r="B4313" s="36" t="s">
        <v>4534</v>
      </c>
      <c r="C4313" s="36" t="s">
        <v>1863</v>
      </c>
      <c r="D4313" s="36"/>
      <c r="E4313" s="36" t="s">
        <v>16102</v>
      </c>
      <c r="F4313" s="36"/>
    </row>
    <row r="4314" ht="15.75" customHeight="1">
      <c r="A4314" s="36" t="s">
        <v>16103</v>
      </c>
      <c r="B4314" s="36" t="s">
        <v>16104</v>
      </c>
      <c r="C4314" s="36" t="s">
        <v>1863</v>
      </c>
      <c r="D4314" s="36"/>
      <c r="E4314" s="36" t="s">
        <v>16105</v>
      </c>
      <c r="F4314" s="36"/>
    </row>
    <row r="4315" ht="15.75" customHeight="1">
      <c r="A4315" s="36" t="s">
        <v>16106</v>
      </c>
      <c r="B4315" s="36" t="s">
        <v>16107</v>
      </c>
      <c r="C4315" s="36" t="s">
        <v>1863</v>
      </c>
      <c r="D4315" s="36" t="s">
        <v>16108</v>
      </c>
      <c r="E4315" s="36"/>
      <c r="F4315" s="36"/>
    </row>
    <row r="4316" ht="15.75" customHeight="1">
      <c r="A4316" s="36" t="s">
        <v>16109</v>
      </c>
      <c r="B4316" s="36" t="s">
        <v>16110</v>
      </c>
      <c r="C4316" s="36" t="s">
        <v>1863</v>
      </c>
      <c r="D4316" s="36"/>
      <c r="E4316" s="36" t="s">
        <v>16111</v>
      </c>
      <c r="F4316" s="36"/>
    </row>
    <row r="4317" ht="15.75" customHeight="1">
      <c r="A4317" s="36" t="s">
        <v>16112</v>
      </c>
      <c r="B4317" s="36" t="s">
        <v>16113</v>
      </c>
      <c r="C4317" s="36" t="s">
        <v>1863</v>
      </c>
      <c r="D4317" s="36" t="s">
        <v>16114</v>
      </c>
      <c r="E4317" s="36" t="s">
        <v>16115</v>
      </c>
      <c r="F4317" s="36"/>
    </row>
    <row r="4318" ht="15.75" customHeight="1">
      <c r="A4318" s="36" t="s">
        <v>16116</v>
      </c>
      <c r="B4318" s="36" t="s">
        <v>16117</v>
      </c>
      <c r="C4318" s="36" t="s">
        <v>1863</v>
      </c>
      <c r="D4318" s="36" t="s">
        <v>16118</v>
      </c>
      <c r="E4318" s="36"/>
      <c r="F4318" s="36"/>
    </row>
    <row r="4319" ht="15.75" customHeight="1">
      <c r="A4319" s="36" t="s">
        <v>16119</v>
      </c>
      <c r="B4319" s="36" t="s">
        <v>16120</v>
      </c>
      <c r="C4319" s="36" t="s">
        <v>1863</v>
      </c>
      <c r="D4319" s="36"/>
      <c r="E4319" s="36" t="s">
        <v>16121</v>
      </c>
      <c r="F4319" s="36"/>
    </row>
    <row r="4320" ht="15.75" customHeight="1">
      <c r="A4320" s="36" t="s">
        <v>16122</v>
      </c>
      <c r="B4320" s="36" t="s">
        <v>3944</v>
      </c>
      <c r="C4320" s="36" t="s">
        <v>1863</v>
      </c>
      <c r="D4320" s="36" t="s">
        <v>16123</v>
      </c>
      <c r="E4320" s="36" t="s">
        <v>3945</v>
      </c>
      <c r="F4320" s="36"/>
    </row>
    <row r="4321" ht="15.75" customHeight="1">
      <c r="A4321" s="36" t="s">
        <v>16124</v>
      </c>
      <c r="B4321" s="36" t="s">
        <v>16125</v>
      </c>
      <c r="C4321" s="36" t="s">
        <v>1863</v>
      </c>
      <c r="D4321" s="36"/>
      <c r="E4321" s="36" t="s">
        <v>16126</v>
      </c>
      <c r="F4321" s="36"/>
    </row>
    <row r="4322" ht="15.75" customHeight="1">
      <c r="A4322" s="36" t="s">
        <v>16127</v>
      </c>
      <c r="B4322" s="36" t="s">
        <v>16128</v>
      </c>
      <c r="C4322" s="36" t="s">
        <v>1863</v>
      </c>
      <c r="D4322" s="36" t="s">
        <v>16129</v>
      </c>
      <c r="E4322" s="36"/>
      <c r="F4322" s="36"/>
    </row>
    <row r="4323" ht="15.75" customHeight="1">
      <c r="A4323" s="36" t="s">
        <v>16130</v>
      </c>
      <c r="B4323" s="36" t="s">
        <v>16131</v>
      </c>
      <c r="C4323" s="36" t="s">
        <v>1863</v>
      </c>
      <c r="D4323" s="36"/>
      <c r="E4323" s="36" t="s">
        <v>16132</v>
      </c>
      <c r="F4323" s="36"/>
    </row>
    <row r="4324" ht="15.75" customHeight="1">
      <c r="A4324" s="36" t="s">
        <v>16133</v>
      </c>
      <c r="B4324" s="36" t="s">
        <v>16134</v>
      </c>
      <c r="C4324" s="36" t="s">
        <v>1863</v>
      </c>
      <c r="D4324" s="36"/>
      <c r="E4324" s="36" t="s">
        <v>16135</v>
      </c>
      <c r="F4324" s="36"/>
    </row>
    <row r="4325" ht="15.75" customHeight="1">
      <c r="A4325" s="36" t="s">
        <v>16136</v>
      </c>
      <c r="B4325" s="36" t="s">
        <v>16137</v>
      </c>
      <c r="C4325" s="36" t="s">
        <v>1863</v>
      </c>
      <c r="D4325" s="36" t="s">
        <v>16138</v>
      </c>
      <c r="E4325" s="36"/>
      <c r="F4325" s="36"/>
    </row>
    <row r="4326" ht="15.75" customHeight="1">
      <c r="A4326" s="36" t="s">
        <v>16139</v>
      </c>
      <c r="B4326" s="36" t="s">
        <v>16140</v>
      </c>
      <c r="C4326" s="36" t="s">
        <v>1863</v>
      </c>
      <c r="D4326" s="36"/>
      <c r="E4326" s="36" t="s">
        <v>16141</v>
      </c>
      <c r="F4326" s="36"/>
    </row>
    <row r="4327" ht="15.75" customHeight="1">
      <c r="A4327" s="36" t="s">
        <v>16142</v>
      </c>
      <c r="B4327" s="36" t="s">
        <v>16143</v>
      </c>
      <c r="C4327" s="36" t="s">
        <v>1863</v>
      </c>
      <c r="D4327" s="36"/>
      <c r="E4327" s="36" t="s">
        <v>16144</v>
      </c>
      <c r="F4327" s="36"/>
    </row>
    <row r="4328" ht="15.75" customHeight="1">
      <c r="A4328" s="36" t="s">
        <v>16145</v>
      </c>
      <c r="B4328" s="36" t="s">
        <v>16146</v>
      </c>
      <c r="C4328" s="36" t="s">
        <v>1863</v>
      </c>
      <c r="D4328" s="36"/>
      <c r="E4328" s="36" t="s">
        <v>2606</v>
      </c>
      <c r="F4328" s="36"/>
    </row>
    <row r="4329" ht="15.75" customHeight="1">
      <c r="A4329" s="36" t="s">
        <v>16147</v>
      </c>
      <c r="B4329" s="36" t="s">
        <v>16148</v>
      </c>
      <c r="C4329" s="36" t="s">
        <v>1863</v>
      </c>
      <c r="D4329" s="36" t="s">
        <v>16149</v>
      </c>
      <c r="E4329" s="36" t="s">
        <v>16149</v>
      </c>
      <c r="F4329" s="36"/>
    </row>
    <row r="4330" ht="15.75" customHeight="1">
      <c r="A4330" s="36" t="s">
        <v>16150</v>
      </c>
      <c r="B4330" s="36" t="s">
        <v>16151</v>
      </c>
      <c r="C4330" s="36" t="s">
        <v>1863</v>
      </c>
      <c r="D4330" s="36"/>
      <c r="E4330" s="36" t="s">
        <v>16152</v>
      </c>
      <c r="F4330" s="36"/>
    </row>
    <row r="4331" ht="15.75" customHeight="1">
      <c r="A4331" s="36" t="s">
        <v>16153</v>
      </c>
      <c r="B4331" s="36" t="s">
        <v>16154</v>
      </c>
      <c r="C4331" s="36" t="s">
        <v>1863</v>
      </c>
      <c r="D4331" s="36"/>
      <c r="E4331" s="36" t="s">
        <v>16155</v>
      </c>
      <c r="F4331" s="36"/>
    </row>
    <row r="4332" ht="15.75" customHeight="1">
      <c r="A4332" s="36" t="s">
        <v>16156</v>
      </c>
      <c r="B4332" s="36" t="s">
        <v>16157</v>
      </c>
      <c r="C4332" s="36" t="s">
        <v>1863</v>
      </c>
      <c r="D4332" s="36" t="s">
        <v>16158</v>
      </c>
      <c r="E4332" s="36"/>
      <c r="F4332" s="36"/>
    </row>
    <row r="4333" ht="15.75" customHeight="1">
      <c r="A4333" s="36" t="s">
        <v>16159</v>
      </c>
      <c r="B4333" s="36" t="s">
        <v>16160</v>
      </c>
      <c r="C4333" s="36" t="s">
        <v>1863</v>
      </c>
      <c r="D4333" s="36" t="s">
        <v>16161</v>
      </c>
      <c r="E4333" s="36"/>
      <c r="F4333" s="36"/>
    </row>
    <row r="4334" ht="15.75" customHeight="1">
      <c r="A4334" s="36" t="s">
        <v>16162</v>
      </c>
      <c r="B4334" s="36" t="s">
        <v>16163</v>
      </c>
      <c r="C4334" s="36" t="s">
        <v>1863</v>
      </c>
      <c r="D4334" s="36" t="s">
        <v>16164</v>
      </c>
      <c r="E4334" s="36"/>
      <c r="F4334" s="36"/>
    </row>
    <row r="4335" ht="15.75" customHeight="1">
      <c r="A4335" s="36" t="s">
        <v>16165</v>
      </c>
      <c r="B4335" s="36" t="s">
        <v>3619</v>
      </c>
      <c r="C4335" s="36" t="s">
        <v>1863</v>
      </c>
      <c r="D4335" s="36"/>
      <c r="E4335" s="36" t="s">
        <v>16166</v>
      </c>
      <c r="F4335" s="36"/>
    </row>
    <row r="4336" ht="15.75" customHeight="1">
      <c r="A4336" s="36" t="s">
        <v>16167</v>
      </c>
      <c r="B4336" s="36" t="s">
        <v>16168</v>
      </c>
      <c r="C4336" s="36" t="s">
        <v>1863</v>
      </c>
      <c r="D4336" s="36" t="s">
        <v>16169</v>
      </c>
      <c r="E4336" s="36"/>
      <c r="F4336" s="36"/>
    </row>
    <row r="4337" ht="15.75" customHeight="1">
      <c r="A4337" s="36" t="s">
        <v>16170</v>
      </c>
      <c r="B4337" s="36" t="s">
        <v>16171</v>
      </c>
      <c r="C4337" s="36" t="s">
        <v>1863</v>
      </c>
      <c r="D4337" s="36"/>
      <c r="E4337" s="36" t="s">
        <v>16172</v>
      </c>
      <c r="F4337" s="36"/>
    </row>
    <row r="4338" ht="15.75" customHeight="1">
      <c r="A4338" s="36" t="s">
        <v>16173</v>
      </c>
      <c r="B4338" s="36" t="s">
        <v>16174</v>
      </c>
      <c r="C4338" s="36" t="s">
        <v>1863</v>
      </c>
      <c r="D4338" s="36" t="s">
        <v>16175</v>
      </c>
      <c r="E4338" s="36" t="s">
        <v>16176</v>
      </c>
      <c r="F4338" s="36"/>
    </row>
    <row r="4339" ht="15.75" customHeight="1">
      <c r="A4339" s="36" t="s">
        <v>16177</v>
      </c>
      <c r="B4339" s="36" t="s">
        <v>16178</v>
      </c>
      <c r="C4339" s="36" t="s">
        <v>1863</v>
      </c>
      <c r="D4339" s="36"/>
      <c r="E4339" s="36" t="s">
        <v>16179</v>
      </c>
      <c r="F4339" s="36"/>
    </row>
    <row r="4340" ht="15.75" customHeight="1">
      <c r="A4340" s="36" t="s">
        <v>16180</v>
      </c>
      <c r="B4340" s="36" t="s">
        <v>16181</v>
      </c>
      <c r="C4340" s="36" t="s">
        <v>1863</v>
      </c>
      <c r="D4340" s="36"/>
      <c r="E4340" s="36"/>
      <c r="F4340" s="36"/>
    </row>
    <row r="4341" ht="15.75" customHeight="1">
      <c r="A4341" s="36" t="s">
        <v>16182</v>
      </c>
      <c r="B4341" s="36" t="s">
        <v>16183</v>
      </c>
      <c r="C4341" s="36" t="s">
        <v>1863</v>
      </c>
      <c r="D4341" s="36"/>
      <c r="E4341" s="36"/>
      <c r="F4341" s="36"/>
    </row>
    <row r="4342" ht="15.75" customHeight="1">
      <c r="A4342" s="36" t="s">
        <v>16184</v>
      </c>
      <c r="B4342" s="36" t="s">
        <v>16185</v>
      </c>
      <c r="C4342" s="36" t="s">
        <v>1863</v>
      </c>
      <c r="D4342" s="36"/>
      <c r="E4342" s="36"/>
      <c r="F4342" s="36"/>
    </row>
    <row r="4343" ht="15.75" customHeight="1">
      <c r="A4343" s="36" t="s">
        <v>16186</v>
      </c>
      <c r="B4343" s="36" t="s">
        <v>16187</v>
      </c>
      <c r="C4343" s="36" t="s">
        <v>1863</v>
      </c>
      <c r="D4343" s="36" t="s">
        <v>16188</v>
      </c>
      <c r="E4343" s="36"/>
      <c r="F4343" s="36"/>
    </row>
    <row r="4344" ht="15.75" customHeight="1">
      <c r="A4344" s="36" t="s">
        <v>16189</v>
      </c>
      <c r="B4344" s="36" t="s">
        <v>16190</v>
      </c>
      <c r="C4344" s="36" t="s">
        <v>1863</v>
      </c>
      <c r="D4344" s="36" t="s">
        <v>16191</v>
      </c>
      <c r="E4344" s="36"/>
      <c r="F4344" s="36"/>
    </row>
    <row r="4345" ht="15.75" customHeight="1">
      <c r="A4345" s="36" t="s">
        <v>16192</v>
      </c>
      <c r="B4345" s="36" t="s">
        <v>16193</v>
      </c>
      <c r="C4345" s="36" t="s">
        <v>1863</v>
      </c>
      <c r="D4345" s="36" t="s">
        <v>16194</v>
      </c>
      <c r="E4345" s="36" t="s">
        <v>16194</v>
      </c>
      <c r="F4345" s="36"/>
    </row>
    <row r="4346" ht="15.75" customHeight="1">
      <c r="A4346" s="36" t="s">
        <v>16195</v>
      </c>
      <c r="B4346" s="36" t="s">
        <v>16196</v>
      </c>
      <c r="C4346" s="36" t="s">
        <v>1863</v>
      </c>
      <c r="D4346" s="36" t="s">
        <v>16197</v>
      </c>
      <c r="E4346" s="36"/>
      <c r="F4346" s="36"/>
    </row>
    <row r="4347" ht="15.75" customHeight="1">
      <c r="A4347" s="36" t="s">
        <v>16198</v>
      </c>
      <c r="B4347" s="36" t="s">
        <v>16199</v>
      </c>
      <c r="C4347" s="36" t="s">
        <v>1863</v>
      </c>
      <c r="D4347" s="36" t="s">
        <v>16200</v>
      </c>
      <c r="E4347" s="36" t="s">
        <v>16201</v>
      </c>
      <c r="F4347" s="36"/>
    </row>
    <row r="4348" ht="15.75" customHeight="1">
      <c r="A4348" s="36" t="s">
        <v>16202</v>
      </c>
      <c r="B4348" s="36" t="s">
        <v>16203</v>
      </c>
      <c r="C4348" s="36" t="s">
        <v>1863</v>
      </c>
      <c r="D4348" s="36"/>
      <c r="E4348" s="36" t="s">
        <v>16204</v>
      </c>
      <c r="F4348" s="36"/>
    </row>
    <row r="4349" ht="15.75" customHeight="1">
      <c r="A4349" s="36" t="s">
        <v>16205</v>
      </c>
      <c r="B4349" s="36" t="s">
        <v>16206</v>
      </c>
      <c r="C4349" s="36" t="s">
        <v>1863</v>
      </c>
      <c r="D4349" s="36"/>
      <c r="E4349" s="36" t="s">
        <v>16207</v>
      </c>
      <c r="F4349" s="36"/>
    </row>
    <row r="4350" ht="15.75" customHeight="1">
      <c r="A4350" s="36" t="s">
        <v>16208</v>
      </c>
      <c r="B4350" s="36" t="s">
        <v>16209</v>
      </c>
      <c r="C4350" s="36" t="s">
        <v>1863</v>
      </c>
      <c r="D4350" s="36"/>
      <c r="E4350" s="36" t="s">
        <v>16210</v>
      </c>
      <c r="F4350" s="36"/>
    </row>
    <row r="4351" ht="15.75" customHeight="1">
      <c r="A4351" s="36" t="s">
        <v>16211</v>
      </c>
      <c r="B4351" s="36" t="s">
        <v>16212</v>
      </c>
      <c r="C4351" s="36" t="s">
        <v>1863</v>
      </c>
      <c r="D4351" s="36"/>
      <c r="E4351" s="36" t="s">
        <v>16213</v>
      </c>
      <c r="F4351" s="36"/>
    </row>
    <row r="4352" ht="15.75" customHeight="1">
      <c r="A4352" s="36" t="s">
        <v>16214</v>
      </c>
      <c r="B4352" s="36" t="s">
        <v>16215</v>
      </c>
      <c r="C4352" s="36" t="s">
        <v>1863</v>
      </c>
      <c r="D4352" s="36"/>
      <c r="E4352" s="36" t="s">
        <v>16216</v>
      </c>
      <c r="F4352" s="36"/>
    </row>
    <row r="4353" ht="15.75" customHeight="1">
      <c r="A4353" s="36" t="s">
        <v>16217</v>
      </c>
      <c r="B4353" s="36" t="s">
        <v>16218</v>
      </c>
      <c r="C4353" s="36" t="s">
        <v>1863</v>
      </c>
      <c r="D4353" s="36"/>
      <c r="E4353" s="36"/>
      <c r="F4353" s="36"/>
    </row>
    <row r="4354" ht="15.75" customHeight="1">
      <c r="A4354" s="36" t="s">
        <v>16219</v>
      </c>
      <c r="B4354" s="36" t="s">
        <v>16220</v>
      </c>
      <c r="C4354" s="36" t="s">
        <v>1863</v>
      </c>
      <c r="D4354" s="36"/>
      <c r="E4354" s="36" t="s">
        <v>16221</v>
      </c>
      <c r="F4354" s="36"/>
    </row>
    <row r="4355" ht="15.75" customHeight="1">
      <c r="A4355" s="36" t="s">
        <v>16222</v>
      </c>
      <c r="B4355" s="36" t="s">
        <v>16223</v>
      </c>
      <c r="C4355" s="36" t="s">
        <v>1863</v>
      </c>
      <c r="D4355" s="36"/>
      <c r="E4355" s="36" t="s">
        <v>16224</v>
      </c>
      <c r="F4355" s="36"/>
    </row>
    <row r="4356" ht="15.75" customHeight="1">
      <c r="A4356" s="36" t="s">
        <v>16225</v>
      </c>
      <c r="B4356" s="36" t="s">
        <v>16226</v>
      </c>
      <c r="C4356" s="36" t="s">
        <v>1817</v>
      </c>
      <c r="D4356" s="36" t="s">
        <v>16227</v>
      </c>
      <c r="E4356" s="36" t="s">
        <v>16227</v>
      </c>
      <c r="F4356" s="36"/>
    </row>
    <row r="4357" ht="15.75" customHeight="1">
      <c r="A4357" s="36" t="s">
        <v>16228</v>
      </c>
      <c r="B4357" s="36" t="s">
        <v>16229</v>
      </c>
      <c r="C4357" s="36" t="s">
        <v>1863</v>
      </c>
      <c r="D4357" s="36" t="s">
        <v>16230</v>
      </c>
      <c r="E4357" s="36" t="s">
        <v>16231</v>
      </c>
      <c r="F4357" s="36"/>
    </row>
    <row r="4358" ht="15.75" customHeight="1">
      <c r="A4358" s="36" t="s">
        <v>16232</v>
      </c>
      <c r="B4358" s="36" t="s">
        <v>16233</v>
      </c>
      <c r="C4358" s="36" t="s">
        <v>1863</v>
      </c>
      <c r="D4358" s="36"/>
      <c r="E4358" s="36" t="s">
        <v>16234</v>
      </c>
      <c r="F4358" s="36"/>
    </row>
    <row r="4359" ht="15.75" customHeight="1">
      <c r="A4359" s="36" t="s">
        <v>16235</v>
      </c>
      <c r="B4359" s="36" t="s">
        <v>16236</v>
      </c>
      <c r="C4359" s="36" t="s">
        <v>1863</v>
      </c>
      <c r="D4359" s="36" t="s">
        <v>16237</v>
      </c>
      <c r="E4359" s="36" t="s">
        <v>16238</v>
      </c>
      <c r="F4359" s="36"/>
    </row>
    <row r="4360" ht="15.75" customHeight="1">
      <c r="A4360" s="36" t="s">
        <v>16239</v>
      </c>
      <c r="B4360" s="36" t="s">
        <v>16240</v>
      </c>
      <c r="C4360" s="36" t="s">
        <v>1817</v>
      </c>
      <c r="D4360" s="36" t="s">
        <v>16241</v>
      </c>
      <c r="E4360" s="36" t="s">
        <v>16241</v>
      </c>
      <c r="F4360" s="36"/>
    </row>
    <row r="4361" ht="15.75" customHeight="1">
      <c r="A4361" s="36" t="s">
        <v>16242</v>
      </c>
      <c r="B4361" s="36" t="s">
        <v>16240</v>
      </c>
      <c r="C4361" s="36" t="s">
        <v>1817</v>
      </c>
      <c r="D4361" s="36" t="s">
        <v>16241</v>
      </c>
      <c r="E4361" s="36" t="s">
        <v>16241</v>
      </c>
      <c r="F4361" s="36"/>
    </row>
    <row r="4362" ht="15.75" customHeight="1">
      <c r="A4362" s="36" t="s">
        <v>16243</v>
      </c>
      <c r="B4362" s="36" t="s">
        <v>16244</v>
      </c>
      <c r="C4362" s="36" t="s">
        <v>1817</v>
      </c>
      <c r="D4362" s="36" t="s">
        <v>16245</v>
      </c>
      <c r="E4362" s="36" t="s">
        <v>16245</v>
      </c>
      <c r="F4362" s="36"/>
    </row>
    <row r="4363" ht="15.75" customHeight="1">
      <c r="A4363" s="36" t="s">
        <v>16246</v>
      </c>
      <c r="B4363" s="36" t="s">
        <v>16247</v>
      </c>
      <c r="C4363" s="36" t="s">
        <v>1817</v>
      </c>
      <c r="D4363" s="36" t="s">
        <v>6966</v>
      </c>
      <c r="E4363" s="36" t="s">
        <v>16248</v>
      </c>
      <c r="F4363" s="36"/>
    </row>
    <row r="4364" ht="15.75" customHeight="1">
      <c r="A4364" s="36" t="s">
        <v>16249</v>
      </c>
      <c r="B4364" s="36" t="s">
        <v>16250</v>
      </c>
      <c r="C4364" s="36" t="s">
        <v>1817</v>
      </c>
      <c r="D4364" s="36" t="s">
        <v>16251</v>
      </c>
      <c r="E4364" s="36"/>
      <c r="F4364" s="36"/>
    </row>
    <row r="4365" ht="15.75" customHeight="1">
      <c r="A4365" s="36" t="s">
        <v>16252</v>
      </c>
      <c r="B4365" s="36" t="s">
        <v>16253</v>
      </c>
      <c r="C4365" s="36" t="s">
        <v>1817</v>
      </c>
      <c r="D4365" s="36" t="s">
        <v>16254</v>
      </c>
      <c r="E4365" s="36" t="s">
        <v>16254</v>
      </c>
      <c r="F4365" s="36"/>
    </row>
    <row r="4366" ht="15.75" customHeight="1">
      <c r="A4366" s="36" t="s">
        <v>16255</v>
      </c>
      <c r="B4366" s="36" t="s">
        <v>16256</v>
      </c>
      <c r="C4366" s="36" t="s">
        <v>1817</v>
      </c>
      <c r="D4366" s="36" t="s">
        <v>16257</v>
      </c>
      <c r="E4366" s="36"/>
      <c r="F4366" s="36"/>
    </row>
    <row r="4367" ht="15.75" customHeight="1">
      <c r="A4367" s="36" t="s">
        <v>16258</v>
      </c>
      <c r="B4367" s="36" t="s">
        <v>16187</v>
      </c>
      <c r="C4367" s="36" t="s">
        <v>1817</v>
      </c>
      <c r="D4367" s="36" t="s">
        <v>16259</v>
      </c>
      <c r="E4367" s="36" t="s">
        <v>16259</v>
      </c>
      <c r="F4367" s="36"/>
    </row>
    <row r="4368" ht="15.75" customHeight="1">
      <c r="A4368" s="36" t="s">
        <v>16260</v>
      </c>
      <c r="B4368" s="36" t="s">
        <v>16261</v>
      </c>
      <c r="C4368" s="36" t="s">
        <v>1817</v>
      </c>
      <c r="D4368" s="36" t="s">
        <v>16262</v>
      </c>
      <c r="E4368" s="36" t="s">
        <v>16263</v>
      </c>
      <c r="F4368" s="36"/>
    </row>
    <row r="4369" ht="15.75" customHeight="1">
      <c r="A4369" s="36" t="s">
        <v>16264</v>
      </c>
      <c r="B4369" s="36" t="s">
        <v>16265</v>
      </c>
      <c r="C4369" s="36" t="s">
        <v>1817</v>
      </c>
      <c r="D4369" s="36" t="s">
        <v>16266</v>
      </c>
      <c r="E4369" s="36" t="s">
        <v>16266</v>
      </c>
      <c r="F4369" s="36"/>
    </row>
    <row r="4370" ht="15.75" customHeight="1">
      <c r="A4370" s="36" t="s">
        <v>16267</v>
      </c>
      <c r="B4370" s="36" t="s">
        <v>16268</v>
      </c>
      <c r="C4370" s="36" t="s">
        <v>1817</v>
      </c>
      <c r="D4370" s="36" t="s">
        <v>16269</v>
      </c>
      <c r="E4370" s="36" t="s">
        <v>16269</v>
      </c>
      <c r="F4370" s="36"/>
    </row>
    <row r="4371" ht="15.75" customHeight="1">
      <c r="A4371" s="36" t="s">
        <v>16270</v>
      </c>
      <c r="B4371" s="36" t="s">
        <v>16271</v>
      </c>
      <c r="C4371" s="36" t="s">
        <v>1817</v>
      </c>
      <c r="D4371" s="36" t="s">
        <v>16272</v>
      </c>
      <c r="E4371" s="36"/>
      <c r="F4371" s="36"/>
    </row>
    <row r="4372" ht="15.75" customHeight="1">
      <c r="A4372" s="36" t="s">
        <v>16273</v>
      </c>
      <c r="B4372" s="36" t="s">
        <v>16274</v>
      </c>
      <c r="C4372" s="36" t="s">
        <v>1817</v>
      </c>
      <c r="D4372" s="36" t="s">
        <v>16275</v>
      </c>
      <c r="E4372" s="36"/>
      <c r="F4372" s="36"/>
    </row>
    <row r="4373" ht="15.75" customHeight="1">
      <c r="A4373" s="36" t="s">
        <v>16276</v>
      </c>
      <c r="B4373" s="36" t="s">
        <v>16277</v>
      </c>
      <c r="C4373" s="36" t="s">
        <v>1817</v>
      </c>
      <c r="D4373" s="36" t="s">
        <v>16278</v>
      </c>
      <c r="E4373" s="36"/>
      <c r="F4373" s="36"/>
    </row>
    <row r="4374" ht="15.75" customHeight="1">
      <c r="A4374" s="36" t="s">
        <v>16279</v>
      </c>
      <c r="B4374" s="36" t="s">
        <v>16280</v>
      </c>
      <c r="C4374" s="36" t="s">
        <v>1817</v>
      </c>
      <c r="D4374" s="36" t="s">
        <v>16281</v>
      </c>
      <c r="E4374" s="36" t="s">
        <v>16281</v>
      </c>
      <c r="F4374" s="36"/>
    </row>
    <row r="4375" ht="15.75" customHeight="1">
      <c r="A4375" s="36" t="s">
        <v>16282</v>
      </c>
      <c r="B4375" s="36" t="s">
        <v>16283</v>
      </c>
      <c r="C4375" s="36" t="s">
        <v>1817</v>
      </c>
      <c r="D4375" s="36" t="s">
        <v>4913</v>
      </c>
      <c r="E4375" s="36" t="s">
        <v>4913</v>
      </c>
      <c r="F4375" s="36"/>
    </row>
    <row r="4376" ht="15.75" customHeight="1">
      <c r="A4376" s="36" t="s">
        <v>16284</v>
      </c>
      <c r="B4376" s="36" t="s">
        <v>16285</v>
      </c>
      <c r="C4376" s="36" t="s">
        <v>1817</v>
      </c>
      <c r="D4376" s="36" t="s">
        <v>16286</v>
      </c>
      <c r="E4376" s="36" t="s">
        <v>16286</v>
      </c>
      <c r="F4376" s="36"/>
    </row>
    <row r="4377" ht="15.75" customHeight="1">
      <c r="A4377" s="36" t="s">
        <v>16287</v>
      </c>
      <c r="B4377" s="36" t="s">
        <v>16288</v>
      </c>
      <c r="C4377" s="36" t="s">
        <v>1817</v>
      </c>
      <c r="D4377" s="36" t="s">
        <v>16289</v>
      </c>
      <c r="E4377" s="36" t="s">
        <v>16289</v>
      </c>
      <c r="F4377" s="36"/>
    </row>
    <row r="4378" ht="15.75" customHeight="1">
      <c r="A4378" s="36" t="s">
        <v>16290</v>
      </c>
      <c r="B4378" s="36" t="s">
        <v>16291</v>
      </c>
      <c r="C4378" s="36" t="s">
        <v>1817</v>
      </c>
      <c r="D4378" s="36" t="s">
        <v>16292</v>
      </c>
      <c r="E4378" s="36" t="s">
        <v>16292</v>
      </c>
      <c r="F4378" s="36"/>
    </row>
    <row r="4379" ht="15.75" customHeight="1">
      <c r="A4379" s="36" t="s">
        <v>16293</v>
      </c>
      <c r="B4379" s="36" t="s">
        <v>16294</v>
      </c>
      <c r="C4379" s="36" t="s">
        <v>1840</v>
      </c>
      <c r="D4379" s="36"/>
      <c r="E4379" s="36"/>
      <c r="F4379" s="36"/>
    </row>
    <row r="4380" ht="15.75" customHeight="1">
      <c r="A4380" s="36" t="s">
        <v>16295</v>
      </c>
      <c r="B4380" s="36" t="s">
        <v>16296</v>
      </c>
      <c r="C4380" s="36" t="s">
        <v>1817</v>
      </c>
      <c r="D4380" s="36" t="s">
        <v>16297</v>
      </c>
      <c r="E4380" s="36" t="s">
        <v>16298</v>
      </c>
      <c r="F4380" s="36"/>
    </row>
    <row r="4381" ht="15.75" customHeight="1">
      <c r="A4381" s="36" t="s">
        <v>16299</v>
      </c>
      <c r="B4381" s="36" t="s">
        <v>16300</v>
      </c>
      <c r="C4381" s="36" t="s">
        <v>1817</v>
      </c>
      <c r="D4381" s="36" t="s">
        <v>16301</v>
      </c>
      <c r="E4381" s="36" t="s">
        <v>16302</v>
      </c>
      <c r="F4381" s="36"/>
    </row>
    <row r="4382" ht="15.75" customHeight="1">
      <c r="A4382" s="36" t="s">
        <v>16303</v>
      </c>
      <c r="B4382" s="36" t="s">
        <v>16304</v>
      </c>
      <c r="C4382" s="36" t="s">
        <v>1840</v>
      </c>
      <c r="D4382" s="36" t="s">
        <v>5196</v>
      </c>
      <c r="E4382" s="36" t="s">
        <v>5197</v>
      </c>
      <c r="F4382" s="36"/>
    </row>
    <row r="4383" ht="15.75" customHeight="1">
      <c r="A4383" s="36" t="s">
        <v>16305</v>
      </c>
      <c r="B4383" s="36" t="s">
        <v>16306</v>
      </c>
      <c r="C4383" s="36" t="s">
        <v>1840</v>
      </c>
      <c r="D4383" s="36" t="s">
        <v>16307</v>
      </c>
      <c r="E4383" s="36"/>
      <c r="F4383" s="36"/>
    </row>
    <row r="4384" ht="15.75" customHeight="1">
      <c r="A4384" s="36" t="s">
        <v>16308</v>
      </c>
      <c r="B4384" s="36" t="s">
        <v>16309</v>
      </c>
      <c r="C4384" s="36" t="s">
        <v>1840</v>
      </c>
      <c r="D4384" s="36" t="s">
        <v>16310</v>
      </c>
      <c r="E4384" s="36" t="s">
        <v>16311</v>
      </c>
      <c r="F4384" s="36"/>
    </row>
    <row r="4385" ht="15.75" customHeight="1">
      <c r="A4385" s="36" t="s">
        <v>16312</v>
      </c>
      <c r="B4385" s="36" t="s">
        <v>16313</v>
      </c>
      <c r="C4385" s="36" t="s">
        <v>1840</v>
      </c>
      <c r="D4385" s="36" t="s">
        <v>16314</v>
      </c>
      <c r="E4385" s="36" t="s">
        <v>5176</v>
      </c>
      <c r="F4385" s="36"/>
    </row>
    <row r="4386" ht="15.75" customHeight="1">
      <c r="A4386" s="36" t="s">
        <v>16315</v>
      </c>
      <c r="B4386" s="36" t="s">
        <v>16316</v>
      </c>
      <c r="C4386" s="36" t="s">
        <v>1817</v>
      </c>
      <c r="D4386" s="36" t="s">
        <v>16317</v>
      </c>
      <c r="E4386" s="36"/>
      <c r="F4386" s="36"/>
    </row>
    <row r="4387" ht="15.75" customHeight="1">
      <c r="A4387" s="36" t="s">
        <v>16318</v>
      </c>
      <c r="B4387" s="36" t="s">
        <v>16319</v>
      </c>
      <c r="C4387" s="36" t="s">
        <v>1817</v>
      </c>
      <c r="D4387" s="36" t="s">
        <v>16320</v>
      </c>
      <c r="E4387" s="36" t="s">
        <v>16320</v>
      </c>
      <c r="F4387" s="36"/>
    </row>
    <row r="4388" ht="15.75" customHeight="1">
      <c r="A4388" s="36" t="s">
        <v>16321</v>
      </c>
      <c r="B4388" s="36" t="s">
        <v>16322</v>
      </c>
      <c r="C4388" s="36" t="s">
        <v>1817</v>
      </c>
      <c r="D4388" s="36" t="s">
        <v>16323</v>
      </c>
      <c r="E4388" s="36"/>
      <c r="F4388" s="36"/>
    </row>
    <row r="4389" ht="15.75" customHeight="1">
      <c r="A4389" s="36" t="s">
        <v>16324</v>
      </c>
      <c r="B4389" s="36" t="s">
        <v>16325</v>
      </c>
      <c r="C4389" s="36" t="s">
        <v>1817</v>
      </c>
      <c r="D4389" s="36" t="s">
        <v>16326</v>
      </c>
      <c r="E4389" s="36" t="s">
        <v>16326</v>
      </c>
      <c r="F4389" s="36"/>
    </row>
    <row r="4390" ht="15.75" customHeight="1">
      <c r="A4390" s="36" t="s">
        <v>16327</v>
      </c>
      <c r="B4390" s="36" t="s">
        <v>16328</v>
      </c>
      <c r="C4390" s="36" t="s">
        <v>1817</v>
      </c>
      <c r="D4390" s="36" t="s">
        <v>16329</v>
      </c>
      <c r="E4390" s="36"/>
      <c r="F4390" s="36"/>
    </row>
    <row r="4391" ht="15.75" customHeight="1">
      <c r="A4391" s="36" t="s">
        <v>16330</v>
      </c>
      <c r="B4391" s="36" t="s">
        <v>16331</v>
      </c>
      <c r="C4391" s="36" t="s">
        <v>1840</v>
      </c>
      <c r="D4391" s="36" t="s">
        <v>16332</v>
      </c>
      <c r="E4391" s="36"/>
      <c r="F4391" s="36"/>
    </row>
    <row r="4392" ht="15.75" customHeight="1">
      <c r="A4392" s="36" t="s">
        <v>16333</v>
      </c>
      <c r="B4392" s="36" t="s">
        <v>16334</v>
      </c>
      <c r="C4392" s="36" t="s">
        <v>1840</v>
      </c>
      <c r="D4392" s="36" t="s">
        <v>16335</v>
      </c>
      <c r="E4392" s="36"/>
      <c r="F4392" s="36"/>
    </row>
    <row r="4393" ht="15.75" customHeight="1">
      <c r="A4393" s="36" t="s">
        <v>16336</v>
      </c>
      <c r="B4393" s="36" t="s">
        <v>16337</v>
      </c>
      <c r="C4393" s="36" t="s">
        <v>1840</v>
      </c>
      <c r="D4393" s="36" t="s">
        <v>16338</v>
      </c>
      <c r="E4393" s="36"/>
      <c r="F4393" s="36"/>
    </row>
    <row r="4394" ht="15.75" customHeight="1">
      <c r="A4394" s="36" t="s">
        <v>16339</v>
      </c>
      <c r="B4394" s="36" t="s">
        <v>16340</v>
      </c>
      <c r="C4394" s="36" t="s">
        <v>1840</v>
      </c>
      <c r="D4394" s="36" t="s">
        <v>16341</v>
      </c>
      <c r="E4394" s="36"/>
      <c r="F4394" s="36"/>
    </row>
    <row r="4395" ht="15.75" customHeight="1">
      <c r="A4395" s="36" t="s">
        <v>16342</v>
      </c>
      <c r="B4395" s="36" t="s">
        <v>16343</v>
      </c>
      <c r="C4395" s="36" t="s">
        <v>1840</v>
      </c>
      <c r="D4395" s="36" t="s">
        <v>16344</v>
      </c>
      <c r="E4395" s="36"/>
      <c r="F4395" s="36"/>
    </row>
    <row r="4396" ht="15.75" customHeight="1">
      <c r="A4396" s="36" t="s">
        <v>16345</v>
      </c>
      <c r="B4396" s="36" t="s">
        <v>16346</v>
      </c>
      <c r="C4396" s="36" t="s">
        <v>1840</v>
      </c>
      <c r="D4396" s="36" t="s">
        <v>16347</v>
      </c>
      <c r="E4396" s="36"/>
      <c r="F4396" s="36"/>
    </row>
    <row r="4397" ht="15.75" customHeight="1">
      <c r="A4397" s="36" t="s">
        <v>16348</v>
      </c>
      <c r="B4397" s="36" t="s">
        <v>16349</v>
      </c>
      <c r="C4397" s="36" t="s">
        <v>1840</v>
      </c>
      <c r="D4397" s="36" t="s">
        <v>16350</v>
      </c>
      <c r="E4397" s="36"/>
      <c r="F4397" s="36"/>
    </row>
    <row r="4398" ht="15.75" customHeight="1">
      <c r="A4398" s="36" t="s">
        <v>16351</v>
      </c>
      <c r="B4398" s="36" t="s">
        <v>16352</v>
      </c>
      <c r="C4398" s="36" t="s">
        <v>1840</v>
      </c>
      <c r="D4398" s="36" t="s">
        <v>16353</v>
      </c>
      <c r="E4398" s="36"/>
      <c r="F4398" s="36"/>
    </row>
    <row r="4399" ht="15.75" customHeight="1">
      <c r="A4399" s="36" t="s">
        <v>16354</v>
      </c>
      <c r="B4399" s="36" t="s">
        <v>16355</v>
      </c>
      <c r="C4399" s="36" t="s">
        <v>1840</v>
      </c>
      <c r="D4399" s="36" t="s">
        <v>16356</v>
      </c>
      <c r="E4399" s="36"/>
      <c r="F4399" s="36"/>
    </row>
    <row r="4400" ht="15.75" customHeight="1">
      <c r="A4400" s="36" t="s">
        <v>16357</v>
      </c>
      <c r="B4400" s="36" t="s">
        <v>16358</v>
      </c>
      <c r="C4400" s="36" t="s">
        <v>1840</v>
      </c>
      <c r="D4400" s="36" t="s">
        <v>16359</v>
      </c>
      <c r="E4400" s="36"/>
      <c r="F4400" s="36"/>
    </row>
    <row r="4401" ht="15.75" customHeight="1">
      <c r="A4401" s="36" t="s">
        <v>16360</v>
      </c>
      <c r="B4401" s="36" t="s">
        <v>16361</v>
      </c>
      <c r="C4401" s="36" t="s">
        <v>1840</v>
      </c>
      <c r="D4401" s="36" t="s">
        <v>16362</v>
      </c>
      <c r="E4401" s="36"/>
      <c r="F4401" s="36"/>
    </row>
    <row r="4402" ht="15.75" customHeight="1">
      <c r="A4402" s="36" t="s">
        <v>16363</v>
      </c>
      <c r="B4402" s="36" t="s">
        <v>16364</v>
      </c>
      <c r="C4402" s="36" t="s">
        <v>1840</v>
      </c>
      <c r="D4402" s="36" t="s">
        <v>16365</v>
      </c>
      <c r="E4402" s="36"/>
      <c r="F4402" s="36"/>
    </row>
    <row r="4403" ht="15.75" customHeight="1">
      <c r="A4403" s="36" t="s">
        <v>16366</v>
      </c>
      <c r="B4403" s="36" t="s">
        <v>16367</v>
      </c>
      <c r="C4403" s="36" t="s">
        <v>1840</v>
      </c>
      <c r="D4403" s="36" t="s">
        <v>16368</v>
      </c>
      <c r="E4403" s="36"/>
      <c r="F4403" s="36"/>
    </row>
    <row r="4404" ht="15.75" customHeight="1">
      <c r="A4404" s="36" t="s">
        <v>16369</v>
      </c>
      <c r="B4404" s="36" t="s">
        <v>16370</v>
      </c>
      <c r="C4404" s="36" t="s">
        <v>1840</v>
      </c>
      <c r="D4404" s="36" t="s">
        <v>16371</v>
      </c>
      <c r="E4404" s="36"/>
      <c r="F4404" s="36"/>
    </row>
    <row r="4405" ht="15.75" customHeight="1">
      <c r="A4405" s="36" t="s">
        <v>16372</v>
      </c>
      <c r="B4405" s="36" t="s">
        <v>16373</v>
      </c>
      <c r="C4405" s="36" t="s">
        <v>1840</v>
      </c>
      <c r="D4405" s="36" t="s">
        <v>16374</v>
      </c>
      <c r="E4405" s="36"/>
      <c r="F4405" s="36"/>
    </row>
    <row r="4406" ht="15.75" customHeight="1">
      <c r="A4406" s="36" t="s">
        <v>16375</v>
      </c>
      <c r="B4406" s="36" t="s">
        <v>16376</v>
      </c>
      <c r="C4406" s="36" t="s">
        <v>1840</v>
      </c>
      <c r="D4406" s="36" t="s">
        <v>16377</v>
      </c>
      <c r="E4406" s="36"/>
      <c r="F4406" s="36"/>
    </row>
    <row r="4407" ht="15.75" customHeight="1">
      <c r="A4407" s="36" t="s">
        <v>16378</v>
      </c>
      <c r="B4407" s="36" t="s">
        <v>16379</v>
      </c>
      <c r="C4407" s="36" t="s">
        <v>1840</v>
      </c>
      <c r="D4407" s="36" t="s">
        <v>16380</v>
      </c>
      <c r="E4407" s="36"/>
      <c r="F4407" s="36"/>
    </row>
    <row r="4408" ht="15.75" customHeight="1">
      <c r="A4408" s="36" t="s">
        <v>16381</v>
      </c>
      <c r="B4408" s="36" t="s">
        <v>16382</v>
      </c>
      <c r="C4408" s="36" t="s">
        <v>1840</v>
      </c>
      <c r="D4408" s="36" t="s">
        <v>16383</v>
      </c>
      <c r="E4408" s="36"/>
      <c r="F4408" s="36"/>
    </row>
    <row r="4409" ht="15.75" customHeight="1">
      <c r="A4409" s="36" t="s">
        <v>16384</v>
      </c>
      <c r="B4409" s="36" t="s">
        <v>16385</v>
      </c>
      <c r="C4409" s="36" t="s">
        <v>1840</v>
      </c>
      <c r="D4409" s="36" t="s">
        <v>16386</v>
      </c>
      <c r="E4409" s="36" t="s">
        <v>3223</v>
      </c>
      <c r="F4409" s="36"/>
    </row>
    <row r="4410" ht="15.75" customHeight="1">
      <c r="A4410" s="36" t="s">
        <v>16387</v>
      </c>
      <c r="B4410" s="36" t="s">
        <v>16388</v>
      </c>
      <c r="C4410" s="36" t="s">
        <v>1840</v>
      </c>
      <c r="D4410" s="36" t="s">
        <v>16389</v>
      </c>
      <c r="E4410" s="36"/>
      <c r="F4410" s="36"/>
    </row>
    <row r="4411" ht="15.75" customHeight="1">
      <c r="A4411" s="36" t="s">
        <v>16390</v>
      </c>
      <c r="B4411" s="36" t="s">
        <v>16391</v>
      </c>
      <c r="C4411" s="36" t="s">
        <v>1840</v>
      </c>
      <c r="D4411" s="36" t="s">
        <v>16392</v>
      </c>
      <c r="E4411" s="36"/>
      <c r="F4411" s="36"/>
    </row>
    <row r="4412" ht="15.75" customHeight="1">
      <c r="A4412" s="36" t="s">
        <v>16393</v>
      </c>
      <c r="B4412" s="36" t="s">
        <v>16394</v>
      </c>
      <c r="C4412" s="36" t="s">
        <v>1840</v>
      </c>
      <c r="D4412" s="36" t="s">
        <v>16395</v>
      </c>
      <c r="E4412" s="36"/>
      <c r="F4412" s="36"/>
    </row>
    <row r="4413" ht="15.75" customHeight="1">
      <c r="A4413" s="36" t="s">
        <v>16396</v>
      </c>
      <c r="B4413" s="36" t="s">
        <v>16397</v>
      </c>
      <c r="C4413" s="36" t="s">
        <v>1840</v>
      </c>
      <c r="D4413" s="36" t="s">
        <v>16398</v>
      </c>
      <c r="E4413" s="36"/>
      <c r="F4413" s="36"/>
    </row>
    <row r="4414" ht="15.75" customHeight="1">
      <c r="A4414" s="36" t="s">
        <v>16399</v>
      </c>
      <c r="B4414" s="36" t="s">
        <v>16400</v>
      </c>
      <c r="C4414" s="36" t="s">
        <v>1840</v>
      </c>
      <c r="D4414" s="36" t="s">
        <v>16401</v>
      </c>
      <c r="E4414" s="36"/>
      <c r="F4414" s="36"/>
    </row>
    <row r="4415" ht="15.75" customHeight="1">
      <c r="A4415" s="36" t="s">
        <v>16402</v>
      </c>
      <c r="B4415" s="36" t="s">
        <v>16403</v>
      </c>
      <c r="C4415" s="36" t="s">
        <v>1840</v>
      </c>
      <c r="D4415" s="36" t="s">
        <v>16404</v>
      </c>
      <c r="E4415" s="36"/>
      <c r="F4415" s="36"/>
    </row>
    <row r="4416" ht="15.75" customHeight="1">
      <c r="A4416" s="36" t="s">
        <v>16405</v>
      </c>
      <c r="B4416" s="36" t="s">
        <v>16406</v>
      </c>
      <c r="C4416" s="36" t="s">
        <v>1840</v>
      </c>
      <c r="D4416" s="36" t="s">
        <v>16407</v>
      </c>
      <c r="E4416" s="36"/>
      <c r="F4416" s="36"/>
    </row>
    <row r="4417" ht="15.75" customHeight="1">
      <c r="A4417" s="36" t="s">
        <v>16408</v>
      </c>
      <c r="B4417" s="36" t="s">
        <v>16409</v>
      </c>
      <c r="C4417" s="36" t="s">
        <v>1840</v>
      </c>
      <c r="D4417" s="36" t="s">
        <v>16410</v>
      </c>
      <c r="E4417" s="36"/>
      <c r="F4417" s="36"/>
    </row>
    <row r="4418" ht="15.75" customHeight="1">
      <c r="A4418" s="36" t="s">
        <v>16411</v>
      </c>
      <c r="B4418" s="36" t="s">
        <v>16412</v>
      </c>
      <c r="C4418" s="36" t="s">
        <v>1840</v>
      </c>
      <c r="D4418" s="36" t="s">
        <v>16413</v>
      </c>
      <c r="E4418" s="36"/>
      <c r="F4418" s="36"/>
    </row>
    <row r="4419" ht="15.75" customHeight="1">
      <c r="A4419" s="36" t="s">
        <v>16414</v>
      </c>
      <c r="B4419" s="36" t="s">
        <v>16415</v>
      </c>
      <c r="C4419" s="36" t="s">
        <v>1840</v>
      </c>
      <c r="D4419" s="36" t="s">
        <v>16416</v>
      </c>
      <c r="E4419" s="36"/>
      <c r="F4419" s="36"/>
    </row>
    <row r="4420" ht="15.75" customHeight="1">
      <c r="A4420" s="36" t="s">
        <v>16417</v>
      </c>
      <c r="B4420" s="36" t="s">
        <v>16418</v>
      </c>
      <c r="C4420" s="36" t="s">
        <v>1840</v>
      </c>
      <c r="D4420" s="36" t="s">
        <v>16419</v>
      </c>
      <c r="E4420" s="36"/>
      <c r="F4420" s="36"/>
    </row>
    <row r="4421" ht="15.75" customHeight="1">
      <c r="A4421" s="36" t="s">
        <v>16420</v>
      </c>
      <c r="B4421" s="36" t="s">
        <v>16421</v>
      </c>
      <c r="C4421" s="36" t="s">
        <v>1840</v>
      </c>
      <c r="D4421" s="36" t="s">
        <v>16422</v>
      </c>
      <c r="E4421" s="36"/>
      <c r="F4421" s="36"/>
    </row>
    <row r="4422" ht="15.75" customHeight="1">
      <c r="A4422" s="36" t="s">
        <v>16423</v>
      </c>
      <c r="B4422" s="36" t="s">
        <v>16424</v>
      </c>
      <c r="C4422" s="36" t="s">
        <v>1840</v>
      </c>
      <c r="D4422" s="36" t="s">
        <v>16425</v>
      </c>
      <c r="E4422" s="36"/>
      <c r="F4422" s="36"/>
    </row>
    <row r="4423" ht="15.75" customHeight="1">
      <c r="A4423" s="36" t="s">
        <v>16426</v>
      </c>
      <c r="B4423" s="36" t="s">
        <v>16427</v>
      </c>
      <c r="C4423" s="36" t="s">
        <v>1840</v>
      </c>
      <c r="D4423" s="36" t="s">
        <v>16428</v>
      </c>
      <c r="E4423" s="36"/>
      <c r="F4423" s="36"/>
    </row>
    <row r="4424" ht="15.75" customHeight="1">
      <c r="A4424" s="36" t="s">
        <v>16429</v>
      </c>
      <c r="B4424" s="36" t="s">
        <v>16430</v>
      </c>
      <c r="C4424" s="36" t="s">
        <v>1840</v>
      </c>
      <c r="D4424" s="36" t="s">
        <v>16431</v>
      </c>
      <c r="E4424" s="36"/>
      <c r="F4424" s="36"/>
    </row>
    <row r="4425" ht="15.75" customHeight="1">
      <c r="A4425" s="36" t="s">
        <v>16432</v>
      </c>
      <c r="B4425" s="36" t="s">
        <v>16433</v>
      </c>
      <c r="C4425" s="36" t="s">
        <v>1840</v>
      </c>
      <c r="D4425" s="36" t="s">
        <v>16434</v>
      </c>
      <c r="E4425" s="36"/>
      <c r="F4425" s="36"/>
    </row>
    <row r="4426" ht="15.75" customHeight="1">
      <c r="A4426" s="36" t="s">
        <v>16435</v>
      </c>
      <c r="B4426" s="36" t="s">
        <v>16436</v>
      </c>
      <c r="C4426" s="36" t="s">
        <v>1840</v>
      </c>
      <c r="D4426" s="36" t="s">
        <v>16437</v>
      </c>
      <c r="E4426" s="36" t="s">
        <v>16438</v>
      </c>
      <c r="F4426" s="36"/>
    </row>
    <row r="4427" ht="15.75" customHeight="1">
      <c r="A4427" s="36" t="s">
        <v>16439</v>
      </c>
      <c r="B4427" s="36" t="s">
        <v>16440</v>
      </c>
      <c r="C4427" s="36" t="s">
        <v>1840</v>
      </c>
      <c r="D4427" s="36" t="s">
        <v>16441</v>
      </c>
      <c r="E4427" s="36"/>
      <c r="F4427" s="36"/>
    </row>
    <row r="4428" ht="15.75" customHeight="1">
      <c r="A4428" s="36" t="s">
        <v>16442</v>
      </c>
      <c r="B4428" s="36" t="s">
        <v>16443</v>
      </c>
      <c r="C4428" s="36" t="s">
        <v>1840</v>
      </c>
      <c r="D4428" s="36" t="s">
        <v>16444</v>
      </c>
      <c r="E4428" s="36"/>
      <c r="F4428" s="36"/>
    </row>
    <row r="4429" ht="15.75" customHeight="1">
      <c r="A4429" s="36" t="s">
        <v>16445</v>
      </c>
      <c r="B4429" s="36" t="s">
        <v>16446</v>
      </c>
      <c r="C4429" s="36" t="s">
        <v>1840</v>
      </c>
      <c r="D4429" s="36" t="s">
        <v>16447</v>
      </c>
      <c r="E4429" s="36"/>
      <c r="F4429" s="36"/>
    </row>
    <row r="4430" ht="15.75" customHeight="1">
      <c r="A4430" s="36" t="s">
        <v>16448</v>
      </c>
      <c r="B4430" s="36" t="s">
        <v>16449</v>
      </c>
      <c r="C4430" s="36" t="s">
        <v>1840</v>
      </c>
      <c r="D4430" s="36" t="s">
        <v>16450</v>
      </c>
      <c r="E4430" s="36"/>
      <c r="F4430" s="36"/>
    </row>
    <row r="4431" ht="15.75" customHeight="1">
      <c r="A4431" s="36" t="s">
        <v>16451</v>
      </c>
      <c r="B4431" s="36" t="s">
        <v>16452</v>
      </c>
      <c r="C4431" s="36" t="s">
        <v>1840</v>
      </c>
      <c r="D4431" s="36" t="s">
        <v>16453</v>
      </c>
      <c r="E4431" s="36"/>
      <c r="F4431" s="36"/>
    </row>
    <row r="4432" ht="15.75" customHeight="1">
      <c r="A4432" s="36" t="s">
        <v>16454</v>
      </c>
      <c r="B4432" s="36" t="s">
        <v>16455</v>
      </c>
      <c r="C4432" s="36" t="s">
        <v>1840</v>
      </c>
      <c r="D4432" s="36" t="s">
        <v>16456</v>
      </c>
      <c r="E4432" s="36"/>
      <c r="F4432" s="36"/>
    </row>
    <row r="4433" ht="15.75" customHeight="1">
      <c r="A4433" s="36" t="s">
        <v>16457</v>
      </c>
      <c r="B4433" s="36" t="s">
        <v>16458</v>
      </c>
      <c r="C4433" s="36" t="s">
        <v>1840</v>
      </c>
      <c r="D4433" s="36" t="s">
        <v>16459</v>
      </c>
      <c r="E4433" s="36" t="s">
        <v>16460</v>
      </c>
      <c r="F4433" s="36"/>
    </row>
    <row r="4434" ht="15.75" customHeight="1">
      <c r="A4434" s="36" t="s">
        <v>16461</v>
      </c>
      <c r="B4434" s="36" t="s">
        <v>16462</v>
      </c>
      <c r="C4434" s="36" t="s">
        <v>1840</v>
      </c>
      <c r="D4434" s="36" t="s">
        <v>16463</v>
      </c>
      <c r="E4434" s="36"/>
      <c r="F4434" s="36"/>
    </row>
    <row r="4435" ht="15.75" customHeight="1">
      <c r="A4435" s="36" t="s">
        <v>16464</v>
      </c>
      <c r="B4435" s="36" t="s">
        <v>16465</v>
      </c>
      <c r="C4435" s="36" t="s">
        <v>1840</v>
      </c>
      <c r="D4435" s="36" t="s">
        <v>16466</v>
      </c>
      <c r="E4435" s="36"/>
      <c r="F4435" s="36"/>
    </row>
    <row r="4436" ht="15.75" customHeight="1">
      <c r="A4436" s="36" t="s">
        <v>16467</v>
      </c>
      <c r="B4436" s="36" t="s">
        <v>16468</v>
      </c>
      <c r="C4436" s="36" t="s">
        <v>1840</v>
      </c>
      <c r="D4436" s="36" t="s">
        <v>16469</v>
      </c>
      <c r="E4436" s="36"/>
      <c r="F4436" s="36"/>
    </row>
    <row r="4437" ht="15.75" customHeight="1">
      <c r="A4437" s="36" t="s">
        <v>16470</v>
      </c>
      <c r="B4437" s="36" t="s">
        <v>16471</v>
      </c>
      <c r="C4437" s="36" t="s">
        <v>1840</v>
      </c>
      <c r="D4437" s="36" t="s">
        <v>12811</v>
      </c>
      <c r="E4437" s="36"/>
      <c r="F4437" s="36"/>
    </row>
    <row r="4438" ht="15.75" customHeight="1">
      <c r="A4438" s="36" t="s">
        <v>16472</v>
      </c>
      <c r="B4438" s="36" t="s">
        <v>16473</v>
      </c>
      <c r="C4438" s="36" t="s">
        <v>1840</v>
      </c>
      <c r="D4438" s="36" t="s">
        <v>16474</v>
      </c>
      <c r="E4438" s="36"/>
      <c r="F4438" s="36"/>
    </row>
    <row r="4439" ht="15.75" customHeight="1">
      <c r="A4439" s="36" t="s">
        <v>16475</v>
      </c>
      <c r="B4439" s="36" t="s">
        <v>16476</v>
      </c>
      <c r="C4439" s="36" t="s">
        <v>1840</v>
      </c>
      <c r="D4439" s="36" t="s">
        <v>16477</v>
      </c>
      <c r="E4439" s="36"/>
      <c r="F4439" s="36"/>
    </row>
    <row r="4440" ht="15.75" customHeight="1">
      <c r="A4440" s="36" t="s">
        <v>16478</v>
      </c>
      <c r="B4440" s="36" t="s">
        <v>16479</v>
      </c>
      <c r="C4440" s="36" t="s">
        <v>1840</v>
      </c>
      <c r="D4440" s="36" t="s">
        <v>16480</v>
      </c>
      <c r="E4440" s="36"/>
      <c r="F4440" s="36"/>
    </row>
    <row r="4441" ht="15.75" customHeight="1">
      <c r="A4441" s="36" t="s">
        <v>16481</v>
      </c>
      <c r="B4441" s="36" t="s">
        <v>16482</v>
      </c>
      <c r="C4441" s="36" t="s">
        <v>1840</v>
      </c>
      <c r="D4441" s="36" t="s">
        <v>16483</v>
      </c>
      <c r="E4441" s="36"/>
      <c r="F4441" s="36"/>
    </row>
    <row r="4442" ht="15.75" customHeight="1">
      <c r="A4442" s="36" t="s">
        <v>16484</v>
      </c>
      <c r="B4442" s="36" t="s">
        <v>16485</v>
      </c>
      <c r="C4442" s="36" t="s">
        <v>1840</v>
      </c>
      <c r="D4442" s="36" t="s">
        <v>16486</v>
      </c>
      <c r="E4442" s="36"/>
      <c r="F4442" s="36"/>
    </row>
    <row r="4443" ht="15.75" customHeight="1">
      <c r="A4443" s="36" t="s">
        <v>16487</v>
      </c>
      <c r="B4443" s="36" t="s">
        <v>16488</v>
      </c>
      <c r="C4443" s="36" t="s">
        <v>1840</v>
      </c>
      <c r="D4443" s="36" t="s">
        <v>16489</v>
      </c>
      <c r="E4443" s="36"/>
      <c r="F4443" s="36"/>
    </row>
    <row r="4444" ht="15.75" customHeight="1">
      <c r="A4444" s="36" t="s">
        <v>16490</v>
      </c>
      <c r="B4444" s="36" t="s">
        <v>16491</v>
      </c>
      <c r="C4444" s="36" t="s">
        <v>1840</v>
      </c>
      <c r="D4444" s="36" t="s">
        <v>16492</v>
      </c>
      <c r="E4444" s="36"/>
      <c r="F4444" s="36"/>
    </row>
    <row r="4445" ht="15.75" customHeight="1">
      <c r="A4445" s="36" t="s">
        <v>16493</v>
      </c>
      <c r="B4445" s="36" t="s">
        <v>16494</v>
      </c>
      <c r="C4445" s="36" t="s">
        <v>1840</v>
      </c>
      <c r="D4445" s="36" t="s">
        <v>16495</v>
      </c>
      <c r="E4445" s="36"/>
      <c r="F4445" s="36"/>
    </row>
    <row r="4446" ht="15.75" customHeight="1">
      <c r="A4446" s="36" t="s">
        <v>16496</v>
      </c>
      <c r="B4446" s="36" t="s">
        <v>16497</v>
      </c>
      <c r="C4446" s="36" t="s">
        <v>1840</v>
      </c>
      <c r="D4446" s="36" t="s">
        <v>16498</v>
      </c>
      <c r="E4446" s="36"/>
      <c r="F4446" s="36"/>
    </row>
    <row r="4447" ht="15.75" customHeight="1">
      <c r="A4447" s="36" t="s">
        <v>16499</v>
      </c>
      <c r="B4447" s="36" t="s">
        <v>16500</v>
      </c>
      <c r="C4447" s="36" t="s">
        <v>1840</v>
      </c>
      <c r="D4447" s="36" t="s">
        <v>16501</v>
      </c>
      <c r="E4447" s="36"/>
      <c r="F4447" s="36"/>
    </row>
    <row r="4448" ht="15.75" customHeight="1">
      <c r="A4448" s="36" t="s">
        <v>16502</v>
      </c>
      <c r="B4448" s="36" t="s">
        <v>16503</v>
      </c>
      <c r="C4448" s="36" t="s">
        <v>1840</v>
      </c>
      <c r="D4448" s="36" t="s">
        <v>16504</v>
      </c>
      <c r="E4448" s="36"/>
      <c r="F4448" s="36"/>
    </row>
    <row r="4449" ht="15.75" customHeight="1">
      <c r="A4449" s="36" t="s">
        <v>16505</v>
      </c>
      <c r="B4449" s="36" t="s">
        <v>16506</v>
      </c>
      <c r="C4449" s="36" t="s">
        <v>1840</v>
      </c>
      <c r="D4449" s="36" t="s">
        <v>16507</v>
      </c>
      <c r="E4449" s="36"/>
      <c r="F4449" s="36"/>
    </row>
    <row r="4450" ht="15.75" customHeight="1">
      <c r="A4450" s="36" t="s">
        <v>16508</v>
      </c>
      <c r="B4450" s="36" t="s">
        <v>16509</v>
      </c>
      <c r="C4450" s="36" t="s">
        <v>1840</v>
      </c>
      <c r="D4450" s="36" t="s">
        <v>16510</v>
      </c>
      <c r="E4450" s="36"/>
      <c r="F4450" s="36"/>
    </row>
    <row r="4451" ht="15.75" customHeight="1">
      <c r="A4451" s="36" t="s">
        <v>16511</v>
      </c>
      <c r="B4451" s="36" t="s">
        <v>16512</v>
      </c>
      <c r="C4451" s="36" t="s">
        <v>1840</v>
      </c>
      <c r="D4451" s="36" t="s">
        <v>16513</v>
      </c>
      <c r="E4451" s="36"/>
      <c r="F4451" s="36"/>
    </row>
    <row r="4452" ht="15.75" customHeight="1">
      <c r="A4452" s="36" t="s">
        <v>16514</v>
      </c>
      <c r="B4452" s="36" t="s">
        <v>16515</v>
      </c>
      <c r="C4452" s="36" t="s">
        <v>1840</v>
      </c>
      <c r="D4452" s="36" t="s">
        <v>16516</v>
      </c>
      <c r="E4452" s="36"/>
      <c r="F4452" s="36"/>
    </row>
    <row r="4453" ht="15.75" customHeight="1">
      <c r="A4453" s="36" t="s">
        <v>16517</v>
      </c>
      <c r="B4453" s="36" t="s">
        <v>16518</v>
      </c>
      <c r="C4453" s="36" t="s">
        <v>1840</v>
      </c>
      <c r="D4453" s="36" t="s">
        <v>16519</v>
      </c>
      <c r="E4453" s="36"/>
      <c r="F4453" s="36"/>
    </row>
    <row r="4454" ht="15.75" customHeight="1">
      <c r="A4454" s="36" t="s">
        <v>16520</v>
      </c>
      <c r="B4454" s="36" t="s">
        <v>16521</v>
      </c>
      <c r="C4454" s="36" t="s">
        <v>1840</v>
      </c>
      <c r="D4454" s="36" t="s">
        <v>16522</v>
      </c>
      <c r="E4454" s="36"/>
      <c r="F4454" s="36"/>
    </row>
    <row r="4455" ht="15.75" customHeight="1">
      <c r="A4455" s="36" t="s">
        <v>16523</v>
      </c>
      <c r="B4455" s="36" t="s">
        <v>16524</v>
      </c>
      <c r="C4455" s="36" t="s">
        <v>1840</v>
      </c>
      <c r="D4455" s="36" t="s">
        <v>16525</v>
      </c>
      <c r="E4455" s="36"/>
      <c r="F4455" s="36"/>
    </row>
    <row r="4456" ht="15.75" customHeight="1">
      <c r="A4456" s="36" t="s">
        <v>16526</v>
      </c>
      <c r="B4456" s="36" t="s">
        <v>16527</v>
      </c>
      <c r="C4456" s="36" t="s">
        <v>1840</v>
      </c>
      <c r="D4456" s="36" t="s">
        <v>16528</v>
      </c>
      <c r="E4456" s="36"/>
      <c r="F4456" s="36"/>
    </row>
    <row r="4457" ht="15.75" customHeight="1">
      <c r="A4457" s="36" t="s">
        <v>16529</v>
      </c>
      <c r="B4457" s="36" t="s">
        <v>16530</v>
      </c>
      <c r="C4457" s="36" t="s">
        <v>1840</v>
      </c>
      <c r="D4457" s="36" t="s">
        <v>16531</v>
      </c>
      <c r="E4457" s="36"/>
      <c r="F4457" s="36"/>
    </row>
    <row r="4458" ht="15.75" customHeight="1">
      <c r="A4458" s="36" t="s">
        <v>16532</v>
      </c>
      <c r="B4458" s="36" t="s">
        <v>16533</v>
      </c>
      <c r="C4458" s="36" t="s">
        <v>1840</v>
      </c>
      <c r="D4458" s="36" t="s">
        <v>16534</v>
      </c>
      <c r="E4458" s="36"/>
      <c r="F4458" s="36"/>
    </row>
    <row r="4459" ht="15.75" customHeight="1">
      <c r="A4459" s="36" t="s">
        <v>16535</v>
      </c>
      <c r="B4459" s="36" t="s">
        <v>16536</v>
      </c>
      <c r="C4459" s="36" t="s">
        <v>1840</v>
      </c>
      <c r="D4459" s="36" t="s">
        <v>16537</v>
      </c>
      <c r="E4459" s="36"/>
      <c r="F4459" s="36"/>
    </row>
    <row r="4460" ht="15.75" customHeight="1">
      <c r="A4460" s="36" t="s">
        <v>16538</v>
      </c>
      <c r="B4460" s="36" t="s">
        <v>16539</v>
      </c>
      <c r="C4460" s="36" t="s">
        <v>1840</v>
      </c>
      <c r="D4460" s="36" t="s">
        <v>16540</v>
      </c>
      <c r="E4460" s="36"/>
      <c r="F4460" s="36"/>
    </row>
    <row r="4461" ht="15.75" customHeight="1">
      <c r="A4461" s="36" t="s">
        <v>16541</v>
      </c>
      <c r="B4461" s="36" t="s">
        <v>16542</v>
      </c>
      <c r="C4461" s="36" t="s">
        <v>1840</v>
      </c>
      <c r="D4461" s="36" t="s">
        <v>16543</v>
      </c>
      <c r="E4461" s="36"/>
      <c r="F4461" s="36"/>
    </row>
    <row r="4462" ht="15.75" customHeight="1">
      <c r="A4462" s="36" t="s">
        <v>16544</v>
      </c>
      <c r="B4462" s="36" t="s">
        <v>16545</v>
      </c>
      <c r="C4462" s="36" t="s">
        <v>1840</v>
      </c>
      <c r="D4462" s="36" t="s">
        <v>16546</v>
      </c>
      <c r="E4462" s="36"/>
      <c r="F4462" s="36"/>
    </row>
    <row r="4463" ht="15.75" customHeight="1">
      <c r="A4463" s="36" t="s">
        <v>16547</v>
      </c>
      <c r="B4463" s="36" t="s">
        <v>16548</v>
      </c>
      <c r="C4463" s="36" t="s">
        <v>1840</v>
      </c>
      <c r="D4463" s="36" t="s">
        <v>16549</v>
      </c>
      <c r="E4463" s="36"/>
      <c r="F4463" s="36"/>
    </row>
    <row r="4464" ht="15.75" customHeight="1">
      <c r="A4464" s="36" t="s">
        <v>16550</v>
      </c>
      <c r="B4464" s="36" t="s">
        <v>16551</v>
      </c>
      <c r="C4464" s="36" t="s">
        <v>1840</v>
      </c>
      <c r="D4464" s="36" t="s">
        <v>16552</v>
      </c>
      <c r="E4464" s="36"/>
      <c r="F4464" s="36"/>
    </row>
    <row r="4465" ht="15.75" customHeight="1">
      <c r="A4465" s="36" t="s">
        <v>16553</v>
      </c>
      <c r="B4465" s="36" t="s">
        <v>16554</v>
      </c>
      <c r="C4465" s="36" t="s">
        <v>1840</v>
      </c>
      <c r="D4465" s="36" t="s">
        <v>16555</v>
      </c>
      <c r="E4465" s="36"/>
      <c r="F4465" s="36"/>
    </row>
    <row r="4466" ht="15.75" customHeight="1">
      <c r="A4466" s="36" t="s">
        <v>16556</v>
      </c>
      <c r="B4466" s="36" t="s">
        <v>16557</v>
      </c>
      <c r="C4466" s="36" t="s">
        <v>1840</v>
      </c>
      <c r="D4466" s="36" t="s">
        <v>16558</v>
      </c>
      <c r="E4466" s="36"/>
      <c r="F4466" s="36"/>
    </row>
    <row r="4467" ht="15.75" customHeight="1">
      <c r="A4467" s="36" t="s">
        <v>16559</v>
      </c>
      <c r="B4467" s="36" t="s">
        <v>16560</v>
      </c>
      <c r="C4467" s="36" t="s">
        <v>1840</v>
      </c>
      <c r="D4467" s="36" t="s">
        <v>16561</v>
      </c>
      <c r="E4467" s="36"/>
      <c r="F4467" s="36"/>
    </row>
    <row r="4468" ht="15.75" customHeight="1">
      <c r="A4468" s="36" t="s">
        <v>16562</v>
      </c>
      <c r="B4468" s="36" t="s">
        <v>16563</v>
      </c>
      <c r="C4468" s="36" t="s">
        <v>1840</v>
      </c>
      <c r="D4468" s="36" t="s">
        <v>16564</v>
      </c>
      <c r="E4468" s="36"/>
      <c r="F4468" s="36"/>
    </row>
    <row r="4469" ht="15.75" customHeight="1">
      <c r="A4469" s="36" t="s">
        <v>16565</v>
      </c>
      <c r="B4469" s="36" t="s">
        <v>16566</v>
      </c>
      <c r="C4469" s="36" t="s">
        <v>1840</v>
      </c>
      <c r="D4469" s="36" t="s">
        <v>16567</v>
      </c>
      <c r="E4469" s="36"/>
      <c r="F4469" s="36"/>
    </row>
    <row r="4470" ht="15.75" customHeight="1">
      <c r="A4470" s="36" t="s">
        <v>16568</v>
      </c>
      <c r="B4470" s="36" t="s">
        <v>16569</v>
      </c>
      <c r="C4470" s="36" t="s">
        <v>1840</v>
      </c>
      <c r="D4470" s="36" t="s">
        <v>16570</v>
      </c>
      <c r="E4470" s="36" t="s">
        <v>16571</v>
      </c>
      <c r="F4470" s="36"/>
    </row>
    <row r="4471" ht="15.75" customHeight="1">
      <c r="A4471" s="36" t="s">
        <v>16572</v>
      </c>
      <c r="B4471" s="36" t="s">
        <v>16573</v>
      </c>
      <c r="C4471" s="36" t="s">
        <v>1840</v>
      </c>
      <c r="D4471" s="36" t="s">
        <v>7859</v>
      </c>
      <c r="E4471" s="36"/>
      <c r="F4471" s="36"/>
    </row>
    <row r="4472" ht="15.75" customHeight="1">
      <c r="A4472" s="36" t="s">
        <v>16574</v>
      </c>
      <c r="B4472" s="36" t="s">
        <v>16575</v>
      </c>
      <c r="C4472" s="36" t="s">
        <v>1840</v>
      </c>
      <c r="D4472" s="36" t="s">
        <v>16576</v>
      </c>
      <c r="E4472" s="36"/>
      <c r="F4472" s="36"/>
    </row>
    <row r="4473" ht="15.75" customHeight="1">
      <c r="A4473" s="36" t="s">
        <v>16577</v>
      </c>
      <c r="B4473" s="36" t="s">
        <v>16578</v>
      </c>
      <c r="C4473" s="36" t="s">
        <v>1840</v>
      </c>
      <c r="D4473" s="36" t="s">
        <v>16579</v>
      </c>
      <c r="E4473" s="36"/>
      <c r="F4473" s="36"/>
    </row>
    <row r="4474" ht="15.75" customHeight="1">
      <c r="A4474" s="36" t="s">
        <v>16580</v>
      </c>
      <c r="B4474" s="36" t="s">
        <v>16581</v>
      </c>
      <c r="C4474" s="36" t="s">
        <v>1840</v>
      </c>
      <c r="D4474" s="36" t="s">
        <v>16582</v>
      </c>
      <c r="E4474" s="36"/>
      <c r="F4474" s="36"/>
    </row>
    <row r="4475" ht="15.75" customHeight="1">
      <c r="A4475" s="36" t="s">
        <v>16583</v>
      </c>
      <c r="B4475" s="36" t="s">
        <v>16584</v>
      </c>
      <c r="C4475" s="36" t="s">
        <v>1840</v>
      </c>
      <c r="D4475" s="36" t="s">
        <v>16585</v>
      </c>
      <c r="E4475" s="36"/>
      <c r="F4475" s="36"/>
    </row>
    <row r="4476" ht="15.75" customHeight="1">
      <c r="A4476" s="36" t="s">
        <v>16586</v>
      </c>
      <c r="B4476" s="36" t="s">
        <v>16587</v>
      </c>
      <c r="C4476" s="36" t="s">
        <v>1840</v>
      </c>
      <c r="D4476" s="36" t="s">
        <v>16588</v>
      </c>
      <c r="E4476" s="36"/>
      <c r="F4476" s="36"/>
    </row>
    <row r="4477" ht="15.75" customHeight="1">
      <c r="A4477" s="36" t="s">
        <v>16589</v>
      </c>
      <c r="B4477" s="36" t="s">
        <v>16590</v>
      </c>
      <c r="C4477" s="36" t="s">
        <v>1840</v>
      </c>
      <c r="D4477" s="36" t="s">
        <v>8290</v>
      </c>
      <c r="E4477" s="36"/>
      <c r="F4477" s="36"/>
    </row>
    <row r="4478" ht="15.75" customHeight="1">
      <c r="A4478" s="36" t="s">
        <v>16591</v>
      </c>
      <c r="B4478" s="36" t="s">
        <v>16592</v>
      </c>
      <c r="C4478" s="36" t="s">
        <v>1840</v>
      </c>
      <c r="D4478" s="36" t="s">
        <v>16593</v>
      </c>
      <c r="E4478" s="36"/>
      <c r="F4478" s="36"/>
    </row>
    <row r="4479" ht="15.75" customHeight="1">
      <c r="A4479" s="36" t="s">
        <v>16594</v>
      </c>
      <c r="B4479" s="36" t="s">
        <v>16595</v>
      </c>
      <c r="C4479" s="36" t="s">
        <v>1840</v>
      </c>
      <c r="D4479" s="36" t="s">
        <v>16596</v>
      </c>
      <c r="E4479" s="36"/>
      <c r="F4479" s="36"/>
    </row>
    <row r="4480" ht="15.75" customHeight="1">
      <c r="A4480" s="36" t="s">
        <v>16597</v>
      </c>
      <c r="B4480" s="36" t="s">
        <v>16598</v>
      </c>
      <c r="C4480" s="36" t="s">
        <v>1840</v>
      </c>
      <c r="D4480" s="36" t="s">
        <v>16599</v>
      </c>
      <c r="E4480" s="36"/>
      <c r="F4480" s="36"/>
    </row>
    <row r="4481" ht="15.75" customHeight="1">
      <c r="A4481" s="36" t="s">
        <v>16600</v>
      </c>
      <c r="B4481" s="36" t="s">
        <v>16601</v>
      </c>
      <c r="C4481" s="36" t="s">
        <v>1840</v>
      </c>
      <c r="D4481" s="36" t="s">
        <v>16602</v>
      </c>
      <c r="E4481" s="36"/>
      <c r="F4481" s="36"/>
    </row>
    <row r="4482" ht="15.75" customHeight="1">
      <c r="A4482" s="36" t="s">
        <v>16603</v>
      </c>
      <c r="B4482" s="36" t="s">
        <v>16604</v>
      </c>
      <c r="C4482" s="36" t="s">
        <v>1840</v>
      </c>
      <c r="D4482" s="36" t="s">
        <v>16605</v>
      </c>
      <c r="E4482" s="36"/>
      <c r="F4482" s="36"/>
    </row>
    <row r="4483" ht="15.75" customHeight="1">
      <c r="A4483" s="36" t="s">
        <v>16606</v>
      </c>
      <c r="B4483" s="36" t="s">
        <v>16607</v>
      </c>
      <c r="C4483" s="36" t="s">
        <v>1840</v>
      </c>
      <c r="D4483" s="36" t="s">
        <v>16608</v>
      </c>
      <c r="E4483" s="36"/>
      <c r="F4483" s="36"/>
    </row>
    <row r="4484" ht="15.75" customHeight="1">
      <c r="A4484" s="36" t="s">
        <v>16609</v>
      </c>
      <c r="B4484" s="36" t="s">
        <v>479</v>
      </c>
      <c r="C4484" s="36" t="s">
        <v>1840</v>
      </c>
      <c r="D4484" s="36" t="s">
        <v>480</v>
      </c>
      <c r="E4484" s="36"/>
      <c r="F4484" s="36"/>
    </row>
    <row r="4485" ht="15.75" customHeight="1">
      <c r="A4485" s="36" t="s">
        <v>16610</v>
      </c>
      <c r="B4485" s="36" t="s">
        <v>16611</v>
      </c>
      <c r="C4485" s="36" t="s">
        <v>1840</v>
      </c>
      <c r="D4485" s="36" t="s">
        <v>16612</v>
      </c>
      <c r="E4485" s="36"/>
      <c r="F4485" s="36"/>
    </row>
    <row r="4486" ht="15.75" customHeight="1">
      <c r="A4486" s="36" t="s">
        <v>16613</v>
      </c>
      <c r="B4486" s="36" t="s">
        <v>16614</v>
      </c>
      <c r="C4486" s="36" t="s">
        <v>1840</v>
      </c>
      <c r="D4486" s="36" t="s">
        <v>16615</v>
      </c>
      <c r="E4486" s="36"/>
      <c r="F4486" s="36"/>
    </row>
    <row r="4487" ht="15.75" customHeight="1">
      <c r="A4487" s="36" t="s">
        <v>16616</v>
      </c>
      <c r="B4487" s="36" t="s">
        <v>16617</v>
      </c>
      <c r="C4487" s="36" t="s">
        <v>1840</v>
      </c>
      <c r="D4487" s="36" t="s">
        <v>16618</v>
      </c>
      <c r="E4487" s="36"/>
      <c r="F4487" s="36"/>
    </row>
    <row r="4488" ht="15.75" customHeight="1">
      <c r="A4488" s="36" t="s">
        <v>16619</v>
      </c>
      <c r="B4488" s="36" t="s">
        <v>16620</v>
      </c>
      <c r="C4488" s="36" t="s">
        <v>1840</v>
      </c>
      <c r="D4488" s="36" t="s">
        <v>16621</v>
      </c>
      <c r="E4488" s="36"/>
      <c r="F4488" s="36"/>
    </row>
    <row r="4489" ht="15.75" customHeight="1">
      <c r="A4489" s="36" t="s">
        <v>16622</v>
      </c>
      <c r="B4489" s="36" t="s">
        <v>16623</v>
      </c>
      <c r="C4489" s="36" t="s">
        <v>1840</v>
      </c>
      <c r="D4489" s="36" t="s">
        <v>16624</v>
      </c>
      <c r="E4489" s="36"/>
      <c r="F4489" s="36"/>
    </row>
    <row r="4490" ht="15.75" customHeight="1">
      <c r="A4490" s="36" t="s">
        <v>16625</v>
      </c>
      <c r="B4490" s="36" t="s">
        <v>16626</v>
      </c>
      <c r="C4490" s="36" t="s">
        <v>1840</v>
      </c>
      <c r="D4490" s="36" t="s">
        <v>16627</v>
      </c>
      <c r="E4490" s="36"/>
      <c r="F4490" s="36"/>
    </row>
    <row r="4491" ht="15.75" customHeight="1">
      <c r="A4491" s="36" t="s">
        <v>16628</v>
      </c>
      <c r="B4491" s="36" t="s">
        <v>16629</v>
      </c>
      <c r="C4491" s="36" t="s">
        <v>1840</v>
      </c>
      <c r="D4491" s="36" t="s">
        <v>16630</v>
      </c>
      <c r="E4491" s="36"/>
      <c r="F4491" s="36"/>
    </row>
    <row r="4492" ht="15.75" customHeight="1">
      <c r="A4492" s="36" t="s">
        <v>16631</v>
      </c>
      <c r="B4492" s="36" t="s">
        <v>16632</v>
      </c>
      <c r="C4492" s="36" t="s">
        <v>1840</v>
      </c>
      <c r="D4492" s="36" t="s">
        <v>16633</v>
      </c>
      <c r="E4492" s="36"/>
      <c r="F4492" s="36"/>
    </row>
    <row r="4493" ht="15.75" customHeight="1">
      <c r="A4493" s="36" t="s">
        <v>16634</v>
      </c>
      <c r="B4493" s="36" t="s">
        <v>16635</v>
      </c>
      <c r="C4493" s="36" t="s">
        <v>1840</v>
      </c>
      <c r="D4493" s="36" t="s">
        <v>16636</v>
      </c>
      <c r="E4493" s="36"/>
      <c r="F4493" s="36"/>
    </row>
    <row r="4494" ht="15.75" customHeight="1">
      <c r="A4494" s="36" t="s">
        <v>16637</v>
      </c>
      <c r="B4494" s="36" t="s">
        <v>16638</v>
      </c>
      <c r="C4494" s="36" t="s">
        <v>1840</v>
      </c>
      <c r="D4494" s="36" t="s">
        <v>16639</v>
      </c>
      <c r="E4494" s="36"/>
      <c r="F4494" s="36"/>
    </row>
    <row r="4495" ht="15.75" customHeight="1">
      <c r="A4495" s="36" t="s">
        <v>16640</v>
      </c>
      <c r="B4495" s="36" t="s">
        <v>16641</v>
      </c>
      <c r="C4495" s="36" t="s">
        <v>1840</v>
      </c>
      <c r="D4495" s="36" t="s">
        <v>16642</v>
      </c>
      <c r="E4495" s="36"/>
      <c r="F4495" s="36"/>
    </row>
    <row r="4496" ht="15.75" customHeight="1">
      <c r="A4496" s="36" t="s">
        <v>16643</v>
      </c>
      <c r="B4496" s="36" t="s">
        <v>16644</v>
      </c>
      <c r="C4496" s="36" t="s">
        <v>1840</v>
      </c>
      <c r="D4496" s="36" t="s">
        <v>16645</v>
      </c>
      <c r="E4496" s="36"/>
      <c r="F4496" s="36"/>
    </row>
    <row r="4497" ht="15.75" customHeight="1">
      <c r="A4497" s="36" t="s">
        <v>16646</v>
      </c>
      <c r="B4497" s="36" t="s">
        <v>16647</v>
      </c>
      <c r="C4497" s="36" t="s">
        <v>1840</v>
      </c>
      <c r="D4497" s="36" t="s">
        <v>16648</v>
      </c>
      <c r="E4497" s="36"/>
      <c r="F4497" s="36"/>
    </row>
    <row r="4498" ht="15.75" customHeight="1">
      <c r="A4498" s="36" t="s">
        <v>16649</v>
      </c>
      <c r="B4498" s="36" t="s">
        <v>16650</v>
      </c>
      <c r="C4498" s="36" t="s">
        <v>1840</v>
      </c>
      <c r="D4498" s="36"/>
      <c r="E4498" s="36"/>
      <c r="F4498" s="36"/>
    </row>
    <row r="4499" ht="15.75" customHeight="1">
      <c r="A4499" s="36" t="s">
        <v>16651</v>
      </c>
      <c r="B4499" s="36" t="s">
        <v>16652</v>
      </c>
      <c r="C4499" s="36" t="s">
        <v>1840</v>
      </c>
      <c r="D4499" s="36" t="s">
        <v>16653</v>
      </c>
      <c r="E4499" s="36"/>
      <c r="F4499" s="36"/>
    </row>
    <row r="4500" ht="15.75" customHeight="1">
      <c r="A4500" s="36" t="s">
        <v>16654</v>
      </c>
      <c r="B4500" s="36" t="s">
        <v>16655</v>
      </c>
      <c r="C4500" s="36" t="s">
        <v>1840</v>
      </c>
      <c r="D4500" s="36" t="s">
        <v>16656</v>
      </c>
      <c r="E4500" s="36"/>
      <c r="F4500" s="36"/>
    </row>
    <row r="4501" ht="15.75" customHeight="1">
      <c r="A4501" s="36" t="s">
        <v>16657</v>
      </c>
      <c r="B4501" s="36" t="s">
        <v>16658</v>
      </c>
      <c r="C4501" s="36" t="s">
        <v>1840</v>
      </c>
      <c r="D4501" s="36" t="s">
        <v>16659</v>
      </c>
      <c r="E4501" s="36"/>
      <c r="F4501" s="36"/>
    </row>
    <row r="4502" ht="15.75" customHeight="1">
      <c r="A4502" s="36" t="s">
        <v>16660</v>
      </c>
      <c r="B4502" s="36" t="s">
        <v>16661</v>
      </c>
      <c r="C4502" s="36" t="s">
        <v>1840</v>
      </c>
      <c r="D4502" s="36" t="s">
        <v>16662</v>
      </c>
      <c r="E4502" s="36"/>
      <c r="F4502" s="36"/>
    </row>
    <row r="4503" ht="15.75" customHeight="1">
      <c r="A4503" s="36" t="s">
        <v>16663</v>
      </c>
      <c r="B4503" s="36" t="s">
        <v>16664</v>
      </c>
      <c r="C4503" s="36" t="s">
        <v>1840</v>
      </c>
      <c r="D4503" s="36" t="s">
        <v>16665</v>
      </c>
      <c r="E4503" s="36"/>
      <c r="F4503" s="36"/>
    </row>
    <row r="4504" ht="15.75" customHeight="1">
      <c r="A4504" s="36" t="s">
        <v>16666</v>
      </c>
      <c r="B4504" s="36" t="s">
        <v>16667</v>
      </c>
      <c r="C4504" s="36" t="s">
        <v>1840</v>
      </c>
      <c r="D4504" s="36" t="s">
        <v>16668</v>
      </c>
      <c r="E4504" s="36"/>
      <c r="F4504" s="36"/>
    </row>
    <row r="4505" ht="15.75" customHeight="1">
      <c r="A4505" s="36" t="s">
        <v>16669</v>
      </c>
      <c r="B4505" s="36" t="s">
        <v>15504</v>
      </c>
      <c r="C4505" s="36" t="s">
        <v>1840</v>
      </c>
      <c r="D4505" s="36" t="s">
        <v>15505</v>
      </c>
      <c r="E4505" s="36"/>
      <c r="F4505" s="36"/>
    </row>
    <row r="4506" ht="15.75" customHeight="1">
      <c r="A4506" s="36" t="s">
        <v>16670</v>
      </c>
      <c r="B4506" s="36" t="s">
        <v>16671</v>
      </c>
      <c r="C4506" s="36" t="s">
        <v>1840</v>
      </c>
      <c r="D4506" s="36" t="s">
        <v>16672</v>
      </c>
      <c r="E4506" s="36"/>
      <c r="F4506" s="36"/>
    </row>
    <row r="4507" ht="15.75" customHeight="1">
      <c r="A4507" s="36" t="s">
        <v>16673</v>
      </c>
      <c r="B4507" s="36" t="s">
        <v>16674</v>
      </c>
      <c r="C4507" s="36" t="s">
        <v>1840</v>
      </c>
      <c r="D4507" s="36" t="s">
        <v>16675</v>
      </c>
      <c r="E4507" s="36"/>
      <c r="F4507" s="36"/>
    </row>
    <row r="4508" ht="15.75" customHeight="1">
      <c r="A4508" s="36" t="s">
        <v>16676</v>
      </c>
      <c r="B4508" s="36" t="s">
        <v>216</v>
      </c>
      <c r="C4508" s="36" t="s">
        <v>1840</v>
      </c>
      <c r="D4508" s="36" t="s">
        <v>16677</v>
      </c>
      <c r="E4508" s="36"/>
      <c r="F4508" s="36"/>
    </row>
    <row r="4509" ht="15.75" customHeight="1">
      <c r="A4509" s="36" t="s">
        <v>16678</v>
      </c>
      <c r="B4509" s="36" t="s">
        <v>216</v>
      </c>
      <c r="C4509" s="36" t="s">
        <v>1840</v>
      </c>
      <c r="D4509" s="36" t="s">
        <v>217</v>
      </c>
      <c r="E4509" s="36"/>
      <c r="F4509" s="36"/>
    </row>
    <row r="4510" ht="15.75" customHeight="1">
      <c r="A4510" s="36" t="s">
        <v>16679</v>
      </c>
      <c r="B4510" s="36" t="s">
        <v>1480</v>
      </c>
      <c r="C4510" s="36" t="s">
        <v>1840</v>
      </c>
      <c r="D4510" s="36" t="s">
        <v>1481</v>
      </c>
      <c r="E4510" s="36"/>
      <c r="F4510" s="36"/>
    </row>
    <row r="4511" ht="15.75" customHeight="1">
      <c r="A4511" s="36" t="s">
        <v>16680</v>
      </c>
      <c r="B4511" s="36" t="s">
        <v>16681</v>
      </c>
      <c r="C4511" s="36" t="s">
        <v>1840</v>
      </c>
      <c r="D4511" s="36" t="s">
        <v>16682</v>
      </c>
      <c r="E4511" s="36"/>
      <c r="F4511" s="36"/>
    </row>
    <row r="4512" ht="15.75" customHeight="1">
      <c r="A4512" s="36" t="s">
        <v>16683</v>
      </c>
      <c r="B4512" s="36" t="s">
        <v>16684</v>
      </c>
      <c r="C4512" s="36" t="s">
        <v>1840</v>
      </c>
      <c r="D4512" s="36" t="s">
        <v>16685</v>
      </c>
      <c r="E4512" s="36"/>
      <c r="F4512" s="36"/>
    </row>
    <row r="4513" ht="15.75" customHeight="1">
      <c r="A4513" s="36" t="s">
        <v>16686</v>
      </c>
      <c r="B4513" s="36" t="s">
        <v>16687</v>
      </c>
      <c r="C4513" s="36" t="s">
        <v>1840</v>
      </c>
      <c r="D4513" s="36" t="s">
        <v>16688</v>
      </c>
      <c r="E4513" s="36"/>
      <c r="F4513" s="36"/>
    </row>
    <row r="4514" ht="15.75" customHeight="1">
      <c r="A4514" s="36" t="s">
        <v>16689</v>
      </c>
      <c r="B4514" s="36" t="s">
        <v>16690</v>
      </c>
      <c r="C4514" s="36" t="s">
        <v>1840</v>
      </c>
      <c r="D4514" s="36" t="s">
        <v>16691</v>
      </c>
      <c r="E4514" s="36"/>
      <c r="F4514" s="36"/>
    </row>
    <row r="4515" ht="15.75" customHeight="1">
      <c r="A4515" s="36" t="s">
        <v>16692</v>
      </c>
      <c r="B4515" s="36" t="s">
        <v>16693</v>
      </c>
      <c r="C4515" s="36" t="s">
        <v>1840</v>
      </c>
      <c r="D4515" s="36" t="s">
        <v>16694</v>
      </c>
      <c r="E4515" s="36"/>
      <c r="F4515" s="36"/>
    </row>
    <row r="4516" ht="15.75" customHeight="1">
      <c r="A4516" s="36" t="s">
        <v>16695</v>
      </c>
      <c r="B4516" s="36" t="s">
        <v>16696</v>
      </c>
      <c r="C4516" s="36" t="s">
        <v>1840</v>
      </c>
      <c r="D4516" s="36" t="s">
        <v>16697</v>
      </c>
      <c r="E4516" s="36"/>
      <c r="F4516" s="36"/>
    </row>
    <row r="4517" ht="15.75" customHeight="1">
      <c r="A4517" s="36" t="s">
        <v>16698</v>
      </c>
      <c r="B4517" s="36" t="s">
        <v>16699</v>
      </c>
      <c r="C4517" s="36" t="s">
        <v>1840</v>
      </c>
      <c r="D4517" s="36" t="s">
        <v>16698</v>
      </c>
      <c r="E4517" s="36"/>
      <c r="F4517" s="36"/>
    </row>
    <row r="4518" ht="15.75" customHeight="1">
      <c r="A4518" s="36" t="s">
        <v>16700</v>
      </c>
      <c r="B4518" s="36" t="s">
        <v>16701</v>
      </c>
      <c r="C4518" s="36" t="s">
        <v>1840</v>
      </c>
      <c r="D4518" s="36" t="s">
        <v>16702</v>
      </c>
      <c r="E4518" s="36"/>
      <c r="F4518" s="36"/>
    </row>
    <row r="4519" ht="15.75" customHeight="1">
      <c r="A4519" s="36" t="s">
        <v>16703</v>
      </c>
      <c r="B4519" s="36" t="s">
        <v>16704</v>
      </c>
      <c r="C4519" s="36" t="s">
        <v>1840</v>
      </c>
      <c r="D4519" s="36" t="s">
        <v>16705</v>
      </c>
      <c r="E4519" s="36"/>
      <c r="F4519" s="36"/>
    </row>
    <row r="4520" ht="15.75" customHeight="1">
      <c r="A4520" s="36" t="s">
        <v>16706</v>
      </c>
      <c r="B4520" s="36" t="s">
        <v>1457</v>
      </c>
      <c r="C4520" s="36" t="s">
        <v>1840</v>
      </c>
      <c r="D4520" s="36" t="s">
        <v>1458</v>
      </c>
      <c r="E4520" s="36"/>
      <c r="F4520" s="36"/>
    </row>
    <row r="4521" ht="15.75" customHeight="1">
      <c r="A4521" s="36" t="s">
        <v>16707</v>
      </c>
      <c r="B4521" s="36" t="s">
        <v>16708</v>
      </c>
      <c r="C4521" s="36" t="s">
        <v>1840</v>
      </c>
      <c r="D4521" s="36" t="s">
        <v>16709</v>
      </c>
      <c r="E4521" s="36"/>
      <c r="F4521" s="36"/>
    </row>
    <row r="4522" ht="15.75" customHeight="1">
      <c r="A4522" s="36" t="s">
        <v>16710</v>
      </c>
      <c r="B4522" s="36" t="s">
        <v>16711</v>
      </c>
      <c r="C4522" s="36" t="s">
        <v>1840</v>
      </c>
      <c r="D4522" s="36" t="s">
        <v>16712</v>
      </c>
      <c r="E4522" s="36"/>
      <c r="F4522" s="36"/>
    </row>
    <row r="4523" ht="15.75" customHeight="1">
      <c r="A4523" s="36" t="s">
        <v>16713</v>
      </c>
      <c r="B4523" s="36" t="s">
        <v>16714</v>
      </c>
      <c r="C4523" s="36" t="s">
        <v>1840</v>
      </c>
      <c r="D4523" s="36" t="s">
        <v>16715</v>
      </c>
      <c r="E4523" s="36"/>
      <c r="F4523" s="36"/>
    </row>
    <row r="4524" ht="15.75" customHeight="1">
      <c r="A4524" s="36" t="s">
        <v>16716</v>
      </c>
      <c r="B4524" s="36" t="s">
        <v>16717</v>
      </c>
      <c r="C4524" s="36" t="s">
        <v>1840</v>
      </c>
      <c r="D4524" s="36" t="s">
        <v>16718</v>
      </c>
      <c r="E4524" s="36"/>
      <c r="F4524" s="36"/>
    </row>
    <row r="4525" ht="15.75" customHeight="1">
      <c r="A4525" s="36" t="s">
        <v>16719</v>
      </c>
      <c r="B4525" s="36" t="s">
        <v>16720</v>
      </c>
      <c r="C4525" s="36" t="s">
        <v>1840</v>
      </c>
      <c r="D4525" s="36" t="s">
        <v>16721</v>
      </c>
      <c r="E4525" s="36"/>
      <c r="F4525" s="36"/>
    </row>
    <row r="4526" ht="15.75" customHeight="1">
      <c r="A4526" s="36" t="s">
        <v>16722</v>
      </c>
      <c r="B4526" s="36" t="s">
        <v>16723</v>
      </c>
      <c r="C4526" s="36" t="s">
        <v>1840</v>
      </c>
      <c r="D4526" s="36" t="s">
        <v>16724</v>
      </c>
      <c r="E4526" s="36"/>
      <c r="F4526" s="36"/>
    </row>
    <row r="4527" ht="15.75" customHeight="1">
      <c r="A4527" s="36" t="s">
        <v>16725</v>
      </c>
      <c r="B4527" s="36" t="s">
        <v>16726</v>
      </c>
      <c r="C4527" s="36" t="s">
        <v>1840</v>
      </c>
      <c r="D4527" s="36" t="s">
        <v>16727</v>
      </c>
      <c r="E4527" s="36"/>
      <c r="F4527" s="36"/>
    </row>
    <row r="4528" ht="15.75" customHeight="1">
      <c r="A4528" s="36" t="s">
        <v>16728</v>
      </c>
      <c r="B4528" s="36" t="s">
        <v>16729</v>
      </c>
      <c r="C4528" s="36" t="s">
        <v>1840</v>
      </c>
      <c r="D4528" s="36" t="s">
        <v>16730</v>
      </c>
      <c r="E4528" s="36"/>
      <c r="F4528" s="36"/>
    </row>
    <row r="4529" ht="15.75" customHeight="1">
      <c r="A4529" s="36" t="s">
        <v>16731</v>
      </c>
      <c r="B4529" s="36" t="s">
        <v>16732</v>
      </c>
      <c r="C4529" s="36" t="s">
        <v>1840</v>
      </c>
      <c r="D4529" s="36" t="s">
        <v>16733</v>
      </c>
      <c r="E4529" s="36"/>
      <c r="F4529" s="36"/>
    </row>
    <row r="4530" ht="15.75" customHeight="1">
      <c r="A4530" s="36" t="s">
        <v>16734</v>
      </c>
      <c r="B4530" s="36" t="s">
        <v>16735</v>
      </c>
      <c r="C4530" s="36" t="s">
        <v>1840</v>
      </c>
      <c r="D4530" s="36" t="s">
        <v>16736</v>
      </c>
      <c r="E4530" s="36"/>
      <c r="F4530" s="36"/>
    </row>
    <row r="4531" ht="15.75" customHeight="1">
      <c r="A4531" s="36" t="s">
        <v>16737</v>
      </c>
      <c r="B4531" s="36" t="s">
        <v>16738</v>
      </c>
      <c r="C4531" s="36" t="s">
        <v>1840</v>
      </c>
      <c r="D4531" s="36" t="s">
        <v>16739</v>
      </c>
      <c r="E4531" s="36"/>
      <c r="F4531" s="36"/>
    </row>
    <row r="4532" ht="15.75" customHeight="1">
      <c r="A4532" s="36" t="s">
        <v>16740</v>
      </c>
      <c r="B4532" s="36" t="s">
        <v>16741</v>
      </c>
      <c r="C4532" s="36" t="s">
        <v>1840</v>
      </c>
      <c r="D4532" s="36" t="s">
        <v>16742</v>
      </c>
      <c r="E4532" s="36"/>
      <c r="F4532" s="36"/>
    </row>
    <row r="4533" ht="15.75" customHeight="1">
      <c r="A4533" s="36" t="s">
        <v>16743</v>
      </c>
      <c r="B4533" s="36" t="s">
        <v>16744</v>
      </c>
      <c r="C4533" s="36" t="s">
        <v>1840</v>
      </c>
      <c r="D4533" s="36" t="s">
        <v>16745</v>
      </c>
      <c r="E4533" s="36"/>
      <c r="F4533" s="36"/>
    </row>
    <row r="4534" ht="15.75" customHeight="1">
      <c r="A4534" s="36" t="s">
        <v>16746</v>
      </c>
      <c r="B4534" s="36" t="s">
        <v>16747</v>
      </c>
      <c r="C4534" s="36" t="s">
        <v>1840</v>
      </c>
      <c r="D4534" s="36" t="s">
        <v>16748</v>
      </c>
      <c r="E4534" s="36"/>
      <c r="F4534" s="36"/>
    </row>
    <row r="4535" ht="15.75" customHeight="1">
      <c r="A4535" s="36" t="s">
        <v>16749</v>
      </c>
      <c r="B4535" s="36" t="s">
        <v>16750</v>
      </c>
      <c r="C4535" s="36" t="s">
        <v>1840</v>
      </c>
      <c r="D4535" s="36" t="s">
        <v>16751</v>
      </c>
      <c r="E4535" s="36"/>
      <c r="F4535" s="36"/>
    </row>
    <row r="4536" ht="15.75" customHeight="1">
      <c r="A4536" s="36" t="s">
        <v>16752</v>
      </c>
      <c r="B4536" s="36" t="s">
        <v>16753</v>
      </c>
      <c r="C4536" s="36" t="s">
        <v>1840</v>
      </c>
      <c r="D4536" s="36" t="s">
        <v>16754</v>
      </c>
      <c r="E4536" s="36"/>
      <c r="F4536" s="36"/>
    </row>
    <row r="4537" ht="15.75" customHeight="1">
      <c r="A4537" s="36" t="s">
        <v>16755</v>
      </c>
      <c r="B4537" s="36" t="s">
        <v>16756</v>
      </c>
      <c r="C4537" s="36" t="s">
        <v>1840</v>
      </c>
      <c r="D4537" s="36" t="s">
        <v>16757</v>
      </c>
      <c r="E4537" s="36"/>
      <c r="F4537" s="36"/>
    </row>
    <row r="4538" ht="15.75" customHeight="1">
      <c r="A4538" s="36" t="s">
        <v>16758</v>
      </c>
      <c r="B4538" s="36" t="s">
        <v>16759</v>
      </c>
      <c r="C4538" s="36" t="s">
        <v>1840</v>
      </c>
      <c r="D4538" s="36" t="s">
        <v>16760</v>
      </c>
      <c r="E4538" s="36" t="s">
        <v>16761</v>
      </c>
      <c r="F4538" s="36"/>
    </row>
    <row r="4539" ht="15.75" customHeight="1">
      <c r="A4539" s="36" t="s">
        <v>16762</v>
      </c>
      <c r="B4539" s="36" t="s">
        <v>16763</v>
      </c>
      <c r="C4539" s="36" t="s">
        <v>1840</v>
      </c>
      <c r="D4539" s="36" t="s">
        <v>16764</v>
      </c>
      <c r="E4539" s="36"/>
      <c r="F4539" s="36"/>
    </row>
    <row r="4540" ht="15.75" customHeight="1">
      <c r="A4540" s="36" t="s">
        <v>16765</v>
      </c>
      <c r="B4540" s="36" t="s">
        <v>16766</v>
      </c>
      <c r="C4540" s="36" t="s">
        <v>1840</v>
      </c>
      <c r="D4540" s="36" t="s">
        <v>16767</v>
      </c>
      <c r="E4540" s="36"/>
      <c r="F4540" s="36"/>
    </row>
    <row r="4541" ht="15.75" customHeight="1">
      <c r="A4541" s="36" t="s">
        <v>16768</v>
      </c>
      <c r="B4541" s="36" t="s">
        <v>16769</v>
      </c>
      <c r="C4541" s="36" t="s">
        <v>1840</v>
      </c>
      <c r="D4541" s="36" t="s">
        <v>16770</v>
      </c>
      <c r="E4541" s="36"/>
      <c r="F4541" s="36"/>
    </row>
    <row r="4542" ht="15.75" customHeight="1">
      <c r="A4542" s="36" t="s">
        <v>16771</v>
      </c>
      <c r="B4542" s="36" t="s">
        <v>16772</v>
      </c>
      <c r="C4542" s="36" t="s">
        <v>1840</v>
      </c>
      <c r="D4542" s="36" t="s">
        <v>16773</v>
      </c>
      <c r="E4542" s="36"/>
      <c r="F4542" s="36"/>
    </row>
    <row r="4543" ht="15.75" customHeight="1">
      <c r="A4543" s="36" t="s">
        <v>16774</v>
      </c>
      <c r="B4543" s="36" t="s">
        <v>16772</v>
      </c>
      <c r="C4543" s="36" t="s">
        <v>1840</v>
      </c>
      <c r="D4543" s="36" t="s">
        <v>16775</v>
      </c>
      <c r="E4543" s="36"/>
      <c r="F4543" s="36"/>
    </row>
    <row r="4544" ht="15.75" customHeight="1">
      <c r="A4544" s="36" t="s">
        <v>16776</v>
      </c>
      <c r="B4544" s="36" t="s">
        <v>16777</v>
      </c>
      <c r="C4544" s="36" t="s">
        <v>1840</v>
      </c>
      <c r="D4544" s="36" t="s">
        <v>16778</v>
      </c>
      <c r="E4544" s="36"/>
      <c r="F4544" s="36"/>
    </row>
    <row r="4545" ht="15.75" customHeight="1">
      <c r="A4545" s="36" t="s">
        <v>16779</v>
      </c>
      <c r="B4545" s="36" t="s">
        <v>16780</v>
      </c>
      <c r="C4545" s="36" t="s">
        <v>1840</v>
      </c>
      <c r="D4545" s="36" t="s">
        <v>16781</v>
      </c>
      <c r="E4545" s="36"/>
      <c r="F4545" s="36"/>
    </row>
    <row r="4546" ht="15.75" customHeight="1">
      <c r="A4546" s="36" t="s">
        <v>16782</v>
      </c>
      <c r="B4546" s="36" t="s">
        <v>16783</v>
      </c>
      <c r="C4546" s="36" t="s">
        <v>1840</v>
      </c>
      <c r="D4546" s="36" t="s">
        <v>16784</v>
      </c>
      <c r="E4546" s="36"/>
      <c r="F4546" s="36"/>
    </row>
    <row r="4547" ht="15.75" customHeight="1">
      <c r="A4547" s="36" t="s">
        <v>16785</v>
      </c>
      <c r="B4547" s="36" t="s">
        <v>16786</v>
      </c>
      <c r="C4547" s="36" t="s">
        <v>1840</v>
      </c>
      <c r="D4547" s="36" t="s">
        <v>16787</v>
      </c>
      <c r="E4547" s="36"/>
      <c r="F4547" s="36"/>
    </row>
    <row r="4548" ht="15.75" customHeight="1">
      <c r="A4548" s="36" t="s">
        <v>16788</v>
      </c>
      <c r="B4548" s="36" t="s">
        <v>16789</v>
      </c>
      <c r="C4548" s="36" t="s">
        <v>1840</v>
      </c>
      <c r="D4548" s="36" t="s">
        <v>16790</v>
      </c>
      <c r="E4548" s="36"/>
      <c r="F4548" s="36"/>
    </row>
    <row r="4549" ht="15.75" customHeight="1">
      <c r="A4549" s="36" t="s">
        <v>16791</v>
      </c>
      <c r="B4549" s="36" t="s">
        <v>16792</v>
      </c>
      <c r="C4549" s="36" t="s">
        <v>1840</v>
      </c>
      <c r="D4549" s="36" t="s">
        <v>16793</v>
      </c>
      <c r="E4549" s="36"/>
      <c r="F4549" s="36"/>
    </row>
    <row r="4550" ht="15.75" customHeight="1">
      <c r="A4550" s="36" t="s">
        <v>16794</v>
      </c>
      <c r="B4550" s="36" t="s">
        <v>16795</v>
      </c>
      <c r="C4550" s="36" t="s">
        <v>1840</v>
      </c>
      <c r="D4550" s="36" t="s">
        <v>16796</v>
      </c>
      <c r="E4550" s="36"/>
      <c r="F4550" s="36"/>
    </row>
    <row r="4551" ht="15.75" customHeight="1">
      <c r="A4551" s="36" t="s">
        <v>16797</v>
      </c>
      <c r="B4551" s="36" t="s">
        <v>16798</v>
      </c>
      <c r="C4551" s="36" t="s">
        <v>1840</v>
      </c>
      <c r="D4551" s="36" t="s">
        <v>16799</v>
      </c>
      <c r="E4551" s="36"/>
      <c r="F4551" s="36"/>
    </row>
    <row r="4552" ht="15.75" customHeight="1">
      <c r="A4552" s="36" t="s">
        <v>16800</v>
      </c>
      <c r="B4552" s="36" t="s">
        <v>16801</v>
      </c>
      <c r="C4552" s="36" t="s">
        <v>1840</v>
      </c>
      <c r="D4552" s="36" t="s">
        <v>16802</v>
      </c>
      <c r="E4552" s="36"/>
      <c r="F4552" s="36"/>
    </row>
    <row r="4553" ht="15.75" customHeight="1">
      <c r="A4553" s="36" t="s">
        <v>16803</v>
      </c>
      <c r="B4553" s="36" t="s">
        <v>16804</v>
      </c>
      <c r="C4553" s="36" t="s">
        <v>1840</v>
      </c>
      <c r="D4553" s="36" t="s">
        <v>16805</v>
      </c>
      <c r="E4553" s="36"/>
      <c r="F4553" s="36"/>
    </row>
    <row r="4554" ht="15.75" customHeight="1">
      <c r="A4554" s="36" t="s">
        <v>16806</v>
      </c>
      <c r="B4554" s="36" t="s">
        <v>16807</v>
      </c>
      <c r="C4554" s="36" t="s">
        <v>1840</v>
      </c>
      <c r="D4554" s="36" t="s">
        <v>16808</v>
      </c>
      <c r="E4554" s="36"/>
      <c r="F4554" s="36"/>
    </row>
    <row r="4555" ht="15.75" customHeight="1">
      <c r="A4555" s="36" t="s">
        <v>16809</v>
      </c>
      <c r="B4555" s="36" t="s">
        <v>4973</v>
      </c>
      <c r="C4555" s="36" t="s">
        <v>1840</v>
      </c>
      <c r="D4555" s="36" t="s">
        <v>4974</v>
      </c>
      <c r="E4555" s="36"/>
      <c r="F4555" s="36"/>
    </row>
    <row r="4556" ht="15.75" customHeight="1">
      <c r="A4556" s="36" t="s">
        <v>16810</v>
      </c>
      <c r="B4556" s="36" t="s">
        <v>16811</v>
      </c>
      <c r="C4556" s="36" t="s">
        <v>1840</v>
      </c>
      <c r="D4556" s="36" t="s">
        <v>16812</v>
      </c>
      <c r="E4556" s="36"/>
      <c r="F4556" s="36"/>
    </row>
    <row r="4557" ht="15.75" customHeight="1">
      <c r="A4557" s="36" t="s">
        <v>16813</v>
      </c>
      <c r="B4557" s="36" t="s">
        <v>16814</v>
      </c>
      <c r="C4557" s="36" t="s">
        <v>1840</v>
      </c>
      <c r="D4557" s="36" t="s">
        <v>16815</v>
      </c>
      <c r="E4557" s="36"/>
      <c r="F4557" s="36"/>
    </row>
    <row r="4558" ht="15.75" customHeight="1">
      <c r="A4558" s="36" t="s">
        <v>16816</v>
      </c>
      <c r="B4558" s="36" t="s">
        <v>16817</v>
      </c>
      <c r="C4558" s="36" t="s">
        <v>1840</v>
      </c>
      <c r="D4558" s="36" t="s">
        <v>16818</v>
      </c>
      <c r="E4558" s="36"/>
      <c r="F4558" s="36"/>
    </row>
    <row r="4559" ht="15.75" customHeight="1">
      <c r="A4559" s="36" t="s">
        <v>16819</v>
      </c>
      <c r="B4559" s="36" t="s">
        <v>16820</v>
      </c>
      <c r="C4559" s="36" t="s">
        <v>1840</v>
      </c>
      <c r="D4559" s="36" t="s">
        <v>16821</v>
      </c>
      <c r="E4559" s="36"/>
      <c r="F4559" s="36"/>
    </row>
    <row r="4560" ht="15.75" customHeight="1">
      <c r="A4560" s="36" t="s">
        <v>16822</v>
      </c>
      <c r="B4560" s="36" t="s">
        <v>1694</v>
      </c>
      <c r="C4560" s="36" t="s">
        <v>1840</v>
      </c>
      <c r="D4560" s="36" t="s">
        <v>1695</v>
      </c>
      <c r="E4560" s="36"/>
      <c r="F4560" s="36"/>
    </row>
    <row r="4561" ht="15.75" customHeight="1">
      <c r="A4561" s="36" t="s">
        <v>16823</v>
      </c>
      <c r="B4561" s="36" t="s">
        <v>16824</v>
      </c>
      <c r="C4561" s="36" t="s">
        <v>1840</v>
      </c>
      <c r="D4561" s="36" t="s">
        <v>16825</v>
      </c>
      <c r="E4561" s="36"/>
      <c r="F4561" s="36"/>
    </row>
    <row r="4562" ht="15.75" customHeight="1">
      <c r="A4562" s="36" t="s">
        <v>16826</v>
      </c>
      <c r="B4562" s="36" t="s">
        <v>16827</v>
      </c>
      <c r="C4562" s="36" t="s">
        <v>1840</v>
      </c>
      <c r="D4562" s="36" t="s">
        <v>16828</v>
      </c>
      <c r="E4562" s="36"/>
      <c r="F4562" s="36"/>
    </row>
    <row r="4563" ht="15.75" customHeight="1">
      <c r="A4563" s="36" t="s">
        <v>16829</v>
      </c>
      <c r="B4563" s="36" t="s">
        <v>16830</v>
      </c>
      <c r="C4563" s="36" t="s">
        <v>1840</v>
      </c>
      <c r="D4563" s="36" t="s">
        <v>16831</v>
      </c>
      <c r="E4563" s="36"/>
      <c r="F4563" s="36"/>
    </row>
    <row r="4564" ht="15.75" customHeight="1">
      <c r="A4564" s="36" t="s">
        <v>16832</v>
      </c>
      <c r="B4564" s="36" t="s">
        <v>1622</v>
      </c>
      <c r="C4564" s="36" t="s">
        <v>1840</v>
      </c>
      <c r="D4564" s="36" t="s">
        <v>1623</v>
      </c>
      <c r="E4564" s="36"/>
      <c r="F4564" s="36"/>
    </row>
    <row r="4565" ht="15.75" customHeight="1">
      <c r="A4565" s="36" t="s">
        <v>16833</v>
      </c>
      <c r="B4565" s="36" t="s">
        <v>16834</v>
      </c>
      <c r="C4565" s="36" t="s">
        <v>1840</v>
      </c>
      <c r="D4565" s="36" t="s">
        <v>16835</v>
      </c>
      <c r="E4565" s="36"/>
      <c r="F4565" s="36"/>
    </row>
    <row r="4566" ht="15.75" customHeight="1">
      <c r="A4566" s="36" t="s">
        <v>16836</v>
      </c>
      <c r="B4566" s="36" t="s">
        <v>16837</v>
      </c>
      <c r="C4566" s="36" t="s">
        <v>1840</v>
      </c>
      <c r="D4566" s="36" t="s">
        <v>16838</v>
      </c>
      <c r="E4566" s="36"/>
      <c r="F4566" s="36"/>
    </row>
    <row r="4567" ht="15.75" customHeight="1">
      <c r="A4567" s="36" t="s">
        <v>16839</v>
      </c>
      <c r="B4567" s="36" t="s">
        <v>16840</v>
      </c>
      <c r="C4567" s="36" t="s">
        <v>1840</v>
      </c>
      <c r="D4567" s="36" t="s">
        <v>16841</v>
      </c>
      <c r="E4567" s="36"/>
      <c r="F4567" s="36"/>
    </row>
    <row r="4568" ht="15.75" customHeight="1">
      <c r="A4568" s="36" t="s">
        <v>16842</v>
      </c>
      <c r="B4568" s="36" t="s">
        <v>16843</v>
      </c>
      <c r="C4568" s="36" t="s">
        <v>1840</v>
      </c>
      <c r="D4568" s="36" t="s">
        <v>16844</v>
      </c>
      <c r="E4568" s="36"/>
      <c r="F4568" s="36"/>
    </row>
    <row r="4569" ht="15.75" customHeight="1">
      <c r="A4569" s="36" t="s">
        <v>16845</v>
      </c>
      <c r="B4569" s="36" t="s">
        <v>16846</v>
      </c>
      <c r="C4569" s="36" t="s">
        <v>1840</v>
      </c>
      <c r="D4569" s="36" t="s">
        <v>16847</v>
      </c>
      <c r="E4569" s="36"/>
      <c r="F4569" s="36"/>
    </row>
    <row r="4570" ht="15.75" customHeight="1">
      <c r="A4570" s="36" t="s">
        <v>16848</v>
      </c>
      <c r="B4570" s="36" t="s">
        <v>16849</v>
      </c>
      <c r="C4570" s="36" t="s">
        <v>1840</v>
      </c>
      <c r="D4570" s="36" t="s">
        <v>16850</v>
      </c>
      <c r="E4570" s="36" t="s">
        <v>16851</v>
      </c>
      <c r="F4570" s="36"/>
    </row>
    <row r="4571" ht="15.75" customHeight="1">
      <c r="A4571" s="36" t="s">
        <v>16852</v>
      </c>
      <c r="B4571" s="36" t="s">
        <v>16853</v>
      </c>
      <c r="C4571" s="36" t="s">
        <v>1840</v>
      </c>
      <c r="D4571" s="36" t="s">
        <v>16854</v>
      </c>
      <c r="E4571" s="36"/>
      <c r="F4571" s="36"/>
    </row>
    <row r="4572" ht="15.75" customHeight="1">
      <c r="A4572" s="36" t="s">
        <v>16855</v>
      </c>
      <c r="B4572" s="36" t="s">
        <v>16856</v>
      </c>
      <c r="C4572" s="36" t="s">
        <v>1840</v>
      </c>
      <c r="D4572" s="36" t="s">
        <v>16857</v>
      </c>
      <c r="E4572" s="36"/>
      <c r="F4572" s="36"/>
    </row>
    <row r="4573" ht="15.75" customHeight="1">
      <c r="A4573" s="36" t="s">
        <v>16858</v>
      </c>
      <c r="B4573" s="36" t="s">
        <v>16859</v>
      </c>
      <c r="C4573" s="36" t="s">
        <v>1840</v>
      </c>
      <c r="D4573" s="36" t="s">
        <v>16860</v>
      </c>
      <c r="E4573" s="36"/>
      <c r="F4573" s="36"/>
    </row>
    <row r="4574" ht="15.75" customHeight="1">
      <c r="A4574" s="36" t="s">
        <v>16861</v>
      </c>
      <c r="B4574" s="36" t="s">
        <v>16862</v>
      </c>
      <c r="C4574" s="36" t="s">
        <v>1840</v>
      </c>
      <c r="D4574" s="36" t="s">
        <v>16863</v>
      </c>
      <c r="E4574" s="36"/>
      <c r="F4574" s="36"/>
    </row>
    <row r="4575" ht="15.75" customHeight="1">
      <c r="A4575" s="36" t="s">
        <v>16864</v>
      </c>
      <c r="B4575" s="36" t="s">
        <v>16865</v>
      </c>
      <c r="C4575" s="36" t="s">
        <v>1840</v>
      </c>
      <c r="D4575" s="36" t="s">
        <v>16866</v>
      </c>
      <c r="E4575" s="36"/>
      <c r="F4575" s="36"/>
    </row>
    <row r="4576" ht="15.75" customHeight="1">
      <c r="A4576" s="36" t="s">
        <v>16867</v>
      </c>
      <c r="B4576" s="36" t="s">
        <v>16868</v>
      </c>
      <c r="C4576" s="36" t="s">
        <v>1840</v>
      </c>
      <c r="D4576" s="36" t="s">
        <v>16869</v>
      </c>
      <c r="E4576" s="36"/>
      <c r="F4576" s="36"/>
    </row>
    <row r="4577" ht="15.75" customHeight="1">
      <c r="A4577" s="36" t="s">
        <v>16870</v>
      </c>
      <c r="B4577" s="36" t="s">
        <v>16871</v>
      </c>
      <c r="C4577" s="36" t="s">
        <v>1840</v>
      </c>
      <c r="D4577" s="36" t="s">
        <v>16872</v>
      </c>
      <c r="E4577" s="36"/>
      <c r="F4577" s="36"/>
    </row>
    <row r="4578" ht="15.75" customHeight="1">
      <c r="A4578" s="36" t="s">
        <v>16873</v>
      </c>
      <c r="B4578" s="36" t="s">
        <v>16874</v>
      </c>
      <c r="C4578" s="36" t="s">
        <v>1840</v>
      </c>
      <c r="D4578" s="36" t="s">
        <v>16875</v>
      </c>
      <c r="E4578" s="36"/>
      <c r="F4578" s="36"/>
    </row>
    <row r="4579" ht="15.75" customHeight="1">
      <c r="A4579" s="36" t="s">
        <v>16876</v>
      </c>
      <c r="B4579" s="36" t="s">
        <v>16877</v>
      </c>
      <c r="C4579" s="36" t="s">
        <v>1840</v>
      </c>
      <c r="D4579" s="36" t="s">
        <v>16878</v>
      </c>
      <c r="E4579" s="36"/>
      <c r="F4579" s="36"/>
    </row>
    <row r="4580" ht="15.75" customHeight="1">
      <c r="A4580" s="36" t="s">
        <v>16879</v>
      </c>
      <c r="B4580" s="36" t="s">
        <v>16168</v>
      </c>
      <c r="C4580" s="36" t="s">
        <v>1840</v>
      </c>
      <c r="D4580" s="36" t="s">
        <v>16880</v>
      </c>
      <c r="E4580" s="36"/>
      <c r="F4580" s="36"/>
    </row>
    <row r="4581" ht="15.75" customHeight="1">
      <c r="A4581" s="36" t="s">
        <v>16881</v>
      </c>
      <c r="B4581" s="36" t="s">
        <v>16882</v>
      </c>
      <c r="C4581" s="36" t="s">
        <v>1840</v>
      </c>
      <c r="D4581" s="36" t="s">
        <v>16883</v>
      </c>
      <c r="E4581" s="36"/>
      <c r="F4581" s="36"/>
    </row>
    <row r="4582" ht="15.75" customHeight="1">
      <c r="A4582" s="36" t="s">
        <v>16884</v>
      </c>
      <c r="B4582" s="36" t="s">
        <v>16885</v>
      </c>
      <c r="C4582" s="36" t="s">
        <v>1840</v>
      </c>
      <c r="D4582" s="36" t="s">
        <v>16886</v>
      </c>
      <c r="E4582" s="36"/>
      <c r="F4582" s="36"/>
    </row>
    <row r="4583" ht="15.75" customHeight="1">
      <c r="A4583" s="36" t="s">
        <v>16887</v>
      </c>
      <c r="B4583" s="36" t="s">
        <v>16885</v>
      </c>
      <c r="C4583" s="36" t="s">
        <v>1840</v>
      </c>
      <c r="D4583" s="36" t="s">
        <v>16888</v>
      </c>
      <c r="E4583" s="36"/>
      <c r="F4583" s="36"/>
    </row>
    <row r="4584" ht="15.75" customHeight="1">
      <c r="A4584" s="36" t="s">
        <v>16889</v>
      </c>
      <c r="B4584" s="36" t="s">
        <v>16890</v>
      </c>
      <c r="C4584" s="36" t="s">
        <v>1840</v>
      </c>
      <c r="D4584" s="36" t="s">
        <v>16891</v>
      </c>
      <c r="E4584" s="36"/>
      <c r="F4584" s="36"/>
    </row>
    <row r="4585" ht="15.75" customHeight="1">
      <c r="A4585" s="36" t="s">
        <v>16892</v>
      </c>
      <c r="B4585" s="36" t="s">
        <v>16893</v>
      </c>
      <c r="C4585" s="36" t="s">
        <v>1840</v>
      </c>
      <c r="D4585" s="36" t="s">
        <v>16894</v>
      </c>
      <c r="E4585" s="36"/>
      <c r="F4585" s="36"/>
    </row>
    <row r="4586" ht="15.75" customHeight="1">
      <c r="A4586" s="36" t="s">
        <v>16895</v>
      </c>
      <c r="B4586" s="36" t="s">
        <v>1159</v>
      </c>
      <c r="C4586" s="36" t="s">
        <v>1840</v>
      </c>
      <c r="D4586" s="36" t="s">
        <v>1160</v>
      </c>
      <c r="E4586" s="36"/>
      <c r="F4586" s="36"/>
    </row>
    <row r="4587" ht="15.75" customHeight="1">
      <c r="A4587" s="36" t="s">
        <v>16896</v>
      </c>
      <c r="B4587" s="36" t="s">
        <v>16897</v>
      </c>
      <c r="C4587" s="36" t="s">
        <v>1840</v>
      </c>
      <c r="D4587" s="36" t="s">
        <v>16898</v>
      </c>
      <c r="E4587" s="36"/>
      <c r="F4587" s="36"/>
    </row>
    <row r="4588" ht="15.75" customHeight="1">
      <c r="A4588" s="36" t="s">
        <v>16899</v>
      </c>
      <c r="B4588" s="36" t="s">
        <v>16900</v>
      </c>
      <c r="C4588" s="36" t="s">
        <v>1840</v>
      </c>
      <c r="D4588" s="36" t="s">
        <v>16901</v>
      </c>
      <c r="E4588" s="36" t="s">
        <v>16851</v>
      </c>
      <c r="F4588" s="36"/>
    </row>
    <row r="4589" ht="15.75" customHeight="1">
      <c r="A4589" s="36" t="s">
        <v>16902</v>
      </c>
      <c r="B4589" s="36" t="s">
        <v>16903</v>
      </c>
      <c r="C4589" s="36" t="s">
        <v>1840</v>
      </c>
      <c r="D4589" s="36" t="s">
        <v>16904</v>
      </c>
      <c r="E4589" s="36"/>
      <c r="F4589" s="36"/>
    </row>
    <row r="4590" ht="15.75" customHeight="1">
      <c r="A4590" s="36" t="s">
        <v>16905</v>
      </c>
      <c r="B4590" s="36" t="s">
        <v>16906</v>
      </c>
      <c r="C4590" s="36" t="s">
        <v>1840</v>
      </c>
      <c r="D4590" s="36" t="s">
        <v>16907</v>
      </c>
      <c r="E4590" s="36"/>
      <c r="F4590" s="36"/>
    </row>
    <row r="4591" ht="15.75" customHeight="1">
      <c r="A4591" s="36" t="s">
        <v>16908</v>
      </c>
      <c r="B4591" s="36" t="s">
        <v>16909</v>
      </c>
      <c r="C4591" s="36" t="s">
        <v>1840</v>
      </c>
      <c r="D4591" s="36" t="s">
        <v>16910</v>
      </c>
      <c r="E4591" s="36"/>
      <c r="F4591" s="36"/>
    </row>
    <row r="4592" ht="15.75" customHeight="1">
      <c r="A4592" s="36" t="s">
        <v>16911</v>
      </c>
      <c r="B4592" s="36" t="s">
        <v>16912</v>
      </c>
      <c r="C4592" s="36" t="s">
        <v>1840</v>
      </c>
      <c r="D4592" s="36" t="s">
        <v>16913</v>
      </c>
      <c r="E4592" s="36"/>
      <c r="F4592" s="36"/>
    </row>
    <row r="4593" ht="15.75" customHeight="1">
      <c r="A4593" s="36" t="s">
        <v>16914</v>
      </c>
      <c r="B4593" s="36" t="s">
        <v>16915</v>
      </c>
      <c r="C4593" s="36" t="s">
        <v>1840</v>
      </c>
      <c r="D4593" s="36" t="s">
        <v>16916</v>
      </c>
      <c r="E4593" s="36"/>
      <c r="F4593" s="36"/>
    </row>
    <row r="4594" ht="15.75" customHeight="1">
      <c r="A4594" s="36" t="s">
        <v>16917</v>
      </c>
      <c r="B4594" s="36" t="s">
        <v>16918</v>
      </c>
      <c r="C4594" s="36" t="s">
        <v>1840</v>
      </c>
      <c r="D4594" s="36" t="s">
        <v>16919</v>
      </c>
      <c r="E4594" s="36"/>
      <c r="F4594" s="36"/>
    </row>
    <row r="4595" ht="15.75" customHeight="1">
      <c r="A4595" s="36" t="s">
        <v>16920</v>
      </c>
      <c r="B4595" s="36" t="s">
        <v>16921</v>
      </c>
      <c r="C4595" s="36" t="s">
        <v>1840</v>
      </c>
      <c r="D4595" s="36" t="s">
        <v>16922</v>
      </c>
      <c r="E4595" s="36"/>
      <c r="F4595" s="36"/>
    </row>
    <row r="4596" ht="15.75" customHeight="1">
      <c r="A4596" s="36" t="s">
        <v>16923</v>
      </c>
      <c r="B4596" s="36" t="s">
        <v>16924</v>
      </c>
      <c r="C4596" s="36" t="s">
        <v>1840</v>
      </c>
      <c r="D4596" s="36" t="s">
        <v>16925</v>
      </c>
      <c r="E4596" s="36"/>
      <c r="F4596" s="36"/>
    </row>
    <row r="4597" ht="15.75" customHeight="1">
      <c r="A4597" s="36" t="s">
        <v>16926</v>
      </c>
      <c r="B4597" s="36" t="s">
        <v>16927</v>
      </c>
      <c r="C4597" s="36" t="s">
        <v>1840</v>
      </c>
      <c r="D4597" s="36" t="s">
        <v>14253</v>
      </c>
      <c r="E4597" s="36"/>
      <c r="F4597" s="36"/>
    </row>
    <row r="4598" ht="15.75" customHeight="1">
      <c r="A4598" s="36" t="s">
        <v>16928</v>
      </c>
      <c r="B4598" s="36" t="s">
        <v>16929</v>
      </c>
      <c r="C4598" s="36" t="s">
        <v>1840</v>
      </c>
      <c r="D4598" s="36" t="s">
        <v>16930</v>
      </c>
      <c r="E4598" s="36"/>
      <c r="F4598" s="36"/>
    </row>
    <row r="4599" ht="15.75" customHeight="1">
      <c r="A4599" s="36" t="s">
        <v>16931</v>
      </c>
      <c r="B4599" s="36" t="s">
        <v>16932</v>
      </c>
      <c r="C4599" s="36" t="s">
        <v>1840</v>
      </c>
      <c r="D4599" s="36" t="s">
        <v>16933</v>
      </c>
      <c r="E4599" s="36"/>
      <c r="F4599" s="36"/>
    </row>
    <row r="4600" ht="15.75" customHeight="1">
      <c r="A4600" s="36" t="s">
        <v>16934</v>
      </c>
      <c r="B4600" s="36" t="s">
        <v>16935</v>
      </c>
      <c r="C4600" s="36" t="s">
        <v>1840</v>
      </c>
      <c r="D4600" s="36" t="s">
        <v>16936</v>
      </c>
      <c r="E4600" s="36"/>
      <c r="F4600" s="36"/>
    </row>
    <row r="4601" ht="15.75" customHeight="1">
      <c r="A4601" s="36" t="s">
        <v>16937</v>
      </c>
      <c r="B4601" s="36" t="s">
        <v>16938</v>
      </c>
      <c r="C4601" s="36" t="s">
        <v>1840</v>
      </c>
      <c r="D4601" s="36" t="s">
        <v>16939</v>
      </c>
      <c r="E4601" s="36"/>
      <c r="F4601" s="36"/>
    </row>
    <row r="4602" ht="15.75" customHeight="1">
      <c r="A4602" s="36" t="s">
        <v>16940</v>
      </c>
      <c r="B4602" s="36" t="s">
        <v>16941</v>
      </c>
      <c r="C4602" s="36" t="s">
        <v>1840</v>
      </c>
      <c r="D4602" s="36" t="s">
        <v>16942</v>
      </c>
      <c r="E4602" s="36"/>
      <c r="F4602" s="36"/>
    </row>
    <row r="4603" ht="15.75" customHeight="1">
      <c r="A4603" s="36" t="s">
        <v>16943</v>
      </c>
      <c r="B4603" s="36" t="s">
        <v>16944</v>
      </c>
      <c r="C4603" s="36" t="s">
        <v>1840</v>
      </c>
      <c r="D4603" s="36" t="s">
        <v>16945</v>
      </c>
      <c r="E4603" s="36"/>
      <c r="F4603" s="36"/>
    </row>
    <row r="4604" ht="15.75" customHeight="1">
      <c r="A4604" s="36" t="s">
        <v>16946</v>
      </c>
      <c r="B4604" s="36" t="s">
        <v>16947</v>
      </c>
      <c r="C4604" s="36" t="s">
        <v>1840</v>
      </c>
      <c r="D4604" s="36" t="s">
        <v>16948</v>
      </c>
      <c r="E4604" s="36"/>
      <c r="F4604" s="36"/>
    </row>
    <row r="4605" ht="15.75" customHeight="1">
      <c r="A4605" s="36" t="s">
        <v>16949</v>
      </c>
      <c r="B4605" s="36" t="s">
        <v>16950</v>
      </c>
      <c r="C4605" s="36" t="s">
        <v>1840</v>
      </c>
      <c r="D4605" s="36" t="s">
        <v>16951</v>
      </c>
      <c r="E4605" s="36"/>
      <c r="F4605" s="36"/>
    </row>
    <row r="4606" ht="15.75" customHeight="1">
      <c r="A4606" s="36" t="s">
        <v>16952</v>
      </c>
      <c r="B4606" s="36" t="s">
        <v>16953</v>
      </c>
      <c r="C4606" s="36" t="s">
        <v>1840</v>
      </c>
      <c r="D4606" s="36" t="s">
        <v>16954</v>
      </c>
      <c r="E4606" s="36"/>
      <c r="F4606" s="36"/>
    </row>
    <row r="4607" ht="15.75" customHeight="1">
      <c r="A4607" s="36" t="s">
        <v>16955</v>
      </c>
      <c r="B4607" s="36" t="s">
        <v>16956</v>
      </c>
      <c r="C4607" s="36" t="s">
        <v>1840</v>
      </c>
      <c r="D4607" s="36" t="s">
        <v>16957</v>
      </c>
      <c r="E4607" s="36"/>
      <c r="F4607" s="36"/>
    </row>
    <row r="4608" ht="15.75" customHeight="1">
      <c r="A4608" s="36" t="s">
        <v>16958</v>
      </c>
      <c r="B4608" s="36" t="s">
        <v>16959</v>
      </c>
      <c r="C4608" s="36" t="s">
        <v>1840</v>
      </c>
      <c r="D4608" s="36" t="s">
        <v>16960</v>
      </c>
      <c r="E4608" s="36"/>
      <c r="F4608" s="36"/>
    </row>
    <row r="4609" ht="15.75" customHeight="1">
      <c r="A4609" s="36" t="s">
        <v>16961</v>
      </c>
      <c r="B4609" s="36" t="s">
        <v>16962</v>
      </c>
      <c r="C4609" s="36" t="s">
        <v>1840</v>
      </c>
      <c r="D4609" s="36" t="s">
        <v>16963</v>
      </c>
      <c r="E4609" s="36"/>
      <c r="F4609" s="36"/>
    </row>
    <row r="4610" ht="15.75" customHeight="1">
      <c r="A4610" s="36" t="s">
        <v>16964</v>
      </c>
      <c r="B4610" s="36" t="s">
        <v>16965</v>
      </c>
      <c r="C4610" s="36" t="s">
        <v>1840</v>
      </c>
      <c r="D4610" s="36" t="s">
        <v>16966</v>
      </c>
      <c r="E4610" s="36"/>
      <c r="F4610" s="36"/>
    </row>
    <row r="4611" ht="15.75" customHeight="1">
      <c r="A4611" s="36" t="s">
        <v>16967</v>
      </c>
      <c r="B4611" s="36" t="s">
        <v>16968</v>
      </c>
      <c r="C4611" s="36" t="s">
        <v>1840</v>
      </c>
      <c r="D4611" s="36" t="s">
        <v>16969</v>
      </c>
      <c r="E4611" s="36"/>
      <c r="F4611" s="36"/>
    </row>
    <row r="4612" ht="15.75" customHeight="1">
      <c r="A4612" s="36" t="s">
        <v>16970</v>
      </c>
      <c r="B4612" s="36" t="s">
        <v>16971</v>
      </c>
      <c r="C4612" s="36" t="s">
        <v>1840</v>
      </c>
      <c r="D4612" s="36" t="s">
        <v>16972</v>
      </c>
      <c r="E4612" s="36"/>
      <c r="F4612" s="36"/>
    </row>
    <row r="4613" ht="15.75" customHeight="1">
      <c r="A4613" s="36" t="s">
        <v>16973</v>
      </c>
      <c r="B4613" s="36" t="s">
        <v>16974</v>
      </c>
      <c r="C4613" s="36" t="s">
        <v>1840</v>
      </c>
      <c r="D4613" s="36" t="s">
        <v>16975</v>
      </c>
      <c r="E4613" s="36"/>
      <c r="F4613" s="36"/>
    </row>
    <row r="4614" ht="15.75" customHeight="1">
      <c r="A4614" s="36" t="s">
        <v>16976</v>
      </c>
      <c r="B4614" s="36" t="s">
        <v>16977</v>
      </c>
      <c r="C4614" s="36" t="s">
        <v>1840</v>
      </c>
      <c r="D4614" s="36" t="s">
        <v>16978</v>
      </c>
      <c r="E4614" s="36"/>
      <c r="F4614" s="36"/>
    </row>
    <row r="4615" ht="15.75" customHeight="1">
      <c r="A4615" s="36" t="s">
        <v>16979</v>
      </c>
      <c r="B4615" s="36" t="s">
        <v>16980</v>
      </c>
      <c r="C4615" s="36" t="s">
        <v>1840</v>
      </c>
      <c r="D4615" s="36" t="s">
        <v>16981</v>
      </c>
      <c r="E4615" s="36"/>
      <c r="F4615" s="36"/>
    </row>
    <row r="4616" ht="15.75" customHeight="1">
      <c r="A4616" s="36" t="s">
        <v>16982</v>
      </c>
      <c r="B4616" s="36" t="s">
        <v>899</v>
      </c>
      <c r="C4616" s="36" t="s">
        <v>1840</v>
      </c>
      <c r="D4616" s="36" t="s">
        <v>900</v>
      </c>
      <c r="E4616" s="36"/>
      <c r="F4616" s="36"/>
    </row>
    <row r="4617" ht="15.75" customHeight="1">
      <c r="A4617" s="36" t="s">
        <v>16983</v>
      </c>
      <c r="B4617" s="36" t="s">
        <v>16984</v>
      </c>
      <c r="C4617" s="36" t="s">
        <v>1840</v>
      </c>
      <c r="D4617" s="36" t="s">
        <v>16985</v>
      </c>
      <c r="E4617" s="36"/>
      <c r="F4617" s="36"/>
    </row>
    <row r="4618" ht="15.75" customHeight="1">
      <c r="A4618" s="36" t="s">
        <v>16986</v>
      </c>
      <c r="B4618" s="36" t="s">
        <v>16987</v>
      </c>
      <c r="C4618" s="36" t="s">
        <v>1840</v>
      </c>
      <c r="D4618" s="36" t="s">
        <v>16988</v>
      </c>
      <c r="E4618" s="36"/>
      <c r="F4618" s="36"/>
    </row>
    <row r="4619" ht="15.75" customHeight="1">
      <c r="A4619" s="36" t="s">
        <v>16989</v>
      </c>
      <c r="B4619" s="36" t="s">
        <v>16990</v>
      </c>
      <c r="C4619" s="36" t="s">
        <v>1840</v>
      </c>
      <c r="D4619" s="36" t="s">
        <v>16991</v>
      </c>
      <c r="E4619" s="36"/>
      <c r="F4619" s="36"/>
    </row>
    <row r="4620" ht="15.75" customHeight="1">
      <c r="A4620" s="36" t="s">
        <v>16992</v>
      </c>
      <c r="B4620" s="36" t="s">
        <v>16993</v>
      </c>
      <c r="C4620" s="36" t="s">
        <v>1840</v>
      </c>
      <c r="D4620" s="36" t="s">
        <v>16994</v>
      </c>
      <c r="E4620" s="36"/>
      <c r="F4620" s="36"/>
    </row>
    <row r="4621" ht="15.75" customHeight="1">
      <c r="A4621" s="36" t="s">
        <v>16995</v>
      </c>
      <c r="B4621" s="36" t="s">
        <v>16996</v>
      </c>
      <c r="C4621" s="36" t="s">
        <v>1840</v>
      </c>
      <c r="D4621" s="36" t="s">
        <v>16997</v>
      </c>
      <c r="E4621" s="36"/>
      <c r="F4621" s="36"/>
    </row>
    <row r="4622" ht="15.75" customHeight="1">
      <c r="A4622" s="36" t="s">
        <v>16998</v>
      </c>
      <c r="B4622" s="36" t="s">
        <v>16999</v>
      </c>
      <c r="C4622" s="36" t="s">
        <v>1840</v>
      </c>
      <c r="D4622" s="36" t="s">
        <v>17000</v>
      </c>
      <c r="E4622" s="36"/>
      <c r="F4622" s="36"/>
    </row>
    <row r="4623" ht="15.75" customHeight="1">
      <c r="A4623" s="36" t="s">
        <v>17001</v>
      </c>
      <c r="B4623" s="36" t="s">
        <v>17002</v>
      </c>
      <c r="C4623" s="36" t="s">
        <v>1840</v>
      </c>
      <c r="D4623" s="36" t="s">
        <v>17003</v>
      </c>
      <c r="E4623" s="36"/>
      <c r="F4623" s="36"/>
    </row>
    <row r="4624" ht="15.75" customHeight="1">
      <c r="A4624" s="36" t="s">
        <v>17004</v>
      </c>
      <c r="B4624" s="36" t="s">
        <v>17005</v>
      </c>
      <c r="C4624" s="36" t="s">
        <v>1840</v>
      </c>
      <c r="D4624" s="36" t="s">
        <v>17006</v>
      </c>
      <c r="E4624" s="36"/>
      <c r="F4624" s="36"/>
    </row>
    <row r="4625" ht="15.75" customHeight="1">
      <c r="A4625" s="36" t="s">
        <v>17007</v>
      </c>
      <c r="B4625" s="36" t="s">
        <v>17008</v>
      </c>
      <c r="C4625" s="36" t="s">
        <v>1840</v>
      </c>
      <c r="D4625" s="36" t="s">
        <v>17009</v>
      </c>
      <c r="E4625" s="36"/>
      <c r="F4625" s="36"/>
    </row>
    <row r="4626" ht="15.75" customHeight="1">
      <c r="A4626" s="36" t="s">
        <v>17010</v>
      </c>
      <c r="B4626" s="36" t="s">
        <v>17011</v>
      </c>
      <c r="C4626" s="36" t="s">
        <v>1840</v>
      </c>
      <c r="D4626" s="36" t="s">
        <v>17012</v>
      </c>
      <c r="E4626" s="36"/>
      <c r="F4626" s="36"/>
    </row>
    <row r="4627" ht="15.75" customHeight="1">
      <c r="A4627" s="36" t="s">
        <v>17013</v>
      </c>
      <c r="B4627" s="36" t="s">
        <v>17014</v>
      </c>
      <c r="C4627" s="36" t="s">
        <v>1840</v>
      </c>
      <c r="D4627" s="36" t="s">
        <v>17015</v>
      </c>
      <c r="E4627" s="36"/>
      <c r="F4627" s="36"/>
    </row>
    <row r="4628" ht="15.75" customHeight="1">
      <c r="A4628" s="36" t="s">
        <v>17016</v>
      </c>
      <c r="B4628" s="36" t="s">
        <v>17017</v>
      </c>
      <c r="C4628" s="36" t="s">
        <v>1840</v>
      </c>
      <c r="D4628" s="36" t="s">
        <v>17018</v>
      </c>
      <c r="E4628" s="36"/>
      <c r="F4628" s="36"/>
    </row>
    <row r="4629" ht="15.75" customHeight="1">
      <c r="A4629" s="36" t="s">
        <v>17019</v>
      </c>
      <c r="B4629" s="36" t="s">
        <v>17020</v>
      </c>
      <c r="C4629" s="36" t="s">
        <v>1840</v>
      </c>
      <c r="D4629" s="36" t="s">
        <v>17021</v>
      </c>
      <c r="E4629" s="36"/>
      <c r="F4629" s="36"/>
    </row>
    <row r="4630" ht="15.75" customHeight="1">
      <c r="A4630" s="36" t="s">
        <v>17022</v>
      </c>
      <c r="B4630" s="36" t="s">
        <v>17023</v>
      </c>
      <c r="C4630" s="36" t="s">
        <v>1840</v>
      </c>
      <c r="D4630" s="36" t="s">
        <v>17024</v>
      </c>
      <c r="E4630" s="36"/>
      <c r="F4630" s="36"/>
    </row>
    <row r="4631" ht="15.75" customHeight="1">
      <c r="A4631" s="36" t="s">
        <v>17025</v>
      </c>
      <c r="B4631" s="36" t="s">
        <v>17026</v>
      </c>
      <c r="C4631" s="36" t="s">
        <v>1840</v>
      </c>
      <c r="D4631" s="36" t="s">
        <v>17027</v>
      </c>
      <c r="E4631" s="36" t="s">
        <v>17028</v>
      </c>
      <c r="F4631" s="36"/>
    </row>
    <row r="4632" ht="15.75" customHeight="1">
      <c r="A4632" s="36" t="s">
        <v>17029</v>
      </c>
      <c r="B4632" s="36" t="s">
        <v>17030</v>
      </c>
      <c r="C4632" s="36" t="s">
        <v>1840</v>
      </c>
      <c r="D4632" s="36" t="s">
        <v>17031</v>
      </c>
      <c r="E4632" s="36"/>
      <c r="F4632" s="36"/>
    </row>
    <row r="4633" ht="15.75" customHeight="1">
      <c r="A4633" s="36" t="s">
        <v>17032</v>
      </c>
      <c r="B4633" s="36" t="s">
        <v>17033</v>
      </c>
      <c r="C4633" s="36" t="s">
        <v>1840</v>
      </c>
      <c r="D4633" s="36" t="s">
        <v>17034</v>
      </c>
      <c r="E4633" s="36"/>
      <c r="F4633" s="36"/>
    </row>
    <row r="4634" ht="15.75" customHeight="1">
      <c r="A4634" s="36" t="s">
        <v>17035</v>
      </c>
      <c r="B4634" s="36" t="s">
        <v>145</v>
      </c>
      <c r="C4634" s="36" t="s">
        <v>1840</v>
      </c>
      <c r="D4634" s="36" t="s">
        <v>146</v>
      </c>
      <c r="E4634" s="36"/>
      <c r="F4634" s="36"/>
    </row>
    <row r="4635" ht="15.75" customHeight="1">
      <c r="A4635" s="36" t="s">
        <v>17036</v>
      </c>
      <c r="B4635" s="36" t="s">
        <v>17037</v>
      </c>
      <c r="C4635" s="36" t="s">
        <v>1840</v>
      </c>
      <c r="D4635" s="36" t="s">
        <v>17038</v>
      </c>
      <c r="E4635" s="36"/>
      <c r="F4635" s="36"/>
    </row>
    <row r="4636" ht="15.75" customHeight="1">
      <c r="A4636" s="36" t="s">
        <v>17039</v>
      </c>
      <c r="B4636" s="36" t="s">
        <v>17040</v>
      </c>
      <c r="C4636" s="36" t="s">
        <v>1840</v>
      </c>
      <c r="D4636" s="36" t="s">
        <v>17041</v>
      </c>
      <c r="E4636" s="36"/>
      <c r="F4636" s="36"/>
    </row>
    <row r="4637" ht="15.75" customHeight="1">
      <c r="A4637" s="36" t="s">
        <v>17042</v>
      </c>
      <c r="B4637" s="36" t="s">
        <v>17043</v>
      </c>
      <c r="C4637" s="36" t="s">
        <v>1840</v>
      </c>
      <c r="D4637" s="36" t="s">
        <v>17044</v>
      </c>
      <c r="E4637" s="36"/>
      <c r="F4637" s="36"/>
    </row>
    <row r="4638" ht="15.75" customHeight="1">
      <c r="A4638" s="36" t="s">
        <v>17045</v>
      </c>
      <c r="B4638" s="36" t="s">
        <v>17046</v>
      </c>
      <c r="C4638" s="36" t="s">
        <v>1840</v>
      </c>
      <c r="D4638" s="36" t="s">
        <v>17047</v>
      </c>
      <c r="E4638" s="36"/>
      <c r="F4638" s="36"/>
    </row>
    <row r="4639" ht="15.75" customHeight="1">
      <c r="A4639" s="36" t="s">
        <v>17048</v>
      </c>
      <c r="B4639" s="36" t="s">
        <v>17049</v>
      </c>
      <c r="C4639" s="36" t="s">
        <v>1840</v>
      </c>
      <c r="D4639" s="36" t="s">
        <v>17050</v>
      </c>
      <c r="E4639" s="36"/>
      <c r="F4639" s="36"/>
    </row>
    <row r="4640" ht="15.75" customHeight="1">
      <c r="A4640" s="36" t="s">
        <v>17051</v>
      </c>
      <c r="B4640" s="36" t="s">
        <v>17052</v>
      </c>
      <c r="C4640" s="36" t="s">
        <v>1840</v>
      </c>
      <c r="D4640" s="36" t="s">
        <v>17053</v>
      </c>
      <c r="E4640" s="36"/>
      <c r="F4640" s="36"/>
    </row>
    <row r="4641" ht="15.75" customHeight="1">
      <c r="A4641" s="36" t="s">
        <v>17054</v>
      </c>
      <c r="B4641" s="36" t="s">
        <v>17055</v>
      </c>
      <c r="C4641" s="36" t="s">
        <v>1840</v>
      </c>
      <c r="D4641" s="36" t="s">
        <v>17056</v>
      </c>
      <c r="E4641" s="36"/>
      <c r="F4641" s="36"/>
    </row>
    <row r="4642" ht="15.75" customHeight="1">
      <c r="A4642" s="36" t="s">
        <v>17057</v>
      </c>
      <c r="B4642" s="36" t="s">
        <v>17058</v>
      </c>
      <c r="C4642" s="36" t="s">
        <v>1840</v>
      </c>
      <c r="D4642" s="36" t="s">
        <v>17059</v>
      </c>
      <c r="E4642" s="36"/>
      <c r="F4642" s="36"/>
    </row>
    <row r="4643" ht="15.75" customHeight="1">
      <c r="A4643" s="36" t="s">
        <v>17060</v>
      </c>
      <c r="B4643" s="36" t="s">
        <v>17061</v>
      </c>
      <c r="C4643" s="36" t="s">
        <v>1840</v>
      </c>
      <c r="D4643" s="36" t="s">
        <v>17062</v>
      </c>
      <c r="E4643" s="36"/>
      <c r="F4643" s="36"/>
    </row>
    <row r="4644" ht="15.75" customHeight="1">
      <c r="A4644" s="36" t="s">
        <v>17063</v>
      </c>
      <c r="B4644" s="36" t="s">
        <v>17064</v>
      </c>
      <c r="C4644" s="36" t="s">
        <v>1840</v>
      </c>
      <c r="D4644" s="36" t="s">
        <v>17065</v>
      </c>
      <c r="E4644" s="36"/>
      <c r="F4644" s="36"/>
    </row>
    <row r="4645" ht="15.75" customHeight="1">
      <c r="A4645" s="36" t="s">
        <v>17066</v>
      </c>
      <c r="B4645" s="36" t="s">
        <v>17067</v>
      </c>
      <c r="C4645" s="36" t="s">
        <v>1840</v>
      </c>
      <c r="D4645" s="36" t="s">
        <v>1275</v>
      </c>
      <c r="E4645" s="36"/>
      <c r="F4645" s="36"/>
    </row>
    <row r="4646" ht="15.75" customHeight="1">
      <c r="A4646" s="36" t="s">
        <v>17068</v>
      </c>
      <c r="B4646" s="36" t="s">
        <v>17069</v>
      </c>
      <c r="C4646" s="36" t="s">
        <v>1840</v>
      </c>
      <c r="D4646" s="36" t="s">
        <v>17070</v>
      </c>
      <c r="E4646" s="36"/>
      <c r="F4646" s="36"/>
    </row>
    <row r="4647" ht="15.75" customHeight="1">
      <c r="A4647" s="36" t="s">
        <v>17071</v>
      </c>
      <c r="B4647" s="36" t="s">
        <v>17072</v>
      </c>
      <c r="C4647" s="36" t="s">
        <v>1840</v>
      </c>
      <c r="D4647" s="36" t="s">
        <v>17073</v>
      </c>
      <c r="E4647" s="36"/>
      <c r="F4647" s="36"/>
    </row>
    <row r="4648" ht="15.75" customHeight="1">
      <c r="A4648" s="36" t="s">
        <v>17074</v>
      </c>
      <c r="B4648" s="36" t="s">
        <v>17075</v>
      </c>
      <c r="C4648" s="36" t="s">
        <v>1840</v>
      </c>
      <c r="D4648" s="36" t="s">
        <v>17076</v>
      </c>
      <c r="E4648" s="36"/>
      <c r="F4648" s="36"/>
    </row>
    <row r="4649" ht="15.75" customHeight="1">
      <c r="A4649" s="36" t="s">
        <v>17077</v>
      </c>
      <c r="B4649" s="36" t="s">
        <v>17078</v>
      </c>
      <c r="C4649" s="36" t="s">
        <v>1840</v>
      </c>
      <c r="D4649" s="36" t="s">
        <v>17079</v>
      </c>
      <c r="E4649" s="36"/>
      <c r="F4649" s="36"/>
    </row>
    <row r="4650" ht="15.75" customHeight="1">
      <c r="A4650" s="36" t="s">
        <v>17080</v>
      </c>
      <c r="B4650" s="36" t="s">
        <v>17081</v>
      </c>
      <c r="C4650" s="36" t="s">
        <v>1840</v>
      </c>
      <c r="D4650" s="36" t="s">
        <v>17082</v>
      </c>
      <c r="E4650" s="36"/>
      <c r="F4650" s="36"/>
    </row>
    <row r="4651" ht="15.75" customHeight="1">
      <c r="A4651" s="36" t="s">
        <v>17083</v>
      </c>
      <c r="B4651" s="36" t="s">
        <v>17084</v>
      </c>
      <c r="C4651" s="36" t="s">
        <v>1840</v>
      </c>
      <c r="D4651" s="36" t="s">
        <v>17085</v>
      </c>
      <c r="E4651" s="36"/>
      <c r="F4651" s="36"/>
    </row>
    <row r="4652" ht="15.75" customHeight="1">
      <c r="A4652" s="36" t="s">
        <v>17086</v>
      </c>
      <c r="B4652" s="36" t="s">
        <v>17087</v>
      </c>
      <c r="C4652" s="36" t="s">
        <v>1840</v>
      </c>
      <c r="D4652" s="36" t="s">
        <v>17088</v>
      </c>
      <c r="E4652" s="36"/>
      <c r="F4652" s="36"/>
    </row>
    <row r="4653" ht="15.75" customHeight="1">
      <c r="A4653" s="36" t="s">
        <v>17089</v>
      </c>
      <c r="B4653" s="36" t="s">
        <v>17090</v>
      </c>
      <c r="C4653" s="36" t="s">
        <v>1840</v>
      </c>
      <c r="D4653" s="36" t="s">
        <v>17091</v>
      </c>
      <c r="E4653" s="36"/>
      <c r="F4653" s="36"/>
    </row>
    <row r="4654" ht="15.75" customHeight="1">
      <c r="A4654" s="36" t="s">
        <v>17092</v>
      </c>
      <c r="B4654" s="36" t="s">
        <v>17093</v>
      </c>
      <c r="C4654" s="36" t="s">
        <v>1840</v>
      </c>
      <c r="D4654" s="36" t="s">
        <v>17094</v>
      </c>
      <c r="E4654" s="36"/>
      <c r="F4654" s="36"/>
    </row>
    <row r="4655" ht="15.75" customHeight="1">
      <c r="A4655" s="36" t="s">
        <v>17095</v>
      </c>
      <c r="B4655" s="36" t="s">
        <v>17096</v>
      </c>
      <c r="C4655" s="36" t="s">
        <v>1840</v>
      </c>
      <c r="D4655" s="36" t="s">
        <v>17097</v>
      </c>
      <c r="E4655" s="36"/>
      <c r="F4655" s="36"/>
    </row>
    <row r="4656" ht="15.75" customHeight="1">
      <c r="A4656" s="36" t="s">
        <v>17098</v>
      </c>
      <c r="B4656" s="36" t="s">
        <v>17099</v>
      </c>
      <c r="C4656" s="36" t="s">
        <v>1840</v>
      </c>
      <c r="D4656" s="36" t="s">
        <v>17100</v>
      </c>
      <c r="E4656" s="36"/>
      <c r="F4656" s="36"/>
    </row>
    <row r="4657" ht="15.75" customHeight="1">
      <c r="A4657" s="36" t="s">
        <v>17101</v>
      </c>
      <c r="B4657" s="36" t="s">
        <v>17102</v>
      </c>
      <c r="C4657" s="36" t="s">
        <v>1840</v>
      </c>
      <c r="D4657" s="36" t="s">
        <v>17103</v>
      </c>
      <c r="E4657" s="36"/>
      <c r="F4657" s="36"/>
    </row>
    <row r="4658" ht="15.75" customHeight="1">
      <c r="A4658" s="36" t="s">
        <v>17104</v>
      </c>
      <c r="B4658" s="36" t="s">
        <v>17105</v>
      </c>
      <c r="C4658" s="36" t="s">
        <v>1840</v>
      </c>
      <c r="D4658" s="36" t="s">
        <v>17106</v>
      </c>
      <c r="E4658" s="36"/>
      <c r="F4658" s="36"/>
    </row>
    <row r="4659" ht="15.75" customHeight="1">
      <c r="A4659" s="36" t="s">
        <v>17107</v>
      </c>
      <c r="B4659" s="36" t="s">
        <v>17108</v>
      </c>
      <c r="C4659" s="36" t="s">
        <v>1840</v>
      </c>
      <c r="D4659" s="36" t="s">
        <v>17109</v>
      </c>
      <c r="E4659" s="36"/>
      <c r="F4659" s="36"/>
    </row>
    <row r="4660" ht="15.75" customHeight="1">
      <c r="A4660" s="36" t="s">
        <v>17110</v>
      </c>
      <c r="B4660" s="36" t="s">
        <v>17111</v>
      </c>
      <c r="C4660" s="36" t="s">
        <v>1840</v>
      </c>
      <c r="D4660" s="36" t="s">
        <v>17112</v>
      </c>
      <c r="E4660" s="36"/>
      <c r="F4660" s="36"/>
    </row>
    <row r="4661" ht="15.75" customHeight="1">
      <c r="A4661" s="36" t="s">
        <v>17113</v>
      </c>
      <c r="B4661" s="36" t="s">
        <v>17114</v>
      </c>
      <c r="C4661" s="36" t="s">
        <v>1840</v>
      </c>
      <c r="D4661" s="36" t="s">
        <v>17115</v>
      </c>
      <c r="E4661" s="36"/>
      <c r="F4661" s="36"/>
    </row>
    <row r="4662" ht="15.75" customHeight="1">
      <c r="A4662" s="36" t="s">
        <v>17116</v>
      </c>
      <c r="B4662" s="36" t="s">
        <v>17117</v>
      </c>
      <c r="C4662" s="36" t="s">
        <v>1840</v>
      </c>
      <c r="D4662" s="36" t="s">
        <v>17118</v>
      </c>
      <c r="E4662" s="36"/>
      <c r="F4662" s="36"/>
    </row>
    <row r="4663" ht="15.75" customHeight="1">
      <c r="A4663" s="36" t="s">
        <v>17119</v>
      </c>
      <c r="B4663" s="36" t="s">
        <v>17120</v>
      </c>
      <c r="C4663" s="36" t="s">
        <v>1840</v>
      </c>
      <c r="D4663" s="36" t="s">
        <v>17121</v>
      </c>
      <c r="E4663" s="36"/>
      <c r="F4663" s="36"/>
    </row>
    <row r="4664" ht="15.75" customHeight="1">
      <c r="A4664" s="36" t="s">
        <v>17122</v>
      </c>
      <c r="B4664" s="36" t="s">
        <v>17123</v>
      </c>
      <c r="C4664" s="36" t="s">
        <v>1840</v>
      </c>
      <c r="D4664" s="36" t="s">
        <v>825</v>
      </c>
      <c r="E4664" s="36"/>
      <c r="F4664" s="36"/>
    </row>
    <row r="4665" ht="15.75" customHeight="1">
      <c r="A4665" s="36" t="s">
        <v>17124</v>
      </c>
      <c r="B4665" s="36" t="s">
        <v>17125</v>
      </c>
      <c r="C4665" s="36" t="s">
        <v>1840</v>
      </c>
      <c r="D4665" s="36" t="s">
        <v>17126</v>
      </c>
      <c r="E4665" s="36"/>
      <c r="F4665" s="36"/>
    </row>
    <row r="4666" ht="15.75" customHeight="1">
      <c r="A4666" s="36" t="s">
        <v>17127</v>
      </c>
      <c r="B4666" s="36" t="s">
        <v>17128</v>
      </c>
      <c r="C4666" s="36" t="s">
        <v>1840</v>
      </c>
      <c r="D4666" s="36" t="s">
        <v>17129</v>
      </c>
      <c r="E4666" s="36"/>
      <c r="F4666" s="36"/>
    </row>
    <row r="4667" ht="15.75" customHeight="1">
      <c r="A4667" s="36" t="s">
        <v>17130</v>
      </c>
      <c r="B4667" s="36" t="s">
        <v>17131</v>
      </c>
      <c r="C4667" s="36" t="s">
        <v>1840</v>
      </c>
      <c r="D4667" s="36" t="s">
        <v>17132</v>
      </c>
      <c r="E4667" s="36"/>
      <c r="F4667" s="36"/>
    </row>
    <row r="4668" ht="15.75" customHeight="1">
      <c r="A4668" s="36" t="s">
        <v>17133</v>
      </c>
      <c r="B4668" s="36" t="s">
        <v>17134</v>
      </c>
      <c r="C4668" s="36" t="s">
        <v>1840</v>
      </c>
      <c r="D4668" s="36" t="s">
        <v>17135</v>
      </c>
      <c r="E4668" s="36"/>
      <c r="F4668" s="36"/>
    </row>
    <row r="4669" ht="15.75" customHeight="1">
      <c r="A4669" s="36" t="s">
        <v>17136</v>
      </c>
      <c r="B4669" s="36" t="s">
        <v>415</v>
      </c>
      <c r="C4669" s="36" t="s">
        <v>1840</v>
      </c>
      <c r="D4669" s="36" t="s">
        <v>416</v>
      </c>
      <c r="E4669" s="36"/>
      <c r="F4669" s="36"/>
    </row>
    <row r="4670" ht="15.75" customHeight="1">
      <c r="A4670" s="36" t="s">
        <v>17137</v>
      </c>
      <c r="B4670" s="36" t="s">
        <v>415</v>
      </c>
      <c r="C4670" s="36" t="s">
        <v>1840</v>
      </c>
      <c r="D4670" s="36" t="s">
        <v>416</v>
      </c>
      <c r="E4670" s="36"/>
      <c r="F4670" s="36"/>
    </row>
    <row r="4671" ht="15.75" customHeight="1">
      <c r="A4671" s="36" t="s">
        <v>17138</v>
      </c>
      <c r="B4671" s="36" t="s">
        <v>415</v>
      </c>
      <c r="C4671" s="36" t="s">
        <v>1840</v>
      </c>
      <c r="D4671" s="36" t="s">
        <v>416</v>
      </c>
      <c r="E4671" s="36"/>
      <c r="F4671" s="36"/>
    </row>
    <row r="4672" ht="15.75" customHeight="1">
      <c r="A4672" s="36" t="s">
        <v>17139</v>
      </c>
      <c r="B4672" s="36" t="s">
        <v>17140</v>
      </c>
      <c r="C4672" s="36" t="s">
        <v>1840</v>
      </c>
      <c r="D4672" s="36" t="s">
        <v>17141</v>
      </c>
      <c r="E4672" s="36"/>
      <c r="F4672" s="36"/>
    </row>
    <row r="4673" ht="15.75" customHeight="1">
      <c r="A4673" s="36" t="s">
        <v>17142</v>
      </c>
      <c r="B4673" s="36" t="s">
        <v>17143</v>
      </c>
      <c r="C4673" s="36" t="s">
        <v>1840</v>
      </c>
      <c r="D4673" s="36" t="s">
        <v>17144</v>
      </c>
      <c r="E4673" s="36"/>
      <c r="F4673" s="36"/>
    </row>
    <row r="4674" ht="15.75" customHeight="1">
      <c r="A4674" s="36" t="s">
        <v>17145</v>
      </c>
      <c r="B4674" s="36" t="s">
        <v>17146</v>
      </c>
      <c r="C4674" s="36" t="s">
        <v>1840</v>
      </c>
      <c r="D4674" s="36" t="s">
        <v>17147</v>
      </c>
      <c r="E4674" s="36"/>
      <c r="F4674" s="36"/>
    </row>
    <row r="4675" ht="15.75" customHeight="1">
      <c r="A4675" s="36" t="s">
        <v>17148</v>
      </c>
      <c r="B4675" s="36" t="s">
        <v>17149</v>
      </c>
      <c r="C4675" s="36" t="s">
        <v>1840</v>
      </c>
      <c r="D4675" s="36" t="s">
        <v>17150</v>
      </c>
      <c r="E4675" s="36"/>
      <c r="F4675" s="36"/>
    </row>
    <row r="4676" ht="15.75" customHeight="1">
      <c r="A4676" s="36" t="s">
        <v>17151</v>
      </c>
      <c r="B4676" s="36" t="s">
        <v>17152</v>
      </c>
      <c r="C4676" s="36" t="s">
        <v>1840</v>
      </c>
      <c r="D4676" s="36" t="s">
        <v>17153</v>
      </c>
      <c r="E4676" s="36"/>
      <c r="F4676" s="36"/>
    </row>
    <row r="4677" ht="15.75" customHeight="1">
      <c r="A4677" s="36" t="s">
        <v>17154</v>
      </c>
      <c r="B4677" s="36" t="s">
        <v>602</v>
      </c>
      <c r="C4677" s="36" t="s">
        <v>1840</v>
      </c>
      <c r="D4677" s="36" t="s">
        <v>603</v>
      </c>
      <c r="E4677" s="36"/>
      <c r="F4677" s="36"/>
    </row>
    <row r="4678" ht="15.75" customHeight="1">
      <c r="A4678" s="36" t="s">
        <v>17155</v>
      </c>
      <c r="B4678" s="36" t="s">
        <v>17156</v>
      </c>
      <c r="C4678" s="36" t="s">
        <v>1840</v>
      </c>
      <c r="D4678" s="36" t="s">
        <v>17157</v>
      </c>
      <c r="E4678" s="36"/>
      <c r="F4678" s="36"/>
    </row>
    <row r="4679" ht="15.75" customHeight="1">
      <c r="A4679" s="36" t="s">
        <v>17158</v>
      </c>
      <c r="B4679" s="36" t="s">
        <v>17159</v>
      </c>
      <c r="C4679" s="36" t="s">
        <v>1840</v>
      </c>
      <c r="D4679" s="36" t="s">
        <v>17160</v>
      </c>
      <c r="E4679" s="36"/>
      <c r="F4679" s="36"/>
    </row>
    <row r="4680" ht="15.75" customHeight="1">
      <c r="A4680" s="36" t="s">
        <v>17161</v>
      </c>
      <c r="B4680" s="36" t="s">
        <v>17162</v>
      </c>
      <c r="C4680" s="36" t="s">
        <v>1840</v>
      </c>
      <c r="D4680" s="36" t="s">
        <v>17163</v>
      </c>
      <c r="E4680" s="36"/>
      <c r="F4680" s="36"/>
    </row>
    <row r="4681" ht="15.75" customHeight="1">
      <c r="A4681" s="36" t="s">
        <v>17164</v>
      </c>
      <c r="B4681" s="36" t="s">
        <v>17165</v>
      </c>
      <c r="C4681" s="36" t="s">
        <v>1840</v>
      </c>
      <c r="D4681" s="36" t="s">
        <v>17166</v>
      </c>
      <c r="E4681" s="36"/>
      <c r="F4681" s="36"/>
    </row>
    <row r="4682" ht="15.75" customHeight="1">
      <c r="A4682" s="36" t="s">
        <v>17167</v>
      </c>
      <c r="B4682" s="36" t="s">
        <v>15988</v>
      </c>
      <c r="C4682" s="36" t="s">
        <v>1840</v>
      </c>
      <c r="D4682" s="36" t="s">
        <v>17168</v>
      </c>
      <c r="E4682" s="36"/>
      <c r="F4682" s="36"/>
    </row>
    <row r="4683" ht="15.75" customHeight="1">
      <c r="A4683" s="36" t="s">
        <v>17169</v>
      </c>
      <c r="B4683" s="36" t="s">
        <v>17170</v>
      </c>
      <c r="C4683" s="36" t="s">
        <v>1840</v>
      </c>
      <c r="D4683" s="36" t="s">
        <v>17171</v>
      </c>
      <c r="E4683" s="36"/>
      <c r="F4683" s="36"/>
    </row>
    <row r="4684" ht="15.75" customHeight="1">
      <c r="A4684" s="36" t="s">
        <v>17172</v>
      </c>
      <c r="B4684" s="36" t="s">
        <v>17173</v>
      </c>
      <c r="C4684" s="36" t="s">
        <v>1840</v>
      </c>
      <c r="D4684" s="36" t="s">
        <v>17174</v>
      </c>
      <c r="E4684" s="36"/>
      <c r="F4684" s="36"/>
    </row>
    <row r="4685" ht="15.75" customHeight="1">
      <c r="A4685" s="36" t="s">
        <v>17175</v>
      </c>
      <c r="B4685" s="36" t="s">
        <v>17176</v>
      </c>
      <c r="C4685" s="36" t="s">
        <v>1840</v>
      </c>
      <c r="D4685" s="36" t="s">
        <v>17177</v>
      </c>
      <c r="E4685" s="36"/>
      <c r="F4685" s="36"/>
    </row>
    <row r="4686" ht="15.75" customHeight="1">
      <c r="A4686" s="36" t="s">
        <v>17178</v>
      </c>
      <c r="B4686" s="36" t="s">
        <v>17179</v>
      </c>
      <c r="C4686" s="36" t="s">
        <v>1840</v>
      </c>
      <c r="D4686" s="36" t="s">
        <v>13989</v>
      </c>
      <c r="E4686" s="36"/>
      <c r="F4686" s="36"/>
    </row>
    <row r="4687" ht="15.75" customHeight="1">
      <c r="A4687" s="36" t="s">
        <v>17180</v>
      </c>
      <c r="B4687" s="36" t="s">
        <v>17181</v>
      </c>
      <c r="C4687" s="36" t="s">
        <v>1840</v>
      </c>
      <c r="D4687" s="36" t="s">
        <v>17182</v>
      </c>
      <c r="E4687" s="36"/>
      <c r="F4687" s="36"/>
    </row>
    <row r="4688" ht="15.75" customHeight="1">
      <c r="A4688" s="36" t="s">
        <v>17183</v>
      </c>
      <c r="B4688" s="36" t="s">
        <v>17184</v>
      </c>
      <c r="C4688" s="36" t="s">
        <v>1840</v>
      </c>
      <c r="D4688" s="36" t="s">
        <v>17185</v>
      </c>
      <c r="E4688" s="36"/>
      <c r="F4688" s="36"/>
    </row>
    <row r="4689" ht="15.75" customHeight="1">
      <c r="A4689" s="36" t="s">
        <v>17186</v>
      </c>
      <c r="B4689" s="36" t="s">
        <v>17187</v>
      </c>
      <c r="C4689" s="36" t="s">
        <v>1840</v>
      </c>
      <c r="D4689" s="36" t="s">
        <v>17188</v>
      </c>
      <c r="E4689" s="36"/>
      <c r="F4689" s="36"/>
    </row>
    <row r="4690" ht="15.75" customHeight="1">
      <c r="A4690" s="36" t="s">
        <v>17189</v>
      </c>
      <c r="B4690" s="36" t="s">
        <v>17190</v>
      </c>
      <c r="C4690" s="36" t="s">
        <v>1840</v>
      </c>
      <c r="D4690" s="36" t="s">
        <v>17191</v>
      </c>
      <c r="E4690" s="36"/>
      <c r="F4690" s="36"/>
    </row>
    <row r="4691" ht="15.75" customHeight="1">
      <c r="A4691" s="36" t="s">
        <v>17192</v>
      </c>
      <c r="B4691" s="36" t="s">
        <v>17193</v>
      </c>
      <c r="C4691" s="36" t="s">
        <v>1840</v>
      </c>
      <c r="D4691" s="36" t="s">
        <v>17194</v>
      </c>
      <c r="E4691" s="36"/>
      <c r="F4691" s="36"/>
    </row>
    <row r="4692" ht="15.75" customHeight="1">
      <c r="A4692" s="36" t="s">
        <v>17195</v>
      </c>
      <c r="B4692" s="36" t="s">
        <v>17196</v>
      </c>
      <c r="C4692" s="36" t="s">
        <v>1840</v>
      </c>
      <c r="D4692" s="36" t="s">
        <v>17197</v>
      </c>
      <c r="E4692" s="36"/>
      <c r="F4692" s="36"/>
    </row>
    <row r="4693" ht="15.75" customHeight="1">
      <c r="A4693" s="36" t="s">
        <v>17198</v>
      </c>
      <c r="B4693" s="36" t="s">
        <v>17199</v>
      </c>
      <c r="C4693" s="36" t="s">
        <v>1840</v>
      </c>
      <c r="D4693" s="36" t="s">
        <v>17200</v>
      </c>
      <c r="E4693" s="36"/>
      <c r="F4693" s="36"/>
    </row>
    <row r="4694" ht="15.75" customHeight="1">
      <c r="A4694" s="36" t="s">
        <v>17201</v>
      </c>
      <c r="B4694" s="36" t="s">
        <v>17202</v>
      </c>
      <c r="C4694" s="36" t="s">
        <v>1840</v>
      </c>
      <c r="D4694" s="36" t="s">
        <v>17203</v>
      </c>
      <c r="E4694" s="36"/>
      <c r="F4694" s="36"/>
    </row>
    <row r="4695" ht="15.75" customHeight="1">
      <c r="A4695" s="36" t="s">
        <v>17204</v>
      </c>
      <c r="B4695" s="36" t="s">
        <v>17205</v>
      </c>
      <c r="C4695" s="36" t="s">
        <v>1840</v>
      </c>
      <c r="D4695" s="36" t="s">
        <v>17206</v>
      </c>
      <c r="E4695" s="36"/>
      <c r="F4695" s="36"/>
    </row>
    <row r="4696" ht="15.75" customHeight="1">
      <c r="A4696" s="36" t="s">
        <v>17207</v>
      </c>
      <c r="B4696" s="36" t="s">
        <v>17208</v>
      </c>
      <c r="C4696" s="36" t="s">
        <v>1840</v>
      </c>
      <c r="D4696" s="36" t="s">
        <v>17209</v>
      </c>
      <c r="E4696" s="36"/>
      <c r="F4696" s="36"/>
    </row>
    <row r="4697" ht="15.75" customHeight="1">
      <c r="A4697" s="36" t="s">
        <v>17210</v>
      </c>
      <c r="B4697" s="36" t="s">
        <v>17211</v>
      </c>
      <c r="C4697" s="36" t="s">
        <v>1840</v>
      </c>
      <c r="D4697" s="36" t="s">
        <v>17212</v>
      </c>
      <c r="E4697" s="36"/>
      <c r="F4697" s="36"/>
    </row>
    <row r="4698" ht="15.75" customHeight="1">
      <c r="A4698" s="36" t="s">
        <v>17213</v>
      </c>
      <c r="B4698" s="36" t="s">
        <v>17214</v>
      </c>
      <c r="C4698" s="36" t="s">
        <v>1840</v>
      </c>
      <c r="D4698" s="36" t="s">
        <v>17215</v>
      </c>
      <c r="E4698" s="36"/>
      <c r="F4698" s="36"/>
    </row>
    <row r="4699" ht="15.75" customHeight="1">
      <c r="A4699" s="36" t="s">
        <v>17216</v>
      </c>
      <c r="B4699" s="36" t="s">
        <v>17217</v>
      </c>
      <c r="C4699" s="36" t="s">
        <v>1840</v>
      </c>
      <c r="D4699" s="36" t="s">
        <v>17218</v>
      </c>
      <c r="E4699" s="36"/>
      <c r="F4699" s="36"/>
    </row>
    <row r="4700" ht="15.75" customHeight="1">
      <c r="A4700" s="36" t="s">
        <v>17219</v>
      </c>
      <c r="B4700" s="36" t="s">
        <v>17220</v>
      </c>
      <c r="C4700" s="36" t="s">
        <v>1840</v>
      </c>
      <c r="D4700" s="36" t="s">
        <v>3644</v>
      </c>
      <c r="E4700" s="36"/>
      <c r="F4700" s="36"/>
    </row>
    <row r="4701" ht="15.75" customHeight="1">
      <c r="A4701" s="36" t="s">
        <v>17221</v>
      </c>
      <c r="B4701" s="36" t="s">
        <v>17222</v>
      </c>
      <c r="C4701" s="36" t="s">
        <v>1840</v>
      </c>
      <c r="D4701" s="36" t="s">
        <v>17223</v>
      </c>
      <c r="E4701" s="36"/>
      <c r="F4701" s="36"/>
    </row>
    <row r="4702" ht="15.75" customHeight="1">
      <c r="A4702" s="36" t="s">
        <v>17224</v>
      </c>
      <c r="B4702" s="36" t="s">
        <v>17225</v>
      </c>
      <c r="C4702" s="36" t="s">
        <v>1840</v>
      </c>
      <c r="D4702" s="36" t="s">
        <v>17226</v>
      </c>
      <c r="E4702" s="36"/>
      <c r="F4702" s="36"/>
    </row>
    <row r="4703" ht="15.75" customHeight="1">
      <c r="A4703" s="36" t="s">
        <v>17227</v>
      </c>
      <c r="B4703" s="36" t="s">
        <v>17228</v>
      </c>
      <c r="C4703" s="36" t="s">
        <v>1840</v>
      </c>
      <c r="D4703" s="36" t="s">
        <v>17229</v>
      </c>
      <c r="E4703" s="36"/>
      <c r="F4703" s="36"/>
    </row>
    <row r="4704" ht="15.75" customHeight="1">
      <c r="A4704" s="36" t="s">
        <v>17230</v>
      </c>
      <c r="B4704" s="36" t="s">
        <v>17231</v>
      </c>
      <c r="C4704" s="36" t="s">
        <v>1840</v>
      </c>
      <c r="D4704" s="36" t="s">
        <v>17232</v>
      </c>
      <c r="E4704" s="36"/>
      <c r="F4704" s="36"/>
    </row>
    <row r="4705" ht="15.75" customHeight="1">
      <c r="A4705" s="36" t="s">
        <v>17233</v>
      </c>
      <c r="B4705" s="36" t="s">
        <v>17234</v>
      </c>
      <c r="C4705" s="36" t="s">
        <v>1840</v>
      </c>
      <c r="D4705" s="36" t="s">
        <v>17235</v>
      </c>
      <c r="E4705" s="36"/>
      <c r="F4705" s="36"/>
    </row>
    <row r="4706" ht="15.75" customHeight="1">
      <c r="A4706" s="36" t="s">
        <v>17236</v>
      </c>
      <c r="B4706" s="36" t="s">
        <v>17237</v>
      </c>
      <c r="C4706" s="36" t="s">
        <v>1840</v>
      </c>
      <c r="D4706" s="36" t="s">
        <v>17238</v>
      </c>
      <c r="E4706" s="36"/>
      <c r="F4706" s="36"/>
    </row>
    <row r="4707" ht="15.75" customHeight="1">
      <c r="A4707" s="36" t="s">
        <v>17239</v>
      </c>
      <c r="B4707" s="36" t="s">
        <v>17240</v>
      </c>
      <c r="C4707" s="36" t="s">
        <v>1840</v>
      </c>
      <c r="D4707" s="36" t="s">
        <v>17241</v>
      </c>
      <c r="E4707" s="36"/>
      <c r="F4707" s="36"/>
    </row>
    <row r="4708" ht="15.75" customHeight="1">
      <c r="A4708" s="36" t="s">
        <v>17242</v>
      </c>
      <c r="B4708" s="36" t="s">
        <v>17243</v>
      </c>
      <c r="C4708" s="36" t="s">
        <v>1840</v>
      </c>
      <c r="D4708" s="36" t="s">
        <v>17244</v>
      </c>
      <c r="E4708" s="36"/>
      <c r="F4708" s="36"/>
    </row>
    <row r="4709" ht="15.75" customHeight="1">
      <c r="A4709" s="36" t="s">
        <v>17245</v>
      </c>
      <c r="B4709" s="36" t="s">
        <v>17246</v>
      </c>
      <c r="C4709" s="36" t="s">
        <v>1840</v>
      </c>
      <c r="D4709" s="36" t="s">
        <v>17247</v>
      </c>
      <c r="E4709" s="36"/>
      <c r="F4709" s="36"/>
    </row>
    <row r="4710" ht="15.75" customHeight="1">
      <c r="A4710" s="36" t="s">
        <v>17248</v>
      </c>
      <c r="B4710" s="36" t="s">
        <v>17249</v>
      </c>
      <c r="C4710" s="36" t="s">
        <v>1840</v>
      </c>
      <c r="D4710" s="36" t="s">
        <v>17250</v>
      </c>
      <c r="E4710" s="36"/>
      <c r="F4710" s="36"/>
    </row>
    <row r="4711" ht="15.75" customHeight="1">
      <c r="A4711" s="36" t="s">
        <v>17251</v>
      </c>
      <c r="B4711" s="36" t="s">
        <v>17252</v>
      </c>
      <c r="C4711" s="36" t="s">
        <v>1840</v>
      </c>
      <c r="D4711" s="36" t="s">
        <v>17253</v>
      </c>
      <c r="E4711" s="36"/>
      <c r="F4711" s="36"/>
    </row>
    <row r="4712" ht="15.75" customHeight="1">
      <c r="A4712" s="36" t="s">
        <v>1359</v>
      </c>
      <c r="B4712" s="36" t="s">
        <v>1358</v>
      </c>
      <c r="C4712" s="36" t="s">
        <v>1863</v>
      </c>
      <c r="D4712" s="36" t="s">
        <v>1359</v>
      </c>
      <c r="E4712" s="36"/>
      <c r="F4712" s="36"/>
    </row>
    <row r="4713" ht="15.75" customHeight="1">
      <c r="A4713" s="36" t="s">
        <v>17254</v>
      </c>
      <c r="B4713" s="36" t="s">
        <v>17255</v>
      </c>
      <c r="C4713" s="36" t="s">
        <v>1840</v>
      </c>
      <c r="D4713" s="36" t="s">
        <v>17256</v>
      </c>
      <c r="E4713" s="36"/>
      <c r="F4713" s="36"/>
    </row>
    <row r="4714" ht="15.75" customHeight="1">
      <c r="A4714" s="36" t="s">
        <v>17257</v>
      </c>
      <c r="B4714" s="36" t="s">
        <v>17258</v>
      </c>
      <c r="C4714" s="36" t="s">
        <v>1840</v>
      </c>
      <c r="D4714" s="36" t="s">
        <v>17259</v>
      </c>
      <c r="E4714" s="36"/>
      <c r="F4714" s="36"/>
    </row>
    <row r="4715" ht="15.75" customHeight="1">
      <c r="A4715" s="36" t="s">
        <v>17260</v>
      </c>
      <c r="B4715" s="36" t="s">
        <v>17261</v>
      </c>
      <c r="C4715" s="36" t="s">
        <v>1840</v>
      </c>
      <c r="D4715" s="36" t="s">
        <v>17262</v>
      </c>
      <c r="E4715" s="36"/>
      <c r="F4715" s="36"/>
    </row>
    <row r="4716" ht="15.75" customHeight="1">
      <c r="A4716" s="36" t="s">
        <v>17263</v>
      </c>
      <c r="B4716" s="36" t="s">
        <v>17264</v>
      </c>
      <c r="C4716" s="36" t="s">
        <v>1840</v>
      </c>
      <c r="D4716" s="36" t="s">
        <v>17265</v>
      </c>
      <c r="E4716" s="36"/>
      <c r="F4716" s="36"/>
    </row>
    <row r="4717" ht="15.75" customHeight="1">
      <c r="A4717" s="36" t="s">
        <v>17266</v>
      </c>
      <c r="B4717" s="36" t="s">
        <v>17267</v>
      </c>
      <c r="C4717" s="36" t="s">
        <v>1840</v>
      </c>
      <c r="D4717" s="36" t="s">
        <v>17268</v>
      </c>
      <c r="E4717" s="36"/>
      <c r="F4717" s="36"/>
    </row>
    <row r="4718" ht="15.75" customHeight="1">
      <c r="A4718" s="36" t="s">
        <v>17269</v>
      </c>
      <c r="B4718" s="36" t="s">
        <v>17270</v>
      </c>
      <c r="C4718" s="36" t="s">
        <v>1840</v>
      </c>
      <c r="D4718" s="36" t="s">
        <v>17271</v>
      </c>
      <c r="E4718" s="36"/>
      <c r="F4718" s="36"/>
    </row>
    <row r="4719" ht="15.75" customHeight="1">
      <c r="A4719" s="36" t="s">
        <v>17272</v>
      </c>
      <c r="B4719" s="36" t="s">
        <v>17273</v>
      </c>
      <c r="C4719" s="36" t="s">
        <v>1840</v>
      </c>
      <c r="D4719" s="36" t="s">
        <v>17274</v>
      </c>
      <c r="E4719" s="36"/>
      <c r="F4719" s="36"/>
    </row>
    <row r="4720" ht="15.75" customHeight="1">
      <c r="A4720" s="36" t="s">
        <v>17275</v>
      </c>
      <c r="B4720" s="36" t="s">
        <v>17276</v>
      </c>
      <c r="C4720" s="36" t="s">
        <v>1840</v>
      </c>
      <c r="D4720" s="36" t="s">
        <v>17277</v>
      </c>
      <c r="E4720" s="36"/>
      <c r="F4720" s="36"/>
    </row>
    <row r="4721" ht="15.75" customHeight="1">
      <c r="A4721" s="36" t="s">
        <v>17278</v>
      </c>
      <c r="B4721" s="36" t="s">
        <v>17279</v>
      </c>
      <c r="C4721" s="36" t="s">
        <v>1840</v>
      </c>
      <c r="D4721" s="36" t="s">
        <v>17280</v>
      </c>
      <c r="E4721" s="36"/>
      <c r="F4721" s="36"/>
    </row>
    <row r="4722" ht="15.75" customHeight="1">
      <c r="A4722" s="36" t="s">
        <v>17281</v>
      </c>
      <c r="B4722" s="36" t="s">
        <v>17282</v>
      </c>
      <c r="C4722" s="36" t="s">
        <v>1840</v>
      </c>
      <c r="D4722" s="36" t="s">
        <v>17283</v>
      </c>
      <c r="E4722" s="36"/>
      <c r="F4722" s="36"/>
    </row>
    <row r="4723" ht="15.75" customHeight="1">
      <c r="A4723" s="36" t="s">
        <v>17284</v>
      </c>
      <c r="B4723" s="36" t="s">
        <v>17285</v>
      </c>
      <c r="C4723" s="36" t="s">
        <v>1840</v>
      </c>
      <c r="D4723" s="36" t="s">
        <v>17286</v>
      </c>
      <c r="E4723" s="36"/>
      <c r="F4723" s="36"/>
    </row>
    <row r="4724" ht="15.75" customHeight="1">
      <c r="A4724" s="36" t="s">
        <v>17287</v>
      </c>
      <c r="B4724" s="36" t="s">
        <v>17288</v>
      </c>
      <c r="C4724" s="36" t="s">
        <v>1840</v>
      </c>
      <c r="D4724" s="36" t="s">
        <v>17289</v>
      </c>
      <c r="E4724" s="36"/>
      <c r="F4724" s="36"/>
    </row>
    <row r="4725" ht="15.75" customHeight="1">
      <c r="A4725" s="36" t="s">
        <v>17290</v>
      </c>
      <c r="B4725" s="36" t="s">
        <v>17291</v>
      </c>
      <c r="C4725" s="36" t="s">
        <v>1840</v>
      </c>
      <c r="D4725" s="36" t="s">
        <v>17292</v>
      </c>
      <c r="E4725" s="36"/>
      <c r="F4725" s="36"/>
    </row>
    <row r="4726" ht="15.75" customHeight="1">
      <c r="A4726" s="36" t="s">
        <v>17293</v>
      </c>
      <c r="B4726" s="36" t="s">
        <v>17294</v>
      </c>
      <c r="C4726" s="36" t="s">
        <v>1840</v>
      </c>
      <c r="D4726" s="36" t="s">
        <v>17295</v>
      </c>
      <c r="E4726" s="36"/>
      <c r="F4726" s="36"/>
    </row>
    <row r="4727" ht="15.75" customHeight="1">
      <c r="A4727" s="36" t="s">
        <v>17296</v>
      </c>
      <c r="B4727" s="36" t="s">
        <v>17297</v>
      </c>
      <c r="C4727" s="36" t="s">
        <v>1840</v>
      </c>
      <c r="D4727" s="36" t="s">
        <v>17298</v>
      </c>
      <c r="E4727" s="36"/>
      <c r="F4727" s="36"/>
    </row>
    <row r="4728" ht="15.75" customHeight="1">
      <c r="A4728" s="36" t="s">
        <v>17299</v>
      </c>
      <c r="B4728" s="36" t="s">
        <v>902</v>
      </c>
      <c r="C4728" s="36" t="s">
        <v>1840</v>
      </c>
      <c r="D4728" s="36" t="s">
        <v>903</v>
      </c>
      <c r="E4728" s="36"/>
      <c r="F4728" s="36"/>
    </row>
    <row r="4729" ht="15.75" customHeight="1">
      <c r="A4729" s="36" t="s">
        <v>17300</v>
      </c>
      <c r="B4729" s="36" t="s">
        <v>17301</v>
      </c>
      <c r="C4729" s="36" t="s">
        <v>1840</v>
      </c>
      <c r="D4729" s="36" t="s">
        <v>17302</v>
      </c>
      <c r="E4729" s="36"/>
      <c r="F4729" s="36"/>
    </row>
    <row r="4730" ht="15.75" customHeight="1">
      <c r="A4730" s="36" t="s">
        <v>17303</v>
      </c>
      <c r="B4730" s="36" t="s">
        <v>17304</v>
      </c>
      <c r="C4730" s="36" t="s">
        <v>1840</v>
      </c>
      <c r="D4730" s="36" t="s">
        <v>17305</v>
      </c>
      <c r="E4730" s="36"/>
      <c r="F4730" s="36"/>
    </row>
    <row r="4731" ht="15.75" customHeight="1">
      <c r="A4731" s="36" t="s">
        <v>17306</v>
      </c>
      <c r="B4731" s="36" t="s">
        <v>17307</v>
      </c>
      <c r="C4731" s="36" t="s">
        <v>1840</v>
      </c>
      <c r="D4731" s="36" t="s">
        <v>17308</v>
      </c>
      <c r="E4731" s="36"/>
      <c r="F4731" s="36"/>
    </row>
    <row r="4732" ht="15.75" customHeight="1">
      <c r="A4732" s="36" t="s">
        <v>17309</v>
      </c>
      <c r="B4732" s="36" t="s">
        <v>17310</v>
      </c>
      <c r="C4732" s="36" t="s">
        <v>1840</v>
      </c>
      <c r="D4732" s="36" t="s">
        <v>17311</v>
      </c>
      <c r="E4732" s="36"/>
      <c r="F4732" s="36"/>
    </row>
    <row r="4733" ht="15.75" customHeight="1">
      <c r="A4733" s="36" t="s">
        <v>17312</v>
      </c>
      <c r="B4733" s="36" t="s">
        <v>17313</v>
      </c>
      <c r="C4733" s="36" t="s">
        <v>1840</v>
      </c>
      <c r="D4733" s="36" t="s">
        <v>17314</v>
      </c>
      <c r="E4733" s="36"/>
      <c r="F4733" s="36"/>
    </row>
    <row r="4734" ht="15.75" customHeight="1">
      <c r="A4734" s="36" t="s">
        <v>17315</v>
      </c>
      <c r="B4734" s="36" t="s">
        <v>60</v>
      </c>
      <c r="C4734" s="36" t="s">
        <v>1840</v>
      </c>
      <c r="D4734" s="36" t="s">
        <v>61</v>
      </c>
      <c r="E4734" s="36"/>
      <c r="F4734" s="36"/>
    </row>
    <row r="4735" ht="15.75" customHeight="1">
      <c r="A4735" s="36" t="s">
        <v>17316</v>
      </c>
      <c r="B4735" s="36" t="s">
        <v>17317</v>
      </c>
      <c r="C4735" s="36" t="s">
        <v>1840</v>
      </c>
      <c r="D4735" s="36" t="s">
        <v>17318</v>
      </c>
      <c r="E4735" s="36"/>
      <c r="F4735" s="36"/>
    </row>
    <row r="4736" ht="15.75" customHeight="1">
      <c r="A4736" s="36" t="s">
        <v>17319</v>
      </c>
      <c r="B4736" s="36" t="s">
        <v>17320</v>
      </c>
      <c r="C4736" s="36" t="s">
        <v>1840</v>
      </c>
      <c r="D4736" s="36" t="s">
        <v>17321</v>
      </c>
      <c r="E4736" s="36"/>
      <c r="F4736" s="36"/>
    </row>
    <row r="4737" ht="15.75" customHeight="1">
      <c r="A4737" s="36" t="s">
        <v>17322</v>
      </c>
      <c r="B4737" s="36" t="s">
        <v>17323</v>
      </c>
      <c r="C4737" s="36" t="s">
        <v>1840</v>
      </c>
      <c r="D4737" s="36" t="s">
        <v>17324</v>
      </c>
      <c r="E4737" s="36"/>
      <c r="F4737" s="36"/>
    </row>
    <row r="4738" ht="15.75" customHeight="1">
      <c r="A4738" s="36" t="s">
        <v>17325</v>
      </c>
      <c r="B4738" s="36" t="s">
        <v>17326</v>
      </c>
      <c r="C4738" s="36" t="s">
        <v>1840</v>
      </c>
      <c r="D4738" s="36" t="s">
        <v>17327</v>
      </c>
      <c r="E4738" s="36"/>
      <c r="F4738" s="36"/>
    </row>
    <row r="4739" ht="15.75" customHeight="1">
      <c r="A4739" s="36" t="s">
        <v>17328</v>
      </c>
      <c r="B4739" s="36" t="s">
        <v>17329</v>
      </c>
      <c r="C4739" s="36" t="s">
        <v>1840</v>
      </c>
      <c r="D4739" s="36" t="s">
        <v>17330</v>
      </c>
      <c r="E4739" s="36"/>
      <c r="F4739" s="36"/>
    </row>
    <row r="4740" ht="15.75" customHeight="1">
      <c r="A4740" s="36" t="s">
        <v>17331</v>
      </c>
      <c r="B4740" s="36" t="s">
        <v>17332</v>
      </c>
      <c r="C4740" s="36" t="s">
        <v>1840</v>
      </c>
      <c r="D4740" s="36" t="s">
        <v>17333</v>
      </c>
      <c r="E4740" s="36"/>
      <c r="F4740" s="36"/>
    </row>
    <row r="4741" ht="15.75" customHeight="1">
      <c r="A4741" s="36" t="s">
        <v>17334</v>
      </c>
      <c r="B4741" s="36" t="s">
        <v>17335</v>
      </c>
      <c r="C4741" s="36" t="s">
        <v>1840</v>
      </c>
      <c r="D4741" s="36" t="s">
        <v>17336</v>
      </c>
      <c r="E4741" s="36"/>
      <c r="F4741" s="36"/>
    </row>
    <row r="4742" ht="15.75" customHeight="1">
      <c r="A4742" s="36" t="s">
        <v>17337</v>
      </c>
      <c r="B4742" s="36" t="s">
        <v>17338</v>
      </c>
      <c r="C4742" s="36" t="s">
        <v>1840</v>
      </c>
      <c r="D4742" s="36" t="s">
        <v>17339</v>
      </c>
      <c r="E4742" s="36"/>
      <c r="F4742" s="36"/>
    </row>
    <row r="4743" ht="15.75" customHeight="1">
      <c r="A4743" s="36" t="s">
        <v>17340</v>
      </c>
      <c r="B4743" s="36" t="s">
        <v>17341</v>
      </c>
      <c r="C4743" s="36" t="s">
        <v>1840</v>
      </c>
      <c r="D4743" s="36" t="s">
        <v>17342</v>
      </c>
      <c r="E4743" s="36"/>
      <c r="F4743" s="36"/>
    </row>
    <row r="4744" ht="15.75" customHeight="1">
      <c r="A4744" s="36" t="s">
        <v>17343</v>
      </c>
      <c r="B4744" s="36" t="s">
        <v>17344</v>
      </c>
      <c r="C4744" s="36" t="s">
        <v>1840</v>
      </c>
      <c r="D4744" s="36" t="s">
        <v>17345</v>
      </c>
      <c r="E4744" s="36"/>
      <c r="F4744" s="36"/>
    </row>
    <row r="4745" ht="15.75" customHeight="1">
      <c r="A4745" s="36" t="s">
        <v>17346</v>
      </c>
      <c r="B4745" s="36" t="s">
        <v>17347</v>
      </c>
      <c r="C4745" s="36" t="s">
        <v>1840</v>
      </c>
      <c r="D4745" s="36" t="s">
        <v>17348</v>
      </c>
      <c r="E4745" s="36"/>
      <c r="F4745" s="36"/>
    </row>
    <row r="4746" ht="15.75" customHeight="1">
      <c r="A4746" s="36" t="s">
        <v>17349</v>
      </c>
      <c r="B4746" s="36" t="s">
        <v>17350</v>
      </c>
      <c r="C4746" s="36" t="s">
        <v>1840</v>
      </c>
      <c r="D4746" s="36" t="s">
        <v>17351</v>
      </c>
      <c r="E4746" s="36" t="s">
        <v>17352</v>
      </c>
      <c r="F4746" s="36"/>
    </row>
    <row r="4747" ht="15.75" customHeight="1">
      <c r="A4747" s="36" t="s">
        <v>17353</v>
      </c>
      <c r="B4747" s="36" t="s">
        <v>17354</v>
      </c>
      <c r="C4747" s="36" t="s">
        <v>1840</v>
      </c>
      <c r="D4747" s="36" t="s">
        <v>17355</v>
      </c>
      <c r="E4747" s="36"/>
      <c r="F4747" s="36"/>
    </row>
    <row r="4748" ht="15.75" customHeight="1">
      <c r="A4748" s="36" t="s">
        <v>17356</v>
      </c>
      <c r="B4748" s="36" t="s">
        <v>17357</v>
      </c>
      <c r="C4748" s="36" t="s">
        <v>1840</v>
      </c>
      <c r="D4748" s="36" t="s">
        <v>17358</v>
      </c>
      <c r="E4748" s="36"/>
      <c r="F4748" s="36"/>
    </row>
    <row r="4749" ht="15.75" customHeight="1">
      <c r="A4749" s="36" t="s">
        <v>17359</v>
      </c>
      <c r="B4749" s="36" t="s">
        <v>17360</v>
      </c>
      <c r="C4749" s="36" t="s">
        <v>1840</v>
      </c>
      <c r="D4749" s="36" t="s">
        <v>17361</v>
      </c>
      <c r="E4749" s="36"/>
      <c r="F4749" s="36"/>
    </row>
    <row r="4750" ht="15.75" customHeight="1">
      <c r="A4750" s="36" t="s">
        <v>17362</v>
      </c>
      <c r="B4750" s="36" t="s">
        <v>17363</v>
      </c>
      <c r="C4750" s="36" t="s">
        <v>1840</v>
      </c>
      <c r="D4750" s="36" t="s">
        <v>17364</v>
      </c>
      <c r="E4750" s="36"/>
      <c r="F4750" s="36"/>
    </row>
    <row r="4751" ht="15.75" customHeight="1">
      <c r="A4751" s="36" t="s">
        <v>17365</v>
      </c>
      <c r="B4751" s="36" t="s">
        <v>17366</v>
      </c>
      <c r="C4751" s="36" t="s">
        <v>1840</v>
      </c>
      <c r="D4751" s="36" t="s">
        <v>17367</v>
      </c>
      <c r="E4751" s="36"/>
      <c r="F4751" s="36"/>
    </row>
    <row r="4752" ht="15.75" customHeight="1">
      <c r="A4752" s="36" t="s">
        <v>17368</v>
      </c>
      <c r="B4752" s="36" t="s">
        <v>17366</v>
      </c>
      <c r="C4752" s="36" t="s">
        <v>1840</v>
      </c>
      <c r="D4752" s="36" t="s">
        <v>17367</v>
      </c>
      <c r="E4752" s="36"/>
      <c r="F4752" s="36"/>
    </row>
    <row r="4753" ht="15.75" customHeight="1">
      <c r="A4753" s="36" t="s">
        <v>17369</v>
      </c>
      <c r="B4753" s="36" t="s">
        <v>17370</v>
      </c>
      <c r="C4753" s="36" t="s">
        <v>1840</v>
      </c>
      <c r="D4753" s="36" t="s">
        <v>17371</v>
      </c>
      <c r="E4753" s="36"/>
      <c r="F4753" s="36"/>
    </row>
    <row r="4754" ht="15.75" customHeight="1">
      <c r="A4754" s="36" t="s">
        <v>17372</v>
      </c>
      <c r="B4754" s="36" t="s">
        <v>17373</v>
      </c>
      <c r="C4754" s="36" t="s">
        <v>1840</v>
      </c>
      <c r="D4754" s="36" t="s">
        <v>17374</v>
      </c>
      <c r="E4754" s="36"/>
      <c r="F4754" s="36"/>
    </row>
    <row r="4755" ht="15.75" customHeight="1">
      <c r="A4755" s="36" t="s">
        <v>17375</v>
      </c>
      <c r="B4755" s="36" t="s">
        <v>17376</v>
      </c>
      <c r="C4755" s="36" t="s">
        <v>1840</v>
      </c>
      <c r="D4755" s="36" t="s">
        <v>17377</v>
      </c>
      <c r="E4755" s="36"/>
      <c r="F4755" s="36"/>
    </row>
    <row r="4756" ht="15.75" customHeight="1">
      <c r="A4756" s="36" t="s">
        <v>17378</v>
      </c>
      <c r="B4756" s="36" t="s">
        <v>17379</v>
      </c>
      <c r="C4756" s="36" t="s">
        <v>1817</v>
      </c>
      <c r="D4756" s="36" t="s">
        <v>17380</v>
      </c>
      <c r="E4756" s="36" t="s">
        <v>17381</v>
      </c>
      <c r="F4756" s="36"/>
    </row>
    <row r="4757" ht="15.75" customHeight="1">
      <c r="A4757" s="36" t="s">
        <v>17382</v>
      </c>
      <c r="B4757" s="36" t="s">
        <v>17383</v>
      </c>
      <c r="C4757" s="36" t="s">
        <v>1817</v>
      </c>
      <c r="D4757" s="36" t="s">
        <v>17380</v>
      </c>
      <c r="E4757" s="36" t="s">
        <v>17381</v>
      </c>
      <c r="F4757" s="36"/>
    </row>
    <row r="4758" ht="15.75" customHeight="1">
      <c r="A4758" s="36" t="s">
        <v>17384</v>
      </c>
      <c r="B4758" s="36" t="s">
        <v>17385</v>
      </c>
      <c r="C4758" s="36" t="s">
        <v>1840</v>
      </c>
      <c r="D4758" s="36" t="s">
        <v>17386</v>
      </c>
      <c r="E4758" s="36"/>
      <c r="F4758" s="36"/>
    </row>
    <row r="4759" ht="15.75" customHeight="1">
      <c r="A4759" s="36" t="s">
        <v>17387</v>
      </c>
      <c r="B4759" s="36" t="s">
        <v>17388</v>
      </c>
      <c r="C4759" s="36" t="s">
        <v>1840</v>
      </c>
      <c r="D4759" s="36" t="s">
        <v>17389</v>
      </c>
      <c r="E4759" s="36"/>
      <c r="F4759" s="36"/>
    </row>
    <row r="4760" ht="15.75" customHeight="1">
      <c r="A4760" s="36" t="s">
        <v>17390</v>
      </c>
      <c r="B4760" s="36" t="s">
        <v>17391</v>
      </c>
      <c r="C4760" s="36" t="s">
        <v>1840</v>
      </c>
      <c r="D4760" s="36" t="s">
        <v>17392</v>
      </c>
      <c r="E4760" s="36"/>
      <c r="F4760" s="36"/>
    </row>
    <row r="4761" ht="15.75" customHeight="1">
      <c r="A4761" s="36" t="s">
        <v>17393</v>
      </c>
      <c r="B4761" s="36" t="s">
        <v>17394</v>
      </c>
      <c r="C4761" s="36" t="s">
        <v>1840</v>
      </c>
      <c r="D4761" s="36" t="s">
        <v>17395</v>
      </c>
      <c r="E4761" s="36" t="s">
        <v>17396</v>
      </c>
      <c r="F4761" s="36"/>
    </row>
    <row r="4762" ht="15.75" customHeight="1">
      <c r="A4762" s="36" t="s">
        <v>17397</v>
      </c>
      <c r="B4762" s="36" t="s">
        <v>17398</v>
      </c>
      <c r="C4762" s="36" t="s">
        <v>1840</v>
      </c>
      <c r="D4762" s="36" t="s">
        <v>17399</v>
      </c>
      <c r="E4762" s="36"/>
      <c r="F4762" s="36"/>
    </row>
    <row r="4763" ht="15.75" customHeight="1">
      <c r="A4763" s="36" t="s">
        <v>17400</v>
      </c>
      <c r="B4763" s="36" t="s">
        <v>17401</v>
      </c>
      <c r="C4763" s="36" t="s">
        <v>1840</v>
      </c>
      <c r="D4763" s="36" t="s">
        <v>17402</v>
      </c>
      <c r="E4763" s="36"/>
      <c r="F4763" s="36"/>
    </row>
    <row r="4764" ht="15.75" customHeight="1">
      <c r="A4764" s="36" t="s">
        <v>17403</v>
      </c>
      <c r="B4764" s="36" t="s">
        <v>17404</v>
      </c>
      <c r="C4764" s="36" t="s">
        <v>1840</v>
      </c>
      <c r="D4764" s="36" t="s">
        <v>17405</v>
      </c>
      <c r="E4764" s="36"/>
      <c r="F4764" s="36"/>
    </row>
    <row r="4765" ht="15.75" customHeight="1">
      <c r="A4765" s="36" t="s">
        <v>17406</v>
      </c>
      <c r="B4765" s="36" t="s">
        <v>17407</v>
      </c>
      <c r="C4765" s="36" t="s">
        <v>1840</v>
      </c>
      <c r="D4765" s="36" t="s">
        <v>17408</v>
      </c>
      <c r="E4765" s="36"/>
      <c r="F4765" s="36"/>
    </row>
    <row r="4766" ht="15.75" customHeight="1">
      <c r="A4766" s="36" t="s">
        <v>17409</v>
      </c>
      <c r="B4766" s="36" t="s">
        <v>17410</v>
      </c>
      <c r="C4766" s="36" t="s">
        <v>1840</v>
      </c>
      <c r="D4766" s="36" t="s">
        <v>17411</v>
      </c>
      <c r="E4766" s="36"/>
      <c r="F4766" s="36"/>
    </row>
    <row r="4767" ht="15.75" customHeight="1">
      <c r="A4767" s="36" t="s">
        <v>17412</v>
      </c>
      <c r="B4767" s="36" t="s">
        <v>17413</v>
      </c>
      <c r="C4767" s="36" t="s">
        <v>1840</v>
      </c>
      <c r="D4767" s="36" t="s">
        <v>17414</v>
      </c>
      <c r="E4767" s="36"/>
      <c r="F4767" s="36"/>
    </row>
    <row r="4768" ht="15.75" customHeight="1">
      <c r="A4768" s="36" t="s">
        <v>17415</v>
      </c>
      <c r="B4768" s="36" t="s">
        <v>17416</v>
      </c>
      <c r="C4768" s="36" t="s">
        <v>1840</v>
      </c>
      <c r="D4768" s="36" t="s">
        <v>17417</v>
      </c>
      <c r="E4768" s="36"/>
      <c r="F4768" s="36"/>
    </row>
    <row r="4769" ht="15.75" customHeight="1">
      <c r="A4769" s="36" t="s">
        <v>17418</v>
      </c>
      <c r="B4769" s="36" t="s">
        <v>17419</v>
      </c>
      <c r="C4769" s="36" t="s">
        <v>1840</v>
      </c>
      <c r="D4769" s="36" t="s">
        <v>17420</v>
      </c>
      <c r="E4769" s="36"/>
      <c r="F4769" s="36"/>
    </row>
    <row r="4770" ht="15.75" customHeight="1">
      <c r="A4770" s="36" t="s">
        <v>17421</v>
      </c>
      <c r="B4770" s="36" t="s">
        <v>17422</v>
      </c>
      <c r="C4770" s="36" t="s">
        <v>1840</v>
      </c>
      <c r="D4770" s="36" t="s">
        <v>17423</v>
      </c>
      <c r="E4770" s="36"/>
      <c r="F4770" s="36"/>
    </row>
    <row r="4771" ht="15.75" customHeight="1">
      <c r="A4771" s="36" t="s">
        <v>17424</v>
      </c>
      <c r="B4771" s="36" t="s">
        <v>1364</v>
      </c>
      <c r="C4771" s="36" t="s">
        <v>1840</v>
      </c>
      <c r="D4771" s="36" t="s">
        <v>1365</v>
      </c>
      <c r="E4771" s="36"/>
      <c r="F4771" s="36"/>
    </row>
    <row r="4772" ht="15.75" customHeight="1">
      <c r="A4772" s="36" t="s">
        <v>17425</v>
      </c>
      <c r="B4772" s="36" t="s">
        <v>17426</v>
      </c>
      <c r="C4772" s="36" t="s">
        <v>1840</v>
      </c>
      <c r="D4772" s="36" t="s">
        <v>17427</v>
      </c>
      <c r="E4772" s="36"/>
      <c r="F4772" s="36"/>
    </row>
    <row r="4773" ht="15.75" customHeight="1">
      <c r="A4773" s="36" t="s">
        <v>17428</v>
      </c>
      <c r="B4773" s="36" t="s">
        <v>17429</v>
      </c>
      <c r="C4773" s="36" t="s">
        <v>1840</v>
      </c>
      <c r="D4773" s="36" t="s">
        <v>17430</v>
      </c>
      <c r="E4773" s="36"/>
      <c r="F4773" s="36"/>
    </row>
    <row r="4774" ht="15.75" customHeight="1">
      <c r="A4774" s="36" t="s">
        <v>17431</v>
      </c>
      <c r="B4774" s="36" t="s">
        <v>17432</v>
      </c>
      <c r="C4774" s="36" t="s">
        <v>1840</v>
      </c>
      <c r="D4774" s="36" t="s">
        <v>17433</v>
      </c>
      <c r="E4774" s="36"/>
      <c r="F4774" s="36"/>
    </row>
    <row r="4775" ht="15.75" customHeight="1">
      <c r="A4775" s="36" t="s">
        <v>17434</v>
      </c>
      <c r="B4775" s="36" t="s">
        <v>17435</v>
      </c>
      <c r="C4775" s="36" t="s">
        <v>1840</v>
      </c>
      <c r="D4775" s="36" t="s">
        <v>17436</v>
      </c>
      <c r="E4775" s="36"/>
      <c r="F4775" s="36"/>
    </row>
    <row r="4776" ht="15.75" customHeight="1">
      <c r="A4776" s="36" t="s">
        <v>17437</v>
      </c>
      <c r="B4776" s="36" t="s">
        <v>17438</v>
      </c>
      <c r="C4776" s="36" t="s">
        <v>1840</v>
      </c>
      <c r="D4776" s="36" t="s">
        <v>17439</v>
      </c>
      <c r="E4776" s="36"/>
      <c r="F4776" s="36"/>
    </row>
    <row r="4777" ht="15.75" customHeight="1">
      <c r="A4777" s="36" t="s">
        <v>17440</v>
      </c>
      <c r="B4777" s="36" t="s">
        <v>17441</v>
      </c>
      <c r="C4777" s="36" t="s">
        <v>1840</v>
      </c>
      <c r="D4777" s="36" t="s">
        <v>17442</v>
      </c>
      <c r="E4777" s="36"/>
      <c r="F4777" s="36"/>
    </row>
    <row r="4778" ht="15.75" customHeight="1">
      <c r="A4778" s="36" t="s">
        <v>17443</v>
      </c>
      <c r="B4778" s="36" t="s">
        <v>17444</v>
      </c>
      <c r="C4778" s="36" t="s">
        <v>1840</v>
      </c>
      <c r="D4778" s="36" t="s">
        <v>17445</v>
      </c>
      <c r="E4778" s="36"/>
      <c r="F4778" s="36"/>
    </row>
    <row r="4779" ht="15.75" customHeight="1">
      <c r="A4779" s="36" t="s">
        <v>17446</v>
      </c>
      <c r="B4779" s="36" t="s">
        <v>17447</v>
      </c>
      <c r="C4779" s="36" t="s">
        <v>1840</v>
      </c>
      <c r="D4779" s="36" t="s">
        <v>17448</v>
      </c>
      <c r="E4779" s="36"/>
      <c r="F4779" s="36"/>
    </row>
    <row r="4780" ht="15.75" customHeight="1">
      <c r="A4780" s="36" t="s">
        <v>17449</v>
      </c>
      <c r="B4780" s="36" t="s">
        <v>3809</v>
      </c>
      <c r="C4780" s="36" t="s">
        <v>1840</v>
      </c>
      <c r="D4780" s="36" t="s">
        <v>17450</v>
      </c>
      <c r="E4780" s="36" t="s">
        <v>17451</v>
      </c>
      <c r="F4780" s="36"/>
    </row>
    <row r="4781" ht="15.75" customHeight="1">
      <c r="A4781" s="36" t="s">
        <v>17452</v>
      </c>
      <c r="B4781" s="36" t="s">
        <v>17453</v>
      </c>
      <c r="C4781" s="36" t="s">
        <v>1840</v>
      </c>
      <c r="D4781" s="36" t="s">
        <v>17454</v>
      </c>
      <c r="E4781" s="36"/>
      <c r="F4781" s="36"/>
    </row>
    <row r="4782" ht="15.75" customHeight="1">
      <c r="A4782" s="36" t="s">
        <v>17455</v>
      </c>
      <c r="B4782" s="36" t="s">
        <v>17456</v>
      </c>
      <c r="C4782" s="36" t="s">
        <v>1840</v>
      </c>
      <c r="D4782" s="36" t="s">
        <v>17457</v>
      </c>
      <c r="E4782" s="36"/>
      <c r="F4782" s="36"/>
    </row>
    <row r="4783" ht="15.75" customHeight="1">
      <c r="A4783" s="36" t="s">
        <v>17458</v>
      </c>
      <c r="B4783" s="36" t="s">
        <v>17459</v>
      </c>
      <c r="C4783" s="36" t="s">
        <v>1840</v>
      </c>
      <c r="D4783" s="36" t="s">
        <v>17460</v>
      </c>
      <c r="E4783" s="36"/>
      <c r="F4783" s="36"/>
    </row>
    <row r="4784" ht="15.75" customHeight="1">
      <c r="A4784" s="36" t="s">
        <v>17461</v>
      </c>
      <c r="B4784" s="36" t="s">
        <v>17462</v>
      </c>
      <c r="C4784" s="36" t="s">
        <v>1840</v>
      </c>
      <c r="D4784" s="36" t="s">
        <v>14490</v>
      </c>
      <c r="E4784" s="36"/>
      <c r="F4784" s="36"/>
    </row>
    <row r="4785" ht="15.75" customHeight="1">
      <c r="A4785" s="36" t="s">
        <v>17463</v>
      </c>
      <c r="B4785" s="36" t="s">
        <v>17464</v>
      </c>
      <c r="C4785" s="36" t="s">
        <v>1840</v>
      </c>
      <c r="D4785" s="36" t="s">
        <v>17465</v>
      </c>
      <c r="E4785" s="36"/>
      <c r="F4785" s="36"/>
    </row>
    <row r="4786" ht="15.75" customHeight="1">
      <c r="A4786" s="36" t="s">
        <v>17466</v>
      </c>
      <c r="B4786" s="36" t="s">
        <v>17467</v>
      </c>
      <c r="C4786" s="36" t="s">
        <v>1840</v>
      </c>
      <c r="D4786" s="36" t="s">
        <v>17468</v>
      </c>
      <c r="E4786" s="36"/>
      <c r="F4786" s="36"/>
    </row>
    <row r="4787" ht="15.75" customHeight="1">
      <c r="A4787" s="36" t="s">
        <v>17469</v>
      </c>
      <c r="B4787" s="36" t="s">
        <v>17470</v>
      </c>
      <c r="C4787" s="36" t="s">
        <v>1840</v>
      </c>
      <c r="D4787" s="36" t="s">
        <v>17471</v>
      </c>
      <c r="E4787" s="36"/>
      <c r="F4787" s="36"/>
    </row>
    <row r="4788" ht="15.75" customHeight="1">
      <c r="A4788" s="36" t="s">
        <v>17472</v>
      </c>
      <c r="B4788" s="36" t="s">
        <v>17473</v>
      </c>
      <c r="C4788" s="36" t="s">
        <v>1840</v>
      </c>
      <c r="D4788" s="36" t="s">
        <v>17474</v>
      </c>
      <c r="E4788" s="36"/>
      <c r="F4788" s="36"/>
    </row>
    <row r="4789" ht="15.75" customHeight="1">
      <c r="A4789" s="36" t="s">
        <v>17475</v>
      </c>
      <c r="B4789" s="36" t="s">
        <v>17476</v>
      </c>
      <c r="C4789" s="36" t="s">
        <v>1840</v>
      </c>
      <c r="D4789" s="36" t="s">
        <v>17477</v>
      </c>
      <c r="E4789" s="36"/>
      <c r="F4789" s="36"/>
    </row>
    <row r="4790" ht="15.75" customHeight="1">
      <c r="A4790" s="36" t="s">
        <v>17478</v>
      </c>
      <c r="B4790" s="36" t="s">
        <v>17479</v>
      </c>
      <c r="C4790" s="36" t="s">
        <v>1840</v>
      </c>
      <c r="D4790" s="36" t="s">
        <v>17480</v>
      </c>
      <c r="E4790" s="36"/>
      <c r="F4790" s="36"/>
    </row>
    <row r="4791" ht="15.75" customHeight="1">
      <c r="A4791" s="36" t="s">
        <v>17481</v>
      </c>
      <c r="B4791" s="36" t="s">
        <v>17482</v>
      </c>
      <c r="C4791" s="36" t="s">
        <v>1840</v>
      </c>
      <c r="D4791" s="36" t="s">
        <v>17483</v>
      </c>
      <c r="E4791" s="36"/>
      <c r="F4791" s="36"/>
    </row>
    <row r="4792" ht="15.75" customHeight="1">
      <c r="A4792" s="36" t="s">
        <v>17484</v>
      </c>
      <c r="B4792" s="36" t="s">
        <v>17485</v>
      </c>
      <c r="C4792" s="36" t="s">
        <v>1840</v>
      </c>
      <c r="D4792" s="36" t="s">
        <v>17486</v>
      </c>
      <c r="E4792" s="36"/>
      <c r="F4792" s="36"/>
    </row>
    <row r="4793" ht="15.75" customHeight="1">
      <c r="A4793" s="36" t="s">
        <v>17487</v>
      </c>
      <c r="B4793" s="36" t="s">
        <v>17488</v>
      </c>
      <c r="C4793" s="36" t="s">
        <v>1840</v>
      </c>
      <c r="D4793" s="36" t="s">
        <v>17489</v>
      </c>
      <c r="E4793" s="36" t="s">
        <v>17490</v>
      </c>
      <c r="F4793" s="36"/>
    </row>
    <row r="4794" ht="15.75" customHeight="1">
      <c r="A4794" s="36" t="s">
        <v>17491</v>
      </c>
      <c r="B4794" s="36" t="s">
        <v>17492</v>
      </c>
      <c r="C4794" s="36" t="s">
        <v>1840</v>
      </c>
      <c r="D4794" s="36" t="s">
        <v>17493</v>
      </c>
      <c r="E4794" s="36"/>
      <c r="F4794" s="36"/>
    </row>
    <row r="4795" ht="15.75" customHeight="1">
      <c r="A4795" s="36" t="s">
        <v>17494</v>
      </c>
      <c r="B4795" s="36" t="s">
        <v>17495</v>
      </c>
      <c r="C4795" s="36" t="s">
        <v>1840</v>
      </c>
      <c r="D4795" s="36" t="s">
        <v>17496</v>
      </c>
      <c r="E4795" s="36"/>
      <c r="F4795" s="36"/>
    </row>
    <row r="4796" ht="15.75" customHeight="1">
      <c r="A4796" s="36" t="s">
        <v>17497</v>
      </c>
      <c r="B4796" s="36" t="s">
        <v>17498</v>
      </c>
      <c r="C4796" s="36" t="s">
        <v>1840</v>
      </c>
      <c r="D4796" s="36" t="s">
        <v>17499</v>
      </c>
      <c r="E4796" s="36"/>
      <c r="F4796" s="36"/>
    </row>
    <row r="4797" ht="15.75" customHeight="1">
      <c r="A4797" s="36" t="s">
        <v>17500</v>
      </c>
      <c r="B4797" s="36" t="s">
        <v>17501</v>
      </c>
      <c r="C4797" s="36" t="s">
        <v>1840</v>
      </c>
      <c r="D4797" s="36" t="s">
        <v>17502</v>
      </c>
      <c r="E4797" s="36"/>
      <c r="F4797" s="36"/>
    </row>
    <row r="4798" ht="15.75" customHeight="1">
      <c r="A4798" s="36" t="s">
        <v>17503</v>
      </c>
      <c r="B4798" s="36" t="s">
        <v>17504</v>
      </c>
      <c r="C4798" s="36" t="s">
        <v>1840</v>
      </c>
      <c r="D4798" s="36" t="s">
        <v>17505</v>
      </c>
      <c r="E4798" s="36"/>
      <c r="F4798" s="36"/>
    </row>
    <row r="4799" ht="15.75" customHeight="1">
      <c r="A4799" s="36" t="s">
        <v>17506</v>
      </c>
      <c r="B4799" s="36" t="s">
        <v>17507</v>
      </c>
      <c r="C4799" s="36" t="s">
        <v>1840</v>
      </c>
      <c r="D4799" s="36" t="s">
        <v>17508</v>
      </c>
      <c r="E4799" s="36"/>
      <c r="F4799" s="36"/>
    </row>
    <row r="4800" ht="15.75" customHeight="1">
      <c r="A4800" s="36" t="s">
        <v>17509</v>
      </c>
      <c r="B4800" s="36" t="s">
        <v>17510</v>
      </c>
      <c r="C4800" s="36" t="s">
        <v>1840</v>
      </c>
      <c r="D4800" s="36" t="s">
        <v>17511</v>
      </c>
      <c r="E4800" s="36"/>
      <c r="F4800" s="36"/>
    </row>
    <row r="4801" ht="15.75" customHeight="1">
      <c r="A4801" s="36" t="s">
        <v>17512</v>
      </c>
      <c r="B4801" s="36" t="s">
        <v>17513</v>
      </c>
      <c r="C4801" s="36" t="s">
        <v>1840</v>
      </c>
      <c r="D4801" s="36" t="s">
        <v>17514</v>
      </c>
      <c r="E4801" s="36"/>
      <c r="F4801" s="36"/>
    </row>
    <row r="4802" ht="15.75" customHeight="1">
      <c r="A4802" s="36" t="s">
        <v>17515</v>
      </c>
      <c r="B4802" s="36" t="s">
        <v>17516</v>
      </c>
      <c r="C4802" s="36" t="s">
        <v>1840</v>
      </c>
      <c r="D4802" s="36" t="s">
        <v>17517</v>
      </c>
      <c r="E4802" s="36"/>
      <c r="F4802" s="36"/>
    </row>
    <row r="4803" ht="15.75" customHeight="1">
      <c r="A4803" s="36" t="s">
        <v>17518</v>
      </c>
      <c r="B4803" s="36" t="s">
        <v>17519</v>
      </c>
      <c r="C4803" s="36" t="s">
        <v>1840</v>
      </c>
      <c r="D4803" s="36" t="s">
        <v>17520</v>
      </c>
      <c r="E4803" s="36"/>
      <c r="F4803" s="36"/>
    </row>
    <row r="4804" ht="15.75" customHeight="1">
      <c r="A4804" s="36" t="s">
        <v>17521</v>
      </c>
      <c r="B4804" s="36" t="s">
        <v>17522</v>
      </c>
      <c r="C4804" s="36" t="s">
        <v>1840</v>
      </c>
      <c r="D4804" s="36" t="s">
        <v>17523</v>
      </c>
      <c r="E4804" s="36"/>
      <c r="F4804" s="36"/>
    </row>
    <row r="4805" ht="15.75" customHeight="1">
      <c r="A4805" s="36" t="s">
        <v>17524</v>
      </c>
      <c r="B4805" s="36" t="s">
        <v>17525</v>
      </c>
      <c r="C4805" s="36" t="s">
        <v>1840</v>
      </c>
      <c r="D4805" s="36" t="s">
        <v>17526</v>
      </c>
      <c r="E4805" s="36"/>
      <c r="F4805" s="36"/>
    </row>
    <row r="4806" ht="15.75" customHeight="1">
      <c r="A4806" s="36" t="s">
        <v>17527</v>
      </c>
      <c r="B4806" s="36" t="s">
        <v>17528</v>
      </c>
      <c r="C4806" s="36" t="s">
        <v>1840</v>
      </c>
      <c r="D4806" s="36" t="s">
        <v>17529</v>
      </c>
      <c r="E4806" s="36"/>
      <c r="F4806" s="36"/>
    </row>
    <row r="4807" ht="15.75" customHeight="1">
      <c r="A4807" s="36" t="s">
        <v>17530</v>
      </c>
      <c r="B4807" s="36" t="s">
        <v>17531</v>
      </c>
      <c r="C4807" s="36" t="s">
        <v>1840</v>
      </c>
      <c r="D4807" s="36" t="s">
        <v>17532</v>
      </c>
      <c r="E4807" s="36"/>
      <c r="F4807" s="36"/>
    </row>
    <row r="4808" ht="15.75" customHeight="1">
      <c r="A4808" s="36" t="s">
        <v>17533</v>
      </c>
      <c r="B4808" s="36" t="s">
        <v>17534</v>
      </c>
      <c r="C4808" s="36" t="s">
        <v>1840</v>
      </c>
      <c r="D4808" s="36" t="s">
        <v>17535</v>
      </c>
      <c r="E4808" s="36" t="s">
        <v>17536</v>
      </c>
      <c r="F4808" s="36"/>
    </row>
    <row r="4809" ht="15.75" customHeight="1">
      <c r="A4809" s="36" t="s">
        <v>17537</v>
      </c>
      <c r="B4809" s="36" t="s">
        <v>17538</v>
      </c>
      <c r="C4809" s="36" t="s">
        <v>1840</v>
      </c>
      <c r="D4809" s="36" t="s">
        <v>17539</v>
      </c>
      <c r="E4809" s="36"/>
      <c r="F4809" s="36"/>
    </row>
    <row r="4810" ht="15.75" customHeight="1">
      <c r="A4810" s="36" t="s">
        <v>17540</v>
      </c>
      <c r="B4810" s="36" t="s">
        <v>17541</v>
      </c>
      <c r="C4810" s="36" t="s">
        <v>1840</v>
      </c>
      <c r="D4810" s="36" t="s">
        <v>13866</v>
      </c>
      <c r="E4810" s="36"/>
      <c r="F4810" s="36"/>
    </row>
    <row r="4811" ht="15.75" customHeight="1">
      <c r="A4811" s="36" t="s">
        <v>17542</v>
      </c>
      <c r="B4811" s="36" t="s">
        <v>17543</v>
      </c>
      <c r="C4811" s="36" t="s">
        <v>1840</v>
      </c>
      <c r="D4811" s="36" t="s">
        <v>17544</v>
      </c>
      <c r="E4811" s="36"/>
      <c r="F4811" s="36"/>
    </row>
    <row r="4812" ht="15.75" customHeight="1">
      <c r="A4812" s="36" t="s">
        <v>17545</v>
      </c>
      <c r="B4812" s="36" t="s">
        <v>17546</v>
      </c>
      <c r="C4812" s="36" t="s">
        <v>1840</v>
      </c>
      <c r="D4812" s="36" t="s">
        <v>17547</v>
      </c>
      <c r="E4812" s="36" t="s">
        <v>17548</v>
      </c>
      <c r="F4812" s="36"/>
    </row>
    <row r="4813" ht="15.75" customHeight="1">
      <c r="A4813" s="36" t="s">
        <v>17549</v>
      </c>
      <c r="B4813" s="36" t="s">
        <v>17550</v>
      </c>
      <c r="C4813" s="36" t="s">
        <v>1840</v>
      </c>
      <c r="D4813" s="36" t="s">
        <v>17551</v>
      </c>
      <c r="E4813" s="36"/>
      <c r="F4813" s="36"/>
    </row>
    <row r="4814" ht="15.75" customHeight="1">
      <c r="A4814" s="36" t="s">
        <v>17552</v>
      </c>
      <c r="B4814" s="36" t="s">
        <v>17553</v>
      </c>
      <c r="C4814" s="36" t="s">
        <v>1840</v>
      </c>
      <c r="D4814" s="36" t="s">
        <v>17554</v>
      </c>
      <c r="E4814" s="36"/>
      <c r="F4814" s="36"/>
    </row>
    <row r="4815" ht="15.75" customHeight="1">
      <c r="A4815" s="36" t="s">
        <v>17555</v>
      </c>
      <c r="B4815" s="36" t="s">
        <v>17556</v>
      </c>
      <c r="C4815" s="36" t="s">
        <v>1840</v>
      </c>
      <c r="D4815" s="36" t="s">
        <v>17557</v>
      </c>
      <c r="E4815" s="36"/>
      <c r="F4815" s="36"/>
    </row>
    <row r="4816" ht="15.75" customHeight="1">
      <c r="A4816" s="36" t="s">
        <v>17558</v>
      </c>
      <c r="B4816" s="36" t="s">
        <v>17559</v>
      </c>
      <c r="C4816" s="36" t="s">
        <v>1840</v>
      </c>
      <c r="D4816" s="36" t="s">
        <v>17560</v>
      </c>
      <c r="E4816" s="36"/>
      <c r="F4816" s="36"/>
    </row>
    <row r="4817" ht="15.75" customHeight="1">
      <c r="A4817" s="36" t="s">
        <v>17561</v>
      </c>
      <c r="B4817" s="36" t="s">
        <v>16128</v>
      </c>
      <c r="C4817" s="36" t="s">
        <v>1840</v>
      </c>
      <c r="D4817" s="36" t="s">
        <v>17562</v>
      </c>
      <c r="E4817" s="36"/>
      <c r="F4817" s="36"/>
    </row>
    <row r="4818" ht="15.75" customHeight="1">
      <c r="A4818" s="36" t="s">
        <v>17563</v>
      </c>
      <c r="B4818" s="36" t="s">
        <v>17564</v>
      </c>
      <c r="C4818" s="36" t="s">
        <v>1840</v>
      </c>
      <c r="D4818" s="36" t="s">
        <v>17565</v>
      </c>
      <c r="E4818" s="36"/>
      <c r="F4818" s="36"/>
    </row>
    <row r="4819" ht="15.75" customHeight="1">
      <c r="A4819" s="36" t="s">
        <v>17566</v>
      </c>
      <c r="B4819" s="36" t="s">
        <v>17567</v>
      </c>
      <c r="C4819" s="36" t="s">
        <v>1840</v>
      </c>
      <c r="D4819" s="36" t="s">
        <v>17568</v>
      </c>
      <c r="E4819" s="36"/>
      <c r="F4819" s="36"/>
    </row>
    <row r="4820" ht="15.75" customHeight="1">
      <c r="A4820" s="36" t="s">
        <v>17569</v>
      </c>
      <c r="B4820" s="36" t="s">
        <v>17570</v>
      </c>
      <c r="C4820" s="36" t="s">
        <v>1840</v>
      </c>
      <c r="D4820" s="36" t="s">
        <v>17571</v>
      </c>
      <c r="E4820" s="36"/>
      <c r="F4820" s="36"/>
    </row>
    <row r="4821" ht="15.75" customHeight="1">
      <c r="A4821" s="36" t="s">
        <v>17572</v>
      </c>
      <c r="B4821" s="36" t="s">
        <v>17573</v>
      </c>
      <c r="C4821" s="36" t="s">
        <v>1840</v>
      </c>
      <c r="D4821" s="36" t="s">
        <v>17574</v>
      </c>
      <c r="E4821" s="36"/>
      <c r="F4821" s="36"/>
    </row>
    <row r="4822" ht="15.75" customHeight="1">
      <c r="A4822" s="36" t="s">
        <v>17575</v>
      </c>
      <c r="B4822" s="36" t="s">
        <v>17576</v>
      </c>
      <c r="C4822" s="36" t="s">
        <v>1840</v>
      </c>
      <c r="D4822" s="36" t="s">
        <v>17577</v>
      </c>
      <c r="E4822" s="36"/>
      <c r="F4822" s="36"/>
    </row>
    <row r="4823" ht="15.75" customHeight="1">
      <c r="A4823" s="36" t="s">
        <v>17578</v>
      </c>
      <c r="B4823" s="36" t="s">
        <v>17579</v>
      </c>
      <c r="C4823" s="36" t="s">
        <v>1840</v>
      </c>
      <c r="D4823" s="36" t="s">
        <v>17580</v>
      </c>
      <c r="E4823" s="36"/>
      <c r="F4823" s="36"/>
    </row>
    <row r="4824" ht="15.75" customHeight="1">
      <c r="A4824" s="36" t="s">
        <v>17581</v>
      </c>
      <c r="B4824" s="36" t="s">
        <v>17582</v>
      </c>
      <c r="C4824" s="36" t="s">
        <v>1840</v>
      </c>
      <c r="D4824" s="36" t="s">
        <v>17583</v>
      </c>
      <c r="E4824" s="36"/>
      <c r="F4824" s="36"/>
    </row>
    <row r="4825" ht="15.75" customHeight="1">
      <c r="A4825" s="36" t="s">
        <v>17584</v>
      </c>
      <c r="B4825" s="36" t="s">
        <v>17585</v>
      </c>
      <c r="C4825" s="36" t="s">
        <v>1840</v>
      </c>
      <c r="D4825" s="36" t="s">
        <v>17586</v>
      </c>
      <c r="E4825" s="36"/>
      <c r="F4825" s="36"/>
    </row>
    <row r="4826" ht="15.75" customHeight="1">
      <c r="A4826" s="36" t="s">
        <v>17587</v>
      </c>
      <c r="B4826" s="36" t="s">
        <v>17588</v>
      </c>
      <c r="C4826" s="36" t="s">
        <v>1840</v>
      </c>
      <c r="D4826" s="36" t="s">
        <v>17589</v>
      </c>
      <c r="E4826" s="36"/>
      <c r="F4826" s="36"/>
    </row>
    <row r="4827" ht="15.75" customHeight="1">
      <c r="A4827" s="36" t="s">
        <v>17590</v>
      </c>
      <c r="B4827" s="36" t="s">
        <v>17591</v>
      </c>
      <c r="C4827" s="36" t="s">
        <v>1840</v>
      </c>
      <c r="D4827" s="36" t="s">
        <v>17592</v>
      </c>
      <c r="E4827" s="36"/>
      <c r="F4827" s="36"/>
    </row>
    <row r="4828" ht="15.75" customHeight="1">
      <c r="A4828" s="36" t="s">
        <v>17593</v>
      </c>
      <c r="B4828" s="36" t="s">
        <v>17594</v>
      </c>
      <c r="C4828" s="36" t="s">
        <v>1840</v>
      </c>
      <c r="D4828" s="36" t="s">
        <v>17595</v>
      </c>
      <c r="E4828" s="36"/>
      <c r="F4828" s="36"/>
    </row>
    <row r="4829" ht="15.75" customHeight="1">
      <c r="A4829" s="36" t="s">
        <v>17596</v>
      </c>
      <c r="B4829" s="36" t="s">
        <v>17597</v>
      </c>
      <c r="C4829" s="36" t="s">
        <v>1840</v>
      </c>
      <c r="D4829" s="36" t="s">
        <v>17598</v>
      </c>
      <c r="E4829" s="36"/>
      <c r="F4829" s="36"/>
    </row>
    <row r="4830" ht="15.75" customHeight="1">
      <c r="A4830" s="36" t="s">
        <v>17599</v>
      </c>
      <c r="B4830" s="36" t="s">
        <v>17600</v>
      </c>
      <c r="C4830" s="36" t="s">
        <v>1840</v>
      </c>
      <c r="D4830" s="36" t="s">
        <v>17601</v>
      </c>
      <c r="E4830" s="36"/>
      <c r="F4830" s="36"/>
    </row>
    <row r="4831" ht="15.75" customHeight="1">
      <c r="A4831" s="36" t="s">
        <v>17602</v>
      </c>
      <c r="B4831" s="36" t="s">
        <v>17603</v>
      </c>
      <c r="C4831" s="36" t="s">
        <v>1840</v>
      </c>
      <c r="D4831" s="36" t="s">
        <v>17604</v>
      </c>
      <c r="E4831" s="36"/>
      <c r="F4831" s="36"/>
    </row>
    <row r="4832" ht="15.75" customHeight="1">
      <c r="A4832" s="36" t="s">
        <v>17605</v>
      </c>
      <c r="B4832" s="36" t="s">
        <v>17606</v>
      </c>
      <c r="C4832" s="36" t="s">
        <v>1840</v>
      </c>
      <c r="D4832" s="36" t="s">
        <v>17607</v>
      </c>
      <c r="E4832" s="36"/>
      <c r="F4832" s="36"/>
    </row>
    <row r="4833" ht="15.75" customHeight="1">
      <c r="A4833" s="36" t="s">
        <v>17608</v>
      </c>
      <c r="B4833" s="36" t="s">
        <v>17609</v>
      </c>
      <c r="C4833" s="36" t="s">
        <v>1840</v>
      </c>
      <c r="D4833" s="36" t="s">
        <v>17610</v>
      </c>
      <c r="E4833" s="36"/>
      <c r="F4833" s="36"/>
    </row>
    <row r="4834" ht="15.75" customHeight="1">
      <c r="A4834" s="36" t="s">
        <v>17611</v>
      </c>
      <c r="B4834" s="36" t="s">
        <v>17612</v>
      </c>
      <c r="C4834" s="36" t="s">
        <v>1840</v>
      </c>
      <c r="D4834" s="36" t="s">
        <v>17613</v>
      </c>
      <c r="E4834" s="36"/>
      <c r="F4834" s="36"/>
    </row>
    <row r="4835" ht="15.75" customHeight="1">
      <c r="A4835" s="36" t="s">
        <v>17614</v>
      </c>
      <c r="B4835" s="36" t="s">
        <v>17615</v>
      </c>
      <c r="C4835" s="36" t="s">
        <v>1840</v>
      </c>
      <c r="D4835" s="36" t="s">
        <v>17616</v>
      </c>
      <c r="E4835" s="36"/>
      <c r="F4835" s="36"/>
    </row>
    <row r="4836" ht="15.75" customHeight="1">
      <c r="A4836" s="36" t="s">
        <v>17617</v>
      </c>
      <c r="B4836" s="36" t="s">
        <v>17618</v>
      </c>
      <c r="C4836" s="36" t="s">
        <v>1840</v>
      </c>
      <c r="D4836" s="36" t="s">
        <v>17619</v>
      </c>
      <c r="E4836" s="36"/>
      <c r="F4836" s="36"/>
    </row>
    <row r="4837" ht="15.75" customHeight="1">
      <c r="A4837" s="36" t="s">
        <v>17620</v>
      </c>
      <c r="B4837" s="36" t="s">
        <v>17621</v>
      </c>
      <c r="C4837" s="36" t="s">
        <v>1840</v>
      </c>
      <c r="D4837" s="36" t="s">
        <v>17622</v>
      </c>
      <c r="E4837" s="36"/>
      <c r="F4837" s="36"/>
    </row>
    <row r="4838" ht="15.75" customHeight="1">
      <c r="A4838" s="36" t="s">
        <v>17623</v>
      </c>
      <c r="B4838" s="36" t="s">
        <v>17624</v>
      </c>
      <c r="C4838" s="36" t="s">
        <v>1840</v>
      </c>
      <c r="D4838" s="36" t="s">
        <v>17625</v>
      </c>
      <c r="E4838" s="36"/>
      <c r="F4838" s="36"/>
    </row>
    <row r="4839" ht="15.75" customHeight="1">
      <c r="A4839" s="36" t="s">
        <v>17626</v>
      </c>
      <c r="B4839" s="36" t="s">
        <v>17624</v>
      </c>
      <c r="C4839" s="36" t="s">
        <v>1840</v>
      </c>
      <c r="D4839" s="36" t="s">
        <v>17625</v>
      </c>
      <c r="E4839" s="36"/>
      <c r="F4839" s="36"/>
    </row>
    <row r="4840" ht="15.75" customHeight="1">
      <c r="A4840" s="36" t="s">
        <v>17627</v>
      </c>
      <c r="B4840" s="36" t="s">
        <v>17624</v>
      </c>
      <c r="C4840" s="36" t="s">
        <v>1840</v>
      </c>
      <c r="D4840" s="36" t="s">
        <v>17625</v>
      </c>
      <c r="E4840" s="36"/>
      <c r="F4840" s="36"/>
    </row>
    <row r="4841" ht="15.75" customHeight="1">
      <c r="A4841" s="36" t="s">
        <v>17628</v>
      </c>
      <c r="B4841" s="36" t="s">
        <v>17629</v>
      </c>
      <c r="C4841" s="36" t="s">
        <v>1840</v>
      </c>
      <c r="D4841" s="36" t="s">
        <v>17630</v>
      </c>
      <c r="E4841" s="36"/>
      <c r="F4841" s="36"/>
    </row>
    <row r="4842" ht="15.75" customHeight="1">
      <c r="A4842" s="36" t="s">
        <v>17631</v>
      </c>
      <c r="B4842" s="36" t="s">
        <v>17632</v>
      </c>
      <c r="C4842" s="36" t="s">
        <v>1840</v>
      </c>
      <c r="D4842" s="36" t="s">
        <v>17633</v>
      </c>
      <c r="E4842" s="36"/>
      <c r="F4842" s="36"/>
    </row>
    <row r="4843" ht="15.75" customHeight="1">
      <c r="A4843" s="36" t="s">
        <v>17634</v>
      </c>
      <c r="B4843" s="36" t="s">
        <v>17635</v>
      </c>
      <c r="C4843" s="36" t="s">
        <v>1840</v>
      </c>
      <c r="D4843" s="36" t="s">
        <v>17636</v>
      </c>
      <c r="E4843" s="36"/>
      <c r="F4843" s="36"/>
    </row>
    <row r="4844" ht="15.75" customHeight="1">
      <c r="A4844" s="36" t="s">
        <v>17637</v>
      </c>
      <c r="B4844" s="36" t="s">
        <v>17638</v>
      </c>
      <c r="C4844" s="36" t="s">
        <v>1840</v>
      </c>
      <c r="D4844" s="36" t="s">
        <v>17639</v>
      </c>
      <c r="E4844" s="36"/>
      <c r="F4844" s="36"/>
    </row>
    <row r="4845" ht="15.75" customHeight="1">
      <c r="A4845" s="36" t="s">
        <v>17640</v>
      </c>
      <c r="B4845" s="36" t="s">
        <v>17641</v>
      </c>
      <c r="C4845" s="36" t="s">
        <v>1840</v>
      </c>
      <c r="D4845" s="36" t="s">
        <v>17642</v>
      </c>
      <c r="E4845" s="36" t="s">
        <v>17643</v>
      </c>
      <c r="F4845" s="36"/>
    </row>
    <row r="4846" ht="15.75" customHeight="1">
      <c r="A4846" s="36" t="s">
        <v>17644</v>
      </c>
      <c r="B4846" s="36" t="s">
        <v>17645</v>
      </c>
      <c r="C4846" s="36" t="s">
        <v>1840</v>
      </c>
      <c r="D4846" s="36" t="s">
        <v>17646</v>
      </c>
      <c r="E4846" s="36"/>
      <c r="F4846" s="36"/>
    </row>
    <row r="4847" ht="15.75" customHeight="1">
      <c r="A4847" s="36" t="s">
        <v>17647</v>
      </c>
      <c r="B4847" s="36" t="s">
        <v>17648</v>
      </c>
      <c r="C4847" s="36" t="s">
        <v>1840</v>
      </c>
      <c r="D4847" s="36" t="s">
        <v>17649</v>
      </c>
      <c r="E4847" s="36"/>
      <c r="F4847" s="36"/>
    </row>
    <row r="4848" ht="15.75" customHeight="1">
      <c r="A4848" s="36" t="s">
        <v>17650</v>
      </c>
      <c r="B4848" s="36" t="s">
        <v>17651</v>
      </c>
      <c r="C4848" s="36" t="s">
        <v>1840</v>
      </c>
      <c r="D4848" s="36" t="s">
        <v>17652</v>
      </c>
      <c r="E4848" s="36"/>
      <c r="F4848" s="36"/>
    </row>
    <row r="4849" ht="15.75" customHeight="1">
      <c r="A4849" s="36" t="s">
        <v>17653</v>
      </c>
      <c r="B4849" s="36" t="s">
        <v>17654</v>
      </c>
      <c r="C4849" s="36" t="s">
        <v>1840</v>
      </c>
      <c r="D4849" s="36" t="s">
        <v>17655</v>
      </c>
      <c r="E4849" s="36"/>
      <c r="F4849" s="36"/>
    </row>
    <row r="4850" ht="15.75" customHeight="1">
      <c r="A4850" s="36" t="s">
        <v>17656</v>
      </c>
      <c r="B4850" s="36" t="s">
        <v>17657</v>
      </c>
      <c r="C4850" s="36" t="s">
        <v>1840</v>
      </c>
      <c r="D4850" s="36" t="s">
        <v>17658</v>
      </c>
      <c r="E4850" s="36"/>
      <c r="F4850" s="36"/>
    </row>
    <row r="4851" ht="15.75" customHeight="1">
      <c r="A4851" s="36" t="s">
        <v>17659</v>
      </c>
      <c r="B4851" s="36" t="s">
        <v>17660</v>
      </c>
      <c r="C4851" s="36" t="s">
        <v>1840</v>
      </c>
      <c r="D4851" s="36" t="s">
        <v>17661</v>
      </c>
      <c r="E4851" s="36"/>
      <c r="F4851" s="36"/>
    </row>
    <row r="4852" ht="15.75" customHeight="1">
      <c r="A4852" s="36" t="s">
        <v>17662</v>
      </c>
      <c r="B4852" s="36" t="s">
        <v>17663</v>
      </c>
      <c r="C4852" s="36" t="s">
        <v>1840</v>
      </c>
      <c r="D4852" s="36" t="s">
        <v>17664</v>
      </c>
      <c r="E4852" s="36"/>
      <c r="F4852" s="36"/>
    </row>
    <row r="4853" ht="15.75" customHeight="1">
      <c r="A4853" s="36" t="s">
        <v>17665</v>
      </c>
      <c r="B4853" s="36" t="s">
        <v>17666</v>
      </c>
      <c r="C4853" s="36" t="s">
        <v>1840</v>
      </c>
      <c r="D4853" s="36" t="s">
        <v>17667</v>
      </c>
      <c r="E4853" s="36"/>
      <c r="F4853" s="36"/>
    </row>
    <row r="4854" ht="15.75" customHeight="1">
      <c r="A4854" s="36" t="s">
        <v>17668</v>
      </c>
      <c r="B4854" s="36" t="s">
        <v>853</v>
      </c>
      <c r="C4854" s="36" t="s">
        <v>1840</v>
      </c>
      <c r="D4854" s="36" t="s">
        <v>854</v>
      </c>
      <c r="E4854" s="36"/>
      <c r="F4854" s="36"/>
    </row>
    <row r="4855" ht="15.75" customHeight="1">
      <c r="A4855" s="36" t="s">
        <v>17669</v>
      </c>
      <c r="B4855" s="36" t="s">
        <v>17670</v>
      </c>
      <c r="C4855" s="36" t="s">
        <v>1840</v>
      </c>
      <c r="D4855" s="36" t="s">
        <v>17671</v>
      </c>
      <c r="E4855" s="36"/>
      <c r="F4855" s="36"/>
    </row>
    <row r="4856" ht="15.75" customHeight="1">
      <c r="A4856" s="36" t="s">
        <v>17672</v>
      </c>
      <c r="B4856" s="36" t="s">
        <v>17673</v>
      </c>
      <c r="C4856" s="36" t="s">
        <v>1840</v>
      </c>
      <c r="D4856" s="36" t="s">
        <v>17674</v>
      </c>
      <c r="E4856" s="36"/>
      <c r="F4856" s="36"/>
    </row>
    <row r="4857" ht="15.75" customHeight="1">
      <c r="A4857" s="36" t="s">
        <v>17675</v>
      </c>
      <c r="B4857" s="36" t="s">
        <v>17676</v>
      </c>
      <c r="C4857" s="36" t="s">
        <v>1840</v>
      </c>
      <c r="D4857" s="36" t="s">
        <v>17677</v>
      </c>
      <c r="E4857" s="36" t="s">
        <v>17678</v>
      </c>
      <c r="F4857" s="36"/>
    </row>
    <row r="4858" ht="15.75" customHeight="1">
      <c r="A4858" s="36" t="s">
        <v>17679</v>
      </c>
      <c r="B4858" s="36" t="s">
        <v>17680</v>
      </c>
      <c r="C4858" s="36" t="s">
        <v>1840</v>
      </c>
      <c r="D4858" s="36" t="s">
        <v>17681</v>
      </c>
      <c r="E4858" s="36" t="s">
        <v>17682</v>
      </c>
      <c r="F4858" s="36"/>
    </row>
    <row r="4859" ht="15.75" customHeight="1">
      <c r="A4859" s="36" t="s">
        <v>17683</v>
      </c>
      <c r="B4859" s="36" t="s">
        <v>17684</v>
      </c>
      <c r="C4859" s="36" t="s">
        <v>1840</v>
      </c>
      <c r="D4859" s="36" t="s">
        <v>17685</v>
      </c>
      <c r="E4859" s="36"/>
      <c r="F4859" s="36"/>
    </row>
    <row r="4860" ht="15.75" customHeight="1">
      <c r="A4860" s="36" t="s">
        <v>17686</v>
      </c>
      <c r="B4860" s="36" t="s">
        <v>17687</v>
      </c>
      <c r="C4860" s="36" t="s">
        <v>1840</v>
      </c>
      <c r="D4860" s="36" t="s">
        <v>17688</v>
      </c>
      <c r="E4860" s="36"/>
      <c r="F4860" s="36"/>
    </row>
    <row r="4861" ht="15.75" customHeight="1">
      <c r="A4861" s="36" t="s">
        <v>17689</v>
      </c>
      <c r="B4861" s="36" t="s">
        <v>17690</v>
      </c>
      <c r="C4861" s="36" t="s">
        <v>1840</v>
      </c>
      <c r="D4861" s="36" t="s">
        <v>17691</v>
      </c>
      <c r="E4861" s="36"/>
      <c r="F4861" s="36"/>
    </row>
    <row r="4862" ht="15.75" customHeight="1">
      <c r="A4862" s="36" t="s">
        <v>17692</v>
      </c>
      <c r="B4862" s="36" t="s">
        <v>17693</v>
      </c>
      <c r="C4862" s="36" t="s">
        <v>1840</v>
      </c>
      <c r="D4862" s="36" t="s">
        <v>17694</v>
      </c>
      <c r="E4862" s="36"/>
      <c r="F4862" s="36"/>
    </row>
    <row r="4863" ht="15.75" customHeight="1">
      <c r="A4863" s="36" t="s">
        <v>17695</v>
      </c>
      <c r="B4863" s="36" t="s">
        <v>17696</v>
      </c>
      <c r="C4863" s="36" t="s">
        <v>1840</v>
      </c>
      <c r="D4863" s="36" t="s">
        <v>17697</v>
      </c>
      <c r="E4863" s="36"/>
      <c r="F4863" s="36"/>
    </row>
    <row r="4864" ht="15.75" customHeight="1">
      <c r="A4864" s="36" t="s">
        <v>17698</v>
      </c>
      <c r="B4864" s="36" t="s">
        <v>17699</v>
      </c>
      <c r="C4864" s="36" t="s">
        <v>1840</v>
      </c>
      <c r="D4864" s="36" t="s">
        <v>17700</v>
      </c>
      <c r="E4864" s="36"/>
      <c r="F4864" s="36"/>
    </row>
    <row r="4865" ht="15.75" customHeight="1">
      <c r="A4865" s="36" t="s">
        <v>17701</v>
      </c>
      <c r="B4865" s="36" t="s">
        <v>17702</v>
      </c>
      <c r="C4865" s="36" t="s">
        <v>1840</v>
      </c>
      <c r="D4865" s="36" t="s">
        <v>17703</v>
      </c>
      <c r="E4865" s="36"/>
      <c r="F4865" s="36"/>
    </row>
    <row r="4866" ht="15.75" customHeight="1">
      <c r="A4866" s="36" t="s">
        <v>17704</v>
      </c>
      <c r="B4866" s="36" t="s">
        <v>17705</v>
      </c>
      <c r="C4866" s="36" t="s">
        <v>1840</v>
      </c>
      <c r="D4866" s="36" t="s">
        <v>17706</v>
      </c>
      <c r="E4866" s="36"/>
      <c r="F4866" s="36"/>
    </row>
    <row r="4867" ht="15.75" customHeight="1">
      <c r="A4867" s="36" t="s">
        <v>17707</v>
      </c>
      <c r="B4867" s="36" t="s">
        <v>17708</v>
      </c>
      <c r="C4867" s="36" t="s">
        <v>1840</v>
      </c>
      <c r="D4867" s="36" t="s">
        <v>17709</v>
      </c>
      <c r="E4867" s="36"/>
      <c r="F4867" s="36"/>
    </row>
    <row r="4868" ht="15.75" customHeight="1">
      <c r="A4868" s="36" t="s">
        <v>17710</v>
      </c>
      <c r="B4868" s="36" t="s">
        <v>17711</v>
      </c>
      <c r="C4868" s="36" t="s">
        <v>1840</v>
      </c>
      <c r="D4868" s="36" t="s">
        <v>17712</v>
      </c>
      <c r="E4868" s="36" t="s">
        <v>17713</v>
      </c>
      <c r="F4868" s="36"/>
    </row>
    <row r="4869" ht="15.75" customHeight="1">
      <c r="A4869" s="36" t="s">
        <v>17714</v>
      </c>
      <c r="B4869" s="36" t="s">
        <v>17715</v>
      </c>
      <c r="C4869" s="36" t="s">
        <v>1840</v>
      </c>
      <c r="D4869" s="36" t="s">
        <v>8248</v>
      </c>
      <c r="E4869" s="36"/>
      <c r="F4869" s="36"/>
    </row>
    <row r="4870" ht="15.75" customHeight="1">
      <c r="A4870" s="36" t="s">
        <v>17716</v>
      </c>
      <c r="B4870" s="36" t="s">
        <v>17717</v>
      </c>
      <c r="C4870" s="36" t="s">
        <v>1840</v>
      </c>
      <c r="D4870" s="36" t="s">
        <v>17718</v>
      </c>
      <c r="E4870" s="36"/>
      <c r="F4870" s="36"/>
    </row>
    <row r="4871" ht="15.75" customHeight="1">
      <c r="A4871" s="36" t="s">
        <v>17719</v>
      </c>
      <c r="B4871" s="36" t="s">
        <v>17720</v>
      </c>
      <c r="C4871" s="36" t="s">
        <v>1840</v>
      </c>
      <c r="D4871" s="36" t="s">
        <v>17721</v>
      </c>
      <c r="E4871" s="36"/>
      <c r="F4871" s="36"/>
    </row>
    <row r="4872" ht="15.75" customHeight="1">
      <c r="A4872" s="36" t="s">
        <v>17722</v>
      </c>
      <c r="B4872" s="36" t="s">
        <v>17723</v>
      </c>
      <c r="C4872" s="36" t="s">
        <v>1840</v>
      </c>
      <c r="D4872" s="36" t="s">
        <v>17724</v>
      </c>
      <c r="E4872" s="36"/>
      <c r="F4872" s="36"/>
    </row>
    <row r="4873" ht="15.75" customHeight="1">
      <c r="A4873" s="36" t="s">
        <v>17725</v>
      </c>
      <c r="B4873" s="36" t="s">
        <v>17726</v>
      </c>
      <c r="C4873" s="36" t="s">
        <v>1840</v>
      </c>
      <c r="D4873" s="36" t="s">
        <v>17727</v>
      </c>
      <c r="E4873" s="36"/>
      <c r="F4873" s="36"/>
    </row>
    <row r="4874" ht="15.75" customHeight="1">
      <c r="A4874" s="36" t="s">
        <v>17728</v>
      </c>
      <c r="B4874" s="36" t="s">
        <v>17729</v>
      </c>
      <c r="C4874" s="36" t="s">
        <v>1840</v>
      </c>
      <c r="D4874" s="36" t="s">
        <v>17730</v>
      </c>
      <c r="E4874" s="36"/>
      <c r="F4874" s="36"/>
    </row>
    <row r="4875" ht="15.75" customHeight="1">
      <c r="A4875" s="36" t="s">
        <v>17731</v>
      </c>
      <c r="B4875" s="36" t="s">
        <v>17732</v>
      </c>
      <c r="C4875" s="36" t="s">
        <v>1840</v>
      </c>
      <c r="D4875" s="36" t="s">
        <v>17733</v>
      </c>
      <c r="E4875" s="36"/>
      <c r="F4875" s="36"/>
    </row>
    <row r="4876" ht="15.75" customHeight="1">
      <c r="A4876" s="36" t="s">
        <v>17734</v>
      </c>
      <c r="B4876" s="36" t="s">
        <v>17735</v>
      </c>
      <c r="C4876" s="36" t="s">
        <v>1840</v>
      </c>
      <c r="D4876" s="36" t="s">
        <v>17736</v>
      </c>
      <c r="E4876" s="36"/>
      <c r="F4876" s="36"/>
    </row>
    <row r="4877" ht="15.75" customHeight="1">
      <c r="A4877" s="36" t="s">
        <v>17737</v>
      </c>
      <c r="B4877" s="36" t="s">
        <v>17738</v>
      </c>
      <c r="C4877" s="36" t="s">
        <v>1840</v>
      </c>
      <c r="D4877" s="36" t="s">
        <v>17739</v>
      </c>
      <c r="E4877" s="36"/>
      <c r="F4877" s="36"/>
    </row>
    <row r="4878" ht="15.75" customHeight="1">
      <c r="A4878" s="36" t="s">
        <v>17740</v>
      </c>
      <c r="B4878" s="36" t="s">
        <v>17741</v>
      </c>
      <c r="C4878" s="36" t="s">
        <v>1840</v>
      </c>
      <c r="D4878" s="36" t="s">
        <v>17742</v>
      </c>
      <c r="E4878" s="36"/>
      <c r="F4878" s="36"/>
    </row>
    <row r="4879" ht="15.75" customHeight="1">
      <c r="A4879" s="36" t="s">
        <v>17743</v>
      </c>
      <c r="B4879" s="36" t="s">
        <v>17744</v>
      </c>
      <c r="C4879" s="36" t="s">
        <v>1840</v>
      </c>
      <c r="D4879" s="36" t="s">
        <v>17745</v>
      </c>
      <c r="E4879" s="36"/>
      <c r="F4879" s="36"/>
    </row>
    <row r="4880" ht="15.75" customHeight="1">
      <c r="A4880" s="36" t="s">
        <v>17746</v>
      </c>
      <c r="B4880" s="36" t="s">
        <v>17747</v>
      </c>
      <c r="C4880" s="36" t="s">
        <v>1840</v>
      </c>
      <c r="D4880" s="36" t="s">
        <v>17748</v>
      </c>
      <c r="E4880" s="36"/>
      <c r="F4880" s="36"/>
    </row>
    <row r="4881" ht="15.75" customHeight="1">
      <c r="A4881" s="36" t="s">
        <v>17749</v>
      </c>
      <c r="B4881" s="36" t="s">
        <v>17750</v>
      </c>
      <c r="C4881" s="36" t="s">
        <v>1840</v>
      </c>
      <c r="D4881" s="36" t="s">
        <v>17751</v>
      </c>
      <c r="E4881" s="36"/>
      <c r="F4881" s="36"/>
    </row>
    <row r="4882" ht="15.75" customHeight="1">
      <c r="A4882" s="36" t="s">
        <v>17752</v>
      </c>
      <c r="B4882" s="36" t="s">
        <v>17753</v>
      </c>
      <c r="C4882" s="36" t="s">
        <v>1840</v>
      </c>
      <c r="D4882" s="36" t="s">
        <v>7790</v>
      </c>
      <c r="E4882" s="36"/>
      <c r="F4882" s="36"/>
    </row>
    <row r="4883" ht="15.75" customHeight="1">
      <c r="A4883" s="36" t="s">
        <v>17754</v>
      </c>
      <c r="B4883" s="36" t="s">
        <v>17755</v>
      </c>
      <c r="C4883" s="36" t="s">
        <v>1840</v>
      </c>
      <c r="D4883" s="36" t="s">
        <v>17756</v>
      </c>
      <c r="E4883" s="36"/>
      <c r="F4883" s="36"/>
    </row>
    <row r="4884" ht="15.75" customHeight="1">
      <c r="A4884" s="36" t="s">
        <v>17757</v>
      </c>
      <c r="B4884" s="36" t="s">
        <v>17758</v>
      </c>
      <c r="C4884" s="36" t="s">
        <v>1840</v>
      </c>
      <c r="D4884" s="36" t="s">
        <v>17759</v>
      </c>
      <c r="E4884" s="36"/>
      <c r="F4884" s="36"/>
    </row>
    <row r="4885" ht="15.75" customHeight="1">
      <c r="A4885" s="36" t="s">
        <v>17760</v>
      </c>
      <c r="B4885" s="36" t="s">
        <v>17761</v>
      </c>
      <c r="C4885" s="36" t="s">
        <v>1840</v>
      </c>
      <c r="D4885" s="36" t="s">
        <v>17762</v>
      </c>
      <c r="E4885" s="36"/>
      <c r="F4885" s="36"/>
    </row>
    <row r="4886" ht="15.75" customHeight="1">
      <c r="A4886" s="36" t="s">
        <v>17763</v>
      </c>
      <c r="B4886" s="36" t="s">
        <v>17764</v>
      </c>
      <c r="C4886" s="36" t="s">
        <v>1840</v>
      </c>
      <c r="D4886" s="36" t="s">
        <v>17765</v>
      </c>
      <c r="E4886" s="36" t="s">
        <v>17766</v>
      </c>
      <c r="F4886" s="36"/>
    </row>
    <row r="4887" ht="15.75" customHeight="1">
      <c r="A4887" s="36" t="s">
        <v>17767</v>
      </c>
      <c r="B4887" s="36" t="s">
        <v>17768</v>
      </c>
      <c r="C4887" s="36" t="s">
        <v>1840</v>
      </c>
      <c r="D4887" s="36" t="s">
        <v>17769</v>
      </c>
      <c r="E4887" s="36"/>
      <c r="F4887" s="36"/>
    </row>
    <row r="4888" ht="15.75" customHeight="1">
      <c r="A4888" s="36" t="s">
        <v>17770</v>
      </c>
      <c r="B4888" s="36" t="s">
        <v>17771</v>
      </c>
      <c r="C4888" s="36" t="s">
        <v>1840</v>
      </c>
      <c r="D4888" s="36" t="s">
        <v>17772</v>
      </c>
      <c r="E4888" s="36"/>
      <c r="F4888" s="36"/>
    </row>
    <row r="4889" ht="15.75" customHeight="1">
      <c r="A4889" s="36" t="s">
        <v>17773</v>
      </c>
      <c r="B4889" s="36" t="s">
        <v>17774</v>
      </c>
      <c r="C4889" s="36" t="s">
        <v>1840</v>
      </c>
      <c r="D4889" s="36" t="s">
        <v>17775</v>
      </c>
      <c r="E4889" s="36"/>
      <c r="F4889" s="36"/>
    </row>
    <row r="4890" ht="15.75" customHeight="1">
      <c r="A4890" s="36" t="s">
        <v>17776</v>
      </c>
      <c r="B4890" s="36" t="s">
        <v>17777</v>
      </c>
      <c r="C4890" s="36" t="s">
        <v>1840</v>
      </c>
      <c r="D4890" s="36" t="s">
        <v>17778</v>
      </c>
      <c r="E4890" s="36"/>
      <c r="F4890" s="36"/>
    </row>
    <row r="4891" ht="15.75" customHeight="1">
      <c r="A4891" s="36" t="s">
        <v>17779</v>
      </c>
      <c r="B4891" s="36" t="s">
        <v>17780</v>
      </c>
      <c r="C4891" s="36" t="s">
        <v>1840</v>
      </c>
      <c r="D4891" s="36" t="s">
        <v>17781</v>
      </c>
      <c r="E4891" s="36"/>
      <c r="F4891" s="36"/>
    </row>
    <row r="4892" ht="15.75" customHeight="1">
      <c r="A4892" s="36" t="s">
        <v>17782</v>
      </c>
      <c r="B4892" s="36" t="s">
        <v>17783</v>
      </c>
      <c r="C4892" s="36" t="s">
        <v>1840</v>
      </c>
      <c r="D4892" s="36" t="s">
        <v>17784</v>
      </c>
      <c r="E4892" s="36"/>
      <c r="F4892" s="36"/>
    </row>
    <row r="4893" ht="15.75" customHeight="1">
      <c r="A4893" s="36" t="s">
        <v>17785</v>
      </c>
      <c r="B4893" s="36" t="s">
        <v>17786</v>
      </c>
      <c r="C4893" s="36" t="s">
        <v>1840</v>
      </c>
      <c r="D4893" s="36" t="s">
        <v>17787</v>
      </c>
      <c r="E4893" s="36"/>
      <c r="F4893" s="36"/>
    </row>
    <row r="4894" ht="15.75" customHeight="1">
      <c r="A4894" s="36" t="s">
        <v>17788</v>
      </c>
      <c r="B4894" s="36" t="s">
        <v>17789</v>
      </c>
      <c r="C4894" s="36" t="s">
        <v>1840</v>
      </c>
      <c r="D4894" s="36" t="s">
        <v>3598</v>
      </c>
      <c r="E4894" s="36"/>
      <c r="F4894" s="36"/>
    </row>
    <row r="4895" ht="15.75" customHeight="1">
      <c r="A4895" s="36" t="s">
        <v>17790</v>
      </c>
      <c r="B4895" s="36" t="s">
        <v>17791</v>
      </c>
      <c r="C4895" s="36" t="s">
        <v>1840</v>
      </c>
      <c r="D4895" s="36" t="s">
        <v>17792</v>
      </c>
      <c r="E4895" s="36"/>
      <c r="F4895" s="36"/>
    </row>
    <row r="4896" ht="15.75" customHeight="1">
      <c r="A4896" s="36" t="s">
        <v>17793</v>
      </c>
      <c r="B4896" s="36" t="s">
        <v>17794</v>
      </c>
      <c r="C4896" s="36" t="s">
        <v>1840</v>
      </c>
      <c r="D4896" s="36" t="s">
        <v>17795</v>
      </c>
      <c r="E4896" s="36"/>
      <c r="F4896" s="36"/>
    </row>
    <row r="4897" ht="15.75" customHeight="1">
      <c r="A4897" s="36" t="s">
        <v>17796</v>
      </c>
      <c r="B4897" s="36" t="s">
        <v>17797</v>
      </c>
      <c r="C4897" s="36" t="s">
        <v>1840</v>
      </c>
      <c r="D4897" s="36" t="s">
        <v>17798</v>
      </c>
      <c r="E4897" s="36"/>
      <c r="F4897" s="36"/>
    </row>
    <row r="4898" ht="15.75" customHeight="1">
      <c r="A4898" s="36" t="s">
        <v>17799</v>
      </c>
      <c r="B4898" s="36" t="s">
        <v>17800</v>
      </c>
      <c r="C4898" s="36" t="s">
        <v>1840</v>
      </c>
      <c r="D4898" s="36" t="s">
        <v>17801</v>
      </c>
      <c r="E4898" s="36"/>
      <c r="F4898" s="36"/>
    </row>
    <row r="4899" ht="15.75" customHeight="1">
      <c r="A4899" s="36" t="s">
        <v>17802</v>
      </c>
      <c r="B4899" s="36" t="s">
        <v>17803</v>
      </c>
      <c r="C4899" s="36" t="s">
        <v>1840</v>
      </c>
      <c r="D4899" s="36" t="s">
        <v>17804</v>
      </c>
      <c r="E4899" s="36"/>
      <c r="F4899" s="36"/>
    </row>
    <row r="4900" ht="15.75" customHeight="1">
      <c r="A4900" s="36" t="s">
        <v>17805</v>
      </c>
      <c r="B4900" s="36" t="s">
        <v>17806</v>
      </c>
      <c r="C4900" s="36" t="s">
        <v>1840</v>
      </c>
      <c r="D4900" s="36" t="s">
        <v>17807</v>
      </c>
      <c r="E4900" s="36"/>
      <c r="F4900" s="36"/>
    </row>
    <row r="4901" ht="15.75" customHeight="1">
      <c r="A4901" s="36" t="s">
        <v>17808</v>
      </c>
      <c r="B4901" s="36" t="s">
        <v>17809</v>
      </c>
      <c r="C4901" s="36" t="s">
        <v>1840</v>
      </c>
      <c r="D4901" s="36" t="s">
        <v>17810</v>
      </c>
      <c r="E4901" s="36"/>
      <c r="F4901" s="36"/>
    </row>
    <row r="4902" ht="15.75" customHeight="1">
      <c r="A4902" s="36" t="s">
        <v>17811</v>
      </c>
      <c r="B4902" s="36" t="s">
        <v>17812</v>
      </c>
      <c r="C4902" s="36" t="s">
        <v>1840</v>
      </c>
      <c r="D4902" s="36" t="s">
        <v>17813</v>
      </c>
      <c r="E4902" s="36"/>
      <c r="F4902" s="36"/>
    </row>
    <row r="4903" ht="15.75" customHeight="1">
      <c r="A4903" s="36" t="s">
        <v>17814</v>
      </c>
      <c r="B4903" s="36" t="s">
        <v>17815</v>
      </c>
      <c r="C4903" s="36" t="s">
        <v>1840</v>
      </c>
      <c r="D4903" s="36" t="s">
        <v>17816</v>
      </c>
      <c r="E4903" s="36"/>
      <c r="F4903" s="36"/>
    </row>
    <row r="4904" ht="15.75" customHeight="1">
      <c r="A4904" s="36" t="s">
        <v>17817</v>
      </c>
      <c r="B4904" s="36" t="s">
        <v>17818</v>
      </c>
      <c r="C4904" s="36" t="s">
        <v>1840</v>
      </c>
      <c r="D4904" s="36" t="s">
        <v>17819</v>
      </c>
      <c r="E4904" s="36"/>
      <c r="F4904" s="36"/>
    </row>
    <row r="4905" ht="15.75" customHeight="1">
      <c r="A4905" s="36" t="s">
        <v>17820</v>
      </c>
      <c r="B4905" s="36" t="s">
        <v>17821</v>
      </c>
      <c r="C4905" s="36" t="s">
        <v>1840</v>
      </c>
      <c r="D4905" s="36" t="s">
        <v>17822</v>
      </c>
      <c r="E4905" s="36"/>
      <c r="F4905" s="36"/>
    </row>
    <row r="4906" ht="15.75" customHeight="1">
      <c r="A4906" s="36" t="s">
        <v>17823</v>
      </c>
      <c r="B4906" s="36" t="s">
        <v>17824</v>
      </c>
      <c r="C4906" s="36" t="s">
        <v>1840</v>
      </c>
      <c r="D4906" s="36" t="s">
        <v>17825</v>
      </c>
      <c r="E4906" s="36"/>
      <c r="F4906" s="36"/>
    </row>
    <row r="4907" ht="15.75" customHeight="1">
      <c r="A4907" s="36" t="s">
        <v>17826</v>
      </c>
      <c r="B4907" s="36" t="s">
        <v>17827</v>
      </c>
      <c r="C4907" s="36" t="s">
        <v>1840</v>
      </c>
      <c r="D4907" s="36" t="s">
        <v>17828</v>
      </c>
      <c r="E4907" s="36"/>
      <c r="F4907" s="36"/>
    </row>
    <row r="4908" ht="15.75" customHeight="1">
      <c r="A4908" s="36" t="s">
        <v>17829</v>
      </c>
      <c r="B4908" s="36" t="s">
        <v>17830</v>
      </c>
      <c r="C4908" s="36" t="s">
        <v>1840</v>
      </c>
      <c r="D4908" s="36" t="s">
        <v>17831</v>
      </c>
      <c r="E4908" s="36" t="s">
        <v>17832</v>
      </c>
      <c r="F4908" s="36"/>
    </row>
    <row r="4909" ht="15.75" customHeight="1">
      <c r="A4909" s="36" t="s">
        <v>17833</v>
      </c>
      <c r="B4909" s="36" t="s">
        <v>17834</v>
      </c>
      <c r="C4909" s="36" t="s">
        <v>1840</v>
      </c>
      <c r="D4909" s="36" t="s">
        <v>17835</v>
      </c>
      <c r="E4909" s="36"/>
      <c r="F4909" s="36"/>
    </row>
    <row r="4910" ht="15.75" customHeight="1">
      <c r="A4910" s="36" t="s">
        <v>17836</v>
      </c>
      <c r="B4910" s="36" t="s">
        <v>17837</v>
      </c>
      <c r="C4910" s="36" t="s">
        <v>1840</v>
      </c>
      <c r="D4910" s="36" t="s">
        <v>17838</v>
      </c>
      <c r="E4910" s="36"/>
      <c r="F4910" s="36"/>
    </row>
    <row r="4911" ht="15.75" customHeight="1">
      <c r="A4911" s="36" t="s">
        <v>17839</v>
      </c>
      <c r="B4911" s="36" t="s">
        <v>17840</v>
      </c>
      <c r="C4911" s="36" t="s">
        <v>1840</v>
      </c>
      <c r="D4911" s="36" t="s">
        <v>17841</v>
      </c>
      <c r="E4911" s="36"/>
      <c r="F4911" s="36"/>
    </row>
    <row r="4912" ht="15.75" customHeight="1">
      <c r="A4912" s="36" t="s">
        <v>17842</v>
      </c>
      <c r="B4912" s="36" t="s">
        <v>17843</v>
      </c>
      <c r="C4912" s="36" t="s">
        <v>1840</v>
      </c>
      <c r="D4912" s="36" t="s">
        <v>17844</v>
      </c>
      <c r="E4912" s="36"/>
      <c r="F4912" s="36"/>
    </row>
    <row r="4913" ht="15.75" customHeight="1">
      <c r="A4913" s="36" t="s">
        <v>17845</v>
      </c>
      <c r="B4913" s="36" t="s">
        <v>17846</v>
      </c>
      <c r="C4913" s="36" t="s">
        <v>1840</v>
      </c>
      <c r="D4913" s="36" t="s">
        <v>17847</v>
      </c>
      <c r="E4913" s="36"/>
      <c r="F4913" s="36"/>
    </row>
    <row r="4914" ht="15.75" customHeight="1">
      <c r="A4914" s="36" t="s">
        <v>17848</v>
      </c>
      <c r="B4914" s="36" t="s">
        <v>17849</v>
      </c>
      <c r="C4914" s="36" t="s">
        <v>1840</v>
      </c>
      <c r="D4914" s="36" t="s">
        <v>17850</v>
      </c>
      <c r="E4914" s="36"/>
      <c r="F4914" s="36"/>
    </row>
    <row r="4915" ht="15.75" customHeight="1">
      <c r="A4915" s="36" t="s">
        <v>17851</v>
      </c>
      <c r="B4915" s="36" t="s">
        <v>17852</v>
      </c>
      <c r="C4915" s="36" t="s">
        <v>1840</v>
      </c>
      <c r="D4915" s="36" t="s">
        <v>17853</v>
      </c>
      <c r="E4915" s="36"/>
      <c r="F4915" s="36"/>
    </row>
    <row r="4916" ht="15.75" customHeight="1">
      <c r="A4916" s="36" t="s">
        <v>17854</v>
      </c>
      <c r="B4916" s="36" t="s">
        <v>17855</v>
      </c>
      <c r="C4916" s="36" t="s">
        <v>1840</v>
      </c>
      <c r="D4916" s="36" t="s">
        <v>17854</v>
      </c>
      <c r="E4916" s="36"/>
      <c r="F4916" s="36"/>
    </row>
    <row r="4917" ht="15.75" customHeight="1">
      <c r="A4917" s="36" t="s">
        <v>17856</v>
      </c>
      <c r="B4917" s="36" t="s">
        <v>17857</v>
      </c>
      <c r="C4917" s="36" t="s">
        <v>1840</v>
      </c>
      <c r="D4917" s="36" t="s">
        <v>17858</v>
      </c>
      <c r="E4917" s="36" t="s">
        <v>17859</v>
      </c>
      <c r="F4917" s="36"/>
    </row>
    <row r="4918" ht="15.75" customHeight="1">
      <c r="A4918" s="36" t="s">
        <v>17860</v>
      </c>
      <c r="B4918" s="36" t="s">
        <v>17861</v>
      </c>
      <c r="C4918" s="36" t="s">
        <v>1840</v>
      </c>
      <c r="D4918" s="36" t="s">
        <v>17862</v>
      </c>
      <c r="E4918" s="36"/>
      <c r="F4918" s="36"/>
    </row>
    <row r="4919" ht="15.75" customHeight="1">
      <c r="A4919" s="36" t="s">
        <v>17863</v>
      </c>
      <c r="B4919" s="36" t="s">
        <v>17864</v>
      </c>
      <c r="C4919" s="36" t="s">
        <v>1840</v>
      </c>
      <c r="D4919" s="36" t="s">
        <v>17865</v>
      </c>
      <c r="E4919" s="36"/>
      <c r="F4919" s="36"/>
    </row>
    <row r="4920" ht="15.75" customHeight="1">
      <c r="A4920" s="36" t="s">
        <v>17866</v>
      </c>
      <c r="B4920" s="36" t="s">
        <v>17867</v>
      </c>
      <c r="C4920" s="36" t="s">
        <v>1840</v>
      </c>
      <c r="D4920" s="36" t="s">
        <v>17868</v>
      </c>
      <c r="E4920" s="36"/>
      <c r="F4920" s="36"/>
    </row>
    <row r="4921" ht="15.75" customHeight="1">
      <c r="A4921" s="36" t="s">
        <v>17869</v>
      </c>
      <c r="B4921" s="36" t="s">
        <v>17870</v>
      </c>
      <c r="C4921" s="36" t="s">
        <v>1840</v>
      </c>
      <c r="D4921" s="36" t="s">
        <v>17871</v>
      </c>
      <c r="E4921" s="36"/>
      <c r="F4921" s="36"/>
    </row>
    <row r="4922" ht="15.75" customHeight="1">
      <c r="A4922" s="36" t="s">
        <v>17872</v>
      </c>
      <c r="B4922" s="36" t="s">
        <v>17873</v>
      </c>
      <c r="C4922" s="36" t="s">
        <v>1840</v>
      </c>
      <c r="D4922" s="36" t="s">
        <v>17874</v>
      </c>
      <c r="E4922" s="36"/>
      <c r="F4922" s="36"/>
    </row>
    <row r="4923" ht="15.75" customHeight="1">
      <c r="A4923" s="36" t="s">
        <v>17875</v>
      </c>
      <c r="B4923" s="36" t="s">
        <v>17876</v>
      </c>
      <c r="C4923" s="36" t="s">
        <v>1840</v>
      </c>
      <c r="D4923" s="36" t="s">
        <v>17877</v>
      </c>
      <c r="E4923" s="36"/>
      <c r="F4923" s="36"/>
    </row>
    <row r="4924" ht="15.75" customHeight="1">
      <c r="A4924" s="36" t="s">
        <v>17878</v>
      </c>
      <c r="B4924" s="36" t="s">
        <v>17879</v>
      </c>
      <c r="C4924" s="36" t="s">
        <v>1840</v>
      </c>
      <c r="D4924" s="36" t="s">
        <v>17880</v>
      </c>
      <c r="E4924" s="36"/>
      <c r="F4924" s="36"/>
    </row>
    <row r="4925" ht="15.75" customHeight="1">
      <c r="A4925" s="36" t="s">
        <v>17881</v>
      </c>
      <c r="B4925" s="36" t="s">
        <v>17882</v>
      </c>
      <c r="C4925" s="36" t="s">
        <v>1840</v>
      </c>
      <c r="D4925" s="36" t="s">
        <v>17883</v>
      </c>
      <c r="E4925" s="36"/>
      <c r="F4925" s="36"/>
    </row>
    <row r="4926" ht="15.75" customHeight="1">
      <c r="A4926" s="36" t="s">
        <v>17884</v>
      </c>
      <c r="B4926" s="36" t="s">
        <v>17885</v>
      </c>
      <c r="C4926" s="36" t="s">
        <v>1840</v>
      </c>
      <c r="D4926" s="36" t="s">
        <v>17886</v>
      </c>
      <c r="E4926" s="36"/>
      <c r="F4926" s="36"/>
    </row>
    <row r="4927" ht="15.75" customHeight="1">
      <c r="A4927" s="36" t="s">
        <v>17887</v>
      </c>
      <c r="B4927" s="36" t="s">
        <v>17888</v>
      </c>
      <c r="C4927" s="36" t="s">
        <v>1840</v>
      </c>
      <c r="D4927" s="36" t="s">
        <v>17889</v>
      </c>
      <c r="E4927" s="36"/>
      <c r="F4927" s="36"/>
    </row>
    <row r="4928" ht="15.75" customHeight="1">
      <c r="A4928" s="36" t="s">
        <v>17890</v>
      </c>
      <c r="B4928" s="36" t="s">
        <v>17891</v>
      </c>
      <c r="C4928" s="36" t="s">
        <v>1840</v>
      </c>
      <c r="D4928" s="36" t="s">
        <v>17892</v>
      </c>
      <c r="E4928" s="36"/>
      <c r="F4928" s="36"/>
    </row>
    <row r="4929" ht="15.75" customHeight="1">
      <c r="A4929" s="36" t="s">
        <v>17893</v>
      </c>
      <c r="B4929" s="36" t="s">
        <v>15675</v>
      </c>
      <c r="C4929" s="36" t="s">
        <v>1840</v>
      </c>
      <c r="D4929" s="36" t="s">
        <v>17894</v>
      </c>
      <c r="E4929" s="36"/>
      <c r="F4929" s="36"/>
    </row>
    <row r="4930" ht="15.75" customHeight="1">
      <c r="A4930" s="36" t="s">
        <v>17895</v>
      </c>
      <c r="B4930" s="36" t="s">
        <v>17896</v>
      </c>
      <c r="C4930" s="36" t="s">
        <v>1840</v>
      </c>
      <c r="D4930" s="36" t="s">
        <v>17897</v>
      </c>
      <c r="E4930" s="36"/>
      <c r="F4930" s="36"/>
    </row>
    <row r="4931" ht="15.75" customHeight="1">
      <c r="A4931" s="36" t="s">
        <v>17898</v>
      </c>
      <c r="B4931" s="36" t="s">
        <v>17899</v>
      </c>
      <c r="C4931" s="36" t="s">
        <v>1840</v>
      </c>
      <c r="D4931" s="36" t="s">
        <v>17900</v>
      </c>
      <c r="E4931" s="36"/>
      <c r="F4931" s="36"/>
    </row>
    <row r="4932" ht="15.75" customHeight="1">
      <c r="A4932" s="36" t="s">
        <v>17901</v>
      </c>
      <c r="B4932" s="36" t="s">
        <v>17902</v>
      </c>
      <c r="C4932" s="36" t="s">
        <v>1840</v>
      </c>
      <c r="D4932" s="36" t="s">
        <v>17903</v>
      </c>
      <c r="E4932" s="36"/>
      <c r="F4932" s="36"/>
    </row>
    <row r="4933" ht="15.75" customHeight="1">
      <c r="A4933" s="36" t="s">
        <v>17904</v>
      </c>
      <c r="B4933" s="36" t="s">
        <v>17905</v>
      </c>
      <c r="C4933" s="36" t="s">
        <v>1840</v>
      </c>
      <c r="D4933" s="36" t="s">
        <v>17906</v>
      </c>
      <c r="E4933" s="36"/>
      <c r="F4933" s="36"/>
    </row>
    <row r="4934" ht="15.75" customHeight="1">
      <c r="A4934" s="36" t="s">
        <v>17907</v>
      </c>
      <c r="B4934" s="36" t="s">
        <v>17908</v>
      </c>
      <c r="C4934" s="36" t="s">
        <v>1840</v>
      </c>
      <c r="D4934" s="36" t="s">
        <v>17909</v>
      </c>
      <c r="E4934" s="36"/>
      <c r="F4934" s="36"/>
    </row>
    <row r="4935" ht="15.75" customHeight="1">
      <c r="A4935" s="36" t="s">
        <v>17910</v>
      </c>
      <c r="B4935" s="36" t="s">
        <v>17911</v>
      </c>
      <c r="C4935" s="36" t="s">
        <v>1840</v>
      </c>
      <c r="D4935" s="36" t="s">
        <v>17912</v>
      </c>
      <c r="E4935" s="36"/>
      <c r="F4935" s="36"/>
    </row>
    <row r="4936" ht="15.75" customHeight="1">
      <c r="A4936" s="36" t="s">
        <v>17913</v>
      </c>
      <c r="B4936" s="36" t="s">
        <v>17914</v>
      </c>
      <c r="C4936" s="36" t="s">
        <v>1840</v>
      </c>
      <c r="D4936" s="36" t="s">
        <v>17915</v>
      </c>
      <c r="E4936" s="36"/>
      <c r="F4936" s="36"/>
    </row>
    <row r="4937" ht="15.75" customHeight="1">
      <c r="A4937" s="36" t="s">
        <v>17916</v>
      </c>
      <c r="B4937" s="36" t="s">
        <v>17917</v>
      </c>
      <c r="C4937" s="36" t="s">
        <v>1840</v>
      </c>
      <c r="D4937" s="36" t="s">
        <v>17918</v>
      </c>
      <c r="E4937" s="36"/>
      <c r="F4937" s="36"/>
    </row>
    <row r="4938" ht="15.75" customHeight="1">
      <c r="A4938" s="36" t="s">
        <v>17919</v>
      </c>
      <c r="B4938" s="36" t="s">
        <v>17920</v>
      </c>
      <c r="C4938" s="36" t="s">
        <v>1840</v>
      </c>
      <c r="D4938" s="36" t="s">
        <v>17921</v>
      </c>
      <c r="E4938" s="36"/>
      <c r="F4938" s="36"/>
    </row>
    <row r="4939" ht="15.75" customHeight="1">
      <c r="A4939" s="36" t="s">
        <v>17922</v>
      </c>
      <c r="B4939" s="36" t="s">
        <v>17923</v>
      </c>
      <c r="C4939" s="36" t="s">
        <v>1840</v>
      </c>
      <c r="D4939" s="36" t="s">
        <v>17924</v>
      </c>
      <c r="E4939" s="36"/>
      <c r="F4939" s="36"/>
    </row>
    <row r="4940" ht="15.75" customHeight="1">
      <c r="A4940" s="36" t="s">
        <v>17925</v>
      </c>
      <c r="B4940" s="36" t="s">
        <v>1460</v>
      </c>
      <c r="C4940" s="36" t="s">
        <v>1840</v>
      </c>
      <c r="D4940" s="36" t="s">
        <v>1461</v>
      </c>
      <c r="E4940" s="36"/>
      <c r="F4940" s="36"/>
    </row>
    <row r="4941" ht="15.75" customHeight="1">
      <c r="A4941" s="36" t="s">
        <v>17926</v>
      </c>
      <c r="B4941" s="36" t="s">
        <v>17927</v>
      </c>
      <c r="C4941" s="36" t="s">
        <v>1840</v>
      </c>
      <c r="D4941" s="36" t="s">
        <v>17928</v>
      </c>
      <c r="E4941" s="36"/>
      <c r="F4941" s="36"/>
    </row>
    <row r="4942" ht="15.75" customHeight="1">
      <c r="A4942" s="36" t="s">
        <v>17929</v>
      </c>
      <c r="B4942" s="36" t="s">
        <v>17930</v>
      </c>
      <c r="C4942" s="36" t="s">
        <v>1840</v>
      </c>
      <c r="D4942" s="36" t="s">
        <v>17931</v>
      </c>
      <c r="E4942" s="36"/>
      <c r="F4942" s="36"/>
    </row>
    <row r="4943" ht="15.75" customHeight="1">
      <c r="A4943" s="36" t="s">
        <v>17932</v>
      </c>
      <c r="B4943" s="36" t="s">
        <v>17933</v>
      </c>
      <c r="C4943" s="36" t="s">
        <v>1840</v>
      </c>
      <c r="D4943" s="36" t="s">
        <v>17934</v>
      </c>
      <c r="E4943" s="36"/>
      <c r="F4943" s="36"/>
    </row>
    <row r="4944" ht="15.75" customHeight="1">
      <c r="A4944" s="36" t="s">
        <v>17935</v>
      </c>
      <c r="B4944" s="36" t="s">
        <v>17936</v>
      </c>
      <c r="C4944" s="36" t="s">
        <v>1840</v>
      </c>
      <c r="D4944" s="36" t="s">
        <v>17937</v>
      </c>
      <c r="E4944" s="36"/>
      <c r="F4944" s="36"/>
    </row>
    <row r="4945" ht="15.75" customHeight="1">
      <c r="A4945" s="36" t="s">
        <v>17938</v>
      </c>
      <c r="B4945" s="36" t="s">
        <v>17939</v>
      </c>
      <c r="C4945" s="36" t="s">
        <v>1840</v>
      </c>
      <c r="D4945" s="36" t="s">
        <v>17940</v>
      </c>
      <c r="E4945" s="36"/>
      <c r="F4945" s="36"/>
    </row>
    <row r="4946" ht="15.75" customHeight="1">
      <c r="A4946" s="36" t="s">
        <v>17941</v>
      </c>
      <c r="B4946" s="36" t="s">
        <v>17942</v>
      </c>
      <c r="C4946" s="36" t="s">
        <v>1840</v>
      </c>
      <c r="D4946" s="36" t="s">
        <v>17943</v>
      </c>
      <c r="E4946" s="36"/>
      <c r="F4946" s="36"/>
    </row>
    <row r="4947" ht="15.75" customHeight="1">
      <c r="A4947" s="36" t="s">
        <v>17944</v>
      </c>
      <c r="B4947" s="36" t="s">
        <v>17945</v>
      </c>
      <c r="C4947" s="36" t="s">
        <v>1840</v>
      </c>
      <c r="D4947" s="36" t="s">
        <v>17946</v>
      </c>
      <c r="E4947" s="36"/>
      <c r="F4947" s="36"/>
    </row>
    <row r="4948" ht="15.75" customHeight="1">
      <c r="A4948" s="36" t="s">
        <v>17947</v>
      </c>
      <c r="B4948" s="36" t="s">
        <v>17948</v>
      </c>
      <c r="C4948" s="36" t="s">
        <v>1840</v>
      </c>
      <c r="D4948" s="36" t="s">
        <v>17949</v>
      </c>
      <c r="E4948" s="36"/>
      <c r="F4948" s="36"/>
    </row>
    <row r="4949" ht="15.75" customHeight="1">
      <c r="A4949" s="36" t="s">
        <v>17950</v>
      </c>
      <c r="B4949" s="36" t="s">
        <v>17951</v>
      </c>
      <c r="C4949" s="36" t="s">
        <v>1840</v>
      </c>
      <c r="D4949" s="36" t="s">
        <v>17952</v>
      </c>
      <c r="E4949" s="36"/>
      <c r="F4949" s="36"/>
    </row>
    <row r="4950" ht="15.75" customHeight="1">
      <c r="A4950" s="36" t="s">
        <v>17953</v>
      </c>
      <c r="B4950" s="36" t="s">
        <v>17954</v>
      </c>
      <c r="C4950" s="36" t="s">
        <v>1840</v>
      </c>
      <c r="D4950" s="36" t="s">
        <v>17955</v>
      </c>
      <c r="E4950" s="36"/>
      <c r="F4950" s="36"/>
    </row>
    <row r="4951" ht="15.75" customHeight="1">
      <c r="A4951" s="36" t="s">
        <v>17956</v>
      </c>
      <c r="B4951" s="36" t="s">
        <v>17957</v>
      </c>
      <c r="C4951" s="36" t="s">
        <v>1840</v>
      </c>
      <c r="D4951" s="36" t="s">
        <v>17958</v>
      </c>
      <c r="E4951" s="36"/>
      <c r="F4951" s="36"/>
    </row>
    <row r="4952" ht="15.75" customHeight="1">
      <c r="A4952" s="36" t="s">
        <v>17959</v>
      </c>
      <c r="B4952" s="36" t="s">
        <v>17960</v>
      </c>
      <c r="C4952" s="36" t="s">
        <v>1840</v>
      </c>
      <c r="D4952" s="36" t="s">
        <v>17961</v>
      </c>
      <c r="E4952" s="36"/>
      <c r="F4952" s="36"/>
    </row>
    <row r="4953" ht="15.75" customHeight="1">
      <c r="A4953" s="36" t="s">
        <v>17962</v>
      </c>
      <c r="B4953" s="36" t="s">
        <v>17963</v>
      </c>
      <c r="C4953" s="36" t="s">
        <v>1840</v>
      </c>
      <c r="D4953" s="36" t="s">
        <v>17964</v>
      </c>
      <c r="E4953" s="36"/>
      <c r="F4953" s="36"/>
    </row>
    <row r="4954" ht="15.75" customHeight="1">
      <c r="A4954" s="36" t="s">
        <v>17965</v>
      </c>
      <c r="B4954" s="36" t="s">
        <v>17966</v>
      </c>
      <c r="C4954" s="36" t="s">
        <v>1840</v>
      </c>
      <c r="D4954" s="36" t="s">
        <v>17967</v>
      </c>
      <c r="E4954" s="36"/>
      <c r="F4954" s="36"/>
    </row>
    <row r="4955" ht="15.75" customHeight="1">
      <c r="A4955" s="36" t="s">
        <v>17968</v>
      </c>
      <c r="B4955" s="36" t="s">
        <v>17969</v>
      </c>
      <c r="C4955" s="36" t="s">
        <v>1840</v>
      </c>
      <c r="D4955" s="36" t="s">
        <v>17970</v>
      </c>
      <c r="E4955" s="36"/>
      <c r="F4955" s="36"/>
    </row>
    <row r="4956" ht="15.75" customHeight="1">
      <c r="A4956" s="36" t="s">
        <v>17971</v>
      </c>
      <c r="B4956" s="36" t="s">
        <v>17972</v>
      </c>
      <c r="C4956" s="36" t="s">
        <v>1840</v>
      </c>
      <c r="D4956" s="36" t="s">
        <v>17973</v>
      </c>
      <c r="E4956" s="36"/>
      <c r="F4956" s="36"/>
    </row>
    <row r="4957" ht="15.75" customHeight="1">
      <c r="A4957" s="36" t="s">
        <v>17974</v>
      </c>
      <c r="B4957" s="36" t="s">
        <v>17975</v>
      </c>
      <c r="C4957" s="36" t="s">
        <v>1840</v>
      </c>
      <c r="D4957" s="36" t="s">
        <v>17976</v>
      </c>
      <c r="E4957" s="36"/>
      <c r="F4957" s="36"/>
    </row>
    <row r="4958" ht="15.75" customHeight="1">
      <c r="A4958" s="36" t="s">
        <v>17977</v>
      </c>
      <c r="B4958" s="36" t="s">
        <v>17978</v>
      </c>
      <c r="C4958" s="36" t="s">
        <v>1840</v>
      </c>
      <c r="D4958" s="36" t="s">
        <v>17979</v>
      </c>
      <c r="E4958" s="36"/>
      <c r="F4958" s="36"/>
    </row>
    <row r="4959" ht="15.75" customHeight="1">
      <c r="A4959" s="36" t="s">
        <v>17980</v>
      </c>
      <c r="B4959" s="36" t="s">
        <v>17981</v>
      </c>
      <c r="C4959" s="36" t="s">
        <v>1840</v>
      </c>
      <c r="D4959" s="36" t="s">
        <v>17982</v>
      </c>
      <c r="E4959" s="36"/>
      <c r="F4959" s="36"/>
    </row>
    <row r="4960" ht="15.75" customHeight="1">
      <c r="A4960" s="36" t="s">
        <v>17983</v>
      </c>
      <c r="B4960" s="36" t="s">
        <v>17984</v>
      </c>
      <c r="C4960" s="36" t="s">
        <v>1840</v>
      </c>
      <c r="D4960" s="36" t="s">
        <v>17985</v>
      </c>
      <c r="E4960" s="36"/>
      <c r="F4960" s="36"/>
    </row>
    <row r="4961" ht="15.75" customHeight="1">
      <c r="A4961" s="36" t="s">
        <v>17986</v>
      </c>
      <c r="B4961" s="36" t="s">
        <v>17987</v>
      </c>
      <c r="C4961" s="36" t="s">
        <v>1840</v>
      </c>
      <c r="D4961" s="36" t="s">
        <v>17988</v>
      </c>
      <c r="E4961" s="36"/>
      <c r="F4961" s="36"/>
    </row>
    <row r="4962" ht="15.75" customHeight="1">
      <c r="A4962" s="36" t="s">
        <v>17989</v>
      </c>
      <c r="B4962" s="36" t="s">
        <v>17990</v>
      </c>
      <c r="C4962" s="36" t="s">
        <v>1840</v>
      </c>
      <c r="D4962" s="36" t="s">
        <v>17991</v>
      </c>
      <c r="E4962" s="36"/>
      <c r="F4962" s="36"/>
    </row>
    <row r="4963" ht="15.75" customHeight="1">
      <c r="A4963" s="36" t="s">
        <v>17992</v>
      </c>
      <c r="B4963" s="36" t="s">
        <v>17993</v>
      </c>
      <c r="C4963" s="36" t="s">
        <v>1840</v>
      </c>
      <c r="D4963" s="36" t="s">
        <v>17994</v>
      </c>
      <c r="E4963" s="36"/>
      <c r="F4963" s="36"/>
    </row>
    <row r="4964" ht="15.75" customHeight="1">
      <c r="A4964" s="36" t="s">
        <v>17995</v>
      </c>
      <c r="B4964" s="36" t="s">
        <v>17996</v>
      </c>
      <c r="C4964" s="36" t="s">
        <v>1840</v>
      </c>
      <c r="D4964" s="36" t="s">
        <v>17997</v>
      </c>
      <c r="E4964" s="36"/>
      <c r="F4964" s="36"/>
    </row>
    <row r="4965" ht="15.75" customHeight="1">
      <c r="A4965" s="36" t="s">
        <v>17998</v>
      </c>
      <c r="B4965" s="36" t="s">
        <v>17999</v>
      </c>
      <c r="C4965" s="36" t="s">
        <v>1840</v>
      </c>
      <c r="D4965" s="36" t="s">
        <v>18000</v>
      </c>
      <c r="E4965" s="36"/>
      <c r="F4965" s="36"/>
    </row>
    <row r="4966" ht="15.75" customHeight="1">
      <c r="A4966" s="36" t="s">
        <v>18001</v>
      </c>
      <c r="B4966" s="36" t="s">
        <v>18002</v>
      </c>
      <c r="C4966" s="36" t="s">
        <v>1840</v>
      </c>
      <c r="D4966" s="36" t="s">
        <v>7783</v>
      </c>
      <c r="E4966" s="36"/>
      <c r="F4966" s="36"/>
    </row>
    <row r="4967" ht="15.75" customHeight="1">
      <c r="A4967" s="36" t="s">
        <v>18003</v>
      </c>
      <c r="B4967" s="36" t="s">
        <v>18004</v>
      </c>
      <c r="C4967" s="36" t="s">
        <v>1840</v>
      </c>
      <c r="D4967" s="36" t="s">
        <v>18005</v>
      </c>
      <c r="E4967" s="36"/>
      <c r="F4967" s="36"/>
    </row>
    <row r="4968" ht="15.75" customHeight="1">
      <c r="A4968" s="36" t="s">
        <v>18006</v>
      </c>
      <c r="B4968" s="36" t="s">
        <v>18007</v>
      </c>
      <c r="C4968" s="36" t="s">
        <v>1840</v>
      </c>
      <c r="D4968" s="36" t="s">
        <v>18008</v>
      </c>
      <c r="E4968" s="36"/>
      <c r="F4968" s="36"/>
    </row>
    <row r="4969" ht="15.75" customHeight="1">
      <c r="A4969" s="36" t="s">
        <v>18009</v>
      </c>
      <c r="B4969" s="36" t="s">
        <v>18010</v>
      </c>
      <c r="C4969" s="36" t="s">
        <v>1840</v>
      </c>
      <c r="D4969" s="36" t="s">
        <v>18011</v>
      </c>
      <c r="E4969" s="36" t="s">
        <v>18012</v>
      </c>
      <c r="F4969" s="36"/>
    </row>
    <row r="4970" ht="15.75" customHeight="1">
      <c r="A4970" s="36" t="s">
        <v>18013</v>
      </c>
      <c r="B4970" s="36" t="s">
        <v>18014</v>
      </c>
      <c r="C4970" s="36" t="s">
        <v>1840</v>
      </c>
      <c r="D4970" s="36" t="s">
        <v>18015</v>
      </c>
      <c r="E4970" s="36"/>
      <c r="F4970" s="36"/>
    </row>
    <row r="4971" ht="15.75" customHeight="1">
      <c r="A4971" s="36" t="s">
        <v>18016</v>
      </c>
      <c r="B4971" s="36" t="s">
        <v>18017</v>
      </c>
      <c r="C4971" s="36" t="s">
        <v>1840</v>
      </c>
      <c r="D4971" s="36" t="s">
        <v>18018</v>
      </c>
      <c r="E4971" s="36"/>
      <c r="F4971" s="36"/>
    </row>
    <row r="4972" ht="15.75" customHeight="1">
      <c r="A4972" s="36" t="s">
        <v>18019</v>
      </c>
      <c r="B4972" s="36" t="s">
        <v>18020</v>
      </c>
      <c r="C4972" s="36" t="s">
        <v>1840</v>
      </c>
      <c r="D4972" s="36" t="s">
        <v>18021</v>
      </c>
      <c r="E4972" s="36"/>
      <c r="F4972" s="36"/>
    </row>
    <row r="4973" ht="15.75" customHeight="1">
      <c r="A4973" s="36" t="s">
        <v>18022</v>
      </c>
      <c r="B4973" s="36" t="s">
        <v>18023</v>
      </c>
      <c r="C4973" s="36" t="s">
        <v>1840</v>
      </c>
      <c r="D4973" s="36" t="s">
        <v>18024</v>
      </c>
      <c r="E4973" s="36"/>
      <c r="F4973" s="36"/>
    </row>
    <row r="4974" ht="15.75" customHeight="1">
      <c r="A4974" s="36" t="s">
        <v>18025</v>
      </c>
      <c r="B4974" s="36" t="s">
        <v>18026</v>
      </c>
      <c r="C4974" s="36" t="s">
        <v>1840</v>
      </c>
      <c r="D4974" s="36" t="s">
        <v>2791</v>
      </c>
      <c r="E4974" s="36"/>
      <c r="F4974" s="36"/>
    </row>
    <row r="4975" ht="15.75" customHeight="1">
      <c r="A4975" s="36" t="s">
        <v>18027</v>
      </c>
      <c r="B4975" s="36" t="s">
        <v>18028</v>
      </c>
      <c r="C4975" s="36" t="s">
        <v>1840</v>
      </c>
      <c r="D4975" s="36" t="s">
        <v>18029</v>
      </c>
      <c r="E4975" s="36"/>
      <c r="F4975" s="36"/>
    </row>
    <row r="4976" ht="15.75" customHeight="1">
      <c r="A4976" s="36" t="s">
        <v>18030</v>
      </c>
      <c r="B4976" s="36" t="s">
        <v>18031</v>
      </c>
      <c r="C4976" s="36" t="s">
        <v>1840</v>
      </c>
      <c r="D4976" s="36" t="s">
        <v>18032</v>
      </c>
      <c r="E4976" s="36"/>
      <c r="F4976" s="36"/>
    </row>
    <row r="4977" ht="15.75" customHeight="1">
      <c r="A4977" s="36" t="s">
        <v>18033</v>
      </c>
      <c r="B4977" s="36" t="s">
        <v>18034</v>
      </c>
      <c r="C4977" s="36" t="s">
        <v>1840</v>
      </c>
      <c r="D4977" s="36" t="s">
        <v>18035</v>
      </c>
      <c r="E4977" s="36"/>
      <c r="F4977" s="36"/>
    </row>
    <row r="4978" ht="15.75" customHeight="1">
      <c r="A4978" s="36" t="s">
        <v>18036</v>
      </c>
      <c r="B4978" s="36" t="s">
        <v>936</v>
      </c>
      <c r="C4978" s="36" t="s">
        <v>1840</v>
      </c>
      <c r="D4978" s="36" t="s">
        <v>937</v>
      </c>
      <c r="E4978" s="36"/>
      <c r="F4978" s="36"/>
    </row>
    <row r="4979" ht="15.75" customHeight="1">
      <c r="A4979" s="36" t="s">
        <v>18037</v>
      </c>
      <c r="B4979" s="36" t="s">
        <v>18038</v>
      </c>
      <c r="C4979" s="36" t="s">
        <v>1840</v>
      </c>
      <c r="D4979" s="36" t="s">
        <v>18039</v>
      </c>
      <c r="E4979" s="36"/>
      <c r="F4979" s="36"/>
    </row>
    <row r="4980" ht="15.75" customHeight="1">
      <c r="A4980" s="36" t="s">
        <v>18040</v>
      </c>
      <c r="B4980" s="36" t="s">
        <v>18041</v>
      </c>
      <c r="C4980" s="36" t="s">
        <v>1840</v>
      </c>
      <c r="D4980" s="36" t="s">
        <v>18042</v>
      </c>
      <c r="E4980" s="36"/>
      <c r="F4980" s="36"/>
    </row>
    <row r="4981" ht="15.75" customHeight="1">
      <c r="A4981" s="36" t="s">
        <v>18043</v>
      </c>
      <c r="B4981" s="36" t="s">
        <v>18044</v>
      </c>
      <c r="C4981" s="36" t="s">
        <v>1840</v>
      </c>
      <c r="D4981" s="36" t="s">
        <v>18045</v>
      </c>
      <c r="E4981" s="36"/>
      <c r="F4981" s="36"/>
    </row>
    <row r="4982" ht="15.75" customHeight="1">
      <c r="A4982" s="36" t="s">
        <v>18046</v>
      </c>
      <c r="B4982" s="36" t="s">
        <v>18047</v>
      </c>
      <c r="C4982" s="36" t="s">
        <v>1840</v>
      </c>
      <c r="D4982" s="36" t="s">
        <v>18048</v>
      </c>
      <c r="E4982" s="36"/>
      <c r="F4982" s="36"/>
    </row>
    <row r="4983" ht="15.75" customHeight="1">
      <c r="A4983" s="36" t="s">
        <v>18049</v>
      </c>
      <c r="B4983" s="36" t="s">
        <v>18050</v>
      </c>
      <c r="C4983" s="36" t="s">
        <v>1840</v>
      </c>
      <c r="D4983" s="36" t="s">
        <v>18051</v>
      </c>
      <c r="E4983" s="36"/>
      <c r="F4983" s="36"/>
    </row>
    <row r="4984" ht="15.75" customHeight="1">
      <c r="A4984" s="36" t="s">
        <v>18052</v>
      </c>
      <c r="B4984" s="36" t="s">
        <v>18053</v>
      </c>
      <c r="C4984" s="36" t="s">
        <v>1840</v>
      </c>
      <c r="D4984" s="36" t="s">
        <v>18054</v>
      </c>
      <c r="E4984" s="36"/>
      <c r="F4984" s="36"/>
    </row>
    <row r="4985" ht="15.75" customHeight="1">
      <c r="A4985" s="36" t="s">
        <v>18055</v>
      </c>
      <c r="B4985" s="36" t="s">
        <v>18056</v>
      </c>
      <c r="C4985" s="36" t="s">
        <v>1840</v>
      </c>
      <c r="D4985" s="36" t="s">
        <v>18057</v>
      </c>
      <c r="E4985" s="36"/>
      <c r="F4985" s="36"/>
    </row>
    <row r="4986" ht="15.75" customHeight="1">
      <c r="A4986" s="36" t="s">
        <v>18058</v>
      </c>
      <c r="B4986" s="36" t="s">
        <v>18059</v>
      </c>
      <c r="C4986" s="36" t="s">
        <v>1840</v>
      </c>
      <c r="D4986" s="36" t="s">
        <v>18060</v>
      </c>
      <c r="E4986" s="36"/>
      <c r="F4986" s="36"/>
    </row>
    <row r="4987" ht="15.75" customHeight="1">
      <c r="A4987" s="36" t="s">
        <v>18061</v>
      </c>
      <c r="B4987" s="36" t="s">
        <v>18062</v>
      </c>
      <c r="C4987" s="36" t="s">
        <v>1840</v>
      </c>
      <c r="D4987" s="36" t="s">
        <v>18063</v>
      </c>
      <c r="E4987" s="36"/>
      <c r="F4987" s="36"/>
    </row>
    <row r="4988" ht="15.75" customHeight="1">
      <c r="A4988" s="36" t="s">
        <v>18064</v>
      </c>
      <c r="B4988" s="36" t="s">
        <v>18065</v>
      </c>
      <c r="C4988" s="36" t="s">
        <v>1840</v>
      </c>
      <c r="D4988" s="36" t="s">
        <v>18066</v>
      </c>
      <c r="E4988" s="36"/>
      <c r="F4988" s="36"/>
    </row>
    <row r="4989" ht="15.75" customHeight="1">
      <c r="A4989" s="36" t="s">
        <v>18067</v>
      </c>
      <c r="B4989" s="36" t="s">
        <v>18068</v>
      </c>
      <c r="C4989" s="36" t="s">
        <v>1840</v>
      </c>
      <c r="D4989" s="36" t="s">
        <v>18069</v>
      </c>
      <c r="E4989" s="36"/>
      <c r="F4989" s="36"/>
    </row>
    <row r="4990" ht="15.75" customHeight="1">
      <c r="A4990" s="36" t="s">
        <v>18070</v>
      </c>
      <c r="B4990" s="36" t="s">
        <v>18071</v>
      </c>
      <c r="C4990" s="36" t="s">
        <v>1840</v>
      </c>
      <c r="D4990" s="36" t="s">
        <v>18072</v>
      </c>
      <c r="E4990" s="36"/>
      <c r="F4990" s="36"/>
    </row>
    <row r="4991" ht="15.75" customHeight="1">
      <c r="A4991" s="36" t="s">
        <v>18073</v>
      </c>
      <c r="B4991" s="36" t="s">
        <v>18074</v>
      </c>
      <c r="C4991" s="36" t="s">
        <v>1840</v>
      </c>
      <c r="D4991" s="36" t="s">
        <v>18075</v>
      </c>
      <c r="E4991" s="36"/>
      <c r="F4991" s="36"/>
    </row>
    <row r="4992" ht="15.75" customHeight="1">
      <c r="A4992" s="36" t="s">
        <v>18076</v>
      </c>
      <c r="B4992" s="36" t="s">
        <v>18077</v>
      </c>
      <c r="C4992" s="36" t="s">
        <v>1840</v>
      </c>
      <c r="D4992" s="36" t="s">
        <v>18078</v>
      </c>
      <c r="E4992" s="36"/>
      <c r="F4992" s="36"/>
    </row>
    <row r="4993" ht="15.75" customHeight="1">
      <c r="A4993" s="36" t="s">
        <v>18079</v>
      </c>
      <c r="B4993" s="36" t="s">
        <v>18080</v>
      </c>
      <c r="C4993" s="36" t="s">
        <v>1840</v>
      </c>
      <c r="D4993" s="36" t="s">
        <v>18081</v>
      </c>
      <c r="E4993" s="36" t="s">
        <v>18082</v>
      </c>
      <c r="F4993" s="36"/>
    </row>
    <row r="4994" ht="15.75" customHeight="1">
      <c r="A4994" s="36" t="s">
        <v>18083</v>
      </c>
      <c r="B4994" s="36" t="s">
        <v>18084</v>
      </c>
      <c r="C4994" s="36" t="s">
        <v>1840</v>
      </c>
      <c r="D4994" s="36" t="s">
        <v>18085</v>
      </c>
      <c r="E4994" s="36"/>
      <c r="F4994" s="36"/>
    </row>
    <row r="4995" ht="15.75" customHeight="1">
      <c r="A4995" s="36" t="s">
        <v>18086</v>
      </c>
      <c r="B4995" s="36" t="s">
        <v>18087</v>
      </c>
      <c r="C4995" s="36" t="s">
        <v>1840</v>
      </c>
      <c r="D4995" s="36" t="s">
        <v>18088</v>
      </c>
      <c r="E4995" s="36"/>
      <c r="F4995" s="36"/>
    </row>
    <row r="4996" ht="15.75" customHeight="1">
      <c r="A4996" s="36" t="s">
        <v>18089</v>
      </c>
      <c r="B4996" s="36" t="s">
        <v>18090</v>
      </c>
      <c r="C4996" s="36" t="s">
        <v>1840</v>
      </c>
      <c r="D4996" s="36" t="s">
        <v>18091</v>
      </c>
      <c r="E4996" s="36"/>
      <c r="F4996" s="36"/>
    </row>
    <row r="4997" ht="15.75" customHeight="1">
      <c r="A4997" s="36" t="s">
        <v>18092</v>
      </c>
      <c r="B4997" s="36" t="s">
        <v>18093</v>
      </c>
      <c r="C4997" s="36" t="s">
        <v>1840</v>
      </c>
      <c r="D4997" s="36" t="s">
        <v>18094</v>
      </c>
      <c r="E4997" s="36"/>
      <c r="F4997" s="36"/>
    </row>
    <row r="4998" ht="15.75" customHeight="1">
      <c r="A4998" s="36" t="s">
        <v>18095</v>
      </c>
      <c r="B4998" s="36" t="s">
        <v>18096</v>
      </c>
      <c r="C4998" s="36" t="s">
        <v>1840</v>
      </c>
      <c r="D4998" s="36" t="s">
        <v>18097</v>
      </c>
      <c r="E4998" s="36"/>
      <c r="F4998" s="36"/>
    </row>
    <row r="4999" ht="15.75" customHeight="1">
      <c r="A4999" s="36" t="s">
        <v>18098</v>
      </c>
      <c r="B4999" s="36" t="s">
        <v>18099</v>
      </c>
      <c r="C4999" s="36" t="s">
        <v>1840</v>
      </c>
      <c r="D4999" s="36" t="s">
        <v>18100</v>
      </c>
      <c r="E4999" s="36"/>
      <c r="F4999" s="36"/>
    </row>
    <row r="5000" ht="15.75" customHeight="1">
      <c r="A5000" s="36" t="s">
        <v>18101</v>
      </c>
      <c r="B5000" s="36" t="s">
        <v>18102</v>
      </c>
      <c r="C5000" s="36" t="s">
        <v>1840</v>
      </c>
      <c r="D5000" s="36" t="s">
        <v>18103</v>
      </c>
      <c r="E5000" s="36"/>
      <c r="F5000" s="36"/>
    </row>
    <row r="5001" ht="15.75" customHeight="1">
      <c r="A5001" s="36" t="s">
        <v>18104</v>
      </c>
      <c r="B5001" s="36" t="s">
        <v>18105</v>
      </c>
      <c r="C5001" s="36" t="s">
        <v>1840</v>
      </c>
      <c r="D5001" s="36" t="s">
        <v>18106</v>
      </c>
      <c r="E5001" s="36"/>
      <c r="F5001" s="36"/>
    </row>
    <row r="5002" ht="15.75" customHeight="1">
      <c r="A5002" s="36" t="s">
        <v>18107</v>
      </c>
      <c r="B5002" s="36" t="s">
        <v>18108</v>
      </c>
      <c r="C5002" s="36" t="s">
        <v>1840</v>
      </c>
      <c r="D5002" s="36" t="s">
        <v>18109</v>
      </c>
      <c r="E5002" s="36"/>
      <c r="F5002" s="36"/>
    </row>
    <row r="5003" ht="15.75" customHeight="1">
      <c r="A5003" s="36" t="s">
        <v>18110</v>
      </c>
      <c r="B5003" s="36" t="s">
        <v>18111</v>
      </c>
      <c r="C5003" s="36" t="s">
        <v>1840</v>
      </c>
      <c r="D5003" s="36" t="s">
        <v>18112</v>
      </c>
      <c r="E5003" s="36"/>
      <c r="F5003" s="36"/>
    </row>
    <row r="5004" ht="15.75" customHeight="1">
      <c r="A5004" s="36" t="s">
        <v>18113</v>
      </c>
      <c r="B5004" s="36" t="s">
        <v>18114</v>
      </c>
      <c r="C5004" s="36" t="s">
        <v>1840</v>
      </c>
      <c r="D5004" s="36" t="s">
        <v>18115</v>
      </c>
      <c r="E5004" s="36"/>
      <c r="F5004" s="36"/>
    </row>
    <row r="5005" ht="15.75" customHeight="1">
      <c r="A5005" s="36" t="s">
        <v>18116</v>
      </c>
      <c r="B5005" s="36" t="s">
        <v>18117</v>
      </c>
      <c r="C5005" s="36" t="s">
        <v>1840</v>
      </c>
      <c r="D5005" s="36" t="s">
        <v>18118</v>
      </c>
      <c r="E5005" s="36"/>
      <c r="F5005" s="36"/>
    </row>
    <row r="5006" ht="15.75" customHeight="1">
      <c r="A5006" s="36" t="s">
        <v>18119</v>
      </c>
      <c r="B5006" s="36" t="s">
        <v>16074</v>
      </c>
      <c r="C5006" s="36" t="s">
        <v>1840</v>
      </c>
      <c r="D5006" s="36" t="s">
        <v>18120</v>
      </c>
      <c r="E5006" s="36"/>
      <c r="F5006" s="36"/>
    </row>
    <row r="5007" ht="15.75" customHeight="1">
      <c r="A5007" s="36" t="s">
        <v>18121</v>
      </c>
      <c r="B5007" s="36" t="s">
        <v>18122</v>
      </c>
      <c r="C5007" s="36" t="s">
        <v>1840</v>
      </c>
      <c r="D5007" s="36" t="s">
        <v>18123</v>
      </c>
      <c r="E5007" s="36"/>
      <c r="F5007" s="36"/>
    </row>
    <row r="5008" ht="15.75" customHeight="1">
      <c r="A5008" s="36" t="s">
        <v>18124</v>
      </c>
      <c r="B5008" s="36" t="s">
        <v>18125</v>
      </c>
      <c r="C5008" s="36" t="s">
        <v>1840</v>
      </c>
      <c r="D5008" s="36" t="s">
        <v>18126</v>
      </c>
      <c r="E5008" s="36"/>
      <c r="F5008" s="36"/>
    </row>
    <row r="5009" ht="15.75" customHeight="1">
      <c r="A5009" s="36" t="s">
        <v>18127</v>
      </c>
      <c r="B5009" s="36" t="s">
        <v>18128</v>
      </c>
      <c r="C5009" s="36" t="s">
        <v>1840</v>
      </c>
      <c r="D5009" s="36" t="s">
        <v>18129</v>
      </c>
      <c r="E5009" s="36"/>
      <c r="F5009" s="36"/>
    </row>
    <row r="5010" ht="15.75" customHeight="1">
      <c r="A5010" s="36" t="s">
        <v>18130</v>
      </c>
      <c r="B5010" s="36" t="s">
        <v>18131</v>
      </c>
      <c r="C5010" s="36" t="s">
        <v>1840</v>
      </c>
      <c r="D5010" s="36" t="s">
        <v>18132</v>
      </c>
      <c r="E5010" s="36"/>
      <c r="F5010" s="36"/>
    </row>
    <row r="5011" ht="15.75" customHeight="1">
      <c r="A5011" s="36" t="s">
        <v>18133</v>
      </c>
      <c r="B5011" s="36" t="s">
        <v>18134</v>
      </c>
      <c r="C5011" s="36" t="s">
        <v>1840</v>
      </c>
      <c r="D5011" s="36" t="s">
        <v>18135</v>
      </c>
      <c r="E5011" s="36"/>
      <c r="F5011" s="36"/>
    </row>
    <row r="5012" ht="15.75" customHeight="1">
      <c r="A5012" s="36" t="s">
        <v>18136</v>
      </c>
      <c r="B5012" s="36" t="s">
        <v>18137</v>
      </c>
      <c r="C5012" s="36" t="s">
        <v>1840</v>
      </c>
      <c r="D5012" s="36" t="s">
        <v>18138</v>
      </c>
      <c r="E5012" s="36"/>
      <c r="F5012" s="36"/>
    </row>
    <row r="5013" ht="15.75" customHeight="1">
      <c r="A5013" s="36" t="s">
        <v>18139</v>
      </c>
      <c r="B5013" s="36" t="s">
        <v>18140</v>
      </c>
      <c r="C5013" s="36" t="s">
        <v>1840</v>
      </c>
      <c r="D5013" s="36" t="s">
        <v>18141</v>
      </c>
      <c r="E5013" s="36"/>
      <c r="F5013" s="36"/>
    </row>
    <row r="5014" ht="15.75" customHeight="1">
      <c r="A5014" s="36" t="s">
        <v>18142</v>
      </c>
      <c r="B5014" s="36" t="s">
        <v>18143</v>
      </c>
      <c r="C5014" s="36" t="s">
        <v>1840</v>
      </c>
      <c r="D5014" s="36" t="s">
        <v>18144</v>
      </c>
      <c r="E5014" s="36"/>
      <c r="F5014" s="36"/>
    </row>
    <row r="5015" ht="15.75" customHeight="1">
      <c r="A5015" s="36" t="s">
        <v>18145</v>
      </c>
      <c r="B5015" s="36" t="s">
        <v>18146</v>
      </c>
      <c r="C5015" s="36" t="s">
        <v>1840</v>
      </c>
      <c r="D5015" s="36" t="s">
        <v>18147</v>
      </c>
      <c r="E5015" s="36"/>
      <c r="F5015" s="36"/>
    </row>
    <row r="5016" ht="15.75" customHeight="1">
      <c r="A5016" s="36" t="s">
        <v>18148</v>
      </c>
      <c r="B5016" s="36" t="s">
        <v>18149</v>
      </c>
      <c r="C5016" s="36" t="s">
        <v>1840</v>
      </c>
      <c r="D5016" s="36" t="s">
        <v>18150</v>
      </c>
      <c r="E5016" s="36"/>
      <c r="F5016" s="36"/>
    </row>
    <row r="5017" ht="15.75" customHeight="1">
      <c r="A5017" s="36" t="s">
        <v>18151</v>
      </c>
      <c r="B5017" s="36" t="s">
        <v>18152</v>
      </c>
      <c r="C5017" s="36" t="s">
        <v>1840</v>
      </c>
      <c r="D5017" s="36" t="s">
        <v>18153</v>
      </c>
      <c r="E5017" s="36"/>
      <c r="F5017" s="36"/>
    </row>
    <row r="5018" ht="15.75" customHeight="1">
      <c r="A5018" s="36" t="s">
        <v>18154</v>
      </c>
      <c r="B5018" s="36" t="s">
        <v>18155</v>
      </c>
      <c r="C5018" s="36" t="s">
        <v>1840</v>
      </c>
      <c r="D5018" s="36" t="s">
        <v>18156</v>
      </c>
      <c r="E5018" s="36"/>
      <c r="F5018" s="36"/>
    </row>
    <row r="5019" ht="15.75" customHeight="1">
      <c r="A5019" s="36" t="s">
        <v>18157</v>
      </c>
      <c r="B5019" s="36" t="s">
        <v>18158</v>
      </c>
      <c r="C5019" s="36" t="s">
        <v>1840</v>
      </c>
      <c r="D5019" s="36" t="s">
        <v>18159</v>
      </c>
      <c r="E5019" s="36"/>
      <c r="F5019" s="36"/>
    </row>
    <row r="5020" ht="15.75" customHeight="1">
      <c r="A5020" s="36" t="s">
        <v>18160</v>
      </c>
      <c r="B5020" s="36" t="s">
        <v>18161</v>
      </c>
      <c r="C5020" s="36" t="s">
        <v>1840</v>
      </c>
      <c r="D5020" s="36" t="s">
        <v>18162</v>
      </c>
      <c r="E5020" s="36"/>
      <c r="F5020" s="36"/>
    </row>
    <row r="5021" ht="15.75" customHeight="1">
      <c r="A5021" s="36" t="s">
        <v>18163</v>
      </c>
      <c r="B5021" s="36" t="s">
        <v>18164</v>
      </c>
      <c r="C5021" s="36" t="s">
        <v>1840</v>
      </c>
      <c r="D5021" s="36" t="s">
        <v>18165</v>
      </c>
      <c r="E5021" s="36"/>
      <c r="F5021" s="36"/>
    </row>
    <row r="5022" ht="15.75" customHeight="1">
      <c r="A5022" s="36" t="s">
        <v>18166</v>
      </c>
      <c r="B5022" s="36" t="s">
        <v>18167</v>
      </c>
      <c r="C5022" s="36" t="s">
        <v>1840</v>
      </c>
      <c r="D5022" s="36" t="s">
        <v>18168</v>
      </c>
      <c r="E5022" s="36"/>
      <c r="F5022" s="36"/>
    </row>
    <row r="5023" ht="15.75" customHeight="1">
      <c r="A5023" s="36" t="s">
        <v>18169</v>
      </c>
      <c r="B5023" s="36" t="s">
        <v>831</v>
      </c>
      <c r="C5023" s="36" t="s">
        <v>1840</v>
      </c>
      <c r="D5023" s="36" t="s">
        <v>832</v>
      </c>
      <c r="E5023" s="36"/>
      <c r="F5023" s="36"/>
    </row>
    <row r="5024" ht="15.75" customHeight="1">
      <c r="A5024" s="36" t="s">
        <v>18170</v>
      </c>
      <c r="B5024" s="36" t="s">
        <v>18171</v>
      </c>
      <c r="C5024" s="36" t="s">
        <v>1840</v>
      </c>
      <c r="D5024" s="36" t="s">
        <v>18172</v>
      </c>
      <c r="E5024" s="36"/>
      <c r="F5024" s="36"/>
    </row>
    <row r="5025" ht="15.75" customHeight="1">
      <c r="A5025" s="36" t="s">
        <v>18173</v>
      </c>
      <c r="B5025" s="36" t="s">
        <v>18174</v>
      </c>
      <c r="C5025" s="36" t="s">
        <v>1840</v>
      </c>
      <c r="D5025" s="36" t="s">
        <v>18175</v>
      </c>
      <c r="E5025" s="36"/>
      <c r="F5025" s="36"/>
    </row>
    <row r="5026" ht="15.75" customHeight="1">
      <c r="A5026" s="36" t="s">
        <v>18176</v>
      </c>
      <c r="B5026" s="36" t="s">
        <v>18177</v>
      </c>
      <c r="C5026" s="36" t="s">
        <v>1840</v>
      </c>
      <c r="D5026" s="36" t="s">
        <v>18178</v>
      </c>
      <c r="E5026" s="36"/>
      <c r="F5026" s="36"/>
    </row>
    <row r="5027" ht="15.75" customHeight="1">
      <c r="A5027" s="36" t="s">
        <v>18179</v>
      </c>
      <c r="B5027" s="36" t="s">
        <v>18180</v>
      </c>
      <c r="C5027" s="36" t="s">
        <v>1817</v>
      </c>
      <c r="D5027" s="36" t="s">
        <v>18181</v>
      </c>
      <c r="E5027" s="36"/>
      <c r="F5027" s="36"/>
    </row>
    <row r="5028" ht="15.75" customHeight="1">
      <c r="A5028" s="36" t="s">
        <v>18182</v>
      </c>
      <c r="B5028" s="36" t="s">
        <v>18180</v>
      </c>
      <c r="C5028" s="36" t="s">
        <v>1817</v>
      </c>
      <c r="D5028" s="36" t="s">
        <v>18181</v>
      </c>
      <c r="E5028" s="36"/>
      <c r="F5028" s="36"/>
    </row>
    <row r="5029" ht="15.75" customHeight="1">
      <c r="A5029" s="36" t="s">
        <v>18183</v>
      </c>
      <c r="B5029" s="36" t="s">
        <v>18184</v>
      </c>
      <c r="C5029" s="36" t="s">
        <v>1840</v>
      </c>
      <c r="D5029" s="36" t="s">
        <v>18185</v>
      </c>
      <c r="E5029" s="36"/>
      <c r="F5029" s="36"/>
    </row>
    <row r="5030" ht="15.75" customHeight="1">
      <c r="A5030" s="36" t="s">
        <v>18186</v>
      </c>
      <c r="B5030" s="36" t="s">
        <v>18187</v>
      </c>
      <c r="C5030" s="36" t="s">
        <v>1840</v>
      </c>
      <c r="D5030" s="36" t="s">
        <v>18188</v>
      </c>
      <c r="E5030" s="36"/>
      <c r="F5030" s="36"/>
    </row>
    <row r="5031" ht="15.75" customHeight="1">
      <c r="A5031" s="36" t="s">
        <v>18189</v>
      </c>
      <c r="B5031" s="36" t="s">
        <v>18190</v>
      </c>
      <c r="C5031" s="36" t="s">
        <v>1840</v>
      </c>
      <c r="D5031" s="36" t="s">
        <v>18191</v>
      </c>
      <c r="E5031" s="36"/>
      <c r="F5031" s="36"/>
    </row>
    <row r="5032" ht="15.75" customHeight="1">
      <c r="A5032" s="36" t="s">
        <v>450</v>
      </c>
      <c r="B5032" s="36" t="s">
        <v>449</v>
      </c>
      <c r="C5032" s="36" t="s">
        <v>1863</v>
      </c>
      <c r="D5032" s="36" t="s">
        <v>450</v>
      </c>
      <c r="E5032" s="36"/>
      <c r="F5032" s="36"/>
    </row>
    <row r="5033" ht="15.75" customHeight="1">
      <c r="A5033" s="36" t="s">
        <v>18192</v>
      </c>
      <c r="B5033" s="36" t="s">
        <v>18193</v>
      </c>
      <c r="C5033" s="36" t="s">
        <v>1840</v>
      </c>
      <c r="D5033" s="36" t="s">
        <v>18194</v>
      </c>
      <c r="E5033" s="36"/>
      <c r="F5033" s="36"/>
    </row>
    <row r="5034" ht="15.75" customHeight="1">
      <c r="A5034" s="36" t="s">
        <v>18195</v>
      </c>
      <c r="B5034" s="36" t="s">
        <v>18196</v>
      </c>
      <c r="C5034" s="36" t="s">
        <v>1840</v>
      </c>
      <c r="D5034" s="36" t="s">
        <v>18197</v>
      </c>
      <c r="E5034" s="36"/>
      <c r="F5034" s="36"/>
    </row>
    <row r="5035" ht="15.75" customHeight="1">
      <c r="A5035" s="36" t="s">
        <v>18198</v>
      </c>
      <c r="B5035" s="36" t="s">
        <v>18199</v>
      </c>
      <c r="C5035" s="36" t="s">
        <v>1840</v>
      </c>
      <c r="D5035" s="36" t="s">
        <v>18200</v>
      </c>
      <c r="E5035" s="36"/>
      <c r="F5035" s="36"/>
    </row>
    <row r="5036" ht="15.75" customHeight="1">
      <c r="A5036" s="36" t="s">
        <v>18201</v>
      </c>
      <c r="B5036" s="36" t="s">
        <v>18202</v>
      </c>
      <c r="C5036" s="36" t="s">
        <v>1840</v>
      </c>
      <c r="D5036" s="36" t="s">
        <v>18203</v>
      </c>
      <c r="E5036" s="36"/>
      <c r="F5036" s="36"/>
    </row>
    <row r="5037" ht="15.75" customHeight="1">
      <c r="A5037" s="36" t="s">
        <v>18204</v>
      </c>
      <c r="B5037" s="36" t="s">
        <v>18205</v>
      </c>
      <c r="C5037" s="36" t="s">
        <v>1840</v>
      </c>
      <c r="D5037" s="36" t="s">
        <v>18206</v>
      </c>
      <c r="E5037" s="36"/>
      <c r="F5037" s="36"/>
    </row>
    <row r="5038" ht="15.75" customHeight="1">
      <c r="A5038" s="36" t="s">
        <v>18207</v>
      </c>
      <c r="B5038" s="36" t="s">
        <v>18208</v>
      </c>
      <c r="C5038" s="36" t="s">
        <v>1840</v>
      </c>
      <c r="D5038" s="36" t="s">
        <v>18209</v>
      </c>
      <c r="E5038" s="36"/>
      <c r="F5038" s="36"/>
    </row>
    <row r="5039" ht="15.75" customHeight="1">
      <c r="A5039" s="36" t="s">
        <v>18210</v>
      </c>
      <c r="B5039" s="36" t="s">
        <v>18211</v>
      </c>
      <c r="C5039" s="36" t="s">
        <v>1840</v>
      </c>
      <c r="D5039" s="36" t="s">
        <v>18212</v>
      </c>
      <c r="E5039" s="36"/>
      <c r="F5039" s="36"/>
    </row>
    <row r="5040" ht="15.75" customHeight="1">
      <c r="A5040" s="36" t="s">
        <v>18213</v>
      </c>
      <c r="B5040" s="36" t="s">
        <v>18214</v>
      </c>
      <c r="C5040" s="36" t="s">
        <v>1840</v>
      </c>
      <c r="D5040" s="36" t="s">
        <v>18215</v>
      </c>
      <c r="E5040" s="36"/>
      <c r="F5040" s="36"/>
    </row>
    <row r="5041" ht="15.75" customHeight="1">
      <c r="A5041" s="36" t="s">
        <v>18216</v>
      </c>
      <c r="B5041" s="36" t="s">
        <v>18217</v>
      </c>
      <c r="C5041" s="36" t="s">
        <v>1840</v>
      </c>
      <c r="D5041" s="36" t="s">
        <v>18218</v>
      </c>
      <c r="E5041" s="36"/>
      <c r="F5041" s="36"/>
    </row>
    <row r="5042" ht="15.75" customHeight="1">
      <c r="A5042" s="36" t="s">
        <v>18219</v>
      </c>
      <c r="B5042" s="36" t="s">
        <v>18220</v>
      </c>
      <c r="C5042" s="36" t="s">
        <v>1840</v>
      </c>
      <c r="D5042" s="36" t="s">
        <v>18221</v>
      </c>
      <c r="E5042" s="36"/>
      <c r="F5042" s="36"/>
    </row>
    <row r="5043" ht="15.75" customHeight="1">
      <c r="A5043" s="36" t="s">
        <v>18222</v>
      </c>
      <c r="B5043" s="36" t="s">
        <v>18223</v>
      </c>
      <c r="C5043" s="36" t="s">
        <v>1840</v>
      </c>
      <c r="D5043" s="36" t="s">
        <v>18224</v>
      </c>
      <c r="E5043" s="36"/>
      <c r="F5043" s="36"/>
    </row>
    <row r="5044" ht="15.75" customHeight="1">
      <c r="A5044" s="36" t="s">
        <v>18225</v>
      </c>
      <c r="B5044" s="36" t="s">
        <v>18226</v>
      </c>
      <c r="C5044" s="36" t="s">
        <v>1840</v>
      </c>
      <c r="D5044" s="36" t="s">
        <v>18227</v>
      </c>
      <c r="E5044" s="36" t="s">
        <v>18228</v>
      </c>
      <c r="F5044" s="36"/>
    </row>
    <row r="5045" ht="15.75" customHeight="1">
      <c r="A5045" s="36" t="s">
        <v>18229</v>
      </c>
      <c r="B5045" s="36" t="s">
        <v>18230</v>
      </c>
      <c r="C5045" s="36" t="s">
        <v>1840</v>
      </c>
      <c r="D5045" s="36"/>
      <c r="E5045" s="36"/>
      <c r="F5045" s="36"/>
    </row>
    <row r="5046" ht="15.75" customHeight="1">
      <c r="A5046" s="36" t="s">
        <v>18231</v>
      </c>
      <c r="B5046" s="36" t="s">
        <v>18230</v>
      </c>
      <c r="C5046" s="36" t="s">
        <v>1840</v>
      </c>
      <c r="D5046" s="36" t="s">
        <v>18229</v>
      </c>
      <c r="E5046" s="36"/>
      <c r="F5046" s="36"/>
    </row>
    <row r="5047" ht="15.75" customHeight="1">
      <c r="A5047" s="36" t="s">
        <v>18232</v>
      </c>
      <c r="B5047" s="36" t="s">
        <v>18233</v>
      </c>
      <c r="C5047" s="36" t="s">
        <v>1840</v>
      </c>
      <c r="D5047" s="36" t="s">
        <v>18234</v>
      </c>
      <c r="E5047" s="36"/>
      <c r="F5047" s="36"/>
    </row>
    <row r="5048" ht="15.75" customHeight="1">
      <c r="A5048" s="36" t="s">
        <v>18235</v>
      </c>
      <c r="B5048" s="36" t="s">
        <v>18236</v>
      </c>
      <c r="C5048" s="36" t="s">
        <v>1840</v>
      </c>
      <c r="D5048" s="36" t="s">
        <v>18237</v>
      </c>
      <c r="E5048" s="36" t="s">
        <v>18238</v>
      </c>
      <c r="F5048" s="36"/>
    </row>
    <row r="5049" ht="15.75" customHeight="1">
      <c r="A5049" s="36" t="s">
        <v>18239</v>
      </c>
      <c r="B5049" s="36" t="s">
        <v>18240</v>
      </c>
      <c r="C5049" s="36" t="s">
        <v>1840</v>
      </c>
      <c r="D5049" s="36" t="s">
        <v>18241</v>
      </c>
      <c r="E5049" s="36"/>
      <c r="F5049" s="36"/>
    </row>
    <row r="5050" ht="15.75" customHeight="1">
      <c r="A5050" s="36" t="s">
        <v>18242</v>
      </c>
      <c r="B5050" s="36" t="s">
        <v>758</v>
      </c>
      <c r="C5050" s="36" t="s">
        <v>1840</v>
      </c>
      <c r="D5050" s="36" t="s">
        <v>759</v>
      </c>
      <c r="E5050" s="36"/>
      <c r="F5050" s="36"/>
    </row>
    <row r="5051" ht="15.75" customHeight="1">
      <c r="A5051" s="36" t="s">
        <v>18243</v>
      </c>
      <c r="B5051" s="36" t="s">
        <v>18244</v>
      </c>
      <c r="C5051" s="36" t="s">
        <v>1840</v>
      </c>
      <c r="D5051" s="36" t="s">
        <v>18245</v>
      </c>
      <c r="E5051" s="36"/>
      <c r="F5051" s="36"/>
    </row>
    <row r="5052" ht="15.75" customHeight="1">
      <c r="A5052" s="36" t="s">
        <v>18246</v>
      </c>
      <c r="B5052" s="36" t="s">
        <v>18247</v>
      </c>
      <c r="C5052" s="36" t="s">
        <v>1840</v>
      </c>
      <c r="D5052" s="36" t="s">
        <v>18248</v>
      </c>
      <c r="E5052" s="36"/>
      <c r="F5052" s="36"/>
    </row>
    <row r="5053" ht="15.75" customHeight="1">
      <c r="A5053" s="36" t="s">
        <v>18249</v>
      </c>
      <c r="B5053" s="36" t="s">
        <v>103</v>
      </c>
      <c r="C5053" s="36" t="s">
        <v>1840</v>
      </c>
      <c r="D5053" s="36" t="s">
        <v>104</v>
      </c>
      <c r="E5053" s="36"/>
      <c r="F5053" s="36"/>
    </row>
    <row r="5054" ht="15.75" customHeight="1">
      <c r="A5054" s="36" t="s">
        <v>18250</v>
      </c>
      <c r="B5054" s="36" t="s">
        <v>18251</v>
      </c>
      <c r="C5054" s="36" t="s">
        <v>1840</v>
      </c>
      <c r="D5054" s="36" t="s">
        <v>18252</v>
      </c>
      <c r="E5054" s="36"/>
      <c r="F5054" s="36"/>
    </row>
    <row r="5055" ht="15.75" customHeight="1">
      <c r="A5055" s="36" t="s">
        <v>18253</v>
      </c>
      <c r="B5055" s="36" t="s">
        <v>18254</v>
      </c>
      <c r="C5055" s="36" t="s">
        <v>1840</v>
      </c>
      <c r="D5055" s="36" t="s">
        <v>18255</v>
      </c>
      <c r="E5055" s="36"/>
      <c r="F5055" s="36"/>
    </row>
    <row r="5056" ht="15.75" customHeight="1">
      <c r="A5056" s="36" t="s">
        <v>18256</v>
      </c>
      <c r="B5056" s="36" t="s">
        <v>18257</v>
      </c>
      <c r="C5056" s="36" t="s">
        <v>1840</v>
      </c>
      <c r="D5056" s="36" t="s">
        <v>18258</v>
      </c>
      <c r="E5056" s="36"/>
      <c r="F5056" s="36"/>
    </row>
    <row r="5057" ht="15.75" customHeight="1">
      <c r="A5057" s="36" t="s">
        <v>18259</v>
      </c>
      <c r="B5057" s="36" t="s">
        <v>18260</v>
      </c>
      <c r="C5057" s="36" t="s">
        <v>1840</v>
      </c>
      <c r="D5057" s="36" t="s">
        <v>18261</v>
      </c>
      <c r="E5057" s="36"/>
      <c r="F5057" s="36"/>
    </row>
    <row r="5058" ht="15.75" customHeight="1">
      <c r="A5058" s="36" t="s">
        <v>18262</v>
      </c>
      <c r="B5058" s="36" t="s">
        <v>18263</v>
      </c>
      <c r="C5058" s="36" t="s">
        <v>1840</v>
      </c>
      <c r="D5058" s="36" t="s">
        <v>18264</v>
      </c>
      <c r="E5058" s="36"/>
      <c r="F5058" s="36"/>
    </row>
    <row r="5059" ht="15.75" customHeight="1">
      <c r="A5059" s="36" t="s">
        <v>18265</v>
      </c>
      <c r="B5059" s="36" t="s">
        <v>18266</v>
      </c>
      <c r="C5059" s="36" t="s">
        <v>1840</v>
      </c>
      <c r="D5059" s="36" t="s">
        <v>18267</v>
      </c>
      <c r="E5059" s="36"/>
      <c r="F5059" s="36"/>
    </row>
    <row r="5060" ht="15.75" customHeight="1">
      <c r="A5060" s="36" t="s">
        <v>18268</v>
      </c>
      <c r="B5060" s="36" t="s">
        <v>18269</v>
      </c>
      <c r="C5060" s="36" t="s">
        <v>1840</v>
      </c>
      <c r="D5060" s="36" t="s">
        <v>18270</v>
      </c>
      <c r="E5060" s="36"/>
      <c r="F5060" s="36"/>
    </row>
    <row r="5061" ht="15.75" customHeight="1">
      <c r="A5061" s="36" t="s">
        <v>18271</v>
      </c>
      <c r="B5061" s="36" t="s">
        <v>18272</v>
      </c>
      <c r="C5061" s="36" t="s">
        <v>1840</v>
      </c>
      <c r="D5061" s="36" t="s">
        <v>18273</v>
      </c>
      <c r="E5061" s="36"/>
      <c r="F5061" s="36"/>
    </row>
    <row r="5062" ht="15.75" customHeight="1">
      <c r="A5062" s="36" t="s">
        <v>18274</v>
      </c>
      <c r="B5062" s="36" t="s">
        <v>18275</v>
      </c>
      <c r="C5062" s="36" t="s">
        <v>1840</v>
      </c>
      <c r="D5062" s="36" t="s">
        <v>18276</v>
      </c>
      <c r="E5062" s="36"/>
      <c r="F5062" s="36"/>
    </row>
    <row r="5063" ht="15.75" customHeight="1">
      <c r="A5063" s="36" t="s">
        <v>18277</v>
      </c>
      <c r="B5063" s="36" t="s">
        <v>18278</v>
      </c>
      <c r="C5063" s="36" t="s">
        <v>1840</v>
      </c>
      <c r="D5063" s="36" t="s">
        <v>18279</v>
      </c>
      <c r="E5063" s="36"/>
      <c r="F5063" s="36"/>
    </row>
    <row r="5064" ht="15.75" customHeight="1">
      <c r="A5064" s="36" t="s">
        <v>18280</v>
      </c>
      <c r="B5064" s="36" t="s">
        <v>18281</v>
      </c>
      <c r="C5064" s="36" t="s">
        <v>1840</v>
      </c>
      <c r="D5064" s="36" t="s">
        <v>18282</v>
      </c>
      <c r="E5064" s="36"/>
      <c r="F5064" s="36"/>
    </row>
    <row r="5065" ht="15.75" customHeight="1">
      <c r="A5065" s="36" t="s">
        <v>18283</v>
      </c>
      <c r="B5065" s="36" t="s">
        <v>18284</v>
      </c>
      <c r="C5065" s="36" t="s">
        <v>1840</v>
      </c>
      <c r="D5065" s="36" t="s">
        <v>18285</v>
      </c>
      <c r="E5065" s="36"/>
      <c r="F5065" s="36"/>
    </row>
    <row r="5066" ht="15.75" customHeight="1">
      <c r="A5066" s="36" t="s">
        <v>18286</v>
      </c>
      <c r="B5066" s="36" t="s">
        <v>18287</v>
      </c>
      <c r="C5066" s="36" t="s">
        <v>1840</v>
      </c>
      <c r="D5066" s="36" t="s">
        <v>18288</v>
      </c>
      <c r="E5066" s="36"/>
      <c r="F5066" s="36"/>
    </row>
    <row r="5067" ht="15.75" customHeight="1">
      <c r="A5067" s="36" t="s">
        <v>18289</v>
      </c>
      <c r="B5067" s="36" t="s">
        <v>18290</v>
      </c>
      <c r="C5067" s="36" t="s">
        <v>1840</v>
      </c>
      <c r="D5067" s="36" t="s">
        <v>18291</v>
      </c>
      <c r="E5067" s="36"/>
      <c r="F5067" s="36"/>
    </row>
    <row r="5068" ht="15.75" customHeight="1">
      <c r="A5068" s="36" t="s">
        <v>18292</v>
      </c>
      <c r="B5068" s="36" t="s">
        <v>18293</v>
      </c>
      <c r="C5068" s="36" t="s">
        <v>1840</v>
      </c>
      <c r="D5068" s="36" t="s">
        <v>18294</v>
      </c>
      <c r="E5068" s="36"/>
      <c r="F5068" s="36"/>
    </row>
    <row r="5069" ht="15.75" customHeight="1">
      <c r="A5069" s="36" t="s">
        <v>18295</v>
      </c>
      <c r="B5069" s="36" t="s">
        <v>18296</v>
      </c>
      <c r="C5069" s="36" t="s">
        <v>1840</v>
      </c>
      <c r="D5069" s="36" t="s">
        <v>18297</v>
      </c>
      <c r="E5069" s="36"/>
      <c r="F5069" s="36"/>
    </row>
    <row r="5070" ht="15.75" customHeight="1">
      <c r="A5070" s="36" t="s">
        <v>18298</v>
      </c>
      <c r="B5070" s="36" t="s">
        <v>18299</v>
      </c>
      <c r="C5070" s="36" t="s">
        <v>1840</v>
      </c>
      <c r="D5070" s="36" t="s">
        <v>18300</v>
      </c>
      <c r="E5070" s="36"/>
      <c r="F5070" s="36"/>
    </row>
    <row r="5071" ht="15.75" customHeight="1">
      <c r="A5071" s="36" t="s">
        <v>18301</v>
      </c>
      <c r="B5071" s="36" t="s">
        <v>18302</v>
      </c>
      <c r="C5071" s="36" t="s">
        <v>1840</v>
      </c>
      <c r="D5071" s="36" t="s">
        <v>18303</v>
      </c>
      <c r="E5071" s="36"/>
      <c r="F5071" s="36"/>
    </row>
    <row r="5072" ht="15.75" customHeight="1">
      <c r="A5072" s="36" t="s">
        <v>18304</v>
      </c>
      <c r="B5072" s="36" t="s">
        <v>18305</v>
      </c>
      <c r="C5072" s="36" t="s">
        <v>1840</v>
      </c>
      <c r="D5072" s="36" t="s">
        <v>18306</v>
      </c>
      <c r="E5072" s="36"/>
      <c r="F5072" s="36"/>
    </row>
    <row r="5073" ht="15.75" customHeight="1">
      <c r="A5073" s="36" t="s">
        <v>18307</v>
      </c>
      <c r="B5073" s="36" t="s">
        <v>18308</v>
      </c>
      <c r="C5073" s="36" t="s">
        <v>1840</v>
      </c>
      <c r="D5073" s="36" t="s">
        <v>18309</v>
      </c>
      <c r="E5073" s="36"/>
      <c r="F5073" s="36"/>
    </row>
    <row r="5074" ht="15.75" customHeight="1">
      <c r="A5074" s="36" t="s">
        <v>18310</v>
      </c>
      <c r="B5074" s="36" t="s">
        <v>18311</v>
      </c>
      <c r="C5074" s="36" t="s">
        <v>1840</v>
      </c>
      <c r="D5074" s="36" t="s">
        <v>18312</v>
      </c>
      <c r="E5074" s="36"/>
      <c r="F5074" s="36"/>
    </row>
    <row r="5075" ht="15.75" customHeight="1">
      <c r="A5075" s="36" t="s">
        <v>18313</v>
      </c>
      <c r="B5075" s="36" t="s">
        <v>18314</v>
      </c>
      <c r="C5075" s="36" t="s">
        <v>1840</v>
      </c>
      <c r="D5075" s="36" t="s">
        <v>18315</v>
      </c>
      <c r="E5075" s="36"/>
      <c r="F5075" s="36"/>
    </row>
    <row r="5076" ht="15.75" customHeight="1">
      <c r="A5076" s="36" t="s">
        <v>18316</v>
      </c>
      <c r="B5076" s="36" t="s">
        <v>18317</v>
      </c>
      <c r="C5076" s="36" t="s">
        <v>1840</v>
      </c>
      <c r="D5076" s="36" t="s">
        <v>18318</v>
      </c>
      <c r="E5076" s="36" t="s">
        <v>18319</v>
      </c>
      <c r="F5076" s="36"/>
    </row>
    <row r="5077" ht="15.75" customHeight="1">
      <c r="A5077" s="36" t="s">
        <v>18320</v>
      </c>
      <c r="B5077" s="36" t="s">
        <v>18321</v>
      </c>
      <c r="C5077" s="36" t="s">
        <v>1840</v>
      </c>
      <c r="D5077" s="36" t="s">
        <v>18322</v>
      </c>
      <c r="E5077" s="36"/>
      <c r="F5077" s="36"/>
    </row>
    <row r="5078" ht="15.75" customHeight="1">
      <c r="A5078" s="36" t="s">
        <v>18323</v>
      </c>
      <c r="B5078" s="36" t="s">
        <v>18324</v>
      </c>
      <c r="C5078" s="36" t="s">
        <v>1840</v>
      </c>
      <c r="D5078" s="36" t="s">
        <v>18325</v>
      </c>
      <c r="E5078" s="36"/>
      <c r="F5078" s="36"/>
    </row>
    <row r="5079" ht="15.75" customHeight="1">
      <c r="A5079" s="36" t="s">
        <v>18326</v>
      </c>
      <c r="B5079" s="36" t="s">
        <v>18327</v>
      </c>
      <c r="C5079" s="36" t="s">
        <v>1840</v>
      </c>
      <c r="D5079" s="36" t="s">
        <v>18328</v>
      </c>
      <c r="E5079" s="36"/>
      <c r="F5079" s="36"/>
    </row>
    <row r="5080" ht="15.75" customHeight="1">
      <c r="A5080" s="36" t="s">
        <v>18329</v>
      </c>
      <c r="B5080" s="36" t="s">
        <v>18330</v>
      </c>
      <c r="C5080" s="36" t="s">
        <v>1840</v>
      </c>
      <c r="D5080" s="36" t="s">
        <v>18331</v>
      </c>
      <c r="E5080" s="36"/>
      <c r="F5080" s="36"/>
    </row>
    <row r="5081" ht="15.75" customHeight="1">
      <c r="A5081" s="36" t="s">
        <v>18332</v>
      </c>
      <c r="B5081" s="36" t="s">
        <v>18333</v>
      </c>
      <c r="C5081" s="36" t="s">
        <v>1840</v>
      </c>
      <c r="D5081" s="36" t="s">
        <v>18334</v>
      </c>
      <c r="E5081" s="36"/>
      <c r="F5081" s="36"/>
    </row>
    <row r="5082" ht="15.75" customHeight="1">
      <c r="A5082" s="36" t="s">
        <v>18335</v>
      </c>
      <c r="B5082" s="36" t="s">
        <v>18336</v>
      </c>
      <c r="C5082" s="36" t="s">
        <v>1840</v>
      </c>
      <c r="D5082" s="36" t="s">
        <v>18337</v>
      </c>
      <c r="E5082" s="36"/>
      <c r="F5082" s="36"/>
    </row>
    <row r="5083" ht="15.75" customHeight="1">
      <c r="A5083" s="36" t="s">
        <v>18338</v>
      </c>
      <c r="B5083" s="36" t="s">
        <v>835</v>
      </c>
      <c r="C5083" s="36" t="s">
        <v>1840</v>
      </c>
      <c r="D5083" s="36" t="s">
        <v>836</v>
      </c>
      <c r="E5083" s="36"/>
      <c r="F5083" s="36"/>
    </row>
    <row r="5084" ht="15.75" customHeight="1">
      <c r="A5084" s="36" t="s">
        <v>18339</v>
      </c>
      <c r="B5084" s="36" t="s">
        <v>18340</v>
      </c>
      <c r="C5084" s="36" t="s">
        <v>1840</v>
      </c>
      <c r="D5084" s="36" t="s">
        <v>18341</v>
      </c>
      <c r="E5084" s="36"/>
      <c r="F5084" s="36"/>
    </row>
    <row r="5085" ht="15.75" customHeight="1">
      <c r="A5085" s="36" t="s">
        <v>18342</v>
      </c>
      <c r="B5085" s="36" t="s">
        <v>18343</v>
      </c>
      <c r="C5085" s="36" t="s">
        <v>1840</v>
      </c>
      <c r="D5085" s="36" t="s">
        <v>18344</v>
      </c>
      <c r="E5085" s="36"/>
      <c r="F5085" s="36"/>
    </row>
    <row r="5086" ht="15.75" customHeight="1">
      <c r="A5086" s="36" t="s">
        <v>18345</v>
      </c>
      <c r="B5086" s="36" t="s">
        <v>18346</v>
      </c>
      <c r="C5086" s="36" t="s">
        <v>1840</v>
      </c>
      <c r="D5086" s="36" t="s">
        <v>18347</v>
      </c>
      <c r="E5086" s="36"/>
      <c r="F5086" s="36"/>
    </row>
    <row r="5087" ht="15.75" customHeight="1">
      <c r="A5087" s="36" t="s">
        <v>18348</v>
      </c>
      <c r="B5087" s="36" t="s">
        <v>18349</v>
      </c>
      <c r="C5087" s="36" t="s">
        <v>1840</v>
      </c>
      <c r="D5087" s="36" t="s">
        <v>18350</v>
      </c>
      <c r="E5087" s="36" t="s">
        <v>18351</v>
      </c>
      <c r="F5087" s="36"/>
    </row>
    <row r="5088" ht="15.75" customHeight="1">
      <c r="A5088" s="36" t="s">
        <v>18352</v>
      </c>
      <c r="B5088" s="36" t="s">
        <v>18353</v>
      </c>
      <c r="C5088" s="36" t="s">
        <v>1863</v>
      </c>
      <c r="D5088" s="36" t="s">
        <v>18352</v>
      </c>
      <c r="E5088" s="36" t="s">
        <v>18354</v>
      </c>
      <c r="F5088" s="36"/>
    </row>
    <row r="5089" ht="15.75" customHeight="1">
      <c r="A5089" s="36" t="s">
        <v>18355</v>
      </c>
      <c r="B5089" s="36" t="s">
        <v>18356</v>
      </c>
      <c r="C5089" s="36" t="s">
        <v>1840</v>
      </c>
      <c r="D5089" s="36" t="s">
        <v>18357</v>
      </c>
      <c r="E5089" s="36"/>
      <c r="F5089" s="36"/>
    </row>
    <row r="5090" ht="15.75" customHeight="1">
      <c r="A5090" s="36" t="s">
        <v>18358</v>
      </c>
      <c r="B5090" s="36" t="s">
        <v>18359</v>
      </c>
      <c r="C5090" s="36" t="s">
        <v>1840</v>
      </c>
      <c r="D5090" s="36" t="s">
        <v>18360</v>
      </c>
      <c r="E5090" s="36"/>
      <c r="F5090" s="36"/>
    </row>
    <row r="5091" ht="15.75" customHeight="1">
      <c r="A5091" s="36" t="s">
        <v>18361</v>
      </c>
      <c r="B5091" s="36" t="s">
        <v>18362</v>
      </c>
      <c r="C5091" s="36" t="s">
        <v>1840</v>
      </c>
      <c r="D5091" s="36" t="s">
        <v>18363</v>
      </c>
      <c r="E5091" s="36"/>
      <c r="F5091" s="36"/>
    </row>
    <row r="5092" ht="15.75" customHeight="1">
      <c r="A5092" s="36" t="s">
        <v>18364</v>
      </c>
      <c r="B5092" s="36" t="s">
        <v>18365</v>
      </c>
      <c r="C5092" s="36" t="s">
        <v>1840</v>
      </c>
      <c r="D5092" s="36" t="s">
        <v>18366</v>
      </c>
      <c r="E5092" s="36"/>
      <c r="F5092" s="36"/>
    </row>
    <row r="5093" ht="15.75" customHeight="1">
      <c r="A5093" s="36" t="s">
        <v>18367</v>
      </c>
      <c r="B5093" s="36" t="s">
        <v>18368</v>
      </c>
      <c r="C5093" s="36" t="s">
        <v>1840</v>
      </c>
      <c r="D5093" s="36" t="s">
        <v>18369</v>
      </c>
      <c r="E5093" s="36"/>
      <c r="F5093" s="36"/>
    </row>
    <row r="5094" ht="15.75" customHeight="1">
      <c r="A5094" s="36" t="s">
        <v>18370</v>
      </c>
      <c r="B5094" s="36" t="s">
        <v>18371</v>
      </c>
      <c r="C5094" s="36" t="s">
        <v>1840</v>
      </c>
      <c r="D5094" s="36" t="s">
        <v>18372</v>
      </c>
      <c r="E5094" s="36"/>
      <c r="F5094" s="36"/>
    </row>
    <row r="5095" ht="15.75" customHeight="1">
      <c r="A5095" s="36" t="s">
        <v>18373</v>
      </c>
      <c r="B5095" s="36" t="s">
        <v>18374</v>
      </c>
      <c r="C5095" s="36" t="s">
        <v>1840</v>
      </c>
      <c r="D5095" s="36" t="s">
        <v>18375</v>
      </c>
      <c r="E5095" s="36" t="s">
        <v>6005</v>
      </c>
      <c r="F5095" s="36"/>
    </row>
    <row r="5096" ht="15.75" customHeight="1">
      <c r="A5096" s="36" t="s">
        <v>18376</v>
      </c>
      <c r="B5096" s="36" t="s">
        <v>18377</v>
      </c>
      <c r="C5096" s="36" t="s">
        <v>1840</v>
      </c>
      <c r="D5096" s="36" t="s">
        <v>18378</v>
      </c>
      <c r="E5096" s="36"/>
      <c r="F5096" s="36"/>
    </row>
    <row r="5097" ht="15.75" customHeight="1">
      <c r="A5097" s="36" t="s">
        <v>18379</v>
      </c>
      <c r="B5097" s="36" t="s">
        <v>18380</v>
      </c>
      <c r="C5097" s="36" t="s">
        <v>1840</v>
      </c>
      <c r="D5097" s="36" t="s">
        <v>18381</v>
      </c>
      <c r="E5097" s="36"/>
      <c r="F5097" s="36"/>
    </row>
    <row r="5098" ht="15.75" customHeight="1">
      <c r="A5098" s="36" t="s">
        <v>18382</v>
      </c>
      <c r="B5098" s="36" t="s">
        <v>18383</v>
      </c>
      <c r="C5098" s="36" t="s">
        <v>1840</v>
      </c>
      <c r="D5098" s="36" t="s">
        <v>18384</v>
      </c>
      <c r="E5098" s="36"/>
      <c r="F5098" s="36"/>
    </row>
    <row r="5099" ht="15.75" customHeight="1">
      <c r="A5099" s="36" t="s">
        <v>18385</v>
      </c>
      <c r="B5099" s="36" t="s">
        <v>18386</v>
      </c>
      <c r="C5099" s="36" t="s">
        <v>1840</v>
      </c>
      <c r="D5099" s="36" t="s">
        <v>18387</v>
      </c>
      <c r="E5099" s="36"/>
      <c r="F5099" s="36"/>
    </row>
    <row r="5100" ht="15.75" customHeight="1">
      <c r="A5100" s="36" t="s">
        <v>18388</v>
      </c>
      <c r="B5100" s="36" t="s">
        <v>18389</v>
      </c>
      <c r="C5100" s="36" t="s">
        <v>1840</v>
      </c>
      <c r="D5100" s="36" t="s">
        <v>18390</v>
      </c>
      <c r="E5100" s="36"/>
      <c r="F5100" s="36"/>
    </row>
    <row r="5101" ht="15.75" customHeight="1">
      <c r="A5101" s="36" t="s">
        <v>18391</v>
      </c>
      <c r="B5101" s="36" t="s">
        <v>18392</v>
      </c>
      <c r="C5101" s="36" t="s">
        <v>1840</v>
      </c>
      <c r="D5101" s="36" t="s">
        <v>18393</v>
      </c>
      <c r="E5101" s="36"/>
      <c r="F5101" s="36"/>
    </row>
    <row r="5102" ht="15.75" customHeight="1">
      <c r="A5102" s="36" t="s">
        <v>18394</v>
      </c>
      <c r="B5102" s="36" t="s">
        <v>18395</v>
      </c>
      <c r="C5102" s="36" t="s">
        <v>1840</v>
      </c>
      <c r="D5102" s="36" t="s">
        <v>18396</v>
      </c>
      <c r="E5102" s="36"/>
      <c r="F5102" s="36"/>
    </row>
    <row r="5103" ht="15.75" customHeight="1">
      <c r="A5103" s="36" t="s">
        <v>18397</v>
      </c>
      <c r="B5103" s="36" t="s">
        <v>18398</v>
      </c>
      <c r="C5103" s="36" t="s">
        <v>1840</v>
      </c>
      <c r="D5103" s="36" t="s">
        <v>18399</v>
      </c>
      <c r="E5103" s="36"/>
      <c r="F5103" s="36"/>
    </row>
    <row r="5104" ht="15.75" customHeight="1">
      <c r="A5104" s="36" t="s">
        <v>18400</v>
      </c>
      <c r="B5104" s="36" t="s">
        <v>18401</v>
      </c>
      <c r="C5104" s="36" t="s">
        <v>1840</v>
      </c>
      <c r="D5104" s="36" t="s">
        <v>18402</v>
      </c>
      <c r="E5104" s="36"/>
      <c r="F5104" s="36"/>
    </row>
    <row r="5105" ht="15.75" customHeight="1">
      <c r="A5105" s="36" t="s">
        <v>18403</v>
      </c>
      <c r="B5105" s="36" t="s">
        <v>18404</v>
      </c>
      <c r="C5105" s="36" t="s">
        <v>1840</v>
      </c>
      <c r="D5105" s="36" t="s">
        <v>18405</v>
      </c>
      <c r="E5105" s="36"/>
      <c r="F5105" s="36"/>
    </row>
    <row r="5106" ht="15.75" customHeight="1">
      <c r="A5106" s="36" t="s">
        <v>18406</v>
      </c>
      <c r="B5106" s="36" t="s">
        <v>18407</v>
      </c>
      <c r="C5106" s="36" t="s">
        <v>1840</v>
      </c>
      <c r="D5106" s="36" t="s">
        <v>18408</v>
      </c>
      <c r="E5106" s="36"/>
      <c r="F5106" s="36"/>
    </row>
    <row r="5107" ht="15.75" customHeight="1">
      <c r="A5107" s="36" t="s">
        <v>18409</v>
      </c>
      <c r="B5107" s="36" t="s">
        <v>18410</v>
      </c>
      <c r="C5107" s="36" t="s">
        <v>1840</v>
      </c>
      <c r="D5107" s="36" t="s">
        <v>18411</v>
      </c>
      <c r="E5107" s="36" t="s">
        <v>18412</v>
      </c>
      <c r="F5107" s="36"/>
    </row>
    <row r="5108" ht="15.75" customHeight="1">
      <c r="A5108" s="36" t="s">
        <v>18413</v>
      </c>
      <c r="B5108" s="36" t="s">
        <v>18414</v>
      </c>
      <c r="C5108" s="36" t="s">
        <v>1840</v>
      </c>
      <c r="D5108" s="36" t="s">
        <v>18415</v>
      </c>
      <c r="E5108" s="36"/>
      <c r="F5108" s="36"/>
    </row>
    <row r="5109" ht="15.75" customHeight="1">
      <c r="A5109" s="36" t="s">
        <v>18416</v>
      </c>
      <c r="B5109" s="36" t="s">
        <v>18417</v>
      </c>
      <c r="C5109" s="36" t="s">
        <v>1840</v>
      </c>
      <c r="D5109" s="36" t="s">
        <v>18418</v>
      </c>
      <c r="E5109" s="36"/>
      <c r="F5109" s="36"/>
    </row>
    <row r="5110" ht="15.75" customHeight="1">
      <c r="A5110" s="36" t="s">
        <v>18419</v>
      </c>
      <c r="B5110" s="36" t="s">
        <v>18420</v>
      </c>
      <c r="C5110" s="36" t="s">
        <v>1840</v>
      </c>
      <c r="D5110" s="36" t="s">
        <v>18421</v>
      </c>
      <c r="E5110" s="36"/>
      <c r="F5110" s="36"/>
    </row>
    <row r="5111" ht="15.75" customHeight="1">
      <c r="A5111" s="36" t="s">
        <v>18422</v>
      </c>
      <c r="B5111" s="36" t="s">
        <v>18423</v>
      </c>
      <c r="C5111" s="36" t="s">
        <v>1840</v>
      </c>
      <c r="D5111" s="36" t="s">
        <v>18424</v>
      </c>
      <c r="E5111" s="36"/>
      <c r="F5111" s="36"/>
    </row>
    <row r="5112" ht="15.75" customHeight="1">
      <c r="A5112" s="36" t="s">
        <v>18425</v>
      </c>
      <c r="B5112" s="36" t="s">
        <v>18426</v>
      </c>
      <c r="C5112" s="36" t="s">
        <v>1840</v>
      </c>
      <c r="D5112" s="36" t="s">
        <v>18427</v>
      </c>
      <c r="E5112" s="36"/>
      <c r="F5112" s="36"/>
    </row>
    <row r="5113" ht="15.75" customHeight="1">
      <c r="A5113" s="36" t="s">
        <v>18428</v>
      </c>
      <c r="B5113" s="36" t="s">
        <v>18429</v>
      </c>
      <c r="C5113" s="36" t="s">
        <v>1840</v>
      </c>
      <c r="D5113" s="36" t="s">
        <v>18430</v>
      </c>
      <c r="E5113" s="36"/>
      <c r="F5113" s="36"/>
    </row>
    <row r="5114" ht="15.75" customHeight="1">
      <c r="A5114" s="36" t="s">
        <v>18431</v>
      </c>
      <c r="B5114" s="36" t="s">
        <v>18432</v>
      </c>
      <c r="C5114" s="36" t="s">
        <v>1840</v>
      </c>
      <c r="D5114" s="36" t="s">
        <v>18433</v>
      </c>
      <c r="E5114" s="36" t="s">
        <v>18434</v>
      </c>
      <c r="F5114" s="36"/>
    </row>
    <row r="5115" ht="15.75" customHeight="1">
      <c r="A5115" s="36" t="s">
        <v>18435</v>
      </c>
      <c r="B5115" s="36" t="s">
        <v>18436</v>
      </c>
      <c r="C5115" s="36" t="s">
        <v>1840</v>
      </c>
      <c r="D5115" s="36" t="s">
        <v>18437</v>
      </c>
      <c r="E5115" s="36" t="s">
        <v>18438</v>
      </c>
      <c r="F5115" s="36"/>
    </row>
    <row r="5116" ht="15.75" customHeight="1">
      <c r="A5116" s="36" t="s">
        <v>18439</v>
      </c>
      <c r="B5116" s="36" t="s">
        <v>18440</v>
      </c>
      <c r="C5116" s="36" t="s">
        <v>1840</v>
      </c>
      <c r="D5116" s="36" t="s">
        <v>18441</v>
      </c>
      <c r="E5116" s="36"/>
      <c r="F5116" s="36"/>
    </row>
    <row r="5117" ht="15.75" customHeight="1">
      <c r="A5117" s="36" t="s">
        <v>18442</v>
      </c>
      <c r="B5117" s="36" t="s">
        <v>18443</v>
      </c>
      <c r="C5117" s="36" t="s">
        <v>1840</v>
      </c>
      <c r="D5117" s="36" t="s">
        <v>18444</v>
      </c>
      <c r="E5117" s="36"/>
      <c r="F5117" s="36"/>
    </row>
    <row r="5118" ht="15.75" customHeight="1">
      <c r="A5118" s="36" t="s">
        <v>18445</v>
      </c>
      <c r="B5118" s="36" t="s">
        <v>18446</v>
      </c>
      <c r="C5118" s="36" t="s">
        <v>1840</v>
      </c>
      <c r="D5118" s="36" t="s">
        <v>18447</v>
      </c>
      <c r="E5118" s="36"/>
      <c r="F5118" s="36"/>
    </row>
    <row r="5119" ht="15.75" customHeight="1">
      <c r="A5119" s="36" t="s">
        <v>18448</v>
      </c>
      <c r="B5119" s="36" t="s">
        <v>18449</v>
      </c>
      <c r="C5119" s="36" t="s">
        <v>1840</v>
      </c>
      <c r="D5119" s="36" t="s">
        <v>18450</v>
      </c>
      <c r="E5119" s="36"/>
      <c r="F5119" s="36"/>
    </row>
    <row r="5120" ht="15.75" customHeight="1">
      <c r="A5120" s="36" t="s">
        <v>18451</v>
      </c>
      <c r="B5120" s="36" t="s">
        <v>18452</v>
      </c>
      <c r="C5120" s="36" t="s">
        <v>1840</v>
      </c>
      <c r="D5120" s="36" t="s">
        <v>18453</v>
      </c>
      <c r="E5120" s="36"/>
      <c r="F5120" s="36"/>
    </row>
    <row r="5121" ht="15.75" customHeight="1">
      <c r="A5121" s="36" t="s">
        <v>18454</v>
      </c>
      <c r="B5121" s="36" t="s">
        <v>18455</v>
      </c>
      <c r="C5121" s="36" t="s">
        <v>1840</v>
      </c>
      <c r="D5121" s="36" t="s">
        <v>18456</v>
      </c>
      <c r="E5121" s="36"/>
      <c r="F5121" s="36"/>
    </row>
    <row r="5122" ht="15.75" customHeight="1">
      <c r="A5122" s="36" t="s">
        <v>18457</v>
      </c>
      <c r="B5122" s="36" t="s">
        <v>18458</v>
      </c>
      <c r="C5122" s="36" t="s">
        <v>1840</v>
      </c>
      <c r="D5122" s="36" t="s">
        <v>18459</v>
      </c>
      <c r="E5122" s="36"/>
      <c r="F5122" s="36"/>
    </row>
    <row r="5123" ht="15.75" customHeight="1">
      <c r="A5123" s="36" t="s">
        <v>18460</v>
      </c>
      <c r="B5123" s="36" t="s">
        <v>18461</v>
      </c>
      <c r="C5123" s="36" t="s">
        <v>1840</v>
      </c>
      <c r="D5123" s="36" t="s">
        <v>3964</v>
      </c>
      <c r="E5123" s="36"/>
      <c r="F5123" s="36"/>
    </row>
    <row r="5124" ht="15.75" customHeight="1">
      <c r="A5124" s="36" t="s">
        <v>18462</v>
      </c>
      <c r="B5124" s="36" t="s">
        <v>18463</v>
      </c>
      <c r="C5124" s="36" t="s">
        <v>1840</v>
      </c>
      <c r="D5124" s="36" t="s">
        <v>18464</v>
      </c>
      <c r="E5124" s="36"/>
      <c r="F5124" s="36"/>
    </row>
    <row r="5125" ht="15.75" customHeight="1">
      <c r="A5125" s="36" t="s">
        <v>18465</v>
      </c>
      <c r="B5125" s="36" t="s">
        <v>18466</v>
      </c>
      <c r="C5125" s="36" t="s">
        <v>1840</v>
      </c>
      <c r="D5125" s="36" t="s">
        <v>18467</v>
      </c>
      <c r="E5125" s="36"/>
      <c r="F5125" s="36"/>
    </row>
    <row r="5126" ht="15.75" customHeight="1">
      <c r="A5126" s="36" t="s">
        <v>18468</v>
      </c>
      <c r="B5126" s="36" t="s">
        <v>18469</v>
      </c>
      <c r="C5126" s="36" t="s">
        <v>1840</v>
      </c>
      <c r="D5126" s="36" t="s">
        <v>18470</v>
      </c>
      <c r="E5126" s="36"/>
      <c r="F5126" s="36"/>
    </row>
    <row r="5127" ht="15.75" customHeight="1">
      <c r="A5127" s="36" t="s">
        <v>18471</v>
      </c>
      <c r="B5127" s="36" t="s">
        <v>18472</v>
      </c>
      <c r="C5127" s="36" t="s">
        <v>1840</v>
      </c>
      <c r="D5127" s="36" t="s">
        <v>18473</v>
      </c>
      <c r="E5127" s="36"/>
      <c r="F5127" s="36"/>
    </row>
    <row r="5128" ht="15.75" customHeight="1">
      <c r="A5128" s="36" t="s">
        <v>18474</v>
      </c>
      <c r="B5128" s="36" t="s">
        <v>18475</v>
      </c>
      <c r="C5128" s="36" t="s">
        <v>1840</v>
      </c>
      <c r="D5128" s="36" t="s">
        <v>18476</v>
      </c>
      <c r="E5128" s="36"/>
      <c r="F5128" s="36"/>
    </row>
    <row r="5129" ht="15.75" customHeight="1">
      <c r="A5129" s="36" t="s">
        <v>18477</v>
      </c>
      <c r="B5129" s="36" t="s">
        <v>18478</v>
      </c>
      <c r="C5129" s="36" t="s">
        <v>1840</v>
      </c>
      <c r="D5129" s="36" t="s">
        <v>18479</v>
      </c>
      <c r="E5129" s="36"/>
      <c r="F5129" s="36"/>
    </row>
    <row r="5130" ht="15.75" customHeight="1">
      <c r="A5130" s="36" t="s">
        <v>18480</v>
      </c>
      <c r="B5130" s="36" t="s">
        <v>18481</v>
      </c>
      <c r="C5130" s="36" t="s">
        <v>1840</v>
      </c>
      <c r="D5130" s="36" t="s">
        <v>18482</v>
      </c>
      <c r="E5130" s="36"/>
      <c r="F5130" s="36"/>
    </row>
    <row r="5131" ht="15.75" customHeight="1">
      <c r="A5131" s="36" t="s">
        <v>18483</v>
      </c>
      <c r="B5131" s="36" t="s">
        <v>18484</v>
      </c>
      <c r="C5131" s="36" t="s">
        <v>1840</v>
      </c>
      <c r="D5131" s="36" t="s">
        <v>18485</v>
      </c>
      <c r="E5131" s="36"/>
      <c r="F5131" s="36"/>
    </row>
    <row r="5132" ht="15.75" customHeight="1">
      <c r="A5132" s="36" t="s">
        <v>18486</v>
      </c>
      <c r="B5132" s="36" t="s">
        <v>18487</v>
      </c>
      <c r="C5132" s="36" t="s">
        <v>1840</v>
      </c>
      <c r="D5132" s="36" t="s">
        <v>18488</v>
      </c>
      <c r="E5132" s="36"/>
      <c r="F5132" s="36"/>
    </row>
    <row r="5133" ht="15.75" customHeight="1">
      <c r="A5133" s="36" t="s">
        <v>18489</v>
      </c>
      <c r="B5133" s="36" t="s">
        <v>18490</v>
      </c>
      <c r="C5133" s="36" t="s">
        <v>1840</v>
      </c>
      <c r="D5133" s="36" t="s">
        <v>18491</v>
      </c>
      <c r="E5133" s="36"/>
      <c r="F5133" s="36"/>
    </row>
    <row r="5134" ht="15.75" customHeight="1">
      <c r="A5134" s="36" t="s">
        <v>18492</v>
      </c>
      <c r="B5134" s="36" t="s">
        <v>18493</v>
      </c>
      <c r="C5134" s="36" t="s">
        <v>1840</v>
      </c>
      <c r="D5134" s="36" t="s">
        <v>18494</v>
      </c>
      <c r="E5134" s="36"/>
      <c r="F5134" s="36"/>
    </row>
    <row r="5135" ht="15.75" customHeight="1">
      <c r="A5135" s="36" t="s">
        <v>18495</v>
      </c>
      <c r="B5135" s="36" t="s">
        <v>18496</v>
      </c>
      <c r="C5135" s="36" t="s">
        <v>1840</v>
      </c>
      <c r="D5135" s="36" t="s">
        <v>18497</v>
      </c>
      <c r="E5135" s="36"/>
      <c r="F5135" s="36"/>
    </row>
    <row r="5136" ht="15.75" customHeight="1">
      <c r="A5136" s="36" t="s">
        <v>18498</v>
      </c>
      <c r="B5136" s="36" t="s">
        <v>18499</v>
      </c>
      <c r="C5136" s="36" t="s">
        <v>1840</v>
      </c>
      <c r="D5136" s="36" t="s">
        <v>3474</v>
      </c>
      <c r="E5136" s="36"/>
      <c r="F5136" s="36"/>
    </row>
    <row r="5137" ht="15.75" customHeight="1">
      <c r="A5137" s="36" t="s">
        <v>18500</v>
      </c>
      <c r="B5137" s="36" t="s">
        <v>18501</v>
      </c>
      <c r="C5137" s="36" t="s">
        <v>1840</v>
      </c>
      <c r="D5137" s="36" t="s">
        <v>18502</v>
      </c>
      <c r="E5137" s="36"/>
      <c r="F5137" s="36"/>
    </row>
    <row r="5138" ht="15.75" customHeight="1">
      <c r="A5138" s="36" t="s">
        <v>18503</v>
      </c>
      <c r="B5138" s="36" t="s">
        <v>18504</v>
      </c>
      <c r="C5138" s="36" t="s">
        <v>1840</v>
      </c>
      <c r="D5138" s="36" t="s">
        <v>18505</v>
      </c>
      <c r="E5138" s="36"/>
      <c r="F5138" s="36"/>
    </row>
    <row r="5139" ht="15.75" customHeight="1">
      <c r="A5139" s="36" t="s">
        <v>18506</v>
      </c>
      <c r="B5139" s="36" t="s">
        <v>18507</v>
      </c>
      <c r="C5139" s="36" t="s">
        <v>1840</v>
      </c>
      <c r="D5139" s="36" t="s">
        <v>18508</v>
      </c>
      <c r="E5139" s="36"/>
      <c r="F5139" s="36"/>
    </row>
    <row r="5140" ht="15.75" customHeight="1">
      <c r="A5140" s="36" t="s">
        <v>18509</v>
      </c>
      <c r="B5140" s="36" t="s">
        <v>18510</v>
      </c>
      <c r="C5140" s="36" t="s">
        <v>1840</v>
      </c>
      <c r="D5140" s="36" t="s">
        <v>18511</v>
      </c>
      <c r="E5140" s="36"/>
      <c r="F5140" s="36"/>
    </row>
    <row r="5141" ht="15.75" customHeight="1">
      <c r="A5141" s="36" t="s">
        <v>18512</v>
      </c>
      <c r="B5141" s="36" t="s">
        <v>18513</v>
      </c>
      <c r="C5141" s="36" t="s">
        <v>1840</v>
      </c>
      <c r="D5141" s="36" t="s">
        <v>18514</v>
      </c>
      <c r="E5141" s="36"/>
      <c r="F5141" s="36"/>
    </row>
    <row r="5142" ht="15.75" customHeight="1">
      <c r="A5142" s="36" t="s">
        <v>18515</v>
      </c>
      <c r="B5142" s="36" t="s">
        <v>18516</v>
      </c>
      <c r="C5142" s="36" t="s">
        <v>1840</v>
      </c>
      <c r="D5142" s="36" t="s">
        <v>18517</v>
      </c>
      <c r="E5142" s="36"/>
      <c r="F5142" s="36"/>
    </row>
    <row r="5143" ht="15.75" customHeight="1">
      <c r="A5143" s="36" t="s">
        <v>18518</v>
      </c>
      <c r="B5143" s="36" t="s">
        <v>18519</v>
      </c>
      <c r="C5143" s="36" t="s">
        <v>1840</v>
      </c>
      <c r="D5143" s="36" t="s">
        <v>18520</v>
      </c>
      <c r="E5143" s="36"/>
      <c r="F5143" s="36"/>
    </row>
    <row r="5144" ht="15.75" customHeight="1">
      <c r="A5144" s="36" t="s">
        <v>18521</v>
      </c>
      <c r="B5144" s="36" t="s">
        <v>18522</v>
      </c>
      <c r="C5144" s="36" t="s">
        <v>1840</v>
      </c>
      <c r="D5144" s="36" t="s">
        <v>18523</v>
      </c>
      <c r="E5144" s="36"/>
      <c r="F5144" s="36"/>
    </row>
    <row r="5145" ht="15.75" customHeight="1">
      <c r="A5145" s="36" t="s">
        <v>18524</v>
      </c>
      <c r="B5145" s="36" t="s">
        <v>18525</v>
      </c>
      <c r="C5145" s="36" t="s">
        <v>1840</v>
      </c>
      <c r="D5145" s="36" t="s">
        <v>18526</v>
      </c>
      <c r="E5145" s="36"/>
      <c r="F5145" s="36"/>
    </row>
    <row r="5146" ht="15.75" customHeight="1">
      <c r="A5146" s="36" t="s">
        <v>18527</v>
      </c>
      <c r="B5146" s="36" t="s">
        <v>18528</v>
      </c>
      <c r="C5146" s="36" t="s">
        <v>1840</v>
      </c>
      <c r="D5146" s="36" t="s">
        <v>18529</v>
      </c>
      <c r="E5146" s="36"/>
      <c r="F5146" s="36"/>
    </row>
    <row r="5147" ht="15.75" customHeight="1">
      <c r="A5147" s="36" t="s">
        <v>18530</v>
      </c>
      <c r="B5147" s="36" t="s">
        <v>18531</v>
      </c>
      <c r="C5147" s="36" t="s">
        <v>1840</v>
      </c>
      <c r="D5147" s="36" t="s">
        <v>18532</v>
      </c>
      <c r="E5147" s="36" t="s">
        <v>18533</v>
      </c>
      <c r="F5147" s="36"/>
    </row>
    <row r="5148" ht="15.75" customHeight="1">
      <c r="A5148" s="36" t="s">
        <v>18534</v>
      </c>
      <c r="B5148" s="36" t="s">
        <v>18535</v>
      </c>
      <c r="C5148" s="36" t="s">
        <v>1840</v>
      </c>
      <c r="D5148" s="36" t="s">
        <v>18536</v>
      </c>
      <c r="E5148" s="36"/>
      <c r="F5148" s="36"/>
    </row>
    <row r="5149" ht="15.75" customHeight="1">
      <c r="A5149" s="36" t="s">
        <v>18537</v>
      </c>
      <c r="B5149" s="36" t="s">
        <v>18538</v>
      </c>
      <c r="C5149" s="36" t="s">
        <v>1840</v>
      </c>
      <c r="D5149" s="36" t="s">
        <v>18539</v>
      </c>
      <c r="E5149" s="36"/>
      <c r="F5149" s="36"/>
    </row>
    <row r="5150" ht="15.75" customHeight="1">
      <c r="A5150" s="36" t="s">
        <v>18540</v>
      </c>
      <c r="B5150" s="36" t="s">
        <v>18541</v>
      </c>
      <c r="C5150" s="36" t="s">
        <v>1840</v>
      </c>
      <c r="D5150" s="36" t="s">
        <v>18542</v>
      </c>
      <c r="E5150" s="36"/>
      <c r="F5150" s="36"/>
    </row>
    <row r="5151" ht="15.75" customHeight="1">
      <c r="A5151" s="36" t="s">
        <v>18543</v>
      </c>
      <c r="B5151" s="36" t="s">
        <v>18544</v>
      </c>
      <c r="C5151" s="36" t="s">
        <v>1840</v>
      </c>
      <c r="D5151" s="36" t="s">
        <v>18545</v>
      </c>
      <c r="E5151" s="36"/>
      <c r="F5151" s="36"/>
    </row>
    <row r="5152" ht="15.75" customHeight="1">
      <c r="A5152" s="36" t="s">
        <v>18546</v>
      </c>
      <c r="B5152" s="36" t="s">
        <v>18547</v>
      </c>
      <c r="C5152" s="36" t="s">
        <v>1840</v>
      </c>
      <c r="D5152" s="36" t="s">
        <v>18548</v>
      </c>
      <c r="E5152" s="36"/>
      <c r="F5152" s="36"/>
    </row>
    <row r="5153" ht="15.75" customHeight="1">
      <c r="A5153" s="36" t="s">
        <v>18549</v>
      </c>
      <c r="B5153" s="36" t="s">
        <v>18550</v>
      </c>
      <c r="C5153" s="36" t="s">
        <v>1840</v>
      </c>
      <c r="D5153" s="36" t="s">
        <v>18551</v>
      </c>
      <c r="E5153" s="36"/>
      <c r="F5153" s="36"/>
    </row>
    <row r="5154" ht="15.75" customHeight="1">
      <c r="A5154" s="36" t="s">
        <v>18552</v>
      </c>
      <c r="B5154" s="36" t="s">
        <v>1276</v>
      </c>
      <c r="C5154" s="36" t="s">
        <v>1840</v>
      </c>
      <c r="D5154" s="36" t="s">
        <v>1277</v>
      </c>
      <c r="E5154" s="36"/>
      <c r="F5154" s="36"/>
    </row>
    <row r="5155" ht="15.75" customHeight="1">
      <c r="A5155" s="36" t="s">
        <v>18553</v>
      </c>
      <c r="B5155" s="36" t="s">
        <v>18554</v>
      </c>
      <c r="C5155" s="36" t="s">
        <v>1840</v>
      </c>
      <c r="D5155" s="36" t="s">
        <v>18555</v>
      </c>
      <c r="E5155" s="36"/>
      <c r="F5155" s="36"/>
    </row>
    <row r="5156" ht="15.75" customHeight="1">
      <c r="A5156" s="36" t="s">
        <v>18556</v>
      </c>
      <c r="B5156" s="36" t="s">
        <v>18557</v>
      </c>
      <c r="C5156" s="36" t="s">
        <v>1840</v>
      </c>
      <c r="D5156" s="36" t="s">
        <v>18558</v>
      </c>
      <c r="E5156" s="36"/>
      <c r="F5156" s="36"/>
    </row>
    <row r="5157" ht="15.75" customHeight="1">
      <c r="A5157" s="36" t="s">
        <v>18559</v>
      </c>
      <c r="B5157" s="36" t="s">
        <v>18560</v>
      </c>
      <c r="C5157" s="36" t="s">
        <v>1840</v>
      </c>
      <c r="D5157" s="36" t="s">
        <v>18561</v>
      </c>
      <c r="E5157" s="36"/>
      <c r="F5157" s="36"/>
    </row>
    <row r="5158" ht="15.75" customHeight="1">
      <c r="A5158" s="36" t="s">
        <v>18562</v>
      </c>
      <c r="B5158" s="36" t="s">
        <v>18563</v>
      </c>
      <c r="C5158" s="36" t="s">
        <v>1840</v>
      </c>
      <c r="D5158" s="36" t="s">
        <v>18564</v>
      </c>
      <c r="E5158" s="36"/>
      <c r="F5158" s="36"/>
    </row>
    <row r="5159" ht="15.75" customHeight="1">
      <c r="A5159" s="36" t="s">
        <v>18565</v>
      </c>
      <c r="B5159" s="36" t="s">
        <v>18566</v>
      </c>
      <c r="C5159" s="36" t="s">
        <v>1840</v>
      </c>
      <c r="D5159" s="36" t="s">
        <v>18567</v>
      </c>
      <c r="E5159" s="36"/>
      <c r="F5159" s="36"/>
    </row>
    <row r="5160" ht="15.75" customHeight="1">
      <c r="A5160" s="36" t="s">
        <v>18568</v>
      </c>
      <c r="B5160" s="36" t="s">
        <v>18569</v>
      </c>
      <c r="C5160" s="36" t="s">
        <v>1840</v>
      </c>
      <c r="D5160" s="36" t="s">
        <v>18570</v>
      </c>
      <c r="E5160" s="36"/>
      <c r="F5160" s="36"/>
    </row>
    <row r="5161" ht="15.75" customHeight="1">
      <c r="A5161" s="36" t="s">
        <v>18571</v>
      </c>
      <c r="B5161" s="36" t="s">
        <v>18572</v>
      </c>
      <c r="C5161" s="36" t="s">
        <v>1840</v>
      </c>
      <c r="D5161" s="36" t="s">
        <v>18573</v>
      </c>
      <c r="E5161" s="36"/>
      <c r="F5161" s="36"/>
    </row>
    <row r="5162" ht="15.75" customHeight="1">
      <c r="A5162" s="36" t="s">
        <v>18574</v>
      </c>
      <c r="B5162" s="36" t="s">
        <v>18575</v>
      </c>
      <c r="C5162" s="36" t="s">
        <v>1840</v>
      </c>
      <c r="D5162" s="36" t="s">
        <v>18576</v>
      </c>
      <c r="E5162" s="36"/>
      <c r="F5162" s="36"/>
    </row>
    <row r="5163" ht="15.75" customHeight="1">
      <c r="A5163" s="36" t="s">
        <v>18577</v>
      </c>
      <c r="B5163" s="36" t="s">
        <v>18578</v>
      </c>
      <c r="C5163" s="36" t="s">
        <v>1840</v>
      </c>
      <c r="D5163" s="36" t="s">
        <v>18579</v>
      </c>
      <c r="E5163" s="36"/>
      <c r="F5163" s="36"/>
    </row>
    <row r="5164" ht="15.75" customHeight="1">
      <c r="A5164" s="36" t="s">
        <v>18580</v>
      </c>
      <c r="B5164" s="36" t="s">
        <v>18581</v>
      </c>
      <c r="C5164" s="36" t="s">
        <v>1840</v>
      </c>
      <c r="D5164" s="36" t="s">
        <v>18582</v>
      </c>
      <c r="E5164" s="36"/>
      <c r="F5164" s="36"/>
    </row>
    <row r="5165" ht="15.75" customHeight="1">
      <c r="A5165" s="36" t="s">
        <v>18583</v>
      </c>
      <c r="B5165" s="36" t="s">
        <v>18584</v>
      </c>
      <c r="C5165" s="36" t="s">
        <v>1840</v>
      </c>
      <c r="D5165" s="36" t="s">
        <v>18585</v>
      </c>
      <c r="E5165" s="36"/>
      <c r="F5165" s="36"/>
    </row>
    <row r="5166" ht="15.75" customHeight="1">
      <c r="A5166" s="36" t="s">
        <v>18586</v>
      </c>
      <c r="B5166" s="36" t="s">
        <v>18587</v>
      </c>
      <c r="C5166" s="36" t="s">
        <v>1840</v>
      </c>
      <c r="D5166" s="36" t="s">
        <v>18588</v>
      </c>
      <c r="E5166" s="36"/>
      <c r="F5166" s="36"/>
    </row>
    <row r="5167" ht="15.75" customHeight="1">
      <c r="A5167" s="36" t="s">
        <v>18589</v>
      </c>
      <c r="B5167" s="36" t="s">
        <v>18590</v>
      </c>
      <c r="C5167" s="36" t="s">
        <v>1840</v>
      </c>
      <c r="D5167" s="36" t="s">
        <v>18591</v>
      </c>
      <c r="E5167" s="36"/>
      <c r="F5167" s="36"/>
    </row>
    <row r="5168" ht="15.75" customHeight="1">
      <c r="A5168" s="36" t="s">
        <v>18592</v>
      </c>
      <c r="B5168" s="36" t="s">
        <v>18593</v>
      </c>
      <c r="C5168" s="36" t="s">
        <v>1840</v>
      </c>
      <c r="D5168" s="36" t="s">
        <v>18594</v>
      </c>
      <c r="E5168" s="36"/>
      <c r="F5168" s="36"/>
    </row>
    <row r="5169" ht="15.75" customHeight="1">
      <c r="A5169" s="36" t="s">
        <v>18595</v>
      </c>
      <c r="B5169" s="36" t="s">
        <v>18596</v>
      </c>
      <c r="C5169" s="36" t="s">
        <v>1840</v>
      </c>
      <c r="D5169" s="36" t="s">
        <v>18597</v>
      </c>
      <c r="E5169" s="36"/>
      <c r="F5169" s="36"/>
    </row>
    <row r="5170" ht="15.75" customHeight="1">
      <c r="A5170" s="36" t="s">
        <v>18598</v>
      </c>
      <c r="B5170" s="36" t="s">
        <v>18599</v>
      </c>
      <c r="C5170" s="36" t="s">
        <v>1840</v>
      </c>
      <c r="D5170" s="36" t="s">
        <v>18600</v>
      </c>
      <c r="E5170" s="36"/>
      <c r="F5170" s="36"/>
    </row>
    <row r="5171" ht="15.75" customHeight="1">
      <c r="A5171" s="36" t="s">
        <v>18601</v>
      </c>
      <c r="B5171" s="36" t="s">
        <v>18602</v>
      </c>
      <c r="C5171" s="36" t="s">
        <v>1840</v>
      </c>
      <c r="D5171" s="36" t="s">
        <v>18603</v>
      </c>
      <c r="E5171" s="36"/>
      <c r="F5171" s="36"/>
    </row>
    <row r="5172" ht="15.75" customHeight="1">
      <c r="A5172" s="36" t="s">
        <v>18604</v>
      </c>
      <c r="B5172" s="36" t="s">
        <v>18605</v>
      </c>
      <c r="C5172" s="36" t="s">
        <v>1840</v>
      </c>
      <c r="D5172" s="36" t="s">
        <v>18606</v>
      </c>
      <c r="E5172" s="36"/>
      <c r="F5172" s="36"/>
    </row>
    <row r="5173" ht="15.75" customHeight="1">
      <c r="A5173" s="36" t="s">
        <v>18607</v>
      </c>
      <c r="B5173" s="36" t="s">
        <v>18608</v>
      </c>
      <c r="C5173" s="36" t="s">
        <v>1840</v>
      </c>
      <c r="D5173" s="36" t="s">
        <v>18609</v>
      </c>
      <c r="E5173" s="36"/>
      <c r="F5173" s="36"/>
    </row>
    <row r="5174" ht="15.75" customHeight="1">
      <c r="A5174" s="36" t="s">
        <v>18610</v>
      </c>
      <c r="B5174" s="36" t="s">
        <v>18611</v>
      </c>
      <c r="C5174" s="36" t="s">
        <v>1840</v>
      </c>
      <c r="D5174" s="36" t="s">
        <v>18612</v>
      </c>
      <c r="E5174" s="36"/>
      <c r="F5174" s="36"/>
    </row>
    <row r="5175" ht="15.75" customHeight="1">
      <c r="A5175" s="36" t="s">
        <v>18613</v>
      </c>
      <c r="B5175" s="36" t="s">
        <v>18614</v>
      </c>
      <c r="C5175" s="36" t="s">
        <v>1840</v>
      </c>
      <c r="D5175" s="36" t="s">
        <v>18615</v>
      </c>
      <c r="E5175" s="36"/>
      <c r="F5175" s="36"/>
    </row>
    <row r="5176" ht="15.75" customHeight="1">
      <c r="A5176" s="36" t="s">
        <v>18616</v>
      </c>
      <c r="B5176" s="36" t="s">
        <v>18617</v>
      </c>
      <c r="C5176" s="36" t="s">
        <v>1840</v>
      </c>
      <c r="D5176" s="36" t="s">
        <v>18618</v>
      </c>
      <c r="E5176" s="36"/>
      <c r="F5176" s="36"/>
    </row>
    <row r="5177" ht="15.75" customHeight="1">
      <c r="A5177" s="36" t="s">
        <v>18619</v>
      </c>
      <c r="B5177" s="36" t="s">
        <v>18620</v>
      </c>
      <c r="C5177" s="36" t="s">
        <v>1840</v>
      </c>
      <c r="D5177" s="36" t="s">
        <v>18621</v>
      </c>
      <c r="E5177" s="36"/>
      <c r="F5177" s="36"/>
    </row>
    <row r="5178" ht="15.75" customHeight="1">
      <c r="A5178" s="36" t="s">
        <v>18622</v>
      </c>
      <c r="B5178" s="36" t="s">
        <v>18623</v>
      </c>
      <c r="C5178" s="36" t="s">
        <v>1840</v>
      </c>
      <c r="D5178" s="36" t="s">
        <v>18624</v>
      </c>
      <c r="E5178" s="36"/>
      <c r="F5178" s="36"/>
    </row>
    <row r="5179" ht="15.75" customHeight="1">
      <c r="A5179" s="36" t="s">
        <v>18625</v>
      </c>
      <c r="B5179" s="36" t="s">
        <v>18626</v>
      </c>
      <c r="C5179" s="36" t="s">
        <v>1840</v>
      </c>
      <c r="D5179" s="36" t="s">
        <v>18627</v>
      </c>
      <c r="E5179" s="36"/>
      <c r="F5179" s="36"/>
    </row>
    <row r="5180" ht="15.75" customHeight="1">
      <c r="A5180" s="36" t="s">
        <v>18628</v>
      </c>
      <c r="B5180" s="36" t="s">
        <v>18629</v>
      </c>
      <c r="C5180" s="36" t="s">
        <v>1840</v>
      </c>
      <c r="D5180" s="36" t="s">
        <v>18630</v>
      </c>
      <c r="E5180" s="36"/>
      <c r="F5180" s="36"/>
    </row>
    <row r="5181" ht="15.75" customHeight="1">
      <c r="A5181" s="36" t="s">
        <v>18631</v>
      </c>
      <c r="B5181" s="36" t="s">
        <v>18632</v>
      </c>
      <c r="C5181" s="36" t="s">
        <v>1840</v>
      </c>
      <c r="D5181" s="36" t="s">
        <v>18633</v>
      </c>
      <c r="E5181" s="36"/>
      <c r="F5181" s="36"/>
    </row>
    <row r="5182" ht="15.75" customHeight="1">
      <c r="A5182" s="36" t="s">
        <v>18634</v>
      </c>
      <c r="B5182" s="36" t="s">
        <v>18635</v>
      </c>
      <c r="C5182" s="36" t="s">
        <v>1840</v>
      </c>
      <c r="D5182" s="36" t="s">
        <v>18636</v>
      </c>
      <c r="E5182" s="36"/>
      <c r="F5182" s="36"/>
    </row>
    <row r="5183" ht="15.75" customHeight="1">
      <c r="A5183" s="36" t="s">
        <v>18637</v>
      </c>
      <c r="B5183" s="36" t="s">
        <v>18638</v>
      </c>
      <c r="C5183" s="36" t="s">
        <v>1840</v>
      </c>
      <c r="D5183" s="36" t="s">
        <v>18639</v>
      </c>
      <c r="E5183" s="36"/>
      <c r="F5183" s="36"/>
    </row>
    <row r="5184" ht="15.75" customHeight="1">
      <c r="A5184" s="36" t="s">
        <v>18640</v>
      </c>
      <c r="B5184" s="36" t="s">
        <v>18641</v>
      </c>
      <c r="C5184" s="36" t="s">
        <v>1840</v>
      </c>
      <c r="D5184" s="36" t="s">
        <v>18642</v>
      </c>
      <c r="E5184" s="36"/>
      <c r="F5184" s="36"/>
    </row>
    <row r="5185" ht="15.75" customHeight="1">
      <c r="A5185" s="36" t="s">
        <v>18643</v>
      </c>
      <c r="B5185" s="36" t="s">
        <v>18644</v>
      </c>
      <c r="C5185" s="36" t="s">
        <v>1840</v>
      </c>
      <c r="D5185" s="36" t="s">
        <v>18645</v>
      </c>
      <c r="E5185" s="36"/>
      <c r="F5185" s="36"/>
    </row>
    <row r="5186" ht="15.75" customHeight="1">
      <c r="A5186" s="36" t="s">
        <v>18646</v>
      </c>
      <c r="B5186" s="36" t="s">
        <v>18647</v>
      </c>
      <c r="C5186" s="36" t="s">
        <v>1840</v>
      </c>
      <c r="D5186" s="36" t="s">
        <v>18648</v>
      </c>
      <c r="E5186" s="36"/>
      <c r="F5186" s="36"/>
    </row>
    <row r="5187" ht="15.75" customHeight="1">
      <c r="A5187" s="36" t="s">
        <v>18649</v>
      </c>
      <c r="B5187" s="36" t="s">
        <v>18650</v>
      </c>
      <c r="C5187" s="36" t="s">
        <v>1840</v>
      </c>
      <c r="D5187" s="36" t="s">
        <v>18651</v>
      </c>
      <c r="E5187" s="36"/>
      <c r="F5187" s="36"/>
    </row>
    <row r="5188" ht="15.75" customHeight="1">
      <c r="A5188" s="36" t="s">
        <v>18652</v>
      </c>
      <c r="B5188" s="36" t="s">
        <v>18653</v>
      </c>
      <c r="C5188" s="36" t="s">
        <v>1840</v>
      </c>
      <c r="D5188" s="36" t="s">
        <v>18654</v>
      </c>
      <c r="E5188" s="36"/>
      <c r="F5188" s="36"/>
    </row>
    <row r="5189" ht="15.75" customHeight="1">
      <c r="A5189" s="36" t="s">
        <v>18655</v>
      </c>
      <c r="B5189" s="36" t="s">
        <v>18656</v>
      </c>
      <c r="C5189" s="36" t="s">
        <v>1840</v>
      </c>
      <c r="D5189" s="36" t="s">
        <v>18657</v>
      </c>
      <c r="E5189" s="36"/>
      <c r="F5189" s="36"/>
    </row>
    <row r="5190" ht="15.75" customHeight="1">
      <c r="A5190" s="36" t="s">
        <v>18658</v>
      </c>
      <c r="B5190" s="36" t="s">
        <v>18659</v>
      </c>
      <c r="C5190" s="36" t="s">
        <v>1840</v>
      </c>
      <c r="D5190" s="36" t="s">
        <v>18660</v>
      </c>
      <c r="E5190" s="36"/>
      <c r="F5190" s="36"/>
    </row>
    <row r="5191" ht="15.75" customHeight="1">
      <c r="A5191" s="36" t="s">
        <v>18661</v>
      </c>
      <c r="B5191" s="36" t="s">
        <v>18662</v>
      </c>
      <c r="C5191" s="36" t="s">
        <v>1840</v>
      </c>
      <c r="D5191" s="36" t="s">
        <v>16310</v>
      </c>
      <c r="E5191" s="36"/>
      <c r="F5191" s="36"/>
    </row>
    <row r="5192" ht="15.75" customHeight="1">
      <c r="A5192" s="36" t="s">
        <v>18663</v>
      </c>
      <c r="B5192" s="36" t="s">
        <v>18664</v>
      </c>
      <c r="C5192" s="36" t="s">
        <v>1840</v>
      </c>
      <c r="D5192" s="36" t="s">
        <v>3853</v>
      </c>
      <c r="E5192" s="36"/>
      <c r="F5192" s="36"/>
    </row>
    <row r="5193" ht="15.75" customHeight="1">
      <c r="A5193" s="36" t="s">
        <v>18665</v>
      </c>
      <c r="B5193" s="36" t="s">
        <v>18666</v>
      </c>
      <c r="C5193" s="36" t="s">
        <v>1840</v>
      </c>
      <c r="D5193" s="36" t="s">
        <v>18667</v>
      </c>
      <c r="E5193" s="36"/>
      <c r="F5193" s="36"/>
    </row>
    <row r="5194" ht="15.75" customHeight="1">
      <c r="A5194" s="36" t="s">
        <v>18668</v>
      </c>
      <c r="B5194" s="36" t="s">
        <v>18669</v>
      </c>
      <c r="C5194" s="36" t="s">
        <v>1840</v>
      </c>
      <c r="D5194" s="36" t="s">
        <v>18670</v>
      </c>
      <c r="E5194" s="36"/>
      <c r="F5194" s="36"/>
    </row>
    <row r="5195" ht="15.75" customHeight="1">
      <c r="A5195" s="36" t="s">
        <v>18671</v>
      </c>
      <c r="B5195" s="36" t="s">
        <v>18672</v>
      </c>
      <c r="C5195" s="36" t="s">
        <v>1840</v>
      </c>
      <c r="D5195" s="36" t="s">
        <v>18673</v>
      </c>
      <c r="E5195" s="36"/>
      <c r="F5195" s="36"/>
    </row>
    <row r="5196" ht="15.75" customHeight="1">
      <c r="A5196" s="36" t="s">
        <v>18674</v>
      </c>
      <c r="B5196" s="36" t="s">
        <v>18675</v>
      </c>
      <c r="C5196" s="36" t="s">
        <v>1840</v>
      </c>
      <c r="D5196" s="36" t="s">
        <v>18676</v>
      </c>
      <c r="E5196" s="36"/>
      <c r="F5196" s="36"/>
    </row>
    <row r="5197" ht="15.75" customHeight="1">
      <c r="A5197" s="36" t="s">
        <v>18677</v>
      </c>
      <c r="B5197" s="36" t="s">
        <v>18678</v>
      </c>
      <c r="C5197" s="36" t="s">
        <v>1840</v>
      </c>
      <c r="D5197" s="36" t="s">
        <v>18679</v>
      </c>
      <c r="E5197" s="36"/>
      <c r="F5197" s="36"/>
    </row>
    <row r="5198" ht="15.75" customHeight="1">
      <c r="A5198" s="36" t="s">
        <v>18680</v>
      </c>
      <c r="B5198" s="36" t="s">
        <v>18681</v>
      </c>
      <c r="C5198" s="36" t="s">
        <v>1840</v>
      </c>
      <c r="D5198" s="36" t="s">
        <v>18682</v>
      </c>
      <c r="E5198" s="36"/>
      <c r="F5198" s="36"/>
    </row>
    <row r="5199" ht="15.75" customHeight="1">
      <c r="A5199" s="36" t="s">
        <v>18683</v>
      </c>
      <c r="B5199" s="36" t="s">
        <v>18684</v>
      </c>
      <c r="C5199" s="36" t="s">
        <v>1840</v>
      </c>
      <c r="D5199" s="36" t="s">
        <v>18685</v>
      </c>
      <c r="E5199" s="36"/>
      <c r="F5199" s="36"/>
    </row>
    <row r="5200" ht="15.75" customHeight="1">
      <c r="A5200" s="36" t="s">
        <v>18686</v>
      </c>
      <c r="B5200" s="36" t="s">
        <v>18687</v>
      </c>
      <c r="C5200" s="36" t="s">
        <v>1840</v>
      </c>
      <c r="D5200" s="36" t="s">
        <v>18688</v>
      </c>
      <c r="E5200" s="36"/>
      <c r="F5200" s="36"/>
    </row>
    <row r="5201" ht="15.75" customHeight="1">
      <c r="A5201" s="36" t="s">
        <v>18689</v>
      </c>
      <c r="B5201" s="36" t="s">
        <v>18690</v>
      </c>
      <c r="C5201" s="36" t="s">
        <v>1840</v>
      </c>
      <c r="D5201" s="36" t="s">
        <v>18691</v>
      </c>
      <c r="E5201" s="36" t="s">
        <v>18692</v>
      </c>
      <c r="F5201" s="36"/>
    </row>
    <row r="5202" ht="15.75" customHeight="1">
      <c r="A5202" s="36" t="s">
        <v>18693</v>
      </c>
      <c r="B5202" s="36" t="s">
        <v>18694</v>
      </c>
      <c r="C5202" s="36" t="s">
        <v>1840</v>
      </c>
      <c r="D5202" s="36" t="s">
        <v>18695</v>
      </c>
      <c r="E5202" s="36"/>
      <c r="F5202" s="36"/>
    </row>
    <row r="5203" ht="15.75" customHeight="1">
      <c r="A5203" s="36" t="s">
        <v>18696</v>
      </c>
      <c r="B5203" s="36" t="s">
        <v>18697</v>
      </c>
      <c r="C5203" s="36" t="s">
        <v>1840</v>
      </c>
      <c r="D5203" s="36" t="s">
        <v>18698</v>
      </c>
      <c r="E5203" s="36"/>
      <c r="F5203" s="36"/>
    </row>
    <row r="5204" ht="15.75" customHeight="1">
      <c r="A5204" s="36" t="s">
        <v>18699</v>
      </c>
      <c r="B5204" s="36" t="s">
        <v>18700</v>
      </c>
      <c r="C5204" s="36" t="s">
        <v>1840</v>
      </c>
      <c r="D5204" s="36" t="s">
        <v>18701</v>
      </c>
      <c r="E5204" s="36"/>
      <c r="F5204" s="36"/>
    </row>
    <row r="5205" ht="15.75" customHeight="1">
      <c r="A5205" s="36" t="s">
        <v>18702</v>
      </c>
      <c r="B5205" s="36" t="s">
        <v>18703</v>
      </c>
      <c r="C5205" s="36" t="s">
        <v>1840</v>
      </c>
      <c r="D5205" s="36" t="s">
        <v>18704</v>
      </c>
      <c r="E5205" s="36"/>
      <c r="F5205" s="36"/>
    </row>
    <row r="5206" ht="15.75" customHeight="1">
      <c r="A5206" s="36" t="s">
        <v>18705</v>
      </c>
      <c r="B5206" s="36" t="s">
        <v>18706</v>
      </c>
      <c r="C5206" s="36" t="s">
        <v>1840</v>
      </c>
      <c r="D5206" s="36" t="s">
        <v>18707</v>
      </c>
      <c r="E5206" s="36"/>
      <c r="F5206" s="36"/>
    </row>
    <row r="5207" ht="15.75" customHeight="1">
      <c r="A5207" s="36" t="s">
        <v>18708</v>
      </c>
      <c r="B5207" s="36" t="s">
        <v>18709</v>
      </c>
      <c r="C5207" s="36" t="s">
        <v>1840</v>
      </c>
      <c r="D5207" s="36" t="s">
        <v>18710</v>
      </c>
      <c r="E5207" s="36" t="s">
        <v>18711</v>
      </c>
      <c r="F5207" s="36"/>
    </row>
    <row r="5208" ht="15.75" customHeight="1">
      <c r="A5208" s="36" t="s">
        <v>18712</v>
      </c>
      <c r="B5208" s="36" t="s">
        <v>18713</v>
      </c>
      <c r="C5208" s="36" t="s">
        <v>1840</v>
      </c>
      <c r="D5208" s="36" t="s">
        <v>18714</v>
      </c>
      <c r="E5208" s="36"/>
      <c r="F5208" s="36"/>
    </row>
    <row r="5209" ht="15.75" customHeight="1">
      <c r="A5209" s="36" t="s">
        <v>18715</v>
      </c>
      <c r="B5209" s="36" t="s">
        <v>18716</v>
      </c>
      <c r="C5209" s="36" t="s">
        <v>1840</v>
      </c>
      <c r="D5209" s="36" t="s">
        <v>18717</v>
      </c>
      <c r="E5209" s="36"/>
      <c r="F5209" s="36"/>
    </row>
    <row r="5210" ht="15.75" customHeight="1">
      <c r="A5210" s="36" t="s">
        <v>18718</v>
      </c>
      <c r="B5210" s="36" t="s">
        <v>18719</v>
      </c>
      <c r="C5210" s="36" t="s">
        <v>1840</v>
      </c>
      <c r="D5210" s="36" t="s">
        <v>18720</v>
      </c>
      <c r="E5210" s="36"/>
      <c r="F5210" s="36"/>
    </row>
    <row r="5211" ht="15.75" customHeight="1">
      <c r="A5211" s="36" t="s">
        <v>18721</v>
      </c>
      <c r="B5211" s="36" t="s">
        <v>18722</v>
      </c>
      <c r="C5211" s="36" t="s">
        <v>1840</v>
      </c>
      <c r="D5211" s="36" t="s">
        <v>18723</v>
      </c>
      <c r="E5211" s="36"/>
      <c r="F5211" s="36"/>
    </row>
    <row r="5212" ht="15.75" customHeight="1">
      <c r="A5212" s="36" t="s">
        <v>18724</v>
      </c>
      <c r="B5212" s="36" t="s">
        <v>18725</v>
      </c>
      <c r="C5212" s="36" t="s">
        <v>1840</v>
      </c>
      <c r="D5212" s="36" t="s">
        <v>18726</v>
      </c>
      <c r="E5212" s="36"/>
      <c r="F5212" s="36"/>
    </row>
    <row r="5213" ht="15.75" customHeight="1">
      <c r="A5213" s="36" t="s">
        <v>18727</v>
      </c>
      <c r="B5213" s="36" t="s">
        <v>18728</v>
      </c>
      <c r="C5213" s="36" t="s">
        <v>1840</v>
      </c>
      <c r="D5213" s="36" t="s">
        <v>18729</v>
      </c>
      <c r="E5213" s="36"/>
      <c r="F5213" s="36"/>
    </row>
    <row r="5214" ht="15.75" customHeight="1">
      <c r="A5214" s="36" t="s">
        <v>18730</v>
      </c>
      <c r="B5214" s="36" t="s">
        <v>18731</v>
      </c>
      <c r="C5214" s="36" t="s">
        <v>1840</v>
      </c>
      <c r="D5214" s="36" t="s">
        <v>18732</v>
      </c>
      <c r="E5214" s="36"/>
      <c r="F5214" s="36"/>
    </row>
    <row r="5215" ht="15.75" customHeight="1">
      <c r="A5215" s="36" t="s">
        <v>18733</v>
      </c>
      <c r="B5215" s="36" t="s">
        <v>18734</v>
      </c>
      <c r="C5215" s="36" t="s">
        <v>1840</v>
      </c>
      <c r="D5215" s="36" t="s">
        <v>18735</v>
      </c>
      <c r="E5215" s="36"/>
      <c r="F5215" s="36"/>
    </row>
    <row r="5216" ht="15.75" customHeight="1">
      <c r="A5216" s="36" t="s">
        <v>18736</v>
      </c>
      <c r="B5216" s="36" t="s">
        <v>18737</v>
      </c>
      <c r="C5216" s="36" t="s">
        <v>1840</v>
      </c>
      <c r="D5216" s="36" t="s">
        <v>18738</v>
      </c>
      <c r="E5216" s="36"/>
      <c r="F5216" s="36"/>
    </row>
    <row r="5217" ht="15.75" customHeight="1">
      <c r="A5217" s="36" t="s">
        <v>18739</v>
      </c>
      <c r="B5217" s="36" t="s">
        <v>18740</v>
      </c>
      <c r="C5217" s="36" t="s">
        <v>1840</v>
      </c>
      <c r="D5217" s="36" t="s">
        <v>18741</v>
      </c>
      <c r="E5217" s="36"/>
      <c r="F5217" s="36"/>
    </row>
    <row r="5218" ht="15.75" customHeight="1">
      <c r="A5218" s="36" t="s">
        <v>18742</v>
      </c>
      <c r="B5218" s="36" t="s">
        <v>18743</v>
      </c>
      <c r="C5218" s="36" t="s">
        <v>1863</v>
      </c>
      <c r="D5218" s="36" t="s">
        <v>18742</v>
      </c>
      <c r="E5218" s="36"/>
      <c r="F5218" s="36"/>
    </row>
    <row r="5219" ht="15.75" customHeight="1">
      <c r="A5219" s="36" t="s">
        <v>18744</v>
      </c>
      <c r="B5219" s="36" t="s">
        <v>18745</v>
      </c>
      <c r="C5219" s="36" t="s">
        <v>1840</v>
      </c>
      <c r="D5219" s="36" t="s">
        <v>18746</v>
      </c>
      <c r="E5219" s="36"/>
      <c r="F5219" s="36"/>
    </row>
    <row r="5220" ht="15.75" customHeight="1">
      <c r="A5220" s="36" t="s">
        <v>18747</v>
      </c>
      <c r="B5220" s="36" t="s">
        <v>18748</v>
      </c>
      <c r="C5220" s="36" t="s">
        <v>1840</v>
      </c>
      <c r="D5220" s="36" t="s">
        <v>8301</v>
      </c>
      <c r="E5220" s="36"/>
      <c r="F5220" s="36"/>
    </row>
    <row r="5221" ht="15.75" customHeight="1">
      <c r="A5221" s="36" t="s">
        <v>18749</v>
      </c>
      <c r="B5221" s="36" t="s">
        <v>18750</v>
      </c>
      <c r="C5221" s="36" t="s">
        <v>1840</v>
      </c>
      <c r="D5221" s="36" t="s">
        <v>18751</v>
      </c>
      <c r="E5221" s="36"/>
      <c r="F5221" s="36"/>
    </row>
    <row r="5222" ht="15.75" customHeight="1">
      <c r="A5222" s="36" t="s">
        <v>18752</v>
      </c>
      <c r="B5222" s="36" t="s">
        <v>18753</v>
      </c>
      <c r="C5222" s="36" t="s">
        <v>1840</v>
      </c>
      <c r="D5222" s="36" t="s">
        <v>18754</v>
      </c>
      <c r="E5222" s="36"/>
      <c r="F5222" s="36"/>
    </row>
    <row r="5223" ht="15.75" customHeight="1">
      <c r="A5223" s="36" t="s">
        <v>18755</v>
      </c>
      <c r="B5223" s="36" t="s">
        <v>18756</v>
      </c>
      <c r="C5223" s="36" t="s">
        <v>1840</v>
      </c>
      <c r="D5223" s="36" t="s">
        <v>18757</v>
      </c>
      <c r="E5223" s="36" t="s">
        <v>18758</v>
      </c>
      <c r="F5223" s="36"/>
    </row>
    <row r="5224" ht="15.75" customHeight="1">
      <c r="A5224" s="36" t="s">
        <v>18759</v>
      </c>
      <c r="B5224" s="36" t="s">
        <v>18760</v>
      </c>
      <c r="C5224" s="36" t="s">
        <v>1840</v>
      </c>
      <c r="D5224" s="36" t="s">
        <v>18761</v>
      </c>
      <c r="E5224" s="36"/>
      <c r="F5224" s="36"/>
    </row>
    <row r="5225" ht="15.75" customHeight="1">
      <c r="A5225" s="36" t="s">
        <v>18762</v>
      </c>
      <c r="B5225" s="36" t="s">
        <v>18763</v>
      </c>
      <c r="C5225" s="36" t="s">
        <v>1863</v>
      </c>
      <c r="D5225" s="36" t="s">
        <v>18762</v>
      </c>
      <c r="E5225" s="36" t="s">
        <v>18764</v>
      </c>
      <c r="F5225" s="36"/>
    </row>
    <row r="5226" ht="15.75" customHeight="1">
      <c r="A5226" s="36" t="s">
        <v>18765</v>
      </c>
      <c r="B5226" s="36" t="s">
        <v>18766</v>
      </c>
      <c r="C5226" s="36" t="s">
        <v>1840</v>
      </c>
      <c r="D5226" s="36" t="s">
        <v>18767</v>
      </c>
      <c r="E5226" s="36"/>
      <c r="F5226" s="36"/>
    </row>
    <row r="5227" ht="15.75" customHeight="1">
      <c r="A5227" s="36" t="s">
        <v>18768</v>
      </c>
      <c r="B5227" s="36" t="s">
        <v>18769</v>
      </c>
      <c r="C5227" s="36" t="s">
        <v>1840</v>
      </c>
      <c r="D5227" s="36" t="s">
        <v>18770</v>
      </c>
      <c r="E5227" s="36"/>
      <c r="F5227" s="36"/>
    </row>
    <row r="5228" ht="15.75" customHeight="1">
      <c r="A5228" s="36" t="s">
        <v>18771</v>
      </c>
      <c r="B5228" s="36" t="s">
        <v>18772</v>
      </c>
      <c r="C5228" s="36" t="s">
        <v>1840</v>
      </c>
      <c r="D5228" s="36" t="s">
        <v>18773</v>
      </c>
      <c r="E5228" s="36"/>
      <c r="F5228" s="36"/>
    </row>
    <row r="5229" ht="15.75" customHeight="1">
      <c r="A5229" s="36" t="s">
        <v>18774</v>
      </c>
      <c r="B5229" s="36" t="s">
        <v>18775</v>
      </c>
      <c r="C5229" s="36" t="s">
        <v>1840</v>
      </c>
      <c r="D5229" s="36" t="s">
        <v>18776</v>
      </c>
      <c r="E5229" s="36"/>
      <c r="F5229" s="36"/>
    </row>
    <row r="5230" ht="15.75" customHeight="1">
      <c r="A5230" s="36" t="s">
        <v>18777</v>
      </c>
      <c r="B5230" s="36" t="s">
        <v>18778</v>
      </c>
      <c r="C5230" s="36" t="s">
        <v>1840</v>
      </c>
      <c r="D5230" s="36" t="s">
        <v>18779</v>
      </c>
      <c r="E5230" s="36"/>
      <c r="F5230" s="36"/>
    </row>
    <row r="5231" ht="15.75" customHeight="1">
      <c r="A5231" s="36" t="s">
        <v>18780</v>
      </c>
      <c r="B5231" s="36" t="s">
        <v>18781</v>
      </c>
      <c r="C5231" s="36" t="s">
        <v>1840</v>
      </c>
      <c r="D5231" s="36" t="s">
        <v>18782</v>
      </c>
      <c r="E5231" s="36"/>
      <c r="F5231" s="36"/>
    </row>
    <row r="5232" ht="15.75" customHeight="1">
      <c r="A5232" s="36" t="s">
        <v>18783</v>
      </c>
      <c r="B5232" s="36" t="s">
        <v>18784</v>
      </c>
      <c r="C5232" s="36" t="s">
        <v>1840</v>
      </c>
      <c r="D5232" s="36" t="s">
        <v>18785</v>
      </c>
      <c r="E5232" s="36"/>
      <c r="F5232" s="36"/>
    </row>
    <row r="5233" ht="15.75" customHeight="1">
      <c r="A5233" s="36" t="s">
        <v>18786</v>
      </c>
      <c r="B5233" s="36" t="s">
        <v>18787</v>
      </c>
      <c r="C5233" s="36" t="s">
        <v>1840</v>
      </c>
      <c r="D5233" s="36" t="s">
        <v>18788</v>
      </c>
      <c r="E5233" s="36"/>
      <c r="F5233" s="36"/>
    </row>
    <row r="5234" ht="15.75" customHeight="1">
      <c r="A5234" s="36" t="s">
        <v>18789</v>
      </c>
      <c r="B5234" s="36" t="s">
        <v>18790</v>
      </c>
      <c r="C5234" s="36" t="s">
        <v>1840</v>
      </c>
      <c r="D5234" s="36" t="s">
        <v>18791</v>
      </c>
      <c r="E5234" s="36"/>
      <c r="F5234" s="36"/>
    </row>
    <row r="5235" ht="15.75" customHeight="1">
      <c r="A5235" s="36" t="s">
        <v>18792</v>
      </c>
      <c r="B5235" s="36" t="s">
        <v>18790</v>
      </c>
      <c r="C5235" s="36" t="s">
        <v>1840</v>
      </c>
      <c r="D5235" s="36" t="s">
        <v>18791</v>
      </c>
      <c r="E5235" s="36"/>
      <c r="F5235" s="36"/>
    </row>
    <row r="5236" ht="15.75" customHeight="1">
      <c r="A5236" s="36" t="s">
        <v>18793</v>
      </c>
      <c r="B5236" s="36" t="s">
        <v>18794</v>
      </c>
      <c r="C5236" s="36" t="s">
        <v>1840</v>
      </c>
      <c r="D5236" s="36" t="s">
        <v>18795</v>
      </c>
      <c r="E5236" s="36"/>
      <c r="F5236" s="36"/>
    </row>
    <row r="5237" ht="15.75" customHeight="1">
      <c r="A5237" s="36" t="s">
        <v>18796</v>
      </c>
      <c r="B5237" s="36" t="s">
        <v>18797</v>
      </c>
      <c r="C5237" s="36" t="s">
        <v>1840</v>
      </c>
      <c r="D5237" s="36" t="s">
        <v>18798</v>
      </c>
      <c r="E5237" s="36"/>
      <c r="F5237" s="36"/>
    </row>
    <row r="5238" ht="15.75" customHeight="1">
      <c r="A5238" s="36" t="s">
        <v>18799</v>
      </c>
      <c r="B5238" s="36" t="s">
        <v>18800</v>
      </c>
      <c r="C5238" s="36" t="s">
        <v>1840</v>
      </c>
      <c r="D5238" s="36" t="s">
        <v>18801</v>
      </c>
      <c r="E5238" s="36"/>
      <c r="F5238" s="36"/>
    </row>
    <row r="5239" ht="15.75" customHeight="1">
      <c r="A5239" s="36" t="s">
        <v>18802</v>
      </c>
      <c r="B5239" s="36" t="s">
        <v>18803</v>
      </c>
      <c r="C5239" s="36" t="s">
        <v>1840</v>
      </c>
      <c r="D5239" s="36" t="s">
        <v>18804</v>
      </c>
      <c r="E5239" s="36"/>
      <c r="F5239" s="36"/>
    </row>
    <row r="5240" ht="15.75" customHeight="1">
      <c r="A5240" s="36" t="s">
        <v>18805</v>
      </c>
      <c r="B5240" s="36" t="s">
        <v>18806</v>
      </c>
      <c r="C5240" s="36" t="s">
        <v>1840</v>
      </c>
      <c r="D5240" s="36" t="s">
        <v>18807</v>
      </c>
      <c r="E5240" s="36"/>
      <c r="F5240" s="36"/>
    </row>
    <row r="5241" ht="15.75" customHeight="1">
      <c r="A5241" s="36" t="s">
        <v>18808</v>
      </c>
      <c r="B5241" s="36" t="s">
        <v>18809</v>
      </c>
      <c r="C5241" s="36" t="s">
        <v>1840</v>
      </c>
      <c r="D5241" s="36" t="s">
        <v>18810</v>
      </c>
      <c r="E5241" s="36"/>
      <c r="F5241" s="36"/>
    </row>
    <row r="5242" ht="15.75" customHeight="1">
      <c r="A5242" s="36" t="s">
        <v>18811</v>
      </c>
      <c r="B5242" s="36" t="s">
        <v>18812</v>
      </c>
      <c r="C5242" s="36" t="s">
        <v>1840</v>
      </c>
      <c r="D5242" s="36" t="s">
        <v>18813</v>
      </c>
      <c r="E5242" s="36"/>
      <c r="F5242" s="36"/>
    </row>
    <row r="5243" ht="15.75" customHeight="1">
      <c r="A5243" s="36" t="s">
        <v>18814</v>
      </c>
      <c r="B5243" s="36" t="s">
        <v>18815</v>
      </c>
      <c r="C5243" s="36" t="s">
        <v>1840</v>
      </c>
      <c r="D5243" s="36" t="s">
        <v>18816</v>
      </c>
      <c r="E5243" s="36"/>
      <c r="F5243" s="36"/>
    </row>
    <row r="5244" ht="15.75" customHeight="1">
      <c r="A5244" s="36" t="s">
        <v>18817</v>
      </c>
      <c r="B5244" s="36" t="s">
        <v>18818</v>
      </c>
      <c r="C5244" s="36" t="s">
        <v>1840</v>
      </c>
      <c r="D5244" s="36" t="s">
        <v>18819</v>
      </c>
      <c r="E5244" s="36"/>
      <c r="F5244" s="36"/>
    </row>
    <row r="5245" ht="15.75" customHeight="1">
      <c r="A5245" s="36" t="s">
        <v>18820</v>
      </c>
      <c r="B5245" s="36" t="s">
        <v>18821</v>
      </c>
      <c r="C5245" s="36" t="s">
        <v>1840</v>
      </c>
      <c r="D5245" s="36" t="s">
        <v>18822</v>
      </c>
      <c r="E5245" s="36"/>
      <c r="F5245" s="36"/>
    </row>
    <row r="5246" ht="15.75" customHeight="1">
      <c r="A5246" s="36" t="s">
        <v>18823</v>
      </c>
      <c r="B5246" s="36" t="s">
        <v>498</v>
      </c>
      <c r="C5246" s="36" t="s">
        <v>1840</v>
      </c>
      <c r="D5246" s="36" t="s">
        <v>499</v>
      </c>
      <c r="E5246" s="36"/>
      <c r="F5246" s="36"/>
    </row>
    <row r="5247" ht="15.75" customHeight="1">
      <c r="A5247" s="36" t="s">
        <v>18824</v>
      </c>
      <c r="B5247" s="36" t="s">
        <v>18825</v>
      </c>
      <c r="C5247" s="36" t="s">
        <v>1840</v>
      </c>
      <c r="D5247" s="36" t="s">
        <v>18826</v>
      </c>
      <c r="E5247" s="36"/>
      <c r="F5247" s="36"/>
    </row>
    <row r="5248" ht="15.75" customHeight="1">
      <c r="A5248" s="36" t="s">
        <v>18827</v>
      </c>
      <c r="B5248" s="36" t="s">
        <v>18828</v>
      </c>
      <c r="C5248" s="36" t="s">
        <v>1840</v>
      </c>
      <c r="D5248" s="36" t="s">
        <v>18829</v>
      </c>
      <c r="E5248" s="36"/>
      <c r="F5248" s="36"/>
    </row>
    <row r="5249" ht="15.75" customHeight="1">
      <c r="A5249" s="36" t="s">
        <v>18830</v>
      </c>
      <c r="B5249" s="36" t="s">
        <v>18831</v>
      </c>
      <c r="C5249" s="36" t="s">
        <v>1840</v>
      </c>
      <c r="D5249" s="36" t="s">
        <v>18832</v>
      </c>
      <c r="E5249" s="36"/>
      <c r="F5249" s="36"/>
    </row>
    <row r="5250" ht="15.75" customHeight="1">
      <c r="A5250" s="36" t="s">
        <v>18833</v>
      </c>
      <c r="B5250" s="36" t="s">
        <v>18834</v>
      </c>
      <c r="C5250" s="36" t="s">
        <v>1840</v>
      </c>
      <c r="D5250" s="36" t="s">
        <v>18835</v>
      </c>
      <c r="E5250" s="36"/>
      <c r="F5250" s="36"/>
    </row>
    <row r="5251" ht="15.75" customHeight="1">
      <c r="A5251" s="36" t="s">
        <v>18836</v>
      </c>
      <c r="B5251" s="36" t="s">
        <v>18837</v>
      </c>
      <c r="C5251" s="36" t="s">
        <v>1840</v>
      </c>
      <c r="D5251" s="36" t="s">
        <v>18838</v>
      </c>
      <c r="E5251" s="36"/>
      <c r="F5251" s="36"/>
    </row>
    <row r="5252" ht="15.75" customHeight="1">
      <c r="A5252" s="36" t="s">
        <v>18839</v>
      </c>
      <c r="B5252" s="36" t="s">
        <v>18840</v>
      </c>
      <c r="C5252" s="36" t="s">
        <v>1840</v>
      </c>
      <c r="D5252" s="36" t="s">
        <v>18841</v>
      </c>
      <c r="E5252" s="36"/>
      <c r="F5252" s="36"/>
    </row>
    <row r="5253" ht="15.75" customHeight="1">
      <c r="A5253" s="36" t="s">
        <v>18842</v>
      </c>
      <c r="B5253" s="36" t="s">
        <v>18843</v>
      </c>
      <c r="C5253" s="36" t="s">
        <v>1840</v>
      </c>
      <c r="D5253" s="36" t="s">
        <v>18844</v>
      </c>
      <c r="E5253" s="36"/>
      <c r="F5253" s="36"/>
    </row>
    <row r="5254" ht="15.75" customHeight="1">
      <c r="A5254" s="36" t="s">
        <v>18845</v>
      </c>
      <c r="B5254" s="36" t="s">
        <v>18846</v>
      </c>
      <c r="C5254" s="36" t="s">
        <v>1840</v>
      </c>
      <c r="D5254" s="36" t="s">
        <v>18845</v>
      </c>
      <c r="E5254" s="36"/>
      <c r="F5254" s="36"/>
    </row>
    <row r="5255" ht="15.75" customHeight="1">
      <c r="A5255" s="36" t="s">
        <v>18847</v>
      </c>
      <c r="B5255" s="36" t="s">
        <v>18848</v>
      </c>
      <c r="C5255" s="36" t="s">
        <v>1840</v>
      </c>
      <c r="D5255" s="36" t="s">
        <v>18849</v>
      </c>
      <c r="E5255" s="36"/>
      <c r="F5255" s="36"/>
    </row>
    <row r="5256" ht="15.75" customHeight="1">
      <c r="A5256" s="36" t="s">
        <v>18850</v>
      </c>
      <c r="B5256" s="36" t="s">
        <v>18851</v>
      </c>
      <c r="C5256" s="36" t="s">
        <v>1840</v>
      </c>
      <c r="D5256" s="36" t="s">
        <v>18852</v>
      </c>
      <c r="E5256" s="36"/>
      <c r="F5256" s="36"/>
    </row>
    <row r="5257" ht="15.75" customHeight="1">
      <c r="A5257" s="36" t="s">
        <v>18853</v>
      </c>
      <c r="B5257" s="36" t="s">
        <v>18854</v>
      </c>
      <c r="C5257" s="36" t="s">
        <v>1840</v>
      </c>
      <c r="D5257" s="36" t="s">
        <v>18855</v>
      </c>
      <c r="E5257" s="36"/>
      <c r="F5257" s="36"/>
    </row>
    <row r="5258" ht="15.75" customHeight="1">
      <c r="A5258" s="36" t="s">
        <v>18856</v>
      </c>
      <c r="B5258" s="36" t="s">
        <v>18857</v>
      </c>
      <c r="C5258" s="36" t="s">
        <v>1840</v>
      </c>
      <c r="D5258" s="36" t="s">
        <v>18858</v>
      </c>
      <c r="E5258" s="36"/>
      <c r="F5258" s="36"/>
    </row>
    <row r="5259" ht="15.75" customHeight="1">
      <c r="A5259" s="36" t="s">
        <v>18859</v>
      </c>
      <c r="B5259" s="36" t="s">
        <v>18860</v>
      </c>
      <c r="C5259" s="36" t="s">
        <v>1840</v>
      </c>
      <c r="D5259" s="36" t="s">
        <v>18861</v>
      </c>
      <c r="E5259" s="36"/>
      <c r="F5259" s="36"/>
    </row>
    <row r="5260" ht="15.75" customHeight="1">
      <c r="A5260" s="36" t="s">
        <v>18862</v>
      </c>
      <c r="B5260" s="36" t="s">
        <v>18863</v>
      </c>
      <c r="C5260" s="36" t="s">
        <v>1840</v>
      </c>
      <c r="D5260" s="36" t="s">
        <v>18864</v>
      </c>
      <c r="E5260" s="36"/>
      <c r="F5260" s="36"/>
    </row>
    <row r="5261" ht="15.75" customHeight="1">
      <c r="A5261" s="36" t="s">
        <v>18865</v>
      </c>
      <c r="B5261" s="36" t="s">
        <v>18866</v>
      </c>
      <c r="C5261" s="36" t="s">
        <v>1840</v>
      </c>
      <c r="D5261" s="36" t="s">
        <v>18867</v>
      </c>
      <c r="E5261" s="36"/>
      <c r="F5261" s="36"/>
    </row>
    <row r="5262" ht="15.75" customHeight="1">
      <c r="A5262" s="36" t="s">
        <v>18868</v>
      </c>
      <c r="B5262" s="36" t="s">
        <v>18869</v>
      </c>
      <c r="C5262" s="36" t="s">
        <v>1840</v>
      </c>
      <c r="D5262" s="36" t="s">
        <v>18870</v>
      </c>
      <c r="E5262" s="36"/>
      <c r="F5262" s="36"/>
    </row>
    <row r="5263" ht="15.75" customHeight="1">
      <c r="A5263" s="36" t="s">
        <v>18871</v>
      </c>
      <c r="B5263" s="36" t="s">
        <v>18872</v>
      </c>
      <c r="C5263" s="36" t="s">
        <v>1840</v>
      </c>
      <c r="D5263" s="36" t="s">
        <v>18873</v>
      </c>
      <c r="E5263" s="36"/>
      <c r="F5263" s="36"/>
    </row>
    <row r="5264" ht="15.75" customHeight="1">
      <c r="A5264" s="36" t="s">
        <v>18874</v>
      </c>
      <c r="B5264" s="36" t="s">
        <v>18875</v>
      </c>
      <c r="C5264" s="36" t="s">
        <v>1840</v>
      </c>
      <c r="D5264" s="36" t="s">
        <v>18876</v>
      </c>
      <c r="E5264" s="36"/>
      <c r="F5264" s="36"/>
    </row>
    <row r="5265" ht="15.75" customHeight="1">
      <c r="A5265" s="36" t="s">
        <v>18877</v>
      </c>
      <c r="B5265" s="36" t="s">
        <v>18878</v>
      </c>
      <c r="C5265" s="36" t="s">
        <v>1840</v>
      </c>
      <c r="D5265" s="36" t="s">
        <v>18879</v>
      </c>
      <c r="E5265" s="36"/>
      <c r="F5265" s="36"/>
    </row>
    <row r="5266" ht="15.75" customHeight="1">
      <c r="A5266" s="36" t="s">
        <v>18880</v>
      </c>
      <c r="B5266" s="36" t="s">
        <v>18881</v>
      </c>
      <c r="C5266" s="36" t="s">
        <v>1840</v>
      </c>
      <c r="D5266" s="36" t="s">
        <v>18882</v>
      </c>
      <c r="E5266" s="36"/>
      <c r="F5266" s="36"/>
    </row>
    <row r="5267" ht="15.75" customHeight="1">
      <c r="A5267" s="36" t="s">
        <v>18883</v>
      </c>
      <c r="B5267" s="36" t="s">
        <v>18884</v>
      </c>
      <c r="C5267" s="36" t="s">
        <v>1840</v>
      </c>
      <c r="D5267" s="36" t="s">
        <v>18885</v>
      </c>
      <c r="E5267" s="36"/>
      <c r="F5267" s="36"/>
    </row>
    <row r="5268" ht="15.75" customHeight="1">
      <c r="A5268" s="36" t="s">
        <v>18886</v>
      </c>
      <c r="B5268" s="36" t="s">
        <v>18887</v>
      </c>
      <c r="C5268" s="36" t="s">
        <v>1840</v>
      </c>
      <c r="D5268" s="36" t="s">
        <v>18888</v>
      </c>
      <c r="E5268" s="36"/>
      <c r="F5268" s="36"/>
    </row>
    <row r="5269" ht="15.75" customHeight="1">
      <c r="A5269" s="36" t="s">
        <v>18889</v>
      </c>
      <c r="B5269" s="36" t="s">
        <v>18887</v>
      </c>
      <c r="C5269" s="36" t="s">
        <v>1840</v>
      </c>
      <c r="D5269" s="36" t="s">
        <v>18890</v>
      </c>
      <c r="E5269" s="36"/>
      <c r="F5269" s="36"/>
    </row>
    <row r="5270" ht="15.75" customHeight="1">
      <c r="A5270" s="36" t="s">
        <v>18891</v>
      </c>
      <c r="B5270" s="36" t="s">
        <v>18892</v>
      </c>
      <c r="C5270" s="36" t="s">
        <v>1840</v>
      </c>
      <c r="D5270" s="36" t="s">
        <v>18893</v>
      </c>
      <c r="E5270" s="36"/>
      <c r="F5270" s="36"/>
    </row>
    <row r="5271" ht="15.75" customHeight="1">
      <c r="A5271" s="36" t="s">
        <v>18894</v>
      </c>
      <c r="B5271" s="36" t="s">
        <v>18895</v>
      </c>
      <c r="C5271" s="36" t="s">
        <v>1840</v>
      </c>
      <c r="D5271" s="36" t="s">
        <v>18896</v>
      </c>
      <c r="E5271" s="36"/>
      <c r="F5271" s="36"/>
    </row>
    <row r="5272" ht="15.75" customHeight="1">
      <c r="A5272" s="36" t="s">
        <v>18897</v>
      </c>
      <c r="B5272" s="36" t="s">
        <v>18898</v>
      </c>
      <c r="C5272" s="36" t="s">
        <v>1840</v>
      </c>
      <c r="D5272" s="36" t="s">
        <v>18899</v>
      </c>
      <c r="E5272" s="36"/>
      <c r="F5272" s="36"/>
    </row>
    <row r="5273" ht="15.75" customHeight="1">
      <c r="A5273" s="36" t="s">
        <v>18900</v>
      </c>
      <c r="B5273" s="36" t="s">
        <v>18901</v>
      </c>
      <c r="C5273" s="36" t="s">
        <v>1840</v>
      </c>
      <c r="D5273" s="36" t="s">
        <v>18902</v>
      </c>
      <c r="E5273" s="36"/>
      <c r="F5273" s="36"/>
    </row>
    <row r="5274" ht="15.75" customHeight="1">
      <c r="A5274" s="36" t="s">
        <v>18903</v>
      </c>
      <c r="B5274" s="36" t="s">
        <v>18904</v>
      </c>
      <c r="C5274" s="36" t="s">
        <v>1840</v>
      </c>
      <c r="D5274" s="36" t="s">
        <v>18902</v>
      </c>
      <c r="E5274" s="36" t="s">
        <v>18905</v>
      </c>
      <c r="F5274" s="36"/>
    </row>
    <row r="5275" ht="15.75" customHeight="1">
      <c r="A5275" s="36" t="s">
        <v>18906</v>
      </c>
      <c r="B5275" s="36" t="s">
        <v>18907</v>
      </c>
      <c r="C5275" s="36" t="s">
        <v>1840</v>
      </c>
      <c r="D5275" s="36" t="s">
        <v>18908</v>
      </c>
      <c r="E5275" s="36"/>
      <c r="F5275" s="36"/>
    </row>
    <row r="5276" ht="15.75" customHeight="1">
      <c r="A5276" s="36" t="s">
        <v>18909</v>
      </c>
      <c r="B5276" s="36" t="s">
        <v>18910</v>
      </c>
      <c r="C5276" s="36" t="s">
        <v>1840</v>
      </c>
      <c r="D5276" s="36" t="s">
        <v>18911</v>
      </c>
      <c r="E5276" s="36"/>
      <c r="F5276" s="36"/>
    </row>
    <row r="5277" ht="15.75" customHeight="1">
      <c r="A5277" s="36" t="s">
        <v>18912</v>
      </c>
      <c r="B5277" s="36" t="s">
        <v>18913</v>
      </c>
      <c r="C5277" s="36" t="s">
        <v>1840</v>
      </c>
      <c r="D5277" s="36" t="s">
        <v>18914</v>
      </c>
      <c r="E5277" s="36"/>
      <c r="F5277" s="36"/>
    </row>
    <row r="5278" ht="15.75" customHeight="1">
      <c r="A5278" s="36" t="s">
        <v>18915</v>
      </c>
      <c r="B5278" s="36" t="s">
        <v>18916</v>
      </c>
      <c r="C5278" s="36" t="s">
        <v>1840</v>
      </c>
      <c r="D5278" s="36" t="s">
        <v>18917</v>
      </c>
      <c r="E5278" s="36"/>
      <c r="F5278" s="36"/>
    </row>
    <row r="5279" ht="15.75" customHeight="1">
      <c r="A5279" s="36" t="s">
        <v>18918</v>
      </c>
      <c r="B5279" s="36" t="s">
        <v>18919</v>
      </c>
      <c r="C5279" s="36" t="s">
        <v>1840</v>
      </c>
      <c r="D5279" s="36" t="s">
        <v>11457</v>
      </c>
      <c r="E5279" s="36"/>
      <c r="F5279" s="36"/>
    </row>
    <row r="5280" ht="15.75" customHeight="1">
      <c r="A5280" s="36" t="s">
        <v>18920</v>
      </c>
      <c r="B5280" s="36" t="s">
        <v>18921</v>
      </c>
      <c r="C5280" s="36" t="s">
        <v>1840</v>
      </c>
      <c r="D5280" s="36" t="s">
        <v>18922</v>
      </c>
      <c r="E5280" s="36"/>
      <c r="F5280" s="36"/>
    </row>
    <row r="5281" ht="15.75" customHeight="1">
      <c r="A5281" s="36" t="s">
        <v>18923</v>
      </c>
      <c r="B5281" s="36" t="s">
        <v>18924</v>
      </c>
      <c r="C5281" s="36" t="s">
        <v>1840</v>
      </c>
      <c r="D5281" s="36" t="s">
        <v>18925</v>
      </c>
      <c r="E5281" s="36"/>
      <c r="F5281" s="36"/>
    </row>
    <row r="5282" ht="15.75" customHeight="1">
      <c r="A5282" s="36" t="s">
        <v>18926</v>
      </c>
      <c r="B5282" s="36" t="s">
        <v>18927</v>
      </c>
      <c r="C5282" s="36" t="s">
        <v>1840</v>
      </c>
      <c r="D5282" s="36" t="s">
        <v>18928</v>
      </c>
      <c r="E5282" s="36"/>
      <c r="F5282" s="36"/>
    </row>
    <row r="5283" ht="15.75" customHeight="1">
      <c r="A5283" s="36" t="s">
        <v>18929</v>
      </c>
      <c r="B5283" s="36" t="s">
        <v>18930</v>
      </c>
      <c r="C5283" s="36" t="s">
        <v>1840</v>
      </c>
      <c r="D5283" s="36" t="s">
        <v>18931</v>
      </c>
      <c r="E5283" s="36"/>
      <c r="F5283" s="36"/>
    </row>
    <row r="5284" ht="15.75" customHeight="1">
      <c r="A5284" s="36" t="s">
        <v>18932</v>
      </c>
      <c r="B5284" s="36" t="s">
        <v>18933</v>
      </c>
      <c r="C5284" s="36" t="s">
        <v>1840</v>
      </c>
      <c r="D5284" s="36" t="s">
        <v>18934</v>
      </c>
      <c r="E5284" s="36"/>
      <c r="F5284" s="36"/>
    </row>
    <row r="5285" ht="15.75" customHeight="1">
      <c r="A5285" s="36" t="s">
        <v>18935</v>
      </c>
      <c r="B5285" s="36" t="s">
        <v>18936</v>
      </c>
      <c r="C5285" s="36" t="s">
        <v>1840</v>
      </c>
      <c r="D5285" s="36" t="s">
        <v>18937</v>
      </c>
      <c r="E5285" s="36"/>
      <c r="F5285" s="36"/>
    </row>
    <row r="5286" ht="15.75" customHeight="1">
      <c r="A5286" s="36" t="s">
        <v>18938</v>
      </c>
      <c r="B5286" s="36" t="s">
        <v>18939</v>
      </c>
      <c r="C5286" s="36" t="s">
        <v>1840</v>
      </c>
      <c r="D5286" s="36" t="s">
        <v>18940</v>
      </c>
      <c r="E5286" s="36"/>
      <c r="F5286" s="36"/>
    </row>
    <row r="5287" ht="15.75" customHeight="1">
      <c r="A5287" s="36" t="s">
        <v>18941</v>
      </c>
      <c r="B5287" s="36" t="s">
        <v>18942</v>
      </c>
      <c r="C5287" s="36" t="s">
        <v>1840</v>
      </c>
      <c r="D5287" s="36" t="s">
        <v>18943</v>
      </c>
      <c r="E5287" s="36"/>
      <c r="F5287" s="36"/>
    </row>
    <row r="5288" ht="15.75" customHeight="1">
      <c r="A5288" s="36" t="s">
        <v>18944</v>
      </c>
      <c r="B5288" s="36" t="s">
        <v>18945</v>
      </c>
      <c r="C5288" s="36" t="s">
        <v>1840</v>
      </c>
      <c r="D5288" s="36" t="s">
        <v>18946</v>
      </c>
      <c r="E5288" s="36"/>
      <c r="F5288" s="36"/>
    </row>
    <row r="5289" ht="15.75" customHeight="1">
      <c r="A5289" s="36" t="s">
        <v>18947</v>
      </c>
      <c r="B5289" s="36" t="s">
        <v>18948</v>
      </c>
      <c r="C5289" s="36" t="s">
        <v>1840</v>
      </c>
      <c r="D5289" s="36" t="s">
        <v>18949</v>
      </c>
      <c r="E5289" s="36"/>
      <c r="F5289" s="36"/>
    </row>
    <row r="5290" ht="15.75" customHeight="1">
      <c r="A5290" s="36" t="s">
        <v>18950</v>
      </c>
      <c r="B5290" s="36" t="s">
        <v>18951</v>
      </c>
      <c r="C5290" s="36" t="s">
        <v>1840</v>
      </c>
      <c r="D5290" s="36" t="s">
        <v>18952</v>
      </c>
      <c r="E5290" s="36"/>
      <c r="F5290" s="36"/>
    </row>
    <row r="5291" ht="15.75" customHeight="1">
      <c r="A5291" s="36" t="s">
        <v>18953</v>
      </c>
      <c r="B5291" s="36" t="s">
        <v>18954</v>
      </c>
      <c r="C5291" s="36" t="s">
        <v>1840</v>
      </c>
      <c r="D5291" s="36" t="s">
        <v>18955</v>
      </c>
      <c r="E5291" s="36"/>
      <c r="F5291" s="36"/>
    </row>
    <row r="5292" ht="15.75" customHeight="1">
      <c r="A5292" s="36" t="s">
        <v>18956</v>
      </c>
      <c r="B5292" s="36" t="s">
        <v>18957</v>
      </c>
      <c r="C5292" s="36" t="s">
        <v>1840</v>
      </c>
      <c r="D5292" s="36" t="s">
        <v>18958</v>
      </c>
      <c r="E5292" s="36"/>
      <c r="F5292" s="36"/>
    </row>
    <row r="5293" ht="15.75" customHeight="1">
      <c r="A5293" s="36" t="s">
        <v>18959</v>
      </c>
      <c r="B5293" s="36" t="s">
        <v>1208</v>
      </c>
      <c r="C5293" s="36" t="s">
        <v>1840</v>
      </c>
      <c r="D5293" s="36" t="s">
        <v>1209</v>
      </c>
      <c r="E5293" s="36"/>
      <c r="F5293" s="36"/>
    </row>
    <row r="5294" ht="15.75" customHeight="1">
      <c r="A5294" s="36" t="s">
        <v>18960</v>
      </c>
      <c r="B5294" s="36" t="s">
        <v>18961</v>
      </c>
      <c r="C5294" s="36" t="s">
        <v>1840</v>
      </c>
      <c r="D5294" s="36" t="s">
        <v>18962</v>
      </c>
      <c r="E5294" s="36"/>
      <c r="F5294" s="36"/>
    </row>
    <row r="5295" ht="15.75" customHeight="1">
      <c r="A5295" s="36" t="s">
        <v>18963</v>
      </c>
      <c r="B5295" s="36" t="s">
        <v>18964</v>
      </c>
      <c r="C5295" s="36" t="s">
        <v>1840</v>
      </c>
      <c r="D5295" s="36" t="s">
        <v>18965</v>
      </c>
      <c r="E5295" s="36"/>
      <c r="F5295" s="36"/>
    </row>
    <row r="5296" ht="15.75" customHeight="1">
      <c r="A5296" s="36" t="s">
        <v>18966</v>
      </c>
      <c r="B5296" s="36" t="s">
        <v>18967</v>
      </c>
      <c r="C5296" s="36" t="s">
        <v>1840</v>
      </c>
      <c r="D5296" s="36" t="s">
        <v>18968</v>
      </c>
      <c r="E5296" s="36"/>
      <c r="F5296" s="36"/>
    </row>
    <row r="5297" ht="15.75" customHeight="1">
      <c r="A5297" s="36" t="s">
        <v>18969</v>
      </c>
      <c r="B5297" s="36" t="s">
        <v>18970</v>
      </c>
      <c r="C5297" s="36" t="s">
        <v>1840</v>
      </c>
      <c r="D5297" s="36" t="s">
        <v>18971</v>
      </c>
      <c r="E5297" s="36"/>
      <c r="F5297" s="36"/>
    </row>
    <row r="5298" ht="15.75" customHeight="1">
      <c r="A5298" s="36" t="s">
        <v>18972</v>
      </c>
      <c r="B5298" s="36" t="s">
        <v>18973</v>
      </c>
      <c r="C5298" s="36" t="s">
        <v>1840</v>
      </c>
      <c r="D5298" s="36" t="s">
        <v>18974</v>
      </c>
      <c r="E5298" s="36"/>
      <c r="F5298" s="36"/>
    </row>
    <row r="5299" ht="15.75" customHeight="1">
      <c r="A5299" s="36" t="s">
        <v>18975</v>
      </c>
      <c r="B5299" s="36" t="s">
        <v>18976</v>
      </c>
      <c r="C5299" s="36" t="s">
        <v>1840</v>
      </c>
      <c r="D5299" s="36" t="s">
        <v>18977</v>
      </c>
      <c r="E5299" s="36"/>
      <c r="F5299" s="36"/>
    </row>
    <row r="5300" ht="15.75" customHeight="1">
      <c r="A5300" s="36" t="s">
        <v>18978</v>
      </c>
      <c r="B5300" s="36" t="s">
        <v>582</v>
      </c>
      <c r="C5300" s="36" t="s">
        <v>1840</v>
      </c>
      <c r="D5300" s="36" t="s">
        <v>583</v>
      </c>
      <c r="E5300" s="36"/>
      <c r="F5300" s="36"/>
    </row>
    <row r="5301" ht="15.75" customHeight="1">
      <c r="A5301" s="36" t="s">
        <v>18979</v>
      </c>
      <c r="B5301" s="36" t="s">
        <v>18980</v>
      </c>
      <c r="C5301" s="36" t="s">
        <v>1840</v>
      </c>
      <c r="D5301" s="36" t="s">
        <v>18981</v>
      </c>
      <c r="E5301" s="36"/>
      <c r="F5301" s="36"/>
    </row>
    <row r="5302" ht="15.75" customHeight="1">
      <c r="A5302" s="36" t="s">
        <v>18982</v>
      </c>
      <c r="B5302" s="36" t="s">
        <v>18983</v>
      </c>
      <c r="C5302" s="36" t="s">
        <v>1840</v>
      </c>
      <c r="D5302" s="36" t="s">
        <v>18984</v>
      </c>
      <c r="E5302" s="36"/>
      <c r="F5302" s="36"/>
    </row>
    <row r="5303" ht="15.75" customHeight="1">
      <c r="A5303" s="36" t="s">
        <v>18985</v>
      </c>
      <c r="B5303" s="36" t="s">
        <v>18986</v>
      </c>
      <c r="C5303" s="36" t="s">
        <v>1840</v>
      </c>
      <c r="D5303" s="36" t="s">
        <v>18987</v>
      </c>
      <c r="E5303" s="36"/>
      <c r="F5303" s="36"/>
    </row>
    <row r="5304" ht="15.75" customHeight="1">
      <c r="A5304" s="36" t="s">
        <v>18988</v>
      </c>
      <c r="B5304" s="36" t="s">
        <v>18989</v>
      </c>
      <c r="C5304" s="36" t="s">
        <v>1840</v>
      </c>
      <c r="D5304" s="36" t="s">
        <v>18990</v>
      </c>
      <c r="E5304" s="36"/>
      <c r="F5304" s="36"/>
    </row>
    <row r="5305" ht="15.75" customHeight="1">
      <c r="A5305" s="36" t="s">
        <v>18991</v>
      </c>
      <c r="B5305" s="36" t="s">
        <v>1510</v>
      </c>
      <c r="C5305" s="36" t="s">
        <v>1840</v>
      </c>
      <c r="D5305" s="36" t="s">
        <v>18992</v>
      </c>
      <c r="E5305" s="36"/>
      <c r="F5305" s="36"/>
    </row>
    <row r="5306" ht="15.75" customHeight="1">
      <c r="A5306" s="36" t="s">
        <v>18993</v>
      </c>
      <c r="B5306" s="36" t="s">
        <v>18994</v>
      </c>
      <c r="C5306" s="36" t="s">
        <v>1840</v>
      </c>
      <c r="D5306" s="36" t="s">
        <v>1511</v>
      </c>
      <c r="E5306" s="36"/>
      <c r="F5306" s="36"/>
    </row>
    <row r="5307" ht="15.75" customHeight="1">
      <c r="A5307" s="36" t="s">
        <v>18995</v>
      </c>
      <c r="B5307" s="36" t="s">
        <v>18996</v>
      </c>
      <c r="C5307" s="36" t="s">
        <v>1840</v>
      </c>
      <c r="D5307" s="36" t="s">
        <v>18997</v>
      </c>
      <c r="E5307" s="36"/>
      <c r="F5307" s="36"/>
    </row>
    <row r="5308" ht="15.75" customHeight="1">
      <c r="A5308" s="36" t="s">
        <v>18998</v>
      </c>
      <c r="B5308" s="36" t="s">
        <v>18999</v>
      </c>
      <c r="C5308" s="36" t="s">
        <v>1840</v>
      </c>
      <c r="D5308" s="36" t="s">
        <v>19000</v>
      </c>
      <c r="E5308" s="36"/>
      <c r="F5308" s="36"/>
    </row>
    <row r="5309" ht="15.75" customHeight="1">
      <c r="A5309" s="36" t="s">
        <v>19001</v>
      </c>
      <c r="B5309" s="36" t="s">
        <v>18999</v>
      </c>
      <c r="C5309" s="36" t="s">
        <v>1840</v>
      </c>
      <c r="D5309" s="36" t="s">
        <v>19000</v>
      </c>
      <c r="E5309" s="36"/>
      <c r="F5309" s="36"/>
    </row>
    <row r="5310" ht="15.75" customHeight="1">
      <c r="A5310" s="36" t="s">
        <v>19002</v>
      </c>
      <c r="B5310" s="36" t="s">
        <v>19003</v>
      </c>
      <c r="C5310" s="36" t="s">
        <v>1840</v>
      </c>
      <c r="D5310" s="36" t="s">
        <v>19004</v>
      </c>
      <c r="E5310" s="36"/>
      <c r="F5310" s="36"/>
    </row>
    <row r="5311" ht="15.75" customHeight="1">
      <c r="A5311" s="36" t="s">
        <v>19005</v>
      </c>
      <c r="B5311" s="36" t="s">
        <v>19006</v>
      </c>
      <c r="C5311" s="36" t="s">
        <v>1840</v>
      </c>
      <c r="D5311" s="36" t="s">
        <v>19007</v>
      </c>
      <c r="E5311" s="36"/>
      <c r="F5311" s="36"/>
    </row>
    <row r="5312" ht="15.75" customHeight="1">
      <c r="A5312" s="36" t="s">
        <v>19008</v>
      </c>
      <c r="B5312" s="36" t="s">
        <v>5107</v>
      </c>
      <c r="C5312" s="36" t="s">
        <v>1840</v>
      </c>
      <c r="D5312" s="36" t="s">
        <v>5108</v>
      </c>
      <c r="E5312" s="36"/>
      <c r="F5312" s="36"/>
    </row>
    <row r="5313" ht="15.75" customHeight="1">
      <c r="A5313" s="36" t="s">
        <v>19009</v>
      </c>
      <c r="B5313" s="36" t="s">
        <v>19010</v>
      </c>
      <c r="C5313" s="36" t="s">
        <v>1840</v>
      </c>
      <c r="D5313" s="36" t="s">
        <v>19011</v>
      </c>
      <c r="E5313" s="36"/>
      <c r="F5313" s="36"/>
    </row>
    <row r="5314" ht="15.75" customHeight="1">
      <c r="A5314" s="36" t="s">
        <v>19012</v>
      </c>
      <c r="B5314" s="36" t="s">
        <v>19013</v>
      </c>
      <c r="C5314" s="36" t="s">
        <v>1840</v>
      </c>
      <c r="D5314" s="36" t="s">
        <v>19014</v>
      </c>
      <c r="E5314" s="36"/>
      <c r="F5314" s="36"/>
    </row>
    <row r="5315" ht="15.75" customHeight="1">
      <c r="A5315" s="36" t="s">
        <v>19015</v>
      </c>
      <c r="B5315" s="36" t="s">
        <v>19016</v>
      </c>
      <c r="C5315" s="36" t="s">
        <v>1840</v>
      </c>
      <c r="D5315" s="36" t="s">
        <v>19017</v>
      </c>
      <c r="E5315" s="36"/>
      <c r="F5315" s="36"/>
    </row>
    <row r="5316" ht="15.75" customHeight="1">
      <c r="A5316" s="36" t="s">
        <v>19018</v>
      </c>
      <c r="B5316" s="36" t="s">
        <v>19019</v>
      </c>
      <c r="C5316" s="36" t="s">
        <v>1840</v>
      </c>
      <c r="D5316" s="36" t="s">
        <v>19020</v>
      </c>
      <c r="E5316" s="36"/>
      <c r="F5316" s="36"/>
    </row>
    <row r="5317" ht="15.75" customHeight="1">
      <c r="A5317" s="36" t="s">
        <v>19021</v>
      </c>
      <c r="B5317" s="36" t="s">
        <v>19022</v>
      </c>
      <c r="C5317" s="36" t="s">
        <v>1840</v>
      </c>
      <c r="D5317" s="36" t="s">
        <v>19023</v>
      </c>
      <c r="E5317" s="36"/>
      <c r="F5317" s="36"/>
    </row>
    <row r="5318" ht="15.75" customHeight="1">
      <c r="A5318" s="36" t="s">
        <v>19024</v>
      </c>
      <c r="B5318" s="36" t="s">
        <v>19025</v>
      </c>
      <c r="C5318" s="36" t="s">
        <v>1840</v>
      </c>
      <c r="D5318" s="36" t="s">
        <v>19026</v>
      </c>
      <c r="E5318" s="36"/>
      <c r="F5318" s="36"/>
    </row>
    <row r="5319" ht="15.75" customHeight="1">
      <c r="A5319" s="36" t="s">
        <v>19027</v>
      </c>
      <c r="B5319" s="36" t="s">
        <v>19028</v>
      </c>
      <c r="C5319" s="36" t="s">
        <v>1840</v>
      </c>
      <c r="D5319" s="36" t="s">
        <v>19029</v>
      </c>
      <c r="E5319" s="36"/>
      <c r="F5319" s="36"/>
    </row>
    <row r="5320" ht="15.75" customHeight="1">
      <c r="A5320" s="36" t="s">
        <v>19030</v>
      </c>
      <c r="B5320" s="36" t="s">
        <v>19031</v>
      </c>
      <c r="C5320" s="36" t="s">
        <v>1840</v>
      </c>
      <c r="D5320" s="36" t="s">
        <v>19032</v>
      </c>
      <c r="E5320" s="36"/>
      <c r="F5320" s="36"/>
    </row>
    <row r="5321" ht="15.75" customHeight="1">
      <c r="A5321" s="36" t="s">
        <v>19033</v>
      </c>
      <c r="B5321" s="36" t="s">
        <v>19034</v>
      </c>
      <c r="C5321" s="36" t="s">
        <v>1840</v>
      </c>
      <c r="D5321" s="36" t="s">
        <v>19035</v>
      </c>
      <c r="E5321" s="36"/>
      <c r="F5321" s="36"/>
    </row>
    <row r="5322" ht="15.75" customHeight="1">
      <c r="A5322" s="36" t="s">
        <v>19036</v>
      </c>
      <c r="B5322" s="36" t="s">
        <v>19037</v>
      </c>
      <c r="C5322" s="36" t="s">
        <v>1840</v>
      </c>
      <c r="D5322" s="36" t="s">
        <v>3254</v>
      </c>
      <c r="E5322" s="36"/>
      <c r="F5322" s="36"/>
    </row>
    <row r="5323" ht="15.75" customHeight="1">
      <c r="A5323" s="36" t="s">
        <v>19038</v>
      </c>
      <c r="B5323" s="36" t="s">
        <v>7146</v>
      </c>
      <c r="C5323" s="36" t="s">
        <v>1840</v>
      </c>
      <c r="D5323" s="36" t="s">
        <v>7147</v>
      </c>
      <c r="E5323" s="36"/>
      <c r="F5323" s="36"/>
    </row>
    <row r="5324" ht="15.75" customHeight="1">
      <c r="A5324" s="36" t="s">
        <v>19039</v>
      </c>
      <c r="B5324" s="36" t="s">
        <v>1702</v>
      </c>
      <c r="C5324" s="36" t="s">
        <v>1840</v>
      </c>
      <c r="D5324" s="36" t="s">
        <v>1703</v>
      </c>
      <c r="E5324" s="36"/>
      <c r="F5324" s="36"/>
    </row>
    <row r="5325" ht="15.75" customHeight="1">
      <c r="A5325" s="36" t="s">
        <v>19040</v>
      </c>
      <c r="B5325" s="36" t="s">
        <v>19041</v>
      </c>
      <c r="C5325" s="36" t="s">
        <v>1840</v>
      </c>
      <c r="D5325" s="36" t="s">
        <v>19042</v>
      </c>
      <c r="E5325" s="36"/>
      <c r="F5325" s="36"/>
    </row>
    <row r="5326" ht="15.75" customHeight="1">
      <c r="A5326" s="36" t="s">
        <v>19043</v>
      </c>
      <c r="B5326" s="36" t="s">
        <v>301</v>
      </c>
      <c r="C5326" s="36" t="s">
        <v>1840</v>
      </c>
      <c r="D5326" s="36" t="s">
        <v>302</v>
      </c>
      <c r="E5326" s="36"/>
      <c r="F5326" s="36"/>
    </row>
    <row r="5327" ht="15.75" customHeight="1">
      <c r="A5327" s="36" t="s">
        <v>19044</v>
      </c>
      <c r="B5327" s="36" t="s">
        <v>19045</v>
      </c>
      <c r="C5327" s="36" t="s">
        <v>1840</v>
      </c>
      <c r="D5327" s="36" t="s">
        <v>19046</v>
      </c>
      <c r="E5327" s="36"/>
      <c r="F5327" s="36"/>
    </row>
    <row r="5328" ht="15.75" customHeight="1">
      <c r="A5328" s="36" t="s">
        <v>19047</v>
      </c>
      <c r="B5328" s="36" t="s">
        <v>19048</v>
      </c>
      <c r="C5328" s="36" t="s">
        <v>1840</v>
      </c>
      <c r="D5328" s="36" t="s">
        <v>19049</v>
      </c>
      <c r="E5328" s="36"/>
      <c r="F5328" s="36"/>
    </row>
    <row r="5329" ht="15.75" customHeight="1">
      <c r="A5329" s="36" t="s">
        <v>19050</v>
      </c>
      <c r="B5329" s="36" t="s">
        <v>19051</v>
      </c>
      <c r="C5329" s="36" t="s">
        <v>1840</v>
      </c>
      <c r="D5329" s="36" t="s">
        <v>19052</v>
      </c>
      <c r="E5329" s="36"/>
      <c r="F5329" s="36"/>
    </row>
    <row r="5330" ht="15.75" customHeight="1">
      <c r="A5330" s="36" t="s">
        <v>19053</v>
      </c>
      <c r="B5330" s="36" t="s">
        <v>19054</v>
      </c>
      <c r="C5330" s="36" t="s">
        <v>1840</v>
      </c>
      <c r="D5330" s="36" t="s">
        <v>19055</v>
      </c>
      <c r="E5330" s="36"/>
      <c r="F5330" s="36"/>
    </row>
    <row r="5331" ht="15.75" customHeight="1">
      <c r="A5331" s="36" t="s">
        <v>19056</v>
      </c>
      <c r="B5331" s="36" t="s">
        <v>19057</v>
      </c>
      <c r="C5331" s="36" t="s">
        <v>1840</v>
      </c>
      <c r="D5331" s="36" t="s">
        <v>19058</v>
      </c>
      <c r="E5331" s="36"/>
      <c r="F5331" s="36"/>
    </row>
    <row r="5332" ht="15.75" customHeight="1">
      <c r="A5332" s="36" t="s">
        <v>19059</v>
      </c>
      <c r="B5332" s="36" t="s">
        <v>19060</v>
      </c>
      <c r="C5332" s="36" t="s">
        <v>1840</v>
      </c>
      <c r="D5332" s="36" t="s">
        <v>19061</v>
      </c>
      <c r="E5332" s="36"/>
      <c r="F5332" s="36"/>
    </row>
    <row r="5333" ht="15.75" customHeight="1">
      <c r="A5333" s="36" t="s">
        <v>19062</v>
      </c>
      <c r="B5333" s="36" t="s">
        <v>19063</v>
      </c>
      <c r="C5333" s="36" t="s">
        <v>1840</v>
      </c>
      <c r="D5333" s="36" t="s">
        <v>19064</v>
      </c>
      <c r="E5333" s="36"/>
      <c r="F5333" s="36"/>
    </row>
    <row r="5334" ht="15.75" customHeight="1">
      <c r="A5334" s="36" t="s">
        <v>19065</v>
      </c>
      <c r="B5334" s="36" t="s">
        <v>19066</v>
      </c>
      <c r="C5334" s="36" t="s">
        <v>1840</v>
      </c>
      <c r="D5334" s="36" t="s">
        <v>19067</v>
      </c>
      <c r="E5334" s="36"/>
      <c r="F5334" s="36"/>
    </row>
    <row r="5335" ht="15.75" customHeight="1">
      <c r="A5335" s="36" t="s">
        <v>19068</v>
      </c>
      <c r="B5335" s="36" t="s">
        <v>19069</v>
      </c>
      <c r="C5335" s="36" t="s">
        <v>1840</v>
      </c>
      <c r="D5335" s="36" t="s">
        <v>19070</v>
      </c>
      <c r="E5335" s="36"/>
      <c r="F5335" s="36"/>
    </row>
    <row r="5336" ht="15.75" customHeight="1">
      <c r="A5336" s="36" t="s">
        <v>19071</v>
      </c>
      <c r="B5336" s="36" t="s">
        <v>19072</v>
      </c>
      <c r="C5336" s="36" t="s">
        <v>1840</v>
      </c>
      <c r="D5336" s="36" t="s">
        <v>19073</v>
      </c>
      <c r="E5336" s="36"/>
      <c r="F5336" s="36"/>
    </row>
    <row r="5337" ht="15.75" customHeight="1">
      <c r="A5337" s="36" t="s">
        <v>19074</v>
      </c>
      <c r="B5337" s="36" t="s">
        <v>19075</v>
      </c>
      <c r="C5337" s="36" t="s">
        <v>1840</v>
      </c>
      <c r="D5337" s="36" t="s">
        <v>19076</v>
      </c>
      <c r="E5337" s="36"/>
      <c r="F5337" s="36"/>
    </row>
    <row r="5338" ht="15.75" customHeight="1">
      <c r="A5338" s="36" t="s">
        <v>19077</v>
      </c>
      <c r="B5338" s="36" t="s">
        <v>19078</v>
      </c>
      <c r="C5338" s="36" t="s">
        <v>1840</v>
      </c>
      <c r="D5338" s="36" t="s">
        <v>19077</v>
      </c>
      <c r="E5338" s="36"/>
      <c r="F5338" s="36"/>
    </row>
    <row r="5339" ht="15.75" customHeight="1">
      <c r="A5339" s="36" t="s">
        <v>19079</v>
      </c>
      <c r="B5339" s="36" t="s">
        <v>19080</v>
      </c>
      <c r="C5339" s="36" t="s">
        <v>1840</v>
      </c>
      <c r="D5339" s="36" t="s">
        <v>19081</v>
      </c>
      <c r="E5339" s="36"/>
      <c r="F5339" s="36"/>
    </row>
    <row r="5340" ht="15.75" customHeight="1">
      <c r="A5340" s="36" t="s">
        <v>19082</v>
      </c>
      <c r="B5340" s="36" t="s">
        <v>19083</v>
      </c>
      <c r="C5340" s="36" t="s">
        <v>1840</v>
      </c>
      <c r="D5340" s="36" t="s">
        <v>19084</v>
      </c>
      <c r="E5340" s="36"/>
      <c r="F5340" s="36"/>
    </row>
    <row r="5341" ht="15.75" customHeight="1">
      <c r="A5341" s="36" t="s">
        <v>19085</v>
      </c>
      <c r="B5341" s="36" t="s">
        <v>19086</v>
      </c>
      <c r="C5341" s="36" t="s">
        <v>1840</v>
      </c>
      <c r="D5341" s="36" t="s">
        <v>19087</v>
      </c>
      <c r="E5341" s="36"/>
      <c r="F5341" s="36"/>
    </row>
    <row r="5342" ht="15.75" customHeight="1">
      <c r="A5342" s="36" t="s">
        <v>19088</v>
      </c>
      <c r="B5342" s="36" t="s">
        <v>19089</v>
      </c>
      <c r="C5342" s="36" t="s">
        <v>1840</v>
      </c>
      <c r="D5342" s="36" t="s">
        <v>19090</v>
      </c>
      <c r="E5342" s="36"/>
      <c r="F5342" s="36"/>
    </row>
    <row r="5343" ht="15.75" customHeight="1">
      <c r="A5343" s="36" t="s">
        <v>19091</v>
      </c>
      <c r="B5343" s="36" t="s">
        <v>19092</v>
      </c>
      <c r="C5343" s="36" t="s">
        <v>1840</v>
      </c>
      <c r="D5343" s="36" t="s">
        <v>19093</v>
      </c>
      <c r="E5343" s="36"/>
      <c r="F5343" s="36"/>
    </row>
    <row r="5344" ht="15.75" customHeight="1">
      <c r="A5344" s="36" t="s">
        <v>19094</v>
      </c>
      <c r="B5344" s="36" t="s">
        <v>19095</v>
      </c>
      <c r="C5344" s="36" t="s">
        <v>1840</v>
      </c>
      <c r="D5344" s="36" t="s">
        <v>19096</v>
      </c>
      <c r="E5344" s="36"/>
      <c r="F5344" s="36"/>
    </row>
    <row r="5345" ht="15.75" customHeight="1">
      <c r="A5345" s="36" t="s">
        <v>19097</v>
      </c>
      <c r="B5345" s="36" t="s">
        <v>19098</v>
      </c>
      <c r="C5345" s="36" t="s">
        <v>1840</v>
      </c>
      <c r="D5345" s="36" t="s">
        <v>19099</v>
      </c>
      <c r="E5345" s="36"/>
      <c r="F5345" s="36"/>
    </row>
    <row r="5346" ht="15.75" customHeight="1">
      <c r="A5346" s="36" t="s">
        <v>19100</v>
      </c>
      <c r="B5346" s="36" t="s">
        <v>19101</v>
      </c>
      <c r="C5346" s="36" t="s">
        <v>1840</v>
      </c>
      <c r="D5346" s="36" t="s">
        <v>19102</v>
      </c>
      <c r="E5346" s="36"/>
      <c r="F5346" s="36"/>
    </row>
    <row r="5347" ht="15.75" customHeight="1">
      <c r="A5347" s="36" t="s">
        <v>19103</v>
      </c>
      <c r="B5347" s="36" t="s">
        <v>19104</v>
      </c>
      <c r="C5347" s="36" t="s">
        <v>1840</v>
      </c>
      <c r="D5347" s="36" t="s">
        <v>19105</v>
      </c>
      <c r="E5347" s="36" t="s">
        <v>19106</v>
      </c>
      <c r="F5347" s="36"/>
    </row>
    <row r="5348" ht="15.75" customHeight="1">
      <c r="A5348" s="36" t="s">
        <v>19107</v>
      </c>
      <c r="B5348" s="36" t="s">
        <v>19108</v>
      </c>
      <c r="C5348" s="36" t="s">
        <v>1840</v>
      </c>
      <c r="D5348" s="36" t="s">
        <v>19109</v>
      </c>
      <c r="E5348" s="36"/>
      <c r="F5348" s="36"/>
    </row>
    <row r="5349" ht="15.75" customHeight="1">
      <c r="A5349" s="36" t="s">
        <v>19110</v>
      </c>
      <c r="B5349" s="36" t="s">
        <v>19111</v>
      </c>
      <c r="C5349" s="36" t="s">
        <v>1840</v>
      </c>
      <c r="D5349" s="36" t="s">
        <v>19112</v>
      </c>
      <c r="E5349" s="36"/>
      <c r="F5349" s="36"/>
    </row>
    <row r="5350" ht="15.75" customHeight="1">
      <c r="A5350" s="36" t="s">
        <v>19113</v>
      </c>
      <c r="B5350" s="36" t="s">
        <v>19114</v>
      </c>
      <c r="C5350" s="36" t="s">
        <v>1840</v>
      </c>
      <c r="D5350" s="36" t="s">
        <v>19115</v>
      </c>
      <c r="E5350" s="36"/>
      <c r="F5350" s="36"/>
    </row>
    <row r="5351" ht="15.75" customHeight="1">
      <c r="A5351" s="36" t="s">
        <v>19116</v>
      </c>
      <c r="B5351" s="36" t="s">
        <v>19117</v>
      </c>
      <c r="C5351" s="36" t="s">
        <v>1840</v>
      </c>
      <c r="D5351" s="36" t="s">
        <v>19118</v>
      </c>
      <c r="E5351" s="36"/>
      <c r="F5351" s="36"/>
    </row>
    <row r="5352" ht="15.75" customHeight="1">
      <c r="A5352" s="36" t="s">
        <v>19119</v>
      </c>
      <c r="B5352" s="36" t="s">
        <v>19120</v>
      </c>
      <c r="C5352" s="36" t="s">
        <v>1840</v>
      </c>
      <c r="D5352" s="36" t="s">
        <v>19121</v>
      </c>
      <c r="E5352" s="36"/>
      <c r="F5352" s="36"/>
    </row>
    <row r="5353" ht="15.75" customHeight="1">
      <c r="A5353" s="36" t="s">
        <v>19122</v>
      </c>
      <c r="B5353" s="36" t="s">
        <v>19123</v>
      </c>
      <c r="C5353" s="36" t="s">
        <v>1840</v>
      </c>
      <c r="D5353" s="36" t="s">
        <v>19124</v>
      </c>
      <c r="E5353" s="36"/>
      <c r="F5353" s="36"/>
    </row>
    <row r="5354" ht="15.75" customHeight="1">
      <c r="A5354" s="36" t="s">
        <v>19125</v>
      </c>
      <c r="B5354" s="36" t="s">
        <v>19126</v>
      </c>
      <c r="C5354" s="36" t="s">
        <v>1840</v>
      </c>
      <c r="D5354" s="36" t="s">
        <v>19127</v>
      </c>
      <c r="E5354" s="36"/>
      <c r="F5354" s="36"/>
    </row>
    <row r="5355" ht="15.75" customHeight="1">
      <c r="A5355" s="36" t="s">
        <v>19128</v>
      </c>
      <c r="B5355" s="36" t="s">
        <v>19129</v>
      </c>
      <c r="C5355" s="36" t="s">
        <v>1840</v>
      </c>
      <c r="D5355" s="36" t="s">
        <v>19130</v>
      </c>
      <c r="E5355" s="36"/>
      <c r="F5355" s="36"/>
    </row>
    <row r="5356" ht="15.75" customHeight="1">
      <c r="A5356" s="36" t="s">
        <v>19131</v>
      </c>
      <c r="B5356" s="36" t="s">
        <v>19132</v>
      </c>
      <c r="C5356" s="36" t="s">
        <v>1840</v>
      </c>
      <c r="D5356" s="36" t="s">
        <v>19133</v>
      </c>
      <c r="E5356" s="36"/>
      <c r="F5356" s="36"/>
    </row>
    <row r="5357" ht="15.75" customHeight="1">
      <c r="A5357" s="36" t="s">
        <v>19134</v>
      </c>
      <c r="B5357" s="36" t="s">
        <v>19135</v>
      </c>
      <c r="C5357" s="36" t="s">
        <v>1840</v>
      </c>
      <c r="D5357" s="36" t="s">
        <v>19136</v>
      </c>
      <c r="E5357" s="36"/>
      <c r="F5357" s="36"/>
    </row>
    <row r="5358" ht="15.75" customHeight="1">
      <c r="A5358" s="36" t="s">
        <v>19137</v>
      </c>
      <c r="B5358" s="36" t="s">
        <v>19138</v>
      </c>
      <c r="C5358" s="36" t="s">
        <v>1840</v>
      </c>
      <c r="D5358" s="36" t="s">
        <v>19139</v>
      </c>
      <c r="E5358" s="36"/>
      <c r="F5358" s="36"/>
    </row>
    <row r="5359" ht="15.75" customHeight="1">
      <c r="A5359" s="36" t="s">
        <v>19140</v>
      </c>
      <c r="B5359" s="36" t="s">
        <v>19141</v>
      </c>
      <c r="C5359" s="36" t="s">
        <v>1840</v>
      </c>
      <c r="D5359" s="36" t="s">
        <v>19142</v>
      </c>
      <c r="E5359" s="36"/>
      <c r="F5359" s="36"/>
    </row>
    <row r="5360" ht="15.75" customHeight="1">
      <c r="A5360" s="36" t="s">
        <v>19143</v>
      </c>
      <c r="B5360" s="36" t="s">
        <v>513</v>
      </c>
      <c r="C5360" s="36" t="s">
        <v>1840</v>
      </c>
      <c r="D5360" s="36" t="s">
        <v>514</v>
      </c>
      <c r="E5360" s="36"/>
      <c r="F5360" s="36"/>
    </row>
    <row r="5361" ht="15.75" customHeight="1">
      <c r="A5361" s="36" t="s">
        <v>19144</v>
      </c>
      <c r="B5361" s="36" t="s">
        <v>19145</v>
      </c>
      <c r="C5361" s="36" t="s">
        <v>1840</v>
      </c>
      <c r="D5361" s="36" t="s">
        <v>19146</v>
      </c>
      <c r="E5361" s="36"/>
      <c r="F5361" s="36"/>
    </row>
    <row r="5362" ht="15.75" customHeight="1">
      <c r="A5362" s="36" t="s">
        <v>19147</v>
      </c>
      <c r="B5362" s="36" t="s">
        <v>19148</v>
      </c>
      <c r="C5362" s="36" t="s">
        <v>1840</v>
      </c>
      <c r="D5362" s="36" t="s">
        <v>19149</v>
      </c>
      <c r="E5362" s="36"/>
      <c r="F5362" s="36"/>
    </row>
    <row r="5363" ht="15.75" customHeight="1">
      <c r="A5363" s="36" t="s">
        <v>19150</v>
      </c>
      <c r="B5363" s="36" t="s">
        <v>19151</v>
      </c>
      <c r="C5363" s="36" t="s">
        <v>1840</v>
      </c>
      <c r="D5363" s="36" t="s">
        <v>19152</v>
      </c>
      <c r="E5363" s="36"/>
      <c r="F5363" s="36"/>
    </row>
    <row r="5364" ht="15.75" customHeight="1">
      <c r="A5364" s="36" t="s">
        <v>19153</v>
      </c>
      <c r="B5364" s="36" t="s">
        <v>19154</v>
      </c>
      <c r="C5364" s="36" t="s">
        <v>1840</v>
      </c>
      <c r="D5364" s="36" t="s">
        <v>19155</v>
      </c>
      <c r="E5364" s="36"/>
      <c r="F5364" s="36"/>
    </row>
    <row r="5365" ht="15.75" customHeight="1">
      <c r="A5365" s="36" t="s">
        <v>19156</v>
      </c>
      <c r="B5365" s="36" t="s">
        <v>19157</v>
      </c>
      <c r="C5365" s="36" t="s">
        <v>1840</v>
      </c>
      <c r="D5365" s="36" t="s">
        <v>19158</v>
      </c>
      <c r="E5365" s="36"/>
      <c r="F5365" s="36"/>
    </row>
    <row r="5366" ht="15.75" customHeight="1">
      <c r="A5366" s="36" t="s">
        <v>19159</v>
      </c>
      <c r="B5366" s="36" t="s">
        <v>1189</v>
      </c>
      <c r="C5366" s="36" t="s">
        <v>1840</v>
      </c>
      <c r="D5366" s="36" t="s">
        <v>1190</v>
      </c>
      <c r="E5366" s="36"/>
      <c r="F5366" s="36"/>
    </row>
    <row r="5367" ht="15.75" customHeight="1">
      <c r="A5367" s="36" t="s">
        <v>19160</v>
      </c>
      <c r="B5367" s="36" t="s">
        <v>19161</v>
      </c>
      <c r="C5367" s="36" t="s">
        <v>1840</v>
      </c>
      <c r="D5367" s="36" t="s">
        <v>19162</v>
      </c>
      <c r="E5367" s="36"/>
      <c r="F5367" s="36"/>
    </row>
    <row r="5368" ht="15.75" customHeight="1">
      <c r="A5368" s="36" t="s">
        <v>19163</v>
      </c>
      <c r="B5368" s="36" t="s">
        <v>19164</v>
      </c>
      <c r="C5368" s="36" t="s">
        <v>1840</v>
      </c>
      <c r="D5368" s="36" t="s">
        <v>19165</v>
      </c>
      <c r="E5368" s="36"/>
      <c r="F5368" s="36"/>
    </row>
    <row r="5369" ht="15.75" customHeight="1">
      <c r="A5369" s="36" t="s">
        <v>19166</v>
      </c>
      <c r="B5369" s="36" t="s">
        <v>19167</v>
      </c>
      <c r="C5369" s="36" t="s">
        <v>1840</v>
      </c>
      <c r="D5369" s="36" t="s">
        <v>19168</v>
      </c>
      <c r="E5369" s="36"/>
      <c r="F5369" s="36"/>
    </row>
    <row r="5370" ht="15.75" customHeight="1">
      <c r="A5370" s="36" t="s">
        <v>19169</v>
      </c>
      <c r="B5370" s="36" t="s">
        <v>19170</v>
      </c>
      <c r="C5370" s="36" t="s">
        <v>1840</v>
      </c>
      <c r="D5370" s="36" t="s">
        <v>19171</v>
      </c>
      <c r="E5370" s="36"/>
      <c r="F5370" s="36"/>
    </row>
    <row r="5371" ht="15.75" customHeight="1">
      <c r="A5371" s="36" t="s">
        <v>19172</v>
      </c>
      <c r="B5371" s="36" t="s">
        <v>19173</v>
      </c>
      <c r="C5371" s="36" t="s">
        <v>1840</v>
      </c>
      <c r="D5371" s="36" t="s">
        <v>19174</v>
      </c>
      <c r="E5371" s="36"/>
      <c r="F5371" s="36"/>
    </row>
    <row r="5372" ht="15.75" customHeight="1">
      <c r="A5372" s="36" t="s">
        <v>19175</v>
      </c>
      <c r="B5372" s="36" t="s">
        <v>19176</v>
      </c>
      <c r="C5372" s="36" t="s">
        <v>1840</v>
      </c>
      <c r="D5372" s="36" t="s">
        <v>19177</v>
      </c>
      <c r="E5372" s="36"/>
      <c r="F5372" s="36"/>
    </row>
    <row r="5373" ht="15.75" customHeight="1">
      <c r="A5373" s="36" t="s">
        <v>19178</v>
      </c>
      <c r="B5373" s="36" t="s">
        <v>19179</v>
      </c>
      <c r="C5373" s="36" t="s">
        <v>1840</v>
      </c>
      <c r="D5373" s="36" t="s">
        <v>19180</v>
      </c>
      <c r="E5373" s="36"/>
      <c r="F5373" s="36"/>
    </row>
    <row r="5374" ht="15.75" customHeight="1">
      <c r="A5374" s="36" t="s">
        <v>19181</v>
      </c>
      <c r="B5374" s="36" t="s">
        <v>19182</v>
      </c>
      <c r="C5374" s="36" t="s">
        <v>1840</v>
      </c>
      <c r="D5374" s="36" t="s">
        <v>19183</v>
      </c>
      <c r="E5374" s="36"/>
      <c r="F5374" s="36"/>
    </row>
    <row r="5375" ht="15.75" customHeight="1">
      <c r="A5375" s="36" t="s">
        <v>19184</v>
      </c>
      <c r="B5375" s="36" t="s">
        <v>19185</v>
      </c>
      <c r="C5375" s="36" t="s">
        <v>1840</v>
      </c>
      <c r="D5375" s="36" t="s">
        <v>19186</v>
      </c>
      <c r="E5375" s="36"/>
      <c r="F5375" s="36"/>
    </row>
    <row r="5376" ht="15.75" customHeight="1">
      <c r="A5376" s="36" t="s">
        <v>19187</v>
      </c>
      <c r="B5376" s="36" t="s">
        <v>19188</v>
      </c>
      <c r="C5376" s="36" t="s">
        <v>1840</v>
      </c>
      <c r="D5376" s="36" t="s">
        <v>19189</v>
      </c>
      <c r="E5376" s="36"/>
      <c r="F5376" s="36"/>
    </row>
    <row r="5377" ht="15.75" customHeight="1">
      <c r="A5377" s="36" t="s">
        <v>19190</v>
      </c>
      <c r="B5377" s="36" t="s">
        <v>19191</v>
      </c>
      <c r="C5377" s="36" t="s">
        <v>1840</v>
      </c>
      <c r="D5377" s="36" t="s">
        <v>19192</v>
      </c>
      <c r="E5377" s="36"/>
      <c r="F5377" s="36"/>
    </row>
    <row r="5378" ht="15.75" customHeight="1">
      <c r="A5378" s="36" t="s">
        <v>19193</v>
      </c>
      <c r="B5378" s="36" t="s">
        <v>19194</v>
      </c>
      <c r="C5378" s="36" t="s">
        <v>1840</v>
      </c>
      <c r="D5378" s="36" t="s">
        <v>19195</v>
      </c>
      <c r="E5378" s="36"/>
      <c r="F5378" s="36"/>
    </row>
    <row r="5379" ht="15.75" customHeight="1">
      <c r="A5379" s="36" t="s">
        <v>19196</v>
      </c>
      <c r="B5379" s="36" t="s">
        <v>19197</v>
      </c>
      <c r="C5379" s="36" t="s">
        <v>1840</v>
      </c>
      <c r="D5379" s="36" t="s">
        <v>19198</v>
      </c>
      <c r="E5379" s="36"/>
      <c r="F5379" s="36"/>
    </row>
    <row r="5380" ht="15.75" customHeight="1">
      <c r="A5380" s="36" t="s">
        <v>19199</v>
      </c>
      <c r="B5380" s="36" t="s">
        <v>19200</v>
      </c>
      <c r="C5380" s="36" t="s">
        <v>1840</v>
      </c>
      <c r="D5380" s="36" t="s">
        <v>19201</v>
      </c>
      <c r="E5380" s="36"/>
      <c r="F5380" s="36"/>
    </row>
    <row r="5381" ht="15.75" customHeight="1">
      <c r="A5381" s="36" t="s">
        <v>19202</v>
      </c>
      <c r="B5381" s="36" t="s">
        <v>19203</v>
      </c>
      <c r="C5381" s="36" t="s">
        <v>1840</v>
      </c>
      <c r="D5381" s="36" t="s">
        <v>19204</v>
      </c>
      <c r="E5381" s="36"/>
      <c r="F5381" s="36"/>
    </row>
    <row r="5382" ht="15.75" customHeight="1">
      <c r="A5382" s="36" t="s">
        <v>19205</v>
      </c>
      <c r="B5382" s="36" t="s">
        <v>19206</v>
      </c>
      <c r="C5382" s="36" t="s">
        <v>1840</v>
      </c>
      <c r="D5382" s="36" t="s">
        <v>19207</v>
      </c>
      <c r="E5382" s="36"/>
      <c r="F5382" s="36"/>
    </row>
    <row r="5383" ht="15.75" customHeight="1">
      <c r="A5383" s="36" t="s">
        <v>19208</v>
      </c>
      <c r="B5383" s="36" t="s">
        <v>19209</v>
      </c>
      <c r="C5383" s="36" t="s">
        <v>1840</v>
      </c>
      <c r="D5383" s="36" t="s">
        <v>19210</v>
      </c>
      <c r="E5383" s="36"/>
      <c r="F5383" s="36"/>
    </row>
    <row r="5384" ht="15.75" customHeight="1">
      <c r="A5384" s="36" t="s">
        <v>19211</v>
      </c>
      <c r="B5384" s="36" t="s">
        <v>19212</v>
      </c>
      <c r="C5384" s="36" t="s">
        <v>1840</v>
      </c>
      <c r="D5384" s="36" t="s">
        <v>19213</v>
      </c>
      <c r="E5384" s="36"/>
      <c r="F5384" s="36"/>
    </row>
    <row r="5385" ht="15.75" customHeight="1">
      <c r="A5385" s="36" t="s">
        <v>19214</v>
      </c>
      <c r="B5385" s="36" t="s">
        <v>19215</v>
      </c>
      <c r="C5385" s="36" t="s">
        <v>1840</v>
      </c>
      <c r="D5385" s="36" t="s">
        <v>19216</v>
      </c>
      <c r="E5385" s="36"/>
      <c r="F5385" s="36"/>
    </row>
    <row r="5386" ht="15.75" customHeight="1">
      <c r="A5386" s="36" t="s">
        <v>19217</v>
      </c>
      <c r="B5386" s="36" t="s">
        <v>19218</v>
      </c>
      <c r="C5386" s="36" t="s">
        <v>1840</v>
      </c>
      <c r="D5386" s="36" t="s">
        <v>19219</v>
      </c>
      <c r="E5386" s="36" t="s">
        <v>19220</v>
      </c>
      <c r="F5386" s="36"/>
    </row>
    <row r="5387" ht="15.75" customHeight="1">
      <c r="A5387" s="36" t="s">
        <v>19221</v>
      </c>
      <c r="B5387" s="36" t="s">
        <v>19222</v>
      </c>
      <c r="C5387" s="36" t="s">
        <v>1840</v>
      </c>
      <c r="D5387" s="36" t="s">
        <v>19223</v>
      </c>
      <c r="E5387" s="36"/>
      <c r="F5387" s="36"/>
    </row>
    <row r="5388" ht="15.75" customHeight="1">
      <c r="A5388" s="36" t="s">
        <v>19224</v>
      </c>
      <c r="B5388" s="36" t="s">
        <v>19225</v>
      </c>
      <c r="C5388" s="36" t="s">
        <v>1840</v>
      </c>
      <c r="D5388" s="36" t="s">
        <v>19226</v>
      </c>
      <c r="E5388" s="36"/>
      <c r="F5388" s="36"/>
    </row>
    <row r="5389" ht="15.75" customHeight="1">
      <c r="A5389" s="36" t="s">
        <v>19227</v>
      </c>
      <c r="B5389" s="36" t="s">
        <v>19228</v>
      </c>
      <c r="C5389" s="36" t="s">
        <v>1840</v>
      </c>
      <c r="D5389" s="36" t="s">
        <v>19229</v>
      </c>
      <c r="E5389" s="36"/>
      <c r="F5389" s="36"/>
    </row>
    <row r="5390" ht="15.75" customHeight="1">
      <c r="A5390" s="36" t="s">
        <v>19230</v>
      </c>
      <c r="B5390" s="36" t="s">
        <v>468</v>
      </c>
      <c r="C5390" s="36" t="s">
        <v>1840</v>
      </c>
      <c r="D5390" s="36" t="s">
        <v>469</v>
      </c>
      <c r="E5390" s="36"/>
      <c r="F5390" s="36"/>
    </row>
    <row r="5391" ht="15.75" customHeight="1">
      <c r="A5391" s="36" t="s">
        <v>19231</v>
      </c>
      <c r="B5391" s="36" t="s">
        <v>19232</v>
      </c>
      <c r="C5391" s="36" t="s">
        <v>1840</v>
      </c>
      <c r="D5391" s="36" t="s">
        <v>19233</v>
      </c>
      <c r="E5391" s="36"/>
      <c r="F5391" s="36"/>
    </row>
    <row r="5392" ht="15.75" customHeight="1">
      <c r="A5392" s="36" t="s">
        <v>19234</v>
      </c>
      <c r="B5392" s="36" t="s">
        <v>19235</v>
      </c>
      <c r="C5392" s="36" t="s">
        <v>1840</v>
      </c>
      <c r="D5392" s="36" t="s">
        <v>19236</v>
      </c>
      <c r="E5392" s="36"/>
      <c r="F5392" s="36"/>
    </row>
    <row r="5393" ht="15.75" customHeight="1">
      <c r="A5393" s="36" t="s">
        <v>19237</v>
      </c>
      <c r="B5393" s="36" t="s">
        <v>19238</v>
      </c>
      <c r="C5393" s="36" t="s">
        <v>1840</v>
      </c>
      <c r="D5393" s="36" t="s">
        <v>19239</v>
      </c>
      <c r="E5393" s="36"/>
      <c r="F5393" s="36"/>
    </row>
    <row r="5394" ht="15.75" customHeight="1">
      <c r="A5394" s="36" t="s">
        <v>19240</v>
      </c>
      <c r="B5394" s="36" t="s">
        <v>19241</v>
      </c>
      <c r="C5394" s="36" t="s">
        <v>1840</v>
      </c>
      <c r="D5394" s="36" t="s">
        <v>19242</v>
      </c>
      <c r="E5394" s="36"/>
      <c r="F5394" s="36"/>
    </row>
    <row r="5395" ht="15.75" customHeight="1">
      <c r="A5395" s="36" t="s">
        <v>19243</v>
      </c>
      <c r="B5395" s="36" t="s">
        <v>19244</v>
      </c>
      <c r="C5395" s="36" t="s">
        <v>1840</v>
      </c>
      <c r="D5395" s="36" t="s">
        <v>19245</v>
      </c>
      <c r="E5395" s="36"/>
      <c r="F5395" s="36"/>
    </row>
    <row r="5396" ht="15.75" customHeight="1">
      <c r="A5396" s="36" t="s">
        <v>19246</v>
      </c>
      <c r="B5396" s="36" t="s">
        <v>19247</v>
      </c>
      <c r="C5396" s="36" t="s">
        <v>1840</v>
      </c>
      <c r="D5396" s="36" t="s">
        <v>19248</v>
      </c>
      <c r="E5396" s="36"/>
      <c r="F5396" s="36"/>
    </row>
    <row r="5397" ht="15.75" customHeight="1">
      <c r="A5397" s="36" t="s">
        <v>19249</v>
      </c>
      <c r="B5397" s="36" t="s">
        <v>19250</v>
      </c>
      <c r="C5397" s="36" t="s">
        <v>1840</v>
      </c>
      <c r="D5397" s="36" t="s">
        <v>19251</v>
      </c>
      <c r="E5397" s="36"/>
      <c r="F5397" s="36"/>
    </row>
    <row r="5398" ht="15.75" customHeight="1">
      <c r="A5398" s="36" t="s">
        <v>19252</v>
      </c>
      <c r="B5398" s="36" t="s">
        <v>19253</v>
      </c>
      <c r="C5398" s="36" t="s">
        <v>1840</v>
      </c>
      <c r="D5398" s="36" t="s">
        <v>19254</v>
      </c>
      <c r="E5398" s="36"/>
      <c r="F5398" s="36"/>
    </row>
    <row r="5399" ht="15.75" customHeight="1">
      <c r="A5399" s="36" t="s">
        <v>19255</v>
      </c>
      <c r="B5399" s="36" t="s">
        <v>19256</v>
      </c>
      <c r="C5399" s="36" t="s">
        <v>1840</v>
      </c>
      <c r="D5399" s="36" t="s">
        <v>19255</v>
      </c>
      <c r="E5399" s="36"/>
      <c r="F5399" s="36"/>
    </row>
    <row r="5400" ht="15.75" customHeight="1">
      <c r="A5400" s="36" t="s">
        <v>19257</v>
      </c>
      <c r="B5400" s="36" t="s">
        <v>19258</v>
      </c>
      <c r="C5400" s="36" t="s">
        <v>1840</v>
      </c>
      <c r="D5400" s="36" t="s">
        <v>19259</v>
      </c>
      <c r="E5400" s="36"/>
      <c r="F5400" s="36"/>
    </row>
    <row r="5401" ht="15.75" customHeight="1">
      <c r="A5401" s="36" t="s">
        <v>19260</v>
      </c>
      <c r="B5401" s="36" t="s">
        <v>19261</v>
      </c>
      <c r="C5401" s="36" t="s">
        <v>1840</v>
      </c>
      <c r="D5401" s="36" t="s">
        <v>19262</v>
      </c>
      <c r="E5401" s="36"/>
      <c r="F5401" s="36"/>
    </row>
    <row r="5402" ht="15.75" customHeight="1">
      <c r="A5402" s="36" t="s">
        <v>19263</v>
      </c>
      <c r="B5402" s="36" t="s">
        <v>625</v>
      </c>
      <c r="C5402" s="36" t="s">
        <v>1840</v>
      </c>
      <c r="D5402" s="36" t="s">
        <v>626</v>
      </c>
      <c r="E5402" s="36"/>
      <c r="F5402" s="36"/>
    </row>
    <row r="5403" ht="15.75" customHeight="1">
      <c r="A5403" s="36" t="s">
        <v>19264</v>
      </c>
      <c r="B5403" s="36" t="s">
        <v>19265</v>
      </c>
      <c r="C5403" s="36" t="s">
        <v>1840</v>
      </c>
      <c r="D5403" s="36" t="s">
        <v>19266</v>
      </c>
      <c r="E5403" s="36"/>
      <c r="F5403" s="36"/>
    </row>
    <row r="5404" ht="15.75" customHeight="1">
      <c r="A5404" s="36" t="s">
        <v>19267</v>
      </c>
      <c r="B5404" s="36" t="s">
        <v>19268</v>
      </c>
      <c r="C5404" s="36" t="s">
        <v>1840</v>
      </c>
      <c r="D5404" s="36" t="s">
        <v>19269</v>
      </c>
      <c r="E5404" s="36"/>
      <c r="F5404" s="36"/>
    </row>
    <row r="5405" ht="15.75" customHeight="1">
      <c r="A5405" s="36" t="s">
        <v>19270</v>
      </c>
      <c r="B5405" s="36" t="s">
        <v>19271</v>
      </c>
      <c r="C5405" s="36" t="s">
        <v>1840</v>
      </c>
      <c r="D5405" s="36" t="s">
        <v>19272</v>
      </c>
      <c r="E5405" s="36"/>
      <c r="F5405" s="36"/>
    </row>
    <row r="5406" ht="15.75" customHeight="1">
      <c r="A5406" s="36" t="s">
        <v>19273</v>
      </c>
      <c r="B5406" s="36" t="s">
        <v>19274</v>
      </c>
      <c r="C5406" s="36" t="s">
        <v>1840</v>
      </c>
      <c r="D5406" s="36" t="s">
        <v>19275</v>
      </c>
      <c r="E5406" s="36"/>
      <c r="F5406" s="36"/>
    </row>
    <row r="5407" ht="15.75" customHeight="1">
      <c r="A5407" s="36" t="s">
        <v>19276</v>
      </c>
      <c r="B5407" s="36" t="s">
        <v>19277</v>
      </c>
      <c r="C5407" s="36" t="s">
        <v>1863</v>
      </c>
      <c r="D5407" s="36" t="s">
        <v>19276</v>
      </c>
      <c r="E5407" s="36"/>
      <c r="F5407" s="36"/>
    </row>
    <row r="5408" ht="15.75" customHeight="1">
      <c r="A5408" s="36" t="s">
        <v>19278</v>
      </c>
      <c r="B5408" s="36" t="s">
        <v>19279</v>
      </c>
      <c r="C5408" s="36" t="s">
        <v>1840</v>
      </c>
      <c r="D5408" s="36" t="s">
        <v>19280</v>
      </c>
      <c r="E5408" s="36"/>
      <c r="F5408" s="36"/>
    </row>
    <row r="5409" ht="15.75" customHeight="1">
      <c r="A5409" s="36" t="s">
        <v>19281</v>
      </c>
      <c r="B5409" s="36" t="s">
        <v>19282</v>
      </c>
      <c r="C5409" s="36" t="s">
        <v>1840</v>
      </c>
      <c r="D5409" s="36" t="s">
        <v>19283</v>
      </c>
      <c r="E5409" s="36"/>
      <c r="F5409" s="36"/>
    </row>
    <row r="5410" ht="15.75" customHeight="1">
      <c r="A5410" s="36" t="s">
        <v>19284</v>
      </c>
      <c r="B5410" s="36" t="s">
        <v>19285</v>
      </c>
      <c r="C5410" s="36" t="s">
        <v>1840</v>
      </c>
      <c r="D5410" s="36" t="s">
        <v>19286</v>
      </c>
      <c r="E5410" s="36"/>
      <c r="F5410" s="36"/>
    </row>
    <row r="5411" ht="15.75" customHeight="1">
      <c r="A5411" s="36" t="s">
        <v>19287</v>
      </c>
      <c r="B5411" s="36" t="s">
        <v>19288</v>
      </c>
      <c r="C5411" s="36" t="s">
        <v>1840</v>
      </c>
      <c r="D5411" s="36" t="s">
        <v>19289</v>
      </c>
      <c r="E5411" s="36"/>
      <c r="F5411" s="36"/>
    </row>
    <row r="5412" ht="15.75" customHeight="1">
      <c r="A5412" s="36" t="s">
        <v>19290</v>
      </c>
      <c r="B5412" s="36" t="s">
        <v>19291</v>
      </c>
      <c r="C5412" s="36" t="s">
        <v>1840</v>
      </c>
      <c r="D5412" s="36" t="s">
        <v>19292</v>
      </c>
      <c r="E5412" s="36"/>
      <c r="F5412" s="36"/>
    </row>
    <row r="5413" ht="15.75" customHeight="1">
      <c r="A5413" s="36" t="s">
        <v>19293</v>
      </c>
      <c r="B5413" s="36" t="s">
        <v>19294</v>
      </c>
      <c r="C5413" s="36" t="s">
        <v>1840</v>
      </c>
      <c r="D5413" s="36" t="s">
        <v>19295</v>
      </c>
      <c r="E5413" s="36"/>
      <c r="F5413" s="36"/>
    </row>
    <row r="5414" ht="15.75" customHeight="1">
      <c r="A5414" s="36" t="s">
        <v>19296</v>
      </c>
      <c r="B5414" s="36" t="s">
        <v>19297</v>
      </c>
      <c r="C5414" s="36" t="s">
        <v>1840</v>
      </c>
      <c r="D5414" s="36" t="s">
        <v>19298</v>
      </c>
      <c r="E5414" s="36"/>
      <c r="F5414" s="36"/>
    </row>
    <row r="5415" ht="15.75" customHeight="1">
      <c r="A5415" s="36" t="s">
        <v>19299</v>
      </c>
      <c r="B5415" s="36" t="s">
        <v>19300</v>
      </c>
      <c r="C5415" s="36" t="s">
        <v>1840</v>
      </c>
      <c r="D5415" s="36" t="s">
        <v>19301</v>
      </c>
      <c r="E5415" s="36"/>
      <c r="F5415" s="36"/>
    </row>
    <row r="5416" ht="15.75" customHeight="1">
      <c r="A5416" s="36" t="s">
        <v>19302</v>
      </c>
      <c r="B5416" s="36" t="s">
        <v>19303</v>
      </c>
      <c r="C5416" s="36" t="s">
        <v>1840</v>
      </c>
      <c r="D5416" s="36" t="s">
        <v>19304</v>
      </c>
      <c r="E5416" s="36"/>
      <c r="F5416" s="36"/>
    </row>
    <row r="5417" ht="15.75" customHeight="1">
      <c r="A5417" s="36" t="s">
        <v>19305</v>
      </c>
      <c r="B5417" s="36" t="s">
        <v>19306</v>
      </c>
      <c r="C5417" s="36" t="s">
        <v>1840</v>
      </c>
      <c r="D5417" s="36" t="s">
        <v>19307</v>
      </c>
      <c r="E5417" s="36"/>
      <c r="F5417" s="36"/>
    </row>
    <row r="5418" ht="15.75" customHeight="1">
      <c r="A5418" s="36" t="s">
        <v>19308</v>
      </c>
      <c r="B5418" s="36" t="s">
        <v>19309</v>
      </c>
      <c r="C5418" s="36" t="s">
        <v>1840</v>
      </c>
      <c r="D5418" s="36" t="s">
        <v>19310</v>
      </c>
      <c r="E5418" s="36" t="s">
        <v>19311</v>
      </c>
      <c r="F5418" s="36"/>
    </row>
    <row r="5419" ht="15.75" customHeight="1">
      <c r="A5419" s="36" t="s">
        <v>19312</v>
      </c>
      <c r="B5419" s="36" t="s">
        <v>19313</v>
      </c>
      <c r="C5419" s="36" t="s">
        <v>1840</v>
      </c>
      <c r="D5419" s="36" t="s">
        <v>19314</v>
      </c>
      <c r="E5419" s="36"/>
      <c r="F5419" s="36"/>
    </row>
    <row r="5420" ht="15.75" customHeight="1">
      <c r="A5420" s="36" t="s">
        <v>19315</v>
      </c>
      <c r="B5420" s="36" t="s">
        <v>19316</v>
      </c>
      <c r="C5420" s="36" t="s">
        <v>1840</v>
      </c>
      <c r="D5420" s="36" t="s">
        <v>19317</v>
      </c>
      <c r="E5420" s="36"/>
      <c r="F5420" s="36"/>
    </row>
    <row r="5421" ht="15.75" customHeight="1">
      <c r="A5421" s="36" t="s">
        <v>19318</v>
      </c>
      <c r="B5421" s="36" t="s">
        <v>19319</v>
      </c>
      <c r="C5421" s="36" t="s">
        <v>1840</v>
      </c>
      <c r="D5421" s="36" t="s">
        <v>19320</v>
      </c>
      <c r="E5421" s="36"/>
      <c r="F5421" s="36"/>
    </row>
    <row r="5422" ht="15.75" customHeight="1">
      <c r="A5422" s="36" t="s">
        <v>19321</v>
      </c>
      <c r="B5422" s="36" t="s">
        <v>19322</v>
      </c>
      <c r="C5422" s="36" t="s">
        <v>1840</v>
      </c>
      <c r="D5422" s="36" t="s">
        <v>19323</v>
      </c>
      <c r="E5422" s="36"/>
      <c r="F5422" s="36"/>
    </row>
    <row r="5423" ht="15.75" customHeight="1">
      <c r="A5423" s="36" t="s">
        <v>19324</v>
      </c>
      <c r="B5423" s="36" t="s">
        <v>19325</v>
      </c>
      <c r="C5423" s="36" t="s">
        <v>1840</v>
      </c>
      <c r="D5423" s="36" t="s">
        <v>19326</v>
      </c>
      <c r="E5423" s="36"/>
      <c r="F5423" s="36"/>
    </row>
    <row r="5424" ht="15.75" customHeight="1">
      <c r="A5424" s="36" t="s">
        <v>19327</v>
      </c>
      <c r="B5424" s="36" t="s">
        <v>19328</v>
      </c>
      <c r="C5424" s="36" t="s">
        <v>1840</v>
      </c>
      <c r="D5424" s="36" t="s">
        <v>19329</v>
      </c>
      <c r="E5424" s="36"/>
      <c r="F5424" s="36"/>
    </row>
    <row r="5425" ht="15.75" customHeight="1">
      <c r="A5425" s="36" t="s">
        <v>19330</v>
      </c>
      <c r="B5425" s="36" t="s">
        <v>19331</v>
      </c>
      <c r="C5425" s="36" t="s">
        <v>1840</v>
      </c>
      <c r="D5425" s="36" t="s">
        <v>19332</v>
      </c>
      <c r="E5425" s="36"/>
      <c r="F5425" s="36"/>
    </row>
    <row r="5426" ht="15.75" customHeight="1">
      <c r="A5426" s="36" t="s">
        <v>19333</v>
      </c>
      <c r="B5426" s="36" t="s">
        <v>19334</v>
      </c>
      <c r="C5426" s="36" t="s">
        <v>1840</v>
      </c>
      <c r="D5426" s="36" t="s">
        <v>19335</v>
      </c>
      <c r="E5426" s="36"/>
      <c r="F5426" s="36"/>
    </row>
    <row r="5427" ht="15.75" customHeight="1">
      <c r="A5427" s="36" t="s">
        <v>19336</v>
      </c>
      <c r="B5427" s="36" t="s">
        <v>19334</v>
      </c>
      <c r="C5427" s="36" t="s">
        <v>1840</v>
      </c>
      <c r="D5427" s="36" t="s">
        <v>19337</v>
      </c>
      <c r="E5427" s="36"/>
      <c r="F5427" s="36"/>
    </row>
    <row r="5428" ht="15.75" customHeight="1">
      <c r="A5428" s="36" t="s">
        <v>19338</v>
      </c>
      <c r="B5428" s="36" t="s">
        <v>19339</v>
      </c>
      <c r="C5428" s="36" t="s">
        <v>1840</v>
      </c>
      <c r="D5428" s="36" t="s">
        <v>19340</v>
      </c>
      <c r="E5428" s="36"/>
      <c r="F5428" s="36"/>
    </row>
    <row r="5429" ht="15.75" customHeight="1">
      <c r="A5429" s="36" t="s">
        <v>19341</v>
      </c>
      <c r="B5429" s="36" t="s">
        <v>19342</v>
      </c>
      <c r="C5429" s="36" t="s">
        <v>1840</v>
      </c>
      <c r="D5429" s="36" t="s">
        <v>19343</v>
      </c>
      <c r="E5429" s="36"/>
      <c r="F5429" s="36"/>
    </row>
    <row r="5430" ht="15.75" customHeight="1">
      <c r="A5430" s="36" t="s">
        <v>19344</v>
      </c>
      <c r="B5430" s="36" t="s">
        <v>19345</v>
      </c>
      <c r="C5430" s="36" t="s">
        <v>1840</v>
      </c>
      <c r="D5430" s="36" t="s">
        <v>19346</v>
      </c>
      <c r="E5430" s="36"/>
      <c r="F5430" s="36"/>
    </row>
    <row r="5431" ht="15.75" customHeight="1">
      <c r="A5431" s="36" t="s">
        <v>19347</v>
      </c>
      <c r="B5431" s="36" t="s">
        <v>19348</v>
      </c>
      <c r="C5431" s="36" t="s">
        <v>1840</v>
      </c>
      <c r="D5431" s="36" t="s">
        <v>19349</v>
      </c>
      <c r="E5431" s="36"/>
      <c r="F5431" s="36"/>
    </row>
    <row r="5432" ht="15.75" customHeight="1">
      <c r="A5432" s="36" t="s">
        <v>19350</v>
      </c>
      <c r="B5432" s="36" t="s">
        <v>19351</v>
      </c>
      <c r="C5432" s="36" t="s">
        <v>1840</v>
      </c>
      <c r="D5432" s="36" t="s">
        <v>19352</v>
      </c>
      <c r="E5432" s="36"/>
      <c r="F5432" s="36"/>
    </row>
    <row r="5433" ht="15.75" customHeight="1">
      <c r="A5433" s="36" t="s">
        <v>19353</v>
      </c>
      <c r="B5433" s="36" t="s">
        <v>19354</v>
      </c>
      <c r="C5433" s="36" t="s">
        <v>1840</v>
      </c>
      <c r="D5433" s="36" t="s">
        <v>19353</v>
      </c>
      <c r="E5433" s="36"/>
      <c r="F5433" s="36"/>
    </row>
    <row r="5434" ht="15.75" customHeight="1">
      <c r="A5434" s="36" t="s">
        <v>19355</v>
      </c>
      <c r="B5434" s="36" t="s">
        <v>19356</v>
      </c>
      <c r="C5434" s="36" t="s">
        <v>1840</v>
      </c>
      <c r="D5434" s="36" t="s">
        <v>19357</v>
      </c>
      <c r="E5434" s="36"/>
      <c r="F5434" s="36"/>
    </row>
    <row r="5435" ht="15.75" customHeight="1">
      <c r="A5435" s="36" t="s">
        <v>19358</v>
      </c>
      <c r="B5435" s="36" t="s">
        <v>19359</v>
      </c>
      <c r="C5435" s="36" t="s">
        <v>1840</v>
      </c>
      <c r="D5435" s="36" t="s">
        <v>19360</v>
      </c>
      <c r="E5435" s="36"/>
      <c r="F5435" s="36"/>
    </row>
    <row r="5436" ht="15.75" customHeight="1">
      <c r="A5436" s="36" t="s">
        <v>19361</v>
      </c>
      <c r="B5436" s="36" t="s">
        <v>19362</v>
      </c>
      <c r="C5436" s="36" t="s">
        <v>1840</v>
      </c>
      <c r="D5436" s="36" t="s">
        <v>19363</v>
      </c>
      <c r="E5436" s="36"/>
      <c r="F5436" s="36"/>
    </row>
    <row r="5437" ht="15.75" customHeight="1">
      <c r="A5437" s="36" t="s">
        <v>19364</v>
      </c>
      <c r="B5437" s="36" t="s">
        <v>19365</v>
      </c>
      <c r="C5437" s="36" t="s">
        <v>1840</v>
      </c>
      <c r="D5437" s="36" t="s">
        <v>19366</v>
      </c>
      <c r="E5437" s="36"/>
      <c r="F5437" s="36"/>
    </row>
    <row r="5438" ht="15.75" customHeight="1">
      <c r="A5438" s="36" t="s">
        <v>19367</v>
      </c>
      <c r="B5438" s="36" t="s">
        <v>19368</v>
      </c>
      <c r="C5438" s="36" t="s">
        <v>1840</v>
      </c>
      <c r="D5438" s="36" t="s">
        <v>19369</v>
      </c>
      <c r="E5438" s="36"/>
      <c r="F5438" s="36"/>
    </row>
    <row r="5439" ht="15.75" customHeight="1">
      <c r="A5439" s="36" t="s">
        <v>19370</v>
      </c>
      <c r="B5439" s="36" t="s">
        <v>19371</v>
      </c>
      <c r="C5439" s="36" t="s">
        <v>1840</v>
      </c>
      <c r="D5439" s="36" t="s">
        <v>19372</v>
      </c>
      <c r="E5439" s="36"/>
      <c r="F5439" s="36"/>
    </row>
    <row r="5440" ht="15.75" customHeight="1">
      <c r="A5440" s="36" t="s">
        <v>19373</v>
      </c>
      <c r="B5440" s="36" t="s">
        <v>19374</v>
      </c>
      <c r="C5440" s="36" t="s">
        <v>1840</v>
      </c>
      <c r="D5440" s="36" t="s">
        <v>19375</v>
      </c>
      <c r="E5440" s="36"/>
      <c r="F5440" s="36"/>
    </row>
    <row r="5441" ht="15.75" customHeight="1">
      <c r="A5441" s="36" t="s">
        <v>19376</v>
      </c>
      <c r="B5441" s="36" t="s">
        <v>19377</v>
      </c>
      <c r="C5441" s="36" t="s">
        <v>1840</v>
      </c>
      <c r="D5441" s="36" t="s">
        <v>19378</v>
      </c>
      <c r="E5441" s="36"/>
      <c r="F5441" s="36"/>
    </row>
    <row r="5442" ht="15.75" customHeight="1">
      <c r="A5442" s="36" t="s">
        <v>19379</v>
      </c>
      <c r="B5442" s="36" t="s">
        <v>19380</v>
      </c>
      <c r="C5442" s="36" t="s">
        <v>1840</v>
      </c>
      <c r="D5442" s="36" t="s">
        <v>19381</v>
      </c>
      <c r="E5442" s="36"/>
      <c r="F5442" s="36"/>
    </row>
    <row r="5443" ht="15.75" customHeight="1">
      <c r="A5443" s="36" t="s">
        <v>19382</v>
      </c>
      <c r="B5443" s="36" t="s">
        <v>19383</v>
      </c>
      <c r="C5443" s="36" t="s">
        <v>1840</v>
      </c>
      <c r="D5443" s="36" t="s">
        <v>19384</v>
      </c>
      <c r="E5443" s="36"/>
      <c r="F5443" s="36"/>
    </row>
    <row r="5444" ht="15.75" customHeight="1">
      <c r="A5444" s="36" t="s">
        <v>19385</v>
      </c>
      <c r="B5444" s="36" t="s">
        <v>19386</v>
      </c>
      <c r="C5444" s="36" t="s">
        <v>1840</v>
      </c>
      <c r="D5444" s="36" t="s">
        <v>19387</v>
      </c>
      <c r="E5444" s="36" t="s">
        <v>19388</v>
      </c>
      <c r="F5444" s="36"/>
    </row>
    <row r="5445" ht="15.75" customHeight="1">
      <c r="A5445" s="36" t="s">
        <v>19389</v>
      </c>
      <c r="B5445" s="36" t="s">
        <v>19390</v>
      </c>
      <c r="C5445" s="36" t="s">
        <v>1840</v>
      </c>
      <c r="D5445" s="36" t="s">
        <v>19391</v>
      </c>
      <c r="E5445" s="36"/>
      <c r="F5445" s="36"/>
    </row>
    <row r="5446" ht="15.75" customHeight="1">
      <c r="A5446" s="36" t="s">
        <v>19392</v>
      </c>
      <c r="B5446" s="36" t="s">
        <v>19393</v>
      </c>
      <c r="C5446" s="36" t="s">
        <v>1840</v>
      </c>
      <c r="D5446" s="36" t="s">
        <v>19394</v>
      </c>
      <c r="E5446" s="36"/>
      <c r="F5446" s="36"/>
    </row>
    <row r="5447" ht="15.75" customHeight="1">
      <c r="A5447" s="36" t="s">
        <v>19395</v>
      </c>
      <c r="B5447" s="36" t="s">
        <v>19396</v>
      </c>
      <c r="C5447" s="36" t="s">
        <v>1840</v>
      </c>
      <c r="D5447" s="36" t="s">
        <v>19397</v>
      </c>
      <c r="E5447" s="36"/>
      <c r="F5447" s="36"/>
    </row>
    <row r="5448" ht="15.75" customHeight="1">
      <c r="A5448" s="36" t="s">
        <v>19398</v>
      </c>
      <c r="B5448" s="36" t="s">
        <v>19399</v>
      </c>
      <c r="C5448" s="36" t="s">
        <v>1840</v>
      </c>
      <c r="D5448" s="36" t="s">
        <v>19400</v>
      </c>
      <c r="E5448" s="36" t="s">
        <v>19401</v>
      </c>
      <c r="F5448" s="36"/>
    </row>
    <row r="5449" ht="15.75" customHeight="1">
      <c r="A5449" s="36" t="s">
        <v>19402</v>
      </c>
      <c r="B5449" s="36" t="s">
        <v>19403</v>
      </c>
      <c r="C5449" s="36" t="s">
        <v>1840</v>
      </c>
      <c r="D5449" s="36" t="s">
        <v>19404</v>
      </c>
      <c r="E5449" s="36"/>
      <c r="F5449" s="36"/>
    </row>
    <row r="5450" ht="15.75" customHeight="1">
      <c r="A5450" s="36" t="s">
        <v>19405</v>
      </c>
      <c r="B5450" s="36" t="s">
        <v>19406</v>
      </c>
      <c r="C5450" s="36" t="s">
        <v>1840</v>
      </c>
      <c r="D5450" s="36" t="s">
        <v>19407</v>
      </c>
      <c r="E5450" s="36"/>
      <c r="F5450" s="36"/>
    </row>
    <row r="5451" ht="15.75" customHeight="1">
      <c r="A5451" s="36" t="s">
        <v>19408</v>
      </c>
      <c r="B5451" s="36" t="s">
        <v>19409</v>
      </c>
      <c r="C5451" s="36" t="s">
        <v>1840</v>
      </c>
      <c r="D5451" s="36" t="s">
        <v>19410</v>
      </c>
      <c r="E5451" s="36"/>
      <c r="F5451" s="36"/>
    </row>
    <row r="5452" ht="15.75" customHeight="1">
      <c r="A5452" s="36" t="s">
        <v>19411</v>
      </c>
      <c r="B5452" s="36" t="s">
        <v>19412</v>
      </c>
      <c r="C5452" s="36" t="s">
        <v>1840</v>
      </c>
      <c r="D5452" s="36" t="s">
        <v>19413</v>
      </c>
      <c r="E5452" s="36"/>
      <c r="F5452" s="36"/>
    </row>
    <row r="5453" ht="15.75" customHeight="1">
      <c r="A5453" s="36" t="s">
        <v>19414</v>
      </c>
      <c r="B5453" s="36" t="s">
        <v>19415</v>
      </c>
      <c r="C5453" s="36" t="s">
        <v>1840</v>
      </c>
      <c r="D5453" s="36" t="s">
        <v>19416</v>
      </c>
      <c r="E5453" s="36"/>
      <c r="F5453" s="36"/>
    </row>
    <row r="5454" ht="15.75" customHeight="1">
      <c r="A5454" s="36" t="s">
        <v>19417</v>
      </c>
      <c r="B5454" s="36" t="s">
        <v>19418</v>
      </c>
      <c r="C5454" s="36" t="s">
        <v>1840</v>
      </c>
      <c r="D5454" s="36" t="s">
        <v>19419</v>
      </c>
      <c r="E5454" s="36"/>
      <c r="F5454" s="36"/>
    </row>
    <row r="5455" ht="15.75" customHeight="1">
      <c r="A5455" s="36" t="s">
        <v>19420</v>
      </c>
      <c r="B5455" s="36" t="s">
        <v>19421</v>
      </c>
      <c r="C5455" s="36" t="s">
        <v>1840</v>
      </c>
      <c r="D5455" s="36" t="s">
        <v>19422</v>
      </c>
      <c r="E5455" s="36"/>
      <c r="F5455" s="36"/>
    </row>
    <row r="5456" ht="15.75" customHeight="1">
      <c r="A5456" s="36" t="s">
        <v>19423</v>
      </c>
      <c r="B5456" s="36" t="s">
        <v>15973</v>
      </c>
      <c r="C5456" s="36" t="s">
        <v>1840</v>
      </c>
      <c r="D5456" s="36" t="s">
        <v>19424</v>
      </c>
      <c r="E5456" s="36"/>
      <c r="F5456" s="36"/>
    </row>
    <row r="5457" ht="15.75" customHeight="1">
      <c r="A5457" s="36" t="s">
        <v>19425</v>
      </c>
      <c r="B5457" s="36" t="s">
        <v>19426</v>
      </c>
      <c r="C5457" s="36" t="s">
        <v>1840</v>
      </c>
      <c r="D5457" s="36" t="s">
        <v>19427</v>
      </c>
      <c r="E5457" s="36"/>
      <c r="F5457" s="36"/>
    </row>
    <row r="5458" ht="15.75" customHeight="1">
      <c r="A5458" s="36" t="s">
        <v>19428</v>
      </c>
      <c r="B5458" s="36" t="s">
        <v>19429</v>
      </c>
      <c r="C5458" s="36" t="s">
        <v>1840</v>
      </c>
      <c r="D5458" s="36" t="s">
        <v>19430</v>
      </c>
      <c r="E5458" s="36"/>
      <c r="F5458" s="36"/>
    </row>
    <row r="5459" ht="15.75" customHeight="1">
      <c r="A5459" s="36" t="s">
        <v>19431</v>
      </c>
      <c r="B5459" s="36" t="s">
        <v>19432</v>
      </c>
      <c r="C5459" s="36" t="s">
        <v>1840</v>
      </c>
      <c r="D5459" s="36" t="s">
        <v>19433</v>
      </c>
      <c r="E5459" s="36"/>
      <c r="F5459" s="36"/>
    </row>
    <row r="5460" ht="15.75" customHeight="1">
      <c r="A5460" s="36" t="s">
        <v>19434</v>
      </c>
      <c r="B5460" s="36" t="s">
        <v>19435</v>
      </c>
      <c r="C5460" s="36" t="s">
        <v>1840</v>
      </c>
      <c r="D5460" s="36" t="s">
        <v>19436</v>
      </c>
      <c r="E5460" s="36"/>
      <c r="F5460" s="36"/>
    </row>
    <row r="5461" ht="15.75" customHeight="1">
      <c r="A5461" s="36" t="s">
        <v>19437</v>
      </c>
      <c r="B5461" s="36" t="s">
        <v>19438</v>
      </c>
      <c r="C5461" s="36" t="s">
        <v>1840</v>
      </c>
      <c r="D5461" s="36" t="s">
        <v>19439</v>
      </c>
      <c r="E5461" s="36"/>
      <c r="F5461" s="36"/>
    </row>
    <row r="5462" ht="15.75" customHeight="1">
      <c r="A5462" s="36" t="s">
        <v>19440</v>
      </c>
      <c r="B5462" s="36" t="s">
        <v>19441</v>
      </c>
      <c r="C5462" s="36" t="s">
        <v>1840</v>
      </c>
      <c r="D5462" s="36" t="s">
        <v>19442</v>
      </c>
      <c r="E5462" s="36"/>
      <c r="F5462" s="36"/>
    </row>
    <row r="5463" ht="15.75" customHeight="1">
      <c r="A5463" s="36" t="s">
        <v>19443</v>
      </c>
      <c r="B5463" s="36" t="s">
        <v>19444</v>
      </c>
      <c r="C5463" s="36" t="s">
        <v>1840</v>
      </c>
      <c r="D5463" s="36" t="s">
        <v>19445</v>
      </c>
      <c r="E5463" s="36"/>
      <c r="F5463" s="36"/>
    </row>
    <row r="5464" ht="15.75" customHeight="1">
      <c r="A5464" s="36" t="s">
        <v>19446</v>
      </c>
      <c r="B5464" s="36" t="s">
        <v>19447</v>
      </c>
      <c r="C5464" s="36" t="s">
        <v>1840</v>
      </c>
      <c r="D5464" s="36" t="s">
        <v>19448</v>
      </c>
      <c r="E5464" s="36"/>
      <c r="F5464" s="36"/>
    </row>
    <row r="5465" ht="15.75" customHeight="1">
      <c r="A5465" s="36" t="s">
        <v>19449</v>
      </c>
      <c r="B5465" s="36" t="s">
        <v>19450</v>
      </c>
      <c r="C5465" s="36" t="s">
        <v>1840</v>
      </c>
      <c r="D5465" s="36" t="s">
        <v>19451</v>
      </c>
      <c r="E5465" s="36"/>
      <c r="F5465" s="36"/>
    </row>
    <row r="5466" ht="15.75" customHeight="1">
      <c r="A5466" s="36" t="s">
        <v>19452</v>
      </c>
      <c r="B5466" s="36" t="s">
        <v>19453</v>
      </c>
      <c r="C5466" s="36" t="s">
        <v>1840</v>
      </c>
      <c r="D5466" s="36" t="s">
        <v>19454</v>
      </c>
      <c r="E5466" s="36" t="s">
        <v>19455</v>
      </c>
      <c r="F5466" s="36"/>
    </row>
    <row r="5467" ht="15.75" customHeight="1">
      <c r="A5467" s="36" t="s">
        <v>19456</v>
      </c>
      <c r="B5467" s="36" t="s">
        <v>19457</v>
      </c>
      <c r="C5467" s="36" t="s">
        <v>1840</v>
      </c>
      <c r="D5467" s="36" t="s">
        <v>19458</v>
      </c>
      <c r="E5467" s="36"/>
      <c r="F5467" s="36"/>
    </row>
    <row r="5468" ht="15.75" customHeight="1">
      <c r="A5468" s="36" t="s">
        <v>19459</v>
      </c>
      <c r="B5468" s="36" t="s">
        <v>1162</v>
      </c>
      <c r="C5468" s="36" t="s">
        <v>1840</v>
      </c>
      <c r="D5468" s="36" t="s">
        <v>1163</v>
      </c>
      <c r="E5468" s="36"/>
      <c r="F5468" s="36"/>
    </row>
    <row r="5469" ht="15.75" customHeight="1">
      <c r="A5469" s="36" t="s">
        <v>19460</v>
      </c>
      <c r="B5469" s="36" t="s">
        <v>19461</v>
      </c>
      <c r="C5469" s="36" t="s">
        <v>1840</v>
      </c>
      <c r="D5469" s="36" t="s">
        <v>19462</v>
      </c>
      <c r="E5469" s="36"/>
      <c r="F5469" s="36"/>
    </row>
    <row r="5470" ht="15.75" customHeight="1">
      <c r="A5470" s="36" t="s">
        <v>19463</v>
      </c>
      <c r="B5470" s="36" t="s">
        <v>19464</v>
      </c>
      <c r="C5470" s="36" t="s">
        <v>1840</v>
      </c>
      <c r="D5470" s="36" t="s">
        <v>19465</v>
      </c>
      <c r="E5470" s="36"/>
      <c r="F5470" s="36"/>
    </row>
    <row r="5471" ht="15.75" customHeight="1">
      <c r="A5471" s="36" t="s">
        <v>19466</v>
      </c>
      <c r="B5471" s="36" t="s">
        <v>19467</v>
      </c>
      <c r="C5471" s="36" t="s">
        <v>1840</v>
      </c>
      <c r="D5471" s="36" t="s">
        <v>19468</v>
      </c>
      <c r="E5471" s="36"/>
      <c r="F5471" s="36"/>
    </row>
    <row r="5472" ht="15.75" customHeight="1">
      <c r="A5472" s="36" t="s">
        <v>19469</v>
      </c>
      <c r="B5472" s="36" t="s">
        <v>19470</v>
      </c>
      <c r="C5472" s="36" t="s">
        <v>1840</v>
      </c>
      <c r="D5472" s="36" t="s">
        <v>19471</v>
      </c>
      <c r="E5472" s="36"/>
      <c r="F5472" s="36"/>
    </row>
    <row r="5473" ht="15.75" customHeight="1">
      <c r="A5473" s="36" t="s">
        <v>19472</v>
      </c>
      <c r="B5473" s="36" t="s">
        <v>19473</v>
      </c>
      <c r="C5473" s="36" t="s">
        <v>1840</v>
      </c>
      <c r="D5473" s="36" t="s">
        <v>19474</v>
      </c>
      <c r="E5473" s="36"/>
      <c r="F5473" s="36"/>
    </row>
    <row r="5474" ht="15.75" customHeight="1">
      <c r="A5474" s="36" t="s">
        <v>19475</v>
      </c>
      <c r="B5474" s="36" t="s">
        <v>19476</v>
      </c>
      <c r="C5474" s="36" t="s">
        <v>1840</v>
      </c>
      <c r="D5474" s="36" t="s">
        <v>19477</v>
      </c>
      <c r="E5474" s="36"/>
      <c r="F5474" s="36"/>
    </row>
    <row r="5475" ht="15.75" customHeight="1">
      <c r="A5475" s="36" t="s">
        <v>19478</v>
      </c>
      <c r="B5475" s="36" t="s">
        <v>19479</v>
      </c>
      <c r="C5475" s="36" t="s">
        <v>1840</v>
      </c>
      <c r="D5475" s="36" t="s">
        <v>19480</v>
      </c>
      <c r="E5475" s="36"/>
      <c r="F5475" s="36"/>
    </row>
    <row r="5476" ht="15.75" customHeight="1">
      <c r="A5476" s="36" t="s">
        <v>19481</v>
      </c>
      <c r="B5476" s="36" t="s">
        <v>19482</v>
      </c>
      <c r="C5476" s="36" t="s">
        <v>1840</v>
      </c>
      <c r="D5476" s="36" t="s">
        <v>19483</v>
      </c>
      <c r="E5476" s="36"/>
      <c r="F5476" s="36"/>
    </row>
    <row r="5477" ht="15.75" customHeight="1">
      <c r="A5477" s="36" t="s">
        <v>19484</v>
      </c>
      <c r="B5477" s="36" t="s">
        <v>19485</v>
      </c>
      <c r="C5477" s="36" t="s">
        <v>1840</v>
      </c>
      <c r="D5477" s="36" t="s">
        <v>19486</v>
      </c>
      <c r="E5477" s="36"/>
      <c r="F5477" s="36"/>
    </row>
    <row r="5478" ht="15.75" customHeight="1">
      <c r="A5478" s="36" t="s">
        <v>19487</v>
      </c>
      <c r="B5478" s="36" t="s">
        <v>19488</v>
      </c>
      <c r="C5478" s="36" t="s">
        <v>1840</v>
      </c>
      <c r="D5478" s="36" t="s">
        <v>19489</v>
      </c>
      <c r="E5478" s="36"/>
      <c r="F5478" s="36"/>
    </row>
    <row r="5479" ht="15.75" customHeight="1">
      <c r="A5479" s="36" t="s">
        <v>19490</v>
      </c>
      <c r="B5479" s="36" t="s">
        <v>19491</v>
      </c>
      <c r="C5479" s="36" t="s">
        <v>1840</v>
      </c>
      <c r="D5479" s="36" t="s">
        <v>19492</v>
      </c>
      <c r="E5479" s="36"/>
      <c r="F5479" s="36"/>
    </row>
    <row r="5480" ht="15.75" customHeight="1">
      <c r="A5480" s="36" t="s">
        <v>19493</v>
      </c>
      <c r="B5480" s="36" t="s">
        <v>19494</v>
      </c>
      <c r="C5480" s="36" t="s">
        <v>1840</v>
      </c>
      <c r="D5480" s="36" t="s">
        <v>19495</v>
      </c>
      <c r="E5480" s="36"/>
      <c r="F5480" s="36"/>
    </row>
    <row r="5481" ht="15.75" customHeight="1">
      <c r="A5481" s="36" t="s">
        <v>19496</v>
      </c>
      <c r="B5481" s="36" t="s">
        <v>19497</v>
      </c>
      <c r="C5481" s="36" t="s">
        <v>1840</v>
      </c>
      <c r="D5481" s="36" t="s">
        <v>19498</v>
      </c>
      <c r="E5481" s="36" t="s">
        <v>19499</v>
      </c>
      <c r="F5481" s="36"/>
    </row>
    <row r="5482" ht="15.75" customHeight="1">
      <c r="A5482" s="36" t="s">
        <v>19500</v>
      </c>
      <c r="B5482" s="36" t="s">
        <v>19501</v>
      </c>
      <c r="C5482" s="36" t="s">
        <v>1840</v>
      </c>
      <c r="D5482" s="36" t="s">
        <v>19502</v>
      </c>
      <c r="E5482" s="36"/>
      <c r="F5482" s="36"/>
    </row>
    <row r="5483" ht="15.75" customHeight="1">
      <c r="A5483" s="36" t="s">
        <v>19503</v>
      </c>
      <c r="B5483" s="36" t="s">
        <v>19504</v>
      </c>
      <c r="C5483" s="36" t="s">
        <v>1840</v>
      </c>
      <c r="D5483" s="36" t="s">
        <v>19505</v>
      </c>
      <c r="E5483" s="36"/>
      <c r="F5483" s="36"/>
    </row>
    <row r="5484" ht="15.75" customHeight="1">
      <c r="A5484" s="36" t="s">
        <v>19506</v>
      </c>
      <c r="B5484" s="36" t="s">
        <v>19507</v>
      </c>
      <c r="C5484" s="36" t="s">
        <v>1840</v>
      </c>
      <c r="D5484" s="36" t="s">
        <v>19508</v>
      </c>
      <c r="E5484" s="36"/>
      <c r="F5484" s="36"/>
    </row>
    <row r="5485" ht="15.75" customHeight="1">
      <c r="A5485" s="36" t="s">
        <v>19509</v>
      </c>
      <c r="B5485" s="36" t="s">
        <v>19510</v>
      </c>
      <c r="C5485" s="36" t="s">
        <v>1840</v>
      </c>
      <c r="D5485" s="36" t="s">
        <v>19511</v>
      </c>
      <c r="E5485" s="36"/>
      <c r="F5485" s="36"/>
    </row>
    <row r="5486" ht="15.75" customHeight="1">
      <c r="A5486" s="36" t="s">
        <v>19512</v>
      </c>
      <c r="B5486" s="36" t="s">
        <v>761</v>
      </c>
      <c r="C5486" s="36" t="s">
        <v>1840</v>
      </c>
      <c r="D5486" s="36" t="s">
        <v>762</v>
      </c>
      <c r="E5486" s="36"/>
      <c r="F5486" s="36"/>
    </row>
    <row r="5487" ht="15.75" customHeight="1">
      <c r="A5487" s="36" t="s">
        <v>19513</v>
      </c>
      <c r="B5487" s="36" t="s">
        <v>19514</v>
      </c>
      <c r="C5487" s="36" t="s">
        <v>1840</v>
      </c>
      <c r="D5487" s="36" t="s">
        <v>19515</v>
      </c>
      <c r="E5487" s="36"/>
      <c r="F5487" s="36"/>
    </row>
    <row r="5488" ht="15.75" customHeight="1">
      <c r="A5488" s="36" t="s">
        <v>19516</v>
      </c>
      <c r="B5488" s="36" t="s">
        <v>19517</v>
      </c>
      <c r="C5488" s="36" t="s">
        <v>1840</v>
      </c>
      <c r="D5488" s="36" t="s">
        <v>19518</v>
      </c>
      <c r="E5488" s="36"/>
      <c r="F5488" s="36"/>
    </row>
    <row r="5489" ht="15.75" customHeight="1">
      <c r="A5489" s="36" t="s">
        <v>19519</v>
      </c>
      <c r="B5489" s="36" t="s">
        <v>19520</v>
      </c>
      <c r="C5489" s="36" t="s">
        <v>1840</v>
      </c>
      <c r="D5489" s="36" t="s">
        <v>19521</v>
      </c>
      <c r="E5489" s="36"/>
      <c r="F5489" s="36"/>
    </row>
    <row r="5490" ht="15.75" customHeight="1">
      <c r="A5490" s="36" t="s">
        <v>19522</v>
      </c>
      <c r="B5490" s="36" t="s">
        <v>19523</v>
      </c>
      <c r="C5490" s="36" t="s">
        <v>1840</v>
      </c>
      <c r="D5490" s="36" t="s">
        <v>19524</v>
      </c>
      <c r="E5490" s="36"/>
      <c r="F5490" s="36"/>
    </row>
    <row r="5491" ht="15.75" customHeight="1">
      <c r="A5491" s="36" t="s">
        <v>19525</v>
      </c>
      <c r="B5491" s="36" t="s">
        <v>19526</v>
      </c>
      <c r="C5491" s="36" t="s">
        <v>1840</v>
      </c>
      <c r="D5491" s="36" t="s">
        <v>19527</v>
      </c>
      <c r="E5491" s="36"/>
      <c r="F5491" s="36"/>
    </row>
    <row r="5492" ht="15.75" customHeight="1">
      <c r="A5492" s="36" t="s">
        <v>19528</v>
      </c>
      <c r="B5492" s="36" t="s">
        <v>19529</v>
      </c>
      <c r="C5492" s="36" t="s">
        <v>1840</v>
      </c>
      <c r="D5492" s="36" t="s">
        <v>19530</v>
      </c>
      <c r="E5492" s="36"/>
      <c r="F5492" s="36"/>
    </row>
    <row r="5493" ht="15.75" customHeight="1">
      <c r="A5493" s="36" t="s">
        <v>19531</v>
      </c>
      <c r="B5493" s="36" t="s">
        <v>19532</v>
      </c>
      <c r="C5493" s="36" t="s">
        <v>1840</v>
      </c>
      <c r="D5493" s="36" t="s">
        <v>19533</v>
      </c>
      <c r="E5493" s="36"/>
      <c r="F5493" s="36"/>
    </row>
    <row r="5494" ht="15.75" customHeight="1">
      <c r="A5494" s="36" t="s">
        <v>19534</v>
      </c>
      <c r="B5494" s="36" t="s">
        <v>19535</v>
      </c>
      <c r="C5494" s="36" t="s">
        <v>1840</v>
      </c>
      <c r="D5494" s="36" t="s">
        <v>19536</v>
      </c>
      <c r="E5494" s="36"/>
      <c r="F5494" s="36"/>
    </row>
    <row r="5495" ht="15.75" customHeight="1">
      <c r="A5495" s="36" t="s">
        <v>19537</v>
      </c>
      <c r="B5495" s="36" t="s">
        <v>19538</v>
      </c>
      <c r="C5495" s="36" t="s">
        <v>1840</v>
      </c>
      <c r="D5495" s="36" t="s">
        <v>19539</v>
      </c>
      <c r="E5495" s="36"/>
      <c r="F5495" s="36"/>
    </row>
    <row r="5496" ht="15.75" customHeight="1">
      <c r="A5496" s="36" t="s">
        <v>19540</v>
      </c>
      <c r="B5496" s="36" t="s">
        <v>19541</v>
      </c>
      <c r="C5496" s="36" t="s">
        <v>1840</v>
      </c>
      <c r="D5496" s="36" t="s">
        <v>19542</v>
      </c>
      <c r="E5496" s="36"/>
      <c r="F5496" s="36"/>
    </row>
    <row r="5497" ht="15.75" customHeight="1">
      <c r="A5497" s="36" t="s">
        <v>19543</v>
      </c>
      <c r="B5497" s="36" t="s">
        <v>19544</v>
      </c>
      <c r="C5497" s="36" t="s">
        <v>1840</v>
      </c>
      <c r="D5497" s="36" t="s">
        <v>19545</v>
      </c>
      <c r="E5497" s="36"/>
      <c r="F5497" s="36"/>
    </row>
    <row r="5498" ht="15.75" customHeight="1">
      <c r="A5498" s="36" t="s">
        <v>19546</v>
      </c>
      <c r="B5498" s="36" t="s">
        <v>19547</v>
      </c>
      <c r="C5498" s="36" t="s">
        <v>1840</v>
      </c>
      <c r="D5498" s="36" t="s">
        <v>19548</v>
      </c>
      <c r="E5498" s="36"/>
      <c r="F5498" s="36"/>
    </row>
    <row r="5499" ht="15.75" customHeight="1">
      <c r="A5499" s="36" t="s">
        <v>19549</v>
      </c>
      <c r="B5499" s="36" t="s">
        <v>19550</v>
      </c>
      <c r="C5499" s="36" t="s">
        <v>1840</v>
      </c>
      <c r="D5499" s="36" t="s">
        <v>19551</v>
      </c>
      <c r="E5499" s="36"/>
      <c r="F5499" s="36"/>
    </row>
    <row r="5500" ht="15.75" customHeight="1">
      <c r="A5500" s="36" t="s">
        <v>19552</v>
      </c>
      <c r="B5500" s="36" t="s">
        <v>19553</v>
      </c>
      <c r="C5500" s="36" t="s">
        <v>1840</v>
      </c>
      <c r="D5500" s="36" t="s">
        <v>19554</v>
      </c>
      <c r="E5500" s="36"/>
      <c r="F5500" s="36"/>
    </row>
    <row r="5501" ht="15.75" customHeight="1">
      <c r="A5501" s="36" t="s">
        <v>19555</v>
      </c>
      <c r="B5501" s="36" t="s">
        <v>19556</v>
      </c>
      <c r="C5501" s="36" t="s">
        <v>1840</v>
      </c>
      <c r="D5501" s="36" t="s">
        <v>8123</v>
      </c>
      <c r="E5501" s="36"/>
      <c r="F5501" s="36"/>
    </row>
    <row r="5502" ht="15.75" customHeight="1">
      <c r="A5502" s="36" t="s">
        <v>19557</v>
      </c>
      <c r="B5502" s="36" t="s">
        <v>19558</v>
      </c>
      <c r="C5502" s="36" t="s">
        <v>1840</v>
      </c>
      <c r="D5502" s="36" t="s">
        <v>19559</v>
      </c>
      <c r="E5502" s="36"/>
      <c r="F5502" s="36"/>
    </row>
    <row r="5503" ht="15.75" customHeight="1">
      <c r="A5503" s="36" t="s">
        <v>19560</v>
      </c>
      <c r="B5503" s="36" t="s">
        <v>19561</v>
      </c>
      <c r="C5503" s="36" t="s">
        <v>1840</v>
      </c>
      <c r="D5503" s="36" t="s">
        <v>19562</v>
      </c>
      <c r="E5503" s="36"/>
      <c r="F5503" s="36"/>
    </row>
    <row r="5504" ht="15.75" customHeight="1">
      <c r="A5504" s="36" t="s">
        <v>19563</v>
      </c>
      <c r="B5504" s="36" t="s">
        <v>19564</v>
      </c>
      <c r="C5504" s="36" t="s">
        <v>1840</v>
      </c>
      <c r="D5504" s="36" t="s">
        <v>19565</v>
      </c>
      <c r="E5504" s="36"/>
      <c r="F5504" s="36"/>
    </row>
    <row r="5505" ht="15.75" customHeight="1">
      <c r="A5505" s="36" t="s">
        <v>19566</v>
      </c>
      <c r="B5505" s="36" t="s">
        <v>19567</v>
      </c>
      <c r="C5505" s="36" t="s">
        <v>1840</v>
      </c>
      <c r="D5505" s="36" t="s">
        <v>19568</v>
      </c>
      <c r="E5505" s="36"/>
      <c r="F5505" s="36"/>
    </row>
    <row r="5506" ht="15.75" customHeight="1">
      <c r="A5506" s="36" t="s">
        <v>19569</v>
      </c>
      <c r="B5506" s="36" t="s">
        <v>19570</v>
      </c>
      <c r="C5506" s="36" t="s">
        <v>1840</v>
      </c>
      <c r="D5506" s="36" t="s">
        <v>19571</v>
      </c>
      <c r="E5506" s="36"/>
      <c r="F5506" s="36"/>
    </row>
    <row r="5507" ht="15.75" customHeight="1">
      <c r="A5507" s="36" t="s">
        <v>19572</v>
      </c>
      <c r="B5507" s="36" t="s">
        <v>19573</v>
      </c>
      <c r="C5507" s="36" t="s">
        <v>1840</v>
      </c>
      <c r="D5507" s="36" t="s">
        <v>19574</v>
      </c>
      <c r="E5507" s="36"/>
      <c r="F5507" s="36"/>
    </row>
    <row r="5508" ht="15.75" customHeight="1">
      <c r="A5508" s="36" t="s">
        <v>19575</v>
      </c>
      <c r="B5508" s="36" t="s">
        <v>19576</v>
      </c>
      <c r="C5508" s="36" t="s">
        <v>1840</v>
      </c>
      <c r="D5508" s="36" t="s">
        <v>19577</v>
      </c>
      <c r="E5508" s="36"/>
      <c r="F5508" s="36"/>
    </row>
    <row r="5509" ht="15.75" customHeight="1">
      <c r="A5509" s="36" t="s">
        <v>19578</v>
      </c>
      <c r="B5509" s="36" t="s">
        <v>19579</v>
      </c>
      <c r="C5509" s="36" t="s">
        <v>1840</v>
      </c>
      <c r="D5509" s="36" t="s">
        <v>19580</v>
      </c>
      <c r="E5509" s="36"/>
      <c r="F5509" s="36"/>
    </row>
    <row r="5510" ht="15.75" customHeight="1">
      <c r="A5510" s="36" t="s">
        <v>19581</v>
      </c>
      <c r="B5510" s="36" t="s">
        <v>19582</v>
      </c>
      <c r="C5510" s="36" t="s">
        <v>1840</v>
      </c>
      <c r="D5510" s="36" t="s">
        <v>19583</v>
      </c>
      <c r="E5510" s="36"/>
      <c r="F5510" s="36"/>
    </row>
    <row r="5511" ht="15.75" customHeight="1">
      <c r="A5511" s="36" t="s">
        <v>19584</v>
      </c>
      <c r="B5511" s="36" t="s">
        <v>19585</v>
      </c>
      <c r="C5511" s="36" t="s">
        <v>1840</v>
      </c>
      <c r="D5511" s="36" t="s">
        <v>19586</v>
      </c>
      <c r="E5511" s="36"/>
      <c r="F5511" s="36"/>
    </row>
    <row r="5512" ht="15.75" customHeight="1">
      <c r="A5512" s="36" t="s">
        <v>19587</v>
      </c>
      <c r="B5512" s="36" t="s">
        <v>19588</v>
      </c>
      <c r="C5512" s="36" t="s">
        <v>1840</v>
      </c>
      <c r="D5512" s="36" t="s">
        <v>19589</v>
      </c>
      <c r="E5512" s="36"/>
      <c r="F5512" s="36"/>
    </row>
    <row r="5513" ht="15.75" customHeight="1">
      <c r="A5513" s="36" t="s">
        <v>19590</v>
      </c>
      <c r="B5513" s="36" t="s">
        <v>19591</v>
      </c>
      <c r="C5513" s="36" t="s">
        <v>1840</v>
      </c>
      <c r="D5513" s="36" t="s">
        <v>19592</v>
      </c>
      <c r="E5513" s="36"/>
      <c r="F5513" s="36"/>
    </row>
    <row r="5514" ht="15.75" customHeight="1">
      <c r="A5514" s="36" t="s">
        <v>19593</v>
      </c>
      <c r="B5514" s="36" t="s">
        <v>19594</v>
      </c>
      <c r="C5514" s="36" t="s">
        <v>1840</v>
      </c>
      <c r="D5514" s="36" t="s">
        <v>19595</v>
      </c>
      <c r="E5514" s="36"/>
      <c r="F5514" s="36"/>
    </row>
    <row r="5515" ht="15.75" customHeight="1">
      <c r="A5515" s="36" t="s">
        <v>19596</v>
      </c>
      <c r="B5515" s="36" t="s">
        <v>19597</v>
      </c>
      <c r="C5515" s="36" t="s">
        <v>1840</v>
      </c>
      <c r="D5515" s="36" t="s">
        <v>19598</v>
      </c>
      <c r="E5515" s="36"/>
      <c r="F5515" s="36"/>
    </row>
    <row r="5516" ht="15.75" customHeight="1">
      <c r="A5516" s="36" t="s">
        <v>19599</v>
      </c>
      <c r="B5516" s="36" t="s">
        <v>19600</v>
      </c>
      <c r="C5516" s="36" t="s">
        <v>1840</v>
      </c>
      <c r="D5516" s="36" t="s">
        <v>19601</v>
      </c>
      <c r="E5516" s="36"/>
      <c r="F5516" s="36"/>
    </row>
    <row r="5517" ht="15.75" customHeight="1">
      <c r="A5517" s="36" t="s">
        <v>19602</v>
      </c>
      <c r="B5517" s="36" t="s">
        <v>19603</v>
      </c>
      <c r="C5517" s="36" t="s">
        <v>1840</v>
      </c>
      <c r="D5517" s="36" t="s">
        <v>19604</v>
      </c>
      <c r="E5517" s="36"/>
      <c r="F5517" s="36"/>
    </row>
    <row r="5518" ht="15.75" customHeight="1">
      <c r="A5518" s="36" t="s">
        <v>19605</v>
      </c>
      <c r="B5518" s="36" t="s">
        <v>19606</v>
      </c>
      <c r="C5518" s="36" t="s">
        <v>1840</v>
      </c>
      <c r="D5518" s="36" t="s">
        <v>19607</v>
      </c>
      <c r="E5518" s="36"/>
      <c r="F5518" s="36"/>
    </row>
    <row r="5519" ht="15.75" customHeight="1">
      <c r="A5519" s="36" t="s">
        <v>19608</v>
      </c>
      <c r="B5519" s="36" t="s">
        <v>19609</v>
      </c>
      <c r="C5519" s="36" t="s">
        <v>1840</v>
      </c>
      <c r="D5519" s="36" t="s">
        <v>19610</v>
      </c>
      <c r="E5519" s="36"/>
      <c r="F5519" s="36"/>
    </row>
    <row r="5520" ht="15.75" customHeight="1">
      <c r="A5520" s="36" t="s">
        <v>19611</v>
      </c>
      <c r="B5520" s="36" t="s">
        <v>1225</v>
      </c>
      <c r="C5520" s="36" t="s">
        <v>1840</v>
      </c>
      <c r="D5520" s="36" t="s">
        <v>1226</v>
      </c>
      <c r="E5520" s="36"/>
      <c r="F5520" s="36"/>
    </row>
    <row r="5521" ht="15.75" customHeight="1">
      <c r="A5521" s="36" t="s">
        <v>19612</v>
      </c>
      <c r="B5521" s="36" t="s">
        <v>19613</v>
      </c>
      <c r="C5521" s="36" t="s">
        <v>1840</v>
      </c>
      <c r="D5521" s="36" t="s">
        <v>19614</v>
      </c>
      <c r="E5521" s="36"/>
      <c r="F5521" s="36"/>
    </row>
    <row r="5522" ht="15.75" customHeight="1">
      <c r="A5522" s="36" t="s">
        <v>19615</v>
      </c>
      <c r="B5522" s="36" t="s">
        <v>19616</v>
      </c>
      <c r="C5522" s="36" t="s">
        <v>1840</v>
      </c>
      <c r="D5522" s="36" t="s">
        <v>19617</v>
      </c>
      <c r="E5522" s="36"/>
      <c r="F5522" s="36"/>
    </row>
    <row r="5523" ht="15.75" customHeight="1">
      <c r="A5523" s="36" t="s">
        <v>19618</v>
      </c>
      <c r="B5523" s="36" t="s">
        <v>19619</v>
      </c>
      <c r="C5523" s="36" t="s">
        <v>1840</v>
      </c>
      <c r="D5523" s="36" t="s">
        <v>3602</v>
      </c>
      <c r="E5523" s="36"/>
      <c r="F5523" s="36"/>
    </row>
    <row r="5524" ht="15.75" customHeight="1">
      <c r="A5524" s="36" t="s">
        <v>19620</v>
      </c>
      <c r="B5524" s="36" t="s">
        <v>79</v>
      </c>
      <c r="C5524" s="36" t="s">
        <v>1840</v>
      </c>
      <c r="D5524" s="36" t="s">
        <v>80</v>
      </c>
      <c r="E5524" s="36"/>
      <c r="F5524" s="36"/>
    </row>
    <row r="5525" ht="15.75" customHeight="1">
      <c r="A5525" s="36" t="s">
        <v>19621</v>
      </c>
      <c r="B5525" s="36" t="s">
        <v>19622</v>
      </c>
      <c r="C5525" s="36" t="s">
        <v>1840</v>
      </c>
      <c r="D5525" s="36" t="s">
        <v>19623</v>
      </c>
      <c r="E5525" s="36"/>
      <c r="F5525" s="36"/>
    </row>
    <row r="5526" ht="15.75" customHeight="1">
      <c r="A5526" s="36" t="s">
        <v>19624</v>
      </c>
      <c r="B5526" s="36" t="s">
        <v>19625</v>
      </c>
      <c r="C5526" s="36" t="s">
        <v>1840</v>
      </c>
      <c r="D5526" s="36" t="s">
        <v>19626</v>
      </c>
      <c r="E5526" s="36"/>
      <c r="F5526" s="36"/>
    </row>
    <row r="5527" ht="15.75" customHeight="1">
      <c r="A5527" s="36" t="s">
        <v>19627</v>
      </c>
      <c r="B5527" s="36" t="s">
        <v>19628</v>
      </c>
      <c r="C5527" s="36" t="s">
        <v>1840</v>
      </c>
      <c r="D5527" s="36" t="s">
        <v>19629</v>
      </c>
      <c r="E5527" s="36"/>
      <c r="F5527" s="36"/>
    </row>
    <row r="5528" ht="15.75" customHeight="1">
      <c r="A5528" s="36" t="s">
        <v>19630</v>
      </c>
      <c r="B5528" s="36" t="s">
        <v>19631</v>
      </c>
      <c r="C5528" s="36" t="s">
        <v>1840</v>
      </c>
      <c r="D5528" s="36" t="s">
        <v>19632</v>
      </c>
      <c r="E5528" s="36"/>
      <c r="F5528" s="36"/>
    </row>
    <row r="5529" ht="15.75" customHeight="1">
      <c r="A5529" s="36" t="s">
        <v>19633</v>
      </c>
      <c r="B5529" s="36" t="s">
        <v>19634</v>
      </c>
      <c r="C5529" s="36" t="s">
        <v>1840</v>
      </c>
      <c r="D5529" s="36" t="s">
        <v>19635</v>
      </c>
      <c r="E5529" s="36"/>
      <c r="F5529" s="36"/>
    </row>
    <row r="5530" ht="15.75" customHeight="1">
      <c r="A5530" s="36" t="s">
        <v>19636</v>
      </c>
      <c r="B5530" s="36" t="s">
        <v>19637</v>
      </c>
      <c r="C5530" s="36" t="s">
        <v>1840</v>
      </c>
      <c r="D5530" s="36" t="s">
        <v>14424</v>
      </c>
      <c r="E5530" s="36" t="s">
        <v>14425</v>
      </c>
      <c r="F5530" s="36"/>
    </row>
    <row r="5531" ht="15.75" customHeight="1">
      <c r="A5531" s="36" t="s">
        <v>19638</v>
      </c>
      <c r="B5531" s="36" t="s">
        <v>19639</v>
      </c>
      <c r="C5531" s="36" t="s">
        <v>1840</v>
      </c>
      <c r="D5531" s="36" t="s">
        <v>19640</v>
      </c>
      <c r="E5531" s="36"/>
      <c r="F5531" s="36"/>
    </row>
    <row r="5532" ht="15.75" customHeight="1">
      <c r="A5532" s="36" t="s">
        <v>19641</v>
      </c>
      <c r="B5532" s="36" t="s">
        <v>19642</v>
      </c>
      <c r="C5532" s="36" t="s">
        <v>1840</v>
      </c>
      <c r="D5532" s="36" t="s">
        <v>19643</v>
      </c>
      <c r="E5532" s="36"/>
      <c r="F5532" s="36"/>
    </row>
    <row r="5533" ht="15.75" customHeight="1">
      <c r="A5533" s="36" t="s">
        <v>19644</v>
      </c>
      <c r="B5533" s="36" t="s">
        <v>19645</v>
      </c>
      <c r="C5533" s="36" t="s">
        <v>1840</v>
      </c>
      <c r="D5533" s="36" t="s">
        <v>19646</v>
      </c>
      <c r="E5533" s="36"/>
      <c r="F5533" s="36"/>
    </row>
    <row r="5534" ht="15.75" customHeight="1">
      <c r="A5534" s="36" t="s">
        <v>19647</v>
      </c>
      <c r="B5534" s="36" t="s">
        <v>19648</v>
      </c>
      <c r="C5534" s="36" t="s">
        <v>1840</v>
      </c>
      <c r="D5534" s="36" t="s">
        <v>19649</v>
      </c>
      <c r="E5534" s="36"/>
      <c r="F5534" s="36"/>
    </row>
    <row r="5535" ht="15.75" customHeight="1">
      <c r="A5535" s="36" t="s">
        <v>19650</v>
      </c>
      <c r="B5535" s="36" t="s">
        <v>19651</v>
      </c>
      <c r="C5535" s="36" t="s">
        <v>1840</v>
      </c>
      <c r="D5535" s="36" t="s">
        <v>19652</v>
      </c>
      <c r="E5535" s="36"/>
      <c r="F5535" s="36"/>
    </row>
    <row r="5536" ht="15.75" customHeight="1">
      <c r="A5536" s="36" t="s">
        <v>19653</v>
      </c>
      <c r="B5536" s="36" t="s">
        <v>19654</v>
      </c>
      <c r="C5536" s="36" t="s">
        <v>1840</v>
      </c>
      <c r="D5536" s="36" t="s">
        <v>19655</v>
      </c>
      <c r="E5536" s="36"/>
      <c r="F5536" s="36"/>
    </row>
    <row r="5537" ht="15.75" customHeight="1">
      <c r="A5537" s="36" t="s">
        <v>19656</v>
      </c>
      <c r="B5537" s="36" t="s">
        <v>19657</v>
      </c>
      <c r="C5537" s="36" t="s">
        <v>1840</v>
      </c>
      <c r="D5537" s="36" t="s">
        <v>19658</v>
      </c>
      <c r="E5537" s="36"/>
      <c r="F5537" s="36"/>
    </row>
    <row r="5538" ht="15.75" customHeight="1">
      <c r="A5538" s="36" t="s">
        <v>19659</v>
      </c>
      <c r="B5538" s="36" t="s">
        <v>19660</v>
      </c>
      <c r="C5538" s="36" t="s">
        <v>1840</v>
      </c>
      <c r="D5538" s="36" t="s">
        <v>19661</v>
      </c>
      <c r="E5538" s="36"/>
      <c r="F5538" s="36"/>
    </row>
    <row r="5539" ht="15.75" customHeight="1">
      <c r="A5539" s="36" t="s">
        <v>19662</v>
      </c>
      <c r="B5539" s="36" t="s">
        <v>19663</v>
      </c>
      <c r="C5539" s="36" t="s">
        <v>1840</v>
      </c>
      <c r="D5539" s="36" t="s">
        <v>19664</v>
      </c>
      <c r="E5539" s="36"/>
      <c r="F5539" s="36"/>
    </row>
    <row r="5540" ht="15.75" customHeight="1">
      <c r="A5540" s="36" t="s">
        <v>19665</v>
      </c>
      <c r="B5540" s="36" t="s">
        <v>19666</v>
      </c>
      <c r="C5540" s="36" t="s">
        <v>1840</v>
      </c>
      <c r="D5540" s="36" t="s">
        <v>19667</v>
      </c>
      <c r="E5540" s="36"/>
      <c r="F5540" s="36"/>
    </row>
    <row r="5541" ht="15.75" customHeight="1">
      <c r="A5541" s="36" t="s">
        <v>19668</v>
      </c>
      <c r="B5541" s="36" t="s">
        <v>19669</v>
      </c>
      <c r="C5541" s="36" t="s">
        <v>1840</v>
      </c>
      <c r="D5541" s="36" t="s">
        <v>19670</v>
      </c>
      <c r="E5541" s="36"/>
      <c r="F5541" s="36"/>
    </row>
    <row r="5542" ht="15.75" customHeight="1">
      <c r="A5542" s="36" t="s">
        <v>19671</v>
      </c>
      <c r="B5542" s="36" t="s">
        <v>122</v>
      </c>
      <c r="C5542" s="36" t="s">
        <v>1840</v>
      </c>
      <c r="D5542" s="36" t="s">
        <v>123</v>
      </c>
      <c r="E5542" s="36"/>
      <c r="F5542" s="36"/>
    </row>
    <row r="5543" ht="15.75" customHeight="1">
      <c r="A5543" s="36" t="s">
        <v>19672</v>
      </c>
      <c r="B5543" s="36" t="s">
        <v>19673</v>
      </c>
      <c r="C5543" s="36" t="s">
        <v>1840</v>
      </c>
      <c r="D5543" s="36" t="s">
        <v>19674</v>
      </c>
      <c r="E5543" s="36"/>
      <c r="F5543" s="36"/>
    </row>
    <row r="5544" ht="15.75" customHeight="1">
      <c r="A5544" s="36" t="s">
        <v>19675</v>
      </c>
      <c r="B5544" s="36" t="s">
        <v>19676</v>
      </c>
      <c r="C5544" s="36" t="s">
        <v>1840</v>
      </c>
      <c r="D5544" s="36" t="s">
        <v>19677</v>
      </c>
      <c r="E5544" s="36"/>
      <c r="F5544" s="36"/>
    </row>
    <row r="5545" ht="15.75" customHeight="1">
      <c r="A5545" s="36" t="s">
        <v>19678</v>
      </c>
      <c r="B5545" s="36" t="s">
        <v>19679</v>
      </c>
      <c r="C5545" s="36" t="s">
        <v>1840</v>
      </c>
      <c r="D5545" s="36" t="s">
        <v>19680</v>
      </c>
      <c r="E5545" s="36"/>
      <c r="F5545" s="36"/>
    </row>
    <row r="5546" ht="15.75" customHeight="1">
      <c r="A5546" s="36" t="s">
        <v>19681</v>
      </c>
      <c r="B5546" s="36" t="s">
        <v>19682</v>
      </c>
      <c r="C5546" s="36" t="s">
        <v>1840</v>
      </c>
      <c r="D5546" s="36" t="s">
        <v>19683</v>
      </c>
      <c r="E5546" s="36" t="s">
        <v>19684</v>
      </c>
      <c r="F5546" s="36"/>
    </row>
    <row r="5547" ht="15.75" customHeight="1">
      <c r="A5547" s="36" t="s">
        <v>19685</v>
      </c>
      <c r="B5547" s="36" t="s">
        <v>19686</v>
      </c>
      <c r="C5547" s="36" t="s">
        <v>1840</v>
      </c>
      <c r="D5547" s="36" t="s">
        <v>19687</v>
      </c>
      <c r="E5547" s="36"/>
      <c r="F5547" s="36"/>
    </row>
    <row r="5548" ht="15.75" customHeight="1">
      <c r="A5548" s="36" t="s">
        <v>19688</v>
      </c>
      <c r="B5548" s="36" t="s">
        <v>19689</v>
      </c>
      <c r="C5548" s="36" t="s">
        <v>1840</v>
      </c>
      <c r="D5548" s="36" t="s">
        <v>19690</v>
      </c>
      <c r="E5548" s="36"/>
      <c r="F5548" s="36"/>
    </row>
    <row r="5549" ht="15.75" customHeight="1">
      <c r="A5549" s="36" t="s">
        <v>19691</v>
      </c>
      <c r="B5549" s="36" t="s">
        <v>19692</v>
      </c>
      <c r="C5549" s="36" t="s">
        <v>1840</v>
      </c>
      <c r="D5549" s="36" t="s">
        <v>19693</v>
      </c>
      <c r="E5549" s="36"/>
      <c r="F5549" s="36"/>
    </row>
    <row r="5550" ht="15.75" customHeight="1">
      <c r="A5550" s="36" t="s">
        <v>19694</v>
      </c>
      <c r="B5550" s="36" t="s">
        <v>19695</v>
      </c>
      <c r="C5550" s="36" t="s">
        <v>1840</v>
      </c>
      <c r="D5550" s="36" t="s">
        <v>19696</v>
      </c>
      <c r="E5550" s="36"/>
      <c r="F5550" s="36"/>
    </row>
    <row r="5551" ht="15.75" customHeight="1">
      <c r="A5551" s="36" t="s">
        <v>19697</v>
      </c>
      <c r="B5551" s="36" t="s">
        <v>19698</v>
      </c>
      <c r="C5551" s="36" t="s">
        <v>1840</v>
      </c>
      <c r="D5551" s="36" t="s">
        <v>19699</v>
      </c>
      <c r="E5551" s="36"/>
      <c r="F5551" s="36"/>
    </row>
    <row r="5552" ht="15.75" customHeight="1">
      <c r="A5552" s="36" t="s">
        <v>19700</v>
      </c>
      <c r="B5552" s="36" t="s">
        <v>19701</v>
      </c>
      <c r="C5552" s="36" t="s">
        <v>1840</v>
      </c>
      <c r="D5552" s="36" t="s">
        <v>19699</v>
      </c>
      <c r="E5552" s="36" t="s">
        <v>19702</v>
      </c>
      <c r="F5552" s="36"/>
    </row>
    <row r="5553" ht="15.75" customHeight="1">
      <c r="A5553" s="36" t="s">
        <v>19703</v>
      </c>
      <c r="B5553" s="36" t="s">
        <v>19704</v>
      </c>
      <c r="C5553" s="36" t="s">
        <v>1840</v>
      </c>
      <c r="D5553" s="36" t="s">
        <v>19705</v>
      </c>
      <c r="E5553" s="36"/>
      <c r="F5553" s="36"/>
    </row>
    <row r="5554" ht="15.75" customHeight="1">
      <c r="A5554" s="36" t="s">
        <v>19706</v>
      </c>
      <c r="B5554" s="36" t="s">
        <v>19707</v>
      </c>
      <c r="C5554" s="36" t="s">
        <v>1840</v>
      </c>
      <c r="D5554" s="36" t="s">
        <v>19708</v>
      </c>
      <c r="E5554" s="36"/>
      <c r="F5554" s="36"/>
    </row>
    <row r="5555" ht="15.75" customHeight="1">
      <c r="A5555" s="36" t="s">
        <v>19709</v>
      </c>
      <c r="B5555" s="36" t="s">
        <v>19710</v>
      </c>
      <c r="C5555" s="36" t="s">
        <v>1840</v>
      </c>
      <c r="D5555" s="36" t="s">
        <v>19711</v>
      </c>
      <c r="E5555" s="36"/>
      <c r="F5555" s="36"/>
    </row>
    <row r="5556" ht="15.75" customHeight="1">
      <c r="A5556" s="36" t="s">
        <v>19712</v>
      </c>
      <c r="B5556" s="36" t="s">
        <v>19713</v>
      </c>
      <c r="C5556" s="36" t="s">
        <v>1840</v>
      </c>
      <c r="D5556" s="36" t="s">
        <v>19714</v>
      </c>
      <c r="E5556" s="36"/>
      <c r="F5556" s="36"/>
    </row>
    <row r="5557" ht="15.75" customHeight="1">
      <c r="A5557" s="36" t="s">
        <v>19715</v>
      </c>
      <c r="B5557" s="36" t="s">
        <v>19716</v>
      </c>
      <c r="C5557" s="36" t="s">
        <v>1840</v>
      </c>
      <c r="D5557" s="36" t="s">
        <v>19717</v>
      </c>
      <c r="E5557" s="36"/>
      <c r="F5557" s="36"/>
    </row>
    <row r="5558" ht="15.75" customHeight="1">
      <c r="A5558" s="36" t="s">
        <v>19718</v>
      </c>
      <c r="B5558" s="36" t="s">
        <v>19719</v>
      </c>
      <c r="C5558" s="36" t="s">
        <v>1840</v>
      </c>
      <c r="D5558" s="36" t="s">
        <v>19720</v>
      </c>
      <c r="E5558" s="36"/>
      <c r="F5558" s="36"/>
    </row>
    <row r="5559" ht="15.75" customHeight="1">
      <c r="A5559" s="36" t="s">
        <v>19721</v>
      </c>
      <c r="B5559" s="36" t="s">
        <v>19722</v>
      </c>
      <c r="C5559" s="36" t="s">
        <v>1840</v>
      </c>
      <c r="D5559" s="36" t="s">
        <v>19723</v>
      </c>
      <c r="E5559" s="36"/>
      <c r="F5559" s="36"/>
    </row>
    <row r="5560" ht="15.75" customHeight="1">
      <c r="A5560" s="36" t="s">
        <v>19724</v>
      </c>
      <c r="B5560" s="36" t="s">
        <v>923</v>
      </c>
      <c r="C5560" s="36" t="s">
        <v>1840</v>
      </c>
      <c r="D5560" s="36" t="s">
        <v>924</v>
      </c>
      <c r="E5560" s="36"/>
      <c r="F5560" s="36"/>
    </row>
    <row r="5561" ht="15.75" customHeight="1">
      <c r="A5561" s="36" t="s">
        <v>19725</v>
      </c>
      <c r="B5561" s="36" t="s">
        <v>19726</v>
      </c>
      <c r="C5561" s="36" t="s">
        <v>1840</v>
      </c>
      <c r="D5561" s="36" t="s">
        <v>19727</v>
      </c>
      <c r="E5561" s="36"/>
      <c r="F5561" s="36"/>
    </row>
    <row r="5562" ht="15.75" customHeight="1">
      <c r="A5562" s="36" t="s">
        <v>19728</v>
      </c>
      <c r="B5562" s="36" t="s">
        <v>19729</v>
      </c>
      <c r="C5562" s="36" t="s">
        <v>1840</v>
      </c>
      <c r="D5562" s="36" t="s">
        <v>19730</v>
      </c>
      <c r="E5562" s="36"/>
      <c r="F5562" s="36"/>
    </row>
    <row r="5563" ht="15.75" customHeight="1">
      <c r="A5563" s="36" t="s">
        <v>19731</v>
      </c>
      <c r="B5563" s="36" t="s">
        <v>19732</v>
      </c>
      <c r="C5563" s="36" t="s">
        <v>1840</v>
      </c>
      <c r="D5563" s="36" t="s">
        <v>19733</v>
      </c>
      <c r="E5563" s="36"/>
      <c r="F5563" s="36"/>
    </row>
    <row r="5564" ht="15.75" customHeight="1">
      <c r="A5564" s="36" t="s">
        <v>19734</v>
      </c>
      <c r="B5564" s="36" t="s">
        <v>19735</v>
      </c>
      <c r="C5564" s="36" t="s">
        <v>1840</v>
      </c>
      <c r="D5564" s="36" t="s">
        <v>19736</v>
      </c>
      <c r="E5564" s="36"/>
      <c r="F5564" s="36"/>
    </row>
    <row r="5565" ht="15.75" customHeight="1">
      <c r="A5565" s="36" t="s">
        <v>19737</v>
      </c>
      <c r="B5565" s="36" t="s">
        <v>19738</v>
      </c>
      <c r="C5565" s="36" t="s">
        <v>1840</v>
      </c>
      <c r="D5565" s="36" t="s">
        <v>19739</v>
      </c>
      <c r="E5565" s="36"/>
      <c r="F5565" s="36"/>
    </row>
    <row r="5566" ht="15.75" customHeight="1">
      <c r="A5566" s="36" t="s">
        <v>19740</v>
      </c>
      <c r="B5566" s="36" t="s">
        <v>19741</v>
      </c>
      <c r="C5566" s="36" t="s">
        <v>1840</v>
      </c>
      <c r="D5566" s="36" t="s">
        <v>19742</v>
      </c>
      <c r="E5566" s="36"/>
      <c r="F5566" s="36"/>
    </row>
    <row r="5567" ht="15.75" customHeight="1">
      <c r="A5567" s="36" t="s">
        <v>19743</v>
      </c>
      <c r="B5567" s="36" t="s">
        <v>19744</v>
      </c>
      <c r="C5567" s="36" t="s">
        <v>1840</v>
      </c>
      <c r="D5567" s="36" t="s">
        <v>19745</v>
      </c>
      <c r="E5567" s="36"/>
      <c r="F5567" s="36"/>
    </row>
    <row r="5568" ht="15.75" customHeight="1">
      <c r="A5568" s="36" t="s">
        <v>19746</v>
      </c>
      <c r="B5568" s="36" t="s">
        <v>19747</v>
      </c>
      <c r="C5568" s="36" t="s">
        <v>1840</v>
      </c>
      <c r="D5568" s="36" t="s">
        <v>19748</v>
      </c>
      <c r="E5568" s="36"/>
      <c r="F5568" s="36"/>
    </row>
    <row r="5569" ht="15.75" customHeight="1">
      <c r="A5569" s="36" t="s">
        <v>19749</v>
      </c>
      <c r="B5569" s="36" t="s">
        <v>19750</v>
      </c>
      <c r="C5569" s="36" t="s">
        <v>1840</v>
      </c>
      <c r="D5569" s="36" t="s">
        <v>19751</v>
      </c>
      <c r="E5569" s="36"/>
      <c r="F5569" s="36"/>
    </row>
    <row r="5570" ht="15.75" customHeight="1">
      <c r="A5570" s="36" t="s">
        <v>19752</v>
      </c>
      <c r="B5570" s="36" t="s">
        <v>19753</v>
      </c>
      <c r="C5570" s="36" t="s">
        <v>1840</v>
      </c>
      <c r="D5570" s="36" t="s">
        <v>19754</v>
      </c>
      <c r="E5570" s="36"/>
      <c r="F5570" s="36"/>
    </row>
    <row r="5571" ht="15.75" customHeight="1">
      <c r="A5571" s="36" t="s">
        <v>19755</v>
      </c>
      <c r="B5571" s="36" t="s">
        <v>19756</v>
      </c>
      <c r="C5571" s="36" t="s">
        <v>1840</v>
      </c>
      <c r="D5571" s="36" t="s">
        <v>19757</v>
      </c>
      <c r="E5571" s="36"/>
      <c r="F5571" s="36"/>
    </row>
    <row r="5572" ht="15.75" customHeight="1">
      <c r="A5572" s="36" t="s">
        <v>19758</v>
      </c>
      <c r="B5572" s="36" t="s">
        <v>19759</v>
      </c>
      <c r="C5572" s="36" t="s">
        <v>1840</v>
      </c>
      <c r="D5572" s="36" t="s">
        <v>19760</v>
      </c>
      <c r="E5572" s="36"/>
      <c r="F5572" s="36"/>
    </row>
    <row r="5573" ht="15.75" customHeight="1">
      <c r="A5573" s="36" t="s">
        <v>19761</v>
      </c>
      <c r="B5573" s="36" t="s">
        <v>19762</v>
      </c>
      <c r="C5573" s="36" t="s">
        <v>1840</v>
      </c>
      <c r="D5573" s="36" t="s">
        <v>19763</v>
      </c>
      <c r="E5573" s="36"/>
      <c r="F5573" s="36"/>
    </row>
    <row r="5574" ht="15.75" customHeight="1">
      <c r="A5574" s="36" t="s">
        <v>19764</v>
      </c>
      <c r="B5574" s="36" t="s">
        <v>19765</v>
      </c>
      <c r="C5574" s="36" t="s">
        <v>1840</v>
      </c>
      <c r="D5574" s="36" t="s">
        <v>19766</v>
      </c>
      <c r="E5574" s="36"/>
      <c r="F5574" s="36"/>
    </row>
    <row r="5575" ht="15.75" customHeight="1">
      <c r="A5575" s="36" t="s">
        <v>19767</v>
      </c>
      <c r="B5575" s="36" t="s">
        <v>19768</v>
      </c>
      <c r="C5575" s="36" t="s">
        <v>1840</v>
      </c>
      <c r="D5575" s="36" t="s">
        <v>19769</v>
      </c>
      <c r="E5575" s="36"/>
      <c r="F5575" s="36"/>
    </row>
    <row r="5576" ht="15.75" customHeight="1">
      <c r="A5576" s="36" t="s">
        <v>19770</v>
      </c>
      <c r="B5576" s="36" t="s">
        <v>19771</v>
      </c>
      <c r="C5576" s="36" t="s">
        <v>1840</v>
      </c>
      <c r="D5576" s="36" t="s">
        <v>19772</v>
      </c>
      <c r="E5576" s="36"/>
      <c r="F5576" s="36"/>
    </row>
    <row r="5577" ht="15.75" customHeight="1">
      <c r="A5577" s="36" t="s">
        <v>19773</v>
      </c>
      <c r="B5577" s="36" t="s">
        <v>19774</v>
      </c>
      <c r="C5577" s="36" t="s">
        <v>1840</v>
      </c>
      <c r="D5577" s="36" t="s">
        <v>19775</v>
      </c>
      <c r="E5577" s="36"/>
      <c r="F5577" s="36"/>
    </row>
    <row r="5578" ht="15.75" customHeight="1">
      <c r="A5578" s="36" t="s">
        <v>19776</v>
      </c>
      <c r="B5578" s="36" t="s">
        <v>19777</v>
      </c>
      <c r="C5578" s="36" t="s">
        <v>1840</v>
      </c>
      <c r="D5578" s="36" t="s">
        <v>19778</v>
      </c>
      <c r="E5578" s="36" t="s">
        <v>19779</v>
      </c>
      <c r="F5578" s="36"/>
    </row>
    <row r="5579" ht="15.75" customHeight="1">
      <c r="A5579" s="36" t="s">
        <v>19780</v>
      </c>
      <c r="B5579" s="36" t="s">
        <v>19781</v>
      </c>
      <c r="C5579" s="36" t="s">
        <v>1840</v>
      </c>
      <c r="D5579" s="36" t="s">
        <v>19782</v>
      </c>
      <c r="E5579" s="36" t="s">
        <v>19783</v>
      </c>
      <c r="F5579" s="36"/>
    </row>
    <row r="5580" ht="15.75" customHeight="1">
      <c r="A5580" s="36" t="s">
        <v>19784</v>
      </c>
      <c r="B5580" s="36" t="s">
        <v>19785</v>
      </c>
      <c r="C5580" s="36" t="s">
        <v>1840</v>
      </c>
      <c r="D5580" s="36" t="s">
        <v>19786</v>
      </c>
      <c r="E5580" s="36"/>
      <c r="F5580" s="36"/>
    </row>
    <row r="5581" ht="15.75" customHeight="1">
      <c r="A5581" s="36" t="s">
        <v>19787</v>
      </c>
      <c r="B5581" s="36" t="s">
        <v>19788</v>
      </c>
      <c r="C5581" s="36" t="s">
        <v>1840</v>
      </c>
      <c r="D5581" s="36" t="s">
        <v>19789</v>
      </c>
      <c r="E5581" s="36"/>
      <c r="F5581" s="36"/>
    </row>
    <row r="5582" ht="15.75" customHeight="1">
      <c r="A5582" s="36" t="s">
        <v>19790</v>
      </c>
      <c r="B5582" s="36" t="s">
        <v>19791</v>
      </c>
      <c r="C5582" s="36" t="s">
        <v>1840</v>
      </c>
      <c r="D5582" s="36" t="s">
        <v>19792</v>
      </c>
      <c r="E5582" s="36"/>
      <c r="F5582" s="36"/>
    </row>
    <row r="5583" ht="15.75" customHeight="1">
      <c r="A5583" s="36" t="s">
        <v>19793</v>
      </c>
      <c r="B5583" s="36" t="s">
        <v>19794</v>
      </c>
      <c r="C5583" s="36" t="s">
        <v>1840</v>
      </c>
      <c r="D5583" s="36" t="s">
        <v>19795</v>
      </c>
      <c r="E5583" s="36"/>
      <c r="F5583" s="36"/>
    </row>
    <row r="5584" ht="15.75" customHeight="1">
      <c r="A5584" s="36" t="s">
        <v>19796</v>
      </c>
      <c r="B5584" s="36" t="s">
        <v>19797</v>
      </c>
      <c r="C5584" s="36" t="s">
        <v>1840</v>
      </c>
      <c r="D5584" s="36" t="s">
        <v>19798</v>
      </c>
      <c r="E5584" s="36" t="s">
        <v>19799</v>
      </c>
      <c r="F5584" s="36"/>
    </row>
    <row r="5585" ht="15.75" customHeight="1">
      <c r="A5585" s="36" t="s">
        <v>19800</v>
      </c>
      <c r="B5585" s="36" t="s">
        <v>19801</v>
      </c>
      <c r="C5585" s="36" t="s">
        <v>1840</v>
      </c>
      <c r="D5585" s="36" t="s">
        <v>19802</v>
      </c>
      <c r="E5585" s="36"/>
      <c r="F5585" s="36"/>
    </row>
    <row r="5586" ht="15.75" customHeight="1">
      <c r="A5586" s="36" t="s">
        <v>19803</v>
      </c>
      <c r="B5586" s="36" t="s">
        <v>398</v>
      </c>
      <c r="C5586" s="36" t="s">
        <v>1840</v>
      </c>
      <c r="D5586" s="36" t="s">
        <v>399</v>
      </c>
      <c r="E5586" s="36"/>
      <c r="F5586" s="36"/>
    </row>
    <row r="5587" ht="15.75" customHeight="1">
      <c r="A5587" s="36" t="s">
        <v>19804</v>
      </c>
      <c r="B5587" s="36" t="s">
        <v>19805</v>
      </c>
      <c r="C5587" s="36" t="s">
        <v>1840</v>
      </c>
      <c r="D5587" s="36" t="s">
        <v>19806</v>
      </c>
      <c r="E5587" s="36"/>
      <c r="F5587" s="36"/>
    </row>
    <row r="5588" ht="15.75" customHeight="1">
      <c r="A5588" s="36" t="s">
        <v>19807</v>
      </c>
      <c r="B5588" s="36" t="s">
        <v>19808</v>
      </c>
      <c r="C5588" s="36" t="s">
        <v>1840</v>
      </c>
      <c r="D5588" s="36" t="s">
        <v>19809</v>
      </c>
      <c r="E5588" s="36"/>
      <c r="F5588" s="36"/>
    </row>
    <row r="5589" ht="15.75" customHeight="1">
      <c r="A5589" s="36" t="s">
        <v>19810</v>
      </c>
      <c r="B5589" s="36" t="s">
        <v>19811</v>
      </c>
      <c r="C5589" s="36" t="s">
        <v>1840</v>
      </c>
      <c r="D5589" s="36" t="s">
        <v>19812</v>
      </c>
      <c r="E5589" s="36"/>
      <c r="F5589" s="36"/>
    </row>
    <row r="5590" ht="15.75" customHeight="1">
      <c r="A5590" s="36" t="s">
        <v>19813</v>
      </c>
      <c r="B5590" s="36" t="s">
        <v>19814</v>
      </c>
      <c r="C5590" s="36" t="s">
        <v>1840</v>
      </c>
      <c r="D5590" s="36" t="s">
        <v>19815</v>
      </c>
      <c r="E5590" s="36"/>
      <c r="F5590" s="36"/>
    </row>
    <row r="5591" ht="15.75" customHeight="1">
      <c r="A5591" s="36" t="s">
        <v>19816</v>
      </c>
      <c r="B5591" s="36" t="s">
        <v>19817</v>
      </c>
      <c r="C5591" s="36" t="s">
        <v>1840</v>
      </c>
      <c r="D5591" s="36" t="s">
        <v>19818</v>
      </c>
      <c r="E5591" s="36"/>
      <c r="F5591" s="36"/>
    </row>
    <row r="5592" ht="15.75" customHeight="1">
      <c r="A5592" s="36" t="s">
        <v>19819</v>
      </c>
      <c r="B5592" s="36" t="s">
        <v>19820</v>
      </c>
      <c r="C5592" s="36" t="s">
        <v>1840</v>
      </c>
      <c r="D5592" s="36" t="s">
        <v>19821</v>
      </c>
      <c r="E5592" s="36"/>
      <c r="F5592" s="36"/>
    </row>
    <row r="5593" ht="15.75" customHeight="1">
      <c r="A5593" s="36" t="s">
        <v>19822</v>
      </c>
      <c r="B5593" s="36" t="s">
        <v>19823</v>
      </c>
      <c r="C5593" s="36" t="s">
        <v>1840</v>
      </c>
      <c r="D5593" s="36" t="s">
        <v>19824</v>
      </c>
      <c r="E5593" s="36"/>
      <c r="F5593" s="36"/>
    </row>
    <row r="5594" ht="15.75" customHeight="1">
      <c r="A5594" s="36" t="s">
        <v>19825</v>
      </c>
      <c r="B5594" s="36" t="s">
        <v>19826</v>
      </c>
      <c r="C5594" s="36" t="s">
        <v>1840</v>
      </c>
      <c r="D5594" s="36" t="s">
        <v>19827</v>
      </c>
      <c r="E5594" s="36"/>
      <c r="F5594" s="36"/>
    </row>
    <row r="5595" ht="15.75" customHeight="1">
      <c r="A5595" s="36" t="s">
        <v>19828</v>
      </c>
      <c r="B5595" s="36" t="s">
        <v>19829</v>
      </c>
      <c r="C5595" s="36" t="s">
        <v>1840</v>
      </c>
      <c r="D5595" s="36" t="s">
        <v>19830</v>
      </c>
      <c r="E5595" s="36"/>
      <c r="F5595" s="36"/>
    </row>
    <row r="5596" ht="15.75" customHeight="1">
      <c r="A5596" s="36" t="s">
        <v>19831</v>
      </c>
      <c r="B5596" s="36" t="s">
        <v>19832</v>
      </c>
      <c r="C5596" s="36" t="s">
        <v>1840</v>
      </c>
      <c r="D5596" s="36" t="s">
        <v>19833</v>
      </c>
      <c r="E5596" s="36"/>
      <c r="F5596" s="36"/>
    </row>
    <row r="5597" ht="15.75" customHeight="1">
      <c r="A5597" s="36" t="s">
        <v>19834</v>
      </c>
      <c r="B5597" s="36" t="s">
        <v>19835</v>
      </c>
      <c r="C5597" s="36" t="s">
        <v>1840</v>
      </c>
      <c r="D5597" s="36" t="s">
        <v>19836</v>
      </c>
      <c r="E5597" s="36"/>
      <c r="F5597" s="36"/>
    </row>
    <row r="5598" ht="15.75" customHeight="1">
      <c r="A5598" s="36" t="s">
        <v>19837</v>
      </c>
      <c r="B5598" s="36" t="s">
        <v>9594</v>
      </c>
      <c r="C5598" s="36" t="s">
        <v>1840</v>
      </c>
      <c r="D5598" s="36" t="s">
        <v>9595</v>
      </c>
      <c r="E5598" s="36"/>
      <c r="F5598" s="36"/>
    </row>
    <row r="5599" ht="15.75" customHeight="1">
      <c r="A5599" s="36" t="s">
        <v>19838</v>
      </c>
      <c r="B5599" s="36" t="s">
        <v>19839</v>
      </c>
      <c r="C5599" s="36" t="s">
        <v>1840</v>
      </c>
      <c r="D5599" s="36" t="s">
        <v>19840</v>
      </c>
      <c r="E5599" s="36"/>
      <c r="F5599" s="36"/>
    </row>
    <row r="5600" ht="15.75" customHeight="1">
      <c r="A5600" s="36" t="s">
        <v>19841</v>
      </c>
      <c r="B5600" s="36" t="s">
        <v>19842</v>
      </c>
      <c r="C5600" s="36" t="s">
        <v>1840</v>
      </c>
      <c r="D5600" s="36" t="s">
        <v>19843</v>
      </c>
      <c r="E5600" s="36"/>
      <c r="F5600" s="36"/>
    </row>
    <row r="5601" ht="15.75" customHeight="1">
      <c r="A5601" s="36" t="s">
        <v>19844</v>
      </c>
      <c r="B5601" s="36" t="s">
        <v>19845</v>
      </c>
      <c r="C5601" s="36" t="s">
        <v>1840</v>
      </c>
      <c r="D5601" s="36" t="s">
        <v>19846</v>
      </c>
      <c r="E5601" s="36"/>
      <c r="F5601" s="36"/>
    </row>
    <row r="5602" ht="15.75" customHeight="1">
      <c r="A5602" s="36" t="s">
        <v>19847</v>
      </c>
      <c r="B5602" s="36" t="s">
        <v>19848</v>
      </c>
      <c r="C5602" s="36" t="s">
        <v>1840</v>
      </c>
      <c r="D5602" s="36" t="s">
        <v>19849</v>
      </c>
      <c r="E5602" s="36"/>
      <c r="F5602" s="36"/>
    </row>
    <row r="5603" ht="15.75" customHeight="1">
      <c r="A5603" s="36" t="s">
        <v>19850</v>
      </c>
      <c r="B5603" s="36" t="s">
        <v>19851</v>
      </c>
      <c r="C5603" s="36" t="s">
        <v>1840</v>
      </c>
      <c r="D5603" s="36" t="s">
        <v>19852</v>
      </c>
      <c r="E5603" s="36"/>
      <c r="F5603" s="36"/>
    </row>
    <row r="5604" ht="15.75" customHeight="1">
      <c r="A5604" s="36" t="s">
        <v>19853</v>
      </c>
      <c r="B5604" s="36" t="s">
        <v>19854</v>
      </c>
      <c r="C5604" s="36" t="s">
        <v>1840</v>
      </c>
      <c r="D5604" s="36" t="s">
        <v>8170</v>
      </c>
      <c r="E5604" s="36"/>
      <c r="F5604" s="36"/>
    </row>
    <row r="5605" ht="15.75" customHeight="1">
      <c r="A5605" s="36" t="s">
        <v>19855</v>
      </c>
      <c r="B5605" s="36" t="s">
        <v>19856</v>
      </c>
      <c r="C5605" s="36" t="s">
        <v>1840</v>
      </c>
      <c r="D5605" s="36" t="s">
        <v>19857</v>
      </c>
      <c r="E5605" s="36"/>
      <c r="F5605" s="36"/>
    </row>
    <row r="5606" ht="15.75" customHeight="1">
      <c r="A5606" s="36" t="s">
        <v>19858</v>
      </c>
      <c r="B5606" s="36" t="s">
        <v>19859</v>
      </c>
      <c r="C5606" s="36" t="s">
        <v>1840</v>
      </c>
      <c r="D5606" s="36" t="s">
        <v>19860</v>
      </c>
      <c r="E5606" s="36"/>
      <c r="F5606" s="36"/>
    </row>
    <row r="5607" ht="15.75" customHeight="1">
      <c r="A5607" s="36" t="s">
        <v>19861</v>
      </c>
      <c r="B5607" s="36" t="s">
        <v>19862</v>
      </c>
      <c r="C5607" s="36" t="s">
        <v>1840</v>
      </c>
      <c r="D5607" s="36" t="s">
        <v>19863</v>
      </c>
      <c r="E5607" s="36"/>
      <c r="F5607" s="36"/>
    </row>
    <row r="5608" ht="15.75" customHeight="1">
      <c r="A5608" s="36" t="s">
        <v>19864</v>
      </c>
      <c r="B5608" s="36" t="s">
        <v>19862</v>
      </c>
      <c r="C5608" s="36" t="s">
        <v>1840</v>
      </c>
      <c r="D5608" s="36" t="s">
        <v>19863</v>
      </c>
      <c r="E5608" s="36"/>
      <c r="F5608" s="36"/>
    </row>
    <row r="5609" ht="15.75" customHeight="1">
      <c r="A5609" s="36" t="s">
        <v>19865</v>
      </c>
      <c r="B5609" s="36" t="s">
        <v>19866</v>
      </c>
      <c r="C5609" s="36" t="s">
        <v>1840</v>
      </c>
      <c r="D5609" s="36" t="s">
        <v>19867</v>
      </c>
      <c r="E5609" s="36"/>
      <c r="F5609" s="36"/>
    </row>
    <row r="5610" ht="15.75" customHeight="1">
      <c r="A5610" s="36" t="s">
        <v>19868</v>
      </c>
      <c r="B5610" s="36" t="s">
        <v>19869</v>
      </c>
      <c r="C5610" s="36" t="s">
        <v>1840</v>
      </c>
      <c r="D5610" s="36" t="s">
        <v>19870</v>
      </c>
      <c r="E5610" s="36"/>
      <c r="F5610" s="36"/>
    </row>
    <row r="5611" ht="15.75" customHeight="1">
      <c r="A5611" s="36" t="s">
        <v>19871</v>
      </c>
      <c r="B5611" s="36" t="s">
        <v>19872</v>
      </c>
      <c r="C5611" s="36" t="s">
        <v>1840</v>
      </c>
      <c r="D5611" s="36" t="s">
        <v>19873</v>
      </c>
      <c r="E5611" s="36"/>
      <c r="F5611" s="36"/>
    </row>
    <row r="5612" ht="15.75" customHeight="1">
      <c r="A5612" s="36" t="s">
        <v>19874</v>
      </c>
      <c r="B5612" s="36" t="s">
        <v>19875</v>
      </c>
      <c r="C5612" s="36" t="s">
        <v>1840</v>
      </c>
      <c r="D5612" s="36" t="s">
        <v>19876</v>
      </c>
      <c r="E5612" s="36"/>
      <c r="F5612" s="36"/>
    </row>
    <row r="5613" ht="15.75" customHeight="1">
      <c r="A5613" s="36" t="s">
        <v>19877</v>
      </c>
      <c r="B5613" s="36" t="s">
        <v>19878</v>
      </c>
      <c r="C5613" s="36" t="s">
        <v>1840</v>
      </c>
      <c r="D5613" s="36" t="s">
        <v>19879</v>
      </c>
      <c r="E5613" s="36"/>
      <c r="F5613" s="36"/>
    </row>
    <row r="5614" ht="15.75" customHeight="1">
      <c r="A5614" s="36" t="s">
        <v>19880</v>
      </c>
      <c r="B5614" s="36" t="s">
        <v>19881</v>
      </c>
      <c r="C5614" s="36" t="s">
        <v>1840</v>
      </c>
      <c r="D5614" s="36" t="s">
        <v>19882</v>
      </c>
      <c r="E5614" s="36"/>
      <c r="F5614" s="36"/>
    </row>
    <row r="5615" ht="15.75" customHeight="1">
      <c r="A5615" s="36" t="s">
        <v>19883</v>
      </c>
      <c r="B5615" s="36" t="s">
        <v>19884</v>
      </c>
      <c r="C5615" s="36" t="s">
        <v>1840</v>
      </c>
      <c r="D5615" s="36" t="s">
        <v>19885</v>
      </c>
      <c r="E5615" s="36"/>
      <c r="F5615" s="36"/>
    </row>
    <row r="5616" ht="15.75" customHeight="1">
      <c r="A5616" s="36" t="s">
        <v>19886</v>
      </c>
      <c r="B5616" s="36" t="s">
        <v>927</v>
      </c>
      <c r="C5616" s="36" t="s">
        <v>1840</v>
      </c>
      <c r="D5616" s="36" t="s">
        <v>928</v>
      </c>
      <c r="E5616" s="36"/>
      <c r="F5616" s="36"/>
    </row>
    <row r="5617" ht="15.75" customHeight="1">
      <c r="A5617" s="36" t="s">
        <v>19887</v>
      </c>
      <c r="B5617" s="36" t="s">
        <v>19888</v>
      </c>
      <c r="C5617" s="36" t="s">
        <v>1840</v>
      </c>
      <c r="D5617" s="36" t="s">
        <v>19889</v>
      </c>
      <c r="E5617" s="36"/>
      <c r="F5617" s="36"/>
    </row>
    <row r="5618" ht="15.75" customHeight="1">
      <c r="A5618" s="36" t="s">
        <v>19890</v>
      </c>
      <c r="B5618" s="36" t="s">
        <v>19891</v>
      </c>
      <c r="C5618" s="36" t="s">
        <v>1840</v>
      </c>
      <c r="D5618" s="36" t="s">
        <v>19892</v>
      </c>
      <c r="E5618" s="36"/>
      <c r="F5618" s="36"/>
    </row>
    <row r="5619" ht="15.75" customHeight="1">
      <c r="A5619" s="36" t="s">
        <v>19893</v>
      </c>
      <c r="B5619" s="36" t="s">
        <v>19894</v>
      </c>
      <c r="C5619" s="36" t="s">
        <v>1840</v>
      </c>
      <c r="D5619" s="36" t="s">
        <v>19895</v>
      </c>
      <c r="E5619" s="36"/>
      <c r="F5619" s="36"/>
    </row>
    <row r="5620" ht="15.75" customHeight="1">
      <c r="A5620" s="36" t="s">
        <v>19896</v>
      </c>
      <c r="B5620" s="36" t="s">
        <v>15525</v>
      </c>
      <c r="C5620" s="36" t="s">
        <v>1840</v>
      </c>
      <c r="D5620" s="36" t="s">
        <v>19897</v>
      </c>
      <c r="E5620" s="36"/>
      <c r="F5620" s="36"/>
    </row>
    <row r="5621" ht="15.75" customHeight="1">
      <c r="A5621" s="36" t="s">
        <v>19898</v>
      </c>
      <c r="B5621" s="36" t="s">
        <v>10406</v>
      </c>
      <c r="C5621" s="36" t="s">
        <v>1840</v>
      </c>
      <c r="D5621" s="36" t="s">
        <v>19899</v>
      </c>
      <c r="E5621" s="36"/>
      <c r="F5621" s="36"/>
    </row>
    <row r="5622" ht="15.75" customHeight="1">
      <c r="A5622" s="36" t="s">
        <v>19900</v>
      </c>
      <c r="B5622" s="36" t="s">
        <v>19901</v>
      </c>
      <c r="C5622" s="36" t="s">
        <v>1840</v>
      </c>
      <c r="D5622" s="36" t="s">
        <v>19902</v>
      </c>
      <c r="E5622" s="36"/>
      <c r="F5622" s="36"/>
    </row>
    <row r="5623" ht="15.75" customHeight="1">
      <c r="A5623" s="36" t="s">
        <v>19903</v>
      </c>
      <c r="B5623" s="36" t="s">
        <v>19904</v>
      </c>
      <c r="C5623" s="36" t="s">
        <v>1840</v>
      </c>
      <c r="D5623" s="36" t="s">
        <v>19905</v>
      </c>
      <c r="E5623" s="36"/>
      <c r="F5623" s="36"/>
    </row>
    <row r="5624" ht="15.75" customHeight="1">
      <c r="A5624" s="36" t="s">
        <v>19906</v>
      </c>
      <c r="B5624" s="36" t="s">
        <v>19907</v>
      </c>
      <c r="C5624" s="36" t="s">
        <v>1840</v>
      </c>
      <c r="D5624" s="36" t="s">
        <v>19908</v>
      </c>
      <c r="E5624" s="36"/>
      <c r="F5624" s="36"/>
    </row>
    <row r="5625" ht="15.75" customHeight="1">
      <c r="A5625" s="36" t="s">
        <v>19909</v>
      </c>
      <c r="B5625" s="36" t="s">
        <v>19910</v>
      </c>
      <c r="C5625" s="36" t="s">
        <v>1840</v>
      </c>
      <c r="D5625" s="36" t="s">
        <v>19911</v>
      </c>
      <c r="E5625" s="36"/>
      <c r="F5625" s="36"/>
    </row>
    <row r="5626" ht="15.75" customHeight="1">
      <c r="A5626" s="36" t="s">
        <v>19912</v>
      </c>
      <c r="B5626" s="36" t="s">
        <v>19913</v>
      </c>
      <c r="C5626" s="36" t="s">
        <v>1840</v>
      </c>
      <c r="D5626" s="36" t="s">
        <v>8060</v>
      </c>
      <c r="E5626" s="36"/>
      <c r="F5626" s="36"/>
    </row>
    <row r="5627" ht="15.75" customHeight="1">
      <c r="A5627" s="36" t="s">
        <v>19914</v>
      </c>
      <c r="B5627" s="36" t="s">
        <v>19915</v>
      </c>
      <c r="C5627" s="36" t="s">
        <v>1840</v>
      </c>
      <c r="D5627" s="36" t="s">
        <v>19916</v>
      </c>
      <c r="E5627" s="36"/>
      <c r="F5627" s="36"/>
    </row>
    <row r="5628" ht="15.75" customHeight="1">
      <c r="A5628" s="36" t="s">
        <v>19917</v>
      </c>
      <c r="B5628" s="36" t="s">
        <v>19918</v>
      </c>
      <c r="C5628" s="36" t="s">
        <v>1840</v>
      </c>
      <c r="D5628" s="36" t="s">
        <v>19919</v>
      </c>
      <c r="E5628" s="36" t="s">
        <v>19920</v>
      </c>
      <c r="F5628" s="36"/>
    </row>
    <row r="5629" ht="15.75" customHeight="1">
      <c r="A5629" s="36" t="s">
        <v>19921</v>
      </c>
      <c r="B5629" s="36" t="s">
        <v>19922</v>
      </c>
      <c r="C5629" s="36" t="s">
        <v>1840</v>
      </c>
      <c r="D5629" s="36" t="s">
        <v>19923</v>
      </c>
      <c r="E5629" s="36"/>
      <c r="F5629" s="36"/>
    </row>
    <row r="5630" ht="15.75" customHeight="1">
      <c r="A5630" s="36" t="s">
        <v>19924</v>
      </c>
      <c r="B5630" s="36" t="s">
        <v>19925</v>
      </c>
      <c r="C5630" s="36" t="s">
        <v>1840</v>
      </c>
      <c r="D5630" s="36" t="s">
        <v>19926</v>
      </c>
      <c r="E5630" s="36"/>
      <c r="F5630" s="36"/>
    </row>
    <row r="5631" ht="15.75" customHeight="1">
      <c r="A5631" s="36" t="s">
        <v>19927</v>
      </c>
      <c r="B5631" s="36" t="s">
        <v>19928</v>
      </c>
      <c r="C5631" s="36" t="s">
        <v>1840</v>
      </c>
      <c r="D5631" s="36" t="s">
        <v>19929</v>
      </c>
      <c r="E5631" s="36"/>
      <c r="F5631" s="36"/>
    </row>
    <row r="5632" ht="15.75" customHeight="1">
      <c r="A5632" s="36" t="s">
        <v>19930</v>
      </c>
      <c r="B5632" s="36" t="s">
        <v>19931</v>
      </c>
      <c r="C5632" s="36" t="s">
        <v>1840</v>
      </c>
      <c r="D5632" s="36" t="s">
        <v>19932</v>
      </c>
      <c r="E5632" s="36"/>
      <c r="F5632" s="36"/>
    </row>
    <row r="5633" ht="15.75" customHeight="1">
      <c r="A5633" s="36" t="s">
        <v>19933</v>
      </c>
      <c r="B5633" s="36" t="s">
        <v>19934</v>
      </c>
      <c r="C5633" s="36" t="s">
        <v>1840</v>
      </c>
      <c r="D5633" s="36" t="s">
        <v>19935</v>
      </c>
      <c r="E5633" s="36"/>
      <c r="F5633" s="36"/>
    </row>
    <row r="5634" ht="15.75" customHeight="1">
      <c r="A5634" s="36" t="s">
        <v>19936</v>
      </c>
      <c r="B5634" s="36" t="s">
        <v>19937</v>
      </c>
      <c r="C5634" s="36" t="s">
        <v>1840</v>
      </c>
      <c r="D5634" s="36" t="s">
        <v>19938</v>
      </c>
      <c r="E5634" s="36"/>
      <c r="F5634" s="36"/>
    </row>
    <row r="5635" ht="15.75" customHeight="1">
      <c r="A5635" s="36" t="s">
        <v>19939</v>
      </c>
      <c r="B5635" s="36" t="s">
        <v>19940</v>
      </c>
      <c r="C5635" s="36" t="s">
        <v>1840</v>
      </c>
      <c r="D5635" s="36" t="s">
        <v>19941</v>
      </c>
      <c r="E5635" s="36"/>
      <c r="F5635" s="36"/>
    </row>
    <row r="5636" ht="15.75" customHeight="1">
      <c r="A5636" s="36" t="s">
        <v>19942</v>
      </c>
      <c r="B5636" s="36" t="s">
        <v>19943</v>
      </c>
      <c r="C5636" s="36" t="s">
        <v>1840</v>
      </c>
      <c r="D5636" s="36" t="s">
        <v>19944</v>
      </c>
      <c r="E5636" s="36"/>
      <c r="F5636" s="36"/>
    </row>
    <row r="5637" ht="15.75" customHeight="1">
      <c r="A5637" s="36" t="s">
        <v>19945</v>
      </c>
      <c r="B5637" s="36" t="s">
        <v>19946</v>
      </c>
      <c r="C5637" s="36" t="s">
        <v>1840</v>
      </c>
      <c r="D5637" s="36" t="s">
        <v>19947</v>
      </c>
      <c r="E5637" s="36"/>
      <c r="F5637" s="36"/>
    </row>
    <row r="5638" ht="15.75" customHeight="1">
      <c r="A5638" s="36" t="s">
        <v>19948</v>
      </c>
      <c r="B5638" s="36" t="s">
        <v>19949</v>
      </c>
      <c r="C5638" s="36" t="s">
        <v>1840</v>
      </c>
      <c r="D5638" s="36" t="s">
        <v>19950</v>
      </c>
      <c r="E5638" s="36"/>
      <c r="F5638" s="36"/>
    </row>
    <row r="5639" ht="15.75" customHeight="1">
      <c r="A5639" s="36" t="s">
        <v>19951</v>
      </c>
      <c r="B5639" s="36" t="s">
        <v>19949</v>
      </c>
      <c r="C5639" s="36" t="s">
        <v>1840</v>
      </c>
      <c r="D5639" s="36" t="s">
        <v>19952</v>
      </c>
      <c r="E5639" s="36"/>
      <c r="F5639" s="36"/>
    </row>
    <row r="5640" ht="15.75" customHeight="1">
      <c r="A5640" s="36" t="s">
        <v>19953</v>
      </c>
      <c r="B5640" s="36" t="s">
        <v>19954</v>
      </c>
      <c r="C5640" s="36" t="s">
        <v>1840</v>
      </c>
      <c r="D5640" s="36" t="s">
        <v>7997</v>
      </c>
      <c r="E5640" s="36"/>
      <c r="F5640" s="36"/>
    </row>
    <row r="5641" ht="15.75" customHeight="1">
      <c r="A5641" s="36" t="s">
        <v>19955</v>
      </c>
      <c r="B5641" s="36" t="s">
        <v>19956</v>
      </c>
      <c r="C5641" s="36" t="s">
        <v>1840</v>
      </c>
      <c r="D5641" s="36" t="s">
        <v>19957</v>
      </c>
      <c r="E5641" s="36"/>
      <c r="F5641" s="36"/>
    </row>
    <row r="5642" ht="15.75" customHeight="1">
      <c r="A5642" s="36" t="s">
        <v>19958</v>
      </c>
      <c r="B5642" s="36" t="s">
        <v>19959</v>
      </c>
      <c r="C5642" s="36" t="s">
        <v>1840</v>
      </c>
      <c r="D5642" s="36" t="s">
        <v>19960</v>
      </c>
      <c r="E5642" s="36"/>
      <c r="F5642" s="36"/>
    </row>
    <row r="5643" ht="15.75" customHeight="1">
      <c r="A5643" s="36" t="s">
        <v>19961</v>
      </c>
      <c r="B5643" s="36" t="s">
        <v>19962</v>
      </c>
      <c r="C5643" s="36" t="s">
        <v>1840</v>
      </c>
      <c r="D5643" s="36" t="s">
        <v>19963</v>
      </c>
      <c r="E5643" s="36" t="s">
        <v>19964</v>
      </c>
      <c r="F5643" s="36"/>
    </row>
    <row r="5644" ht="15.75" customHeight="1">
      <c r="A5644" s="36" t="s">
        <v>19965</v>
      </c>
      <c r="B5644" s="36" t="s">
        <v>19966</v>
      </c>
      <c r="C5644" s="36" t="s">
        <v>1840</v>
      </c>
      <c r="D5644" s="36" t="s">
        <v>19967</v>
      </c>
      <c r="E5644" s="36"/>
      <c r="F5644" s="36"/>
    </row>
    <row r="5645" ht="15.75" customHeight="1">
      <c r="A5645" s="36" t="s">
        <v>19968</v>
      </c>
      <c r="B5645" s="36" t="s">
        <v>19969</v>
      </c>
      <c r="C5645" s="36" t="s">
        <v>1840</v>
      </c>
      <c r="D5645" s="36" t="s">
        <v>19970</v>
      </c>
      <c r="E5645" s="36" t="s">
        <v>19971</v>
      </c>
      <c r="F5645" s="36"/>
    </row>
    <row r="5646" ht="15.75" customHeight="1">
      <c r="A5646" s="36" t="s">
        <v>19972</v>
      </c>
      <c r="B5646" s="36" t="s">
        <v>19973</v>
      </c>
      <c r="C5646" s="36" t="s">
        <v>1840</v>
      </c>
      <c r="D5646" s="36" t="s">
        <v>19974</v>
      </c>
      <c r="E5646" s="36"/>
      <c r="F5646" s="36"/>
    </row>
    <row r="5647" ht="15.75" customHeight="1">
      <c r="A5647" s="36" t="s">
        <v>19975</v>
      </c>
      <c r="B5647" s="36" t="s">
        <v>19976</v>
      </c>
      <c r="C5647" s="36" t="s">
        <v>1840</v>
      </c>
      <c r="D5647" s="36" t="s">
        <v>19977</v>
      </c>
      <c r="E5647" s="36"/>
      <c r="F5647" s="36"/>
    </row>
    <row r="5648" ht="15.75" customHeight="1">
      <c r="A5648" s="36" t="s">
        <v>19978</v>
      </c>
      <c r="B5648" s="36" t="s">
        <v>19979</v>
      </c>
      <c r="C5648" s="36" t="s">
        <v>1840</v>
      </c>
      <c r="D5648" s="36" t="s">
        <v>19980</v>
      </c>
      <c r="E5648" s="36"/>
      <c r="F5648" s="36"/>
    </row>
    <row r="5649" ht="15.75" customHeight="1">
      <c r="A5649" s="36" t="s">
        <v>19981</v>
      </c>
      <c r="B5649" s="36" t="s">
        <v>19982</v>
      </c>
      <c r="C5649" s="36" t="s">
        <v>1840</v>
      </c>
      <c r="D5649" s="36" t="s">
        <v>19983</v>
      </c>
      <c r="E5649" s="36"/>
      <c r="F5649" s="36"/>
    </row>
    <row r="5650" ht="15.75" customHeight="1">
      <c r="A5650" s="36" t="s">
        <v>19984</v>
      </c>
      <c r="B5650" s="36" t="s">
        <v>19985</v>
      </c>
      <c r="C5650" s="36" t="s">
        <v>1840</v>
      </c>
      <c r="D5650" s="36" t="s">
        <v>19986</v>
      </c>
      <c r="E5650" s="36"/>
      <c r="F5650" s="36"/>
    </row>
    <row r="5651" ht="15.75" customHeight="1">
      <c r="A5651" s="36" t="s">
        <v>19987</v>
      </c>
      <c r="B5651" s="36" t="s">
        <v>19988</v>
      </c>
      <c r="C5651" s="36" t="s">
        <v>1840</v>
      </c>
      <c r="D5651" s="36" t="s">
        <v>19989</v>
      </c>
      <c r="E5651" s="36"/>
      <c r="F5651" s="36"/>
    </row>
    <row r="5652" ht="15.75" customHeight="1">
      <c r="A5652" s="36" t="s">
        <v>19990</v>
      </c>
      <c r="B5652" s="36" t="s">
        <v>19991</v>
      </c>
      <c r="C5652" s="36" t="s">
        <v>1840</v>
      </c>
      <c r="D5652" s="36" t="s">
        <v>19992</v>
      </c>
      <c r="E5652" s="36"/>
      <c r="F5652" s="36"/>
    </row>
    <row r="5653" ht="15.75" customHeight="1">
      <c r="A5653" s="36" t="s">
        <v>19993</v>
      </c>
      <c r="B5653" s="36" t="s">
        <v>19994</v>
      </c>
      <c r="C5653" s="36" t="s">
        <v>1840</v>
      </c>
      <c r="D5653" s="36" t="s">
        <v>19995</v>
      </c>
      <c r="E5653" s="36"/>
      <c r="F5653" s="36"/>
    </row>
    <row r="5654" ht="15.75" customHeight="1">
      <c r="A5654" s="36" t="s">
        <v>19996</v>
      </c>
      <c r="B5654" s="36" t="s">
        <v>19997</v>
      </c>
      <c r="C5654" s="36" t="s">
        <v>1840</v>
      </c>
      <c r="D5654" s="36" t="s">
        <v>19998</v>
      </c>
      <c r="E5654" s="36"/>
      <c r="F5654" s="36"/>
    </row>
    <row r="5655" ht="15.75" customHeight="1">
      <c r="A5655" s="36" t="s">
        <v>19999</v>
      </c>
      <c r="B5655" s="36" t="s">
        <v>20000</v>
      </c>
      <c r="C5655" s="36" t="s">
        <v>1840</v>
      </c>
      <c r="D5655" s="36" t="s">
        <v>20001</v>
      </c>
      <c r="E5655" s="36"/>
      <c r="F5655" s="36"/>
    </row>
    <row r="5656" ht="15.75" customHeight="1">
      <c r="A5656" s="36" t="s">
        <v>20002</v>
      </c>
      <c r="B5656" s="36" t="s">
        <v>20003</v>
      </c>
      <c r="C5656" s="36" t="s">
        <v>1840</v>
      </c>
      <c r="D5656" s="36" t="s">
        <v>20004</v>
      </c>
      <c r="E5656" s="36"/>
      <c r="F5656" s="36"/>
    </row>
    <row r="5657" ht="15.75" customHeight="1">
      <c r="A5657" s="36" t="s">
        <v>20005</v>
      </c>
      <c r="B5657" s="36" t="s">
        <v>20006</v>
      </c>
      <c r="C5657" s="36" t="s">
        <v>1840</v>
      </c>
      <c r="D5657" s="36" t="s">
        <v>20007</v>
      </c>
      <c r="E5657" s="36"/>
      <c r="F5657" s="36"/>
    </row>
    <row r="5658" ht="15.75" customHeight="1">
      <c r="A5658" s="36" t="s">
        <v>20008</v>
      </c>
      <c r="B5658" s="36" t="s">
        <v>20009</v>
      </c>
      <c r="C5658" s="36" t="s">
        <v>1840</v>
      </c>
      <c r="D5658" s="36" t="s">
        <v>20010</v>
      </c>
      <c r="E5658" s="36"/>
      <c r="F5658" s="36"/>
    </row>
    <row r="5659" ht="15.75" customHeight="1">
      <c r="A5659" s="36" t="s">
        <v>20011</v>
      </c>
      <c r="B5659" s="36" t="s">
        <v>20012</v>
      </c>
      <c r="C5659" s="36" t="s">
        <v>1840</v>
      </c>
      <c r="D5659" s="36" t="s">
        <v>20013</v>
      </c>
      <c r="E5659" s="36"/>
      <c r="F5659" s="36"/>
    </row>
    <row r="5660" ht="15.75" customHeight="1">
      <c r="A5660" s="36" t="s">
        <v>20014</v>
      </c>
      <c r="B5660" s="36" t="s">
        <v>20015</v>
      </c>
      <c r="C5660" s="36" t="s">
        <v>1840</v>
      </c>
      <c r="D5660" s="36" t="s">
        <v>20016</v>
      </c>
      <c r="E5660" s="36"/>
      <c r="F5660" s="36"/>
    </row>
    <row r="5661" ht="15.75" customHeight="1">
      <c r="A5661" s="36" t="s">
        <v>20017</v>
      </c>
      <c r="B5661" s="36" t="s">
        <v>20018</v>
      </c>
      <c r="C5661" s="36" t="s">
        <v>1840</v>
      </c>
      <c r="D5661" s="36" t="s">
        <v>20019</v>
      </c>
      <c r="E5661" s="36"/>
      <c r="F5661" s="36"/>
    </row>
    <row r="5662" ht="15.75" customHeight="1">
      <c r="A5662" s="36" t="s">
        <v>20020</v>
      </c>
      <c r="B5662" s="36" t="s">
        <v>20021</v>
      </c>
      <c r="C5662" s="36" t="s">
        <v>1840</v>
      </c>
      <c r="D5662" s="36" t="s">
        <v>20022</v>
      </c>
      <c r="E5662" s="36"/>
      <c r="F5662" s="36"/>
    </row>
    <row r="5663" ht="15.75" customHeight="1">
      <c r="A5663" s="36" t="s">
        <v>20023</v>
      </c>
      <c r="B5663" s="36" t="s">
        <v>20024</v>
      </c>
      <c r="C5663" s="36" t="s">
        <v>1840</v>
      </c>
      <c r="D5663" s="36" t="s">
        <v>20025</v>
      </c>
      <c r="E5663" s="36"/>
      <c r="F5663" s="36"/>
    </row>
    <row r="5664" ht="15.75" customHeight="1">
      <c r="A5664" s="36" t="s">
        <v>20026</v>
      </c>
      <c r="B5664" s="36" t="s">
        <v>20027</v>
      </c>
      <c r="C5664" s="36" t="s">
        <v>1840</v>
      </c>
      <c r="D5664" s="36" t="s">
        <v>20028</v>
      </c>
      <c r="E5664" s="36"/>
      <c r="F5664" s="36"/>
    </row>
    <row r="5665" ht="15.75" customHeight="1">
      <c r="A5665" s="36" t="s">
        <v>20029</v>
      </c>
      <c r="B5665" s="36" t="s">
        <v>20030</v>
      </c>
      <c r="C5665" s="36" t="s">
        <v>1840</v>
      </c>
      <c r="D5665" s="36" t="s">
        <v>20031</v>
      </c>
      <c r="E5665" s="36"/>
      <c r="F5665" s="36"/>
    </row>
    <row r="5666" ht="15.75" customHeight="1">
      <c r="A5666" s="36" t="s">
        <v>20032</v>
      </c>
      <c r="B5666" s="36" t="s">
        <v>20033</v>
      </c>
      <c r="C5666" s="36" t="s">
        <v>1840</v>
      </c>
      <c r="D5666" s="36" t="s">
        <v>20034</v>
      </c>
      <c r="E5666" s="36"/>
      <c r="F5666" s="36"/>
    </row>
    <row r="5667" ht="15.75" customHeight="1">
      <c r="A5667" s="36" t="s">
        <v>20035</v>
      </c>
      <c r="B5667" s="36" t="s">
        <v>20036</v>
      </c>
      <c r="C5667" s="36" t="s">
        <v>1840</v>
      </c>
      <c r="D5667" s="36" t="s">
        <v>20037</v>
      </c>
      <c r="E5667" s="36"/>
      <c r="F5667" s="36"/>
    </row>
    <row r="5668" ht="15.75" customHeight="1">
      <c r="A5668" s="36" t="s">
        <v>20038</v>
      </c>
      <c r="B5668" s="36" t="s">
        <v>20039</v>
      </c>
      <c r="C5668" s="36" t="s">
        <v>1840</v>
      </c>
      <c r="D5668" s="36" t="s">
        <v>20040</v>
      </c>
      <c r="E5668" s="36"/>
      <c r="F5668" s="36"/>
    </row>
    <row r="5669" ht="15.75" customHeight="1">
      <c r="A5669" s="36" t="s">
        <v>20041</v>
      </c>
      <c r="B5669" s="36" t="s">
        <v>20042</v>
      </c>
      <c r="C5669" s="36" t="s">
        <v>1840</v>
      </c>
      <c r="D5669" s="36" t="s">
        <v>20043</v>
      </c>
      <c r="E5669" s="36"/>
      <c r="F5669" s="36"/>
    </row>
    <row r="5670" ht="15.75" customHeight="1">
      <c r="A5670" s="36" t="s">
        <v>20044</v>
      </c>
      <c r="B5670" s="36" t="s">
        <v>20045</v>
      </c>
      <c r="C5670" s="36" t="s">
        <v>1840</v>
      </c>
      <c r="D5670" s="36" t="s">
        <v>20046</v>
      </c>
      <c r="E5670" s="36"/>
      <c r="F5670" s="36"/>
    </row>
    <row r="5671" ht="15.75" customHeight="1">
      <c r="A5671" s="36" t="s">
        <v>20047</v>
      </c>
      <c r="B5671" s="36" t="s">
        <v>20048</v>
      </c>
      <c r="C5671" s="36" t="s">
        <v>1840</v>
      </c>
      <c r="D5671" s="36" t="s">
        <v>20049</v>
      </c>
      <c r="E5671" s="36"/>
      <c r="F5671" s="36"/>
    </row>
    <row r="5672" ht="15.75" customHeight="1">
      <c r="A5672" s="36" t="s">
        <v>20050</v>
      </c>
      <c r="B5672" s="36" t="s">
        <v>20051</v>
      </c>
      <c r="C5672" s="36" t="s">
        <v>1840</v>
      </c>
      <c r="D5672" s="36" t="s">
        <v>20052</v>
      </c>
      <c r="E5672" s="36"/>
      <c r="F5672" s="36"/>
    </row>
    <row r="5673" ht="15.75" customHeight="1">
      <c r="A5673" s="36" t="s">
        <v>20053</v>
      </c>
      <c r="B5673" s="36" t="s">
        <v>20054</v>
      </c>
      <c r="C5673" s="36" t="s">
        <v>1840</v>
      </c>
      <c r="D5673" s="36" t="s">
        <v>20055</v>
      </c>
      <c r="E5673" s="36"/>
      <c r="F5673" s="36"/>
    </row>
    <row r="5674" ht="15.75" customHeight="1">
      <c r="A5674" s="36" t="s">
        <v>20056</v>
      </c>
      <c r="B5674" s="36" t="s">
        <v>20057</v>
      </c>
      <c r="C5674" s="36" t="s">
        <v>1840</v>
      </c>
      <c r="D5674" s="36" t="s">
        <v>20058</v>
      </c>
      <c r="E5674" s="36"/>
      <c r="F5674" s="36"/>
    </row>
    <row r="5675" ht="15.75" customHeight="1">
      <c r="A5675" s="36" t="s">
        <v>20059</v>
      </c>
      <c r="B5675" s="36" t="s">
        <v>20060</v>
      </c>
      <c r="C5675" s="36" t="s">
        <v>1840</v>
      </c>
      <c r="D5675" s="36" t="s">
        <v>20061</v>
      </c>
      <c r="E5675" s="36"/>
      <c r="F5675" s="36"/>
    </row>
    <row r="5676" ht="15.75" customHeight="1">
      <c r="A5676" s="36" t="s">
        <v>20062</v>
      </c>
      <c r="B5676" s="36" t="s">
        <v>20063</v>
      </c>
      <c r="C5676" s="36" t="s">
        <v>1840</v>
      </c>
      <c r="D5676" s="36" t="s">
        <v>20064</v>
      </c>
      <c r="E5676" s="36"/>
      <c r="F5676" s="36"/>
    </row>
    <row r="5677" ht="15.75" customHeight="1">
      <c r="A5677" s="36" t="s">
        <v>20065</v>
      </c>
      <c r="B5677" s="36" t="s">
        <v>20066</v>
      </c>
      <c r="C5677" s="36" t="s">
        <v>1840</v>
      </c>
      <c r="D5677" s="36" t="s">
        <v>20067</v>
      </c>
      <c r="E5677" s="36"/>
      <c r="F5677" s="36"/>
    </row>
    <row r="5678" ht="15.75" customHeight="1">
      <c r="A5678" s="36" t="s">
        <v>20068</v>
      </c>
      <c r="B5678" s="36" t="s">
        <v>20069</v>
      </c>
      <c r="C5678" s="36" t="s">
        <v>1840</v>
      </c>
      <c r="D5678" s="36" t="s">
        <v>20070</v>
      </c>
      <c r="E5678" s="36"/>
      <c r="F5678" s="36"/>
    </row>
    <row r="5679" ht="15.75" customHeight="1">
      <c r="A5679" s="36" t="s">
        <v>20071</v>
      </c>
      <c r="B5679" s="36" t="s">
        <v>20072</v>
      </c>
      <c r="C5679" s="36" t="s">
        <v>1840</v>
      </c>
      <c r="D5679" s="36" t="s">
        <v>20073</v>
      </c>
      <c r="E5679" s="36"/>
      <c r="F5679" s="36"/>
    </row>
    <row r="5680" ht="15.75" customHeight="1">
      <c r="A5680" s="36" t="s">
        <v>20074</v>
      </c>
      <c r="B5680" s="36" t="s">
        <v>20075</v>
      </c>
      <c r="C5680" s="36" t="s">
        <v>1840</v>
      </c>
      <c r="D5680" s="36" t="s">
        <v>20076</v>
      </c>
      <c r="E5680" s="36"/>
      <c r="F5680" s="36"/>
    </row>
    <row r="5681" ht="15.75" customHeight="1">
      <c r="A5681" s="36" t="s">
        <v>20077</v>
      </c>
      <c r="B5681" s="36" t="s">
        <v>20078</v>
      </c>
      <c r="C5681" s="36" t="s">
        <v>1840</v>
      </c>
      <c r="D5681" s="36" t="s">
        <v>20079</v>
      </c>
      <c r="E5681" s="36"/>
      <c r="F5681" s="36"/>
    </row>
    <row r="5682" ht="15.75" customHeight="1">
      <c r="A5682" s="36" t="s">
        <v>20080</v>
      </c>
      <c r="B5682" s="36" t="s">
        <v>20081</v>
      </c>
      <c r="C5682" s="36" t="s">
        <v>1840</v>
      </c>
      <c r="D5682" s="36" t="s">
        <v>20082</v>
      </c>
      <c r="E5682" s="36"/>
      <c r="F5682" s="36"/>
    </row>
    <row r="5683" ht="15.75" customHeight="1">
      <c r="A5683" s="36" t="s">
        <v>20083</v>
      </c>
      <c r="B5683" s="36" t="s">
        <v>20084</v>
      </c>
      <c r="C5683" s="36" t="s">
        <v>1840</v>
      </c>
      <c r="D5683" s="36" t="s">
        <v>20085</v>
      </c>
      <c r="E5683" s="36"/>
      <c r="F5683" s="36"/>
    </row>
    <row r="5684" ht="15.75" customHeight="1">
      <c r="A5684" s="36" t="s">
        <v>20086</v>
      </c>
      <c r="B5684" s="36" t="s">
        <v>20087</v>
      </c>
      <c r="C5684" s="36" t="s">
        <v>1840</v>
      </c>
      <c r="D5684" s="36" t="s">
        <v>20088</v>
      </c>
      <c r="E5684" s="36"/>
      <c r="F5684" s="36"/>
    </row>
    <row r="5685" ht="15.75" customHeight="1">
      <c r="A5685" s="36" t="s">
        <v>20089</v>
      </c>
      <c r="B5685" s="36" t="s">
        <v>20090</v>
      </c>
      <c r="C5685" s="36" t="s">
        <v>1840</v>
      </c>
      <c r="D5685" s="36" t="s">
        <v>20091</v>
      </c>
      <c r="E5685" s="36"/>
      <c r="F5685" s="36"/>
    </row>
    <row r="5686" ht="15.75" customHeight="1">
      <c r="A5686" s="36" t="s">
        <v>20092</v>
      </c>
      <c r="B5686" s="36" t="s">
        <v>20093</v>
      </c>
      <c r="C5686" s="36" t="s">
        <v>1840</v>
      </c>
      <c r="D5686" s="36" t="s">
        <v>20094</v>
      </c>
      <c r="E5686" s="36"/>
      <c r="F5686" s="36"/>
    </row>
    <row r="5687" ht="15.75" customHeight="1">
      <c r="A5687" s="36" t="s">
        <v>20095</v>
      </c>
      <c r="B5687" s="36" t="s">
        <v>20096</v>
      </c>
      <c r="C5687" s="36" t="s">
        <v>1840</v>
      </c>
      <c r="D5687" s="36" t="s">
        <v>5189</v>
      </c>
      <c r="E5687" s="36"/>
      <c r="F5687" s="36"/>
    </row>
    <row r="5688" ht="15.75" customHeight="1">
      <c r="A5688" s="36" t="s">
        <v>20097</v>
      </c>
      <c r="B5688" s="36" t="s">
        <v>20098</v>
      </c>
      <c r="C5688" s="36" t="s">
        <v>1840</v>
      </c>
      <c r="D5688" s="36" t="s">
        <v>20099</v>
      </c>
      <c r="E5688" s="36"/>
      <c r="F5688" s="36"/>
    </row>
    <row r="5689" ht="15.75" customHeight="1">
      <c r="A5689" s="36" t="s">
        <v>20100</v>
      </c>
      <c r="B5689" s="36" t="s">
        <v>20101</v>
      </c>
      <c r="C5689" s="36" t="s">
        <v>1840</v>
      </c>
      <c r="D5689" s="36" t="s">
        <v>20102</v>
      </c>
      <c r="E5689" s="36"/>
      <c r="F5689" s="36"/>
    </row>
    <row r="5690" ht="15.75" customHeight="1">
      <c r="A5690" s="36" t="s">
        <v>20103</v>
      </c>
      <c r="B5690" s="36" t="s">
        <v>20104</v>
      </c>
      <c r="C5690" s="36" t="s">
        <v>1840</v>
      </c>
      <c r="D5690" s="36" t="s">
        <v>20105</v>
      </c>
      <c r="E5690" s="36"/>
      <c r="F5690" s="36"/>
    </row>
    <row r="5691" ht="15.75" customHeight="1">
      <c r="A5691" s="36" t="s">
        <v>20106</v>
      </c>
      <c r="B5691" s="36" t="s">
        <v>20107</v>
      </c>
      <c r="C5691" s="36" t="s">
        <v>1840</v>
      </c>
      <c r="D5691" s="36" t="s">
        <v>20108</v>
      </c>
      <c r="E5691" s="36"/>
      <c r="F5691" s="36"/>
    </row>
    <row r="5692" ht="15.75" customHeight="1">
      <c r="A5692" s="36" t="s">
        <v>20109</v>
      </c>
      <c r="B5692" s="36" t="s">
        <v>20110</v>
      </c>
      <c r="C5692" s="36" t="s">
        <v>1840</v>
      </c>
      <c r="D5692" s="36" t="s">
        <v>20111</v>
      </c>
      <c r="E5692" s="36" t="s">
        <v>20112</v>
      </c>
      <c r="F5692" s="36"/>
    </row>
    <row r="5693" ht="15.75" customHeight="1">
      <c r="A5693" s="36" t="s">
        <v>20113</v>
      </c>
      <c r="B5693" s="36" t="s">
        <v>20114</v>
      </c>
      <c r="C5693" s="36" t="s">
        <v>1840</v>
      </c>
      <c r="D5693" s="36" t="s">
        <v>20115</v>
      </c>
      <c r="E5693" s="36"/>
      <c r="F5693" s="36"/>
    </row>
    <row r="5694" ht="15.75" customHeight="1">
      <c r="A5694" s="36" t="s">
        <v>20116</v>
      </c>
      <c r="B5694" s="36" t="s">
        <v>20117</v>
      </c>
      <c r="C5694" s="36" t="s">
        <v>1840</v>
      </c>
      <c r="D5694" s="36" t="s">
        <v>20118</v>
      </c>
      <c r="E5694" s="36"/>
      <c r="F5694" s="36"/>
    </row>
    <row r="5695" ht="15.75" customHeight="1">
      <c r="A5695" s="36" t="s">
        <v>20119</v>
      </c>
      <c r="B5695" s="36" t="s">
        <v>20120</v>
      </c>
      <c r="C5695" s="36" t="s">
        <v>1840</v>
      </c>
      <c r="D5695" s="36" t="s">
        <v>20121</v>
      </c>
      <c r="E5695" s="36"/>
      <c r="F5695" s="36"/>
    </row>
    <row r="5696" ht="15.75" customHeight="1">
      <c r="A5696" s="36" t="s">
        <v>20122</v>
      </c>
      <c r="B5696" s="36" t="s">
        <v>20123</v>
      </c>
      <c r="C5696" s="36" t="s">
        <v>1840</v>
      </c>
      <c r="D5696" s="36" t="s">
        <v>20124</v>
      </c>
      <c r="E5696" s="36"/>
      <c r="F5696" s="36"/>
    </row>
    <row r="5697" ht="15.75" customHeight="1">
      <c r="A5697" s="36" t="s">
        <v>20125</v>
      </c>
      <c r="B5697" s="36" t="s">
        <v>20126</v>
      </c>
      <c r="C5697" s="36" t="s">
        <v>1840</v>
      </c>
      <c r="D5697" s="36" t="s">
        <v>20127</v>
      </c>
      <c r="E5697" s="36"/>
      <c r="F5697" s="36"/>
    </row>
    <row r="5698" ht="15.75" customHeight="1">
      <c r="A5698" s="36" t="s">
        <v>20128</v>
      </c>
      <c r="B5698" s="36" t="s">
        <v>20129</v>
      </c>
      <c r="C5698" s="36" t="s">
        <v>1840</v>
      </c>
      <c r="D5698" s="36" t="s">
        <v>20130</v>
      </c>
      <c r="E5698" s="36"/>
      <c r="F5698" s="36"/>
    </row>
    <row r="5699" ht="15.75" customHeight="1">
      <c r="A5699" s="36" t="s">
        <v>20131</v>
      </c>
      <c r="B5699" s="36" t="s">
        <v>20132</v>
      </c>
      <c r="C5699" s="36" t="s">
        <v>1840</v>
      </c>
      <c r="D5699" s="36" t="s">
        <v>20133</v>
      </c>
      <c r="E5699" s="36"/>
      <c r="F5699" s="36"/>
    </row>
    <row r="5700" ht="15.75" customHeight="1">
      <c r="A5700" s="36" t="s">
        <v>20134</v>
      </c>
      <c r="B5700" s="36" t="s">
        <v>20135</v>
      </c>
      <c r="C5700" s="36" t="s">
        <v>1840</v>
      </c>
      <c r="D5700" s="36" t="s">
        <v>20136</v>
      </c>
      <c r="E5700" s="36"/>
      <c r="F5700" s="36"/>
    </row>
    <row r="5701" ht="15.75" customHeight="1">
      <c r="A5701" s="36" t="s">
        <v>20137</v>
      </c>
      <c r="B5701" s="36" t="s">
        <v>20138</v>
      </c>
      <c r="C5701" s="36" t="s">
        <v>1840</v>
      </c>
      <c r="D5701" s="36" t="s">
        <v>20139</v>
      </c>
      <c r="E5701" s="36"/>
      <c r="F5701" s="36"/>
    </row>
    <row r="5702" ht="15.75" customHeight="1">
      <c r="A5702" s="36" t="s">
        <v>20140</v>
      </c>
      <c r="B5702" s="36" t="s">
        <v>20141</v>
      </c>
      <c r="C5702" s="36" t="s">
        <v>1840</v>
      </c>
      <c r="D5702" s="36" t="s">
        <v>20142</v>
      </c>
      <c r="E5702" s="36"/>
      <c r="F5702" s="36"/>
    </row>
    <row r="5703" ht="15.75" customHeight="1">
      <c r="A5703" s="36" t="s">
        <v>20143</v>
      </c>
      <c r="B5703" s="36" t="s">
        <v>20144</v>
      </c>
      <c r="C5703" s="36" t="s">
        <v>1840</v>
      </c>
      <c r="D5703" s="36" t="s">
        <v>20145</v>
      </c>
      <c r="E5703" s="36"/>
      <c r="F5703" s="36"/>
    </row>
    <row r="5704" ht="15.75" customHeight="1">
      <c r="A5704" s="36" t="s">
        <v>20146</v>
      </c>
      <c r="B5704" s="36" t="s">
        <v>20147</v>
      </c>
      <c r="C5704" s="36" t="s">
        <v>1840</v>
      </c>
      <c r="D5704" s="36" t="s">
        <v>20148</v>
      </c>
      <c r="E5704" s="36"/>
      <c r="F5704" s="36"/>
    </row>
    <row r="5705" ht="15.75" customHeight="1">
      <c r="A5705" s="36" t="s">
        <v>20149</v>
      </c>
      <c r="B5705" s="36" t="s">
        <v>20150</v>
      </c>
      <c r="C5705" s="36" t="s">
        <v>1840</v>
      </c>
      <c r="D5705" s="36" t="s">
        <v>20151</v>
      </c>
      <c r="E5705" s="36"/>
      <c r="F5705" s="36"/>
    </row>
    <row r="5706" ht="15.75" customHeight="1">
      <c r="A5706" s="36" t="s">
        <v>20152</v>
      </c>
      <c r="B5706" s="36" t="s">
        <v>20153</v>
      </c>
      <c r="C5706" s="36" t="s">
        <v>1840</v>
      </c>
      <c r="D5706" s="36" t="s">
        <v>20154</v>
      </c>
      <c r="E5706" s="36"/>
      <c r="F5706" s="36"/>
    </row>
    <row r="5707" ht="15.75" customHeight="1">
      <c r="A5707" s="36" t="s">
        <v>20155</v>
      </c>
      <c r="B5707" s="36" t="s">
        <v>20156</v>
      </c>
      <c r="C5707" s="36" t="s">
        <v>1840</v>
      </c>
      <c r="D5707" s="36" t="s">
        <v>20157</v>
      </c>
      <c r="E5707" s="36"/>
      <c r="F5707" s="36"/>
    </row>
    <row r="5708" ht="15.75" customHeight="1">
      <c r="A5708" s="36" t="s">
        <v>20158</v>
      </c>
      <c r="B5708" s="36" t="s">
        <v>20159</v>
      </c>
      <c r="C5708" s="36" t="s">
        <v>1840</v>
      </c>
      <c r="D5708" s="36" t="s">
        <v>20160</v>
      </c>
      <c r="E5708" s="36"/>
      <c r="F5708" s="36"/>
    </row>
    <row r="5709" ht="15.75" customHeight="1">
      <c r="A5709" s="36" t="s">
        <v>20161</v>
      </c>
      <c r="B5709" s="36" t="s">
        <v>20162</v>
      </c>
      <c r="C5709" s="36" t="s">
        <v>1840</v>
      </c>
      <c r="D5709" s="36" t="s">
        <v>20163</v>
      </c>
      <c r="E5709" s="36"/>
      <c r="F5709" s="36"/>
    </row>
    <row r="5710" ht="15.75" customHeight="1">
      <c r="A5710" s="36" t="s">
        <v>20164</v>
      </c>
      <c r="B5710" s="36" t="s">
        <v>20165</v>
      </c>
      <c r="C5710" s="36" t="s">
        <v>1840</v>
      </c>
      <c r="D5710" s="36" t="s">
        <v>20166</v>
      </c>
      <c r="E5710" s="36"/>
      <c r="F5710" s="36"/>
    </row>
    <row r="5711" ht="15.75" customHeight="1">
      <c r="A5711" s="36" t="s">
        <v>20167</v>
      </c>
      <c r="B5711" s="36" t="s">
        <v>20168</v>
      </c>
      <c r="C5711" s="36" t="s">
        <v>1840</v>
      </c>
      <c r="D5711" s="36" t="s">
        <v>20169</v>
      </c>
      <c r="E5711" s="36"/>
      <c r="F5711" s="36"/>
    </row>
    <row r="5712" ht="15.75" customHeight="1">
      <c r="A5712" s="36" t="s">
        <v>20170</v>
      </c>
      <c r="B5712" s="36" t="s">
        <v>12938</v>
      </c>
      <c r="C5712" s="36" t="s">
        <v>1840</v>
      </c>
      <c r="D5712" s="36" t="s">
        <v>12939</v>
      </c>
      <c r="E5712" s="36"/>
      <c r="F5712" s="36"/>
    </row>
    <row r="5713" ht="15.75" customHeight="1">
      <c r="A5713" s="36" t="s">
        <v>20171</v>
      </c>
      <c r="B5713" s="36" t="s">
        <v>20172</v>
      </c>
      <c r="C5713" s="36" t="s">
        <v>1840</v>
      </c>
      <c r="D5713" s="36" t="s">
        <v>20173</v>
      </c>
      <c r="E5713" s="36"/>
      <c r="F5713" s="36"/>
    </row>
    <row r="5714" ht="15.75" customHeight="1">
      <c r="A5714" s="36" t="s">
        <v>20174</v>
      </c>
      <c r="B5714" s="36" t="s">
        <v>20175</v>
      </c>
      <c r="C5714" s="36" t="s">
        <v>1840</v>
      </c>
      <c r="D5714" s="36" t="s">
        <v>20176</v>
      </c>
      <c r="E5714" s="36"/>
      <c r="F5714" s="36"/>
    </row>
    <row r="5715" ht="15.75" customHeight="1">
      <c r="A5715" s="36" t="s">
        <v>20177</v>
      </c>
      <c r="B5715" s="36" t="s">
        <v>20178</v>
      </c>
      <c r="C5715" s="36" t="s">
        <v>1840</v>
      </c>
      <c r="D5715" s="36" t="s">
        <v>20179</v>
      </c>
      <c r="E5715" s="36"/>
      <c r="F5715" s="36"/>
    </row>
    <row r="5716" ht="15.75" customHeight="1">
      <c r="A5716" s="36" t="s">
        <v>20180</v>
      </c>
      <c r="B5716" s="36" t="s">
        <v>20181</v>
      </c>
      <c r="C5716" s="36" t="s">
        <v>1840</v>
      </c>
      <c r="D5716" s="36" t="s">
        <v>20182</v>
      </c>
      <c r="E5716" s="36"/>
      <c r="F5716" s="36"/>
    </row>
    <row r="5717" ht="15.75" customHeight="1">
      <c r="A5717" s="36" t="s">
        <v>20183</v>
      </c>
      <c r="B5717" s="36" t="s">
        <v>20184</v>
      </c>
      <c r="C5717" s="36" t="s">
        <v>1840</v>
      </c>
      <c r="D5717" s="36" t="s">
        <v>20185</v>
      </c>
      <c r="E5717" s="36"/>
      <c r="F5717" s="36"/>
    </row>
    <row r="5718" ht="15.75" customHeight="1">
      <c r="A5718" s="36" t="s">
        <v>20186</v>
      </c>
      <c r="B5718" s="36" t="s">
        <v>20187</v>
      </c>
      <c r="C5718" s="36" t="s">
        <v>1840</v>
      </c>
      <c r="D5718" s="36" t="s">
        <v>20188</v>
      </c>
      <c r="E5718" s="36"/>
      <c r="F5718" s="36"/>
    </row>
    <row r="5719" ht="15.75" customHeight="1">
      <c r="A5719" s="36" t="s">
        <v>20189</v>
      </c>
      <c r="B5719" s="36" t="s">
        <v>20190</v>
      </c>
      <c r="C5719" s="36" t="s">
        <v>1840</v>
      </c>
      <c r="D5719" s="36" t="s">
        <v>20191</v>
      </c>
      <c r="E5719" s="36"/>
      <c r="F5719" s="36"/>
    </row>
    <row r="5720" ht="15.75" customHeight="1">
      <c r="A5720" s="36" t="s">
        <v>20192</v>
      </c>
      <c r="B5720" s="36" t="s">
        <v>20193</v>
      </c>
      <c r="C5720" s="36" t="s">
        <v>1840</v>
      </c>
      <c r="D5720" s="36" t="s">
        <v>20194</v>
      </c>
      <c r="E5720" s="36"/>
      <c r="F5720" s="36"/>
    </row>
    <row r="5721" ht="15.75" customHeight="1">
      <c r="A5721" s="36" t="s">
        <v>20195</v>
      </c>
      <c r="B5721" s="36" t="s">
        <v>20196</v>
      </c>
      <c r="C5721" s="36" t="s">
        <v>1840</v>
      </c>
      <c r="D5721" s="36" t="s">
        <v>20197</v>
      </c>
      <c r="E5721" s="36"/>
      <c r="F5721" s="36"/>
    </row>
    <row r="5722" ht="15.75" customHeight="1">
      <c r="A5722" s="36" t="s">
        <v>20198</v>
      </c>
      <c r="B5722" s="36" t="s">
        <v>20199</v>
      </c>
      <c r="C5722" s="36" t="s">
        <v>1840</v>
      </c>
      <c r="D5722" s="36" t="s">
        <v>20200</v>
      </c>
      <c r="E5722" s="36"/>
      <c r="F5722" s="36"/>
    </row>
    <row r="5723" ht="15.75" customHeight="1">
      <c r="A5723" s="36" t="s">
        <v>20201</v>
      </c>
      <c r="B5723" s="36" t="s">
        <v>20202</v>
      </c>
      <c r="C5723" s="36" t="s">
        <v>1840</v>
      </c>
      <c r="D5723" s="36" t="s">
        <v>20203</v>
      </c>
      <c r="E5723" s="36"/>
      <c r="F5723" s="36"/>
    </row>
    <row r="5724" ht="15.75" customHeight="1">
      <c r="A5724" s="36" t="s">
        <v>20204</v>
      </c>
      <c r="B5724" s="36" t="s">
        <v>20205</v>
      </c>
      <c r="C5724" s="36" t="s">
        <v>1840</v>
      </c>
      <c r="D5724" s="36" t="s">
        <v>20206</v>
      </c>
      <c r="E5724" s="36"/>
      <c r="F5724" s="36"/>
    </row>
    <row r="5725" ht="15.75" customHeight="1">
      <c r="A5725" s="36" t="s">
        <v>20207</v>
      </c>
      <c r="B5725" s="36" t="s">
        <v>20208</v>
      </c>
      <c r="C5725" s="36" t="s">
        <v>1840</v>
      </c>
      <c r="D5725" s="36" t="s">
        <v>20209</v>
      </c>
      <c r="E5725" s="36"/>
      <c r="F5725" s="36"/>
    </row>
    <row r="5726" ht="15.75" customHeight="1">
      <c r="A5726" s="36" t="s">
        <v>20210</v>
      </c>
      <c r="B5726" s="36" t="s">
        <v>20211</v>
      </c>
      <c r="C5726" s="36" t="s">
        <v>1840</v>
      </c>
      <c r="D5726" s="36" t="s">
        <v>20212</v>
      </c>
      <c r="E5726" s="36" t="s">
        <v>20213</v>
      </c>
      <c r="F5726" s="36"/>
    </row>
    <row r="5727" ht="15.75" customHeight="1">
      <c r="A5727" s="36" t="s">
        <v>20214</v>
      </c>
      <c r="B5727" s="36" t="s">
        <v>20215</v>
      </c>
      <c r="C5727" s="36" t="s">
        <v>1840</v>
      </c>
      <c r="D5727" s="36" t="s">
        <v>20216</v>
      </c>
      <c r="E5727" s="36"/>
      <c r="F5727" s="36"/>
    </row>
    <row r="5728" ht="15.75" customHeight="1">
      <c r="A5728" s="36" t="s">
        <v>20217</v>
      </c>
      <c r="B5728" s="36" t="s">
        <v>712</v>
      </c>
      <c r="C5728" s="36" t="s">
        <v>1840</v>
      </c>
      <c r="D5728" s="36" t="s">
        <v>713</v>
      </c>
      <c r="E5728" s="36"/>
      <c r="F5728" s="36"/>
    </row>
    <row r="5729" ht="15.75" customHeight="1">
      <c r="A5729" s="36" t="s">
        <v>20218</v>
      </c>
      <c r="B5729" s="36" t="s">
        <v>20219</v>
      </c>
      <c r="C5729" s="36" t="s">
        <v>1840</v>
      </c>
      <c r="D5729" s="36" t="s">
        <v>20220</v>
      </c>
      <c r="E5729" s="36"/>
      <c r="F5729" s="36"/>
    </row>
    <row r="5730" ht="15.75" customHeight="1">
      <c r="A5730" s="36" t="s">
        <v>20221</v>
      </c>
      <c r="B5730" s="36" t="s">
        <v>20222</v>
      </c>
      <c r="C5730" s="36" t="s">
        <v>1840</v>
      </c>
      <c r="D5730" s="36" t="s">
        <v>20223</v>
      </c>
      <c r="E5730" s="36"/>
      <c r="F5730" s="36"/>
    </row>
    <row r="5731" ht="15.75" customHeight="1">
      <c r="A5731" s="36" t="s">
        <v>20224</v>
      </c>
      <c r="B5731" s="36" t="s">
        <v>20225</v>
      </c>
      <c r="C5731" s="36" t="s">
        <v>1840</v>
      </c>
      <c r="D5731" s="36" t="s">
        <v>20226</v>
      </c>
      <c r="E5731" s="36"/>
      <c r="F5731" s="36"/>
    </row>
    <row r="5732" ht="15.75" customHeight="1">
      <c r="A5732" s="36" t="s">
        <v>20227</v>
      </c>
      <c r="B5732" s="36" t="s">
        <v>20228</v>
      </c>
      <c r="C5732" s="36" t="s">
        <v>1840</v>
      </c>
      <c r="D5732" s="36" t="s">
        <v>20229</v>
      </c>
      <c r="E5732" s="36"/>
      <c r="F5732" s="36"/>
    </row>
    <row r="5733" ht="15.75" customHeight="1">
      <c r="A5733" s="36" t="s">
        <v>20230</v>
      </c>
      <c r="B5733" s="36" t="s">
        <v>20231</v>
      </c>
      <c r="C5733" s="36" t="s">
        <v>1840</v>
      </c>
      <c r="D5733" s="36" t="s">
        <v>20232</v>
      </c>
      <c r="E5733" s="36"/>
      <c r="F5733" s="36"/>
    </row>
    <row r="5734" ht="15.75" customHeight="1">
      <c r="A5734" s="36" t="s">
        <v>20233</v>
      </c>
      <c r="B5734" s="36" t="s">
        <v>20234</v>
      </c>
      <c r="C5734" s="36" t="s">
        <v>1840</v>
      </c>
      <c r="D5734" s="36" t="s">
        <v>20235</v>
      </c>
      <c r="E5734" s="36" t="s">
        <v>20236</v>
      </c>
      <c r="F5734" s="36"/>
    </row>
    <row r="5735" ht="15.75" customHeight="1">
      <c r="A5735" s="36" t="s">
        <v>20237</v>
      </c>
      <c r="B5735" s="36" t="s">
        <v>20238</v>
      </c>
      <c r="C5735" s="36" t="s">
        <v>1840</v>
      </c>
      <c r="D5735" s="36" t="s">
        <v>20239</v>
      </c>
      <c r="E5735" s="36"/>
      <c r="F5735" s="36"/>
    </row>
    <row r="5736" ht="15.75" customHeight="1">
      <c r="A5736" s="36" t="s">
        <v>20240</v>
      </c>
      <c r="B5736" s="36" t="s">
        <v>20241</v>
      </c>
      <c r="C5736" s="36" t="s">
        <v>1840</v>
      </c>
      <c r="D5736" s="36" t="s">
        <v>20242</v>
      </c>
      <c r="E5736" s="36"/>
      <c r="F5736" s="36"/>
    </row>
    <row r="5737" ht="15.75" customHeight="1">
      <c r="A5737" s="36" t="s">
        <v>20243</v>
      </c>
      <c r="B5737" s="36" t="s">
        <v>20244</v>
      </c>
      <c r="C5737" s="36" t="s">
        <v>1840</v>
      </c>
      <c r="D5737" s="36" t="s">
        <v>20245</v>
      </c>
      <c r="E5737" s="36"/>
      <c r="F5737" s="36"/>
    </row>
    <row r="5738" ht="15.75" customHeight="1">
      <c r="A5738" s="36" t="s">
        <v>20246</v>
      </c>
      <c r="B5738" s="36" t="s">
        <v>20247</v>
      </c>
      <c r="C5738" s="36" t="s">
        <v>1840</v>
      </c>
      <c r="D5738" s="36" t="s">
        <v>20248</v>
      </c>
      <c r="E5738" s="36"/>
      <c r="F5738" s="36"/>
    </row>
    <row r="5739" ht="15.75" customHeight="1">
      <c r="A5739" s="36" t="s">
        <v>20249</v>
      </c>
      <c r="B5739" s="36" t="s">
        <v>20250</v>
      </c>
      <c r="C5739" s="36" t="s">
        <v>1840</v>
      </c>
      <c r="D5739" s="36" t="s">
        <v>20251</v>
      </c>
      <c r="E5739" s="36"/>
      <c r="F5739" s="36"/>
    </row>
    <row r="5740" ht="15.75" customHeight="1">
      <c r="A5740" s="36" t="s">
        <v>20252</v>
      </c>
      <c r="B5740" s="36" t="s">
        <v>20253</v>
      </c>
      <c r="C5740" s="36" t="s">
        <v>1840</v>
      </c>
      <c r="D5740" s="36" t="s">
        <v>20254</v>
      </c>
      <c r="E5740" s="36"/>
      <c r="F5740" s="36"/>
    </row>
    <row r="5741" ht="15.75" customHeight="1">
      <c r="A5741" s="36" t="s">
        <v>20255</v>
      </c>
      <c r="B5741" s="36" t="s">
        <v>20256</v>
      </c>
      <c r="C5741" s="36" t="s">
        <v>1840</v>
      </c>
      <c r="D5741" s="36" t="s">
        <v>20257</v>
      </c>
      <c r="E5741" s="36"/>
      <c r="F5741" s="36"/>
    </row>
    <row r="5742" ht="15.75" customHeight="1">
      <c r="A5742" s="36" t="s">
        <v>20258</v>
      </c>
      <c r="B5742" s="36" t="s">
        <v>20259</v>
      </c>
      <c r="C5742" s="36" t="s">
        <v>1840</v>
      </c>
      <c r="D5742" s="36" t="s">
        <v>20260</v>
      </c>
      <c r="E5742" s="36"/>
      <c r="F5742" s="36"/>
    </row>
    <row r="5743" ht="15.75" customHeight="1">
      <c r="A5743" s="36" t="s">
        <v>20261</v>
      </c>
      <c r="B5743" s="36" t="s">
        <v>20262</v>
      </c>
      <c r="C5743" s="36" t="s">
        <v>1840</v>
      </c>
      <c r="D5743" s="36" t="s">
        <v>13954</v>
      </c>
      <c r="E5743" s="36"/>
      <c r="F5743" s="36"/>
    </row>
    <row r="5744" ht="15.75" customHeight="1">
      <c r="A5744" s="36" t="s">
        <v>20263</v>
      </c>
      <c r="B5744" s="36" t="s">
        <v>20264</v>
      </c>
      <c r="C5744" s="36" t="s">
        <v>1840</v>
      </c>
      <c r="D5744" s="36" t="s">
        <v>20265</v>
      </c>
      <c r="E5744" s="36"/>
      <c r="F5744" s="36"/>
    </row>
    <row r="5745" ht="15.75" customHeight="1">
      <c r="A5745" s="36" t="s">
        <v>20266</v>
      </c>
      <c r="B5745" s="36" t="s">
        <v>20264</v>
      </c>
      <c r="C5745" s="36" t="s">
        <v>1840</v>
      </c>
      <c r="D5745" s="36" t="s">
        <v>20267</v>
      </c>
      <c r="E5745" s="36"/>
      <c r="F5745" s="36"/>
    </row>
    <row r="5746" ht="15.75" customHeight="1">
      <c r="A5746" s="36" t="s">
        <v>20268</v>
      </c>
      <c r="B5746" s="36" t="s">
        <v>20269</v>
      </c>
      <c r="C5746" s="36" t="s">
        <v>1840</v>
      </c>
      <c r="D5746" s="36" t="s">
        <v>20270</v>
      </c>
      <c r="E5746" s="36"/>
      <c r="F5746" s="36"/>
    </row>
    <row r="5747" ht="15.75" customHeight="1">
      <c r="A5747" s="36" t="s">
        <v>20271</v>
      </c>
      <c r="B5747" s="36" t="s">
        <v>20272</v>
      </c>
      <c r="C5747" s="36" t="s">
        <v>1840</v>
      </c>
      <c r="D5747" s="36" t="s">
        <v>20273</v>
      </c>
      <c r="E5747" s="36"/>
      <c r="F5747" s="36"/>
    </row>
    <row r="5748" ht="15.75" customHeight="1">
      <c r="A5748" s="36" t="s">
        <v>20274</v>
      </c>
      <c r="B5748" s="36" t="s">
        <v>20275</v>
      </c>
      <c r="C5748" s="36" t="s">
        <v>1840</v>
      </c>
      <c r="D5748" s="36" t="s">
        <v>20276</v>
      </c>
      <c r="E5748" s="36"/>
      <c r="F5748" s="36"/>
    </row>
    <row r="5749" ht="15.75" customHeight="1">
      <c r="A5749" s="36" t="s">
        <v>20277</v>
      </c>
      <c r="B5749" s="36" t="s">
        <v>20278</v>
      </c>
      <c r="C5749" s="36" t="s">
        <v>1840</v>
      </c>
      <c r="D5749" s="36" t="s">
        <v>20279</v>
      </c>
      <c r="E5749" s="36"/>
      <c r="F5749" s="36"/>
    </row>
    <row r="5750" ht="15.75" customHeight="1">
      <c r="A5750" s="36" t="s">
        <v>20280</v>
      </c>
      <c r="B5750" s="36" t="s">
        <v>20281</v>
      </c>
      <c r="C5750" s="36" t="s">
        <v>1840</v>
      </c>
      <c r="D5750" s="36" t="s">
        <v>20282</v>
      </c>
      <c r="E5750" s="36"/>
      <c r="F5750" s="36"/>
    </row>
    <row r="5751" ht="15.75" customHeight="1">
      <c r="A5751" s="36" t="s">
        <v>20283</v>
      </c>
      <c r="B5751" s="36" t="s">
        <v>20284</v>
      </c>
      <c r="C5751" s="36" t="s">
        <v>1840</v>
      </c>
      <c r="D5751" s="36" t="s">
        <v>20285</v>
      </c>
      <c r="E5751" s="36"/>
      <c r="F5751" s="36"/>
    </row>
    <row r="5752" ht="15.75" customHeight="1">
      <c r="A5752" s="36" t="s">
        <v>20286</v>
      </c>
      <c r="B5752" s="36" t="s">
        <v>20287</v>
      </c>
      <c r="C5752" s="36" t="s">
        <v>1840</v>
      </c>
      <c r="D5752" s="36" t="s">
        <v>20288</v>
      </c>
      <c r="E5752" s="36"/>
      <c r="F5752" s="36"/>
    </row>
    <row r="5753" ht="15.75" customHeight="1">
      <c r="A5753" s="36" t="s">
        <v>20289</v>
      </c>
      <c r="B5753" s="36" t="s">
        <v>20290</v>
      </c>
      <c r="C5753" s="36" t="s">
        <v>1840</v>
      </c>
      <c r="D5753" s="36" t="s">
        <v>20291</v>
      </c>
      <c r="E5753" s="36"/>
      <c r="F5753" s="36"/>
    </row>
    <row r="5754" ht="15.75" customHeight="1">
      <c r="A5754" s="36" t="s">
        <v>20292</v>
      </c>
      <c r="B5754" s="36" t="s">
        <v>20293</v>
      </c>
      <c r="C5754" s="36" t="s">
        <v>1840</v>
      </c>
      <c r="D5754" s="36" t="s">
        <v>20294</v>
      </c>
      <c r="E5754" s="36"/>
      <c r="F5754" s="36"/>
    </row>
    <row r="5755" ht="15.75" customHeight="1">
      <c r="A5755" s="36" t="s">
        <v>20295</v>
      </c>
      <c r="B5755" s="36" t="s">
        <v>20296</v>
      </c>
      <c r="C5755" s="36" t="s">
        <v>1840</v>
      </c>
      <c r="D5755" s="36" t="s">
        <v>20297</v>
      </c>
      <c r="E5755" s="36"/>
      <c r="F5755" s="36"/>
    </row>
    <row r="5756" ht="15.75" customHeight="1">
      <c r="A5756" s="36" t="s">
        <v>20298</v>
      </c>
      <c r="B5756" s="36" t="s">
        <v>20299</v>
      </c>
      <c r="C5756" s="36" t="s">
        <v>1840</v>
      </c>
      <c r="D5756" s="36" t="s">
        <v>20300</v>
      </c>
      <c r="E5756" s="36"/>
      <c r="F5756" s="36"/>
    </row>
    <row r="5757" ht="15.75" customHeight="1">
      <c r="A5757" s="36" t="s">
        <v>20301</v>
      </c>
      <c r="B5757" s="36" t="s">
        <v>20302</v>
      </c>
      <c r="C5757" s="36" t="s">
        <v>1840</v>
      </c>
      <c r="D5757" s="36" t="s">
        <v>20303</v>
      </c>
      <c r="E5757" s="36"/>
      <c r="F5757" s="36"/>
    </row>
    <row r="5758" ht="15.75" customHeight="1">
      <c r="A5758" s="36" t="s">
        <v>20304</v>
      </c>
      <c r="B5758" s="36" t="s">
        <v>20305</v>
      </c>
      <c r="C5758" s="36" t="s">
        <v>1840</v>
      </c>
      <c r="D5758" s="36" t="s">
        <v>20304</v>
      </c>
      <c r="E5758" s="36"/>
      <c r="F5758" s="36"/>
    </row>
    <row r="5759" ht="15.75" customHeight="1">
      <c r="A5759" s="36" t="s">
        <v>20306</v>
      </c>
      <c r="B5759" s="36" t="s">
        <v>20307</v>
      </c>
      <c r="C5759" s="36" t="s">
        <v>1840</v>
      </c>
      <c r="D5759" s="36" t="s">
        <v>20308</v>
      </c>
      <c r="E5759" s="36"/>
      <c r="F5759" s="36"/>
    </row>
    <row r="5760" ht="15.75" customHeight="1">
      <c r="A5760" s="36" t="s">
        <v>20309</v>
      </c>
      <c r="B5760" s="36" t="s">
        <v>20310</v>
      </c>
      <c r="C5760" s="36" t="s">
        <v>1840</v>
      </c>
      <c r="D5760" s="36" t="s">
        <v>20311</v>
      </c>
      <c r="E5760" s="36"/>
      <c r="F5760" s="36"/>
    </row>
    <row r="5761" ht="15.75" customHeight="1">
      <c r="A5761" s="36" t="s">
        <v>20312</v>
      </c>
      <c r="B5761" s="36" t="s">
        <v>20313</v>
      </c>
      <c r="C5761" s="36" t="s">
        <v>1840</v>
      </c>
      <c r="D5761" s="36" t="s">
        <v>20314</v>
      </c>
      <c r="E5761" s="36"/>
      <c r="F5761" s="36"/>
    </row>
    <row r="5762" ht="15.75" customHeight="1">
      <c r="A5762" s="36" t="s">
        <v>20315</v>
      </c>
      <c r="B5762" s="36" t="s">
        <v>20316</v>
      </c>
      <c r="C5762" s="36" t="s">
        <v>1840</v>
      </c>
      <c r="D5762" s="36" t="s">
        <v>20317</v>
      </c>
      <c r="E5762" s="36"/>
      <c r="F5762" s="36"/>
    </row>
    <row r="5763" ht="15.75" customHeight="1">
      <c r="A5763" s="36" t="s">
        <v>20318</v>
      </c>
      <c r="B5763" s="36" t="s">
        <v>20319</v>
      </c>
      <c r="C5763" s="36" t="s">
        <v>1840</v>
      </c>
      <c r="D5763" s="36" t="s">
        <v>20318</v>
      </c>
      <c r="E5763" s="36"/>
      <c r="F5763" s="36"/>
    </row>
    <row r="5764" ht="15.75" customHeight="1">
      <c r="A5764" s="36" t="s">
        <v>20320</v>
      </c>
      <c r="B5764" s="36" t="s">
        <v>20321</v>
      </c>
      <c r="C5764" s="36" t="s">
        <v>1840</v>
      </c>
      <c r="D5764" s="36" t="s">
        <v>20322</v>
      </c>
      <c r="E5764" s="36"/>
      <c r="F5764" s="36"/>
    </row>
    <row r="5765" ht="15.75" customHeight="1">
      <c r="A5765" s="36" t="s">
        <v>20323</v>
      </c>
      <c r="B5765" s="36" t="s">
        <v>20324</v>
      </c>
      <c r="C5765" s="36" t="s">
        <v>1840</v>
      </c>
      <c r="D5765" s="36" t="s">
        <v>20325</v>
      </c>
      <c r="E5765" s="36"/>
      <c r="F5765" s="36"/>
    </row>
    <row r="5766" ht="15.75" customHeight="1">
      <c r="A5766" s="36" t="s">
        <v>20326</v>
      </c>
      <c r="B5766" s="36" t="s">
        <v>20327</v>
      </c>
      <c r="C5766" s="36" t="s">
        <v>1840</v>
      </c>
      <c r="D5766" s="36" t="s">
        <v>20328</v>
      </c>
      <c r="E5766" s="36"/>
      <c r="F5766" s="36"/>
    </row>
    <row r="5767" ht="15.75" customHeight="1">
      <c r="A5767" s="36" t="s">
        <v>20329</v>
      </c>
      <c r="B5767" s="36" t="s">
        <v>20330</v>
      </c>
      <c r="C5767" s="36" t="s">
        <v>1840</v>
      </c>
      <c r="D5767" s="36" t="s">
        <v>20331</v>
      </c>
      <c r="E5767" s="36"/>
      <c r="F5767" s="36"/>
    </row>
    <row r="5768" ht="15.75" customHeight="1">
      <c r="A5768" s="36" t="s">
        <v>20332</v>
      </c>
      <c r="B5768" s="36" t="s">
        <v>20333</v>
      </c>
      <c r="C5768" s="36" t="s">
        <v>1840</v>
      </c>
      <c r="D5768" s="36" t="s">
        <v>20334</v>
      </c>
      <c r="E5768" s="36"/>
      <c r="F5768" s="36"/>
    </row>
    <row r="5769" ht="15.75" customHeight="1">
      <c r="A5769" s="36" t="s">
        <v>20335</v>
      </c>
      <c r="B5769" s="36" t="s">
        <v>20336</v>
      </c>
      <c r="C5769" s="36" t="s">
        <v>1840</v>
      </c>
      <c r="D5769" s="36" t="s">
        <v>20337</v>
      </c>
      <c r="E5769" s="36"/>
      <c r="F5769" s="36"/>
    </row>
    <row r="5770" ht="15.75" customHeight="1">
      <c r="A5770" s="36" t="s">
        <v>20338</v>
      </c>
      <c r="B5770" s="36" t="s">
        <v>20339</v>
      </c>
      <c r="C5770" s="36" t="s">
        <v>1840</v>
      </c>
      <c r="D5770" s="36" t="s">
        <v>20340</v>
      </c>
      <c r="E5770" s="36"/>
      <c r="F5770" s="36"/>
    </row>
    <row r="5771" ht="15.75" customHeight="1">
      <c r="A5771" s="36" t="s">
        <v>20341</v>
      </c>
      <c r="B5771" s="36" t="s">
        <v>20342</v>
      </c>
      <c r="C5771" s="36" t="s">
        <v>1840</v>
      </c>
      <c r="D5771" s="36" t="s">
        <v>20343</v>
      </c>
      <c r="E5771" s="36"/>
      <c r="F5771" s="36"/>
    </row>
    <row r="5772" ht="15.75" customHeight="1">
      <c r="A5772" s="36" t="s">
        <v>20344</v>
      </c>
      <c r="B5772" s="36" t="s">
        <v>20345</v>
      </c>
      <c r="C5772" s="36" t="s">
        <v>1840</v>
      </c>
      <c r="D5772" s="36" t="s">
        <v>20346</v>
      </c>
      <c r="E5772" s="36"/>
      <c r="F5772" s="36"/>
    </row>
    <row r="5773" ht="15.75" customHeight="1">
      <c r="A5773" s="36" t="s">
        <v>20347</v>
      </c>
      <c r="B5773" s="36" t="s">
        <v>20348</v>
      </c>
      <c r="C5773" s="36" t="s">
        <v>1840</v>
      </c>
      <c r="D5773" s="36" t="s">
        <v>3701</v>
      </c>
      <c r="E5773" s="36"/>
      <c r="F5773" s="36"/>
    </row>
    <row r="5774" ht="15.75" customHeight="1">
      <c r="A5774" s="36" t="s">
        <v>20349</v>
      </c>
      <c r="B5774" s="36" t="s">
        <v>20350</v>
      </c>
      <c r="C5774" s="36" t="s">
        <v>1840</v>
      </c>
      <c r="D5774" s="36" t="s">
        <v>20351</v>
      </c>
      <c r="E5774" s="36"/>
      <c r="F5774" s="36"/>
    </row>
    <row r="5775" ht="15.75" customHeight="1">
      <c r="A5775" s="36" t="s">
        <v>20352</v>
      </c>
      <c r="B5775" s="36" t="s">
        <v>20353</v>
      </c>
      <c r="C5775" s="36" t="s">
        <v>1840</v>
      </c>
      <c r="D5775" s="36" t="s">
        <v>20354</v>
      </c>
      <c r="E5775" s="36"/>
      <c r="F5775" s="36"/>
    </row>
    <row r="5776" ht="15.75" customHeight="1">
      <c r="A5776" s="36" t="s">
        <v>20355</v>
      </c>
      <c r="B5776" s="36" t="s">
        <v>20356</v>
      </c>
      <c r="C5776" s="36" t="s">
        <v>1840</v>
      </c>
      <c r="D5776" s="36" t="s">
        <v>20357</v>
      </c>
      <c r="E5776" s="36"/>
      <c r="F5776" s="36"/>
    </row>
    <row r="5777" ht="15.75" customHeight="1">
      <c r="A5777" s="36" t="s">
        <v>20358</v>
      </c>
      <c r="B5777" s="36" t="s">
        <v>20359</v>
      </c>
      <c r="C5777" s="36" t="s">
        <v>1840</v>
      </c>
      <c r="D5777" s="36" t="s">
        <v>20360</v>
      </c>
      <c r="E5777" s="36"/>
      <c r="F5777" s="36"/>
    </row>
    <row r="5778" ht="15.75" customHeight="1">
      <c r="A5778" s="36" t="s">
        <v>20361</v>
      </c>
      <c r="B5778" s="36" t="s">
        <v>20362</v>
      </c>
      <c r="C5778" s="36" t="s">
        <v>1840</v>
      </c>
      <c r="D5778" s="36" t="s">
        <v>20363</v>
      </c>
      <c r="E5778" s="36"/>
      <c r="F5778" s="36"/>
    </row>
    <row r="5779" ht="15.75" customHeight="1">
      <c r="A5779" s="36" t="s">
        <v>20364</v>
      </c>
      <c r="B5779" s="36" t="s">
        <v>20365</v>
      </c>
      <c r="C5779" s="36" t="s">
        <v>1840</v>
      </c>
      <c r="D5779" s="36" t="s">
        <v>20366</v>
      </c>
      <c r="E5779" s="36"/>
      <c r="F5779" s="36"/>
    </row>
    <row r="5780" ht="15.75" customHeight="1">
      <c r="A5780" s="36" t="s">
        <v>20367</v>
      </c>
      <c r="B5780" s="36" t="s">
        <v>20368</v>
      </c>
      <c r="C5780" s="36" t="s">
        <v>1840</v>
      </c>
      <c r="D5780" s="36" t="s">
        <v>20369</v>
      </c>
      <c r="E5780" s="36"/>
      <c r="F5780" s="36"/>
    </row>
    <row r="5781" ht="15.75" customHeight="1">
      <c r="A5781" s="36" t="s">
        <v>20370</v>
      </c>
      <c r="B5781" s="36" t="s">
        <v>20371</v>
      </c>
      <c r="C5781" s="36" t="s">
        <v>1840</v>
      </c>
      <c r="D5781" s="36" t="s">
        <v>20372</v>
      </c>
      <c r="E5781" s="36"/>
      <c r="F5781" s="36"/>
    </row>
    <row r="5782" ht="15.75" customHeight="1">
      <c r="A5782" s="36" t="s">
        <v>20373</v>
      </c>
      <c r="B5782" s="36" t="s">
        <v>20374</v>
      </c>
      <c r="C5782" s="36" t="s">
        <v>1840</v>
      </c>
      <c r="D5782" s="36" t="s">
        <v>20375</v>
      </c>
      <c r="E5782" s="36"/>
      <c r="F5782" s="36"/>
    </row>
    <row r="5783" ht="15.75" customHeight="1">
      <c r="A5783" s="36" t="s">
        <v>20376</v>
      </c>
      <c r="B5783" s="36" t="s">
        <v>20377</v>
      </c>
      <c r="C5783" s="36" t="s">
        <v>1840</v>
      </c>
      <c r="D5783" s="36" t="s">
        <v>20378</v>
      </c>
      <c r="E5783" s="36"/>
      <c r="F5783" s="36"/>
    </row>
    <row r="5784" ht="15.75" customHeight="1">
      <c r="A5784" s="36" t="s">
        <v>20379</v>
      </c>
      <c r="B5784" s="36" t="s">
        <v>20380</v>
      </c>
      <c r="C5784" s="36" t="s">
        <v>1840</v>
      </c>
      <c r="D5784" s="36" t="s">
        <v>20381</v>
      </c>
      <c r="E5784" s="36"/>
      <c r="F5784" s="36"/>
    </row>
    <row r="5785" ht="15.75" customHeight="1">
      <c r="A5785" s="36" t="s">
        <v>20382</v>
      </c>
      <c r="B5785" s="36" t="s">
        <v>20383</v>
      </c>
      <c r="C5785" s="36" t="s">
        <v>1840</v>
      </c>
      <c r="D5785" s="36" t="s">
        <v>20384</v>
      </c>
      <c r="E5785" s="36"/>
      <c r="F5785" s="36"/>
    </row>
    <row r="5786" ht="15.75" customHeight="1">
      <c r="A5786" s="36" t="s">
        <v>20385</v>
      </c>
      <c r="B5786" s="36" t="s">
        <v>20386</v>
      </c>
      <c r="C5786" s="36" t="s">
        <v>1840</v>
      </c>
      <c r="D5786" s="36" t="s">
        <v>3367</v>
      </c>
      <c r="E5786" s="36"/>
      <c r="F5786" s="36"/>
    </row>
    <row r="5787" ht="15.75" customHeight="1">
      <c r="A5787" s="36" t="s">
        <v>20387</v>
      </c>
      <c r="B5787" s="36" t="s">
        <v>20388</v>
      </c>
      <c r="C5787" s="36" t="s">
        <v>1840</v>
      </c>
      <c r="D5787" s="36" t="s">
        <v>20389</v>
      </c>
      <c r="E5787" s="36"/>
      <c r="F5787" s="36"/>
    </row>
    <row r="5788" ht="15.75" customHeight="1">
      <c r="A5788" s="36" t="s">
        <v>20390</v>
      </c>
      <c r="B5788" s="36" t="s">
        <v>20391</v>
      </c>
      <c r="C5788" s="36" t="s">
        <v>1840</v>
      </c>
      <c r="D5788" s="36" t="s">
        <v>20392</v>
      </c>
      <c r="E5788" s="36"/>
      <c r="F5788" s="36"/>
    </row>
    <row r="5789" ht="15.75" customHeight="1">
      <c r="A5789" s="36" t="s">
        <v>20393</v>
      </c>
      <c r="B5789" s="36" t="s">
        <v>20394</v>
      </c>
      <c r="C5789" s="36" t="s">
        <v>1840</v>
      </c>
      <c r="D5789" s="36" t="s">
        <v>20395</v>
      </c>
      <c r="E5789" s="36"/>
      <c r="F5789" s="36"/>
    </row>
    <row r="5790" ht="15.75" customHeight="1">
      <c r="A5790" s="36" t="s">
        <v>20396</v>
      </c>
      <c r="B5790" s="36" t="s">
        <v>20397</v>
      </c>
      <c r="C5790" s="36" t="s">
        <v>1840</v>
      </c>
      <c r="D5790" s="36" t="s">
        <v>20398</v>
      </c>
      <c r="E5790" s="36"/>
      <c r="F5790" s="36"/>
    </row>
    <row r="5791" ht="15.75" customHeight="1">
      <c r="A5791" s="36" t="s">
        <v>20399</v>
      </c>
      <c r="B5791" s="36" t="s">
        <v>20400</v>
      </c>
      <c r="C5791" s="36" t="s">
        <v>1840</v>
      </c>
      <c r="D5791" s="36" t="s">
        <v>20401</v>
      </c>
      <c r="E5791" s="36"/>
      <c r="F5791" s="36"/>
    </row>
    <row r="5792" ht="15.75" customHeight="1">
      <c r="A5792" s="36" t="s">
        <v>20402</v>
      </c>
      <c r="B5792" s="36" t="s">
        <v>20403</v>
      </c>
      <c r="C5792" s="36" t="s">
        <v>1840</v>
      </c>
      <c r="D5792" s="36" t="s">
        <v>20404</v>
      </c>
      <c r="E5792" s="36"/>
      <c r="F5792" s="36"/>
    </row>
    <row r="5793" ht="15.75" customHeight="1">
      <c r="A5793" s="36" t="s">
        <v>20405</v>
      </c>
      <c r="B5793" s="36" t="s">
        <v>20406</v>
      </c>
      <c r="C5793" s="36" t="s">
        <v>1840</v>
      </c>
      <c r="D5793" s="36" t="s">
        <v>20407</v>
      </c>
      <c r="E5793" s="36"/>
      <c r="F5793" s="36"/>
    </row>
    <row r="5794" ht="15.75" customHeight="1">
      <c r="A5794" s="36" t="s">
        <v>20408</v>
      </c>
      <c r="B5794" s="36" t="s">
        <v>20409</v>
      </c>
      <c r="C5794" s="36" t="s">
        <v>1840</v>
      </c>
      <c r="D5794" s="36" t="s">
        <v>20410</v>
      </c>
      <c r="E5794" s="36"/>
      <c r="F5794" s="36"/>
    </row>
    <row r="5795" ht="15.75" customHeight="1">
      <c r="A5795" s="36" t="s">
        <v>20411</v>
      </c>
      <c r="B5795" s="36" t="s">
        <v>20412</v>
      </c>
      <c r="C5795" s="36" t="s">
        <v>1840</v>
      </c>
      <c r="D5795" s="36" t="s">
        <v>20413</v>
      </c>
      <c r="E5795" s="36"/>
      <c r="F5795" s="36"/>
    </row>
    <row r="5796" ht="15.75" customHeight="1">
      <c r="A5796" s="36" t="s">
        <v>20414</v>
      </c>
      <c r="B5796" s="36" t="s">
        <v>20415</v>
      </c>
      <c r="C5796" s="36" t="s">
        <v>1840</v>
      </c>
      <c r="D5796" s="36" t="s">
        <v>20416</v>
      </c>
      <c r="E5796" s="36"/>
      <c r="F5796" s="36"/>
    </row>
    <row r="5797" ht="15.75" customHeight="1">
      <c r="A5797" s="36" t="s">
        <v>20417</v>
      </c>
      <c r="B5797" s="36" t="s">
        <v>20418</v>
      </c>
      <c r="C5797" s="36" t="s">
        <v>1840</v>
      </c>
      <c r="D5797" s="36" t="s">
        <v>20419</v>
      </c>
      <c r="E5797" s="36"/>
      <c r="F5797" s="36"/>
    </row>
    <row r="5798" ht="15.75" customHeight="1">
      <c r="A5798" s="36" t="s">
        <v>20420</v>
      </c>
      <c r="B5798" s="36" t="s">
        <v>20421</v>
      </c>
      <c r="C5798" s="36" t="s">
        <v>1840</v>
      </c>
      <c r="D5798" s="36" t="s">
        <v>20422</v>
      </c>
      <c r="E5798" s="36"/>
      <c r="F5798" s="36"/>
    </row>
    <row r="5799" ht="15.75" customHeight="1">
      <c r="A5799" s="36" t="s">
        <v>20423</v>
      </c>
      <c r="B5799" s="36" t="s">
        <v>20424</v>
      </c>
      <c r="C5799" s="36" t="s">
        <v>1840</v>
      </c>
      <c r="D5799" s="36" t="s">
        <v>20425</v>
      </c>
      <c r="E5799" s="36"/>
      <c r="F5799" s="36"/>
    </row>
    <row r="5800" ht="15.75" customHeight="1">
      <c r="A5800" s="36" t="s">
        <v>20426</v>
      </c>
      <c r="B5800" s="36" t="s">
        <v>20427</v>
      </c>
      <c r="C5800" s="36" t="s">
        <v>1840</v>
      </c>
      <c r="D5800" s="36" t="s">
        <v>20428</v>
      </c>
      <c r="E5800" s="36"/>
      <c r="F5800" s="36"/>
    </row>
    <row r="5801" ht="15.75" customHeight="1">
      <c r="A5801" s="36" t="s">
        <v>20429</v>
      </c>
      <c r="B5801" s="36" t="s">
        <v>20430</v>
      </c>
      <c r="C5801" s="36" t="s">
        <v>1840</v>
      </c>
      <c r="D5801" s="36" t="s">
        <v>20431</v>
      </c>
      <c r="E5801" s="36"/>
      <c r="F5801" s="36"/>
    </row>
    <row r="5802" ht="15.75" customHeight="1">
      <c r="A5802" s="36" t="s">
        <v>20432</v>
      </c>
      <c r="B5802" s="36" t="s">
        <v>20433</v>
      </c>
      <c r="C5802" s="36" t="s">
        <v>1840</v>
      </c>
      <c r="D5802" s="36" t="s">
        <v>20434</v>
      </c>
      <c r="E5802" s="36"/>
      <c r="F5802" s="36"/>
    </row>
    <row r="5803" ht="15.75" customHeight="1">
      <c r="A5803" s="36" t="s">
        <v>20435</v>
      </c>
      <c r="B5803" s="36" t="s">
        <v>20436</v>
      </c>
      <c r="C5803" s="36" t="s">
        <v>1840</v>
      </c>
      <c r="D5803" s="36" t="s">
        <v>20437</v>
      </c>
      <c r="E5803" s="36" t="s">
        <v>20438</v>
      </c>
      <c r="F5803" s="36"/>
    </row>
    <row r="5804" ht="15.75" customHeight="1">
      <c r="A5804" s="36" t="s">
        <v>20439</v>
      </c>
      <c r="B5804" s="36" t="s">
        <v>20440</v>
      </c>
      <c r="C5804" s="36" t="s">
        <v>1840</v>
      </c>
      <c r="D5804" s="36" t="s">
        <v>20441</v>
      </c>
      <c r="E5804" s="36"/>
      <c r="F5804" s="36"/>
    </row>
    <row r="5805" ht="15.75" customHeight="1">
      <c r="A5805" s="36" t="s">
        <v>20442</v>
      </c>
      <c r="B5805" s="36" t="s">
        <v>20443</v>
      </c>
      <c r="C5805" s="36" t="s">
        <v>1840</v>
      </c>
      <c r="D5805" s="36" t="s">
        <v>20444</v>
      </c>
      <c r="E5805" s="36"/>
      <c r="F5805" s="36"/>
    </row>
    <row r="5806" ht="15.75" customHeight="1">
      <c r="A5806" s="36" t="s">
        <v>20445</v>
      </c>
      <c r="B5806" s="36" t="s">
        <v>20446</v>
      </c>
      <c r="C5806" s="36" t="s">
        <v>1840</v>
      </c>
      <c r="D5806" s="36" t="s">
        <v>20447</v>
      </c>
      <c r="E5806" s="36"/>
      <c r="F5806" s="36"/>
    </row>
    <row r="5807" ht="15.75" customHeight="1">
      <c r="A5807" s="36" t="s">
        <v>20448</v>
      </c>
      <c r="B5807" s="36" t="s">
        <v>5</v>
      </c>
      <c r="C5807" s="36" t="s">
        <v>1840</v>
      </c>
      <c r="D5807" s="36" t="s">
        <v>238</v>
      </c>
      <c r="E5807" s="36"/>
      <c r="F5807" s="36"/>
    </row>
    <row r="5808" ht="15.75" customHeight="1">
      <c r="A5808" s="36" t="s">
        <v>20449</v>
      </c>
      <c r="B5808" s="36" t="s">
        <v>20450</v>
      </c>
      <c r="C5808" s="36" t="s">
        <v>1840</v>
      </c>
      <c r="D5808" s="36" t="s">
        <v>20451</v>
      </c>
      <c r="E5808" s="36"/>
      <c r="F5808" s="36"/>
    </row>
    <row r="5809" ht="15.75" customHeight="1">
      <c r="A5809" s="36" t="s">
        <v>20452</v>
      </c>
      <c r="B5809" s="36" t="s">
        <v>20453</v>
      </c>
      <c r="C5809" s="36" t="s">
        <v>1840</v>
      </c>
      <c r="D5809" s="36" t="s">
        <v>20454</v>
      </c>
      <c r="E5809" s="36"/>
      <c r="F5809" s="36"/>
    </row>
    <row r="5810" ht="15.75" customHeight="1">
      <c r="A5810" s="36" t="s">
        <v>20455</v>
      </c>
      <c r="B5810" s="36" t="s">
        <v>20456</v>
      </c>
      <c r="C5810" s="36" t="s">
        <v>1840</v>
      </c>
      <c r="D5810" s="36" t="s">
        <v>20457</v>
      </c>
      <c r="E5810" s="36"/>
      <c r="F5810" s="36"/>
    </row>
    <row r="5811" ht="15.75" customHeight="1">
      <c r="A5811" s="36" t="s">
        <v>20458</v>
      </c>
      <c r="B5811" s="36" t="s">
        <v>20459</v>
      </c>
      <c r="C5811" s="36" t="s">
        <v>1840</v>
      </c>
      <c r="D5811" s="36" t="s">
        <v>20460</v>
      </c>
      <c r="E5811" s="36"/>
      <c r="F5811" s="36"/>
    </row>
    <row r="5812" ht="15.75" customHeight="1">
      <c r="A5812" s="36" t="s">
        <v>20461</v>
      </c>
      <c r="B5812" s="36" t="s">
        <v>20462</v>
      </c>
      <c r="C5812" s="36" t="s">
        <v>1840</v>
      </c>
      <c r="D5812" s="36" t="s">
        <v>20463</v>
      </c>
      <c r="E5812" s="36"/>
      <c r="F5812" s="36"/>
    </row>
    <row r="5813" ht="15.75" customHeight="1">
      <c r="A5813" s="36" t="s">
        <v>20464</v>
      </c>
      <c r="B5813" s="36" t="s">
        <v>20465</v>
      </c>
      <c r="C5813" s="36" t="s">
        <v>1840</v>
      </c>
      <c r="D5813" s="36" t="s">
        <v>20466</v>
      </c>
      <c r="E5813" s="36"/>
      <c r="F5813" s="36"/>
    </row>
    <row r="5814" ht="15.75" customHeight="1">
      <c r="A5814" s="36" t="s">
        <v>20467</v>
      </c>
      <c r="B5814" s="36" t="s">
        <v>20468</v>
      </c>
      <c r="C5814" s="36" t="s">
        <v>1840</v>
      </c>
      <c r="D5814" s="36" t="s">
        <v>20469</v>
      </c>
      <c r="E5814" s="36"/>
      <c r="F5814" s="36"/>
    </row>
    <row r="5815" ht="15.75" customHeight="1">
      <c r="A5815" s="36" t="s">
        <v>20470</v>
      </c>
      <c r="B5815" s="36" t="s">
        <v>20471</v>
      </c>
      <c r="C5815" s="36" t="s">
        <v>1840</v>
      </c>
      <c r="D5815" s="36" t="s">
        <v>20472</v>
      </c>
      <c r="E5815" s="36"/>
      <c r="F5815" s="36"/>
    </row>
    <row r="5816" ht="15.75" customHeight="1">
      <c r="A5816" s="36" t="s">
        <v>20473</v>
      </c>
      <c r="B5816" s="36" t="s">
        <v>20474</v>
      </c>
      <c r="C5816" s="36" t="s">
        <v>1840</v>
      </c>
      <c r="D5816" s="36" t="s">
        <v>20475</v>
      </c>
      <c r="E5816" s="36"/>
      <c r="F5816" s="36"/>
    </row>
    <row r="5817" ht="15.75" customHeight="1">
      <c r="A5817" s="36" t="s">
        <v>20476</v>
      </c>
      <c r="B5817" s="36" t="s">
        <v>20477</v>
      </c>
      <c r="C5817" s="36" t="s">
        <v>1840</v>
      </c>
      <c r="D5817" s="36" t="s">
        <v>20478</v>
      </c>
      <c r="E5817" s="36"/>
      <c r="F5817" s="36"/>
    </row>
    <row r="5818" ht="15.75" customHeight="1">
      <c r="A5818" s="36" t="s">
        <v>20479</v>
      </c>
      <c r="B5818" s="36" t="s">
        <v>20480</v>
      </c>
      <c r="C5818" s="36" t="s">
        <v>1840</v>
      </c>
      <c r="D5818" s="36" t="s">
        <v>20481</v>
      </c>
      <c r="E5818" s="36"/>
      <c r="F5818" s="36"/>
    </row>
    <row r="5819" ht="15.75" customHeight="1">
      <c r="A5819" s="36" t="s">
        <v>20482</v>
      </c>
      <c r="B5819" s="36" t="s">
        <v>20483</v>
      </c>
      <c r="C5819" s="36" t="s">
        <v>1840</v>
      </c>
      <c r="D5819" s="36" t="s">
        <v>20484</v>
      </c>
      <c r="E5819" s="36"/>
      <c r="F5819" s="36"/>
    </row>
    <row r="5820" ht="15.75" customHeight="1">
      <c r="A5820" s="36" t="s">
        <v>20485</v>
      </c>
      <c r="B5820" s="36" t="s">
        <v>20486</v>
      </c>
      <c r="C5820" s="36" t="s">
        <v>1840</v>
      </c>
      <c r="D5820" s="36" t="s">
        <v>20487</v>
      </c>
      <c r="E5820" s="36"/>
      <c r="F5820" s="36"/>
    </row>
    <row r="5821" ht="15.75" customHeight="1">
      <c r="A5821" s="36" t="s">
        <v>20488</v>
      </c>
      <c r="B5821" s="36" t="s">
        <v>20489</v>
      </c>
      <c r="C5821" s="36" t="s">
        <v>1840</v>
      </c>
      <c r="D5821" s="36" t="s">
        <v>20490</v>
      </c>
      <c r="E5821" s="36"/>
      <c r="F5821" s="36"/>
    </row>
    <row r="5822" ht="15.75" customHeight="1">
      <c r="A5822" s="36" t="s">
        <v>20491</v>
      </c>
      <c r="B5822" s="36" t="s">
        <v>200</v>
      </c>
      <c r="C5822" s="36" t="s">
        <v>1840</v>
      </c>
      <c r="D5822" s="36" t="s">
        <v>201</v>
      </c>
      <c r="E5822" s="36"/>
      <c r="F5822" s="36"/>
    </row>
    <row r="5823" ht="15.75" customHeight="1">
      <c r="A5823" s="36" t="s">
        <v>20492</v>
      </c>
      <c r="B5823" s="36" t="s">
        <v>20493</v>
      </c>
      <c r="C5823" s="36" t="s">
        <v>1840</v>
      </c>
      <c r="D5823" s="36" t="s">
        <v>20494</v>
      </c>
      <c r="E5823" s="36"/>
      <c r="F5823" s="36"/>
    </row>
    <row r="5824" ht="15.75" customHeight="1">
      <c r="A5824" s="36" t="s">
        <v>20495</v>
      </c>
      <c r="B5824" s="36" t="s">
        <v>20496</v>
      </c>
      <c r="C5824" s="36" t="s">
        <v>1840</v>
      </c>
      <c r="D5824" s="36" t="s">
        <v>20497</v>
      </c>
      <c r="E5824" s="36"/>
      <c r="F5824" s="36"/>
    </row>
    <row r="5825" ht="15.75" customHeight="1">
      <c r="A5825" s="36" t="s">
        <v>20498</v>
      </c>
      <c r="B5825" s="36" t="s">
        <v>20499</v>
      </c>
      <c r="C5825" s="36" t="s">
        <v>1840</v>
      </c>
      <c r="D5825" s="36" t="s">
        <v>20500</v>
      </c>
      <c r="E5825" s="36"/>
      <c r="F5825" s="36"/>
    </row>
    <row r="5826" ht="15.75" customHeight="1">
      <c r="A5826" s="36" t="s">
        <v>20501</v>
      </c>
      <c r="B5826" s="36" t="s">
        <v>20502</v>
      </c>
      <c r="C5826" s="36" t="s">
        <v>1840</v>
      </c>
      <c r="D5826" s="36" t="s">
        <v>20503</v>
      </c>
      <c r="E5826" s="36"/>
      <c r="F5826" s="36"/>
    </row>
    <row r="5827" ht="15.75" customHeight="1">
      <c r="A5827" s="36" t="s">
        <v>20504</v>
      </c>
      <c r="B5827" s="36" t="s">
        <v>20505</v>
      </c>
      <c r="C5827" s="36" t="s">
        <v>1840</v>
      </c>
      <c r="D5827" s="36" t="s">
        <v>20506</v>
      </c>
      <c r="E5827" s="36"/>
      <c r="F5827" s="36"/>
    </row>
    <row r="5828" ht="15.75" customHeight="1">
      <c r="A5828" s="36" t="s">
        <v>20507</v>
      </c>
      <c r="B5828" s="36" t="s">
        <v>20508</v>
      </c>
      <c r="C5828" s="36" t="s">
        <v>1840</v>
      </c>
      <c r="D5828" s="36" t="s">
        <v>20509</v>
      </c>
      <c r="E5828" s="36"/>
      <c r="F5828" s="36"/>
    </row>
    <row r="5829" ht="15.75" customHeight="1">
      <c r="A5829" s="36" t="s">
        <v>20510</v>
      </c>
      <c r="B5829" s="36" t="s">
        <v>20511</v>
      </c>
      <c r="C5829" s="36" t="s">
        <v>1840</v>
      </c>
      <c r="D5829" s="36" t="s">
        <v>20512</v>
      </c>
      <c r="E5829" s="36"/>
      <c r="F5829" s="36"/>
    </row>
    <row r="5830" ht="15.75" customHeight="1">
      <c r="A5830" s="36" t="s">
        <v>20513</v>
      </c>
      <c r="B5830" s="36" t="s">
        <v>20514</v>
      </c>
      <c r="C5830" s="36" t="s">
        <v>1840</v>
      </c>
      <c r="D5830" s="36" t="s">
        <v>20515</v>
      </c>
      <c r="E5830" s="36"/>
      <c r="F5830" s="36"/>
    </row>
    <row r="5831" ht="15.75" customHeight="1">
      <c r="A5831" s="36" t="s">
        <v>20516</v>
      </c>
      <c r="B5831" s="36" t="s">
        <v>20517</v>
      </c>
      <c r="C5831" s="36" t="s">
        <v>1840</v>
      </c>
      <c r="D5831" s="36" t="s">
        <v>20518</v>
      </c>
      <c r="E5831" s="36"/>
      <c r="F5831" s="36"/>
    </row>
    <row r="5832" ht="15.75" customHeight="1">
      <c r="A5832" s="36" t="s">
        <v>20519</v>
      </c>
      <c r="B5832" s="36" t="s">
        <v>20520</v>
      </c>
      <c r="C5832" s="36" t="s">
        <v>1840</v>
      </c>
      <c r="D5832" s="36" t="s">
        <v>20521</v>
      </c>
      <c r="E5832" s="36"/>
      <c r="F5832" s="36"/>
    </row>
    <row r="5833" ht="15.75" customHeight="1">
      <c r="A5833" s="36" t="s">
        <v>20522</v>
      </c>
      <c r="B5833" s="36" t="s">
        <v>20523</v>
      </c>
      <c r="C5833" s="36" t="s">
        <v>1840</v>
      </c>
      <c r="D5833" s="36" t="s">
        <v>20524</v>
      </c>
      <c r="E5833" s="36"/>
      <c r="F5833" s="36"/>
    </row>
    <row r="5834" ht="15.75" customHeight="1">
      <c r="A5834" s="36" t="s">
        <v>20525</v>
      </c>
      <c r="B5834" s="36" t="s">
        <v>20526</v>
      </c>
      <c r="C5834" s="36" t="s">
        <v>1840</v>
      </c>
      <c r="D5834" s="36" t="s">
        <v>12879</v>
      </c>
      <c r="E5834" s="36"/>
      <c r="F5834" s="36"/>
    </row>
    <row r="5835" ht="15.75" customHeight="1">
      <c r="A5835" s="36" t="s">
        <v>20527</v>
      </c>
      <c r="B5835" s="36" t="s">
        <v>20528</v>
      </c>
      <c r="C5835" s="36" t="s">
        <v>1840</v>
      </c>
      <c r="D5835" s="36" t="s">
        <v>20529</v>
      </c>
      <c r="E5835" s="36" t="s">
        <v>20530</v>
      </c>
      <c r="F5835" s="36"/>
    </row>
    <row r="5836" ht="15.75" customHeight="1">
      <c r="A5836" s="36" t="s">
        <v>20531</v>
      </c>
      <c r="B5836" s="36" t="s">
        <v>20532</v>
      </c>
      <c r="C5836" s="36" t="s">
        <v>1840</v>
      </c>
      <c r="D5836" s="36" t="s">
        <v>20533</v>
      </c>
      <c r="E5836" s="36"/>
      <c r="F5836" s="36"/>
    </row>
    <row r="5837" ht="15.75" customHeight="1">
      <c r="A5837" s="36" t="s">
        <v>20534</v>
      </c>
      <c r="B5837" s="36" t="s">
        <v>20535</v>
      </c>
      <c r="C5837" s="36" t="s">
        <v>1840</v>
      </c>
      <c r="D5837" s="36" t="s">
        <v>20536</v>
      </c>
      <c r="E5837" s="36"/>
      <c r="F5837" s="36"/>
    </row>
    <row r="5838" ht="15.75" customHeight="1">
      <c r="A5838" s="36" t="s">
        <v>20537</v>
      </c>
      <c r="B5838" s="36" t="s">
        <v>20538</v>
      </c>
      <c r="C5838" s="36" t="s">
        <v>1840</v>
      </c>
      <c r="D5838" s="36" t="s">
        <v>20539</v>
      </c>
      <c r="E5838" s="36"/>
      <c r="F5838" s="36"/>
    </row>
    <row r="5839" ht="15.75" customHeight="1">
      <c r="A5839" s="36" t="s">
        <v>20540</v>
      </c>
      <c r="B5839" s="36" t="s">
        <v>20541</v>
      </c>
      <c r="C5839" s="36" t="s">
        <v>1840</v>
      </c>
      <c r="D5839" s="36" t="s">
        <v>20542</v>
      </c>
      <c r="E5839" s="36" t="s">
        <v>20543</v>
      </c>
      <c r="F5839" s="36"/>
    </row>
    <row r="5840" ht="15.75" customHeight="1">
      <c r="A5840" s="36" t="s">
        <v>20544</v>
      </c>
      <c r="B5840" s="36" t="s">
        <v>20545</v>
      </c>
      <c r="C5840" s="36" t="s">
        <v>1840</v>
      </c>
      <c r="D5840" s="36" t="s">
        <v>20546</v>
      </c>
      <c r="E5840" s="36"/>
      <c r="F5840" s="36"/>
    </row>
    <row r="5841" ht="15.75" customHeight="1">
      <c r="A5841" s="36" t="s">
        <v>20547</v>
      </c>
      <c r="B5841" s="36" t="s">
        <v>20548</v>
      </c>
      <c r="C5841" s="36" t="s">
        <v>1840</v>
      </c>
      <c r="D5841" s="36" t="s">
        <v>20549</v>
      </c>
      <c r="E5841" s="36"/>
      <c r="F5841" s="36"/>
    </row>
    <row r="5842" ht="15.75" customHeight="1">
      <c r="A5842" s="36" t="s">
        <v>20550</v>
      </c>
      <c r="B5842" s="36" t="s">
        <v>20551</v>
      </c>
      <c r="C5842" s="36" t="s">
        <v>1840</v>
      </c>
      <c r="D5842" s="36" t="s">
        <v>20552</v>
      </c>
      <c r="E5842" s="36"/>
      <c r="F5842" s="36"/>
    </row>
    <row r="5843" ht="15.75" customHeight="1">
      <c r="A5843" s="36" t="s">
        <v>20553</v>
      </c>
      <c r="B5843" s="36" t="s">
        <v>20554</v>
      </c>
      <c r="C5843" s="36" t="s">
        <v>1840</v>
      </c>
      <c r="D5843" s="36" t="s">
        <v>20555</v>
      </c>
      <c r="E5843" s="36"/>
      <c r="F5843" s="36"/>
    </row>
    <row r="5844" ht="15.75" customHeight="1">
      <c r="A5844" s="36" t="s">
        <v>20556</v>
      </c>
      <c r="B5844" s="36" t="s">
        <v>20557</v>
      </c>
      <c r="C5844" s="36" t="s">
        <v>1840</v>
      </c>
      <c r="D5844" s="36" t="s">
        <v>20558</v>
      </c>
      <c r="E5844" s="36"/>
      <c r="F5844" s="36"/>
    </row>
    <row r="5845" ht="15.75" customHeight="1">
      <c r="A5845" s="36" t="s">
        <v>20559</v>
      </c>
      <c r="B5845" s="36" t="s">
        <v>20560</v>
      </c>
      <c r="C5845" s="36" t="s">
        <v>1840</v>
      </c>
      <c r="D5845" s="36" t="s">
        <v>20561</v>
      </c>
      <c r="E5845" s="36"/>
      <c r="F5845" s="36"/>
    </row>
    <row r="5846" ht="15.75" customHeight="1">
      <c r="A5846" s="36" t="s">
        <v>20562</v>
      </c>
      <c r="B5846" s="36" t="s">
        <v>20563</v>
      </c>
      <c r="C5846" s="36" t="s">
        <v>1840</v>
      </c>
      <c r="D5846" s="36" t="s">
        <v>20564</v>
      </c>
      <c r="E5846" s="36"/>
      <c r="F5846" s="36"/>
    </row>
    <row r="5847" ht="15.75" customHeight="1">
      <c r="A5847" s="36" t="s">
        <v>20565</v>
      </c>
      <c r="B5847" s="36" t="s">
        <v>20566</v>
      </c>
      <c r="C5847" s="36" t="s">
        <v>1840</v>
      </c>
      <c r="D5847" s="36" t="s">
        <v>20567</v>
      </c>
      <c r="E5847" s="36"/>
      <c r="F5847" s="36"/>
    </row>
    <row r="5848" ht="15.75" customHeight="1">
      <c r="A5848" s="36" t="s">
        <v>20568</v>
      </c>
      <c r="B5848" s="36" t="s">
        <v>20569</v>
      </c>
      <c r="C5848" s="36" t="s">
        <v>1840</v>
      </c>
      <c r="D5848" s="36" t="s">
        <v>20570</v>
      </c>
      <c r="E5848" s="36"/>
      <c r="F5848" s="36"/>
    </row>
    <row r="5849" ht="15.75" customHeight="1">
      <c r="A5849" s="36" t="s">
        <v>20571</v>
      </c>
      <c r="B5849" s="36" t="s">
        <v>20572</v>
      </c>
      <c r="C5849" s="36" t="s">
        <v>1840</v>
      </c>
      <c r="D5849" s="36" t="s">
        <v>20573</v>
      </c>
      <c r="E5849" s="36"/>
      <c r="F5849" s="36"/>
    </row>
    <row r="5850" ht="15.75" customHeight="1">
      <c r="A5850" s="36" t="s">
        <v>20574</v>
      </c>
      <c r="B5850" s="36" t="s">
        <v>20575</v>
      </c>
      <c r="C5850" s="36" t="s">
        <v>1840</v>
      </c>
      <c r="D5850" s="36" t="s">
        <v>20576</v>
      </c>
      <c r="E5850" s="36"/>
      <c r="F5850" s="36"/>
    </row>
    <row r="5851" ht="15.75" customHeight="1">
      <c r="A5851" s="36" t="s">
        <v>20577</v>
      </c>
      <c r="B5851" s="36" t="s">
        <v>20578</v>
      </c>
      <c r="C5851" s="36" t="s">
        <v>1840</v>
      </c>
      <c r="D5851" s="36" t="s">
        <v>20579</v>
      </c>
      <c r="E5851" s="36"/>
      <c r="F5851" s="36"/>
    </row>
    <row r="5852" ht="15.75" customHeight="1">
      <c r="A5852" s="36" t="s">
        <v>20580</v>
      </c>
      <c r="B5852" s="36" t="s">
        <v>20581</v>
      </c>
      <c r="C5852" s="36" t="s">
        <v>1840</v>
      </c>
      <c r="D5852" s="36" t="s">
        <v>20582</v>
      </c>
      <c r="E5852" s="36"/>
      <c r="F5852" s="36"/>
    </row>
    <row r="5853" ht="15.75" customHeight="1">
      <c r="A5853" s="36" t="s">
        <v>20583</v>
      </c>
      <c r="B5853" s="36" t="s">
        <v>20584</v>
      </c>
      <c r="C5853" s="36" t="s">
        <v>1840</v>
      </c>
      <c r="D5853" s="36" t="s">
        <v>20585</v>
      </c>
      <c r="E5853" s="36"/>
      <c r="F5853" s="36"/>
    </row>
    <row r="5854" ht="15.75" customHeight="1">
      <c r="A5854" s="36" t="s">
        <v>20586</v>
      </c>
      <c r="B5854" s="36" t="s">
        <v>20587</v>
      </c>
      <c r="C5854" s="36" t="s">
        <v>1840</v>
      </c>
      <c r="D5854" s="36" t="s">
        <v>20588</v>
      </c>
      <c r="E5854" s="36"/>
      <c r="F5854" s="36"/>
    </row>
    <row r="5855" ht="15.75" customHeight="1">
      <c r="A5855" s="36" t="s">
        <v>20589</v>
      </c>
      <c r="B5855" s="36" t="s">
        <v>20590</v>
      </c>
      <c r="C5855" s="36" t="s">
        <v>1840</v>
      </c>
      <c r="D5855" s="36" t="s">
        <v>20591</v>
      </c>
      <c r="E5855" s="36"/>
      <c r="F5855" s="36"/>
    </row>
    <row r="5856" ht="15.75" customHeight="1">
      <c r="A5856" s="36" t="s">
        <v>20592</v>
      </c>
      <c r="B5856" s="36" t="s">
        <v>20593</v>
      </c>
      <c r="C5856" s="36" t="s">
        <v>1840</v>
      </c>
      <c r="D5856" s="36" t="s">
        <v>20594</v>
      </c>
      <c r="E5856" s="36" t="s">
        <v>3895</v>
      </c>
      <c r="F5856" s="36"/>
    </row>
    <row r="5857" ht="15.75" customHeight="1">
      <c r="A5857" s="36" t="s">
        <v>20595</v>
      </c>
      <c r="B5857" s="36" t="s">
        <v>20596</v>
      </c>
      <c r="C5857" s="36" t="s">
        <v>1840</v>
      </c>
      <c r="D5857" s="36" t="s">
        <v>20597</v>
      </c>
      <c r="E5857" s="36"/>
      <c r="F5857" s="36"/>
    </row>
    <row r="5858" ht="15.75" customHeight="1">
      <c r="A5858" s="36" t="s">
        <v>20598</v>
      </c>
      <c r="B5858" s="36" t="s">
        <v>20599</v>
      </c>
      <c r="C5858" s="36" t="s">
        <v>1840</v>
      </c>
      <c r="D5858" s="36" t="s">
        <v>20600</v>
      </c>
      <c r="E5858" s="36"/>
      <c r="F5858" s="36"/>
    </row>
    <row r="5859" ht="15.75" customHeight="1">
      <c r="A5859" s="36" t="s">
        <v>20601</v>
      </c>
      <c r="B5859" s="36" t="s">
        <v>20602</v>
      </c>
      <c r="C5859" s="36" t="s">
        <v>1840</v>
      </c>
      <c r="D5859" s="36" t="s">
        <v>20603</v>
      </c>
      <c r="E5859" s="36"/>
      <c r="F5859" s="36"/>
    </row>
    <row r="5860" ht="15.75" customHeight="1">
      <c r="A5860" s="36" t="s">
        <v>20604</v>
      </c>
      <c r="B5860" s="36" t="s">
        <v>20605</v>
      </c>
      <c r="C5860" s="36" t="s">
        <v>1840</v>
      </c>
      <c r="D5860" s="36" t="s">
        <v>20606</v>
      </c>
      <c r="E5860" s="36"/>
      <c r="F5860" s="36"/>
    </row>
    <row r="5861" ht="15.75" customHeight="1">
      <c r="A5861" s="36" t="s">
        <v>20607</v>
      </c>
      <c r="B5861" s="36" t="s">
        <v>20608</v>
      </c>
      <c r="C5861" s="36" t="s">
        <v>1840</v>
      </c>
      <c r="D5861" s="36" t="s">
        <v>20609</v>
      </c>
      <c r="E5861" s="36"/>
      <c r="F5861" s="36"/>
    </row>
    <row r="5862" ht="15.75" customHeight="1">
      <c r="A5862" s="36" t="s">
        <v>20610</v>
      </c>
      <c r="B5862" s="36" t="s">
        <v>20611</v>
      </c>
      <c r="C5862" s="36" t="s">
        <v>1840</v>
      </c>
      <c r="D5862" s="36" t="s">
        <v>20612</v>
      </c>
      <c r="E5862" s="36"/>
      <c r="F5862" s="36"/>
    </row>
    <row r="5863" ht="15.75" customHeight="1">
      <c r="A5863" s="36" t="s">
        <v>20613</v>
      </c>
      <c r="B5863" s="36" t="s">
        <v>20614</v>
      </c>
      <c r="C5863" s="36" t="s">
        <v>1840</v>
      </c>
      <c r="D5863" s="36" t="s">
        <v>20615</v>
      </c>
      <c r="E5863" s="36"/>
      <c r="F5863" s="36"/>
    </row>
    <row r="5864" ht="15.75" customHeight="1">
      <c r="A5864" s="36" t="s">
        <v>20616</v>
      </c>
      <c r="B5864" s="36" t="s">
        <v>20617</v>
      </c>
      <c r="C5864" s="36" t="s">
        <v>1840</v>
      </c>
      <c r="D5864" s="36" t="s">
        <v>20618</v>
      </c>
      <c r="E5864" s="36"/>
      <c r="F5864" s="36"/>
    </row>
    <row r="5865" ht="15.75" customHeight="1">
      <c r="A5865" s="36" t="s">
        <v>20619</v>
      </c>
      <c r="B5865" s="36" t="s">
        <v>20620</v>
      </c>
      <c r="C5865" s="36" t="s">
        <v>1840</v>
      </c>
      <c r="D5865" s="36" t="s">
        <v>20621</v>
      </c>
      <c r="E5865" s="36"/>
      <c r="F5865" s="36"/>
    </row>
    <row r="5866" ht="15.75" customHeight="1">
      <c r="A5866" s="36" t="s">
        <v>20622</v>
      </c>
      <c r="B5866" s="36" t="s">
        <v>20623</v>
      </c>
      <c r="C5866" s="36" t="s">
        <v>1840</v>
      </c>
      <c r="D5866" s="36" t="s">
        <v>20624</v>
      </c>
      <c r="E5866" s="36"/>
      <c r="F5866" s="36"/>
    </row>
    <row r="5867" ht="15.75" customHeight="1">
      <c r="A5867" s="36" t="s">
        <v>20625</v>
      </c>
      <c r="B5867" s="36" t="s">
        <v>20626</v>
      </c>
      <c r="C5867" s="36" t="s">
        <v>1840</v>
      </c>
      <c r="D5867" s="36" t="s">
        <v>20627</v>
      </c>
      <c r="E5867" s="36"/>
      <c r="F5867" s="36"/>
    </row>
    <row r="5868" ht="15.75" customHeight="1">
      <c r="A5868" s="36" t="s">
        <v>20628</v>
      </c>
      <c r="B5868" s="36" t="s">
        <v>20629</v>
      </c>
      <c r="C5868" s="36" t="s">
        <v>1840</v>
      </c>
      <c r="D5868" s="36" t="s">
        <v>20630</v>
      </c>
      <c r="E5868" s="36"/>
      <c r="F5868" s="36"/>
    </row>
    <row r="5869" ht="15.75" customHeight="1">
      <c r="A5869" s="36" t="s">
        <v>20631</v>
      </c>
      <c r="B5869" s="36" t="s">
        <v>20632</v>
      </c>
      <c r="C5869" s="36" t="s">
        <v>1840</v>
      </c>
      <c r="D5869" s="36" t="s">
        <v>20633</v>
      </c>
      <c r="E5869" s="36"/>
      <c r="F5869" s="36"/>
    </row>
    <row r="5870" ht="15.75" customHeight="1">
      <c r="A5870" s="36" t="s">
        <v>20634</v>
      </c>
      <c r="B5870" s="36" t="s">
        <v>20635</v>
      </c>
      <c r="C5870" s="36" t="s">
        <v>1840</v>
      </c>
      <c r="D5870" s="36" t="s">
        <v>20636</v>
      </c>
      <c r="E5870" s="36"/>
      <c r="F5870" s="36"/>
    </row>
    <row r="5871" ht="15.75" customHeight="1">
      <c r="A5871" s="36" t="s">
        <v>20637</v>
      </c>
      <c r="B5871" s="36" t="s">
        <v>20638</v>
      </c>
      <c r="C5871" s="36" t="s">
        <v>1840</v>
      </c>
      <c r="D5871" s="36" t="s">
        <v>20639</v>
      </c>
      <c r="E5871" s="36"/>
      <c r="F5871" s="36"/>
    </row>
    <row r="5872" ht="15.75" customHeight="1">
      <c r="A5872" s="36" t="s">
        <v>20640</v>
      </c>
      <c r="B5872" s="36" t="s">
        <v>20641</v>
      </c>
      <c r="C5872" s="36" t="s">
        <v>1840</v>
      </c>
      <c r="D5872" s="36" t="s">
        <v>20642</v>
      </c>
      <c r="E5872" s="36"/>
      <c r="F5872" s="36"/>
    </row>
    <row r="5873" ht="15.75" customHeight="1">
      <c r="A5873" s="36" t="s">
        <v>20643</v>
      </c>
      <c r="B5873" s="36" t="s">
        <v>20644</v>
      </c>
      <c r="C5873" s="36" t="s">
        <v>1840</v>
      </c>
      <c r="D5873" s="36" t="s">
        <v>20645</v>
      </c>
      <c r="E5873" s="36"/>
      <c r="F5873" s="36"/>
    </row>
    <row r="5874" ht="15.75" customHeight="1">
      <c r="A5874" s="36" t="s">
        <v>20646</v>
      </c>
      <c r="B5874" s="36" t="s">
        <v>20647</v>
      </c>
      <c r="C5874" s="36" t="s">
        <v>1840</v>
      </c>
      <c r="D5874" s="36" t="s">
        <v>20648</v>
      </c>
      <c r="E5874" s="36"/>
      <c r="F5874" s="36"/>
    </row>
    <row r="5875" ht="15.75" customHeight="1">
      <c r="A5875" s="36" t="s">
        <v>20649</v>
      </c>
      <c r="B5875" s="36" t="s">
        <v>20650</v>
      </c>
      <c r="C5875" s="36" t="s">
        <v>1840</v>
      </c>
      <c r="D5875" s="36" t="s">
        <v>20651</v>
      </c>
      <c r="E5875" s="36"/>
      <c r="F5875" s="36"/>
    </row>
    <row r="5876" ht="15.75" customHeight="1">
      <c r="A5876" s="36" t="s">
        <v>20652</v>
      </c>
      <c r="B5876" s="36" t="s">
        <v>20653</v>
      </c>
      <c r="C5876" s="36" t="s">
        <v>1840</v>
      </c>
      <c r="D5876" s="36" t="s">
        <v>20654</v>
      </c>
      <c r="E5876" s="36"/>
      <c r="F5876" s="36"/>
    </row>
    <row r="5877" ht="15.75" customHeight="1">
      <c r="A5877" s="36" t="s">
        <v>20655</v>
      </c>
      <c r="B5877" s="36" t="s">
        <v>20656</v>
      </c>
      <c r="C5877" s="36" t="s">
        <v>1840</v>
      </c>
      <c r="D5877" s="36" t="s">
        <v>20657</v>
      </c>
      <c r="E5877" s="36"/>
      <c r="F5877" s="36"/>
    </row>
    <row r="5878" ht="15.75" customHeight="1">
      <c r="A5878" s="36" t="s">
        <v>20658</v>
      </c>
      <c r="B5878" s="36" t="s">
        <v>20659</v>
      </c>
      <c r="C5878" s="36" t="s">
        <v>1840</v>
      </c>
      <c r="D5878" s="36" t="s">
        <v>20660</v>
      </c>
      <c r="E5878" s="36"/>
      <c r="F5878" s="36"/>
    </row>
    <row r="5879" ht="15.75" customHeight="1">
      <c r="A5879" s="36" t="s">
        <v>20661</v>
      </c>
      <c r="B5879" s="36" t="s">
        <v>20662</v>
      </c>
      <c r="C5879" s="36" t="s">
        <v>1840</v>
      </c>
      <c r="D5879" s="36" t="s">
        <v>20663</v>
      </c>
      <c r="E5879" s="36"/>
      <c r="F5879" s="36"/>
    </row>
    <row r="5880" ht="15.75" customHeight="1">
      <c r="A5880" s="36" t="s">
        <v>20664</v>
      </c>
      <c r="B5880" s="36" t="s">
        <v>20665</v>
      </c>
      <c r="C5880" s="36" t="s">
        <v>1840</v>
      </c>
      <c r="D5880" s="36" t="s">
        <v>20666</v>
      </c>
      <c r="E5880" s="36"/>
      <c r="F5880" s="36"/>
    </row>
    <row r="5881" ht="15.75" customHeight="1">
      <c r="A5881" s="36" t="s">
        <v>20667</v>
      </c>
      <c r="B5881" s="36" t="s">
        <v>20668</v>
      </c>
      <c r="C5881" s="36" t="s">
        <v>1840</v>
      </c>
      <c r="D5881" s="36" t="s">
        <v>20669</v>
      </c>
      <c r="E5881" s="36"/>
      <c r="F5881" s="36"/>
    </row>
    <row r="5882" ht="15.75" customHeight="1">
      <c r="A5882" s="36" t="s">
        <v>20670</v>
      </c>
      <c r="B5882" s="36" t="s">
        <v>20671</v>
      </c>
      <c r="C5882" s="36" t="s">
        <v>1840</v>
      </c>
      <c r="D5882" s="36" t="s">
        <v>20672</v>
      </c>
      <c r="E5882" s="36"/>
      <c r="F5882" s="36"/>
    </row>
    <row r="5883" ht="15.75" customHeight="1">
      <c r="A5883" s="36" t="s">
        <v>20673</v>
      </c>
      <c r="B5883" s="36" t="s">
        <v>20674</v>
      </c>
      <c r="C5883" s="36" t="s">
        <v>1840</v>
      </c>
      <c r="D5883" s="36" t="s">
        <v>14198</v>
      </c>
      <c r="E5883" s="36"/>
      <c r="F5883" s="36"/>
    </row>
    <row r="5884" ht="15.75" customHeight="1">
      <c r="A5884" s="36" t="s">
        <v>20675</v>
      </c>
      <c r="B5884" s="36" t="s">
        <v>20676</v>
      </c>
      <c r="C5884" s="36" t="s">
        <v>1840</v>
      </c>
      <c r="D5884" s="36" t="s">
        <v>20677</v>
      </c>
      <c r="E5884" s="36"/>
      <c r="F5884" s="36"/>
    </row>
    <row r="5885" ht="15.75" customHeight="1">
      <c r="A5885" s="36" t="s">
        <v>20678</v>
      </c>
      <c r="B5885" s="36" t="s">
        <v>20679</v>
      </c>
      <c r="C5885" s="36" t="s">
        <v>1840</v>
      </c>
      <c r="D5885" s="36" t="s">
        <v>20680</v>
      </c>
      <c r="E5885" s="36"/>
      <c r="F5885" s="36"/>
    </row>
    <row r="5886" ht="15.75" customHeight="1">
      <c r="A5886" s="36" t="s">
        <v>20681</v>
      </c>
      <c r="B5886" s="36" t="s">
        <v>20682</v>
      </c>
      <c r="C5886" s="36" t="s">
        <v>1840</v>
      </c>
      <c r="D5886" s="36" t="s">
        <v>20683</v>
      </c>
      <c r="E5886" s="36"/>
      <c r="F5886" s="36"/>
    </row>
    <row r="5887" ht="15.75" customHeight="1">
      <c r="A5887" s="36" t="s">
        <v>20684</v>
      </c>
      <c r="B5887" s="36" t="s">
        <v>20685</v>
      </c>
      <c r="C5887" s="36" t="s">
        <v>1840</v>
      </c>
      <c r="D5887" s="36" t="s">
        <v>20686</v>
      </c>
      <c r="E5887" s="36"/>
      <c r="F5887" s="36"/>
    </row>
    <row r="5888" ht="15.75" customHeight="1">
      <c r="A5888" s="36" t="s">
        <v>20687</v>
      </c>
      <c r="B5888" s="36" t="s">
        <v>20688</v>
      </c>
      <c r="C5888" s="36" t="s">
        <v>1840</v>
      </c>
      <c r="D5888" s="36" t="s">
        <v>20689</v>
      </c>
      <c r="E5888" s="36"/>
      <c r="F5888" s="36"/>
    </row>
    <row r="5889" ht="15.75" customHeight="1">
      <c r="A5889" s="36" t="s">
        <v>20690</v>
      </c>
      <c r="B5889" s="36" t="s">
        <v>20691</v>
      </c>
      <c r="C5889" s="36" t="s">
        <v>1840</v>
      </c>
      <c r="D5889" s="36" t="s">
        <v>20692</v>
      </c>
      <c r="E5889" s="36"/>
      <c r="F5889" s="36"/>
    </row>
    <row r="5890" ht="15.75" customHeight="1">
      <c r="A5890" s="36" t="s">
        <v>20693</v>
      </c>
      <c r="B5890" s="36" t="s">
        <v>20694</v>
      </c>
      <c r="C5890" s="36" t="s">
        <v>1840</v>
      </c>
      <c r="D5890" s="36" t="s">
        <v>20695</v>
      </c>
      <c r="E5890" s="36"/>
      <c r="F5890" s="36"/>
    </row>
    <row r="5891" ht="15.75" customHeight="1">
      <c r="A5891" s="36" t="s">
        <v>20696</v>
      </c>
      <c r="B5891" s="36" t="s">
        <v>20697</v>
      </c>
      <c r="C5891" s="36" t="s">
        <v>1840</v>
      </c>
      <c r="D5891" s="36" t="s">
        <v>20698</v>
      </c>
      <c r="E5891" s="36"/>
      <c r="F5891" s="36"/>
    </row>
    <row r="5892" ht="15.75" customHeight="1">
      <c r="A5892" s="36" t="s">
        <v>20699</v>
      </c>
      <c r="B5892" s="36" t="s">
        <v>20700</v>
      </c>
      <c r="C5892" s="36" t="s">
        <v>1840</v>
      </c>
      <c r="D5892" s="36" t="s">
        <v>20701</v>
      </c>
      <c r="E5892" s="36"/>
      <c r="F5892" s="36"/>
    </row>
    <row r="5893" ht="15.75" customHeight="1">
      <c r="A5893" s="36" t="s">
        <v>20702</v>
      </c>
      <c r="B5893" s="36" t="s">
        <v>20703</v>
      </c>
      <c r="C5893" s="36" t="s">
        <v>1840</v>
      </c>
      <c r="D5893" s="36" t="s">
        <v>20704</v>
      </c>
      <c r="E5893" s="36" t="s">
        <v>20705</v>
      </c>
      <c r="F5893" s="36"/>
    </row>
    <row r="5894" ht="15.75" customHeight="1">
      <c r="A5894" s="36" t="s">
        <v>20706</v>
      </c>
      <c r="B5894" s="36" t="s">
        <v>20707</v>
      </c>
      <c r="C5894" s="36" t="s">
        <v>1840</v>
      </c>
      <c r="D5894" s="36" t="s">
        <v>20708</v>
      </c>
      <c r="E5894" s="36"/>
      <c r="F5894" s="36"/>
    </row>
    <row r="5895" ht="15.75" customHeight="1">
      <c r="A5895" s="36" t="s">
        <v>20709</v>
      </c>
      <c r="B5895" s="36" t="s">
        <v>20710</v>
      </c>
      <c r="C5895" s="36" t="s">
        <v>1840</v>
      </c>
      <c r="D5895" s="36" t="s">
        <v>20711</v>
      </c>
      <c r="E5895" s="36"/>
      <c r="F5895" s="36"/>
    </row>
    <row r="5896" ht="15.75" customHeight="1">
      <c r="A5896" s="36" t="s">
        <v>20712</v>
      </c>
      <c r="B5896" s="36" t="s">
        <v>20713</v>
      </c>
      <c r="C5896" s="36" t="s">
        <v>1840</v>
      </c>
      <c r="D5896" s="36" t="s">
        <v>20714</v>
      </c>
      <c r="E5896" s="36" t="s">
        <v>20715</v>
      </c>
      <c r="F5896" s="36"/>
    </row>
    <row r="5897" ht="15.75" customHeight="1">
      <c r="A5897" s="36" t="s">
        <v>20716</v>
      </c>
      <c r="B5897" s="36" t="s">
        <v>20717</v>
      </c>
      <c r="C5897" s="36" t="s">
        <v>1840</v>
      </c>
      <c r="D5897" s="36" t="s">
        <v>20718</v>
      </c>
      <c r="E5897" s="36"/>
      <c r="F5897" s="36"/>
    </row>
    <row r="5898" ht="15.75" customHeight="1">
      <c r="A5898" s="36" t="s">
        <v>20719</v>
      </c>
      <c r="B5898" s="36" t="s">
        <v>20720</v>
      </c>
      <c r="C5898" s="36" t="s">
        <v>1840</v>
      </c>
      <c r="D5898" s="36" t="s">
        <v>20721</v>
      </c>
      <c r="E5898" s="36"/>
      <c r="F5898" s="36"/>
    </row>
    <row r="5899" ht="15.75" customHeight="1">
      <c r="A5899" s="36" t="s">
        <v>20722</v>
      </c>
      <c r="B5899" s="36" t="s">
        <v>20723</v>
      </c>
      <c r="C5899" s="36" t="s">
        <v>1840</v>
      </c>
      <c r="D5899" s="36" t="s">
        <v>20724</v>
      </c>
      <c r="E5899" s="36"/>
      <c r="F5899" s="36"/>
    </row>
    <row r="5900" ht="15.75" customHeight="1">
      <c r="A5900" s="36" t="s">
        <v>20725</v>
      </c>
      <c r="B5900" s="36" t="s">
        <v>20726</v>
      </c>
      <c r="C5900" s="36" t="s">
        <v>1840</v>
      </c>
      <c r="D5900" s="36" t="s">
        <v>20727</v>
      </c>
      <c r="E5900" s="36"/>
      <c r="F5900" s="36"/>
    </row>
    <row r="5901" ht="15.75" customHeight="1">
      <c r="A5901" s="36" t="s">
        <v>20728</v>
      </c>
      <c r="B5901" s="36" t="s">
        <v>20729</v>
      </c>
      <c r="C5901" s="36" t="s">
        <v>1840</v>
      </c>
      <c r="D5901" s="36" t="s">
        <v>20730</v>
      </c>
      <c r="E5901" s="36"/>
      <c r="F5901" s="36"/>
    </row>
    <row r="5902" ht="15.75" customHeight="1">
      <c r="A5902" s="36" t="s">
        <v>20731</v>
      </c>
      <c r="B5902" s="36" t="s">
        <v>20732</v>
      </c>
      <c r="C5902" s="36" t="s">
        <v>1840</v>
      </c>
      <c r="D5902" s="36" t="s">
        <v>20733</v>
      </c>
      <c r="E5902" s="36"/>
      <c r="F5902" s="36"/>
    </row>
    <row r="5903" ht="15.75" customHeight="1">
      <c r="A5903" s="36" t="s">
        <v>20734</v>
      </c>
      <c r="B5903" s="36" t="s">
        <v>20735</v>
      </c>
      <c r="C5903" s="36" t="s">
        <v>1840</v>
      </c>
      <c r="D5903" s="36" t="s">
        <v>20736</v>
      </c>
      <c r="E5903" s="36"/>
      <c r="F5903" s="36"/>
    </row>
    <row r="5904" ht="15.75" customHeight="1">
      <c r="A5904" s="36" t="s">
        <v>20737</v>
      </c>
      <c r="B5904" s="36" t="s">
        <v>1476</v>
      </c>
      <c r="C5904" s="36" t="s">
        <v>1840</v>
      </c>
      <c r="D5904" s="36" t="s">
        <v>1477</v>
      </c>
      <c r="E5904" s="36"/>
      <c r="F5904" s="36"/>
    </row>
    <row r="5905" ht="15.75" customHeight="1">
      <c r="A5905" s="36" t="s">
        <v>20738</v>
      </c>
      <c r="B5905" s="36" t="s">
        <v>20739</v>
      </c>
      <c r="C5905" s="36" t="s">
        <v>1840</v>
      </c>
      <c r="D5905" s="36" t="s">
        <v>8204</v>
      </c>
      <c r="E5905" s="36"/>
      <c r="F5905" s="36"/>
    </row>
    <row r="5906" ht="15.75" customHeight="1">
      <c r="A5906" s="36" t="s">
        <v>20740</v>
      </c>
      <c r="B5906" s="36" t="s">
        <v>1612</v>
      </c>
      <c r="C5906" s="36" t="s">
        <v>1840</v>
      </c>
      <c r="D5906" s="36" t="s">
        <v>1613</v>
      </c>
      <c r="E5906" s="36"/>
      <c r="F5906" s="36"/>
    </row>
    <row r="5907" ht="15.75" customHeight="1">
      <c r="A5907" s="36" t="s">
        <v>20741</v>
      </c>
      <c r="B5907" s="36" t="s">
        <v>20742</v>
      </c>
      <c r="C5907" s="36" t="s">
        <v>1840</v>
      </c>
      <c r="D5907" s="36" t="s">
        <v>20743</v>
      </c>
      <c r="E5907" s="36" t="s">
        <v>20744</v>
      </c>
      <c r="F5907" s="36"/>
    </row>
    <row r="5908" ht="15.75" customHeight="1">
      <c r="A5908" s="36" t="s">
        <v>20745</v>
      </c>
      <c r="B5908" s="36" t="s">
        <v>20746</v>
      </c>
      <c r="C5908" s="36" t="s">
        <v>1840</v>
      </c>
      <c r="D5908" s="36" t="s">
        <v>20747</v>
      </c>
      <c r="E5908" s="36"/>
      <c r="F5908" s="36"/>
    </row>
    <row r="5909" ht="15.75" customHeight="1">
      <c r="A5909" s="36" t="s">
        <v>20748</v>
      </c>
      <c r="B5909" s="36" t="s">
        <v>20749</v>
      </c>
      <c r="C5909" s="36" t="s">
        <v>1840</v>
      </c>
      <c r="D5909" s="36" t="s">
        <v>20750</v>
      </c>
      <c r="E5909" s="36" t="s">
        <v>20751</v>
      </c>
      <c r="F5909" s="36"/>
    </row>
    <row r="5910" ht="15.75" customHeight="1">
      <c r="A5910" s="36" t="s">
        <v>20752</v>
      </c>
      <c r="B5910" s="36" t="s">
        <v>20753</v>
      </c>
      <c r="C5910" s="36" t="s">
        <v>1840</v>
      </c>
      <c r="D5910" s="36" t="s">
        <v>20754</v>
      </c>
      <c r="E5910" s="36"/>
      <c r="F5910" s="36"/>
    </row>
    <row r="5911" ht="15.75" customHeight="1">
      <c r="A5911" s="36" t="s">
        <v>20755</v>
      </c>
      <c r="B5911" s="36" t="s">
        <v>20756</v>
      </c>
      <c r="C5911" s="36" t="s">
        <v>1840</v>
      </c>
      <c r="D5911" s="36" t="s">
        <v>20757</v>
      </c>
      <c r="E5911" s="36"/>
      <c r="F5911" s="36"/>
    </row>
    <row r="5912" ht="15.75" customHeight="1">
      <c r="A5912" s="36" t="s">
        <v>20758</v>
      </c>
      <c r="B5912" s="36" t="s">
        <v>706</v>
      </c>
      <c r="C5912" s="36" t="s">
        <v>1840</v>
      </c>
      <c r="D5912" s="36" t="s">
        <v>707</v>
      </c>
      <c r="E5912" s="36"/>
      <c r="F5912" s="36"/>
    </row>
    <row r="5913" ht="15.75" customHeight="1">
      <c r="A5913" s="36" t="s">
        <v>20759</v>
      </c>
      <c r="B5913" s="36" t="s">
        <v>20760</v>
      </c>
      <c r="C5913" s="36" t="s">
        <v>1840</v>
      </c>
      <c r="D5913" s="36" t="s">
        <v>20761</v>
      </c>
      <c r="E5913" s="36"/>
      <c r="F5913" s="36"/>
    </row>
    <row r="5914" ht="15.75" customHeight="1">
      <c r="A5914" s="36" t="s">
        <v>20762</v>
      </c>
      <c r="B5914" s="36" t="s">
        <v>20763</v>
      </c>
      <c r="C5914" s="36" t="s">
        <v>1840</v>
      </c>
      <c r="D5914" s="36" t="s">
        <v>20764</v>
      </c>
      <c r="E5914" s="36"/>
      <c r="F5914" s="36"/>
    </row>
    <row r="5915" ht="15.75" customHeight="1">
      <c r="A5915" s="36" t="s">
        <v>20765</v>
      </c>
      <c r="B5915" s="36" t="s">
        <v>20766</v>
      </c>
      <c r="C5915" s="36" t="s">
        <v>1840</v>
      </c>
      <c r="D5915" s="36" t="s">
        <v>20767</v>
      </c>
      <c r="E5915" s="36"/>
      <c r="F5915" s="36"/>
    </row>
    <row r="5916" ht="15.75" customHeight="1">
      <c r="A5916" s="36" t="s">
        <v>20768</v>
      </c>
      <c r="B5916" s="36" t="s">
        <v>20769</v>
      </c>
      <c r="C5916" s="36" t="s">
        <v>1840</v>
      </c>
      <c r="D5916" s="36" t="s">
        <v>20770</v>
      </c>
      <c r="E5916" s="36"/>
      <c r="F5916" s="36"/>
    </row>
    <row r="5917" ht="15.75" customHeight="1">
      <c r="A5917" s="36" t="s">
        <v>20771</v>
      </c>
      <c r="B5917" s="36" t="s">
        <v>20772</v>
      </c>
      <c r="C5917" s="36" t="s">
        <v>1840</v>
      </c>
      <c r="D5917" s="36" t="s">
        <v>20773</v>
      </c>
      <c r="E5917" s="36"/>
      <c r="F5917" s="36"/>
    </row>
    <row r="5918" ht="15.75" customHeight="1">
      <c r="A5918" s="36" t="s">
        <v>20774</v>
      </c>
      <c r="B5918" s="36" t="s">
        <v>20775</v>
      </c>
      <c r="C5918" s="36" t="s">
        <v>1840</v>
      </c>
      <c r="D5918" s="36" t="s">
        <v>20776</v>
      </c>
      <c r="E5918" s="36"/>
      <c r="F5918" s="36"/>
    </row>
    <row r="5919" ht="15.75" customHeight="1">
      <c r="A5919" s="36" t="s">
        <v>20777</v>
      </c>
      <c r="B5919" s="36" t="s">
        <v>20778</v>
      </c>
      <c r="C5919" s="36" t="s">
        <v>1840</v>
      </c>
      <c r="D5919" s="36" t="s">
        <v>20779</v>
      </c>
      <c r="E5919" s="36"/>
      <c r="F5919" s="36"/>
    </row>
    <row r="5920" ht="15.75" customHeight="1">
      <c r="A5920" s="36" t="s">
        <v>20780</v>
      </c>
      <c r="B5920" s="36" t="s">
        <v>20781</v>
      </c>
      <c r="C5920" s="36" t="s">
        <v>1840</v>
      </c>
      <c r="D5920" s="36" t="s">
        <v>20782</v>
      </c>
      <c r="E5920" s="36"/>
      <c r="F5920" s="36"/>
    </row>
    <row r="5921" ht="15.75" customHeight="1">
      <c r="A5921" s="36" t="s">
        <v>20783</v>
      </c>
      <c r="B5921" s="36" t="s">
        <v>20784</v>
      </c>
      <c r="C5921" s="36" t="s">
        <v>1840</v>
      </c>
      <c r="D5921" s="36" t="s">
        <v>20785</v>
      </c>
      <c r="E5921" s="36"/>
      <c r="F5921" s="36"/>
    </row>
    <row r="5922" ht="15.75" customHeight="1">
      <c r="A5922" s="36" t="s">
        <v>20786</v>
      </c>
      <c r="B5922" s="36" t="s">
        <v>20787</v>
      </c>
      <c r="C5922" s="36" t="s">
        <v>1840</v>
      </c>
      <c r="D5922" s="36" t="s">
        <v>20788</v>
      </c>
      <c r="E5922" s="36"/>
      <c r="F5922" s="36"/>
    </row>
    <row r="5923" ht="15.75" customHeight="1">
      <c r="A5923" s="36" t="s">
        <v>20789</v>
      </c>
      <c r="B5923" s="36" t="s">
        <v>485</v>
      </c>
      <c r="C5923" s="36" t="s">
        <v>1840</v>
      </c>
      <c r="D5923" s="36" t="s">
        <v>486</v>
      </c>
      <c r="E5923" s="36"/>
      <c r="F5923" s="36"/>
    </row>
    <row r="5924" ht="15.75" customHeight="1">
      <c r="A5924" s="36" t="s">
        <v>20790</v>
      </c>
      <c r="B5924" s="36" t="s">
        <v>20791</v>
      </c>
      <c r="C5924" s="36" t="s">
        <v>1840</v>
      </c>
      <c r="D5924" s="36" t="s">
        <v>20792</v>
      </c>
      <c r="E5924" s="36"/>
      <c r="F5924" s="36"/>
    </row>
    <row r="5925" ht="15.75" customHeight="1">
      <c r="A5925" s="36" t="s">
        <v>20793</v>
      </c>
      <c r="B5925" s="36" t="s">
        <v>20794</v>
      </c>
      <c r="C5925" s="36" t="s">
        <v>1840</v>
      </c>
      <c r="D5925" s="36" t="s">
        <v>20795</v>
      </c>
      <c r="E5925" s="36"/>
      <c r="F5925" s="36"/>
    </row>
    <row r="5926" ht="15.75" customHeight="1">
      <c r="A5926" s="36" t="s">
        <v>20796</v>
      </c>
      <c r="B5926" s="36" t="s">
        <v>20797</v>
      </c>
      <c r="C5926" s="36" t="s">
        <v>1840</v>
      </c>
      <c r="D5926" s="36" t="s">
        <v>20798</v>
      </c>
      <c r="E5926" s="36"/>
      <c r="F5926" s="36"/>
    </row>
    <row r="5927" ht="15.75" customHeight="1">
      <c r="A5927" s="36" t="s">
        <v>20799</v>
      </c>
      <c r="B5927" s="36" t="s">
        <v>20800</v>
      </c>
      <c r="C5927" s="36" t="s">
        <v>1840</v>
      </c>
      <c r="D5927" s="36" t="s">
        <v>20801</v>
      </c>
      <c r="E5927" s="36"/>
      <c r="F5927" s="36"/>
    </row>
    <row r="5928" ht="15.75" customHeight="1">
      <c r="A5928" s="36" t="s">
        <v>20802</v>
      </c>
      <c r="B5928" s="36" t="s">
        <v>20803</v>
      </c>
      <c r="C5928" s="36" t="s">
        <v>1840</v>
      </c>
      <c r="D5928" s="36" t="s">
        <v>20804</v>
      </c>
      <c r="E5928" s="36"/>
      <c r="F5928" s="36"/>
    </row>
    <row r="5929" ht="15.75" customHeight="1">
      <c r="A5929" s="36" t="s">
        <v>20805</v>
      </c>
      <c r="B5929" s="36" t="s">
        <v>20806</v>
      </c>
      <c r="C5929" s="36" t="s">
        <v>1840</v>
      </c>
      <c r="D5929" s="36" t="s">
        <v>20807</v>
      </c>
      <c r="E5929" s="36"/>
      <c r="F5929" s="36"/>
    </row>
    <row r="5930" ht="15.75" customHeight="1">
      <c r="A5930" s="36" t="s">
        <v>20808</v>
      </c>
      <c r="B5930" s="36" t="s">
        <v>20809</v>
      </c>
      <c r="C5930" s="36" t="s">
        <v>1840</v>
      </c>
      <c r="D5930" s="36" t="s">
        <v>20810</v>
      </c>
      <c r="E5930" s="36"/>
      <c r="F5930" s="36"/>
    </row>
    <row r="5931" ht="15.75" customHeight="1">
      <c r="A5931" s="36" t="s">
        <v>20811</v>
      </c>
      <c r="B5931" s="36" t="s">
        <v>16014</v>
      </c>
      <c r="C5931" s="36" t="s">
        <v>1840</v>
      </c>
      <c r="D5931" s="36" t="s">
        <v>20812</v>
      </c>
      <c r="E5931" s="36"/>
      <c r="F5931" s="36"/>
    </row>
    <row r="5932" ht="15.75" customHeight="1">
      <c r="A5932" s="36" t="s">
        <v>20813</v>
      </c>
      <c r="B5932" s="36" t="s">
        <v>14822</v>
      </c>
      <c r="C5932" s="36" t="s">
        <v>1840</v>
      </c>
      <c r="D5932" s="36" t="s">
        <v>14823</v>
      </c>
      <c r="E5932" s="36"/>
      <c r="F5932" s="36"/>
    </row>
    <row r="5933" ht="15.75" customHeight="1">
      <c r="A5933" s="36" t="s">
        <v>20814</v>
      </c>
      <c r="B5933" s="36" t="s">
        <v>20815</v>
      </c>
      <c r="C5933" s="36" t="s">
        <v>1840</v>
      </c>
      <c r="D5933" s="36" t="s">
        <v>20816</v>
      </c>
      <c r="E5933" s="36"/>
      <c r="F5933" s="36"/>
    </row>
    <row r="5934" ht="15.75" customHeight="1">
      <c r="A5934" s="36" t="s">
        <v>20817</v>
      </c>
      <c r="B5934" s="36" t="s">
        <v>20818</v>
      </c>
      <c r="C5934" s="36" t="s">
        <v>1840</v>
      </c>
      <c r="D5934" s="36" t="s">
        <v>20819</v>
      </c>
      <c r="E5934" s="36"/>
      <c r="F5934" s="36"/>
    </row>
    <row r="5935" ht="15.75" customHeight="1">
      <c r="A5935" s="36" t="s">
        <v>20820</v>
      </c>
      <c r="B5935" s="36" t="s">
        <v>20821</v>
      </c>
      <c r="C5935" s="36" t="s">
        <v>1840</v>
      </c>
      <c r="D5935" s="36" t="s">
        <v>20822</v>
      </c>
      <c r="E5935" s="36"/>
      <c r="F5935" s="36"/>
    </row>
    <row r="5936" ht="15.75" customHeight="1">
      <c r="A5936" s="36" t="s">
        <v>20823</v>
      </c>
      <c r="B5936" s="36" t="s">
        <v>20824</v>
      </c>
      <c r="C5936" s="36" t="s">
        <v>1840</v>
      </c>
      <c r="D5936" s="36" t="s">
        <v>20825</v>
      </c>
      <c r="E5936" s="36"/>
      <c r="F5936" s="36"/>
    </row>
    <row r="5937" ht="15.75" customHeight="1">
      <c r="A5937" s="36" t="s">
        <v>20826</v>
      </c>
      <c r="B5937" s="36" t="s">
        <v>20827</v>
      </c>
      <c r="C5937" s="36" t="s">
        <v>1840</v>
      </c>
      <c r="D5937" s="36" t="s">
        <v>20828</v>
      </c>
      <c r="E5937" s="36"/>
      <c r="F5937" s="36"/>
    </row>
    <row r="5938" ht="15.75" customHeight="1">
      <c r="A5938" s="36" t="s">
        <v>20829</v>
      </c>
      <c r="B5938" s="36" t="s">
        <v>20830</v>
      </c>
      <c r="C5938" s="36" t="s">
        <v>1840</v>
      </c>
      <c r="D5938" s="36" t="s">
        <v>20831</v>
      </c>
      <c r="E5938" s="36"/>
      <c r="F5938" s="36"/>
    </row>
    <row r="5939" ht="15.75" customHeight="1">
      <c r="A5939" s="36" t="s">
        <v>20832</v>
      </c>
      <c r="B5939" s="36" t="s">
        <v>20833</v>
      </c>
      <c r="C5939" s="36" t="s">
        <v>1840</v>
      </c>
      <c r="D5939" s="36"/>
      <c r="E5939" s="36" t="s">
        <v>5042</v>
      </c>
      <c r="F5939" s="36"/>
    </row>
    <row r="5940" ht="15.75" customHeight="1">
      <c r="A5940" s="36" t="s">
        <v>20834</v>
      </c>
      <c r="B5940" s="36" t="s">
        <v>20835</v>
      </c>
      <c r="C5940" s="36" t="s">
        <v>1840</v>
      </c>
      <c r="D5940" s="36" t="s">
        <v>20836</v>
      </c>
      <c r="E5940" s="36"/>
      <c r="F5940" s="36"/>
    </row>
    <row r="5941" ht="15.75" customHeight="1">
      <c r="A5941" s="36" t="s">
        <v>20837</v>
      </c>
      <c r="B5941" s="36" t="s">
        <v>20838</v>
      </c>
      <c r="C5941" s="36" t="s">
        <v>1840</v>
      </c>
      <c r="D5941" s="36" t="s">
        <v>20839</v>
      </c>
      <c r="E5941" s="36"/>
      <c r="F5941" s="36"/>
    </row>
    <row r="5942" ht="15.75" customHeight="1">
      <c r="A5942" s="36" t="s">
        <v>20840</v>
      </c>
      <c r="B5942" s="36" t="s">
        <v>20841</v>
      </c>
      <c r="C5942" s="36" t="s">
        <v>1840</v>
      </c>
      <c r="D5942" s="36" t="s">
        <v>20842</v>
      </c>
      <c r="E5942" s="36"/>
      <c r="F5942" s="36"/>
    </row>
    <row r="5943" ht="15.75" customHeight="1">
      <c r="A5943" s="36" t="s">
        <v>20843</v>
      </c>
      <c r="B5943" s="36" t="s">
        <v>20844</v>
      </c>
      <c r="C5943" s="36" t="s">
        <v>1840</v>
      </c>
      <c r="D5943" s="36" t="s">
        <v>20845</v>
      </c>
      <c r="E5943" s="36"/>
      <c r="F5943" s="36"/>
    </row>
    <row r="5944" ht="15.75" customHeight="1">
      <c r="A5944" s="36" t="s">
        <v>20846</v>
      </c>
      <c r="B5944" s="36" t="s">
        <v>20847</v>
      </c>
      <c r="C5944" s="36" t="s">
        <v>1840</v>
      </c>
      <c r="D5944" s="36" t="s">
        <v>20848</v>
      </c>
      <c r="E5944" s="36"/>
      <c r="F5944" s="36"/>
    </row>
    <row r="5945" ht="15.75" customHeight="1">
      <c r="A5945" s="36" t="s">
        <v>20849</v>
      </c>
      <c r="B5945" s="36" t="s">
        <v>20850</v>
      </c>
      <c r="C5945" s="36" t="s">
        <v>1840</v>
      </c>
      <c r="D5945" s="36" t="s">
        <v>20851</v>
      </c>
      <c r="E5945" s="36"/>
      <c r="F5945" s="36"/>
    </row>
    <row r="5946" ht="15.75" customHeight="1">
      <c r="A5946" s="36" t="s">
        <v>20852</v>
      </c>
      <c r="B5946" s="36" t="s">
        <v>20853</v>
      </c>
      <c r="C5946" s="36" t="s">
        <v>1840</v>
      </c>
      <c r="D5946" s="36" t="s">
        <v>20854</v>
      </c>
      <c r="E5946" s="36"/>
      <c r="F5946" s="36"/>
    </row>
    <row r="5947" ht="15.75" customHeight="1">
      <c r="A5947" s="36" t="s">
        <v>20855</v>
      </c>
      <c r="B5947" s="36" t="s">
        <v>20856</v>
      </c>
      <c r="C5947" s="36" t="s">
        <v>1840</v>
      </c>
      <c r="D5947" s="36" t="s">
        <v>20857</v>
      </c>
      <c r="E5947" s="36"/>
      <c r="F5947" s="36"/>
    </row>
    <row r="5948" ht="15.75" customHeight="1">
      <c r="A5948" s="36" t="s">
        <v>20858</v>
      </c>
      <c r="B5948" s="36" t="s">
        <v>20859</v>
      </c>
      <c r="C5948" s="36" t="s">
        <v>1840</v>
      </c>
      <c r="D5948" s="36" t="s">
        <v>20860</v>
      </c>
      <c r="E5948" s="36"/>
      <c r="F5948" s="36"/>
    </row>
    <row r="5949" ht="15.75" customHeight="1">
      <c r="A5949" s="36" t="s">
        <v>20861</v>
      </c>
      <c r="B5949" s="36" t="s">
        <v>20862</v>
      </c>
      <c r="C5949" s="36" t="s">
        <v>1840</v>
      </c>
      <c r="D5949" s="36" t="s">
        <v>20863</v>
      </c>
      <c r="E5949" s="36"/>
      <c r="F5949" s="36"/>
    </row>
    <row r="5950" ht="15.75" customHeight="1">
      <c r="A5950" s="36" t="s">
        <v>20864</v>
      </c>
      <c r="B5950" s="36" t="s">
        <v>20865</v>
      </c>
      <c r="C5950" s="36" t="s">
        <v>1840</v>
      </c>
      <c r="D5950" s="36" t="s">
        <v>20866</v>
      </c>
      <c r="E5950" s="36"/>
      <c r="F5950" s="36"/>
    </row>
    <row r="5951" ht="15.75" customHeight="1">
      <c r="A5951" s="36" t="s">
        <v>20867</v>
      </c>
      <c r="B5951" s="36" t="s">
        <v>20868</v>
      </c>
      <c r="C5951" s="36" t="s">
        <v>1840</v>
      </c>
      <c r="D5951" s="36" t="s">
        <v>20869</v>
      </c>
      <c r="E5951" s="36"/>
      <c r="F5951" s="36"/>
    </row>
    <row r="5952" ht="15.75" customHeight="1">
      <c r="A5952" s="36" t="s">
        <v>20870</v>
      </c>
      <c r="B5952" s="36" t="s">
        <v>20871</v>
      </c>
      <c r="C5952" s="36" t="s">
        <v>1840</v>
      </c>
      <c r="D5952" s="36" t="s">
        <v>20872</v>
      </c>
      <c r="E5952" s="36"/>
      <c r="F5952" s="36"/>
    </row>
    <row r="5953" ht="15.75" customHeight="1">
      <c r="A5953" s="36" t="s">
        <v>20873</v>
      </c>
      <c r="B5953" s="36" t="s">
        <v>20874</v>
      </c>
      <c r="C5953" s="36" t="s">
        <v>1840</v>
      </c>
      <c r="D5953" s="36" t="s">
        <v>20875</v>
      </c>
      <c r="E5953" s="36"/>
      <c r="F5953" s="36"/>
    </row>
    <row r="5954" ht="15.75" customHeight="1">
      <c r="A5954" s="36" t="s">
        <v>20876</v>
      </c>
      <c r="B5954" s="36" t="s">
        <v>20877</v>
      </c>
      <c r="C5954" s="36" t="s">
        <v>1863</v>
      </c>
      <c r="D5954" s="36" t="s">
        <v>20876</v>
      </c>
      <c r="E5954" s="36" t="s">
        <v>20878</v>
      </c>
      <c r="F5954" s="36"/>
    </row>
    <row r="5955" ht="15.75" customHeight="1">
      <c r="A5955" s="36" t="s">
        <v>20879</v>
      </c>
      <c r="B5955" s="36" t="s">
        <v>20880</v>
      </c>
      <c r="C5955" s="36" t="s">
        <v>1840</v>
      </c>
      <c r="D5955" s="36" t="s">
        <v>20881</v>
      </c>
      <c r="E5955" s="36"/>
      <c r="F5955" s="36"/>
    </row>
    <row r="5956" ht="15.75" customHeight="1">
      <c r="A5956" s="36" t="s">
        <v>20882</v>
      </c>
      <c r="B5956" s="36" t="s">
        <v>20883</v>
      </c>
      <c r="C5956" s="36" t="s">
        <v>1840</v>
      </c>
      <c r="D5956" s="36" t="s">
        <v>20884</v>
      </c>
      <c r="E5956" s="36"/>
      <c r="F5956" s="36"/>
    </row>
    <row r="5957" ht="15.75" customHeight="1">
      <c r="A5957" s="36" t="s">
        <v>20885</v>
      </c>
      <c r="B5957" s="36" t="s">
        <v>20886</v>
      </c>
      <c r="C5957" s="36" t="s">
        <v>1840</v>
      </c>
      <c r="D5957" s="36" t="s">
        <v>20887</v>
      </c>
      <c r="E5957" s="36"/>
      <c r="F5957" s="36"/>
    </row>
    <row r="5958" ht="15.75" customHeight="1">
      <c r="A5958" s="36" t="s">
        <v>20888</v>
      </c>
      <c r="B5958" s="36" t="s">
        <v>20889</v>
      </c>
      <c r="C5958" s="36" t="s">
        <v>1840</v>
      </c>
      <c r="D5958" s="36" t="s">
        <v>20890</v>
      </c>
      <c r="E5958" s="36"/>
      <c r="F5958" s="36"/>
    </row>
    <row r="5959" ht="15.75" customHeight="1">
      <c r="A5959" s="36" t="s">
        <v>20891</v>
      </c>
      <c r="B5959" s="36" t="s">
        <v>20892</v>
      </c>
      <c r="C5959" s="36" t="s">
        <v>1840</v>
      </c>
      <c r="D5959" s="36" t="s">
        <v>20893</v>
      </c>
      <c r="E5959" s="36"/>
      <c r="F5959" s="36"/>
    </row>
    <row r="5960" ht="15.75" customHeight="1">
      <c r="A5960" s="36" t="s">
        <v>20894</v>
      </c>
      <c r="B5960" s="36" t="s">
        <v>20895</v>
      </c>
      <c r="C5960" s="36" t="s">
        <v>1840</v>
      </c>
      <c r="D5960" s="36" t="s">
        <v>20896</v>
      </c>
      <c r="E5960" s="36"/>
      <c r="F5960" s="36"/>
    </row>
    <row r="5961" ht="15.75" customHeight="1">
      <c r="A5961" s="36" t="s">
        <v>20897</v>
      </c>
      <c r="B5961" s="36" t="s">
        <v>20898</v>
      </c>
      <c r="C5961" s="36" t="s">
        <v>1840</v>
      </c>
      <c r="D5961" s="36" t="s">
        <v>20899</v>
      </c>
      <c r="E5961" s="36"/>
      <c r="F5961" s="36"/>
    </row>
    <row r="5962" ht="15.75" customHeight="1">
      <c r="A5962" s="36" t="s">
        <v>20900</v>
      </c>
      <c r="B5962" s="36" t="s">
        <v>20901</v>
      </c>
      <c r="C5962" s="36" t="s">
        <v>1840</v>
      </c>
      <c r="D5962" s="36" t="s">
        <v>20902</v>
      </c>
      <c r="E5962" s="36"/>
      <c r="F5962" s="36"/>
    </row>
    <row r="5963" ht="15.75" customHeight="1">
      <c r="A5963" s="36" t="s">
        <v>20903</v>
      </c>
      <c r="B5963" s="36" t="s">
        <v>20904</v>
      </c>
      <c r="C5963" s="36" t="s">
        <v>1840</v>
      </c>
      <c r="D5963" s="36" t="s">
        <v>20905</v>
      </c>
      <c r="E5963" s="36"/>
      <c r="F5963" s="36"/>
    </row>
    <row r="5964" ht="15.75" customHeight="1">
      <c r="A5964" s="36" t="s">
        <v>20906</v>
      </c>
      <c r="B5964" s="36" t="s">
        <v>20907</v>
      </c>
      <c r="C5964" s="36" t="s">
        <v>1840</v>
      </c>
      <c r="D5964" s="36" t="s">
        <v>20908</v>
      </c>
      <c r="E5964" s="36"/>
      <c r="F5964" s="36"/>
    </row>
    <row r="5965" ht="15.75" customHeight="1">
      <c r="A5965" s="36" t="s">
        <v>20909</v>
      </c>
      <c r="B5965" s="36" t="s">
        <v>20910</v>
      </c>
      <c r="C5965" s="36" t="s">
        <v>1840</v>
      </c>
      <c r="D5965" s="36" t="s">
        <v>20911</v>
      </c>
      <c r="E5965" s="36"/>
      <c r="F5965" s="36"/>
    </row>
    <row r="5966" ht="15.75" customHeight="1">
      <c r="A5966" s="36" t="s">
        <v>20912</v>
      </c>
      <c r="B5966" s="36" t="s">
        <v>20913</v>
      </c>
      <c r="C5966" s="36" t="s">
        <v>1840</v>
      </c>
      <c r="D5966" s="36" t="s">
        <v>20914</v>
      </c>
      <c r="E5966" s="36"/>
      <c r="F5966" s="36"/>
    </row>
    <row r="5967" ht="15.75" customHeight="1">
      <c r="A5967" s="36" t="s">
        <v>20915</v>
      </c>
      <c r="B5967" s="36" t="s">
        <v>20916</v>
      </c>
      <c r="C5967" s="36" t="s">
        <v>1840</v>
      </c>
      <c r="D5967" s="36" t="s">
        <v>20917</v>
      </c>
      <c r="E5967" s="36"/>
      <c r="F5967" s="36"/>
    </row>
    <row r="5968" ht="15.75" customHeight="1">
      <c r="A5968" s="36" t="s">
        <v>20918</v>
      </c>
      <c r="B5968" s="36" t="s">
        <v>20919</v>
      </c>
      <c r="C5968" s="36" t="s">
        <v>1840</v>
      </c>
      <c r="D5968" s="36" t="s">
        <v>20920</v>
      </c>
      <c r="E5968" s="36"/>
      <c r="F5968" s="36"/>
    </row>
    <row r="5969" ht="15.75" customHeight="1">
      <c r="A5969" s="36" t="s">
        <v>20921</v>
      </c>
      <c r="B5969" s="36" t="s">
        <v>20922</v>
      </c>
      <c r="C5969" s="36" t="s">
        <v>1840</v>
      </c>
      <c r="D5969" s="36" t="s">
        <v>20923</v>
      </c>
      <c r="E5969" s="36"/>
      <c r="F5969" s="36"/>
    </row>
    <row r="5970" ht="15.75" customHeight="1">
      <c r="A5970" s="36" t="s">
        <v>20924</v>
      </c>
      <c r="B5970" s="36" t="s">
        <v>20925</v>
      </c>
      <c r="C5970" s="36" t="s">
        <v>1840</v>
      </c>
      <c r="D5970" s="36" t="s">
        <v>20926</v>
      </c>
      <c r="E5970" s="36"/>
      <c r="F5970" s="36"/>
    </row>
    <row r="5971" ht="15.75" customHeight="1">
      <c r="A5971" s="36" t="s">
        <v>20927</v>
      </c>
      <c r="B5971" s="36" t="s">
        <v>20928</v>
      </c>
      <c r="C5971" s="36" t="s">
        <v>1840</v>
      </c>
      <c r="D5971" s="36" t="s">
        <v>20929</v>
      </c>
      <c r="E5971" s="36"/>
      <c r="F5971" s="36"/>
    </row>
    <row r="5972" ht="15.75" customHeight="1">
      <c r="A5972" s="36" t="s">
        <v>20930</v>
      </c>
      <c r="B5972" s="36" t="s">
        <v>20931</v>
      </c>
      <c r="C5972" s="36" t="s">
        <v>1840</v>
      </c>
      <c r="D5972" s="36" t="s">
        <v>20932</v>
      </c>
      <c r="E5972" s="36"/>
      <c r="F5972" s="36"/>
    </row>
    <row r="5973" ht="15.75" customHeight="1">
      <c r="A5973" s="36" t="s">
        <v>20933</v>
      </c>
      <c r="B5973" s="36" t="s">
        <v>20934</v>
      </c>
      <c r="C5973" s="36" t="s">
        <v>1840</v>
      </c>
      <c r="D5973" s="36" t="s">
        <v>20935</v>
      </c>
      <c r="E5973" s="36"/>
      <c r="F5973" s="36"/>
    </row>
    <row r="5974" ht="15.75" customHeight="1">
      <c r="A5974" s="36" t="s">
        <v>20936</v>
      </c>
      <c r="B5974" s="36" t="s">
        <v>20937</v>
      </c>
      <c r="C5974" s="36" t="s">
        <v>1840</v>
      </c>
      <c r="D5974" s="36" t="s">
        <v>20938</v>
      </c>
      <c r="E5974" s="36"/>
      <c r="F5974" s="36"/>
    </row>
    <row r="5975" ht="15.75" customHeight="1">
      <c r="A5975" s="36" t="s">
        <v>20939</v>
      </c>
      <c r="B5975" s="36" t="s">
        <v>20940</v>
      </c>
      <c r="C5975" s="36" t="s">
        <v>1840</v>
      </c>
      <c r="D5975" s="36" t="s">
        <v>20941</v>
      </c>
      <c r="E5975" s="36" t="s">
        <v>20942</v>
      </c>
      <c r="F5975" s="36"/>
    </row>
    <row r="5976" ht="15.75" customHeight="1">
      <c r="A5976" s="36" t="s">
        <v>20943</v>
      </c>
      <c r="B5976" s="36" t="s">
        <v>20944</v>
      </c>
      <c r="C5976" s="36" t="s">
        <v>1840</v>
      </c>
      <c r="D5976" s="36" t="s">
        <v>20945</v>
      </c>
      <c r="E5976" s="36"/>
      <c r="F5976" s="36"/>
    </row>
    <row r="5977" ht="15.75" customHeight="1">
      <c r="A5977" s="36" t="s">
        <v>20946</v>
      </c>
      <c r="B5977" s="36" t="s">
        <v>20947</v>
      </c>
      <c r="C5977" s="36" t="s">
        <v>1840</v>
      </c>
      <c r="D5977" s="36" t="s">
        <v>20948</v>
      </c>
      <c r="E5977" s="36"/>
      <c r="F5977" s="36"/>
    </row>
    <row r="5978" ht="15.75" customHeight="1">
      <c r="A5978" s="36" t="s">
        <v>20949</v>
      </c>
      <c r="B5978" s="36" t="s">
        <v>20950</v>
      </c>
      <c r="C5978" s="36" t="s">
        <v>1840</v>
      </c>
      <c r="D5978" s="36" t="s">
        <v>20951</v>
      </c>
      <c r="E5978" s="36"/>
      <c r="F5978" s="36"/>
    </row>
    <row r="5979" ht="15.75" customHeight="1">
      <c r="A5979" s="36" t="s">
        <v>20952</v>
      </c>
      <c r="B5979" s="36" t="s">
        <v>20953</v>
      </c>
      <c r="C5979" s="36" t="s">
        <v>1840</v>
      </c>
      <c r="D5979" s="36" t="s">
        <v>20954</v>
      </c>
      <c r="E5979" s="36"/>
      <c r="F5979" s="36"/>
    </row>
    <row r="5980" ht="15.75" customHeight="1">
      <c r="A5980" s="36" t="s">
        <v>20955</v>
      </c>
      <c r="B5980" s="36" t="s">
        <v>20956</v>
      </c>
      <c r="C5980" s="36" t="s">
        <v>1840</v>
      </c>
      <c r="D5980" s="36" t="s">
        <v>20957</v>
      </c>
      <c r="E5980" s="36"/>
      <c r="F5980" s="36"/>
    </row>
    <row r="5981" ht="15.75" customHeight="1">
      <c r="A5981" s="36" t="s">
        <v>20958</v>
      </c>
      <c r="B5981" s="36" t="s">
        <v>20959</v>
      </c>
      <c r="C5981" s="36" t="s">
        <v>1840</v>
      </c>
      <c r="D5981" s="36" t="s">
        <v>20960</v>
      </c>
      <c r="E5981" s="36" t="s">
        <v>20961</v>
      </c>
      <c r="F5981" s="36"/>
    </row>
    <row r="5982" ht="15.75" customHeight="1">
      <c r="A5982" s="36" t="s">
        <v>20962</v>
      </c>
      <c r="B5982" s="36" t="s">
        <v>20963</v>
      </c>
      <c r="C5982" s="36" t="s">
        <v>1840</v>
      </c>
      <c r="D5982" s="36" t="s">
        <v>20964</v>
      </c>
      <c r="E5982" s="36"/>
      <c r="F5982" s="36"/>
    </row>
    <row r="5983" ht="15.75" customHeight="1">
      <c r="A5983" s="36" t="s">
        <v>20965</v>
      </c>
      <c r="B5983" s="36" t="s">
        <v>20966</v>
      </c>
      <c r="C5983" s="36" t="s">
        <v>1840</v>
      </c>
      <c r="D5983" s="36" t="s">
        <v>20967</v>
      </c>
      <c r="E5983" s="36"/>
      <c r="F5983" s="36"/>
    </row>
    <row r="5984" ht="15.75" customHeight="1">
      <c r="A5984" s="36" t="s">
        <v>20968</v>
      </c>
      <c r="B5984" s="36" t="s">
        <v>20969</v>
      </c>
      <c r="C5984" s="36" t="s">
        <v>1840</v>
      </c>
      <c r="D5984" s="36" t="s">
        <v>20970</v>
      </c>
      <c r="E5984" s="36"/>
      <c r="F5984" s="36"/>
    </row>
    <row r="5985" ht="15.75" customHeight="1">
      <c r="A5985" s="36" t="s">
        <v>20971</v>
      </c>
      <c r="B5985" s="36" t="s">
        <v>20972</v>
      </c>
      <c r="C5985" s="36" t="s">
        <v>1840</v>
      </c>
      <c r="D5985" s="36" t="s">
        <v>20973</v>
      </c>
      <c r="E5985" s="36"/>
      <c r="F5985" s="36"/>
    </row>
    <row r="5986" ht="15.75" customHeight="1">
      <c r="A5986" s="36" t="s">
        <v>20974</v>
      </c>
      <c r="B5986" s="36" t="s">
        <v>20975</v>
      </c>
      <c r="C5986" s="36" t="s">
        <v>1840</v>
      </c>
      <c r="D5986" s="36" t="s">
        <v>20976</v>
      </c>
      <c r="E5986" s="36"/>
      <c r="F5986" s="36"/>
    </row>
    <row r="5987" ht="15.75" customHeight="1">
      <c r="A5987" s="36" t="s">
        <v>20977</v>
      </c>
      <c r="B5987" s="36" t="s">
        <v>20978</v>
      </c>
      <c r="C5987" s="36" t="s">
        <v>1840</v>
      </c>
      <c r="D5987" s="36" t="s">
        <v>20979</v>
      </c>
      <c r="E5987" s="36" t="s">
        <v>20980</v>
      </c>
      <c r="F5987" s="36"/>
    </row>
    <row r="5988" ht="15.75" customHeight="1">
      <c r="A5988" s="36" t="s">
        <v>20981</v>
      </c>
      <c r="B5988" s="36" t="s">
        <v>20982</v>
      </c>
      <c r="C5988" s="36" t="s">
        <v>1840</v>
      </c>
      <c r="D5988" s="36" t="s">
        <v>20983</v>
      </c>
      <c r="E5988" s="36"/>
      <c r="F5988" s="36"/>
    </row>
    <row r="5989" ht="15.75" customHeight="1">
      <c r="A5989" s="36" t="s">
        <v>20984</v>
      </c>
      <c r="B5989" s="36" t="s">
        <v>20985</v>
      </c>
      <c r="C5989" s="36" t="s">
        <v>1840</v>
      </c>
      <c r="D5989" s="36" t="s">
        <v>20986</v>
      </c>
      <c r="E5989" s="36"/>
      <c r="F5989" s="36"/>
    </row>
    <row r="5990" ht="15.75" customHeight="1">
      <c r="A5990" s="36" t="s">
        <v>20987</v>
      </c>
      <c r="B5990" s="36" t="s">
        <v>20988</v>
      </c>
      <c r="C5990" s="36" t="s">
        <v>1840</v>
      </c>
      <c r="D5990" s="36" t="s">
        <v>20989</v>
      </c>
      <c r="E5990" s="36"/>
      <c r="F5990" s="36"/>
    </row>
    <row r="5991" ht="15.75" customHeight="1">
      <c r="A5991" s="36" t="s">
        <v>20990</v>
      </c>
      <c r="B5991" s="36" t="s">
        <v>20991</v>
      </c>
      <c r="C5991" s="36" t="s">
        <v>1840</v>
      </c>
      <c r="D5991" s="36" t="s">
        <v>20992</v>
      </c>
      <c r="E5991" s="36"/>
      <c r="F5991" s="36"/>
    </row>
    <row r="5992" ht="15.75" customHeight="1">
      <c r="A5992" s="36" t="s">
        <v>20993</v>
      </c>
      <c r="B5992" s="36" t="s">
        <v>20994</v>
      </c>
      <c r="C5992" s="36" t="s">
        <v>1840</v>
      </c>
      <c r="D5992" s="36" t="s">
        <v>20995</v>
      </c>
      <c r="E5992" s="36"/>
      <c r="F5992" s="36"/>
    </row>
    <row r="5993" ht="15.75" customHeight="1">
      <c r="A5993" s="36" t="s">
        <v>20996</v>
      </c>
      <c r="B5993" s="36" t="s">
        <v>20997</v>
      </c>
      <c r="C5993" s="36" t="s">
        <v>1840</v>
      </c>
      <c r="D5993" s="36" t="s">
        <v>20998</v>
      </c>
      <c r="E5993" s="36"/>
      <c r="F5993" s="36"/>
    </row>
    <row r="5994" ht="15.75" customHeight="1">
      <c r="A5994" s="36" t="s">
        <v>20999</v>
      </c>
      <c r="B5994" s="36" t="s">
        <v>21000</v>
      </c>
      <c r="C5994" s="36" t="s">
        <v>1840</v>
      </c>
      <c r="D5994" s="36" t="s">
        <v>21001</v>
      </c>
      <c r="E5994" s="36" t="s">
        <v>21002</v>
      </c>
      <c r="F5994" s="36"/>
    </row>
    <row r="5995" ht="15.75" customHeight="1">
      <c r="A5995" s="36" t="s">
        <v>21003</v>
      </c>
      <c r="B5995" s="36" t="s">
        <v>21004</v>
      </c>
      <c r="C5995" s="36" t="s">
        <v>1840</v>
      </c>
      <c r="D5995" s="36" t="s">
        <v>21005</v>
      </c>
      <c r="E5995" s="36"/>
      <c r="F5995" s="36"/>
    </row>
    <row r="5996" ht="15.75" customHeight="1">
      <c r="A5996" s="36" t="s">
        <v>21006</v>
      </c>
      <c r="B5996" s="36" t="s">
        <v>21007</v>
      </c>
      <c r="C5996" s="36" t="s">
        <v>1840</v>
      </c>
      <c r="D5996" s="36" t="s">
        <v>21008</v>
      </c>
      <c r="E5996" s="36"/>
      <c r="F5996" s="36"/>
    </row>
    <row r="5997" ht="15.75" customHeight="1">
      <c r="A5997" s="36" t="s">
        <v>21009</v>
      </c>
      <c r="B5997" s="36" t="s">
        <v>21010</v>
      </c>
      <c r="C5997" s="36" t="s">
        <v>1840</v>
      </c>
      <c r="D5997" s="36" t="s">
        <v>21011</v>
      </c>
      <c r="E5997" s="36"/>
      <c r="F5997" s="36"/>
    </row>
    <row r="5998" ht="15.75" customHeight="1">
      <c r="A5998" s="36" t="s">
        <v>21012</v>
      </c>
      <c r="B5998" s="36" t="s">
        <v>21013</v>
      </c>
      <c r="C5998" s="36" t="s">
        <v>1840</v>
      </c>
      <c r="D5998" s="36" t="s">
        <v>21014</v>
      </c>
      <c r="E5998" s="36"/>
      <c r="F5998" s="36"/>
    </row>
    <row r="5999" ht="15.75" customHeight="1">
      <c r="A5999" s="36" t="s">
        <v>21015</v>
      </c>
      <c r="B5999" s="36" t="s">
        <v>21016</v>
      </c>
      <c r="C5999" s="36" t="s">
        <v>1840</v>
      </c>
      <c r="D5999" s="36" t="s">
        <v>21017</v>
      </c>
      <c r="E5999" s="36"/>
      <c r="F5999" s="36"/>
    </row>
    <row r="6000" ht="15.75" customHeight="1">
      <c r="A6000" s="36" t="s">
        <v>21018</v>
      </c>
      <c r="B6000" s="36" t="s">
        <v>21019</v>
      </c>
      <c r="C6000" s="36" t="s">
        <v>1840</v>
      </c>
      <c r="D6000" s="36" t="s">
        <v>21020</v>
      </c>
      <c r="E6000" s="36"/>
      <c r="F6000" s="36"/>
    </row>
    <row r="6001" ht="15.75" customHeight="1">
      <c r="A6001" s="36" t="s">
        <v>21021</v>
      </c>
      <c r="B6001" s="36" t="s">
        <v>21022</v>
      </c>
      <c r="C6001" s="36" t="s">
        <v>1840</v>
      </c>
      <c r="D6001" s="36" t="s">
        <v>21023</v>
      </c>
      <c r="E6001" s="36"/>
      <c r="F6001" s="36"/>
    </row>
    <row r="6002" ht="15.75" customHeight="1">
      <c r="A6002" s="36" t="s">
        <v>21024</v>
      </c>
      <c r="B6002" s="36" t="s">
        <v>21025</v>
      </c>
      <c r="C6002" s="36" t="s">
        <v>1840</v>
      </c>
      <c r="D6002" s="36" t="s">
        <v>21026</v>
      </c>
      <c r="E6002" s="36"/>
      <c r="F6002" s="36"/>
    </row>
    <row r="6003" ht="15.75" customHeight="1">
      <c r="A6003" s="36" t="s">
        <v>21027</v>
      </c>
      <c r="B6003" s="36" t="s">
        <v>21028</v>
      </c>
      <c r="C6003" s="36" t="s">
        <v>1840</v>
      </c>
      <c r="D6003" s="36" t="s">
        <v>21029</v>
      </c>
      <c r="E6003" s="36"/>
      <c r="F6003" s="36"/>
    </row>
    <row r="6004" ht="15.75" customHeight="1">
      <c r="A6004" s="36" t="s">
        <v>21030</v>
      </c>
      <c r="B6004" s="36" t="s">
        <v>21031</v>
      </c>
      <c r="C6004" s="36" t="s">
        <v>1840</v>
      </c>
      <c r="D6004" s="36" t="s">
        <v>21032</v>
      </c>
      <c r="E6004" s="36"/>
      <c r="F6004" s="36"/>
    </row>
    <row r="6005" ht="15.75" customHeight="1">
      <c r="A6005" s="36" t="s">
        <v>21033</v>
      </c>
      <c r="B6005" s="36" t="s">
        <v>21034</v>
      </c>
      <c r="C6005" s="36" t="s">
        <v>1840</v>
      </c>
      <c r="D6005" s="36" t="s">
        <v>21035</v>
      </c>
      <c r="E6005" s="36"/>
      <c r="F6005" s="36"/>
    </row>
    <row r="6006" ht="15.75" customHeight="1">
      <c r="A6006" s="36" t="s">
        <v>21036</v>
      </c>
      <c r="B6006" s="36" t="s">
        <v>21034</v>
      </c>
      <c r="C6006" s="36" t="s">
        <v>1840</v>
      </c>
      <c r="D6006" s="36" t="s">
        <v>21035</v>
      </c>
      <c r="E6006" s="36"/>
      <c r="F6006" s="36"/>
    </row>
    <row r="6007" ht="15.75" customHeight="1">
      <c r="A6007" s="36" t="s">
        <v>21037</v>
      </c>
      <c r="B6007" s="36" t="s">
        <v>21038</v>
      </c>
      <c r="C6007" s="36" t="s">
        <v>1840</v>
      </c>
      <c r="D6007" s="36" t="s">
        <v>21039</v>
      </c>
      <c r="E6007" s="36"/>
      <c r="F6007" s="36"/>
    </row>
    <row r="6008" ht="15.75" customHeight="1">
      <c r="A6008" s="36" t="s">
        <v>21040</v>
      </c>
      <c r="B6008" s="36" t="s">
        <v>21041</v>
      </c>
      <c r="C6008" s="36" t="s">
        <v>1840</v>
      </c>
      <c r="D6008" s="36" t="s">
        <v>21042</v>
      </c>
      <c r="E6008" s="36"/>
      <c r="F6008" s="36"/>
    </row>
    <row r="6009" ht="15.75" customHeight="1">
      <c r="A6009" s="36" t="s">
        <v>21043</v>
      </c>
      <c r="B6009" s="36" t="s">
        <v>21044</v>
      </c>
      <c r="C6009" s="36" t="s">
        <v>1840</v>
      </c>
      <c r="D6009" s="36" t="s">
        <v>21045</v>
      </c>
      <c r="E6009" s="36"/>
      <c r="F6009" s="36"/>
    </row>
    <row r="6010" ht="15.75" customHeight="1">
      <c r="A6010" s="36" t="s">
        <v>21046</v>
      </c>
      <c r="B6010" s="36" t="s">
        <v>21047</v>
      </c>
      <c r="C6010" s="36" t="s">
        <v>1840</v>
      </c>
      <c r="D6010" s="36" t="s">
        <v>21048</v>
      </c>
      <c r="E6010" s="36"/>
      <c r="F6010" s="36"/>
    </row>
    <row r="6011" ht="15.75" customHeight="1">
      <c r="A6011" s="36" t="s">
        <v>21049</v>
      </c>
      <c r="B6011" s="36" t="s">
        <v>1399</v>
      </c>
      <c r="C6011" s="36" t="s">
        <v>1840</v>
      </c>
      <c r="D6011" s="36" t="s">
        <v>1400</v>
      </c>
      <c r="E6011" s="36"/>
      <c r="F6011" s="36"/>
    </row>
    <row r="6012" ht="15.75" customHeight="1">
      <c r="A6012" s="36" t="s">
        <v>21050</v>
      </c>
      <c r="B6012" s="36" t="s">
        <v>1310</v>
      </c>
      <c r="C6012" s="36" t="s">
        <v>1840</v>
      </c>
      <c r="D6012" s="36" t="s">
        <v>1311</v>
      </c>
      <c r="E6012" s="36"/>
      <c r="F6012" s="36"/>
    </row>
    <row r="6013" ht="15.75" customHeight="1">
      <c r="A6013" s="36" t="s">
        <v>21051</v>
      </c>
      <c r="B6013" s="36" t="s">
        <v>21052</v>
      </c>
      <c r="C6013" s="36" t="s">
        <v>1840</v>
      </c>
      <c r="D6013" s="36" t="s">
        <v>21053</v>
      </c>
      <c r="E6013" s="36"/>
      <c r="F6013" s="36"/>
    </row>
    <row r="6014" ht="15.75" customHeight="1">
      <c r="A6014" s="36" t="s">
        <v>21054</v>
      </c>
      <c r="B6014" s="36" t="s">
        <v>21055</v>
      </c>
      <c r="C6014" s="36" t="s">
        <v>1840</v>
      </c>
      <c r="D6014" s="36" t="s">
        <v>21056</v>
      </c>
      <c r="E6014" s="36"/>
      <c r="F6014" s="36"/>
    </row>
    <row r="6015" ht="15.75" customHeight="1">
      <c r="A6015" s="36" t="s">
        <v>21057</v>
      </c>
      <c r="B6015" s="36" t="s">
        <v>21058</v>
      </c>
      <c r="C6015" s="36" t="s">
        <v>1840</v>
      </c>
      <c r="D6015" s="36" t="s">
        <v>21059</v>
      </c>
      <c r="E6015" s="36"/>
      <c r="F6015" s="36"/>
    </row>
    <row r="6016" ht="15.75" customHeight="1">
      <c r="A6016" s="36" t="s">
        <v>21060</v>
      </c>
      <c r="B6016" s="36" t="s">
        <v>21061</v>
      </c>
      <c r="C6016" s="36" t="s">
        <v>1840</v>
      </c>
      <c r="D6016" s="36" t="s">
        <v>21062</v>
      </c>
      <c r="E6016" s="36"/>
      <c r="F6016" s="36"/>
    </row>
    <row r="6017" ht="15.75" customHeight="1">
      <c r="A6017" s="36" t="s">
        <v>21063</v>
      </c>
      <c r="B6017" s="36" t="s">
        <v>21064</v>
      </c>
      <c r="C6017" s="36" t="s">
        <v>1840</v>
      </c>
      <c r="D6017" s="36" t="s">
        <v>21065</v>
      </c>
      <c r="E6017" s="36"/>
      <c r="F6017" s="36"/>
    </row>
    <row r="6018" ht="15.75" customHeight="1">
      <c r="A6018" s="36" t="s">
        <v>21066</v>
      </c>
      <c r="B6018" s="36" t="s">
        <v>21067</v>
      </c>
      <c r="C6018" s="36" t="s">
        <v>1863</v>
      </c>
      <c r="D6018" s="36" t="s">
        <v>21066</v>
      </c>
      <c r="E6018" s="36"/>
      <c r="F6018" s="36"/>
    </row>
    <row r="6019" ht="15.75" customHeight="1">
      <c r="A6019" s="36" t="s">
        <v>21068</v>
      </c>
      <c r="B6019" s="36" t="s">
        <v>21069</v>
      </c>
      <c r="C6019" s="36" t="s">
        <v>1840</v>
      </c>
      <c r="D6019" s="36" t="s">
        <v>21070</v>
      </c>
      <c r="E6019" s="36"/>
      <c r="F6019" s="36"/>
    </row>
    <row r="6020" ht="15.75" customHeight="1">
      <c r="A6020" s="36" t="s">
        <v>21071</v>
      </c>
      <c r="B6020" s="36" t="s">
        <v>21072</v>
      </c>
      <c r="C6020" s="36" t="s">
        <v>1840</v>
      </c>
      <c r="D6020" s="36" t="s">
        <v>21073</v>
      </c>
      <c r="E6020" s="36"/>
      <c r="F6020" s="36"/>
    </row>
    <row r="6021" ht="15.75" customHeight="1">
      <c r="A6021" s="36" t="s">
        <v>21074</v>
      </c>
      <c r="B6021" s="36" t="s">
        <v>21075</v>
      </c>
      <c r="C6021" s="36" t="s">
        <v>1840</v>
      </c>
      <c r="D6021" s="36" t="s">
        <v>21076</v>
      </c>
      <c r="E6021" s="36"/>
      <c r="F6021" s="36"/>
    </row>
    <row r="6022" ht="15.75" customHeight="1">
      <c r="A6022" s="36" t="s">
        <v>21077</v>
      </c>
      <c r="B6022" s="36" t="s">
        <v>21078</v>
      </c>
      <c r="C6022" s="36" t="s">
        <v>1840</v>
      </c>
      <c r="D6022" s="36" t="s">
        <v>21079</v>
      </c>
      <c r="E6022" s="36"/>
      <c r="F6022" s="36"/>
    </row>
    <row r="6023" ht="15.75" customHeight="1">
      <c r="A6023" s="36" t="s">
        <v>21080</v>
      </c>
      <c r="B6023" s="36" t="s">
        <v>21081</v>
      </c>
      <c r="C6023" s="36" t="s">
        <v>1840</v>
      </c>
      <c r="D6023" s="36" t="s">
        <v>21082</v>
      </c>
      <c r="E6023" s="36"/>
      <c r="F6023" s="36"/>
    </row>
    <row r="6024" ht="15.75" customHeight="1">
      <c r="A6024" s="36" t="s">
        <v>21083</v>
      </c>
      <c r="B6024" s="36" t="s">
        <v>21084</v>
      </c>
      <c r="C6024" s="36" t="s">
        <v>1840</v>
      </c>
      <c r="D6024" s="36" t="s">
        <v>21085</v>
      </c>
      <c r="E6024" s="36"/>
      <c r="F6024" s="36"/>
    </row>
    <row r="6025" ht="15.75" customHeight="1">
      <c r="A6025" s="36" t="s">
        <v>21086</v>
      </c>
      <c r="B6025" s="36" t="s">
        <v>21087</v>
      </c>
      <c r="C6025" s="36" t="s">
        <v>1840</v>
      </c>
      <c r="D6025" s="36" t="s">
        <v>21088</v>
      </c>
      <c r="E6025" s="36"/>
      <c r="F6025" s="36"/>
    </row>
    <row r="6026" ht="15.75" customHeight="1">
      <c r="A6026" s="36" t="s">
        <v>21089</v>
      </c>
      <c r="B6026" s="36" t="s">
        <v>21090</v>
      </c>
      <c r="C6026" s="36" t="s">
        <v>1840</v>
      </c>
      <c r="D6026" s="36" t="s">
        <v>21091</v>
      </c>
      <c r="E6026" s="36"/>
      <c r="F6026" s="36"/>
    </row>
    <row r="6027" ht="15.75" customHeight="1">
      <c r="A6027" s="36" t="s">
        <v>21092</v>
      </c>
      <c r="B6027" s="36" t="s">
        <v>21093</v>
      </c>
      <c r="C6027" s="36" t="s">
        <v>1840</v>
      </c>
      <c r="D6027" s="36" t="s">
        <v>21094</v>
      </c>
      <c r="E6027" s="36"/>
      <c r="F6027" s="36"/>
    </row>
    <row r="6028" ht="15.75" customHeight="1">
      <c r="A6028" s="36" t="s">
        <v>21095</v>
      </c>
      <c r="B6028" s="36" t="s">
        <v>21096</v>
      </c>
      <c r="C6028" s="36" t="s">
        <v>1840</v>
      </c>
      <c r="D6028" s="36" t="s">
        <v>21097</v>
      </c>
      <c r="E6028" s="36"/>
      <c r="F6028" s="36"/>
    </row>
    <row r="6029" ht="15.75" customHeight="1">
      <c r="A6029" s="36" t="s">
        <v>21098</v>
      </c>
      <c r="B6029" s="36" t="s">
        <v>21099</v>
      </c>
      <c r="C6029" s="36" t="s">
        <v>1840</v>
      </c>
      <c r="D6029" s="36" t="s">
        <v>21100</v>
      </c>
      <c r="E6029" s="36"/>
      <c r="F6029" s="36"/>
    </row>
    <row r="6030" ht="15.75" customHeight="1">
      <c r="A6030" s="36" t="s">
        <v>21101</v>
      </c>
      <c r="B6030" s="36" t="s">
        <v>21102</v>
      </c>
      <c r="C6030" s="36" t="s">
        <v>1840</v>
      </c>
      <c r="D6030" s="36" t="s">
        <v>21103</v>
      </c>
      <c r="E6030" s="36"/>
      <c r="F6030" s="36"/>
    </row>
    <row r="6031" ht="15.75" customHeight="1">
      <c r="A6031" s="36" t="s">
        <v>21104</v>
      </c>
      <c r="B6031" s="36" t="s">
        <v>21105</v>
      </c>
      <c r="C6031" s="36" t="s">
        <v>1840</v>
      </c>
      <c r="D6031" s="36" t="s">
        <v>21106</v>
      </c>
      <c r="E6031" s="36"/>
      <c r="F6031" s="36"/>
    </row>
    <row r="6032" ht="15.75" customHeight="1">
      <c r="A6032" s="36" t="s">
        <v>21107</v>
      </c>
      <c r="B6032" s="36" t="s">
        <v>21108</v>
      </c>
      <c r="C6032" s="36" t="s">
        <v>1840</v>
      </c>
      <c r="D6032" s="36" t="s">
        <v>21109</v>
      </c>
      <c r="E6032" s="36"/>
      <c r="F6032" s="36"/>
    </row>
    <row r="6033" ht="15.75" customHeight="1">
      <c r="A6033" s="36" t="s">
        <v>21110</v>
      </c>
      <c r="B6033" s="36" t="s">
        <v>21111</v>
      </c>
      <c r="C6033" s="36" t="s">
        <v>1840</v>
      </c>
      <c r="D6033" s="36" t="s">
        <v>21112</v>
      </c>
      <c r="E6033" s="36"/>
      <c r="F6033" s="36"/>
    </row>
    <row r="6034" ht="15.75" customHeight="1">
      <c r="A6034" s="36" t="s">
        <v>21113</v>
      </c>
      <c r="B6034" s="36" t="s">
        <v>21114</v>
      </c>
      <c r="C6034" s="36" t="s">
        <v>1840</v>
      </c>
      <c r="D6034" s="36" t="s">
        <v>21115</v>
      </c>
      <c r="E6034" s="36"/>
      <c r="F6034" s="36"/>
    </row>
    <row r="6035" ht="15.75" customHeight="1">
      <c r="A6035" s="36" t="s">
        <v>21116</v>
      </c>
      <c r="B6035" s="36" t="s">
        <v>21117</v>
      </c>
      <c r="C6035" s="36" t="s">
        <v>1840</v>
      </c>
      <c r="D6035" s="36" t="s">
        <v>21118</v>
      </c>
      <c r="E6035" s="36"/>
      <c r="F6035" s="36"/>
    </row>
    <row r="6036" ht="15.75" customHeight="1">
      <c r="A6036" s="36" t="s">
        <v>21119</v>
      </c>
      <c r="B6036" s="36" t="s">
        <v>21120</v>
      </c>
      <c r="C6036" s="36" t="s">
        <v>1840</v>
      </c>
      <c r="D6036" s="36" t="s">
        <v>21121</v>
      </c>
      <c r="E6036" s="36"/>
      <c r="F6036" s="36"/>
    </row>
    <row r="6037" ht="15.75" customHeight="1">
      <c r="A6037" s="36" t="s">
        <v>21122</v>
      </c>
      <c r="B6037" s="36" t="s">
        <v>21123</v>
      </c>
      <c r="C6037" s="36" t="s">
        <v>1863</v>
      </c>
      <c r="D6037" s="36" t="s">
        <v>21122</v>
      </c>
      <c r="E6037" s="36" t="s">
        <v>21124</v>
      </c>
      <c r="F6037" s="36"/>
    </row>
    <row r="6038" ht="15.75" customHeight="1">
      <c r="A6038" s="36" t="s">
        <v>21125</v>
      </c>
      <c r="B6038" s="36" t="s">
        <v>21126</v>
      </c>
      <c r="C6038" s="36" t="s">
        <v>1840</v>
      </c>
      <c r="D6038" s="36" t="s">
        <v>7897</v>
      </c>
      <c r="E6038" s="36"/>
      <c r="F6038" s="36"/>
    </row>
    <row r="6039" ht="15.75" customHeight="1">
      <c r="A6039" s="36" t="s">
        <v>21127</v>
      </c>
      <c r="B6039" s="36" t="s">
        <v>21128</v>
      </c>
      <c r="C6039" s="36" t="s">
        <v>1840</v>
      </c>
      <c r="D6039" s="36" t="s">
        <v>21129</v>
      </c>
      <c r="E6039" s="36"/>
      <c r="F6039" s="36"/>
    </row>
    <row r="6040" ht="15.75" customHeight="1">
      <c r="A6040" s="36" t="s">
        <v>21130</v>
      </c>
      <c r="B6040" s="36" t="s">
        <v>21131</v>
      </c>
      <c r="C6040" s="36" t="s">
        <v>1840</v>
      </c>
      <c r="D6040" s="36" t="s">
        <v>21132</v>
      </c>
      <c r="E6040" s="36" t="s">
        <v>21133</v>
      </c>
      <c r="F6040" s="36"/>
    </row>
    <row r="6041" ht="15.75" customHeight="1">
      <c r="A6041" s="36" t="s">
        <v>21134</v>
      </c>
      <c r="B6041" s="36" t="s">
        <v>21135</v>
      </c>
      <c r="C6041" s="36" t="s">
        <v>1840</v>
      </c>
      <c r="D6041" s="36" t="s">
        <v>21136</v>
      </c>
      <c r="E6041" s="36"/>
      <c r="F6041" s="36"/>
    </row>
    <row r="6042" ht="15.75" customHeight="1">
      <c r="A6042" s="36" t="s">
        <v>21137</v>
      </c>
      <c r="B6042" s="36" t="s">
        <v>21138</v>
      </c>
      <c r="C6042" s="36" t="s">
        <v>1840</v>
      </c>
      <c r="D6042" s="36" t="s">
        <v>21139</v>
      </c>
      <c r="E6042" s="36"/>
      <c r="F6042" s="36"/>
    </row>
    <row r="6043" ht="15.75" customHeight="1">
      <c r="A6043" s="36" t="s">
        <v>21140</v>
      </c>
      <c r="B6043" s="36" t="s">
        <v>21141</v>
      </c>
      <c r="C6043" s="36" t="s">
        <v>1840</v>
      </c>
      <c r="D6043" s="36" t="s">
        <v>21142</v>
      </c>
      <c r="E6043" s="36"/>
      <c r="F6043" s="36"/>
    </row>
    <row r="6044" ht="15.75" customHeight="1">
      <c r="A6044" s="36" t="s">
        <v>21143</v>
      </c>
      <c r="B6044" s="36" t="s">
        <v>380</v>
      </c>
      <c r="C6044" s="36" t="s">
        <v>1840</v>
      </c>
      <c r="D6044" s="36" t="s">
        <v>381</v>
      </c>
      <c r="E6044" s="36"/>
      <c r="F6044" s="36"/>
    </row>
    <row r="6045" ht="15.75" customHeight="1">
      <c r="A6045" s="36" t="s">
        <v>21144</v>
      </c>
      <c r="B6045" s="36" t="s">
        <v>21145</v>
      </c>
      <c r="C6045" s="36" t="s">
        <v>1840</v>
      </c>
      <c r="D6045" s="36" t="s">
        <v>21146</v>
      </c>
      <c r="E6045" s="36"/>
      <c r="F6045" s="36"/>
    </row>
    <row r="6046" ht="15.75" customHeight="1">
      <c r="A6046" s="36" t="s">
        <v>21147</v>
      </c>
      <c r="B6046" s="36" t="s">
        <v>21148</v>
      </c>
      <c r="C6046" s="36" t="s">
        <v>1840</v>
      </c>
      <c r="D6046" s="36" t="s">
        <v>21149</v>
      </c>
      <c r="E6046" s="36"/>
      <c r="F6046" s="36"/>
    </row>
    <row r="6047" ht="15.75" customHeight="1">
      <c r="A6047" s="36" t="s">
        <v>21150</v>
      </c>
      <c r="B6047" s="36" t="s">
        <v>21151</v>
      </c>
      <c r="C6047" s="36" t="s">
        <v>1840</v>
      </c>
      <c r="D6047" s="36" t="s">
        <v>21152</v>
      </c>
      <c r="E6047" s="36"/>
      <c r="F6047" s="36"/>
    </row>
    <row r="6048" ht="15.75" customHeight="1">
      <c r="A6048" s="36" t="s">
        <v>21153</v>
      </c>
      <c r="B6048" s="36" t="s">
        <v>21154</v>
      </c>
      <c r="C6048" s="36" t="s">
        <v>1840</v>
      </c>
      <c r="D6048" s="36" t="s">
        <v>21155</v>
      </c>
      <c r="E6048" s="36"/>
      <c r="F6048" s="36"/>
    </row>
    <row r="6049" ht="15.75" customHeight="1">
      <c r="A6049" s="36" t="s">
        <v>21156</v>
      </c>
      <c r="B6049" s="36" t="s">
        <v>21157</v>
      </c>
      <c r="C6049" s="36" t="s">
        <v>1840</v>
      </c>
      <c r="D6049" s="36" t="s">
        <v>21158</v>
      </c>
      <c r="E6049" s="36"/>
      <c r="F6049" s="36"/>
    </row>
    <row r="6050" ht="15.75" customHeight="1">
      <c r="A6050" s="36" t="s">
        <v>21159</v>
      </c>
      <c r="B6050" s="36" t="s">
        <v>21160</v>
      </c>
      <c r="C6050" s="36" t="s">
        <v>1840</v>
      </c>
      <c r="D6050" s="36" t="s">
        <v>21161</v>
      </c>
      <c r="E6050" s="36"/>
      <c r="F6050" s="36"/>
    </row>
    <row r="6051" ht="15.75" customHeight="1">
      <c r="A6051" s="36" t="s">
        <v>21162</v>
      </c>
      <c r="B6051" s="36" t="s">
        <v>21163</v>
      </c>
      <c r="C6051" s="36" t="s">
        <v>1840</v>
      </c>
      <c r="D6051" s="36" t="s">
        <v>21164</v>
      </c>
      <c r="E6051" s="36"/>
      <c r="F6051" s="36"/>
    </row>
    <row r="6052" ht="15.75" customHeight="1">
      <c r="A6052" s="36" t="s">
        <v>21165</v>
      </c>
      <c r="B6052" s="36" t="s">
        <v>21166</v>
      </c>
      <c r="C6052" s="36" t="s">
        <v>1840</v>
      </c>
      <c r="D6052" s="36" t="s">
        <v>21167</v>
      </c>
      <c r="E6052" s="36"/>
      <c r="F6052" s="36"/>
    </row>
    <row r="6053" ht="15.75" customHeight="1">
      <c r="A6053" s="36" t="s">
        <v>21168</v>
      </c>
      <c r="B6053" s="36" t="s">
        <v>21169</v>
      </c>
      <c r="C6053" s="36" t="s">
        <v>1840</v>
      </c>
      <c r="D6053" s="36" t="s">
        <v>21170</v>
      </c>
      <c r="E6053" s="36"/>
      <c r="F6053" s="36"/>
    </row>
    <row r="6054" ht="15.75" customHeight="1">
      <c r="A6054" s="36" t="s">
        <v>21171</v>
      </c>
      <c r="B6054" s="36" t="s">
        <v>21172</v>
      </c>
      <c r="C6054" s="36" t="s">
        <v>1840</v>
      </c>
      <c r="D6054" s="36" t="s">
        <v>21173</v>
      </c>
      <c r="E6054" s="36"/>
      <c r="F6054" s="36"/>
    </row>
    <row r="6055" ht="15.75" customHeight="1">
      <c r="A6055" s="36" t="s">
        <v>21174</v>
      </c>
      <c r="B6055" s="36" t="s">
        <v>21175</v>
      </c>
      <c r="C6055" s="36" t="s">
        <v>1840</v>
      </c>
      <c r="D6055" s="36" t="s">
        <v>21176</v>
      </c>
      <c r="E6055" s="36"/>
      <c r="F6055" s="36"/>
    </row>
    <row r="6056" ht="15.75" customHeight="1">
      <c r="A6056" s="36" t="s">
        <v>21177</v>
      </c>
      <c r="B6056" s="36" t="s">
        <v>21178</v>
      </c>
      <c r="C6056" s="36" t="s">
        <v>1840</v>
      </c>
      <c r="D6056" s="36" t="s">
        <v>21179</v>
      </c>
      <c r="E6056" s="36"/>
      <c r="F6056" s="36"/>
    </row>
    <row r="6057" ht="15.75" customHeight="1">
      <c r="A6057" s="36" t="s">
        <v>21180</v>
      </c>
      <c r="B6057" s="36" t="s">
        <v>21181</v>
      </c>
      <c r="C6057" s="36" t="s">
        <v>1840</v>
      </c>
      <c r="D6057" s="36" t="s">
        <v>21182</v>
      </c>
      <c r="E6057" s="36"/>
      <c r="F6057" s="36"/>
    </row>
    <row r="6058" ht="15.75" customHeight="1">
      <c r="A6058" s="36" t="s">
        <v>21183</v>
      </c>
      <c r="B6058" s="36" t="s">
        <v>21184</v>
      </c>
      <c r="C6058" s="36" t="s">
        <v>1840</v>
      </c>
      <c r="D6058" s="36" t="s">
        <v>21185</v>
      </c>
      <c r="E6058" s="36"/>
      <c r="F6058" s="36"/>
    </row>
    <row r="6059" ht="15.75" customHeight="1">
      <c r="A6059" s="36" t="s">
        <v>21186</v>
      </c>
      <c r="B6059" s="36" t="s">
        <v>21187</v>
      </c>
      <c r="C6059" s="36" t="s">
        <v>1840</v>
      </c>
      <c r="D6059" s="36" t="s">
        <v>21188</v>
      </c>
      <c r="E6059" s="36"/>
      <c r="F6059" s="36"/>
    </row>
    <row r="6060" ht="15.75" customHeight="1">
      <c r="A6060" s="36" t="s">
        <v>21189</v>
      </c>
      <c r="B6060" s="36" t="s">
        <v>21190</v>
      </c>
      <c r="C6060" s="36" t="s">
        <v>1840</v>
      </c>
      <c r="D6060" s="36" t="s">
        <v>21191</v>
      </c>
      <c r="E6060" s="36"/>
      <c r="F6060" s="36"/>
    </row>
    <row r="6061" ht="15.75" customHeight="1">
      <c r="A6061" s="36" t="s">
        <v>21192</v>
      </c>
      <c r="B6061" s="36" t="s">
        <v>21193</v>
      </c>
      <c r="C6061" s="36" t="s">
        <v>1840</v>
      </c>
      <c r="D6061" s="36" t="s">
        <v>21194</v>
      </c>
      <c r="E6061" s="36"/>
      <c r="F6061" s="36"/>
    </row>
    <row r="6062" ht="15.75" customHeight="1">
      <c r="A6062" s="36" t="s">
        <v>21195</v>
      </c>
      <c r="B6062" s="36" t="s">
        <v>21196</v>
      </c>
      <c r="C6062" s="36" t="s">
        <v>1840</v>
      </c>
      <c r="D6062" s="36" t="s">
        <v>21197</v>
      </c>
      <c r="E6062" s="36"/>
      <c r="F6062" s="36"/>
    </row>
    <row r="6063" ht="15.75" customHeight="1">
      <c r="A6063" s="36" t="s">
        <v>21198</v>
      </c>
      <c r="B6063" s="36" t="s">
        <v>21199</v>
      </c>
      <c r="C6063" s="36" t="s">
        <v>1840</v>
      </c>
      <c r="D6063" s="36" t="s">
        <v>21200</v>
      </c>
      <c r="E6063" s="36"/>
      <c r="F6063" s="36"/>
    </row>
    <row r="6064" ht="15.75" customHeight="1">
      <c r="A6064" s="36" t="s">
        <v>21201</v>
      </c>
      <c r="B6064" s="36" t="s">
        <v>21202</v>
      </c>
      <c r="C6064" s="36" t="s">
        <v>1840</v>
      </c>
      <c r="D6064" s="36" t="s">
        <v>21203</v>
      </c>
      <c r="E6064" s="36"/>
      <c r="F6064" s="36"/>
    </row>
    <row r="6065" ht="15.75" customHeight="1">
      <c r="A6065" s="36" t="s">
        <v>21204</v>
      </c>
      <c r="B6065" s="36" t="s">
        <v>21205</v>
      </c>
      <c r="C6065" s="36" t="s">
        <v>1840</v>
      </c>
      <c r="D6065" s="36" t="s">
        <v>21206</v>
      </c>
      <c r="E6065" s="36" t="s">
        <v>21207</v>
      </c>
      <c r="F6065" s="36"/>
    </row>
    <row r="6066" ht="15.75" customHeight="1">
      <c r="A6066" s="36" t="s">
        <v>21208</v>
      </c>
      <c r="B6066" s="36" t="s">
        <v>21209</v>
      </c>
      <c r="C6066" s="36" t="s">
        <v>1840</v>
      </c>
      <c r="D6066" s="36" t="s">
        <v>21210</v>
      </c>
      <c r="E6066" s="36"/>
      <c r="F6066" s="36"/>
    </row>
    <row r="6067" ht="15.75" customHeight="1">
      <c r="A6067" s="36" t="s">
        <v>21211</v>
      </c>
      <c r="B6067" s="36" t="s">
        <v>21212</v>
      </c>
      <c r="C6067" s="36" t="s">
        <v>1840</v>
      </c>
      <c r="D6067" s="36" t="s">
        <v>21213</v>
      </c>
      <c r="E6067" s="36"/>
      <c r="F6067" s="36"/>
    </row>
    <row r="6068" ht="15.75" customHeight="1">
      <c r="A6068" s="36" t="s">
        <v>21214</v>
      </c>
      <c r="B6068" s="36" t="s">
        <v>21215</v>
      </c>
      <c r="C6068" s="36" t="s">
        <v>1840</v>
      </c>
      <c r="D6068" s="36" t="s">
        <v>21216</v>
      </c>
      <c r="E6068" s="36"/>
      <c r="F6068" s="36"/>
    </row>
    <row r="6069" ht="15.75" customHeight="1">
      <c r="A6069" s="36" t="s">
        <v>21217</v>
      </c>
      <c r="B6069" s="36" t="s">
        <v>21218</v>
      </c>
      <c r="C6069" s="36" t="s">
        <v>1840</v>
      </c>
      <c r="D6069" s="36" t="s">
        <v>21219</v>
      </c>
      <c r="E6069" s="36"/>
      <c r="F6069" s="36"/>
    </row>
    <row r="6070" ht="15.75" customHeight="1">
      <c r="A6070" s="36" t="s">
        <v>21220</v>
      </c>
      <c r="B6070" s="36" t="s">
        <v>21221</v>
      </c>
      <c r="C6070" s="36" t="s">
        <v>1840</v>
      </c>
      <c r="D6070" s="36" t="s">
        <v>21222</v>
      </c>
      <c r="E6070" s="36"/>
      <c r="F6070" s="36"/>
    </row>
    <row r="6071" ht="15.75" customHeight="1">
      <c r="A6071" s="36" t="s">
        <v>21223</v>
      </c>
      <c r="B6071" s="36" t="s">
        <v>21224</v>
      </c>
      <c r="C6071" s="36" t="s">
        <v>1840</v>
      </c>
      <c r="D6071" s="36" t="s">
        <v>3979</v>
      </c>
      <c r="E6071" s="36"/>
      <c r="F6071" s="36"/>
    </row>
    <row r="6072" ht="15.75" customHeight="1">
      <c r="A6072" s="36" t="s">
        <v>21225</v>
      </c>
      <c r="B6072" s="36" t="s">
        <v>21226</v>
      </c>
      <c r="C6072" s="36" t="s">
        <v>1840</v>
      </c>
      <c r="D6072" s="36" t="s">
        <v>21227</v>
      </c>
      <c r="E6072" s="36"/>
      <c r="F6072" s="36"/>
    </row>
    <row r="6073" ht="15.75" customHeight="1">
      <c r="A6073" s="36" t="s">
        <v>21228</v>
      </c>
      <c r="B6073" s="36" t="s">
        <v>21229</v>
      </c>
      <c r="C6073" s="36" t="s">
        <v>1840</v>
      </c>
      <c r="D6073" s="36" t="s">
        <v>21230</v>
      </c>
      <c r="E6073" s="36"/>
      <c r="F6073" s="36"/>
    </row>
    <row r="6074" ht="15.75" customHeight="1">
      <c r="A6074" s="36" t="s">
        <v>21231</v>
      </c>
      <c r="B6074" s="36" t="s">
        <v>21232</v>
      </c>
      <c r="C6074" s="36" t="s">
        <v>1840</v>
      </c>
      <c r="D6074" s="36" t="s">
        <v>21233</v>
      </c>
      <c r="E6074" s="36"/>
      <c r="F6074" s="36"/>
    </row>
    <row r="6075" ht="15.75" customHeight="1">
      <c r="A6075" s="36" t="s">
        <v>21234</v>
      </c>
      <c r="B6075" s="36" t="s">
        <v>4</v>
      </c>
      <c r="C6075" s="36" t="s">
        <v>1840</v>
      </c>
      <c r="D6075" s="36" t="s">
        <v>181</v>
      </c>
      <c r="E6075" s="36" t="s">
        <v>21235</v>
      </c>
      <c r="F6075" s="36"/>
    </row>
    <row r="6076" ht="15.75" customHeight="1">
      <c r="A6076" s="36" t="s">
        <v>21236</v>
      </c>
      <c r="B6076" s="36" t="s">
        <v>21237</v>
      </c>
      <c r="C6076" s="36" t="s">
        <v>1840</v>
      </c>
      <c r="D6076" s="36" t="s">
        <v>21238</v>
      </c>
      <c r="E6076" s="36"/>
      <c r="F6076" s="36"/>
    </row>
    <row r="6077" ht="15.75" customHeight="1">
      <c r="A6077" s="36" t="s">
        <v>21239</v>
      </c>
      <c r="B6077" s="36" t="s">
        <v>21240</v>
      </c>
      <c r="C6077" s="36" t="s">
        <v>1840</v>
      </c>
      <c r="D6077" s="36" t="s">
        <v>21241</v>
      </c>
      <c r="E6077" s="36"/>
      <c r="F6077" s="36"/>
    </row>
    <row r="6078" ht="15.75" customHeight="1">
      <c r="A6078" s="36" t="s">
        <v>21242</v>
      </c>
      <c r="B6078" s="36" t="s">
        <v>21243</v>
      </c>
      <c r="C6078" s="36" t="s">
        <v>1840</v>
      </c>
      <c r="D6078" s="36" t="s">
        <v>21244</v>
      </c>
      <c r="E6078" s="36"/>
      <c r="F6078" s="36"/>
    </row>
    <row r="6079" ht="15.75" customHeight="1">
      <c r="A6079" s="36" t="s">
        <v>21245</v>
      </c>
      <c r="B6079" s="36" t="s">
        <v>21246</v>
      </c>
      <c r="C6079" s="36" t="s">
        <v>1840</v>
      </c>
      <c r="D6079" s="36" t="s">
        <v>21247</v>
      </c>
      <c r="E6079" s="36"/>
      <c r="F6079" s="36"/>
    </row>
    <row r="6080" ht="15.75" customHeight="1">
      <c r="A6080" s="36" t="s">
        <v>21248</v>
      </c>
      <c r="B6080" s="36" t="s">
        <v>21249</v>
      </c>
      <c r="C6080" s="36" t="s">
        <v>1840</v>
      </c>
      <c r="D6080" s="36" t="s">
        <v>21250</v>
      </c>
      <c r="E6080" s="36"/>
      <c r="F6080" s="36"/>
    </row>
    <row r="6081" ht="15.75" customHeight="1">
      <c r="A6081" s="36" t="s">
        <v>21251</v>
      </c>
      <c r="B6081" s="36" t="s">
        <v>21252</v>
      </c>
      <c r="C6081" s="36" t="s">
        <v>1840</v>
      </c>
      <c r="D6081" s="36" t="s">
        <v>21253</v>
      </c>
      <c r="E6081" s="36"/>
      <c r="F6081" s="36"/>
    </row>
    <row r="6082" ht="15.75" customHeight="1">
      <c r="A6082" s="36" t="s">
        <v>21254</v>
      </c>
      <c r="B6082" s="36" t="s">
        <v>21255</v>
      </c>
      <c r="C6082" s="36" t="s">
        <v>1840</v>
      </c>
      <c r="D6082" s="36" t="s">
        <v>21256</v>
      </c>
      <c r="E6082" s="36"/>
      <c r="F6082" s="36"/>
    </row>
    <row r="6083" ht="15.75" customHeight="1">
      <c r="A6083" s="36" t="s">
        <v>21257</v>
      </c>
      <c r="B6083" s="36" t="s">
        <v>21258</v>
      </c>
      <c r="C6083" s="36" t="s">
        <v>1840</v>
      </c>
      <c r="D6083" s="36" t="s">
        <v>21259</v>
      </c>
      <c r="E6083" s="36"/>
      <c r="F6083" s="36"/>
    </row>
    <row r="6084" ht="15.75" customHeight="1">
      <c r="A6084" s="36" t="s">
        <v>21260</v>
      </c>
      <c r="B6084" s="36" t="s">
        <v>21261</v>
      </c>
      <c r="C6084" s="36" t="s">
        <v>1840</v>
      </c>
      <c r="D6084" s="36" t="s">
        <v>21262</v>
      </c>
      <c r="E6084" s="36"/>
      <c r="F6084" s="36"/>
    </row>
    <row r="6085" ht="15.75" customHeight="1">
      <c r="A6085" s="36" t="s">
        <v>21263</v>
      </c>
      <c r="B6085" s="36" t="s">
        <v>21264</v>
      </c>
      <c r="C6085" s="36" t="s">
        <v>1840</v>
      </c>
      <c r="D6085" s="36" t="s">
        <v>21265</v>
      </c>
      <c r="E6085" s="36"/>
      <c r="F6085" s="36"/>
    </row>
    <row r="6086" ht="15.75" customHeight="1">
      <c r="A6086" s="36" t="s">
        <v>21266</v>
      </c>
      <c r="B6086" s="36" t="s">
        <v>21267</v>
      </c>
      <c r="C6086" s="36" t="s">
        <v>1840</v>
      </c>
      <c r="D6086" s="36" t="s">
        <v>21268</v>
      </c>
      <c r="E6086" s="36"/>
      <c r="F6086" s="36"/>
    </row>
    <row r="6087" ht="15.75" customHeight="1">
      <c r="A6087" s="36" t="s">
        <v>21269</v>
      </c>
      <c r="B6087" s="36" t="s">
        <v>21270</v>
      </c>
      <c r="C6087" s="36" t="s">
        <v>1840</v>
      </c>
      <c r="D6087" s="36" t="s">
        <v>21271</v>
      </c>
      <c r="E6087" s="36"/>
      <c r="F6087" s="36"/>
    </row>
    <row r="6088" ht="15.75" customHeight="1">
      <c r="A6088" s="36" t="s">
        <v>21272</v>
      </c>
      <c r="B6088" s="36" t="s">
        <v>21273</v>
      </c>
      <c r="C6088" s="36" t="s">
        <v>1840</v>
      </c>
      <c r="D6088" s="36" t="s">
        <v>21274</v>
      </c>
      <c r="E6088" s="36"/>
      <c r="F6088" s="36"/>
    </row>
    <row r="6089" ht="15.75" customHeight="1">
      <c r="A6089" s="36" t="s">
        <v>21275</v>
      </c>
      <c r="B6089" s="36" t="s">
        <v>21273</v>
      </c>
      <c r="C6089" s="36" t="s">
        <v>1840</v>
      </c>
      <c r="D6089" s="36" t="s">
        <v>21274</v>
      </c>
      <c r="E6089" s="36"/>
      <c r="F6089" s="36"/>
    </row>
    <row r="6090" ht="15.75" customHeight="1">
      <c r="A6090" s="36" t="s">
        <v>21276</v>
      </c>
      <c r="B6090" s="36" t="s">
        <v>21277</v>
      </c>
      <c r="C6090" s="36" t="s">
        <v>1840</v>
      </c>
      <c r="D6090" s="36" t="s">
        <v>21278</v>
      </c>
      <c r="E6090" s="36"/>
      <c r="F6090" s="36"/>
    </row>
    <row r="6091" ht="15.75" customHeight="1">
      <c r="A6091" s="36" t="s">
        <v>21279</v>
      </c>
      <c r="B6091" s="36" t="s">
        <v>21280</v>
      </c>
      <c r="C6091" s="36" t="s">
        <v>1840</v>
      </c>
      <c r="D6091" s="36" t="s">
        <v>21281</v>
      </c>
      <c r="E6091" s="36"/>
      <c r="F6091" s="36"/>
    </row>
    <row r="6092" ht="15.75" customHeight="1">
      <c r="A6092" s="36" t="s">
        <v>21282</v>
      </c>
      <c r="B6092" s="36" t="s">
        <v>21283</v>
      </c>
      <c r="C6092" s="36" t="s">
        <v>1840</v>
      </c>
      <c r="D6092" s="36" t="s">
        <v>21284</v>
      </c>
      <c r="E6092" s="36"/>
      <c r="F6092" s="36"/>
    </row>
    <row r="6093" ht="15.75" customHeight="1">
      <c r="A6093" s="36" t="s">
        <v>21285</v>
      </c>
      <c r="B6093" s="36" t="s">
        <v>21286</v>
      </c>
      <c r="C6093" s="36" t="s">
        <v>1840</v>
      </c>
      <c r="D6093" s="36" t="s">
        <v>21287</v>
      </c>
      <c r="E6093" s="36" t="s">
        <v>21288</v>
      </c>
      <c r="F6093" s="36"/>
    </row>
    <row r="6094" ht="15.75" customHeight="1">
      <c r="A6094" s="36" t="s">
        <v>21289</v>
      </c>
      <c r="B6094" s="36" t="s">
        <v>21290</v>
      </c>
      <c r="C6094" s="36" t="s">
        <v>1840</v>
      </c>
      <c r="D6094" s="36" t="s">
        <v>21291</v>
      </c>
      <c r="E6094" s="36"/>
      <c r="F6094" s="36"/>
    </row>
    <row r="6095" ht="15.75" customHeight="1">
      <c r="A6095" s="36" t="s">
        <v>21292</v>
      </c>
      <c r="B6095" s="36" t="s">
        <v>21293</v>
      </c>
      <c r="C6095" s="36" t="s">
        <v>1840</v>
      </c>
      <c r="D6095" s="36" t="s">
        <v>21294</v>
      </c>
      <c r="E6095" s="36"/>
      <c r="F6095" s="36"/>
    </row>
    <row r="6096" ht="15.75" customHeight="1">
      <c r="A6096" s="36" t="s">
        <v>21295</v>
      </c>
      <c r="B6096" s="36" t="s">
        <v>21296</v>
      </c>
      <c r="C6096" s="36" t="s">
        <v>1840</v>
      </c>
      <c r="D6096" s="36" t="s">
        <v>21297</v>
      </c>
      <c r="E6096" s="36"/>
      <c r="F6096" s="36"/>
    </row>
    <row r="6097" ht="15.75" customHeight="1">
      <c r="A6097" s="36" t="s">
        <v>21298</v>
      </c>
      <c r="B6097" s="36" t="s">
        <v>21299</v>
      </c>
      <c r="C6097" s="36" t="s">
        <v>1840</v>
      </c>
      <c r="D6097" s="36" t="s">
        <v>21300</v>
      </c>
      <c r="E6097" s="36"/>
      <c r="F6097" s="36"/>
    </row>
    <row r="6098" ht="15.75" customHeight="1">
      <c r="A6098" s="36" t="s">
        <v>21301</v>
      </c>
      <c r="B6098" s="36" t="s">
        <v>21302</v>
      </c>
      <c r="C6098" s="36" t="s">
        <v>1840</v>
      </c>
      <c r="D6098" s="36" t="s">
        <v>21303</v>
      </c>
      <c r="E6098" s="36"/>
      <c r="F6098" s="36"/>
    </row>
    <row r="6099" ht="15.75" customHeight="1">
      <c r="A6099" s="36" t="s">
        <v>21304</v>
      </c>
      <c r="B6099" s="36" t="s">
        <v>21305</v>
      </c>
      <c r="C6099" s="36" t="s">
        <v>1840</v>
      </c>
      <c r="D6099" s="36" t="s">
        <v>21306</v>
      </c>
      <c r="E6099" s="36"/>
      <c r="F6099" s="36"/>
    </row>
    <row r="6100" ht="15.75" customHeight="1">
      <c r="A6100" s="36" t="s">
        <v>21307</v>
      </c>
      <c r="B6100" s="36" t="s">
        <v>21308</v>
      </c>
      <c r="C6100" s="36" t="s">
        <v>1840</v>
      </c>
      <c r="D6100" s="36" t="s">
        <v>21309</v>
      </c>
      <c r="E6100" s="36"/>
      <c r="F6100" s="36"/>
    </row>
    <row r="6101" ht="15.75" customHeight="1">
      <c r="A6101" s="36" t="s">
        <v>21310</v>
      </c>
      <c r="B6101" s="36" t="s">
        <v>1369</v>
      </c>
      <c r="C6101" s="36" t="s">
        <v>1840</v>
      </c>
      <c r="D6101" s="36" t="s">
        <v>1370</v>
      </c>
      <c r="E6101" s="36"/>
      <c r="F6101" s="36"/>
    </row>
    <row r="6102" ht="15.75" customHeight="1">
      <c r="A6102" s="36" t="s">
        <v>21311</v>
      </c>
      <c r="B6102" s="36" t="s">
        <v>21312</v>
      </c>
      <c r="C6102" s="36" t="s">
        <v>1840</v>
      </c>
      <c r="D6102" s="36" t="s">
        <v>21313</v>
      </c>
      <c r="E6102" s="36"/>
      <c r="F6102" s="36"/>
    </row>
    <row r="6103" ht="15.75" customHeight="1">
      <c r="A6103" s="36" t="s">
        <v>21314</v>
      </c>
      <c r="B6103" s="36" t="s">
        <v>21315</v>
      </c>
      <c r="C6103" s="36" t="s">
        <v>1840</v>
      </c>
      <c r="D6103" s="36" t="s">
        <v>21316</v>
      </c>
      <c r="E6103" s="36"/>
      <c r="F6103" s="36"/>
    </row>
    <row r="6104" ht="15.75" customHeight="1">
      <c r="A6104" s="36" t="s">
        <v>21317</v>
      </c>
      <c r="B6104" s="36" t="s">
        <v>21318</v>
      </c>
      <c r="C6104" s="36" t="s">
        <v>1840</v>
      </c>
      <c r="D6104" s="36" t="s">
        <v>21319</v>
      </c>
      <c r="E6104" s="36"/>
      <c r="F6104" s="36"/>
    </row>
    <row r="6105" ht="15.75" customHeight="1">
      <c r="A6105" s="36" t="s">
        <v>21320</v>
      </c>
      <c r="B6105" s="36" t="s">
        <v>21321</v>
      </c>
      <c r="C6105" s="36" t="s">
        <v>1840</v>
      </c>
      <c r="D6105" s="36" t="s">
        <v>21322</v>
      </c>
      <c r="E6105" s="36"/>
      <c r="F6105" s="36"/>
    </row>
    <row r="6106" ht="15.75" customHeight="1">
      <c r="A6106" s="36" t="s">
        <v>21323</v>
      </c>
      <c r="B6106" s="36" t="s">
        <v>21324</v>
      </c>
      <c r="C6106" s="36" t="s">
        <v>1840</v>
      </c>
      <c r="D6106" s="36" t="s">
        <v>21325</v>
      </c>
      <c r="E6106" s="36"/>
      <c r="F6106" s="36"/>
    </row>
    <row r="6107" ht="15.75" customHeight="1">
      <c r="A6107" s="36" t="s">
        <v>21326</v>
      </c>
      <c r="B6107" s="36" t="s">
        <v>21327</v>
      </c>
      <c r="C6107" s="36" t="s">
        <v>1840</v>
      </c>
      <c r="D6107" s="36" t="s">
        <v>21328</v>
      </c>
      <c r="E6107" s="36"/>
      <c r="F6107" s="36"/>
    </row>
    <row r="6108" ht="15.75" customHeight="1">
      <c r="A6108" s="36" t="s">
        <v>21329</v>
      </c>
      <c r="B6108" s="36" t="s">
        <v>21330</v>
      </c>
      <c r="C6108" s="36" t="s">
        <v>1840</v>
      </c>
      <c r="D6108" s="36" t="s">
        <v>21331</v>
      </c>
      <c r="E6108" s="36"/>
      <c r="F6108" s="36"/>
    </row>
    <row r="6109" ht="15.75" customHeight="1">
      <c r="A6109" s="36" t="s">
        <v>21332</v>
      </c>
      <c r="B6109" s="36" t="s">
        <v>21333</v>
      </c>
      <c r="C6109" s="36" t="s">
        <v>1840</v>
      </c>
      <c r="D6109" s="36" t="s">
        <v>21334</v>
      </c>
      <c r="E6109" s="36"/>
      <c r="F6109" s="36"/>
    </row>
    <row r="6110" ht="15.75" customHeight="1">
      <c r="A6110" s="36" t="s">
        <v>21335</v>
      </c>
      <c r="B6110" s="36" t="s">
        <v>21336</v>
      </c>
      <c r="C6110" s="36" t="s">
        <v>1840</v>
      </c>
      <c r="D6110" s="36" t="s">
        <v>21337</v>
      </c>
      <c r="E6110" s="36"/>
      <c r="F6110" s="36"/>
    </row>
    <row r="6111" ht="15.75" customHeight="1">
      <c r="A6111" s="36" t="s">
        <v>21338</v>
      </c>
      <c r="B6111" s="36" t="s">
        <v>21339</v>
      </c>
      <c r="C6111" s="36" t="s">
        <v>1840</v>
      </c>
      <c r="D6111" s="36" t="s">
        <v>21340</v>
      </c>
      <c r="E6111" s="36"/>
      <c r="F6111" s="36"/>
    </row>
    <row r="6112" ht="15.75" customHeight="1">
      <c r="A6112" s="36" t="s">
        <v>21341</v>
      </c>
      <c r="B6112" s="36" t="s">
        <v>21342</v>
      </c>
      <c r="C6112" s="36" t="s">
        <v>1840</v>
      </c>
      <c r="D6112" s="36" t="s">
        <v>21343</v>
      </c>
      <c r="E6112" s="36"/>
      <c r="F6112" s="36"/>
    </row>
    <row r="6113" ht="15.75" customHeight="1">
      <c r="A6113" s="36" t="s">
        <v>21344</v>
      </c>
      <c r="B6113" s="36" t="s">
        <v>21345</v>
      </c>
      <c r="C6113" s="36" t="s">
        <v>1840</v>
      </c>
      <c r="D6113" s="36" t="s">
        <v>21346</v>
      </c>
      <c r="E6113" s="36"/>
      <c r="F6113" s="36"/>
    </row>
    <row r="6114" ht="15.75" customHeight="1">
      <c r="A6114" s="36" t="s">
        <v>21347</v>
      </c>
      <c r="B6114" s="36" t="s">
        <v>21348</v>
      </c>
      <c r="C6114" s="36" t="s">
        <v>1840</v>
      </c>
      <c r="D6114" s="36" t="s">
        <v>21349</v>
      </c>
      <c r="E6114" s="36"/>
      <c r="F6114" s="36"/>
    </row>
    <row r="6115" ht="15.75" customHeight="1">
      <c r="A6115" s="36" t="s">
        <v>21350</v>
      </c>
      <c r="B6115" s="36" t="s">
        <v>21351</v>
      </c>
      <c r="C6115" s="36" t="s">
        <v>1840</v>
      </c>
      <c r="D6115" s="36" t="s">
        <v>21352</v>
      </c>
      <c r="E6115" s="36" t="s">
        <v>21353</v>
      </c>
      <c r="F6115" s="36"/>
    </row>
    <row r="6116" ht="15.75" customHeight="1">
      <c r="A6116" s="36" t="s">
        <v>21354</v>
      </c>
      <c r="B6116" s="36" t="s">
        <v>21355</v>
      </c>
      <c r="C6116" s="36" t="s">
        <v>1840</v>
      </c>
      <c r="D6116" s="36" t="s">
        <v>21356</v>
      </c>
      <c r="E6116" s="36"/>
      <c r="F6116" s="36"/>
    </row>
    <row r="6117" ht="15.75" customHeight="1">
      <c r="A6117" s="36" t="s">
        <v>21357</v>
      </c>
      <c r="B6117" s="36" t="s">
        <v>21358</v>
      </c>
      <c r="C6117" s="36" t="s">
        <v>1840</v>
      </c>
      <c r="D6117" s="36" t="s">
        <v>21359</v>
      </c>
      <c r="E6117" s="36"/>
      <c r="F6117" s="36"/>
    </row>
    <row r="6118" ht="15.75" customHeight="1">
      <c r="A6118" s="36" t="s">
        <v>21360</v>
      </c>
      <c r="B6118" s="36" t="s">
        <v>21361</v>
      </c>
      <c r="C6118" s="36" t="s">
        <v>1840</v>
      </c>
      <c r="D6118" s="36" t="s">
        <v>21362</v>
      </c>
      <c r="E6118" s="36"/>
      <c r="F6118" s="36"/>
    </row>
    <row r="6119" ht="15.75" customHeight="1">
      <c r="A6119" s="36" t="s">
        <v>21363</v>
      </c>
      <c r="B6119" s="36" t="s">
        <v>21364</v>
      </c>
      <c r="C6119" s="36" t="s">
        <v>1840</v>
      </c>
      <c r="D6119" s="36" t="s">
        <v>21365</v>
      </c>
      <c r="E6119" s="36"/>
      <c r="F6119" s="36"/>
    </row>
    <row r="6120" ht="15.75" customHeight="1">
      <c r="A6120" s="36" t="s">
        <v>21366</v>
      </c>
      <c r="B6120" s="36" t="s">
        <v>21367</v>
      </c>
      <c r="C6120" s="36" t="s">
        <v>1840</v>
      </c>
      <c r="D6120" s="36" t="s">
        <v>21368</v>
      </c>
      <c r="E6120" s="36"/>
      <c r="F6120" s="36"/>
    </row>
    <row r="6121" ht="15.75" customHeight="1">
      <c r="A6121" s="36" t="s">
        <v>21369</v>
      </c>
      <c r="B6121" s="36" t="s">
        <v>21370</v>
      </c>
      <c r="C6121" s="36" t="s">
        <v>1840</v>
      </c>
      <c r="D6121" s="36" t="s">
        <v>21371</v>
      </c>
      <c r="E6121" s="36"/>
      <c r="F6121" s="36"/>
    </row>
    <row r="6122" ht="15.75" customHeight="1">
      <c r="A6122" s="36" t="s">
        <v>21372</v>
      </c>
      <c r="B6122" s="36" t="s">
        <v>21373</v>
      </c>
      <c r="C6122" s="36" t="s">
        <v>1840</v>
      </c>
      <c r="D6122" s="36" t="s">
        <v>21374</v>
      </c>
      <c r="E6122" s="36"/>
      <c r="F6122" s="36"/>
    </row>
    <row r="6123" ht="15.75" customHeight="1">
      <c r="A6123" s="36" t="s">
        <v>21375</v>
      </c>
      <c r="B6123" s="36" t="s">
        <v>21376</v>
      </c>
      <c r="C6123" s="36" t="s">
        <v>1840</v>
      </c>
      <c r="D6123" s="36" t="s">
        <v>21377</v>
      </c>
      <c r="E6123" s="36"/>
      <c r="F6123" s="36"/>
    </row>
    <row r="6124" ht="15.75" customHeight="1">
      <c r="A6124" s="36" t="s">
        <v>21378</v>
      </c>
      <c r="B6124" s="36" t="s">
        <v>21379</v>
      </c>
      <c r="C6124" s="36" t="s">
        <v>1840</v>
      </c>
      <c r="D6124" s="36" t="s">
        <v>21380</v>
      </c>
      <c r="E6124" s="36"/>
      <c r="F6124" s="36"/>
    </row>
    <row r="6125" ht="15.75" customHeight="1">
      <c r="A6125" s="36" t="s">
        <v>21381</v>
      </c>
      <c r="B6125" s="36" t="s">
        <v>21382</v>
      </c>
      <c r="C6125" s="36" t="s">
        <v>1840</v>
      </c>
      <c r="D6125" s="36" t="s">
        <v>21383</v>
      </c>
      <c r="E6125" s="36"/>
      <c r="F6125" s="36"/>
    </row>
    <row r="6126" ht="15.75" customHeight="1">
      <c r="A6126" s="36" t="s">
        <v>21384</v>
      </c>
      <c r="B6126" s="36" t="s">
        <v>21385</v>
      </c>
      <c r="C6126" s="36" t="s">
        <v>1840</v>
      </c>
      <c r="D6126" s="36" t="s">
        <v>21386</v>
      </c>
      <c r="E6126" s="36"/>
      <c r="F6126" s="36"/>
    </row>
    <row r="6127" ht="15.75" customHeight="1">
      <c r="A6127" s="36" t="s">
        <v>21387</v>
      </c>
      <c r="B6127" s="36" t="s">
        <v>21388</v>
      </c>
      <c r="C6127" s="36" t="s">
        <v>1840</v>
      </c>
      <c r="D6127" s="36" t="s">
        <v>21389</v>
      </c>
      <c r="E6127" s="36"/>
      <c r="F6127" s="36"/>
    </row>
    <row r="6128" ht="15.75" customHeight="1">
      <c r="A6128" s="36" t="s">
        <v>16024</v>
      </c>
      <c r="B6128" s="36" t="s">
        <v>21390</v>
      </c>
      <c r="C6128" s="36" t="s">
        <v>1863</v>
      </c>
      <c r="D6128" s="36" t="s">
        <v>16024</v>
      </c>
      <c r="E6128" s="36" t="s">
        <v>16025</v>
      </c>
      <c r="F6128" s="36"/>
    </row>
    <row r="6129" ht="15.75" customHeight="1">
      <c r="A6129" s="36" t="s">
        <v>21391</v>
      </c>
      <c r="B6129" s="36" t="s">
        <v>21392</v>
      </c>
      <c r="C6129" s="36" t="s">
        <v>1840</v>
      </c>
      <c r="D6129" s="36" t="s">
        <v>3672</v>
      </c>
      <c r="E6129" s="36"/>
      <c r="F6129" s="36"/>
    </row>
    <row r="6130" ht="15.75" customHeight="1">
      <c r="A6130" s="36" t="s">
        <v>21393</v>
      </c>
      <c r="B6130" s="36" t="s">
        <v>21394</v>
      </c>
      <c r="C6130" s="36" t="s">
        <v>1840</v>
      </c>
      <c r="D6130" s="36" t="s">
        <v>21395</v>
      </c>
      <c r="E6130" s="36"/>
      <c r="F6130" s="36"/>
    </row>
    <row r="6131" ht="15.75" customHeight="1">
      <c r="A6131" s="36" t="s">
        <v>21396</v>
      </c>
      <c r="B6131" s="36" t="s">
        <v>21397</v>
      </c>
      <c r="C6131" s="36" t="s">
        <v>1840</v>
      </c>
      <c r="D6131" s="36" t="s">
        <v>21398</v>
      </c>
      <c r="E6131" s="36"/>
      <c r="F6131" s="36"/>
    </row>
    <row r="6132" ht="15.75" customHeight="1">
      <c r="A6132" s="36" t="s">
        <v>21399</v>
      </c>
      <c r="B6132" s="36" t="s">
        <v>21400</v>
      </c>
      <c r="C6132" s="36" t="s">
        <v>1840</v>
      </c>
      <c r="D6132" s="36" t="s">
        <v>21401</v>
      </c>
      <c r="E6132" s="36"/>
      <c r="F6132" s="36"/>
    </row>
    <row r="6133" ht="15.75" customHeight="1">
      <c r="A6133" s="36" t="s">
        <v>21402</v>
      </c>
      <c r="B6133" s="36" t="s">
        <v>21403</v>
      </c>
      <c r="C6133" s="36" t="s">
        <v>1840</v>
      </c>
      <c r="D6133" s="36" t="s">
        <v>21404</v>
      </c>
      <c r="E6133" s="36"/>
      <c r="F6133" s="36"/>
    </row>
    <row r="6134" ht="15.75" customHeight="1">
      <c r="A6134" s="36" t="s">
        <v>21405</v>
      </c>
      <c r="B6134" s="36" t="s">
        <v>21406</v>
      </c>
      <c r="C6134" s="36" t="s">
        <v>1840</v>
      </c>
      <c r="D6134" s="36" t="s">
        <v>21407</v>
      </c>
      <c r="E6134" s="36"/>
      <c r="F6134" s="36"/>
    </row>
    <row r="6135" ht="15.75" customHeight="1">
      <c r="A6135" s="36" t="s">
        <v>21408</v>
      </c>
      <c r="B6135" s="36" t="s">
        <v>21409</v>
      </c>
      <c r="C6135" s="36" t="s">
        <v>1840</v>
      </c>
      <c r="D6135" s="36" t="s">
        <v>21410</v>
      </c>
      <c r="E6135" s="36"/>
      <c r="F6135" s="36"/>
    </row>
    <row r="6136" ht="15.75" customHeight="1">
      <c r="A6136" s="36" t="s">
        <v>21411</v>
      </c>
      <c r="B6136" s="36" t="s">
        <v>21412</v>
      </c>
      <c r="C6136" s="36" t="s">
        <v>1840</v>
      </c>
      <c r="D6136" s="36" t="s">
        <v>21413</v>
      </c>
      <c r="E6136" s="36"/>
      <c r="F6136" s="36"/>
    </row>
    <row r="6137" ht="15.75" customHeight="1">
      <c r="A6137" s="36" t="s">
        <v>21414</v>
      </c>
      <c r="B6137" s="36" t="s">
        <v>21415</v>
      </c>
      <c r="C6137" s="36" t="s">
        <v>1840</v>
      </c>
      <c r="D6137" s="36" t="s">
        <v>21416</v>
      </c>
      <c r="E6137" s="36"/>
      <c r="F6137" s="36"/>
    </row>
    <row r="6138" ht="15.75" customHeight="1">
      <c r="A6138" s="36" t="s">
        <v>21417</v>
      </c>
      <c r="B6138" s="36" t="s">
        <v>21418</v>
      </c>
      <c r="C6138" s="36" t="s">
        <v>1840</v>
      </c>
      <c r="D6138" s="36" t="s">
        <v>21419</v>
      </c>
      <c r="E6138" s="36"/>
      <c r="F6138" s="36"/>
    </row>
    <row r="6139" ht="15.75" customHeight="1">
      <c r="A6139" s="36" t="s">
        <v>21420</v>
      </c>
      <c r="B6139" s="36" t="s">
        <v>21421</v>
      </c>
      <c r="C6139" s="36" t="s">
        <v>1840</v>
      </c>
      <c r="D6139" s="36" t="s">
        <v>21422</v>
      </c>
      <c r="E6139" s="36"/>
      <c r="F6139" s="36"/>
    </row>
    <row r="6140" ht="15.75" customHeight="1">
      <c r="A6140" s="36" t="s">
        <v>21423</v>
      </c>
      <c r="B6140" s="36" t="s">
        <v>21424</v>
      </c>
      <c r="C6140" s="36" t="s">
        <v>1840</v>
      </c>
      <c r="D6140" s="36" t="s">
        <v>21425</v>
      </c>
      <c r="E6140" s="36"/>
      <c r="F6140" s="36"/>
    </row>
    <row r="6141" ht="15.75" customHeight="1">
      <c r="A6141" s="36" t="s">
        <v>21426</v>
      </c>
      <c r="B6141" s="36" t="s">
        <v>21427</v>
      </c>
      <c r="C6141" s="36" t="s">
        <v>1840</v>
      </c>
      <c r="D6141" s="36" t="s">
        <v>21428</v>
      </c>
      <c r="E6141" s="36"/>
      <c r="F6141" s="36"/>
    </row>
    <row r="6142" ht="15.75" customHeight="1">
      <c r="A6142" s="36" t="s">
        <v>21429</v>
      </c>
      <c r="B6142" s="36" t="s">
        <v>21430</v>
      </c>
      <c r="C6142" s="36" t="s">
        <v>1840</v>
      </c>
      <c r="D6142" s="36" t="s">
        <v>21431</v>
      </c>
      <c r="E6142" s="36"/>
      <c r="F6142" s="36"/>
    </row>
    <row r="6143" ht="15.75" customHeight="1">
      <c r="A6143" s="36" t="s">
        <v>21432</v>
      </c>
      <c r="B6143" s="36" t="s">
        <v>21433</v>
      </c>
      <c r="C6143" s="36" t="s">
        <v>1840</v>
      </c>
      <c r="D6143" s="36" t="s">
        <v>21434</v>
      </c>
      <c r="E6143" s="36"/>
      <c r="F6143" s="36"/>
    </row>
    <row r="6144" ht="15.75" customHeight="1">
      <c r="A6144" s="36" t="s">
        <v>21435</v>
      </c>
      <c r="B6144" s="36" t="s">
        <v>21436</v>
      </c>
      <c r="C6144" s="36" t="s">
        <v>1840</v>
      </c>
      <c r="D6144" s="36" t="s">
        <v>21437</v>
      </c>
      <c r="E6144" s="36"/>
      <c r="F6144" s="36"/>
    </row>
    <row r="6145" ht="15.75" customHeight="1">
      <c r="A6145" s="36" t="s">
        <v>21438</v>
      </c>
      <c r="B6145" s="36" t="s">
        <v>21439</v>
      </c>
      <c r="C6145" s="36" t="s">
        <v>1840</v>
      </c>
      <c r="D6145" s="36" t="s">
        <v>21440</v>
      </c>
      <c r="E6145" s="36"/>
      <c r="F6145" s="36"/>
    </row>
    <row r="6146" ht="15.75" customHeight="1">
      <c r="A6146" s="36" t="s">
        <v>21441</v>
      </c>
      <c r="B6146" s="36" t="s">
        <v>21442</v>
      </c>
      <c r="C6146" s="36" t="s">
        <v>1840</v>
      </c>
      <c r="D6146" s="36" t="s">
        <v>21443</v>
      </c>
      <c r="E6146" s="36"/>
      <c r="F6146" s="36"/>
    </row>
    <row r="6147" ht="15.75" customHeight="1">
      <c r="A6147" s="36" t="s">
        <v>21444</v>
      </c>
      <c r="B6147" s="36" t="s">
        <v>21445</v>
      </c>
      <c r="C6147" s="36" t="s">
        <v>1840</v>
      </c>
      <c r="D6147" s="36" t="s">
        <v>21446</v>
      </c>
      <c r="E6147" s="36" t="s">
        <v>5613</v>
      </c>
      <c r="F6147" s="36"/>
    </row>
    <row r="6148" ht="15.75" customHeight="1">
      <c r="A6148" s="36" t="s">
        <v>21447</v>
      </c>
      <c r="B6148" s="36" t="s">
        <v>21448</v>
      </c>
      <c r="C6148" s="36" t="s">
        <v>1840</v>
      </c>
      <c r="D6148" s="36" t="s">
        <v>21449</v>
      </c>
      <c r="E6148" s="36"/>
      <c r="F6148" s="36"/>
    </row>
    <row r="6149" ht="15.75" customHeight="1">
      <c r="A6149" s="36" t="s">
        <v>21450</v>
      </c>
      <c r="B6149" s="36" t="s">
        <v>21451</v>
      </c>
      <c r="C6149" s="36" t="s">
        <v>1840</v>
      </c>
      <c r="D6149" s="36" t="s">
        <v>21452</v>
      </c>
      <c r="E6149" s="36"/>
      <c r="F6149" s="36"/>
    </row>
    <row r="6150" ht="15.75" customHeight="1">
      <c r="A6150" s="36" t="s">
        <v>21453</v>
      </c>
      <c r="B6150" s="36" t="s">
        <v>21454</v>
      </c>
      <c r="C6150" s="36" t="s">
        <v>1840</v>
      </c>
      <c r="D6150" s="36" t="s">
        <v>21455</v>
      </c>
      <c r="E6150" s="36"/>
      <c r="F6150" s="36"/>
    </row>
    <row r="6151" ht="15.75" customHeight="1">
      <c r="A6151" s="36" t="s">
        <v>21456</v>
      </c>
      <c r="B6151" s="36" t="s">
        <v>21457</v>
      </c>
      <c r="C6151" s="36" t="s">
        <v>1840</v>
      </c>
      <c r="D6151" s="36" t="s">
        <v>21458</v>
      </c>
      <c r="E6151" s="36"/>
      <c r="F6151" s="36"/>
    </row>
    <row r="6152" ht="15.75" customHeight="1">
      <c r="A6152" s="36" t="s">
        <v>21459</v>
      </c>
      <c r="B6152" s="36" t="s">
        <v>21460</v>
      </c>
      <c r="C6152" s="36" t="s">
        <v>1840</v>
      </c>
      <c r="D6152" s="36" t="s">
        <v>21461</v>
      </c>
      <c r="E6152" s="36"/>
      <c r="F6152" s="36"/>
    </row>
    <row r="6153" ht="15.75" customHeight="1">
      <c r="A6153" s="36" t="s">
        <v>21462</v>
      </c>
      <c r="B6153" s="36" t="s">
        <v>21463</v>
      </c>
      <c r="C6153" s="36" t="s">
        <v>1840</v>
      </c>
      <c r="D6153" s="36" t="s">
        <v>21464</v>
      </c>
      <c r="E6153" s="36"/>
      <c r="F6153" s="36"/>
    </row>
    <row r="6154" ht="15.75" customHeight="1">
      <c r="A6154" s="36" t="s">
        <v>21465</v>
      </c>
      <c r="B6154" s="36" t="s">
        <v>21466</v>
      </c>
      <c r="C6154" s="36" t="s">
        <v>1840</v>
      </c>
      <c r="D6154" s="36" t="s">
        <v>8141</v>
      </c>
      <c r="E6154" s="36"/>
      <c r="F6154" s="36"/>
    </row>
    <row r="6155" ht="15.75" customHeight="1">
      <c r="A6155" s="36" t="s">
        <v>21467</v>
      </c>
      <c r="B6155" s="36" t="s">
        <v>21468</v>
      </c>
      <c r="C6155" s="36" t="s">
        <v>1840</v>
      </c>
      <c r="D6155" s="36" t="s">
        <v>21469</v>
      </c>
      <c r="E6155" s="36"/>
      <c r="F6155" s="36"/>
    </row>
    <row r="6156" ht="15.75" customHeight="1">
      <c r="A6156" s="36" t="s">
        <v>21470</v>
      </c>
      <c r="B6156" s="36" t="s">
        <v>21471</v>
      </c>
      <c r="C6156" s="36" t="s">
        <v>1840</v>
      </c>
      <c r="D6156" s="36" t="s">
        <v>21472</v>
      </c>
      <c r="E6156" s="36"/>
      <c r="F6156" s="36"/>
    </row>
    <row r="6157" ht="15.75" customHeight="1">
      <c r="A6157" s="36" t="s">
        <v>21473</v>
      </c>
      <c r="B6157" s="36" t="s">
        <v>21474</v>
      </c>
      <c r="C6157" s="36" t="s">
        <v>1840</v>
      </c>
      <c r="D6157" s="36" t="s">
        <v>21475</v>
      </c>
      <c r="E6157" s="36"/>
      <c r="F6157" s="36"/>
    </row>
    <row r="6158" ht="15.75" customHeight="1">
      <c r="A6158" s="36" t="s">
        <v>21476</v>
      </c>
      <c r="B6158" s="36" t="s">
        <v>21477</v>
      </c>
      <c r="C6158" s="36" t="s">
        <v>1840</v>
      </c>
      <c r="D6158" s="36" t="s">
        <v>21478</v>
      </c>
      <c r="E6158" s="36"/>
      <c r="F6158" s="36"/>
    </row>
    <row r="6159" ht="15.75" customHeight="1">
      <c r="A6159" s="36" t="s">
        <v>21479</v>
      </c>
      <c r="B6159" s="36" t="s">
        <v>21480</v>
      </c>
      <c r="C6159" s="36" t="s">
        <v>1840</v>
      </c>
      <c r="D6159" s="36" t="s">
        <v>21481</v>
      </c>
      <c r="E6159" s="36"/>
      <c r="F6159" s="36"/>
    </row>
    <row r="6160" ht="15.75" customHeight="1">
      <c r="A6160" s="36" t="s">
        <v>21482</v>
      </c>
      <c r="B6160" s="36" t="s">
        <v>21483</v>
      </c>
      <c r="C6160" s="36" t="s">
        <v>1840</v>
      </c>
      <c r="D6160" s="36" t="s">
        <v>21484</v>
      </c>
      <c r="E6160" s="36"/>
      <c r="F6160" s="36"/>
    </row>
    <row r="6161" ht="15.75" customHeight="1">
      <c r="A6161" s="36" t="s">
        <v>21485</v>
      </c>
      <c r="B6161" s="36" t="s">
        <v>21486</v>
      </c>
      <c r="C6161" s="36" t="s">
        <v>1840</v>
      </c>
      <c r="D6161" s="36" t="s">
        <v>21487</v>
      </c>
      <c r="E6161" s="36"/>
      <c r="F6161" s="36"/>
    </row>
    <row r="6162" ht="15.75" customHeight="1">
      <c r="A6162" s="36" t="s">
        <v>21488</v>
      </c>
      <c r="B6162" s="36" t="s">
        <v>21489</v>
      </c>
      <c r="C6162" s="36" t="s">
        <v>1840</v>
      </c>
      <c r="D6162" s="36" t="s">
        <v>21490</v>
      </c>
      <c r="E6162" s="36"/>
      <c r="F6162" s="36"/>
    </row>
    <row r="6163" ht="15.75" customHeight="1">
      <c r="A6163" s="36" t="s">
        <v>21491</v>
      </c>
      <c r="B6163" s="36" t="s">
        <v>21492</v>
      </c>
      <c r="C6163" s="36" t="s">
        <v>1840</v>
      </c>
      <c r="D6163" s="36" t="s">
        <v>21493</v>
      </c>
      <c r="E6163" s="36"/>
      <c r="F6163" s="36"/>
    </row>
    <row r="6164" ht="15.75" customHeight="1">
      <c r="A6164" s="36" t="s">
        <v>21494</v>
      </c>
      <c r="B6164" s="36" t="s">
        <v>21495</v>
      </c>
      <c r="C6164" s="36" t="s">
        <v>1840</v>
      </c>
      <c r="D6164" s="36" t="s">
        <v>21496</v>
      </c>
      <c r="E6164" s="36"/>
      <c r="F6164" s="36"/>
    </row>
    <row r="6165" ht="15.75" customHeight="1">
      <c r="A6165" s="36" t="s">
        <v>21497</v>
      </c>
      <c r="B6165" s="36" t="s">
        <v>21498</v>
      </c>
      <c r="C6165" s="36" t="s">
        <v>1840</v>
      </c>
      <c r="D6165" s="36" t="s">
        <v>21499</v>
      </c>
      <c r="E6165" s="36"/>
      <c r="F6165" s="36"/>
    </row>
    <row r="6166" ht="15.75" customHeight="1">
      <c r="A6166" s="36" t="s">
        <v>21500</v>
      </c>
      <c r="B6166" s="36" t="s">
        <v>21501</v>
      </c>
      <c r="C6166" s="36" t="s">
        <v>1840</v>
      </c>
      <c r="D6166" s="36" t="s">
        <v>21502</v>
      </c>
      <c r="E6166" s="36"/>
      <c r="F6166" s="36"/>
    </row>
    <row r="6167" ht="15.75" customHeight="1">
      <c r="A6167" s="36" t="s">
        <v>21503</v>
      </c>
      <c r="B6167" s="36" t="s">
        <v>21504</v>
      </c>
      <c r="C6167" s="36" t="s">
        <v>1840</v>
      </c>
      <c r="D6167" s="36" t="s">
        <v>21505</v>
      </c>
      <c r="E6167" s="36"/>
      <c r="F6167" s="36"/>
    </row>
    <row r="6168" ht="15.75" customHeight="1">
      <c r="A6168" s="36" t="s">
        <v>21506</v>
      </c>
      <c r="B6168" s="36" t="s">
        <v>21507</v>
      </c>
      <c r="C6168" s="36" t="s">
        <v>1840</v>
      </c>
      <c r="D6168" s="36" t="s">
        <v>21508</v>
      </c>
      <c r="E6168" s="36"/>
      <c r="F6168" s="36"/>
    </row>
    <row r="6169" ht="15.75" customHeight="1">
      <c r="A6169" s="36" t="s">
        <v>21509</v>
      </c>
      <c r="B6169" s="36" t="s">
        <v>21510</v>
      </c>
      <c r="C6169" s="36" t="s">
        <v>1840</v>
      </c>
      <c r="D6169" s="36" t="s">
        <v>21511</v>
      </c>
      <c r="E6169" s="36"/>
      <c r="F6169" s="36"/>
    </row>
    <row r="6170" ht="15.75" customHeight="1">
      <c r="A6170" s="36" t="s">
        <v>21512</v>
      </c>
      <c r="B6170" s="36" t="s">
        <v>21513</v>
      </c>
      <c r="C6170" s="36" t="s">
        <v>1840</v>
      </c>
      <c r="D6170" s="36" t="s">
        <v>21514</v>
      </c>
      <c r="E6170" s="36"/>
      <c r="F6170" s="36"/>
    </row>
    <row r="6171" ht="15.75" customHeight="1">
      <c r="A6171" s="36" t="s">
        <v>21515</v>
      </c>
      <c r="B6171" s="36" t="s">
        <v>21516</v>
      </c>
      <c r="C6171" s="36" t="s">
        <v>1840</v>
      </c>
      <c r="D6171" s="36" t="s">
        <v>21517</v>
      </c>
      <c r="E6171" s="36"/>
      <c r="F6171" s="36"/>
    </row>
    <row r="6172" ht="15.75" customHeight="1">
      <c r="A6172" s="36" t="s">
        <v>21518</v>
      </c>
      <c r="B6172" s="36" t="s">
        <v>21519</v>
      </c>
      <c r="C6172" s="36" t="s">
        <v>1817</v>
      </c>
      <c r="D6172" s="36" t="s">
        <v>21520</v>
      </c>
      <c r="E6172" s="36"/>
      <c r="F6172" s="36"/>
    </row>
    <row r="6173" ht="15.75" customHeight="1">
      <c r="A6173" s="36" t="s">
        <v>21521</v>
      </c>
      <c r="B6173" s="36" t="s">
        <v>21522</v>
      </c>
      <c r="C6173" s="36" t="s">
        <v>1817</v>
      </c>
      <c r="D6173" s="36" t="s">
        <v>21523</v>
      </c>
      <c r="E6173" s="36" t="s">
        <v>21523</v>
      </c>
      <c r="F6173" s="36"/>
    </row>
    <row r="6174" ht="15.75" customHeight="1">
      <c r="A6174" s="36" t="s">
        <v>21524</v>
      </c>
      <c r="B6174" s="36" t="s">
        <v>21525</v>
      </c>
      <c r="C6174" s="36" t="s">
        <v>1840</v>
      </c>
      <c r="D6174" s="36" t="s">
        <v>21526</v>
      </c>
      <c r="E6174" s="36"/>
      <c r="F6174" s="36"/>
    </row>
    <row r="6175" ht="15.75" customHeight="1">
      <c r="A6175" s="36" t="s">
        <v>21527</v>
      </c>
      <c r="B6175" s="36" t="s">
        <v>21528</v>
      </c>
      <c r="C6175" s="36" t="s">
        <v>1840</v>
      </c>
      <c r="D6175" s="36" t="s">
        <v>21529</v>
      </c>
      <c r="E6175" s="36"/>
      <c r="F6175" s="36"/>
    </row>
    <row r="6176" ht="15.75" customHeight="1">
      <c r="A6176" s="36" t="s">
        <v>21530</v>
      </c>
      <c r="B6176" s="36" t="s">
        <v>21531</v>
      </c>
      <c r="C6176" s="36" t="s">
        <v>1840</v>
      </c>
      <c r="D6176" s="36" t="s">
        <v>21532</v>
      </c>
      <c r="E6176" s="36"/>
      <c r="F6176" s="36"/>
    </row>
    <row r="6177" ht="15.75" customHeight="1">
      <c r="A6177" s="36" t="s">
        <v>21533</v>
      </c>
      <c r="B6177" s="36" t="s">
        <v>21534</v>
      </c>
      <c r="C6177" s="36" t="s">
        <v>1840</v>
      </c>
      <c r="D6177" s="36" t="s">
        <v>21535</v>
      </c>
      <c r="E6177" s="36"/>
      <c r="F6177" s="36"/>
    </row>
    <row r="6178" ht="15.75" customHeight="1">
      <c r="A6178" s="36" t="s">
        <v>21536</v>
      </c>
      <c r="B6178" s="36" t="s">
        <v>21537</v>
      </c>
      <c r="C6178" s="36" t="s">
        <v>1840</v>
      </c>
      <c r="D6178" s="36" t="s">
        <v>21538</v>
      </c>
      <c r="E6178" s="36"/>
      <c r="F6178" s="36"/>
    </row>
    <row r="6179" ht="15.75" customHeight="1">
      <c r="A6179" s="36" t="s">
        <v>21539</v>
      </c>
      <c r="B6179" s="36" t="s">
        <v>21540</v>
      </c>
      <c r="C6179" s="36" t="s">
        <v>1840</v>
      </c>
      <c r="D6179" s="36" t="s">
        <v>21541</v>
      </c>
      <c r="E6179" s="36"/>
      <c r="F6179" s="36"/>
    </row>
    <row r="6180" ht="15.75" customHeight="1">
      <c r="A6180" s="36" t="s">
        <v>21542</v>
      </c>
      <c r="B6180" s="36" t="s">
        <v>21543</v>
      </c>
      <c r="C6180" s="36" t="s">
        <v>1840</v>
      </c>
      <c r="D6180" s="36" t="s">
        <v>21544</v>
      </c>
      <c r="E6180" s="36"/>
      <c r="F6180" s="36"/>
    </row>
    <row r="6181" ht="15.75" customHeight="1">
      <c r="A6181" s="36" t="s">
        <v>21545</v>
      </c>
      <c r="B6181" s="36" t="s">
        <v>21546</v>
      </c>
      <c r="C6181" s="36" t="s">
        <v>1840</v>
      </c>
      <c r="D6181" s="36" t="s">
        <v>21547</v>
      </c>
      <c r="E6181" s="36" t="s">
        <v>21548</v>
      </c>
      <c r="F6181" s="36"/>
    </row>
    <row r="6182" ht="15.75" customHeight="1">
      <c r="A6182" s="36" t="s">
        <v>21549</v>
      </c>
      <c r="B6182" s="36" t="s">
        <v>21550</v>
      </c>
      <c r="C6182" s="36" t="s">
        <v>1840</v>
      </c>
      <c r="D6182" s="36" t="s">
        <v>21551</v>
      </c>
      <c r="E6182" s="36"/>
      <c r="F6182" s="36"/>
    </row>
    <row r="6183" ht="15.75" customHeight="1">
      <c r="A6183" s="36" t="s">
        <v>21552</v>
      </c>
      <c r="B6183" s="36" t="s">
        <v>21553</v>
      </c>
      <c r="C6183" s="36" t="s">
        <v>1840</v>
      </c>
      <c r="D6183" s="36" t="s">
        <v>21554</v>
      </c>
      <c r="E6183" s="36"/>
      <c r="F6183" s="36"/>
    </row>
    <row r="6184" ht="15.75" customHeight="1">
      <c r="A6184" s="36" t="s">
        <v>21555</v>
      </c>
      <c r="B6184" s="36" t="s">
        <v>21556</v>
      </c>
      <c r="C6184" s="36" t="s">
        <v>1840</v>
      </c>
      <c r="D6184" s="36" t="s">
        <v>21557</v>
      </c>
      <c r="E6184" s="36" t="s">
        <v>21558</v>
      </c>
      <c r="F6184" s="36"/>
    </row>
    <row r="6185" ht="15.75" customHeight="1">
      <c r="A6185" s="36" t="s">
        <v>21559</v>
      </c>
      <c r="B6185" s="36" t="s">
        <v>21560</v>
      </c>
      <c r="C6185" s="36" t="s">
        <v>1840</v>
      </c>
      <c r="D6185" s="36" t="s">
        <v>21561</v>
      </c>
      <c r="E6185" s="36"/>
      <c r="F6185" s="36"/>
    </row>
    <row r="6186" ht="15.75" customHeight="1">
      <c r="A6186" s="36" t="s">
        <v>21562</v>
      </c>
      <c r="B6186" s="36" t="s">
        <v>21563</v>
      </c>
      <c r="C6186" s="36" t="s">
        <v>1840</v>
      </c>
      <c r="D6186" s="36" t="s">
        <v>21564</v>
      </c>
      <c r="E6186" s="36"/>
      <c r="F6186" s="36"/>
    </row>
    <row r="6187" ht="15.75" customHeight="1">
      <c r="A6187" s="36" t="s">
        <v>21565</v>
      </c>
      <c r="B6187" s="36" t="s">
        <v>21566</v>
      </c>
      <c r="C6187" s="36" t="s">
        <v>1840</v>
      </c>
      <c r="D6187" s="36" t="s">
        <v>21567</v>
      </c>
      <c r="E6187" s="36"/>
      <c r="F6187" s="36"/>
    </row>
    <row r="6188" ht="15.75" customHeight="1">
      <c r="A6188" s="36" t="s">
        <v>21568</v>
      </c>
      <c r="B6188" s="36" t="s">
        <v>21569</v>
      </c>
      <c r="C6188" s="36" t="s">
        <v>1840</v>
      </c>
      <c r="D6188" s="36" t="s">
        <v>21570</v>
      </c>
      <c r="E6188" s="36"/>
      <c r="F6188" s="36"/>
    </row>
    <row r="6189" ht="15.75" customHeight="1">
      <c r="A6189" s="36" t="s">
        <v>21571</v>
      </c>
      <c r="B6189" s="36" t="s">
        <v>21572</v>
      </c>
      <c r="C6189" s="36" t="s">
        <v>1840</v>
      </c>
      <c r="D6189" s="36" t="s">
        <v>21573</v>
      </c>
      <c r="E6189" s="36"/>
      <c r="F6189" s="36"/>
    </row>
    <row r="6190" ht="15.75" customHeight="1">
      <c r="A6190" s="36" t="s">
        <v>21574</v>
      </c>
      <c r="B6190" s="36" t="s">
        <v>10017</v>
      </c>
      <c r="C6190" s="36" t="s">
        <v>1840</v>
      </c>
      <c r="D6190" s="36" t="s">
        <v>21575</v>
      </c>
      <c r="E6190" s="36" t="s">
        <v>20112</v>
      </c>
      <c r="F6190" s="36"/>
    </row>
    <row r="6191" ht="15.75" customHeight="1">
      <c r="A6191" s="36" t="s">
        <v>21576</v>
      </c>
      <c r="B6191" s="36" t="s">
        <v>21577</v>
      </c>
      <c r="C6191" s="36" t="s">
        <v>1840</v>
      </c>
      <c r="D6191" s="36" t="s">
        <v>21575</v>
      </c>
      <c r="E6191" s="36" t="s">
        <v>5197</v>
      </c>
      <c r="F6191" s="36"/>
    </row>
    <row r="6192" ht="15.75" customHeight="1">
      <c r="A6192" s="36" t="s">
        <v>21578</v>
      </c>
      <c r="B6192" s="36" t="s">
        <v>21579</v>
      </c>
      <c r="C6192" s="36" t="s">
        <v>1840</v>
      </c>
      <c r="D6192" s="36" t="s">
        <v>21580</v>
      </c>
      <c r="E6192" s="36"/>
      <c r="F6192" s="36"/>
    </row>
    <row r="6193" ht="15.75" customHeight="1">
      <c r="A6193" s="36" t="s">
        <v>21581</v>
      </c>
      <c r="B6193" s="36" t="s">
        <v>21582</v>
      </c>
      <c r="C6193" s="36" t="s">
        <v>1840</v>
      </c>
      <c r="D6193" s="36" t="s">
        <v>21583</v>
      </c>
      <c r="E6193" s="36"/>
      <c r="F6193" s="36"/>
    </row>
    <row r="6194" ht="15.75" customHeight="1">
      <c r="A6194" s="36" t="s">
        <v>21584</v>
      </c>
      <c r="B6194" s="36" t="s">
        <v>21585</v>
      </c>
      <c r="C6194" s="36" t="s">
        <v>1840</v>
      </c>
      <c r="D6194" s="36" t="s">
        <v>21586</v>
      </c>
      <c r="E6194" s="36"/>
      <c r="F6194" s="36"/>
    </row>
    <row r="6195" ht="15.75" customHeight="1">
      <c r="A6195" s="36" t="s">
        <v>21587</v>
      </c>
      <c r="B6195" s="36" t="s">
        <v>21588</v>
      </c>
      <c r="C6195" s="36" t="s">
        <v>1840</v>
      </c>
      <c r="D6195" s="36" t="s">
        <v>21589</v>
      </c>
      <c r="E6195" s="36"/>
      <c r="F6195" s="36"/>
    </row>
    <row r="6196" ht="15.75" customHeight="1">
      <c r="A6196" s="36" t="s">
        <v>21590</v>
      </c>
      <c r="B6196" s="36" t="s">
        <v>21591</v>
      </c>
      <c r="C6196" s="36" t="s">
        <v>1840</v>
      </c>
      <c r="D6196" s="36" t="s">
        <v>21592</v>
      </c>
      <c r="E6196" s="36"/>
      <c r="F6196" s="36"/>
    </row>
    <row r="6197" ht="15.75" customHeight="1">
      <c r="A6197" s="36" t="s">
        <v>21593</v>
      </c>
      <c r="B6197" s="36" t="s">
        <v>21594</v>
      </c>
      <c r="C6197" s="36" t="s">
        <v>1840</v>
      </c>
      <c r="D6197" s="36" t="s">
        <v>21595</v>
      </c>
      <c r="E6197" s="36"/>
      <c r="F6197" s="36"/>
    </row>
    <row r="6198" ht="15.75" customHeight="1">
      <c r="A6198" s="36" t="s">
        <v>21596</v>
      </c>
      <c r="B6198" s="36" t="s">
        <v>21597</v>
      </c>
      <c r="C6198" s="36" t="s">
        <v>1840</v>
      </c>
      <c r="D6198" s="36" t="s">
        <v>21598</v>
      </c>
      <c r="E6198" s="36"/>
      <c r="F6198" s="36"/>
    </row>
    <row r="6199" ht="15.75" customHeight="1">
      <c r="A6199" s="36" t="s">
        <v>21599</v>
      </c>
      <c r="B6199" s="36" t="s">
        <v>21600</v>
      </c>
      <c r="C6199" s="36" t="s">
        <v>1840</v>
      </c>
      <c r="D6199" s="36" t="s">
        <v>21601</v>
      </c>
      <c r="E6199" s="36"/>
      <c r="F6199" s="36"/>
    </row>
    <row r="6200" ht="15.75" customHeight="1">
      <c r="A6200" s="36" t="s">
        <v>21602</v>
      </c>
      <c r="B6200" s="36" t="s">
        <v>21603</v>
      </c>
      <c r="C6200" s="36" t="s">
        <v>1840</v>
      </c>
      <c r="D6200" s="36" t="s">
        <v>21604</v>
      </c>
      <c r="E6200" s="36"/>
      <c r="F6200" s="36"/>
    </row>
    <row r="6201" ht="15.75" customHeight="1">
      <c r="A6201" s="36" t="s">
        <v>21605</v>
      </c>
      <c r="B6201" s="36" t="s">
        <v>21606</v>
      </c>
      <c r="C6201" s="36" t="s">
        <v>1840</v>
      </c>
      <c r="D6201" s="36" t="s">
        <v>21607</v>
      </c>
      <c r="E6201" s="36"/>
      <c r="F6201" s="36"/>
    </row>
    <row r="6202" ht="15.75" customHeight="1">
      <c r="A6202" s="36" t="s">
        <v>21608</v>
      </c>
      <c r="B6202" s="36" t="s">
        <v>21609</v>
      </c>
      <c r="C6202" s="36" t="s">
        <v>1840</v>
      </c>
      <c r="D6202" s="36" t="s">
        <v>21610</v>
      </c>
      <c r="E6202" s="36"/>
      <c r="F6202" s="36"/>
    </row>
    <row r="6203" ht="15.75" customHeight="1">
      <c r="A6203" s="36" t="s">
        <v>21611</v>
      </c>
      <c r="B6203" s="36" t="s">
        <v>21612</v>
      </c>
      <c r="C6203" s="36" t="s">
        <v>1840</v>
      </c>
      <c r="D6203" s="36" t="s">
        <v>21613</v>
      </c>
      <c r="E6203" s="36"/>
      <c r="F6203" s="36"/>
    </row>
    <row r="6204" ht="15.75" customHeight="1">
      <c r="A6204" s="36" t="s">
        <v>21614</v>
      </c>
      <c r="B6204" s="36" t="s">
        <v>21615</v>
      </c>
      <c r="C6204" s="36" t="s">
        <v>1840</v>
      </c>
      <c r="D6204" s="36" t="s">
        <v>21616</v>
      </c>
      <c r="E6204" s="36"/>
      <c r="F6204" s="36"/>
    </row>
    <row r="6205" ht="15.75" customHeight="1">
      <c r="A6205" s="36" t="s">
        <v>21617</v>
      </c>
      <c r="B6205" s="36" t="s">
        <v>21618</v>
      </c>
      <c r="C6205" s="36" t="s">
        <v>1840</v>
      </c>
      <c r="D6205" s="36" t="s">
        <v>21619</v>
      </c>
      <c r="E6205" s="36"/>
      <c r="F6205" s="36"/>
    </row>
    <row r="6206" ht="15.75" customHeight="1">
      <c r="A6206" s="36" t="s">
        <v>21620</v>
      </c>
      <c r="B6206" s="36" t="s">
        <v>21621</v>
      </c>
      <c r="C6206" s="36" t="s">
        <v>1840</v>
      </c>
      <c r="D6206" s="36" t="s">
        <v>21622</v>
      </c>
      <c r="E6206" s="36"/>
      <c r="F6206" s="36"/>
    </row>
    <row r="6207" ht="15.75" customHeight="1">
      <c r="A6207" s="36" t="s">
        <v>21623</v>
      </c>
      <c r="B6207" s="36" t="s">
        <v>21624</v>
      </c>
      <c r="C6207" s="36" t="s">
        <v>1840</v>
      </c>
      <c r="D6207" s="36" t="s">
        <v>21625</v>
      </c>
      <c r="E6207" s="36"/>
      <c r="F6207" s="36"/>
    </row>
    <row r="6208" ht="15.75" customHeight="1">
      <c r="A6208" s="36" t="s">
        <v>21626</v>
      </c>
      <c r="B6208" s="36" t="s">
        <v>21627</v>
      </c>
      <c r="C6208" s="36" t="s">
        <v>1840</v>
      </c>
      <c r="D6208" s="36" t="s">
        <v>21628</v>
      </c>
      <c r="E6208" s="36"/>
      <c r="F6208" s="36"/>
    </row>
    <row r="6209" ht="15.75" customHeight="1">
      <c r="A6209" s="36" t="s">
        <v>21629</v>
      </c>
      <c r="B6209" s="36" t="s">
        <v>21630</v>
      </c>
      <c r="C6209" s="36" t="s">
        <v>1840</v>
      </c>
      <c r="D6209" s="36" t="s">
        <v>21631</v>
      </c>
      <c r="E6209" s="36"/>
      <c r="F6209" s="36"/>
    </row>
    <row r="6210" ht="15.75" customHeight="1">
      <c r="A6210" s="36" t="s">
        <v>21632</v>
      </c>
      <c r="B6210" s="36" t="s">
        <v>21633</v>
      </c>
      <c r="C6210" s="36" t="s">
        <v>1840</v>
      </c>
      <c r="D6210" s="36" t="s">
        <v>21634</v>
      </c>
      <c r="E6210" s="36"/>
      <c r="F6210" s="36"/>
    </row>
    <row r="6211" ht="15.75" customHeight="1">
      <c r="A6211" s="36" t="s">
        <v>21635</v>
      </c>
      <c r="B6211" s="36" t="s">
        <v>21636</v>
      </c>
      <c r="C6211" s="36" t="s">
        <v>1840</v>
      </c>
      <c r="D6211" s="36" t="s">
        <v>21637</v>
      </c>
      <c r="E6211" s="36"/>
      <c r="F6211" s="36"/>
    </row>
    <row r="6212" ht="15.75" customHeight="1">
      <c r="A6212" s="36" t="s">
        <v>21638</v>
      </c>
      <c r="B6212" s="36" t="s">
        <v>21639</v>
      </c>
      <c r="C6212" s="36" t="s">
        <v>1840</v>
      </c>
      <c r="D6212" s="36" t="s">
        <v>21640</v>
      </c>
      <c r="E6212" s="36"/>
      <c r="F6212" s="36"/>
    </row>
    <row r="6213" ht="15.75" customHeight="1">
      <c r="A6213" s="36" t="s">
        <v>21641</v>
      </c>
      <c r="B6213" s="36" t="s">
        <v>21642</v>
      </c>
      <c r="C6213" s="36" t="s">
        <v>1840</v>
      </c>
      <c r="D6213" s="36" t="s">
        <v>21643</v>
      </c>
      <c r="E6213" s="36"/>
      <c r="F6213" s="36"/>
    </row>
    <row r="6214" ht="15.75" customHeight="1">
      <c r="A6214" s="36" t="s">
        <v>21644</v>
      </c>
      <c r="B6214" s="36" t="s">
        <v>21645</v>
      </c>
      <c r="C6214" s="36" t="s">
        <v>1840</v>
      </c>
      <c r="D6214" s="36" t="s">
        <v>21646</v>
      </c>
      <c r="E6214" s="36"/>
      <c r="F6214" s="36"/>
    </row>
    <row r="6215" ht="15.75" customHeight="1">
      <c r="A6215" s="36" t="s">
        <v>21647</v>
      </c>
      <c r="B6215" s="36" t="s">
        <v>21648</v>
      </c>
      <c r="C6215" s="36" t="s">
        <v>1840</v>
      </c>
      <c r="D6215" s="36" t="s">
        <v>21649</v>
      </c>
      <c r="E6215" s="36"/>
      <c r="F6215" s="36"/>
    </row>
    <row r="6216" ht="15.75" customHeight="1">
      <c r="A6216" s="36" t="s">
        <v>21650</v>
      </c>
      <c r="B6216" s="36" t="s">
        <v>21651</v>
      </c>
      <c r="C6216" s="36" t="s">
        <v>1840</v>
      </c>
      <c r="D6216" s="36" t="s">
        <v>21652</v>
      </c>
      <c r="E6216" s="36"/>
      <c r="F6216" s="36"/>
    </row>
    <row r="6217" ht="15.75" customHeight="1">
      <c r="A6217" s="36" t="s">
        <v>21653</v>
      </c>
      <c r="B6217" s="36" t="s">
        <v>21654</v>
      </c>
      <c r="C6217" s="36" t="s">
        <v>1840</v>
      </c>
      <c r="D6217" s="36" t="s">
        <v>21655</v>
      </c>
      <c r="E6217" s="36"/>
      <c r="F6217" s="36"/>
    </row>
    <row r="6218" ht="15.75" customHeight="1">
      <c r="A6218" s="36" t="s">
        <v>21656</v>
      </c>
      <c r="B6218" s="36" t="s">
        <v>21657</v>
      </c>
      <c r="C6218" s="36" t="s">
        <v>1840</v>
      </c>
      <c r="D6218" s="36" t="s">
        <v>21658</v>
      </c>
      <c r="E6218" s="36"/>
      <c r="F6218" s="36"/>
    </row>
    <row r="6219" ht="15.75" customHeight="1">
      <c r="A6219" s="36" t="s">
        <v>21659</v>
      </c>
      <c r="B6219" s="36" t="s">
        <v>21660</v>
      </c>
      <c r="C6219" s="36" t="s">
        <v>1840</v>
      </c>
      <c r="D6219" s="36" t="s">
        <v>21661</v>
      </c>
      <c r="E6219" s="36"/>
      <c r="F6219" s="36"/>
    </row>
    <row r="6220" ht="15.75" customHeight="1">
      <c r="A6220" s="36" t="s">
        <v>21662</v>
      </c>
      <c r="B6220" s="36" t="s">
        <v>1049</v>
      </c>
      <c r="C6220" s="36" t="s">
        <v>1840</v>
      </c>
      <c r="D6220" s="36" t="s">
        <v>1050</v>
      </c>
      <c r="E6220" s="36"/>
      <c r="F6220" s="36"/>
    </row>
    <row r="6221" ht="15.75" customHeight="1">
      <c r="A6221" s="36" t="s">
        <v>21663</v>
      </c>
      <c r="B6221" s="36" t="s">
        <v>21664</v>
      </c>
      <c r="C6221" s="36" t="s">
        <v>1840</v>
      </c>
      <c r="D6221" s="36" t="s">
        <v>21665</v>
      </c>
      <c r="E6221" s="36" t="s">
        <v>21666</v>
      </c>
      <c r="F6221" s="36"/>
    </row>
    <row r="6222" ht="15.75" customHeight="1">
      <c r="A6222" s="36" t="s">
        <v>21667</v>
      </c>
      <c r="B6222" s="36" t="s">
        <v>21668</v>
      </c>
      <c r="C6222" s="36" t="s">
        <v>1840</v>
      </c>
      <c r="D6222" s="36" t="s">
        <v>21669</v>
      </c>
      <c r="E6222" s="36"/>
      <c r="F6222" s="36"/>
    </row>
    <row r="6223" ht="15.75" customHeight="1">
      <c r="A6223" s="36" t="s">
        <v>21670</v>
      </c>
      <c r="B6223" s="36" t="s">
        <v>21671</v>
      </c>
      <c r="C6223" s="36" t="s">
        <v>1840</v>
      </c>
      <c r="D6223" s="36" t="s">
        <v>21672</v>
      </c>
      <c r="E6223" s="36"/>
      <c r="F6223" s="36"/>
    </row>
    <row r="6224" ht="15.75" customHeight="1">
      <c r="A6224" s="36" t="s">
        <v>21673</v>
      </c>
      <c r="B6224" s="36" t="s">
        <v>21674</v>
      </c>
      <c r="C6224" s="36" t="s">
        <v>1840</v>
      </c>
      <c r="D6224" s="36" t="s">
        <v>21675</v>
      </c>
      <c r="E6224" s="36"/>
      <c r="F6224" s="36"/>
    </row>
    <row r="6225" ht="15.75" customHeight="1">
      <c r="A6225" s="36" t="s">
        <v>21676</v>
      </c>
      <c r="B6225" s="36" t="s">
        <v>21677</v>
      </c>
      <c r="C6225" s="36" t="s">
        <v>1840</v>
      </c>
      <c r="D6225" s="36" t="s">
        <v>21678</v>
      </c>
      <c r="E6225" s="36"/>
      <c r="F6225" s="36"/>
    </row>
    <row r="6226" ht="15.75" customHeight="1">
      <c r="A6226" s="36" t="s">
        <v>21679</v>
      </c>
      <c r="B6226" s="36" t="s">
        <v>21680</v>
      </c>
      <c r="C6226" s="36" t="s">
        <v>1840</v>
      </c>
      <c r="D6226" s="36" t="s">
        <v>21681</v>
      </c>
      <c r="E6226" s="36"/>
      <c r="F6226" s="36"/>
    </row>
    <row r="6227" ht="15.75" customHeight="1">
      <c r="A6227" s="36" t="s">
        <v>21682</v>
      </c>
      <c r="B6227" s="36" t="s">
        <v>21683</v>
      </c>
      <c r="C6227" s="36" t="s">
        <v>1840</v>
      </c>
      <c r="D6227" s="36" t="s">
        <v>21684</v>
      </c>
      <c r="E6227" s="36"/>
      <c r="F6227" s="36"/>
    </row>
    <row r="6228" ht="15.75" customHeight="1">
      <c r="A6228" s="36" t="s">
        <v>21685</v>
      </c>
      <c r="B6228" s="36" t="s">
        <v>21686</v>
      </c>
      <c r="C6228" s="36" t="s">
        <v>1840</v>
      </c>
      <c r="D6228" s="36" t="s">
        <v>21687</v>
      </c>
      <c r="E6228" s="36"/>
      <c r="F6228" s="36"/>
    </row>
    <row r="6229" ht="15.75" customHeight="1">
      <c r="A6229" s="36" t="s">
        <v>21688</v>
      </c>
      <c r="B6229" s="36" t="s">
        <v>21689</v>
      </c>
      <c r="C6229" s="36" t="s">
        <v>1840</v>
      </c>
      <c r="D6229" s="36" t="s">
        <v>21690</v>
      </c>
      <c r="E6229" s="36"/>
      <c r="F6229" s="36"/>
    </row>
    <row r="6230" ht="15.75" customHeight="1">
      <c r="A6230" s="36" t="s">
        <v>21691</v>
      </c>
      <c r="B6230" s="36" t="s">
        <v>21692</v>
      </c>
      <c r="C6230" s="36" t="s">
        <v>1840</v>
      </c>
      <c r="D6230" s="36" t="s">
        <v>21693</v>
      </c>
      <c r="E6230" s="36"/>
      <c r="F6230" s="36"/>
    </row>
    <row r="6231" ht="15.75" customHeight="1">
      <c r="A6231" s="36" t="s">
        <v>21694</v>
      </c>
      <c r="B6231" s="36" t="s">
        <v>21695</v>
      </c>
      <c r="C6231" s="36" t="s">
        <v>1840</v>
      </c>
      <c r="D6231" s="36" t="s">
        <v>21696</v>
      </c>
      <c r="E6231" s="36"/>
      <c r="F6231" s="36"/>
    </row>
    <row r="6232" ht="15.75" customHeight="1">
      <c r="A6232" s="36" t="s">
        <v>21697</v>
      </c>
      <c r="B6232" s="36" t="s">
        <v>1259</v>
      </c>
      <c r="C6232" s="36" t="s">
        <v>1840</v>
      </c>
      <c r="D6232" s="36" t="s">
        <v>1260</v>
      </c>
      <c r="E6232" s="36"/>
      <c r="F6232" s="36"/>
    </row>
    <row r="6233" ht="15.75" customHeight="1">
      <c r="A6233" s="36" t="s">
        <v>21698</v>
      </c>
      <c r="B6233" s="36" t="s">
        <v>21699</v>
      </c>
      <c r="C6233" s="36" t="s">
        <v>1840</v>
      </c>
      <c r="D6233" s="36" t="s">
        <v>21700</v>
      </c>
      <c r="E6233" s="36"/>
      <c r="F6233" s="36"/>
    </row>
    <row r="6234" ht="15.75" customHeight="1">
      <c r="A6234" s="36" t="s">
        <v>21701</v>
      </c>
      <c r="B6234" s="36" t="s">
        <v>21699</v>
      </c>
      <c r="C6234" s="36" t="s">
        <v>1840</v>
      </c>
      <c r="D6234" s="36" t="s">
        <v>21700</v>
      </c>
      <c r="E6234" s="36"/>
      <c r="F6234" s="36"/>
    </row>
    <row r="6235" ht="15.75" customHeight="1">
      <c r="A6235" s="36" t="s">
        <v>21702</v>
      </c>
      <c r="B6235" s="36" t="s">
        <v>21703</v>
      </c>
      <c r="C6235" s="36" t="s">
        <v>1840</v>
      </c>
      <c r="D6235" s="36" t="s">
        <v>21704</v>
      </c>
      <c r="E6235" s="36"/>
      <c r="F6235" s="36"/>
    </row>
    <row r="6236" ht="15.75" customHeight="1">
      <c r="A6236" s="36" t="s">
        <v>21705</v>
      </c>
      <c r="B6236" s="36" t="s">
        <v>21706</v>
      </c>
      <c r="C6236" s="36" t="s">
        <v>1840</v>
      </c>
      <c r="D6236" s="36" t="s">
        <v>21707</v>
      </c>
      <c r="E6236" s="36"/>
      <c r="F6236" s="36"/>
    </row>
    <row r="6237" ht="15.75" customHeight="1">
      <c r="A6237" s="36" t="s">
        <v>21708</v>
      </c>
      <c r="B6237" s="36" t="s">
        <v>21709</v>
      </c>
      <c r="C6237" s="36" t="s">
        <v>1840</v>
      </c>
      <c r="D6237" s="36" t="s">
        <v>21710</v>
      </c>
      <c r="E6237" s="36"/>
      <c r="F6237" s="36"/>
    </row>
    <row r="6238" ht="15.75" customHeight="1">
      <c r="A6238" s="36" t="s">
        <v>21711</v>
      </c>
      <c r="B6238" s="36" t="s">
        <v>21712</v>
      </c>
      <c r="C6238" s="36" t="s">
        <v>1840</v>
      </c>
      <c r="D6238" s="36" t="s">
        <v>21713</v>
      </c>
      <c r="E6238" s="36"/>
      <c r="F6238" s="36"/>
    </row>
    <row r="6239" ht="15.75" customHeight="1">
      <c r="A6239" s="36" t="s">
        <v>21714</v>
      </c>
      <c r="B6239" s="36" t="s">
        <v>21715</v>
      </c>
      <c r="C6239" s="36" t="s">
        <v>1840</v>
      </c>
      <c r="D6239" s="36" t="s">
        <v>21716</v>
      </c>
      <c r="E6239" s="36"/>
      <c r="F6239" s="36"/>
    </row>
    <row r="6240" ht="15.75" customHeight="1">
      <c r="A6240" s="36" t="s">
        <v>21717</v>
      </c>
      <c r="B6240" s="36" t="s">
        <v>21718</v>
      </c>
      <c r="C6240" s="36" t="s">
        <v>1840</v>
      </c>
      <c r="D6240" s="36" t="s">
        <v>21719</v>
      </c>
      <c r="E6240" s="36"/>
      <c r="F6240" s="36"/>
    </row>
    <row r="6241" ht="15.75" customHeight="1">
      <c r="A6241" s="36" t="s">
        <v>21720</v>
      </c>
      <c r="B6241" s="36" t="s">
        <v>21721</v>
      </c>
      <c r="C6241" s="36" t="s">
        <v>1840</v>
      </c>
      <c r="D6241" s="36" t="s">
        <v>21722</v>
      </c>
      <c r="E6241" s="36"/>
      <c r="F6241" s="36"/>
    </row>
    <row r="6242" ht="15.75" customHeight="1">
      <c r="A6242" s="36" t="s">
        <v>21723</v>
      </c>
      <c r="B6242" s="36" t="s">
        <v>21724</v>
      </c>
      <c r="C6242" s="36" t="s">
        <v>1840</v>
      </c>
      <c r="D6242" s="36" t="s">
        <v>21725</v>
      </c>
      <c r="E6242" s="36"/>
      <c r="F6242" s="36"/>
    </row>
    <row r="6243" ht="15.75" customHeight="1">
      <c r="A6243" s="36" t="s">
        <v>21726</v>
      </c>
      <c r="B6243" s="36" t="s">
        <v>21727</v>
      </c>
      <c r="C6243" s="36" t="s">
        <v>1840</v>
      </c>
      <c r="D6243" s="36" t="s">
        <v>21728</v>
      </c>
      <c r="E6243" s="36"/>
      <c r="F6243" s="36"/>
    </row>
    <row r="6244" ht="15.75" customHeight="1">
      <c r="A6244" s="36" t="s">
        <v>21729</v>
      </c>
      <c r="B6244" s="36" t="s">
        <v>21730</v>
      </c>
      <c r="C6244" s="36" t="s">
        <v>1840</v>
      </c>
      <c r="D6244" s="36" t="s">
        <v>21731</v>
      </c>
      <c r="E6244" s="36"/>
      <c r="F6244" s="36"/>
    </row>
    <row r="6245" ht="15.75" customHeight="1">
      <c r="A6245" s="36" t="s">
        <v>21732</v>
      </c>
      <c r="B6245" s="36" t="s">
        <v>21733</v>
      </c>
      <c r="C6245" s="36" t="s">
        <v>1840</v>
      </c>
      <c r="D6245" s="36" t="s">
        <v>21734</v>
      </c>
      <c r="E6245" s="36"/>
      <c r="F6245" s="36"/>
    </row>
    <row r="6246" ht="15.75" customHeight="1">
      <c r="A6246" s="36" t="s">
        <v>21735</v>
      </c>
      <c r="B6246" s="36" t="s">
        <v>21736</v>
      </c>
      <c r="C6246" s="36" t="s">
        <v>1840</v>
      </c>
      <c r="D6246" s="36" t="s">
        <v>21737</v>
      </c>
      <c r="E6246" s="36"/>
      <c r="F6246" s="36"/>
    </row>
    <row r="6247" ht="15.75" customHeight="1">
      <c r="A6247" s="36" t="s">
        <v>21738</v>
      </c>
      <c r="B6247" s="36" t="s">
        <v>21739</v>
      </c>
      <c r="C6247" s="36" t="s">
        <v>1840</v>
      </c>
      <c r="D6247" s="36" t="s">
        <v>21740</v>
      </c>
      <c r="E6247" s="36"/>
      <c r="F6247" s="36"/>
    </row>
    <row r="6248" ht="15.75" customHeight="1">
      <c r="A6248" s="36" t="s">
        <v>21741</v>
      </c>
      <c r="B6248" s="36" t="s">
        <v>21742</v>
      </c>
      <c r="C6248" s="36" t="s">
        <v>1840</v>
      </c>
      <c r="D6248" s="36" t="s">
        <v>21743</v>
      </c>
      <c r="E6248" s="36"/>
      <c r="F6248" s="36"/>
    </row>
    <row r="6249" ht="15.75" customHeight="1">
      <c r="A6249" s="36" t="s">
        <v>21744</v>
      </c>
      <c r="B6249" s="36" t="s">
        <v>21745</v>
      </c>
      <c r="C6249" s="36" t="s">
        <v>1840</v>
      </c>
      <c r="D6249" s="36" t="s">
        <v>21746</v>
      </c>
      <c r="E6249" s="36"/>
      <c r="F6249" s="36"/>
    </row>
    <row r="6250" ht="15.75" customHeight="1">
      <c r="A6250" s="36" t="s">
        <v>21747</v>
      </c>
      <c r="B6250" s="36" t="s">
        <v>21748</v>
      </c>
      <c r="C6250" s="36" t="s">
        <v>1840</v>
      </c>
      <c r="D6250" s="36" t="s">
        <v>21749</v>
      </c>
      <c r="E6250" s="36"/>
      <c r="F6250" s="36"/>
    </row>
    <row r="6251" ht="15.75" customHeight="1">
      <c r="A6251" s="36" t="s">
        <v>21750</v>
      </c>
      <c r="B6251" s="36" t="s">
        <v>21751</v>
      </c>
      <c r="C6251" s="36" t="s">
        <v>1840</v>
      </c>
      <c r="D6251" s="36" t="s">
        <v>21752</v>
      </c>
      <c r="E6251" s="36" t="s">
        <v>21753</v>
      </c>
      <c r="F6251" s="36"/>
    </row>
    <row r="6252" ht="15.75" customHeight="1">
      <c r="A6252" s="36" t="s">
        <v>21754</v>
      </c>
      <c r="B6252" s="36" t="s">
        <v>21755</v>
      </c>
      <c r="C6252" s="36" t="s">
        <v>1840</v>
      </c>
      <c r="D6252" s="36" t="s">
        <v>21756</v>
      </c>
      <c r="E6252" s="36"/>
      <c r="F6252" s="36"/>
    </row>
    <row r="6253" ht="15.75" customHeight="1">
      <c r="A6253" s="36" t="s">
        <v>21757</v>
      </c>
      <c r="B6253" s="36" t="s">
        <v>21758</v>
      </c>
      <c r="C6253" s="36" t="s">
        <v>1840</v>
      </c>
      <c r="D6253" s="36" t="s">
        <v>21759</v>
      </c>
      <c r="E6253" s="36"/>
      <c r="F6253" s="36"/>
    </row>
    <row r="6254" ht="15.75" customHeight="1">
      <c r="A6254" s="36" t="s">
        <v>21760</v>
      </c>
      <c r="B6254" s="36" t="s">
        <v>21761</v>
      </c>
      <c r="C6254" s="36" t="s">
        <v>1840</v>
      </c>
      <c r="D6254" s="36" t="s">
        <v>21762</v>
      </c>
      <c r="E6254" s="36"/>
      <c r="F6254" s="36"/>
    </row>
    <row r="6255" ht="15.75" customHeight="1">
      <c r="A6255" s="36" t="s">
        <v>21763</v>
      </c>
      <c r="B6255" s="36" t="s">
        <v>21764</v>
      </c>
      <c r="C6255" s="36" t="s">
        <v>1840</v>
      </c>
      <c r="D6255" s="36" t="s">
        <v>21765</v>
      </c>
      <c r="E6255" s="36"/>
      <c r="F6255" s="36"/>
    </row>
    <row r="6256" ht="15.75" customHeight="1">
      <c r="A6256" s="36" t="s">
        <v>21766</v>
      </c>
      <c r="B6256" s="36" t="s">
        <v>21767</v>
      </c>
      <c r="C6256" s="36" t="s">
        <v>1840</v>
      </c>
      <c r="D6256" s="36" t="s">
        <v>21768</v>
      </c>
      <c r="E6256" s="36"/>
      <c r="F6256" s="36"/>
    </row>
    <row r="6257" ht="15.75" customHeight="1">
      <c r="A6257" s="36" t="s">
        <v>21769</v>
      </c>
      <c r="B6257" s="36" t="s">
        <v>21770</v>
      </c>
      <c r="C6257" s="36" t="s">
        <v>1840</v>
      </c>
      <c r="D6257" s="36" t="s">
        <v>21771</v>
      </c>
      <c r="E6257" s="36"/>
      <c r="F6257" s="36"/>
    </row>
    <row r="6258" ht="15.75" customHeight="1">
      <c r="A6258" s="36" t="s">
        <v>21772</v>
      </c>
      <c r="B6258" s="36" t="s">
        <v>21773</v>
      </c>
      <c r="C6258" s="36" t="s">
        <v>1840</v>
      </c>
      <c r="D6258" s="36" t="s">
        <v>21774</v>
      </c>
      <c r="E6258" s="36"/>
      <c r="F6258" s="36"/>
    </row>
    <row r="6259" ht="15.75" customHeight="1">
      <c r="A6259" s="36" t="s">
        <v>21775</v>
      </c>
      <c r="B6259" s="36" t="s">
        <v>21776</v>
      </c>
      <c r="C6259" s="36" t="s">
        <v>1840</v>
      </c>
      <c r="D6259" s="36" t="s">
        <v>21777</v>
      </c>
      <c r="E6259" s="36"/>
      <c r="F6259" s="36"/>
    </row>
    <row r="6260" ht="15.75" customHeight="1">
      <c r="A6260" s="36" t="s">
        <v>21778</v>
      </c>
      <c r="B6260" s="36" t="s">
        <v>21779</v>
      </c>
      <c r="C6260" s="36" t="s">
        <v>1840</v>
      </c>
      <c r="D6260" s="36" t="s">
        <v>21780</v>
      </c>
      <c r="E6260" s="36"/>
      <c r="F6260" s="36"/>
    </row>
    <row r="6261" ht="15.75" customHeight="1">
      <c r="A6261" s="36" t="s">
        <v>21781</v>
      </c>
      <c r="B6261" s="36" t="s">
        <v>21782</v>
      </c>
      <c r="C6261" s="36" t="s">
        <v>1840</v>
      </c>
      <c r="D6261" s="36" t="s">
        <v>21783</v>
      </c>
      <c r="E6261" s="36"/>
      <c r="F6261" s="36"/>
    </row>
    <row r="6262" ht="15.75" customHeight="1">
      <c r="A6262" s="36" t="s">
        <v>21784</v>
      </c>
      <c r="B6262" s="36" t="s">
        <v>21785</v>
      </c>
      <c r="C6262" s="36" t="s">
        <v>1840</v>
      </c>
      <c r="D6262" s="36" t="s">
        <v>21786</v>
      </c>
      <c r="E6262" s="36"/>
      <c r="F6262" s="36"/>
    </row>
    <row r="6263" ht="15.75" customHeight="1">
      <c r="A6263" s="36" t="s">
        <v>21787</v>
      </c>
      <c r="B6263" s="36" t="s">
        <v>21788</v>
      </c>
      <c r="C6263" s="36" t="s">
        <v>1840</v>
      </c>
      <c r="D6263" s="36" t="s">
        <v>21789</v>
      </c>
      <c r="E6263" s="36"/>
      <c r="F6263" s="36"/>
    </row>
    <row r="6264" ht="15.75" customHeight="1">
      <c r="A6264" s="36" t="s">
        <v>21790</v>
      </c>
      <c r="B6264" s="36" t="s">
        <v>21791</v>
      </c>
      <c r="C6264" s="36" t="s">
        <v>1840</v>
      </c>
      <c r="D6264" s="36" t="s">
        <v>21792</v>
      </c>
      <c r="E6264" s="36" t="s">
        <v>21793</v>
      </c>
      <c r="F6264" s="36"/>
    </row>
    <row r="6265" ht="15.75" customHeight="1">
      <c r="A6265" s="36" t="s">
        <v>21794</v>
      </c>
      <c r="B6265" s="36" t="s">
        <v>21795</v>
      </c>
      <c r="C6265" s="36" t="s">
        <v>1840</v>
      </c>
      <c r="D6265" s="36" t="s">
        <v>21796</v>
      </c>
      <c r="E6265" s="36"/>
      <c r="F6265" s="36"/>
    </row>
    <row r="6266" ht="15.75" customHeight="1">
      <c r="A6266" s="36" t="s">
        <v>21797</v>
      </c>
      <c r="B6266" s="36" t="s">
        <v>21798</v>
      </c>
      <c r="C6266" s="36" t="s">
        <v>1840</v>
      </c>
      <c r="D6266" s="36" t="s">
        <v>5207</v>
      </c>
      <c r="E6266" s="36" t="s">
        <v>5208</v>
      </c>
      <c r="F6266" s="36"/>
    </row>
    <row r="6267" ht="15.75" customHeight="1">
      <c r="A6267" s="36" t="s">
        <v>21799</v>
      </c>
      <c r="B6267" s="36" t="s">
        <v>21800</v>
      </c>
      <c r="C6267" s="36" t="s">
        <v>1840</v>
      </c>
      <c r="D6267" s="36" t="s">
        <v>21801</v>
      </c>
      <c r="E6267" s="36"/>
      <c r="F6267" s="36"/>
    </row>
    <row r="6268" ht="15.75" customHeight="1">
      <c r="A6268" s="36" t="s">
        <v>21802</v>
      </c>
      <c r="B6268" s="36" t="s">
        <v>21803</v>
      </c>
      <c r="C6268" s="36" t="s">
        <v>1840</v>
      </c>
      <c r="D6268" s="36" t="s">
        <v>21804</v>
      </c>
      <c r="E6268" s="36"/>
      <c r="F6268" s="36"/>
    </row>
    <row r="6269" ht="15.75" customHeight="1">
      <c r="A6269" s="36" t="s">
        <v>21805</v>
      </c>
      <c r="B6269" s="36" t="s">
        <v>21806</v>
      </c>
      <c r="C6269" s="36" t="s">
        <v>1840</v>
      </c>
      <c r="D6269" s="36" t="s">
        <v>21807</v>
      </c>
      <c r="E6269" s="36"/>
      <c r="F6269" s="36"/>
    </row>
    <row r="6270" ht="15.75" customHeight="1">
      <c r="A6270" s="36" t="s">
        <v>21808</v>
      </c>
      <c r="B6270" s="36" t="s">
        <v>21809</v>
      </c>
      <c r="C6270" s="36" t="s">
        <v>1840</v>
      </c>
      <c r="D6270" s="36" t="s">
        <v>21810</v>
      </c>
      <c r="E6270" s="36"/>
      <c r="F6270" s="36"/>
    </row>
    <row r="6271" ht="15.75" customHeight="1">
      <c r="A6271" s="36" t="s">
        <v>21811</v>
      </c>
      <c r="B6271" s="36" t="s">
        <v>21812</v>
      </c>
      <c r="C6271" s="36" t="s">
        <v>1840</v>
      </c>
      <c r="D6271" s="36" t="s">
        <v>21813</v>
      </c>
      <c r="E6271" s="36"/>
      <c r="F6271" s="36"/>
    </row>
    <row r="6272" ht="15.75" customHeight="1">
      <c r="A6272" s="36" t="s">
        <v>21814</v>
      </c>
      <c r="B6272" s="36" t="s">
        <v>21815</v>
      </c>
      <c r="C6272" s="36" t="s">
        <v>1840</v>
      </c>
      <c r="D6272" s="36" t="s">
        <v>21816</v>
      </c>
      <c r="E6272" s="36"/>
      <c r="F6272" s="36"/>
    </row>
    <row r="6273" ht="15.75" customHeight="1">
      <c r="A6273" s="36" t="s">
        <v>21817</v>
      </c>
      <c r="B6273" s="36" t="s">
        <v>21818</v>
      </c>
      <c r="C6273" s="36" t="s">
        <v>1840</v>
      </c>
      <c r="D6273" s="36" t="s">
        <v>21819</v>
      </c>
      <c r="E6273" s="36"/>
      <c r="F6273" s="36"/>
    </row>
    <row r="6274" ht="15.75" customHeight="1">
      <c r="A6274" s="36" t="s">
        <v>21820</v>
      </c>
      <c r="B6274" s="36" t="s">
        <v>21821</v>
      </c>
      <c r="C6274" s="36" t="s">
        <v>1840</v>
      </c>
      <c r="D6274" s="36" t="s">
        <v>21822</v>
      </c>
      <c r="E6274" s="36"/>
      <c r="F6274" s="36"/>
    </row>
    <row r="6275" ht="15.75" customHeight="1">
      <c r="A6275" s="36" t="s">
        <v>21823</v>
      </c>
      <c r="B6275" s="36" t="s">
        <v>21824</v>
      </c>
      <c r="C6275" s="36" t="s">
        <v>1840</v>
      </c>
      <c r="D6275" s="36" t="s">
        <v>21825</v>
      </c>
      <c r="E6275" s="36"/>
      <c r="F6275" s="36"/>
    </row>
    <row r="6276" ht="15.75" customHeight="1">
      <c r="A6276" s="36" t="s">
        <v>21826</v>
      </c>
      <c r="B6276" s="36" t="s">
        <v>21827</v>
      </c>
      <c r="C6276" s="36" t="s">
        <v>1840</v>
      </c>
      <c r="D6276" s="36" t="s">
        <v>21828</v>
      </c>
      <c r="E6276" s="36"/>
      <c r="F6276" s="36"/>
    </row>
    <row r="6277" ht="15.75" customHeight="1">
      <c r="A6277" s="36" t="s">
        <v>21829</v>
      </c>
      <c r="B6277" s="36" t="s">
        <v>21830</v>
      </c>
      <c r="C6277" s="36" t="s">
        <v>1840</v>
      </c>
      <c r="D6277" s="36" t="s">
        <v>21831</v>
      </c>
      <c r="E6277" s="36"/>
      <c r="F6277" s="36"/>
    </row>
    <row r="6278" ht="15.75" customHeight="1">
      <c r="A6278" s="36" t="s">
        <v>21832</v>
      </c>
      <c r="B6278" s="36" t="s">
        <v>21833</v>
      </c>
      <c r="C6278" s="36" t="s">
        <v>1840</v>
      </c>
      <c r="D6278" s="36" t="s">
        <v>21834</v>
      </c>
      <c r="E6278" s="36"/>
      <c r="F6278" s="36"/>
    </row>
    <row r="6279" ht="15.75" customHeight="1">
      <c r="A6279" s="36" t="s">
        <v>21835</v>
      </c>
      <c r="B6279" s="36" t="s">
        <v>21836</v>
      </c>
      <c r="C6279" s="36" t="s">
        <v>1840</v>
      </c>
      <c r="D6279" s="36" t="s">
        <v>21837</v>
      </c>
      <c r="E6279" s="36"/>
      <c r="F6279" s="36"/>
    </row>
    <row r="6280" ht="15.75" customHeight="1">
      <c r="A6280" s="36" t="s">
        <v>21838</v>
      </c>
      <c r="B6280" s="36" t="s">
        <v>21839</v>
      </c>
      <c r="C6280" s="36" t="s">
        <v>1840</v>
      </c>
      <c r="D6280" s="36" t="s">
        <v>21840</v>
      </c>
      <c r="E6280" s="36"/>
      <c r="F6280" s="36"/>
    </row>
    <row r="6281" ht="15.75" customHeight="1">
      <c r="A6281" s="36" t="s">
        <v>21841</v>
      </c>
      <c r="B6281" s="36" t="s">
        <v>21842</v>
      </c>
      <c r="C6281" s="36" t="s">
        <v>1840</v>
      </c>
      <c r="D6281" s="36" t="s">
        <v>21843</v>
      </c>
      <c r="E6281" s="36"/>
      <c r="F6281" s="36"/>
    </row>
    <row r="6282" ht="15.75" customHeight="1">
      <c r="A6282" s="36" t="s">
        <v>21844</v>
      </c>
      <c r="B6282" s="36" t="s">
        <v>21845</v>
      </c>
      <c r="C6282" s="36" t="s">
        <v>1840</v>
      </c>
      <c r="D6282" s="36" t="s">
        <v>21846</v>
      </c>
      <c r="E6282" s="36"/>
      <c r="F6282" s="36"/>
    </row>
    <row r="6283" ht="15.75" customHeight="1">
      <c r="A6283" s="36" t="s">
        <v>21847</v>
      </c>
      <c r="B6283" s="36" t="s">
        <v>21848</v>
      </c>
      <c r="C6283" s="36" t="s">
        <v>1840</v>
      </c>
      <c r="D6283" s="36" t="s">
        <v>21849</v>
      </c>
      <c r="E6283" s="36" t="s">
        <v>5183</v>
      </c>
      <c r="F6283" s="36"/>
    </row>
    <row r="6284" ht="15.75" customHeight="1">
      <c r="A6284" s="36" t="s">
        <v>21850</v>
      </c>
      <c r="B6284" s="36" t="s">
        <v>21851</v>
      </c>
      <c r="C6284" s="36" t="s">
        <v>1840</v>
      </c>
      <c r="D6284" s="36" t="s">
        <v>21852</v>
      </c>
      <c r="E6284" s="36"/>
      <c r="F6284" s="36"/>
    </row>
    <row r="6285" ht="15.75" customHeight="1">
      <c r="A6285" s="36" t="s">
        <v>21853</v>
      </c>
      <c r="B6285" s="36" t="s">
        <v>3661</v>
      </c>
      <c r="C6285" s="36" t="s">
        <v>1863</v>
      </c>
      <c r="D6285" s="36" t="s">
        <v>21853</v>
      </c>
      <c r="E6285" s="36" t="s">
        <v>3662</v>
      </c>
      <c r="F6285" s="36"/>
    </row>
    <row r="6286" ht="15.75" customHeight="1">
      <c r="A6286" s="36" t="s">
        <v>21854</v>
      </c>
      <c r="B6286" s="36" t="s">
        <v>21855</v>
      </c>
      <c r="C6286" s="36" t="s">
        <v>1840</v>
      </c>
      <c r="D6286" s="36" t="s">
        <v>21856</v>
      </c>
      <c r="E6286" s="36"/>
      <c r="F6286" s="36"/>
    </row>
    <row r="6287" ht="15.75" customHeight="1">
      <c r="A6287" s="36" t="s">
        <v>21857</v>
      </c>
      <c r="B6287" s="36" t="s">
        <v>21858</v>
      </c>
      <c r="C6287" s="36" t="s">
        <v>1840</v>
      </c>
      <c r="D6287" s="36" t="s">
        <v>21859</v>
      </c>
      <c r="E6287" s="36"/>
      <c r="F6287" s="36"/>
    </row>
    <row r="6288" ht="15.75" customHeight="1">
      <c r="A6288" s="36" t="s">
        <v>21860</v>
      </c>
      <c r="B6288" s="36" t="s">
        <v>21861</v>
      </c>
      <c r="C6288" s="36" t="s">
        <v>1840</v>
      </c>
      <c r="D6288" s="36" t="s">
        <v>21862</v>
      </c>
      <c r="E6288" s="36"/>
      <c r="F6288" s="36"/>
    </row>
    <row r="6289" ht="15.75" customHeight="1">
      <c r="A6289" s="36" t="s">
        <v>21863</v>
      </c>
      <c r="B6289" s="36" t="s">
        <v>21864</v>
      </c>
      <c r="C6289" s="36" t="s">
        <v>1840</v>
      </c>
      <c r="D6289" s="36" t="s">
        <v>21865</v>
      </c>
      <c r="E6289" s="36"/>
      <c r="F6289" s="36"/>
    </row>
    <row r="6290" ht="15.75" customHeight="1">
      <c r="A6290" s="36" t="s">
        <v>21866</v>
      </c>
      <c r="B6290" s="36" t="s">
        <v>21867</v>
      </c>
      <c r="C6290" s="36" t="s">
        <v>1840</v>
      </c>
      <c r="D6290" s="36" t="s">
        <v>21868</v>
      </c>
      <c r="E6290" s="36"/>
      <c r="F6290" s="36"/>
    </row>
    <row r="6291" ht="15.75" customHeight="1">
      <c r="A6291" s="36" t="s">
        <v>21869</v>
      </c>
      <c r="B6291" s="36" t="s">
        <v>21870</v>
      </c>
      <c r="C6291" s="36" t="s">
        <v>1840</v>
      </c>
      <c r="D6291" s="36" t="s">
        <v>21871</v>
      </c>
      <c r="E6291" s="36"/>
      <c r="F6291" s="36"/>
    </row>
    <row r="6292" ht="15.75" customHeight="1">
      <c r="A6292" s="36" t="s">
        <v>21872</v>
      </c>
      <c r="B6292" s="36" t="s">
        <v>21873</v>
      </c>
      <c r="C6292" s="36" t="s">
        <v>1840</v>
      </c>
      <c r="D6292" s="36" t="s">
        <v>21874</v>
      </c>
      <c r="E6292" s="36"/>
      <c r="F6292" s="36"/>
    </row>
    <row r="6293" ht="15.75" customHeight="1">
      <c r="A6293" s="36" t="s">
        <v>21875</v>
      </c>
      <c r="B6293" s="36" t="s">
        <v>21876</v>
      </c>
      <c r="C6293" s="36" t="s">
        <v>1840</v>
      </c>
      <c r="D6293" s="36" t="s">
        <v>21877</v>
      </c>
      <c r="E6293" s="36"/>
      <c r="F6293" s="36"/>
    </row>
    <row r="6294" ht="15.75" customHeight="1">
      <c r="A6294" s="36" t="s">
        <v>21878</v>
      </c>
      <c r="B6294" s="36" t="s">
        <v>21879</v>
      </c>
      <c r="C6294" s="36" t="s">
        <v>1840</v>
      </c>
      <c r="D6294" s="36" t="s">
        <v>21880</v>
      </c>
      <c r="E6294" s="36"/>
      <c r="F6294" s="36"/>
    </row>
    <row r="6295" ht="15.75" customHeight="1">
      <c r="A6295" s="36" t="s">
        <v>21881</v>
      </c>
      <c r="B6295" s="36" t="s">
        <v>21882</v>
      </c>
      <c r="C6295" s="36" t="s">
        <v>1840</v>
      </c>
      <c r="D6295" s="36" t="s">
        <v>21883</v>
      </c>
      <c r="E6295" s="36"/>
      <c r="F6295" s="36"/>
    </row>
    <row r="6296" ht="15.75" customHeight="1">
      <c r="A6296" s="36" t="s">
        <v>21884</v>
      </c>
      <c r="B6296" s="36" t="s">
        <v>21885</v>
      </c>
      <c r="C6296" s="36" t="s">
        <v>1840</v>
      </c>
      <c r="D6296" s="36" t="s">
        <v>21886</v>
      </c>
      <c r="E6296" s="36"/>
      <c r="F6296" s="36"/>
    </row>
    <row r="6297" ht="15.75" customHeight="1">
      <c r="A6297" s="36" t="s">
        <v>21887</v>
      </c>
      <c r="B6297" s="36" t="s">
        <v>21888</v>
      </c>
      <c r="C6297" s="36" t="s">
        <v>1840</v>
      </c>
      <c r="D6297" s="36" t="s">
        <v>21889</v>
      </c>
      <c r="E6297" s="36"/>
      <c r="F6297" s="36"/>
    </row>
    <row r="6298" ht="15.75" customHeight="1">
      <c r="A6298" s="36" t="s">
        <v>21890</v>
      </c>
      <c r="B6298" s="36" t="s">
        <v>21891</v>
      </c>
      <c r="C6298" s="36" t="s">
        <v>1840</v>
      </c>
      <c r="D6298" s="36" t="s">
        <v>21892</v>
      </c>
      <c r="E6298" s="36"/>
      <c r="F6298" s="36"/>
    </row>
    <row r="6299" ht="15.75" customHeight="1">
      <c r="A6299" s="36" t="s">
        <v>21893</v>
      </c>
      <c r="B6299" s="36" t="s">
        <v>21894</v>
      </c>
      <c r="C6299" s="36" t="s">
        <v>1840</v>
      </c>
      <c r="D6299" s="36" t="s">
        <v>21895</v>
      </c>
      <c r="E6299" s="36"/>
      <c r="F6299" s="36"/>
    </row>
    <row r="6300" ht="15.75" customHeight="1">
      <c r="A6300" s="36" t="s">
        <v>21896</v>
      </c>
      <c r="B6300" s="36" t="s">
        <v>21897</v>
      </c>
      <c r="C6300" s="36" t="s">
        <v>1840</v>
      </c>
      <c r="D6300" s="36" t="s">
        <v>21898</v>
      </c>
      <c r="E6300" s="36"/>
      <c r="F6300" s="36"/>
    </row>
    <row r="6301" ht="15.75" customHeight="1">
      <c r="A6301" s="36" t="s">
        <v>21899</v>
      </c>
      <c r="B6301" s="36" t="s">
        <v>21900</v>
      </c>
      <c r="C6301" s="36" t="s">
        <v>1840</v>
      </c>
      <c r="D6301" s="36" t="s">
        <v>21901</v>
      </c>
      <c r="E6301" s="36"/>
      <c r="F6301" s="36"/>
    </row>
    <row r="6302" ht="15.75" customHeight="1">
      <c r="A6302" s="36" t="s">
        <v>21902</v>
      </c>
      <c r="B6302" s="36" t="s">
        <v>21903</v>
      </c>
      <c r="C6302" s="36" t="s">
        <v>1840</v>
      </c>
      <c r="D6302" s="36" t="s">
        <v>21904</v>
      </c>
      <c r="E6302" s="36"/>
      <c r="F6302" s="36"/>
    </row>
    <row r="6303" ht="15.75" customHeight="1">
      <c r="A6303" s="36" t="s">
        <v>21905</v>
      </c>
      <c r="B6303" s="36" t="s">
        <v>21906</v>
      </c>
      <c r="C6303" s="36" t="s">
        <v>1840</v>
      </c>
      <c r="D6303" s="36" t="s">
        <v>21907</v>
      </c>
      <c r="E6303" s="36"/>
      <c r="F6303" s="36"/>
    </row>
    <row r="6304" ht="15.75" customHeight="1">
      <c r="A6304" s="36" t="s">
        <v>21908</v>
      </c>
      <c r="B6304" s="36" t="s">
        <v>21909</v>
      </c>
      <c r="C6304" s="36" t="s">
        <v>1840</v>
      </c>
      <c r="D6304" s="36" t="s">
        <v>21910</v>
      </c>
      <c r="E6304" s="36"/>
      <c r="F6304" s="36"/>
    </row>
    <row r="6305" ht="15.75" customHeight="1">
      <c r="A6305" s="36" t="s">
        <v>21911</v>
      </c>
      <c r="B6305" s="36" t="s">
        <v>21912</v>
      </c>
      <c r="C6305" s="36" t="s">
        <v>1840</v>
      </c>
      <c r="D6305" s="36" t="s">
        <v>21913</v>
      </c>
      <c r="E6305" s="36"/>
      <c r="F6305" s="36"/>
    </row>
    <row r="6306" ht="15.75" customHeight="1">
      <c r="A6306" s="36" t="s">
        <v>21914</v>
      </c>
      <c r="B6306" s="36" t="s">
        <v>21915</v>
      </c>
      <c r="C6306" s="36" t="s">
        <v>1840</v>
      </c>
      <c r="D6306" s="36" t="s">
        <v>21916</v>
      </c>
      <c r="E6306" s="36"/>
      <c r="F6306" s="36"/>
    </row>
    <row r="6307" ht="15.75" customHeight="1">
      <c r="A6307" s="36" t="s">
        <v>21917</v>
      </c>
      <c r="B6307" s="36" t="s">
        <v>21918</v>
      </c>
      <c r="C6307" s="36" t="s">
        <v>1840</v>
      </c>
      <c r="D6307" s="36" t="s">
        <v>21919</v>
      </c>
      <c r="E6307" s="36"/>
      <c r="F6307" s="36"/>
    </row>
    <row r="6308" ht="15.75" customHeight="1">
      <c r="A6308" s="36" t="s">
        <v>21920</v>
      </c>
      <c r="B6308" s="36" t="s">
        <v>21921</v>
      </c>
      <c r="C6308" s="36" t="s">
        <v>1840</v>
      </c>
      <c r="D6308" s="36" t="s">
        <v>21922</v>
      </c>
      <c r="E6308" s="36"/>
      <c r="F6308" s="36"/>
    </row>
    <row r="6309" ht="15.75" customHeight="1">
      <c r="A6309" s="36" t="s">
        <v>21923</v>
      </c>
      <c r="B6309" s="36" t="s">
        <v>21924</v>
      </c>
      <c r="C6309" s="36" t="s">
        <v>1840</v>
      </c>
      <c r="D6309" s="36" t="s">
        <v>21925</v>
      </c>
      <c r="E6309" s="36"/>
      <c r="F6309" s="36"/>
    </row>
    <row r="6310" ht="15.75" customHeight="1">
      <c r="A6310" s="36" t="s">
        <v>21926</v>
      </c>
      <c r="B6310" s="36" t="s">
        <v>21927</v>
      </c>
      <c r="C6310" s="36" t="s">
        <v>1840</v>
      </c>
      <c r="D6310" s="36" t="s">
        <v>21928</v>
      </c>
      <c r="E6310" s="36"/>
      <c r="F6310" s="36"/>
    </row>
    <row r="6311" ht="15.75" customHeight="1">
      <c r="A6311" s="36" t="s">
        <v>21929</v>
      </c>
      <c r="B6311" s="36" t="s">
        <v>21930</v>
      </c>
      <c r="C6311" s="36" t="s">
        <v>1840</v>
      </c>
      <c r="D6311" s="36" t="s">
        <v>21931</v>
      </c>
      <c r="E6311" s="36"/>
      <c r="F6311" s="36"/>
    </row>
    <row r="6312" ht="15.75" customHeight="1">
      <c r="A6312" s="36" t="s">
        <v>21932</v>
      </c>
      <c r="B6312" s="36" t="s">
        <v>21933</v>
      </c>
      <c r="C6312" s="36" t="s">
        <v>1840</v>
      </c>
      <c r="D6312" s="36" t="s">
        <v>21934</v>
      </c>
      <c r="E6312" s="36"/>
      <c r="F6312" s="36"/>
    </row>
    <row r="6313" ht="15.75" customHeight="1">
      <c r="A6313" s="36" t="s">
        <v>21935</v>
      </c>
      <c r="B6313" s="36" t="s">
        <v>21936</v>
      </c>
      <c r="C6313" s="36" t="s">
        <v>1840</v>
      </c>
      <c r="D6313" s="36" t="s">
        <v>21937</v>
      </c>
      <c r="E6313" s="36"/>
      <c r="F6313" s="36"/>
    </row>
    <row r="6314" ht="15.75" customHeight="1">
      <c r="A6314" s="36" t="s">
        <v>21938</v>
      </c>
      <c r="B6314" s="36" t="s">
        <v>21939</v>
      </c>
      <c r="C6314" s="36" t="s">
        <v>1840</v>
      </c>
      <c r="D6314" s="36" t="s">
        <v>21940</v>
      </c>
      <c r="E6314" s="36"/>
      <c r="F6314" s="36"/>
    </row>
    <row r="6315" ht="15.75" customHeight="1">
      <c r="A6315" s="36" t="s">
        <v>21941</v>
      </c>
      <c r="B6315" s="36" t="s">
        <v>21942</v>
      </c>
      <c r="C6315" s="36" t="s">
        <v>1840</v>
      </c>
      <c r="D6315" s="36" t="s">
        <v>21943</v>
      </c>
      <c r="E6315" s="36"/>
      <c r="F6315" s="36"/>
    </row>
    <row r="6316" ht="15.75" customHeight="1">
      <c r="A6316" s="36" t="s">
        <v>21944</v>
      </c>
      <c r="B6316" s="36" t="s">
        <v>21945</v>
      </c>
      <c r="C6316" s="36" t="s">
        <v>1840</v>
      </c>
      <c r="D6316" s="36" t="s">
        <v>21946</v>
      </c>
      <c r="E6316" s="36"/>
      <c r="F6316" s="36"/>
    </row>
    <row r="6317" ht="15.75" customHeight="1">
      <c r="A6317" s="36" t="s">
        <v>21947</v>
      </c>
      <c r="B6317" s="36" t="s">
        <v>21948</v>
      </c>
      <c r="C6317" s="36" t="s">
        <v>1840</v>
      </c>
      <c r="D6317" s="36" t="s">
        <v>21949</v>
      </c>
      <c r="E6317" s="36"/>
      <c r="F6317" s="36"/>
    </row>
    <row r="6318" ht="15.75" customHeight="1">
      <c r="A6318" s="36" t="s">
        <v>21950</v>
      </c>
      <c r="B6318" s="36" t="s">
        <v>21951</v>
      </c>
      <c r="C6318" s="36" t="s">
        <v>1840</v>
      </c>
      <c r="D6318" s="36" t="s">
        <v>21952</v>
      </c>
      <c r="E6318" s="36"/>
      <c r="F6318" s="36"/>
    </row>
    <row r="6319" ht="15.75" customHeight="1">
      <c r="A6319" s="36" t="s">
        <v>21953</v>
      </c>
      <c r="B6319" s="36" t="s">
        <v>21954</v>
      </c>
      <c r="C6319" s="36" t="s">
        <v>1840</v>
      </c>
      <c r="D6319" s="36" t="s">
        <v>21955</v>
      </c>
      <c r="E6319" s="36"/>
      <c r="F6319" s="36"/>
    </row>
    <row r="6320" ht="15.75" customHeight="1">
      <c r="A6320" s="36" t="s">
        <v>21956</v>
      </c>
      <c r="B6320" s="36" t="s">
        <v>21957</v>
      </c>
      <c r="C6320" s="36" t="s">
        <v>1840</v>
      </c>
      <c r="D6320" s="36" t="s">
        <v>21958</v>
      </c>
      <c r="E6320" s="36"/>
      <c r="F6320" s="36"/>
    </row>
    <row r="6321" ht="15.75" customHeight="1">
      <c r="A6321" s="36" t="s">
        <v>21959</v>
      </c>
      <c r="B6321" s="36" t="s">
        <v>21960</v>
      </c>
      <c r="C6321" s="36" t="s">
        <v>1840</v>
      </c>
      <c r="D6321" s="36" t="s">
        <v>21961</v>
      </c>
      <c r="E6321" s="36"/>
      <c r="F6321" s="36"/>
    </row>
    <row r="6322" ht="15.75" customHeight="1">
      <c r="A6322" s="36" t="s">
        <v>21962</v>
      </c>
      <c r="B6322" s="36" t="s">
        <v>21960</v>
      </c>
      <c r="C6322" s="36" t="s">
        <v>1840</v>
      </c>
      <c r="D6322" s="36" t="s">
        <v>21961</v>
      </c>
      <c r="E6322" s="36" t="s">
        <v>5815</v>
      </c>
      <c r="F6322" s="36"/>
    </row>
    <row r="6323" ht="15.75" customHeight="1">
      <c r="A6323" s="36" t="s">
        <v>205</v>
      </c>
      <c r="B6323" s="36" t="s">
        <v>204</v>
      </c>
      <c r="C6323" s="36" t="s">
        <v>1840</v>
      </c>
      <c r="D6323" s="36" t="s">
        <v>205</v>
      </c>
      <c r="E6323" s="36"/>
      <c r="F6323" s="36"/>
    </row>
    <row r="6324" ht="15.75" customHeight="1">
      <c r="A6324" s="36" t="s">
        <v>21963</v>
      </c>
      <c r="B6324" s="36" t="s">
        <v>21964</v>
      </c>
      <c r="C6324" s="36" t="s">
        <v>1840</v>
      </c>
      <c r="D6324" s="36" t="s">
        <v>21965</v>
      </c>
      <c r="E6324" s="36"/>
      <c r="F6324" s="36"/>
    </row>
    <row r="6325" ht="15.75" customHeight="1">
      <c r="A6325" s="36" t="s">
        <v>21966</v>
      </c>
      <c r="B6325" s="36" t="s">
        <v>21967</v>
      </c>
      <c r="C6325" s="36" t="s">
        <v>1840</v>
      </c>
      <c r="D6325" s="36" t="s">
        <v>21968</v>
      </c>
      <c r="E6325" s="36"/>
      <c r="F6325" s="36"/>
    </row>
    <row r="6326" ht="15.75" customHeight="1">
      <c r="A6326" s="36" t="s">
        <v>21969</v>
      </c>
      <c r="B6326" s="36" t="s">
        <v>21970</v>
      </c>
      <c r="C6326" s="36" t="s">
        <v>1840</v>
      </c>
      <c r="D6326" s="36" t="s">
        <v>21971</v>
      </c>
      <c r="E6326" s="36"/>
      <c r="F6326" s="36"/>
    </row>
    <row r="6327" ht="15.75" customHeight="1">
      <c r="A6327" s="36" t="s">
        <v>21972</v>
      </c>
      <c r="B6327" s="36" t="s">
        <v>21973</v>
      </c>
      <c r="C6327" s="36" t="s">
        <v>1840</v>
      </c>
      <c r="D6327" s="36" t="s">
        <v>21974</v>
      </c>
      <c r="E6327" s="36"/>
      <c r="F6327" s="36"/>
    </row>
    <row r="6328" ht="15.75" customHeight="1">
      <c r="A6328" s="36" t="s">
        <v>21975</v>
      </c>
      <c r="B6328" s="36" t="s">
        <v>21976</v>
      </c>
      <c r="C6328" s="36" t="s">
        <v>1840</v>
      </c>
      <c r="D6328" s="36" t="s">
        <v>21977</v>
      </c>
      <c r="E6328" s="36"/>
      <c r="F6328" s="36"/>
    </row>
    <row r="6329" ht="15.75" customHeight="1">
      <c r="A6329" s="36" t="s">
        <v>21978</v>
      </c>
      <c r="B6329" s="36" t="s">
        <v>21979</v>
      </c>
      <c r="C6329" s="36" t="s">
        <v>1840</v>
      </c>
      <c r="D6329" s="36" t="s">
        <v>21980</v>
      </c>
      <c r="E6329" s="36"/>
      <c r="F6329" s="36"/>
    </row>
    <row r="6330" ht="15.75" customHeight="1">
      <c r="A6330" s="36" t="s">
        <v>21981</v>
      </c>
      <c r="B6330" s="36" t="s">
        <v>21982</v>
      </c>
      <c r="C6330" s="36" t="s">
        <v>1840</v>
      </c>
      <c r="D6330" s="36" t="s">
        <v>4006</v>
      </c>
      <c r="E6330" s="36"/>
      <c r="F6330" s="36"/>
    </row>
    <row r="6331" ht="15.75" customHeight="1">
      <c r="A6331" s="36" t="s">
        <v>21983</v>
      </c>
      <c r="B6331" s="36" t="s">
        <v>21984</v>
      </c>
      <c r="C6331" s="36" t="s">
        <v>1840</v>
      </c>
      <c r="D6331" s="36" t="s">
        <v>21985</v>
      </c>
      <c r="E6331" s="36"/>
      <c r="F6331" s="36"/>
    </row>
    <row r="6332" ht="15.75" customHeight="1">
      <c r="A6332" s="36" t="s">
        <v>21986</v>
      </c>
      <c r="B6332" s="36" t="s">
        <v>21987</v>
      </c>
      <c r="C6332" s="36" t="s">
        <v>1840</v>
      </c>
      <c r="D6332" s="36" t="s">
        <v>21988</v>
      </c>
      <c r="E6332" s="36"/>
      <c r="F6332" s="36"/>
    </row>
    <row r="6333" ht="15.75" customHeight="1">
      <c r="A6333" s="36" t="s">
        <v>21989</v>
      </c>
      <c r="B6333" s="36" t="s">
        <v>21990</v>
      </c>
      <c r="C6333" s="36" t="s">
        <v>1840</v>
      </c>
      <c r="D6333" s="36" t="s">
        <v>21991</v>
      </c>
      <c r="E6333" s="36"/>
      <c r="F6333" s="36"/>
    </row>
    <row r="6334" ht="15.75" customHeight="1">
      <c r="A6334" s="36" t="s">
        <v>21992</v>
      </c>
      <c r="B6334" s="36" t="s">
        <v>21993</v>
      </c>
      <c r="C6334" s="36" t="s">
        <v>1840</v>
      </c>
      <c r="D6334" s="36" t="s">
        <v>21994</v>
      </c>
      <c r="E6334" s="36"/>
      <c r="F6334" s="36"/>
    </row>
    <row r="6335" ht="15.75" customHeight="1">
      <c r="A6335" s="36" t="s">
        <v>21995</v>
      </c>
      <c r="B6335" s="36" t="s">
        <v>21996</v>
      </c>
      <c r="C6335" s="36" t="s">
        <v>1840</v>
      </c>
      <c r="D6335" s="36" t="s">
        <v>21997</v>
      </c>
      <c r="E6335" s="36"/>
      <c r="F6335" s="36"/>
    </row>
    <row r="6336" ht="15.75" customHeight="1">
      <c r="A6336" s="36" t="s">
        <v>21998</v>
      </c>
      <c r="B6336" s="36" t="s">
        <v>21999</v>
      </c>
      <c r="C6336" s="36" t="s">
        <v>1840</v>
      </c>
      <c r="D6336" s="36" t="s">
        <v>22000</v>
      </c>
      <c r="E6336" s="36"/>
      <c r="F6336" s="36"/>
    </row>
    <row r="6337" ht="15.75" customHeight="1">
      <c r="A6337" s="36" t="s">
        <v>22001</v>
      </c>
      <c r="B6337" s="36" t="s">
        <v>22002</v>
      </c>
      <c r="C6337" s="36" t="s">
        <v>1840</v>
      </c>
      <c r="D6337" s="36" t="s">
        <v>22003</v>
      </c>
      <c r="E6337" s="36" t="s">
        <v>22004</v>
      </c>
      <c r="F6337" s="36"/>
    </row>
    <row r="6338" ht="15.75" customHeight="1">
      <c r="A6338" s="36" t="s">
        <v>22005</v>
      </c>
      <c r="B6338" s="36" t="s">
        <v>22006</v>
      </c>
      <c r="C6338" s="36" t="s">
        <v>1840</v>
      </c>
      <c r="D6338" s="36" t="s">
        <v>22007</v>
      </c>
      <c r="E6338" s="36"/>
      <c r="F6338" s="36"/>
    </row>
    <row r="6339" ht="15.75" customHeight="1">
      <c r="A6339" s="36" t="s">
        <v>22008</v>
      </c>
      <c r="B6339" s="36" t="s">
        <v>22009</v>
      </c>
      <c r="C6339" s="36" t="s">
        <v>1840</v>
      </c>
      <c r="D6339" s="36" t="s">
        <v>22010</v>
      </c>
      <c r="E6339" s="36"/>
      <c r="F6339" s="36"/>
    </row>
    <row r="6340" ht="15.75" customHeight="1">
      <c r="A6340" s="36" t="s">
        <v>22011</v>
      </c>
      <c r="B6340" s="36" t="s">
        <v>22012</v>
      </c>
      <c r="C6340" s="36" t="s">
        <v>1840</v>
      </c>
      <c r="D6340" s="36" t="s">
        <v>22013</v>
      </c>
      <c r="E6340" s="36"/>
      <c r="F6340" s="36"/>
    </row>
    <row r="6341" ht="15.75" customHeight="1">
      <c r="A6341" s="36" t="s">
        <v>22014</v>
      </c>
      <c r="B6341" s="36" t="s">
        <v>747</v>
      </c>
      <c r="C6341" s="36" t="s">
        <v>1840</v>
      </c>
      <c r="D6341" s="36" t="s">
        <v>748</v>
      </c>
      <c r="E6341" s="36"/>
      <c r="F6341" s="36"/>
    </row>
    <row r="6342" ht="15.75" customHeight="1">
      <c r="A6342" s="36" t="s">
        <v>22015</v>
      </c>
      <c r="B6342" s="36" t="s">
        <v>22016</v>
      </c>
      <c r="C6342" s="36" t="s">
        <v>1840</v>
      </c>
      <c r="D6342" s="36" t="s">
        <v>22017</v>
      </c>
      <c r="E6342" s="36"/>
      <c r="F6342" s="36"/>
    </row>
    <row r="6343" ht="15.75" customHeight="1">
      <c r="A6343" s="36" t="s">
        <v>22018</v>
      </c>
      <c r="B6343" s="36" t="s">
        <v>22019</v>
      </c>
      <c r="C6343" s="36" t="s">
        <v>1840</v>
      </c>
      <c r="D6343" s="36" t="s">
        <v>22020</v>
      </c>
      <c r="E6343" s="36"/>
      <c r="F6343" s="36"/>
    </row>
    <row r="6344" ht="15.75" customHeight="1">
      <c r="A6344" s="36" t="s">
        <v>22021</v>
      </c>
      <c r="B6344" s="36" t="s">
        <v>22022</v>
      </c>
      <c r="C6344" s="36" t="s">
        <v>1840</v>
      </c>
      <c r="D6344" s="36" t="s">
        <v>22023</v>
      </c>
      <c r="E6344" s="36"/>
      <c r="F6344" s="36"/>
    </row>
    <row r="6345" ht="15.75" customHeight="1">
      <c r="A6345" s="36" t="s">
        <v>22024</v>
      </c>
      <c r="B6345" s="36" t="s">
        <v>22025</v>
      </c>
      <c r="C6345" s="36" t="s">
        <v>1840</v>
      </c>
      <c r="D6345" s="36" t="s">
        <v>22026</v>
      </c>
      <c r="E6345" s="36"/>
      <c r="F6345" s="36"/>
    </row>
    <row r="6346" ht="15.75" customHeight="1">
      <c r="A6346" s="36" t="s">
        <v>22027</v>
      </c>
      <c r="B6346" s="36" t="s">
        <v>22028</v>
      </c>
      <c r="C6346" s="36" t="s">
        <v>1840</v>
      </c>
      <c r="D6346" s="36" t="s">
        <v>22029</v>
      </c>
      <c r="E6346" s="36"/>
      <c r="F6346" s="36"/>
    </row>
    <row r="6347" ht="15.75" customHeight="1">
      <c r="A6347" s="36" t="s">
        <v>22030</v>
      </c>
      <c r="B6347" s="36" t="s">
        <v>22031</v>
      </c>
      <c r="C6347" s="36" t="s">
        <v>1840</v>
      </c>
      <c r="D6347" s="36" t="s">
        <v>22032</v>
      </c>
      <c r="E6347" s="36" t="s">
        <v>22033</v>
      </c>
      <c r="F6347" s="36"/>
    </row>
    <row r="6348" ht="15.75" customHeight="1">
      <c r="A6348" s="36" t="s">
        <v>22034</v>
      </c>
      <c r="B6348" s="36" t="s">
        <v>22035</v>
      </c>
      <c r="C6348" s="36" t="s">
        <v>1840</v>
      </c>
      <c r="D6348" s="36" t="s">
        <v>22036</v>
      </c>
      <c r="E6348" s="36"/>
      <c r="F6348" s="36"/>
    </row>
    <row r="6349" ht="15.75" customHeight="1">
      <c r="A6349" s="36" t="s">
        <v>22037</v>
      </c>
      <c r="B6349" s="36" t="s">
        <v>22038</v>
      </c>
      <c r="C6349" s="36" t="s">
        <v>1840</v>
      </c>
      <c r="D6349" s="36" t="s">
        <v>22039</v>
      </c>
      <c r="E6349" s="36"/>
      <c r="F6349" s="36"/>
    </row>
    <row r="6350" ht="15.75" customHeight="1">
      <c r="A6350" s="36" t="s">
        <v>22040</v>
      </c>
      <c r="B6350" s="36" t="s">
        <v>22041</v>
      </c>
      <c r="C6350" s="36" t="s">
        <v>1840</v>
      </c>
      <c r="D6350" s="36" t="s">
        <v>22042</v>
      </c>
      <c r="E6350" s="36"/>
      <c r="F6350" s="36"/>
    </row>
    <row r="6351" ht="15.75" customHeight="1">
      <c r="A6351" s="36" t="s">
        <v>22043</v>
      </c>
      <c r="B6351" s="36" t="s">
        <v>827</v>
      </c>
      <c r="C6351" s="36" t="s">
        <v>1840</v>
      </c>
      <c r="D6351" s="36" t="s">
        <v>828</v>
      </c>
      <c r="E6351" s="36"/>
      <c r="F6351" s="36"/>
    </row>
    <row r="6352" ht="15.75" customHeight="1">
      <c r="A6352" s="36" t="s">
        <v>22044</v>
      </c>
      <c r="B6352" s="36" t="s">
        <v>22045</v>
      </c>
      <c r="C6352" s="36" t="s">
        <v>1840</v>
      </c>
      <c r="D6352" s="36" t="s">
        <v>22046</v>
      </c>
      <c r="E6352" s="36"/>
      <c r="F6352" s="36"/>
    </row>
    <row r="6353" ht="15.75" customHeight="1">
      <c r="A6353" s="36" t="s">
        <v>22047</v>
      </c>
      <c r="B6353" s="36" t="s">
        <v>22048</v>
      </c>
      <c r="C6353" s="36" t="s">
        <v>1840</v>
      </c>
      <c r="D6353" s="36" t="s">
        <v>22049</v>
      </c>
      <c r="E6353" s="36"/>
      <c r="F6353" s="36"/>
    </row>
    <row r="6354" ht="15.75" customHeight="1">
      <c r="A6354" s="36" t="s">
        <v>22050</v>
      </c>
      <c r="B6354" s="36" t="s">
        <v>22051</v>
      </c>
      <c r="C6354" s="36" t="s">
        <v>1840</v>
      </c>
      <c r="D6354" s="36" t="s">
        <v>22052</v>
      </c>
      <c r="E6354" s="36"/>
      <c r="F6354" s="36"/>
    </row>
    <row r="6355" ht="15.75" customHeight="1">
      <c r="A6355" s="36" t="s">
        <v>22053</v>
      </c>
      <c r="B6355" s="36" t="s">
        <v>22054</v>
      </c>
      <c r="C6355" s="36" t="s">
        <v>1840</v>
      </c>
      <c r="D6355" s="36" t="s">
        <v>22055</v>
      </c>
      <c r="E6355" s="36"/>
      <c r="F6355" s="36"/>
    </row>
    <row r="6356" ht="15.75" customHeight="1">
      <c r="A6356" s="36" t="s">
        <v>22056</v>
      </c>
      <c r="B6356" s="36" t="s">
        <v>22057</v>
      </c>
      <c r="C6356" s="36" t="s">
        <v>1840</v>
      </c>
      <c r="D6356" s="36" t="s">
        <v>22058</v>
      </c>
      <c r="E6356" s="36"/>
      <c r="F6356" s="36"/>
    </row>
    <row r="6357" ht="15.75" customHeight="1">
      <c r="A6357" s="36" t="s">
        <v>22059</v>
      </c>
      <c r="B6357" s="36" t="s">
        <v>22060</v>
      </c>
      <c r="C6357" s="36" t="s">
        <v>1840</v>
      </c>
      <c r="D6357" s="36" t="s">
        <v>22061</v>
      </c>
      <c r="E6357" s="36"/>
      <c r="F6357" s="36"/>
    </row>
    <row r="6358" ht="15.75" customHeight="1">
      <c r="A6358" s="36" t="s">
        <v>22062</v>
      </c>
      <c r="B6358" s="36" t="s">
        <v>22063</v>
      </c>
      <c r="C6358" s="36" t="s">
        <v>1840</v>
      </c>
      <c r="D6358" s="36" t="s">
        <v>22064</v>
      </c>
      <c r="E6358" s="36"/>
      <c r="F6358" s="36"/>
    </row>
    <row r="6359" ht="15.75" customHeight="1">
      <c r="A6359" s="36" t="s">
        <v>22065</v>
      </c>
      <c r="B6359" s="36" t="s">
        <v>22066</v>
      </c>
      <c r="C6359" s="36" t="s">
        <v>1840</v>
      </c>
      <c r="D6359" s="36" t="s">
        <v>22067</v>
      </c>
      <c r="E6359" s="36"/>
      <c r="F6359" s="36"/>
    </row>
    <row r="6360" ht="15.75" customHeight="1">
      <c r="A6360" s="36" t="s">
        <v>22068</v>
      </c>
      <c r="B6360" s="36" t="s">
        <v>22069</v>
      </c>
      <c r="C6360" s="36" t="s">
        <v>1840</v>
      </c>
      <c r="D6360" s="36" t="s">
        <v>22070</v>
      </c>
      <c r="E6360" s="36"/>
      <c r="F6360" s="36"/>
    </row>
    <row r="6361" ht="15.75" customHeight="1">
      <c r="A6361" s="36" t="s">
        <v>22071</v>
      </c>
      <c r="B6361" s="36" t="s">
        <v>22072</v>
      </c>
      <c r="C6361" s="36" t="s">
        <v>1840</v>
      </c>
      <c r="D6361" s="36" t="s">
        <v>22073</v>
      </c>
      <c r="E6361" s="36"/>
      <c r="F6361" s="36"/>
    </row>
    <row r="6362" ht="15.75" customHeight="1">
      <c r="A6362" s="36" t="s">
        <v>22074</v>
      </c>
      <c r="B6362" s="36" t="s">
        <v>22075</v>
      </c>
      <c r="C6362" s="36" t="s">
        <v>1840</v>
      </c>
      <c r="D6362" s="36" t="s">
        <v>22076</v>
      </c>
      <c r="E6362" s="36"/>
      <c r="F6362" s="36"/>
    </row>
    <row r="6363" ht="15.75" customHeight="1">
      <c r="A6363" s="36" t="s">
        <v>22077</v>
      </c>
      <c r="B6363" s="36" t="s">
        <v>22078</v>
      </c>
      <c r="C6363" s="36" t="s">
        <v>1840</v>
      </c>
      <c r="D6363" s="36" t="s">
        <v>22079</v>
      </c>
      <c r="E6363" s="36"/>
      <c r="F6363" s="36"/>
    </row>
    <row r="6364" ht="15.75" customHeight="1">
      <c r="A6364" s="36" t="s">
        <v>22080</v>
      </c>
      <c r="B6364" s="36" t="s">
        <v>22081</v>
      </c>
      <c r="C6364" s="36" t="s">
        <v>1840</v>
      </c>
      <c r="D6364" s="36" t="s">
        <v>22082</v>
      </c>
      <c r="E6364" s="36"/>
      <c r="F6364" s="36"/>
    </row>
    <row r="6365" ht="15.75" customHeight="1">
      <c r="A6365" s="36" t="s">
        <v>22083</v>
      </c>
      <c r="B6365" s="36" t="s">
        <v>22084</v>
      </c>
      <c r="C6365" s="36" t="s">
        <v>1840</v>
      </c>
      <c r="D6365" s="36" t="s">
        <v>22085</v>
      </c>
      <c r="E6365" s="36"/>
      <c r="F6365" s="36"/>
    </row>
    <row r="6366" ht="15.75" customHeight="1">
      <c r="A6366" s="36" t="s">
        <v>22086</v>
      </c>
      <c r="B6366" s="36" t="s">
        <v>22087</v>
      </c>
      <c r="C6366" s="36" t="s">
        <v>1840</v>
      </c>
      <c r="D6366" s="36" t="s">
        <v>22088</v>
      </c>
      <c r="E6366" s="36"/>
      <c r="F6366" s="36"/>
    </row>
    <row r="6367" ht="15.75" customHeight="1">
      <c r="A6367" s="36" t="s">
        <v>22089</v>
      </c>
      <c r="B6367" s="36" t="s">
        <v>22090</v>
      </c>
      <c r="C6367" s="36" t="s">
        <v>1840</v>
      </c>
      <c r="D6367" s="36" t="s">
        <v>22091</v>
      </c>
      <c r="E6367" s="36"/>
      <c r="F6367" s="36"/>
    </row>
    <row r="6368" ht="15.75" customHeight="1">
      <c r="A6368" s="36" t="s">
        <v>22092</v>
      </c>
      <c r="B6368" s="36" t="s">
        <v>22093</v>
      </c>
      <c r="C6368" s="36" t="s">
        <v>1840</v>
      </c>
      <c r="D6368" s="36" t="s">
        <v>22094</v>
      </c>
      <c r="E6368" s="36"/>
      <c r="F6368" s="36"/>
    </row>
    <row r="6369" ht="15.75" customHeight="1">
      <c r="A6369" s="36" t="s">
        <v>22095</v>
      </c>
      <c r="B6369" s="36" t="s">
        <v>22096</v>
      </c>
      <c r="C6369" s="36" t="s">
        <v>1840</v>
      </c>
      <c r="D6369" s="36" t="s">
        <v>22097</v>
      </c>
      <c r="E6369" s="36"/>
      <c r="F6369" s="36"/>
    </row>
    <row r="6370" ht="15.75" customHeight="1">
      <c r="A6370" s="36" t="s">
        <v>22098</v>
      </c>
      <c r="B6370" s="36" t="s">
        <v>22099</v>
      </c>
      <c r="C6370" s="36" t="s">
        <v>1840</v>
      </c>
      <c r="D6370" s="36" t="s">
        <v>22100</v>
      </c>
      <c r="E6370" s="36"/>
      <c r="F6370" s="36"/>
    </row>
    <row r="6371" ht="15.75" customHeight="1">
      <c r="A6371" s="36" t="s">
        <v>22101</v>
      </c>
      <c r="B6371" s="36" t="s">
        <v>220</v>
      </c>
      <c r="C6371" s="36" t="s">
        <v>1840</v>
      </c>
      <c r="D6371" s="36" t="s">
        <v>221</v>
      </c>
      <c r="E6371" s="36"/>
      <c r="F6371" s="36"/>
    </row>
    <row r="6372" ht="15.75" customHeight="1">
      <c r="A6372" s="36" t="s">
        <v>22102</v>
      </c>
      <c r="B6372" s="36" t="s">
        <v>22103</v>
      </c>
      <c r="C6372" s="36" t="s">
        <v>1840</v>
      </c>
      <c r="D6372" s="36" t="s">
        <v>22104</v>
      </c>
      <c r="E6372" s="36"/>
      <c r="F6372" s="36"/>
    </row>
    <row r="6373" ht="15.75" customHeight="1">
      <c r="A6373" s="36" t="s">
        <v>22105</v>
      </c>
      <c r="B6373" s="36" t="s">
        <v>22106</v>
      </c>
      <c r="C6373" s="36" t="s">
        <v>1840</v>
      </c>
      <c r="D6373" s="36" t="s">
        <v>22107</v>
      </c>
      <c r="E6373" s="36"/>
      <c r="F6373" s="36"/>
    </row>
    <row r="6374" ht="15.75" customHeight="1">
      <c r="A6374" s="36" t="s">
        <v>22108</v>
      </c>
      <c r="B6374" s="36" t="s">
        <v>22109</v>
      </c>
      <c r="C6374" s="36" t="s">
        <v>1840</v>
      </c>
      <c r="D6374" s="36" t="s">
        <v>22110</v>
      </c>
      <c r="E6374" s="36"/>
      <c r="F6374" s="36"/>
    </row>
    <row r="6375" ht="15.75" customHeight="1">
      <c r="A6375" s="36" t="s">
        <v>22111</v>
      </c>
      <c r="B6375" s="36" t="s">
        <v>22112</v>
      </c>
      <c r="C6375" s="36" t="s">
        <v>1840</v>
      </c>
      <c r="D6375" s="36" t="s">
        <v>22113</v>
      </c>
      <c r="E6375" s="36"/>
      <c r="F6375" s="36"/>
    </row>
    <row r="6376" ht="15.75" customHeight="1">
      <c r="A6376" s="36" t="s">
        <v>22114</v>
      </c>
      <c r="B6376" s="36" t="s">
        <v>22115</v>
      </c>
      <c r="C6376" s="36" t="s">
        <v>1840</v>
      </c>
      <c r="D6376" s="36" t="s">
        <v>22116</v>
      </c>
      <c r="E6376" s="36"/>
      <c r="F6376" s="36"/>
    </row>
    <row r="6377" ht="15.75" customHeight="1">
      <c r="A6377" s="36" t="s">
        <v>22117</v>
      </c>
      <c r="B6377" s="36" t="s">
        <v>22118</v>
      </c>
      <c r="C6377" s="36" t="s">
        <v>1840</v>
      </c>
      <c r="D6377" s="36" t="s">
        <v>22119</v>
      </c>
      <c r="E6377" s="36"/>
      <c r="F6377" s="36"/>
    </row>
    <row r="6378" ht="15.75" customHeight="1">
      <c r="A6378" s="36" t="s">
        <v>22120</v>
      </c>
      <c r="B6378" s="36" t="s">
        <v>22121</v>
      </c>
      <c r="C6378" s="36" t="s">
        <v>1840</v>
      </c>
      <c r="D6378" s="36" t="s">
        <v>22122</v>
      </c>
      <c r="E6378" s="36"/>
      <c r="F6378" s="36"/>
    </row>
    <row r="6379" ht="15.75" customHeight="1">
      <c r="A6379" s="36" t="s">
        <v>22123</v>
      </c>
      <c r="B6379" s="36" t="s">
        <v>22124</v>
      </c>
      <c r="C6379" s="36" t="s">
        <v>1840</v>
      </c>
      <c r="D6379" s="36" t="s">
        <v>22125</v>
      </c>
      <c r="E6379" s="36"/>
      <c r="F6379" s="36"/>
    </row>
    <row r="6380" ht="15.75" customHeight="1">
      <c r="A6380" s="36" t="s">
        <v>22126</v>
      </c>
      <c r="B6380" s="36" t="s">
        <v>22127</v>
      </c>
      <c r="C6380" s="36" t="s">
        <v>1840</v>
      </c>
      <c r="D6380" s="36" t="s">
        <v>22128</v>
      </c>
      <c r="E6380" s="36"/>
      <c r="F6380" s="36"/>
    </row>
    <row r="6381" ht="15.75" customHeight="1">
      <c r="A6381" s="36" t="s">
        <v>22129</v>
      </c>
      <c r="B6381" s="36" t="s">
        <v>22130</v>
      </c>
      <c r="C6381" s="36" t="s">
        <v>1840</v>
      </c>
      <c r="D6381" s="36" t="s">
        <v>22131</v>
      </c>
      <c r="E6381" s="36"/>
      <c r="F6381" s="36"/>
    </row>
    <row r="6382" ht="15.75" customHeight="1">
      <c r="A6382" s="36" t="s">
        <v>22132</v>
      </c>
      <c r="B6382" s="36" t="s">
        <v>22133</v>
      </c>
      <c r="C6382" s="36" t="s">
        <v>1840</v>
      </c>
      <c r="D6382" s="36" t="s">
        <v>22134</v>
      </c>
      <c r="E6382" s="36"/>
      <c r="F6382" s="36"/>
    </row>
    <row r="6383" ht="15.75" customHeight="1">
      <c r="A6383" s="36" t="s">
        <v>22135</v>
      </c>
      <c r="B6383" s="36" t="s">
        <v>22136</v>
      </c>
      <c r="C6383" s="36" t="s">
        <v>1840</v>
      </c>
      <c r="D6383" s="36" t="s">
        <v>22137</v>
      </c>
      <c r="E6383" s="36"/>
      <c r="F6383" s="36"/>
    </row>
    <row r="6384" ht="15.75" customHeight="1">
      <c r="A6384" s="36" t="s">
        <v>22138</v>
      </c>
      <c r="B6384" s="36" t="s">
        <v>22139</v>
      </c>
      <c r="C6384" s="36" t="s">
        <v>1840</v>
      </c>
      <c r="D6384" s="36" t="s">
        <v>22140</v>
      </c>
      <c r="E6384" s="36"/>
      <c r="F6384" s="36"/>
    </row>
    <row r="6385" ht="15.75" customHeight="1">
      <c r="A6385" s="36" t="s">
        <v>22141</v>
      </c>
      <c r="B6385" s="36" t="s">
        <v>22142</v>
      </c>
      <c r="C6385" s="36" t="s">
        <v>1840</v>
      </c>
      <c r="D6385" s="36" t="s">
        <v>22143</v>
      </c>
      <c r="E6385" s="36"/>
      <c r="F6385" s="36"/>
    </row>
    <row r="6386" ht="15.75" customHeight="1">
      <c r="A6386" s="36" t="s">
        <v>22144</v>
      </c>
      <c r="B6386" s="36" t="s">
        <v>22145</v>
      </c>
      <c r="C6386" s="36" t="s">
        <v>1840</v>
      </c>
      <c r="D6386" s="36" t="s">
        <v>22146</v>
      </c>
      <c r="E6386" s="36"/>
      <c r="F6386" s="36"/>
    </row>
    <row r="6387" ht="15.75" customHeight="1">
      <c r="A6387" s="36" t="s">
        <v>22147</v>
      </c>
      <c r="B6387" s="36" t="s">
        <v>22148</v>
      </c>
      <c r="C6387" s="36" t="s">
        <v>1840</v>
      </c>
      <c r="D6387" s="36" t="s">
        <v>22149</v>
      </c>
      <c r="E6387" s="36"/>
      <c r="F6387" s="36"/>
    </row>
    <row r="6388" ht="15.75" customHeight="1">
      <c r="A6388" s="36" t="s">
        <v>22150</v>
      </c>
      <c r="B6388" s="36" t="s">
        <v>22151</v>
      </c>
      <c r="C6388" s="36" t="s">
        <v>1840</v>
      </c>
      <c r="D6388" s="36" t="s">
        <v>22152</v>
      </c>
      <c r="E6388" s="36"/>
      <c r="F6388" s="36"/>
    </row>
    <row r="6389" ht="15.75" customHeight="1">
      <c r="A6389" s="36" t="s">
        <v>22153</v>
      </c>
      <c r="B6389" s="36" t="s">
        <v>22154</v>
      </c>
      <c r="C6389" s="36" t="s">
        <v>1840</v>
      </c>
      <c r="D6389" s="36" t="s">
        <v>22155</v>
      </c>
      <c r="E6389" s="36"/>
      <c r="F6389" s="36"/>
    </row>
    <row r="6390" ht="15.75" customHeight="1">
      <c r="A6390" s="36" t="s">
        <v>22156</v>
      </c>
      <c r="B6390" s="36" t="s">
        <v>22157</v>
      </c>
      <c r="C6390" s="36" t="s">
        <v>1840</v>
      </c>
      <c r="D6390" s="36" t="s">
        <v>22158</v>
      </c>
      <c r="E6390" s="36"/>
      <c r="F6390" s="36"/>
    </row>
    <row r="6391" ht="15.75" customHeight="1">
      <c r="A6391" s="36" t="s">
        <v>22159</v>
      </c>
      <c r="B6391" s="36" t="s">
        <v>22160</v>
      </c>
      <c r="C6391" s="36" t="s">
        <v>1840</v>
      </c>
      <c r="D6391" s="36" t="s">
        <v>22161</v>
      </c>
      <c r="E6391" s="36"/>
      <c r="F6391" s="36"/>
    </row>
    <row r="6392" ht="15.75" customHeight="1">
      <c r="A6392" s="36" t="s">
        <v>22162</v>
      </c>
      <c r="B6392" s="36" t="s">
        <v>9297</v>
      </c>
      <c r="C6392" s="36" t="s">
        <v>1840</v>
      </c>
      <c r="D6392" s="36" t="s">
        <v>22163</v>
      </c>
      <c r="E6392" s="36"/>
      <c r="F6392" s="36"/>
    </row>
    <row r="6393" ht="15.75" customHeight="1">
      <c r="A6393" s="36" t="s">
        <v>22164</v>
      </c>
      <c r="B6393" s="36" t="s">
        <v>22165</v>
      </c>
      <c r="C6393" s="36" t="s">
        <v>1840</v>
      </c>
      <c r="D6393" s="36" t="s">
        <v>22166</v>
      </c>
      <c r="E6393" s="36"/>
      <c r="F6393" s="36"/>
    </row>
    <row r="6394" ht="15.75" customHeight="1">
      <c r="A6394" s="36" t="s">
        <v>22167</v>
      </c>
      <c r="B6394" s="36" t="s">
        <v>22168</v>
      </c>
      <c r="C6394" s="36" t="s">
        <v>1840</v>
      </c>
      <c r="D6394" s="36" t="s">
        <v>22169</v>
      </c>
      <c r="E6394" s="36"/>
      <c r="F6394" s="36"/>
    </row>
    <row r="6395" ht="15.75" customHeight="1">
      <c r="A6395" s="36" t="s">
        <v>22170</v>
      </c>
      <c r="B6395" s="36" t="s">
        <v>22171</v>
      </c>
      <c r="C6395" s="36" t="s">
        <v>1840</v>
      </c>
      <c r="D6395" s="36" t="s">
        <v>22172</v>
      </c>
      <c r="E6395" s="36"/>
      <c r="F6395" s="36"/>
    </row>
    <row r="6396" ht="15.75" customHeight="1">
      <c r="A6396" s="36" t="s">
        <v>22173</v>
      </c>
      <c r="B6396" s="36" t="s">
        <v>22174</v>
      </c>
      <c r="C6396" s="36" t="s">
        <v>1840</v>
      </c>
      <c r="D6396" s="36" t="s">
        <v>22175</v>
      </c>
      <c r="E6396" s="36"/>
      <c r="F6396" s="36"/>
    </row>
    <row r="6397" ht="15.75" customHeight="1">
      <c r="A6397" s="36" t="s">
        <v>22176</v>
      </c>
      <c r="B6397" s="36" t="s">
        <v>22177</v>
      </c>
      <c r="C6397" s="36" t="s">
        <v>1840</v>
      </c>
      <c r="D6397" s="36" t="s">
        <v>22178</v>
      </c>
      <c r="E6397" s="36"/>
      <c r="F6397" s="36"/>
    </row>
    <row r="6398" ht="15.75" customHeight="1">
      <c r="A6398" s="36" t="s">
        <v>22179</v>
      </c>
      <c r="B6398" s="36" t="s">
        <v>22180</v>
      </c>
      <c r="C6398" s="36" t="s">
        <v>1840</v>
      </c>
      <c r="D6398" s="36" t="s">
        <v>22181</v>
      </c>
      <c r="E6398" s="36"/>
      <c r="F6398" s="36"/>
    </row>
    <row r="6399" ht="15.75" customHeight="1">
      <c r="A6399" s="36" t="s">
        <v>22182</v>
      </c>
      <c r="B6399" s="36" t="s">
        <v>22183</v>
      </c>
      <c r="C6399" s="36" t="s">
        <v>1840</v>
      </c>
      <c r="D6399" s="36" t="s">
        <v>22184</v>
      </c>
      <c r="E6399" s="36"/>
      <c r="F6399" s="36"/>
    </row>
    <row r="6400" ht="15.75" customHeight="1">
      <c r="A6400" s="36" t="s">
        <v>22185</v>
      </c>
      <c r="B6400" s="36" t="s">
        <v>22186</v>
      </c>
      <c r="C6400" s="36" t="s">
        <v>1840</v>
      </c>
      <c r="D6400" s="36" t="s">
        <v>22187</v>
      </c>
      <c r="E6400" s="36"/>
      <c r="F6400" s="36"/>
    </row>
    <row r="6401" ht="15.75" customHeight="1">
      <c r="A6401" s="36" t="s">
        <v>22188</v>
      </c>
      <c r="B6401" s="36" t="s">
        <v>22189</v>
      </c>
      <c r="C6401" s="36" t="s">
        <v>1840</v>
      </c>
      <c r="D6401" s="36" t="s">
        <v>22190</v>
      </c>
      <c r="E6401" s="36"/>
      <c r="F6401" s="36"/>
    </row>
    <row r="6402" ht="15.75" customHeight="1">
      <c r="A6402" s="36" t="s">
        <v>22191</v>
      </c>
      <c r="B6402" s="36" t="s">
        <v>22192</v>
      </c>
      <c r="C6402" s="36" t="s">
        <v>1840</v>
      </c>
      <c r="D6402" s="36" t="s">
        <v>22193</v>
      </c>
      <c r="E6402" s="36"/>
      <c r="F6402" s="36"/>
    </row>
    <row r="6403" ht="15.75" customHeight="1">
      <c r="A6403" s="36" t="s">
        <v>22194</v>
      </c>
      <c r="B6403" s="36" t="s">
        <v>22195</v>
      </c>
      <c r="C6403" s="36" t="s">
        <v>1840</v>
      </c>
      <c r="D6403" s="36" t="s">
        <v>22196</v>
      </c>
      <c r="E6403" s="36"/>
      <c r="F6403" s="36"/>
    </row>
    <row r="6404" ht="15.75" customHeight="1">
      <c r="A6404" s="36" t="s">
        <v>22197</v>
      </c>
      <c r="B6404" s="36" t="s">
        <v>22198</v>
      </c>
      <c r="C6404" s="36" t="s">
        <v>1840</v>
      </c>
      <c r="D6404" s="36" t="s">
        <v>22199</v>
      </c>
      <c r="E6404" s="36"/>
      <c r="F6404" s="36"/>
    </row>
    <row r="6405" ht="15.75" customHeight="1">
      <c r="A6405" s="36" t="s">
        <v>22200</v>
      </c>
      <c r="B6405" s="36" t="s">
        <v>22201</v>
      </c>
      <c r="C6405" s="36" t="s">
        <v>1840</v>
      </c>
      <c r="D6405" s="36" t="s">
        <v>22202</v>
      </c>
      <c r="E6405" s="36"/>
      <c r="F6405" s="36"/>
    </row>
    <row r="6406" ht="15.75" customHeight="1">
      <c r="A6406" s="36" t="s">
        <v>22203</v>
      </c>
      <c r="B6406" s="36" t="s">
        <v>22204</v>
      </c>
      <c r="C6406" s="36" t="s">
        <v>1840</v>
      </c>
      <c r="D6406" s="36" t="s">
        <v>22205</v>
      </c>
      <c r="E6406" s="36"/>
      <c r="F6406" s="36"/>
    </row>
    <row r="6407" ht="15.75" customHeight="1">
      <c r="A6407" s="36" t="s">
        <v>22206</v>
      </c>
      <c r="B6407" s="36" t="s">
        <v>22207</v>
      </c>
      <c r="C6407" s="36" t="s">
        <v>1840</v>
      </c>
      <c r="D6407" s="36" t="s">
        <v>22208</v>
      </c>
      <c r="E6407" s="36"/>
      <c r="F6407" s="36"/>
    </row>
    <row r="6408" ht="15.75" customHeight="1">
      <c r="A6408" s="36" t="s">
        <v>22209</v>
      </c>
      <c r="B6408" s="36" t="s">
        <v>22210</v>
      </c>
      <c r="C6408" s="36" t="s">
        <v>1840</v>
      </c>
      <c r="D6408" s="36" t="s">
        <v>22211</v>
      </c>
      <c r="E6408" s="36"/>
      <c r="F6408" s="36"/>
    </row>
    <row r="6409" ht="15.75" customHeight="1">
      <c r="A6409" s="36" t="s">
        <v>22212</v>
      </c>
      <c r="B6409" s="36" t="s">
        <v>22213</v>
      </c>
      <c r="C6409" s="36" t="s">
        <v>1840</v>
      </c>
      <c r="D6409" s="36" t="s">
        <v>22214</v>
      </c>
      <c r="E6409" s="36"/>
      <c r="F6409" s="36"/>
    </row>
    <row r="6410" ht="15.75" customHeight="1">
      <c r="A6410" s="36" t="s">
        <v>22215</v>
      </c>
      <c r="B6410" s="36" t="s">
        <v>22216</v>
      </c>
      <c r="C6410" s="36" t="s">
        <v>1840</v>
      </c>
      <c r="D6410" s="36" t="s">
        <v>22217</v>
      </c>
      <c r="E6410" s="36"/>
      <c r="F6410" s="36"/>
    </row>
    <row r="6411" ht="15.75" customHeight="1">
      <c r="A6411" s="36" t="s">
        <v>22218</v>
      </c>
      <c r="B6411" s="36" t="s">
        <v>22219</v>
      </c>
      <c r="C6411" s="36" t="s">
        <v>1840</v>
      </c>
      <c r="D6411" s="36" t="s">
        <v>22220</v>
      </c>
      <c r="E6411" s="36"/>
      <c r="F6411" s="36"/>
    </row>
    <row r="6412" ht="15.75" customHeight="1">
      <c r="A6412" s="36" t="s">
        <v>22221</v>
      </c>
      <c r="B6412" s="36" t="s">
        <v>22222</v>
      </c>
      <c r="C6412" s="36" t="s">
        <v>1840</v>
      </c>
      <c r="D6412" s="36" t="s">
        <v>22223</v>
      </c>
      <c r="E6412" s="36"/>
      <c r="F6412" s="36"/>
    </row>
    <row r="6413" ht="15.75" customHeight="1">
      <c r="A6413" s="36" t="s">
        <v>22224</v>
      </c>
      <c r="B6413" s="36" t="s">
        <v>22225</v>
      </c>
      <c r="C6413" s="36" t="s">
        <v>1840</v>
      </c>
      <c r="D6413" s="36" t="s">
        <v>22226</v>
      </c>
      <c r="E6413" s="36"/>
      <c r="F6413" s="36"/>
    </row>
    <row r="6414" ht="15.75" customHeight="1">
      <c r="A6414" s="36" t="s">
        <v>22227</v>
      </c>
      <c r="B6414" s="36" t="s">
        <v>22228</v>
      </c>
      <c r="C6414" s="36" t="s">
        <v>1840</v>
      </c>
      <c r="D6414" s="36" t="s">
        <v>22229</v>
      </c>
      <c r="E6414" s="36"/>
      <c r="F6414" s="36"/>
    </row>
    <row r="6415" ht="15.75" customHeight="1">
      <c r="A6415" s="36" t="s">
        <v>22230</v>
      </c>
      <c r="B6415" s="36" t="s">
        <v>22231</v>
      </c>
      <c r="C6415" s="36" t="s">
        <v>1840</v>
      </c>
      <c r="D6415" s="36" t="s">
        <v>22232</v>
      </c>
      <c r="E6415" s="36"/>
      <c r="F6415" s="36"/>
    </row>
    <row r="6416" ht="15.75" customHeight="1">
      <c r="A6416" s="36" t="s">
        <v>22233</v>
      </c>
      <c r="B6416" s="36" t="s">
        <v>22234</v>
      </c>
      <c r="C6416" s="36" t="s">
        <v>1840</v>
      </c>
      <c r="D6416" s="36" t="s">
        <v>22235</v>
      </c>
      <c r="E6416" s="36"/>
      <c r="F6416" s="36"/>
    </row>
    <row r="6417" ht="15.75" customHeight="1">
      <c r="A6417" s="36" t="s">
        <v>22236</v>
      </c>
      <c r="B6417" s="36" t="s">
        <v>22237</v>
      </c>
      <c r="C6417" s="36" t="s">
        <v>1840</v>
      </c>
      <c r="D6417" s="36" t="s">
        <v>22238</v>
      </c>
      <c r="E6417" s="36"/>
      <c r="F6417" s="36"/>
    </row>
    <row r="6418" ht="15.75" customHeight="1">
      <c r="A6418" s="36" t="s">
        <v>22239</v>
      </c>
      <c r="B6418" s="36" t="s">
        <v>22240</v>
      </c>
      <c r="C6418" s="36" t="s">
        <v>1840</v>
      </c>
      <c r="D6418" s="36" t="s">
        <v>1514</v>
      </c>
      <c r="E6418" s="36"/>
      <c r="F6418" s="36"/>
    </row>
    <row r="6419" ht="15.75" customHeight="1">
      <c r="A6419" s="36" t="s">
        <v>22241</v>
      </c>
      <c r="B6419" s="36" t="s">
        <v>22242</v>
      </c>
      <c r="C6419" s="36" t="s">
        <v>1840</v>
      </c>
      <c r="D6419" s="36" t="s">
        <v>22243</v>
      </c>
      <c r="E6419" s="36"/>
      <c r="F6419" s="36"/>
    </row>
    <row r="6420" ht="15.75" customHeight="1">
      <c r="A6420" s="36" t="s">
        <v>22244</v>
      </c>
      <c r="B6420" s="36" t="s">
        <v>22245</v>
      </c>
      <c r="C6420" s="36" t="s">
        <v>1840</v>
      </c>
      <c r="D6420" s="36" t="s">
        <v>22246</v>
      </c>
      <c r="E6420" s="36"/>
      <c r="F6420" s="36"/>
    </row>
    <row r="6421" ht="15.75" customHeight="1">
      <c r="A6421" s="36" t="s">
        <v>22247</v>
      </c>
      <c r="B6421" s="36" t="s">
        <v>22248</v>
      </c>
      <c r="C6421" s="36" t="s">
        <v>1840</v>
      </c>
      <c r="D6421" s="36" t="s">
        <v>22249</v>
      </c>
      <c r="E6421" s="36"/>
      <c r="F6421" s="36"/>
    </row>
    <row r="6422" ht="15.75" customHeight="1">
      <c r="A6422" s="36" t="s">
        <v>22250</v>
      </c>
      <c r="B6422" s="36" t="s">
        <v>22251</v>
      </c>
      <c r="C6422" s="36" t="s">
        <v>1840</v>
      </c>
      <c r="D6422" s="36" t="s">
        <v>22252</v>
      </c>
      <c r="E6422" s="36"/>
      <c r="F6422" s="36"/>
    </row>
    <row r="6423" ht="15.75" customHeight="1">
      <c r="A6423" s="36" t="s">
        <v>22253</v>
      </c>
      <c r="B6423" s="36" t="s">
        <v>22254</v>
      </c>
      <c r="C6423" s="36" t="s">
        <v>1840</v>
      </c>
      <c r="D6423" s="36" t="s">
        <v>22255</v>
      </c>
      <c r="E6423" s="36"/>
      <c r="F6423" s="36"/>
    </row>
    <row r="6424" ht="15.75" customHeight="1">
      <c r="A6424" s="36" t="s">
        <v>22256</v>
      </c>
      <c r="B6424" s="36" t="s">
        <v>22257</v>
      </c>
      <c r="C6424" s="36" t="s">
        <v>1840</v>
      </c>
      <c r="D6424" s="36" t="s">
        <v>22258</v>
      </c>
      <c r="E6424" s="36"/>
      <c r="F6424" s="36"/>
    </row>
    <row r="6425" ht="15.75" customHeight="1">
      <c r="A6425" s="36" t="s">
        <v>22259</v>
      </c>
      <c r="B6425" s="36" t="s">
        <v>22260</v>
      </c>
      <c r="C6425" s="36" t="s">
        <v>1840</v>
      </c>
      <c r="D6425" s="36" t="s">
        <v>22261</v>
      </c>
      <c r="E6425" s="36"/>
      <c r="F6425" s="36"/>
    </row>
    <row r="6426" ht="15.75" customHeight="1">
      <c r="A6426" s="36" t="s">
        <v>22262</v>
      </c>
      <c r="B6426" s="36" t="s">
        <v>22263</v>
      </c>
      <c r="C6426" s="36" t="s">
        <v>1840</v>
      </c>
      <c r="D6426" s="36" t="s">
        <v>22264</v>
      </c>
      <c r="E6426" s="36"/>
      <c r="F6426" s="36"/>
    </row>
    <row r="6427" ht="15.75" customHeight="1">
      <c r="A6427" s="36" t="s">
        <v>22265</v>
      </c>
      <c r="B6427" s="36" t="s">
        <v>22266</v>
      </c>
      <c r="C6427" s="36" t="s">
        <v>1840</v>
      </c>
      <c r="D6427" s="36" t="s">
        <v>22267</v>
      </c>
      <c r="E6427" s="36"/>
      <c r="F6427" s="36"/>
    </row>
    <row r="6428" ht="15.75" customHeight="1">
      <c r="A6428" s="36" t="s">
        <v>22268</v>
      </c>
      <c r="B6428" s="36" t="s">
        <v>22266</v>
      </c>
      <c r="C6428" s="36" t="s">
        <v>1840</v>
      </c>
      <c r="D6428" s="36" t="s">
        <v>22267</v>
      </c>
      <c r="E6428" s="36" t="s">
        <v>22269</v>
      </c>
      <c r="F6428" s="36"/>
    </row>
    <row r="6429" ht="15.75" customHeight="1">
      <c r="A6429" s="36" t="s">
        <v>22270</v>
      </c>
      <c r="B6429" s="36" t="s">
        <v>3584</v>
      </c>
      <c r="C6429" s="36" t="s">
        <v>1863</v>
      </c>
      <c r="D6429" s="36" t="s">
        <v>22270</v>
      </c>
      <c r="E6429" s="36" t="s">
        <v>3585</v>
      </c>
      <c r="F6429" s="36"/>
    </row>
    <row r="6430" ht="15.75" customHeight="1">
      <c r="A6430" s="36" t="s">
        <v>22271</v>
      </c>
      <c r="B6430" s="36" t="s">
        <v>22272</v>
      </c>
      <c r="C6430" s="36" t="s">
        <v>1840</v>
      </c>
      <c r="D6430" s="36" t="s">
        <v>22273</v>
      </c>
      <c r="E6430" s="36"/>
      <c r="F6430" s="36"/>
    </row>
    <row r="6431" ht="15.75" customHeight="1">
      <c r="A6431" s="36" t="s">
        <v>22274</v>
      </c>
      <c r="B6431" s="36" t="s">
        <v>22275</v>
      </c>
      <c r="C6431" s="36" t="s">
        <v>1840</v>
      </c>
      <c r="D6431" s="36" t="s">
        <v>22276</v>
      </c>
      <c r="E6431" s="36"/>
      <c r="F6431" s="36"/>
    </row>
    <row r="6432" ht="15.75" customHeight="1">
      <c r="A6432" s="36" t="s">
        <v>22277</v>
      </c>
      <c r="B6432" s="36" t="s">
        <v>22278</v>
      </c>
      <c r="C6432" s="36" t="s">
        <v>1840</v>
      </c>
      <c r="D6432" s="36" t="s">
        <v>22279</v>
      </c>
      <c r="E6432" s="36"/>
      <c r="F6432" s="36"/>
    </row>
    <row r="6433" ht="15.75" customHeight="1">
      <c r="A6433" s="36" t="s">
        <v>22280</v>
      </c>
      <c r="B6433" s="36" t="s">
        <v>22281</v>
      </c>
      <c r="C6433" s="36" t="s">
        <v>1840</v>
      </c>
      <c r="D6433" s="36" t="s">
        <v>22282</v>
      </c>
      <c r="E6433" s="36"/>
      <c r="F6433" s="36"/>
    </row>
    <row r="6434" ht="15.75" customHeight="1">
      <c r="A6434" s="36" t="s">
        <v>22283</v>
      </c>
      <c r="B6434" s="36" t="s">
        <v>22284</v>
      </c>
      <c r="C6434" s="36" t="s">
        <v>1840</v>
      </c>
      <c r="D6434" s="36" t="s">
        <v>22285</v>
      </c>
      <c r="E6434" s="36"/>
      <c r="F6434" s="36"/>
    </row>
    <row r="6435" ht="15.75" customHeight="1">
      <c r="A6435" s="36" t="s">
        <v>22286</v>
      </c>
      <c r="B6435" s="36" t="s">
        <v>22287</v>
      </c>
      <c r="C6435" s="36" t="s">
        <v>1840</v>
      </c>
      <c r="D6435" s="36" t="s">
        <v>22288</v>
      </c>
      <c r="E6435" s="36"/>
      <c r="F6435" s="36"/>
    </row>
    <row r="6436" ht="15.75" customHeight="1">
      <c r="A6436" s="36" t="s">
        <v>22289</v>
      </c>
      <c r="B6436" s="36" t="s">
        <v>22290</v>
      </c>
      <c r="C6436" s="36" t="s">
        <v>1840</v>
      </c>
      <c r="D6436" s="36" t="s">
        <v>22291</v>
      </c>
      <c r="E6436" s="36"/>
      <c r="F6436" s="36"/>
    </row>
    <row r="6437" ht="15.75" customHeight="1">
      <c r="A6437" s="36" t="s">
        <v>22292</v>
      </c>
      <c r="B6437" s="36" t="s">
        <v>22293</v>
      </c>
      <c r="C6437" s="36" t="s">
        <v>1840</v>
      </c>
      <c r="D6437" s="36" t="s">
        <v>22294</v>
      </c>
      <c r="E6437" s="36"/>
      <c r="F6437" s="36"/>
    </row>
    <row r="6438" ht="15.75" customHeight="1">
      <c r="A6438" s="36" t="s">
        <v>22295</v>
      </c>
      <c r="B6438" s="36" t="s">
        <v>22296</v>
      </c>
      <c r="C6438" s="36" t="s">
        <v>1840</v>
      </c>
      <c r="D6438" s="36" t="s">
        <v>22297</v>
      </c>
      <c r="E6438" s="36"/>
      <c r="F6438" s="36"/>
    </row>
    <row r="6439" ht="15.75" customHeight="1">
      <c r="A6439" s="36" t="s">
        <v>22298</v>
      </c>
      <c r="B6439" s="36" t="s">
        <v>22299</v>
      </c>
      <c r="C6439" s="36" t="s">
        <v>1840</v>
      </c>
      <c r="D6439" s="36" t="s">
        <v>22300</v>
      </c>
      <c r="E6439" s="36" t="s">
        <v>22301</v>
      </c>
      <c r="F6439" s="36"/>
    </row>
    <row r="6440" ht="15.75" customHeight="1">
      <c r="A6440" s="36" t="s">
        <v>22302</v>
      </c>
      <c r="B6440" s="36" t="s">
        <v>22303</v>
      </c>
      <c r="C6440" s="36" t="s">
        <v>1840</v>
      </c>
      <c r="D6440" s="36" t="s">
        <v>22304</v>
      </c>
      <c r="E6440" s="36"/>
      <c r="F6440" s="36"/>
    </row>
    <row r="6441" ht="15.75" customHeight="1">
      <c r="A6441" s="36" t="s">
        <v>22305</v>
      </c>
      <c r="B6441" s="36" t="s">
        <v>22306</v>
      </c>
      <c r="C6441" s="36" t="s">
        <v>1840</v>
      </c>
      <c r="D6441" s="36" t="s">
        <v>22307</v>
      </c>
      <c r="E6441" s="36"/>
      <c r="F6441" s="36"/>
    </row>
    <row r="6442" ht="15.75" customHeight="1">
      <c r="A6442" s="36" t="s">
        <v>22308</v>
      </c>
      <c r="B6442" s="36" t="s">
        <v>22309</v>
      </c>
      <c r="C6442" s="36" t="s">
        <v>1840</v>
      </c>
      <c r="D6442" s="36" t="s">
        <v>22310</v>
      </c>
      <c r="E6442" s="36"/>
      <c r="F6442" s="36"/>
    </row>
    <row r="6443" ht="15.75" customHeight="1">
      <c r="A6443" s="36" t="s">
        <v>22311</v>
      </c>
      <c r="B6443" s="36" t="s">
        <v>22312</v>
      </c>
      <c r="C6443" s="36" t="s">
        <v>1840</v>
      </c>
      <c r="D6443" s="36" t="s">
        <v>22313</v>
      </c>
      <c r="E6443" s="36"/>
      <c r="F6443" s="36"/>
    </row>
    <row r="6444" ht="15.75" customHeight="1">
      <c r="A6444" s="36" t="s">
        <v>22314</v>
      </c>
      <c r="B6444" s="36" t="s">
        <v>22315</v>
      </c>
      <c r="C6444" s="36" t="s">
        <v>1840</v>
      </c>
      <c r="D6444" s="36" t="s">
        <v>22316</v>
      </c>
      <c r="E6444" s="36"/>
      <c r="F6444" s="36"/>
    </row>
    <row r="6445" ht="15.75" customHeight="1">
      <c r="A6445" s="36" t="s">
        <v>22317</v>
      </c>
      <c r="B6445" s="36" t="s">
        <v>22318</v>
      </c>
      <c r="C6445" s="36" t="s">
        <v>1840</v>
      </c>
      <c r="D6445" s="36" t="s">
        <v>22319</v>
      </c>
      <c r="E6445" s="36"/>
      <c r="F6445" s="36"/>
    </row>
    <row r="6446" ht="15.75" customHeight="1">
      <c r="A6446" s="36" t="s">
        <v>22320</v>
      </c>
      <c r="B6446" s="36" t="s">
        <v>22321</v>
      </c>
      <c r="C6446" s="36" t="s">
        <v>1840</v>
      </c>
      <c r="D6446" s="36" t="s">
        <v>22322</v>
      </c>
      <c r="E6446" s="36"/>
      <c r="F6446" s="36"/>
    </row>
    <row r="6447" ht="15.75" customHeight="1">
      <c r="A6447" s="36" t="s">
        <v>22323</v>
      </c>
      <c r="B6447" s="36" t="s">
        <v>22324</v>
      </c>
      <c r="C6447" s="36" t="s">
        <v>1840</v>
      </c>
      <c r="D6447" s="36" t="s">
        <v>22325</v>
      </c>
      <c r="E6447" s="36"/>
      <c r="F6447" s="36"/>
    </row>
    <row r="6448" ht="15.75" customHeight="1">
      <c r="A6448" s="36" t="s">
        <v>22326</v>
      </c>
      <c r="B6448" s="36" t="s">
        <v>22327</v>
      </c>
      <c r="C6448" s="36" t="s">
        <v>1840</v>
      </c>
      <c r="D6448" s="36" t="s">
        <v>22328</v>
      </c>
      <c r="E6448" s="36"/>
      <c r="F6448" s="36"/>
    </row>
    <row r="6449" ht="15.75" customHeight="1">
      <c r="A6449" s="36" t="s">
        <v>22329</v>
      </c>
      <c r="B6449" s="36" t="s">
        <v>22330</v>
      </c>
      <c r="C6449" s="36" t="s">
        <v>1840</v>
      </c>
      <c r="D6449" s="36" t="s">
        <v>22331</v>
      </c>
      <c r="E6449" s="36"/>
      <c r="F6449" s="36"/>
    </row>
    <row r="6450" ht="15.75" customHeight="1">
      <c r="A6450" s="36" t="s">
        <v>22332</v>
      </c>
      <c r="B6450" s="36" t="s">
        <v>22333</v>
      </c>
      <c r="C6450" s="36" t="s">
        <v>1840</v>
      </c>
      <c r="D6450" s="36" t="s">
        <v>22334</v>
      </c>
      <c r="E6450" s="36"/>
      <c r="F6450" s="36"/>
    </row>
    <row r="6451" ht="15.75" customHeight="1">
      <c r="A6451" s="36" t="s">
        <v>22335</v>
      </c>
      <c r="B6451" s="36" t="s">
        <v>22336</v>
      </c>
      <c r="C6451" s="36" t="s">
        <v>1840</v>
      </c>
      <c r="D6451" s="36" t="s">
        <v>22337</v>
      </c>
      <c r="E6451" s="36"/>
      <c r="F6451" s="36"/>
    </row>
    <row r="6452" ht="15.75" customHeight="1">
      <c r="A6452" s="36" t="s">
        <v>22338</v>
      </c>
      <c r="B6452" s="36" t="s">
        <v>22339</v>
      </c>
      <c r="C6452" s="36" t="s">
        <v>1840</v>
      </c>
      <c r="D6452" s="36" t="s">
        <v>22340</v>
      </c>
      <c r="E6452" s="36"/>
      <c r="F6452" s="36"/>
    </row>
    <row r="6453" ht="15.75" customHeight="1">
      <c r="A6453" s="36" t="s">
        <v>22341</v>
      </c>
      <c r="B6453" s="36" t="s">
        <v>22342</v>
      </c>
      <c r="C6453" s="36" t="s">
        <v>1840</v>
      </c>
      <c r="D6453" s="36" t="s">
        <v>22343</v>
      </c>
      <c r="E6453" s="36"/>
      <c r="F6453" s="36"/>
    </row>
    <row r="6454" ht="15.75" customHeight="1">
      <c r="A6454" s="36" t="s">
        <v>22344</v>
      </c>
      <c r="B6454" s="36" t="s">
        <v>22345</v>
      </c>
      <c r="C6454" s="36" t="s">
        <v>1840</v>
      </c>
      <c r="D6454" s="36" t="s">
        <v>22346</v>
      </c>
      <c r="E6454" s="36"/>
      <c r="F6454" s="36"/>
    </row>
    <row r="6455" ht="15.75" customHeight="1">
      <c r="A6455" s="36" t="s">
        <v>22347</v>
      </c>
      <c r="B6455" s="36" t="s">
        <v>22348</v>
      </c>
      <c r="C6455" s="36" t="s">
        <v>1840</v>
      </c>
      <c r="D6455" s="36" t="s">
        <v>22349</v>
      </c>
      <c r="E6455" s="36"/>
      <c r="F6455" s="36"/>
    </row>
    <row r="6456" ht="15.75" customHeight="1">
      <c r="A6456" s="36" t="s">
        <v>22350</v>
      </c>
      <c r="B6456" s="36" t="s">
        <v>22351</v>
      </c>
      <c r="C6456" s="36" t="s">
        <v>1840</v>
      </c>
      <c r="D6456" s="36" t="s">
        <v>22352</v>
      </c>
      <c r="E6456" s="36"/>
      <c r="F6456" s="36"/>
    </row>
    <row r="6457" ht="15.75" customHeight="1">
      <c r="A6457" s="36" t="s">
        <v>22353</v>
      </c>
      <c r="B6457" s="36" t="s">
        <v>22354</v>
      </c>
      <c r="C6457" s="36" t="s">
        <v>1840</v>
      </c>
      <c r="D6457" s="36" t="s">
        <v>22355</v>
      </c>
      <c r="E6457" s="36"/>
      <c r="F6457" s="36"/>
    </row>
    <row r="6458" ht="15.75" customHeight="1">
      <c r="A6458" s="36" t="s">
        <v>22356</v>
      </c>
      <c r="B6458" s="36" t="s">
        <v>22357</v>
      </c>
      <c r="C6458" s="36" t="s">
        <v>1840</v>
      </c>
      <c r="D6458" s="36" t="s">
        <v>14413</v>
      </c>
      <c r="E6458" s="36"/>
      <c r="F6458" s="36"/>
    </row>
    <row r="6459" ht="15.75" customHeight="1">
      <c r="A6459" s="36" t="s">
        <v>22358</v>
      </c>
      <c r="B6459" s="36" t="s">
        <v>22359</v>
      </c>
      <c r="C6459" s="36" t="s">
        <v>1840</v>
      </c>
      <c r="D6459" s="36" t="s">
        <v>22360</v>
      </c>
      <c r="E6459" s="36"/>
      <c r="F6459" s="36"/>
    </row>
    <row r="6460" ht="15.75" customHeight="1">
      <c r="A6460" s="36" t="s">
        <v>22361</v>
      </c>
      <c r="B6460" s="36" t="s">
        <v>22362</v>
      </c>
      <c r="C6460" s="36" t="s">
        <v>1840</v>
      </c>
      <c r="D6460" s="36" t="s">
        <v>22363</v>
      </c>
      <c r="E6460" s="36"/>
      <c r="F6460" s="36"/>
    </row>
    <row r="6461" ht="15.75" customHeight="1">
      <c r="A6461" s="36" t="s">
        <v>22364</v>
      </c>
      <c r="B6461" s="36" t="s">
        <v>22365</v>
      </c>
      <c r="C6461" s="36" t="s">
        <v>1840</v>
      </c>
      <c r="D6461" s="36" t="s">
        <v>22366</v>
      </c>
      <c r="E6461" s="36"/>
      <c r="F6461" s="36"/>
    </row>
    <row r="6462" ht="15.75" customHeight="1">
      <c r="A6462" s="36" t="s">
        <v>22367</v>
      </c>
      <c r="B6462" s="36" t="s">
        <v>22368</v>
      </c>
      <c r="C6462" s="36" t="s">
        <v>1840</v>
      </c>
      <c r="D6462" s="36" t="s">
        <v>22369</v>
      </c>
      <c r="E6462" s="36"/>
      <c r="F6462" s="36"/>
    </row>
    <row r="6463" ht="15.75" customHeight="1">
      <c r="A6463" s="36" t="s">
        <v>22370</v>
      </c>
      <c r="B6463" s="36" t="s">
        <v>1123</v>
      </c>
      <c r="C6463" s="36" t="s">
        <v>1840</v>
      </c>
      <c r="D6463" s="36" t="s">
        <v>1124</v>
      </c>
      <c r="E6463" s="36"/>
      <c r="F6463" s="36"/>
    </row>
    <row r="6464" ht="15.75" customHeight="1">
      <c r="A6464" s="36" t="s">
        <v>22371</v>
      </c>
      <c r="B6464" s="36" t="s">
        <v>22372</v>
      </c>
      <c r="C6464" s="36" t="s">
        <v>1840</v>
      </c>
      <c r="D6464" s="36" t="s">
        <v>22373</v>
      </c>
      <c r="E6464" s="36"/>
      <c r="F6464" s="36"/>
    </row>
    <row r="6465" ht="15.75" customHeight="1">
      <c r="A6465" s="36" t="s">
        <v>22374</v>
      </c>
      <c r="B6465" s="36" t="s">
        <v>22375</v>
      </c>
      <c r="C6465" s="36" t="s">
        <v>1840</v>
      </c>
      <c r="D6465" s="36" t="s">
        <v>22376</v>
      </c>
      <c r="E6465" s="36"/>
      <c r="F6465" s="36"/>
    </row>
    <row r="6466" ht="15.75" customHeight="1">
      <c r="A6466" s="36" t="s">
        <v>22377</v>
      </c>
      <c r="B6466" s="36" t="s">
        <v>22378</v>
      </c>
      <c r="C6466" s="36" t="s">
        <v>1840</v>
      </c>
      <c r="D6466" s="36" t="s">
        <v>22379</v>
      </c>
      <c r="E6466" s="36"/>
      <c r="F6466" s="36"/>
    </row>
    <row r="6467" ht="15.75" customHeight="1">
      <c r="A6467" s="36" t="s">
        <v>22380</v>
      </c>
      <c r="B6467" s="36" t="s">
        <v>22381</v>
      </c>
      <c r="C6467" s="36" t="s">
        <v>1840</v>
      </c>
      <c r="D6467" s="36" t="s">
        <v>22382</v>
      </c>
      <c r="E6467" s="36"/>
      <c r="F6467" s="36"/>
    </row>
    <row r="6468" ht="15.75" customHeight="1">
      <c r="A6468" s="36" t="s">
        <v>22383</v>
      </c>
      <c r="B6468" s="36" t="s">
        <v>22384</v>
      </c>
      <c r="C6468" s="36" t="s">
        <v>1840</v>
      </c>
      <c r="D6468" s="36" t="s">
        <v>22385</v>
      </c>
      <c r="E6468" s="36"/>
      <c r="F6468" s="36"/>
    </row>
    <row r="6469" ht="15.75" customHeight="1">
      <c r="A6469" s="36" t="s">
        <v>22386</v>
      </c>
      <c r="B6469" s="36" t="s">
        <v>22387</v>
      </c>
      <c r="C6469" s="36" t="s">
        <v>1840</v>
      </c>
      <c r="D6469" s="36" t="s">
        <v>22388</v>
      </c>
      <c r="E6469" s="36"/>
      <c r="F6469" s="36"/>
    </row>
    <row r="6470" ht="15.75" customHeight="1">
      <c r="A6470" s="36" t="s">
        <v>22389</v>
      </c>
      <c r="B6470" s="36" t="s">
        <v>22390</v>
      </c>
      <c r="C6470" s="36" t="s">
        <v>1840</v>
      </c>
      <c r="D6470" s="36" t="s">
        <v>22391</v>
      </c>
      <c r="E6470" s="36"/>
      <c r="F6470" s="36"/>
    </row>
    <row r="6471" ht="15.75" customHeight="1">
      <c r="A6471" s="36" t="s">
        <v>22392</v>
      </c>
      <c r="B6471" s="36" t="s">
        <v>22393</v>
      </c>
      <c r="C6471" s="36" t="s">
        <v>1840</v>
      </c>
      <c r="D6471" s="36" t="s">
        <v>22394</v>
      </c>
      <c r="E6471" s="36"/>
      <c r="F6471" s="36"/>
    </row>
    <row r="6472" ht="15.75" customHeight="1">
      <c r="A6472" s="36" t="s">
        <v>22395</v>
      </c>
      <c r="B6472" s="36" t="s">
        <v>22396</v>
      </c>
      <c r="C6472" s="36" t="s">
        <v>1840</v>
      </c>
      <c r="D6472" s="36" t="s">
        <v>22397</v>
      </c>
      <c r="E6472" s="36"/>
      <c r="F6472" s="36"/>
    </row>
    <row r="6473" ht="15.75" customHeight="1">
      <c r="A6473" s="36" t="s">
        <v>22398</v>
      </c>
      <c r="B6473" s="36" t="s">
        <v>22399</v>
      </c>
      <c r="C6473" s="36" t="s">
        <v>1840</v>
      </c>
      <c r="D6473" s="36" t="s">
        <v>22400</v>
      </c>
      <c r="E6473" s="36"/>
      <c r="F6473" s="36"/>
    </row>
    <row r="6474" ht="15.75" customHeight="1">
      <c r="A6474" s="36" t="s">
        <v>22401</v>
      </c>
      <c r="B6474" s="36" t="s">
        <v>22402</v>
      </c>
      <c r="C6474" s="36" t="s">
        <v>1840</v>
      </c>
      <c r="D6474" s="36" t="s">
        <v>22403</v>
      </c>
      <c r="E6474" s="36"/>
      <c r="F6474" s="36"/>
    </row>
    <row r="6475" ht="15.75" customHeight="1">
      <c r="A6475" s="36" t="s">
        <v>22404</v>
      </c>
      <c r="B6475" s="36" t="s">
        <v>22405</v>
      </c>
      <c r="C6475" s="36" t="s">
        <v>1840</v>
      </c>
      <c r="D6475" s="36" t="s">
        <v>22406</v>
      </c>
      <c r="E6475" s="36"/>
      <c r="F6475" s="36"/>
    </row>
    <row r="6476" ht="15.75" customHeight="1">
      <c r="A6476" s="36" t="s">
        <v>22407</v>
      </c>
      <c r="B6476" s="36" t="s">
        <v>22408</v>
      </c>
      <c r="C6476" s="36" t="s">
        <v>1840</v>
      </c>
      <c r="D6476" s="36" t="s">
        <v>22409</v>
      </c>
      <c r="E6476" s="36" t="s">
        <v>5176</v>
      </c>
      <c r="F6476" s="36"/>
    </row>
    <row r="6477" ht="15.75" customHeight="1">
      <c r="A6477" s="36" t="s">
        <v>22410</v>
      </c>
      <c r="B6477" s="36" t="s">
        <v>22411</v>
      </c>
      <c r="C6477" s="36" t="s">
        <v>1840</v>
      </c>
      <c r="D6477" s="36" t="s">
        <v>13911</v>
      </c>
      <c r="E6477" s="36"/>
      <c r="F6477" s="36"/>
    </row>
    <row r="6478" ht="15.75" customHeight="1">
      <c r="A6478" s="36" t="s">
        <v>22412</v>
      </c>
      <c r="B6478" s="36" t="s">
        <v>719</v>
      </c>
      <c r="C6478" s="36" t="s">
        <v>1840</v>
      </c>
      <c r="D6478" s="36" t="s">
        <v>720</v>
      </c>
      <c r="E6478" s="36"/>
      <c r="F6478" s="36"/>
    </row>
    <row r="6479" ht="15.75" customHeight="1">
      <c r="A6479" s="36" t="s">
        <v>22413</v>
      </c>
      <c r="B6479" s="36" t="s">
        <v>22414</v>
      </c>
      <c r="C6479" s="36" t="s">
        <v>1840</v>
      </c>
      <c r="D6479" s="36" t="s">
        <v>22415</v>
      </c>
      <c r="E6479" s="36"/>
      <c r="F6479" s="36"/>
    </row>
    <row r="6480" ht="15.75" customHeight="1">
      <c r="A6480" s="36" t="s">
        <v>22416</v>
      </c>
      <c r="B6480" s="36" t="s">
        <v>22417</v>
      </c>
      <c r="C6480" s="36" t="s">
        <v>1840</v>
      </c>
      <c r="D6480" s="36" t="s">
        <v>22418</v>
      </c>
      <c r="E6480" s="36"/>
      <c r="F6480" s="36"/>
    </row>
    <row r="6481" ht="15.75" customHeight="1">
      <c r="A6481" s="36" t="s">
        <v>22419</v>
      </c>
      <c r="B6481" s="36" t="s">
        <v>22420</v>
      </c>
      <c r="C6481" s="36" t="s">
        <v>1840</v>
      </c>
      <c r="D6481" s="36" t="s">
        <v>22421</v>
      </c>
      <c r="E6481" s="36"/>
      <c r="F6481" s="36"/>
    </row>
    <row r="6482" ht="15.75" customHeight="1">
      <c r="A6482" s="36" t="s">
        <v>22422</v>
      </c>
      <c r="B6482" s="36" t="s">
        <v>22423</v>
      </c>
      <c r="C6482" s="36" t="s">
        <v>1840</v>
      </c>
      <c r="D6482" s="36" t="s">
        <v>22424</v>
      </c>
      <c r="E6482" s="36"/>
      <c r="F6482" s="36"/>
    </row>
    <row r="6483" ht="15.75" customHeight="1">
      <c r="A6483" s="36" t="s">
        <v>22425</v>
      </c>
      <c r="B6483" s="36" t="s">
        <v>22426</v>
      </c>
      <c r="C6483" s="36" t="s">
        <v>1840</v>
      </c>
      <c r="D6483" s="36" t="s">
        <v>22427</v>
      </c>
      <c r="E6483" s="36"/>
      <c r="F6483" s="36"/>
    </row>
    <row r="6484" ht="15.75" customHeight="1">
      <c r="A6484" s="36" t="s">
        <v>22428</v>
      </c>
      <c r="B6484" s="36" t="s">
        <v>22429</v>
      </c>
      <c r="C6484" s="36" t="s">
        <v>1840</v>
      </c>
      <c r="D6484" s="36" t="s">
        <v>22430</v>
      </c>
      <c r="E6484" s="36"/>
      <c r="F6484" s="36"/>
    </row>
    <row r="6485" ht="15.75" customHeight="1">
      <c r="A6485" s="36" t="s">
        <v>22431</v>
      </c>
      <c r="B6485" s="36" t="s">
        <v>22432</v>
      </c>
      <c r="C6485" s="36" t="s">
        <v>1840</v>
      </c>
      <c r="D6485" s="36" t="s">
        <v>22433</v>
      </c>
      <c r="E6485" s="36" t="s">
        <v>2799</v>
      </c>
      <c r="F6485" s="36"/>
    </row>
    <row r="6486" ht="15.75" customHeight="1">
      <c r="A6486" s="36" t="s">
        <v>22434</v>
      </c>
      <c r="B6486" s="36" t="s">
        <v>22435</v>
      </c>
      <c r="C6486" s="36" t="s">
        <v>1840</v>
      </c>
      <c r="D6486" s="36" t="s">
        <v>22436</v>
      </c>
      <c r="E6486" s="36" t="s">
        <v>22437</v>
      </c>
      <c r="F6486" s="36"/>
    </row>
    <row r="6487" ht="15.75" customHeight="1">
      <c r="A6487" s="36" t="s">
        <v>22438</v>
      </c>
      <c r="B6487" s="36" t="s">
        <v>22439</v>
      </c>
      <c r="C6487" s="36" t="s">
        <v>1840</v>
      </c>
      <c r="D6487" s="36" t="s">
        <v>22440</v>
      </c>
      <c r="E6487" s="36" t="s">
        <v>22441</v>
      </c>
      <c r="F6487" s="36"/>
    </row>
    <row r="6488" ht="15.75" customHeight="1">
      <c r="A6488" s="36" t="s">
        <v>22442</v>
      </c>
      <c r="B6488" s="36" t="s">
        <v>22443</v>
      </c>
      <c r="C6488" s="36" t="s">
        <v>1840</v>
      </c>
      <c r="D6488" s="36" t="s">
        <v>22444</v>
      </c>
      <c r="E6488" s="36"/>
      <c r="F6488" s="36"/>
    </row>
    <row r="6489" ht="15.75" customHeight="1">
      <c r="A6489" s="36" t="s">
        <v>22445</v>
      </c>
      <c r="B6489" s="36" t="s">
        <v>22446</v>
      </c>
      <c r="C6489" s="36" t="s">
        <v>1840</v>
      </c>
      <c r="D6489" s="36" t="s">
        <v>22447</v>
      </c>
      <c r="E6489" s="36"/>
      <c r="F6489" s="36"/>
    </row>
    <row r="6490" ht="15.75" customHeight="1">
      <c r="A6490" s="36" t="s">
        <v>22448</v>
      </c>
      <c r="B6490" s="36" t="s">
        <v>22449</v>
      </c>
      <c r="C6490" s="36" t="s">
        <v>1840</v>
      </c>
      <c r="D6490" s="36" t="s">
        <v>22450</v>
      </c>
      <c r="E6490" s="36"/>
      <c r="F6490" s="36"/>
    </row>
    <row r="6491" ht="15.75" customHeight="1">
      <c r="A6491" s="36" t="s">
        <v>22451</v>
      </c>
      <c r="B6491" s="36" t="s">
        <v>22452</v>
      </c>
      <c r="C6491" s="36" t="s">
        <v>1840</v>
      </c>
      <c r="D6491" s="36" t="s">
        <v>22453</v>
      </c>
      <c r="E6491" s="36"/>
      <c r="F6491" s="36"/>
    </row>
    <row r="6492" ht="15.75" customHeight="1">
      <c r="A6492" s="36" t="s">
        <v>22454</v>
      </c>
      <c r="B6492" s="36" t="s">
        <v>22455</v>
      </c>
      <c r="C6492" s="36" t="s">
        <v>1840</v>
      </c>
      <c r="D6492" s="36" t="s">
        <v>22456</v>
      </c>
      <c r="E6492" s="36"/>
      <c r="F6492" s="36"/>
    </row>
    <row r="6493" ht="15.75" customHeight="1">
      <c r="A6493" s="36" t="s">
        <v>22457</v>
      </c>
      <c r="B6493" s="36" t="s">
        <v>22458</v>
      </c>
      <c r="C6493" s="36" t="s">
        <v>1840</v>
      </c>
      <c r="D6493" s="36" t="s">
        <v>22459</v>
      </c>
      <c r="E6493" s="36"/>
      <c r="F6493" s="36"/>
    </row>
    <row r="6494" ht="15.75" customHeight="1">
      <c r="A6494" s="36" t="s">
        <v>22460</v>
      </c>
      <c r="B6494" s="36" t="s">
        <v>22461</v>
      </c>
      <c r="C6494" s="36" t="s">
        <v>1840</v>
      </c>
      <c r="D6494" s="36" t="s">
        <v>22462</v>
      </c>
      <c r="E6494" s="36"/>
      <c r="F6494" s="36"/>
    </row>
    <row r="6495" ht="15.75" customHeight="1">
      <c r="A6495" s="36" t="s">
        <v>22463</v>
      </c>
      <c r="B6495" s="36" t="s">
        <v>22464</v>
      </c>
      <c r="C6495" s="36" t="s">
        <v>1840</v>
      </c>
      <c r="D6495" s="36" t="s">
        <v>22465</v>
      </c>
      <c r="E6495" s="36"/>
      <c r="F6495" s="36"/>
    </row>
    <row r="6496" ht="15.75" customHeight="1">
      <c r="A6496" s="36" t="s">
        <v>22466</v>
      </c>
      <c r="B6496" s="36" t="s">
        <v>22467</v>
      </c>
      <c r="C6496" s="36" t="s">
        <v>1840</v>
      </c>
      <c r="D6496" s="36" t="s">
        <v>22468</v>
      </c>
      <c r="E6496" s="36"/>
      <c r="F6496" s="36"/>
    </row>
    <row r="6497" ht="15.75" customHeight="1">
      <c r="A6497" s="36" t="s">
        <v>22469</v>
      </c>
      <c r="B6497" s="36" t="s">
        <v>22470</v>
      </c>
      <c r="C6497" s="36" t="s">
        <v>1840</v>
      </c>
      <c r="D6497" s="36" t="s">
        <v>22471</v>
      </c>
      <c r="E6497" s="36"/>
      <c r="F6497" s="36"/>
    </row>
    <row r="6498" ht="15.75" customHeight="1">
      <c r="A6498" s="36" t="s">
        <v>22472</v>
      </c>
      <c r="B6498" s="36" t="s">
        <v>22473</v>
      </c>
      <c r="C6498" s="36" t="s">
        <v>1840</v>
      </c>
      <c r="D6498" s="36" t="s">
        <v>22474</v>
      </c>
      <c r="E6498" s="36"/>
      <c r="F6498" s="36"/>
    </row>
    <row r="6499" ht="15.75" customHeight="1">
      <c r="A6499" s="36" t="s">
        <v>22475</v>
      </c>
      <c r="B6499" s="36" t="s">
        <v>22476</v>
      </c>
      <c r="C6499" s="36" t="s">
        <v>1840</v>
      </c>
      <c r="D6499" s="36" t="s">
        <v>22477</v>
      </c>
      <c r="E6499" s="36" t="s">
        <v>22478</v>
      </c>
      <c r="F6499" s="36"/>
    </row>
    <row r="6500" ht="15.75" customHeight="1">
      <c r="A6500" s="36" t="s">
        <v>22479</v>
      </c>
      <c r="B6500" s="36" t="s">
        <v>22480</v>
      </c>
      <c r="C6500" s="36" t="s">
        <v>1840</v>
      </c>
      <c r="D6500" s="36" t="s">
        <v>22481</v>
      </c>
      <c r="E6500" s="36"/>
      <c r="F6500" s="36"/>
    </row>
    <row r="6501" ht="15.75" customHeight="1">
      <c r="A6501" s="36" t="s">
        <v>22482</v>
      </c>
      <c r="B6501" s="36" t="s">
        <v>22483</v>
      </c>
      <c r="C6501" s="36" t="s">
        <v>1840</v>
      </c>
      <c r="D6501" s="36" t="s">
        <v>22484</v>
      </c>
      <c r="E6501" s="36"/>
      <c r="F6501" s="36"/>
    </row>
    <row r="6502" ht="15.75" customHeight="1">
      <c r="A6502" s="36" t="s">
        <v>22485</v>
      </c>
      <c r="B6502" s="36" t="s">
        <v>22486</v>
      </c>
      <c r="C6502" s="36" t="s">
        <v>1840</v>
      </c>
      <c r="D6502" s="36" t="s">
        <v>22487</v>
      </c>
      <c r="E6502" s="36"/>
      <c r="F6502" s="36"/>
    </row>
    <row r="6503" ht="15.75" customHeight="1">
      <c r="A6503" s="36" t="s">
        <v>22488</v>
      </c>
      <c r="B6503" s="36" t="s">
        <v>22489</v>
      </c>
      <c r="C6503" s="36" t="s">
        <v>1840</v>
      </c>
      <c r="D6503" s="36" t="s">
        <v>22490</v>
      </c>
      <c r="E6503" s="36"/>
      <c r="F6503" s="36"/>
    </row>
    <row r="6504" ht="15.75" customHeight="1">
      <c r="A6504" s="36" t="s">
        <v>22491</v>
      </c>
      <c r="B6504" s="36" t="s">
        <v>905</v>
      </c>
      <c r="C6504" s="36" t="s">
        <v>1840</v>
      </c>
      <c r="D6504" s="36" t="s">
        <v>906</v>
      </c>
      <c r="E6504" s="36"/>
      <c r="F6504" s="36"/>
    </row>
    <row r="6505" ht="15.75" customHeight="1">
      <c r="A6505" s="36" t="s">
        <v>22492</v>
      </c>
      <c r="B6505" s="36" t="s">
        <v>905</v>
      </c>
      <c r="C6505" s="36" t="s">
        <v>1840</v>
      </c>
      <c r="D6505" s="36" t="s">
        <v>22493</v>
      </c>
      <c r="E6505" s="36"/>
      <c r="F6505" s="36"/>
    </row>
    <row r="6506" ht="15.75" customHeight="1">
      <c r="A6506" s="36" t="s">
        <v>22494</v>
      </c>
      <c r="B6506" s="36" t="s">
        <v>22495</v>
      </c>
      <c r="C6506" s="36" t="s">
        <v>1840</v>
      </c>
      <c r="D6506" s="36" t="s">
        <v>22496</v>
      </c>
      <c r="E6506" s="36"/>
      <c r="F6506" s="36"/>
    </row>
    <row r="6507" ht="15.75" customHeight="1">
      <c r="A6507" s="36" t="s">
        <v>22497</v>
      </c>
      <c r="B6507" s="36" t="s">
        <v>22498</v>
      </c>
      <c r="C6507" s="36" t="s">
        <v>1840</v>
      </c>
      <c r="D6507" s="36" t="s">
        <v>22499</v>
      </c>
      <c r="E6507" s="36"/>
      <c r="F6507" s="36"/>
    </row>
    <row r="6508" ht="15.75" customHeight="1">
      <c r="A6508" s="36" t="s">
        <v>22500</v>
      </c>
      <c r="B6508" s="36" t="s">
        <v>22501</v>
      </c>
      <c r="C6508" s="36" t="s">
        <v>1840</v>
      </c>
      <c r="D6508" s="36" t="s">
        <v>22502</v>
      </c>
      <c r="E6508" s="36"/>
      <c r="F6508" s="36"/>
    </row>
    <row r="6509" ht="15.75" customHeight="1">
      <c r="A6509" s="36" t="s">
        <v>22503</v>
      </c>
      <c r="B6509" s="36" t="s">
        <v>22504</v>
      </c>
      <c r="C6509" s="36" t="s">
        <v>1840</v>
      </c>
      <c r="D6509" s="36" t="s">
        <v>22505</v>
      </c>
      <c r="E6509" s="36"/>
      <c r="F6509" s="36"/>
    </row>
    <row r="6510" ht="15.75" customHeight="1">
      <c r="A6510" s="36" t="s">
        <v>22506</v>
      </c>
      <c r="B6510" s="36" t="s">
        <v>22507</v>
      </c>
      <c r="C6510" s="36" t="s">
        <v>1840</v>
      </c>
      <c r="D6510" s="36" t="s">
        <v>22508</v>
      </c>
      <c r="E6510" s="36"/>
      <c r="F6510" s="36"/>
    </row>
    <row r="6511" ht="15.75" customHeight="1">
      <c r="A6511" s="36" t="s">
        <v>22509</v>
      </c>
      <c r="B6511" s="36" t="s">
        <v>22510</v>
      </c>
      <c r="C6511" s="36" t="s">
        <v>1840</v>
      </c>
      <c r="D6511" s="36" t="s">
        <v>22511</v>
      </c>
      <c r="E6511" s="36"/>
      <c r="F6511" s="36"/>
    </row>
    <row r="6512" ht="15.75" customHeight="1">
      <c r="A6512" s="36" t="s">
        <v>22512</v>
      </c>
      <c r="B6512" s="36" t="s">
        <v>22513</v>
      </c>
      <c r="C6512" s="36" t="s">
        <v>1840</v>
      </c>
      <c r="D6512" s="36" t="s">
        <v>22514</v>
      </c>
      <c r="E6512" s="36"/>
      <c r="F6512" s="36"/>
    </row>
    <row r="6513" ht="15.75" customHeight="1">
      <c r="A6513" s="36" t="s">
        <v>22515</v>
      </c>
      <c r="B6513" s="36" t="s">
        <v>22516</v>
      </c>
      <c r="C6513" s="36" t="s">
        <v>1840</v>
      </c>
      <c r="D6513" s="36" t="s">
        <v>22517</v>
      </c>
      <c r="E6513" s="36"/>
      <c r="F6513" s="36"/>
    </row>
    <row r="6514" ht="15.75" customHeight="1">
      <c r="A6514" s="36" t="s">
        <v>22518</v>
      </c>
      <c r="B6514" s="36" t="s">
        <v>22519</v>
      </c>
      <c r="C6514" s="36" t="s">
        <v>1840</v>
      </c>
      <c r="D6514" s="36" t="s">
        <v>22520</v>
      </c>
      <c r="E6514" s="36"/>
      <c r="F6514" s="36"/>
    </row>
    <row r="6515" ht="15.75" customHeight="1">
      <c r="A6515" s="36" t="s">
        <v>22521</v>
      </c>
      <c r="B6515" s="36" t="s">
        <v>22522</v>
      </c>
      <c r="C6515" s="36" t="s">
        <v>1840</v>
      </c>
      <c r="D6515" s="36" t="s">
        <v>22523</v>
      </c>
      <c r="E6515" s="36"/>
      <c r="F6515" s="36"/>
    </row>
    <row r="6516" ht="15.75" customHeight="1">
      <c r="A6516" s="36" t="s">
        <v>22524</v>
      </c>
      <c r="B6516" s="36" t="s">
        <v>22525</v>
      </c>
      <c r="C6516" s="36" t="s">
        <v>1840</v>
      </c>
      <c r="D6516" s="36" t="s">
        <v>22526</v>
      </c>
      <c r="E6516" s="36" t="s">
        <v>22527</v>
      </c>
      <c r="F6516" s="36"/>
    </row>
    <row r="6517" ht="15.75" customHeight="1">
      <c r="A6517" s="36" t="s">
        <v>22528</v>
      </c>
      <c r="B6517" s="36" t="s">
        <v>22529</v>
      </c>
      <c r="C6517" s="36" t="s">
        <v>1840</v>
      </c>
      <c r="D6517" s="36" t="s">
        <v>22530</v>
      </c>
      <c r="E6517" s="36"/>
      <c r="F6517" s="36"/>
    </row>
    <row r="6518" ht="15.75" customHeight="1">
      <c r="A6518" s="36" t="s">
        <v>22531</v>
      </c>
      <c r="B6518" s="36" t="s">
        <v>5977</v>
      </c>
      <c r="C6518" s="36" t="s">
        <v>1840</v>
      </c>
      <c r="D6518" s="36" t="s">
        <v>22532</v>
      </c>
      <c r="E6518" s="36" t="s">
        <v>5979</v>
      </c>
      <c r="F6518" s="36"/>
    </row>
    <row r="6519" ht="15.75" customHeight="1">
      <c r="A6519" s="36" t="s">
        <v>22533</v>
      </c>
      <c r="B6519" s="36" t="s">
        <v>22534</v>
      </c>
      <c r="C6519" s="36" t="s">
        <v>1840</v>
      </c>
      <c r="D6519" s="36" t="s">
        <v>22535</v>
      </c>
      <c r="E6519" s="36"/>
      <c r="F6519" s="36"/>
    </row>
    <row r="6520" ht="15.75" customHeight="1">
      <c r="A6520" s="36" t="s">
        <v>22536</v>
      </c>
      <c r="B6520" s="36" t="s">
        <v>22537</v>
      </c>
      <c r="C6520" s="36" t="s">
        <v>1840</v>
      </c>
      <c r="D6520" s="36" t="s">
        <v>22538</v>
      </c>
      <c r="E6520" s="36"/>
      <c r="F6520" s="36"/>
    </row>
    <row r="6521" ht="15.75" customHeight="1">
      <c r="A6521" s="36" t="s">
        <v>22539</v>
      </c>
      <c r="B6521" s="36" t="s">
        <v>22540</v>
      </c>
      <c r="C6521" s="36" t="s">
        <v>1840</v>
      </c>
      <c r="D6521" s="36" t="s">
        <v>22541</v>
      </c>
      <c r="E6521" s="36"/>
      <c r="F6521" s="36"/>
    </row>
    <row r="6522" ht="15.75" customHeight="1">
      <c r="A6522" s="36" t="s">
        <v>22542</v>
      </c>
      <c r="B6522" s="36" t="s">
        <v>22543</v>
      </c>
      <c r="C6522" s="36" t="s">
        <v>1840</v>
      </c>
      <c r="D6522" s="36" t="s">
        <v>22544</v>
      </c>
      <c r="E6522" s="36"/>
      <c r="F6522" s="36"/>
    </row>
    <row r="6523" ht="15.75" customHeight="1">
      <c r="A6523" s="36" t="s">
        <v>22545</v>
      </c>
      <c r="B6523" s="36" t="s">
        <v>22546</v>
      </c>
      <c r="C6523" s="36" t="s">
        <v>1840</v>
      </c>
      <c r="D6523" s="36" t="s">
        <v>22547</v>
      </c>
      <c r="E6523" s="36"/>
      <c r="F6523" s="36"/>
    </row>
    <row r="6524" ht="15.75" customHeight="1">
      <c r="A6524" s="36" t="s">
        <v>22548</v>
      </c>
      <c r="B6524" s="36" t="s">
        <v>800</v>
      </c>
      <c r="C6524" s="36" t="s">
        <v>1840</v>
      </c>
      <c r="D6524" s="36" t="s">
        <v>801</v>
      </c>
      <c r="E6524" s="36"/>
      <c r="F6524" s="36"/>
    </row>
    <row r="6525" ht="15.75" customHeight="1">
      <c r="A6525" s="36" t="s">
        <v>22549</v>
      </c>
      <c r="B6525" s="36" t="s">
        <v>22550</v>
      </c>
      <c r="C6525" s="36" t="s">
        <v>1840</v>
      </c>
      <c r="D6525" s="36" t="s">
        <v>22551</v>
      </c>
      <c r="E6525" s="36"/>
      <c r="F6525" s="36"/>
    </row>
    <row r="6526" ht="15.75" customHeight="1">
      <c r="A6526" s="36" t="s">
        <v>22552</v>
      </c>
      <c r="B6526" s="36" t="s">
        <v>22553</v>
      </c>
      <c r="C6526" s="36" t="s">
        <v>1840</v>
      </c>
      <c r="D6526" s="36" t="s">
        <v>22554</v>
      </c>
      <c r="E6526" s="36"/>
      <c r="F6526" s="36"/>
    </row>
    <row r="6527" ht="15.75" customHeight="1">
      <c r="A6527" s="36" t="s">
        <v>22555</v>
      </c>
      <c r="B6527" s="36" t="s">
        <v>22556</v>
      </c>
      <c r="C6527" s="36" t="s">
        <v>1840</v>
      </c>
      <c r="D6527" s="36" t="s">
        <v>22557</v>
      </c>
      <c r="E6527" s="36" t="s">
        <v>22558</v>
      </c>
      <c r="F6527" s="36"/>
    </row>
    <row r="6528" ht="15.75" customHeight="1">
      <c r="A6528" s="36" t="s">
        <v>22559</v>
      </c>
      <c r="B6528" s="36" t="s">
        <v>22560</v>
      </c>
      <c r="C6528" s="36" t="s">
        <v>1840</v>
      </c>
      <c r="D6528" s="36" t="s">
        <v>22561</v>
      </c>
      <c r="E6528" s="36"/>
      <c r="F6528" s="36"/>
    </row>
    <row r="6529" ht="15.75" customHeight="1">
      <c r="A6529" s="36" t="s">
        <v>22562</v>
      </c>
      <c r="B6529" s="36" t="s">
        <v>22563</v>
      </c>
      <c r="C6529" s="36" t="s">
        <v>1840</v>
      </c>
      <c r="D6529" s="36" t="s">
        <v>22564</v>
      </c>
      <c r="E6529" s="36"/>
      <c r="F6529" s="36"/>
    </row>
    <row r="6530" ht="15.75" customHeight="1">
      <c r="A6530" s="36" t="s">
        <v>22565</v>
      </c>
      <c r="B6530" s="36" t="s">
        <v>22566</v>
      </c>
      <c r="C6530" s="36" t="s">
        <v>1840</v>
      </c>
      <c r="D6530" s="36" t="s">
        <v>22567</v>
      </c>
      <c r="E6530" s="36"/>
      <c r="F6530" s="36"/>
    </row>
    <row r="6531" ht="15.75" customHeight="1">
      <c r="A6531" s="36" t="s">
        <v>22568</v>
      </c>
      <c r="B6531" s="36" t="s">
        <v>22569</v>
      </c>
      <c r="C6531" s="36" t="s">
        <v>1840</v>
      </c>
      <c r="D6531" s="36" t="s">
        <v>22570</v>
      </c>
      <c r="E6531" s="36"/>
      <c r="F6531" s="36"/>
    </row>
    <row r="6532" ht="15.75" customHeight="1">
      <c r="A6532" s="36" t="s">
        <v>22571</v>
      </c>
      <c r="B6532" s="36" t="s">
        <v>22572</v>
      </c>
      <c r="C6532" s="36" t="s">
        <v>1840</v>
      </c>
      <c r="D6532" s="36" t="s">
        <v>22573</v>
      </c>
      <c r="E6532" s="36"/>
      <c r="F6532" s="36"/>
    </row>
    <row r="6533" ht="15.75" customHeight="1">
      <c r="A6533" s="36" t="s">
        <v>22574</v>
      </c>
      <c r="B6533" s="36" t="s">
        <v>22575</v>
      </c>
      <c r="C6533" s="36" t="s">
        <v>1840</v>
      </c>
      <c r="D6533" s="36" t="s">
        <v>22576</v>
      </c>
      <c r="E6533" s="36"/>
      <c r="F6533" s="36"/>
    </row>
    <row r="6534" ht="15.75" customHeight="1">
      <c r="A6534" s="36" t="s">
        <v>22577</v>
      </c>
      <c r="B6534" s="36" t="s">
        <v>22578</v>
      </c>
      <c r="C6534" s="36" t="s">
        <v>1840</v>
      </c>
      <c r="D6534" s="36" t="s">
        <v>22579</v>
      </c>
      <c r="E6534" s="36"/>
      <c r="F6534" s="36"/>
    </row>
    <row r="6535" ht="15.75" customHeight="1">
      <c r="A6535" s="36" t="s">
        <v>22580</v>
      </c>
      <c r="B6535" s="36" t="s">
        <v>22581</v>
      </c>
      <c r="C6535" s="36" t="s">
        <v>1840</v>
      </c>
      <c r="D6535" s="36" t="s">
        <v>22582</v>
      </c>
      <c r="E6535" s="36"/>
      <c r="F6535" s="36"/>
    </row>
    <row r="6536" ht="15.75" customHeight="1">
      <c r="A6536" s="36" t="s">
        <v>22583</v>
      </c>
      <c r="B6536" s="36" t="s">
        <v>22584</v>
      </c>
      <c r="C6536" s="36" t="s">
        <v>1840</v>
      </c>
      <c r="D6536" s="36" t="s">
        <v>22585</v>
      </c>
      <c r="E6536" s="36"/>
      <c r="F6536" s="36"/>
    </row>
    <row r="6537" ht="15.75" customHeight="1">
      <c r="A6537" s="36" t="s">
        <v>22586</v>
      </c>
      <c r="B6537" s="36" t="s">
        <v>22587</v>
      </c>
      <c r="C6537" s="36" t="s">
        <v>1840</v>
      </c>
      <c r="D6537" s="36" t="s">
        <v>22588</v>
      </c>
      <c r="E6537" s="36"/>
      <c r="F6537" s="36"/>
    </row>
    <row r="6538" ht="15.75" customHeight="1">
      <c r="A6538" s="36" t="s">
        <v>22589</v>
      </c>
      <c r="B6538" s="36" t="s">
        <v>22590</v>
      </c>
      <c r="C6538" s="36" t="s">
        <v>1840</v>
      </c>
      <c r="D6538" s="36" t="s">
        <v>22591</v>
      </c>
      <c r="E6538" s="36"/>
      <c r="F6538" s="36"/>
    </row>
    <row r="6539" ht="15.75" customHeight="1">
      <c r="A6539" s="36" t="s">
        <v>751</v>
      </c>
      <c r="B6539" s="36" t="s">
        <v>750</v>
      </c>
      <c r="C6539" s="36" t="s">
        <v>1840</v>
      </c>
      <c r="D6539" s="36" t="s">
        <v>751</v>
      </c>
      <c r="E6539" s="36"/>
      <c r="F6539" s="36"/>
    </row>
    <row r="6540" ht="15.75" customHeight="1">
      <c r="A6540" s="36" t="s">
        <v>22592</v>
      </c>
      <c r="B6540" s="36" t="s">
        <v>22593</v>
      </c>
      <c r="C6540" s="36" t="s">
        <v>1840</v>
      </c>
      <c r="D6540" s="36" t="s">
        <v>22594</v>
      </c>
      <c r="E6540" s="36"/>
      <c r="F6540" s="36"/>
    </row>
    <row r="6541" ht="15.75" customHeight="1">
      <c r="A6541" s="36" t="s">
        <v>22595</v>
      </c>
      <c r="B6541" s="36" t="s">
        <v>585</v>
      </c>
      <c r="C6541" s="36" t="s">
        <v>1840</v>
      </c>
      <c r="D6541" s="36" t="s">
        <v>586</v>
      </c>
      <c r="E6541" s="36"/>
      <c r="F6541" s="36"/>
    </row>
    <row r="6542" ht="15.75" customHeight="1">
      <c r="A6542" s="36" t="s">
        <v>22596</v>
      </c>
      <c r="B6542" s="36" t="s">
        <v>22597</v>
      </c>
      <c r="C6542" s="36" t="s">
        <v>1840</v>
      </c>
      <c r="D6542" s="36" t="s">
        <v>22598</v>
      </c>
      <c r="E6542" s="36"/>
      <c r="F6542" s="36"/>
    </row>
    <row r="6543" ht="15.75" customHeight="1">
      <c r="A6543" s="36" t="s">
        <v>22599</v>
      </c>
      <c r="B6543" s="36" t="s">
        <v>22600</v>
      </c>
      <c r="C6543" s="36" t="s">
        <v>1840</v>
      </c>
      <c r="D6543" s="36" t="s">
        <v>22601</v>
      </c>
      <c r="E6543" s="36"/>
      <c r="F6543" s="36"/>
    </row>
    <row r="6544" ht="15.75" customHeight="1">
      <c r="A6544" s="36" t="s">
        <v>22602</v>
      </c>
      <c r="B6544" s="36" t="s">
        <v>22603</v>
      </c>
      <c r="C6544" s="36" t="s">
        <v>1840</v>
      </c>
      <c r="D6544" s="36" t="s">
        <v>22604</v>
      </c>
      <c r="E6544" s="36"/>
      <c r="F6544" s="36"/>
    </row>
    <row r="6545" ht="15.75" customHeight="1">
      <c r="A6545" s="36" t="s">
        <v>22605</v>
      </c>
      <c r="B6545" s="36" t="s">
        <v>22606</v>
      </c>
      <c r="C6545" s="36" t="s">
        <v>1840</v>
      </c>
      <c r="D6545" s="36" t="s">
        <v>22607</v>
      </c>
      <c r="E6545" s="36"/>
      <c r="F6545" s="36"/>
    </row>
    <row r="6546" ht="15.75" customHeight="1">
      <c r="A6546" s="36" t="s">
        <v>22608</v>
      </c>
      <c r="B6546" s="36" t="s">
        <v>22609</v>
      </c>
      <c r="C6546" s="36" t="s">
        <v>1840</v>
      </c>
      <c r="D6546" s="36" t="s">
        <v>22610</v>
      </c>
      <c r="E6546" s="36"/>
      <c r="F6546" s="36"/>
    </row>
    <row r="6547" ht="15.75" customHeight="1">
      <c r="A6547" s="36" t="s">
        <v>22611</v>
      </c>
      <c r="B6547" s="36" t="s">
        <v>22612</v>
      </c>
      <c r="C6547" s="36" t="s">
        <v>1840</v>
      </c>
      <c r="D6547" s="36" t="s">
        <v>22613</v>
      </c>
      <c r="E6547" s="36"/>
      <c r="F6547" s="36"/>
    </row>
    <row r="6548" ht="15.75" customHeight="1">
      <c r="A6548" s="36" t="s">
        <v>22614</v>
      </c>
      <c r="B6548" s="36" t="s">
        <v>22615</v>
      </c>
      <c r="C6548" s="36" t="s">
        <v>1840</v>
      </c>
      <c r="D6548" s="36" t="s">
        <v>22616</v>
      </c>
      <c r="E6548" s="36"/>
      <c r="F6548" s="36"/>
    </row>
    <row r="6549" ht="15.75" customHeight="1">
      <c r="A6549" s="36" t="s">
        <v>22617</v>
      </c>
      <c r="B6549" s="36" t="s">
        <v>22618</v>
      </c>
      <c r="C6549" s="36" t="s">
        <v>1840</v>
      </c>
      <c r="D6549" s="36" t="s">
        <v>22619</v>
      </c>
      <c r="E6549" s="36"/>
      <c r="F6549" s="36"/>
    </row>
    <row r="6550" ht="15.75" customHeight="1">
      <c r="A6550" s="36" t="s">
        <v>22620</v>
      </c>
      <c r="B6550" s="36" t="s">
        <v>22621</v>
      </c>
      <c r="C6550" s="36" t="s">
        <v>1840</v>
      </c>
      <c r="D6550" s="36" t="s">
        <v>22622</v>
      </c>
      <c r="E6550" s="36"/>
      <c r="F6550" s="36"/>
    </row>
    <row r="6551" ht="15.75" customHeight="1">
      <c r="A6551" s="36" t="s">
        <v>22623</v>
      </c>
      <c r="B6551" s="36" t="s">
        <v>22624</v>
      </c>
      <c r="C6551" s="36" t="s">
        <v>1840</v>
      </c>
      <c r="D6551" s="36" t="s">
        <v>22625</v>
      </c>
      <c r="E6551" s="36"/>
      <c r="F6551" s="36"/>
    </row>
    <row r="6552" ht="15.75" customHeight="1">
      <c r="A6552" s="36" t="s">
        <v>22626</v>
      </c>
      <c r="B6552" s="36" t="s">
        <v>22627</v>
      </c>
      <c r="C6552" s="36" t="s">
        <v>1840</v>
      </c>
      <c r="D6552" s="36" t="s">
        <v>22628</v>
      </c>
      <c r="E6552" s="36"/>
      <c r="F6552" s="36"/>
    </row>
    <row r="6553" ht="15.75" customHeight="1">
      <c r="A6553" s="36" t="s">
        <v>22629</v>
      </c>
      <c r="B6553" s="36" t="s">
        <v>22630</v>
      </c>
      <c r="C6553" s="36" t="s">
        <v>1840</v>
      </c>
      <c r="D6553" s="36" t="s">
        <v>22631</v>
      </c>
      <c r="E6553" s="36"/>
      <c r="F6553" s="36"/>
    </row>
    <row r="6554" ht="15.75" customHeight="1">
      <c r="A6554" s="36" t="s">
        <v>22632</v>
      </c>
      <c r="B6554" s="36" t="s">
        <v>22633</v>
      </c>
      <c r="C6554" s="36" t="s">
        <v>1840</v>
      </c>
      <c r="D6554" s="36" t="s">
        <v>22634</v>
      </c>
      <c r="E6554" s="36"/>
      <c r="F6554" s="36"/>
    </row>
    <row r="6555" ht="15.75" customHeight="1">
      <c r="A6555" s="36" t="s">
        <v>22635</v>
      </c>
      <c r="B6555" s="36" t="s">
        <v>22636</v>
      </c>
      <c r="C6555" s="36" t="s">
        <v>1840</v>
      </c>
      <c r="D6555" s="36" t="s">
        <v>22637</v>
      </c>
      <c r="E6555" s="36"/>
      <c r="F6555" s="36"/>
    </row>
    <row r="6556" ht="15.75" customHeight="1">
      <c r="A6556" s="36" t="s">
        <v>22638</v>
      </c>
      <c r="B6556" s="36" t="s">
        <v>22639</v>
      </c>
      <c r="C6556" s="36" t="s">
        <v>1840</v>
      </c>
      <c r="D6556" s="36" t="s">
        <v>22640</v>
      </c>
      <c r="E6556" s="36"/>
      <c r="F6556" s="36"/>
    </row>
    <row r="6557" ht="15.75" customHeight="1">
      <c r="A6557" s="36" t="s">
        <v>22641</v>
      </c>
      <c r="B6557" s="36" t="s">
        <v>22642</v>
      </c>
      <c r="C6557" s="36" t="s">
        <v>1840</v>
      </c>
      <c r="D6557" s="36" t="s">
        <v>22643</v>
      </c>
      <c r="E6557" s="36"/>
      <c r="F6557" s="36"/>
    </row>
    <row r="6558" ht="15.75" customHeight="1">
      <c r="A6558" s="36" t="s">
        <v>22644</v>
      </c>
      <c r="B6558" s="36" t="s">
        <v>22645</v>
      </c>
      <c r="C6558" s="36" t="s">
        <v>1840</v>
      </c>
      <c r="D6558" s="36" t="s">
        <v>22646</v>
      </c>
      <c r="E6558" s="36"/>
      <c r="F6558" s="36"/>
    </row>
    <row r="6559" ht="15.75" customHeight="1">
      <c r="A6559" s="36" t="s">
        <v>22647</v>
      </c>
      <c r="B6559" s="36" t="s">
        <v>22648</v>
      </c>
      <c r="C6559" s="36" t="s">
        <v>1840</v>
      </c>
      <c r="D6559" s="36" t="s">
        <v>22649</v>
      </c>
      <c r="E6559" s="36"/>
      <c r="F6559" s="36"/>
    </row>
    <row r="6560" ht="15.75" customHeight="1">
      <c r="A6560" s="36" t="s">
        <v>22650</v>
      </c>
      <c r="B6560" s="36" t="s">
        <v>22651</v>
      </c>
      <c r="C6560" s="36" t="s">
        <v>1840</v>
      </c>
      <c r="D6560" s="36" t="s">
        <v>22652</v>
      </c>
      <c r="E6560" s="36"/>
      <c r="F6560" s="36"/>
    </row>
    <row r="6561" ht="15.75" customHeight="1">
      <c r="A6561" s="36" t="s">
        <v>22653</v>
      </c>
      <c r="B6561" s="36" t="s">
        <v>22654</v>
      </c>
      <c r="C6561" s="36" t="s">
        <v>1840</v>
      </c>
      <c r="D6561" s="36" t="s">
        <v>22655</v>
      </c>
      <c r="E6561" s="36"/>
      <c r="F6561" s="36"/>
    </row>
    <row r="6562" ht="15.75" customHeight="1">
      <c r="A6562" s="36" t="s">
        <v>22656</v>
      </c>
      <c r="B6562" s="36" t="s">
        <v>22657</v>
      </c>
      <c r="C6562" s="36" t="s">
        <v>1840</v>
      </c>
      <c r="D6562" s="36" t="s">
        <v>22658</v>
      </c>
      <c r="E6562" s="36"/>
      <c r="F6562" s="36"/>
    </row>
    <row r="6563" ht="15.75" customHeight="1">
      <c r="A6563" s="36" t="s">
        <v>22659</v>
      </c>
      <c r="B6563" s="36" t="s">
        <v>22660</v>
      </c>
      <c r="C6563" s="36" t="s">
        <v>1840</v>
      </c>
      <c r="D6563" s="36" t="s">
        <v>22661</v>
      </c>
      <c r="E6563" s="36"/>
      <c r="F6563" s="36"/>
    </row>
    <row r="6564" ht="15.75" customHeight="1">
      <c r="A6564" s="36" t="s">
        <v>22662</v>
      </c>
      <c r="B6564" s="36" t="s">
        <v>22663</v>
      </c>
      <c r="C6564" s="36" t="s">
        <v>1840</v>
      </c>
      <c r="D6564" s="36" t="s">
        <v>22664</v>
      </c>
      <c r="E6564" s="36"/>
      <c r="F6564" s="36"/>
    </row>
    <row r="6565" ht="15.75" customHeight="1">
      <c r="A6565" s="36" t="s">
        <v>22665</v>
      </c>
      <c r="B6565" s="36" t="s">
        <v>22666</v>
      </c>
      <c r="C6565" s="36" t="s">
        <v>1840</v>
      </c>
      <c r="D6565" s="36" t="s">
        <v>22667</v>
      </c>
      <c r="E6565" s="36"/>
      <c r="F6565" s="36"/>
    </row>
    <row r="6566" ht="15.75" customHeight="1">
      <c r="A6566" s="36" t="s">
        <v>22668</v>
      </c>
      <c r="B6566" s="36" t="s">
        <v>22669</v>
      </c>
      <c r="C6566" s="36" t="s">
        <v>1840</v>
      </c>
      <c r="D6566" s="36" t="s">
        <v>22670</v>
      </c>
      <c r="E6566" s="36"/>
      <c r="F6566" s="36"/>
    </row>
    <row r="6567" ht="15.75" customHeight="1">
      <c r="A6567" s="36" t="s">
        <v>22671</v>
      </c>
      <c r="B6567" s="36" t="s">
        <v>22672</v>
      </c>
      <c r="C6567" s="36" t="s">
        <v>1840</v>
      </c>
      <c r="D6567" s="36" t="s">
        <v>22673</v>
      </c>
      <c r="E6567" s="36"/>
      <c r="F6567" s="36"/>
    </row>
    <row r="6568" ht="15.75" customHeight="1">
      <c r="A6568" s="36" t="s">
        <v>22674</v>
      </c>
      <c r="B6568" s="36" t="s">
        <v>22675</v>
      </c>
      <c r="C6568" s="36" t="s">
        <v>1840</v>
      </c>
      <c r="D6568" s="36" t="s">
        <v>22676</v>
      </c>
      <c r="E6568" s="36"/>
      <c r="F6568" s="36"/>
    </row>
    <row r="6569" ht="15.75" customHeight="1">
      <c r="A6569" s="36" t="s">
        <v>22677</v>
      </c>
      <c r="B6569" s="36" t="s">
        <v>22678</v>
      </c>
      <c r="C6569" s="36" t="s">
        <v>1840</v>
      </c>
      <c r="D6569" s="36" t="s">
        <v>22679</v>
      </c>
      <c r="E6569" s="36"/>
      <c r="F6569" s="36"/>
    </row>
    <row r="6570" ht="15.75" customHeight="1">
      <c r="A6570" s="36" t="s">
        <v>22680</v>
      </c>
      <c r="B6570" s="36" t="s">
        <v>22681</v>
      </c>
      <c r="C6570" s="36" t="s">
        <v>1840</v>
      </c>
      <c r="D6570" s="36" t="s">
        <v>22682</v>
      </c>
      <c r="E6570" s="36"/>
      <c r="F6570" s="36"/>
    </row>
    <row r="6571" ht="15.75" customHeight="1">
      <c r="A6571" s="36" t="s">
        <v>22683</v>
      </c>
      <c r="B6571" s="36" t="s">
        <v>22684</v>
      </c>
      <c r="C6571" s="36" t="s">
        <v>1840</v>
      </c>
      <c r="D6571" s="36" t="s">
        <v>22685</v>
      </c>
      <c r="E6571" s="36"/>
      <c r="F6571" s="36"/>
    </row>
    <row r="6572" ht="15.75" customHeight="1">
      <c r="A6572" s="36" t="s">
        <v>22686</v>
      </c>
      <c r="B6572" s="36" t="s">
        <v>22687</v>
      </c>
      <c r="C6572" s="36" t="s">
        <v>1840</v>
      </c>
      <c r="D6572" s="36" t="s">
        <v>22688</v>
      </c>
      <c r="E6572" s="36"/>
      <c r="F6572" s="36"/>
    </row>
    <row r="6573" ht="15.75" customHeight="1">
      <c r="A6573" s="36" t="s">
        <v>22689</v>
      </c>
      <c r="B6573" s="36" t="s">
        <v>22690</v>
      </c>
      <c r="C6573" s="36" t="s">
        <v>1840</v>
      </c>
      <c r="D6573" s="36" t="s">
        <v>22691</v>
      </c>
      <c r="E6573" s="36"/>
      <c r="F6573" s="36"/>
    </row>
    <row r="6574" ht="15.75" customHeight="1">
      <c r="A6574" s="36" t="s">
        <v>22692</v>
      </c>
      <c r="B6574" s="36" t="s">
        <v>22693</v>
      </c>
      <c r="C6574" s="36" t="s">
        <v>1840</v>
      </c>
      <c r="D6574" s="36" t="s">
        <v>22694</v>
      </c>
      <c r="E6574" s="36"/>
      <c r="F6574" s="36"/>
    </row>
    <row r="6575" ht="15.75" customHeight="1">
      <c r="A6575" s="36" t="s">
        <v>22695</v>
      </c>
      <c r="B6575" s="36" t="s">
        <v>22696</v>
      </c>
      <c r="C6575" s="36" t="s">
        <v>1840</v>
      </c>
      <c r="D6575" s="36" t="s">
        <v>22697</v>
      </c>
      <c r="E6575" s="36"/>
      <c r="F6575" s="36"/>
    </row>
    <row r="6576" ht="15.75" customHeight="1">
      <c r="A6576" s="36" t="s">
        <v>22698</v>
      </c>
      <c r="B6576" s="36" t="s">
        <v>22699</v>
      </c>
      <c r="C6576" s="36" t="s">
        <v>1840</v>
      </c>
      <c r="D6576" s="36" t="s">
        <v>22700</v>
      </c>
      <c r="E6576" s="36"/>
      <c r="F6576" s="36"/>
    </row>
    <row r="6577" ht="15.75" customHeight="1">
      <c r="A6577" s="36" t="s">
        <v>22701</v>
      </c>
      <c r="B6577" s="36" t="s">
        <v>22702</v>
      </c>
      <c r="C6577" s="36" t="s">
        <v>1840</v>
      </c>
      <c r="D6577" s="36" t="s">
        <v>22703</v>
      </c>
      <c r="E6577" s="36"/>
      <c r="F6577" s="36"/>
    </row>
    <row r="6578" ht="15.75" customHeight="1">
      <c r="A6578" s="36" t="s">
        <v>22704</v>
      </c>
      <c r="B6578" s="36" t="s">
        <v>22705</v>
      </c>
      <c r="C6578" s="36" t="s">
        <v>1840</v>
      </c>
      <c r="D6578" s="36" t="s">
        <v>22706</v>
      </c>
      <c r="E6578" s="36"/>
      <c r="F6578" s="36"/>
    </row>
    <row r="6579" ht="15.75" customHeight="1">
      <c r="A6579" s="36" t="s">
        <v>22707</v>
      </c>
      <c r="B6579" s="36" t="s">
        <v>22708</v>
      </c>
      <c r="C6579" s="36" t="s">
        <v>1840</v>
      </c>
      <c r="D6579" s="36" t="s">
        <v>22709</v>
      </c>
      <c r="E6579" s="36"/>
      <c r="F6579" s="36"/>
    </row>
    <row r="6580" ht="15.75" customHeight="1">
      <c r="A6580" s="36" t="s">
        <v>22710</v>
      </c>
      <c r="B6580" s="36" t="s">
        <v>22711</v>
      </c>
      <c r="C6580" s="36" t="s">
        <v>1840</v>
      </c>
      <c r="D6580" s="36" t="s">
        <v>22712</v>
      </c>
      <c r="E6580" s="36"/>
      <c r="F6580" s="36"/>
    </row>
    <row r="6581" ht="15.75" customHeight="1">
      <c r="A6581" s="36" t="s">
        <v>22713</v>
      </c>
      <c r="B6581" s="36" t="s">
        <v>5935</v>
      </c>
      <c r="C6581" s="36" t="s">
        <v>1840</v>
      </c>
      <c r="D6581" s="36" t="s">
        <v>5936</v>
      </c>
      <c r="E6581" s="36"/>
      <c r="F6581" s="36"/>
    </row>
    <row r="6582" ht="15.75" customHeight="1">
      <c r="A6582" s="36" t="s">
        <v>22714</v>
      </c>
      <c r="B6582" s="36" t="s">
        <v>22715</v>
      </c>
      <c r="C6582" s="36" t="s">
        <v>1840</v>
      </c>
      <c r="D6582" s="36" t="s">
        <v>22716</v>
      </c>
      <c r="E6582" s="36"/>
      <c r="F6582" s="36"/>
    </row>
    <row r="6583" ht="15.75" customHeight="1">
      <c r="A6583" s="36" t="s">
        <v>22717</v>
      </c>
      <c r="B6583" s="36" t="s">
        <v>22718</v>
      </c>
      <c r="C6583" s="36" t="s">
        <v>1840</v>
      </c>
      <c r="D6583" s="36" t="s">
        <v>22719</v>
      </c>
      <c r="E6583" s="36"/>
      <c r="F6583" s="36"/>
    </row>
    <row r="6584" ht="15.75" customHeight="1">
      <c r="A6584" s="36" t="s">
        <v>22720</v>
      </c>
      <c r="B6584" s="36" t="s">
        <v>22721</v>
      </c>
      <c r="C6584" s="36" t="s">
        <v>1840</v>
      </c>
      <c r="D6584" s="36" t="s">
        <v>22722</v>
      </c>
      <c r="E6584" s="36"/>
      <c r="F6584" s="36"/>
    </row>
    <row r="6585" ht="15.75" customHeight="1">
      <c r="A6585" s="36" t="s">
        <v>22723</v>
      </c>
      <c r="B6585" s="36" t="s">
        <v>22724</v>
      </c>
      <c r="C6585" s="36" t="s">
        <v>1840</v>
      </c>
      <c r="D6585" s="36" t="s">
        <v>22725</v>
      </c>
      <c r="E6585" s="36"/>
      <c r="F6585" s="36"/>
    </row>
    <row r="6586" ht="15.75" customHeight="1">
      <c r="A6586" s="36" t="s">
        <v>22726</v>
      </c>
      <c r="B6586" s="36" t="s">
        <v>22727</v>
      </c>
      <c r="C6586" s="36" t="s">
        <v>1840</v>
      </c>
      <c r="D6586" s="36" t="s">
        <v>22728</v>
      </c>
      <c r="E6586" s="36"/>
      <c r="F6586" s="36"/>
    </row>
    <row r="6587" ht="15.75" customHeight="1">
      <c r="A6587" s="36" t="s">
        <v>22729</v>
      </c>
      <c r="B6587" s="36" t="s">
        <v>22730</v>
      </c>
      <c r="C6587" s="36" t="s">
        <v>1840</v>
      </c>
      <c r="D6587" s="36" t="s">
        <v>22731</v>
      </c>
      <c r="E6587" s="36"/>
      <c r="F6587" s="36"/>
    </row>
    <row r="6588" ht="15.75" customHeight="1">
      <c r="A6588" s="36" t="s">
        <v>22732</v>
      </c>
      <c r="B6588" s="36" t="s">
        <v>22733</v>
      </c>
      <c r="C6588" s="36" t="s">
        <v>1840</v>
      </c>
      <c r="D6588" s="36" t="s">
        <v>22734</v>
      </c>
      <c r="E6588" s="36"/>
      <c r="F6588" s="36"/>
    </row>
    <row r="6589" ht="15.75" customHeight="1">
      <c r="A6589" s="36" t="s">
        <v>22735</v>
      </c>
      <c r="B6589" s="36" t="s">
        <v>22736</v>
      </c>
      <c r="C6589" s="36" t="s">
        <v>1840</v>
      </c>
      <c r="D6589" s="36" t="s">
        <v>22737</v>
      </c>
      <c r="E6589" s="36"/>
      <c r="F6589" s="36"/>
    </row>
    <row r="6590" ht="15.75" customHeight="1">
      <c r="A6590" s="36" t="s">
        <v>22738</v>
      </c>
      <c r="B6590" s="36" t="s">
        <v>22739</v>
      </c>
      <c r="C6590" s="36" t="s">
        <v>1840</v>
      </c>
      <c r="D6590" s="36" t="s">
        <v>22740</v>
      </c>
      <c r="E6590" s="36"/>
      <c r="F6590" s="36"/>
    </row>
    <row r="6591" ht="15.75" customHeight="1">
      <c r="A6591" s="36" t="s">
        <v>22741</v>
      </c>
      <c r="B6591" s="36" t="s">
        <v>22742</v>
      </c>
      <c r="C6591" s="36" t="s">
        <v>1840</v>
      </c>
      <c r="D6591" s="36" t="s">
        <v>22743</v>
      </c>
      <c r="E6591" s="36"/>
      <c r="F6591" s="36"/>
    </row>
    <row r="6592" ht="15.75" customHeight="1">
      <c r="A6592" s="36" t="s">
        <v>22744</v>
      </c>
      <c r="B6592" s="36" t="s">
        <v>22745</v>
      </c>
      <c r="C6592" s="36" t="s">
        <v>1840</v>
      </c>
      <c r="D6592" s="36" t="s">
        <v>22746</v>
      </c>
      <c r="E6592" s="36"/>
      <c r="F6592" s="36"/>
    </row>
    <row r="6593" ht="15.75" customHeight="1">
      <c r="A6593" s="36" t="s">
        <v>22747</v>
      </c>
      <c r="B6593" s="36" t="s">
        <v>22748</v>
      </c>
      <c r="C6593" s="36" t="s">
        <v>1840</v>
      </c>
      <c r="D6593" s="36" t="s">
        <v>22749</v>
      </c>
      <c r="E6593" s="36"/>
      <c r="F6593" s="36"/>
    </row>
    <row r="6594" ht="15.75" customHeight="1">
      <c r="A6594" s="36" t="s">
        <v>22750</v>
      </c>
      <c r="B6594" s="36" t="s">
        <v>22751</v>
      </c>
      <c r="C6594" s="36" t="s">
        <v>1840</v>
      </c>
      <c r="D6594" s="36" t="s">
        <v>22752</v>
      </c>
      <c r="E6594" s="36"/>
      <c r="F6594" s="36"/>
    </row>
    <row r="6595" ht="15.75" customHeight="1">
      <c r="A6595" s="36" t="s">
        <v>22753</v>
      </c>
      <c r="B6595" s="36" t="s">
        <v>1432</v>
      </c>
      <c r="C6595" s="36" t="s">
        <v>1840</v>
      </c>
      <c r="D6595" s="36" t="s">
        <v>1433</v>
      </c>
      <c r="E6595" s="36"/>
      <c r="F6595" s="36"/>
    </row>
    <row r="6596" ht="15.75" customHeight="1">
      <c r="A6596" s="36" t="s">
        <v>22754</v>
      </c>
      <c r="B6596" s="36" t="s">
        <v>22755</v>
      </c>
      <c r="C6596" s="36" t="s">
        <v>1863</v>
      </c>
      <c r="D6596" s="36" t="s">
        <v>22754</v>
      </c>
      <c r="E6596" s="36"/>
      <c r="F6596" s="36"/>
    </row>
    <row r="6597" ht="15.75" customHeight="1">
      <c r="A6597" s="36" t="s">
        <v>22756</v>
      </c>
      <c r="B6597" s="36" t="s">
        <v>22757</v>
      </c>
      <c r="C6597" s="36" t="s">
        <v>1840</v>
      </c>
      <c r="D6597" s="36" t="s">
        <v>22758</v>
      </c>
      <c r="E6597" s="36"/>
      <c r="F6597" s="36"/>
    </row>
    <row r="6598" ht="15.75" customHeight="1">
      <c r="A6598" s="36" t="s">
        <v>22759</v>
      </c>
      <c r="B6598" s="36" t="s">
        <v>22760</v>
      </c>
      <c r="C6598" s="36" t="s">
        <v>1840</v>
      </c>
      <c r="D6598" s="36" t="s">
        <v>22761</v>
      </c>
      <c r="E6598" s="36"/>
      <c r="F6598" s="36"/>
    </row>
    <row r="6599" ht="15.75" customHeight="1">
      <c r="A6599" s="36" t="s">
        <v>22762</v>
      </c>
      <c r="B6599" s="36" t="s">
        <v>22763</v>
      </c>
      <c r="C6599" s="36" t="s">
        <v>1840</v>
      </c>
      <c r="D6599" s="36" t="s">
        <v>22764</v>
      </c>
      <c r="E6599" s="36"/>
      <c r="F6599" s="36"/>
    </row>
    <row r="6600" ht="15.75" customHeight="1">
      <c r="A6600" s="36" t="s">
        <v>22765</v>
      </c>
      <c r="B6600" s="36" t="s">
        <v>22766</v>
      </c>
      <c r="C6600" s="36" t="s">
        <v>1840</v>
      </c>
      <c r="D6600" s="36" t="s">
        <v>22767</v>
      </c>
      <c r="E6600" s="36"/>
      <c r="F6600" s="36"/>
    </row>
    <row r="6601" ht="15.75" customHeight="1">
      <c r="A6601" s="36" t="s">
        <v>22768</v>
      </c>
      <c r="B6601" s="36" t="s">
        <v>22769</v>
      </c>
      <c r="C6601" s="36" t="s">
        <v>1840</v>
      </c>
      <c r="D6601" s="36" t="s">
        <v>22770</v>
      </c>
      <c r="E6601" s="36"/>
      <c r="F6601" s="36"/>
    </row>
    <row r="6602" ht="15.75" customHeight="1">
      <c r="A6602" s="36" t="s">
        <v>22771</v>
      </c>
      <c r="B6602" s="36" t="s">
        <v>22772</v>
      </c>
      <c r="C6602" s="36" t="s">
        <v>1840</v>
      </c>
      <c r="D6602" s="36" t="s">
        <v>22773</v>
      </c>
      <c r="E6602" s="36"/>
      <c r="F6602" s="36"/>
    </row>
    <row r="6603" ht="15.75" customHeight="1">
      <c r="A6603" s="36" t="s">
        <v>22774</v>
      </c>
      <c r="B6603" s="36" t="s">
        <v>22775</v>
      </c>
      <c r="C6603" s="36" t="s">
        <v>1840</v>
      </c>
      <c r="D6603" s="36" t="s">
        <v>22776</v>
      </c>
      <c r="E6603" s="36"/>
      <c r="F6603" s="36"/>
    </row>
    <row r="6604" ht="15.75" customHeight="1">
      <c r="A6604" s="36" t="s">
        <v>22777</v>
      </c>
      <c r="B6604" s="36" t="s">
        <v>16190</v>
      </c>
      <c r="C6604" s="36" t="s">
        <v>1840</v>
      </c>
      <c r="D6604" s="36" t="s">
        <v>22778</v>
      </c>
      <c r="E6604" s="36"/>
      <c r="F6604" s="36"/>
    </row>
    <row r="6605" ht="15.75" customHeight="1">
      <c r="A6605" s="36" t="s">
        <v>22779</v>
      </c>
      <c r="B6605" s="36" t="s">
        <v>22780</v>
      </c>
      <c r="C6605" s="36" t="s">
        <v>1840</v>
      </c>
      <c r="D6605" s="36" t="s">
        <v>22781</v>
      </c>
      <c r="E6605" s="36"/>
      <c r="F6605" s="36"/>
    </row>
    <row r="6606" ht="15.75" customHeight="1">
      <c r="A6606" s="36" t="s">
        <v>22782</v>
      </c>
      <c r="B6606" s="36" t="s">
        <v>22783</v>
      </c>
      <c r="C6606" s="36" t="s">
        <v>1840</v>
      </c>
      <c r="D6606" s="36" t="s">
        <v>22784</v>
      </c>
      <c r="E6606" s="36"/>
      <c r="F6606" s="36"/>
    </row>
    <row r="6607" ht="15.75" customHeight="1">
      <c r="A6607" s="36" t="s">
        <v>22785</v>
      </c>
      <c r="B6607" s="36" t="s">
        <v>12959</v>
      </c>
      <c r="C6607" s="36" t="s">
        <v>1840</v>
      </c>
      <c r="D6607" s="36" t="s">
        <v>22786</v>
      </c>
      <c r="E6607" s="36"/>
      <c r="F6607" s="36"/>
    </row>
    <row r="6608" ht="15.75" customHeight="1">
      <c r="A6608" s="36" t="s">
        <v>22787</v>
      </c>
      <c r="B6608" s="36" t="s">
        <v>22788</v>
      </c>
      <c r="C6608" s="36" t="s">
        <v>1840</v>
      </c>
      <c r="D6608" s="36" t="s">
        <v>22789</v>
      </c>
      <c r="E6608" s="36"/>
      <c r="F6608" s="36"/>
    </row>
    <row r="6609" ht="15.75" customHeight="1">
      <c r="A6609" s="36" t="s">
        <v>22790</v>
      </c>
      <c r="B6609" s="36" t="s">
        <v>22791</v>
      </c>
      <c r="C6609" s="36" t="s">
        <v>1840</v>
      </c>
      <c r="D6609" s="36" t="s">
        <v>22792</v>
      </c>
      <c r="E6609" s="36"/>
      <c r="F6609" s="36"/>
    </row>
    <row r="6610" ht="15.75" customHeight="1">
      <c r="A6610" s="36" t="s">
        <v>22793</v>
      </c>
      <c r="B6610" s="36" t="s">
        <v>22794</v>
      </c>
      <c r="C6610" s="36" t="s">
        <v>1840</v>
      </c>
      <c r="D6610" s="36" t="s">
        <v>22795</v>
      </c>
      <c r="E6610" s="36"/>
      <c r="F6610" s="36"/>
    </row>
    <row r="6611" ht="15.75" customHeight="1">
      <c r="A6611" s="36" t="s">
        <v>22796</v>
      </c>
      <c r="B6611" s="36" t="s">
        <v>22797</v>
      </c>
      <c r="C6611" s="36" t="s">
        <v>1840</v>
      </c>
      <c r="D6611" s="36" t="s">
        <v>22798</v>
      </c>
      <c r="E6611" s="36"/>
      <c r="F6611" s="36"/>
    </row>
    <row r="6612" ht="15.75" customHeight="1">
      <c r="A6612" s="36" t="s">
        <v>22799</v>
      </c>
      <c r="B6612" s="36" t="s">
        <v>22800</v>
      </c>
      <c r="C6612" s="36" t="s">
        <v>1840</v>
      </c>
      <c r="D6612" s="36" t="s">
        <v>22801</v>
      </c>
      <c r="E6612" s="36"/>
      <c r="F6612" s="36"/>
    </row>
    <row r="6613" ht="15.75" customHeight="1">
      <c r="A6613" s="36" t="s">
        <v>22802</v>
      </c>
      <c r="B6613" s="36" t="s">
        <v>22803</v>
      </c>
      <c r="C6613" s="36" t="s">
        <v>1840</v>
      </c>
      <c r="D6613" s="36" t="s">
        <v>22804</v>
      </c>
      <c r="E6613" s="36"/>
      <c r="F6613" s="36"/>
    </row>
    <row r="6614" ht="15.75" customHeight="1">
      <c r="A6614" s="36" t="s">
        <v>22805</v>
      </c>
      <c r="B6614" s="36" t="s">
        <v>22806</v>
      </c>
      <c r="C6614" s="36" t="s">
        <v>1840</v>
      </c>
      <c r="D6614" s="36" t="s">
        <v>22807</v>
      </c>
      <c r="E6614" s="36"/>
      <c r="F6614" s="36"/>
    </row>
    <row r="6615" ht="15.75" customHeight="1">
      <c r="A6615" s="36" t="s">
        <v>22808</v>
      </c>
      <c r="B6615" s="36" t="s">
        <v>22809</v>
      </c>
      <c r="C6615" s="36" t="s">
        <v>1840</v>
      </c>
      <c r="D6615" s="36" t="s">
        <v>22810</v>
      </c>
      <c r="E6615" s="36"/>
      <c r="F6615" s="36"/>
    </row>
    <row r="6616" ht="15.75" customHeight="1">
      <c r="A6616" s="36" t="s">
        <v>22811</v>
      </c>
      <c r="B6616" s="36" t="s">
        <v>22812</v>
      </c>
      <c r="C6616" s="36" t="s">
        <v>1840</v>
      </c>
      <c r="D6616" s="36" t="s">
        <v>22813</v>
      </c>
      <c r="E6616" s="36"/>
      <c r="F6616" s="36"/>
    </row>
    <row r="6617" ht="15.75" customHeight="1">
      <c r="A6617" s="36" t="s">
        <v>22814</v>
      </c>
      <c r="B6617" s="36" t="s">
        <v>22815</v>
      </c>
      <c r="C6617" s="36" t="s">
        <v>1840</v>
      </c>
      <c r="D6617" s="36" t="s">
        <v>22816</v>
      </c>
      <c r="E6617" s="36" t="s">
        <v>22817</v>
      </c>
      <c r="F6617" s="36"/>
    </row>
    <row r="6618" ht="15.75" customHeight="1">
      <c r="A6618" s="36" t="s">
        <v>22818</v>
      </c>
      <c r="B6618" s="36" t="s">
        <v>22819</v>
      </c>
      <c r="C6618" s="36" t="s">
        <v>1840</v>
      </c>
      <c r="D6618" s="36" t="s">
        <v>22820</v>
      </c>
      <c r="E6618" s="36"/>
      <c r="F6618" s="36"/>
    </row>
    <row r="6619" ht="15.75" customHeight="1">
      <c r="A6619" s="36" t="s">
        <v>22821</v>
      </c>
      <c r="B6619" s="36" t="s">
        <v>22822</v>
      </c>
      <c r="C6619" s="36" t="s">
        <v>1840</v>
      </c>
      <c r="D6619" s="36" t="s">
        <v>22823</v>
      </c>
      <c r="E6619" s="36" t="s">
        <v>22824</v>
      </c>
      <c r="F6619" s="36"/>
    </row>
    <row r="6620" ht="15.75" customHeight="1">
      <c r="A6620" s="36" t="s">
        <v>22825</v>
      </c>
      <c r="B6620" s="36" t="s">
        <v>22826</v>
      </c>
      <c r="C6620" s="36" t="s">
        <v>1840</v>
      </c>
      <c r="D6620" s="36" t="s">
        <v>22827</v>
      </c>
      <c r="E6620" s="36"/>
      <c r="F6620" s="36"/>
    </row>
    <row r="6621" ht="15.75" customHeight="1">
      <c r="A6621" s="36" t="s">
        <v>22828</v>
      </c>
      <c r="B6621" s="36" t="s">
        <v>22829</v>
      </c>
      <c r="C6621" s="36" t="s">
        <v>1840</v>
      </c>
      <c r="D6621" s="36" t="s">
        <v>22830</v>
      </c>
      <c r="E6621" s="36"/>
      <c r="F6621" s="36"/>
    </row>
    <row r="6622" ht="15.75" customHeight="1">
      <c r="A6622" s="36" t="s">
        <v>22831</v>
      </c>
      <c r="B6622" s="36" t="s">
        <v>22832</v>
      </c>
      <c r="C6622" s="36" t="s">
        <v>1840</v>
      </c>
      <c r="D6622" s="36" t="s">
        <v>22833</v>
      </c>
      <c r="E6622" s="36"/>
      <c r="F6622" s="36"/>
    </row>
    <row r="6623" ht="15.75" customHeight="1">
      <c r="A6623" s="36" t="s">
        <v>22834</v>
      </c>
      <c r="B6623" s="36" t="s">
        <v>22835</v>
      </c>
      <c r="C6623" s="36" t="s">
        <v>1840</v>
      </c>
      <c r="D6623" s="36" t="s">
        <v>22836</v>
      </c>
      <c r="E6623" s="36"/>
      <c r="F6623" s="36"/>
    </row>
    <row r="6624" ht="15.75" customHeight="1">
      <c r="A6624" s="36" t="s">
        <v>22837</v>
      </c>
      <c r="B6624" s="36" t="s">
        <v>22838</v>
      </c>
      <c r="C6624" s="36" t="s">
        <v>1840</v>
      </c>
      <c r="D6624" s="36" t="s">
        <v>22839</v>
      </c>
      <c r="E6624" s="36"/>
      <c r="F6624" s="36"/>
    </row>
    <row r="6625" ht="15.75" customHeight="1">
      <c r="A6625" s="36" t="s">
        <v>22840</v>
      </c>
      <c r="B6625" s="36" t="s">
        <v>22841</v>
      </c>
      <c r="C6625" s="36" t="s">
        <v>1840</v>
      </c>
      <c r="D6625" s="36" t="s">
        <v>22840</v>
      </c>
      <c r="E6625" s="36"/>
      <c r="F6625" s="36"/>
    </row>
    <row r="6626" ht="15.75" customHeight="1">
      <c r="A6626" s="36" t="s">
        <v>22842</v>
      </c>
      <c r="B6626" s="36" t="s">
        <v>22843</v>
      </c>
      <c r="C6626" s="36" t="s">
        <v>1840</v>
      </c>
      <c r="D6626" s="36" t="s">
        <v>22844</v>
      </c>
      <c r="E6626" s="36"/>
      <c r="F6626" s="36"/>
    </row>
    <row r="6627" ht="15.75" customHeight="1">
      <c r="A6627" s="36" t="s">
        <v>22845</v>
      </c>
      <c r="B6627" s="36" t="s">
        <v>22846</v>
      </c>
      <c r="C6627" s="36" t="s">
        <v>1840</v>
      </c>
      <c r="D6627" s="36" t="s">
        <v>22847</v>
      </c>
      <c r="E6627" s="36"/>
      <c r="F6627" s="36"/>
    </row>
    <row r="6628" ht="15.75" customHeight="1">
      <c r="A6628" s="36" t="s">
        <v>22848</v>
      </c>
      <c r="B6628" s="36" t="s">
        <v>22849</v>
      </c>
      <c r="C6628" s="36" t="s">
        <v>1840</v>
      </c>
      <c r="D6628" s="36" t="s">
        <v>22850</v>
      </c>
      <c r="E6628" s="36"/>
      <c r="F6628" s="36"/>
    </row>
    <row r="6629" ht="15.75" customHeight="1">
      <c r="A6629" s="36" t="s">
        <v>22851</v>
      </c>
      <c r="B6629" s="36" t="s">
        <v>8074</v>
      </c>
      <c r="C6629" s="36" t="s">
        <v>1840</v>
      </c>
      <c r="D6629" s="36" t="s">
        <v>8075</v>
      </c>
      <c r="E6629" s="36" t="s">
        <v>8076</v>
      </c>
      <c r="F6629" s="36"/>
    </row>
    <row r="6630" ht="15.75" customHeight="1">
      <c r="A6630" s="36" t="s">
        <v>22852</v>
      </c>
      <c r="B6630" s="36" t="s">
        <v>22853</v>
      </c>
      <c r="C6630" s="36" t="s">
        <v>1840</v>
      </c>
      <c r="D6630" s="36" t="s">
        <v>22854</v>
      </c>
      <c r="E6630" s="36"/>
      <c r="F6630" s="36"/>
    </row>
    <row r="6631" ht="15.75" customHeight="1">
      <c r="A6631" s="36" t="s">
        <v>22855</v>
      </c>
      <c r="B6631" s="36" t="s">
        <v>22856</v>
      </c>
      <c r="C6631" s="36" t="s">
        <v>1840</v>
      </c>
      <c r="D6631" s="36" t="s">
        <v>22857</v>
      </c>
      <c r="E6631" s="36"/>
      <c r="F6631" s="36"/>
    </row>
    <row r="6632" ht="15.75" customHeight="1">
      <c r="A6632" s="36" t="s">
        <v>22858</v>
      </c>
      <c r="B6632" s="36" t="s">
        <v>22859</v>
      </c>
      <c r="C6632" s="36" t="s">
        <v>1840</v>
      </c>
      <c r="D6632" s="36" t="s">
        <v>22860</v>
      </c>
      <c r="E6632" s="36"/>
      <c r="F6632" s="36"/>
    </row>
    <row r="6633" ht="15.75" customHeight="1">
      <c r="A6633" s="36" t="s">
        <v>22861</v>
      </c>
      <c r="B6633" s="36" t="s">
        <v>22862</v>
      </c>
      <c r="C6633" s="36" t="s">
        <v>1840</v>
      </c>
      <c r="D6633" s="36" t="s">
        <v>22863</v>
      </c>
      <c r="E6633" s="36"/>
      <c r="F6633" s="36"/>
    </row>
    <row r="6634" ht="15.75" customHeight="1">
      <c r="A6634" s="36" t="s">
        <v>22864</v>
      </c>
      <c r="B6634" s="36" t="s">
        <v>22865</v>
      </c>
      <c r="C6634" s="36" t="s">
        <v>1840</v>
      </c>
      <c r="D6634" s="36" t="s">
        <v>22866</v>
      </c>
      <c r="E6634" s="36"/>
      <c r="F6634" s="36"/>
    </row>
    <row r="6635" ht="15.75" customHeight="1">
      <c r="A6635" s="36" t="s">
        <v>22867</v>
      </c>
      <c r="B6635" s="36" t="s">
        <v>22868</v>
      </c>
      <c r="C6635" s="36" t="s">
        <v>1840</v>
      </c>
      <c r="D6635" s="36" t="s">
        <v>22869</v>
      </c>
      <c r="E6635" s="36"/>
      <c r="F6635" s="36"/>
    </row>
    <row r="6636" ht="15.75" customHeight="1">
      <c r="A6636" s="36" t="s">
        <v>22870</v>
      </c>
      <c r="B6636" s="36" t="s">
        <v>22871</v>
      </c>
      <c r="C6636" s="36" t="s">
        <v>1840</v>
      </c>
      <c r="D6636" s="36" t="s">
        <v>14099</v>
      </c>
      <c r="E6636" s="36"/>
      <c r="F6636" s="36"/>
    </row>
    <row r="6637" ht="15.75" customHeight="1">
      <c r="A6637" s="36" t="s">
        <v>22872</v>
      </c>
      <c r="B6637" s="36" t="s">
        <v>22873</v>
      </c>
      <c r="C6637" s="36" t="s">
        <v>1840</v>
      </c>
      <c r="D6637" s="36" t="s">
        <v>22874</v>
      </c>
      <c r="E6637" s="36"/>
      <c r="F6637" s="36"/>
    </row>
    <row r="6638" ht="15.75" customHeight="1">
      <c r="A6638" s="36" t="s">
        <v>22875</v>
      </c>
      <c r="B6638" s="36" t="s">
        <v>22876</v>
      </c>
      <c r="C6638" s="36" t="s">
        <v>1840</v>
      </c>
      <c r="D6638" s="36" t="s">
        <v>22877</v>
      </c>
      <c r="E6638" s="36"/>
      <c r="F6638" s="36"/>
    </row>
    <row r="6639" ht="15.75" customHeight="1">
      <c r="A6639" s="36" t="s">
        <v>22878</v>
      </c>
      <c r="B6639" s="36" t="s">
        <v>22879</v>
      </c>
      <c r="C6639" s="36" t="s">
        <v>1840</v>
      </c>
      <c r="D6639" s="36" t="s">
        <v>22880</v>
      </c>
      <c r="E6639" s="36"/>
      <c r="F6639" s="36"/>
    </row>
    <row r="6640" ht="15.75" customHeight="1">
      <c r="A6640" s="36" t="s">
        <v>22881</v>
      </c>
      <c r="B6640" s="36" t="s">
        <v>22882</v>
      </c>
      <c r="C6640" s="36" t="s">
        <v>1840</v>
      </c>
      <c r="D6640" s="36" t="s">
        <v>22883</v>
      </c>
      <c r="E6640" s="36"/>
      <c r="F6640" s="36"/>
    </row>
    <row r="6641" ht="15.75" customHeight="1">
      <c r="A6641" s="36" t="s">
        <v>22884</v>
      </c>
      <c r="B6641" s="36" t="s">
        <v>22885</v>
      </c>
      <c r="C6641" s="36" t="s">
        <v>1840</v>
      </c>
      <c r="D6641" s="36" t="s">
        <v>22886</v>
      </c>
      <c r="E6641" s="36"/>
      <c r="F6641" s="36"/>
    </row>
    <row r="6642" ht="15.75" customHeight="1">
      <c r="A6642" s="36" t="s">
        <v>22887</v>
      </c>
      <c r="B6642" s="36" t="s">
        <v>22888</v>
      </c>
      <c r="C6642" s="36" t="s">
        <v>1840</v>
      </c>
      <c r="D6642" s="36" t="s">
        <v>22889</v>
      </c>
      <c r="E6642" s="36"/>
      <c r="F6642" s="36"/>
    </row>
    <row r="6643" ht="15.75" customHeight="1">
      <c r="A6643" s="36" t="s">
        <v>22890</v>
      </c>
      <c r="B6643" s="36" t="s">
        <v>22891</v>
      </c>
      <c r="C6643" s="36" t="s">
        <v>1840</v>
      </c>
      <c r="D6643" s="36" t="s">
        <v>22892</v>
      </c>
      <c r="E6643" s="36"/>
      <c r="F6643" s="36"/>
    </row>
    <row r="6644" ht="15.75" customHeight="1">
      <c r="A6644" s="36" t="s">
        <v>22893</v>
      </c>
      <c r="B6644" s="36" t="s">
        <v>22894</v>
      </c>
      <c r="C6644" s="36" t="s">
        <v>1840</v>
      </c>
      <c r="D6644" s="36" t="s">
        <v>22895</v>
      </c>
      <c r="E6644" s="36"/>
      <c r="F6644" s="36"/>
    </row>
    <row r="6645" ht="15.75" customHeight="1">
      <c r="A6645" s="36" t="s">
        <v>22896</v>
      </c>
      <c r="B6645" s="36" t="s">
        <v>22897</v>
      </c>
      <c r="C6645" s="36" t="s">
        <v>1840</v>
      </c>
      <c r="D6645" s="36" t="s">
        <v>22898</v>
      </c>
      <c r="E6645" s="36"/>
      <c r="F6645" s="36"/>
    </row>
    <row r="6646" ht="15.75" customHeight="1">
      <c r="A6646" s="36" t="s">
        <v>22899</v>
      </c>
      <c r="B6646" s="36" t="s">
        <v>22900</v>
      </c>
      <c r="C6646" s="36" t="s">
        <v>1840</v>
      </c>
      <c r="D6646" s="36" t="s">
        <v>22901</v>
      </c>
      <c r="E6646" s="36"/>
      <c r="F6646" s="36"/>
    </row>
    <row r="6647" ht="15.75" customHeight="1">
      <c r="A6647" s="36" t="s">
        <v>22902</v>
      </c>
      <c r="B6647" s="36" t="s">
        <v>22903</v>
      </c>
      <c r="C6647" s="36" t="s">
        <v>1840</v>
      </c>
      <c r="D6647" s="36" t="s">
        <v>22904</v>
      </c>
      <c r="E6647" s="36"/>
      <c r="F6647" s="36"/>
    </row>
    <row r="6648" ht="15.75" customHeight="1">
      <c r="A6648" s="36" t="s">
        <v>22905</v>
      </c>
      <c r="B6648" s="36" t="s">
        <v>22906</v>
      </c>
      <c r="C6648" s="36" t="s">
        <v>1840</v>
      </c>
      <c r="D6648" s="36" t="s">
        <v>22907</v>
      </c>
      <c r="E6648" s="36"/>
      <c r="F6648" s="36"/>
    </row>
    <row r="6649" ht="15.75" customHeight="1">
      <c r="A6649" s="36" t="s">
        <v>22908</v>
      </c>
      <c r="B6649" s="36" t="s">
        <v>22909</v>
      </c>
      <c r="C6649" s="36" t="s">
        <v>1840</v>
      </c>
      <c r="D6649" s="36" t="s">
        <v>22910</v>
      </c>
      <c r="E6649" s="36"/>
      <c r="F6649" s="36"/>
    </row>
    <row r="6650" ht="15.75" customHeight="1">
      <c r="A6650" s="36" t="s">
        <v>22911</v>
      </c>
      <c r="B6650" s="36" t="s">
        <v>22912</v>
      </c>
      <c r="C6650" s="36" t="s">
        <v>1840</v>
      </c>
      <c r="D6650" s="36" t="s">
        <v>22913</v>
      </c>
      <c r="E6650" s="36"/>
      <c r="F6650" s="36"/>
    </row>
    <row r="6651" ht="15.75" customHeight="1">
      <c r="A6651" s="36" t="s">
        <v>22914</v>
      </c>
      <c r="B6651" s="36" t="s">
        <v>22915</v>
      </c>
      <c r="C6651" s="36" t="s">
        <v>1840</v>
      </c>
      <c r="D6651" s="36" t="s">
        <v>22916</v>
      </c>
      <c r="E6651" s="36"/>
      <c r="F6651" s="36"/>
    </row>
    <row r="6652" ht="15.75" customHeight="1">
      <c r="A6652" s="36" t="s">
        <v>22917</v>
      </c>
      <c r="B6652" s="36" t="s">
        <v>22918</v>
      </c>
      <c r="C6652" s="36" t="s">
        <v>1840</v>
      </c>
      <c r="D6652" s="36" t="s">
        <v>22919</v>
      </c>
      <c r="E6652" s="36" t="s">
        <v>22920</v>
      </c>
      <c r="F6652" s="36"/>
    </row>
    <row r="6653" ht="15.75" customHeight="1">
      <c r="A6653" s="36" t="s">
        <v>22921</v>
      </c>
      <c r="B6653" s="36" t="s">
        <v>22922</v>
      </c>
      <c r="C6653" s="36" t="s">
        <v>1840</v>
      </c>
      <c r="D6653" s="36" t="s">
        <v>22923</v>
      </c>
      <c r="E6653" s="36"/>
      <c r="F6653" s="36"/>
    </row>
    <row r="6654" ht="15.75" customHeight="1">
      <c r="A6654" s="36" t="s">
        <v>22924</v>
      </c>
      <c r="B6654" s="36" t="s">
        <v>8</v>
      </c>
      <c r="C6654" s="36" t="s">
        <v>1840</v>
      </c>
      <c r="D6654" s="36" t="s">
        <v>143</v>
      </c>
      <c r="E6654" s="36"/>
      <c r="F6654" s="36"/>
    </row>
    <row r="6655" ht="15.75" customHeight="1">
      <c r="A6655" s="36" t="s">
        <v>22925</v>
      </c>
      <c r="B6655" s="36" t="s">
        <v>22926</v>
      </c>
      <c r="C6655" s="36" t="s">
        <v>1840</v>
      </c>
      <c r="D6655" s="36" t="s">
        <v>22927</v>
      </c>
      <c r="E6655" s="36"/>
      <c r="F6655" s="36"/>
    </row>
    <row r="6656" ht="15.75" customHeight="1">
      <c r="A6656" s="36" t="s">
        <v>22928</v>
      </c>
      <c r="B6656" s="36" t="s">
        <v>22929</v>
      </c>
      <c r="C6656" s="36" t="s">
        <v>1840</v>
      </c>
      <c r="D6656" s="36" t="s">
        <v>22930</v>
      </c>
      <c r="E6656" s="36"/>
      <c r="F6656" s="36"/>
    </row>
    <row r="6657" ht="15.75" customHeight="1">
      <c r="A6657" s="36" t="s">
        <v>22931</v>
      </c>
      <c r="B6657" s="36" t="s">
        <v>22932</v>
      </c>
      <c r="C6657" s="36" t="s">
        <v>1840</v>
      </c>
      <c r="D6657" s="36" t="s">
        <v>22933</v>
      </c>
      <c r="E6657" s="36"/>
      <c r="F6657" s="36"/>
    </row>
    <row r="6658" ht="15.75" customHeight="1">
      <c r="A6658" s="36" t="s">
        <v>22934</v>
      </c>
      <c r="B6658" s="36" t="s">
        <v>22935</v>
      </c>
      <c r="C6658" s="36" t="s">
        <v>1840</v>
      </c>
      <c r="D6658" s="36" t="s">
        <v>22936</v>
      </c>
      <c r="E6658" s="36"/>
      <c r="F6658" s="36"/>
    </row>
    <row r="6659" ht="15.75" customHeight="1">
      <c r="A6659" s="36" t="s">
        <v>22937</v>
      </c>
      <c r="B6659" s="36" t="s">
        <v>22938</v>
      </c>
      <c r="C6659" s="36" t="s">
        <v>1840</v>
      </c>
      <c r="D6659" s="36" t="s">
        <v>22939</v>
      </c>
      <c r="E6659" s="36"/>
      <c r="F6659" s="36"/>
    </row>
    <row r="6660" ht="15.75" customHeight="1">
      <c r="A6660" s="36" t="s">
        <v>22940</v>
      </c>
      <c r="B6660" s="36" t="s">
        <v>15645</v>
      </c>
      <c r="C6660" s="36" t="s">
        <v>1840</v>
      </c>
      <c r="D6660" s="36" t="s">
        <v>22941</v>
      </c>
      <c r="E6660" s="36"/>
      <c r="F6660" s="36"/>
    </row>
    <row r="6661" ht="15.75" customHeight="1">
      <c r="A6661" s="36" t="s">
        <v>22942</v>
      </c>
      <c r="B6661" s="36" t="s">
        <v>22943</v>
      </c>
      <c r="C6661" s="36" t="s">
        <v>1840</v>
      </c>
      <c r="D6661" s="36" t="s">
        <v>22944</v>
      </c>
      <c r="E6661" s="36"/>
      <c r="F6661" s="36"/>
    </row>
    <row r="6662" ht="15.75" customHeight="1">
      <c r="A6662" s="36" t="s">
        <v>22945</v>
      </c>
      <c r="B6662" s="36" t="s">
        <v>22946</v>
      </c>
      <c r="C6662" s="36" t="s">
        <v>1840</v>
      </c>
      <c r="D6662" s="36" t="s">
        <v>22947</v>
      </c>
      <c r="E6662" s="36"/>
      <c r="F6662" s="36"/>
    </row>
    <row r="6663" ht="15.75" customHeight="1">
      <c r="A6663" s="36" t="s">
        <v>22948</v>
      </c>
      <c r="B6663" s="36" t="s">
        <v>22949</v>
      </c>
      <c r="C6663" s="36" t="s">
        <v>1840</v>
      </c>
      <c r="D6663" s="36" t="s">
        <v>22950</v>
      </c>
      <c r="E6663" s="36"/>
      <c r="F6663" s="36"/>
    </row>
    <row r="6664" ht="15.75" customHeight="1">
      <c r="A6664" s="36" t="s">
        <v>22951</v>
      </c>
      <c r="B6664" s="36" t="s">
        <v>22952</v>
      </c>
      <c r="C6664" s="36" t="s">
        <v>1840</v>
      </c>
      <c r="D6664" s="36" t="s">
        <v>22953</v>
      </c>
      <c r="E6664" s="36"/>
      <c r="F6664" s="36"/>
    </row>
    <row r="6665" ht="15.75" customHeight="1">
      <c r="A6665" s="36" t="s">
        <v>22954</v>
      </c>
      <c r="B6665" s="36" t="s">
        <v>22955</v>
      </c>
      <c r="C6665" s="36" t="s">
        <v>1840</v>
      </c>
      <c r="D6665" s="36" t="s">
        <v>22956</v>
      </c>
      <c r="E6665" s="36"/>
      <c r="F6665" s="36"/>
    </row>
    <row r="6666" ht="15.75" customHeight="1">
      <c r="A6666" s="36" t="s">
        <v>22957</v>
      </c>
      <c r="B6666" s="36" t="s">
        <v>22958</v>
      </c>
      <c r="C6666" s="36" t="s">
        <v>1840</v>
      </c>
      <c r="D6666" s="36" t="s">
        <v>22959</v>
      </c>
      <c r="E6666" s="36"/>
      <c r="F6666" s="36"/>
    </row>
    <row r="6667" ht="15.75" customHeight="1">
      <c r="A6667" s="36" t="s">
        <v>22960</v>
      </c>
      <c r="B6667" s="36" t="s">
        <v>22961</v>
      </c>
      <c r="C6667" s="36" t="s">
        <v>1840</v>
      </c>
      <c r="D6667" s="36" t="s">
        <v>22962</v>
      </c>
      <c r="E6667" s="36"/>
      <c r="F6667" s="36"/>
    </row>
    <row r="6668" ht="15.75" customHeight="1">
      <c r="A6668" s="36" t="s">
        <v>22963</v>
      </c>
      <c r="B6668" s="36" t="s">
        <v>22964</v>
      </c>
      <c r="C6668" s="36" t="s">
        <v>1840</v>
      </c>
      <c r="D6668" s="36" t="s">
        <v>22965</v>
      </c>
      <c r="E6668" s="36"/>
      <c r="F6668" s="36"/>
    </row>
    <row r="6669" ht="15.75" customHeight="1">
      <c r="A6669" s="36" t="s">
        <v>22966</v>
      </c>
      <c r="B6669" s="36" t="s">
        <v>22967</v>
      </c>
      <c r="C6669" s="36" t="s">
        <v>1840</v>
      </c>
      <c r="D6669" s="36" t="s">
        <v>22968</v>
      </c>
      <c r="E6669" s="36"/>
      <c r="F6669" s="36"/>
    </row>
    <row r="6670" ht="15.75" customHeight="1">
      <c r="A6670" s="36" t="s">
        <v>22969</v>
      </c>
      <c r="B6670" s="36" t="s">
        <v>22970</v>
      </c>
      <c r="C6670" s="36" t="s">
        <v>1840</v>
      </c>
      <c r="D6670" s="36" t="s">
        <v>22971</v>
      </c>
      <c r="E6670" s="36"/>
      <c r="F6670" s="36"/>
    </row>
    <row r="6671" ht="15.75" customHeight="1">
      <c r="A6671" s="36" t="s">
        <v>22972</v>
      </c>
      <c r="B6671" s="36" t="s">
        <v>22973</v>
      </c>
      <c r="C6671" s="36" t="s">
        <v>1840</v>
      </c>
      <c r="D6671" s="36" t="s">
        <v>22974</v>
      </c>
      <c r="E6671" s="36"/>
      <c r="F6671" s="36"/>
    </row>
    <row r="6672" ht="15.75" customHeight="1">
      <c r="A6672" s="36" t="s">
        <v>22975</v>
      </c>
      <c r="B6672" s="36" t="s">
        <v>22976</v>
      </c>
      <c r="C6672" s="36" t="s">
        <v>1840</v>
      </c>
      <c r="D6672" s="36" t="s">
        <v>22977</v>
      </c>
      <c r="E6672" s="36"/>
      <c r="F6672" s="36"/>
    </row>
    <row r="6673" ht="15.75" customHeight="1">
      <c r="A6673" s="36" t="s">
        <v>22978</v>
      </c>
      <c r="B6673" s="36" t="s">
        <v>22979</v>
      </c>
      <c r="C6673" s="36" t="s">
        <v>1840</v>
      </c>
      <c r="D6673" s="36" t="s">
        <v>22980</v>
      </c>
      <c r="E6673" s="36" t="s">
        <v>22981</v>
      </c>
      <c r="F6673" s="36"/>
    </row>
    <row r="6674" ht="15.75" customHeight="1">
      <c r="A6674" s="36" t="s">
        <v>22982</v>
      </c>
      <c r="B6674" s="36" t="s">
        <v>22983</v>
      </c>
      <c r="C6674" s="36" t="s">
        <v>1840</v>
      </c>
      <c r="D6674" s="36" t="s">
        <v>22984</v>
      </c>
      <c r="E6674" s="36"/>
      <c r="F6674" s="36"/>
    </row>
    <row r="6675" ht="15.75" customHeight="1">
      <c r="A6675" s="36" t="s">
        <v>22985</v>
      </c>
      <c r="B6675" s="36" t="s">
        <v>22986</v>
      </c>
      <c r="C6675" s="36" t="s">
        <v>1840</v>
      </c>
      <c r="D6675" s="36" t="s">
        <v>22987</v>
      </c>
      <c r="E6675" s="36"/>
      <c r="F6675" s="36"/>
    </row>
    <row r="6676" ht="15.75" customHeight="1">
      <c r="A6676" s="36" t="s">
        <v>22988</v>
      </c>
      <c r="B6676" s="36" t="s">
        <v>22989</v>
      </c>
      <c r="C6676" s="36" t="s">
        <v>1840</v>
      </c>
      <c r="D6676" s="36" t="s">
        <v>22990</v>
      </c>
      <c r="E6676" s="36"/>
      <c r="F6676" s="36"/>
    </row>
    <row r="6677" ht="15.75" customHeight="1">
      <c r="A6677" s="36" t="s">
        <v>22991</v>
      </c>
      <c r="B6677" s="36" t="s">
        <v>22992</v>
      </c>
      <c r="C6677" s="36" t="s">
        <v>1840</v>
      </c>
      <c r="D6677" s="36" t="s">
        <v>22993</v>
      </c>
      <c r="E6677" s="36"/>
      <c r="F6677" s="36"/>
    </row>
    <row r="6678" ht="15.75" customHeight="1">
      <c r="A6678" s="36" t="s">
        <v>22994</v>
      </c>
      <c r="B6678" s="36" t="s">
        <v>22995</v>
      </c>
      <c r="C6678" s="36" t="s">
        <v>1840</v>
      </c>
      <c r="D6678" s="36" t="s">
        <v>22996</v>
      </c>
      <c r="E6678" s="36"/>
      <c r="F6678" s="36"/>
    </row>
    <row r="6679" ht="15.75" customHeight="1">
      <c r="A6679" s="36" t="s">
        <v>22997</v>
      </c>
      <c r="B6679" s="36" t="s">
        <v>22998</v>
      </c>
      <c r="C6679" s="36" t="s">
        <v>1840</v>
      </c>
      <c r="D6679" s="36" t="s">
        <v>22999</v>
      </c>
      <c r="E6679" s="36"/>
      <c r="F6679" s="36"/>
    </row>
    <row r="6680" ht="15.75" customHeight="1">
      <c r="A6680" s="36" t="s">
        <v>23000</v>
      </c>
      <c r="B6680" s="36" t="s">
        <v>23001</v>
      </c>
      <c r="C6680" s="36" t="s">
        <v>1840</v>
      </c>
      <c r="D6680" s="36" t="s">
        <v>23002</v>
      </c>
      <c r="E6680" s="36"/>
      <c r="F6680" s="36"/>
    </row>
    <row r="6681" ht="15.75" customHeight="1">
      <c r="A6681" s="36" t="s">
        <v>23003</v>
      </c>
      <c r="B6681" s="36" t="s">
        <v>23004</v>
      </c>
      <c r="C6681" s="36" t="s">
        <v>1840</v>
      </c>
      <c r="D6681" s="36" t="s">
        <v>23005</v>
      </c>
      <c r="E6681" s="36"/>
      <c r="F6681" s="36"/>
    </row>
    <row r="6682" ht="15.75" customHeight="1">
      <c r="A6682" s="36" t="s">
        <v>23006</v>
      </c>
      <c r="B6682" s="36" t="s">
        <v>23007</v>
      </c>
      <c r="C6682" s="36" t="s">
        <v>1840</v>
      </c>
      <c r="D6682" s="36" t="s">
        <v>23008</v>
      </c>
      <c r="E6682" s="36"/>
      <c r="F6682" s="36"/>
    </row>
    <row r="6683" ht="15.75" customHeight="1">
      <c r="A6683" s="36" t="s">
        <v>23009</v>
      </c>
      <c r="B6683" s="36" t="s">
        <v>23010</v>
      </c>
      <c r="C6683" s="36" t="s">
        <v>1840</v>
      </c>
      <c r="D6683" s="36" t="s">
        <v>23011</v>
      </c>
      <c r="E6683" s="36"/>
      <c r="F6683" s="36"/>
    </row>
    <row r="6684" ht="15.75" customHeight="1">
      <c r="A6684" s="36" t="s">
        <v>23012</v>
      </c>
      <c r="B6684" s="36" t="s">
        <v>23013</v>
      </c>
      <c r="C6684" s="36" t="s">
        <v>1840</v>
      </c>
      <c r="D6684" s="36" t="s">
        <v>23014</v>
      </c>
      <c r="E6684" s="36"/>
      <c r="F6684" s="36"/>
    </row>
    <row r="6685" ht="15.75" customHeight="1">
      <c r="A6685" s="36" t="s">
        <v>23015</v>
      </c>
      <c r="B6685" s="36" t="s">
        <v>23016</v>
      </c>
      <c r="C6685" s="36" t="s">
        <v>1840</v>
      </c>
      <c r="D6685" s="36" t="s">
        <v>23017</v>
      </c>
      <c r="E6685" s="36"/>
      <c r="F6685" s="36"/>
    </row>
    <row r="6686" ht="15.75" customHeight="1">
      <c r="A6686" s="36" t="s">
        <v>23018</v>
      </c>
      <c r="B6686" s="36" t="s">
        <v>23019</v>
      </c>
      <c r="C6686" s="36" t="s">
        <v>1840</v>
      </c>
      <c r="D6686" s="36" t="s">
        <v>23020</v>
      </c>
      <c r="E6686" s="36"/>
      <c r="F6686" s="36"/>
    </row>
    <row r="6687" ht="15.75" customHeight="1">
      <c r="A6687" s="36" t="s">
        <v>23021</v>
      </c>
      <c r="B6687" s="36" t="s">
        <v>23022</v>
      </c>
      <c r="C6687" s="36" t="s">
        <v>1840</v>
      </c>
      <c r="D6687" s="36" t="s">
        <v>23023</v>
      </c>
      <c r="E6687" s="36"/>
      <c r="F6687" s="36"/>
    </row>
    <row r="6688" ht="15.75" customHeight="1">
      <c r="A6688" s="36" t="s">
        <v>23024</v>
      </c>
      <c r="B6688" s="36" t="s">
        <v>23025</v>
      </c>
      <c r="C6688" s="36" t="s">
        <v>1840</v>
      </c>
      <c r="D6688" s="36" t="s">
        <v>23026</v>
      </c>
      <c r="E6688" s="36"/>
      <c r="F6688" s="36"/>
    </row>
    <row r="6689" ht="15.75" customHeight="1">
      <c r="A6689" s="36" t="s">
        <v>23027</v>
      </c>
      <c r="B6689" s="36" t="s">
        <v>23028</v>
      </c>
      <c r="C6689" s="36" t="s">
        <v>1840</v>
      </c>
      <c r="D6689" s="36" t="s">
        <v>23029</v>
      </c>
      <c r="E6689" s="36"/>
      <c r="F6689" s="36"/>
    </row>
    <row r="6690" ht="15.75" customHeight="1">
      <c r="A6690" s="36" t="s">
        <v>23030</v>
      </c>
      <c r="B6690" s="36" t="s">
        <v>23031</v>
      </c>
      <c r="C6690" s="36" t="s">
        <v>1840</v>
      </c>
      <c r="D6690" s="36" t="s">
        <v>23032</v>
      </c>
      <c r="E6690" s="36"/>
      <c r="F6690" s="36"/>
    </row>
    <row r="6691" ht="15.75" customHeight="1">
      <c r="A6691" s="36" t="s">
        <v>23033</v>
      </c>
      <c r="B6691" s="36" t="s">
        <v>23034</v>
      </c>
      <c r="C6691" s="36" t="s">
        <v>1840</v>
      </c>
      <c r="D6691" s="36" t="s">
        <v>23035</v>
      </c>
      <c r="E6691" s="36"/>
      <c r="F6691" s="36"/>
    </row>
    <row r="6692" ht="15.75" customHeight="1">
      <c r="A6692" s="36" t="s">
        <v>23036</v>
      </c>
      <c r="B6692" s="36" t="s">
        <v>23037</v>
      </c>
      <c r="C6692" s="36" t="s">
        <v>1840</v>
      </c>
      <c r="D6692" s="36" t="s">
        <v>23038</v>
      </c>
      <c r="E6692" s="36"/>
      <c r="F6692" s="36"/>
    </row>
    <row r="6693" ht="15.75" customHeight="1">
      <c r="A6693" s="36" t="s">
        <v>23039</v>
      </c>
      <c r="B6693" s="36" t="s">
        <v>23040</v>
      </c>
      <c r="C6693" s="36" t="s">
        <v>1840</v>
      </c>
      <c r="D6693" s="36" t="s">
        <v>23041</v>
      </c>
      <c r="E6693" s="36"/>
      <c r="F6693" s="36"/>
    </row>
    <row r="6694" ht="15.75" customHeight="1">
      <c r="A6694" s="36" t="s">
        <v>23042</v>
      </c>
      <c r="B6694" s="36" t="s">
        <v>23043</v>
      </c>
      <c r="C6694" s="36" t="s">
        <v>1840</v>
      </c>
      <c r="D6694" s="36" t="s">
        <v>23044</v>
      </c>
      <c r="E6694" s="36"/>
      <c r="F6694" s="36"/>
    </row>
    <row r="6695" ht="15.75" customHeight="1">
      <c r="A6695" s="36" t="s">
        <v>23045</v>
      </c>
      <c r="B6695" s="36" t="s">
        <v>23046</v>
      </c>
      <c r="C6695" s="36" t="s">
        <v>1840</v>
      </c>
      <c r="D6695" s="36" t="s">
        <v>23047</v>
      </c>
      <c r="E6695" s="36"/>
      <c r="F6695" s="36"/>
    </row>
    <row r="6696" ht="15.75" customHeight="1">
      <c r="A6696" s="36" t="s">
        <v>23048</v>
      </c>
      <c r="B6696" s="36" t="s">
        <v>23049</v>
      </c>
      <c r="C6696" s="36" t="s">
        <v>1840</v>
      </c>
      <c r="D6696" s="36" t="s">
        <v>23050</v>
      </c>
      <c r="E6696" s="36"/>
      <c r="F6696" s="36"/>
    </row>
    <row r="6697" ht="15.75" customHeight="1">
      <c r="A6697" s="36" t="s">
        <v>23051</v>
      </c>
      <c r="B6697" s="36" t="s">
        <v>23052</v>
      </c>
      <c r="C6697" s="36" t="s">
        <v>1840</v>
      </c>
      <c r="D6697" s="36" t="s">
        <v>23053</v>
      </c>
      <c r="E6697" s="36"/>
      <c r="F6697" s="36"/>
    </row>
    <row r="6698" ht="15.75" customHeight="1">
      <c r="A6698" s="36" t="s">
        <v>23054</v>
      </c>
      <c r="B6698" s="36" t="s">
        <v>23055</v>
      </c>
      <c r="C6698" s="36" t="s">
        <v>1840</v>
      </c>
      <c r="D6698" s="36" t="s">
        <v>23056</v>
      </c>
      <c r="E6698" s="36"/>
      <c r="F6698" s="36"/>
    </row>
    <row r="6699" ht="15.75" customHeight="1">
      <c r="A6699" s="36" t="s">
        <v>23057</v>
      </c>
      <c r="B6699" s="36" t="s">
        <v>23058</v>
      </c>
      <c r="C6699" s="36" t="s">
        <v>1840</v>
      </c>
      <c r="D6699" s="36" t="s">
        <v>23059</v>
      </c>
      <c r="E6699" s="36"/>
      <c r="F6699" s="36"/>
    </row>
    <row r="6700" ht="15.75" customHeight="1">
      <c r="A6700" s="36" t="s">
        <v>23060</v>
      </c>
      <c r="B6700" s="36" t="s">
        <v>651</v>
      </c>
      <c r="C6700" s="36" t="s">
        <v>1840</v>
      </c>
      <c r="D6700" s="36" t="s">
        <v>652</v>
      </c>
      <c r="E6700" s="36"/>
      <c r="F6700" s="36"/>
    </row>
    <row r="6701" ht="15.75" customHeight="1">
      <c r="A6701" s="36" t="s">
        <v>23061</v>
      </c>
      <c r="B6701" s="36" t="s">
        <v>23062</v>
      </c>
      <c r="C6701" s="36" t="s">
        <v>1840</v>
      </c>
      <c r="D6701" s="36" t="s">
        <v>23063</v>
      </c>
      <c r="E6701" s="36"/>
      <c r="F6701" s="36"/>
    </row>
    <row r="6702" ht="15.75" customHeight="1">
      <c r="A6702" s="36" t="s">
        <v>23064</v>
      </c>
      <c r="B6702" s="36" t="s">
        <v>23065</v>
      </c>
      <c r="C6702" s="36" t="s">
        <v>1840</v>
      </c>
      <c r="D6702" s="36" t="s">
        <v>23066</v>
      </c>
      <c r="E6702" s="36"/>
      <c r="F6702" s="36"/>
    </row>
    <row r="6703" ht="15.75" customHeight="1">
      <c r="A6703" s="36" t="s">
        <v>23067</v>
      </c>
      <c r="B6703" s="36" t="s">
        <v>23068</v>
      </c>
      <c r="C6703" s="36" t="s">
        <v>1840</v>
      </c>
      <c r="D6703" s="36" t="s">
        <v>23069</v>
      </c>
      <c r="E6703" s="36"/>
      <c r="F6703" s="36"/>
    </row>
    <row r="6704" ht="15.75" customHeight="1">
      <c r="A6704" s="36" t="s">
        <v>23070</v>
      </c>
      <c r="B6704" s="36" t="s">
        <v>23071</v>
      </c>
      <c r="C6704" s="36" t="s">
        <v>1840</v>
      </c>
      <c r="D6704" s="36" t="s">
        <v>23072</v>
      </c>
      <c r="E6704" s="36"/>
      <c r="F6704" s="36"/>
    </row>
    <row r="6705" ht="15.75" customHeight="1">
      <c r="A6705" s="36" t="s">
        <v>23073</v>
      </c>
      <c r="B6705" s="36" t="s">
        <v>23074</v>
      </c>
      <c r="C6705" s="36" t="s">
        <v>1840</v>
      </c>
      <c r="D6705" s="36" t="s">
        <v>23075</v>
      </c>
      <c r="E6705" s="36"/>
      <c r="F6705" s="36"/>
    </row>
    <row r="6706" ht="15.75" customHeight="1">
      <c r="A6706" s="36" t="s">
        <v>23076</v>
      </c>
      <c r="B6706" s="36" t="s">
        <v>7</v>
      </c>
      <c r="C6706" s="36" t="s">
        <v>1840</v>
      </c>
      <c r="D6706" s="36" t="s">
        <v>715</v>
      </c>
      <c r="E6706" s="36"/>
      <c r="F6706" s="36"/>
    </row>
    <row r="6707" ht="15.75" customHeight="1">
      <c r="A6707" s="36" t="s">
        <v>23077</v>
      </c>
      <c r="B6707" s="36" t="s">
        <v>23078</v>
      </c>
      <c r="C6707" s="36" t="s">
        <v>1840</v>
      </c>
      <c r="D6707" s="36" t="s">
        <v>23079</v>
      </c>
      <c r="E6707" s="36"/>
      <c r="F6707" s="36"/>
    </row>
    <row r="6708" ht="15.75" customHeight="1">
      <c r="A6708" s="36" t="s">
        <v>23080</v>
      </c>
      <c r="B6708" s="36" t="s">
        <v>149</v>
      </c>
      <c r="C6708" s="36" t="s">
        <v>1840</v>
      </c>
      <c r="D6708" s="36" t="s">
        <v>150</v>
      </c>
      <c r="E6708" s="36"/>
      <c r="F6708" s="36"/>
    </row>
    <row r="6709" ht="15.75" customHeight="1">
      <c r="A6709" s="36" t="s">
        <v>23081</v>
      </c>
      <c r="B6709" s="36" t="s">
        <v>1126</v>
      </c>
      <c r="C6709" s="36" t="s">
        <v>1840</v>
      </c>
      <c r="D6709" s="36" t="s">
        <v>1127</v>
      </c>
      <c r="E6709" s="36"/>
      <c r="F6709" s="36"/>
    </row>
    <row r="6710" ht="15.75" customHeight="1">
      <c r="A6710" s="36" t="s">
        <v>23082</v>
      </c>
      <c r="B6710" s="36" t="s">
        <v>23083</v>
      </c>
      <c r="C6710" s="36" t="s">
        <v>1840</v>
      </c>
      <c r="D6710" s="36" t="s">
        <v>23084</v>
      </c>
      <c r="E6710" s="36"/>
      <c r="F6710" s="36"/>
    </row>
    <row r="6711" ht="15.75" customHeight="1">
      <c r="A6711" s="36" t="s">
        <v>23085</v>
      </c>
      <c r="B6711" s="36" t="s">
        <v>23086</v>
      </c>
      <c r="C6711" s="36" t="s">
        <v>1840</v>
      </c>
      <c r="D6711" s="36" t="s">
        <v>23087</v>
      </c>
      <c r="E6711" s="36"/>
      <c r="F6711" s="36"/>
    </row>
    <row r="6712" ht="15.75" customHeight="1">
      <c r="A6712" s="36" t="s">
        <v>23088</v>
      </c>
      <c r="B6712" s="36" t="s">
        <v>23089</v>
      </c>
      <c r="C6712" s="36" t="s">
        <v>1840</v>
      </c>
      <c r="D6712" s="36" t="s">
        <v>23090</v>
      </c>
      <c r="E6712" s="36"/>
      <c r="F6712" s="36"/>
    </row>
    <row r="6713" ht="15.75" customHeight="1">
      <c r="A6713" s="36" t="s">
        <v>23091</v>
      </c>
      <c r="B6713" s="36" t="s">
        <v>23092</v>
      </c>
      <c r="C6713" s="36" t="s">
        <v>1840</v>
      </c>
      <c r="D6713" s="36" t="s">
        <v>23093</v>
      </c>
      <c r="E6713" s="36"/>
      <c r="F6713" s="36"/>
    </row>
    <row r="6714" ht="15.75" customHeight="1">
      <c r="A6714" s="36" t="s">
        <v>23094</v>
      </c>
      <c r="B6714" s="36" t="s">
        <v>23095</v>
      </c>
      <c r="C6714" s="36" t="s">
        <v>1840</v>
      </c>
      <c r="D6714" s="36" t="s">
        <v>23096</v>
      </c>
      <c r="E6714" s="36"/>
      <c r="F6714" s="36"/>
    </row>
    <row r="6715" ht="15.75" customHeight="1">
      <c r="A6715" s="36" t="s">
        <v>23097</v>
      </c>
      <c r="B6715" s="36" t="s">
        <v>23098</v>
      </c>
      <c r="C6715" s="36" t="s">
        <v>1840</v>
      </c>
      <c r="D6715" s="36" t="s">
        <v>23099</v>
      </c>
      <c r="E6715" s="36"/>
      <c r="F6715" s="36"/>
    </row>
    <row r="6716" ht="15.75" customHeight="1">
      <c r="A6716" s="36" t="s">
        <v>23100</v>
      </c>
      <c r="B6716" s="36" t="s">
        <v>23101</v>
      </c>
      <c r="C6716" s="36" t="s">
        <v>1840</v>
      </c>
      <c r="D6716" s="36" t="s">
        <v>23102</v>
      </c>
      <c r="E6716" s="36"/>
      <c r="F6716" s="36"/>
    </row>
    <row r="6717" ht="15.75" customHeight="1">
      <c r="A6717" s="36" t="s">
        <v>23103</v>
      </c>
      <c r="B6717" s="36" t="s">
        <v>23104</v>
      </c>
      <c r="C6717" s="36" t="s">
        <v>1840</v>
      </c>
      <c r="D6717" s="36" t="s">
        <v>23105</v>
      </c>
      <c r="E6717" s="36"/>
      <c r="F6717" s="36"/>
    </row>
    <row r="6718" ht="15.75" customHeight="1">
      <c r="A6718" s="36" t="s">
        <v>23106</v>
      </c>
      <c r="B6718" s="36" t="s">
        <v>23107</v>
      </c>
      <c r="C6718" s="36" t="s">
        <v>1840</v>
      </c>
      <c r="D6718" s="36" t="s">
        <v>7874</v>
      </c>
      <c r="E6718" s="36"/>
      <c r="F6718" s="36"/>
    </row>
    <row r="6719" ht="15.75" customHeight="1">
      <c r="A6719" s="36" t="s">
        <v>23108</v>
      </c>
      <c r="B6719" s="36" t="s">
        <v>23109</v>
      </c>
      <c r="C6719" s="36" t="s">
        <v>1840</v>
      </c>
      <c r="D6719" s="36" t="s">
        <v>23110</v>
      </c>
      <c r="E6719" s="36"/>
      <c r="F6719" s="36"/>
    </row>
    <row r="6720" ht="15.75" customHeight="1">
      <c r="A6720" s="36" t="s">
        <v>23111</v>
      </c>
      <c r="B6720" s="36" t="s">
        <v>23112</v>
      </c>
      <c r="C6720" s="36" t="s">
        <v>1840</v>
      </c>
      <c r="D6720" s="36" t="s">
        <v>23113</v>
      </c>
      <c r="E6720" s="36"/>
      <c r="F6720" s="36"/>
    </row>
    <row r="6721" ht="15.75" customHeight="1">
      <c r="A6721" s="36" t="s">
        <v>23114</v>
      </c>
      <c r="B6721" s="36" t="s">
        <v>23115</v>
      </c>
      <c r="C6721" s="36" t="s">
        <v>1840</v>
      </c>
      <c r="D6721" s="36" t="s">
        <v>23116</v>
      </c>
      <c r="E6721" s="36"/>
      <c r="F6721" s="36"/>
    </row>
    <row r="6722" ht="15.75" customHeight="1">
      <c r="A6722" s="36" t="s">
        <v>23117</v>
      </c>
      <c r="B6722" s="36" t="s">
        <v>23118</v>
      </c>
      <c r="C6722" s="36" t="s">
        <v>1840</v>
      </c>
      <c r="D6722" s="36" t="s">
        <v>23119</v>
      </c>
      <c r="E6722" s="36"/>
      <c r="F6722" s="36"/>
    </row>
    <row r="6723" ht="15.75" customHeight="1">
      <c r="A6723" s="36" t="s">
        <v>23120</v>
      </c>
      <c r="B6723" s="36" t="s">
        <v>23121</v>
      </c>
      <c r="C6723" s="36" t="s">
        <v>1840</v>
      </c>
      <c r="D6723" s="36" t="s">
        <v>23122</v>
      </c>
      <c r="E6723" s="36"/>
      <c r="F6723" s="36"/>
    </row>
    <row r="6724" ht="15.75" customHeight="1">
      <c r="A6724" s="36" t="s">
        <v>23123</v>
      </c>
      <c r="B6724" s="36" t="s">
        <v>23124</v>
      </c>
      <c r="C6724" s="36" t="s">
        <v>1840</v>
      </c>
      <c r="D6724" s="36" t="s">
        <v>23125</v>
      </c>
      <c r="E6724" s="36"/>
      <c r="F6724" s="36"/>
    </row>
    <row r="6725" ht="15.75" customHeight="1">
      <c r="A6725" s="36" t="s">
        <v>23126</v>
      </c>
      <c r="B6725" s="36" t="s">
        <v>886</v>
      </c>
      <c r="C6725" s="36" t="s">
        <v>1840</v>
      </c>
      <c r="D6725" s="36" t="s">
        <v>887</v>
      </c>
      <c r="E6725" s="36"/>
      <c r="F6725" s="36"/>
    </row>
    <row r="6726" ht="15.75" customHeight="1">
      <c r="A6726" s="36" t="s">
        <v>23127</v>
      </c>
      <c r="B6726" s="36" t="s">
        <v>23128</v>
      </c>
      <c r="C6726" s="36" t="s">
        <v>1840</v>
      </c>
      <c r="D6726" s="36" t="s">
        <v>23129</v>
      </c>
      <c r="E6726" s="36"/>
      <c r="F6726" s="36"/>
    </row>
    <row r="6727" ht="15.75" customHeight="1">
      <c r="A6727" s="36" t="s">
        <v>23130</v>
      </c>
      <c r="B6727" s="36" t="s">
        <v>23131</v>
      </c>
      <c r="C6727" s="36" t="s">
        <v>1840</v>
      </c>
      <c r="D6727" s="36" t="s">
        <v>23132</v>
      </c>
      <c r="E6727" s="36"/>
      <c r="F6727" s="36"/>
    </row>
    <row r="6728" ht="15.75" customHeight="1">
      <c r="A6728" s="36" t="s">
        <v>23133</v>
      </c>
      <c r="B6728" s="36" t="s">
        <v>23134</v>
      </c>
      <c r="C6728" s="36" t="s">
        <v>1840</v>
      </c>
      <c r="D6728" s="36" t="s">
        <v>23135</v>
      </c>
      <c r="E6728" s="36"/>
      <c r="F6728" s="36"/>
    </row>
    <row r="6729" ht="15.75" customHeight="1">
      <c r="A6729" s="36" t="s">
        <v>23136</v>
      </c>
      <c r="B6729" s="36" t="s">
        <v>23137</v>
      </c>
      <c r="C6729" s="36" t="s">
        <v>1840</v>
      </c>
      <c r="D6729" s="36" t="s">
        <v>23138</v>
      </c>
      <c r="E6729" s="36"/>
      <c r="F6729" s="36"/>
    </row>
    <row r="6730" ht="15.75" customHeight="1">
      <c r="A6730" s="36" t="s">
        <v>23139</v>
      </c>
      <c r="B6730" s="36" t="s">
        <v>23140</v>
      </c>
      <c r="C6730" s="36" t="s">
        <v>1840</v>
      </c>
      <c r="D6730" s="36" t="s">
        <v>23141</v>
      </c>
      <c r="E6730" s="36"/>
      <c r="F6730" s="36"/>
    </row>
    <row r="6731" ht="15.75" customHeight="1">
      <c r="A6731" s="36" t="s">
        <v>23142</v>
      </c>
      <c r="B6731" s="36" t="s">
        <v>23143</v>
      </c>
      <c r="C6731" s="36" t="s">
        <v>1840</v>
      </c>
      <c r="D6731" s="36" t="s">
        <v>23144</v>
      </c>
      <c r="E6731" s="36"/>
      <c r="F6731" s="36"/>
    </row>
    <row r="6732" ht="15.75" customHeight="1">
      <c r="A6732" s="36" t="s">
        <v>23145</v>
      </c>
      <c r="B6732" s="36" t="s">
        <v>23146</v>
      </c>
      <c r="C6732" s="36" t="s">
        <v>1840</v>
      </c>
      <c r="D6732" s="36" t="s">
        <v>23147</v>
      </c>
      <c r="E6732" s="36"/>
      <c r="F6732" s="36"/>
    </row>
    <row r="6733" ht="15.75" customHeight="1">
      <c r="A6733" s="36" t="s">
        <v>23148</v>
      </c>
      <c r="B6733" s="36" t="s">
        <v>23149</v>
      </c>
      <c r="C6733" s="36" t="s">
        <v>1840</v>
      </c>
      <c r="D6733" s="36" t="s">
        <v>23150</v>
      </c>
      <c r="E6733" s="36"/>
      <c r="F6733" s="36"/>
    </row>
    <row r="6734" ht="15.75" customHeight="1">
      <c r="A6734" s="36" t="s">
        <v>23151</v>
      </c>
      <c r="B6734" s="36" t="s">
        <v>23152</v>
      </c>
      <c r="C6734" s="36" t="s">
        <v>1840</v>
      </c>
      <c r="D6734" s="36" t="s">
        <v>23153</v>
      </c>
      <c r="E6734" s="36"/>
      <c r="F6734" s="36"/>
    </row>
    <row r="6735" ht="15.75" customHeight="1">
      <c r="A6735" s="36" t="s">
        <v>23154</v>
      </c>
      <c r="B6735" s="36" t="s">
        <v>23155</v>
      </c>
      <c r="C6735" s="36" t="s">
        <v>1840</v>
      </c>
      <c r="D6735" s="36" t="s">
        <v>23156</v>
      </c>
      <c r="E6735" s="36"/>
      <c r="F6735" s="36"/>
    </row>
    <row r="6736" ht="15.75" customHeight="1">
      <c r="A6736" s="36" t="s">
        <v>23157</v>
      </c>
      <c r="B6736" s="36" t="s">
        <v>23158</v>
      </c>
      <c r="C6736" s="36" t="s">
        <v>1840</v>
      </c>
      <c r="D6736" s="36" t="s">
        <v>23159</v>
      </c>
      <c r="E6736" s="36"/>
      <c r="F6736" s="36"/>
    </row>
    <row r="6737" ht="15.75" customHeight="1">
      <c r="A6737" s="36" t="s">
        <v>23160</v>
      </c>
      <c r="B6737" s="36" t="s">
        <v>23161</v>
      </c>
      <c r="C6737" s="36" t="s">
        <v>1840</v>
      </c>
      <c r="D6737" s="36" t="s">
        <v>23162</v>
      </c>
      <c r="E6737" s="36"/>
      <c r="F6737" s="36"/>
    </row>
    <row r="6738" ht="15.75" customHeight="1">
      <c r="A6738" s="36" t="s">
        <v>23163</v>
      </c>
      <c r="B6738" s="36" t="s">
        <v>23164</v>
      </c>
      <c r="C6738" s="36" t="s">
        <v>1840</v>
      </c>
      <c r="D6738" s="36" t="s">
        <v>23165</v>
      </c>
      <c r="E6738" s="36"/>
      <c r="F6738" s="36"/>
    </row>
    <row r="6739" ht="15.75" customHeight="1">
      <c r="A6739" s="36" t="s">
        <v>23166</v>
      </c>
      <c r="B6739" s="36" t="s">
        <v>23167</v>
      </c>
      <c r="C6739" s="36" t="s">
        <v>1840</v>
      </c>
      <c r="D6739" s="36" t="s">
        <v>23168</v>
      </c>
      <c r="E6739" s="36"/>
      <c r="F6739" s="36"/>
    </row>
    <row r="6740" ht="15.75" customHeight="1">
      <c r="A6740" s="36" t="s">
        <v>23169</v>
      </c>
      <c r="B6740" s="36" t="s">
        <v>23170</v>
      </c>
      <c r="C6740" s="36" t="s">
        <v>1840</v>
      </c>
      <c r="D6740" s="36" t="s">
        <v>23171</v>
      </c>
      <c r="E6740" s="36"/>
      <c r="F6740" s="36"/>
    </row>
    <row r="6741" ht="15.75" customHeight="1">
      <c r="A6741" s="36" t="s">
        <v>23172</v>
      </c>
      <c r="B6741" s="36" t="s">
        <v>23173</v>
      </c>
      <c r="C6741" s="36" t="s">
        <v>1840</v>
      </c>
      <c r="D6741" s="36" t="s">
        <v>23174</v>
      </c>
      <c r="E6741" s="36"/>
      <c r="F6741" s="36"/>
    </row>
    <row r="6742" ht="15.75" customHeight="1">
      <c r="A6742" s="36" t="s">
        <v>23175</v>
      </c>
      <c r="B6742" s="36" t="s">
        <v>23176</v>
      </c>
      <c r="C6742" s="36" t="s">
        <v>1840</v>
      </c>
      <c r="D6742" s="36" t="s">
        <v>23177</v>
      </c>
      <c r="E6742" s="36"/>
      <c r="F6742" s="36"/>
    </row>
    <row r="6743" ht="15.75" customHeight="1">
      <c r="A6743" s="36" t="s">
        <v>23178</v>
      </c>
      <c r="B6743" s="36" t="s">
        <v>23179</v>
      </c>
      <c r="C6743" s="36" t="s">
        <v>1840</v>
      </c>
      <c r="D6743" s="36" t="s">
        <v>23180</v>
      </c>
      <c r="E6743" s="36"/>
      <c r="F6743" s="36"/>
    </row>
    <row r="6744" ht="15.75" customHeight="1">
      <c r="A6744" s="36" t="s">
        <v>23181</v>
      </c>
      <c r="B6744" s="36" t="s">
        <v>23182</v>
      </c>
      <c r="C6744" s="36" t="s">
        <v>1840</v>
      </c>
      <c r="D6744" s="36" t="s">
        <v>23183</v>
      </c>
      <c r="E6744" s="36"/>
      <c r="F6744" s="36"/>
    </row>
    <row r="6745" ht="15.75" customHeight="1">
      <c r="A6745" s="36" t="s">
        <v>23184</v>
      </c>
      <c r="B6745" s="36" t="s">
        <v>23185</v>
      </c>
      <c r="C6745" s="36" t="s">
        <v>1840</v>
      </c>
      <c r="D6745" s="36" t="s">
        <v>23186</v>
      </c>
      <c r="E6745" s="36" t="s">
        <v>23187</v>
      </c>
      <c r="F6745" s="36"/>
    </row>
    <row r="6746" ht="15.75" customHeight="1">
      <c r="A6746" s="36" t="s">
        <v>23188</v>
      </c>
      <c r="B6746" s="36" t="s">
        <v>23189</v>
      </c>
      <c r="C6746" s="36" t="s">
        <v>1840</v>
      </c>
      <c r="D6746" s="36" t="s">
        <v>23190</v>
      </c>
      <c r="E6746" s="36"/>
      <c r="F6746" s="36"/>
    </row>
    <row r="6747" ht="15.75" customHeight="1">
      <c r="A6747" s="36" t="s">
        <v>23191</v>
      </c>
      <c r="B6747" s="36" t="s">
        <v>23192</v>
      </c>
      <c r="C6747" s="36" t="s">
        <v>1840</v>
      </c>
      <c r="D6747" s="36" t="s">
        <v>23193</v>
      </c>
      <c r="E6747" s="36"/>
      <c r="F6747" s="36"/>
    </row>
    <row r="6748" ht="15.75" customHeight="1">
      <c r="A6748" s="36" t="s">
        <v>23194</v>
      </c>
      <c r="B6748" s="36" t="s">
        <v>23195</v>
      </c>
      <c r="C6748" s="36" t="s">
        <v>1840</v>
      </c>
      <c r="D6748" s="36" t="s">
        <v>23196</v>
      </c>
      <c r="E6748" s="36"/>
      <c r="F6748" s="36"/>
    </row>
    <row r="6749" ht="15.75" customHeight="1">
      <c r="A6749" s="36" t="s">
        <v>23197</v>
      </c>
      <c r="B6749" s="36" t="s">
        <v>23198</v>
      </c>
      <c r="C6749" s="36" t="s">
        <v>1840</v>
      </c>
      <c r="D6749" s="36" t="s">
        <v>23199</v>
      </c>
      <c r="E6749" s="36"/>
      <c r="F6749" s="36"/>
    </row>
    <row r="6750" ht="15.75" customHeight="1">
      <c r="A6750" s="36" t="s">
        <v>23200</v>
      </c>
      <c r="B6750" s="36" t="s">
        <v>23201</v>
      </c>
      <c r="C6750" s="36" t="s">
        <v>1840</v>
      </c>
      <c r="D6750" s="36" t="s">
        <v>23202</v>
      </c>
      <c r="E6750" s="36" t="s">
        <v>23203</v>
      </c>
      <c r="F6750" s="36"/>
    </row>
    <row r="6751" ht="15.75" customHeight="1">
      <c r="A6751" s="36" t="s">
        <v>23204</v>
      </c>
      <c r="B6751" s="36" t="s">
        <v>23205</v>
      </c>
      <c r="C6751" s="36" t="s">
        <v>1840</v>
      </c>
      <c r="D6751" s="36" t="s">
        <v>23206</v>
      </c>
      <c r="E6751" s="36"/>
      <c r="F6751" s="36"/>
    </row>
    <row r="6752" ht="15.75" customHeight="1">
      <c r="A6752" s="36" t="s">
        <v>23207</v>
      </c>
      <c r="B6752" s="36" t="s">
        <v>23208</v>
      </c>
      <c r="C6752" s="36" t="s">
        <v>1840</v>
      </c>
      <c r="D6752" s="36" t="s">
        <v>23209</v>
      </c>
      <c r="E6752" s="36"/>
      <c r="F6752" s="36"/>
    </row>
    <row r="6753" ht="15.75" customHeight="1">
      <c r="A6753" s="36" t="s">
        <v>23210</v>
      </c>
      <c r="B6753" s="36" t="s">
        <v>23211</v>
      </c>
      <c r="C6753" s="36" t="s">
        <v>1840</v>
      </c>
      <c r="D6753" s="36" t="s">
        <v>23212</v>
      </c>
      <c r="E6753" s="36"/>
      <c r="F6753" s="36"/>
    </row>
    <row r="6754" ht="15.75" customHeight="1">
      <c r="A6754" s="36" t="s">
        <v>23213</v>
      </c>
      <c r="B6754" s="36" t="s">
        <v>23214</v>
      </c>
      <c r="C6754" s="36" t="s">
        <v>1840</v>
      </c>
      <c r="D6754" s="36" t="s">
        <v>23215</v>
      </c>
      <c r="E6754" s="36"/>
      <c r="F6754" s="36"/>
    </row>
    <row r="6755" ht="15.75" customHeight="1">
      <c r="A6755" s="36" t="s">
        <v>23216</v>
      </c>
      <c r="B6755" s="36" t="s">
        <v>23217</v>
      </c>
      <c r="C6755" s="36" t="s">
        <v>1840</v>
      </c>
      <c r="D6755" s="36" t="s">
        <v>23218</v>
      </c>
      <c r="E6755" s="36" t="s">
        <v>23219</v>
      </c>
      <c r="F6755" s="36"/>
    </row>
    <row r="6756" ht="15.75" customHeight="1">
      <c r="A6756" s="36" t="s">
        <v>23220</v>
      </c>
      <c r="B6756" s="36" t="s">
        <v>23221</v>
      </c>
      <c r="C6756" s="36" t="s">
        <v>1840</v>
      </c>
      <c r="D6756" s="36" t="s">
        <v>23222</v>
      </c>
      <c r="E6756" s="36"/>
      <c r="F6756" s="36"/>
    </row>
    <row r="6757" ht="15.75" customHeight="1">
      <c r="A6757" s="36" t="s">
        <v>23223</v>
      </c>
      <c r="B6757" s="36" t="s">
        <v>23224</v>
      </c>
      <c r="C6757" s="36" t="s">
        <v>1840</v>
      </c>
      <c r="D6757" s="36" t="s">
        <v>23225</v>
      </c>
      <c r="E6757" s="36"/>
      <c r="F6757" s="36"/>
    </row>
    <row r="6758" ht="15.75" customHeight="1">
      <c r="A6758" s="36" t="s">
        <v>23226</v>
      </c>
      <c r="B6758" s="36" t="s">
        <v>23227</v>
      </c>
      <c r="C6758" s="36" t="s">
        <v>1840</v>
      </c>
      <c r="D6758" s="36" t="s">
        <v>23228</v>
      </c>
      <c r="E6758" s="36"/>
      <c r="F6758" s="36"/>
    </row>
    <row r="6759" ht="15.75" customHeight="1">
      <c r="A6759" s="36" t="s">
        <v>23229</v>
      </c>
      <c r="B6759" s="36" t="s">
        <v>23230</v>
      </c>
      <c r="C6759" s="36" t="s">
        <v>1840</v>
      </c>
      <c r="D6759" s="36" t="s">
        <v>23231</v>
      </c>
      <c r="E6759" s="36"/>
      <c r="F6759" s="36"/>
    </row>
    <row r="6760" ht="15.75" customHeight="1">
      <c r="A6760" s="36" t="s">
        <v>23232</v>
      </c>
      <c r="B6760" s="36" t="s">
        <v>23233</v>
      </c>
      <c r="C6760" s="36" t="s">
        <v>1840</v>
      </c>
      <c r="D6760" s="36" t="s">
        <v>23234</v>
      </c>
      <c r="E6760" s="36"/>
      <c r="F6760" s="36"/>
    </row>
    <row r="6761" ht="15.75" customHeight="1">
      <c r="A6761" s="36" t="s">
        <v>23235</v>
      </c>
      <c r="B6761" s="36" t="s">
        <v>23236</v>
      </c>
      <c r="C6761" s="36" t="s">
        <v>1840</v>
      </c>
      <c r="D6761" s="36" t="s">
        <v>23237</v>
      </c>
      <c r="E6761" s="36"/>
      <c r="F6761" s="36"/>
    </row>
    <row r="6762" ht="15.75" customHeight="1">
      <c r="A6762" s="36" t="s">
        <v>23238</v>
      </c>
      <c r="B6762" s="36" t="s">
        <v>15748</v>
      </c>
      <c r="C6762" s="36" t="s">
        <v>1840</v>
      </c>
      <c r="D6762" s="36" t="s">
        <v>23239</v>
      </c>
      <c r="E6762" s="36"/>
      <c r="F6762" s="36"/>
    </row>
    <row r="6763" ht="15.75" customHeight="1">
      <c r="A6763" s="36" t="s">
        <v>23240</v>
      </c>
      <c r="B6763" s="36" t="s">
        <v>23241</v>
      </c>
      <c r="C6763" s="36" t="s">
        <v>1840</v>
      </c>
      <c r="D6763" s="36" t="s">
        <v>23242</v>
      </c>
      <c r="E6763" s="36"/>
      <c r="F6763" s="36"/>
    </row>
    <row r="6764" ht="15.75" customHeight="1">
      <c r="A6764" s="36" t="s">
        <v>23243</v>
      </c>
      <c r="B6764" s="36" t="s">
        <v>23244</v>
      </c>
      <c r="C6764" s="36" t="s">
        <v>1840</v>
      </c>
      <c r="D6764" s="36" t="s">
        <v>23245</v>
      </c>
      <c r="E6764" s="36"/>
      <c r="F6764" s="36"/>
    </row>
    <row r="6765" ht="15.75" customHeight="1">
      <c r="A6765" s="36" t="s">
        <v>23246</v>
      </c>
      <c r="B6765" s="36" t="s">
        <v>23247</v>
      </c>
      <c r="C6765" s="36" t="s">
        <v>1840</v>
      </c>
      <c r="D6765" s="36" t="s">
        <v>23248</v>
      </c>
      <c r="E6765" s="36"/>
      <c r="F6765" s="36"/>
    </row>
    <row r="6766" ht="15.75" customHeight="1">
      <c r="A6766" s="36" t="s">
        <v>23249</v>
      </c>
      <c r="B6766" s="36" t="s">
        <v>23250</v>
      </c>
      <c r="C6766" s="36" t="s">
        <v>1840</v>
      </c>
      <c r="D6766" s="36" t="s">
        <v>23251</v>
      </c>
      <c r="E6766" s="36"/>
      <c r="F6766" s="36"/>
    </row>
    <row r="6767" ht="15.75" customHeight="1">
      <c r="A6767" s="36" t="s">
        <v>23252</v>
      </c>
      <c r="B6767" s="36" t="s">
        <v>23253</v>
      </c>
      <c r="C6767" s="36" t="s">
        <v>1840</v>
      </c>
      <c r="D6767" s="36" t="s">
        <v>23254</v>
      </c>
      <c r="E6767" s="36"/>
      <c r="F6767" s="36"/>
    </row>
    <row r="6768" ht="15.75" customHeight="1">
      <c r="A6768" s="36" t="s">
        <v>23255</v>
      </c>
      <c r="B6768" s="36" t="s">
        <v>23256</v>
      </c>
      <c r="C6768" s="36" t="s">
        <v>1840</v>
      </c>
      <c r="D6768" s="36" t="s">
        <v>23257</v>
      </c>
      <c r="E6768" s="36" t="s">
        <v>23258</v>
      </c>
      <c r="F6768" s="36"/>
    </row>
    <row r="6769" ht="15.75" customHeight="1">
      <c r="A6769" s="36" t="s">
        <v>23259</v>
      </c>
      <c r="B6769" s="36" t="s">
        <v>23260</v>
      </c>
      <c r="C6769" s="36" t="s">
        <v>1840</v>
      </c>
      <c r="D6769" s="36" t="s">
        <v>23261</v>
      </c>
      <c r="E6769" s="36"/>
      <c r="F6769" s="36"/>
    </row>
    <row r="6770" ht="15.75" customHeight="1">
      <c r="A6770" s="36" t="s">
        <v>23262</v>
      </c>
      <c r="B6770" s="36" t="s">
        <v>23263</v>
      </c>
      <c r="C6770" s="36" t="s">
        <v>1840</v>
      </c>
      <c r="D6770" s="36" t="s">
        <v>23264</v>
      </c>
      <c r="E6770" s="36"/>
      <c r="F6770" s="36"/>
    </row>
    <row r="6771" ht="15.75" customHeight="1">
      <c r="A6771" s="36" t="s">
        <v>23265</v>
      </c>
      <c r="B6771" s="36" t="s">
        <v>23266</v>
      </c>
      <c r="C6771" s="36" t="s">
        <v>1840</v>
      </c>
      <c r="D6771" s="36" t="s">
        <v>23267</v>
      </c>
      <c r="E6771" s="36"/>
      <c r="F6771" s="36"/>
    </row>
    <row r="6772" ht="15.75" customHeight="1">
      <c r="A6772" s="36" t="s">
        <v>23268</v>
      </c>
      <c r="B6772" s="36" t="s">
        <v>23269</v>
      </c>
      <c r="C6772" s="36" t="s">
        <v>1840</v>
      </c>
      <c r="D6772" s="36" t="s">
        <v>23270</v>
      </c>
      <c r="E6772" s="36"/>
      <c r="F6772" s="36"/>
    </row>
    <row r="6773" ht="15.75" customHeight="1">
      <c r="A6773" s="36" t="s">
        <v>23271</v>
      </c>
      <c r="B6773" s="36" t="s">
        <v>23272</v>
      </c>
      <c r="C6773" s="36" t="s">
        <v>1840</v>
      </c>
      <c r="D6773" s="36" t="s">
        <v>23273</v>
      </c>
      <c r="E6773" s="36"/>
      <c r="F6773" s="36"/>
    </row>
    <row r="6774" ht="15.75" customHeight="1">
      <c r="A6774" s="36" t="s">
        <v>23274</v>
      </c>
      <c r="B6774" s="36" t="s">
        <v>23275</v>
      </c>
      <c r="C6774" s="36" t="s">
        <v>1840</v>
      </c>
      <c r="D6774" s="36" t="s">
        <v>23276</v>
      </c>
      <c r="E6774" s="36"/>
      <c r="F6774" s="36"/>
    </row>
    <row r="6775" ht="15.75" customHeight="1">
      <c r="A6775" s="36" t="s">
        <v>23277</v>
      </c>
      <c r="B6775" s="36" t="s">
        <v>23278</v>
      </c>
      <c r="C6775" s="36" t="s">
        <v>1840</v>
      </c>
      <c r="D6775" s="36" t="s">
        <v>23279</v>
      </c>
      <c r="E6775" s="36"/>
      <c r="F6775" s="36"/>
    </row>
    <row r="6776" ht="15.75" customHeight="1">
      <c r="A6776" s="36" t="s">
        <v>23280</v>
      </c>
      <c r="B6776" s="36" t="s">
        <v>23281</v>
      </c>
      <c r="C6776" s="36" t="s">
        <v>1840</v>
      </c>
      <c r="D6776" s="36" t="s">
        <v>11432</v>
      </c>
      <c r="E6776" s="36"/>
      <c r="F6776" s="36"/>
    </row>
    <row r="6777" ht="15.75" customHeight="1">
      <c r="A6777" s="36" t="s">
        <v>23282</v>
      </c>
      <c r="B6777" s="36" t="s">
        <v>23283</v>
      </c>
      <c r="C6777" s="36" t="s">
        <v>1840</v>
      </c>
      <c r="D6777" s="36" t="s">
        <v>23284</v>
      </c>
      <c r="E6777" s="36"/>
      <c r="F6777" s="36"/>
    </row>
    <row r="6778" ht="15.75" customHeight="1">
      <c r="A6778" s="36" t="s">
        <v>23285</v>
      </c>
      <c r="B6778" s="36" t="s">
        <v>23286</v>
      </c>
      <c r="C6778" s="36" t="s">
        <v>1840</v>
      </c>
      <c r="D6778" s="36" t="s">
        <v>23287</v>
      </c>
      <c r="E6778" s="36"/>
      <c r="F6778" s="36"/>
    </row>
    <row r="6779" ht="15.75" customHeight="1">
      <c r="A6779" s="36" t="s">
        <v>23288</v>
      </c>
      <c r="B6779" s="36" t="s">
        <v>23289</v>
      </c>
      <c r="C6779" s="36" t="s">
        <v>1840</v>
      </c>
      <c r="D6779" s="36" t="s">
        <v>23290</v>
      </c>
      <c r="E6779" s="36"/>
      <c r="F6779" s="36"/>
    </row>
    <row r="6780" ht="15.75" customHeight="1">
      <c r="A6780" s="36" t="s">
        <v>23291</v>
      </c>
      <c r="B6780" s="36" t="s">
        <v>23292</v>
      </c>
      <c r="C6780" s="36" t="s">
        <v>1840</v>
      </c>
      <c r="D6780" s="36" t="s">
        <v>23293</v>
      </c>
      <c r="E6780" s="36"/>
      <c r="F6780" s="36"/>
    </row>
    <row r="6781" ht="15.75" customHeight="1">
      <c r="A6781" s="36" t="s">
        <v>23294</v>
      </c>
      <c r="B6781" s="36" t="s">
        <v>23295</v>
      </c>
      <c r="C6781" s="36" t="s">
        <v>1840</v>
      </c>
      <c r="D6781" s="36" t="s">
        <v>23296</v>
      </c>
      <c r="E6781" s="36"/>
      <c r="F6781" s="36"/>
    </row>
    <row r="6782" ht="15.75" customHeight="1">
      <c r="A6782" s="36" t="s">
        <v>23297</v>
      </c>
      <c r="B6782" s="36" t="s">
        <v>23298</v>
      </c>
      <c r="C6782" s="36" t="s">
        <v>1840</v>
      </c>
      <c r="D6782" s="36" t="s">
        <v>23299</v>
      </c>
      <c r="E6782" s="36"/>
      <c r="F6782" s="36"/>
    </row>
    <row r="6783" ht="15.75" customHeight="1">
      <c r="A6783" s="36" t="s">
        <v>23300</v>
      </c>
      <c r="B6783" s="36" t="s">
        <v>23301</v>
      </c>
      <c r="C6783" s="36" t="s">
        <v>1840</v>
      </c>
      <c r="D6783" s="36" t="s">
        <v>23302</v>
      </c>
      <c r="E6783" s="36"/>
      <c r="F6783" s="36"/>
    </row>
    <row r="6784" ht="15.75" customHeight="1">
      <c r="A6784" s="36" t="s">
        <v>23303</v>
      </c>
      <c r="B6784" s="36" t="s">
        <v>23304</v>
      </c>
      <c r="C6784" s="36" t="s">
        <v>1840</v>
      </c>
      <c r="D6784" s="36" t="s">
        <v>23305</v>
      </c>
      <c r="E6784" s="36"/>
      <c r="F6784" s="36"/>
    </row>
    <row r="6785" ht="15.75" customHeight="1">
      <c r="A6785" s="36" t="s">
        <v>23306</v>
      </c>
      <c r="B6785" s="36" t="s">
        <v>23307</v>
      </c>
      <c r="C6785" s="36" t="s">
        <v>1840</v>
      </c>
      <c r="D6785" s="36" t="s">
        <v>23308</v>
      </c>
      <c r="E6785" s="36"/>
      <c r="F6785" s="36"/>
    </row>
    <row r="6786" ht="15.75" customHeight="1">
      <c r="A6786" s="36" t="s">
        <v>23309</v>
      </c>
      <c r="B6786" s="36" t="s">
        <v>23310</v>
      </c>
      <c r="C6786" s="36" t="s">
        <v>1840</v>
      </c>
      <c r="D6786" s="36" t="s">
        <v>23311</v>
      </c>
      <c r="E6786" s="36"/>
      <c r="F6786" s="36"/>
    </row>
    <row r="6787" ht="15.75" customHeight="1">
      <c r="A6787" s="36" t="s">
        <v>23312</v>
      </c>
      <c r="B6787" s="36" t="s">
        <v>23313</v>
      </c>
      <c r="C6787" s="36" t="s">
        <v>1840</v>
      </c>
      <c r="D6787" s="36" t="s">
        <v>23314</v>
      </c>
      <c r="E6787" s="36"/>
      <c r="F6787" s="36"/>
    </row>
    <row r="6788" ht="15.75" customHeight="1">
      <c r="A6788" s="36" t="s">
        <v>23315</v>
      </c>
      <c r="B6788" s="36" t="s">
        <v>23316</v>
      </c>
      <c r="C6788" s="36" t="s">
        <v>1840</v>
      </c>
      <c r="D6788" s="36" t="s">
        <v>23317</v>
      </c>
      <c r="E6788" s="36"/>
      <c r="F6788" s="36"/>
    </row>
    <row r="6789" ht="15.75" customHeight="1">
      <c r="A6789" s="36" t="s">
        <v>23318</v>
      </c>
      <c r="B6789" s="36" t="s">
        <v>23319</v>
      </c>
      <c r="C6789" s="36" t="s">
        <v>1840</v>
      </c>
      <c r="D6789" s="36" t="s">
        <v>23320</v>
      </c>
      <c r="E6789" s="36"/>
      <c r="F6789" s="36"/>
    </row>
    <row r="6790" ht="15.75" customHeight="1">
      <c r="A6790" s="36" t="s">
        <v>23321</v>
      </c>
      <c r="B6790" s="36" t="s">
        <v>23322</v>
      </c>
      <c r="C6790" s="36" t="s">
        <v>1840</v>
      </c>
      <c r="D6790" s="36" t="s">
        <v>23323</v>
      </c>
      <c r="E6790" s="36"/>
      <c r="F6790" s="36"/>
    </row>
    <row r="6791" ht="15.75" customHeight="1">
      <c r="A6791" s="36" t="s">
        <v>23324</v>
      </c>
      <c r="B6791" s="36" t="s">
        <v>23325</v>
      </c>
      <c r="C6791" s="36" t="s">
        <v>1840</v>
      </c>
      <c r="D6791" s="36" t="s">
        <v>23326</v>
      </c>
      <c r="E6791" s="36"/>
      <c r="F6791" s="36"/>
    </row>
    <row r="6792" ht="15.75" customHeight="1">
      <c r="A6792" s="36" t="s">
        <v>23327</v>
      </c>
      <c r="B6792" s="36" t="s">
        <v>23328</v>
      </c>
      <c r="C6792" s="36" t="s">
        <v>1840</v>
      </c>
      <c r="D6792" s="36" t="s">
        <v>23329</v>
      </c>
      <c r="E6792" s="36"/>
      <c r="F6792" s="36"/>
    </row>
    <row r="6793" ht="15.75" customHeight="1">
      <c r="A6793" s="36" t="s">
        <v>23330</v>
      </c>
      <c r="B6793" s="36" t="s">
        <v>23331</v>
      </c>
      <c r="C6793" s="36" t="s">
        <v>1840</v>
      </c>
      <c r="D6793" s="36" t="s">
        <v>23332</v>
      </c>
      <c r="E6793" s="36"/>
      <c r="F6793" s="36"/>
    </row>
    <row r="6794" ht="15.75" customHeight="1">
      <c r="A6794" s="36" t="s">
        <v>23333</v>
      </c>
      <c r="B6794" s="36" t="s">
        <v>23334</v>
      </c>
      <c r="C6794" s="36" t="s">
        <v>1840</v>
      </c>
      <c r="D6794" s="36" t="s">
        <v>23335</v>
      </c>
      <c r="E6794" s="36"/>
      <c r="F6794" s="36"/>
    </row>
    <row r="6795" ht="15.75" customHeight="1">
      <c r="A6795" s="36" t="s">
        <v>23336</v>
      </c>
      <c r="B6795" s="36" t="s">
        <v>23337</v>
      </c>
      <c r="C6795" s="36" t="s">
        <v>1840</v>
      </c>
      <c r="D6795" s="36" t="s">
        <v>23338</v>
      </c>
      <c r="E6795" s="36"/>
      <c r="F6795" s="36"/>
    </row>
    <row r="6796" ht="15.75" customHeight="1">
      <c r="A6796" s="36" t="s">
        <v>23339</v>
      </c>
      <c r="B6796" s="36" t="s">
        <v>23340</v>
      </c>
      <c r="C6796" s="36" t="s">
        <v>1840</v>
      </c>
      <c r="D6796" s="36" t="s">
        <v>23341</v>
      </c>
      <c r="E6796" s="36"/>
      <c r="F6796" s="36"/>
    </row>
    <row r="6797" ht="15.75" customHeight="1">
      <c r="A6797" s="36" t="s">
        <v>23342</v>
      </c>
      <c r="B6797" s="36" t="s">
        <v>23343</v>
      </c>
      <c r="C6797" s="36" t="s">
        <v>1840</v>
      </c>
      <c r="D6797" s="36" t="s">
        <v>23344</v>
      </c>
      <c r="E6797" s="36"/>
      <c r="F6797" s="36"/>
    </row>
    <row r="6798" ht="15.75" customHeight="1">
      <c r="A6798" s="36" t="s">
        <v>23345</v>
      </c>
      <c r="B6798" s="36" t="s">
        <v>23346</v>
      </c>
      <c r="C6798" s="36" t="s">
        <v>1840</v>
      </c>
      <c r="D6798" s="36" t="s">
        <v>23347</v>
      </c>
      <c r="E6798" s="36"/>
      <c r="F6798" s="36"/>
    </row>
    <row r="6799" ht="15.75" customHeight="1">
      <c r="A6799" s="36" t="s">
        <v>23348</v>
      </c>
      <c r="B6799" s="36" t="s">
        <v>23349</v>
      </c>
      <c r="C6799" s="36" t="s">
        <v>1840</v>
      </c>
      <c r="D6799" s="36" t="s">
        <v>23350</v>
      </c>
      <c r="E6799" s="36"/>
      <c r="F6799" s="36"/>
    </row>
    <row r="6800" ht="15.75" customHeight="1">
      <c r="A6800" s="36" t="s">
        <v>23351</v>
      </c>
      <c r="B6800" s="36" t="s">
        <v>23352</v>
      </c>
      <c r="C6800" s="36" t="s">
        <v>1840</v>
      </c>
      <c r="D6800" s="36" t="s">
        <v>23353</v>
      </c>
      <c r="E6800" s="36"/>
      <c r="F6800" s="36"/>
    </row>
    <row r="6801" ht="15.75" customHeight="1">
      <c r="A6801" s="36" t="s">
        <v>23354</v>
      </c>
      <c r="B6801" s="36" t="s">
        <v>23355</v>
      </c>
      <c r="C6801" s="36" t="s">
        <v>1840</v>
      </c>
      <c r="D6801" s="36" t="s">
        <v>23356</v>
      </c>
      <c r="E6801" s="36"/>
      <c r="F6801" s="36"/>
    </row>
    <row r="6802" ht="15.75" customHeight="1">
      <c r="A6802" s="36" t="s">
        <v>23357</v>
      </c>
      <c r="B6802" s="36" t="s">
        <v>23358</v>
      </c>
      <c r="C6802" s="36" t="s">
        <v>1840</v>
      </c>
      <c r="D6802" s="36" t="s">
        <v>23359</v>
      </c>
      <c r="E6802" s="36"/>
      <c r="F6802" s="36"/>
    </row>
    <row r="6803" ht="15.75" customHeight="1">
      <c r="A6803" s="36" t="s">
        <v>23360</v>
      </c>
      <c r="B6803" s="36" t="s">
        <v>23361</v>
      </c>
      <c r="C6803" s="36" t="s">
        <v>1840</v>
      </c>
      <c r="D6803" s="36" t="s">
        <v>23362</v>
      </c>
      <c r="E6803" s="36"/>
      <c r="F6803" s="36"/>
    </row>
    <row r="6804" ht="15.75" customHeight="1">
      <c r="A6804" s="36" t="s">
        <v>23363</v>
      </c>
      <c r="B6804" s="36" t="s">
        <v>23364</v>
      </c>
      <c r="C6804" s="36" t="s">
        <v>1840</v>
      </c>
      <c r="D6804" s="36" t="s">
        <v>23365</v>
      </c>
      <c r="E6804" s="36"/>
      <c r="F6804" s="36"/>
    </row>
    <row r="6805" ht="15.75" customHeight="1">
      <c r="A6805" s="36" t="s">
        <v>23366</v>
      </c>
      <c r="B6805" s="36" t="s">
        <v>23367</v>
      </c>
      <c r="C6805" s="36" t="s">
        <v>1840</v>
      </c>
      <c r="D6805" s="36" t="s">
        <v>7958</v>
      </c>
      <c r="E6805" s="36"/>
      <c r="F6805" s="36"/>
    </row>
    <row r="6806" ht="15.75" customHeight="1">
      <c r="A6806" s="36" t="s">
        <v>23368</v>
      </c>
      <c r="B6806" s="36" t="s">
        <v>23369</v>
      </c>
      <c r="C6806" s="36" t="s">
        <v>1840</v>
      </c>
      <c r="D6806" s="36" t="s">
        <v>23370</v>
      </c>
      <c r="E6806" s="36"/>
      <c r="F6806" s="36"/>
    </row>
    <row r="6807" ht="15.75" customHeight="1">
      <c r="A6807" s="36" t="s">
        <v>23371</v>
      </c>
      <c r="B6807" s="36" t="s">
        <v>23372</v>
      </c>
      <c r="C6807" s="36" t="s">
        <v>1840</v>
      </c>
      <c r="D6807" s="36" t="s">
        <v>23373</v>
      </c>
      <c r="E6807" s="36"/>
      <c r="F6807" s="36"/>
    </row>
    <row r="6808" ht="15.75" customHeight="1">
      <c r="A6808" s="36" t="s">
        <v>23374</v>
      </c>
      <c r="B6808" s="36" t="s">
        <v>23375</v>
      </c>
      <c r="C6808" s="36" t="s">
        <v>1840</v>
      </c>
      <c r="D6808" s="36" t="s">
        <v>23376</v>
      </c>
      <c r="E6808" s="36"/>
      <c r="F6808" s="36"/>
    </row>
    <row r="6809" ht="15.75" customHeight="1">
      <c r="A6809" s="36" t="s">
        <v>23377</v>
      </c>
      <c r="B6809" s="36" t="s">
        <v>23378</v>
      </c>
      <c r="C6809" s="36" t="s">
        <v>1840</v>
      </c>
      <c r="D6809" s="36" t="s">
        <v>23379</v>
      </c>
      <c r="E6809" s="36"/>
      <c r="F6809" s="36"/>
    </row>
    <row r="6810" ht="15.75" customHeight="1">
      <c r="A6810" s="36" t="s">
        <v>23380</v>
      </c>
      <c r="B6810" s="36" t="s">
        <v>23381</v>
      </c>
      <c r="C6810" s="36" t="s">
        <v>1840</v>
      </c>
      <c r="D6810" s="36" t="s">
        <v>23382</v>
      </c>
      <c r="E6810" s="36"/>
      <c r="F6810" s="36"/>
    </row>
    <row r="6811" ht="15.75" customHeight="1">
      <c r="A6811" s="36" t="s">
        <v>23383</v>
      </c>
      <c r="B6811" s="36" t="s">
        <v>23384</v>
      </c>
      <c r="C6811" s="36" t="s">
        <v>1840</v>
      </c>
      <c r="D6811" s="36" t="s">
        <v>23385</v>
      </c>
      <c r="E6811" s="36"/>
      <c r="F6811" s="36"/>
    </row>
    <row r="6812" ht="15.75" customHeight="1">
      <c r="A6812" s="36" t="s">
        <v>23386</v>
      </c>
      <c r="B6812" s="36" t="s">
        <v>23387</v>
      </c>
      <c r="C6812" s="36" t="s">
        <v>1840</v>
      </c>
      <c r="D6812" s="36" t="s">
        <v>23388</v>
      </c>
      <c r="E6812" s="36"/>
      <c r="F6812" s="36"/>
    </row>
    <row r="6813" ht="15.75" customHeight="1">
      <c r="A6813" s="36" t="s">
        <v>23389</v>
      </c>
      <c r="B6813" s="36" t="s">
        <v>23390</v>
      </c>
      <c r="C6813" s="36" t="s">
        <v>1840</v>
      </c>
      <c r="D6813" s="36" t="s">
        <v>23389</v>
      </c>
      <c r="E6813" s="36"/>
      <c r="F6813" s="36"/>
    </row>
    <row r="6814" ht="15.75" customHeight="1">
      <c r="A6814" s="36" t="s">
        <v>23391</v>
      </c>
      <c r="B6814" s="36" t="s">
        <v>23392</v>
      </c>
      <c r="C6814" s="36" t="s">
        <v>1840</v>
      </c>
      <c r="D6814" s="36" t="s">
        <v>23393</v>
      </c>
      <c r="E6814" s="36"/>
      <c r="F6814" s="36"/>
    </row>
    <row r="6815" ht="15.75" customHeight="1">
      <c r="A6815" s="36" t="s">
        <v>23394</v>
      </c>
      <c r="B6815" s="36" t="s">
        <v>23395</v>
      </c>
      <c r="C6815" s="36" t="s">
        <v>1840</v>
      </c>
      <c r="D6815" s="36" t="s">
        <v>23396</v>
      </c>
      <c r="E6815" s="36"/>
      <c r="F6815" s="36"/>
    </row>
    <row r="6816" ht="15.75" customHeight="1">
      <c r="A6816" s="36" t="s">
        <v>23397</v>
      </c>
      <c r="B6816" s="36" t="s">
        <v>23398</v>
      </c>
      <c r="C6816" s="36" t="s">
        <v>1840</v>
      </c>
      <c r="D6816" s="36" t="s">
        <v>23399</v>
      </c>
      <c r="E6816" s="36"/>
      <c r="F6816" s="36"/>
    </row>
    <row r="6817" ht="15.75" customHeight="1">
      <c r="A6817" s="36" t="s">
        <v>23400</v>
      </c>
      <c r="B6817" s="36" t="s">
        <v>23401</v>
      </c>
      <c r="C6817" s="36" t="s">
        <v>1840</v>
      </c>
      <c r="D6817" s="36" t="s">
        <v>23402</v>
      </c>
      <c r="E6817" s="36"/>
      <c r="F6817" s="36"/>
    </row>
    <row r="6818" ht="15.75" customHeight="1">
      <c r="A6818" s="36" t="s">
        <v>23403</v>
      </c>
      <c r="B6818" s="36" t="s">
        <v>23404</v>
      </c>
      <c r="C6818" s="36" t="s">
        <v>1840</v>
      </c>
      <c r="D6818" s="36" t="s">
        <v>23405</v>
      </c>
      <c r="E6818" s="36"/>
      <c r="F6818" s="36"/>
    </row>
    <row r="6819" ht="15.75" customHeight="1">
      <c r="A6819" s="36" t="s">
        <v>23406</v>
      </c>
      <c r="B6819" s="36" t="s">
        <v>23407</v>
      </c>
      <c r="C6819" s="36" t="s">
        <v>1840</v>
      </c>
      <c r="D6819" s="36" t="s">
        <v>23408</v>
      </c>
      <c r="E6819" s="36"/>
      <c r="F6819" s="36"/>
    </row>
    <row r="6820" ht="15.75" customHeight="1">
      <c r="A6820" s="36" t="s">
        <v>23409</v>
      </c>
      <c r="B6820" s="36" t="s">
        <v>23410</v>
      </c>
      <c r="C6820" s="36" t="s">
        <v>1840</v>
      </c>
      <c r="D6820" s="36" t="s">
        <v>23411</v>
      </c>
      <c r="E6820" s="36"/>
      <c r="F6820" s="36"/>
    </row>
    <row r="6821" ht="15.75" customHeight="1">
      <c r="A6821" s="36" t="s">
        <v>23412</v>
      </c>
      <c r="B6821" s="36" t="s">
        <v>23413</v>
      </c>
      <c r="C6821" s="36" t="s">
        <v>1840</v>
      </c>
      <c r="D6821" s="36" t="s">
        <v>23414</v>
      </c>
      <c r="E6821" s="36"/>
      <c r="F6821" s="36"/>
    </row>
    <row r="6822" ht="15.75" customHeight="1">
      <c r="A6822" s="36" t="s">
        <v>23415</v>
      </c>
      <c r="B6822" s="36" t="s">
        <v>23416</v>
      </c>
      <c r="C6822" s="36" t="s">
        <v>1840</v>
      </c>
      <c r="D6822" s="36" t="s">
        <v>23417</v>
      </c>
      <c r="E6822" s="36"/>
      <c r="F6822" s="36"/>
    </row>
    <row r="6823" ht="15.75" customHeight="1">
      <c r="A6823" s="36" t="s">
        <v>23418</v>
      </c>
      <c r="B6823" s="36" t="s">
        <v>23419</v>
      </c>
      <c r="C6823" s="36" t="s">
        <v>1840</v>
      </c>
      <c r="D6823" s="36" t="s">
        <v>23420</v>
      </c>
      <c r="E6823" s="36"/>
      <c r="F6823" s="36"/>
    </row>
    <row r="6824" ht="15.75" customHeight="1">
      <c r="A6824" s="36" t="s">
        <v>23421</v>
      </c>
      <c r="B6824" s="36" t="s">
        <v>23422</v>
      </c>
      <c r="C6824" s="36" t="s">
        <v>1840</v>
      </c>
      <c r="D6824" s="36" t="s">
        <v>23423</v>
      </c>
      <c r="E6824" s="36" t="s">
        <v>23424</v>
      </c>
      <c r="F6824" s="36"/>
    </row>
    <row r="6825" ht="15.75" customHeight="1">
      <c r="A6825" s="36" t="s">
        <v>23425</v>
      </c>
      <c r="B6825" s="36" t="s">
        <v>23426</v>
      </c>
      <c r="C6825" s="36" t="s">
        <v>1840</v>
      </c>
      <c r="D6825" s="36" t="s">
        <v>23427</v>
      </c>
      <c r="E6825" s="36"/>
      <c r="F6825" s="36"/>
    </row>
    <row r="6826" ht="15.75" customHeight="1">
      <c r="A6826" s="36" t="s">
        <v>23428</v>
      </c>
      <c r="B6826" s="36" t="s">
        <v>23429</v>
      </c>
      <c r="C6826" s="36" t="s">
        <v>1840</v>
      </c>
      <c r="D6826" s="36" t="s">
        <v>23430</v>
      </c>
      <c r="E6826" s="36"/>
      <c r="F6826" s="36"/>
    </row>
    <row r="6827" ht="15.75" customHeight="1">
      <c r="A6827" s="36" t="s">
        <v>23431</v>
      </c>
      <c r="B6827" s="36" t="s">
        <v>23432</v>
      </c>
      <c r="C6827" s="36" t="s">
        <v>1840</v>
      </c>
      <c r="D6827" s="36" t="s">
        <v>23433</v>
      </c>
      <c r="E6827" s="36"/>
      <c r="F6827" s="36"/>
    </row>
    <row r="6828" ht="15.75" customHeight="1">
      <c r="A6828" s="36" t="s">
        <v>23434</v>
      </c>
      <c r="B6828" s="36" t="s">
        <v>23435</v>
      </c>
      <c r="C6828" s="36" t="s">
        <v>1840</v>
      </c>
      <c r="D6828" s="36" t="s">
        <v>23436</v>
      </c>
      <c r="E6828" s="36"/>
      <c r="F6828" s="36"/>
    </row>
    <row r="6829" ht="15.75" customHeight="1">
      <c r="A6829" s="36" t="s">
        <v>23437</v>
      </c>
      <c r="B6829" s="36" t="s">
        <v>23438</v>
      </c>
      <c r="C6829" s="36" t="s">
        <v>1840</v>
      </c>
      <c r="D6829" s="36" t="s">
        <v>23439</v>
      </c>
      <c r="E6829" s="36"/>
      <c r="F6829" s="36"/>
    </row>
    <row r="6830" ht="15.75" customHeight="1">
      <c r="A6830" s="36" t="s">
        <v>23440</v>
      </c>
      <c r="B6830" s="36" t="s">
        <v>23441</v>
      </c>
      <c r="C6830" s="36" t="s">
        <v>1840</v>
      </c>
      <c r="D6830" s="36" t="s">
        <v>23442</v>
      </c>
      <c r="E6830" s="36"/>
      <c r="F6830" s="36"/>
    </row>
    <row r="6831" ht="15.75" customHeight="1">
      <c r="A6831" s="36" t="s">
        <v>23443</v>
      </c>
      <c r="B6831" s="36" t="s">
        <v>23444</v>
      </c>
      <c r="C6831" s="36" t="s">
        <v>1840</v>
      </c>
      <c r="D6831" s="36" t="s">
        <v>23445</v>
      </c>
      <c r="E6831" s="36"/>
      <c r="F6831" s="36"/>
    </row>
    <row r="6832" ht="15.75" customHeight="1">
      <c r="A6832" s="36" t="s">
        <v>23446</v>
      </c>
      <c r="B6832" s="36" t="s">
        <v>23447</v>
      </c>
      <c r="C6832" s="36" t="s">
        <v>1840</v>
      </c>
      <c r="D6832" s="36" t="s">
        <v>23448</v>
      </c>
      <c r="E6832" s="36"/>
      <c r="F6832" s="36"/>
    </row>
    <row r="6833" ht="15.75" customHeight="1">
      <c r="A6833" s="36" t="s">
        <v>23449</v>
      </c>
      <c r="B6833" s="36" t="s">
        <v>23450</v>
      </c>
      <c r="C6833" s="36" t="s">
        <v>1840</v>
      </c>
      <c r="D6833" s="36" t="s">
        <v>23451</v>
      </c>
      <c r="E6833" s="36"/>
      <c r="F6833" s="36"/>
    </row>
    <row r="6834" ht="15.75" customHeight="1">
      <c r="A6834" s="36" t="s">
        <v>23452</v>
      </c>
      <c r="B6834" s="36" t="s">
        <v>23453</v>
      </c>
      <c r="C6834" s="36" t="s">
        <v>1840</v>
      </c>
      <c r="D6834" s="36" t="s">
        <v>23454</v>
      </c>
      <c r="E6834" s="36"/>
      <c r="F6834" s="36"/>
    </row>
    <row r="6835" ht="15.75" customHeight="1">
      <c r="A6835" s="36" t="s">
        <v>23455</v>
      </c>
      <c r="B6835" s="36" t="s">
        <v>23456</v>
      </c>
      <c r="C6835" s="36" t="s">
        <v>1840</v>
      </c>
      <c r="D6835" s="36" t="s">
        <v>23457</v>
      </c>
      <c r="E6835" s="36"/>
      <c r="F6835" s="36"/>
    </row>
    <row r="6836" ht="15.75" customHeight="1">
      <c r="A6836" s="36" t="s">
        <v>23458</v>
      </c>
      <c r="B6836" s="36" t="s">
        <v>23459</v>
      </c>
      <c r="C6836" s="36" t="s">
        <v>1840</v>
      </c>
      <c r="D6836" s="36" t="s">
        <v>23460</v>
      </c>
      <c r="E6836" s="36"/>
      <c r="F6836" s="36"/>
    </row>
    <row r="6837" ht="15.75" customHeight="1">
      <c r="A6837" s="36" t="s">
        <v>23461</v>
      </c>
      <c r="B6837" s="36" t="s">
        <v>23462</v>
      </c>
      <c r="C6837" s="36" t="s">
        <v>1840</v>
      </c>
      <c r="D6837" s="36" t="s">
        <v>23463</v>
      </c>
      <c r="E6837" s="36"/>
      <c r="F6837" s="36"/>
    </row>
    <row r="6838" ht="15.75" customHeight="1">
      <c r="A6838" s="36" t="s">
        <v>23464</v>
      </c>
      <c r="B6838" s="36" t="s">
        <v>23465</v>
      </c>
      <c r="C6838" s="36" t="s">
        <v>1840</v>
      </c>
      <c r="D6838" s="36" t="s">
        <v>23466</v>
      </c>
      <c r="E6838" s="36"/>
      <c r="F6838" s="36"/>
    </row>
    <row r="6839" ht="15.75" customHeight="1">
      <c r="A6839" s="36" t="s">
        <v>23467</v>
      </c>
      <c r="B6839" s="36" t="s">
        <v>23468</v>
      </c>
      <c r="C6839" s="36" t="s">
        <v>1840</v>
      </c>
      <c r="D6839" s="36" t="s">
        <v>23469</v>
      </c>
      <c r="E6839" s="36"/>
      <c r="F6839" s="36"/>
    </row>
    <row r="6840" ht="15.75" customHeight="1">
      <c r="A6840" s="36" t="s">
        <v>23470</v>
      </c>
      <c r="B6840" s="36" t="s">
        <v>23471</v>
      </c>
      <c r="C6840" s="36" t="s">
        <v>1840</v>
      </c>
      <c r="D6840" s="36" t="s">
        <v>23472</v>
      </c>
      <c r="E6840" s="36"/>
      <c r="F6840" s="36"/>
    </row>
    <row r="6841" ht="15.75" customHeight="1">
      <c r="A6841" s="36" t="s">
        <v>23473</v>
      </c>
      <c r="B6841" s="36" t="s">
        <v>23474</v>
      </c>
      <c r="C6841" s="36" t="s">
        <v>1840</v>
      </c>
      <c r="D6841" s="36" t="s">
        <v>23475</v>
      </c>
      <c r="E6841" s="36"/>
      <c r="F6841" s="36"/>
    </row>
    <row r="6842" ht="15.75" customHeight="1">
      <c r="A6842" s="36" t="s">
        <v>23476</v>
      </c>
      <c r="B6842" s="36" t="s">
        <v>23477</v>
      </c>
      <c r="C6842" s="36" t="s">
        <v>1840</v>
      </c>
      <c r="D6842" s="36" t="s">
        <v>23478</v>
      </c>
      <c r="E6842" s="36" t="s">
        <v>23479</v>
      </c>
      <c r="F6842" s="36"/>
    </row>
    <row r="6843" ht="15.75" customHeight="1">
      <c r="A6843" s="36" t="s">
        <v>23480</v>
      </c>
      <c r="B6843" s="36" t="s">
        <v>23481</v>
      </c>
      <c r="C6843" s="36" t="s">
        <v>1840</v>
      </c>
      <c r="D6843" s="36" t="s">
        <v>23482</v>
      </c>
      <c r="E6843" s="36" t="s">
        <v>23483</v>
      </c>
      <c r="F6843" s="36"/>
    </row>
    <row r="6844" ht="15.75" customHeight="1">
      <c r="A6844" s="36" t="s">
        <v>23484</v>
      </c>
      <c r="B6844" s="36" t="s">
        <v>23485</v>
      </c>
      <c r="C6844" s="36" t="s">
        <v>1840</v>
      </c>
      <c r="D6844" s="36" t="s">
        <v>23486</v>
      </c>
      <c r="E6844" s="36"/>
      <c r="F6844" s="36"/>
    </row>
    <row r="6845" ht="15.75" customHeight="1">
      <c r="A6845" s="36" t="s">
        <v>23487</v>
      </c>
      <c r="B6845" s="36" t="s">
        <v>23488</v>
      </c>
      <c r="C6845" s="36" t="s">
        <v>1840</v>
      </c>
      <c r="D6845" s="36" t="s">
        <v>23489</v>
      </c>
      <c r="E6845" s="36"/>
      <c r="F6845" s="36"/>
    </row>
    <row r="6846" ht="15.75" customHeight="1">
      <c r="A6846" s="36" t="s">
        <v>23490</v>
      </c>
      <c r="B6846" s="36" t="s">
        <v>23491</v>
      </c>
      <c r="C6846" s="36" t="s">
        <v>1840</v>
      </c>
      <c r="D6846" s="36" t="s">
        <v>23492</v>
      </c>
      <c r="E6846" s="36"/>
      <c r="F6846" s="36"/>
    </row>
    <row r="6847" ht="15.75" customHeight="1">
      <c r="A6847" s="36" t="s">
        <v>23493</v>
      </c>
      <c r="B6847" s="36" t="s">
        <v>23494</v>
      </c>
      <c r="C6847" s="36" t="s">
        <v>1840</v>
      </c>
      <c r="D6847" s="36" t="s">
        <v>23495</v>
      </c>
      <c r="E6847" s="36"/>
      <c r="F6847" s="36"/>
    </row>
    <row r="6848" ht="15.75" customHeight="1">
      <c r="A6848" s="36" t="s">
        <v>23496</v>
      </c>
      <c r="B6848" s="36" t="s">
        <v>23497</v>
      </c>
      <c r="C6848" s="36" t="s">
        <v>1840</v>
      </c>
      <c r="D6848" s="36" t="s">
        <v>23498</v>
      </c>
      <c r="E6848" s="36"/>
      <c r="F6848" s="36"/>
    </row>
    <row r="6849" ht="15.75" customHeight="1">
      <c r="A6849" s="36" t="s">
        <v>23499</v>
      </c>
      <c r="B6849" s="36" t="s">
        <v>23500</v>
      </c>
      <c r="C6849" s="36" t="s">
        <v>1840</v>
      </c>
      <c r="D6849" s="36" t="s">
        <v>23501</v>
      </c>
      <c r="E6849" s="36"/>
      <c r="F6849" s="36"/>
    </row>
    <row r="6850" ht="15.75" customHeight="1">
      <c r="A6850" s="36" t="s">
        <v>23502</v>
      </c>
      <c r="B6850" s="36" t="s">
        <v>23503</v>
      </c>
      <c r="C6850" s="36" t="s">
        <v>1840</v>
      </c>
      <c r="D6850" s="36" t="s">
        <v>23504</v>
      </c>
      <c r="E6850" s="36"/>
      <c r="F6850" s="36"/>
    </row>
    <row r="6851" ht="15.75" customHeight="1">
      <c r="A6851" s="36" t="s">
        <v>23505</v>
      </c>
      <c r="B6851" s="36" t="s">
        <v>23506</v>
      </c>
      <c r="C6851" s="36" t="s">
        <v>1840</v>
      </c>
      <c r="D6851" s="36" t="s">
        <v>23507</v>
      </c>
      <c r="E6851" s="36"/>
      <c r="F6851" s="36"/>
    </row>
    <row r="6852" ht="15.75" customHeight="1">
      <c r="A6852" s="36" t="s">
        <v>23508</v>
      </c>
      <c r="B6852" s="36" t="s">
        <v>23509</v>
      </c>
      <c r="C6852" s="36" t="s">
        <v>1840</v>
      </c>
      <c r="D6852" s="36" t="s">
        <v>23510</v>
      </c>
      <c r="E6852" s="36"/>
      <c r="F6852" s="36"/>
    </row>
    <row r="6853" ht="15.75" customHeight="1">
      <c r="A6853" s="36" t="s">
        <v>23511</v>
      </c>
      <c r="B6853" s="36" t="s">
        <v>23512</v>
      </c>
      <c r="C6853" s="36" t="s">
        <v>1840</v>
      </c>
      <c r="D6853" s="36" t="s">
        <v>23513</v>
      </c>
      <c r="E6853" s="36"/>
      <c r="F6853" s="36"/>
    </row>
    <row r="6854" ht="15.75" customHeight="1">
      <c r="A6854" s="36" t="s">
        <v>23514</v>
      </c>
      <c r="B6854" s="36" t="s">
        <v>23515</v>
      </c>
      <c r="C6854" s="36" t="s">
        <v>1840</v>
      </c>
      <c r="D6854" s="36" t="s">
        <v>23516</v>
      </c>
      <c r="E6854" s="36"/>
      <c r="F6854" s="36"/>
    </row>
    <row r="6855" ht="15.75" customHeight="1">
      <c r="A6855" s="36" t="s">
        <v>23517</v>
      </c>
      <c r="B6855" s="36" t="s">
        <v>23518</v>
      </c>
      <c r="C6855" s="36" t="s">
        <v>1840</v>
      </c>
      <c r="D6855" s="36" t="s">
        <v>23519</v>
      </c>
      <c r="E6855" s="36"/>
      <c r="F6855" s="36"/>
    </row>
    <row r="6856" ht="15.75" customHeight="1">
      <c r="A6856" s="36" t="s">
        <v>23520</v>
      </c>
      <c r="B6856" s="36" t="s">
        <v>23521</v>
      </c>
      <c r="C6856" s="36" t="s">
        <v>1840</v>
      </c>
      <c r="D6856" s="36" t="s">
        <v>23522</v>
      </c>
      <c r="E6856" s="36"/>
      <c r="F6856" s="36"/>
    </row>
    <row r="6857" ht="15.75" customHeight="1">
      <c r="A6857" s="36" t="s">
        <v>23523</v>
      </c>
      <c r="B6857" s="36" t="s">
        <v>23524</v>
      </c>
      <c r="C6857" s="36" t="s">
        <v>1840</v>
      </c>
      <c r="D6857" s="36" t="s">
        <v>23525</v>
      </c>
      <c r="E6857" s="36"/>
      <c r="F6857" s="36"/>
    </row>
    <row r="6858" ht="15.75" customHeight="1">
      <c r="A6858" s="36" t="s">
        <v>23526</v>
      </c>
      <c r="B6858" s="36" t="s">
        <v>23527</v>
      </c>
      <c r="C6858" s="36" t="s">
        <v>1840</v>
      </c>
      <c r="D6858" s="36" t="s">
        <v>23528</v>
      </c>
      <c r="E6858" s="36"/>
      <c r="F6858" s="36"/>
    </row>
    <row r="6859" ht="15.75" customHeight="1">
      <c r="A6859" s="36" t="s">
        <v>23529</v>
      </c>
      <c r="B6859" s="36" t="s">
        <v>23530</v>
      </c>
      <c r="C6859" s="36" t="s">
        <v>1840</v>
      </c>
      <c r="D6859" s="36" t="s">
        <v>23531</v>
      </c>
      <c r="E6859" s="36"/>
      <c r="F6859" s="36"/>
    </row>
    <row r="6860" ht="15.75" customHeight="1">
      <c r="A6860" s="36" t="s">
        <v>23532</v>
      </c>
      <c r="B6860" s="36" t="s">
        <v>23533</v>
      </c>
      <c r="C6860" s="36" t="s">
        <v>1840</v>
      </c>
      <c r="D6860" s="36" t="s">
        <v>23534</v>
      </c>
      <c r="E6860" s="36"/>
      <c r="F6860" s="36"/>
    </row>
    <row r="6861" ht="15.75" customHeight="1">
      <c r="A6861" s="36" t="s">
        <v>23535</v>
      </c>
      <c r="B6861" s="36" t="s">
        <v>23536</v>
      </c>
      <c r="C6861" s="36" t="s">
        <v>1840</v>
      </c>
      <c r="D6861" s="36" t="s">
        <v>23537</v>
      </c>
      <c r="E6861" s="36"/>
      <c r="F6861" s="36"/>
    </row>
    <row r="6862" ht="15.75" customHeight="1">
      <c r="A6862" s="36" t="s">
        <v>23538</v>
      </c>
      <c r="B6862" s="36" t="s">
        <v>23539</v>
      </c>
      <c r="C6862" s="36" t="s">
        <v>1840</v>
      </c>
      <c r="D6862" s="36" t="s">
        <v>23540</v>
      </c>
      <c r="E6862" s="36"/>
      <c r="F6862" s="36"/>
    </row>
    <row r="6863" ht="15.75" customHeight="1">
      <c r="A6863" s="36" t="s">
        <v>23541</v>
      </c>
      <c r="B6863" s="36" t="s">
        <v>23542</v>
      </c>
      <c r="C6863" s="36" t="s">
        <v>1840</v>
      </c>
      <c r="D6863" s="36" t="s">
        <v>23543</v>
      </c>
      <c r="E6863" s="36"/>
      <c r="F6863" s="36"/>
    </row>
    <row r="6864" ht="15.75" customHeight="1">
      <c r="A6864" s="36" t="s">
        <v>23544</v>
      </c>
      <c r="B6864" s="36" t="s">
        <v>23545</v>
      </c>
      <c r="C6864" s="36" t="s">
        <v>1840</v>
      </c>
      <c r="D6864" s="36" t="s">
        <v>23546</v>
      </c>
      <c r="E6864" s="36"/>
      <c r="F6864" s="36"/>
    </row>
    <row r="6865" ht="15.75" customHeight="1">
      <c r="A6865" s="36" t="s">
        <v>23547</v>
      </c>
      <c r="B6865" s="36" t="s">
        <v>23548</v>
      </c>
      <c r="C6865" s="36" t="s">
        <v>1840</v>
      </c>
      <c r="D6865" s="36" t="s">
        <v>23549</v>
      </c>
      <c r="E6865" s="36" t="s">
        <v>23550</v>
      </c>
      <c r="F6865" s="36"/>
    </row>
    <row r="6866" ht="15.75" customHeight="1">
      <c r="A6866" s="36" t="s">
        <v>23551</v>
      </c>
      <c r="B6866" s="36" t="s">
        <v>23552</v>
      </c>
      <c r="C6866" s="36" t="s">
        <v>1840</v>
      </c>
      <c r="D6866" s="36" t="s">
        <v>23553</v>
      </c>
      <c r="E6866" s="36"/>
      <c r="F6866" s="36"/>
    </row>
    <row r="6867" ht="15.75" customHeight="1">
      <c r="A6867" s="36" t="s">
        <v>23554</v>
      </c>
      <c r="B6867" s="36" t="s">
        <v>23555</v>
      </c>
      <c r="C6867" s="36" t="s">
        <v>1840</v>
      </c>
      <c r="D6867" s="36" t="s">
        <v>14085</v>
      </c>
      <c r="E6867" s="36"/>
      <c r="F6867" s="36"/>
    </row>
    <row r="6868" ht="15.75" customHeight="1">
      <c r="A6868" s="36" t="s">
        <v>23556</v>
      </c>
      <c r="B6868" s="36" t="s">
        <v>23557</v>
      </c>
      <c r="C6868" s="36" t="s">
        <v>1840</v>
      </c>
      <c r="D6868" s="36" t="s">
        <v>23558</v>
      </c>
      <c r="E6868" s="36"/>
      <c r="F6868" s="36"/>
    </row>
    <row r="6869" ht="15.75" customHeight="1">
      <c r="A6869" s="36" t="s">
        <v>23559</v>
      </c>
      <c r="B6869" s="36" t="s">
        <v>23560</v>
      </c>
      <c r="C6869" s="36" t="s">
        <v>1840</v>
      </c>
      <c r="D6869" s="36" t="s">
        <v>23561</v>
      </c>
      <c r="E6869" s="36"/>
      <c r="F6869" s="36"/>
    </row>
    <row r="6870" ht="15.75" customHeight="1">
      <c r="A6870" s="36" t="s">
        <v>23562</v>
      </c>
      <c r="B6870" s="36" t="s">
        <v>23563</v>
      </c>
      <c r="C6870" s="36" t="s">
        <v>1840</v>
      </c>
      <c r="D6870" s="36" t="s">
        <v>23564</v>
      </c>
      <c r="E6870" s="36"/>
      <c r="F6870" s="36"/>
    </row>
    <row r="6871" ht="15.75" customHeight="1">
      <c r="A6871" s="36" t="s">
        <v>23565</v>
      </c>
      <c r="B6871" s="36" t="s">
        <v>23566</v>
      </c>
      <c r="C6871" s="36" t="s">
        <v>1840</v>
      </c>
      <c r="D6871" s="36" t="s">
        <v>23567</v>
      </c>
      <c r="E6871" s="36"/>
      <c r="F6871" s="36"/>
    </row>
    <row r="6872" ht="15.75" customHeight="1">
      <c r="A6872" s="36" t="s">
        <v>23568</v>
      </c>
      <c r="B6872" s="36" t="s">
        <v>23569</v>
      </c>
      <c r="C6872" s="36" t="s">
        <v>1840</v>
      </c>
      <c r="D6872" s="36" t="s">
        <v>23570</v>
      </c>
      <c r="E6872" s="36"/>
      <c r="F6872" s="36"/>
    </row>
    <row r="6873" ht="15.75" customHeight="1">
      <c r="A6873" s="36" t="s">
        <v>23571</v>
      </c>
      <c r="B6873" s="36" t="s">
        <v>384</v>
      </c>
      <c r="C6873" s="36" t="s">
        <v>1840</v>
      </c>
      <c r="D6873" s="36" t="s">
        <v>385</v>
      </c>
      <c r="E6873" s="36"/>
      <c r="F6873" s="36"/>
    </row>
    <row r="6874" ht="15.75" customHeight="1">
      <c r="A6874" s="36" t="s">
        <v>23572</v>
      </c>
      <c r="B6874" s="36" t="s">
        <v>23573</v>
      </c>
      <c r="C6874" s="36" t="s">
        <v>1840</v>
      </c>
      <c r="D6874" s="36" t="s">
        <v>23574</v>
      </c>
      <c r="E6874" s="36"/>
      <c r="F6874" s="36"/>
    </row>
    <row r="6875" ht="15.75" customHeight="1">
      <c r="A6875" s="36" t="s">
        <v>23575</v>
      </c>
      <c r="B6875" s="36" t="s">
        <v>23576</v>
      </c>
      <c r="C6875" s="36" t="s">
        <v>1840</v>
      </c>
      <c r="D6875" s="36" t="s">
        <v>23577</v>
      </c>
      <c r="E6875" s="36"/>
      <c r="F6875" s="36"/>
    </row>
    <row r="6876" ht="15.75" customHeight="1">
      <c r="A6876" s="36" t="s">
        <v>23578</v>
      </c>
      <c r="B6876" s="36" t="s">
        <v>23579</v>
      </c>
      <c r="C6876" s="36" t="s">
        <v>1840</v>
      </c>
      <c r="D6876" s="36" t="s">
        <v>23580</v>
      </c>
      <c r="E6876" s="36"/>
      <c r="F6876" s="36"/>
    </row>
    <row r="6877" ht="15.75" customHeight="1">
      <c r="A6877" s="36" t="s">
        <v>23581</v>
      </c>
      <c r="B6877" s="36" t="s">
        <v>23582</v>
      </c>
      <c r="C6877" s="36" t="s">
        <v>1840</v>
      </c>
      <c r="D6877" s="36" t="s">
        <v>23583</v>
      </c>
      <c r="E6877" s="36"/>
      <c r="F6877" s="36"/>
    </row>
    <row r="6878" ht="15.75" customHeight="1">
      <c r="A6878" s="36" t="s">
        <v>23584</v>
      </c>
      <c r="B6878" s="36" t="s">
        <v>23585</v>
      </c>
      <c r="C6878" s="36" t="s">
        <v>1840</v>
      </c>
      <c r="D6878" s="36" t="s">
        <v>23586</v>
      </c>
      <c r="E6878" s="36"/>
      <c r="F6878" s="36"/>
    </row>
    <row r="6879" ht="15.75" customHeight="1">
      <c r="A6879" s="36" t="s">
        <v>23587</v>
      </c>
      <c r="B6879" s="36" t="s">
        <v>23588</v>
      </c>
      <c r="C6879" s="36" t="s">
        <v>1840</v>
      </c>
      <c r="D6879" s="36" t="s">
        <v>23589</v>
      </c>
      <c r="E6879" s="36" t="s">
        <v>23590</v>
      </c>
      <c r="F6879" s="36"/>
    </row>
    <row r="6880" ht="15.75" customHeight="1">
      <c r="A6880" s="36" t="s">
        <v>23591</v>
      </c>
      <c r="B6880" s="36" t="s">
        <v>23592</v>
      </c>
      <c r="C6880" s="36" t="s">
        <v>1840</v>
      </c>
      <c r="D6880" s="36" t="s">
        <v>23593</v>
      </c>
      <c r="E6880" s="36"/>
      <c r="F6880" s="36"/>
    </row>
    <row r="6881" ht="15.75" customHeight="1">
      <c r="A6881" s="36" t="s">
        <v>23594</v>
      </c>
      <c r="B6881" s="36" t="s">
        <v>23595</v>
      </c>
      <c r="C6881" s="36" t="s">
        <v>1840</v>
      </c>
      <c r="D6881" s="36" t="s">
        <v>23596</v>
      </c>
      <c r="E6881" s="36"/>
      <c r="F6881" s="36"/>
    </row>
    <row r="6882" ht="15.75" customHeight="1">
      <c r="A6882" s="36" t="s">
        <v>23597</v>
      </c>
      <c r="B6882" s="36" t="s">
        <v>23598</v>
      </c>
      <c r="C6882" s="36" t="s">
        <v>1840</v>
      </c>
      <c r="D6882" s="36" t="s">
        <v>23599</v>
      </c>
      <c r="E6882" s="36"/>
      <c r="F6882" s="36"/>
    </row>
    <row r="6883" ht="15.75" customHeight="1">
      <c r="A6883" s="36" t="s">
        <v>23600</v>
      </c>
      <c r="B6883" s="36" t="s">
        <v>23601</v>
      </c>
      <c r="C6883" s="36" t="s">
        <v>1840</v>
      </c>
      <c r="D6883" s="36" t="s">
        <v>23602</v>
      </c>
      <c r="E6883" s="36"/>
      <c r="F6883" s="36"/>
    </row>
    <row r="6884" ht="15.75" customHeight="1">
      <c r="A6884" s="36" t="s">
        <v>23603</v>
      </c>
      <c r="B6884" s="36" t="s">
        <v>23604</v>
      </c>
      <c r="C6884" s="36" t="s">
        <v>1840</v>
      </c>
      <c r="D6884" s="36" t="s">
        <v>23605</v>
      </c>
      <c r="E6884" s="36"/>
      <c r="F6884" s="36"/>
    </row>
    <row r="6885" ht="15.75" customHeight="1">
      <c r="A6885" s="36" t="s">
        <v>23606</v>
      </c>
      <c r="B6885" s="36" t="s">
        <v>23607</v>
      </c>
      <c r="C6885" s="36" t="s">
        <v>1863</v>
      </c>
      <c r="D6885" s="36" t="s">
        <v>23606</v>
      </c>
      <c r="E6885" s="36"/>
      <c r="F6885" s="36"/>
    </row>
    <row r="6886" ht="15.75" customHeight="1">
      <c r="A6886" s="36" t="s">
        <v>23608</v>
      </c>
      <c r="B6886" s="36" t="s">
        <v>23609</v>
      </c>
      <c r="C6886" s="36" t="s">
        <v>1840</v>
      </c>
      <c r="D6886" s="36" t="s">
        <v>23610</v>
      </c>
      <c r="E6886" s="36" t="s">
        <v>23611</v>
      </c>
      <c r="F6886" s="36"/>
    </row>
    <row r="6887" ht="15.75" customHeight="1">
      <c r="A6887" s="36" t="s">
        <v>23612</v>
      </c>
      <c r="B6887" s="36" t="s">
        <v>23613</v>
      </c>
      <c r="C6887" s="36" t="s">
        <v>1840</v>
      </c>
      <c r="D6887" s="36" t="s">
        <v>23614</v>
      </c>
      <c r="E6887" s="36"/>
      <c r="F6887" s="36"/>
    </row>
    <row r="6888" ht="15.75" customHeight="1">
      <c r="A6888" s="36" t="s">
        <v>23615</v>
      </c>
      <c r="B6888" s="36" t="s">
        <v>23616</v>
      </c>
      <c r="C6888" s="36" t="s">
        <v>1840</v>
      </c>
      <c r="D6888" s="36" t="s">
        <v>23617</v>
      </c>
      <c r="E6888" s="36"/>
      <c r="F6888" s="36"/>
    </row>
    <row r="6889" ht="15.75" customHeight="1">
      <c r="A6889" s="36" t="s">
        <v>23618</v>
      </c>
      <c r="B6889" s="36" t="s">
        <v>23619</v>
      </c>
      <c r="C6889" s="36" t="s">
        <v>1840</v>
      </c>
      <c r="D6889" s="36" t="s">
        <v>23620</v>
      </c>
      <c r="E6889" s="36"/>
      <c r="F6889" s="36"/>
    </row>
    <row r="6890" ht="15.75" customHeight="1">
      <c r="A6890" s="36" t="s">
        <v>23621</v>
      </c>
      <c r="B6890" s="36" t="s">
        <v>23622</v>
      </c>
      <c r="C6890" s="36" t="s">
        <v>1840</v>
      </c>
      <c r="D6890" s="36" t="s">
        <v>23623</v>
      </c>
      <c r="E6890" s="36"/>
      <c r="F6890" s="36"/>
    </row>
    <row r="6891" ht="15.75" customHeight="1">
      <c r="A6891" s="36" t="s">
        <v>23624</v>
      </c>
      <c r="B6891" s="36" t="s">
        <v>23625</v>
      </c>
      <c r="C6891" s="36" t="s">
        <v>1840</v>
      </c>
      <c r="D6891" s="36" t="s">
        <v>23626</v>
      </c>
      <c r="E6891" s="36" t="s">
        <v>23627</v>
      </c>
      <c r="F6891" s="36"/>
    </row>
    <row r="6892" ht="15.75" customHeight="1">
      <c r="A6892" s="36" t="s">
        <v>23628</v>
      </c>
      <c r="B6892" s="36" t="s">
        <v>23629</v>
      </c>
      <c r="C6892" s="36" t="s">
        <v>1840</v>
      </c>
      <c r="D6892" s="36" t="s">
        <v>23630</v>
      </c>
      <c r="E6892" s="36"/>
      <c r="F6892" s="36"/>
    </row>
    <row r="6893" ht="15.75" customHeight="1">
      <c r="A6893" s="36" t="s">
        <v>23631</v>
      </c>
      <c r="B6893" s="36" t="s">
        <v>23632</v>
      </c>
      <c r="C6893" s="36" t="s">
        <v>1840</v>
      </c>
      <c r="D6893" s="36" t="s">
        <v>23633</v>
      </c>
      <c r="E6893" s="36"/>
      <c r="F6893" s="36"/>
    </row>
    <row r="6894" ht="15.75" customHeight="1">
      <c r="A6894" s="36" t="s">
        <v>23634</v>
      </c>
      <c r="B6894" s="36" t="s">
        <v>23635</v>
      </c>
      <c r="C6894" s="36" t="s">
        <v>1840</v>
      </c>
      <c r="D6894" s="36" t="s">
        <v>23636</v>
      </c>
      <c r="E6894" s="36"/>
      <c r="F6894" s="36"/>
    </row>
    <row r="6895" ht="15.75" customHeight="1">
      <c r="A6895" s="36" t="s">
        <v>23637</v>
      </c>
      <c r="B6895" s="36" t="s">
        <v>23638</v>
      </c>
      <c r="C6895" s="36" t="s">
        <v>1840</v>
      </c>
      <c r="D6895" s="36" t="s">
        <v>23639</v>
      </c>
      <c r="E6895" s="36"/>
      <c r="F6895" s="36"/>
    </row>
    <row r="6896" ht="15.75" customHeight="1">
      <c r="A6896" s="36" t="s">
        <v>23640</v>
      </c>
      <c r="B6896" s="36" t="s">
        <v>23638</v>
      </c>
      <c r="C6896" s="36" t="s">
        <v>1840</v>
      </c>
      <c r="D6896" s="36" t="s">
        <v>23641</v>
      </c>
      <c r="E6896" s="36"/>
      <c r="F6896" s="36"/>
    </row>
    <row r="6897" ht="15.75" customHeight="1">
      <c r="A6897" s="36" t="s">
        <v>23642</v>
      </c>
      <c r="B6897" s="36" t="s">
        <v>23643</v>
      </c>
      <c r="C6897" s="36" t="s">
        <v>1840</v>
      </c>
      <c r="D6897" s="36" t="s">
        <v>23644</v>
      </c>
      <c r="E6897" s="36"/>
      <c r="F6897" s="36"/>
    </row>
    <row r="6898" ht="15.75" customHeight="1">
      <c r="A6898" s="36" t="s">
        <v>23645</v>
      </c>
      <c r="B6898" s="36" t="s">
        <v>23646</v>
      </c>
      <c r="C6898" s="36" t="s">
        <v>1840</v>
      </c>
      <c r="D6898" s="36" t="s">
        <v>23647</v>
      </c>
      <c r="E6898" s="36"/>
      <c r="F6898" s="36"/>
    </row>
    <row r="6899" ht="15.75" customHeight="1">
      <c r="A6899" s="36" t="s">
        <v>23648</v>
      </c>
      <c r="B6899" s="36" t="s">
        <v>23649</v>
      </c>
      <c r="C6899" s="36" t="s">
        <v>1840</v>
      </c>
      <c r="D6899" s="36" t="s">
        <v>23650</v>
      </c>
      <c r="E6899" s="36"/>
      <c r="F6899" s="36"/>
    </row>
    <row r="6900" ht="15.75" customHeight="1">
      <c r="A6900" s="36" t="s">
        <v>23651</v>
      </c>
      <c r="B6900" s="36" t="s">
        <v>23652</v>
      </c>
      <c r="C6900" s="36" t="s">
        <v>1840</v>
      </c>
      <c r="D6900" s="36" t="s">
        <v>23653</v>
      </c>
      <c r="E6900" s="36"/>
      <c r="F6900" s="36"/>
    </row>
    <row r="6901" ht="15.75" customHeight="1">
      <c r="A6901" s="36" t="s">
        <v>23654</v>
      </c>
      <c r="B6901" s="36" t="s">
        <v>10</v>
      </c>
      <c r="C6901" s="36" t="s">
        <v>1840</v>
      </c>
      <c r="D6901" s="36" t="s">
        <v>77</v>
      </c>
      <c r="E6901" s="36" t="s">
        <v>23655</v>
      </c>
      <c r="F6901" s="36"/>
    </row>
    <row r="6902" ht="15.75" customHeight="1">
      <c r="A6902" s="36" t="s">
        <v>23656</v>
      </c>
      <c r="B6902" s="36" t="s">
        <v>23657</v>
      </c>
      <c r="C6902" s="36" t="s">
        <v>1840</v>
      </c>
      <c r="D6902" s="36" t="s">
        <v>23658</v>
      </c>
      <c r="E6902" s="36"/>
      <c r="F6902" s="36"/>
    </row>
    <row r="6903" ht="15.75" customHeight="1">
      <c r="A6903" s="36" t="s">
        <v>23659</v>
      </c>
      <c r="B6903" s="36" t="s">
        <v>872</v>
      </c>
      <c r="C6903" s="36" t="s">
        <v>1840</v>
      </c>
      <c r="D6903" s="36" t="s">
        <v>873</v>
      </c>
      <c r="E6903" s="36"/>
      <c r="F6903" s="36"/>
    </row>
    <row r="6904" ht="15.75" customHeight="1">
      <c r="A6904" s="36" t="s">
        <v>23660</v>
      </c>
      <c r="B6904" s="36" t="s">
        <v>23661</v>
      </c>
      <c r="C6904" s="36" t="s">
        <v>1840</v>
      </c>
      <c r="D6904" s="36" t="s">
        <v>23662</v>
      </c>
      <c r="E6904" s="36"/>
      <c r="F6904" s="36"/>
    </row>
    <row r="6905" ht="15.75" customHeight="1">
      <c r="A6905" s="36" t="s">
        <v>23663</v>
      </c>
      <c r="B6905" s="36" t="s">
        <v>23664</v>
      </c>
      <c r="C6905" s="36" t="s">
        <v>1840</v>
      </c>
      <c r="D6905" s="36" t="s">
        <v>23665</v>
      </c>
      <c r="E6905" s="36"/>
      <c r="F6905" s="36"/>
    </row>
    <row r="6906" ht="15.75" customHeight="1">
      <c r="A6906" s="36" t="s">
        <v>23666</v>
      </c>
      <c r="B6906" s="36" t="s">
        <v>23667</v>
      </c>
      <c r="C6906" s="36" t="s">
        <v>1840</v>
      </c>
      <c r="D6906" s="36" t="s">
        <v>23668</v>
      </c>
      <c r="E6906" s="36"/>
      <c r="F6906" s="36"/>
    </row>
    <row r="6907" ht="15.75" customHeight="1">
      <c r="A6907" s="36" t="s">
        <v>23669</v>
      </c>
      <c r="B6907" s="36" t="s">
        <v>23670</v>
      </c>
      <c r="C6907" s="36" t="s">
        <v>1840</v>
      </c>
      <c r="D6907" s="36" t="s">
        <v>23671</v>
      </c>
      <c r="E6907" s="36"/>
      <c r="F6907" s="36"/>
    </row>
    <row r="6908" ht="15.75" customHeight="1">
      <c r="A6908" s="36" t="s">
        <v>23672</v>
      </c>
      <c r="B6908" s="36" t="s">
        <v>23673</v>
      </c>
      <c r="C6908" s="36" t="s">
        <v>1840</v>
      </c>
      <c r="D6908" s="36" t="s">
        <v>23674</v>
      </c>
      <c r="E6908" s="36"/>
      <c r="F6908" s="36"/>
    </row>
    <row r="6909" ht="15.75" customHeight="1">
      <c r="A6909" s="36" t="s">
        <v>23675</v>
      </c>
      <c r="B6909" s="36" t="s">
        <v>23676</v>
      </c>
      <c r="C6909" s="36" t="s">
        <v>1840</v>
      </c>
      <c r="D6909" s="36" t="s">
        <v>23677</v>
      </c>
      <c r="E6909" s="36"/>
      <c r="F6909" s="36"/>
    </row>
    <row r="6910" ht="15.75" customHeight="1">
      <c r="A6910" s="36" t="s">
        <v>23678</v>
      </c>
      <c r="B6910" s="36" t="s">
        <v>23679</v>
      </c>
      <c r="C6910" s="36" t="s">
        <v>1840</v>
      </c>
      <c r="D6910" s="36" t="s">
        <v>23680</v>
      </c>
      <c r="E6910" s="36"/>
      <c r="F6910" s="36"/>
    </row>
    <row r="6911" ht="15.75" customHeight="1">
      <c r="A6911" s="36" t="s">
        <v>23681</v>
      </c>
      <c r="B6911" s="36" t="s">
        <v>23682</v>
      </c>
      <c r="C6911" s="36" t="s">
        <v>1840</v>
      </c>
      <c r="D6911" s="36" t="s">
        <v>23683</v>
      </c>
      <c r="E6911" s="36"/>
      <c r="F6911" s="36"/>
    </row>
    <row r="6912" ht="15.75" customHeight="1">
      <c r="A6912" s="36" t="s">
        <v>23684</v>
      </c>
      <c r="B6912" s="36" t="s">
        <v>23685</v>
      </c>
      <c r="C6912" s="36" t="s">
        <v>1840</v>
      </c>
      <c r="D6912" s="36" t="s">
        <v>23686</v>
      </c>
      <c r="E6912" s="36"/>
      <c r="F6912" s="36"/>
    </row>
    <row r="6913" ht="15.75" customHeight="1">
      <c r="A6913" s="36" t="s">
        <v>23687</v>
      </c>
      <c r="B6913" s="36" t="s">
        <v>208</v>
      </c>
      <c r="C6913" s="36" t="s">
        <v>1840</v>
      </c>
      <c r="D6913" s="36" t="s">
        <v>209</v>
      </c>
      <c r="E6913" s="36"/>
      <c r="F6913" s="36"/>
    </row>
    <row r="6914" ht="15.75" customHeight="1">
      <c r="A6914" s="36" t="s">
        <v>23688</v>
      </c>
      <c r="B6914" s="36" t="s">
        <v>23689</v>
      </c>
      <c r="C6914" s="36" t="s">
        <v>1840</v>
      </c>
      <c r="D6914" s="36" t="s">
        <v>23690</v>
      </c>
      <c r="E6914" s="36"/>
      <c r="F6914" s="36"/>
    </row>
    <row r="6915" ht="15.75" customHeight="1">
      <c r="A6915" s="36" t="s">
        <v>23691</v>
      </c>
      <c r="B6915" s="36" t="s">
        <v>23692</v>
      </c>
      <c r="C6915" s="36" t="s">
        <v>1840</v>
      </c>
      <c r="D6915" s="36" t="s">
        <v>23693</v>
      </c>
      <c r="E6915" s="36"/>
      <c r="F6915" s="36"/>
    </row>
    <row r="6916" ht="15.75" customHeight="1">
      <c r="A6916" s="36" t="s">
        <v>23694</v>
      </c>
      <c r="B6916" s="36" t="s">
        <v>23695</v>
      </c>
      <c r="C6916" s="36" t="s">
        <v>1840</v>
      </c>
      <c r="D6916" s="36" t="s">
        <v>23696</v>
      </c>
      <c r="E6916" s="36"/>
      <c r="F6916" s="36"/>
    </row>
    <row r="6917" ht="15.75" customHeight="1">
      <c r="A6917" s="36" t="s">
        <v>23697</v>
      </c>
      <c r="B6917" s="36" t="s">
        <v>23698</v>
      </c>
      <c r="C6917" s="36" t="s">
        <v>1840</v>
      </c>
      <c r="D6917" s="36" t="s">
        <v>23699</v>
      </c>
      <c r="E6917" s="36"/>
      <c r="F6917" s="36"/>
    </row>
    <row r="6918" ht="15.75" customHeight="1">
      <c r="A6918" s="36" t="s">
        <v>23700</v>
      </c>
      <c r="B6918" s="36" t="s">
        <v>23701</v>
      </c>
      <c r="C6918" s="36" t="s">
        <v>1840</v>
      </c>
      <c r="D6918" s="36" t="s">
        <v>23702</v>
      </c>
      <c r="E6918" s="36"/>
      <c r="F6918" s="36"/>
    </row>
    <row r="6919" ht="15.75" customHeight="1">
      <c r="A6919" s="36" t="s">
        <v>23703</v>
      </c>
      <c r="B6919" s="36" t="s">
        <v>23704</v>
      </c>
      <c r="C6919" s="36" t="s">
        <v>1840</v>
      </c>
      <c r="D6919" s="36" t="s">
        <v>23705</v>
      </c>
      <c r="E6919" s="36"/>
      <c r="F6919" s="36"/>
    </row>
    <row r="6920" ht="15.75" customHeight="1">
      <c r="A6920" s="36" t="s">
        <v>23706</v>
      </c>
      <c r="B6920" s="36" t="s">
        <v>23707</v>
      </c>
      <c r="C6920" s="36" t="s">
        <v>1840</v>
      </c>
      <c r="D6920" s="36" t="s">
        <v>23708</v>
      </c>
      <c r="E6920" s="36"/>
      <c r="F6920" s="36"/>
    </row>
    <row r="6921" ht="15.75" customHeight="1">
      <c r="A6921" s="36" t="s">
        <v>23709</v>
      </c>
      <c r="B6921" s="36" t="s">
        <v>23710</v>
      </c>
      <c r="C6921" s="36" t="s">
        <v>1840</v>
      </c>
      <c r="D6921" s="36" t="s">
        <v>23711</v>
      </c>
      <c r="E6921" s="36"/>
      <c r="F6921" s="36"/>
    </row>
    <row r="6922" ht="15.75" customHeight="1">
      <c r="A6922" s="36" t="s">
        <v>23712</v>
      </c>
      <c r="B6922" s="36" t="s">
        <v>23713</v>
      </c>
      <c r="C6922" s="36" t="s">
        <v>1840</v>
      </c>
      <c r="D6922" s="36" t="s">
        <v>23714</v>
      </c>
      <c r="E6922" s="36"/>
      <c r="F6922" s="36"/>
    </row>
    <row r="6923" ht="15.75" customHeight="1">
      <c r="A6923" s="36" t="s">
        <v>23715</v>
      </c>
      <c r="B6923" s="36" t="s">
        <v>23716</v>
      </c>
      <c r="C6923" s="36" t="s">
        <v>1840</v>
      </c>
      <c r="D6923" s="36" t="s">
        <v>23717</v>
      </c>
      <c r="E6923" s="36"/>
      <c r="F6923" s="36"/>
    </row>
    <row r="6924" ht="15.75" customHeight="1">
      <c r="A6924" s="36" t="s">
        <v>23718</v>
      </c>
      <c r="B6924" s="36" t="s">
        <v>23719</v>
      </c>
      <c r="C6924" s="36" t="s">
        <v>1840</v>
      </c>
      <c r="D6924" s="36" t="s">
        <v>23720</v>
      </c>
      <c r="E6924" s="36"/>
      <c r="F6924" s="36"/>
    </row>
    <row r="6925" ht="15.75" customHeight="1">
      <c r="A6925" s="36" t="s">
        <v>23721</v>
      </c>
      <c r="B6925" s="36" t="s">
        <v>23722</v>
      </c>
      <c r="C6925" s="36" t="s">
        <v>1840</v>
      </c>
      <c r="D6925" s="36" t="s">
        <v>23723</v>
      </c>
      <c r="E6925" s="36"/>
      <c r="F6925" s="36"/>
    </row>
    <row r="6926" ht="15.75" customHeight="1">
      <c r="A6926" s="36" t="s">
        <v>23724</v>
      </c>
      <c r="B6926" s="36" t="s">
        <v>23725</v>
      </c>
      <c r="C6926" s="36" t="s">
        <v>1840</v>
      </c>
      <c r="D6926" s="36" t="s">
        <v>23726</v>
      </c>
      <c r="E6926" s="36"/>
      <c r="F6926" s="36"/>
    </row>
    <row r="6927" ht="15.75" customHeight="1">
      <c r="A6927" s="36" t="s">
        <v>23727</v>
      </c>
      <c r="B6927" s="36" t="s">
        <v>23728</v>
      </c>
      <c r="C6927" s="36" t="s">
        <v>1840</v>
      </c>
      <c r="D6927" s="36" t="s">
        <v>23729</v>
      </c>
      <c r="E6927" s="36"/>
      <c r="F6927" s="36"/>
    </row>
    <row r="6928" ht="15.75" customHeight="1">
      <c r="A6928" s="36" t="s">
        <v>23730</v>
      </c>
      <c r="B6928" s="36" t="s">
        <v>23731</v>
      </c>
      <c r="C6928" s="36" t="s">
        <v>1840</v>
      </c>
      <c r="D6928" s="36" t="s">
        <v>23732</v>
      </c>
      <c r="E6928" s="36"/>
      <c r="F6928" s="36"/>
    </row>
    <row r="6929" ht="15.75" customHeight="1">
      <c r="A6929" s="36" t="s">
        <v>23733</v>
      </c>
      <c r="B6929" s="36" t="s">
        <v>23734</v>
      </c>
      <c r="C6929" s="36" t="s">
        <v>1840</v>
      </c>
      <c r="D6929" s="36" t="s">
        <v>23735</v>
      </c>
      <c r="E6929" s="36"/>
      <c r="F6929" s="36"/>
    </row>
    <row r="6930" ht="15.75" customHeight="1">
      <c r="A6930" s="36" t="s">
        <v>23736</v>
      </c>
      <c r="B6930" s="36" t="s">
        <v>23737</v>
      </c>
      <c r="C6930" s="36" t="s">
        <v>1840</v>
      </c>
      <c r="D6930" s="36" t="s">
        <v>23738</v>
      </c>
      <c r="E6930" s="36"/>
      <c r="F6930" s="36"/>
    </row>
    <row r="6931" ht="15.75" customHeight="1">
      <c r="A6931" s="36" t="s">
        <v>23739</v>
      </c>
      <c r="B6931" s="36" t="s">
        <v>23740</v>
      </c>
      <c r="C6931" s="36" t="s">
        <v>1840</v>
      </c>
      <c r="D6931" s="36" t="s">
        <v>23741</v>
      </c>
      <c r="E6931" s="36"/>
      <c r="F6931" s="36"/>
    </row>
    <row r="6932" ht="15.75" customHeight="1">
      <c r="A6932" s="36" t="s">
        <v>23742</v>
      </c>
      <c r="B6932" s="36" t="s">
        <v>23743</v>
      </c>
      <c r="C6932" s="36" t="s">
        <v>1840</v>
      </c>
      <c r="D6932" s="36" t="s">
        <v>23744</v>
      </c>
      <c r="E6932" s="36"/>
      <c r="F6932" s="36"/>
    </row>
    <row r="6933" ht="15.75" customHeight="1">
      <c r="A6933" s="36" t="s">
        <v>23745</v>
      </c>
      <c r="B6933" s="36" t="s">
        <v>23746</v>
      </c>
      <c r="C6933" s="36" t="s">
        <v>1840</v>
      </c>
      <c r="D6933" s="36" t="s">
        <v>23747</v>
      </c>
      <c r="E6933" s="36"/>
      <c r="F6933" s="36"/>
    </row>
    <row r="6934" ht="15.75" customHeight="1">
      <c r="A6934" s="36" t="s">
        <v>23748</v>
      </c>
      <c r="B6934" s="36" t="s">
        <v>23749</v>
      </c>
      <c r="C6934" s="36" t="s">
        <v>1840</v>
      </c>
      <c r="D6934" s="36" t="s">
        <v>23750</v>
      </c>
      <c r="E6934" s="36"/>
      <c r="F6934" s="36"/>
    </row>
    <row r="6935" ht="15.75" customHeight="1">
      <c r="A6935" s="36" t="s">
        <v>23751</v>
      </c>
      <c r="B6935" s="36" t="s">
        <v>23752</v>
      </c>
      <c r="C6935" s="36" t="s">
        <v>1840</v>
      </c>
      <c r="D6935" s="36" t="s">
        <v>23753</v>
      </c>
      <c r="E6935" s="36"/>
      <c r="F6935" s="36"/>
    </row>
    <row r="6936" ht="15.75" customHeight="1">
      <c r="A6936" s="36" t="s">
        <v>23754</v>
      </c>
      <c r="B6936" s="36" t="s">
        <v>23755</v>
      </c>
      <c r="C6936" s="36" t="s">
        <v>1840</v>
      </c>
      <c r="D6936" s="36" t="s">
        <v>23756</v>
      </c>
      <c r="E6936" s="36"/>
      <c r="F6936" s="36"/>
    </row>
    <row r="6937" ht="15.75" customHeight="1">
      <c r="A6937" s="36" t="s">
        <v>23757</v>
      </c>
      <c r="B6937" s="36" t="s">
        <v>23758</v>
      </c>
      <c r="C6937" s="36" t="s">
        <v>1840</v>
      </c>
      <c r="D6937" s="36" t="s">
        <v>23759</v>
      </c>
      <c r="E6937" s="36"/>
      <c r="F6937" s="36"/>
    </row>
    <row r="6938" ht="15.75" customHeight="1">
      <c r="A6938" s="36" t="s">
        <v>23760</v>
      </c>
      <c r="B6938" s="36" t="s">
        <v>23761</v>
      </c>
      <c r="C6938" s="36" t="s">
        <v>1840</v>
      </c>
      <c r="D6938" s="36" t="s">
        <v>23762</v>
      </c>
      <c r="E6938" s="36"/>
      <c r="F6938" s="36"/>
    </row>
    <row r="6939" ht="15.75" customHeight="1">
      <c r="A6939" s="36" t="s">
        <v>23763</v>
      </c>
      <c r="B6939" s="36" t="s">
        <v>23764</v>
      </c>
      <c r="C6939" s="36" t="s">
        <v>1840</v>
      </c>
      <c r="D6939" s="36" t="s">
        <v>23765</v>
      </c>
      <c r="E6939" s="36"/>
      <c r="F6939" s="36"/>
    </row>
    <row r="6940" ht="15.75" customHeight="1">
      <c r="A6940" s="36" t="s">
        <v>23766</v>
      </c>
      <c r="B6940" s="36" t="s">
        <v>23767</v>
      </c>
      <c r="C6940" s="36" t="s">
        <v>1840</v>
      </c>
      <c r="D6940" s="36" t="s">
        <v>23768</v>
      </c>
      <c r="E6940" s="36"/>
      <c r="F6940" s="36"/>
    </row>
    <row r="6941" ht="15.75" customHeight="1">
      <c r="A6941" s="36" t="s">
        <v>23769</v>
      </c>
      <c r="B6941" s="36" t="s">
        <v>23770</v>
      </c>
      <c r="C6941" s="36" t="s">
        <v>1840</v>
      </c>
      <c r="D6941" s="36" t="s">
        <v>23771</v>
      </c>
      <c r="E6941" s="36"/>
      <c r="F6941" s="36"/>
    </row>
    <row r="6942" ht="15.75" customHeight="1">
      <c r="A6942" s="36" t="s">
        <v>23772</v>
      </c>
      <c r="B6942" s="36" t="s">
        <v>23773</v>
      </c>
      <c r="C6942" s="36" t="s">
        <v>1840</v>
      </c>
      <c r="D6942" s="36" t="s">
        <v>23774</v>
      </c>
      <c r="E6942" s="36"/>
      <c r="F6942" s="36"/>
    </row>
    <row r="6943" ht="15.75" customHeight="1">
      <c r="A6943" s="36" t="s">
        <v>23775</v>
      </c>
      <c r="B6943" s="36" t="s">
        <v>23776</v>
      </c>
      <c r="C6943" s="36" t="s">
        <v>1840</v>
      </c>
      <c r="D6943" s="36" t="s">
        <v>23777</v>
      </c>
      <c r="E6943" s="36"/>
      <c r="F6943" s="36"/>
    </row>
    <row r="6944" ht="15.75" customHeight="1">
      <c r="A6944" s="36" t="s">
        <v>23778</v>
      </c>
      <c r="B6944" s="36" t="s">
        <v>23779</v>
      </c>
      <c r="C6944" s="36" t="s">
        <v>1840</v>
      </c>
      <c r="D6944" s="36" t="s">
        <v>23780</v>
      </c>
      <c r="E6944" s="36"/>
      <c r="F6944" s="36"/>
    </row>
    <row r="6945" ht="15.75" customHeight="1">
      <c r="A6945" s="36" t="s">
        <v>23781</v>
      </c>
      <c r="B6945" s="36" t="s">
        <v>23782</v>
      </c>
      <c r="C6945" s="36" t="s">
        <v>1840</v>
      </c>
      <c r="D6945" s="36" t="s">
        <v>23783</v>
      </c>
      <c r="E6945" s="36"/>
      <c r="F6945" s="36"/>
    </row>
    <row r="6946" ht="15.75" customHeight="1">
      <c r="A6946" s="36" t="s">
        <v>23784</v>
      </c>
      <c r="B6946" s="36" t="s">
        <v>23785</v>
      </c>
      <c r="C6946" s="36" t="s">
        <v>1840</v>
      </c>
      <c r="D6946" s="36" t="s">
        <v>23786</v>
      </c>
      <c r="E6946" s="36"/>
      <c r="F6946" s="36"/>
    </row>
    <row r="6947" ht="15.75" customHeight="1">
      <c r="A6947" s="36" t="s">
        <v>23787</v>
      </c>
      <c r="B6947" s="36" t="s">
        <v>23788</v>
      </c>
      <c r="C6947" s="36" t="s">
        <v>1840</v>
      </c>
      <c r="D6947" s="36" t="s">
        <v>23789</v>
      </c>
      <c r="E6947" s="36"/>
      <c r="F6947" s="36"/>
    </row>
    <row r="6948" ht="15.75" customHeight="1">
      <c r="A6948" s="36" t="s">
        <v>23790</v>
      </c>
      <c r="B6948" s="36" t="s">
        <v>23791</v>
      </c>
      <c r="C6948" s="36" t="s">
        <v>1840</v>
      </c>
      <c r="D6948" s="36" t="s">
        <v>23792</v>
      </c>
      <c r="E6948" s="36"/>
      <c r="F6948" s="36"/>
    </row>
    <row r="6949" ht="15.75" customHeight="1">
      <c r="A6949" s="36" t="s">
        <v>23793</v>
      </c>
      <c r="B6949" s="36" t="s">
        <v>23794</v>
      </c>
      <c r="C6949" s="36" t="s">
        <v>1840</v>
      </c>
      <c r="D6949" s="36" t="s">
        <v>23795</v>
      </c>
      <c r="E6949" s="36" t="s">
        <v>23796</v>
      </c>
      <c r="F6949" s="36"/>
    </row>
    <row r="6950" ht="15.75" customHeight="1">
      <c r="A6950" s="36" t="s">
        <v>23797</v>
      </c>
      <c r="B6950" s="36" t="s">
        <v>23798</v>
      </c>
      <c r="C6950" s="36" t="s">
        <v>1840</v>
      </c>
      <c r="D6950" s="36" t="s">
        <v>23799</v>
      </c>
      <c r="E6950" s="36"/>
      <c r="F6950" s="36"/>
    </row>
    <row r="6951" ht="15.75" customHeight="1">
      <c r="A6951" s="36" t="s">
        <v>23800</v>
      </c>
      <c r="B6951" s="36" t="s">
        <v>23801</v>
      </c>
      <c r="C6951" s="36" t="s">
        <v>1840</v>
      </c>
      <c r="D6951" s="36" t="s">
        <v>23802</v>
      </c>
      <c r="E6951" s="36"/>
      <c r="F6951" s="36"/>
    </row>
    <row r="6952" ht="15.75" customHeight="1">
      <c r="A6952" s="36" t="s">
        <v>23803</v>
      </c>
      <c r="B6952" s="36" t="s">
        <v>23804</v>
      </c>
      <c r="C6952" s="36" t="s">
        <v>1840</v>
      </c>
      <c r="D6952" s="36" t="s">
        <v>23805</v>
      </c>
      <c r="E6952" s="36"/>
      <c r="F6952" s="36"/>
    </row>
    <row r="6953" ht="15.75" customHeight="1">
      <c r="A6953" s="36" t="s">
        <v>23806</v>
      </c>
      <c r="B6953" s="36" t="s">
        <v>23807</v>
      </c>
      <c r="C6953" s="36" t="s">
        <v>1840</v>
      </c>
      <c r="D6953" s="36" t="s">
        <v>23808</v>
      </c>
      <c r="E6953" s="36"/>
      <c r="F6953" s="36"/>
    </row>
    <row r="6954" ht="15.75" customHeight="1">
      <c r="A6954" s="36" t="s">
        <v>23809</v>
      </c>
      <c r="B6954" s="36" t="s">
        <v>23810</v>
      </c>
      <c r="C6954" s="36" t="s">
        <v>1840</v>
      </c>
      <c r="D6954" s="36" t="s">
        <v>23811</v>
      </c>
      <c r="E6954" s="36"/>
      <c r="F6954" s="36"/>
    </row>
    <row r="6955" ht="15.75" customHeight="1">
      <c r="A6955" s="36" t="s">
        <v>23812</v>
      </c>
      <c r="B6955" s="36" t="s">
        <v>23813</v>
      </c>
      <c r="C6955" s="36" t="s">
        <v>1840</v>
      </c>
      <c r="D6955" s="36" t="s">
        <v>23814</v>
      </c>
      <c r="E6955" s="36"/>
      <c r="F6955" s="36"/>
    </row>
    <row r="6956" ht="15.75" customHeight="1">
      <c r="A6956" s="36" t="s">
        <v>23815</v>
      </c>
      <c r="B6956" s="36" t="s">
        <v>23816</v>
      </c>
      <c r="C6956" s="36" t="s">
        <v>1840</v>
      </c>
      <c r="D6956" s="36" t="s">
        <v>23817</v>
      </c>
      <c r="E6956" s="36"/>
      <c r="F6956" s="36"/>
    </row>
    <row r="6957" ht="15.75" customHeight="1">
      <c r="A6957" s="36" t="s">
        <v>23818</v>
      </c>
      <c r="B6957" s="36" t="s">
        <v>23819</v>
      </c>
      <c r="C6957" s="36" t="s">
        <v>1840</v>
      </c>
      <c r="D6957" s="36" t="s">
        <v>23820</v>
      </c>
      <c r="E6957" s="36"/>
      <c r="F6957" s="36"/>
    </row>
    <row r="6958" ht="15.75" customHeight="1">
      <c r="A6958" s="36" t="s">
        <v>23821</v>
      </c>
      <c r="B6958" s="36" t="s">
        <v>23822</v>
      </c>
      <c r="C6958" s="36" t="s">
        <v>1840</v>
      </c>
      <c r="D6958" s="36" t="s">
        <v>23823</v>
      </c>
      <c r="E6958" s="36"/>
      <c r="F6958" s="36"/>
    </row>
    <row r="6959" ht="15.75" customHeight="1">
      <c r="A6959" s="36" t="s">
        <v>23824</v>
      </c>
      <c r="B6959" s="36" t="s">
        <v>23825</v>
      </c>
      <c r="C6959" s="36" t="s">
        <v>1840</v>
      </c>
      <c r="D6959" s="36" t="s">
        <v>23826</v>
      </c>
      <c r="E6959" s="36"/>
      <c r="F6959" s="36"/>
    </row>
    <row r="6960" ht="15.75" customHeight="1">
      <c r="A6960" s="36" t="s">
        <v>23827</v>
      </c>
      <c r="B6960" s="36" t="s">
        <v>23828</v>
      </c>
      <c r="C6960" s="36" t="s">
        <v>1840</v>
      </c>
      <c r="D6960" s="36" t="s">
        <v>23829</v>
      </c>
      <c r="E6960" s="36"/>
      <c r="F6960" s="36"/>
    </row>
    <row r="6961" ht="15.75" customHeight="1">
      <c r="A6961" s="36" t="s">
        <v>23830</v>
      </c>
      <c r="B6961" s="36" t="s">
        <v>23831</v>
      </c>
      <c r="C6961" s="36" t="s">
        <v>1840</v>
      </c>
      <c r="D6961" s="36" t="s">
        <v>23832</v>
      </c>
      <c r="E6961" s="36"/>
      <c r="F6961" s="36"/>
    </row>
    <row r="6962" ht="15.75" customHeight="1">
      <c r="A6962" s="36" t="s">
        <v>23833</v>
      </c>
      <c r="B6962" s="36" t="s">
        <v>23834</v>
      </c>
      <c r="C6962" s="36" t="s">
        <v>1840</v>
      </c>
      <c r="D6962" s="36" t="s">
        <v>23835</v>
      </c>
      <c r="E6962" s="36" t="s">
        <v>23836</v>
      </c>
      <c r="F6962" s="36"/>
    </row>
    <row r="6963" ht="15.75" customHeight="1">
      <c r="A6963" s="36" t="s">
        <v>23837</v>
      </c>
      <c r="B6963" s="36" t="s">
        <v>23838</v>
      </c>
      <c r="C6963" s="36" t="s">
        <v>1840</v>
      </c>
      <c r="D6963" s="36" t="s">
        <v>23839</v>
      </c>
      <c r="E6963" s="36"/>
      <c r="F6963" s="36"/>
    </row>
    <row r="6964" ht="15.75" customHeight="1">
      <c r="A6964" s="36" t="s">
        <v>23840</v>
      </c>
      <c r="B6964" s="36" t="s">
        <v>23841</v>
      </c>
      <c r="C6964" s="36" t="s">
        <v>1840</v>
      </c>
      <c r="D6964" s="36" t="s">
        <v>23842</v>
      </c>
      <c r="E6964" s="36"/>
      <c r="F6964" s="36"/>
    </row>
    <row r="6965" ht="15.75" customHeight="1">
      <c r="A6965" s="36" t="s">
        <v>23843</v>
      </c>
      <c r="B6965" s="36" t="s">
        <v>23844</v>
      </c>
      <c r="C6965" s="36" t="s">
        <v>1840</v>
      </c>
      <c r="D6965" s="36" t="s">
        <v>23845</v>
      </c>
      <c r="E6965" s="36"/>
      <c r="F6965" s="36"/>
    </row>
    <row r="6966" ht="15.75" customHeight="1">
      <c r="A6966" s="36" t="s">
        <v>23846</v>
      </c>
      <c r="B6966" s="36" t="s">
        <v>23847</v>
      </c>
      <c r="C6966" s="36" t="s">
        <v>1840</v>
      </c>
      <c r="D6966" s="36" t="s">
        <v>23848</v>
      </c>
      <c r="E6966" s="36"/>
      <c r="F6966" s="36"/>
    </row>
    <row r="6967" ht="15.75" customHeight="1">
      <c r="A6967" s="36" t="s">
        <v>23849</v>
      </c>
      <c r="B6967" s="36" t="s">
        <v>23850</v>
      </c>
      <c r="C6967" s="36" t="s">
        <v>1840</v>
      </c>
      <c r="D6967" s="36" t="s">
        <v>23851</v>
      </c>
      <c r="E6967" s="36"/>
      <c r="F6967" s="36"/>
    </row>
    <row r="6968" ht="15.75" customHeight="1">
      <c r="A6968" s="36" t="s">
        <v>23852</v>
      </c>
      <c r="B6968" s="36" t="s">
        <v>23853</v>
      </c>
      <c r="C6968" s="36" t="s">
        <v>1840</v>
      </c>
      <c r="D6968" s="36" t="s">
        <v>23854</v>
      </c>
      <c r="E6968" s="36"/>
      <c r="F6968" s="36"/>
    </row>
    <row r="6969" ht="15.75" customHeight="1">
      <c r="A6969" s="36" t="s">
        <v>23855</v>
      </c>
      <c r="B6969" s="36" t="s">
        <v>23856</v>
      </c>
      <c r="C6969" s="36" t="s">
        <v>1840</v>
      </c>
      <c r="D6969" s="36" t="s">
        <v>23857</v>
      </c>
      <c r="E6969" s="36"/>
      <c r="F6969" s="36"/>
    </row>
    <row r="6970" ht="15.75" customHeight="1">
      <c r="A6970" s="36" t="s">
        <v>23858</v>
      </c>
      <c r="B6970" s="36" t="s">
        <v>23859</v>
      </c>
      <c r="C6970" s="36" t="s">
        <v>1840</v>
      </c>
      <c r="D6970" s="36" t="s">
        <v>23860</v>
      </c>
      <c r="E6970" s="36"/>
      <c r="F6970" s="36"/>
    </row>
    <row r="6971" ht="15.75" customHeight="1">
      <c r="A6971" s="36" t="s">
        <v>23861</v>
      </c>
      <c r="B6971" s="36" t="s">
        <v>23862</v>
      </c>
      <c r="C6971" s="36" t="s">
        <v>1840</v>
      </c>
      <c r="D6971" s="36" t="s">
        <v>23863</v>
      </c>
      <c r="E6971" s="36"/>
      <c r="F6971" s="36"/>
    </row>
    <row r="6972" ht="15.75" customHeight="1">
      <c r="A6972" s="36" t="s">
        <v>23864</v>
      </c>
      <c r="B6972" s="36" t="s">
        <v>23865</v>
      </c>
      <c r="C6972" s="36" t="s">
        <v>1840</v>
      </c>
      <c r="D6972" s="36" t="s">
        <v>23866</v>
      </c>
      <c r="E6972" s="36"/>
      <c r="F6972" s="36"/>
    </row>
    <row r="6973" ht="15.75" customHeight="1">
      <c r="A6973" s="36" t="s">
        <v>23867</v>
      </c>
      <c r="B6973" s="36" t="s">
        <v>23868</v>
      </c>
      <c r="C6973" s="36" t="s">
        <v>1840</v>
      </c>
      <c r="D6973" s="36" t="s">
        <v>23869</v>
      </c>
      <c r="E6973" s="36"/>
      <c r="F6973" s="36"/>
    </row>
    <row r="6974" ht="15.75" customHeight="1">
      <c r="A6974" s="36" t="s">
        <v>23870</v>
      </c>
      <c r="B6974" s="36" t="s">
        <v>23871</v>
      </c>
      <c r="C6974" s="36" t="s">
        <v>1840</v>
      </c>
      <c r="D6974" s="36" t="s">
        <v>23872</v>
      </c>
      <c r="E6974" s="36"/>
      <c r="F6974" s="36"/>
    </row>
    <row r="6975" ht="15.75" customHeight="1">
      <c r="A6975" s="36" t="s">
        <v>23873</v>
      </c>
      <c r="B6975" s="36" t="s">
        <v>23874</v>
      </c>
      <c r="C6975" s="36" t="s">
        <v>1840</v>
      </c>
      <c r="D6975" s="36" t="s">
        <v>23875</v>
      </c>
      <c r="E6975" s="36"/>
      <c r="F6975" s="36"/>
    </row>
    <row r="6976" ht="15.75" customHeight="1">
      <c r="A6976" s="36" t="s">
        <v>23876</v>
      </c>
      <c r="B6976" s="36" t="s">
        <v>23877</v>
      </c>
      <c r="C6976" s="36" t="s">
        <v>1840</v>
      </c>
      <c r="D6976" s="36" t="s">
        <v>23878</v>
      </c>
      <c r="E6976" s="36"/>
      <c r="F6976" s="36"/>
    </row>
    <row r="6977" ht="15.75" customHeight="1">
      <c r="A6977" s="36" t="s">
        <v>23879</v>
      </c>
      <c r="B6977" s="36" t="s">
        <v>23880</v>
      </c>
      <c r="C6977" s="36" t="s">
        <v>1840</v>
      </c>
      <c r="D6977" s="36" t="s">
        <v>23881</v>
      </c>
      <c r="E6977" s="36"/>
      <c r="F6977" s="36"/>
    </row>
    <row r="6978" ht="15.75" customHeight="1">
      <c r="A6978" s="36" t="s">
        <v>23882</v>
      </c>
      <c r="B6978" s="36" t="s">
        <v>1232</v>
      </c>
      <c r="C6978" s="36" t="s">
        <v>1840</v>
      </c>
      <c r="D6978" s="36" t="s">
        <v>1233</v>
      </c>
      <c r="E6978" s="36"/>
      <c r="F6978" s="36"/>
    </row>
    <row r="6979" ht="15.75" customHeight="1">
      <c r="A6979" s="36" t="s">
        <v>23883</v>
      </c>
      <c r="B6979" s="36" t="s">
        <v>23884</v>
      </c>
      <c r="C6979" s="36" t="s">
        <v>1840</v>
      </c>
      <c r="D6979" s="36" t="s">
        <v>23885</v>
      </c>
      <c r="E6979" s="36"/>
      <c r="F6979" s="36"/>
    </row>
    <row r="6980" ht="15.75" customHeight="1">
      <c r="A6980" s="36" t="s">
        <v>23886</v>
      </c>
      <c r="B6980" s="36" t="s">
        <v>23887</v>
      </c>
      <c r="C6980" s="36" t="s">
        <v>1840</v>
      </c>
      <c r="D6980" s="36" t="s">
        <v>23888</v>
      </c>
      <c r="E6980" s="36"/>
      <c r="F6980" s="36"/>
    </row>
    <row r="6981" ht="15.75" customHeight="1">
      <c r="A6981" s="36" t="s">
        <v>23889</v>
      </c>
      <c r="B6981" s="36" t="s">
        <v>23890</v>
      </c>
      <c r="C6981" s="36" t="s">
        <v>1840</v>
      </c>
      <c r="D6981" s="36" t="s">
        <v>23891</v>
      </c>
      <c r="E6981" s="36"/>
      <c r="F6981" s="36"/>
    </row>
    <row r="6982" ht="15.75" customHeight="1">
      <c r="A6982" s="36" t="s">
        <v>23892</v>
      </c>
      <c r="B6982" s="36" t="s">
        <v>23890</v>
      </c>
      <c r="C6982" s="36" t="s">
        <v>1840</v>
      </c>
      <c r="D6982" s="36" t="s">
        <v>23891</v>
      </c>
      <c r="E6982" s="36"/>
      <c r="F6982" s="36"/>
    </row>
    <row r="6983" ht="15.75" customHeight="1">
      <c r="A6983" s="36" t="s">
        <v>23893</v>
      </c>
      <c r="B6983" s="36" t="s">
        <v>23894</v>
      </c>
      <c r="C6983" s="36" t="s">
        <v>1840</v>
      </c>
      <c r="D6983" s="36" t="s">
        <v>23895</v>
      </c>
      <c r="E6983" s="36"/>
      <c r="F6983" s="36"/>
    </row>
    <row r="6984" ht="15.75" customHeight="1">
      <c r="A6984" s="36" t="s">
        <v>23896</v>
      </c>
      <c r="B6984" s="36" t="s">
        <v>23897</v>
      </c>
      <c r="C6984" s="36" t="s">
        <v>1840</v>
      </c>
      <c r="D6984" s="36" t="s">
        <v>23898</v>
      </c>
      <c r="E6984" s="36"/>
      <c r="F6984" s="36"/>
    </row>
    <row r="6985" ht="15.75" customHeight="1">
      <c r="A6985" s="36" t="s">
        <v>23899</v>
      </c>
      <c r="B6985" s="36" t="s">
        <v>23900</v>
      </c>
      <c r="C6985" s="36" t="s">
        <v>1840</v>
      </c>
      <c r="D6985" s="36" t="s">
        <v>23901</v>
      </c>
      <c r="E6985" s="36"/>
      <c r="F6985" s="36"/>
    </row>
    <row r="6986" ht="15.75" customHeight="1">
      <c r="A6986" s="36" t="s">
        <v>23902</v>
      </c>
      <c r="B6986" s="36" t="s">
        <v>23903</v>
      </c>
      <c r="C6986" s="36" t="s">
        <v>1840</v>
      </c>
      <c r="D6986" s="36" t="s">
        <v>23904</v>
      </c>
      <c r="E6986" s="36"/>
      <c r="F6986" s="36"/>
    </row>
    <row r="6987" ht="15.75" customHeight="1">
      <c r="A6987" s="36" t="s">
        <v>23905</v>
      </c>
      <c r="B6987" s="36" t="s">
        <v>23906</v>
      </c>
      <c r="C6987" s="36" t="s">
        <v>1840</v>
      </c>
      <c r="D6987" s="36" t="s">
        <v>23907</v>
      </c>
      <c r="E6987" s="36"/>
      <c r="F6987" s="36"/>
    </row>
    <row r="6988" ht="15.75" customHeight="1">
      <c r="A6988" s="36" t="s">
        <v>23908</v>
      </c>
      <c r="B6988" s="36" t="s">
        <v>23909</v>
      </c>
      <c r="C6988" s="36" t="s">
        <v>1840</v>
      </c>
      <c r="D6988" s="36" t="s">
        <v>23910</v>
      </c>
      <c r="E6988" s="36"/>
      <c r="F6988" s="36"/>
    </row>
    <row r="6989" ht="15.75" customHeight="1">
      <c r="A6989" s="36" t="s">
        <v>23911</v>
      </c>
      <c r="B6989" s="36" t="s">
        <v>23912</v>
      </c>
      <c r="C6989" s="36" t="s">
        <v>1840</v>
      </c>
      <c r="D6989" s="36" t="s">
        <v>23913</v>
      </c>
      <c r="E6989" s="36"/>
      <c r="F6989" s="36"/>
    </row>
    <row r="6990" ht="15.75" customHeight="1">
      <c r="A6990" s="36" t="s">
        <v>23914</v>
      </c>
      <c r="B6990" s="36" t="s">
        <v>23915</v>
      </c>
      <c r="C6990" s="36" t="s">
        <v>1840</v>
      </c>
      <c r="D6990" s="36" t="s">
        <v>23916</v>
      </c>
      <c r="E6990" s="36"/>
      <c r="F6990" s="36"/>
    </row>
    <row r="6991" ht="15.75" customHeight="1">
      <c r="A6991" s="36" t="s">
        <v>23917</v>
      </c>
      <c r="B6991" s="36" t="s">
        <v>23918</v>
      </c>
      <c r="C6991" s="36" t="s">
        <v>1840</v>
      </c>
      <c r="D6991" s="36" t="s">
        <v>23919</v>
      </c>
      <c r="E6991" s="36"/>
      <c r="F6991" s="36"/>
    </row>
    <row r="6992" ht="15.75" customHeight="1">
      <c r="A6992" s="36" t="s">
        <v>23920</v>
      </c>
      <c r="B6992" s="36" t="s">
        <v>23921</v>
      </c>
      <c r="C6992" s="36" t="s">
        <v>1840</v>
      </c>
      <c r="D6992" s="36" t="s">
        <v>23922</v>
      </c>
      <c r="E6992" s="36"/>
      <c r="F6992" s="36"/>
    </row>
    <row r="6993" ht="15.75" customHeight="1">
      <c r="A6993" s="36" t="s">
        <v>23923</v>
      </c>
      <c r="B6993" s="36" t="s">
        <v>862</v>
      </c>
      <c r="C6993" s="36" t="s">
        <v>1840</v>
      </c>
      <c r="D6993" s="36" t="s">
        <v>863</v>
      </c>
      <c r="E6993" s="36"/>
      <c r="F6993" s="36"/>
    </row>
    <row r="6994" ht="15.75" customHeight="1">
      <c r="A6994" s="36" t="s">
        <v>23924</v>
      </c>
      <c r="B6994" s="36" t="s">
        <v>23925</v>
      </c>
      <c r="C6994" s="36" t="s">
        <v>1840</v>
      </c>
      <c r="D6994" s="36" t="s">
        <v>23926</v>
      </c>
      <c r="E6994" s="36"/>
      <c r="F6994" s="36"/>
    </row>
    <row r="6995" ht="15.75" customHeight="1">
      <c r="A6995" s="36" t="s">
        <v>23927</v>
      </c>
      <c r="B6995" s="36" t="s">
        <v>23928</v>
      </c>
      <c r="C6995" s="36" t="s">
        <v>1840</v>
      </c>
      <c r="D6995" s="36" t="s">
        <v>23929</v>
      </c>
      <c r="E6995" s="36"/>
      <c r="F6995" s="36"/>
    </row>
    <row r="6996" ht="15.75" customHeight="1">
      <c r="A6996" s="36" t="s">
        <v>23930</v>
      </c>
      <c r="B6996" s="36" t="s">
        <v>23931</v>
      </c>
      <c r="C6996" s="36" t="s">
        <v>1840</v>
      </c>
      <c r="D6996" s="36" t="s">
        <v>23932</v>
      </c>
      <c r="E6996" s="36" t="s">
        <v>23933</v>
      </c>
      <c r="F6996" s="36"/>
    </row>
    <row r="6997" ht="15.75" customHeight="1">
      <c r="A6997" s="36" t="s">
        <v>23934</v>
      </c>
      <c r="B6997" s="36" t="s">
        <v>23935</v>
      </c>
      <c r="C6997" s="36" t="s">
        <v>1840</v>
      </c>
      <c r="D6997" s="36" t="s">
        <v>23936</v>
      </c>
      <c r="E6997" s="36"/>
      <c r="F6997" s="36"/>
    </row>
    <row r="6998" ht="15.75" customHeight="1">
      <c r="A6998" s="36" t="s">
        <v>23937</v>
      </c>
      <c r="B6998" s="36" t="s">
        <v>23938</v>
      </c>
      <c r="C6998" s="36" t="s">
        <v>1840</v>
      </c>
      <c r="D6998" s="36" t="s">
        <v>23939</v>
      </c>
      <c r="E6998" s="36"/>
      <c r="F6998" s="36"/>
    </row>
    <row r="6999" ht="15.75" customHeight="1">
      <c r="A6999" s="36" t="s">
        <v>23940</v>
      </c>
      <c r="B6999" s="36" t="s">
        <v>23941</v>
      </c>
      <c r="C6999" s="36" t="s">
        <v>1840</v>
      </c>
      <c r="D6999" s="36" t="s">
        <v>23942</v>
      </c>
      <c r="E6999" s="36"/>
      <c r="F6999" s="36"/>
    </row>
    <row r="7000" ht="15.75" customHeight="1">
      <c r="A7000" s="36" t="s">
        <v>23943</v>
      </c>
      <c r="B7000" s="36" t="s">
        <v>23944</v>
      </c>
      <c r="C7000" s="36" t="s">
        <v>1840</v>
      </c>
      <c r="D7000" s="36" t="s">
        <v>23945</v>
      </c>
      <c r="E7000" s="36"/>
      <c r="F7000" s="36"/>
    </row>
    <row r="7001" ht="15.75" customHeight="1">
      <c r="A7001" s="36" t="s">
        <v>23946</v>
      </c>
      <c r="B7001" s="36" t="s">
        <v>23947</v>
      </c>
      <c r="C7001" s="36" t="s">
        <v>1840</v>
      </c>
      <c r="D7001" s="36" t="s">
        <v>23948</v>
      </c>
      <c r="E7001" s="36"/>
      <c r="F7001" s="36"/>
    </row>
    <row r="7002" ht="15.75" customHeight="1">
      <c r="A7002" s="36" t="s">
        <v>23949</v>
      </c>
      <c r="B7002" s="36" t="s">
        <v>23950</v>
      </c>
      <c r="C7002" s="36" t="s">
        <v>1840</v>
      </c>
      <c r="D7002" s="36" t="s">
        <v>23951</v>
      </c>
      <c r="E7002" s="36" t="s">
        <v>23952</v>
      </c>
      <c r="F7002" s="36"/>
    </row>
    <row r="7003" ht="15.75" customHeight="1">
      <c r="A7003" s="36" t="s">
        <v>23953</v>
      </c>
      <c r="B7003" s="36" t="s">
        <v>23954</v>
      </c>
      <c r="C7003" s="36" t="s">
        <v>1840</v>
      </c>
      <c r="D7003" s="36" t="s">
        <v>23955</v>
      </c>
      <c r="E7003" s="36" t="s">
        <v>23956</v>
      </c>
      <c r="F7003" s="36"/>
    </row>
    <row r="7004" ht="15.75" customHeight="1">
      <c r="A7004" s="36" t="s">
        <v>23957</v>
      </c>
      <c r="B7004" s="36" t="s">
        <v>5806</v>
      </c>
      <c r="C7004" s="36" t="s">
        <v>1840</v>
      </c>
      <c r="D7004" s="36" t="s">
        <v>23958</v>
      </c>
      <c r="E7004" s="36" t="s">
        <v>5807</v>
      </c>
      <c r="F7004" s="36"/>
    </row>
    <row r="7005" ht="15.75" customHeight="1">
      <c r="A7005" s="36" t="s">
        <v>23959</v>
      </c>
      <c r="B7005" s="36" t="s">
        <v>23960</v>
      </c>
      <c r="C7005" s="36" t="s">
        <v>1840</v>
      </c>
      <c r="D7005" s="36" t="s">
        <v>23961</v>
      </c>
      <c r="E7005" s="36"/>
      <c r="F7005" s="36"/>
    </row>
    <row r="7006" ht="15.75" customHeight="1">
      <c r="A7006" s="36" t="s">
        <v>23962</v>
      </c>
      <c r="B7006" s="36" t="s">
        <v>23963</v>
      </c>
      <c r="C7006" s="36" t="s">
        <v>1840</v>
      </c>
      <c r="D7006" s="36" t="s">
        <v>23964</v>
      </c>
      <c r="E7006" s="36"/>
      <c r="F7006" s="36"/>
    </row>
    <row r="7007" ht="15.75" customHeight="1">
      <c r="A7007" s="36" t="s">
        <v>23965</v>
      </c>
      <c r="B7007" s="36" t="s">
        <v>23966</v>
      </c>
      <c r="C7007" s="36" t="s">
        <v>1840</v>
      </c>
      <c r="D7007" s="36" t="s">
        <v>23967</v>
      </c>
      <c r="E7007" s="36"/>
      <c r="F7007" s="36"/>
    </row>
    <row r="7008" ht="15.75" customHeight="1">
      <c r="A7008" s="36" t="s">
        <v>23968</v>
      </c>
      <c r="B7008" s="36" t="s">
        <v>23969</v>
      </c>
      <c r="C7008" s="36" t="s">
        <v>1840</v>
      </c>
      <c r="D7008" s="36" t="s">
        <v>23970</v>
      </c>
      <c r="E7008" s="36"/>
      <c r="F7008" s="36"/>
    </row>
    <row r="7009" ht="15.75" customHeight="1">
      <c r="A7009" s="36" t="s">
        <v>23971</v>
      </c>
      <c r="B7009" s="36" t="s">
        <v>23972</v>
      </c>
      <c r="C7009" s="36" t="s">
        <v>1840</v>
      </c>
      <c r="D7009" s="36" t="s">
        <v>23973</v>
      </c>
      <c r="E7009" s="36"/>
      <c r="F7009" s="36"/>
    </row>
    <row r="7010" ht="15.75" customHeight="1">
      <c r="A7010" s="36" t="s">
        <v>23974</v>
      </c>
      <c r="B7010" s="36" t="s">
        <v>23975</v>
      </c>
      <c r="C7010" s="36" t="s">
        <v>1840</v>
      </c>
      <c r="D7010" s="36" t="s">
        <v>23976</v>
      </c>
      <c r="E7010" s="36"/>
      <c r="F7010" s="36"/>
    </row>
    <row r="7011" ht="15.75" customHeight="1">
      <c r="A7011" s="36" t="s">
        <v>23977</v>
      </c>
      <c r="B7011" s="36" t="s">
        <v>23978</v>
      </c>
      <c r="C7011" s="36" t="s">
        <v>1840</v>
      </c>
      <c r="D7011" s="36" t="s">
        <v>23979</v>
      </c>
      <c r="E7011" s="36"/>
      <c r="F7011" s="36"/>
    </row>
    <row r="7012" ht="15.75" customHeight="1">
      <c r="A7012" s="36" t="s">
        <v>23980</v>
      </c>
      <c r="B7012" s="36" t="s">
        <v>23981</v>
      </c>
      <c r="C7012" s="36" t="s">
        <v>1840</v>
      </c>
      <c r="D7012" s="36" t="s">
        <v>23982</v>
      </c>
      <c r="E7012" s="36"/>
      <c r="F7012" s="36"/>
    </row>
    <row r="7013" ht="15.75" customHeight="1">
      <c r="A7013" s="36" t="s">
        <v>23983</v>
      </c>
      <c r="B7013" s="36" t="s">
        <v>23984</v>
      </c>
      <c r="C7013" s="36" t="s">
        <v>1840</v>
      </c>
      <c r="D7013" s="36" t="s">
        <v>23985</v>
      </c>
      <c r="E7013" s="36"/>
      <c r="F7013" s="36"/>
    </row>
    <row r="7014" ht="15.75" customHeight="1">
      <c r="A7014" s="36" t="s">
        <v>23986</v>
      </c>
      <c r="B7014" s="36" t="s">
        <v>23987</v>
      </c>
      <c r="C7014" s="36" t="s">
        <v>1840</v>
      </c>
      <c r="D7014" s="36" t="s">
        <v>23988</v>
      </c>
      <c r="E7014" s="36"/>
      <c r="F7014" s="36"/>
    </row>
    <row r="7015" ht="15.75" customHeight="1">
      <c r="A7015" s="36" t="s">
        <v>23989</v>
      </c>
      <c r="B7015" s="36" t="s">
        <v>23990</v>
      </c>
      <c r="C7015" s="36" t="s">
        <v>1840</v>
      </c>
      <c r="D7015" s="36" t="s">
        <v>23991</v>
      </c>
      <c r="E7015" s="36"/>
      <c r="F7015" s="36"/>
    </row>
    <row r="7016" ht="15.75" customHeight="1">
      <c r="A7016" s="36" t="s">
        <v>23992</v>
      </c>
      <c r="B7016" s="36" t="s">
        <v>23993</v>
      </c>
      <c r="C7016" s="36" t="s">
        <v>1840</v>
      </c>
      <c r="D7016" s="36" t="s">
        <v>23994</v>
      </c>
      <c r="E7016" s="36"/>
      <c r="F7016" s="36"/>
    </row>
    <row r="7017" ht="15.75" customHeight="1">
      <c r="A7017" s="36" t="s">
        <v>23995</v>
      </c>
      <c r="B7017" s="36" t="s">
        <v>23996</v>
      </c>
      <c r="C7017" s="36" t="s">
        <v>1840</v>
      </c>
      <c r="D7017" s="36" t="s">
        <v>23997</v>
      </c>
      <c r="E7017" s="36"/>
      <c r="F7017" s="36"/>
    </row>
    <row r="7018" ht="15.75" customHeight="1">
      <c r="A7018" s="36" t="s">
        <v>23998</v>
      </c>
      <c r="B7018" s="36" t="s">
        <v>23999</v>
      </c>
      <c r="C7018" s="36" t="s">
        <v>1840</v>
      </c>
      <c r="D7018" s="36" t="s">
        <v>24000</v>
      </c>
      <c r="E7018" s="36"/>
      <c r="F7018" s="36"/>
    </row>
    <row r="7019" ht="15.75" customHeight="1">
      <c r="A7019" s="36" t="s">
        <v>24001</v>
      </c>
      <c r="B7019" s="36" t="s">
        <v>24002</v>
      </c>
      <c r="C7019" s="36" t="s">
        <v>1840</v>
      </c>
      <c r="D7019" s="36" t="s">
        <v>24003</v>
      </c>
      <c r="E7019" s="36"/>
      <c r="F7019" s="36"/>
    </row>
    <row r="7020" ht="15.75" customHeight="1">
      <c r="A7020" s="36" t="s">
        <v>24004</v>
      </c>
      <c r="B7020" s="36" t="s">
        <v>24005</v>
      </c>
      <c r="C7020" s="36" t="s">
        <v>1840</v>
      </c>
      <c r="D7020" s="36" t="s">
        <v>24006</v>
      </c>
      <c r="E7020" s="36"/>
      <c r="F7020" s="36"/>
    </row>
    <row r="7021" ht="15.75" customHeight="1">
      <c r="A7021" s="36" t="s">
        <v>24007</v>
      </c>
      <c r="B7021" s="36" t="s">
        <v>24008</v>
      </c>
      <c r="C7021" s="36" t="s">
        <v>1840</v>
      </c>
      <c r="D7021" s="36" t="s">
        <v>24009</v>
      </c>
      <c r="E7021" s="36"/>
      <c r="F7021" s="36"/>
    </row>
    <row r="7022" ht="15.75" customHeight="1">
      <c r="A7022" s="36" t="s">
        <v>24010</v>
      </c>
      <c r="B7022" s="36" t="s">
        <v>24011</v>
      </c>
      <c r="C7022" s="36" t="s">
        <v>1840</v>
      </c>
      <c r="D7022" s="36" t="s">
        <v>24012</v>
      </c>
      <c r="E7022" s="36"/>
      <c r="F7022" s="36"/>
    </row>
    <row r="7023" ht="15.75" customHeight="1">
      <c r="A7023" s="36" t="s">
        <v>24013</v>
      </c>
      <c r="B7023" s="36" t="s">
        <v>24014</v>
      </c>
      <c r="C7023" s="36" t="s">
        <v>1840</v>
      </c>
      <c r="D7023" s="36" t="s">
        <v>24015</v>
      </c>
      <c r="E7023" s="36"/>
      <c r="F7023" s="36"/>
    </row>
    <row r="7024" ht="15.75" customHeight="1">
      <c r="A7024" s="36" t="s">
        <v>24016</v>
      </c>
      <c r="B7024" s="36" t="s">
        <v>24017</v>
      </c>
      <c r="C7024" s="36" t="s">
        <v>1840</v>
      </c>
      <c r="D7024" s="36" t="s">
        <v>24018</v>
      </c>
      <c r="E7024" s="36"/>
      <c r="F7024" s="36"/>
    </row>
    <row r="7025" ht="15.75" customHeight="1">
      <c r="A7025" s="36" t="s">
        <v>24019</v>
      </c>
      <c r="B7025" s="36" t="s">
        <v>24020</v>
      </c>
      <c r="C7025" s="36" t="s">
        <v>1840</v>
      </c>
      <c r="D7025" s="36" t="s">
        <v>24021</v>
      </c>
      <c r="E7025" s="36"/>
      <c r="F7025" s="36"/>
    </row>
    <row r="7026" ht="15.75" customHeight="1">
      <c r="A7026" s="36" t="s">
        <v>24022</v>
      </c>
      <c r="B7026" s="36" t="s">
        <v>24023</v>
      </c>
      <c r="C7026" s="36" t="s">
        <v>1840</v>
      </c>
      <c r="D7026" s="36" t="s">
        <v>24024</v>
      </c>
      <c r="E7026" s="36"/>
      <c r="F7026" s="36"/>
    </row>
    <row r="7027" ht="15.75" customHeight="1">
      <c r="A7027" s="36" t="s">
        <v>24025</v>
      </c>
      <c r="B7027" s="36" t="s">
        <v>24026</v>
      </c>
      <c r="C7027" s="36" t="s">
        <v>1840</v>
      </c>
      <c r="D7027" s="36" t="s">
        <v>24027</v>
      </c>
      <c r="E7027" s="36"/>
      <c r="F7027" s="36"/>
    </row>
    <row r="7028" ht="15.75" customHeight="1">
      <c r="A7028" s="36" t="s">
        <v>24028</v>
      </c>
      <c r="B7028" s="36" t="s">
        <v>24029</v>
      </c>
      <c r="C7028" s="36" t="s">
        <v>1840</v>
      </c>
      <c r="D7028" s="36" t="s">
        <v>24030</v>
      </c>
      <c r="E7028" s="36"/>
      <c r="F7028" s="36"/>
    </row>
    <row r="7029" ht="15.75" customHeight="1">
      <c r="A7029" s="36" t="s">
        <v>24031</v>
      </c>
      <c r="B7029" s="36" t="s">
        <v>24032</v>
      </c>
      <c r="C7029" s="36" t="s">
        <v>1840</v>
      </c>
      <c r="D7029" s="36" t="s">
        <v>24033</v>
      </c>
      <c r="E7029" s="36"/>
      <c r="F7029" s="36"/>
    </row>
    <row r="7030" ht="15.75" customHeight="1">
      <c r="A7030" s="36" t="s">
        <v>24034</v>
      </c>
      <c r="B7030" s="36" t="s">
        <v>24035</v>
      </c>
      <c r="C7030" s="36" t="s">
        <v>1840</v>
      </c>
      <c r="D7030" s="36" t="s">
        <v>24036</v>
      </c>
      <c r="E7030" s="36"/>
      <c r="F7030" s="36"/>
    </row>
    <row r="7031" ht="15.75" customHeight="1">
      <c r="A7031" s="36" t="s">
        <v>24037</v>
      </c>
      <c r="B7031" s="36" t="s">
        <v>24038</v>
      </c>
      <c r="C7031" s="36" t="s">
        <v>1840</v>
      </c>
      <c r="D7031" s="36" t="s">
        <v>24039</v>
      </c>
      <c r="E7031" s="36"/>
      <c r="F7031" s="36"/>
    </row>
    <row r="7032" ht="15.75" customHeight="1">
      <c r="A7032" s="36" t="s">
        <v>24040</v>
      </c>
      <c r="B7032" s="36" t="s">
        <v>24041</v>
      </c>
      <c r="C7032" s="36" t="s">
        <v>1840</v>
      </c>
      <c r="D7032" s="36" t="s">
        <v>24042</v>
      </c>
      <c r="E7032" s="36"/>
      <c r="F7032" s="36"/>
    </row>
    <row r="7033" ht="15.75" customHeight="1">
      <c r="A7033" s="36" t="s">
        <v>24043</v>
      </c>
      <c r="B7033" s="36" t="s">
        <v>24044</v>
      </c>
      <c r="C7033" s="36" t="s">
        <v>1840</v>
      </c>
      <c r="D7033" s="36" t="s">
        <v>24045</v>
      </c>
      <c r="E7033" s="36"/>
      <c r="F7033" s="36"/>
    </row>
    <row r="7034" ht="15.75" customHeight="1">
      <c r="A7034" s="36" t="s">
        <v>24046</v>
      </c>
      <c r="B7034" s="36" t="s">
        <v>24047</v>
      </c>
      <c r="C7034" s="36" t="s">
        <v>1840</v>
      </c>
      <c r="D7034" s="36" t="s">
        <v>24048</v>
      </c>
      <c r="E7034" s="36"/>
      <c r="F7034" s="36"/>
    </row>
    <row r="7035" ht="15.75" customHeight="1">
      <c r="A7035" s="36" t="s">
        <v>24049</v>
      </c>
      <c r="B7035" s="36" t="s">
        <v>24050</v>
      </c>
      <c r="C7035" s="36" t="s">
        <v>1840</v>
      </c>
      <c r="D7035" s="36" t="s">
        <v>24051</v>
      </c>
      <c r="E7035" s="36" t="s">
        <v>24052</v>
      </c>
      <c r="F7035" s="36"/>
    </row>
    <row r="7036" ht="15.75" customHeight="1">
      <c r="A7036" s="36" t="s">
        <v>24053</v>
      </c>
      <c r="B7036" s="36" t="s">
        <v>24054</v>
      </c>
      <c r="C7036" s="36" t="s">
        <v>1840</v>
      </c>
      <c r="D7036" s="36" t="s">
        <v>24055</v>
      </c>
      <c r="E7036" s="36"/>
      <c r="F7036" s="36"/>
    </row>
    <row r="7037" ht="15.75" customHeight="1">
      <c r="A7037" s="36" t="s">
        <v>24056</v>
      </c>
      <c r="B7037" s="36" t="s">
        <v>24057</v>
      </c>
      <c r="C7037" s="36" t="s">
        <v>1840</v>
      </c>
      <c r="D7037" s="36" t="s">
        <v>24058</v>
      </c>
      <c r="E7037" s="36"/>
      <c r="F7037" s="36"/>
    </row>
    <row r="7038" ht="15.75" customHeight="1">
      <c r="A7038" s="36" t="s">
        <v>24059</v>
      </c>
      <c r="B7038" s="36" t="s">
        <v>24060</v>
      </c>
      <c r="C7038" s="36" t="s">
        <v>1840</v>
      </c>
      <c r="D7038" s="36" t="s">
        <v>24061</v>
      </c>
      <c r="E7038" s="36"/>
      <c r="F7038" s="36"/>
    </row>
    <row r="7039" ht="15.75" customHeight="1">
      <c r="A7039" s="36" t="s">
        <v>24062</v>
      </c>
      <c r="B7039" s="36" t="s">
        <v>24063</v>
      </c>
      <c r="C7039" s="36" t="s">
        <v>1840</v>
      </c>
      <c r="D7039" s="36" t="s">
        <v>24064</v>
      </c>
      <c r="E7039" s="36"/>
      <c r="F7039" s="36"/>
    </row>
    <row r="7040" ht="15.75" customHeight="1">
      <c r="A7040" s="36" t="s">
        <v>24065</v>
      </c>
      <c r="B7040" s="36" t="s">
        <v>24066</v>
      </c>
      <c r="C7040" s="36" t="s">
        <v>1840</v>
      </c>
      <c r="D7040" s="36" t="s">
        <v>24067</v>
      </c>
      <c r="E7040" s="36"/>
      <c r="F7040" s="36"/>
    </row>
    <row r="7041" ht="15.75" customHeight="1">
      <c r="A7041" s="36" t="s">
        <v>24068</v>
      </c>
      <c r="B7041" s="36" t="s">
        <v>24069</v>
      </c>
      <c r="C7041" s="36" t="s">
        <v>1840</v>
      </c>
      <c r="D7041" s="36" t="s">
        <v>24070</v>
      </c>
      <c r="E7041" s="36"/>
      <c r="F7041" s="36"/>
    </row>
    <row r="7042" ht="15.75" customHeight="1">
      <c r="A7042" s="36" t="s">
        <v>24071</v>
      </c>
      <c r="B7042" s="36" t="s">
        <v>24072</v>
      </c>
      <c r="C7042" s="36" t="s">
        <v>1840</v>
      </c>
      <c r="D7042" s="36" t="s">
        <v>24073</v>
      </c>
      <c r="E7042" s="36"/>
      <c r="F7042" s="36"/>
    </row>
    <row r="7043" ht="15.75" customHeight="1">
      <c r="A7043" s="36" t="s">
        <v>24074</v>
      </c>
      <c r="B7043" s="36" t="s">
        <v>282</v>
      </c>
      <c r="C7043" s="36" t="s">
        <v>1840</v>
      </c>
      <c r="D7043" s="36" t="s">
        <v>283</v>
      </c>
      <c r="E7043" s="36"/>
      <c r="F7043" s="36"/>
    </row>
    <row r="7044" ht="15.75" customHeight="1">
      <c r="A7044" s="36" t="s">
        <v>24075</v>
      </c>
      <c r="B7044" s="36" t="s">
        <v>24076</v>
      </c>
      <c r="C7044" s="36" t="s">
        <v>1840</v>
      </c>
      <c r="D7044" s="36" t="s">
        <v>24077</v>
      </c>
      <c r="E7044" s="36"/>
      <c r="F7044" s="36"/>
    </row>
    <row r="7045" ht="15.75" customHeight="1">
      <c r="A7045" s="36" t="s">
        <v>24078</v>
      </c>
      <c r="B7045" s="36" t="s">
        <v>24079</v>
      </c>
      <c r="C7045" s="36" t="s">
        <v>1840</v>
      </c>
      <c r="D7045" s="36" t="s">
        <v>24080</v>
      </c>
      <c r="E7045" s="36"/>
      <c r="F7045" s="36"/>
    </row>
    <row r="7046" ht="15.75" customHeight="1">
      <c r="A7046" s="36" t="s">
        <v>24081</v>
      </c>
      <c r="B7046" s="36" t="s">
        <v>24082</v>
      </c>
      <c r="C7046" s="36" t="s">
        <v>1840</v>
      </c>
      <c r="D7046" s="36" t="s">
        <v>24083</v>
      </c>
      <c r="E7046" s="36"/>
      <c r="F7046" s="36"/>
    </row>
    <row r="7047" ht="15.75" customHeight="1">
      <c r="A7047" s="36" t="s">
        <v>24084</v>
      </c>
      <c r="B7047" s="36" t="s">
        <v>24085</v>
      </c>
      <c r="C7047" s="36" t="s">
        <v>1840</v>
      </c>
      <c r="D7047" s="36" t="s">
        <v>1298</v>
      </c>
      <c r="E7047" s="36"/>
      <c r="F7047" s="36"/>
    </row>
    <row r="7048" ht="15.75" customHeight="1">
      <c r="A7048" s="36" t="s">
        <v>24086</v>
      </c>
      <c r="B7048" s="36" t="s">
        <v>24087</v>
      </c>
      <c r="C7048" s="36" t="s">
        <v>1840</v>
      </c>
      <c r="D7048" s="36" t="s">
        <v>24088</v>
      </c>
      <c r="E7048" s="36"/>
      <c r="F7048" s="36"/>
    </row>
    <row r="7049" ht="15.75" customHeight="1">
      <c r="A7049" s="36" t="s">
        <v>24089</v>
      </c>
      <c r="B7049" s="36" t="s">
        <v>24090</v>
      </c>
      <c r="C7049" s="36" t="s">
        <v>1840</v>
      </c>
      <c r="D7049" s="36" t="s">
        <v>24091</v>
      </c>
      <c r="E7049" s="36"/>
      <c r="F7049" s="36"/>
    </row>
    <row r="7050" ht="15.75" customHeight="1">
      <c r="A7050" s="36" t="s">
        <v>24092</v>
      </c>
      <c r="B7050" s="36" t="s">
        <v>24093</v>
      </c>
      <c r="C7050" s="36" t="s">
        <v>1840</v>
      </c>
      <c r="D7050" s="36" t="s">
        <v>24094</v>
      </c>
      <c r="E7050" s="36"/>
      <c r="F7050" s="36"/>
    </row>
    <row r="7051" ht="15.75" customHeight="1">
      <c r="A7051" s="36" t="s">
        <v>24095</v>
      </c>
      <c r="B7051" s="36" t="s">
        <v>24096</v>
      </c>
      <c r="C7051" s="36" t="s">
        <v>1840</v>
      </c>
      <c r="D7051" s="36" t="s">
        <v>24097</v>
      </c>
      <c r="E7051" s="36"/>
      <c r="F7051" s="36"/>
    </row>
    <row r="7052" ht="15.75" customHeight="1">
      <c r="A7052" s="36" t="s">
        <v>24098</v>
      </c>
      <c r="B7052" s="36" t="s">
        <v>24099</v>
      </c>
      <c r="C7052" s="36" t="s">
        <v>1840</v>
      </c>
      <c r="D7052" s="36" t="s">
        <v>24100</v>
      </c>
      <c r="E7052" s="36" t="s">
        <v>24101</v>
      </c>
      <c r="F7052" s="36"/>
    </row>
    <row r="7053" ht="15.75" customHeight="1">
      <c r="A7053" s="36" t="s">
        <v>24102</v>
      </c>
      <c r="B7053" s="36" t="s">
        <v>24103</v>
      </c>
      <c r="C7053" s="36" t="s">
        <v>1840</v>
      </c>
      <c r="D7053" s="36" t="s">
        <v>24104</v>
      </c>
      <c r="E7053" s="36"/>
      <c r="F7053" s="36"/>
    </row>
    <row r="7054" ht="15.75" customHeight="1">
      <c r="A7054" s="36" t="s">
        <v>24105</v>
      </c>
      <c r="B7054" s="36" t="s">
        <v>24106</v>
      </c>
      <c r="C7054" s="36" t="s">
        <v>1840</v>
      </c>
      <c r="D7054" s="36" t="s">
        <v>24107</v>
      </c>
      <c r="E7054" s="36"/>
      <c r="F7054" s="36"/>
    </row>
    <row r="7055" ht="15.75" customHeight="1">
      <c r="A7055" s="36" t="s">
        <v>24108</v>
      </c>
      <c r="B7055" s="36" t="s">
        <v>24109</v>
      </c>
      <c r="C7055" s="36" t="s">
        <v>1840</v>
      </c>
      <c r="D7055" s="36" t="s">
        <v>24110</v>
      </c>
      <c r="E7055" s="36"/>
      <c r="F7055" s="36"/>
    </row>
    <row r="7056" ht="15.75" customHeight="1">
      <c r="A7056" s="36" t="s">
        <v>24111</v>
      </c>
      <c r="B7056" s="36" t="s">
        <v>24112</v>
      </c>
      <c r="C7056" s="36" t="s">
        <v>1840</v>
      </c>
      <c r="D7056" s="36" t="s">
        <v>24113</v>
      </c>
      <c r="E7056" s="36"/>
      <c r="F7056" s="36"/>
    </row>
    <row r="7057" ht="15.75" customHeight="1">
      <c r="A7057" s="36" t="s">
        <v>24114</v>
      </c>
      <c r="B7057" s="36" t="s">
        <v>24115</v>
      </c>
      <c r="C7057" s="36" t="s">
        <v>1840</v>
      </c>
      <c r="D7057" s="36" t="s">
        <v>24116</v>
      </c>
      <c r="E7057" s="36"/>
      <c r="F7057" s="36"/>
    </row>
    <row r="7058" ht="15.75" customHeight="1">
      <c r="A7058" s="36" t="s">
        <v>24117</v>
      </c>
      <c r="B7058" s="36" t="s">
        <v>24118</v>
      </c>
      <c r="C7058" s="36" t="s">
        <v>1840</v>
      </c>
      <c r="D7058" s="36" t="s">
        <v>24119</v>
      </c>
      <c r="E7058" s="36"/>
      <c r="F7058" s="36"/>
    </row>
    <row r="7059" ht="15.75" customHeight="1">
      <c r="A7059" s="36" t="s">
        <v>24120</v>
      </c>
      <c r="B7059" s="36" t="s">
        <v>24121</v>
      </c>
      <c r="C7059" s="36" t="s">
        <v>1840</v>
      </c>
      <c r="D7059" s="36" t="s">
        <v>24122</v>
      </c>
      <c r="E7059" s="36"/>
      <c r="F7059" s="36"/>
    </row>
    <row r="7060" ht="15.75" customHeight="1">
      <c r="A7060" s="36" t="s">
        <v>24123</v>
      </c>
      <c r="B7060" s="36" t="s">
        <v>24124</v>
      </c>
      <c r="C7060" s="36" t="s">
        <v>1840</v>
      </c>
      <c r="D7060" s="36" t="s">
        <v>9752</v>
      </c>
      <c r="E7060" s="36"/>
      <c r="F7060" s="36"/>
    </row>
    <row r="7061" ht="15.75" customHeight="1">
      <c r="A7061" s="36" t="s">
        <v>24125</v>
      </c>
      <c r="B7061" s="36" t="s">
        <v>24126</v>
      </c>
      <c r="C7061" s="36" t="s">
        <v>1840</v>
      </c>
      <c r="D7061" s="36" t="s">
        <v>24127</v>
      </c>
      <c r="E7061" s="36"/>
      <c r="F7061" s="36"/>
    </row>
    <row r="7062" ht="15.75" customHeight="1">
      <c r="A7062" s="36" t="s">
        <v>24128</v>
      </c>
      <c r="B7062" s="36" t="s">
        <v>24129</v>
      </c>
      <c r="C7062" s="36" t="s">
        <v>1840</v>
      </c>
      <c r="D7062" s="36" t="s">
        <v>24130</v>
      </c>
      <c r="E7062" s="36" t="s">
        <v>24131</v>
      </c>
      <c r="F7062" s="36"/>
    </row>
    <row r="7063" ht="15.75" customHeight="1">
      <c r="A7063" s="36" t="s">
        <v>24132</v>
      </c>
      <c r="B7063" s="36" t="s">
        <v>24133</v>
      </c>
      <c r="C7063" s="36" t="s">
        <v>1840</v>
      </c>
      <c r="D7063" s="36" t="s">
        <v>24134</v>
      </c>
      <c r="E7063" s="36"/>
      <c r="F7063" s="36"/>
    </row>
    <row r="7064" ht="15.75" customHeight="1">
      <c r="A7064" s="36" t="s">
        <v>24135</v>
      </c>
      <c r="B7064" s="36" t="s">
        <v>24136</v>
      </c>
      <c r="C7064" s="36" t="s">
        <v>1840</v>
      </c>
      <c r="D7064" s="36" t="s">
        <v>24137</v>
      </c>
      <c r="E7064" s="36"/>
      <c r="F7064" s="36"/>
    </row>
    <row r="7065" ht="15.75" customHeight="1">
      <c r="A7065" s="36" t="s">
        <v>24138</v>
      </c>
      <c r="B7065" s="36" t="s">
        <v>24139</v>
      </c>
      <c r="C7065" s="36" t="s">
        <v>1840</v>
      </c>
      <c r="D7065" s="36" t="s">
        <v>24140</v>
      </c>
      <c r="E7065" s="36"/>
      <c r="F7065" s="36"/>
    </row>
    <row r="7066" ht="15.75" customHeight="1">
      <c r="A7066" s="36" t="s">
        <v>24141</v>
      </c>
      <c r="B7066" s="36" t="s">
        <v>24142</v>
      </c>
      <c r="C7066" s="36" t="s">
        <v>1840</v>
      </c>
      <c r="D7066" s="36" t="s">
        <v>24143</v>
      </c>
      <c r="E7066" s="36"/>
      <c r="F7066" s="36"/>
    </row>
    <row r="7067" ht="15.75" customHeight="1">
      <c r="A7067" s="36" t="s">
        <v>24144</v>
      </c>
      <c r="B7067" s="36" t="s">
        <v>24145</v>
      </c>
      <c r="C7067" s="36" t="s">
        <v>1840</v>
      </c>
      <c r="D7067" s="36" t="s">
        <v>24146</v>
      </c>
      <c r="E7067" s="36"/>
      <c r="F7067" s="36"/>
    </row>
    <row r="7068" ht="15.75" customHeight="1">
      <c r="A7068" s="36" t="s">
        <v>24147</v>
      </c>
      <c r="B7068" s="36" t="s">
        <v>24148</v>
      </c>
      <c r="C7068" s="36" t="s">
        <v>1840</v>
      </c>
      <c r="D7068" s="36" t="s">
        <v>24149</v>
      </c>
      <c r="E7068" s="36"/>
      <c r="F7068" s="36"/>
    </row>
    <row r="7069" ht="15.75" customHeight="1">
      <c r="A7069" s="36" t="s">
        <v>24150</v>
      </c>
      <c r="B7069" s="36" t="s">
        <v>24151</v>
      </c>
      <c r="C7069" s="36" t="s">
        <v>1840</v>
      </c>
      <c r="D7069" s="36" t="s">
        <v>24152</v>
      </c>
      <c r="E7069" s="36"/>
      <c r="F7069" s="36"/>
    </row>
    <row r="7070" ht="15.75" customHeight="1">
      <c r="A7070" s="36" t="s">
        <v>24153</v>
      </c>
      <c r="B7070" s="36" t="s">
        <v>1776</v>
      </c>
      <c r="C7070" s="36" t="s">
        <v>1840</v>
      </c>
      <c r="D7070" s="36" t="s">
        <v>1777</v>
      </c>
      <c r="E7070" s="36"/>
      <c r="F7070" s="36"/>
    </row>
    <row r="7071" ht="15.75" customHeight="1">
      <c r="A7071" s="36" t="s">
        <v>24154</v>
      </c>
      <c r="B7071" s="36" t="s">
        <v>24155</v>
      </c>
      <c r="C7071" s="36" t="s">
        <v>1840</v>
      </c>
      <c r="D7071" s="36" t="s">
        <v>24156</v>
      </c>
      <c r="E7071" s="36"/>
      <c r="F7071" s="36"/>
    </row>
    <row r="7072" ht="15.75" customHeight="1">
      <c r="A7072" s="36" t="s">
        <v>24157</v>
      </c>
      <c r="B7072" s="36" t="s">
        <v>24158</v>
      </c>
      <c r="C7072" s="36" t="s">
        <v>1840</v>
      </c>
      <c r="D7072" s="36" t="s">
        <v>24159</v>
      </c>
      <c r="E7072" s="36"/>
      <c r="F7072" s="36"/>
    </row>
    <row r="7073" ht="15.75" customHeight="1">
      <c r="A7073" s="36" t="s">
        <v>24160</v>
      </c>
      <c r="B7073" s="36" t="s">
        <v>24161</v>
      </c>
      <c r="C7073" s="36" t="s">
        <v>1840</v>
      </c>
      <c r="D7073" s="36" t="s">
        <v>24162</v>
      </c>
      <c r="E7073" s="36"/>
      <c r="F7073" s="36"/>
    </row>
    <row r="7074" ht="15.75" customHeight="1">
      <c r="A7074" s="36" t="s">
        <v>24163</v>
      </c>
      <c r="B7074" s="36" t="s">
        <v>24164</v>
      </c>
      <c r="C7074" s="36" t="s">
        <v>1840</v>
      </c>
      <c r="D7074" s="36" t="s">
        <v>24165</v>
      </c>
      <c r="E7074" s="36"/>
      <c r="F7074" s="36"/>
    </row>
    <row r="7075" ht="15.75" customHeight="1">
      <c r="A7075" s="36" t="s">
        <v>24166</v>
      </c>
      <c r="B7075" s="36" t="s">
        <v>24167</v>
      </c>
      <c r="C7075" s="36" t="s">
        <v>1840</v>
      </c>
      <c r="D7075" s="36" t="s">
        <v>3651</v>
      </c>
      <c r="E7075" s="36"/>
      <c r="F7075" s="36"/>
    </row>
    <row r="7076" ht="15.75" customHeight="1">
      <c r="A7076" s="36" t="s">
        <v>24168</v>
      </c>
      <c r="B7076" s="36" t="s">
        <v>24169</v>
      </c>
      <c r="C7076" s="36" t="s">
        <v>1840</v>
      </c>
      <c r="D7076" s="36" t="s">
        <v>24170</v>
      </c>
      <c r="E7076" s="36"/>
      <c r="F7076" s="36"/>
    </row>
    <row r="7077" ht="15.75" customHeight="1">
      <c r="A7077" s="36" t="s">
        <v>24171</v>
      </c>
      <c r="B7077" s="36" t="s">
        <v>24172</v>
      </c>
      <c r="C7077" s="36" t="s">
        <v>1840</v>
      </c>
      <c r="D7077" s="36" t="s">
        <v>24173</v>
      </c>
      <c r="E7077" s="36"/>
      <c r="F7077" s="36"/>
    </row>
    <row r="7078" ht="15.75" customHeight="1">
      <c r="A7078" s="36" t="s">
        <v>24174</v>
      </c>
      <c r="B7078" s="36" t="s">
        <v>24175</v>
      </c>
      <c r="C7078" s="36" t="s">
        <v>1840</v>
      </c>
      <c r="D7078" s="36" t="s">
        <v>24176</v>
      </c>
      <c r="E7078" s="36"/>
      <c r="F7078" s="36"/>
    </row>
    <row r="7079" ht="15.75" customHeight="1">
      <c r="A7079" s="36" t="s">
        <v>24177</v>
      </c>
      <c r="B7079" s="36" t="s">
        <v>24178</v>
      </c>
      <c r="C7079" s="36" t="s">
        <v>1840</v>
      </c>
      <c r="D7079" s="36" t="s">
        <v>24179</v>
      </c>
      <c r="E7079" s="36"/>
      <c r="F7079" s="36"/>
    </row>
    <row r="7080" ht="15.75" customHeight="1">
      <c r="A7080" s="36" t="s">
        <v>24180</v>
      </c>
      <c r="B7080" s="36" t="s">
        <v>24181</v>
      </c>
      <c r="C7080" s="36" t="s">
        <v>1840</v>
      </c>
      <c r="D7080" s="36" t="s">
        <v>24182</v>
      </c>
      <c r="E7080" s="36"/>
      <c r="F7080" s="36"/>
    </row>
    <row r="7081" ht="15.75" customHeight="1">
      <c r="A7081" s="36" t="s">
        <v>24183</v>
      </c>
      <c r="B7081" s="36" t="s">
        <v>24184</v>
      </c>
      <c r="C7081" s="36" t="s">
        <v>1840</v>
      </c>
      <c r="D7081" s="36" t="s">
        <v>24185</v>
      </c>
      <c r="E7081" s="36"/>
      <c r="F7081" s="36"/>
    </row>
    <row r="7082" ht="15.75" customHeight="1">
      <c r="A7082" s="36" t="s">
        <v>24186</v>
      </c>
      <c r="B7082" s="36" t="s">
        <v>24187</v>
      </c>
      <c r="C7082" s="36" t="s">
        <v>1840</v>
      </c>
      <c r="D7082" s="36" t="s">
        <v>24188</v>
      </c>
      <c r="E7082" s="36"/>
      <c r="F7082" s="36"/>
    </row>
    <row r="7083" ht="15.75" customHeight="1">
      <c r="A7083" s="36" t="s">
        <v>24189</v>
      </c>
      <c r="B7083" s="36" t="s">
        <v>24190</v>
      </c>
      <c r="C7083" s="36" t="s">
        <v>1840</v>
      </c>
      <c r="D7083" s="36" t="s">
        <v>24191</v>
      </c>
      <c r="E7083" s="36"/>
      <c r="F7083" s="36"/>
    </row>
    <row r="7084" ht="15.75" customHeight="1">
      <c r="A7084" s="36" t="s">
        <v>24192</v>
      </c>
      <c r="B7084" s="36" t="s">
        <v>24193</v>
      </c>
      <c r="C7084" s="36" t="s">
        <v>1840</v>
      </c>
      <c r="D7084" s="36" t="s">
        <v>24194</v>
      </c>
      <c r="E7084" s="36"/>
      <c r="F7084" s="36"/>
    </row>
    <row r="7085" ht="15.75" customHeight="1">
      <c r="A7085" s="36" t="s">
        <v>24195</v>
      </c>
      <c r="B7085" s="36" t="s">
        <v>24196</v>
      </c>
      <c r="C7085" s="36" t="s">
        <v>1840</v>
      </c>
      <c r="D7085" s="36" t="s">
        <v>24197</v>
      </c>
      <c r="E7085" s="36"/>
      <c r="F7085" s="36"/>
    </row>
    <row r="7086" ht="15.75" customHeight="1">
      <c r="A7086" s="36" t="s">
        <v>24198</v>
      </c>
      <c r="B7086" s="36" t="s">
        <v>24199</v>
      </c>
      <c r="C7086" s="36" t="s">
        <v>1840</v>
      </c>
      <c r="D7086" s="36" t="s">
        <v>24200</v>
      </c>
      <c r="E7086" s="36"/>
      <c r="F7086" s="36"/>
    </row>
    <row r="7087" ht="15.75" customHeight="1">
      <c r="A7087" s="36" t="s">
        <v>24201</v>
      </c>
      <c r="B7087" s="36" t="s">
        <v>24202</v>
      </c>
      <c r="C7087" s="36" t="s">
        <v>1840</v>
      </c>
      <c r="D7087" s="36" t="s">
        <v>24203</v>
      </c>
      <c r="E7087" s="36" t="s">
        <v>5597</v>
      </c>
      <c r="F7087" s="36"/>
    </row>
    <row r="7088" ht="15.75" customHeight="1">
      <c r="A7088" s="36" t="s">
        <v>24204</v>
      </c>
      <c r="B7088" s="36" t="s">
        <v>24205</v>
      </c>
      <c r="C7088" s="36" t="s">
        <v>1840</v>
      </c>
      <c r="D7088" s="36" t="s">
        <v>24206</v>
      </c>
      <c r="E7088" s="36" t="s">
        <v>24207</v>
      </c>
      <c r="F7088" s="36"/>
    </row>
    <row r="7089" ht="15.75" customHeight="1">
      <c r="A7089" s="36" t="s">
        <v>24208</v>
      </c>
      <c r="B7089" s="36" t="s">
        <v>24209</v>
      </c>
      <c r="C7089" s="36" t="s">
        <v>1840</v>
      </c>
      <c r="D7089" s="36" t="s">
        <v>24210</v>
      </c>
      <c r="E7089" s="36"/>
      <c r="F7089" s="36"/>
    </row>
    <row r="7090" ht="15.75" customHeight="1">
      <c r="A7090" s="36" t="s">
        <v>24211</v>
      </c>
      <c r="B7090" s="36" t="s">
        <v>24212</v>
      </c>
      <c r="C7090" s="36" t="s">
        <v>1840</v>
      </c>
      <c r="D7090" s="36" t="s">
        <v>24213</v>
      </c>
      <c r="E7090" s="36"/>
      <c r="F7090" s="36"/>
    </row>
    <row r="7091" ht="15.75" customHeight="1">
      <c r="A7091" s="36" t="s">
        <v>24214</v>
      </c>
      <c r="B7091" s="36" t="s">
        <v>24215</v>
      </c>
      <c r="C7091" s="36" t="s">
        <v>1840</v>
      </c>
      <c r="D7091" s="36" t="s">
        <v>24216</v>
      </c>
      <c r="E7091" s="36"/>
      <c r="F7091" s="36"/>
    </row>
    <row r="7092" ht="15.75" customHeight="1">
      <c r="A7092" s="36" t="s">
        <v>24217</v>
      </c>
      <c r="B7092" s="36" t="s">
        <v>5817</v>
      </c>
      <c r="C7092" s="36" t="s">
        <v>1840</v>
      </c>
      <c r="D7092" s="36" t="s">
        <v>24218</v>
      </c>
      <c r="E7092" s="36" t="s">
        <v>24219</v>
      </c>
      <c r="F7092" s="36"/>
    </row>
    <row r="7093" ht="15.75" customHeight="1">
      <c r="A7093" s="36" t="s">
        <v>24220</v>
      </c>
      <c r="B7093" s="36" t="s">
        <v>24221</v>
      </c>
      <c r="C7093" s="36" t="s">
        <v>1840</v>
      </c>
      <c r="D7093" s="36" t="s">
        <v>24222</v>
      </c>
      <c r="E7093" s="36"/>
      <c r="F7093" s="36"/>
    </row>
    <row r="7094" ht="15.75" customHeight="1">
      <c r="A7094" s="36" t="s">
        <v>24223</v>
      </c>
      <c r="B7094" s="36" t="s">
        <v>24224</v>
      </c>
      <c r="C7094" s="36" t="s">
        <v>1840</v>
      </c>
      <c r="D7094" s="36" t="s">
        <v>24225</v>
      </c>
      <c r="E7094" s="36" t="s">
        <v>24226</v>
      </c>
      <c r="F7094" s="36"/>
    </row>
    <row r="7095" ht="15.75" customHeight="1">
      <c r="A7095" s="36" t="s">
        <v>24227</v>
      </c>
      <c r="B7095" s="36" t="s">
        <v>24228</v>
      </c>
      <c r="C7095" s="36" t="s">
        <v>1840</v>
      </c>
      <c r="D7095" s="36" t="s">
        <v>24229</v>
      </c>
      <c r="E7095" s="36"/>
      <c r="F7095" s="36"/>
    </row>
    <row r="7096" ht="15.75" customHeight="1">
      <c r="A7096" s="36" t="s">
        <v>24230</v>
      </c>
      <c r="B7096" s="36" t="s">
        <v>13363</v>
      </c>
      <c r="C7096" s="36" t="s">
        <v>1840</v>
      </c>
      <c r="D7096" s="36" t="s">
        <v>24231</v>
      </c>
      <c r="E7096" s="36"/>
      <c r="F7096" s="36"/>
    </row>
    <row r="7097" ht="15.75" customHeight="1">
      <c r="A7097" s="36" t="s">
        <v>24232</v>
      </c>
      <c r="B7097" s="36" t="s">
        <v>24233</v>
      </c>
      <c r="C7097" s="36" t="s">
        <v>1840</v>
      </c>
      <c r="D7097" s="36" t="s">
        <v>3968</v>
      </c>
      <c r="E7097" s="36"/>
      <c r="F7097" s="36"/>
    </row>
    <row r="7098" ht="15.75" customHeight="1">
      <c r="A7098" s="36" t="s">
        <v>24234</v>
      </c>
      <c r="B7098" s="36" t="s">
        <v>24235</v>
      </c>
      <c r="C7098" s="36" t="s">
        <v>1840</v>
      </c>
      <c r="D7098" s="36" t="s">
        <v>24236</v>
      </c>
      <c r="E7098" s="36"/>
      <c r="F7098" s="36"/>
    </row>
    <row r="7099" ht="15.75" customHeight="1">
      <c r="A7099" s="36" t="s">
        <v>24237</v>
      </c>
      <c r="B7099" s="36" t="s">
        <v>24238</v>
      </c>
      <c r="C7099" s="36" t="s">
        <v>1840</v>
      </c>
      <c r="D7099" s="36" t="s">
        <v>24239</v>
      </c>
      <c r="E7099" s="36"/>
      <c r="F7099" s="36"/>
    </row>
    <row r="7100" ht="15.75" customHeight="1">
      <c r="A7100" s="36" t="s">
        <v>24240</v>
      </c>
      <c r="B7100" s="36" t="s">
        <v>24241</v>
      </c>
      <c r="C7100" s="36" t="s">
        <v>1840</v>
      </c>
      <c r="D7100" s="36" t="s">
        <v>24242</v>
      </c>
      <c r="E7100" s="36"/>
      <c r="F7100" s="36"/>
    </row>
    <row r="7101" ht="15.75" customHeight="1">
      <c r="A7101" s="36" t="s">
        <v>24243</v>
      </c>
      <c r="B7101" s="36" t="s">
        <v>24244</v>
      </c>
      <c r="C7101" s="36" t="s">
        <v>1840</v>
      </c>
      <c r="D7101" s="36" t="s">
        <v>24245</v>
      </c>
      <c r="E7101" s="36"/>
      <c r="F7101" s="36"/>
    </row>
    <row r="7102" ht="15.75" customHeight="1">
      <c r="A7102" s="36" t="s">
        <v>24246</v>
      </c>
      <c r="B7102" s="36" t="s">
        <v>24247</v>
      </c>
      <c r="C7102" s="36" t="s">
        <v>1840</v>
      </c>
      <c r="D7102" s="36" t="s">
        <v>24248</v>
      </c>
      <c r="E7102" s="36" t="s">
        <v>24249</v>
      </c>
      <c r="F7102" s="36"/>
    </row>
    <row r="7103" ht="15.75" customHeight="1">
      <c r="A7103" s="36" t="s">
        <v>24250</v>
      </c>
      <c r="B7103" s="36" t="s">
        <v>24251</v>
      </c>
      <c r="C7103" s="36" t="s">
        <v>1840</v>
      </c>
      <c r="D7103" s="36" t="s">
        <v>24252</v>
      </c>
      <c r="E7103" s="36"/>
      <c r="F7103" s="36"/>
    </row>
    <row r="7104" ht="15.75" customHeight="1">
      <c r="A7104" s="36" t="s">
        <v>24253</v>
      </c>
      <c r="B7104" s="36" t="s">
        <v>1247</v>
      </c>
      <c r="C7104" s="36" t="s">
        <v>1840</v>
      </c>
      <c r="D7104" s="36" t="s">
        <v>1248</v>
      </c>
      <c r="E7104" s="36"/>
      <c r="F7104" s="36"/>
    </row>
    <row r="7105" ht="15.75" customHeight="1">
      <c r="A7105" s="36" t="s">
        <v>24254</v>
      </c>
      <c r="B7105" s="36" t="s">
        <v>1088</v>
      </c>
      <c r="C7105" s="36" t="s">
        <v>1840</v>
      </c>
      <c r="D7105" s="36" t="s">
        <v>1089</v>
      </c>
      <c r="E7105" s="36"/>
      <c r="F7105" s="36"/>
    </row>
    <row r="7106" ht="15.75" customHeight="1">
      <c r="A7106" s="36" t="s">
        <v>24255</v>
      </c>
      <c r="B7106" s="36" t="s">
        <v>24256</v>
      </c>
      <c r="C7106" s="36" t="s">
        <v>1840</v>
      </c>
      <c r="D7106" s="36" t="s">
        <v>24257</v>
      </c>
      <c r="E7106" s="36"/>
      <c r="F7106" s="36"/>
    </row>
    <row r="7107" ht="15.75" customHeight="1">
      <c r="A7107" s="36" t="s">
        <v>24258</v>
      </c>
      <c r="B7107" s="36" t="s">
        <v>875</v>
      </c>
      <c r="C7107" s="36" t="s">
        <v>1840</v>
      </c>
      <c r="D7107" s="36" t="s">
        <v>876</v>
      </c>
      <c r="E7107" s="36"/>
      <c r="F7107" s="36"/>
    </row>
    <row r="7108" ht="15.75" customHeight="1">
      <c r="A7108" s="36" t="s">
        <v>24259</v>
      </c>
      <c r="B7108" s="36" t="s">
        <v>24260</v>
      </c>
      <c r="C7108" s="36" t="s">
        <v>1863</v>
      </c>
      <c r="D7108" s="36" t="s">
        <v>24259</v>
      </c>
      <c r="E7108" s="36" t="s">
        <v>24261</v>
      </c>
      <c r="F7108" s="36"/>
    </row>
    <row r="7109" ht="15.75" customHeight="1">
      <c r="A7109" s="36" t="s">
        <v>24262</v>
      </c>
      <c r="B7109" s="36" t="s">
        <v>24263</v>
      </c>
      <c r="C7109" s="36" t="s">
        <v>1840</v>
      </c>
      <c r="D7109" s="36" t="s">
        <v>24264</v>
      </c>
      <c r="E7109" s="36"/>
      <c r="F7109" s="36"/>
    </row>
    <row r="7110" ht="15.75" customHeight="1">
      <c r="A7110" s="36" t="s">
        <v>24265</v>
      </c>
      <c r="B7110" s="36" t="s">
        <v>24266</v>
      </c>
      <c r="C7110" s="36" t="s">
        <v>1840</v>
      </c>
      <c r="D7110" s="36" t="s">
        <v>24267</v>
      </c>
      <c r="E7110" s="36"/>
      <c r="F7110" s="36"/>
    </row>
    <row r="7111" ht="15.75" customHeight="1">
      <c r="A7111" s="36" t="s">
        <v>24268</v>
      </c>
      <c r="B7111" s="36" t="s">
        <v>24269</v>
      </c>
      <c r="C7111" s="36" t="s">
        <v>1840</v>
      </c>
      <c r="D7111" s="36" t="s">
        <v>24270</v>
      </c>
      <c r="E7111" s="36"/>
      <c r="F7111" s="36"/>
    </row>
    <row r="7112" ht="15.75" customHeight="1">
      <c r="A7112" s="36" t="s">
        <v>24271</v>
      </c>
      <c r="B7112" s="36" t="s">
        <v>24272</v>
      </c>
      <c r="C7112" s="36" t="s">
        <v>1840</v>
      </c>
      <c r="D7112" s="36" t="s">
        <v>24273</v>
      </c>
      <c r="E7112" s="36"/>
      <c r="F7112" s="36"/>
    </row>
    <row r="7113" ht="15.75" customHeight="1">
      <c r="A7113" s="36" t="s">
        <v>24274</v>
      </c>
      <c r="B7113" s="36" t="s">
        <v>24275</v>
      </c>
      <c r="C7113" s="36" t="s">
        <v>1840</v>
      </c>
      <c r="D7113" s="36" t="s">
        <v>24276</v>
      </c>
      <c r="E7113" s="36"/>
      <c r="F7113" s="36"/>
    </row>
    <row r="7114" ht="15.75" customHeight="1">
      <c r="A7114" s="36" t="s">
        <v>24277</v>
      </c>
      <c r="B7114" s="36" t="s">
        <v>24278</v>
      </c>
      <c r="C7114" s="36" t="s">
        <v>1840</v>
      </c>
      <c r="D7114" s="36" t="s">
        <v>24279</v>
      </c>
      <c r="E7114" s="36"/>
      <c r="F7114" s="36"/>
    </row>
    <row r="7115" ht="15.75" customHeight="1">
      <c r="A7115" s="36" t="s">
        <v>24280</v>
      </c>
      <c r="B7115" s="36" t="s">
        <v>24281</v>
      </c>
      <c r="C7115" s="36" t="s">
        <v>1840</v>
      </c>
      <c r="D7115" s="36" t="s">
        <v>24282</v>
      </c>
      <c r="E7115" s="36"/>
      <c r="F7115" s="36"/>
    </row>
    <row r="7116" ht="15.75" customHeight="1">
      <c r="A7116" s="36" t="s">
        <v>24283</v>
      </c>
      <c r="B7116" s="36" t="s">
        <v>24284</v>
      </c>
      <c r="C7116" s="36" t="s">
        <v>1840</v>
      </c>
      <c r="D7116" s="36" t="s">
        <v>24285</v>
      </c>
      <c r="E7116" s="36"/>
      <c r="F7116" s="36"/>
    </row>
    <row r="7117" ht="15.75" customHeight="1">
      <c r="A7117" s="36" t="s">
        <v>24286</v>
      </c>
      <c r="B7117" s="36" t="s">
        <v>24287</v>
      </c>
      <c r="C7117" s="36" t="s">
        <v>1840</v>
      </c>
      <c r="D7117" s="36" t="s">
        <v>24288</v>
      </c>
      <c r="E7117" s="36"/>
      <c r="F7117" s="36"/>
    </row>
    <row r="7118" ht="15.75" customHeight="1">
      <c r="A7118" s="36" t="s">
        <v>24289</v>
      </c>
      <c r="B7118" s="36" t="s">
        <v>24290</v>
      </c>
      <c r="C7118" s="36" t="s">
        <v>1840</v>
      </c>
      <c r="D7118" s="36" t="s">
        <v>24291</v>
      </c>
      <c r="E7118" s="36"/>
      <c r="F7118" s="36"/>
    </row>
    <row r="7119" ht="15.75" customHeight="1">
      <c r="A7119" s="36" t="s">
        <v>24292</v>
      </c>
      <c r="B7119" s="36" t="s">
        <v>24293</v>
      </c>
      <c r="C7119" s="36" t="s">
        <v>1840</v>
      </c>
      <c r="D7119" s="36" t="s">
        <v>24294</v>
      </c>
      <c r="E7119" s="36"/>
      <c r="F7119" s="36"/>
    </row>
    <row r="7120" ht="15.75" customHeight="1">
      <c r="A7120" s="36" t="s">
        <v>24295</v>
      </c>
      <c r="B7120" s="36" t="s">
        <v>24296</v>
      </c>
      <c r="C7120" s="36" t="s">
        <v>1840</v>
      </c>
      <c r="D7120" s="36" t="s">
        <v>24297</v>
      </c>
      <c r="E7120" s="36"/>
      <c r="F7120" s="36"/>
    </row>
    <row r="7121" ht="15.75" customHeight="1">
      <c r="A7121" s="36" t="s">
        <v>24298</v>
      </c>
      <c r="B7121" s="36" t="s">
        <v>24299</v>
      </c>
      <c r="C7121" s="36" t="s">
        <v>1840</v>
      </c>
      <c r="D7121" s="36" t="s">
        <v>24300</v>
      </c>
      <c r="E7121" s="36"/>
      <c r="F7121" s="36"/>
    </row>
    <row r="7122" ht="15.75" customHeight="1">
      <c r="A7122" s="36" t="s">
        <v>24301</v>
      </c>
      <c r="B7122" s="36" t="s">
        <v>24302</v>
      </c>
      <c r="C7122" s="36" t="s">
        <v>1840</v>
      </c>
      <c r="D7122" s="36" t="s">
        <v>24303</v>
      </c>
      <c r="E7122" s="36" t="s">
        <v>24304</v>
      </c>
      <c r="F7122" s="36"/>
    </row>
    <row r="7123" ht="15.75" customHeight="1">
      <c r="A7123" s="36" t="s">
        <v>24305</v>
      </c>
      <c r="B7123" s="36" t="s">
        <v>24306</v>
      </c>
      <c r="C7123" s="36" t="s">
        <v>1840</v>
      </c>
      <c r="D7123" s="36" t="s">
        <v>24307</v>
      </c>
      <c r="E7123" s="36"/>
      <c r="F7123" s="36"/>
    </row>
    <row r="7124" ht="15.75" customHeight="1">
      <c r="A7124" s="36" t="s">
        <v>24308</v>
      </c>
      <c r="B7124" s="36" t="s">
        <v>24309</v>
      </c>
      <c r="C7124" s="36" t="s">
        <v>1840</v>
      </c>
      <c r="D7124" s="36" t="s">
        <v>24310</v>
      </c>
      <c r="E7124" s="36"/>
      <c r="F7124" s="36"/>
    </row>
    <row r="7125" ht="15.75" customHeight="1">
      <c r="A7125" s="36" t="s">
        <v>24311</v>
      </c>
      <c r="B7125" s="36" t="s">
        <v>24312</v>
      </c>
      <c r="C7125" s="36" t="s">
        <v>1840</v>
      </c>
      <c r="D7125" s="36" t="s">
        <v>24313</v>
      </c>
      <c r="E7125" s="36" t="s">
        <v>24314</v>
      </c>
      <c r="F7125" s="36"/>
    </row>
    <row r="7126" ht="15.75" customHeight="1">
      <c r="A7126" s="36" t="s">
        <v>24315</v>
      </c>
      <c r="B7126" s="36" t="s">
        <v>24316</v>
      </c>
      <c r="C7126" s="36" t="s">
        <v>1840</v>
      </c>
      <c r="D7126" s="36" t="s">
        <v>24317</v>
      </c>
      <c r="E7126" s="36"/>
      <c r="F7126" s="36"/>
    </row>
    <row r="7127" ht="15.75" customHeight="1">
      <c r="A7127" s="36" t="s">
        <v>24318</v>
      </c>
      <c r="B7127" s="36" t="s">
        <v>24319</v>
      </c>
      <c r="C7127" s="36" t="s">
        <v>1840</v>
      </c>
      <c r="D7127" s="36" t="s">
        <v>24320</v>
      </c>
      <c r="E7127" s="36"/>
      <c r="F7127" s="36"/>
    </row>
    <row r="7128" ht="15.75" customHeight="1">
      <c r="A7128" s="36" t="s">
        <v>24321</v>
      </c>
      <c r="B7128" s="36" t="s">
        <v>24322</v>
      </c>
      <c r="C7128" s="36" t="s">
        <v>1840</v>
      </c>
      <c r="D7128" s="36" t="s">
        <v>24323</v>
      </c>
      <c r="E7128" s="36"/>
      <c r="F7128" s="36"/>
    </row>
    <row r="7129" ht="15.75" customHeight="1">
      <c r="A7129" s="36" t="s">
        <v>24324</v>
      </c>
      <c r="B7129" s="36" t="s">
        <v>665</v>
      </c>
      <c r="C7129" s="36" t="s">
        <v>1840</v>
      </c>
      <c r="D7129" s="36" t="s">
        <v>666</v>
      </c>
      <c r="E7129" s="36"/>
      <c r="F7129" s="36"/>
    </row>
    <row r="7130" ht="15.75" customHeight="1">
      <c r="A7130" s="36" t="s">
        <v>24325</v>
      </c>
      <c r="B7130" s="36" t="s">
        <v>24326</v>
      </c>
      <c r="C7130" s="36" t="s">
        <v>1840</v>
      </c>
      <c r="D7130" s="36" t="s">
        <v>24327</v>
      </c>
      <c r="E7130" s="36" t="s">
        <v>5483</v>
      </c>
      <c r="F7130" s="36"/>
    </row>
    <row r="7131" ht="15.75" customHeight="1">
      <c r="A7131" s="36" t="s">
        <v>24328</v>
      </c>
      <c r="B7131" s="36" t="s">
        <v>15347</v>
      </c>
      <c r="C7131" s="36" t="s">
        <v>1840</v>
      </c>
      <c r="D7131" s="36" t="s">
        <v>24329</v>
      </c>
      <c r="E7131" s="36"/>
      <c r="F7131" s="36"/>
    </row>
    <row r="7132" ht="15.75" customHeight="1">
      <c r="A7132" s="36" t="s">
        <v>24330</v>
      </c>
      <c r="B7132" s="36" t="s">
        <v>14801</v>
      </c>
      <c r="C7132" s="36" t="s">
        <v>1840</v>
      </c>
      <c r="D7132" s="36" t="s">
        <v>24331</v>
      </c>
      <c r="E7132" s="36"/>
      <c r="F7132" s="36"/>
    </row>
    <row r="7133" ht="15.75" customHeight="1">
      <c r="A7133" s="36" t="s">
        <v>24332</v>
      </c>
      <c r="B7133" s="36" t="s">
        <v>24333</v>
      </c>
      <c r="C7133" s="36" t="s">
        <v>1840</v>
      </c>
      <c r="D7133" s="36" t="s">
        <v>24334</v>
      </c>
      <c r="E7133" s="36"/>
      <c r="F7133" s="36"/>
    </row>
    <row r="7134" ht="15.75" customHeight="1">
      <c r="A7134" s="36" t="s">
        <v>24335</v>
      </c>
      <c r="B7134" s="36" t="s">
        <v>24336</v>
      </c>
      <c r="C7134" s="36" t="s">
        <v>1840</v>
      </c>
      <c r="D7134" s="36" t="s">
        <v>24337</v>
      </c>
      <c r="E7134" s="36"/>
      <c r="F7134" s="36"/>
    </row>
    <row r="7135" ht="15.75" customHeight="1">
      <c r="A7135" s="36" t="s">
        <v>24338</v>
      </c>
      <c r="B7135" s="36" t="s">
        <v>24339</v>
      </c>
      <c r="C7135" s="36" t="s">
        <v>1840</v>
      </c>
      <c r="D7135" s="36" t="s">
        <v>24340</v>
      </c>
      <c r="E7135" s="36"/>
      <c r="F7135" s="36"/>
    </row>
    <row r="7136" ht="15.75" customHeight="1">
      <c r="A7136" s="36" t="s">
        <v>24341</v>
      </c>
      <c r="B7136" s="36" t="s">
        <v>24342</v>
      </c>
      <c r="C7136" s="36" t="s">
        <v>1840</v>
      </c>
      <c r="D7136" s="36" t="s">
        <v>24343</v>
      </c>
      <c r="E7136" s="36"/>
      <c r="F7136" s="36"/>
    </row>
    <row r="7137" ht="15.75" customHeight="1">
      <c r="A7137" s="36" t="s">
        <v>24344</v>
      </c>
      <c r="B7137" s="36" t="s">
        <v>24345</v>
      </c>
      <c r="C7137" s="36" t="s">
        <v>1840</v>
      </c>
      <c r="D7137" s="36" t="s">
        <v>24346</v>
      </c>
      <c r="E7137" s="36"/>
      <c r="F7137" s="36"/>
    </row>
    <row r="7138" ht="15.75" customHeight="1">
      <c r="A7138" s="36" t="s">
        <v>24347</v>
      </c>
      <c r="B7138" s="36" t="s">
        <v>24348</v>
      </c>
      <c r="C7138" s="36" t="s">
        <v>1840</v>
      </c>
      <c r="D7138" s="36" t="s">
        <v>24349</v>
      </c>
      <c r="E7138" s="36" t="s">
        <v>24350</v>
      </c>
      <c r="F7138" s="36"/>
    </row>
    <row r="7139" ht="15.75" customHeight="1">
      <c r="A7139" s="36" t="s">
        <v>24351</v>
      </c>
      <c r="B7139" s="36" t="s">
        <v>24352</v>
      </c>
      <c r="C7139" s="36" t="s">
        <v>1840</v>
      </c>
      <c r="D7139" s="36" t="s">
        <v>24353</v>
      </c>
      <c r="E7139" s="36"/>
      <c r="F7139" s="36"/>
    </row>
    <row r="7140" ht="15.75" customHeight="1">
      <c r="A7140" s="36" t="s">
        <v>24354</v>
      </c>
      <c r="B7140" s="36" t="s">
        <v>24355</v>
      </c>
      <c r="C7140" s="36" t="s">
        <v>1840</v>
      </c>
      <c r="D7140" s="36" t="s">
        <v>24356</v>
      </c>
      <c r="E7140" s="36" t="s">
        <v>24357</v>
      </c>
      <c r="F7140" s="36"/>
    </row>
    <row r="7141" ht="15.75" customHeight="1">
      <c r="A7141" s="36" t="s">
        <v>24358</v>
      </c>
      <c r="B7141" s="36" t="s">
        <v>24359</v>
      </c>
      <c r="C7141" s="36" t="s">
        <v>1840</v>
      </c>
      <c r="D7141" s="36" t="s">
        <v>24360</v>
      </c>
      <c r="E7141" s="36"/>
      <c r="F7141" s="36"/>
    </row>
    <row r="7142" ht="15.75" customHeight="1">
      <c r="A7142" s="36" t="s">
        <v>24361</v>
      </c>
      <c r="B7142" s="36" t="s">
        <v>24362</v>
      </c>
      <c r="C7142" s="36" t="s">
        <v>1840</v>
      </c>
      <c r="D7142" s="36" t="s">
        <v>24363</v>
      </c>
      <c r="E7142" s="36"/>
      <c r="F7142" s="36"/>
    </row>
    <row r="7143" ht="15.75" customHeight="1">
      <c r="A7143" s="36" t="s">
        <v>24364</v>
      </c>
      <c r="B7143" s="36" t="s">
        <v>24365</v>
      </c>
      <c r="C7143" s="36" t="s">
        <v>1840</v>
      </c>
      <c r="D7143" s="36" t="s">
        <v>24366</v>
      </c>
      <c r="E7143" s="36"/>
      <c r="F7143" s="36"/>
    </row>
    <row r="7144" ht="15.75" customHeight="1">
      <c r="A7144" s="36" t="s">
        <v>24367</v>
      </c>
      <c r="B7144" s="36" t="s">
        <v>24368</v>
      </c>
      <c r="C7144" s="36" t="s">
        <v>1840</v>
      </c>
      <c r="D7144" s="36" t="s">
        <v>24369</v>
      </c>
      <c r="E7144" s="36"/>
      <c r="F7144" s="36"/>
    </row>
    <row r="7145" ht="15.75" customHeight="1">
      <c r="A7145" s="36" t="s">
        <v>24370</v>
      </c>
      <c r="B7145" s="36" t="s">
        <v>24371</v>
      </c>
      <c r="C7145" s="36" t="s">
        <v>1840</v>
      </c>
      <c r="D7145" s="36" t="s">
        <v>24372</v>
      </c>
      <c r="E7145" s="36"/>
      <c r="F7145" s="36"/>
    </row>
    <row r="7146" ht="15.75" customHeight="1">
      <c r="A7146" s="36" t="s">
        <v>24373</v>
      </c>
      <c r="B7146" s="36" t="s">
        <v>24374</v>
      </c>
      <c r="C7146" s="36" t="s">
        <v>1840</v>
      </c>
      <c r="D7146" s="36" t="s">
        <v>24375</v>
      </c>
      <c r="E7146" s="36"/>
      <c r="F7146" s="36"/>
    </row>
    <row r="7147" ht="15.75" customHeight="1">
      <c r="A7147" s="36" t="s">
        <v>24376</v>
      </c>
      <c r="B7147" s="36" t="s">
        <v>24377</v>
      </c>
      <c r="C7147" s="36" t="s">
        <v>1840</v>
      </c>
      <c r="D7147" s="36" t="s">
        <v>24378</v>
      </c>
      <c r="E7147" s="36"/>
      <c r="F7147" s="36"/>
    </row>
    <row r="7148" ht="15.75" customHeight="1">
      <c r="A7148" s="36" t="s">
        <v>24379</v>
      </c>
      <c r="B7148" s="36" t="s">
        <v>24380</v>
      </c>
      <c r="C7148" s="36" t="s">
        <v>1840</v>
      </c>
      <c r="D7148" s="36" t="s">
        <v>24381</v>
      </c>
      <c r="E7148" s="36"/>
      <c r="F7148" s="36"/>
    </row>
    <row r="7149" ht="15.75" customHeight="1">
      <c r="A7149" s="36" t="s">
        <v>24382</v>
      </c>
      <c r="B7149" s="36" t="s">
        <v>24383</v>
      </c>
      <c r="C7149" s="36" t="s">
        <v>1840</v>
      </c>
      <c r="D7149" s="36" t="s">
        <v>24384</v>
      </c>
      <c r="E7149" s="36" t="s">
        <v>3999</v>
      </c>
      <c r="F7149" s="36"/>
    </row>
    <row r="7150" ht="15.75" customHeight="1">
      <c r="A7150" s="36" t="s">
        <v>24385</v>
      </c>
      <c r="B7150" s="36" t="s">
        <v>1625</v>
      </c>
      <c r="C7150" s="36" t="s">
        <v>1840</v>
      </c>
      <c r="D7150" s="36" t="s">
        <v>1626</v>
      </c>
      <c r="E7150" s="36"/>
      <c r="F7150" s="36"/>
    </row>
    <row r="7151" ht="15.75" customHeight="1">
      <c r="A7151" s="36" t="s">
        <v>24386</v>
      </c>
      <c r="B7151" s="36" t="s">
        <v>24387</v>
      </c>
      <c r="C7151" s="36" t="s">
        <v>1840</v>
      </c>
      <c r="D7151" s="36" t="s">
        <v>24388</v>
      </c>
      <c r="E7151" s="36"/>
      <c r="F7151" s="36"/>
    </row>
    <row r="7152" ht="15.75" customHeight="1">
      <c r="A7152" s="36" t="s">
        <v>24389</v>
      </c>
      <c r="B7152" s="36" t="s">
        <v>24390</v>
      </c>
      <c r="C7152" s="36" t="s">
        <v>1840</v>
      </c>
      <c r="D7152" s="36" t="s">
        <v>24391</v>
      </c>
      <c r="E7152" s="36"/>
      <c r="F7152" s="36"/>
    </row>
    <row r="7153" ht="15.75" customHeight="1">
      <c r="A7153" s="36" t="s">
        <v>24392</v>
      </c>
      <c r="B7153" s="36" t="s">
        <v>1112</v>
      </c>
      <c r="C7153" s="36" t="s">
        <v>1840</v>
      </c>
      <c r="D7153" s="36" t="s">
        <v>1113</v>
      </c>
      <c r="E7153" s="36"/>
      <c r="F7153" s="36"/>
    </row>
    <row r="7154" ht="15.75" customHeight="1">
      <c r="A7154" s="36" t="s">
        <v>24393</v>
      </c>
      <c r="B7154" s="36" t="s">
        <v>24394</v>
      </c>
      <c r="C7154" s="36" t="s">
        <v>1840</v>
      </c>
      <c r="D7154" s="36" t="s">
        <v>24395</v>
      </c>
      <c r="E7154" s="36"/>
      <c r="F7154" s="36"/>
    </row>
    <row r="7155" ht="15.75" customHeight="1">
      <c r="A7155" s="36" t="s">
        <v>24396</v>
      </c>
      <c r="B7155" s="36" t="s">
        <v>24397</v>
      </c>
      <c r="C7155" s="36" t="s">
        <v>1840</v>
      </c>
      <c r="D7155" s="36" t="s">
        <v>24398</v>
      </c>
      <c r="E7155" s="36"/>
      <c r="F7155" s="36"/>
    </row>
    <row r="7156" ht="15.75" customHeight="1">
      <c r="A7156" s="36" t="s">
        <v>24399</v>
      </c>
      <c r="B7156" s="36" t="s">
        <v>24400</v>
      </c>
      <c r="C7156" s="36" t="s">
        <v>1840</v>
      </c>
      <c r="D7156" s="36" t="s">
        <v>24401</v>
      </c>
      <c r="E7156" s="36"/>
      <c r="F7156" s="36"/>
    </row>
    <row r="7157" ht="15.75" customHeight="1">
      <c r="A7157" s="36" t="s">
        <v>24402</v>
      </c>
      <c r="B7157" s="36" t="s">
        <v>363</v>
      </c>
      <c r="C7157" s="36" t="s">
        <v>1840</v>
      </c>
      <c r="D7157" s="36" t="s">
        <v>364</v>
      </c>
      <c r="E7157" s="36"/>
      <c r="F7157" s="36"/>
    </row>
    <row r="7158" ht="15.75" customHeight="1">
      <c r="A7158" s="36" t="s">
        <v>24403</v>
      </c>
      <c r="B7158" s="36" t="s">
        <v>24404</v>
      </c>
      <c r="C7158" s="36" t="s">
        <v>1840</v>
      </c>
      <c r="D7158" s="36" t="s">
        <v>14604</v>
      </c>
      <c r="E7158" s="36"/>
      <c r="F7158" s="36"/>
    </row>
    <row r="7159" ht="15.75" customHeight="1">
      <c r="A7159" s="36" t="s">
        <v>24405</v>
      </c>
      <c r="B7159" s="36" t="s">
        <v>24406</v>
      </c>
      <c r="C7159" s="36" t="s">
        <v>1840</v>
      </c>
      <c r="D7159" s="36" t="s">
        <v>24405</v>
      </c>
      <c r="E7159" s="36"/>
      <c r="F7159" s="36"/>
    </row>
    <row r="7160" ht="15.75" customHeight="1">
      <c r="A7160" s="36" t="s">
        <v>24407</v>
      </c>
      <c r="B7160" s="36" t="s">
        <v>1091</v>
      </c>
      <c r="C7160" s="36" t="s">
        <v>1840</v>
      </c>
      <c r="D7160" s="36" t="s">
        <v>1092</v>
      </c>
      <c r="E7160" s="36"/>
      <c r="F7160" s="36"/>
    </row>
    <row r="7161" ht="15.75" customHeight="1">
      <c r="A7161" s="36" t="s">
        <v>24408</v>
      </c>
      <c r="B7161" s="36" t="s">
        <v>24409</v>
      </c>
      <c r="C7161" s="36" t="s">
        <v>1840</v>
      </c>
      <c r="D7161" s="36" t="s">
        <v>24410</v>
      </c>
      <c r="E7161" s="36"/>
      <c r="F7161" s="36"/>
    </row>
    <row r="7162" ht="15.75" customHeight="1">
      <c r="A7162" s="36" t="s">
        <v>24411</v>
      </c>
      <c r="B7162" s="36" t="s">
        <v>24412</v>
      </c>
      <c r="C7162" s="36" t="s">
        <v>1840</v>
      </c>
      <c r="D7162" s="36" t="s">
        <v>24413</v>
      </c>
      <c r="E7162" s="36"/>
      <c r="F7162" s="36"/>
    </row>
    <row r="7163" ht="15.75" customHeight="1">
      <c r="A7163" s="36" t="s">
        <v>24414</v>
      </c>
      <c r="B7163" s="36" t="s">
        <v>24415</v>
      </c>
      <c r="C7163" s="36" t="s">
        <v>1840</v>
      </c>
      <c r="D7163" s="36" t="s">
        <v>24416</v>
      </c>
      <c r="E7163" s="36"/>
      <c r="F7163" s="36"/>
    </row>
    <row r="7164" ht="15.75" customHeight="1">
      <c r="A7164" s="36" t="s">
        <v>24417</v>
      </c>
      <c r="B7164" s="36" t="s">
        <v>1402</v>
      </c>
      <c r="C7164" s="36" t="s">
        <v>1840</v>
      </c>
      <c r="D7164" s="36" t="s">
        <v>1403</v>
      </c>
      <c r="E7164" s="36"/>
      <c r="F7164" s="36"/>
    </row>
    <row r="7165" ht="15.75" customHeight="1">
      <c r="A7165" s="36" t="s">
        <v>24418</v>
      </c>
      <c r="B7165" s="36" t="s">
        <v>24419</v>
      </c>
      <c r="C7165" s="36" t="s">
        <v>1840</v>
      </c>
      <c r="D7165" s="36" t="s">
        <v>24420</v>
      </c>
      <c r="E7165" s="36"/>
      <c r="F7165" s="36"/>
    </row>
    <row r="7166" ht="15.75" customHeight="1">
      <c r="A7166" s="36" t="s">
        <v>24421</v>
      </c>
      <c r="B7166" s="36" t="s">
        <v>24422</v>
      </c>
      <c r="C7166" s="36" t="s">
        <v>1840</v>
      </c>
      <c r="D7166" s="36" t="s">
        <v>24423</v>
      </c>
      <c r="E7166" s="36"/>
      <c r="F7166" s="36"/>
    </row>
    <row r="7167" ht="15.75" customHeight="1">
      <c r="A7167" s="36" t="s">
        <v>24424</v>
      </c>
      <c r="B7167" s="36" t="s">
        <v>24425</v>
      </c>
      <c r="C7167" s="36" t="s">
        <v>1840</v>
      </c>
      <c r="D7167" s="36" t="s">
        <v>24426</v>
      </c>
      <c r="E7167" s="36"/>
      <c r="F7167" s="36"/>
    </row>
    <row r="7168" ht="15.75" customHeight="1">
      <c r="A7168" s="36" t="s">
        <v>24427</v>
      </c>
      <c r="B7168" s="36" t="s">
        <v>24428</v>
      </c>
      <c r="C7168" s="36" t="s">
        <v>1840</v>
      </c>
      <c r="D7168" s="36" t="s">
        <v>24429</v>
      </c>
      <c r="E7168" s="36"/>
      <c r="F7168" s="36"/>
    </row>
    <row r="7169" ht="15.75" customHeight="1">
      <c r="A7169" s="36" t="s">
        <v>24430</v>
      </c>
      <c r="B7169" s="36" t="s">
        <v>24428</v>
      </c>
      <c r="C7169" s="36" t="s">
        <v>1840</v>
      </c>
      <c r="D7169" s="36" t="s">
        <v>24429</v>
      </c>
      <c r="E7169" s="36"/>
      <c r="F7169" s="36"/>
    </row>
    <row r="7170" ht="15.75" customHeight="1">
      <c r="A7170" s="36" t="s">
        <v>24431</v>
      </c>
      <c r="B7170" s="36" t="s">
        <v>24432</v>
      </c>
      <c r="C7170" s="36" t="s">
        <v>1840</v>
      </c>
      <c r="D7170" s="36" t="s">
        <v>24433</v>
      </c>
      <c r="E7170" s="36"/>
      <c r="F7170" s="36"/>
    </row>
    <row r="7171" ht="15.75" customHeight="1">
      <c r="A7171" s="36" t="s">
        <v>24434</v>
      </c>
      <c r="B7171" s="36" t="s">
        <v>24435</v>
      </c>
      <c r="C7171" s="36" t="s">
        <v>1840</v>
      </c>
      <c r="D7171" s="36" t="s">
        <v>24436</v>
      </c>
      <c r="E7171" s="36"/>
      <c r="F7171" s="36"/>
    </row>
    <row r="7172" ht="15.75" customHeight="1">
      <c r="A7172" s="36" t="s">
        <v>24437</v>
      </c>
      <c r="B7172" s="36" t="s">
        <v>24438</v>
      </c>
      <c r="C7172" s="36" t="s">
        <v>1840</v>
      </c>
      <c r="D7172" s="36" t="s">
        <v>24439</v>
      </c>
      <c r="E7172" s="36"/>
      <c r="F7172" s="36"/>
    </row>
    <row r="7173" ht="15.75" customHeight="1">
      <c r="A7173" s="36" t="s">
        <v>24440</v>
      </c>
      <c r="B7173" s="36" t="s">
        <v>24441</v>
      </c>
      <c r="C7173" s="36" t="s">
        <v>1840</v>
      </c>
      <c r="D7173" s="36" t="s">
        <v>24442</v>
      </c>
      <c r="E7173" s="36"/>
      <c r="F7173" s="36"/>
    </row>
    <row r="7174" ht="15.75" customHeight="1">
      <c r="A7174" s="36" t="s">
        <v>24443</v>
      </c>
      <c r="B7174" s="36" t="s">
        <v>265</v>
      </c>
      <c r="C7174" s="36" t="s">
        <v>1840</v>
      </c>
      <c r="D7174" s="36" t="s">
        <v>266</v>
      </c>
      <c r="E7174" s="36"/>
      <c r="F7174" s="36"/>
    </row>
    <row r="7175" ht="15.75" customHeight="1">
      <c r="A7175" s="36" t="s">
        <v>24444</v>
      </c>
      <c r="B7175" s="36" t="s">
        <v>24445</v>
      </c>
      <c r="C7175" s="36" t="s">
        <v>1840</v>
      </c>
      <c r="D7175" s="36" t="s">
        <v>24446</v>
      </c>
      <c r="E7175" s="36"/>
      <c r="F7175" s="36"/>
    </row>
    <row r="7176" ht="15.75" customHeight="1">
      <c r="A7176" s="36" t="s">
        <v>24447</v>
      </c>
      <c r="B7176" s="36" t="s">
        <v>24448</v>
      </c>
      <c r="C7176" s="36" t="s">
        <v>1840</v>
      </c>
      <c r="D7176" s="36" t="s">
        <v>24449</v>
      </c>
      <c r="E7176" s="36"/>
      <c r="F7176" s="36"/>
    </row>
    <row r="7177" ht="15.75" customHeight="1">
      <c r="A7177" s="36" t="s">
        <v>24450</v>
      </c>
      <c r="B7177" s="36" t="s">
        <v>24451</v>
      </c>
      <c r="C7177" s="36" t="s">
        <v>1840</v>
      </c>
      <c r="D7177" s="36" t="s">
        <v>24452</v>
      </c>
      <c r="E7177" s="36"/>
      <c r="F7177" s="36"/>
    </row>
    <row r="7178" ht="15.75" customHeight="1">
      <c r="A7178" s="36" t="s">
        <v>24453</v>
      </c>
      <c r="B7178" s="36" t="s">
        <v>24454</v>
      </c>
      <c r="C7178" s="36" t="s">
        <v>1840</v>
      </c>
      <c r="D7178" s="36" t="s">
        <v>24455</v>
      </c>
      <c r="E7178" s="36"/>
      <c r="F7178" s="36"/>
    </row>
    <row r="7179" ht="15.75" customHeight="1">
      <c r="A7179" s="36" t="s">
        <v>24456</v>
      </c>
      <c r="B7179" s="36" t="s">
        <v>24457</v>
      </c>
      <c r="C7179" s="36" t="s">
        <v>1840</v>
      </c>
      <c r="D7179" s="36" t="s">
        <v>24458</v>
      </c>
      <c r="E7179" s="36"/>
      <c r="F7179" s="36"/>
    </row>
    <row r="7180" ht="15.75" customHeight="1">
      <c r="A7180" s="36" t="s">
        <v>24459</v>
      </c>
      <c r="B7180" s="36" t="s">
        <v>24460</v>
      </c>
      <c r="C7180" s="36" t="s">
        <v>1840</v>
      </c>
      <c r="D7180" s="36" t="s">
        <v>24461</v>
      </c>
      <c r="E7180" s="36"/>
      <c r="F7180" s="36"/>
    </row>
    <row r="7181" ht="15.75" customHeight="1">
      <c r="A7181" s="36" t="s">
        <v>24462</v>
      </c>
      <c r="B7181" s="36" t="s">
        <v>24463</v>
      </c>
      <c r="C7181" s="36" t="s">
        <v>1840</v>
      </c>
      <c r="D7181" s="36" t="s">
        <v>24464</v>
      </c>
      <c r="E7181" s="36"/>
      <c r="F7181" s="36"/>
    </row>
    <row r="7182" ht="15.75" customHeight="1">
      <c r="A7182" s="36" t="s">
        <v>24465</v>
      </c>
      <c r="B7182" s="36" t="s">
        <v>24466</v>
      </c>
      <c r="C7182" s="36" t="s">
        <v>1840</v>
      </c>
      <c r="D7182" s="36" t="s">
        <v>24467</v>
      </c>
      <c r="E7182" s="36"/>
      <c r="F7182" s="36"/>
    </row>
    <row r="7183" ht="15.75" customHeight="1">
      <c r="A7183" s="36" t="s">
        <v>24468</v>
      </c>
      <c r="B7183" s="36" t="s">
        <v>24469</v>
      </c>
      <c r="C7183" s="36" t="s">
        <v>1840</v>
      </c>
      <c r="D7183" s="36" t="s">
        <v>24470</v>
      </c>
      <c r="E7183" s="36" t="s">
        <v>24471</v>
      </c>
      <c r="F7183" s="36"/>
    </row>
    <row r="7184" ht="15.75" customHeight="1">
      <c r="A7184" s="36" t="s">
        <v>24472</v>
      </c>
      <c r="B7184" s="36" t="s">
        <v>24473</v>
      </c>
      <c r="C7184" s="36" t="s">
        <v>1840</v>
      </c>
      <c r="D7184" s="36" t="s">
        <v>24474</v>
      </c>
      <c r="E7184" s="36"/>
      <c r="F7184" s="36"/>
    </row>
    <row r="7185" ht="15.75" customHeight="1">
      <c r="A7185" s="36" t="s">
        <v>24475</v>
      </c>
      <c r="B7185" s="36" t="s">
        <v>24476</v>
      </c>
      <c r="C7185" s="36" t="s">
        <v>1840</v>
      </c>
      <c r="D7185" s="36" t="s">
        <v>24477</v>
      </c>
      <c r="E7185" s="36"/>
      <c r="F7185" s="36"/>
    </row>
    <row r="7186" ht="15.75" customHeight="1">
      <c r="A7186" s="36" t="s">
        <v>24478</v>
      </c>
      <c r="B7186" s="36" t="s">
        <v>24479</v>
      </c>
      <c r="C7186" s="36" t="s">
        <v>1840</v>
      </c>
      <c r="D7186" s="36" t="s">
        <v>24480</v>
      </c>
      <c r="E7186" s="36"/>
      <c r="F7186" s="36"/>
    </row>
    <row r="7187" ht="15.75" customHeight="1">
      <c r="A7187" s="36" t="s">
        <v>24481</v>
      </c>
      <c r="B7187" s="36" t="s">
        <v>24482</v>
      </c>
      <c r="C7187" s="36" t="s">
        <v>1840</v>
      </c>
      <c r="D7187" s="36" t="s">
        <v>24483</v>
      </c>
      <c r="E7187" s="36"/>
      <c r="F7187" s="36"/>
    </row>
    <row r="7188" ht="15.75" customHeight="1">
      <c r="A7188" s="36" t="s">
        <v>24484</v>
      </c>
      <c r="B7188" s="36" t="s">
        <v>24485</v>
      </c>
      <c r="C7188" s="36" t="s">
        <v>1840</v>
      </c>
      <c r="D7188" s="36" t="s">
        <v>24486</v>
      </c>
      <c r="E7188" s="36"/>
      <c r="F7188" s="36"/>
    </row>
    <row r="7189" ht="15.75" customHeight="1">
      <c r="A7189" s="36" t="s">
        <v>24487</v>
      </c>
      <c r="B7189" s="36" t="s">
        <v>24488</v>
      </c>
      <c r="C7189" s="36" t="s">
        <v>1840</v>
      </c>
      <c r="D7189" s="36" t="s">
        <v>24489</v>
      </c>
      <c r="E7189" s="36"/>
      <c r="F7189" s="36"/>
    </row>
    <row r="7190" ht="15.75" customHeight="1">
      <c r="A7190" s="36" t="s">
        <v>24490</v>
      </c>
      <c r="B7190" s="36" t="s">
        <v>24491</v>
      </c>
      <c r="C7190" s="36" t="s">
        <v>1840</v>
      </c>
      <c r="D7190" s="36" t="s">
        <v>24492</v>
      </c>
      <c r="E7190" s="36"/>
      <c r="F7190" s="36"/>
    </row>
    <row r="7191" ht="15.75" customHeight="1">
      <c r="A7191" s="36" t="s">
        <v>24493</v>
      </c>
      <c r="B7191" s="36" t="s">
        <v>24494</v>
      </c>
      <c r="C7191" s="36" t="s">
        <v>1840</v>
      </c>
      <c r="D7191" s="36" t="s">
        <v>24495</v>
      </c>
      <c r="E7191" s="36"/>
      <c r="F7191" s="36"/>
    </row>
    <row r="7192" ht="15.75" customHeight="1">
      <c r="A7192" s="36" t="s">
        <v>24496</v>
      </c>
      <c r="B7192" s="36" t="s">
        <v>1436</v>
      </c>
      <c r="C7192" s="36" t="s">
        <v>1840</v>
      </c>
      <c r="D7192" s="36" t="s">
        <v>1437</v>
      </c>
      <c r="E7192" s="36"/>
      <c r="F7192" s="36"/>
    </row>
    <row r="7193" ht="15.75" customHeight="1">
      <c r="A7193" s="36" t="s">
        <v>24497</v>
      </c>
      <c r="B7193" s="36" t="s">
        <v>24498</v>
      </c>
      <c r="C7193" s="36" t="s">
        <v>1840</v>
      </c>
      <c r="D7193" s="36" t="s">
        <v>24499</v>
      </c>
      <c r="E7193" s="36"/>
      <c r="F7193" s="36"/>
    </row>
    <row r="7194" ht="15.75" customHeight="1">
      <c r="A7194" s="36" t="s">
        <v>24500</v>
      </c>
      <c r="B7194" s="36" t="s">
        <v>24501</v>
      </c>
      <c r="C7194" s="36" t="s">
        <v>1863</v>
      </c>
      <c r="D7194" s="36" t="s">
        <v>24500</v>
      </c>
      <c r="E7194" s="36" t="s">
        <v>24502</v>
      </c>
      <c r="F7194" s="36"/>
    </row>
    <row r="7195" ht="15.75" customHeight="1">
      <c r="A7195" s="36" t="s">
        <v>24503</v>
      </c>
      <c r="B7195" s="36" t="s">
        <v>24504</v>
      </c>
      <c r="C7195" s="36" t="s">
        <v>1840</v>
      </c>
      <c r="D7195" s="36" t="s">
        <v>24505</v>
      </c>
      <c r="E7195" s="36"/>
      <c r="F7195" s="36"/>
    </row>
    <row r="7196" ht="15.75" customHeight="1">
      <c r="A7196" s="36" t="s">
        <v>24506</v>
      </c>
      <c r="B7196" s="36" t="s">
        <v>24507</v>
      </c>
      <c r="C7196" s="36" t="s">
        <v>1840</v>
      </c>
      <c r="D7196" s="36" t="s">
        <v>24508</v>
      </c>
      <c r="E7196" s="36"/>
      <c r="F7196" s="36"/>
    </row>
    <row r="7197" ht="15.75" customHeight="1">
      <c r="A7197" s="36" t="s">
        <v>24509</v>
      </c>
      <c r="B7197" s="36" t="s">
        <v>24510</v>
      </c>
      <c r="C7197" s="36" t="s">
        <v>1840</v>
      </c>
      <c r="D7197" s="36" t="s">
        <v>24511</v>
      </c>
      <c r="E7197" s="36"/>
      <c r="F7197" s="36"/>
    </row>
    <row r="7198" ht="15.75" customHeight="1">
      <c r="A7198" s="36" t="s">
        <v>24512</v>
      </c>
      <c r="B7198" s="36" t="s">
        <v>24513</v>
      </c>
      <c r="C7198" s="36" t="s">
        <v>1840</v>
      </c>
      <c r="D7198" s="36" t="s">
        <v>24514</v>
      </c>
      <c r="E7198" s="36"/>
      <c r="F7198" s="36"/>
    </row>
    <row r="7199" ht="15.75" customHeight="1">
      <c r="A7199" s="36" t="s">
        <v>24515</v>
      </c>
      <c r="B7199" s="36" t="s">
        <v>24516</v>
      </c>
      <c r="C7199" s="36" t="s">
        <v>1840</v>
      </c>
      <c r="D7199" s="36" t="s">
        <v>24517</v>
      </c>
      <c r="E7199" s="36"/>
      <c r="F7199" s="36"/>
    </row>
    <row r="7200" ht="15.75" customHeight="1">
      <c r="A7200" s="36" t="s">
        <v>24518</v>
      </c>
      <c r="B7200" s="36" t="s">
        <v>24519</v>
      </c>
      <c r="C7200" s="36" t="s">
        <v>1840</v>
      </c>
      <c r="D7200" s="36" t="s">
        <v>24520</v>
      </c>
      <c r="E7200" s="36"/>
      <c r="F7200" s="36"/>
    </row>
    <row r="7201" ht="15.75" customHeight="1">
      <c r="A7201" s="36" t="s">
        <v>24521</v>
      </c>
      <c r="B7201" s="36" t="s">
        <v>24522</v>
      </c>
      <c r="C7201" s="36" t="s">
        <v>1840</v>
      </c>
      <c r="D7201" s="36" t="s">
        <v>24523</v>
      </c>
      <c r="E7201" s="36"/>
      <c r="F7201" s="36"/>
    </row>
    <row r="7202" ht="15.75" customHeight="1">
      <c r="A7202" s="36" t="s">
        <v>24524</v>
      </c>
      <c r="B7202" s="36" t="s">
        <v>24525</v>
      </c>
      <c r="C7202" s="36" t="s">
        <v>1840</v>
      </c>
      <c r="D7202" s="36" t="s">
        <v>24526</v>
      </c>
      <c r="E7202" s="36"/>
      <c r="F7202" s="36"/>
    </row>
    <row r="7203" ht="15.75" customHeight="1">
      <c r="A7203" s="36" t="s">
        <v>24527</v>
      </c>
      <c r="B7203" s="36" t="s">
        <v>24528</v>
      </c>
      <c r="C7203" s="36" t="s">
        <v>1840</v>
      </c>
      <c r="D7203" s="36" t="s">
        <v>24529</v>
      </c>
      <c r="E7203" s="36"/>
      <c r="F7203" s="36"/>
    </row>
    <row r="7204" ht="15.75" customHeight="1">
      <c r="A7204" s="36" t="s">
        <v>24530</v>
      </c>
      <c r="B7204" s="36" t="s">
        <v>24531</v>
      </c>
      <c r="C7204" s="36" t="s">
        <v>1840</v>
      </c>
      <c r="D7204" s="36" t="s">
        <v>24532</v>
      </c>
      <c r="E7204" s="36"/>
      <c r="F7204" s="36"/>
    </row>
    <row r="7205" ht="15.75" customHeight="1">
      <c r="A7205" s="36" t="s">
        <v>24533</v>
      </c>
      <c r="B7205" s="36" t="s">
        <v>24534</v>
      </c>
      <c r="C7205" s="36" t="s">
        <v>1840</v>
      </c>
      <c r="D7205" s="36" t="s">
        <v>24535</v>
      </c>
      <c r="E7205" s="36"/>
      <c r="F7205" s="36"/>
    </row>
    <row r="7206" ht="15.75" customHeight="1">
      <c r="A7206" s="36" t="s">
        <v>24536</v>
      </c>
      <c r="B7206" s="36" t="s">
        <v>24537</v>
      </c>
      <c r="C7206" s="36" t="s">
        <v>1840</v>
      </c>
      <c r="D7206" s="36" t="s">
        <v>24538</v>
      </c>
      <c r="E7206" s="36"/>
      <c r="F7206" s="36"/>
    </row>
    <row r="7207" ht="15.75" customHeight="1">
      <c r="A7207" s="36" t="s">
        <v>24539</v>
      </c>
      <c r="B7207" s="36" t="s">
        <v>24540</v>
      </c>
      <c r="C7207" s="36" t="s">
        <v>1840</v>
      </c>
      <c r="D7207" s="36" t="s">
        <v>24541</v>
      </c>
      <c r="E7207" s="36"/>
      <c r="F7207" s="36"/>
    </row>
    <row r="7208" ht="15.75" customHeight="1">
      <c r="A7208" s="36" t="s">
        <v>24542</v>
      </c>
      <c r="B7208" s="36" t="s">
        <v>24543</v>
      </c>
      <c r="C7208" s="36" t="s">
        <v>1840</v>
      </c>
      <c r="D7208" s="36" t="s">
        <v>24544</v>
      </c>
      <c r="E7208" s="36"/>
      <c r="F7208" s="36"/>
    </row>
    <row r="7209" ht="15.75" customHeight="1">
      <c r="A7209" s="36" t="s">
        <v>24545</v>
      </c>
      <c r="B7209" s="36" t="s">
        <v>24546</v>
      </c>
      <c r="C7209" s="36" t="s">
        <v>1840</v>
      </c>
      <c r="D7209" s="36" t="s">
        <v>24547</v>
      </c>
      <c r="E7209" s="36"/>
      <c r="F7209" s="36"/>
    </row>
    <row r="7210" ht="15.75" customHeight="1">
      <c r="A7210" s="36" t="s">
        <v>24548</v>
      </c>
      <c r="B7210" s="36" t="s">
        <v>24549</v>
      </c>
      <c r="C7210" s="36" t="s">
        <v>1840</v>
      </c>
      <c r="D7210" s="36" t="s">
        <v>24550</v>
      </c>
      <c r="E7210" s="36"/>
      <c r="F7210" s="36"/>
    </row>
    <row r="7211" ht="15.75" customHeight="1">
      <c r="A7211" s="36" t="s">
        <v>24551</v>
      </c>
      <c r="B7211" s="36" t="s">
        <v>24552</v>
      </c>
      <c r="C7211" s="36" t="s">
        <v>1840</v>
      </c>
      <c r="D7211" s="36" t="s">
        <v>24553</v>
      </c>
      <c r="E7211" s="36" t="s">
        <v>3748</v>
      </c>
      <c r="F7211" s="36"/>
    </row>
    <row r="7212" ht="15.75" customHeight="1">
      <c r="A7212" s="36" t="s">
        <v>24554</v>
      </c>
      <c r="B7212" s="36" t="s">
        <v>24555</v>
      </c>
      <c r="C7212" s="36" t="s">
        <v>1840</v>
      </c>
      <c r="D7212" s="36" t="s">
        <v>24556</v>
      </c>
      <c r="E7212" s="36"/>
      <c r="F7212" s="36"/>
    </row>
    <row r="7213" ht="15.75" customHeight="1">
      <c r="A7213" s="36" t="s">
        <v>24557</v>
      </c>
      <c r="B7213" s="36" t="s">
        <v>24558</v>
      </c>
      <c r="C7213" s="36" t="s">
        <v>1840</v>
      </c>
      <c r="D7213" s="36" t="s">
        <v>24559</v>
      </c>
      <c r="E7213" s="36"/>
      <c r="F7213" s="36"/>
    </row>
    <row r="7214" ht="15.75" customHeight="1">
      <c r="A7214" s="36" t="s">
        <v>24560</v>
      </c>
      <c r="B7214" s="36" t="s">
        <v>24561</v>
      </c>
      <c r="C7214" s="36" t="s">
        <v>1840</v>
      </c>
      <c r="D7214" s="36" t="s">
        <v>24562</v>
      </c>
      <c r="E7214" s="36"/>
      <c r="F7214" s="36"/>
    </row>
    <row r="7215" ht="15.75" customHeight="1">
      <c r="A7215" s="36" t="s">
        <v>24563</v>
      </c>
      <c r="B7215" s="36" t="s">
        <v>24564</v>
      </c>
      <c r="C7215" s="36" t="s">
        <v>1840</v>
      </c>
      <c r="D7215" s="36" t="s">
        <v>24565</v>
      </c>
      <c r="E7215" s="36"/>
      <c r="F7215" s="36"/>
    </row>
    <row r="7216" ht="15.75" customHeight="1">
      <c r="A7216" s="36" t="s">
        <v>24566</v>
      </c>
      <c r="B7216" s="36" t="s">
        <v>24567</v>
      </c>
      <c r="C7216" s="36" t="s">
        <v>1840</v>
      </c>
      <c r="D7216" s="36" t="s">
        <v>24568</v>
      </c>
      <c r="E7216" s="36"/>
      <c r="F7216" s="36"/>
    </row>
    <row r="7217" ht="15.75" customHeight="1">
      <c r="A7217" s="36" t="s">
        <v>24569</v>
      </c>
      <c r="B7217" s="36" t="s">
        <v>24570</v>
      </c>
      <c r="C7217" s="36" t="s">
        <v>1840</v>
      </c>
      <c r="D7217" s="36" t="s">
        <v>24571</v>
      </c>
      <c r="E7217" s="36"/>
      <c r="F7217" s="36"/>
    </row>
    <row r="7218" ht="15.75" customHeight="1">
      <c r="A7218" s="36" t="s">
        <v>24572</v>
      </c>
      <c r="B7218" s="36" t="s">
        <v>24573</v>
      </c>
      <c r="C7218" s="36" t="s">
        <v>1840</v>
      </c>
      <c r="D7218" s="36" t="s">
        <v>24574</v>
      </c>
      <c r="E7218" s="36"/>
      <c r="F7218" s="36"/>
    </row>
    <row r="7219" ht="15.75" customHeight="1">
      <c r="A7219" s="36" t="s">
        <v>24575</v>
      </c>
      <c r="B7219" s="36" t="s">
        <v>24576</v>
      </c>
      <c r="C7219" s="36" t="s">
        <v>1840</v>
      </c>
      <c r="D7219" s="36" t="s">
        <v>24577</v>
      </c>
      <c r="E7219" s="36"/>
      <c r="F7219" s="36"/>
    </row>
    <row r="7220" ht="15.75" customHeight="1">
      <c r="A7220" s="36" t="s">
        <v>24578</v>
      </c>
      <c r="B7220" s="36" t="s">
        <v>24579</v>
      </c>
      <c r="C7220" s="36" t="s">
        <v>1840</v>
      </c>
      <c r="D7220" s="36" t="s">
        <v>24580</v>
      </c>
      <c r="E7220" s="36"/>
      <c r="F7220" s="36"/>
    </row>
    <row r="7221" ht="15.75" customHeight="1">
      <c r="A7221" s="36" t="s">
        <v>24581</v>
      </c>
      <c r="B7221" s="36" t="s">
        <v>24582</v>
      </c>
      <c r="C7221" s="36" t="s">
        <v>1840</v>
      </c>
      <c r="D7221" s="36" t="s">
        <v>24583</v>
      </c>
      <c r="E7221" s="36"/>
      <c r="F7221" s="36"/>
    </row>
    <row r="7222" ht="15.75" customHeight="1">
      <c r="A7222" s="36" t="s">
        <v>24584</v>
      </c>
      <c r="B7222" s="36" t="s">
        <v>24585</v>
      </c>
      <c r="C7222" s="36" t="s">
        <v>1840</v>
      </c>
      <c r="D7222" s="36" t="s">
        <v>24586</v>
      </c>
      <c r="E7222" s="36"/>
      <c r="F7222" s="36"/>
    </row>
    <row r="7223" ht="15.75" customHeight="1">
      <c r="A7223" s="36" t="s">
        <v>24587</v>
      </c>
      <c r="B7223" s="36" t="s">
        <v>24588</v>
      </c>
      <c r="C7223" s="36" t="s">
        <v>1840</v>
      </c>
      <c r="D7223" s="36" t="s">
        <v>24589</v>
      </c>
      <c r="E7223" s="36"/>
      <c r="F7223" s="36"/>
    </row>
    <row r="7224" ht="15.75" customHeight="1">
      <c r="A7224" s="36" t="s">
        <v>24590</v>
      </c>
      <c r="B7224" s="36" t="s">
        <v>24591</v>
      </c>
      <c r="C7224" s="36" t="s">
        <v>1840</v>
      </c>
      <c r="D7224" s="36" t="s">
        <v>24592</v>
      </c>
      <c r="E7224" s="36"/>
      <c r="F7224" s="36"/>
    </row>
    <row r="7225" ht="15.75" customHeight="1">
      <c r="A7225" s="36" t="s">
        <v>24593</v>
      </c>
      <c r="B7225" s="36" t="s">
        <v>24594</v>
      </c>
      <c r="C7225" s="36" t="s">
        <v>1840</v>
      </c>
      <c r="D7225" s="36" t="s">
        <v>24595</v>
      </c>
      <c r="E7225" s="36"/>
      <c r="F7225" s="36"/>
    </row>
    <row r="7226" ht="15.75" customHeight="1">
      <c r="A7226" s="36" t="s">
        <v>24596</v>
      </c>
      <c r="B7226" s="36" t="s">
        <v>24597</v>
      </c>
      <c r="C7226" s="36" t="s">
        <v>1840</v>
      </c>
      <c r="D7226" s="36" t="s">
        <v>24598</v>
      </c>
      <c r="E7226" s="36"/>
      <c r="F7226" s="36"/>
    </row>
    <row r="7227" ht="15.75" customHeight="1">
      <c r="A7227" s="36" t="s">
        <v>24599</v>
      </c>
      <c r="B7227" s="36" t="s">
        <v>24600</v>
      </c>
      <c r="C7227" s="36" t="s">
        <v>1840</v>
      </c>
      <c r="D7227" s="36" t="s">
        <v>24601</v>
      </c>
      <c r="E7227" s="36"/>
      <c r="F7227" s="36"/>
    </row>
    <row r="7228" ht="15.75" customHeight="1">
      <c r="A7228" s="36" t="s">
        <v>24602</v>
      </c>
      <c r="B7228" s="36" t="s">
        <v>24603</v>
      </c>
      <c r="C7228" s="36" t="s">
        <v>1840</v>
      </c>
      <c r="D7228" s="36" t="s">
        <v>24604</v>
      </c>
      <c r="E7228" s="36"/>
      <c r="F7228" s="36"/>
    </row>
    <row r="7229" ht="15.75" customHeight="1">
      <c r="A7229" s="36" t="s">
        <v>24605</v>
      </c>
      <c r="B7229" s="36" t="s">
        <v>24606</v>
      </c>
      <c r="C7229" s="36" t="s">
        <v>1840</v>
      </c>
      <c r="D7229" s="36" t="s">
        <v>24607</v>
      </c>
      <c r="E7229" s="36"/>
      <c r="F7229" s="36"/>
    </row>
    <row r="7230" ht="15.75" customHeight="1">
      <c r="A7230" s="36" t="s">
        <v>24608</v>
      </c>
      <c r="B7230" s="36" t="s">
        <v>24609</v>
      </c>
      <c r="C7230" s="36" t="s">
        <v>1840</v>
      </c>
      <c r="D7230" s="36" t="s">
        <v>24610</v>
      </c>
      <c r="E7230" s="36"/>
      <c r="F7230" s="36"/>
    </row>
    <row r="7231" ht="15.75" customHeight="1">
      <c r="A7231" s="36" t="s">
        <v>24611</v>
      </c>
      <c r="B7231" s="36" t="s">
        <v>24612</v>
      </c>
      <c r="C7231" s="36" t="s">
        <v>1840</v>
      </c>
      <c r="D7231" s="36" t="s">
        <v>24613</v>
      </c>
      <c r="E7231" s="36"/>
      <c r="F7231" s="36"/>
    </row>
    <row r="7232" ht="15.75" customHeight="1">
      <c r="A7232" s="36" t="s">
        <v>24614</v>
      </c>
      <c r="B7232" s="36" t="s">
        <v>24615</v>
      </c>
      <c r="C7232" s="36" t="s">
        <v>1840</v>
      </c>
      <c r="D7232" s="36" t="s">
        <v>24616</v>
      </c>
      <c r="E7232" s="36"/>
      <c r="F7232" s="36"/>
    </row>
    <row r="7233" ht="15.75" customHeight="1">
      <c r="A7233" s="36" t="s">
        <v>24617</v>
      </c>
      <c r="B7233" s="36" t="s">
        <v>24618</v>
      </c>
      <c r="C7233" s="36" t="s">
        <v>1840</v>
      </c>
      <c r="D7233" s="36" t="s">
        <v>24619</v>
      </c>
      <c r="E7233" s="36"/>
      <c r="F7233" s="36"/>
    </row>
    <row r="7234" ht="15.75" customHeight="1">
      <c r="A7234" s="36" t="s">
        <v>24620</v>
      </c>
      <c r="B7234" s="36" t="s">
        <v>24621</v>
      </c>
      <c r="C7234" s="36" t="s">
        <v>1840</v>
      </c>
      <c r="D7234" s="36" t="s">
        <v>24622</v>
      </c>
      <c r="E7234" s="36"/>
      <c r="F7234" s="36"/>
    </row>
    <row r="7235" ht="15.75" customHeight="1">
      <c r="A7235" s="36" t="s">
        <v>24623</v>
      </c>
      <c r="B7235" s="36" t="s">
        <v>996</v>
      </c>
      <c r="C7235" s="36" t="s">
        <v>1840</v>
      </c>
      <c r="D7235" s="36" t="s">
        <v>997</v>
      </c>
      <c r="E7235" s="36"/>
      <c r="F7235" s="36"/>
    </row>
    <row r="7236" ht="15.75" customHeight="1">
      <c r="A7236" s="36" t="s">
        <v>24624</v>
      </c>
      <c r="B7236" s="36" t="s">
        <v>24625</v>
      </c>
      <c r="C7236" s="36" t="s">
        <v>1840</v>
      </c>
      <c r="D7236" s="36" t="s">
        <v>24626</v>
      </c>
      <c r="E7236" s="36"/>
      <c r="F7236" s="36"/>
    </row>
    <row r="7237" ht="15.75" customHeight="1">
      <c r="A7237" s="36" t="s">
        <v>24627</v>
      </c>
      <c r="B7237" s="36" t="s">
        <v>24628</v>
      </c>
      <c r="C7237" s="36" t="s">
        <v>1840</v>
      </c>
      <c r="D7237" s="36" t="s">
        <v>24629</v>
      </c>
      <c r="E7237" s="36"/>
      <c r="F7237" s="36"/>
    </row>
    <row r="7238" ht="15.75" customHeight="1">
      <c r="A7238" s="36" t="s">
        <v>24630</v>
      </c>
      <c r="B7238" s="36" t="s">
        <v>24631</v>
      </c>
      <c r="C7238" s="36" t="s">
        <v>1840</v>
      </c>
      <c r="D7238" s="36" t="s">
        <v>24632</v>
      </c>
      <c r="E7238" s="36"/>
      <c r="F7238" s="36"/>
    </row>
    <row r="7239" ht="15.75" customHeight="1">
      <c r="A7239" s="36" t="s">
        <v>24633</v>
      </c>
      <c r="B7239" s="36" t="s">
        <v>24634</v>
      </c>
      <c r="C7239" s="36" t="s">
        <v>1840</v>
      </c>
      <c r="D7239" s="36" t="s">
        <v>24635</v>
      </c>
      <c r="E7239" s="36"/>
      <c r="F7239" s="36"/>
    </row>
    <row r="7240" ht="15.75" customHeight="1">
      <c r="A7240" s="36" t="s">
        <v>24636</v>
      </c>
      <c r="B7240" s="36" t="s">
        <v>24637</v>
      </c>
      <c r="C7240" s="36" t="s">
        <v>1840</v>
      </c>
      <c r="D7240" s="36" t="s">
        <v>24638</v>
      </c>
      <c r="E7240" s="36"/>
      <c r="F7240" s="36"/>
    </row>
    <row r="7241" ht="15.75" customHeight="1">
      <c r="A7241" s="36" t="s">
        <v>24639</v>
      </c>
      <c r="B7241" s="36" t="s">
        <v>24640</v>
      </c>
      <c r="C7241" s="36" t="s">
        <v>1840</v>
      </c>
      <c r="D7241" s="36" t="s">
        <v>24641</v>
      </c>
      <c r="E7241" s="36"/>
      <c r="F7241" s="36"/>
    </row>
    <row r="7242" ht="15.75" customHeight="1">
      <c r="A7242" s="36" t="s">
        <v>24642</v>
      </c>
      <c r="B7242" s="36" t="s">
        <v>24643</v>
      </c>
      <c r="C7242" s="36" t="s">
        <v>1840</v>
      </c>
      <c r="D7242" s="36" t="s">
        <v>24644</v>
      </c>
      <c r="E7242" s="36"/>
      <c r="F7242" s="36"/>
    </row>
    <row r="7243" ht="15.75" customHeight="1">
      <c r="A7243" s="36" t="s">
        <v>24645</v>
      </c>
      <c r="B7243" s="36" t="s">
        <v>24646</v>
      </c>
      <c r="C7243" s="36" t="s">
        <v>1840</v>
      </c>
      <c r="D7243" s="36" t="s">
        <v>24647</v>
      </c>
      <c r="E7243" s="36" t="s">
        <v>3878</v>
      </c>
      <c r="F7243" s="36"/>
    </row>
    <row r="7244" ht="15.75" customHeight="1">
      <c r="A7244" s="36" t="s">
        <v>24648</v>
      </c>
      <c r="B7244" s="36" t="s">
        <v>24649</v>
      </c>
      <c r="C7244" s="36" t="s">
        <v>1840</v>
      </c>
      <c r="D7244" s="36" t="s">
        <v>24650</v>
      </c>
      <c r="E7244" s="36"/>
      <c r="F7244" s="36"/>
    </row>
    <row r="7245" ht="15.75" customHeight="1">
      <c r="A7245" s="36" t="s">
        <v>24651</v>
      </c>
      <c r="B7245" s="36" t="s">
        <v>24652</v>
      </c>
      <c r="C7245" s="36" t="s">
        <v>1840</v>
      </c>
      <c r="D7245" s="36" t="s">
        <v>24653</v>
      </c>
      <c r="E7245" s="36"/>
      <c r="F7245" s="36"/>
    </row>
    <row r="7246" ht="15.75" customHeight="1">
      <c r="A7246" s="36" t="s">
        <v>24654</v>
      </c>
      <c r="B7246" s="36" t="s">
        <v>24655</v>
      </c>
      <c r="C7246" s="36" t="s">
        <v>1840</v>
      </c>
      <c r="D7246" s="36" t="s">
        <v>24656</v>
      </c>
      <c r="E7246" s="36"/>
      <c r="F7246" s="36"/>
    </row>
    <row r="7247" ht="15.75" customHeight="1">
      <c r="A7247" s="36" t="s">
        <v>24657</v>
      </c>
      <c r="B7247" s="36" t="s">
        <v>24658</v>
      </c>
      <c r="C7247" s="36" t="s">
        <v>1840</v>
      </c>
      <c r="D7247" s="36" t="s">
        <v>24659</v>
      </c>
      <c r="E7247" s="36"/>
      <c r="F7247" s="36"/>
    </row>
    <row r="7248" ht="15.75" customHeight="1">
      <c r="A7248" s="36" t="s">
        <v>24660</v>
      </c>
      <c r="B7248" s="36" t="s">
        <v>24661</v>
      </c>
      <c r="C7248" s="36" t="s">
        <v>1840</v>
      </c>
      <c r="D7248" s="36" t="s">
        <v>24662</v>
      </c>
      <c r="E7248" s="36"/>
      <c r="F7248" s="36"/>
    </row>
    <row r="7249" ht="15.75" customHeight="1">
      <c r="A7249" s="36" t="s">
        <v>24663</v>
      </c>
      <c r="B7249" s="36" t="s">
        <v>24664</v>
      </c>
      <c r="C7249" s="36" t="s">
        <v>1840</v>
      </c>
      <c r="D7249" s="36" t="s">
        <v>24665</v>
      </c>
      <c r="E7249" s="36"/>
      <c r="F7249" s="36"/>
    </row>
    <row r="7250" ht="15.75" customHeight="1">
      <c r="A7250" s="36" t="s">
        <v>24666</v>
      </c>
      <c r="B7250" s="36" t="s">
        <v>24667</v>
      </c>
      <c r="C7250" s="36" t="s">
        <v>1840</v>
      </c>
      <c r="D7250" s="36" t="s">
        <v>24668</v>
      </c>
      <c r="E7250" s="36"/>
      <c r="F7250" s="36"/>
    </row>
    <row r="7251" ht="15.75" customHeight="1">
      <c r="A7251" s="36" t="s">
        <v>24669</v>
      </c>
      <c r="B7251" s="36" t="s">
        <v>24670</v>
      </c>
      <c r="C7251" s="36" t="s">
        <v>1840</v>
      </c>
      <c r="D7251" s="36" t="s">
        <v>24671</v>
      </c>
      <c r="E7251" s="36"/>
      <c r="F7251" s="36"/>
    </row>
    <row r="7252" ht="15.75" customHeight="1">
      <c r="A7252" s="36" t="s">
        <v>24672</v>
      </c>
      <c r="B7252" s="36" t="s">
        <v>24673</v>
      </c>
      <c r="C7252" s="36" t="s">
        <v>1840</v>
      </c>
      <c r="D7252" s="36" t="s">
        <v>24674</v>
      </c>
      <c r="E7252" s="36"/>
      <c r="F7252" s="36"/>
    </row>
    <row r="7253" ht="15.75" customHeight="1">
      <c r="A7253" s="36" t="s">
        <v>24675</v>
      </c>
      <c r="B7253" s="36" t="s">
        <v>24676</v>
      </c>
      <c r="C7253" s="36" t="s">
        <v>1840</v>
      </c>
      <c r="D7253" s="36" t="s">
        <v>24677</v>
      </c>
      <c r="E7253" s="36"/>
      <c r="F7253" s="36"/>
    </row>
    <row r="7254" ht="15.75" customHeight="1">
      <c r="A7254" s="36" t="s">
        <v>24678</v>
      </c>
      <c r="B7254" s="36" t="s">
        <v>24679</v>
      </c>
      <c r="C7254" s="36" t="s">
        <v>1840</v>
      </c>
      <c r="D7254" s="36" t="s">
        <v>24680</v>
      </c>
      <c r="E7254" s="36"/>
      <c r="F7254" s="36"/>
    </row>
    <row r="7255" ht="15.75" customHeight="1">
      <c r="A7255" s="36" t="s">
        <v>24681</v>
      </c>
      <c r="B7255" s="36" t="s">
        <v>24682</v>
      </c>
      <c r="C7255" s="36" t="s">
        <v>1840</v>
      </c>
      <c r="D7255" s="36" t="s">
        <v>24683</v>
      </c>
      <c r="E7255" s="36"/>
      <c r="F7255" s="36"/>
    </row>
    <row r="7256" ht="15.75" customHeight="1">
      <c r="A7256" s="36" t="s">
        <v>24684</v>
      </c>
      <c r="B7256" s="36" t="s">
        <v>24685</v>
      </c>
      <c r="C7256" s="36" t="s">
        <v>1840</v>
      </c>
      <c r="D7256" s="36" t="s">
        <v>24686</v>
      </c>
      <c r="E7256" s="36"/>
      <c r="F7256" s="36"/>
    </row>
    <row r="7257" ht="15.75" customHeight="1">
      <c r="A7257" s="36" t="s">
        <v>24687</v>
      </c>
      <c r="B7257" s="36" t="s">
        <v>24688</v>
      </c>
      <c r="C7257" s="36" t="s">
        <v>1840</v>
      </c>
      <c r="D7257" s="36" t="s">
        <v>24689</v>
      </c>
      <c r="E7257" s="36"/>
      <c r="F7257" s="36"/>
    </row>
    <row r="7258" ht="15.75" customHeight="1">
      <c r="A7258" s="36" t="s">
        <v>24690</v>
      </c>
      <c r="B7258" s="36" t="s">
        <v>24691</v>
      </c>
      <c r="C7258" s="36" t="s">
        <v>1840</v>
      </c>
      <c r="D7258" s="36" t="s">
        <v>24692</v>
      </c>
      <c r="E7258" s="36"/>
      <c r="F7258" s="36"/>
    </row>
    <row r="7259" ht="15.75" customHeight="1">
      <c r="A7259" s="36" t="s">
        <v>24693</v>
      </c>
      <c r="B7259" s="36" t="s">
        <v>24694</v>
      </c>
      <c r="C7259" s="36" t="s">
        <v>1840</v>
      </c>
      <c r="D7259" s="36" t="s">
        <v>24695</v>
      </c>
      <c r="E7259" s="36"/>
      <c r="F7259" s="36"/>
    </row>
    <row r="7260" ht="15.75" customHeight="1">
      <c r="A7260" s="36" t="s">
        <v>24696</v>
      </c>
      <c r="B7260" s="36" t="s">
        <v>24697</v>
      </c>
      <c r="C7260" s="36" t="s">
        <v>1840</v>
      </c>
      <c r="D7260" s="36" t="s">
        <v>24698</v>
      </c>
      <c r="E7260" s="36"/>
      <c r="F7260" s="36"/>
    </row>
    <row r="7261" ht="15.75" customHeight="1">
      <c r="A7261" s="36" t="s">
        <v>24699</v>
      </c>
      <c r="B7261" s="36" t="s">
        <v>24700</v>
      </c>
      <c r="C7261" s="36" t="s">
        <v>1840</v>
      </c>
      <c r="D7261" s="36" t="s">
        <v>24701</v>
      </c>
      <c r="E7261" s="36"/>
      <c r="F7261" s="36"/>
    </row>
    <row r="7262" ht="15.75" customHeight="1">
      <c r="A7262" s="36" t="s">
        <v>24702</v>
      </c>
      <c r="B7262" s="36" t="s">
        <v>24703</v>
      </c>
      <c r="C7262" s="36" t="s">
        <v>1840</v>
      </c>
      <c r="D7262" s="36" t="s">
        <v>24704</v>
      </c>
      <c r="E7262" s="36"/>
      <c r="F7262" s="36"/>
    </row>
    <row r="7263" ht="15.75" customHeight="1">
      <c r="A7263" s="36" t="s">
        <v>24705</v>
      </c>
      <c r="B7263" s="36" t="s">
        <v>24706</v>
      </c>
      <c r="C7263" s="36" t="s">
        <v>1840</v>
      </c>
      <c r="D7263" s="36" t="s">
        <v>24707</v>
      </c>
      <c r="E7263" s="36"/>
      <c r="F7263" s="36"/>
    </row>
    <row r="7264" ht="15.75" customHeight="1">
      <c r="A7264" s="36" t="s">
        <v>24708</v>
      </c>
      <c r="B7264" s="36" t="s">
        <v>24709</v>
      </c>
      <c r="C7264" s="36" t="s">
        <v>1840</v>
      </c>
      <c r="D7264" s="36" t="s">
        <v>24710</v>
      </c>
      <c r="E7264" s="36"/>
      <c r="F7264" s="36"/>
    </row>
    <row r="7265" ht="15.75" customHeight="1">
      <c r="A7265" s="36" t="s">
        <v>24711</v>
      </c>
      <c r="B7265" s="36" t="s">
        <v>24712</v>
      </c>
      <c r="C7265" s="36" t="s">
        <v>1840</v>
      </c>
      <c r="D7265" s="36" t="s">
        <v>24713</v>
      </c>
      <c r="E7265" s="36"/>
      <c r="F7265" s="36"/>
    </row>
    <row r="7266" ht="15.75" customHeight="1">
      <c r="A7266" s="36" t="s">
        <v>24714</v>
      </c>
      <c r="B7266" s="36" t="s">
        <v>24715</v>
      </c>
      <c r="C7266" s="36" t="s">
        <v>1840</v>
      </c>
      <c r="D7266" s="36" t="s">
        <v>14400</v>
      </c>
      <c r="E7266" s="36"/>
      <c r="F7266" s="36"/>
    </row>
    <row r="7267" ht="15.75" customHeight="1">
      <c r="A7267" s="36" t="s">
        <v>24716</v>
      </c>
      <c r="B7267" s="36" t="s">
        <v>24717</v>
      </c>
      <c r="C7267" s="36" t="s">
        <v>1840</v>
      </c>
      <c r="D7267" s="36" t="s">
        <v>24718</v>
      </c>
      <c r="E7267" s="36"/>
      <c r="F7267" s="36"/>
    </row>
    <row r="7268" ht="15.75" customHeight="1">
      <c r="A7268" s="36" t="s">
        <v>24719</v>
      </c>
      <c r="B7268" s="36" t="s">
        <v>24720</v>
      </c>
      <c r="C7268" s="36" t="s">
        <v>1840</v>
      </c>
      <c r="D7268" s="36" t="s">
        <v>24721</v>
      </c>
      <c r="E7268" s="36"/>
      <c r="F7268" s="36"/>
    </row>
    <row r="7269" ht="15.75" customHeight="1">
      <c r="A7269" s="36" t="s">
        <v>24722</v>
      </c>
      <c r="B7269" s="36" t="s">
        <v>24723</v>
      </c>
      <c r="C7269" s="36" t="s">
        <v>1840</v>
      </c>
      <c r="D7269" s="36" t="s">
        <v>24724</v>
      </c>
      <c r="E7269" s="36"/>
      <c r="F7269" s="36"/>
    </row>
    <row r="7270" ht="15.75" customHeight="1">
      <c r="A7270" s="36" t="s">
        <v>24725</v>
      </c>
      <c r="B7270" s="36" t="s">
        <v>24726</v>
      </c>
      <c r="C7270" s="36" t="s">
        <v>1840</v>
      </c>
      <c r="D7270" s="36" t="s">
        <v>24727</v>
      </c>
      <c r="E7270" s="36" t="s">
        <v>24728</v>
      </c>
      <c r="F7270" s="36"/>
    </row>
    <row r="7271" ht="15.75" customHeight="1">
      <c r="A7271" s="36" t="s">
        <v>24729</v>
      </c>
      <c r="B7271" s="36" t="s">
        <v>24730</v>
      </c>
      <c r="C7271" s="36" t="s">
        <v>1840</v>
      </c>
      <c r="D7271" s="36" t="s">
        <v>24731</v>
      </c>
      <c r="E7271" s="36"/>
      <c r="F7271" s="36"/>
    </row>
    <row r="7272" ht="15.75" customHeight="1">
      <c r="A7272" s="36" t="s">
        <v>24732</v>
      </c>
      <c r="B7272" s="36" t="s">
        <v>24733</v>
      </c>
      <c r="C7272" s="36" t="s">
        <v>1840</v>
      </c>
      <c r="D7272" s="36" t="s">
        <v>24734</v>
      </c>
      <c r="E7272" s="36"/>
      <c r="F7272" s="36"/>
    </row>
    <row r="7273" ht="15.75" customHeight="1">
      <c r="A7273" s="36" t="s">
        <v>24735</v>
      </c>
      <c r="B7273" s="36" t="s">
        <v>24736</v>
      </c>
      <c r="C7273" s="36" t="s">
        <v>1840</v>
      </c>
      <c r="D7273" s="36" t="s">
        <v>24737</v>
      </c>
      <c r="E7273" s="36"/>
      <c r="F7273" s="36"/>
    </row>
    <row r="7274" ht="15.75" customHeight="1">
      <c r="A7274" s="36" t="s">
        <v>24738</v>
      </c>
      <c r="B7274" s="36" t="s">
        <v>24739</v>
      </c>
      <c r="C7274" s="36" t="s">
        <v>1840</v>
      </c>
      <c r="D7274" s="36" t="s">
        <v>24740</v>
      </c>
      <c r="E7274" s="36"/>
      <c r="F7274" s="36"/>
    </row>
    <row r="7275" ht="15.75" customHeight="1">
      <c r="A7275" s="36" t="s">
        <v>24741</v>
      </c>
      <c r="B7275" s="36" t="s">
        <v>24742</v>
      </c>
      <c r="C7275" s="36" t="s">
        <v>1840</v>
      </c>
      <c r="D7275" s="36" t="s">
        <v>24743</v>
      </c>
      <c r="E7275" s="36"/>
      <c r="F7275" s="36"/>
    </row>
    <row r="7276" ht="15.75" customHeight="1">
      <c r="A7276" s="36" t="s">
        <v>24744</v>
      </c>
      <c r="B7276" s="36" t="s">
        <v>24745</v>
      </c>
      <c r="C7276" s="36" t="s">
        <v>1840</v>
      </c>
      <c r="D7276" s="36" t="s">
        <v>24746</v>
      </c>
      <c r="E7276" s="36"/>
      <c r="F7276" s="36"/>
    </row>
    <row r="7277" ht="15.75" customHeight="1">
      <c r="A7277" s="36" t="s">
        <v>24747</v>
      </c>
      <c r="B7277" s="36" t="s">
        <v>24748</v>
      </c>
      <c r="C7277" s="36" t="s">
        <v>1840</v>
      </c>
      <c r="D7277" s="36" t="s">
        <v>24749</v>
      </c>
      <c r="E7277" s="36"/>
      <c r="F7277" s="36"/>
    </row>
    <row r="7278" ht="15.75" customHeight="1">
      <c r="A7278" s="36" t="s">
        <v>24750</v>
      </c>
      <c r="B7278" s="36" t="s">
        <v>24751</v>
      </c>
      <c r="C7278" s="36" t="s">
        <v>1840</v>
      </c>
      <c r="D7278" s="36" t="s">
        <v>24752</v>
      </c>
      <c r="E7278" s="36"/>
      <c r="F7278" s="36"/>
    </row>
    <row r="7279" ht="15.75" customHeight="1">
      <c r="A7279" s="36" t="s">
        <v>24753</v>
      </c>
      <c r="B7279" s="36" t="s">
        <v>24754</v>
      </c>
      <c r="C7279" s="36" t="s">
        <v>1840</v>
      </c>
      <c r="D7279" s="36" t="s">
        <v>24755</v>
      </c>
      <c r="E7279" s="36"/>
      <c r="F7279" s="36"/>
    </row>
    <row r="7280" ht="15.75" customHeight="1">
      <c r="A7280" s="36" t="s">
        <v>24756</v>
      </c>
      <c r="B7280" s="36" t="s">
        <v>24757</v>
      </c>
      <c r="C7280" s="36" t="s">
        <v>1840</v>
      </c>
      <c r="D7280" s="36" t="s">
        <v>24758</v>
      </c>
      <c r="E7280" s="36"/>
      <c r="F7280" s="36"/>
    </row>
    <row r="7281" ht="15.75" customHeight="1">
      <c r="A7281" s="36" t="s">
        <v>24759</v>
      </c>
      <c r="B7281" s="36" t="s">
        <v>24760</v>
      </c>
      <c r="C7281" s="36" t="s">
        <v>1840</v>
      </c>
      <c r="D7281" s="36" t="s">
        <v>24761</v>
      </c>
      <c r="E7281" s="36"/>
      <c r="F7281" s="36"/>
    </row>
    <row r="7282" ht="15.75" customHeight="1">
      <c r="A7282" s="36" t="s">
        <v>24762</v>
      </c>
      <c r="B7282" s="36" t="s">
        <v>24763</v>
      </c>
      <c r="C7282" s="36" t="s">
        <v>1840</v>
      </c>
      <c r="D7282" s="36" t="s">
        <v>24764</v>
      </c>
      <c r="E7282" s="36"/>
      <c r="F7282" s="36"/>
    </row>
    <row r="7283" ht="15.75" customHeight="1">
      <c r="A7283" s="36" t="s">
        <v>24765</v>
      </c>
      <c r="B7283" s="36" t="s">
        <v>24766</v>
      </c>
      <c r="C7283" s="36" t="s">
        <v>1840</v>
      </c>
      <c r="D7283" s="36" t="s">
        <v>24767</v>
      </c>
      <c r="E7283" s="36"/>
      <c r="F7283" s="36"/>
    </row>
    <row r="7284" ht="15.75" customHeight="1">
      <c r="A7284" s="36" t="s">
        <v>24768</v>
      </c>
      <c r="B7284" s="36" t="s">
        <v>24769</v>
      </c>
      <c r="C7284" s="36" t="s">
        <v>1840</v>
      </c>
      <c r="D7284" s="36" t="s">
        <v>24770</v>
      </c>
      <c r="E7284" s="36"/>
      <c r="F7284" s="36"/>
    </row>
    <row r="7285" ht="15.75" customHeight="1">
      <c r="A7285" s="36" t="s">
        <v>24771</v>
      </c>
      <c r="B7285" s="36" t="s">
        <v>24772</v>
      </c>
      <c r="C7285" s="36" t="s">
        <v>1840</v>
      </c>
      <c r="D7285" s="36" t="s">
        <v>24773</v>
      </c>
      <c r="E7285" s="36"/>
      <c r="F7285" s="36"/>
    </row>
    <row r="7286" ht="15.75" customHeight="1">
      <c r="A7286" s="36" t="s">
        <v>24774</v>
      </c>
      <c r="B7286" s="36" t="s">
        <v>24775</v>
      </c>
      <c r="C7286" s="36" t="s">
        <v>1840</v>
      </c>
      <c r="D7286" s="36" t="s">
        <v>24776</v>
      </c>
      <c r="E7286" s="36"/>
      <c r="F7286" s="36"/>
    </row>
    <row r="7287" ht="15.75" customHeight="1">
      <c r="A7287" s="36" t="s">
        <v>24777</v>
      </c>
      <c r="B7287" s="36" t="s">
        <v>949</v>
      </c>
      <c r="C7287" s="36" t="s">
        <v>1840</v>
      </c>
      <c r="D7287" s="36" t="s">
        <v>950</v>
      </c>
      <c r="E7287" s="36"/>
      <c r="F7287" s="36"/>
    </row>
    <row r="7288" ht="15.75" customHeight="1">
      <c r="A7288" s="36" t="s">
        <v>24778</v>
      </c>
      <c r="B7288" s="36" t="s">
        <v>24779</v>
      </c>
      <c r="C7288" s="36" t="s">
        <v>1840</v>
      </c>
      <c r="D7288" s="36" t="s">
        <v>24780</v>
      </c>
      <c r="E7288" s="36"/>
      <c r="F7288" s="36"/>
    </row>
    <row r="7289" ht="15.75" customHeight="1">
      <c r="A7289" s="36" t="s">
        <v>24781</v>
      </c>
      <c r="B7289" s="36" t="s">
        <v>24782</v>
      </c>
      <c r="C7289" s="36" t="s">
        <v>1840</v>
      </c>
      <c r="D7289" s="36" t="s">
        <v>24783</v>
      </c>
      <c r="E7289" s="36"/>
      <c r="F7289" s="36"/>
    </row>
    <row r="7290" ht="15.75" customHeight="1">
      <c r="A7290" s="36" t="s">
        <v>24784</v>
      </c>
      <c r="B7290" s="36" t="s">
        <v>24785</v>
      </c>
      <c r="C7290" s="36" t="s">
        <v>1840</v>
      </c>
      <c r="D7290" s="36" t="s">
        <v>24786</v>
      </c>
      <c r="E7290" s="36"/>
      <c r="F7290" s="36"/>
    </row>
    <row r="7291" ht="15.75" customHeight="1">
      <c r="A7291" s="36" t="s">
        <v>24787</v>
      </c>
      <c r="B7291" s="36" t="s">
        <v>24788</v>
      </c>
      <c r="C7291" s="36" t="s">
        <v>1840</v>
      </c>
      <c r="D7291" s="36" t="s">
        <v>24789</v>
      </c>
      <c r="E7291" s="36"/>
      <c r="F7291" s="36"/>
    </row>
    <row r="7292" ht="15.75" customHeight="1">
      <c r="A7292" s="36" t="s">
        <v>24790</v>
      </c>
      <c r="B7292" s="36" t="s">
        <v>24791</v>
      </c>
      <c r="C7292" s="36" t="s">
        <v>1840</v>
      </c>
      <c r="D7292" s="36" t="s">
        <v>24792</v>
      </c>
      <c r="E7292" s="36"/>
      <c r="F7292" s="36"/>
    </row>
    <row r="7293" ht="15.75" customHeight="1">
      <c r="A7293" s="36" t="s">
        <v>24793</v>
      </c>
      <c r="B7293" s="36" t="s">
        <v>24794</v>
      </c>
      <c r="C7293" s="36" t="s">
        <v>1840</v>
      </c>
      <c r="D7293" s="36" t="s">
        <v>24795</v>
      </c>
      <c r="E7293" s="36"/>
      <c r="F7293" s="36"/>
    </row>
    <row r="7294" ht="15.75" customHeight="1">
      <c r="A7294" s="36" t="s">
        <v>24796</v>
      </c>
      <c r="B7294" s="36" t="s">
        <v>24797</v>
      </c>
      <c r="C7294" s="36" t="s">
        <v>1840</v>
      </c>
      <c r="D7294" s="36" t="s">
        <v>24798</v>
      </c>
      <c r="E7294" s="36"/>
      <c r="F7294" s="36"/>
    </row>
    <row r="7295" ht="15.75" customHeight="1">
      <c r="A7295" s="36" t="s">
        <v>24799</v>
      </c>
      <c r="B7295" s="36" t="s">
        <v>1800</v>
      </c>
      <c r="C7295" s="36" t="s">
        <v>1840</v>
      </c>
      <c r="D7295" s="36" t="s">
        <v>1801</v>
      </c>
      <c r="E7295" s="36"/>
      <c r="F7295" s="36"/>
    </row>
    <row r="7296" ht="15.75" customHeight="1">
      <c r="A7296" s="36" t="s">
        <v>24800</v>
      </c>
      <c r="B7296" s="36" t="s">
        <v>24801</v>
      </c>
      <c r="C7296" s="36" t="s">
        <v>1840</v>
      </c>
      <c r="D7296" s="36" t="s">
        <v>24802</v>
      </c>
      <c r="E7296" s="36"/>
      <c r="F7296" s="36"/>
    </row>
    <row r="7297" ht="15.75" customHeight="1">
      <c r="A7297" s="36" t="s">
        <v>24803</v>
      </c>
      <c r="B7297" s="36" t="s">
        <v>24804</v>
      </c>
      <c r="C7297" s="36" t="s">
        <v>1840</v>
      </c>
      <c r="D7297" s="36" t="s">
        <v>24805</v>
      </c>
      <c r="E7297" s="36" t="s">
        <v>5306</v>
      </c>
      <c r="F7297" s="36"/>
    </row>
    <row r="7298" ht="15.75" customHeight="1">
      <c r="A7298" s="36" t="s">
        <v>24806</v>
      </c>
      <c r="B7298" s="36" t="s">
        <v>24807</v>
      </c>
      <c r="C7298" s="36" t="s">
        <v>1840</v>
      </c>
      <c r="D7298" s="36" t="s">
        <v>24808</v>
      </c>
      <c r="E7298" s="36"/>
      <c r="F7298" s="36"/>
    </row>
    <row r="7299" ht="15.75" customHeight="1">
      <c r="A7299" s="36" t="s">
        <v>24809</v>
      </c>
      <c r="B7299" s="36" t="s">
        <v>24810</v>
      </c>
      <c r="C7299" s="36" t="s">
        <v>1840</v>
      </c>
      <c r="D7299" s="36" t="s">
        <v>24811</v>
      </c>
      <c r="E7299" s="36"/>
      <c r="F7299" s="36"/>
    </row>
    <row r="7300" ht="15.75" customHeight="1">
      <c r="A7300" s="36" t="s">
        <v>24812</v>
      </c>
      <c r="B7300" s="36" t="s">
        <v>24813</v>
      </c>
      <c r="C7300" s="36" t="s">
        <v>1840</v>
      </c>
      <c r="D7300" s="36" t="s">
        <v>24814</v>
      </c>
      <c r="E7300" s="36"/>
      <c r="F7300" s="36"/>
    </row>
    <row r="7301" ht="15.75" customHeight="1">
      <c r="A7301" s="36" t="s">
        <v>24815</v>
      </c>
      <c r="B7301" s="36" t="s">
        <v>24816</v>
      </c>
      <c r="C7301" s="36" t="s">
        <v>1840</v>
      </c>
      <c r="D7301" s="36" t="s">
        <v>24817</v>
      </c>
      <c r="E7301" s="36"/>
      <c r="F7301" s="36"/>
    </row>
    <row r="7302" ht="15.75" customHeight="1">
      <c r="A7302" s="36" t="s">
        <v>24818</v>
      </c>
      <c r="B7302" s="36" t="s">
        <v>24819</v>
      </c>
      <c r="C7302" s="36" t="s">
        <v>1840</v>
      </c>
      <c r="D7302" s="36" t="s">
        <v>24820</v>
      </c>
      <c r="E7302" s="36"/>
      <c r="F7302" s="36"/>
    </row>
    <row r="7303" ht="15.75" customHeight="1">
      <c r="A7303" s="36" t="s">
        <v>24821</v>
      </c>
      <c r="B7303" s="36" t="s">
        <v>1101</v>
      </c>
      <c r="C7303" s="36" t="s">
        <v>1840</v>
      </c>
      <c r="D7303" s="36" t="s">
        <v>1102</v>
      </c>
      <c r="E7303" s="36"/>
      <c r="F7303" s="36"/>
    </row>
    <row r="7304" ht="15.75" customHeight="1">
      <c r="A7304" s="36" t="s">
        <v>24822</v>
      </c>
      <c r="B7304" s="36" t="s">
        <v>24823</v>
      </c>
      <c r="C7304" s="36" t="s">
        <v>1840</v>
      </c>
      <c r="D7304" s="36" t="s">
        <v>24824</v>
      </c>
      <c r="E7304" s="36"/>
      <c r="F7304" s="36"/>
    </row>
    <row r="7305" ht="15.75" customHeight="1">
      <c r="A7305" s="36" t="s">
        <v>24825</v>
      </c>
      <c r="B7305" s="36" t="s">
        <v>24826</v>
      </c>
      <c r="C7305" s="36" t="s">
        <v>1840</v>
      </c>
      <c r="D7305" s="36" t="s">
        <v>24827</v>
      </c>
      <c r="E7305" s="36"/>
      <c r="F7305" s="36"/>
    </row>
    <row r="7306" ht="15.75" customHeight="1">
      <c r="A7306" s="36" t="s">
        <v>24828</v>
      </c>
      <c r="B7306" s="36" t="s">
        <v>24829</v>
      </c>
      <c r="C7306" s="36" t="s">
        <v>1840</v>
      </c>
      <c r="D7306" s="36" t="s">
        <v>24830</v>
      </c>
      <c r="E7306" s="36"/>
      <c r="F7306" s="36"/>
    </row>
    <row r="7307" ht="15.75" customHeight="1">
      <c r="A7307" s="36" t="s">
        <v>24831</v>
      </c>
      <c r="B7307" s="36" t="s">
        <v>24832</v>
      </c>
      <c r="C7307" s="36" t="s">
        <v>1840</v>
      </c>
      <c r="D7307" s="36" t="s">
        <v>24833</v>
      </c>
      <c r="E7307" s="36"/>
      <c r="F7307" s="36"/>
    </row>
    <row r="7308" ht="15.75" customHeight="1">
      <c r="A7308" s="36" t="s">
        <v>24834</v>
      </c>
      <c r="B7308" s="36" t="s">
        <v>24835</v>
      </c>
      <c r="C7308" s="36" t="s">
        <v>1840</v>
      </c>
      <c r="D7308" s="36" t="s">
        <v>24836</v>
      </c>
      <c r="E7308" s="36"/>
      <c r="F7308" s="36"/>
    </row>
    <row r="7309" ht="15.75" customHeight="1">
      <c r="A7309" s="36" t="s">
        <v>24837</v>
      </c>
      <c r="B7309" s="36" t="s">
        <v>969</v>
      </c>
      <c r="C7309" s="36" t="s">
        <v>1840</v>
      </c>
      <c r="D7309" s="36" t="s">
        <v>970</v>
      </c>
      <c r="E7309" s="36"/>
      <c r="F7309" s="36"/>
    </row>
    <row r="7310" ht="15.75" customHeight="1">
      <c r="A7310" s="36" t="s">
        <v>24838</v>
      </c>
      <c r="B7310" s="36" t="s">
        <v>24839</v>
      </c>
      <c r="C7310" s="36" t="s">
        <v>1840</v>
      </c>
      <c r="D7310" s="36" t="s">
        <v>24840</v>
      </c>
      <c r="E7310" s="36"/>
      <c r="F7310" s="36"/>
    </row>
    <row r="7311" ht="15.75" customHeight="1">
      <c r="A7311" s="36" t="s">
        <v>24841</v>
      </c>
      <c r="B7311" s="36" t="s">
        <v>24842</v>
      </c>
      <c r="C7311" s="36" t="s">
        <v>1840</v>
      </c>
      <c r="D7311" s="36" t="s">
        <v>24843</v>
      </c>
      <c r="E7311" s="36"/>
      <c r="F7311" s="36"/>
    </row>
    <row r="7312" ht="15.75" customHeight="1">
      <c r="A7312" s="36" t="s">
        <v>24844</v>
      </c>
      <c r="B7312" s="36" t="s">
        <v>24845</v>
      </c>
      <c r="C7312" s="36" t="s">
        <v>1840</v>
      </c>
      <c r="D7312" s="36" t="s">
        <v>24846</v>
      </c>
      <c r="E7312" s="36"/>
      <c r="F7312" s="36"/>
    </row>
    <row r="7313" ht="15.75" customHeight="1">
      <c r="A7313" s="36" t="s">
        <v>24847</v>
      </c>
      <c r="B7313" s="36" t="s">
        <v>24848</v>
      </c>
      <c r="C7313" s="36" t="s">
        <v>1840</v>
      </c>
      <c r="D7313" s="36" t="s">
        <v>24849</v>
      </c>
      <c r="E7313" s="36"/>
      <c r="F7313" s="36"/>
    </row>
    <row r="7314" ht="15.75" customHeight="1">
      <c r="A7314" s="36" t="s">
        <v>24850</v>
      </c>
      <c r="B7314" s="36" t="s">
        <v>24851</v>
      </c>
      <c r="C7314" s="36" t="s">
        <v>1840</v>
      </c>
      <c r="D7314" s="36" t="s">
        <v>24852</v>
      </c>
      <c r="E7314" s="36"/>
      <c r="F7314" s="36"/>
    </row>
    <row r="7315" ht="15.75" customHeight="1">
      <c r="A7315" s="36" t="s">
        <v>24853</v>
      </c>
      <c r="B7315" s="36" t="s">
        <v>24854</v>
      </c>
      <c r="C7315" s="36" t="s">
        <v>1840</v>
      </c>
      <c r="D7315" s="36" t="s">
        <v>24855</v>
      </c>
      <c r="E7315" s="36"/>
      <c r="F7315" s="36"/>
    </row>
    <row r="7316" ht="15.75" customHeight="1">
      <c r="A7316" s="36" t="s">
        <v>24856</v>
      </c>
      <c r="B7316" s="36" t="s">
        <v>24857</v>
      </c>
      <c r="C7316" s="36" t="s">
        <v>1840</v>
      </c>
      <c r="D7316" s="36" t="s">
        <v>24858</v>
      </c>
      <c r="E7316" s="36"/>
      <c r="F7316" s="36"/>
    </row>
    <row r="7317" ht="15.75" customHeight="1">
      <c r="A7317" s="36" t="s">
        <v>24859</v>
      </c>
      <c r="B7317" s="36" t="s">
        <v>3675</v>
      </c>
      <c r="C7317" s="36" t="s">
        <v>1840</v>
      </c>
      <c r="D7317" s="36" t="s">
        <v>3676</v>
      </c>
      <c r="E7317" s="36"/>
      <c r="F7317" s="36"/>
    </row>
    <row r="7318" ht="15.75" customHeight="1">
      <c r="A7318" s="36" t="s">
        <v>24860</v>
      </c>
      <c r="B7318" s="36" t="s">
        <v>24861</v>
      </c>
      <c r="C7318" s="36" t="s">
        <v>1840</v>
      </c>
      <c r="D7318" s="36" t="s">
        <v>24862</v>
      </c>
      <c r="E7318" s="36"/>
      <c r="F7318" s="36"/>
    </row>
    <row r="7319" ht="15.75" customHeight="1">
      <c r="A7319" s="36" t="s">
        <v>24863</v>
      </c>
      <c r="B7319" s="36" t="s">
        <v>24864</v>
      </c>
      <c r="C7319" s="36" t="s">
        <v>1863</v>
      </c>
      <c r="D7319" s="36" t="s">
        <v>24863</v>
      </c>
      <c r="E7319" s="36" t="s">
        <v>24865</v>
      </c>
      <c r="F7319" s="36"/>
    </row>
    <row r="7320" ht="15.75" customHeight="1">
      <c r="A7320" s="36" t="s">
        <v>24866</v>
      </c>
      <c r="B7320" s="36" t="s">
        <v>24867</v>
      </c>
      <c r="C7320" s="36" t="s">
        <v>1840</v>
      </c>
      <c r="D7320" s="36" t="s">
        <v>24868</v>
      </c>
      <c r="E7320" s="36"/>
      <c r="F7320" s="36"/>
    </row>
    <row r="7321" ht="15.75" customHeight="1">
      <c r="A7321" s="36" t="s">
        <v>24869</v>
      </c>
      <c r="B7321" s="36" t="s">
        <v>24870</v>
      </c>
      <c r="C7321" s="36" t="s">
        <v>1840</v>
      </c>
      <c r="D7321" s="36" t="s">
        <v>24871</v>
      </c>
      <c r="E7321" s="36"/>
      <c r="F7321" s="36"/>
    </row>
    <row r="7322" ht="15.75" customHeight="1">
      <c r="A7322" s="36" t="s">
        <v>24872</v>
      </c>
      <c r="B7322" s="36" t="s">
        <v>24873</v>
      </c>
      <c r="C7322" s="36" t="s">
        <v>1840</v>
      </c>
      <c r="D7322" s="36" t="s">
        <v>24874</v>
      </c>
      <c r="E7322" s="36"/>
      <c r="F7322" s="36"/>
    </row>
    <row r="7323" ht="15.75" customHeight="1">
      <c r="A7323" s="36" t="s">
        <v>24875</v>
      </c>
      <c r="B7323" s="36" t="s">
        <v>24876</v>
      </c>
      <c r="C7323" s="36" t="s">
        <v>1840</v>
      </c>
      <c r="D7323" s="36" t="s">
        <v>24877</v>
      </c>
      <c r="E7323" s="36"/>
      <c r="F7323" s="36"/>
    </row>
    <row r="7324" ht="15.75" customHeight="1">
      <c r="A7324" s="36" t="s">
        <v>24878</v>
      </c>
      <c r="B7324" s="36" t="s">
        <v>24879</v>
      </c>
      <c r="C7324" s="36" t="s">
        <v>1840</v>
      </c>
      <c r="D7324" s="36" t="s">
        <v>24880</v>
      </c>
      <c r="E7324" s="36"/>
      <c r="F7324" s="36"/>
    </row>
    <row r="7325" ht="15.75" customHeight="1">
      <c r="A7325" s="36" t="s">
        <v>24881</v>
      </c>
      <c r="B7325" s="36" t="s">
        <v>24882</v>
      </c>
      <c r="C7325" s="36" t="s">
        <v>1840</v>
      </c>
      <c r="D7325" s="36" t="s">
        <v>24883</v>
      </c>
      <c r="E7325" s="36"/>
      <c r="F7325" s="36"/>
    </row>
    <row r="7326" ht="15.75" customHeight="1">
      <c r="A7326" s="36" t="s">
        <v>24884</v>
      </c>
      <c r="B7326" s="36" t="s">
        <v>24885</v>
      </c>
      <c r="C7326" s="36" t="s">
        <v>1840</v>
      </c>
      <c r="D7326" s="36" t="s">
        <v>3314</v>
      </c>
      <c r="E7326" s="36"/>
      <c r="F7326" s="36"/>
    </row>
    <row r="7327" ht="15.75" customHeight="1">
      <c r="A7327" s="36" t="s">
        <v>24886</v>
      </c>
      <c r="B7327" s="36" t="s">
        <v>24887</v>
      </c>
      <c r="C7327" s="36" t="s">
        <v>1840</v>
      </c>
      <c r="D7327" s="36" t="s">
        <v>24888</v>
      </c>
      <c r="E7327" s="36"/>
      <c r="F7327" s="36"/>
    </row>
    <row r="7328" ht="15.75" customHeight="1">
      <c r="A7328" s="36" t="s">
        <v>24889</v>
      </c>
      <c r="B7328" s="36" t="s">
        <v>24890</v>
      </c>
      <c r="C7328" s="36" t="s">
        <v>1840</v>
      </c>
      <c r="D7328" s="36" t="s">
        <v>24891</v>
      </c>
      <c r="E7328" s="36"/>
      <c r="F7328" s="36"/>
    </row>
    <row r="7329" ht="15.75" customHeight="1">
      <c r="A7329" s="36" t="s">
        <v>24892</v>
      </c>
      <c r="B7329" s="36" t="s">
        <v>24893</v>
      </c>
      <c r="C7329" s="36" t="s">
        <v>1840</v>
      </c>
      <c r="D7329" s="36" t="s">
        <v>24894</v>
      </c>
      <c r="E7329" s="36"/>
      <c r="F7329" s="36"/>
    </row>
    <row r="7330" ht="15.75" customHeight="1">
      <c r="A7330" s="36" t="s">
        <v>24895</v>
      </c>
      <c r="B7330" s="36" t="s">
        <v>24896</v>
      </c>
      <c r="C7330" s="36" t="s">
        <v>1840</v>
      </c>
      <c r="D7330" s="36" t="s">
        <v>24897</v>
      </c>
      <c r="E7330" s="36"/>
      <c r="F7330" s="36"/>
    </row>
    <row r="7331" ht="15.75" customHeight="1">
      <c r="A7331" s="36" t="s">
        <v>24898</v>
      </c>
      <c r="B7331" s="36" t="s">
        <v>16020</v>
      </c>
      <c r="C7331" s="36" t="s">
        <v>1840</v>
      </c>
      <c r="D7331" s="36" t="s">
        <v>24899</v>
      </c>
      <c r="E7331" s="36"/>
      <c r="F7331" s="36"/>
    </row>
    <row r="7332" ht="15.75" customHeight="1">
      <c r="A7332" s="36" t="s">
        <v>24900</v>
      </c>
      <c r="B7332" s="36" t="s">
        <v>24901</v>
      </c>
      <c r="C7332" s="36" t="s">
        <v>1840</v>
      </c>
      <c r="D7332" s="36" t="s">
        <v>24902</v>
      </c>
      <c r="E7332" s="36"/>
      <c r="F7332" s="36"/>
    </row>
    <row r="7333" ht="15.75" customHeight="1">
      <c r="A7333" s="36" t="s">
        <v>24903</v>
      </c>
      <c r="B7333" s="36" t="s">
        <v>24904</v>
      </c>
      <c r="C7333" s="36" t="s">
        <v>1840</v>
      </c>
      <c r="D7333" s="36" t="s">
        <v>24905</v>
      </c>
      <c r="E7333" s="36"/>
      <c r="F7333" s="36"/>
    </row>
    <row r="7334" ht="15.75" customHeight="1">
      <c r="A7334" s="36" t="s">
        <v>24906</v>
      </c>
      <c r="B7334" s="36" t="s">
        <v>24907</v>
      </c>
      <c r="C7334" s="36" t="s">
        <v>1840</v>
      </c>
      <c r="D7334" s="36" t="s">
        <v>24908</v>
      </c>
      <c r="E7334" s="36"/>
      <c r="F7334" s="36"/>
    </row>
    <row r="7335" ht="15.75" customHeight="1">
      <c r="A7335" s="36" t="s">
        <v>24909</v>
      </c>
      <c r="B7335" s="36" t="s">
        <v>24910</v>
      </c>
      <c r="C7335" s="36" t="s">
        <v>1840</v>
      </c>
      <c r="D7335" s="36" t="s">
        <v>24911</v>
      </c>
      <c r="E7335" s="36"/>
      <c r="F7335" s="36"/>
    </row>
    <row r="7336" ht="15.75" customHeight="1">
      <c r="A7336" s="36" t="s">
        <v>24912</v>
      </c>
      <c r="B7336" s="36" t="s">
        <v>24913</v>
      </c>
      <c r="C7336" s="36" t="s">
        <v>1840</v>
      </c>
      <c r="D7336" s="36" t="s">
        <v>24914</v>
      </c>
      <c r="E7336" s="36"/>
      <c r="F7336" s="36"/>
    </row>
    <row r="7337" ht="15.75" customHeight="1">
      <c r="A7337" s="36" t="s">
        <v>24915</v>
      </c>
      <c r="B7337" s="36" t="s">
        <v>24916</v>
      </c>
      <c r="C7337" s="36" t="s">
        <v>1840</v>
      </c>
      <c r="D7337" s="36" t="s">
        <v>24917</v>
      </c>
      <c r="E7337" s="36" t="s">
        <v>24918</v>
      </c>
      <c r="F7337" s="36"/>
    </row>
    <row r="7338" ht="15.75" customHeight="1">
      <c r="A7338" s="36" t="s">
        <v>24919</v>
      </c>
      <c r="B7338" s="36" t="s">
        <v>24920</v>
      </c>
      <c r="C7338" s="36" t="s">
        <v>1840</v>
      </c>
      <c r="D7338" s="36" t="s">
        <v>24921</v>
      </c>
      <c r="E7338" s="36"/>
      <c r="F7338" s="36"/>
    </row>
    <row r="7339" ht="15.75" customHeight="1">
      <c r="A7339" s="36" t="s">
        <v>24922</v>
      </c>
      <c r="B7339" s="36" t="s">
        <v>24923</v>
      </c>
      <c r="C7339" s="36" t="s">
        <v>1840</v>
      </c>
      <c r="D7339" s="36" t="s">
        <v>24924</v>
      </c>
      <c r="E7339" s="36"/>
      <c r="F7339" s="36"/>
    </row>
    <row r="7340" ht="15.75" customHeight="1">
      <c r="A7340" s="36" t="s">
        <v>24925</v>
      </c>
      <c r="B7340" s="36" t="s">
        <v>24926</v>
      </c>
      <c r="C7340" s="36" t="s">
        <v>1840</v>
      </c>
      <c r="D7340" s="36" t="s">
        <v>24927</v>
      </c>
      <c r="E7340" s="36" t="s">
        <v>24928</v>
      </c>
      <c r="F7340" s="36"/>
    </row>
    <row r="7341" ht="15.75" customHeight="1">
      <c r="A7341" s="36" t="s">
        <v>24929</v>
      </c>
      <c r="B7341" s="36" t="s">
        <v>24930</v>
      </c>
      <c r="C7341" s="36" t="s">
        <v>1840</v>
      </c>
      <c r="D7341" s="36" t="s">
        <v>24931</v>
      </c>
      <c r="E7341" s="36"/>
      <c r="F7341" s="36"/>
    </row>
    <row r="7342" ht="15.75" customHeight="1">
      <c r="A7342" s="36" t="s">
        <v>24932</v>
      </c>
      <c r="B7342" s="36" t="s">
        <v>24933</v>
      </c>
      <c r="C7342" s="36" t="s">
        <v>1840</v>
      </c>
      <c r="D7342" s="36" t="s">
        <v>24934</v>
      </c>
      <c r="E7342" s="36"/>
      <c r="F7342" s="36"/>
    </row>
    <row r="7343" ht="15.75" customHeight="1">
      <c r="A7343" s="36" t="s">
        <v>24935</v>
      </c>
      <c r="B7343" s="36" t="s">
        <v>24936</v>
      </c>
      <c r="C7343" s="36" t="s">
        <v>1840</v>
      </c>
      <c r="D7343" s="36" t="s">
        <v>24937</v>
      </c>
      <c r="E7343" s="36" t="s">
        <v>24938</v>
      </c>
      <c r="F7343" s="36"/>
    </row>
    <row r="7344" ht="15.75" customHeight="1">
      <c r="A7344" s="36" t="s">
        <v>24939</v>
      </c>
      <c r="B7344" s="36" t="s">
        <v>24940</v>
      </c>
      <c r="C7344" s="36" t="s">
        <v>1840</v>
      </c>
      <c r="D7344" s="36" t="s">
        <v>24941</v>
      </c>
      <c r="E7344" s="36"/>
      <c r="F7344" s="36"/>
    </row>
    <row r="7345" ht="15.75" customHeight="1">
      <c r="A7345" s="36" t="s">
        <v>24942</v>
      </c>
      <c r="B7345" s="36" t="s">
        <v>24943</v>
      </c>
      <c r="C7345" s="36" t="s">
        <v>1840</v>
      </c>
      <c r="D7345" s="36" t="s">
        <v>24944</v>
      </c>
      <c r="E7345" s="36"/>
      <c r="F7345" s="36"/>
    </row>
    <row r="7346" ht="15.75" customHeight="1">
      <c r="A7346" s="36" t="s">
        <v>24945</v>
      </c>
      <c r="B7346" s="36" t="s">
        <v>24946</v>
      </c>
      <c r="C7346" s="36" t="s">
        <v>1840</v>
      </c>
      <c r="D7346" s="36" t="s">
        <v>24947</v>
      </c>
      <c r="E7346" s="36"/>
      <c r="F7346" s="36"/>
    </row>
    <row r="7347" ht="15.75" customHeight="1">
      <c r="A7347" s="36" t="s">
        <v>24948</v>
      </c>
      <c r="B7347" s="36" t="s">
        <v>24949</v>
      </c>
      <c r="C7347" s="36" t="s">
        <v>1840</v>
      </c>
      <c r="D7347" s="36" t="s">
        <v>24950</v>
      </c>
      <c r="E7347" s="36"/>
      <c r="F7347" s="36"/>
    </row>
    <row r="7348" ht="15.75" customHeight="1">
      <c r="A7348" s="36" t="s">
        <v>24951</v>
      </c>
      <c r="B7348" s="36" t="s">
        <v>24952</v>
      </c>
      <c r="C7348" s="36" t="s">
        <v>1863</v>
      </c>
      <c r="D7348" s="36" t="s">
        <v>24951</v>
      </c>
      <c r="E7348" s="36"/>
      <c r="F7348" s="36"/>
    </row>
    <row r="7349" ht="15.75" customHeight="1">
      <c r="A7349" s="36" t="s">
        <v>24953</v>
      </c>
      <c r="B7349" s="36" t="s">
        <v>24954</v>
      </c>
      <c r="C7349" s="36" t="s">
        <v>1840</v>
      </c>
      <c r="D7349" s="36" t="s">
        <v>24955</v>
      </c>
      <c r="E7349" s="36" t="s">
        <v>24956</v>
      </c>
      <c r="F7349" s="36"/>
    </row>
    <row r="7350" ht="15.75" customHeight="1">
      <c r="A7350" s="36" t="s">
        <v>24957</v>
      </c>
      <c r="B7350" s="36" t="s">
        <v>24958</v>
      </c>
      <c r="C7350" s="36" t="s">
        <v>1840</v>
      </c>
      <c r="D7350" s="36" t="s">
        <v>24959</v>
      </c>
      <c r="E7350" s="36"/>
      <c r="F7350" s="36"/>
    </row>
    <row r="7351" ht="15.75" customHeight="1">
      <c r="A7351" s="36" t="s">
        <v>24960</v>
      </c>
      <c r="B7351" s="36" t="s">
        <v>24961</v>
      </c>
      <c r="C7351" s="36" t="s">
        <v>1840</v>
      </c>
      <c r="D7351" s="36" t="s">
        <v>24962</v>
      </c>
      <c r="E7351" s="36"/>
      <c r="F7351" s="36"/>
    </row>
    <row r="7352" ht="15.75" customHeight="1">
      <c r="A7352" s="36" t="s">
        <v>24963</v>
      </c>
      <c r="B7352" s="36" t="s">
        <v>24964</v>
      </c>
      <c r="C7352" s="36" t="s">
        <v>1840</v>
      </c>
      <c r="D7352" s="36" t="s">
        <v>24965</v>
      </c>
      <c r="E7352" s="36"/>
      <c r="F7352" s="36"/>
    </row>
    <row r="7353" ht="15.75" customHeight="1">
      <c r="A7353" s="36" t="s">
        <v>24966</v>
      </c>
      <c r="B7353" s="36" t="s">
        <v>24967</v>
      </c>
      <c r="C7353" s="36" t="s">
        <v>1840</v>
      </c>
      <c r="D7353" s="36" t="s">
        <v>24968</v>
      </c>
      <c r="E7353" s="36"/>
      <c r="F7353" s="36"/>
    </row>
    <row r="7354" ht="15.75" customHeight="1">
      <c r="A7354" s="36" t="s">
        <v>24969</v>
      </c>
      <c r="B7354" s="36" t="s">
        <v>24970</v>
      </c>
      <c r="C7354" s="36" t="s">
        <v>1840</v>
      </c>
      <c r="D7354" s="36" t="s">
        <v>24971</v>
      </c>
      <c r="E7354" s="36"/>
      <c r="F7354" s="36"/>
    </row>
    <row r="7355" ht="15.75" customHeight="1">
      <c r="A7355" s="36" t="s">
        <v>24972</v>
      </c>
      <c r="B7355" s="36" t="s">
        <v>24973</v>
      </c>
      <c r="C7355" s="36" t="s">
        <v>1840</v>
      </c>
      <c r="D7355" s="36" t="s">
        <v>24974</v>
      </c>
      <c r="E7355" s="36"/>
      <c r="F7355" s="36"/>
    </row>
    <row r="7356" ht="15.75" customHeight="1">
      <c r="A7356" s="36" t="s">
        <v>24975</v>
      </c>
      <c r="B7356" s="36" t="s">
        <v>24976</v>
      </c>
      <c r="C7356" s="36" t="s">
        <v>1840</v>
      </c>
      <c r="D7356" s="36" t="s">
        <v>24977</v>
      </c>
      <c r="E7356" s="36"/>
      <c r="F7356" s="36"/>
    </row>
    <row r="7357" ht="15.75" customHeight="1">
      <c r="A7357" s="36" t="s">
        <v>24978</v>
      </c>
      <c r="B7357" s="36" t="s">
        <v>878</v>
      </c>
      <c r="C7357" s="36" t="s">
        <v>1840</v>
      </c>
      <c r="D7357" s="36" t="s">
        <v>879</v>
      </c>
      <c r="E7357" s="36"/>
      <c r="F7357" s="36"/>
    </row>
    <row r="7358" ht="15.75" customHeight="1">
      <c r="A7358" s="36" t="s">
        <v>24979</v>
      </c>
      <c r="B7358" s="36" t="s">
        <v>24980</v>
      </c>
      <c r="C7358" s="36" t="s">
        <v>1840</v>
      </c>
      <c r="D7358" s="36" t="s">
        <v>24981</v>
      </c>
      <c r="E7358" s="36"/>
      <c r="F7358" s="36"/>
    </row>
    <row r="7359" ht="15.75" customHeight="1">
      <c r="A7359" s="36" t="s">
        <v>24982</v>
      </c>
      <c r="B7359" s="36" t="s">
        <v>24983</v>
      </c>
      <c r="C7359" s="36" t="s">
        <v>1840</v>
      </c>
      <c r="D7359" s="36" t="s">
        <v>24984</v>
      </c>
      <c r="E7359" s="36"/>
      <c r="F7359" s="36"/>
    </row>
    <row r="7360" ht="15.75" customHeight="1">
      <c r="A7360" s="36" t="s">
        <v>24985</v>
      </c>
      <c r="B7360" s="36" t="s">
        <v>24986</v>
      </c>
      <c r="C7360" s="36" t="s">
        <v>1840</v>
      </c>
      <c r="D7360" s="36" t="s">
        <v>24987</v>
      </c>
      <c r="E7360" s="36"/>
      <c r="F7360" s="36"/>
    </row>
    <row r="7361" ht="15.75" customHeight="1">
      <c r="A7361" s="36" t="s">
        <v>24988</v>
      </c>
      <c r="B7361" s="36" t="s">
        <v>24989</v>
      </c>
      <c r="C7361" s="36" t="s">
        <v>1840</v>
      </c>
      <c r="D7361" s="36" t="s">
        <v>24990</v>
      </c>
      <c r="E7361" s="36"/>
      <c r="F7361" s="36"/>
    </row>
    <row r="7362" ht="15.75" customHeight="1">
      <c r="A7362" s="36" t="s">
        <v>24991</v>
      </c>
      <c r="B7362" s="36" t="s">
        <v>24992</v>
      </c>
      <c r="C7362" s="36" t="s">
        <v>1840</v>
      </c>
      <c r="D7362" s="36" t="s">
        <v>24993</v>
      </c>
      <c r="E7362" s="36"/>
      <c r="F7362" s="36"/>
    </row>
    <row r="7363" ht="15.75" customHeight="1">
      <c r="A7363" s="36" t="s">
        <v>24994</v>
      </c>
      <c r="B7363" s="36" t="s">
        <v>24995</v>
      </c>
      <c r="C7363" s="36" t="s">
        <v>1840</v>
      </c>
      <c r="D7363" s="36" t="s">
        <v>24996</v>
      </c>
      <c r="E7363" s="36"/>
      <c r="F7363" s="36"/>
    </row>
    <row r="7364" ht="15.75" customHeight="1">
      <c r="A7364" s="36" t="s">
        <v>24997</v>
      </c>
      <c r="B7364" s="36" t="s">
        <v>24998</v>
      </c>
      <c r="C7364" s="36" t="s">
        <v>1840</v>
      </c>
      <c r="D7364" s="36" t="s">
        <v>24999</v>
      </c>
      <c r="E7364" s="36"/>
      <c r="F7364" s="36"/>
    </row>
    <row r="7365" ht="15.75" customHeight="1">
      <c r="A7365" s="36" t="s">
        <v>25000</v>
      </c>
      <c r="B7365" s="36" t="s">
        <v>25001</v>
      </c>
      <c r="C7365" s="36" t="s">
        <v>1840</v>
      </c>
      <c r="D7365" s="36" t="s">
        <v>25002</v>
      </c>
      <c r="E7365" s="36"/>
      <c r="F7365" s="36"/>
    </row>
    <row r="7366" ht="15.75" customHeight="1">
      <c r="A7366" s="36" t="s">
        <v>25003</v>
      </c>
      <c r="B7366" s="36" t="s">
        <v>25004</v>
      </c>
      <c r="C7366" s="36" t="s">
        <v>1840</v>
      </c>
      <c r="D7366" s="36" t="s">
        <v>25005</v>
      </c>
      <c r="E7366" s="36"/>
      <c r="F7366" s="36"/>
    </row>
    <row r="7367" ht="15.75" customHeight="1">
      <c r="A7367" s="36" t="s">
        <v>25006</v>
      </c>
      <c r="B7367" s="36" t="s">
        <v>25007</v>
      </c>
      <c r="C7367" s="36" t="s">
        <v>1840</v>
      </c>
      <c r="D7367" s="36" t="s">
        <v>25008</v>
      </c>
      <c r="E7367" s="36"/>
      <c r="F7367" s="36"/>
    </row>
    <row r="7368" ht="15.75" customHeight="1">
      <c r="A7368" s="36" t="s">
        <v>25009</v>
      </c>
      <c r="B7368" s="36" t="s">
        <v>25010</v>
      </c>
      <c r="C7368" s="36" t="s">
        <v>1840</v>
      </c>
      <c r="D7368" s="36" t="s">
        <v>25011</v>
      </c>
      <c r="E7368" s="36"/>
      <c r="F7368" s="36"/>
    </row>
    <row r="7369" ht="15.75" customHeight="1">
      <c r="A7369" s="36" t="s">
        <v>25012</v>
      </c>
      <c r="B7369" s="36" t="s">
        <v>25013</v>
      </c>
      <c r="C7369" s="36" t="s">
        <v>1840</v>
      </c>
      <c r="D7369" s="36" t="s">
        <v>25014</v>
      </c>
      <c r="E7369" s="36" t="s">
        <v>25015</v>
      </c>
      <c r="F7369" s="36"/>
    </row>
    <row r="7370" ht="15.75" customHeight="1">
      <c r="A7370" s="36" t="s">
        <v>25016</v>
      </c>
      <c r="B7370" s="36" t="s">
        <v>25017</v>
      </c>
      <c r="C7370" s="36" t="s">
        <v>1840</v>
      </c>
      <c r="D7370" s="36" t="s">
        <v>25018</v>
      </c>
      <c r="E7370" s="36"/>
      <c r="F7370" s="36"/>
    </row>
    <row r="7371" ht="15.75" customHeight="1">
      <c r="A7371" s="36" t="s">
        <v>25019</v>
      </c>
      <c r="B7371" s="36" t="s">
        <v>25020</v>
      </c>
      <c r="C7371" s="36" t="s">
        <v>1840</v>
      </c>
      <c r="D7371" s="36" t="s">
        <v>25021</v>
      </c>
      <c r="E7371" s="36"/>
      <c r="F7371" s="36"/>
    </row>
    <row r="7372" ht="15.75" customHeight="1">
      <c r="A7372" s="36" t="s">
        <v>25022</v>
      </c>
      <c r="B7372" s="36" t="s">
        <v>25023</v>
      </c>
      <c r="C7372" s="36" t="s">
        <v>1840</v>
      </c>
      <c r="D7372" s="36" t="s">
        <v>25024</v>
      </c>
      <c r="E7372" s="36"/>
      <c r="F7372" s="36"/>
    </row>
    <row r="7373" ht="15.75" customHeight="1">
      <c r="A7373" s="36" t="s">
        <v>25025</v>
      </c>
      <c r="B7373" s="36" t="s">
        <v>25026</v>
      </c>
      <c r="C7373" s="36" t="s">
        <v>1840</v>
      </c>
      <c r="D7373" s="36" t="s">
        <v>25027</v>
      </c>
      <c r="E7373" s="36"/>
      <c r="F7373" s="36"/>
    </row>
    <row r="7374" ht="15.75" customHeight="1">
      <c r="A7374" s="36" t="s">
        <v>25028</v>
      </c>
      <c r="B7374" s="36" t="s">
        <v>25029</v>
      </c>
      <c r="C7374" s="36" t="s">
        <v>1840</v>
      </c>
      <c r="D7374" s="36" t="s">
        <v>25030</v>
      </c>
      <c r="E7374" s="36"/>
      <c r="F7374" s="36"/>
    </row>
    <row r="7375" ht="15.75" customHeight="1">
      <c r="A7375" s="36" t="s">
        <v>25031</v>
      </c>
      <c r="B7375" s="36" t="s">
        <v>25032</v>
      </c>
      <c r="C7375" s="36" t="s">
        <v>1840</v>
      </c>
      <c r="D7375" s="36" t="s">
        <v>25033</v>
      </c>
      <c r="E7375" s="36"/>
      <c r="F7375" s="36"/>
    </row>
    <row r="7376" ht="15.75" customHeight="1">
      <c r="A7376" s="36" t="s">
        <v>25034</v>
      </c>
      <c r="B7376" s="36" t="s">
        <v>25035</v>
      </c>
      <c r="C7376" s="36" t="s">
        <v>1840</v>
      </c>
      <c r="D7376" s="36" t="s">
        <v>25036</v>
      </c>
      <c r="E7376" s="36"/>
      <c r="F7376" s="36"/>
    </row>
    <row r="7377" ht="15.75" customHeight="1">
      <c r="A7377" s="36" t="s">
        <v>25037</v>
      </c>
      <c r="B7377" s="36" t="s">
        <v>25038</v>
      </c>
      <c r="C7377" s="36" t="s">
        <v>1840</v>
      </c>
      <c r="D7377" s="36" t="s">
        <v>25039</v>
      </c>
      <c r="E7377" s="36"/>
      <c r="F7377" s="36"/>
    </row>
    <row r="7378" ht="15.75" customHeight="1">
      <c r="A7378" s="36" t="s">
        <v>25040</v>
      </c>
      <c r="B7378" s="36" t="s">
        <v>25041</v>
      </c>
      <c r="C7378" s="36" t="s">
        <v>1840</v>
      </c>
      <c r="D7378" s="36" t="s">
        <v>25042</v>
      </c>
      <c r="E7378" s="36"/>
      <c r="F7378" s="36"/>
    </row>
    <row r="7379" ht="15.75" customHeight="1">
      <c r="A7379" s="36" t="s">
        <v>25043</v>
      </c>
      <c r="B7379" s="36" t="s">
        <v>25044</v>
      </c>
      <c r="C7379" s="36" t="s">
        <v>1840</v>
      </c>
      <c r="D7379" s="36" t="s">
        <v>25045</v>
      </c>
      <c r="E7379" s="36"/>
      <c r="F7379" s="36"/>
    </row>
    <row r="7380" ht="15.75" customHeight="1">
      <c r="A7380" s="36" t="s">
        <v>25046</v>
      </c>
      <c r="B7380" s="36" t="s">
        <v>25047</v>
      </c>
      <c r="C7380" s="36" t="s">
        <v>1840</v>
      </c>
      <c r="D7380" s="36" t="s">
        <v>25048</v>
      </c>
      <c r="E7380" s="36"/>
      <c r="F7380" s="36"/>
    </row>
    <row r="7381" ht="15.75" customHeight="1">
      <c r="A7381" s="36" t="s">
        <v>25049</v>
      </c>
      <c r="B7381" s="36" t="s">
        <v>25050</v>
      </c>
      <c r="C7381" s="36" t="s">
        <v>1840</v>
      </c>
      <c r="D7381" s="36" t="s">
        <v>25051</v>
      </c>
      <c r="E7381" s="36"/>
      <c r="F7381" s="36"/>
    </row>
    <row r="7382" ht="15.75" customHeight="1">
      <c r="A7382" s="36" t="s">
        <v>25052</v>
      </c>
      <c r="B7382" s="36" t="s">
        <v>25053</v>
      </c>
      <c r="C7382" s="36" t="s">
        <v>1840</v>
      </c>
      <c r="D7382" s="36" t="s">
        <v>25054</v>
      </c>
      <c r="E7382" s="36"/>
      <c r="F7382" s="36"/>
    </row>
    <row r="7383" ht="15.75" customHeight="1">
      <c r="A7383" s="36" t="s">
        <v>25055</v>
      </c>
      <c r="B7383" s="36" t="s">
        <v>25056</v>
      </c>
      <c r="C7383" s="36" t="s">
        <v>1840</v>
      </c>
      <c r="D7383" s="36" t="s">
        <v>25057</v>
      </c>
      <c r="E7383" s="36"/>
      <c r="F7383" s="36"/>
    </row>
    <row r="7384" ht="15.75" customHeight="1">
      <c r="A7384" s="36" t="s">
        <v>25058</v>
      </c>
      <c r="B7384" s="36" t="s">
        <v>25059</v>
      </c>
      <c r="C7384" s="36" t="s">
        <v>1840</v>
      </c>
      <c r="D7384" s="36" t="s">
        <v>25060</v>
      </c>
      <c r="E7384" s="36"/>
      <c r="F7384" s="36"/>
    </row>
    <row r="7385" ht="15.75" customHeight="1">
      <c r="A7385" s="36" t="s">
        <v>25061</v>
      </c>
      <c r="B7385" s="36" t="s">
        <v>25062</v>
      </c>
      <c r="C7385" s="36" t="s">
        <v>1840</v>
      </c>
      <c r="D7385" s="36" t="s">
        <v>25063</v>
      </c>
      <c r="E7385" s="36" t="s">
        <v>25064</v>
      </c>
      <c r="F7385" s="36"/>
    </row>
    <row r="7386" ht="15.75" customHeight="1">
      <c r="A7386" s="36" t="s">
        <v>25065</v>
      </c>
      <c r="B7386" s="36" t="s">
        <v>25066</v>
      </c>
      <c r="C7386" s="36" t="s">
        <v>1840</v>
      </c>
      <c r="D7386" s="36" t="s">
        <v>25067</v>
      </c>
      <c r="E7386" s="36"/>
      <c r="F7386" s="36"/>
    </row>
    <row r="7387" ht="15.75" customHeight="1">
      <c r="A7387" s="36" t="s">
        <v>25068</v>
      </c>
      <c r="B7387" s="36" t="s">
        <v>25069</v>
      </c>
      <c r="C7387" s="36" t="s">
        <v>1840</v>
      </c>
      <c r="D7387" s="36" t="s">
        <v>25070</v>
      </c>
      <c r="E7387" s="36"/>
      <c r="F7387" s="36"/>
    </row>
    <row r="7388" ht="15.75" customHeight="1">
      <c r="A7388" s="36" t="s">
        <v>25071</v>
      </c>
      <c r="B7388" s="36" t="s">
        <v>25072</v>
      </c>
      <c r="C7388" s="36" t="s">
        <v>1840</v>
      </c>
      <c r="D7388" s="36" t="s">
        <v>25073</v>
      </c>
      <c r="E7388" s="36"/>
      <c r="F7388" s="36"/>
    </row>
    <row r="7389" ht="15.75" customHeight="1">
      <c r="A7389" s="36" t="s">
        <v>25074</v>
      </c>
      <c r="B7389" s="36" t="s">
        <v>25075</v>
      </c>
      <c r="C7389" s="36" t="s">
        <v>1840</v>
      </c>
      <c r="D7389" s="36" t="s">
        <v>25076</v>
      </c>
      <c r="E7389" s="36"/>
      <c r="F7389" s="36"/>
    </row>
    <row r="7390" ht="15.75" customHeight="1">
      <c r="A7390" s="36" t="s">
        <v>25077</v>
      </c>
      <c r="B7390" s="36" t="s">
        <v>25078</v>
      </c>
      <c r="C7390" s="36" t="s">
        <v>1840</v>
      </c>
      <c r="D7390" s="36" t="s">
        <v>25079</v>
      </c>
      <c r="E7390" s="36"/>
      <c r="F7390" s="36"/>
    </row>
    <row r="7391" ht="15.75" customHeight="1">
      <c r="A7391" s="36" t="s">
        <v>25080</v>
      </c>
      <c r="B7391" s="36" t="s">
        <v>25081</v>
      </c>
      <c r="C7391" s="36" t="s">
        <v>1840</v>
      </c>
      <c r="D7391" s="36" t="s">
        <v>25082</v>
      </c>
      <c r="E7391" s="36"/>
      <c r="F7391" s="36"/>
    </row>
    <row r="7392" ht="15.75" customHeight="1">
      <c r="A7392" s="36" t="s">
        <v>25083</v>
      </c>
      <c r="B7392" s="36" t="s">
        <v>25084</v>
      </c>
      <c r="C7392" s="36" t="s">
        <v>1840</v>
      </c>
      <c r="D7392" s="36" t="s">
        <v>25085</v>
      </c>
      <c r="E7392" s="36"/>
      <c r="F7392" s="36"/>
    </row>
    <row r="7393" ht="15.75" customHeight="1">
      <c r="A7393" s="36" t="s">
        <v>25086</v>
      </c>
      <c r="B7393" s="36" t="s">
        <v>25087</v>
      </c>
      <c r="C7393" s="36" t="s">
        <v>1840</v>
      </c>
      <c r="D7393" s="36" t="s">
        <v>25088</v>
      </c>
      <c r="E7393" s="36"/>
      <c r="F7393" s="36"/>
    </row>
    <row r="7394" ht="15.75" customHeight="1">
      <c r="A7394" s="36" t="s">
        <v>25089</v>
      </c>
      <c r="B7394" s="36" t="s">
        <v>25090</v>
      </c>
      <c r="C7394" s="36" t="s">
        <v>1840</v>
      </c>
      <c r="D7394" s="36" t="s">
        <v>25091</v>
      </c>
      <c r="E7394" s="36"/>
      <c r="F7394" s="36"/>
    </row>
    <row r="7395" ht="15.75" customHeight="1">
      <c r="A7395" s="36" t="s">
        <v>25092</v>
      </c>
      <c r="B7395" s="36" t="s">
        <v>25093</v>
      </c>
      <c r="C7395" s="36" t="s">
        <v>1840</v>
      </c>
      <c r="D7395" s="36" t="s">
        <v>25094</v>
      </c>
      <c r="E7395" s="36"/>
      <c r="F7395" s="36"/>
    </row>
    <row r="7396" ht="15.75" customHeight="1">
      <c r="A7396" s="36" t="s">
        <v>25095</v>
      </c>
      <c r="B7396" s="36" t="s">
        <v>25096</v>
      </c>
      <c r="C7396" s="36" t="s">
        <v>1840</v>
      </c>
      <c r="D7396" s="36" t="s">
        <v>25097</v>
      </c>
      <c r="E7396" s="36"/>
      <c r="F7396" s="36"/>
    </row>
    <row r="7397" ht="15.75" customHeight="1">
      <c r="A7397" s="36" t="s">
        <v>25098</v>
      </c>
      <c r="B7397" s="36" t="s">
        <v>25099</v>
      </c>
      <c r="C7397" s="36" t="s">
        <v>1840</v>
      </c>
      <c r="D7397" s="36" t="s">
        <v>25100</v>
      </c>
      <c r="E7397" s="36"/>
      <c r="F7397" s="36"/>
    </row>
    <row r="7398" ht="15.75" customHeight="1">
      <c r="A7398" s="36" t="s">
        <v>25101</v>
      </c>
      <c r="B7398" s="36" t="s">
        <v>25102</v>
      </c>
      <c r="C7398" s="36" t="s">
        <v>1840</v>
      </c>
      <c r="D7398" s="36" t="s">
        <v>25103</v>
      </c>
      <c r="E7398" s="36"/>
      <c r="F7398" s="36"/>
    </row>
    <row r="7399" ht="15.75" customHeight="1">
      <c r="A7399" s="36" t="s">
        <v>25104</v>
      </c>
      <c r="B7399" s="36" t="s">
        <v>25105</v>
      </c>
      <c r="C7399" s="36" t="s">
        <v>1840</v>
      </c>
      <c r="D7399" s="36" t="s">
        <v>25106</v>
      </c>
      <c r="E7399" s="36"/>
      <c r="F7399" s="36"/>
    </row>
    <row r="7400" ht="15.75" customHeight="1">
      <c r="A7400" s="36" t="s">
        <v>25107</v>
      </c>
      <c r="B7400" s="36" t="s">
        <v>25108</v>
      </c>
      <c r="C7400" s="36" t="s">
        <v>1840</v>
      </c>
      <c r="D7400" s="36" t="s">
        <v>25109</v>
      </c>
      <c r="E7400" s="36"/>
      <c r="F7400" s="36"/>
    </row>
    <row r="7401" ht="15.75" customHeight="1">
      <c r="A7401" s="36" t="s">
        <v>25110</v>
      </c>
      <c r="B7401" s="36" t="s">
        <v>25111</v>
      </c>
      <c r="C7401" s="36" t="s">
        <v>1840</v>
      </c>
      <c r="D7401" s="36" t="s">
        <v>25112</v>
      </c>
      <c r="E7401" s="36"/>
      <c r="F7401" s="36"/>
    </row>
    <row r="7402" ht="15.75" customHeight="1">
      <c r="A7402" s="36" t="s">
        <v>25113</v>
      </c>
      <c r="B7402" s="36" t="s">
        <v>25114</v>
      </c>
      <c r="C7402" s="36" t="s">
        <v>1840</v>
      </c>
      <c r="D7402" s="36" t="s">
        <v>25115</v>
      </c>
      <c r="E7402" s="36"/>
      <c r="F7402" s="36"/>
    </row>
    <row r="7403" ht="15.75" customHeight="1">
      <c r="A7403" s="36" t="s">
        <v>25116</v>
      </c>
      <c r="B7403" s="36" t="s">
        <v>25117</v>
      </c>
      <c r="C7403" s="36" t="s">
        <v>1840</v>
      </c>
      <c r="D7403" s="36" t="s">
        <v>25118</v>
      </c>
      <c r="E7403" s="36" t="s">
        <v>25119</v>
      </c>
      <c r="F7403" s="36"/>
    </row>
    <row r="7404" ht="15.75" customHeight="1">
      <c r="A7404" s="36" t="s">
        <v>25120</v>
      </c>
      <c r="B7404" s="36" t="s">
        <v>25121</v>
      </c>
      <c r="C7404" s="36" t="s">
        <v>1840</v>
      </c>
      <c r="D7404" s="36" t="s">
        <v>25122</v>
      </c>
      <c r="E7404" s="36"/>
      <c r="F7404" s="36"/>
    </row>
    <row r="7405" ht="15.75" customHeight="1">
      <c r="A7405" s="36" t="s">
        <v>25123</v>
      </c>
      <c r="B7405" s="36" t="s">
        <v>25124</v>
      </c>
      <c r="C7405" s="36" t="s">
        <v>1840</v>
      </c>
      <c r="D7405" s="36" t="s">
        <v>25125</v>
      </c>
      <c r="E7405" s="36"/>
      <c r="F7405" s="36"/>
    </row>
    <row r="7406" ht="15.75" customHeight="1">
      <c r="A7406" s="36" t="s">
        <v>25126</v>
      </c>
      <c r="B7406" s="36" t="s">
        <v>25127</v>
      </c>
      <c r="C7406" s="36" t="s">
        <v>1840</v>
      </c>
      <c r="D7406" s="36" t="s">
        <v>25128</v>
      </c>
      <c r="E7406" s="36"/>
      <c r="F7406" s="36"/>
    </row>
    <row r="7407" ht="15.75" customHeight="1">
      <c r="A7407" s="36" t="s">
        <v>25129</v>
      </c>
      <c r="B7407" s="36" t="s">
        <v>25130</v>
      </c>
      <c r="C7407" s="36" t="s">
        <v>1840</v>
      </c>
      <c r="D7407" s="36" t="s">
        <v>25131</v>
      </c>
      <c r="E7407" s="36"/>
      <c r="F7407" s="36"/>
    </row>
    <row r="7408" ht="15.75" customHeight="1">
      <c r="A7408" s="36" t="s">
        <v>25132</v>
      </c>
      <c r="B7408" s="36" t="s">
        <v>25133</v>
      </c>
      <c r="C7408" s="36" t="s">
        <v>1840</v>
      </c>
      <c r="D7408" s="36" t="s">
        <v>25134</v>
      </c>
      <c r="E7408" s="36"/>
      <c r="F7408" s="36"/>
    </row>
    <row r="7409" ht="15.75" customHeight="1">
      <c r="A7409" s="36" t="s">
        <v>25135</v>
      </c>
      <c r="B7409" s="36" t="s">
        <v>25136</v>
      </c>
      <c r="C7409" s="36" t="s">
        <v>1840</v>
      </c>
      <c r="D7409" s="36" t="s">
        <v>25137</v>
      </c>
      <c r="E7409" s="36"/>
      <c r="F7409" s="36"/>
    </row>
    <row r="7410" ht="15.75" customHeight="1">
      <c r="A7410" s="36" t="s">
        <v>25138</v>
      </c>
      <c r="B7410" s="36" t="s">
        <v>25139</v>
      </c>
      <c r="C7410" s="36" t="s">
        <v>1840</v>
      </c>
      <c r="D7410" s="36" t="s">
        <v>25140</v>
      </c>
      <c r="E7410" s="36"/>
      <c r="F7410" s="36"/>
    </row>
    <row r="7411" ht="15.75" customHeight="1">
      <c r="A7411" s="36" t="s">
        <v>25141</v>
      </c>
      <c r="B7411" s="36" t="s">
        <v>25142</v>
      </c>
      <c r="C7411" s="36" t="s">
        <v>1840</v>
      </c>
      <c r="D7411" s="36" t="s">
        <v>25143</v>
      </c>
      <c r="E7411" s="36"/>
      <c r="F7411" s="36"/>
    </row>
    <row r="7412" ht="15.75" customHeight="1">
      <c r="A7412" s="36" t="s">
        <v>25144</v>
      </c>
      <c r="B7412" s="36" t="s">
        <v>25142</v>
      </c>
      <c r="C7412" s="36" t="s">
        <v>1840</v>
      </c>
      <c r="D7412" s="36" t="s">
        <v>25145</v>
      </c>
      <c r="E7412" s="36"/>
      <c r="F7412" s="36"/>
    </row>
    <row r="7413" ht="15.75" customHeight="1">
      <c r="A7413" s="36" t="s">
        <v>25146</v>
      </c>
      <c r="B7413" s="36" t="s">
        <v>25142</v>
      </c>
      <c r="C7413" s="36" t="s">
        <v>1840</v>
      </c>
      <c r="D7413" s="36" t="s">
        <v>25147</v>
      </c>
      <c r="E7413" s="36"/>
      <c r="F7413" s="36"/>
    </row>
    <row r="7414" ht="15.75" customHeight="1">
      <c r="A7414" s="36" t="s">
        <v>25148</v>
      </c>
      <c r="B7414" s="36" t="s">
        <v>25149</v>
      </c>
      <c r="C7414" s="36" t="s">
        <v>1840</v>
      </c>
      <c r="D7414" s="36" t="s">
        <v>25150</v>
      </c>
      <c r="E7414" s="36" t="s">
        <v>25151</v>
      </c>
      <c r="F7414" s="36"/>
    </row>
    <row r="7415" ht="15.75" customHeight="1">
      <c r="A7415" s="36" t="s">
        <v>25152</v>
      </c>
      <c r="B7415" s="36" t="s">
        <v>14387</v>
      </c>
      <c r="C7415" s="36" t="s">
        <v>1840</v>
      </c>
      <c r="D7415" s="36" t="s">
        <v>25153</v>
      </c>
      <c r="E7415" s="36"/>
      <c r="F7415" s="36"/>
    </row>
    <row r="7416" ht="15.75" customHeight="1">
      <c r="A7416" s="36" t="s">
        <v>25154</v>
      </c>
      <c r="B7416" s="36" t="s">
        <v>25155</v>
      </c>
      <c r="C7416" s="36" t="s">
        <v>1840</v>
      </c>
      <c r="D7416" s="36" t="s">
        <v>25156</v>
      </c>
      <c r="E7416" s="36"/>
      <c r="F7416" s="36"/>
    </row>
    <row r="7417" ht="15.75" customHeight="1">
      <c r="A7417" s="36" t="s">
        <v>25157</v>
      </c>
      <c r="B7417" s="36" t="s">
        <v>25158</v>
      </c>
      <c r="C7417" s="36" t="s">
        <v>1840</v>
      </c>
      <c r="D7417" s="36" t="s">
        <v>25159</v>
      </c>
      <c r="E7417" s="36" t="s">
        <v>25160</v>
      </c>
      <c r="F7417" s="36"/>
    </row>
    <row r="7418" ht="15.75" customHeight="1">
      <c r="A7418" s="36" t="s">
        <v>25161</v>
      </c>
      <c r="B7418" s="36" t="s">
        <v>25162</v>
      </c>
      <c r="C7418" s="36" t="s">
        <v>1840</v>
      </c>
      <c r="D7418" s="36" t="s">
        <v>25163</v>
      </c>
      <c r="E7418" s="36"/>
      <c r="F7418" s="36"/>
    </row>
    <row r="7419" ht="15.75" customHeight="1">
      <c r="A7419" s="36" t="s">
        <v>25164</v>
      </c>
      <c r="B7419" s="36" t="s">
        <v>25165</v>
      </c>
      <c r="C7419" s="36" t="s">
        <v>1840</v>
      </c>
      <c r="D7419" s="36" t="s">
        <v>25166</v>
      </c>
      <c r="E7419" s="36"/>
      <c r="F7419" s="36"/>
    </row>
    <row r="7420" ht="15.75" customHeight="1">
      <c r="A7420" s="36" t="s">
        <v>25167</v>
      </c>
      <c r="B7420" s="36" t="s">
        <v>25168</v>
      </c>
      <c r="C7420" s="36" t="s">
        <v>1840</v>
      </c>
      <c r="D7420" s="36" t="s">
        <v>25169</v>
      </c>
      <c r="E7420" s="36"/>
      <c r="F7420" s="36"/>
    </row>
    <row r="7421" ht="15.75" customHeight="1">
      <c r="A7421" s="36" t="s">
        <v>25170</v>
      </c>
      <c r="B7421" s="36" t="s">
        <v>25171</v>
      </c>
      <c r="C7421" s="36" t="s">
        <v>1840</v>
      </c>
      <c r="D7421" s="36" t="s">
        <v>25172</v>
      </c>
      <c r="E7421" s="36" t="s">
        <v>25173</v>
      </c>
      <c r="F7421" s="36"/>
    </row>
    <row r="7422" ht="15.75" customHeight="1">
      <c r="A7422" s="36" t="s">
        <v>25174</v>
      </c>
      <c r="B7422" s="36" t="s">
        <v>25175</v>
      </c>
      <c r="C7422" s="36" t="s">
        <v>1840</v>
      </c>
      <c r="D7422" s="36" t="s">
        <v>25176</v>
      </c>
      <c r="E7422" s="36"/>
      <c r="F7422" s="36"/>
    </row>
    <row r="7423" ht="15.75" customHeight="1">
      <c r="A7423" s="36" t="s">
        <v>25177</v>
      </c>
      <c r="B7423" s="36" t="s">
        <v>25178</v>
      </c>
      <c r="C7423" s="36" t="s">
        <v>1840</v>
      </c>
      <c r="D7423" s="36" t="s">
        <v>25179</v>
      </c>
      <c r="E7423" s="36"/>
      <c r="F7423" s="36"/>
    </row>
    <row r="7424" ht="15.75" customHeight="1">
      <c r="A7424" s="36" t="s">
        <v>25180</v>
      </c>
      <c r="B7424" s="36" t="s">
        <v>25181</v>
      </c>
      <c r="C7424" s="36" t="s">
        <v>1840</v>
      </c>
      <c r="D7424" s="36" t="s">
        <v>25182</v>
      </c>
      <c r="E7424" s="36"/>
      <c r="F7424" s="36"/>
    </row>
    <row r="7425" ht="15.75" customHeight="1">
      <c r="A7425" s="36" t="s">
        <v>25183</v>
      </c>
      <c r="B7425" s="36" t="s">
        <v>25184</v>
      </c>
      <c r="C7425" s="36" t="s">
        <v>1840</v>
      </c>
      <c r="D7425" s="36" t="s">
        <v>25185</v>
      </c>
      <c r="E7425" s="36" t="s">
        <v>25186</v>
      </c>
      <c r="F7425" s="36"/>
    </row>
    <row r="7426" ht="15.75" customHeight="1">
      <c r="A7426" s="36" t="s">
        <v>25187</v>
      </c>
      <c r="B7426" s="36" t="s">
        <v>25188</v>
      </c>
      <c r="C7426" s="36" t="s">
        <v>1840</v>
      </c>
      <c r="D7426" s="36" t="s">
        <v>25189</v>
      </c>
      <c r="E7426" s="36"/>
      <c r="F7426" s="36"/>
    </row>
    <row r="7427" ht="15.75" customHeight="1">
      <c r="A7427" s="36" t="s">
        <v>25190</v>
      </c>
      <c r="B7427" s="36" t="s">
        <v>25191</v>
      </c>
      <c r="C7427" s="36" t="s">
        <v>1840</v>
      </c>
      <c r="D7427" s="36" t="s">
        <v>25192</v>
      </c>
      <c r="E7427" s="36"/>
      <c r="F7427" s="36"/>
    </row>
    <row r="7428" ht="15.75" customHeight="1">
      <c r="A7428" s="36" t="s">
        <v>25193</v>
      </c>
      <c r="B7428" s="36" t="s">
        <v>25194</v>
      </c>
      <c r="C7428" s="36" t="s">
        <v>1840</v>
      </c>
      <c r="D7428" s="36" t="s">
        <v>25195</v>
      </c>
      <c r="E7428" s="36"/>
      <c r="F7428" s="36"/>
    </row>
    <row r="7429" ht="15.75" customHeight="1">
      <c r="A7429" s="36" t="s">
        <v>25196</v>
      </c>
      <c r="B7429" s="36" t="s">
        <v>15954</v>
      </c>
      <c r="C7429" s="36" t="s">
        <v>1840</v>
      </c>
      <c r="D7429" s="36" t="s">
        <v>25197</v>
      </c>
      <c r="E7429" s="36" t="s">
        <v>15956</v>
      </c>
      <c r="F7429" s="36"/>
    </row>
    <row r="7430" ht="15.75" customHeight="1">
      <c r="A7430" s="36" t="s">
        <v>25198</v>
      </c>
      <c r="B7430" s="36" t="s">
        <v>25199</v>
      </c>
      <c r="C7430" s="36" t="s">
        <v>1840</v>
      </c>
      <c r="D7430" s="36" t="s">
        <v>25200</v>
      </c>
      <c r="E7430" s="36"/>
      <c r="F7430" s="36"/>
    </row>
    <row r="7431" ht="15.75" customHeight="1">
      <c r="A7431" s="36" t="s">
        <v>25201</v>
      </c>
      <c r="B7431" s="36" t="s">
        <v>25202</v>
      </c>
      <c r="C7431" s="36" t="s">
        <v>1840</v>
      </c>
      <c r="D7431" s="36" t="s">
        <v>25203</v>
      </c>
      <c r="E7431" s="36"/>
      <c r="F7431" s="36"/>
    </row>
    <row r="7432" ht="15.75" customHeight="1">
      <c r="A7432" s="36" t="s">
        <v>25204</v>
      </c>
      <c r="B7432" s="36" t="s">
        <v>25205</v>
      </c>
      <c r="C7432" s="36" t="s">
        <v>1840</v>
      </c>
      <c r="D7432" s="36" t="s">
        <v>25206</v>
      </c>
      <c r="E7432" s="36"/>
      <c r="F7432" s="36"/>
    </row>
    <row r="7433" ht="15.75" customHeight="1">
      <c r="A7433" s="36" t="s">
        <v>25207</v>
      </c>
      <c r="B7433" s="36" t="s">
        <v>25208</v>
      </c>
      <c r="C7433" s="36" t="s">
        <v>1840</v>
      </c>
      <c r="D7433" s="36" t="s">
        <v>25209</v>
      </c>
      <c r="E7433" s="36"/>
      <c r="F7433" s="36"/>
    </row>
    <row r="7434" ht="15.75" customHeight="1">
      <c r="A7434" s="36" t="s">
        <v>25210</v>
      </c>
      <c r="B7434" s="36" t="s">
        <v>25211</v>
      </c>
      <c r="C7434" s="36" t="s">
        <v>1840</v>
      </c>
      <c r="D7434" s="36" t="s">
        <v>25212</v>
      </c>
      <c r="E7434" s="36"/>
      <c r="F7434" s="36"/>
    </row>
    <row r="7435" ht="15.75" customHeight="1">
      <c r="A7435" s="36" t="s">
        <v>25213</v>
      </c>
      <c r="B7435" s="36" t="s">
        <v>25214</v>
      </c>
      <c r="C7435" s="36" t="s">
        <v>1840</v>
      </c>
      <c r="D7435" s="36" t="s">
        <v>25215</v>
      </c>
      <c r="E7435" s="36"/>
      <c r="F7435" s="36"/>
    </row>
    <row r="7436" ht="15.75" customHeight="1">
      <c r="A7436" s="36" t="s">
        <v>25216</v>
      </c>
      <c r="B7436" s="36" t="s">
        <v>25217</v>
      </c>
      <c r="C7436" s="36" t="s">
        <v>1840</v>
      </c>
      <c r="D7436" s="36" t="s">
        <v>25218</v>
      </c>
      <c r="E7436" s="36"/>
      <c r="F7436" s="36"/>
    </row>
    <row r="7437" ht="15.75" customHeight="1">
      <c r="A7437" s="36" t="s">
        <v>25219</v>
      </c>
      <c r="B7437" s="36" t="s">
        <v>25220</v>
      </c>
      <c r="C7437" s="36" t="s">
        <v>1840</v>
      </c>
      <c r="D7437" s="36" t="s">
        <v>25221</v>
      </c>
      <c r="E7437" s="36"/>
      <c r="F7437" s="36"/>
    </row>
    <row r="7438" ht="15.75" customHeight="1">
      <c r="A7438" s="36" t="s">
        <v>25222</v>
      </c>
      <c r="B7438" s="36" t="s">
        <v>25223</v>
      </c>
      <c r="C7438" s="36" t="s">
        <v>1840</v>
      </c>
      <c r="D7438" s="36" t="s">
        <v>25224</v>
      </c>
      <c r="E7438" s="36"/>
      <c r="F7438" s="36"/>
    </row>
    <row r="7439" ht="15.75" customHeight="1">
      <c r="A7439" s="36" t="s">
        <v>25225</v>
      </c>
      <c r="B7439" s="36" t="s">
        <v>25226</v>
      </c>
      <c r="C7439" s="36" t="s">
        <v>1840</v>
      </c>
      <c r="D7439" s="36" t="s">
        <v>25227</v>
      </c>
      <c r="E7439" s="36"/>
      <c r="F7439" s="36"/>
    </row>
    <row r="7440" ht="15.75" customHeight="1">
      <c r="A7440" s="36" t="s">
        <v>25228</v>
      </c>
      <c r="B7440" s="36" t="s">
        <v>25229</v>
      </c>
      <c r="C7440" s="36" t="s">
        <v>1840</v>
      </c>
      <c r="D7440" s="36" t="s">
        <v>25230</v>
      </c>
      <c r="E7440" s="36" t="s">
        <v>25231</v>
      </c>
      <c r="F7440" s="36"/>
    </row>
    <row r="7441" ht="15.75" customHeight="1">
      <c r="A7441" s="36" t="s">
        <v>25232</v>
      </c>
      <c r="B7441" s="36" t="s">
        <v>25233</v>
      </c>
      <c r="C7441" s="36" t="s">
        <v>1840</v>
      </c>
      <c r="D7441" s="36" t="s">
        <v>25234</v>
      </c>
      <c r="E7441" s="36"/>
      <c r="F7441" s="36"/>
    </row>
    <row r="7442" ht="15.75" customHeight="1">
      <c r="A7442" s="36" t="s">
        <v>25235</v>
      </c>
      <c r="B7442" s="36" t="s">
        <v>25236</v>
      </c>
      <c r="C7442" s="36" t="s">
        <v>1840</v>
      </c>
      <c r="D7442" s="36" t="s">
        <v>25237</v>
      </c>
      <c r="E7442" s="36"/>
      <c r="F7442" s="36"/>
    </row>
    <row r="7443" ht="15.75" customHeight="1">
      <c r="A7443" s="36" t="s">
        <v>25238</v>
      </c>
      <c r="B7443" s="36" t="s">
        <v>25239</v>
      </c>
      <c r="C7443" s="36" t="s">
        <v>1840</v>
      </c>
      <c r="D7443" s="36" t="s">
        <v>25240</v>
      </c>
      <c r="E7443" s="36" t="s">
        <v>25241</v>
      </c>
      <c r="F7443" s="36"/>
    </row>
    <row r="7444" ht="15.75" customHeight="1">
      <c r="A7444" s="36" t="s">
        <v>25242</v>
      </c>
      <c r="B7444" s="36" t="s">
        <v>25243</v>
      </c>
      <c r="C7444" s="36" t="s">
        <v>1840</v>
      </c>
      <c r="D7444" s="36" t="s">
        <v>25244</v>
      </c>
      <c r="E7444" s="36"/>
      <c r="F7444" s="36"/>
    </row>
    <row r="7445" ht="15.75" customHeight="1">
      <c r="A7445" s="36" t="s">
        <v>25245</v>
      </c>
      <c r="B7445" s="36" t="s">
        <v>25246</v>
      </c>
      <c r="C7445" s="36" t="s">
        <v>1840</v>
      </c>
      <c r="D7445" s="36" t="s">
        <v>25247</v>
      </c>
      <c r="E7445" s="36"/>
      <c r="F7445" s="36"/>
    </row>
    <row r="7446" ht="15.75" customHeight="1">
      <c r="A7446" s="36" t="s">
        <v>25248</v>
      </c>
      <c r="B7446" s="36" t="s">
        <v>25249</v>
      </c>
      <c r="C7446" s="36" t="s">
        <v>1840</v>
      </c>
      <c r="D7446" s="36" t="s">
        <v>25250</v>
      </c>
      <c r="E7446" s="36"/>
      <c r="F7446" s="36"/>
    </row>
    <row r="7447" ht="15.75" customHeight="1">
      <c r="A7447" s="36" t="s">
        <v>25251</v>
      </c>
      <c r="B7447" s="36" t="s">
        <v>25252</v>
      </c>
      <c r="C7447" s="36" t="s">
        <v>1840</v>
      </c>
      <c r="D7447" s="36" t="s">
        <v>25253</v>
      </c>
      <c r="E7447" s="36"/>
      <c r="F7447" s="36"/>
    </row>
    <row r="7448" ht="15.75" customHeight="1">
      <c r="A7448" s="36" t="s">
        <v>25254</v>
      </c>
      <c r="B7448" s="36" t="s">
        <v>25255</v>
      </c>
      <c r="C7448" s="36" t="s">
        <v>1840</v>
      </c>
      <c r="D7448" s="36" t="s">
        <v>25256</v>
      </c>
      <c r="E7448" s="36"/>
      <c r="F7448" s="36"/>
    </row>
    <row r="7449" ht="15.75" customHeight="1">
      <c r="A7449" s="36" t="s">
        <v>25257</v>
      </c>
      <c r="B7449" s="36" t="s">
        <v>25258</v>
      </c>
      <c r="C7449" s="36" t="s">
        <v>1840</v>
      </c>
      <c r="D7449" s="36" t="s">
        <v>25259</v>
      </c>
      <c r="E7449" s="36"/>
      <c r="F7449" s="36"/>
    </row>
    <row r="7450" ht="15.75" customHeight="1">
      <c r="A7450" s="36" t="s">
        <v>25260</v>
      </c>
      <c r="B7450" s="36" t="s">
        <v>25261</v>
      </c>
      <c r="C7450" s="36" t="s">
        <v>1840</v>
      </c>
      <c r="D7450" s="36" t="s">
        <v>25262</v>
      </c>
      <c r="E7450" s="36"/>
      <c r="F7450" s="36"/>
    </row>
    <row r="7451" ht="15.75" customHeight="1">
      <c r="A7451" s="36" t="s">
        <v>25263</v>
      </c>
      <c r="B7451" s="36" t="s">
        <v>25264</v>
      </c>
      <c r="C7451" s="36" t="s">
        <v>1840</v>
      </c>
      <c r="D7451" s="36" t="s">
        <v>25265</v>
      </c>
      <c r="E7451" s="36"/>
      <c r="F7451" s="36"/>
    </row>
    <row r="7452" ht="15.75" customHeight="1">
      <c r="A7452" s="36" t="s">
        <v>25266</v>
      </c>
      <c r="B7452" s="36" t="s">
        <v>25267</v>
      </c>
      <c r="C7452" s="36" t="s">
        <v>1840</v>
      </c>
      <c r="D7452" s="36" t="s">
        <v>3509</v>
      </c>
      <c r="E7452" s="36"/>
      <c r="F7452" s="36"/>
    </row>
    <row r="7453" ht="15.75" customHeight="1">
      <c r="A7453" s="36" t="s">
        <v>25268</v>
      </c>
      <c r="B7453" s="36" t="s">
        <v>25269</v>
      </c>
      <c r="C7453" s="36" t="s">
        <v>1840</v>
      </c>
      <c r="D7453" s="36" t="s">
        <v>25270</v>
      </c>
      <c r="E7453" s="36"/>
      <c r="F7453" s="36"/>
    </row>
    <row r="7454" ht="15.75" customHeight="1">
      <c r="A7454" s="36" t="s">
        <v>25271</v>
      </c>
      <c r="B7454" s="36" t="s">
        <v>25269</v>
      </c>
      <c r="C7454" s="36" t="s">
        <v>1840</v>
      </c>
      <c r="D7454" s="36" t="s">
        <v>25270</v>
      </c>
      <c r="E7454" s="36"/>
      <c r="F7454" s="36"/>
    </row>
    <row r="7455" ht="15.75" customHeight="1">
      <c r="A7455" s="36" t="s">
        <v>25272</v>
      </c>
      <c r="B7455" s="36" t="s">
        <v>25273</v>
      </c>
      <c r="C7455" s="36" t="s">
        <v>1840</v>
      </c>
      <c r="D7455" s="36" t="s">
        <v>25270</v>
      </c>
      <c r="E7455" s="36"/>
      <c r="F7455" s="36"/>
    </row>
    <row r="7456" ht="15.75" customHeight="1">
      <c r="A7456" s="36" t="s">
        <v>25274</v>
      </c>
      <c r="B7456" s="36" t="s">
        <v>25275</v>
      </c>
      <c r="C7456" s="36" t="s">
        <v>1840</v>
      </c>
      <c r="D7456" s="36" t="s">
        <v>25276</v>
      </c>
      <c r="E7456" s="36"/>
      <c r="F7456" s="36"/>
    </row>
    <row r="7457" ht="15.75" customHeight="1">
      <c r="A7457" s="36" t="s">
        <v>25277</v>
      </c>
      <c r="B7457" s="36" t="s">
        <v>25278</v>
      </c>
      <c r="C7457" s="36" t="s">
        <v>1840</v>
      </c>
      <c r="D7457" s="36" t="s">
        <v>25279</v>
      </c>
      <c r="E7457" s="36"/>
      <c r="F7457" s="36"/>
    </row>
    <row r="7458" ht="15.75" customHeight="1">
      <c r="A7458" s="36" t="s">
        <v>25280</v>
      </c>
      <c r="B7458" s="36" t="s">
        <v>25281</v>
      </c>
      <c r="C7458" s="36" t="s">
        <v>1840</v>
      </c>
      <c r="D7458" s="36" t="s">
        <v>25282</v>
      </c>
      <c r="E7458" s="36"/>
      <c r="F7458" s="36"/>
    </row>
    <row r="7459" ht="15.75" customHeight="1">
      <c r="A7459" s="36" t="s">
        <v>25283</v>
      </c>
      <c r="B7459" s="36" t="s">
        <v>25284</v>
      </c>
      <c r="C7459" s="36" t="s">
        <v>1840</v>
      </c>
      <c r="D7459" s="36" t="s">
        <v>25285</v>
      </c>
      <c r="E7459" s="36"/>
      <c r="F7459" s="36"/>
    </row>
    <row r="7460" ht="15.75" customHeight="1">
      <c r="A7460" s="36" t="s">
        <v>25286</v>
      </c>
      <c r="B7460" s="36" t="s">
        <v>25287</v>
      </c>
      <c r="C7460" s="36" t="s">
        <v>1840</v>
      </c>
      <c r="D7460" s="36" t="s">
        <v>25288</v>
      </c>
      <c r="E7460" s="36"/>
      <c r="F7460" s="36"/>
    </row>
    <row r="7461" ht="15.75" customHeight="1">
      <c r="A7461" s="36" t="s">
        <v>25289</v>
      </c>
      <c r="B7461" s="36" t="s">
        <v>25290</v>
      </c>
      <c r="C7461" s="36" t="s">
        <v>1840</v>
      </c>
      <c r="D7461" s="36" t="s">
        <v>25291</v>
      </c>
      <c r="E7461" s="36"/>
      <c r="F7461" s="36"/>
    </row>
    <row r="7462" ht="15.75" customHeight="1">
      <c r="A7462" s="36" t="s">
        <v>25292</v>
      </c>
      <c r="B7462" s="36" t="s">
        <v>25293</v>
      </c>
      <c r="C7462" s="36" t="s">
        <v>1840</v>
      </c>
      <c r="D7462" s="36" t="s">
        <v>25294</v>
      </c>
      <c r="E7462" s="36" t="s">
        <v>25295</v>
      </c>
      <c r="F7462" s="36"/>
    </row>
    <row r="7463" ht="15.75" customHeight="1">
      <c r="A7463" s="36" t="s">
        <v>25296</v>
      </c>
      <c r="B7463" s="36" t="s">
        <v>25297</v>
      </c>
      <c r="C7463" s="36" t="s">
        <v>1840</v>
      </c>
      <c r="D7463" s="36" t="s">
        <v>25298</v>
      </c>
      <c r="E7463" s="36"/>
      <c r="F7463" s="36"/>
    </row>
    <row r="7464" ht="15.75" customHeight="1">
      <c r="A7464" s="36" t="s">
        <v>25299</v>
      </c>
      <c r="B7464" s="36" t="s">
        <v>25300</v>
      </c>
      <c r="C7464" s="36" t="s">
        <v>1840</v>
      </c>
      <c r="D7464" s="36" t="s">
        <v>5155</v>
      </c>
      <c r="E7464" s="36"/>
      <c r="F7464" s="36"/>
    </row>
    <row r="7465" ht="15.75" customHeight="1">
      <c r="A7465" s="36" t="s">
        <v>25301</v>
      </c>
      <c r="B7465" s="36" t="s">
        <v>25302</v>
      </c>
      <c r="C7465" s="36" t="s">
        <v>1840</v>
      </c>
      <c r="D7465" s="36" t="s">
        <v>25303</v>
      </c>
      <c r="E7465" s="36"/>
      <c r="F7465" s="36"/>
    </row>
    <row r="7466" ht="15.75" customHeight="1">
      <c r="A7466" s="36" t="s">
        <v>25304</v>
      </c>
      <c r="B7466" s="36" t="s">
        <v>25305</v>
      </c>
      <c r="C7466" s="36" t="s">
        <v>1840</v>
      </c>
      <c r="D7466" s="36" t="s">
        <v>25306</v>
      </c>
      <c r="E7466" s="36"/>
      <c r="F7466" s="36"/>
    </row>
    <row r="7467" ht="15.75" customHeight="1">
      <c r="A7467" s="36" t="s">
        <v>25307</v>
      </c>
      <c r="B7467" s="36" t="s">
        <v>25308</v>
      </c>
      <c r="C7467" s="36" t="s">
        <v>1840</v>
      </c>
      <c r="D7467" s="36" t="s">
        <v>25309</v>
      </c>
      <c r="E7467" s="36"/>
      <c r="F7467" s="36"/>
    </row>
    <row r="7468" ht="15.75" customHeight="1">
      <c r="A7468" s="36" t="s">
        <v>25310</v>
      </c>
      <c r="B7468" s="36" t="s">
        <v>25311</v>
      </c>
      <c r="C7468" s="36" t="s">
        <v>1840</v>
      </c>
      <c r="D7468" s="36" t="s">
        <v>25312</v>
      </c>
      <c r="E7468" s="36"/>
      <c r="F7468" s="36"/>
    </row>
    <row r="7469" ht="15.75" customHeight="1">
      <c r="A7469" s="36" t="s">
        <v>25313</v>
      </c>
      <c r="B7469" s="36" t="s">
        <v>25314</v>
      </c>
      <c r="C7469" s="36" t="s">
        <v>1840</v>
      </c>
      <c r="D7469" s="36" t="s">
        <v>25315</v>
      </c>
      <c r="E7469" s="36" t="s">
        <v>25316</v>
      </c>
      <c r="F7469" s="36"/>
    </row>
    <row r="7470" ht="15.75" customHeight="1">
      <c r="A7470" s="36" t="s">
        <v>25317</v>
      </c>
      <c r="B7470" s="36" t="s">
        <v>25318</v>
      </c>
      <c r="C7470" s="36" t="s">
        <v>1840</v>
      </c>
      <c r="D7470" s="36" t="s">
        <v>25319</v>
      </c>
      <c r="E7470" s="36"/>
      <c r="F7470" s="36"/>
    </row>
    <row r="7471" ht="15.75" customHeight="1">
      <c r="A7471" s="36" t="s">
        <v>25320</v>
      </c>
      <c r="B7471" s="36" t="s">
        <v>25321</v>
      </c>
      <c r="C7471" s="36" t="s">
        <v>1840</v>
      </c>
      <c r="D7471" s="36" t="s">
        <v>25322</v>
      </c>
      <c r="E7471" s="36"/>
      <c r="F7471" s="36"/>
    </row>
    <row r="7472" ht="15.75" customHeight="1">
      <c r="A7472" s="36" t="s">
        <v>25323</v>
      </c>
      <c r="B7472" s="36" t="s">
        <v>25324</v>
      </c>
      <c r="C7472" s="36" t="s">
        <v>1840</v>
      </c>
      <c r="D7472" s="36" t="s">
        <v>25325</v>
      </c>
      <c r="E7472" s="36"/>
      <c r="F7472" s="36"/>
    </row>
    <row r="7473" ht="15.75" customHeight="1">
      <c r="A7473" s="36" t="s">
        <v>25326</v>
      </c>
      <c r="B7473" s="36" t="s">
        <v>25327</v>
      </c>
      <c r="C7473" s="36" t="s">
        <v>1840</v>
      </c>
      <c r="D7473" s="36" t="s">
        <v>25328</v>
      </c>
      <c r="E7473" s="36"/>
      <c r="F7473" s="36"/>
    </row>
    <row r="7474" ht="15.75" customHeight="1">
      <c r="A7474" s="36" t="s">
        <v>25329</v>
      </c>
      <c r="B7474" s="36" t="s">
        <v>25330</v>
      </c>
      <c r="C7474" s="36" t="s">
        <v>1840</v>
      </c>
      <c r="D7474" s="36" t="s">
        <v>25331</v>
      </c>
      <c r="E7474" s="36"/>
      <c r="F7474" s="36"/>
    </row>
    <row r="7475" ht="15.75" customHeight="1">
      <c r="A7475" s="36" t="s">
        <v>25332</v>
      </c>
      <c r="B7475" s="36" t="s">
        <v>25333</v>
      </c>
      <c r="C7475" s="36" t="s">
        <v>1840</v>
      </c>
      <c r="D7475" s="36" t="s">
        <v>25334</v>
      </c>
      <c r="E7475" s="36"/>
      <c r="F7475" s="36"/>
    </row>
    <row r="7476" ht="15.75" customHeight="1">
      <c r="A7476" s="36" t="s">
        <v>25335</v>
      </c>
      <c r="B7476" s="36" t="s">
        <v>25336</v>
      </c>
      <c r="C7476" s="36" t="s">
        <v>1840</v>
      </c>
      <c r="D7476" s="36" t="s">
        <v>25337</v>
      </c>
      <c r="E7476" s="36"/>
      <c r="F7476" s="36"/>
    </row>
    <row r="7477" ht="15.75" customHeight="1">
      <c r="A7477" s="36" t="s">
        <v>25338</v>
      </c>
      <c r="B7477" s="36" t="s">
        <v>25339</v>
      </c>
      <c r="C7477" s="36" t="s">
        <v>1840</v>
      </c>
      <c r="D7477" s="36" t="s">
        <v>25340</v>
      </c>
      <c r="E7477" s="36"/>
      <c r="F7477" s="36"/>
    </row>
    <row r="7478" ht="15.75" customHeight="1">
      <c r="A7478" s="36" t="s">
        <v>25341</v>
      </c>
      <c r="B7478" s="36" t="s">
        <v>25342</v>
      </c>
      <c r="C7478" s="36" t="s">
        <v>1840</v>
      </c>
      <c r="D7478" s="36" t="s">
        <v>25343</v>
      </c>
      <c r="E7478" s="36"/>
      <c r="F7478" s="36"/>
    </row>
    <row r="7479" ht="15.75" customHeight="1">
      <c r="A7479" s="36" t="s">
        <v>25344</v>
      </c>
      <c r="B7479" s="36" t="s">
        <v>25345</v>
      </c>
      <c r="C7479" s="36" t="s">
        <v>1840</v>
      </c>
      <c r="D7479" s="36" t="s">
        <v>25346</v>
      </c>
      <c r="E7479" s="36"/>
      <c r="F7479" s="36"/>
    </row>
    <row r="7480" ht="15.75" customHeight="1">
      <c r="A7480" s="36" t="s">
        <v>25347</v>
      </c>
      <c r="B7480" s="36" t="s">
        <v>25348</v>
      </c>
      <c r="C7480" s="36" t="s">
        <v>1840</v>
      </c>
      <c r="D7480" s="36" t="s">
        <v>25349</v>
      </c>
      <c r="E7480" s="36"/>
      <c r="F7480" s="36"/>
    </row>
    <row r="7481" ht="15.75" customHeight="1">
      <c r="A7481" s="36" t="s">
        <v>25350</v>
      </c>
      <c r="B7481" s="36" t="s">
        <v>25351</v>
      </c>
      <c r="C7481" s="36" t="s">
        <v>1840</v>
      </c>
      <c r="D7481" s="36" t="s">
        <v>25352</v>
      </c>
      <c r="E7481" s="36"/>
      <c r="F7481" s="36"/>
    </row>
    <row r="7482" ht="15.75" customHeight="1">
      <c r="A7482" s="36" t="s">
        <v>25353</v>
      </c>
      <c r="B7482" s="36" t="s">
        <v>25354</v>
      </c>
      <c r="C7482" s="36" t="s">
        <v>1817</v>
      </c>
      <c r="D7482" s="36" t="s">
        <v>11688</v>
      </c>
      <c r="E7482" s="36"/>
      <c r="F7482" s="36"/>
    </row>
    <row r="7483" ht="15.75" customHeight="1">
      <c r="A7483" s="36" t="s">
        <v>25355</v>
      </c>
      <c r="B7483" s="36" t="s">
        <v>25356</v>
      </c>
      <c r="C7483" s="36" t="s">
        <v>1840</v>
      </c>
      <c r="D7483" s="36" t="s">
        <v>25357</v>
      </c>
      <c r="E7483" s="36"/>
      <c r="F7483" s="36"/>
    </row>
    <row r="7484" ht="15.75" customHeight="1">
      <c r="A7484" s="36" t="s">
        <v>25358</v>
      </c>
      <c r="B7484" s="36" t="s">
        <v>25359</v>
      </c>
      <c r="C7484" s="36" t="s">
        <v>1840</v>
      </c>
      <c r="D7484" s="36" t="s">
        <v>25360</v>
      </c>
      <c r="E7484" s="36"/>
      <c r="F7484" s="36"/>
    </row>
    <row r="7485" ht="15.75" customHeight="1">
      <c r="A7485" s="36" t="s">
        <v>25361</v>
      </c>
      <c r="B7485" s="36" t="s">
        <v>25362</v>
      </c>
      <c r="C7485" s="36" t="s">
        <v>1840</v>
      </c>
      <c r="D7485" s="36" t="s">
        <v>25363</v>
      </c>
      <c r="E7485" s="36"/>
      <c r="F7485" s="36"/>
    </row>
    <row r="7486" ht="15.75" customHeight="1">
      <c r="A7486" s="36" t="s">
        <v>25364</v>
      </c>
      <c r="B7486" s="36" t="s">
        <v>25365</v>
      </c>
      <c r="C7486" s="36" t="s">
        <v>1840</v>
      </c>
      <c r="D7486" s="36" t="s">
        <v>25366</v>
      </c>
      <c r="E7486" s="36"/>
      <c r="F7486" s="36"/>
    </row>
    <row r="7487" ht="15.75" customHeight="1">
      <c r="A7487" s="36" t="s">
        <v>25367</v>
      </c>
      <c r="B7487" s="36" t="s">
        <v>25368</v>
      </c>
      <c r="C7487" s="36" t="s">
        <v>1840</v>
      </c>
      <c r="D7487" s="36" t="s">
        <v>25369</v>
      </c>
      <c r="E7487" s="36"/>
      <c r="F7487" s="36"/>
    </row>
    <row r="7488" ht="15.75" customHeight="1">
      <c r="A7488" s="36" t="s">
        <v>25370</v>
      </c>
      <c r="B7488" s="36" t="s">
        <v>25371</v>
      </c>
      <c r="C7488" s="36" t="s">
        <v>1840</v>
      </c>
      <c r="D7488" s="36" t="s">
        <v>25372</v>
      </c>
      <c r="E7488" s="36"/>
      <c r="F7488" s="36"/>
    </row>
    <row r="7489" ht="15.75" customHeight="1">
      <c r="A7489" s="36" t="s">
        <v>25373</v>
      </c>
      <c r="B7489" s="36" t="s">
        <v>25374</v>
      </c>
      <c r="C7489" s="36" t="s">
        <v>1840</v>
      </c>
      <c r="D7489" s="36" t="s">
        <v>25375</v>
      </c>
      <c r="E7489" s="36"/>
      <c r="F7489" s="36"/>
    </row>
    <row r="7490" ht="15.75" customHeight="1">
      <c r="A7490" s="36" t="s">
        <v>25376</v>
      </c>
      <c r="B7490" s="36" t="s">
        <v>25377</v>
      </c>
      <c r="C7490" s="36" t="s">
        <v>1840</v>
      </c>
      <c r="D7490" s="36" t="s">
        <v>25378</v>
      </c>
      <c r="E7490" s="36"/>
      <c r="F7490" s="36"/>
    </row>
    <row r="7491" ht="15.75" customHeight="1">
      <c r="A7491" s="36" t="s">
        <v>25379</v>
      </c>
      <c r="B7491" s="36" t="s">
        <v>25380</v>
      </c>
      <c r="C7491" s="36" t="s">
        <v>1840</v>
      </c>
      <c r="D7491" s="36" t="s">
        <v>25381</v>
      </c>
      <c r="E7491" s="36"/>
      <c r="F7491" s="36"/>
    </row>
    <row r="7492" ht="15.75" customHeight="1">
      <c r="A7492" s="36" t="s">
        <v>25382</v>
      </c>
      <c r="B7492" s="36" t="s">
        <v>25383</v>
      </c>
      <c r="C7492" s="36" t="s">
        <v>1840</v>
      </c>
      <c r="D7492" s="36" t="s">
        <v>25384</v>
      </c>
      <c r="E7492" s="36"/>
      <c r="F7492" s="36"/>
    </row>
    <row r="7493" ht="15.75" customHeight="1">
      <c r="A7493" s="36" t="s">
        <v>25385</v>
      </c>
      <c r="B7493" s="36" t="s">
        <v>25386</v>
      </c>
      <c r="C7493" s="36" t="s">
        <v>1840</v>
      </c>
      <c r="D7493" s="36" t="s">
        <v>25387</v>
      </c>
      <c r="E7493" s="36"/>
      <c r="F7493" s="36"/>
    </row>
    <row r="7494" ht="15.75" customHeight="1">
      <c r="A7494" s="36" t="s">
        <v>25388</v>
      </c>
      <c r="B7494" s="36" t="s">
        <v>25389</v>
      </c>
      <c r="C7494" s="36" t="s">
        <v>1840</v>
      </c>
      <c r="D7494" s="36" t="s">
        <v>25390</v>
      </c>
      <c r="E7494" s="36"/>
      <c r="F7494" s="36"/>
    </row>
    <row r="7495" ht="15.75" customHeight="1">
      <c r="A7495" s="36" t="s">
        <v>25391</v>
      </c>
      <c r="B7495" s="36" t="s">
        <v>25392</v>
      </c>
      <c r="C7495" s="36" t="s">
        <v>1840</v>
      </c>
      <c r="D7495" s="36" t="s">
        <v>25393</v>
      </c>
      <c r="E7495" s="36"/>
      <c r="F7495" s="36"/>
    </row>
    <row r="7496" ht="15.75" customHeight="1">
      <c r="A7496" s="36" t="s">
        <v>25394</v>
      </c>
      <c r="B7496" s="36" t="s">
        <v>25395</v>
      </c>
      <c r="C7496" s="36" t="s">
        <v>1840</v>
      </c>
      <c r="D7496" s="36" t="s">
        <v>25396</v>
      </c>
      <c r="E7496" s="36"/>
      <c r="F7496" s="36"/>
    </row>
    <row r="7497" ht="15.75" customHeight="1">
      <c r="A7497" s="36" t="s">
        <v>25397</v>
      </c>
      <c r="B7497" s="36" t="s">
        <v>25398</v>
      </c>
      <c r="C7497" s="36" t="s">
        <v>1840</v>
      </c>
      <c r="D7497" s="36" t="s">
        <v>25399</v>
      </c>
      <c r="E7497" s="36"/>
      <c r="F7497" s="36"/>
    </row>
    <row r="7498" ht="15.75" customHeight="1">
      <c r="A7498" s="36" t="s">
        <v>25400</v>
      </c>
      <c r="B7498" s="36" t="s">
        <v>25401</v>
      </c>
      <c r="C7498" s="36" t="s">
        <v>1840</v>
      </c>
      <c r="D7498" s="36" t="s">
        <v>25402</v>
      </c>
      <c r="E7498" s="36"/>
      <c r="F7498" s="36"/>
    </row>
    <row r="7499" ht="15.75" customHeight="1">
      <c r="A7499" s="36" t="s">
        <v>25403</v>
      </c>
      <c r="B7499" s="36" t="s">
        <v>224</v>
      </c>
      <c r="C7499" s="36" t="s">
        <v>1840</v>
      </c>
      <c r="D7499" s="36" t="s">
        <v>225</v>
      </c>
      <c r="E7499" s="36"/>
      <c r="F7499" s="36"/>
    </row>
    <row r="7500" ht="15.75" customHeight="1">
      <c r="A7500" s="36" t="s">
        <v>25404</v>
      </c>
      <c r="B7500" s="36" t="s">
        <v>25405</v>
      </c>
      <c r="C7500" s="36" t="s">
        <v>1840</v>
      </c>
      <c r="D7500" s="36" t="s">
        <v>25406</v>
      </c>
      <c r="E7500" s="36"/>
      <c r="F7500" s="36"/>
    </row>
    <row r="7501" ht="15.75" customHeight="1">
      <c r="A7501" s="36" t="s">
        <v>25407</v>
      </c>
      <c r="B7501" s="36" t="s">
        <v>25408</v>
      </c>
      <c r="C7501" s="36" t="s">
        <v>1840</v>
      </c>
      <c r="D7501" s="36" t="s">
        <v>25409</v>
      </c>
      <c r="E7501" s="36"/>
      <c r="F7501" s="36"/>
    </row>
    <row r="7502" ht="15.75" customHeight="1">
      <c r="A7502" s="36" t="s">
        <v>25410</v>
      </c>
      <c r="B7502" s="36" t="s">
        <v>25411</v>
      </c>
      <c r="C7502" s="36" t="s">
        <v>1840</v>
      </c>
      <c r="D7502" s="36" t="s">
        <v>25412</v>
      </c>
      <c r="E7502" s="36"/>
      <c r="F7502" s="36"/>
    </row>
    <row r="7503" ht="15.75" customHeight="1">
      <c r="A7503" s="36" t="s">
        <v>25413</v>
      </c>
      <c r="B7503" s="36" t="s">
        <v>25414</v>
      </c>
      <c r="C7503" s="36" t="s">
        <v>1840</v>
      </c>
      <c r="D7503" s="36" t="s">
        <v>25415</v>
      </c>
      <c r="E7503" s="36"/>
      <c r="F7503" s="36"/>
    </row>
    <row r="7504" ht="15.75" customHeight="1">
      <c r="A7504" s="36" t="s">
        <v>25416</v>
      </c>
      <c r="B7504" s="36" t="s">
        <v>25417</v>
      </c>
      <c r="C7504" s="36" t="s">
        <v>1840</v>
      </c>
      <c r="D7504" s="36" t="s">
        <v>25418</v>
      </c>
      <c r="E7504" s="36"/>
      <c r="F7504" s="36"/>
    </row>
    <row r="7505" ht="15.75" customHeight="1">
      <c r="A7505" s="36" t="s">
        <v>25419</v>
      </c>
      <c r="B7505" s="36" t="s">
        <v>25420</v>
      </c>
      <c r="C7505" s="36" t="s">
        <v>1840</v>
      </c>
      <c r="D7505" s="36" t="s">
        <v>25421</v>
      </c>
      <c r="E7505" s="36"/>
      <c r="F7505" s="36"/>
    </row>
    <row r="7506" ht="15.75" customHeight="1">
      <c r="A7506" s="36" t="s">
        <v>25422</v>
      </c>
      <c r="B7506" s="36" t="s">
        <v>25423</v>
      </c>
      <c r="C7506" s="36" t="s">
        <v>1840</v>
      </c>
      <c r="D7506" s="36" t="s">
        <v>25424</v>
      </c>
      <c r="E7506" s="36"/>
      <c r="F7506" s="36"/>
    </row>
    <row r="7507" ht="15.75" customHeight="1">
      <c r="A7507" s="36" t="s">
        <v>25425</v>
      </c>
      <c r="B7507" s="36" t="s">
        <v>25426</v>
      </c>
      <c r="C7507" s="36" t="s">
        <v>1840</v>
      </c>
      <c r="D7507" s="36" t="s">
        <v>25427</v>
      </c>
      <c r="E7507" s="36"/>
      <c r="F7507" s="36"/>
    </row>
    <row r="7508" ht="15.75" customHeight="1">
      <c r="A7508" s="36" t="s">
        <v>25428</v>
      </c>
      <c r="B7508" s="36" t="s">
        <v>25429</v>
      </c>
      <c r="C7508" s="36" t="s">
        <v>1840</v>
      </c>
      <c r="D7508" s="36" t="s">
        <v>25430</v>
      </c>
      <c r="E7508" s="36"/>
      <c r="F7508" s="36"/>
    </row>
    <row r="7509" ht="15.75" customHeight="1">
      <c r="A7509" s="36" t="s">
        <v>25431</v>
      </c>
      <c r="B7509" s="36" t="s">
        <v>1428</v>
      </c>
      <c r="C7509" s="36" t="s">
        <v>1840</v>
      </c>
      <c r="D7509" s="36" t="s">
        <v>1429</v>
      </c>
      <c r="E7509" s="36"/>
      <c r="F7509" s="36"/>
    </row>
    <row r="7510" ht="15.75" customHeight="1">
      <c r="A7510" s="36" t="s">
        <v>25432</v>
      </c>
      <c r="B7510" s="36" t="s">
        <v>25433</v>
      </c>
      <c r="C7510" s="36" t="s">
        <v>1840</v>
      </c>
      <c r="D7510" s="36" t="s">
        <v>25434</v>
      </c>
      <c r="E7510" s="36"/>
      <c r="F7510" s="36"/>
    </row>
    <row r="7511" ht="15.75" customHeight="1">
      <c r="A7511" s="36" t="s">
        <v>25435</v>
      </c>
      <c r="B7511" s="36" t="s">
        <v>25436</v>
      </c>
      <c r="C7511" s="36" t="s">
        <v>1840</v>
      </c>
      <c r="D7511" s="36" t="s">
        <v>25437</v>
      </c>
      <c r="E7511" s="36"/>
      <c r="F7511" s="36"/>
    </row>
    <row r="7512" ht="15.75" customHeight="1">
      <c r="A7512" s="36" t="s">
        <v>25438</v>
      </c>
      <c r="B7512" s="36" t="s">
        <v>25439</v>
      </c>
      <c r="C7512" s="36" t="s">
        <v>1840</v>
      </c>
      <c r="D7512" s="36" t="s">
        <v>25440</v>
      </c>
      <c r="E7512" s="36"/>
      <c r="F7512" s="36"/>
    </row>
    <row r="7513" ht="15.75" customHeight="1">
      <c r="A7513" s="36" t="s">
        <v>25441</v>
      </c>
      <c r="B7513" s="36" t="s">
        <v>25442</v>
      </c>
      <c r="C7513" s="36" t="s">
        <v>1840</v>
      </c>
      <c r="D7513" s="36" t="s">
        <v>25443</v>
      </c>
      <c r="E7513" s="36"/>
      <c r="F7513" s="36"/>
    </row>
    <row r="7514" ht="15.75" customHeight="1">
      <c r="A7514" s="36" t="s">
        <v>25444</v>
      </c>
      <c r="B7514" s="36" t="s">
        <v>25445</v>
      </c>
      <c r="C7514" s="36" t="s">
        <v>1840</v>
      </c>
      <c r="D7514" s="36" t="s">
        <v>25446</v>
      </c>
      <c r="E7514" s="36"/>
      <c r="F7514" s="36"/>
    </row>
    <row r="7515" ht="15.75" customHeight="1">
      <c r="A7515" s="36" t="s">
        <v>25447</v>
      </c>
      <c r="B7515" s="36" t="s">
        <v>25448</v>
      </c>
      <c r="C7515" s="36" t="s">
        <v>1840</v>
      </c>
      <c r="D7515" s="36" t="s">
        <v>25449</v>
      </c>
      <c r="E7515" s="36"/>
      <c r="F7515" s="36"/>
    </row>
    <row r="7516" ht="15.75" customHeight="1">
      <c r="A7516" s="36" t="s">
        <v>25450</v>
      </c>
      <c r="B7516" s="36" t="s">
        <v>25451</v>
      </c>
      <c r="C7516" s="36" t="s">
        <v>1840</v>
      </c>
      <c r="D7516" s="36" t="s">
        <v>25452</v>
      </c>
      <c r="E7516" s="36"/>
      <c r="F7516" s="36"/>
    </row>
    <row r="7517" ht="15.75" customHeight="1">
      <c r="A7517" s="36" t="s">
        <v>25453</v>
      </c>
      <c r="B7517" s="36" t="s">
        <v>25454</v>
      </c>
      <c r="C7517" s="36" t="s">
        <v>1840</v>
      </c>
      <c r="D7517" s="36" t="s">
        <v>25455</v>
      </c>
      <c r="E7517" s="36"/>
      <c r="F7517" s="36"/>
    </row>
    <row r="7518" ht="15.75" customHeight="1">
      <c r="A7518" s="36" t="s">
        <v>25456</v>
      </c>
      <c r="B7518" s="36" t="s">
        <v>25457</v>
      </c>
      <c r="C7518" s="36" t="s">
        <v>1840</v>
      </c>
      <c r="D7518" s="36" t="s">
        <v>25458</v>
      </c>
      <c r="E7518" s="36"/>
      <c r="F7518" s="36"/>
    </row>
    <row r="7519" ht="15.75" customHeight="1">
      <c r="A7519" s="36" t="s">
        <v>25459</v>
      </c>
      <c r="B7519" s="36" t="s">
        <v>25460</v>
      </c>
      <c r="C7519" s="36" t="s">
        <v>1840</v>
      </c>
      <c r="D7519" s="36" t="s">
        <v>25461</v>
      </c>
      <c r="E7519" s="36"/>
      <c r="F7519" s="36"/>
    </row>
    <row r="7520" ht="15.75" customHeight="1">
      <c r="A7520" s="36" t="s">
        <v>25462</v>
      </c>
      <c r="B7520" s="36" t="s">
        <v>25463</v>
      </c>
      <c r="C7520" s="36" t="s">
        <v>1840</v>
      </c>
      <c r="D7520" s="36" t="s">
        <v>25464</v>
      </c>
      <c r="E7520" s="36"/>
      <c r="F7520" s="36"/>
    </row>
    <row r="7521" ht="15.75" customHeight="1">
      <c r="A7521" s="36" t="s">
        <v>25465</v>
      </c>
      <c r="B7521" s="36" t="s">
        <v>11</v>
      </c>
      <c r="C7521" s="36" t="s">
        <v>1840</v>
      </c>
      <c r="D7521" s="36" t="s">
        <v>383</v>
      </c>
      <c r="E7521" s="36"/>
      <c r="F7521" s="36"/>
    </row>
    <row r="7522" ht="15.75" customHeight="1">
      <c r="A7522" s="36" t="s">
        <v>25466</v>
      </c>
      <c r="B7522" s="36" t="s">
        <v>25467</v>
      </c>
      <c r="C7522" s="36" t="s">
        <v>1840</v>
      </c>
      <c r="D7522" s="36" t="s">
        <v>25468</v>
      </c>
      <c r="E7522" s="36"/>
      <c r="F7522" s="36"/>
    </row>
    <row r="7523" ht="15.75" customHeight="1">
      <c r="A7523" s="36" t="s">
        <v>25469</v>
      </c>
      <c r="B7523" s="36" t="s">
        <v>25470</v>
      </c>
      <c r="C7523" s="36" t="s">
        <v>1840</v>
      </c>
      <c r="D7523" s="36" t="s">
        <v>25471</v>
      </c>
      <c r="E7523" s="36"/>
      <c r="F7523" s="36"/>
    </row>
    <row r="7524" ht="15.75" customHeight="1">
      <c r="A7524" s="36" t="s">
        <v>25472</v>
      </c>
      <c r="B7524" s="36" t="s">
        <v>25473</v>
      </c>
      <c r="C7524" s="36" t="s">
        <v>1840</v>
      </c>
      <c r="D7524" s="36" t="s">
        <v>25474</v>
      </c>
      <c r="E7524" s="36"/>
      <c r="F7524" s="36"/>
    </row>
    <row r="7525" ht="15.75" customHeight="1">
      <c r="A7525" s="36" t="s">
        <v>25475</v>
      </c>
      <c r="B7525" s="36" t="s">
        <v>25476</v>
      </c>
      <c r="C7525" s="36" t="s">
        <v>1840</v>
      </c>
      <c r="D7525" s="36" t="s">
        <v>25477</v>
      </c>
      <c r="E7525" s="36"/>
      <c r="F7525" s="36"/>
    </row>
    <row r="7526" ht="15.75" customHeight="1">
      <c r="A7526" s="36" t="s">
        <v>25478</v>
      </c>
      <c r="B7526" s="36" t="s">
        <v>25479</v>
      </c>
      <c r="C7526" s="36" t="s">
        <v>1840</v>
      </c>
      <c r="D7526" s="36" t="s">
        <v>25480</v>
      </c>
      <c r="E7526" s="36"/>
      <c r="F7526" s="36"/>
    </row>
    <row r="7527" ht="15.75" customHeight="1">
      <c r="A7527" s="36" t="s">
        <v>25481</v>
      </c>
      <c r="B7527" s="36" t="s">
        <v>25482</v>
      </c>
      <c r="C7527" s="36" t="s">
        <v>1840</v>
      </c>
      <c r="D7527" s="36" t="s">
        <v>25483</v>
      </c>
      <c r="E7527" s="36"/>
      <c r="F7527" s="36"/>
    </row>
    <row r="7528" ht="15.75" customHeight="1">
      <c r="A7528" s="36" t="s">
        <v>25484</v>
      </c>
      <c r="B7528" s="36" t="s">
        <v>25485</v>
      </c>
      <c r="C7528" s="36" t="s">
        <v>1840</v>
      </c>
      <c r="D7528" s="36" t="s">
        <v>25486</v>
      </c>
      <c r="E7528" s="36"/>
      <c r="F7528" s="36"/>
    </row>
    <row r="7529" ht="15.75" customHeight="1">
      <c r="A7529" s="36" t="s">
        <v>25487</v>
      </c>
      <c r="B7529" s="36" t="s">
        <v>25488</v>
      </c>
      <c r="C7529" s="36" t="s">
        <v>1840</v>
      </c>
      <c r="D7529" s="36" t="s">
        <v>25489</v>
      </c>
      <c r="E7529" s="36"/>
      <c r="F7529" s="36"/>
    </row>
    <row r="7530" ht="15.75" customHeight="1">
      <c r="A7530" s="36" t="s">
        <v>25490</v>
      </c>
      <c r="B7530" s="36" t="s">
        <v>25491</v>
      </c>
      <c r="C7530" s="36" t="s">
        <v>1840</v>
      </c>
      <c r="D7530" s="36" t="s">
        <v>25492</v>
      </c>
      <c r="E7530" s="36"/>
      <c r="F7530" s="36"/>
    </row>
    <row r="7531" ht="15.75" customHeight="1">
      <c r="A7531" s="36" t="s">
        <v>25493</v>
      </c>
      <c r="B7531" s="36" t="s">
        <v>25494</v>
      </c>
      <c r="C7531" s="36" t="s">
        <v>1840</v>
      </c>
      <c r="D7531" s="36" t="s">
        <v>25495</v>
      </c>
      <c r="E7531" s="36"/>
      <c r="F7531" s="36"/>
    </row>
    <row r="7532" ht="15.75" customHeight="1">
      <c r="A7532" s="36" t="s">
        <v>25496</v>
      </c>
      <c r="B7532" s="36" t="s">
        <v>16236</v>
      </c>
      <c r="C7532" s="36" t="s">
        <v>1840</v>
      </c>
      <c r="D7532" s="36" t="s">
        <v>25497</v>
      </c>
      <c r="E7532" s="36"/>
      <c r="F7532" s="36"/>
    </row>
    <row r="7533" ht="15.75" customHeight="1">
      <c r="A7533" s="36" t="s">
        <v>25498</v>
      </c>
      <c r="B7533" s="36" t="s">
        <v>25499</v>
      </c>
      <c r="C7533" s="36" t="s">
        <v>1840</v>
      </c>
      <c r="D7533" s="36" t="s">
        <v>25500</v>
      </c>
      <c r="E7533" s="36"/>
      <c r="F7533" s="36"/>
    </row>
    <row r="7534" ht="15.75" customHeight="1">
      <c r="A7534" s="36" t="s">
        <v>25501</v>
      </c>
      <c r="B7534" s="36" t="s">
        <v>25502</v>
      </c>
      <c r="C7534" s="36" t="s">
        <v>1840</v>
      </c>
      <c r="D7534" s="36" t="s">
        <v>25503</v>
      </c>
      <c r="E7534" s="36"/>
      <c r="F7534" s="36"/>
    </row>
    <row r="7535" ht="15.75" customHeight="1">
      <c r="A7535" s="36" t="s">
        <v>25504</v>
      </c>
      <c r="B7535" s="36" t="s">
        <v>25505</v>
      </c>
      <c r="C7535" s="36" t="s">
        <v>1840</v>
      </c>
      <c r="D7535" s="36" t="s">
        <v>25506</v>
      </c>
      <c r="E7535" s="36"/>
      <c r="F7535" s="36"/>
    </row>
    <row r="7536" ht="15.75" customHeight="1">
      <c r="A7536" s="36" t="s">
        <v>25507</v>
      </c>
      <c r="B7536" s="36" t="s">
        <v>25508</v>
      </c>
      <c r="C7536" s="36" t="s">
        <v>1840</v>
      </c>
      <c r="D7536" s="36" t="s">
        <v>25509</v>
      </c>
      <c r="E7536" s="36"/>
      <c r="F7536" s="36"/>
    </row>
    <row r="7537" ht="15.75" customHeight="1">
      <c r="A7537" s="36" t="s">
        <v>25510</v>
      </c>
      <c r="B7537" s="36" t="s">
        <v>25511</v>
      </c>
      <c r="C7537" s="36" t="s">
        <v>1840</v>
      </c>
      <c r="D7537" s="36" t="s">
        <v>25512</v>
      </c>
      <c r="E7537" s="36"/>
      <c r="F7537" s="36"/>
    </row>
    <row r="7538" ht="15.75" customHeight="1">
      <c r="A7538" s="36" t="s">
        <v>25513</v>
      </c>
      <c r="B7538" s="36" t="s">
        <v>25514</v>
      </c>
      <c r="C7538" s="36" t="s">
        <v>1840</v>
      </c>
      <c r="D7538" s="36" t="s">
        <v>25515</v>
      </c>
      <c r="E7538" s="36"/>
      <c r="F7538" s="36"/>
    </row>
    <row r="7539" ht="15.75" customHeight="1">
      <c r="A7539" s="36" t="s">
        <v>25516</v>
      </c>
      <c r="B7539" s="36" t="s">
        <v>25517</v>
      </c>
      <c r="C7539" s="36" t="s">
        <v>1840</v>
      </c>
      <c r="D7539" s="36" t="s">
        <v>25518</v>
      </c>
      <c r="E7539" s="36"/>
      <c r="F7539" s="36"/>
    </row>
    <row r="7540" ht="15.75" customHeight="1">
      <c r="A7540" s="36" t="s">
        <v>25519</v>
      </c>
      <c r="B7540" s="36" t="s">
        <v>25520</v>
      </c>
      <c r="C7540" s="36" t="s">
        <v>1840</v>
      </c>
      <c r="D7540" s="36" t="s">
        <v>25521</v>
      </c>
      <c r="E7540" s="36"/>
      <c r="F7540" s="36"/>
    </row>
    <row r="7541" ht="15.75" customHeight="1">
      <c r="A7541" s="36" t="s">
        <v>25522</v>
      </c>
      <c r="B7541" s="36" t="s">
        <v>25523</v>
      </c>
      <c r="C7541" s="36" t="s">
        <v>1840</v>
      </c>
      <c r="D7541" s="36" t="s">
        <v>25524</v>
      </c>
      <c r="E7541" s="36"/>
      <c r="F7541" s="36"/>
    </row>
    <row r="7542" ht="15.75" customHeight="1">
      <c r="A7542" s="36" t="s">
        <v>25525</v>
      </c>
      <c r="B7542" s="36" t="s">
        <v>25526</v>
      </c>
      <c r="C7542" s="36" t="s">
        <v>1840</v>
      </c>
      <c r="D7542" s="36" t="s">
        <v>25527</v>
      </c>
      <c r="E7542" s="36"/>
      <c r="F7542" s="36"/>
    </row>
    <row r="7543" ht="15.75" customHeight="1">
      <c r="A7543" s="36" t="s">
        <v>25528</v>
      </c>
      <c r="B7543" s="36" t="s">
        <v>25529</v>
      </c>
      <c r="C7543" s="36" t="s">
        <v>1840</v>
      </c>
      <c r="D7543" s="36" t="s">
        <v>25530</v>
      </c>
      <c r="E7543" s="36"/>
      <c r="F7543" s="36"/>
    </row>
    <row r="7544" ht="15.75" customHeight="1">
      <c r="A7544" s="36" t="s">
        <v>25531</v>
      </c>
      <c r="B7544" s="36" t="s">
        <v>25532</v>
      </c>
      <c r="C7544" s="36" t="s">
        <v>1840</v>
      </c>
      <c r="D7544" s="36" t="s">
        <v>25533</v>
      </c>
      <c r="E7544" s="36"/>
      <c r="F7544" s="36"/>
    </row>
    <row r="7545" ht="15.75" customHeight="1">
      <c r="A7545" s="36" t="s">
        <v>25534</v>
      </c>
      <c r="B7545" s="36" t="s">
        <v>25535</v>
      </c>
      <c r="C7545" s="36" t="s">
        <v>1840</v>
      </c>
      <c r="D7545" s="36" t="s">
        <v>25536</v>
      </c>
      <c r="E7545" s="36"/>
      <c r="F7545" s="36"/>
    </row>
    <row r="7546" ht="15.75" customHeight="1">
      <c r="A7546" s="36" t="s">
        <v>25537</v>
      </c>
      <c r="B7546" s="36" t="s">
        <v>25538</v>
      </c>
      <c r="C7546" s="36" t="s">
        <v>1840</v>
      </c>
      <c r="D7546" s="36" t="s">
        <v>25539</v>
      </c>
      <c r="E7546" s="36"/>
      <c r="F7546" s="36"/>
    </row>
    <row r="7547" ht="15.75" customHeight="1">
      <c r="A7547" s="36" t="s">
        <v>25540</v>
      </c>
      <c r="B7547" s="36" t="s">
        <v>25541</v>
      </c>
      <c r="C7547" s="36" t="s">
        <v>1840</v>
      </c>
      <c r="D7547" s="36" t="s">
        <v>25542</v>
      </c>
      <c r="E7547" s="36"/>
      <c r="F7547" s="36"/>
    </row>
    <row r="7548" ht="15.75" customHeight="1">
      <c r="A7548" s="36" t="s">
        <v>25543</v>
      </c>
      <c r="B7548" s="36" t="s">
        <v>25544</v>
      </c>
      <c r="C7548" s="36" t="s">
        <v>1840</v>
      </c>
      <c r="D7548" s="36" t="s">
        <v>25545</v>
      </c>
      <c r="E7548" s="36" t="s">
        <v>25546</v>
      </c>
      <c r="F7548" s="36"/>
    </row>
    <row r="7549" ht="15.75" customHeight="1">
      <c r="A7549" s="36" t="s">
        <v>25547</v>
      </c>
      <c r="B7549" s="36" t="s">
        <v>325</v>
      </c>
      <c r="C7549" s="36" t="s">
        <v>1840</v>
      </c>
      <c r="D7549" s="36" t="s">
        <v>326</v>
      </c>
      <c r="E7549" s="36"/>
      <c r="F7549" s="36"/>
    </row>
    <row r="7550" ht="15.75" customHeight="1">
      <c r="A7550" s="36" t="s">
        <v>25548</v>
      </c>
      <c r="B7550" s="36" t="s">
        <v>25549</v>
      </c>
      <c r="C7550" s="36" t="s">
        <v>1840</v>
      </c>
      <c r="D7550" s="36" t="s">
        <v>25550</v>
      </c>
      <c r="E7550" s="36"/>
      <c r="F7550" s="36"/>
    </row>
    <row r="7551" ht="15.75" customHeight="1">
      <c r="A7551" s="36" t="s">
        <v>25551</v>
      </c>
      <c r="B7551" s="36" t="s">
        <v>25552</v>
      </c>
      <c r="C7551" s="36" t="s">
        <v>1840</v>
      </c>
      <c r="D7551" s="36" t="s">
        <v>25553</v>
      </c>
      <c r="E7551" s="36"/>
      <c r="F7551" s="36"/>
    </row>
    <row r="7552" ht="15.75" customHeight="1">
      <c r="A7552" s="36" t="s">
        <v>25554</v>
      </c>
      <c r="B7552" s="36" t="s">
        <v>25555</v>
      </c>
      <c r="C7552" s="36" t="s">
        <v>1840</v>
      </c>
      <c r="D7552" s="36" t="s">
        <v>25556</v>
      </c>
      <c r="E7552" s="36"/>
      <c r="F7552" s="36"/>
    </row>
    <row r="7553" ht="15.75" customHeight="1">
      <c r="A7553" s="36" t="s">
        <v>25557</v>
      </c>
      <c r="B7553" s="36" t="s">
        <v>25558</v>
      </c>
      <c r="C7553" s="36" t="s">
        <v>1840</v>
      </c>
      <c r="D7553" s="36" t="s">
        <v>25559</v>
      </c>
      <c r="E7553" s="36"/>
      <c r="F7553" s="36"/>
    </row>
    <row r="7554" ht="15.75" customHeight="1">
      <c r="A7554" s="36" t="s">
        <v>25560</v>
      </c>
      <c r="B7554" s="36" t="s">
        <v>25561</v>
      </c>
      <c r="C7554" s="36" t="s">
        <v>1840</v>
      </c>
      <c r="D7554" s="36" t="s">
        <v>25562</v>
      </c>
      <c r="E7554" s="36"/>
      <c r="F7554" s="36"/>
    </row>
    <row r="7555" ht="15.75" customHeight="1">
      <c r="A7555" s="36" t="s">
        <v>25563</v>
      </c>
      <c r="B7555" s="36" t="s">
        <v>25564</v>
      </c>
      <c r="C7555" s="36" t="s">
        <v>1840</v>
      </c>
      <c r="D7555" s="36" t="s">
        <v>25565</v>
      </c>
      <c r="E7555" s="36"/>
      <c r="F7555" s="36"/>
    </row>
    <row r="7556" ht="15.75" customHeight="1">
      <c r="A7556" s="36" t="s">
        <v>25566</v>
      </c>
      <c r="B7556" s="36" t="s">
        <v>25567</v>
      </c>
      <c r="C7556" s="36" t="s">
        <v>1840</v>
      </c>
      <c r="D7556" s="36" t="s">
        <v>25568</v>
      </c>
      <c r="E7556" s="36"/>
      <c r="F7556" s="36"/>
    </row>
    <row r="7557" ht="15.75" customHeight="1">
      <c r="A7557" s="36" t="s">
        <v>25569</v>
      </c>
      <c r="B7557" s="36" t="s">
        <v>25570</v>
      </c>
      <c r="C7557" s="36" t="s">
        <v>1840</v>
      </c>
      <c r="D7557" s="36" t="s">
        <v>25571</v>
      </c>
      <c r="E7557" s="36"/>
      <c r="F7557" s="36"/>
    </row>
    <row r="7558" ht="15.75" customHeight="1">
      <c r="A7558" s="36" t="s">
        <v>25572</v>
      </c>
      <c r="B7558" s="36" t="s">
        <v>25573</v>
      </c>
      <c r="C7558" s="36" t="s">
        <v>1840</v>
      </c>
      <c r="D7558" s="36" t="s">
        <v>25574</v>
      </c>
      <c r="E7558" s="36"/>
      <c r="F7558" s="36"/>
    </row>
    <row r="7559" ht="15.75" customHeight="1">
      <c r="A7559" s="36" t="s">
        <v>25575</v>
      </c>
      <c r="B7559" s="36" t="s">
        <v>25576</v>
      </c>
      <c r="C7559" s="36" t="s">
        <v>1840</v>
      </c>
      <c r="D7559" s="36" t="s">
        <v>25577</v>
      </c>
      <c r="E7559" s="36"/>
      <c r="F7559" s="36"/>
    </row>
    <row r="7560" ht="15.75" customHeight="1">
      <c r="A7560" s="36" t="s">
        <v>25578</v>
      </c>
      <c r="B7560" s="36" t="s">
        <v>25579</v>
      </c>
      <c r="C7560" s="36" t="s">
        <v>1840</v>
      </c>
      <c r="D7560" s="36" t="s">
        <v>25580</v>
      </c>
      <c r="E7560" s="36"/>
      <c r="F7560" s="36"/>
    </row>
    <row r="7561" ht="15.75" customHeight="1">
      <c r="A7561" s="36" t="s">
        <v>25581</v>
      </c>
      <c r="B7561" s="36" t="s">
        <v>25582</v>
      </c>
      <c r="C7561" s="36" t="s">
        <v>1840</v>
      </c>
      <c r="D7561" s="36" t="s">
        <v>25583</v>
      </c>
      <c r="E7561" s="36"/>
      <c r="F7561" s="36"/>
    </row>
    <row r="7562" ht="15.75" customHeight="1">
      <c r="A7562" s="36" t="s">
        <v>25584</v>
      </c>
      <c r="B7562" s="36" t="s">
        <v>25585</v>
      </c>
      <c r="C7562" s="36" t="s">
        <v>1840</v>
      </c>
      <c r="D7562" s="36" t="s">
        <v>25586</v>
      </c>
      <c r="E7562" s="36"/>
      <c r="F7562" s="36"/>
    </row>
    <row r="7563" ht="15.75" customHeight="1">
      <c r="A7563" s="36" t="s">
        <v>25587</v>
      </c>
      <c r="B7563" s="36" t="s">
        <v>25588</v>
      </c>
      <c r="C7563" s="36" t="s">
        <v>1840</v>
      </c>
      <c r="D7563" s="36" t="s">
        <v>25589</v>
      </c>
      <c r="E7563" s="36"/>
      <c r="F7563" s="36"/>
    </row>
    <row r="7564" ht="15.75" customHeight="1">
      <c r="A7564" s="36" t="s">
        <v>25590</v>
      </c>
      <c r="B7564" s="36" t="s">
        <v>25591</v>
      </c>
      <c r="C7564" s="36" t="s">
        <v>1840</v>
      </c>
      <c r="D7564" s="36" t="s">
        <v>25592</v>
      </c>
      <c r="E7564" s="36"/>
      <c r="F7564" s="36"/>
    </row>
    <row r="7565" ht="15.75" customHeight="1">
      <c r="A7565" s="36" t="s">
        <v>25593</v>
      </c>
      <c r="B7565" s="36" t="s">
        <v>25594</v>
      </c>
      <c r="C7565" s="36" t="s">
        <v>1840</v>
      </c>
      <c r="D7565" s="36" t="s">
        <v>25595</v>
      </c>
      <c r="E7565" s="36"/>
      <c r="F7565" s="36"/>
    </row>
    <row r="7566" ht="15.75" customHeight="1">
      <c r="A7566" s="36" t="s">
        <v>25596</v>
      </c>
      <c r="B7566" s="36" t="s">
        <v>25597</v>
      </c>
      <c r="C7566" s="36" t="s">
        <v>1840</v>
      </c>
      <c r="D7566" s="36" t="s">
        <v>25598</v>
      </c>
      <c r="E7566" s="36"/>
      <c r="F7566" s="36"/>
    </row>
    <row r="7567" ht="15.75" customHeight="1">
      <c r="A7567" s="36" t="s">
        <v>25599</v>
      </c>
      <c r="B7567" s="36" t="s">
        <v>25600</v>
      </c>
      <c r="C7567" s="36" t="s">
        <v>1840</v>
      </c>
      <c r="D7567" s="36" t="s">
        <v>25601</v>
      </c>
      <c r="E7567" s="36"/>
      <c r="F7567" s="36"/>
    </row>
    <row r="7568" ht="15.75" customHeight="1">
      <c r="A7568" s="36" t="s">
        <v>25602</v>
      </c>
      <c r="B7568" s="36" t="s">
        <v>25603</v>
      </c>
      <c r="C7568" s="36" t="s">
        <v>1840</v>
      </c>
      <c r="D7568" s="36" t="s">
        <v>25604</v>
      </c>
      <c r="E7568" s="36"/>
      <c r="F7568" s="36"/>
    </row>
    <row r="7569" ht="15.75" customHeight="1">
      <c r="A7569" s="36" t="s">
        <v>25605</v>
      </c>
      <c r="B7569" s="36" t="s">
        <v>25606</v>
      </c>
      <c r="C7569" s="36" t="s">
        <v>1840</v>
      </c>
      <c r="D7569" s="36" t="s">
        <v>25607</v>
      </c>
      <c r="E7569" s="36"/>
      <c r="F7569" s="36"/>
    </row>
    <row r="7570" ht="15.75" customHeight="1">
      <c r="A7570" s="36" t="s">
        <v>25608</v>
      </c>
      <c r="B7570" s="36" t="s">
        <v>25609</v>
      </c>
      <c r="C7570" s="36" t="s">
        <v>1840</v>
      </c>
      <c r="D7570" s="36" t="s">
        <v>25610</v>
      </c>
      <c r="E7570" s="36"/>
      <c r="F7570" s="36"/>
    </row>
    <row r="7571" ht="15.75" customHeight="1">
      <c r="A7571" s="36" t="s">
        <v>25611</v>
      </c>
      <c r="B7571" s="36" t="s">
        <v>25612</v>
      </c>
      <c r="C7571" s="36" t="s">
        <v>1840</v>
      </c>
      <c r="D7571" s="36" t="s">
        <v>25613</v>
      </c>
      <c r="E7571" s="36"/>
      <c r="F7571" s="36"/>
    </row>
    <row r="7572" ht="15.75" customHeight="1">
      <c r="A7572" s="36" t="s">
        <v>25614</v>
      </c>
      <c r="B7572" s="36" t="s">
        <v>25615</v>
      </c>
      <c r="C7572" s="36" t="s">
        <v>1840</v>
      </c>
      <c r="D7572" s="36" t="s">
        <v>25616</v>
      </c>
      <c r="E7572" s="36"/>
      <c r="F7572" s="36"/>
    </row>
    <row r="7573" ht="15.75" customHeight="1">
      <c r="A7573" s="36" t="s">
        <v>25617</v>
      </c>
      <c r="B7573" s="36" t="s">
        <v>25618</v>
      </c>
      <c r="C7573" s="36" t="s">
        <v>1840</v>
      </c>
      <c r="D7573" s="36" t="s">
        <v>25619</v>
      </c>
      <c r="E7573" s="36"/>
      <c r="F7573" s="36"/>
    </row>
    <row r="7574" ht="15.75" customHeight="1">
      <c r="A7574" s="36" t="s">
        <v>25620</v>
      </c>
      <c r="B7574" s="36" t="s">
        <v>25621</v>
      </c>
      <c r="C7574" s="36" t="s">
        <v>1840</v>
      </c>
      <c r="D7574" s="36" t="s">
        <v>25622</v>
      </c>
      <c r="E7574" s="36"/>
      <c r="F7574" s="36"/>
    </row>
    <row r="7575" ht="15.75" customHeight="1">
      <c r="A7575" s="36" t="s">
        <v>25623</v>
      </c>
      <c r="B7575" s="36" t="s">
        <v>25624</v>
      </c>
      <c r="C7575" s="36" t="s">
        <v>1840</v>
      </c>
      <c r="D7575" s="36" t="s">
        <v>25625</v>
      </c>
      <c r="E7575" s="36"/>
      <c r="F7575" s="36"/>
    </row>
    <row r="7576" ht="15.75" customHeight="1">
      <c r="A7576" s="36" t="s">
        <v>25626</v>
      </c>
      <c r="B7576" s="36" t="s">
        <v>25627</v>
      </c>
      <c r="C7576" s="36" t="s">
        <v>1840</v>
      </c>
      <c r="D7576" s="36" t="s">
        <v>25628</v>
      </c>
      <c r="E7576" s="36"/>
      <c r="F7576" s="36"/>
    </row>
    <row r="7577" ht="15.75" customHeight="1">
      <c r="A7577" s="36" t="s">
        <v>25629</v>
      </c>
      <c r="B7577" s="36" t="s">
        <v>25630</v>
      </c>
      <c r="C7577" s="36" t="s">
        <v>1840</v>
      </c>
      <c r="D7577" s="36" t="s">
        <v>25631</v>
      </c>
      <c r="E7577" s="36"/>
      <c r="F7577" s="36"/>
    </row>
    <row r="7578" ht="15.75" customHeight="1">
      <c r="A7578" s="36" t="s">
        <v>25632</v>
      </c>
      <c r="B7578" s="36" t="s">
        <v>25633</v>
      </c>
      <c r="C7578" s="36" t="s">
        <v>1840</v>
      </c>
      <c r="D7578" s="36" t="s">
        <v>25634</v>
      </c>
      <c r="E7578" s="36"/>
      <c r="F7578" s="36"/>
    </row>
    <row r="7579" ht="15.75" customHeight="1">
      <c r="A7579" s="36" t="s">
        <v>25635</v>
      </c>
      <c r="B7579" s="36" t="s">
        <v>25636</v>
      </c>
      <c r="C7579" s="36" t="s">
        <v>1840</v>
      </c>
      <c r="D7579" s="36" t="s">
        <v>25637</v>
      </c>
      <c r="E7579" s="36"/>
      <c r="F7579" s="36"/>
    </row>
    <row r="7580" ht="15.75" customHeight="1">
      <c r="A7580" s="36" t="s">
        <v>25638</v>
      </c>
      <c r="B7580" s="36" t="s">
        <v>25639</v>
      </c>
      <c r="C7580" s="36" t="s">
        <v>1840</v>
      </c>
      <c r="D7580" s="36" t="s">
        <v>25640</v>
      </c>
      <c r="E7580" s="36" t="s">
        <v>25641</v>
      </c>
      <c r="F7580" s="36"/>
    </row>
    <row r="7581" ht="15.75" customHeight="1">
      <c r="A7581" s="36" t="s">
        <v>25642</v>
      </c>
      <c r="B7581" s="36" t="s">
        <v>25639</v>
      </c>
      <c r="C7581" s="36" t="s">
        <v>1840</v>
      </c>
      <c r="D7581" s="36" t="s">
        <v>25640</v>
      </c>
      <c r="E7581" s="36" t="s">
        <v>25641</v>
      </c>
      <c r="F7581" s="36"/>
    </row>
    <row r="7582" ht="15.75" customHeight="1">
      <c r="A7582" s="36" t="s">
        <v>25643</v>
      </c>
      <c r="B7582" s="36" t="s">
        <v>25644</v>
      </c>
      <c r="C7582" s="36" t="s">
        <v>1840</v>
      </c>
      <c r="D7582" s="36" t="s">
        <v>25645</v>
      </c>
      <c r="E7582" s="36"/>
      <c r="F7582" s="36"/>
    </row>
    <row r="7583" ht="15.75" customHeight="1">
      <c r="A7583" s="36" t="s">
        <v>25646</v>
      </c>
      <c r="B7583" s="36" t="s">
        <v>25647</v>
      </c>
      <c r="C7583" s="36" t="s">
        <v>1840</v>
      </c>
      <c r="D7583" s="36" t="s">
        <v>25648</v>
      </c>
      <c r="E7583" s="36" t="s">
        <v>25649</v>
      </c>
      <c r="F7583" s="36"/>
    </row>
    <row r="7584" ht="15.75" customHeight="1">
      <c r="A7584" s="36" t="s">
        <v>25650</v>
      </c>
      <c r="B7584" s="36" t="s">
        <v>25651</v>
      </c>
      <c r="C7584" s="36" t="s">
        <v>1840</v>
      </c>
      <c r="D7584" s="36" t="s">
        <v>25652</v>
      </c>
      <c r="E7584" s="36"/>
      <c r="F7584" s="36"/>
    </row>
    <row r="7585" ht="15.75" customHeight="1">
      <c r="A7585" s="36" t="s">
        <v>25653</v>
      </c>
      <c r="B7585" s="36" t="s">
        <v>25654</v>
      </c>
      <c r="C7585" s="36" t="s">
        <v>1840</v>
      </c>
      <c r="D7585" s="36" t="s">
        <v>25655</v>
      </c>
      <c r="E7585" s="36" t="s">
        <v>25656</v>
      </c>
      <c r="F7585" s="36"/>
    </row>
    <row r="7586" ht="15.75" customHeight="1">
      <c r="A7586" s="36" t="s">
        <v>25657</v>
      </c>
      <c r="B7586" s="36" t="s">
        <v>25658</v>
      </c>
      <c r="C7586" s="36" t="s">
        <v>1840</v>
      </c>
      <c r="D7586" s="36" t="s">
        <v>25659</v>
      </c>
      <c r="E7586" s="36"/>
      <c r="F7586" s="36"/>
    </row>
    <row r="7587" ht="15.75" customHeight="1">
      <c r="A7587" s="36" t="s">
        <v>25660</v>
      </c>
      <c r="B7587" s="36" t="s">
        <v>608</v>
      </c>
      <c r="C7587" s="36" t="s">
        <v>1840</v>
      </c>
      <c r="D7587" s="36" t="s">
        <v>609</v>
      </c>
      <c r="E7587" s="36"/>
      <c r="F7587" s="36"/>
    </row>
    <row r="7588" ht="15.75" customHeight="1">
      <c r="A7588" s="36" t="s">
        <v>25661</v>
      </c>
      <c r="B7588" s="36" t="s">
        <v>25662</v>
      </c>
      <c r="C7588" s="36" t="s">
        <v>1840</v>
      </c>
      <c r="D7588" s="36" t="s">
        <v>25663</v>
      </c>
      <c r="E7588" s="36"/>
      <c r="F7588" s="36"/>
    </row>
    <row r="7589" ht="15.75" customHeight="1">
      <c r="A7589" s="36" t="s">
        <v>25664</v>
      </c>
      <c r="B7589" s="36" t="s">
        <v>25665</v>
      </c>
      <c r="C7589" s="36" t="s">
        <v>1840</v>
      </c>
      <c r="D7589" s="36" t="s">
        <v>25666</v>
      </c>
      <c r="E7589" s="36"/>
      <c r="F7589" s="36"/>
    </row>
    <row r="7590" ht="15.75" customHeight="1">
      <c r="A7590" s="36" t="s">
        <v>25667</v>
      </c>
      <c r="B7590" s="36" t="s">
        <v>25668</v>
      </c>
      <c r="C7590" s="36" t="s">
        <v>1840</v>
      </c>
      <c r="D7590" s="36" t="s">
        <v>25669</v>
      </c>
      <c r="E7590" s="36"/>
      <c r="F7590" s="36"/>
    </row>
    <row r="7591" ht="15.75" customHeight="1">
      <c r="A7591" s="36" t="s">
        <v>25670</v>
      </c>
      <c r="B7591" s="36" t="s">
        <v>25671</v>
      </c>
      <c r="C7591" s="36" t="s">
        <v>1840</v>
      </c>
      <c r="D7591" s="36" t="s">
        <v>25672</v>
      </c>
      <c r="E7591" s="36"/>
      <c r="F7591" s="36"/>
    </row>
    <row r="7592" ht="15.75" customHeight="1">
      <c r="A7592" s="36" t="s">
        <v>25673</v>
      </c>
      <c r="B7592" s="36" t="s">
        <v>25674</v>
      </c>
      <c r="C7592" s="36" t="s">
        <v>1840</v>
      </c>
      <c r="D7592" s="36" t="s">
        <v>25675</v>
      </c>
      <c r="E7592" s="36"/>
      <c r="F7592" s="36"/>
    </row>
    <row r="7593" ht="15.75" customHeight="1">
      <c r="A7593" s="36" t="s">
        <v>25676</v>
      </c>
      <c r="B7593" s="36" t="s">
        <v>25677</v>
      </c>
      <c r="C7593" s="36" t="s">
        <v>1840</v>
      </c>
      <c r="D7593" s="36" t="s">
        <v>25678</v>
      </c>
      <c r="E7593" s="36"/>
      <c r="F7593" s="36"/>
    </row>
    <row r="7594" ht="15.75" customHeight="1">
      <c r="A7594" s="36" t="s">
        <v>25679</v>
      </c>
      <c r="B7594" s="36" t="s">
        <v>25680</v>
      </c>
      <c r="C7594" s="36" t="s">
        <v>1840</v>
      </c>
      <c r="D7594" s="36" t="s">
        <v>25681</v>
      </c>
      <c r="E7594" s="36"/>
      <c r="F7594" s="36"/>
    </row>
    <row r="7595" ht="15.75" customHeight="1">
      <c r="A7595" s="36" t="s">
        <v>25682</v>
      </c>
      <c r="B7595" s="36" t="s">
        <v>25683</v>
      </c>
      <c r="C7595" s="36" t="s">
        <v>1840</v>
      </c>
      <c r="D7595" s="36" t="s">
        <v>25684</v>
      </c>
      <c r="E7595" s="36"/>
      <c r="F7595" s="36"/>
    </row>
    <row r="7596" ht="15.75" customHeight="1">
      <c r="A7596" s="36" t="s">
        <v>25685</v>
      </c>
      <c r="B7596" s="36" t="s">
        <v>25686</v>
      </c>
      <c r="C7596" s="36" t="s">
        <v>1840</v>
      </c>
      <c r="D7596" s="36" t="s">
        <v>25687</v>
      </c>
      <c r="E7596" s="36"/>
      <c r="F7596" s="36"/>
    </row>
    <row r="7597" ht="15.75" customHeight="1">
      <c r="A7597" s="36" t="s">
        <v>25688</v>
      </c>
      <c r="B7597" s="36" t="s">
        <v>25689</v>
      </c>
      <c r="C7597" s="36" t="s">
        <v>1840</v>
      </c>
      <c r="D7597" s="36" t="s">
        <v>25690</v>
      </c>
      <c r="E7597" s="36" t="s">
        <v>25691</v>
      </c>
      <c r="F7597" s="36"/>
    </row>
    <row r="7598" ht="15.75" customHeight="1">
      <c r="A7598" s="36" t="s">
        <v>25692</v>
      </c>
      <c r="B7598" s="36" t="s">
        <v>25693</v>
      </c>
      <c r="C7598" s="36" t="s">
        <v>1840</v>
      </c>
      <c r="D7598" s="36" t="s">
        <v>25694</v>
      </c>
      <c r="E7598" s="36"/>
      <c r="F7598" s="36"/>
    </row>
    <row r="7599" ht="15.75" customHeight="1">
      <c r="A7599" s="36" t="s">
        <v>25695</v>
      </c>
      <c r="B7599" s="36" t="s">
        <v>25696</v>
      </c>
      <c r="C7599" s="36" t="s">
        <v>1840</v>
      </c>
      <c r="D7599" s="36" t="s">
        <v>25697</v>
      </c>
      <c r="E7599" s="36"/>
      <c r="F7599" s="36"/>
    </row>
    <row r="7600" ht="15.75" customHeight="1">
      <c r="A7600" s="36" t="s">
        <v>25698</v>
      </c>
      <c r="B7600" s="36" t="s">
        <v>25699</v>
      </c>
      <c r="C7600" s="36" t="s">
        <v>1840</v>
      </c>
      <c r="D7600" s="36" t="s">
        <v>25700</v>
      </c>
      <c r="E7600" s="36"/>
      <c r="F7600" s="36"/>
    </row>
    <row r="7601" ht="15.75" customHeight="1">
      <c r="A7601" s="36" t="s">
        <v>25701</v>
      </c>
      <c r="B7601" s="36" t="s">
        <v>25702</v>
      </c>
      <c r="C7601" s="36" t="s">
        <v>1840</v>
      </c>
      <c r="D7601" s="36" t="s">
        <v>25703</v>
      </c>
      <c r="E7601" s="36"/>
      <c r="F7601" s="36"/>
    </row>
    <row r="7602" ht="15.75" customHeight="1">
      <c r="A7602" s="36" t="s">
        <v>25704</v>
      </c>
      <c r="B7602" s="36" t="s">
        <v>25705</v>
      </c>
      <c r="C7602" s="36" t="s">
        <v>1840</v>
      </c>
      <c r="D7602" s="36" t="s">
        <v>25706</v>
      </c>
      <c r="E7602" s="36"/>
      <c r="F7602" s="36"/>
    </row>
    <row r="7603" ht="15.75" customHeight="1">
      <c r="A7603" s="36" t="s">
        <v>25707</v>
      </c>
      <c r="B7603" s="36" t="s">
        <v>25708</v>
      </c>
      <c r="C7603" s="36" t="s">
        <v>1840</v>
      </c>
      <c r="D7603" s="36" t="s">
        <v>25709</v>
      </c>
      <c r="E7603" s="36"/>
      <c r="F7603" s="36"/>
    </row>
    <row r="7604" ht="15.75" customHeight="1">
      <c r="A7604" s="36" t="s">
        <v>25710</v>
      </c>
      <c r="B7604" s="36" t="s">
        <v>25711</v>
      </c>
      <c r="C7604" s="36" t="s">
        <v>1840</v>
      </c>
      <c r="D7604" s="36" t="s">
        <v>25712</v>
      </c>
      <c r="E7604" s="36"/>
      <c r="F7604" s="36"/>
    </row>
    <row r="7605" ht="15.75" customHeight="1">
      <c r="A7605" s="36" t="s">
        <v>25713</v>
      </c>
      <c r="B7605" s="36" t="s">
        <v>25714</v>
      </c>
      <c r="C7605" s="36" t="s">
        <v>1840</v>
      </c>
      <c r="D7605" s="36" t="s">
        <v>25715</v>
      </c>
      <c r="E7605" s="36"/>
      <c r="F7605" s="36"/>
    </row>
    <row r="7606" ht="15.75" customHeight="1">
      <c r="A7606" s="36" t="s">
        <v>25716</v>
      </c>
      <c r="B7606" s="36" t="s">
        <v>25717</v>
      </c>
      <c r="C7606" s="36" t="s">
        <v>1840</v>
      </c>
      <c r="D7606" s="36" t="s">
        <v>25718</v>
      </c>
      <c r="E7606" s="36"/>
      <c r="F7606" s="36"/>
    </row>
    <row r="7607" ht="15.75" customHeight="1">
      <c r="A7607" s="36" t="s">
        <v>25719</v>
      </c>
      <c r="B7607" s="36" t="s">
        <v>25720</v>
      </c>
      <c r="C7607" s="36" t="s">
        <v>1840</v>
      </c>
      <c r="D7607" s="36" t="s">
        <v>25721</v>
      </c>
      <c r="E7607" s="36"/>
      <c r="F7607" s="36"/>
    </row>
    <row r="7608" ht="15.75" customHeight="1">
      <c r="A7608" s="36" t="s">
        <v>25722</v>
      </c>
      <c r="B7608" s="36" t="s">
        <v>25723</v>
      </c>
      <c r="C7608" s="36" t="s">
        <v>1840</v>
      </c>
      <c r="D7608" s="36" t="s">
        <v>25724</v>
      </c>
      <c r="E7608" s="36"/>
      <c r="F7608" s="36"/>
    </row>
    <row r="7609" ht="15.75" customHeight="1">
      <c r="A7609" s="36" t="s">
        <v>25725</v>
      </c>
      <c r="B7609" s="36" t="s">
        <v>25726</v>
      </c>
      <c r="C7609" s="36" t="s">
        <v>1840</v>
      </c>
      <c r="D7609" s="36" t="s">
        <v>25727</v>
      </c>
      <c r="E7609" s="36"/>
      <c r="F7609" s="36"/>
    </row>
    <row r="7610" ht="15.75" customHeight="1">
      <c r="A7610" s="36" t="s">
        <v>25728</v>
      </c>
      <c r="B7610" s="36" t="s">
        <v>25729</v>
      </c>
      <c r="C7610" s="36" t="s">
        <v>1840</v>
      </c>
      <c r="D7610" s="36" t="s">
        <v>25730</v>
      </c>
      <c r="E7610" s="36"/>
      <c r="F7610" s="36"/>
    </row>
    <row r="7611" ht="15.75" customHeight="1">
      <c r="A7611" s="36" t="s">
        <v>25731</v>
      </c>
      <c r="B7611" s="36" t="s">
        <v>25732</v>
      </c>
      <c r="C7611" s="36" t="s">
        <v>1840</v>
      </c>
      <c r="D7611" s="36" t="s">
        <v>25733</v>
      </c>
      <c r="E7611" s="36"/>
      <c r="F7611" s="36"/>
    </row>
    <row r="7612" ht="15.75" customHeight="1">
      <c r="A7612" s="36" t="s">
        <v>25734</v>
      </c>
      <c r="B7612" s="36" t="s">
        <v>25735</v>
      </c>
      <c r="C7612" s="36" t="s">
        <v>1840</v>
      </c>
      <c r="D7612" s="36" t="s">
        <v>25736</v>
      </c>
      <c r="E7612" s="36"/>
      <c r="F7612" s="36"/>
    </row>
    <row r="7613" ht="15.75" customHeight="1">
      <c r="A7613" s="36" t="s">
        <v>25737</v>
      </c>
      <c r="B7613" s="36" t="s">
        <v>25738</v>
      </c>
      <c r="C7613" s="36" t="s">
        <v>1840</v>
      </c>
      <c r="D7613" s="36" t="s">
        <v>25739</v>
      </c>
      <c r="E7613" s="36"/>
      <c r="F7613" s="36"/>
    </row>
    <row r="7614" ht="15.75" customHeight="1">
      <c r="A7614" s="36" t="s">
        <v>25740</v>
      </c>
      <c r="B7614" s="36" t="s">
        <v>25741</v>
      </c>
      <c r="C7614" s="36" t="s">
        <v>1840</v>
      </c>
      <c r="D7614" s="36" t="s">
        <v>25742</v>
      </c>
      <c r="E7614" s="36"/>
      <c r="F7614" s="36"/>
    </row>
    <row r="7615" ht="15.75" customHeight="1">
      <c r="A7615" s="36" t="s">
        <v>25743</v>
      </c>
      <c r="B7615" s="36" t="s">
        <v>25744</v>
      </c>
      <c r="C7615" s="36" t="s">
        <v>1840</v>
      </c>
      <c r="D7615" s="36" t="s">
        <v>25745</v>
      </c>
      <c r="E7615" s="36" t="s">
        <v>25746</v>
      </c>
      <c r="F7615" s="36"/>
    </row>
    <row r="7616" ht="15.75" customHeight="1">
      <c r="A7616" s="36" t="s">
        <v>25747</v>
      </c>
      <c r="B7616" s="36" t="s">
        <v>25748</v>
      </c>
      <c r="C7616" s="36" t="s">
        <v>1840</v>
      </c>
      <c r="D7616" s="36" t="s">
        <v>25749</v>
      </c>
      <c r="E7616" s="36"/>
      <c r="F7616" s="36"/>
    </row>
    <row r="7617" ht="15.75" customHeight="1">
      <c r="A7617" s="36" t="s">
        <v>25750</v>
      </c>
      <c r="B7617" s="36" t="s">
        <v>25751</v>
      </c>
      <c r="C7617" s="36" t="s">
        <v>1840</v>
      </c>
      <c r="D7617" s="36" t="s">
        <v>25752</v>
      </c>
      <c r="E7617" s="36"/>
      <c r="F7617" s="36"/>
    </row>
    <row r="7618" ht="15.75" customHeight="1">
      <c r="A7618" s="36" t="s">
        <v>25753</v>
      </c>
      <c r="B7618" s="36" t="s">
        <v>25754</v>
      </c>
      <c r="C7618" s="36" t="s">
        <v>1840</v>
      </c>
      <c r="D7618" s="36" t="s">
        <v>25755</v>
      </c>
      <c r="E7618" s="36"/>
      <c r="F7618" s="36"/>
    </row>
    <row r="7619" ht="15.75" customHeight="1">
      <c r="A7619" s="36" t="s">
        <v>25756</v>
      </c>
      <c r="B7619" s="36" t="s">
        <v>25757</v>
      </c>
      <c r="C7619" s="36" t="s">
        <v>1840</v>
      </c>
      <c r="D7619" s="36" t="s">
        <v>25758</v>
      </c>
      <c r="E7619" s="36"/>
      <c r="F7619" s="36"/>
    </row>
    <row r="7620" ht="15.75" customHeight="1">
      <c r="A7620" s="36" t="s">
        <v>25759</v>
      </c>
      <c r="B7620" s="36" t="s">
        <v>25760</v>
      </c>
      <c r="C7620" s="36" t="s">
        <v>1840</v>
      </c>
      <c r="D7620" s="36" t="s">
        <v>25761</v>
      </c>
      <c r="E7620" s="36"/>
      <c r="F7620" s="36"/>
    </row>
    <row r="7621" ht="15.75" customHeight="1">
      <c r="A7621" s="36" t="s">
        <v>25762</v>
      </c>
      <c r="B7621" s="36" t="s">
        <v>25763</v>
      </c>
      <c r="C7621" s="36" t="s">
        <v>1840</v>
      </c>
      <c r="D7621" s="36" t="s">
        <v>25764</v>
      </c>
      <c r="E7621" s="36"/>
      <c r="F7621" s="36"/>
    </row>
    <row r="7622" ht="15.75" customHeight="1">
      <c r="A7622" s="36" t="s">
        <v>25765</v>
      </c>
      <c r="B7622" s="36" t="s">
        <v>25766</v>
      </c>
      <c r="C7622" s="36" t="s">
        <v>1840</v>
      </c>
      <c r="D7622" s="36" t="s">
        <v>25767</v>
      </c>
      <c r="E7622" s="36"/>
      <c r="F7622" s="36"/>
    </row>
    <row r="7623" ht="15.75" customHeight="1">
      <c r="A7623" s="36" t="s">
        <v>25768</v>
      </c>
      <c r="B7623" s="36" t="s">
        <v>25769</v>
      </c>
      <c r="C7623" s="36" t="s">
        <v>1840</v>
      </c>
      <c r="D7623" s="36" t="s">
        <v>25770</v>
      </c>
      <c r="E7623" s="36"/>
      <c r="F7623" s="36"/>
    </row>
    <row r="7624" ht="15.75" customHeight="1">
      <c r="A7624" s="36" t="s">
        <v>25771</v>
      </c>
      <c r="B7624" s="36" t="s">
        <v>25772</v>
      </c>
      <c r="C7624" s="36" t="s">
        <v>1840</v>
      </c>
      <c r="D7624" s="36" t="s">
        <v>25773</v>
      </c>
      <c r="E7624" s="36"/>
      <c r="F7624" s="36"/>
    </row>
    <row r="7625" ht="15.75" customHeight="1">
      <c r="A7625" s="36" t="s">
        <v>25774</v>
      </c>
      <c r="B7625" s="36" t="s">
        <v>25775</v>
      </c>
      <c r="C7625" s="36" t="s">
        <v>1840</v>
      </c>
      <c r="D7625" s="36" t="s">
        <v>25776</v>
      </c>
      <c r="E7625" s="36"/>
      <c r="F7625" s="36"/>
    </row>
    <row r="7626" ht="15.75" customHeight="1">
      <c r="A7626" s="36" t="s">
        <v>25777</v>
      </c>
      <c r="B7626" s="36" t="s">
        <v>25778</v>
      </c>
      <c r="C7626" s="36" t="s">
        <v>1840</v>
      </c>
      <c r="D7626" s="36" t="s">
        <v>25779</v>
      </c>
      <c r="E7626" s="36" t="s">
        <v>25780</v>
      </c>
      <c r="F7626" s="36"/>
    </row>
    <row r="7627" ht="15.75" customHeight="1">
      <c r="A7627" s="36" t="s">
        <v>25781</v>
      </c>
      <c r="B7627" s="36" t="s">
        <v>25782</v>
      </c>
      <c r="C7627" s="36" t="s">
        <v>1840</v>
      </c>
      <c r="D7627" s="36" t="s">
        <v>25783</v>
      </c>
      <c r="E7627" s="36"/>
      <c r="F7627" s="36"/>
    </row>
    <row r="7628" ht="15.75" customHeight="1">
      <c r="A7628" s="36" t="s">
        <v>25784</v>
      </c>
      <c r="B7628" s="36" t="s">
        <v>25785</v>
      </c>
      <c r="C7628" s="36" t="s">
        <v>1840</v>
      </c>
      <c r="D7628" s="36" t="s">
        <v>25786</v>
      </c>
      <c r="E7628" s="36"/>
      <c r="F7628" s="36"/>
    </row>
    <row r="7629" ht="15.75" customHeight="1">
      <c r="A7629" s="36" t="s">
        <v>25787</v>
      </c>
      <c r="B7629" s="36" t="s">
        <v>25788</v>
      </c>
      <c r="C7629" s="36" t="s">
        <v>1840</v>
      </c>
      <c r="D7629" s="36" t="s">
        <v>25789</v>
      </c>
      <c r="E7629" s="36"/>
      <c r="F7629" s="36"/>
    </row>
    <row r="7630" ht="15.75" customHeight="1">
      <c r="A7630" s="36" t="s">
        <v>25790</v>
      </c>
      <c r="B7630" s="36" t="s">
        <v>25791</v>
      </c>
      <c r="C7630" s="36" t="s">
        <v>1840</v>
      </c>
      <c r="D7630" s="36" t="s">
        <v>25792</v>
      </c>
      <c r="E7630" s="36"/>
      <c r="F7630" s="36"/>
    </row>
    <row r="7631" ht="15.75" customHeight="1">
      <c r="A7631" s="36" t="s">
        <v>25793</v>
      </c>
      <c r="B7631" s="36" t="s">
        <v>25791</v>
      </c>
      <c r="C7631" s="36" t="s">
        <v>1840</v>
      </c>
      <c r="D7631" s="36" t="s">
        <v>25792</v>
      </c>
      <c r="E7631" s="36"/>
      <c r="F7631" s="36"/>
    </row>
    <row r="7632" ht="15.75" customHeight="1">
      <c r="A7632" s="36" t="s">
        <v>25794</v>
      </c>
      <c r="B7632" s="36" t="s">
        <v>25795</v>
      </c>
      <c r="C7632" s="36" t="s">
        <v>1840</v>
      </c>
      <c r="D7632" s="36" t="s">
        <v>25796</v>
      </c>
      <c r="E7632" s="36"/>
      <c r="F7632" s="36"/>
    </row>
    <row r="7633" ht="15.75" customHeight="1">
      <c r="A7633" s="36" t="s">
        <v>25797</v>
      </c>
      <c r="B7633" s="36" t="s">
        <v>25798</v>
      </c>
      <c r="C7633" s="36" t="s">
        <v>1840</v>
      </c>
      <c r="D7633" s="36" t="s">
        <v>25799</v>
      </c>
      <c r="E7633" s="36"/>
      <c r="F7633" s="36"/>
    </row>
    <row r="7634" ht="15.75" customHeight="1">
      <c r="A7634" s="36" t="s">
        <v>25800</v>
      </c>
      <c r="B7634" s="36" t="s">
        <v>25801</v>
      </c>
      <c r="C7634" s="36" t="s">
        <v>1840</v>
      </c>
      <c r="D7634" s="36" t="s">
        <v>25802</v>
      </c>
      <c r="E7634" s="36"/>
      <c r="F7634" s="36"/>
    </row>
    <row r="7635" ht="15.75" customHeight="1">
      <c r="A7635" s="36" t="s">
        <v>25803</v>
      </c>
      <c r="B7635" s="36" t="s">
        <v>25804</v>
      </c>
      <c r="C7635" s="36" t="s">
        <v>1840</v>
      </c>
      <c r="D7635" s="36" t="s">
        <v>25805</v>
      </c>
      <c r="E7635" s="36"/>
      <c r="F7635" s="36"/>
    </row>
    <row r="7636" ht="15.75" customHeight="1">
      <c r="A7636" s="36" t="s">
        <v>25806</v>
      </c>
      <c r="B7636" s="36" t="s">
        <v>25807</v>
      </c>
      <c r="C7636" s="36" t="s">
        <v>1840</v>
      </c>
      <c r="D7636" s="36" t="s">
        <v>25808</v>
      </c>
      <c r="E7636" s="36"/>
      <c r="F7636" s="36"/>
    </row>
    <row r="7637" ht="15.75" customHeight="1">
      <c r="A7637" s="36" t="s">
        <v>25809</v>
      </c>
      <c r="B7637" s="36" t="s">
        <v>25810</v>
      </c>
      <c r="C7637" s="36" t="s">
        <v>1840</v>
      </c>
      <c r="D7637" s="36" t="s">
        <v>25811</v>
      </c>
      <c r="E7637" s="36"/>
      <c r="F7637" s="36"/>
    </row>
    <row r="7638" ht="15.75" customHeight="1">
      <c r="A7638" s="36" t="s">
        <v>25812</v>
      </c>
      <c r="B7638" s="36" t="s">
        <v>25813</v>
      </c>
      <c r="C7638" s="36" t="s">
        <v>1840</v>
      </c>
      <c r="D7638" s="36" t="s">
        <v>25814</v>
      </c>
      <c r="E7638" s="36"/>
      <c r="F7638" s="36"/>
    </row>
    <row r="7639" ht="15.75" customHeight="1">
      <c r="A7639" s="36" t="s">
        <v>25815</v>
      </c>
      <c r="B7639" s="36" t="s">
        <v>25816</v>
      </c>
      <c r="C7639" s="36" t="s">
        <v>1840</v>
      </c>
      <c r="D7639" s="36" t="s">
        <v>25817</v>
      </c>
      <c r="E7639" s="36"/>
      <c r="F7639" s="36"/>
    </row>
    <row r="7640" ht="15.75" customHeight="1">
      <c r="A7640" s="36" t="s">
        <v>25818</v>
      </c>
      <c r="B7640" s="36" t="s">
        <v>25819</v>
      </c>
      <c r="C7640" s="36" t="s">
        <v>1840</v>
      </c>
      <c r="D7640" s="36" t="s">
        <v>25820</v>
      </c>
      <c r="E7640" s="36"/>
      <c r="F7640" s="36"/>
    </row>
    <row r="7641" ht="15.75" customHeight="1">
      <c r="A7641" s="36" t="s">
        <v>25821</v>
      </c>
      <c r="B7641" s="36" t="s">
        <v>25822</v>
      </c>
      <c r="C7641" s="36" t="s">
        <v>1840</v>
      </c>
      <c r="D7641" s="36" t="s">
        <v>25823</v>
      </c>
      <c r="E7641" s="36"/>
      <c r="F7641" s="36"/>
    </row>
    <row r="7642" ht="15.75" customHeight="1">
      <c r="A7642" s="36" t="s">
        <v>25824</v>
      </c>
      <c r="B7642" s="36" t="s">
        <v>25825</v>
      </c>
      <c r="C7642" s="36" t="s">
        <v>1840</v>
      </c>
      <c r="D7642" s="36" t="s">
        <v>25826</v>
      </c>
      <c r="E7642" s="36"/>
      <c r="F7642" s="36"/>
    </row>
    <row r="7643" ht="15.75" customHeight="1">
      <c r="A7643" s="36" t="s">
        <v>25827</v>
      </c>
      <c r="B7643" s="36" t="s">
        <v>25828</v>
      </c>
      <c r="C7643" s="36" t="s">
        <v>1840</v>
      </c>
      <c r="D7643" s="36" t="s">
        <v>25829</v>
      </c>
      <c r="E7643" s="36"/>
      <c r="F7643" s="36"/>
    </row>
    <row r="7644" ht="15.75" customHeight="1">
      <c r="A7644" s="36" t="s">
        <v>25830</v>
      </c>
      <c r="B7644" s="36" t="s">
        <v>25831</v>
      </c>
      <c r="C7644" s="36" t="s">
        <v>1840</v>
      </c>
      <c r="D7644" s="36" t="s">
        <v>25832</v>
      </c>
      <c r="E7644" s="36"/>
      <c r="F7644" s="36"/>
    </row>
    <row r="7645" ht="15.75" customHeight="1">
      <c r="A7645" s="36" t="s">
        <v>25833</v>
      </c>
      <c r="B7645" s="36" t="s">
        <v>25834</v>
      </c>
      <c r="C7645" s="36" t="s">
        <v>1840</v>
      </c>
      <c r="D7645" s="36" t="s">
        <v>25835</v>
      </c>
      <c r="E7645" s="36"/>
      <c r="F7645" s="36"/>
    </row>
    <row r="7646" ht="15.75" customHeight="1">
      <c r="A7646" s="36" t="s">
        <v>25836</v>
      </c>
      <c r="B7646" s="36" t="s">
        <v>25837</v>
      </c>
      <c r="C7646" s="36" t="s">
        <v>1840</v>
      </c>
      <c r="D7646" s="36" t="s">
        <v>25838</v>
      </c>
      <c r="E7646" s="36"/>
      <c r="F7646" s="36"/>
    </row>
    <row r="7647" ht="15.75" customHeight="1">
      <c r="A7647" s="36" t="s">
        <v>25839</v>
      </c>
      <c r="B7647" s="36" t="s">
        <v>25840</v>
      </c>
      <c r="C7647" s="36" t="s">
        <v>1840</v>
      </c>
      <c r="D7647" s="36" t="s">
        <v>25841</v>
      </c>
      <c r="E7647" s="36" t="s">
        <v>25842</v>
      </c>
      <c r="F7647" s="36"/>
    </row>
    <row r="7648" ht="15.75" customHeight="1">
      <c r="A7648" s="36" t="s">
        <v>25843</v>
      </c>
      <c r="B7648" s="36" t="s">
        <v>25844</v>
      </c>
      <c r="C7648" s="36" t="s">
        <v>1840</v>
      </c>
      <c r="D7648" s="36" t="s">
        <v>25845</v>
      </c>
      <c r="E7648" s="36"/>
      <c r="F7648" s="36"/>
    </row>
    <row r="7649" ht="15.75" customHeight="1">
      <c r="A7649" s="36" t="s">
        <v>25846</v>
      </c>
      <c r="B7649" s="36" t="s">
        <v>25847</v>
      </c>
      <c r="C7649" s="36" t="s">
        <v>1840</v>
      </c>
      <c r="D7649" s="36" t="s">
        <v>25848</v>
      </c>
      <c r="E7649" s="36"/>
      <c r="F7649" s="36"/>
    </row>
    <row r="7650" ht="15.75" customHeight="1">
      <c r="A7650" s="36" t="s">
        <v>25849</v>
      </c>
      <c r="B7650" s="36" t="s">
        <v>25850</v>
      </c>
      <c r="C7650" s="36" t="s">
        <v>1840</v>
      </c>
      <c r="D7650" s="36" t="s">
        <v>25851</v>
      </c>
      <c r="E7650" s="36"/>
      <c r="F7650" s="36"/>
    </row>
    <row r="7651" ht="15.75" customHeight="1">
      <c r="A7651" s="36" t="s">
        <v>25852</v>
      </c>
      <c r="B7651" s="36" t="s">
        <v>25853</v>
      </c>
      <c r="C7651" s="36" t="s">
        <v>1840</v>
      </c>
      <c r="D7651" s="36" t="s">
        <v>25854</v>
      </c>
      <c r="E7651" s="36"/>
      <c r="F7651" s="36"/>
    </row>
    <row r="7652" ht="15.75" customHeight="1">
      <c r="A7652" s="36" t="s">
        <v>25855</v>
      </c>
      <c r="B7652" s="36" t="s">
        <v>25856</v>
      </c>
      <c r="C7652" s="36" t="s">
        <v>1840</v>
      </c>
      <c r="D7652" s="36" t="s">
        <v>25857</v>
      </c>
      <c r="E7652" s="36"/>
      <c r="F7652" s="36"/>
    </row>
    <row r="7653" ht="15.75" customHeight="1">
      <c r="A7653" s="36" t="s">
        <v>25858</v>
      </c>
      <c r="B7653" s="36" t="s">
        <v>25859</v>
      </c>
      <c r="C7653" s="36" t="s">
        <v>1840</v>
      </c>
      <c r="D7653" s="36" t="s">
        <v>25860</v>
      </c>
      <c r="E7653" s="36"/>
      <c r="F7653" s="36"/>
    </row>
    <row r="7654" ht="15.75" customHeight="1">
      <c r="A7654" s="36" t="s">
        <v>25861</v>
      </c>
      <c r="B7654" s="36" t="s">
        <v>25862</v>
      </c>
      <c r="C7654" s="36" t="s">
        <v>1840</v>
      </c>
      <c r="D7654" s="36" t="s">
        <v>25863</v>
      </c>
      <c r="E7654" s="36"/>
      <c r="F7654" s="36"/>
    </row>
    <row r="7655" ht="15.75" customHeight="1">
      <c r="A7655" s="36" t="s">
        <v>25864</v>
      </c>
      <c r="B7655" s="36" t="s">
        <v>25865</v>
      </c>
      <c r="C7655" s="36" t="s">
        <v>1840</v>
      </c>
      <c r="D7655" s="36" t="s">
        <v>25866</v>
      </c>
      <c r="E7655" s="36"/>
      <c r="F7655" s="36"/>
    </row>
    <row r="7656" ht="15.75" customHeight="1">
      <c r="A7656" s="36" t="s">
        <v>25867</v>
      </c>
      <c r="B7656" s="36" t="s">
        <v>25868</v>
      </c>
      <c r="C7656" s="36" t="s">
        <v>1840</v>
      </c>
      <c r="D7656" s="36" t="s">
        <v>25869</v>
      </c>
      <c r="E7656" s="36"/>
      <c r="F7656" s="36"/>
    </row>
    <row r="7657" ht="15.75" customHeight="1">
      <c r="A7657" s="36" t="s">
        <v>25870</v>
      </c>
      <c r="B7657" s="36" t="s">
        <v>25871</v>
      </c>
      <c r="C7657" s="36" t="s">
        <v>1840</v>
      </c>
      <c r="D7657" s="36" t="s">
        <v>25872</v>
      </c>
      <c r="E7657" s="36"/>
      <c r="F7657" s="36"/>
    </row>
    <row r="7658" ht="15.75" customHeight="1">
      <c r="A7658" s="36" t="s">
        <v>25873</v>
      </c>
      <c r="B7658" s="36" t="s">
        <v>25874</v>
      </c>
      <c r="C7658" s="36" t="s">
        <v>1840</v>
      </c>
      <c r="D7658" s="36" t="s">
        <v>25875</v>
      </c>
      <c r="E7658" s="36"/>
      <c r="F7658" s="36"/>
    </row>
    <row r="7659" ht="15.75" customHeight="1">
      <c r="A7659" s="36" t="s">
        <v>25876</v>
      </c>
      <c r="B7659" s="36" t="s">
        <v>25877</v>
      </c>
      <c r="C7659" s="36" t="s">
        <v>1840</v>
      </c>
      <c r="D7659" s="36" t="s">
        <v>25878</v>
      </c>
      <c r="E7659" s="36"/>
      <c r="F7659" s="36"/>
    </row>
    <row r="7660" ht="15.75" customHeight="1">
      <c r="A7660" s="36" t="s">
        <v>25879</v>
      </c>
      <c r="B7660" s="36" t="s">
        <v>25880</v>
      </c>
      <c r="C7660" s="36" t="s">
        <v>1840</v>
      </c>
      <c r="D7660" s="36" t="s">
        <v>25881</v>
      </c>
      <c r="E7660" s="36"/>
      <c r="F7660" s="36"/>
    </row>
    <row r="7661" ht="15.75" customHeight="1">
      <c r="A7661" s="36" t="s">
        <v>25882</v>
      </c>
      <c r="B7661" s="36" t="s">
        <v>25883</v>
      </c>
      <c r="C7661" s="36" t="s">
        <v>1840</v>
      </c>
      <c r="D7661" s="36" t="s">
        <v>25884</v>
      </c>
      <c r="E7661" s="36"/>
      <c r="F7661" s="36"/>
    </row>
    <row r="7662" ht="15.75" customHeight="1">
      <c r="A7662" s="36" t="s">
        <v>25885</v>
      </c>
      <c r="B7662" s="36" t="s">
        <v>709</v>
      </c>
      <c r="C7662" s="36" t="s">
        <v>1840</v>
      </c>
      <c r="D7662" s="36" t="s">
        <v>710</v>
      </c>
      <c r="E7662" s="36"/>
      <c r="F7662" s="36"/>
    </row>
    <row r="7663" ht="15.75" customHeight="1">
      <c r="A7663" s="36" t="s">
        <v>25886</v>
      </c>
      <c r="B7663" s="36" t="s">
        <v>25887</v>
      </c>
      <c r="C7663" s="36" t="s">
        <v>1840</v>
      </c>
      <c r="D7663" s="36" t="s">
        <v>25888</v>
      </c>
      <c r="E7663" s="36"/>
      <c r="F7663" s="36"/>
    </row>
    <row r="7664" ht="15.75" customHeight="1">
      <c r="A7664" s="36" t="s">
        <v>25889</v>
      </c>
      <c r="B7664" s="36" t="s">
        <v>25890</v>
      </c>
      <c r="C7664" s="36" t="s">
        <v>1840</v>
      </c>
      <c r="D7664" s="36" t="s">
        <v>25891</v>
      </c>
      <c r="E7664" s="36"/>
      <c r="F7664" s="36"/>
    </row>
    <row r="7665" ht="15.75" customHeight="1">
      <c r="A7665" s="36" t="s">
        <v>25892</v>
      </c>
      <c r="B7665" s="36" t="s">
        <v>25893</v>
      </c>
      <c r="C7665" s="36" t="s">
        <v>1840</v>
      </c>
      <c r="D7665" s="36" t="s">
        <v>25894</v>
      </c>
      <c r="E7665" s="36"/>
      <c r="F7665" s="36"/>
    </row>
    <row r="7666" ht="15.75" customHeight="1">
      <c r="A7666" s="36" t="s">
        <v>25895</v>
      </c>
      <c r="B7666" s="36" t="s">
        <v>25896</v>
      </c>
      <c r="C7666" s="36" t="s">
        <v>1840</v>
      </c>
      <c r="D7666" s="36" t="s">
        <v>25897</v>
      </c>
      <c r="E7666" s="36" t="s">
        <v>25898</v>
      </c>
      <c r="F7666" s="36"/>
    </row>
    <row r="7667" ht="15.75" customHeight="1">
      <c r="A7667" s="36" t="s">
        <v>25899</v>
      </c>
      <c r="B7667" s="36" t="s">
        <v>25900</v>
      </c>
      <c r="C7667" s="36" t="s">
        <v>1840</v>
      </c>
      <c r="D7667" s="36" t="s">
        <v>25901</v>
      </c>
      <c r="E7667" s="36"/>
      <c r="F7667" s="36"/>
    </row>
    <row r="7668" ht="15.75" customHeight="1">
      <c r="A7668" s="36" t="s">
        <v>25902</v>
      </c>
      <c r="B7668" s="36" t="s">
        <v>25903</v>
      </c>
      <c r="C7668" s="36" t="s">
        <v>1840</v>
      </c>
      <c r="D7668" s="36" t="s">
        <v>25904</v>
      </c>
      <c r="E7668" s="36"/>
      <c r="F7668" s="36"/>
    </row>
    <row r="7669" ht="15.75" customHeight="1">
      <c r="A7669" s="36" t="s">
        <v>25905</v>
      </c>
      <c r="B7669" s="36" t="s">
        <v>25906</v>
      </c>
      <c r="C7669" s="36" t="s">
        <v>1840</v>
      </c>
      <c r="D7669" s="36" t="s">
        <v>25907</v>
      </c>
      <c r="E7669" s="36"/>
      <c r="F7669" s="36"/>
    </row>
    <row r="7670" ht="15.75" customHeight="1">
      <c r="A7670" s="36" t="s">
        <v>25908</v>
      </c>
      <c r="B7670" s="36" t="s">
        <v>25909</v>
      </c>
      <c r="C7670" s="36" t="s">
        <v>1840</v>
      </c>
      <c r="D7670" s="36" t="s">
        <v>25910</v>
      </c>
      <c r="E7670" s="36"/>
      <c r="F7670" s="36"/>
    </row>
    <row r="7671" ht="15.75" customHeight="1">
      <c r="A7671" s="36" t="s">
        <v>25911</v>
      </c>
      <c r="B7671" s="36" t="s">
        <v>25912</v>
      </c>
      <c r="C7671" s="36" t="s">
        <v>1840</v>
      </c>
      <c r="D7671" s="36" t="s">
        <v>25913</v>
      </c>
      <c r="E7671" s="36"/>
      <c r="F7671" s="36"/>
    </row>
    <row r="7672" ht="15.75" customHeight="1">
      <c r="A7672" s="36" t="s">
        <v>25914</v>
      </c>
      <c r="B7672" s="36" t="s">
        <v>25915</v>
      </c>
      <c r="C7672" s="36" t="s">
        <v>1840</v>
      </c>
      <c r="D7672" s="36" t="s">
        <v>25916</v>
      </c>
      <c r="E7672" s="36"/>
      <c r="F7672" s="36"/>
    </row>
    <row r="7673" ht="15.75" customHeight="1">
      <c r="A7673" s="36" t="s">
        <v>25917</v>
      </c>
      <c r="B7673" s="36" t="s">
        <v>25915</v>
      </c>
      <c r="C7673" s="36" t="s">
        <v>1840</v>
      </c>
      <c r="D7673" s="36" t="s">
        <v>25918</v>
      </c>
      <c r="E7673" s="36"/>
      <c r="F7673" s="36"/>
    </row>
    <row r="7674" ht="15.75" customHeight="1">
      <c r="A7674" s="36" t="s">
        <v>25919</v>
      </c>
      <c r="B7674" s="36" t="s">
        <v>25920</v>
      </c>
      <c r="C7674" s="36" t="s">
        <v>1840</v>
      </c>
      <c r="D7674" s="36" t="s">
        <v>25921</v>
      </c>
      <c r="E7674" s="36"/>
      <c r="F7674" s="36"/>
    </row>
    <row r="7675" ht="15.75" customHeight="1">
      <c r="A7675" s="36" t="s">
        <v>25922</v>
      </c>
      <c r="B7675" s="36" t="s">
        <v>25923</v>
      </c>
      <c r="C7675" s="36" t="s">
        <v>1840</v>
      </c>
      <c r="D7675" s="36" t="s">
        <v>25924</v>
      </c>
      <c r="E7675" s="36"/>
      <c r="F7675" s="36"/>
    </row>
    <row r="7676" ht="15.75" customHeight="1">
      <c r="A7676" s="36" t="s">
        <v>25925</v>
      </c>
      <c r="B7676" s="36" t="s">
        <v>25926</v>
      </c>
      <c r="C7676" s="36" t="s">
        <v>1840</v>
      </c>
      <c r="D7676" s="36" t="s">
        <v>25927</v>
      </c>
      <c r="E7676" s="36"/>
      <c r="F7676" s="36"/>
    </row>
    <row r="7677" ht="15.75" customHeight="1">
      <c r="A7677" s="36" t="s">
        <v>25928</v>
      </c>
      <c r="B7677" s="36" t="s">
        <v>25929</v>
      </c>
      <c r="C7677" s="36" t="s">
        <v>1840</v>
      </c>
      <c r="D7677" s="36" t="s">
        <v>25930</v>
      </c>
      <c r="E7677" s="36"/>
      <c r="F7677" s="36"/>
    </row>
    <row r="7678" ht="15.75" customHeight="1">
      <c r="A7678" s="36" t="s">
        <v>25931</v>
      </c>
      <c r="B7678" s="36" t="s">
        <v>25932</v>
      </c>
      <c r="C7678" s="36" t="s">
        <v>1840</v>
      </c>
      <c r="D7678" s="36" t="s">
        <v>25933</v>
      </c>
      <c r="E7678" s="36"/>
      <c r="F7678" s="36"/>
    </row>
    <row r="7679" ht="15.75" customHeight="1">
      <c r="A7679" s="36" t="s">
        <v>25934</v>
      </c>
      <c r="B7679" s="36" t="s">
        <v>25935</v>
      </c>
      <c r="C7679" s="36" t="s">
        <v>1840</v>
      </c>
      <c r="D7679" s="36" t="s">
        <v>25936</v>
      </c>
      <c r="E7679" s="36"/>
      <c r="F7679" s="36"/>
    </row>
    <row r="7680" ht="15.75" customHeight="1">
      <c r="A7680" s="36" t="s">
        <v>25937</v>
      </c>
      <c r="B7680" s="36" t="s">
        <v>25938</v>
      </c>
      <c r="C7680" s="36" t="s">
        <v>1840</v>
      </c>
      <c r="D7680" s="36" t="s">
        <v>25939</v>
      </c>
      <c r="E7680" s="36"/>
      <c r="F7680" s="36"/>
    </row>
    <row r="7681" ht="15.75" customHeight="1">
      <c r="A7681" s="36" t="s">
        <v>25940</v>
      </c>
      <c r="B7681" s="36" t="s">
        <v>25941</v>
      </c>
      <c r="C7681" s="36" t="s">
        <v>1840</v>
      </c>
      <c r="D7681" s="36" t="s">
        <v>25942</v>
      </c>
      <c r="E7681" s="36"/>
      <c r="F7681" s="36"/>
    </row>
    <row r="7682" ht="15.75" customHeight="1">
      <c r="A7682" s="36" t="s">
        <v>25943</v>
      </c>
      <c r="B7682" s="36" t="s">
        <v>25944</v>
      </c>
      <c r="C7682" s="36" t="s">
        <v>1840</v>
      </c>
      <c r="D7682" s="36" t="s">
        <v>25945</v>
      </c>
      <c r="E7682" s="36"/>
      <c r="F7682" s="36"/>
    </row>
    <row r="7683" ht="15.75" customHeight="1">
      <c r="A7683" s="36" t="s">
        <v>25946</v>
      </c>
      <c r="B7683" s="36" t="s">
        <v>25947</v>
      </c>
      <c r="C7683" s="36" t="s">
        <v>1840</v>
      </c>
      <c r="D7683" s="36" t="s">
        <v>25948</v>
      </c>
      <c r="E7683" s="36"/>
      <c r="F7683" s="36"/>
    </row>
    <row r="7684" ht="15.75" customHeight="1">
      <c r="A7684" s="36" t="s">
        <v>25949</v>
      </c>
      <c r="B7684" s="36" t="s">
        <v>25950</v>
      </c>
      <c r="C7684" s="36" t="s">
        <v>1840</v>
      </c>
      <c r="D7684" s="36" t="s">
        <v>25951</v>
      </c>
      <c r="E7684" s="36" t="s">
        <v>25952</v>
      </c>
      <c r="F7684" s="36"/>
    </row>
    <row r="7685" ht="15.75" customHeight="1">
      <c r="A7685" s="36" t="s">
        <v>25953</v>
      </c>
      <c r="B7685" s="36" t="s">
        <v>25954</v>
      </c>
      <c r="C7685" s="36" t="s">
        <v>1840</v>
      </c>
      <c r="D7685" s="36" t="s">
        <v>25955</v>
      </c>
      <c r="E7685" s="36"/>
      <c r="F7685" s="36"/>
    </row>
    <row r="7686" ht="15.75" customHeight="1">
      <c r="A7686" s="36" t="s">
        <v>25956</v>
      </c>
      <c r="B7686" s="36" t="s">
        <v>25957</v>
      </c>
      <c r="C7686" s="36" t="s">
        <v>1840</v>
      </c>
      <c r="D7686" s="36" t="s">
        <v>25958</v>
      </c>
      <c r="E7686" s="36"/>
      <c r="F7686" s="36"/>
    </row>
    <row r="7687" ht="15.75" customHeight="1">
      <c r="A7687" s="36" t="s">
        <v>25959</v>
      </c>
      <c r="B7687" s="36" t="s">
        <v>25960</v>
      </c>
      <c r="C7687" s="36" t="s">
        <v>1840</v>
      </c>
      <c r="D7687" s="36" t="s">
        <v>25961</v>
      </c>
      <c r="E7687" s="36"/>
      <c r="F7687" s="36"/>
    </row>
    <row r="7688" ht="15.75" customHeight="1">
      <c r="A7688" s="36" t="s">
        <v>25962</v>
      </c>
      <c r="B7688" s="36" t="s">
        <v>25963</v>
      </c>
      <c r="C7688" s="36" t="s">
        <v>1840</v>
      </c>
      <c r="D7688" s="36" t="s">
        <v>25964</v>
      </c>
      <c r="E7688" s="36"/>
      <c r="F7688" s="36"/>
    </row>
    <row r="7689" ht="15.75" customHeight="1">
      <c r="A7689" s="36" t="s">
        <v>25965</v>
      </c>
      <c r="B7689" s="36" t="s">
        <v>25966</v>
      </c>
      <c r="C7689" s="36" t="s">
        <v>1840</v>
      </c>
      <c r="D7689" s="36" t="s">
        <v>25967</v>
      </c>
      <c r="E7689" s="36"/>
      <c r="F7689" s="36"/>
    </row>
    <row r="7690" ht="15.75" customHeight="1">
      <c r="A7690" s="36" t="s">
        <v>25968</v>
      </c>
      <c r="B7690" s="36" t="s">
        <v>25969</v>
      </c>
      <c r="C7690" s="36" t="s">
        <v>1840</v>
      </c>
      <c r="D7690" s="36" t="s">
        <v>25970</v>
      </c>
      <c r="E7690" s="36"/>
      <c r="F7690" s="36"/>
    </row>
    <row r="7691" ht="15.75" customHeight="1">
      <c r="A7691" s="36" t="s">
        <v>25971</v>
      </c>
      <c r="B7691" s="36" t="s">
        <v>25972</v>
      </c>
      <c r="C7691" s="36" t="s">
        <v>1840</v>
      </c>
      <c r="D7691" s="36" t="s">
        <v>25973</v>
      </c>
      <c r="E7691" s="36"/>
      <c r="F7691" s="36"/>
    </row>
    <row r="7692" ht="15.75" customHeight="1">
      <c r="A7692" s="36" t="s">
        <v>25974</v>
      </c>
      <c r="B7692" s="36" t="s">
        <v>25975</v>
      </c>
      <c r="C7692" s="36" t="s">
        <v>1840</v>
      </c>
      <c r="D7692" s="36" t="s">
        <v>25976</v>
      </c>
      <c r="E7692" s="36"/>
      <c r="F7692" s="36"/>
    </row>
    <row r="7693" ht="15.75" customHeight="1">
      <c r="A7693" s="36" t="s">
        <v>25977</v>
      </c>
      <c r="B7693" s="36" t="s">
        <v>25978</v>
      </c>
      <c r="C7693" s="36" t="s">
        <v>1840</v>
      </c>
      <c r="D7693" s="36" t="s">
        <v>25979</v>
      </c>
      <c r="E7693" s="36"/>
      <c r="F7693" s="36"/>
    </row>
    <row r="7694" ht="15.75" customHeight="1">
      <c r="A7694" s="36" t="s">
        <v>25980</v>
      </c>
      <c r="B7694" s="36" t="s">
        <v>25981</v>
      </c>
      <c r="C7694" s="36" t="s">
        <v>1840</v>
      </c>
      <c r="D7694" s="36" t="s">
        <v>25982</v>
      </c>
      <c r="E7694" s="36"/>
      <c r="F7694" s="36"/>
    </row>
    <row r="7695" ht="15.75" customHeight="1">
      <c r="A7695" s="36" t="s">
        <v>25983</v>
      </c>
      <c r="B7695" s="36" t="s">
        <v>25984</v>
      </c>
      <c r="C7695" s="36" t="s">
        <v>1840</v>
      </c>
      <c r="D7695" s="36" t="s">
        <v>25985</v>
      </c>
      <c r="E7695" s="36"/>
      <c r="F7695" s="36"/>
    </row>
    <row r="7696" ht="15.75" customHeight="1">
      <c r="A7696" s="36" t="s">
        <v>25986</v>
      </c>
      <c r="B7696" s="36" t="s">
        <v>25987</v>
      </c>
      <c r="C7696" s="36" t="s">
        <v>1840</v>
      </c>
      <c r="D7696" s="36" t="s">
        <v>25988</v>
      </c>
      <c r="E7696" s="36"/>
      <c r="F7696" s="36"/>
    </row>
    <row r="7697" ht="15.75" customHeight="1">
      <c r="A7697" s="36" t="s">
        <v>25989</v>
      </c>
      <c r="B7697" s="36" t="s">
        <v>25990</v>
      </c>
      <c r="C7697" s="36" t="s">
        <v>1840</v>
      </c>
      <c r="D7697" s="36" t="s">
        <v>25991</v>
      </c>
      <c r="E7697" s="36"/>
      <c r="F7697" s="36"/>
    </row>
    <row r="7698" ht="15.75" customHeight="1">
      <c r="A7698" s="36" t="s">
        <v>25992</v>
      </c>
      <c r="B7698" s="36" t="s">
        <v>25993</v>
      </c>
      <c r="C7698" s="36" t="s">
        <v>1840</v>
      </c>
      <c r="D7698" s="36" t="s">
        <v>25994</v>
      </c>
      <c r="E7698" s="36"/>
      <c r="F7698" s="36"/>
    </row>
    <row r="7699" ht="15.75" customHeight="1">
      <c r="A7699" s="36" t="s">
        <v>25995</v>
      </c>
      <c r="B7699" s="36" t="s">
        <v>25996</v>
      </c>
      <c r="C7699" s="36" t="s">
        <v>1840</v>
      </c>
      <c r="D7699" s="36" t="s">
        <v>25997</v>
      </c>
      <c r="E7699" s="36"/>
      <c r="F7699" s="36"/>
    </row>
    <row r="7700" ht="15.75" customHeight="1">
      <c r="A7700" s="36" t="s">
        <v>25998</v>
      </c>
      <c r="B7700" s="36" t="s">
        <v>25999</v>
      </c>
      <c r="C7700" s="36" t="s">
        <v>1840</v>
      </c>
      <c r="D7700" s="36" t="s">
        <v>26000</v>
      </c>
      <c r="E7700" s="36"/>
      <c r="F7700" s="36"/>
    </row>
    <row r="7701" ht="15.75" customHeight="1">
      <c r="A7701" s="36" t="s">
        <v>26001</v>
      </c>
      <c r="B7701" s="36" t="s">
        <v>26002</v>
      </c>
      <c r="C7701" s="36" t="s">
        <v>1840</v>
      </c>
      <c r="D7701" s="36" t="s">
        <v>26003</v>
      </c>
      <c r="E7701" s="36"/>
      <c r="F7701" s="36"/>
    </row>
    <row r="7702" ht="15.75" customHeight="1">
      <c r="A7702" s="36" t="s">
        <v>26004</v>
      </c>
      <c r="B7702" s="36" t="s">
        <v>26005</v>
      </c>
      <c r="C7702" s="36" t="s">
        <v>1840</v>
      </c>
      <c r="D7702" s="36" t="s">
        <v>26006</v>
      </c>
      <c r="E7702" s="36"/>
      <c r="F7702" s="36"/>
    </row>
    <row r="7703" ht="15.75" customHeight="1">
      <c r="A7703" s="36" t="s">
        <v>26007</v>
      </c>
      <c r="B7703" s="36" t="s">
        <v>26008</v>
      </c>
      <c r="C7703" s="36" t="s">
        <v>1840</v>
      </c>
      <c r="D7703" s="36" t="s">
        <v>26009</v>
      </c>
      <c r="E7703" s="36"/>
      <c r="F7703" s="36"/>
    </row>
    <row r="7704" ht="15.75" customHeight="1">
      <c r="A7704" s="36" t="s">
        <v>26010</v>
      </c>
      <c r="B7704" s="36" t="s">
        <v>26011</v>
      </c>
      <c r="C7704" s="36" t="s">
        <v>1840</v>
      </c>
      <c r="D7704" s="36" t="s">
        <v>26012</v>
      </c>
      <c r="E7704" s="36"/>
      <c r="F7704" s="36"/>
    </row>
    <row r="7705" ht="15.75" customHeight="1">
      <c r="A7705" s="36" t="s">
        <v>26013</v>
      </c>
      <c r="B7705" s="36" t="s">
        <v>26014</v>
      </c>
      <c r="C7705" s="36" t="s">
        <v>1840</v>
      </c>
      <c r="D7705" s="36" t="s">
        <v>26015</v>
      </c>
      <c r="E7705" s="36"/>
      <c r="F7705" s="36"/>
    </row>
    <row r="7706" ht="15.75" customHeight="1">
      <c r="A7706" s="36" t="s">
        <v>26016</v>
      </c>
      <c r="B7706" s="36" t="s">
        <v>26017</v>
      </c>
      <c r="C7706" s="36" t="s">
        <v>1840</v>
      </c>
      <c r="D7706" s="36" t="s">
        <v>26018</v>
      </c>
      <c r="E7706" s="36"/>
      <c r="F7706" s="36"/>
    </row>
    <row r="7707" ht="15.75" customHeight="1">
      <c r="A7707" s="36" t="s">
        <v>26019</v>
      </c>
      <c r="B7707" s="36" t="s">
        <v>26020</v>
      </c>
      <c r="C7707" s="36" t="s">
        <v>1840</v>
      </c>
      <c r="D7707" s="36" t="s">
        <v>26021</v>
      </c>
      <c r="E7707" s="36"/>
      <c r="F7707" s="36"/>
    </row>
    <row r="7708" ht="15.75" customHeight="1">
      <c r="A7708" s="36" t="s">
        <v>26022</v>
      </c>
      <c r="B7708" s="36" t="s">
        <v>26023</v>
      </c>
      <c r="C7708" s="36" t="s">
        <v>1840</v>
      </c>
      <c r="D7708" s="36" t="s">
        <v>26024</v>
      </c>
      <c r="E7708" s="36"/>
      <c r="F7708" s="36"/>
    </row>
    <row r="7709" ht="15.75" customHeight="1">
      <c r="A7709" s="36" t="s">
        <v>26025</v>
      </c>
      <c r="B7709" s="36" t="s">
        <v>26026</v>
      </c>
      <c r="C7709" s="36" t="s">
        <v>1840</v>
      </c>
      <c r="D7709" s="36" t="s">
        <v>26027</v>
      </c>
      <c r="E7709" s="36"/>
      <c r="F7709" s="36"/>
    </row>
    <row r="7710" ht="15.75" customHeight="1">
      <c r="A7710" s="36" t="s">
        <v>26028</v>
      </c>
      <c r="B7710" s="36" t="s">
        <v>26029</v>
      </c>
      <c r="C7710" s="36" t="s">
        <v>1840</v>
      </c>
      <c r="D7710" s="36" t="s">
        <v>26030</v>
      </c>
      <c r="E7710" s="36"/>
      <c r="F7710" s="36"/>
    </row>
    <row r="7711" ht="15.75" customHeight="1">
      <c r="A7711" s="36" t="s">
        <v>26031</v>
      </c>
      <c r="B7711" s="36" t="s">
        <v>26032</v>
      </c>
      <c r="C7711" s="36" t="s">
        <v>1840</v>
      </c>
      <c r="D7711" s="36" t="s">
        <v>26033</v>
      </c>
      <c r="E7711" s="36"/>
      <c r="F7711" s="36"/>
    </row>
    <row r="7712" ht="15.75" customHeight="1">
      <c r="A7712" s="36" t="s">
        <v>26034</v>
      </c>
      <c r="B7712" s="36" t="s">
        <v>26035</v>
      </c>
      <c r="C7712" s="36" t="s">
        <v>1840</v>
      </c>
      <c r="D7712" s="36" t="s">
        <v>26036</v>
      </c>
      <c r="E7712" s="36"/>
      <c r="F7712" s="36"/>
    </row>
    <row r="7713" ht="15.75" customHeight="1">
      <c r="A7713" s="36" t="s">
        <v>26037</v>
      </c>
      <c r="B7713" s="36" t="s">
        <v>26038</v>
      </c>
      <c r="C7713" s="36" t="s">
        <v>1840</v>
      </c>
      <c r="D7713" s="36" t="s">
        <v>26039</v>
      </c>
      <c r="E7713" s="36"/>
      <c r="F7713" s="36"/>
    </row>
    <row r="7714" ht="15.75" customHeight="1">
      <c r="A7714" s="36" t="s">
        <v>26040</v>
      </c>
      <c r="B7714" s="36" t="s">
        <v>26041</v>
      </c>
      <c r="C7714" s="36" t="s">
        <v>1840</v>
      </c>
      <c r="D7714" s="36" t="s">
        <v>26042</v>
      </c>
      <c r="E7714" s="36"/>
      <c r="F7714" s="36"/>
    </row>
    <row r="7715" ht="15.75" customHeight="1">
      <c r="A7715" s="36" t="s">
        <v>26043</v>
      </c>
      <c r="B7715" s="36" t="s">
        <v>26044</v>
      </c>
      <c r="C7715" s="36" t="s">
        <v>1840</v>
      </c>
      <c r="D7715" s="36" t="s">
        <v>26045</v>
      </c>
      <c r="E7715" s="36"/>
      <c r="F7715" s="36"/>
    </row>
    <row r="7716" ht="15.75" customHeight="1">
      <c r="A7716" s="36" t="s">
        <v>26046</v>
      </c>
      <c r="B7716" s="36" t="s">
        <v>26047</v>
      </c>
      <c r="C7716" s="36" t="s">
        <v>1840</v>
      </c>
      <c r="D7716" s="36" t="s">
        <v>26048</v>
      </c>
      <c r="E7716" s="36"/>
      <c r="F7716" s="36"/>
    </row>
    <row r="7717" ht="15.75" customHeight="1">
      <c r="A7717" s="36" t="s">
        <v>26049</v>
      </c>
      <c r="B7717" s="36" t="s">
        <v>26050</v>
      </c>
      <c r="C7717" s="36" t="s">
        <v>1840</v>
      </c>
      <c r="D7717" s="36" t="s">
        <v>26051</v>
      </c>
      <c r="E7717" s="36"/>
      <c r="F7717" s="36"/>
    </row>
    <row r="7718" ht="15.75" customHeight="1">
      <c r="A7718" s="36" t="s">
        <v>26052</v>
      </c>
      <c r="B7718" s="36" t="s">
        <v>26053</v>
      </c>
      <c r="C7718" s="36" t="s">
        <v>1863</v>
      </c>
      <c r="D7718" s="36" t="s">
        <v>26052</v>
      </c>
      <c r="E7718" s="36"/>
      <c r="F7718" s="36"/>
    </row>
    <row r="7719" ht="15.75" customHeight="1">
      <c r="A7719" s="36" t="s">
        <v>26054</v>
      </c>
      <c r="B7719" s="36" t="s">
        <v>26055</v>
      </c>
      <c r="C7719" s="36" t="s">
        <v>1840</v>
      </c>
      <c r="D7719" s="36" t="s">
        <v>14292</v>
      </c>
      <c r="E7719" s="36"/>
      <c r="F7719" s="36"/>
    </row>
    <row r="7720" ht="15.75" customHeight="1">
      <c r="A7720" s="36" t="s">
        <v>26056</v>
      </c>
      <c r="B7720" s="36" t="s">
        <v>26057</v>
      </c>
      <c r="C7720" s="36" t="s">
        <v>1840</v>
      </c>
      <c r="D7720" s="36" t="s">
        <v>26058</v>
      </c>
      <c r="E7720" s="36"/>
      <c r="F7720" s="36"/>
    </row>
    <row r="7721" ht="15.75" customHeight="1">
      <c r="A7721" s="36" t="s">
        <v>26059</v>
      </c>
      <c r="B7721" s="36" t="s">
        <v>26060</v>
      </c>
      <c r="C7721" s="36" t="s">
        <v>1840</v>
      </c>
      <c r="D7721" s="36" t="s">
        <v>26061</v>
      </c>
      <c r="E7721" s="36"/>
      <c r="F7721" s="36"/>
    </row>
    <row r="7722" ht="15.75" customHeight="1">
      <c r="A7722" s="36" t="s">
        <v>26062</v>
      </c>
      <c r="B7722" s="36" t="s">
        <v>26063</v>
      </c>
      <c r="C7722" s="36" t="s">
        <v>1840</v>
      </c>
      <c r="D7722" s="36" t="s">
        <v>26064</v>
      </c>
      <c r="E7722" s="36"/>
      <c r="F7722" s="36"/>
    </row>
    <row r="7723" ht="15.75" customHeight="1">
      <c r="A7723" s="36" t="s">
        <v>26065</v>
      </c>
      <c r="B7723" s="36" t="s">
        <v>506</v>
      </c>
      <c r="C7723" s="36" t="s">
        <v>1840</v>
      </c>
      <c r="D7723" s="36" t="s">
        <v>507</v>
      </c>
      <c r="E7723" s="36"/>
      <c r="F7723" s="36"/>
    </row>
    <row r="7724" ht="15.75" customHeight="1">
      <c r="A7724" s="36" t="s">
        <v>26066</v>
      </c>
      <c r="B7724" s="36" t="s">
        <v>26067</v>
      </c>
      <c r="C7724" s="36" t="s">
        <v>1840</v>
      </c>
      <c r="D7724" s="36" t="s">
        <v>26068</v>
      </c>
      <c r="E7724" s="36"/>
      <c r="F7724" s="36"/>
    </row>
    <row r="7725" ht="15.75" customHeight="1">
      <c r="A7725" s="36" t="s">
        <v>26069</v>
      </c>
      <c r="B7725" s="36" t="s">
        <v>26070</v>
      </c>
      <c r="C7725" s="36" t="s">
        <v>1840</v>
      </c>
      <c r="D7725" s="36" t="s">
        <v>26071</v>
      </c>
      <c r="E7725" s="36"/>
      <c r="F7725" s="36"/>
    </row>
    <row r="7726" ht="15.75" customHeight="1">
      <c r="A7726" s="36" t="s">
        <v>26072</v>
      </c>
      <c r="B7726" s="36" t="s">
        <v>26073</v>
      </c>
      <c r="C7726" s="36" t="s">
        <v>1840</v>
      </c>
      <c r="D7726" s="36" t="s">
        <v>26074</v>
      </c>
      <c r="E7726" s="36"/>
      <c r="F7726" s="36"/>
    </row>
    <row r="7727" ht="15.75" customHeight="1">
      <c r="A7727" s="36" t="s">
        <v>26075</v>
      </c>
      <c r="B7727" s="36" t="s">
        <v>26076</v>
      </c>
      <c r="C7727" s="36" t="s">
        <v>1840</v>
      </c>
      <c r="D7727" s="36" t="s">
        <v>26077</v>
      </c>
      <c r="E7727" s="36"/>
      <c r="F7727" s="36"/>
    </row>
    <row r="7728" ht="15.75" customHeight="1">
      <c r="A7728" s="36" t="s">
        <v>26078</v>
      </c>
      <c r="B7728" s="36" t="s">
        <v>26079</v>
      </c>
      <c r="C7728" s="36" t="s">
        <v>1840</v>
      </c>
      <c r="D7728" s="36" t="s">
        <v>26080</v>
      </c>
      <c r="E7728" s="36"/>
      <c r="F7728" s="36"/>
    </row>
    <row r="7729" ht="15.75" customHeight="1">
      <c r="A7729" s="36" t="s">
        <v>26081</v>
      </c>
      <c r="B7729" s="36" t="s">
        <v>1016</v>
      </c>
      <c r="C7729" s="36" t="s">
        <v>1840</v>
      </c>
      <c r="D7729" s="36" t="s">
        <v>1017</v>
      </c>
      <c r="E7729" s="36"/>
      <c r="F7729" s="36"/>
    </row>
    <row r="7730" ht="15.75" customHeight="1">
      <c r="A7730" s="36" t="s">
        <v>26082</v>
      </c>
      <c r="B7730" s="36" t="s">
        <v>838</v>
      </c>
      <c r="C7730" s="36" t="s">
        <v>1840</v>
      </c>
      <c r="D7730" s="36" t="s">
        <v>839</v>
      </c>
      <c r="E7730" s="36"/>
      <c r="F7730" s="36"/>
    </row>
    <row r="7731" ht="15.75" customHeight="1">
      <c r="A7731" s="36" t="s">
        <v>26083</v>
      </c>
      <c r="B7731" s="36" t="s">
        <v>26084</v>
      </c>
      <c r="C7731" s="36" t="s">
        <v>1840</v>
      </c>
      <c r="D7731" s="36" t="s">
        <v>26085</v>
      </c>
      <c r="E7731" s="36"/>
      <c r="F7731" s="36"/>
    </row>
    <row r="7732" ht="15.75" customHeight="1">
      <c r="A7732" s="36" t="s">
        <v>26086</v>
      </c>
      <c r="B7732" s="36" t="s">
        <v>26087</v>
      </c>
      <c r="C7732" s="36" t="s">
        <v>1840</v>
      </c>
      <c r="D7732" s="36" t="s">
        <v>26088</v>
      </c>
      <c r="E7732" s="36"/>
      <c r="F7732" s="36"/>
    </row>
    <row r="7733" ht="15.75" customHeight="1">
      <c r="A7733" s="36" t="s">
        <v>26089</v>
      </c>
      <c r="B7733" s="36" t="s">
        <v>26090</v>
      </c>
      <c r="C7733" s="36" t="s">
        <v>1840</v>
      </c>
      <c r="D7733" s="36" t="s">
        <v>26091</v>
      </c>
      <c r="E7733" s="36"/>
      <c r="F7733" s="36"/>
    </row>
    <row r="7734" ht="15.75" customHeight="1">
      <c r="A7734" s="36" t="s">
        <v>26092</v>
      </c>
      <c r="B7734" s="36" t="s">
        <v>26093</v>
      </c>
      <c r="C7734" s="36" t="s">
        <v>1840</v>
      </c>
      <c r="D7734" s="36" t="s">
        <v>26094</v>
      </c>
      <c r="E7734" s="36"/>
      <c r="F7734" s="36"/>
    </row>
    <row r="7735" ht="15.75" customHeight="1">
      <c r="A7735" s="36" t="s">
        <v>26095</v>
      </c>
      <c r="B7735" s="36" t="s">
        <v>26096</v>
      </c>
      <c r="C7735" s="36" t="s">
        <v>1840</v>
      </c>
      <c r="D7735" s="36" t="s">
        <v>3861</v>
      </c>
      <c r="E7735" s="36"/>
      <c r="F7735" s="36"/>
    </row>
    <row r="7736" ht="15.75" customHeight="1">
      <c r="A7736" s="36" t="s">
        <v>26097</v>
      </c>
      <c r="B7736" s="36" t="s">
        <v>26098</v>
      </c>
      <c r="C7736" s="36" t="s">
        <v>1840</v>
      </c>
      <c r="D7736" s="36" t="s">
        <v>26099</v>
      </c>
      <c r="E7736" s="36"/>
      <c r="F7736" s="36"/>
    </row>
    <row r="7737" ht="15.75" customHeight="1">
      <c r="A7737" s="36" t="s">
        <v>26100</v>
      </c>
      <c r="B7737" s="36" t="s">
        <v>26101</v>
      </c>
      <c r="C7737" s="36" t="s">
        <v>1840</v>
      </c>
      <c r="D7737" s="36" t="s">
        <v>26102</v>
      </c>
      <c r="E7737" s="36"/>
      <c r="F7737" s="36"/>
    </row>
    <row r="7738" ht="15.75" customHeight="1">
      <c r="A7738" s="36" t="s">
        <v>26103</v>
      </c>
      <c r="B7738" s="36" t="s">
        <v>26104</v>
      </c>
      <c r="C7738" s="36" t="s">
        <v>1840</v>
      </c>
      <c r="D7738" s="36" t="s">
        <v>26105</v>
      </c>
      <c r="E7738" s="36"/>
      <c r="F7738" s="36"/>
    </row>
    <row r="7739" ht="15.75" customHeight="1">
      <c r="A7739" s="36" t="s">
        <v>26106</v>
      </c>
      <c r="B7739" s="36" t="s">
        <v>26107</v>
      </c>
      <c r="C7739" s="36" t="s">
        <v>1840</v>
      </c>
      <c r="D7739" s="36" t="s">
        <v>26108</v>
      </c>
      <c r="E7739" s="36" t="s">
        <v>26109</v>
      </c>
      <c r="F7739" s="36"/>
    </row>
    <row r="7740" ht="15.75" customHeight="1">
      <c r="A7740" s="36" t="s">
        <v>26110</v>
      </c>
      <c r="B7740" s="36" t="s">
        <v>26111</v>
      </c>
      <c r="C7740" s="36" t="s">
        <v>1840</v>
      </c>
      <c r="D7740" s="36" t="s">
        <v>26112</v>
      </c>
      <c r="E7740" s="36"/>
      <c r="F7740" s="36"/>
    </row>
    <row r="7741" ht="15.75" customHeight="1">
      <c r="A7741" s="36" t="s">
        <v>26113</v>
      </c>
      <c r="B7741" s="36" t="s">
        <v>26114</v>
      </c>
      <c r="C7741" s="36" t="s">
        <v>1840</v>
      </c>
      <c r="D7741" s="36" t="s">
        <v>26115</v>
      </c>
      <c r="E7741" s="36"/>
      <c r="F7741" s="36"/>
    </row>
    <row r="7742" ht="15.75" customHeight="1">
      <c r="A7742" s="36" t="s">
        <v>26116</v>
      </c>
      <c r="B7742" s="36" t="s">
        <v>26117</v>
      </c>
      <c r="C7742" s="36" t="s">
        <v>1840</v>
      </c>
      <c r="D7742" s="36" t="s">
        <v>26118</v>
      </c>
      <c r="E7742" s="36"/>
      <c r="F7742" s="36"/>
    </row>
    <row r="7743" ht="15.75" customHeight="1">
      <c r="A7743" s="36" t="s">
        <v>26119</v>
      </c>
      <c r="B7743" s="36" t="s">
        <v>26120</v>
      </c>
      <c r="C7743" s="36" t="s">
        <v>1840</v>
      </c>
      <c r="D7743" s="36" t="s">
        <v>26121</v>
      </c>
      <c r="E7743" s="36"/>
      <c r="F7743" s="36"/>
    </row>
    <row r="7744" ht="15.75" customHeight="1">
      <c r="A7744" s="36" t="s">
        <v>26122</v>
      </c>
      <c r="B7744" s="36" t="s">
        <v>26123</v>
      </c>
      <c r="C7744" s="36" t="s">
        <v>1840</v>
      </c>
      <c r="D7744" s="36" t="s">
        <v>26124</v>
      </c>
      <c r="E7744" s="36"/>
      <c r="F7744" s="36"/>
    </row>
    <row r="7745" ht="15.75" customHeight="1">
      <c r="A7745" s="36" t="s">
        <v>26125</v>
      </c>
      <c r="B7745" s="36" t="s">
        <v>26126</v>
      </c>
      <c r="C7745" s="36" t="s">
        <v>1840</v>
      </c>
      <c r="D7745" s="36" t="s">
        <v>26127</v>
      </c>
      <c r="E7745" s="36"/>
      <c r="F7745" s="36"/>
    </row>
    <row r="7746" ht="15.75" customHeight="1">
      <c r="A7746" s="36" t="s">
        <v>26128</v>
      </c>
      <c r="B7746" s="36" t="s">
        <v>26129</v>
      </c>
      <c r="C7746" s="36" t="s">
        <v>1840</v>
      </c>
      <c r="D7746" s="36" t="s">
        <v>26130</v>
      </c>
      <c r="E7746" s="36"/>
      <c r="F7746" s="36"/>
    </row>
    <row r="7747" ht="15.75" customHeight="1">
      <c r="A7747" s="36" t="s">
        <v>26131</v>
      </c>
      <c r="B7747" s="36" t="s">
        <v>26132</v>
      </c>
      <c r="C7747" s="36" t="s">
        <v>1840</v>
      </c>
      <c r="D7747" s="36" t="s">
        <v>26133</v>
      </c>
      <c r="E7747" s="36"/>
      <c r="F7747" s="36"/>
    </row>
    <row r="7748" ht="15.75" customHeight="1">
      <c r="A7748" s="36" t="s">
        <v>26134</v>
      </c>
      <c r="B7748" s="36" t="s">
        <v>26135</v>
      </c>
      <c r="C7748" s="36" t="s">
        <v>1840</v>
      </c>
      <c r="D7748" s="36" t="s">
        <v>26136</v>
      </c>
      <c r="E7748" s="36"/>
      <c r="F7748" s="36"/>
    </row>
    <row r="7749" ht="15.75" customHeight="1">
      <c r="A7749" s="36" t="s">
        <v>26137</v>
      </c>
      <c r="B7749" s="36" t="s">
        <v>26138</v>
      </c>
      <c r="C7749" s="36" t="s">
        <v>1840</v>
      </c>
      <c r="D7749" s="36" t="s">
        <v>26139</v>
      </c>
      <c r="E7749" s="36"/>
      <c r="F7749" s="36"/>
    </row>
    <row r="7750" ht="15.75" customHeight="1">
      <c r="A7750" s="36" t="s">
        <v>26140</v>
      </c>
      <c r="B7750" s="36" t="s">
        <v>26141</v>
      </c>
      <c r="C7750" s="36" t="s">
        <v>1840</v>
      </c>
      <c r="D7750" s="36" t="s">
        <v>26142</v>
      </c>
      <c r="E7750" s="36"/>
      <c r="F7750" s="36"/>
    </row>
    <row r="7751" ht="15.75" customHeight="1">
      <c r="A7751" s="36" t="s">
        <v>26143</v>
      </c>
      <c r="B7751" s="36" t="s">
        <v>26144</v>
      </c>
      <c r="C7751" s="36" t="s">
        <v>1840</v>
      </c>
      <c r="D7751" s="36" t="s">
        <v>26145</v>
      </c>
      <c r="E7751" s="36"/>
      <c r="F7751" s="36"/>
    </row>
    <row r="7752" ht="15.75" customHeight="1">
      <c r="A7752" s="36" t="s">
        <v>26146</v>
      </c>
      <c r="B7752" s="36" t="s">
        <v>26147</v>
      </c>
      <c r="C7752" s="36" t="s">
        <v>1840</v>
      </c>
      <c r="D7752" s="36" t="s">
        <v>26148</v>
      </c>
      <c r="E7752" s="36"/>
      <c r="F7752" s="36"/>
    </row>
    <row r="7753" ht="15.75" customHeight="1">
      <c r="A7753" s="36" t="s">
        <v>26149</v>
      </c>
      <c r="B7753" s="36" t="s">
        <v>26150</v>
      </c>
      <c r="C7753" s="36" t="s">
        <v>1840</v>
      </c>
      <c r="D7753" s="36" t="s">
        <v>26151</v>
      </c>
      <c r="E7753" s="36"/>
      <c r="F7753" s="36"/>
    </row>
    <row r="7754" ht="15.75" customHeight="1">
      <c r="A7754" s="36" t="s">
        <v>26152</v>
      </c>
      <c r="B7754" s="36" t="s">
        <v>26153</v>
      </c>
      <c r="C7754" s="36" t="s">
        <v>1840</v>
      </c>
      <c r="D7754" s="36" t="s">
        <v>26154</v>
      </c>
      <c r="E7754" s="36"/>
      <c r="F7754" s="36"/>
    </row>
    <row r="7755" ht="15.75" customHeight="1">
      <c r="A7755" s="36" t="s">
        <v>26155</v>
      </c>
      <c r="B7755" s="36" t="s">
        <v>26156</v>
      </c>
      <c r="C7755" s="36" t="s">
        <v>1840</v>
      </c>
      <c r="D7755" s="36" t="s">
        <v>26157</v>
      </c>
      <c r="E7755" s="36"/>
      <c r="F7755" s="36"/>
    </row>
    <row r="7756" ht="15.75" customHeight="1">
      <c r="A7756" s="36" t="s">
        <v>26158</v>
      </c>
      <c r="B7756" s="36" t="s">
        <v>26159</v>
      </c>
      <c r="C7756" s="36" t="s">
        <v>1840</v>
      </c>
      <c r="D7756" s="36" t="s">
        <v>26160</v>
      </c>
      <c r="E7756" s="36"/>
      <c r="F7756" s="36"/>
    </row>
    <row r="7757" ht="15.75" customHeight="1">
      <c r="A7757" s="36" t="s">
        <v>26161</v>
      </c>
      <c r="B7757" s="36" t="s">
        <v>26162</v>
      </c>
      <c r="C7757" s="36" t="s">
        <v>1840</v>
      </c>
      <c r="D7757" s="36" t="s">
        <v>26163</v>
      </c>
      <c r="E7757" s="36"/>
      <c r="F7757" s="36"/>
    </row>
    <row r="7758" ht="15.75" customHeight="1">
      <c r="A7758" s="36" t="s">
        <v>26164</v>
      </c>
      <c r="B7758" s="36" t="s">
        <v>26165</v>
      </c>
      <c r="C7758" s="36" t="s">
        <v>1840</v>
      </c>
      <c r="D7758" s="36" t="s">
        <v>26166</v>
      </c>
      <c r="E7758" s="36"/>
      <c r="F7758" s="36"/>
    </row>
    <row r="7759" ht="15.75" customHeight="1">
      <c r="A7759" s="36" t="s">
        <v>26167</v>
      </c>
      <c r="B7759" s="36" t="s">
        <v>26168</v>
      </c>
      <c r="C7759" s="36" t="s">
        <v>1840</v>
      </c>
      <c r="D7759" s="36" t="s">
        <v>26169</v>
      </c>
      <c r="E7759" s="36"/>
      <c r="F7759" s="36"/>
    </row>
    <row r="7760" ht="15.75" customHeight="1">
      <c r="A7760" s="36" t="s">
        <v>26170</v>
      </c>
      <c r="B7760" s="36" t="s">
        <v>26171</v>
      </c>
      <c r="C7760" s="36" t="s">
        <v>1840</v>
      </c>
      <c r="D7760" s="36" t="s">
        <v>26172</v>
      </c>
      <c r="E7760" s="36"/>
      <c r="F7760" s="36"/>
    </row>
    <row r="7761" ht="15.75" customHeight="1">
      <c r="A7761" s="36" t="s">
        <v>26173</v>
      </c>
      <c r="B7761" s="36" t="s">
        <v>26174</v>
      </c>
      <c r="C7761" s="36" t="s">
        <v>1840</v>
      </c>
      <c r="D7761" s="36" t="s">
        <v>26175</v>
      </c>
      <c r="E7761" s="36"/>
      <c r="F7761" s="36"/>
    </row>
    <row r="7762" ht="15.75" customHeight="1">
      <c r="A7762" s="36" t="s">
        <v>26176</v>
      </c>
      <c r="B7762" s="36" t="s">
        <v>26177</v>
      </c>
      <c r="C7762" s="36" t="s">
        <v>1840</v>
      </c>
      <c r="D7762" s="36" t="s">
        <v>26178</v>
      </c>
      <c r="E7762" s="36"/>
      <c r="F7762" s="36"/>
    </row>
    <row r="7763" ht="15.75" customHeight="1">
      <c r="A7763" s="36" t="s">
        <v>26179</v>
      </c>
      <c r="B7763" s="36" t="s">
        <v>26180</v>
      </c>
      <c r="C7763" s="36" t="s">
        <v>1840</v>
      </c>
      <c r="D7763" s="36" t="s">
        <v>26181</v>
      </c>
      <c r="E7763" s="36"/>
      <c r="F7763" s="36"/>
    </row>
    <row r="7764" ht="15.75" customHeight="1">
      <c r="A7764" s="36" t="s">
        <v>26182</v>
      </c>
      <c r="B7764" s="36" t="s">
        <v>26183</v>
      </c>
      <c r="C7764" s="36" t="s">
        <v>1840</v>
      </c>
      <c r="D7764" s="36" t="s">
        <v>26184</v>
      </c>
      <c r="E7764" s="36"/>
      <c r="F7764" s="36"/>
    </row>
    <row r="7765" ht="15.75" customHeight="1">
      <c r="A7765" s="36" t="s">
        <v>26185</v>
      </c>
      <c r="B7765" s="36" t="s">
        <v>26186</v>
      </c>
      <c r="C7765" s="36" t="s">
        <v>1840</v>
      </c>
      <c r="D7765" s="36" t="s">
        <v>26187</v>
      </c>
      <c r="E7765" s="36"/>
      <c r="F7765" s="36"/>
    </row>
    <row r="7766" ht="15.75" customHeight="1">
      <c r="A7766" s="36" t="s">
        <v>26188</v>
      </c>
      <c r="B7766" s="36" t="s">
        <v>26189</v>
      </c>
      <c r="C7766" s="36" t="s">
        <v>1840</v>
      </c>
      <c r="D7766" s="36" t="s">
        <v>26190</v>
      </c>
      <c r="E7766" s="36"/>
      <c r="F7766" s="36"/>
    </row>
    <row r="7767" ht="15.75" customHeight="1">
      <c r="A7767" s="36" t="s">
        <v>26191</v>
      </c>
      <c r="B7767" s="36" t="s">
        <v>26192</v>
      </c>
      <c r="C7767" s="36" t="s">
        <v>1840</v>
      </c>
      <c r="D7767" s="36" t="s">
        <v>26193</v>
      </c>
      <c r="E7767" s="36"/>
      <c r="F7767" s="36"/>
    </row>
    <row r="7768" ht="15.75" customHeight="1">
      <c r="A7768" s="36" t="s">
        <v>26194</v>
      </c>
      <c r="B7768" s="36" t="s">
        <v>26195</v>
      </c>
      <c r="C7768" s="36" t="s">
        <v>1840</v>
      </c>
      <c r="D7768" s="36" t="s">
        <v>26196</v>
      </c>
      <c r="E7768" s="36"/>
      <c r="F7768" s="36"/>
    </row>
    <row r="7769" ht="15.75" customHeight="1">
      <c r="A7769" s="36" t="s">
        <v>26197</v>
      </c>
      <c r="B7769" s="36" t="s">
        <v>26198</v>
      </c>
      <c r="C7769" s="36" t="s">
        <v>1840</v>
      </c>
      <c r="D7769" s="36" t="s">
        <v>26199</v>
      </c>
      <c r="E7769" s="36"/>
      <c r="F7769" s="36"/>
    </row>
    <row r="7770" ht="15.75" customHeight="1">
      <c r="A7770" s="36" t="s">
        <v>26200</v>
      </c>
      <c r="B7770" s="36" t="s">
        <v>26201</v>
      </c>
      <c r="C7770" s="36" t="s">
        <v>1840</v>
      </c>
      <c r="D7770" s="36" t="s">
        <v>26202</v>
      </c>
      <c r="E7770" s="36"/>
      <c r="F7770" s="36"/>
    </row>
    <row r="7771" ht="15.75" customHeight="1">
      <c r="A7771" s="36" t="s">
        <v>26203</v>
      </c>
      <c r="B7771" s="36" t="s">
        <v>26204</v>
      </c>
      <c r="C7771" s="36" t="s">
        <v>1840</v>
      </c>
      <c r="D7771" s="36" t="s">
        <v>26205</v>
      </c>
      <c r="E7771" s="36"/>
      <c r="F7771" s="36"/>
    </row>
    <row r="7772" ht="15.75" customHeight="1">
      <c r="A7772" s="36" t="s">
        <v>26206</v>
      </c>
      <c r="B7772" s="36" t="s">
        <v>26207</v>
      </c>
      <c r="C7772" s="36" t="s">
        <v>1840</v>
      </c>
      <c r="D7772" s="36" t="s">
        <v>26208</v>
      </c>
      <c r="E7772" s="36"/>
      <c r="F7772" s="36"/>
    </row>
    <row r="7773" ht="15.75" customHeight="1">
      <c r="A7773" s="36" t="s">
        <v>26209</v>
      </c>
      <c r="B7773" s="36" t="s">
        <v>26210</v>
      </c>
      <c r="C7773" s="36" t="s">
        <v>1840</v>
      </c>
      <c r="D7773" s="36" t="s">
        <v>26211</v>
      </c>
      <c r="E7773" s="36"/>
      <c r="F7773" s="36"/>
    </row>
    <row r="7774" ht="15.75" customHeight="1">
      <c r="A7774" s="36" t="s">
        <v>26212</v>
      </c>
      <c r="B7774" s="36" t="s">
        <v>26213</v>
      </c>
      <c r="C7774" s="36" t="s">
        <v>1840</v>
      </c>
      <c r="D7774" s="36" t="s">
        <v>13381</v>
      </c>
      <c r="E7774" s="36"/>
      <c r="F7774" s="36"/>
    </row>
    <row r="7775" ht="15.75" customHeight="1">
      <c r="A7775" s="36" t="s">
        <v>26214</v>
      </c>
      <c r="B7775" s="36" t="s">
        <v>26215</v>
      </c>
      <c r="C7775" s="36" t="s">
        <v>1840</v>
      </c>
      <c r="D7775" s="36" t="s">
        <v>26216</v>
      </c>
      <c r="E7775" s="36"/>
      <c r="F7775" s="36"/>
    </row>
    <row r="7776" ht="15.75" customHeight="1">
      <c r="A7776" s="36" t="s">
        <v>26217</v>
      </c>
      <c r="B7776" s="36" t="s">
        <v>26218</v>
      </c>
      <c r="C7776" s="36" t="s">
        <v>1840</v>
      </c>
      <c r="D7776" s="36" t="s">
        <v>26219</v>
      </c>
      <c r="E7776" s="36"/>
      <c r="F7776" s="36"/>
    </row>
    <row r="7777" ht="15.75" customHeight="1">
      <c r="A7777" s="36" t="s">
        <v>26220</v>
      </c>
      <c r="B7777" s="36" t="s">
        <v>26221</v>
      </c>
      <c r="C7777" s="36" t="s">
        <v>1840</v>
      </c>
      <c r="D7777" s="36" t="s">
        <v>26222</v>
      </c>
      <c r="E7777" s="36"/>
      <c r="F7777" s="36"/>
    </row>
    <row r="7778" ht="15.75" customHeight="1">
      <c r="A7778" s="36" t="s">
        <v>26223</v>
      </c>
      <c r="B7778" s="36" t="s">
        <v>26224</v>
      </c>
      <c r="C7778" s="36" t="s">
        <v>1840</v>
      </c>
      <c r="D7778" s="36" t="s">
        <v>26225</v>
      </c>
      <c r="E7778" s="36" t="s">
        <v>26226</v>
      </c>
      <c r="F7778" s="36"/>
    </row>
    <row r="7779" ht="15.75" customHeight="1">
      <c r="A7779" s="36" t="s">
        <v>26227</v>
      </c>
      <c r="B7779" s="36" t="s">
        <v>26228</v>
      </c>
      <c r="C7779" s="36" t="s">
        <v>1840</v>
      </c>
      <c r="D7779" s="36" t="s">
        <v>26229</v>
      </c>
      <c r="E7779" s="36"/>
      <c r="F7779" s="36"/>
    </row>
    <row r="7780" ht="15.75" customHeight="1">
      <c r="A7780" s="36" t="s">
        <v>26230</v>
      </c>
      <c r="B7780" s="36" t="s">
        <v>26231</v>
      </c>
      <c r="C7780" s="36" t="s">
        <v>1840</v>
      </c>
      <c r="D7780" s="36" t="s">
        <v>26232</v>
      </c>
      <c r="E7780" s="36"/>
      <c r="F7780" s="36"/>
    </row>
    <row r="7781" ht="15.75" customHeight="1">
      <c r="A7781" s="36" t="s">
        <v>26233</v>
      </c>
      <c r="B7781" s="36" t="s">
        <v>26234</v>
      </c>
      <c r="C7781" s="36" t="s">
        <v>1840</v>
      </c>
      <c r="D7781" s="36" t="s">
        <v>26235</v>
      </c>
      <c r="E7781" s="36"/>
      <c r="F7781" s="36"/>
    </row>
    <row r="7782" ht="15.75" customHeight="1">
      <c r="A7782" s="36" t="s">
        <v>26236</v>
      </c>
      <c r="B7782" s="36" t="s">
        <v>26237</v>
      </c>
      <c r="C7782" s="36" t="s">
        <v>1840</v>
      </c>
      <c r="D7782" s="36" t="s">
        <v>26238</v>
      </c>
      <c r="E7782" s="36"/>
      <c r="F7782" s="36"/>
    </row>
    <row r="7783" ht="15.75" customHeight="1">
      <c r="A7783" s="36" t="s">
        <v>26239</v>
      </c>
      <c r="B7783" s="36" t="s">
        <v>26240</v>
      </c>
      <c r="C7783" s="36" t="s">
        <v>1840</v>
      </c>
      <c r="D7783" s="36" t="s">
        <v>26241</v>
      </c>
      <c r="E7783" s="36"/>
      <c r="F7783" s="36"/>
    </row>
    <row r="7784" ht="15.75" customHeight="1">
      <c r="A7784" s="36" t="s">
        <v>26242</v>
      </c>
      <c r="B7784" s="36" t="s">
        <v>26243</v>
      </c>
      <c r="C7784" s="36" t="s">
        <v>1840</v>
      </c>
      <c r="D7784" s="36" t="s">
        <v>26244</v>
      </c>
      <c r="E7784" s="36"/>
      <c r="F7784" s="36"/>
    </row>
    <row r="7785" ht="15.75" customHeight="1">
      <c r="A7785" s="36" t="s">
        <v>26245</v>
      </c>
      <c r="B7785" s="36" t="s">
        <v>26246</v>
      </c>
      <c r="C7785" s="36" t="s">
        <v>1840</v>
      </c>
      <c r="D7785" s="36" t="s">
        <v>26247</v>
      </c>
      <c r="E7785" s="36"/>
      <c r="F7785" s="36"/>
    </row>
    <row r="7786" ht="15.75" customHeight="1">
      <c r="A7786" s="36" t="s">
        <v>26248</v>
      </c>
      <c r="B7786" s="36" t="s">
        <v>26249</v>
      </c>
      <c r="C7786" s="36" t="s">
        <v>1840</v>
      </c>
      <c r="D7786" s="36" t="s">
        <v>26250</v>
      </c>
      <c r="E7786" s="36"/>
      <c r="F7786" s="36"/>
    </row>
    <row r="7787" ht="15.75" customHeight="1">
      <c r="A7787" s="36" t="s">
        <v>26251</v>
      </c>
      <c r="B7787" s="36" t="s">
        <v>26252</v>
      </c>
      <c r="C7787" s="36" t="s">
        <v>1840</v>
      </c>
      <c r="D7787" s="36" t="s">
        <v>26253</v>
      </c>
      <c r="E7787" s="36"/>
      <c r="F7787" s="36"/>
    </row>
    <row r="7788" ht="15.75" customHeight="1">
      <c r="A7788" s="36" t="s">
        <v>26254</v>
      </c>
      <c r="B7788" s="36" t="s">
        <v>26255</v>
      </c>
      <c r="C7788" s="36" t="s">
        <v>1840</v>
      </c>
      <c r="D7788" s="36" t="s">
        <v>26256</v>
      </c>
      <c r="E7788" s="36"/>
      <c r="F7788" s="36"/>
    </row>
    <row r="7789" ht="15.75" customHeight="1">
      <c r="A7789" s="36" t="s">
        <v>26257</v>
      </c>
      <c r="B7789" s="36" t="s">
        <v>26258</v>
      </c>
      <c r="C7789" s="36" t="s">
        <v>1840</v>
      </c>
      <c r="D7789" s="36" t="s">
        <v>26259</v>
      </c>
      <c r="E7789" s="36"/>
      <c r="F7789" s="36"/>
    </row>
    <row r="7790" ht="15.75" customHeight="1">
      <c r="A7790" s="36" t="s">
        <v>26260</v>
      </c>
      <c r="B7790" s="36" t="s">
        <v>26261</v>
      </c>
      <c r="C7790" s="36" t="s">
        <v>1840</v>
      </c>
      <c r="D7790" s="36" t="s">
        <v>26262</v>
      </c>
      <c r="E7790" s="36"/>
      <c r="F7790" s="36"/>
    </row>
    <row r="7791" ht="15.75" customHeight="1">
      <c r="A7791" s="36" t="s">
        <v>26263</v>
      </c>
      <c r="B7791" s="36" t="s">
        <v>26264</v>
      </c>
      <c r="C7791" s="36" t="s">
        <v>1840</v>
      </c>
      <c r="D7791" s="36" t="s">
        <v>26265</v>
      </c>
      <c r="E7791" s="36"/>
      <c r="F7791" s="36"/>
    </row>
    <row r="7792" ht="15.75" customHeight="1">
      <c r="A7792" s="36" t="s">
        <v>26266</v>
      </c>
      <c r="B7792" s="36" t="s">
        <v>491</v>
      </c>
      <c r="C7792" s="36" t="s">
        <v>1840</v>
      </c>
      <c r="D7792" s="36" t="s">
        <v>492</v>
      </c>
      <c r="E7792" s="36"/>
      <c r="F7792" s="36"/>
    </row>
    <row r="7793" ht="15.75" customHeight="1">
      <c r="A7793" s="36" t="s">
        <v>26267</v>
      </c>
      <c r="B7793" s="36" t="s">
        <v>26268</v>
      </c>
      <c r="C7793" s="36" t="s">
        <v>1840</v>
      </c>
      <c r="D7793" s="36" t="s">
        <v>26269</v>
      </c>
      <c r="E7793" s="36"/>
      <c r="F7793" s="36"/>
    </row>
    <row r="7794" ht="15.75" customHeight="1">
      <c r="A7794" s="36" t="s">
        <v>26270</v>
      </c>
      <c r="B7794" s="36" t="s">
        <v>26271</v>
      </c>
      <c r="C7794" s="36" t="s">
        <v>1840</v>
      </c>
      <c r="D7794" s="36" t="s">
        <v>26272</v>
      </c>
      <c r="E7794" s="36" t="s">
        <v>26273</v>
      </c>
      <c r="F7794" s="36"/>
    </row>
    <row r="7795" ht="15.75" customHeight="1">
      <c r="A7795" s="36" t="s">
        <v>26274</v>
      </c>
      <c r="B7795" s="36" t="s">
        <v>26275</v>
      </c>
      <c r="C7795" s="36" t="s">
        <v>1840</v>
      </c>
      <c r="D7795" s="36" t="s">
        <v>26276</v>
      </c>
      <c r="E7795" s="36"/>
      <c r="F7795" s="36"/>
    </row>
    <row r="7796" ht="15.75" customHeight="1">
      <c r="A7796" s="36" t="s">
        <v>26277</v>
      </c>
      <c r="B7796" s="36" t="s">
        <v>26278</v>
      </c>
      <c r="C7796" s="36" t="s">
        <v>1840</v>
      </c>
      <c r="D7796" s="36" t="s">
        <v>26279</v>
      </c>
      <c r="E7796" s="36"/>
      <c r="F7796" s="36"/>
    </row>
    <row r="7797" ht="15.75" customHeight="1">
      <c r="A7797" s="36" t="s">
        <v>26280</v>
      </c>
      <c r="B7797" s="36" t="s">
        <v>26281</v>
      </c>
      <c r="C7797" s="36" t="s">
        <v>1840</v>
      </c>
      <c r="D7797" s="36" t="s">
        <v>26282</v>
      </c>
      <c r="E7797" s="36"/>
      <c r="F7797" s="36"/>
    </row>
    <row r="7798" ht="15.75" customHeight="1">
      <c r="A7798" s="36" t="s">
        <v>26283</v>
      </c>
      <c r="B7798" s="36" t="s">
        <v>26284</v>
      </c>
      <c r="C7798" s="36" t="s">
        <v>1840</v>
      </c>
      <c r="D7798" s="36" t="s">
        <v>26285</v>
      </c>
      <c r="E7798" s="36"/>
      <c r="F7798" s="36"/>
    </row>
    <row r="7799" ht="15.75" customHeight="1">
      <c r="A7799" s="36" t="s">
        <v>26286</v>
      </c>
      <c r="B7799" s="36" t="s">
        <v>26287</v>
      </c>
      <c r="C7799" s="36" t="s">
        <v>1840</v>
      </c>
      <c r="D7799" s="36" t="s">
        <v>26288</v>
      </c>
      <c r="E7799" s="36"/>
      <c r="F7799" s="36"/>
    </row>
    <row r="7800" ht="15.75" customHeight="1">
      <c r="A7800" s="36" t="s">
        <v>26289</v>
      </c>
      <c r="B7800" s="36" t="s">
        <v>26290</v>
      </c>
      <c r="C7800" s="36" t="s">
        <v>1840</v>
      </c>
      <c r="D7800" s="36" t="s">
        <v>26291</v>
      </c>
      <c r="E7800" s="36"/>
      <c r="F7800" s="36"/>
    </row>
    <row r="7801" ht="15.75" customHeight="1">
      <c r="A7801" s="36" t="s">
        <v>26292</v>
      </c>
      <c r="B7801" s="36" t="s">
        <v>26293</v>
      </c>
      <c r="C7801" s="36" t="s">
        <v>1840</v>
      </c>
      <c r="D7801" s="36" t="s">
        <v>26294</v>
      </c>
      <c r="E7801" s="36"/>
      <c r="F7801" s="36"/>
    </row>
    <row r="7802" ht="15.75" customHeight="1">
      <c r="A7802" s="36" t="s">
        <v>26295</v>
      </c>
      <c r="B7802" s="36" t="s">
        <v>26296</v>
      </c>
      <c r="C7802" s="36" t="s">
        <v>1840</v>
      </c>
      <c r="D7802" s="36" t="s">
        <v>26297</v>
      </c>
      <c r="E7802" s="36"/>
      <c r="F7802" s="36"/>
    </row>
    <row r="7803" ht="15.75" customHeight="1">
      <c r="A7803" s="36" t="s">
        <v>26298</v>
      </c>
      <c r="B7803" s="36" t="s">
        <v>26299</v>
      </c>
      <c r="C7803" s="36" t="s">
        <v>1863</v>
      </c>
      <c r="D7803" s="36" t="s">
        <v>26298</v>
      </c>
      <c r="E7803" s="36" t="s">
        <v>26300</v>
      </c>
      <c r="F7803" s="36"/>
    </row>
    <row r="7804" ht="15.75" customHeight="1">
      <c r="A7804" s="36" t="s">
        <v>26301</v>
      </c>
      <c r="B7804" s="36" t="s">
        <v>26302</v>
      </c>
      <c r="C7804" s="36" t="s">
        <v>1840</v>
      </c>
      <c r="D7804" s="36" t="s">
        <v>26303</v>
      </c>
      <c r="E7804" s="36"/>
      <c r="F7804" s="36"/>
    </row>
    <row r="7805" ht="15.75" customHeight="1">
      <c r="A7805" s="36" t="s">
        <v>26304</v>
      </c>
      <c r="B7805" s="36" t="s">
        <v>26305</v>
      </c>
      <c r="C7805" s="36" t="s">
        <v>1840</v>
      </c>
      <c r="D7805" s="36" t="s">
        <v>26306</v>
      </c>
      <c r="E7805" s="36"/>
      <c r="F7805" s="36"/>
    </row>
    <row r="7806" ht="15.75" customHeight="1">
      <c r="A7806" s="36" t="s">
        <v>26307</v>
      </c>
      <c r="B7806" s="36" t="s">
        <v>26308</v>
      </c>
      <c r="C7806" s="36" t="s">
        <v>1840</v>
      </c>
      <c r="D7806" s="36" t="s">
        <v>26309</v>
      </c>
      <c r="E7806" s="36"/>
      <c r="F7806" s="36"/>
    </row>
    <row r="7807" ht="15.75" customHeight="1">
      <c r="A7807" s="36" t="s">
        <v>26310</v>
      </c>
      <c r="B7807" s="36" t="s">
        <v>26311</v>
      </c>
      <c r="C7807" s="36" t="s">
        <v>1840</v>
      </c>
      <c r="D7807" s="36" t="s">
        <v>26312</v>
      </c>
      <c r="E7807" s="36"/>
      <c r="F7807" s="36"/>
    </row>
    <row r="7808" ht="15.75" customHeight="1">
      <c r="A7808" s="36" t="s">
        <v>26313</v>
      </c>
      <c r="B7808" s="36" t="s">
        <v>26314</v>
      </c>
      <c r="C7808" s="36" t="s">
        <v>1840</v>
      </c>
      <c r="D7808" s="36" t="s">
        <v>26315</v>
      </c>
      <c r="E7808" s="36"/>
      <c r="F7808" s="36"/>
    </row>
    <row r="7809" ht="15.75" customHeight="1">
      <c r="A7809" s="36" t="s">
        <v>26316</v>
      </c>
      <c r="B7809" s="36" t="s">
        <v>26317</v>
      </c>
      <c r="C7809" s="36" t="s">
        <v>1840</v>
      </c>
      <c r="D7809" s="36" t="s">
        <v>26318</v>
      </c>
      <c r="E7809" s="36"/>
      <c r="F7809" s="36"/>
    </row>
    <row r="7810" ht="15.75" customHeight="1">
      <c r="A7810" s="36" t="s">
        <v>26319</v>
      </c>
      <c r="B7810" s="36" t="s">
        <v>26320</v>
      </c>
      <c r="C7810" s="36" t="s">
        <v>1840</v>
      </c>
      <c r="D7810" s="36" t="s">
        <v>26321</v>
      </c>
      <c r="E7810" s="36"/>
      <c r="F7810" s="36"/>
    </row>
    <row r="7811" ht="15.75" customHeight="1">
      <c r="A7811" s="36" t="s">
        <v>26322</v>
      </c>
      <c r="B7811" s="36" t="s">
        <v>26323</v>
      </c>
      <c r="C7811" s="36" t="s">
        <v>1840</v>
      </c>
      <c r="D7811" s="36" t="s">
        <v>26324</v>
      </c>
      <c r="E7811" s="36"/>
      <c r="F7811" s="36"/>
    </row>
    <row r="7812" ht="15.75" customHeight="1">
      <c r="A7812" s="36" t="s">
        <v>26325</v>
      </c>
      <c r="B7812" s="36" t="s">
        <v>26326</v>
      </c>
      <c r="C7812" s="36" t="s">
        <v>1840</v>
      </c>
      <c r="D7812" s="36" t="s">
        <v>26327</v>
      </c>
      <c r="E7812" s="36"/>
      <c r="F7812" s="36"/>
    </row>
    <row r="7813" ht="15.75" customHeight="1">
      <c r="A7813" s="36" t="s">
        <v>26328</v>
      </c>
      <c r="B7813" s="36" t="s">
        <v>26329</v>
      </c>
      <c r="C7813" s="36" t="s">
        <v>1840</v>
      </c>
      <c r="D7813" s="36" t="s">
        <v>26330</v>
      </c>
      <c r="E7813" s="36"/>
      <c r="F7813" s="36"/>
    </row>
    <row r="7814" ht="15.75" customHeight="1">
      <c r="A7814" s="36" t="s">
        <v>26331</v>
      </c>
      <c r="B7814" s="36" t="s">
        <v>26332</v>
      </c>
      <c r="C7814" s="36" t="s">
        <v>1840</v>
      </c>
      <c r="D7814" s="36" t="s">
        <v>26333</v>
      </c>
      <c r="E7814" s="36"/>
      <c r="F7814" s="36"/>
    </row>
    <row r="7815" ht="15.75" customHeight="1">
      <c r="A7815" s="36" t="s">
        <v>26334</v>
      </c>
      <c r="B7815" s="36" t="s">
        <v>26335</v>
      </c>
      <c r="C7815" s="36" t="s">
        <v>1840</v>
      </c>
      <c r="D7815" s="36" t="s">
        <v>26336</v>
      </c>
      <c r="E7815" s="36"/>
      <c r="F7815" s="36"/>
    </row>
    <row r="7816" ht="15.75" customHeight="1">
      <c r="A7816" s="36" t="s">
        <v>26337</v>
      </c>
      <c r="B7816" s="36" t="s">
        <v>26338</v>
      </c>
      <c r="C7816" s="36" t="s">
        <v>1840</v>
      </c>
      <c r="D7816" s="36" t="s">
        <v>26339</v>
      </c>
      <c r="E7816" s="36"/>
      <c r="F7816" s="36"/>
    </row>
    <row r="7817" ht="15.75" customHeight="1">
      <c r="A7817" s="36" t="s">
        <v>26340</v>
      </c>
      <c r="B7817" s="36" t="s">
        <v>26341</v>
      </c>
      <c r="C7817" s="36" t="s">
        <v>1840</v>
      </c>
      <c r="D7817" s="36" t="s">
        <v>3456</v>
      </c>
      <c r="E7817" s="36"/>
      <c r="F7817" s="36"/>
    </row>
    <row r="7818" ht="15.75" customHeight="1">
      <c r="A7818" s="36" t="s">
        <v>26342</v>
      </c>
      <c r="B7818" s="36" t="s">
        <v>26343</v>
      </c>
      <c r="C7818" s="36" t="s">
        <v>1840</v>
      </c>
      <c r="D7818" s="36" t="s">
        <v>26344</v>
      </c>
      <c r="E7818" s="36"/>
      <c r="F7818" s="36"/>
    </row>
    <row r="7819" ht="15.75" customHeight="1">
      <c r="A7819" s="36" t="s">
        <v>26345</v>
      </c>
      <c r="B7819" s="36" t="s">
        <v>26346</v>
      </c>
      <c r="C7819" s="36" t="s">
        <v>1840</v>
      </c>
      <c r="D7819" s="36" t="s">
        <v>26347</v>
      </c>
      <c r="E7819" s="36"/>
      <c r="F7819" s="36"/>
    </row>
    <row r="7820" ht="15.75" customHeight="1">
      <c r="A7820" s="36" t="s">
        <v>26348</v>
      </c>
      <c r="B7820" s="36" t="s">
        <v>26349</v>
      </c>
      <c r="C7820" s="36" t="s">
        <v>1840</v>
      </c>
      <c r="D7820" s="36" t="s">
        <v>26350</v>
      </c>
      <c r="E7820" s="36"/>
      <c r="F7820" s="36"/>
    </row>
    <row r="7821" ht="15.75" customHeight="1">
      <c r="A7821" s="36" t="s">
        <v>26351</v>
      </c>
      <c r="B7821" s="36" t="s">
        <v>26352</v>
      </c>
      <c r="C7821" s="36" t="s">
        <v>1840</v>
      </c>
      <c r="D7821" s="36" t="s">
        <v>26353</v>
      </c>
      <c r="E7821" s="36"/>
      <c r="F7821" s="36"/>
    </row>
    <row r="7822" ht="15.75" customHeight="1">
      <c r="A7822" s="36" t="s">
        <v>26354</v>
      </c>
      <c r="B7822" s="36" t="s">
        <v>26355</v>
      </c>
      <c r="C7822" s="36" t="s">
        <v>1840</v>
      </c>
      <c r="D7822" s="36" t="s">
        <v>26356</v>
      </c>
      <c r="E7822" s="36"/>
      <c r="F7822" s="36"/>
    </row>
    <row r="7823" ht="15.75" customHeight="1">
      <c r="A7823" s="36" t="s">
        <v>26357</v>
      </c>
      <c r="B7823" s="36" t="s">
        <v>26358</v>
      </c>
      <c r="C7823" s="36" t="s">
        <v>1840</v>
      </c>
      <c r="D7823" s="36" t="s">
        <v>26359</v>
      </c>
      <c r="E7823" s="36"/>
      <c r="F7823" s="36"/>
    </row>
    <row r="7824" ht="15.75" customHeight="1">
      <c r="A7824" s="36" t="s">
        <v>26360</v>
      </c>
      <c r="B7824" s="36" t="s">
        <v>4817</v>
      </c>
      <c r="C7824" s="36" t="s">
        <v>1840</v>
      </c>
      <c r="D7824" s="36" t="s">
        <v>26361</v>
      </c>
      <c r="E7824" s="36"/>
      <c r="F7824" s="36"/>
    </row>
    <row r="7825" ht="15.75" customHeight="1">
      <c r="A7825" s="36" t="s">
        <v>26362</v>
      </c>
      <c r="B7825" s="36" t="s">
        <v>26363</v>
      </c>
      <c r="C7825" s="36" t="s">
        <v>1840</v>
      </c>
      <c r="D7825" s="36" t="s">
        <v>26364</v>
      </c>
      <c r="E7825" s="36"/>
      <c r="F7825" s="36"/>
    </row>
    <row r="7826" ht="15.75" customHeight="1">
      <c r="A7826" s="36" t="s">
        <v>26365</v>
      </c>
      <c r="B7826" s="36" t="s">
        <v>26366</v>
      </c>
      <c r="C7826" s="36" t="s">
        <v>1840</v>
      </c>
      <c r="D7826" s="36" t="s">
        <v>26367</v>
      </c>
      <c r="E7826" s="36"/>
      <c r="F7826" s="36"/>
    </row>
    <row r="7827" ht="15.75" customHeight="1">
      <c r="A7827" s="36" t="s">
        <v>26368</v>
      </c>
      <c r="B7827" s="36" t="s">
        <v>26369</v>
      </c>
      <c r="C7827" s="36" t="s">
        <v>1840</v>
      </c>
      <c r="D7827" s="36" t="s">
        <v>26370</v>
      </c>
      <c r="E7827" s="36"/>
      <c r="F7827" s="36"/>
    </row>
    <row r="7828" ht="15.75" customHeight="1">
      <c r="A7828" s="36" t="s">
        <v>26371</v>
      </c>
      <c r="B7828" s="36" t="s">
        <v>26372</v>
      </c>
      <c r="C7828" s="36" t="s">
        <v>1840</v>
      </c>
      <c r="D7828" s="36" t="s">
        <v>26373</v>
      </c>
      <c r="E7828" s="36"/>
      <c r="F7828" s="36"/>
    </row>
    <row r="7829" ht="15.75" customHeight="1">
      <c r="A7829" s="36" t="s">
        <v>26374</v>
      </c>
      <c r="B7829" s="36" t="s">
        <v>26375</v>
      </c>
      <c r="C7829" s="36" t="s">
        <v>1840</v>
      </c>
      <c r="D7829" s="36" t="s">
        <v>26376</v>
      </c>
      <c r="E7829" s="36"/>
      <c r="F7829" s="36"/>
    </row>
    <row r="7830" ht="15.75" customHeight="1">
      <c r="A7830" s="36" t="s">
        <v>26377</v>
      </c>
      <c r="B7830" s="36" t="s">
        <v>26378</v>
      </c>
      <c r="C7830" s="36" t="s">
        <v>1840</v>
      </c>
      <c r="D7830" s="36" t="s">
        <v>26379</v>
      </c>
      <c r="E7830" s="36"/>
      <c r="F7830" s="36"/>
    </row>
    <row r="7831" ht="15.75" customHeight="1">
      <c r="A7831" s="36" t="s">
        <v>26380</v>
      </c>
      <c r="B7831" s="36" t="s">
        <v>26381</v>
      </c>
      <c r="C7831" s="36" t="s">
        <v>1840</v>
      </c>
      <c r="D7831" s="36" t="s">
        <v>26382</v>
      </c>
      <c r="E7831" s="36"/>
      <c r="F7831" s="36"/>
    </row>
    <row r="7832" ht="15.75" customHeight="1">
      <c r="A7832" s="36" t="s">
        <v>26383</v>
      </c>
      <c r="B7832" s="36" t="s">
        <v>26384</v>
      </c>
      <c r="C7832" s="36" t="s">
        <v>1840</v>
      </c>
      <c r="D7832" s="36" t="s">
        <v>26385</v>
      </c>
      <c r="E7832" s="36"/>
      <c r="F7832" s="36"/>
    </row>
    <row r="7833" ht="15.75" customHeight="1">
      <c r="A7833" s="36" t="s">
        <v>26386</v>
      </c>
      <c r="B7833" s="36" t="s">
        <v>26387</v>
      </c>
      <c r="C7833" s="36" t="s">
        <v>1840</v>
      </c>
      <c r="D7833" s="36" t="s">
        <v>26388</v>
      </c>
      <c r="E7833" s="36"/>
      <c r="F7833" s="36"/>
    </row>
    <row r="7834" ht="15.75" customHeight="1">
      <c r="A7834" s="36" t="s">
        <v>26389</v>
      </c>
      <c r="B7834" s="36" t="s">
        <v>26390</v>
      </c>
      <c r="C7834" s="36" t="s">
        <v>1840</v>
      </c>
      <c r="D7834" s="36" t="s">
        <v>26391</v>
      </c>
      <c r="E7834" s="36"/>
      <c r="F7834" s="36"/>
    </row>
    <row r="7835" ht="15.75" customHeight="1">
      <c r="A7835" s="36" t="s">
        <v>3120</v>
      </c>
      <c r="B7835" s="36" t="s">
        <v>26392</v>
      </c>
      <c r="C7835" s="36" t="s">
        <v>1863</v>
      </c>
      <c r="D7835" s="36" t="s">
        <v>3120</v>
      </c>
      <c r="E7835" s="36"/>
      <c r="F7835" s="36"/>
    </row>
    <row r="7836" ht="15.75" customHeight="1">
      <c r="A7836" s="36" t="s">
        <v>26393</v>
      </c>
      <c r="B7836" s="36" t="s">
        <v>26394</v>
      </c>
      <c r="C7836" s="36" t="s">
        <v>1840</v>
      </c>
      <c r="D7836" s="36" t="s">
        <v>26395</v>
      </c>
      <c r="E7836" s="36"/>
      <c r="F7836" s="36"/>
    </row>
    <row r="7837" ht="15.75" customHeight="1">
      <c r="A7837" s="36" t="s">
        <v>26396</v>
      </c>
      <c r="B7837" s="36" t="s">
        <v>26397</v>
      </c>
      <c r="C7837" s="36" t="s">
        <v>1840</v>
      </c>
      <c r="D7837" s="36" t="s">
        <v>26398</v>
      </c>
      <c r="E7837" s="36" t="s">
        <v>26399</v>
      </c>
      <c r="F7837" s="36"/>
    </row>
    <row r="7838" ht="15.75" customHeight="1">
      <c r="A7838" s="36" t="s">
        <v>26400</v>
      </c>
      <c r="B7838" s="36" t="s">
        <v>26401</v>
      </c>
      <c r="C7838" s="36" t="s">
        <v>1840</v>
      </c>
      <c r="D7838" s="36" t="s">
        <v>26402</v>
      </c>
      <c r="E7838" s="36"/>
      <c r="F7838" s="36"/>
    </row>
    <row r="7839" ht="15.75" customHeight="1">
      <c r="A7839" s="36" t="s">
        <v>26403</v>
      </c>
      <c r="B7839" s="36" t="s">
        <v>26404</v>
      </c>
      <c r="C7839" s="36" t="s">
        <v>1840</v>
      </c>
      <c r="D7839" s="36" t="s">
        <v>26405</v>
      </c>
      <c r="E7839" s="36"/>
      <c r="F7839" s="36"/>
    </row>
    <row r="7840" ht="15.75" customHeight="1">
      <c r="A7840" s="36" t="s">
        <v>26406</v>
      </c>
      <c r="B7840" s="36" t="s">
        <v>16163</v>
      </c>
      <c r="C7840" s="36" t="s">
        <v>1840</v>
      </c>
      <c r="D7840" s="36" t="s">
        <v>26407</v>
      </c>
      <c r="E7840" s="36"/>
      <c r="F7840" s="36"/>
    </row>
    <row r="7841" ht="15.75" customHeight="1">
      <c r="A7841" s="36" t="s">
        <v>26408</v>
      </c>
      <c r="B7841" s="36" t="s">
        <v>26409</v>
      </c>
      <c r="C7841" s="36" t="s">
        <v>1840</v>
      </c>
      <c r="D7841" s="36" t="s">
        <v>26410</v>
      </c>
      <c r="E7841" s="36" t="s">
        <v>5695</v>
      </c>
      <c r="F7841" s="36"/>
    </row>
    <row r="7842" ht="15.75" customHeight="1">
      <c r="A7842" s="36" t="s">
        <v>26411</v>
      </c>
      <c r="B7842" s="36" t="s">
        <v>26412</v>
      </c>
      <c r="C7842" s="36" t="s">
        <v>1840</v>
      </c>
      <c r="D7842" s="36" t="s">
        <v>26413</v>
      </c>
      <c r="E7842" s="36"/>
      <c r="F7842" s="36"/>
    </row>
    <row r="7843" ht="15.75" customHeight="1">
      <c r="A7843" s="36" t="s">
        <v>26414</v>
      </c>
      <c r="B7843" s="36" t="s">
        <v>26415</v>
      </c>
      <c r="C7843" s="36" t="s">
        <v>1840</v>
      </c>
      <c r="D7843" s="36" t="s">
        <v>26416</v>
      </c>
      <c r="E7843" s="36"/>
      <c r="F7843" s="36"/>
    </row>
    <row r="7844" ht="15.75" customHeight="1">
      <c r="A7844" s="36" t="s">
        <v>26417</v>
      </c>
      <c r="B7844" s="36" t="s">
        <v>26418</v>
      </c>
      <c r="C7844" s="36" t="s">
        <v>1840</v>
      </c>
      <c r="D7844" s="36" t="s">
        <v>26419</v>
      </c>
      <c r="E7844" s="36" t="s">
        <v>26420</v>
      </c>
      <c r="F7844" s="36"/>
    </row>
    <row r="7845" ht="15.75" customHeight="1">
      <c r="A7845" s="36" t="s">
        <v>26421</v>
      </c>
      <c r="B7845" s="36" t="s">
        <v>26422</v>
      </c>
      <c r="C7845" s="36" t="s">
        <v>1840</v>
      </c>
      <c r="D7845" s="36" t="s">
        <v>26423</v>
      </c>
      <c r="E7845" s="36"/>
      <c r="F7845" s="36"/>
    </row>
    <row r="7846" ht="15.75" customHeight="1">
      <c r="A7846" s="36" t="s">
        <v>26424</v>
      </c>
      <c r="B7846" s="36" t="s">
        <v>26425</v>
      </c>
      <c r="C7846" s="36" t="s">
        <v>1840</v>
      </c>
      <c r="D7846" s="36" t="s">
        <v>26426</v>
      </c>
      <c r="E7846" s="36"/>
      <c r="F7846" s="36"/>
    </row>
    <row r="7847" ht="15.75" customHeight="1">
      <c r="A7847" s="36" t="s">
        <v>26427</v>
      </c>
      <c r="B7847" s="36" t="s">
        <v>26428</v>
      </c>
      <c r="C7847" s="36" t="s">
        <v>1840</v>
      </c>
      <c r="D7847" s="36" t="s">
        <v>26429</v>
      </c>
      <c r="E7847" s="36"/>
      <c r="F7847" s="36"/>
    </row>
    <row r="7848" ht="15.75" customHeight="1">
      <c r="A7848" s="36" t="s">
        <v>26430</v>
      </c>
      <c r="B7848" s="36" t="s">
        <v>26431</v>
      </c>
      <c r="C7848" s="36" t="s">
        <v>1840</v>
      </c>
      <c r="D7848" s="36" t="s">
        <v>26432</v>
      </c>
      <c r="E7848" s="36"/>
      <c r="F7848" s="36"/>
    </row>
    <row r="7849" ht="15.75" customHeight="1">
      <c r="A7849" s="36" t="s">
        <v>26433</v>
      </c>
      <c r="B7849" s="36" t="s">
        <v>26434</v>
      </c>
      <c r="C7849" s="36" t="s">
        <v>1840</v>
      </c>
      <c r="D7849" s="36" t="s">
        <v>26435</v>
      </c>
      <c r="E7849" s="36"/>
      <c r="F7849" s="36"/>
    </row>
    <row r="7850" ht="15.75" customHeight="1">
      <c r="A7850" s="36" t="s">
        <v>26436</v>
      </c>
      <c r="B7850" s="36" t="s">
        <v>26437</v>
      </c>
      <c r="C7850" s="36" t="s">
        <v>1840</v>
      </c>
      <c r="D7850" s="36" t="s">
        <v>26438</v>
      </c>
      <c r="E7850" s="36"/>
      <c r="F7850" s="36"/>
    </row>
    <row r="7851" ht="15.75" customHeight="1">
      <c r="A7851" s="36" t="s">
        <v>26439</v>
      </c>
      <c r="B7851" s="36" t="s">
        <v>26440</v>
      </c>
      <c r="C7851" s="36" t="s">
        <v>1863</v>
      </c>
      <c r="D7851" s="36" t="s">
        <v>26439</v>
      </c>
      <c r="E7851" s="36" t="s">
        <v>26441</v>
      </c>
      <c r="F7851" s="36"/>
    </row>
    <row r="7852" ht="15.75" customHeight="1">
      <c r="A7852" s="36" t="s">
        <v>26442</v>
      </c>
      <c r="B7852" s="36" t="s">
        <v>26443</v>
      </c>
      <c r="C7852" s="36" t="s">
        <v>1840</v>
      </c>
      <c r="D7852" s="36" t="s">
        <v>26444</v>
      </c>
      <c r="E7852" s="36"/>
      <c r="F7852" s="36"/>
    </row>
    <row r="7853" ht="15.75" customHeight="1">
      <c r="A7853" s="36" t="s">
        <v>26445</v>
      </c>
      <c r="B7853" s="36" t="s">
        <v>26446</v>
      </c>
      <c r="C7853" s="36" t="s">
        <v>1840</v>
      </c>
      <c r="D7853" s="36" t="s">
        <v>26447</v>
      </c>
      <c r="E7853" s="36"/>
      <c r="F7853" s="36"/>
    </row>
    <row r="7854" ht="15.75" customHeight="1">
      <c r="A7854" s="36" t="s">
        <v>26448</v>
      </c>
      <c r="B7854" s="36" t="s">
        <v>26449</v>
      </c>
      <c r="C7854" s="36" t="s">
        <v>1840</v>
      </c>
      <c r="D7854" s="36" t="s">
        <v>26450</v>
      </c>
      <c r="E7854" s="36" t="s">
        <v>26451</v>
      </c>
      <c r="F7854" s="36"/>
    </row>
    <row r="7855" ht="15.75" customHeight="1">
      <c r="A7855" s="36" t="s">
        <v>26452</v>
      </c>
      <c r="B7855" s="36" t="s">
        <v>26453</v>
      </c>
      <c r="C7855" s="36" t="s">
        <v>1840</v>
      </c>
      <c r="D7855" s="36" t="s">
        <v>26454</v>
      </c>
      <c r="E7855" s="36"/>
      <c r="F7855" s="36"/>
    </row>
    <row r="7856" ht="15.75" customHeight="1">
      <c r="A7856" s="36" t="s">
        <v>26455</v>
      </c>
      <c r="B7856" s="36" t="s">
        <v>26456</v>
      </c>
      <c r="C7856" s="36" t="s">
        <v>1840</v>
      </c>
      <c r="D7856" s="36" t="s">
        <v>26457</v>
      </c>
      <c r="E7856" s="36" t="s">
        <v>26458</v>
      </c>
      <c r="F7856" s="36"/>
    </row>
    <row r="7857" ht="15.75" customHeight="1">
      <c r="A7857" s="36" t="s">
        <v>26459</v>
      </c>
      <c r="B7857" s="36" t="s">
        <v>26460</v>
      </c>
      <c r="C7857" s="36" t="s">
        <v>1840</v>
      </c>
      <c r="D7857" s="36" t="s">
        <v>26461</v>
      </c>
      <c r="E7857" s="36"/>
      <c r="F7857" s="36"/>
    </row>
    <row r="7858" ht="15.75" customHeight="1">
      <c r="A7858" s="36" t="s">
        <v>26462</v>
      </c>
      <c r="B7858" s="36" t="s">
        <v>26460</v>
      </c>
      <c r="C7858" s="36" t="s">
        <v>1840</v>
      </c>
      <c r="D7858" s="36" t="s">
        <v>26461</v>
      </c>
      <c r="E7858" s="36"/>
      <c r="F7858" s="36"/>
    </row>
    <row r="7859" ht="15.75" customHeight="1">
      <c r="A7859" s="36" t="s">
        <v>26463</v>
      </c>
      <c r="B7859" s="36" t="s">
        <v>26464</v>
      </c>
      <c r="C7859" s="36" t="s">
        <v>1840</v>
      </c>
      <c r="D7859" s="36" t="s">
        <v>26465</v>
      </c>
      <c r="E7859" s="36"/>
      <c r="F7859" s="36"/>
    </row>
    <row r="7860" ht="15.75" customHeight="1">
      <c r="A7860" s="36" t="s">
        <v>26466</v>
      </c>
      <c r="B7860" s="36" t="s">
        <v>26467</v>
      </c>
      <c r="C7860" s="36" t="s">
        <v>1840</v>
      </c>
      <c r="D7860" s="36" t="s">
        <v>26468</v>
      </c>
      <c r="E7860" s="36"/>
      <c r="F7860" s="36"/>
    </row>
    <row r="7861" ht="15.75" customHeight="1">
      <c r="A7861" s="36" t="s">
        <v>26469</v>
      </c>
      <c r="B7861" s="36" t="s">
        <v>26470</v>
      </c>
      <c r="C7861" s="36" t="s">
        <v>1840</v>
      </c>
      <c r="D7861" s="36" t="s">
        <v>26471</v>
      </c>
      <c r="E7861" s="36"/>
      <c r="F7861" s="36"/>
    </row>
    <row r="7862" ht="15.75" customHeight="1">
      <c r="A7862" s="36" t="s">
        <v>26472</v>
      </c>
      <c r="B7862" s="36" t="s">
        <v>26473</v>
      </c>
      <c r="C7862" s="36" t="s">
        <v>1840</v>
      </c>
      <c r="D7862" s="36" t="s">
        <v>26474</v>
      </c>
      <c r="E7862" s="36"/>
      <c r="F7862" s="36"/>
    </row>
    <row r="7863" ht="15.75" customHeight="1">
      <c r="A7863" s="36" t="s">
        <v>26475</v>
      </c>
      <c r="B7863" s="36" t="s">
        <v>26476</v>
      </c>
      <c r="C7863" s="36" t="s">
        <v>1840</v>
      </c>
      <c r="D7863" s="36" t="s">
        <v>26477</v>
      </c>
      <c r="E7863" s="36"/>
      <c r="F7863" s="36"/>
    </row>
    <row r="7864" ht="15.75" customHeight="1">
      <c r="A7864" s="36" t="s">
        <v>26478</v>
      </c>
      <c r="B7864" s="36" t="s">
        <v>26479</v>
      </c>
      <c r="C7864" s="36" t="s">
        <v>1840</v>
      </c>
      <c r="D7864" s="36" t="s">
        <v>26480</v>
      </c>
      <c r="E7864" s="36"/>
      <c r="F7864" s="36"/>
    </row>
    <row r="7865" ht="15.75" customHeight="1">
      <c r="A7865" s="36" t="s">
        <v>26481</v>
      </c>
      <c r="B7865" s="36" t="s">
        <v>622</v>
      </c>
      <c r="C7865" s="36" t="s">
        <v>1840</v>
      </c>
      <c r="D7865" s="36" t="s">
        <v>623</v>
      </c>
      <c r="E7865" s="36"/>
      <c r="F7865" s="36"/>
    </row>
    <row r="7866" ht="15.75" customHeight="1">
      <c r="A7866" s="36" t="s">
        <v>26482</v>
      </c>
      <c r="B7866" s="36" t="s">
        <v>26483</v>
      </c>
      <c r="C7866" s="36" t="s">
        <v>1840</v>
      </c>
      <c r="D7866" s="36" t="s">
        <v>26484</v>
      </c>
      <c r="E7866" s="36"/>
      <c r="F7866" s="36"/>
    </row>
    <row r="7867" ht="15.75" customHeight="1">
      <c r="A7867" s="36" t="s">
        <v>26485</v>
      </c>
      <c r="B7867" s="36" t="s">
        <v>26486</v>
      </c>
      <c r="C7867" s="36" t="s">
        <v>1840</v>
      </c>
      <c r="D7867" s="36" t="s">
        <v>26487</v>
      </c>
      <c r="E7867" s="36"/>
      <c r="F7867" s="36"/>
    </row>
    <row r="7868" ht="15.75" customHeight="1">
      <c r="A7868" s="36" t="s">
        <v>26488</v>
      </c>
      <c r="B7868" s="36" t="s">
        <v>26489</v>
      </c>
      <c r="C7868" s="36" t="s">
        <v>1840</v>
      </c>
      <c r="D7868" s="36" t="s">
        <v>26490</v>
      </c>
      <c r="E7868" s="36"/>
      <c r="F7868" s="36"/>
    </row>
    <row r="7869" ht="15.75" customHeight="1">
      <c r="A7869" s="36" t="s">
        <v>26491</v>
      </c>
      <c r="B7869" s="36" t="s">
        <v>26492</v>
      </c>
      <c r="C7869" s="36" t="s">
        <v>1840</v>
      </c>
      <c r="D7869" s="36" t="s">
        <v>26493</v>
      </c>
      <c r="E7869" s="36"/>
      <c r="F7869" s="36"/>
    </row>
    <row r="7870" ht="15.75" customHeight="1">
      <c r="A7870" s="36" t="s">
        <v>26494</v>
      </c>
      <c r="B7870" s="36" t="s">
        <v>26495</v>
      </c>
      <c r="C7870" s="36" t="s">
        <v>1840</v>
      </c>
      <c r="D7870" s="36" t="s">
        <v>26496</v>
      </c>
      <c r="E7870" s="36"/>
      <c r="F7870" s="36"/>
    </row>
    <row r="7871" ht="15.75" customHeight="1">
      <c r="A7871" s="36" t="s">
        <v>26497</v>
      </c>
      <c r="B7871" s="36" t="s">
        <v>26498</v>
      </c>
      <c r="C7871" s="36" t="s">
        <v>1840</v>
      </c>
      <c r="D7871" s="36" t="s">
        <v>26499</v>
      </c>
      <c r="E7871" s="36"/>
      <c r="F7871" s="36"/>
    </row>
    <row r="7872" ht="15.75" customHeight="1">
      <c r="A7872" s="36" t="s">
        <v>26500</v>
      </c>
      <c r="B7872" s="36" t="s">
        <v>26501</v>
      </c>
      <c r="C7872" s="36" t="s">
        <v>1840</v>
      </c>
      <c r="D7872" s="36" t="s">
        <v>26502</v>
      </c>
      <c r="E7872" s="36"/>
      <c r="F7872" s="36"/>
    </row>
    <row r="7873" ht="15.75" customHeight="1">
      <c r="A7873" s="36" t="s">
        <v>26503</v>
      </c>
      <c r="B7873" s="36" t="s">
        <v>26504</v>
      </c>
      <c r="C7873" s="36" t="s">
        <v>1840</v>
      </c>
      <c r="D7873" s="36" t="s">
        <v>26505</v>
      </c>
      <c r="E7873" s="36"/>
      <c r="F7873" s="36"/>
    </row>
    <row r="7874" ht="15.75" customHeight="1">
      <c r="A7874" s="36" t="s">
        <v>26506</v>
      </c>
      <c r="B7874" s="36" t="s">
        <v>26507</v>
      </c>
      <c r="C7874" s="36" t="s">
        <v>1840</v>
      </c>
      <c r="D7874" s="36" t="s">
        <v>26508</v>
      </c>
      <c r="E7874" s="36"/>
      <c r="F7874" s="36"/>
    </row>
    <row r="7875" ht="15.75" customHeight="1">
      <c r="A7875" s="36" t="s">
        <v>26509</v>
      </c>
      <c r="B7875" s="36" t="s">
        <v>26510</v>
      </c>
      <c r="C7875" s="36" t="s">
        <v>1840</v>
      </c>
      <c r="D7875" s="36" t="s">
        <v>26511</v>
      </c>
      <c r="E7875" s="36"/>
      <c r="F7875" s="36"/>
    </row>
    <row r="7876" ht="15.75" customHeight="1">
      <c r="A7876" s="36" t="s">
        <v>26512</v>
      </c>
      <c r="B7876" s="36" t="s">
        <v>26513</v>
      </c>
      <c r="C7876" s="36" t="s">
        <v>1840</v>
      </c>
      <c r="D7876" s="36" t="s">
        <v>26514</v>
      </c>
      <c r="E7876" s="36"/>
      <c r="F7876" s="36"/>
    </row>
    <row r="7877" ht="15.75" customHeight="1">
      <c r="A7877" s="36" t="s">
        <v>26515</v>
      </c>
      <c r="B7877" s="36" t="s">
        <v>26516</v>
      </c>
      <c r="C7877" s="36" t="s">
        <v>1840</v>
      </c>
      <c r="D7877" s="36" t="s">
        <v>26517</v>
      </c>
      <c r="E7877" s="36"/>
      <c r="F7877" s="36"/>
    </row>
    <row r="7878" ht="15.75" customHeight="1">
      <c r="A7878" s="36" t="s">
        <v>26518</v>
      </c>
      <c r="B7878" s="36" t="s">
        <v>26519</v>
      </c>
      <c r="C7878" s="36" t="s">
        <v>1840</v>
      </c>
      <c r="D7878" s="36" t="s">
        <v>26520</v>
      </c>
      <c r="E7878" s="36"/>
      <c r="F7878" s="36"/>
    </row>
    <row r="7879" ht="15.75" customHeight="1">
      <c r="A7879" s="36" t="s">
        <v>26521</v>
      </c>
      <c r="B7879" s="36" t="s">
        <v>26522</v>
      </c>
      <c r="C7879" s="36" t="s">
        <v>1840</v>
      </c>
      <c r="D7879" s="36" t="s">
        <v>26523</v>
      </c>
      <c r="E7879" s="36"/>
      <c r="F7879" s="36"/>
    </row>
    <row r="7880" ht="15.75" customHeight="1">
      <c r="A7880" s="36" t="s">
        <v>26524</v>
      </c>
      <c r="B7880" s="36" t="s">
        <v>26525</v>
      </c>
      <c r="C7880" s="36" t="s">
        <v>1840</v>
      </c>
      <c r="D7880" s="36" t="s">
        <v>26526</v>
      </c>
      <c r="E7880" s="36"/>
      <c r="F7880" s="36"/>
    </row>
    <row r="7881" ht="15.75" customHeight="1">
      <c r="A7881" s="36" t="s">
        <v>26527</v>
      </c>
      <c r="B7881" s="36" t="s">
        <v>26528</v>
      </c>
      <c r="C7881" s="36" t="s">
        <v>1840</v>
      </c>
      <c r="D7881" s="36" t="s">
        <v>26529</v>
      </c>
      <c r="E7881" s="36"/>
      <c r="F7881" s="36"/>
    </row>
    <row r="7882" ht="15.75" customHeight="1">
      <c r="A7882" s="36" t="s">
        <v>26530</v>
      </c>
      <c r="B7882" s="36" t="s">
        <v>26531</v>
      </c>
      <c r="C7882" s="36" t="s">
        <v>1840</v>
      </c>
      <c r="D7882" s="36" t="s">
        <v>26532</v>
      </c>
      <c r="E7882" s="36"/>
      <c r="F7882" s="36"/>
    </row>
    <row r="7883" ht="15.75" customHeight="1">
      <c r="A7883" s="36" t="s">
        <v>26533</v>
      </c>
      <c r="B7883" s="36" t="s">
        <v>26534</v>
      </c>
      <c r="C7883" s="36" t="s">
        <v>1840</v>
      </c>
      <c r="D7883" s="36" t="s">
        <v>26535</v>
      </c>
      <c r="E7883" s="36"/>
      <c r="F7883" s="36"/>
    </row>
    <row r="7884" ht="15.75" customHeight="1">
      <c r="A7884" s="36" t="s">
        <v>26536</v>
      </c>
      <c r="B7884" s="36" t="s">
        <v>26537</v>
      </c>
      <c r="C7884" s="36" t="s">
        <v>1840</v>
      </c>
      <c r="D7884" s="36" t="s">
        <v>26538</v>
      </c>
      <c r="E7884" s="36"/>
      <c r="F7884" s="36"/>
    </row>
    <row r="7885" ht="15.75" customHeight="1">
      <c r="A7885" s="36" t="s">
        <v>26539</v>
      </c>
      <c r="B7885" s="36" t="s">
        <v>26540</v>
      </c>
      <c r="C7885" s="36" t="s">
        <v>1840</v>
      </c>
      <c r="D7885" s="36" t="s">
        <v>26541</v>
      </c>
      <c r="E7885" s="36"/>
      <c r="F7885" s="36"/>
    </row>
    <row r="7886" ht="15.75" customHeight="1">
      <c r="A7886" s="36" t="s">
        <v>26542</v>
      </c>
      <c r="B7886" s="36" t="s">
        <v>26543</v>
      </c>
      <c r="C7886" s="36" t="s">
        <v>1840</v>
      </c>
      <c r="D7886" s="36" t="s">
        <v>26544</v>
      </c>
      <c r="E7886" s="36"/>
      <c r="F7886" s="36"/>
    </row>
    <row r="7887" ht="15.75" customHeight="1">
      <c r="A7887" s="36" t="s">
        <v>26545</v>
      </c>
      <c r="B7887" s="36" t="s">
        <v>26546</v>
      </c>
      <c r="C7887" s="36" t="s">
        <v>1840</v>
      </c>
      <c r="D7887" s="36" t="s">
        <v>26547</v>
      </c>
      <c r="E7887" s="36"/>
      <c r="F7887" s="36"/>
    </row>
    <row r="7888" ht="15.75" customHeight="1">
      <c r="A7888" s="36" t="s">
        <v>26548</v>
      </c>
      <c r="B7888" s="36" t="s">
        <v>26549</v>
      </c>
      <c r="C7888" s="36" t="s">
        <v>1840</v>
      </c>
      <c r="D7888" s="36" t="s">
        <v>26550</v>
      </c>
      <c r="E7888" s="36"/>
      <c r="F7888" s="36"/>
    </row>
    <row r="7889" ht="15.75" customHeight="1">
      <c r="A7889" s="36" t="s">
        <v>26551</v>
      </c>
      <c r="B7889" s="36" t="s">
        <v>26552</v>
      </c>
      <c r="C7889" s="36" t="s">
        <v>1840</v>
      </c>
      <c r="D7889" s="36" t="s">
        <v>26553</v>
      </c>
      <c r="E7889" s="36"/>
      <c r="F7889" s="36"/>
    </row>
    <row r="7890" ht="15.75" customHeight="1">
      <c r="A7890" s="36" t="s">
        <v>26554</v>
      </c>
      <c r="B7890" s="36" t="s">
        <v>26555</v>
      </c>
      <c r="C7890" s="36" t="s">
        <v>1840</v>
      </c>
      <c r="D7890" s="36" t="s">
        <v>3757</v>
      </c>
      <c r="E7890" s="36"/>
      <c r="F7890" s="36"/>
    </row>
    <row r="7891" ht="15.75" customHeight="1">
      <c r="A7891" s="36" t="s">
        <v>26556</v>
      </c>
      <c r="B7891" s="36" t="s">
        <v>26557</v>
      </c>
      <c r="C7891" s="36" t="s">
        <v>1840</v>
      </c>
      <c r="D7891" s="36" t="s">
        <v>26558</v>
      </c>
      <c r="E7891" s="36"/>
      <c r="F7891" s="36"/>
    </row>
    <row r="7892" ht="15.75" customHeight="1">
      <c r="A7892" s="36" t="s">
        <v>26559</v>
      </c>
      <c r="B7892" s="36" t="s">
        <v>26560</v>
      </c>
      <c r="C7892" s="36" t="s">
        <v>1840</v>
      </c>
      <c r="D7892" s="36" t="s">
        <v>26561</v>
      </c>
      <c r="E7892" s="36"/>
      <c r="F7892" s="36"/>
    </row>
    <row r="7893" ht="15.75" customHeight="1">
      <c r="A7893" s="36" t="s">
        <v>26562</v>
      </c>
      <c r="B7893" s="36" t="s">
        <v>26563</v>
      </c>
      <c r="C7893" s="36" t="s">
        <v>1840</v>
      </c>
      <c r="D7893" s="36" t="s">
        <v>26564</v>
      </c>
      <c r="E7893" s="36"/>
      <c r="F7893" s="36"/>
    </row>
    <row r="7894" ht="15.75" customHeight="1">
      <c r="A7894" s="36" t="s">
        <v>26565</v>
      </c>
      <c r="B7894" s="36" t="s">
        <v>26566</v>
      </c>
      <c r="C7894" s="36" t="s">
        <v>1840</v>
      </c>
      <c r="D7894" s="36" t="s">
        <v>26567</v>
      </c>
      <c r="E7894" s="36"/>
      <c r="F7894" s="36"/>
    </row>
    <row r="7895" ht="15.75" customHeight="1">
      <c r="A7895" s="36" t="s">
        <v>26568</v>
      </c>
      <c r="B7895" s="36" t="s">
        <v>26569</v>
      </c>
      <c r="C7895" s="36" t="s">
        <v>1840</v>
      </c>
      <c r="D7895" s="36" t="s">
        <v>26570</v>
      </c>
      <c r="E7895" s="36"/>
      <c r="F7895" s="36"/>
    </row>
    <row r="7896" ht="15.75" customHeight="1">
      <c r="A7896" s="36" t="s">
        <v>26571</v>
      </c>
      <c r="B7896" s="36" t="s">
        <v>26572</v>
      </c>
      <c r="C7896" s="36" t="s">
        <v>1840</v>
      </c>
      <c r="D7896" s="36" t="s">
        <v>8542</v>
      </c>
      <c r="E7896" s="36"/>
      <c r="F7896" s="36"/>
    </row>
    <row r="7897" ht="15.75" customHeight="1">
      <c r="A7897" s="36" t="s">
        <v>26573</v>
      </c>
      <c r="B7897" s="36" t="s">
        <v>26574</v>
      </c>
      <c r="C7897" s="36" t="s">
        <v>1840</v>
      </c>
      <c r="D7897" s="36" t="s">
        <v>26575</v>
      </c>
      <c r="E7897" s="36"/>
      <c r="F7897" s="36"/>
    </row>
    <row r="7898" ht="15.75" customHeight="1">
      <c r="A7898" s="36" t="s">
        <v>26576</v>
      </c>
      <c r="B7898" s="36" t="s">
        <v>26577</v>
      </c>
      <c r="C7898" s="36" t="s">
        <v>1840</v>
      </c>
      <c r="D7898" s="36" t="s">
        <v>26578</v>
      </c>
      <c r="E7898" s="36"/>
      <c r="F7898" s="36"/>
    </row>
    <row r="7899" ht="15.75" customHeight="1">
      <c r="A7899" s="36" t="s">
        <v>26579</v>
      </c>
      <c r="B7899" s="36" t="s">
        <v>26580</v>
      </c>
      <c r="C7899" s="36" t="s">
        <v>1840</v>
      </c>
      <c r="D7899" s="36" t="s">
        <v>26581</v>
      </c>
      <c r="E7899" s="36"/>
      <c r="F7899" s="36"/>
    </row>
    <row r="7900" ht="15.75" customHeight="1">
      <c r="A7900" s="36" t="s">
        <v>26582</v>
      </c>
      <c r="B7900" s="36" t="s">
        <v>1516</v>
      </c>
      <c r="C7900" s="36" t="s">
        <v>1840</v>
      </c>
      <c r="D7900" s="36" t="s">
        <v>1517</v>
      </c>
      <c r="E7900" s="36"/>
      <c r="F7900" s="36"/>
    </row>
    <row r="7901" ht="15.75" customHeight="1">
      <c r="A7901" s="36" t="s">
        <v>26583</v>
      </c>
      <c r="B7901" s="36" t="s">
        <v>26584</v>
      </c>
      <c r="C7901" s="36" t="s">
        <v>1840</v>
      </c>
      <c r="D7901" s="36" t="s">
        <v>26585</v>
      </c>
      <c r="E7901" s="36"/>
      <c r="F7901" s="36"/>
    </row>
    <row r="7902" ht="15.75" customHeight="1">
      <c r="A7902" s="36" t="s">
        <v>26586</v>
      </c>
      <c r="B7902" s="36" t="s">
        <v>26587</v>
      </c>
      <c r="C7902" s="36" t="s">
        <v>1840</v>
      </c>
      <c r="D7902" s="36" t="s">
        <v>26588</v>
      </c>
      <c r="E7902" s="36"/>
      <c r="F7902" s="36"/>
    </row>
    <row r="7903" ht="15.75" customHeight="1">
      <c r="A7903" s="36" t="s">
        <v>26589</v>
      </c>
      <c r="B7903" s="36" t="s">
        <v>26590</v>
      </c>
      <c r="C7903" s="36" t="s">
        <v>1840</v>
      </c>
      <c r="D7903" s="36" t="s">
        <v>26591</v>
      </c>
      <c r="E7903" s="36"/>
      <c r="F7903" s="36"/>
    </row>
    <row r="7904" ht="15.75" customHeight="1">
      <c r="A7904" s="36" t="s">
        <v>26592</v>
      </c>
      <c r="B7904" s="36" t="s">
        <v>26593</v>
      </c>
      <c r="C7904" s="36" t="s">
        <v>1840</v>
      </c>
      <c r="D7904" s="36" t="s">
        <v>26594</v>
      </c>
      <c r="E7904" s="36"/>
      <c r="F7904" s="36"/>
    </row>
    <row r="7905" ht="15.75" customHeight="1">
      <c r="A7905" s="36" t="s">
        <v>26595</v>
      </c>
      <c r="B7905" s="36" t="s">
        <v>26596</v>
      </c>
      <c r="C7905" s="36" t="s">
        <v>1840</v>
      </c>
      <c r="D7905" s="36" t="s">
        <v>26597</v>
      </c>
      <c r="E7905" s="36"/>
      <c r="F7905" s="36"/>
    </row>
    <row r="7906" ht="15.75" customHeight="1">
      <c r="A7906" s="36" t="s">
        <v>26598</v>
      </c>
      <c r="B7906" s="36" t="s">
        <v>26599</v>
      </c>
      <c r="C7906" s="36" t="s">
        <v>1840</v>
      </c>
      <c r="D7906" s="36" t="s">
        <v>26600</v>
      </c>
      <c r="E7906" s="36"/>
      <c r="F7906" s="36"/>
    </row>
    <row r="7907" ht="15.75" customHeight="1">
      <c r="A7907" s="36" t="s">
        <v>26601</v>
      </c>
      <c r="B7907" s="36" t="s">
        <v>26602</v>
      </c>
      <c r="C7907" s="36" t="s">
        <v>1840</v>
      </c>
      <c r="D7907" s="36" t="s">
        <v>26603</v>
      </c>
      <c r="E7907" s="36"/>
      <c r="F7907" s="36"/>
    </row>
    <row r="7908" ht="15.75" customHeight="1">
      <c r="A7908" s="36" t="s">
        <v>26604</v>
      </c>
      <c r="B7908" s="36" t="s">
        <v>316</v>
      </c>
      <c r="C7908" s="36" t="s">
        <v>1840</v>
      </c>
      <c r="D7908" s="36" t="s">
        <v>317</v>
      </c>
      <c r="E7908" s="36"/>
      <c r="F7908" s="36"/>
    </row>
    <row r="7909" ht="15.75" customHeight="1">
      <c r="A7909" s="36" t="s">
        <v>26605</v>
      </c>
      <c r="B7909" s="36" t="s">
        <v>26606</v>
      </c>
      <c r="C7909" s="36" t="s">
        <v>1840</v>
      </c>
      <c r="D7909" s="36" t="s">
        <v>26607</v>
      </c>
      <c r="E7909" s="36"/>
      <c r="F7909" s="36"/>
    </row>
    <row r="7910" ht="15.75" customHeight="1">
      <c r="A7910" s="36" t="s">
        <v>26608</v>
      </c>
      <c r="B7910" s="36" t="s">
        <v>26609</v>
      </c>
      <c r="C7910" s="36" t="s">
        <v>1840</v>
      </c>
      <c r="D7910" s="36" t="s">
        <v>26610</v>
      </c>
      <c r="E7910" s="36"/>
      <c r="F7910" s="36"/>
    </row>
    <row r="7911" ht="15.75" customHeight="1">
      <c r="A7911" s="36" t="s">
        <v>26611</v>
      </c>
      <c r="B7911" s="36" t="s">
        <v>26612</v>
      </c>
      <c r="C7911" s="36" t="s">
        <v>1840</v>
      </c>
      <c r="D7911" s="36" t="s">
        <v>26613</v>
      </c>
      <c r="E7911" s="36"/>
      <c r="F7911" s="36"/>
    </row>
    <row r="7912" ht="15.75" customHeight="1">
      <c r="A7912" s="36" t="s">
        <v>26614</v>
      </c>
      <c r="B7912" s="36" t="s">
        <v>26615</v>
      </c>
      <c r="C7912" s="36" t="s">
        <v>1840</v>
      </c>
      <c r="D7912" s="36" t="s">
        <v>26616</v>
      </c>
      <c r="E7912" s="36" t="s">
        <v>26617</v>
      </c>
      <c r="F7912" s="36"/>
    </row>
    <row r="7913" ht="15.75" customHeight="1">
      <c r="A7913" s="36" t="s">
        <v>26618</v>
      </c>
      <c r="B7913" s="36" t="s">
        <v>1115</v>
      </c>
      <c r="C7913" s="36" t="s">
        <v>1840</v>
      </c>
      <c r="D7913" s="36" t="s">
        <v>1116</v>
      </c>
      <c r="E7913" s="36"/>
      <c r="F7913" s="36"/>
    </row>
    <row r="7914" ht="15.75" customHeight="1">
      <c r="A7914" s="36" t="s">
        <v>26619</v>
      </c>
      <c r="B7914" s="36" t="s">
        <v>26620</v>
      </c>
      <c r="C7914" s="36" t="s">
        <v>1840</v>
      </c>
      <c r="D7914" s="36" t="s">
        <v>26621</v>
      </c>
      <c r="E7914" s="36"/>
      <c r="F7914" s="36"/>
    </row>
    <row r="7915" ht="15.75" customHeight="1">
      <c r="A7915" s="36" t="s">
        <v>26622</v>
      </c>
      <c r="B7915" s="36" t="s">
        <v>26623</v>
      </c>
      <c r="C7915" s="36" t="s">
        <v>1840</v>
      </c>
      <c r="D7915" s="36" t="s">
        <v>26624</v>
      </c>
      <c r="E7915" s="36"/>
      <c r="F7915" s="36"/>
    </row>
    <row r="7916" ht="15.75" customHeight="1">
      <c r="A7916" s="36" t="s">
        <v>26625</v>
      </c>
      <c r="B7916" s="36" t="s">
        <v>26626</v>
      </c>
      <c r="C7916" s="36" t="s">
        <v>1840</v>
      </c>
      <c r="D7916" s="36" t="s">
        <v>26627</v>
      </c>
      <c r="E7916" s="36"/>
      <c r="F7916" s="36"/>
    </row>
    <row r="7917" ht="15.75" customHeight="1">
      <c r="A7917" s="36" t="s">
        <v>26628</v>
      </c>
      <c r="B7917" s="36" t="s">
        <v>26629</v>
      </c>
      <c r="C7917" s="36" t="s">
        <v>1840</v>
      </c>
      <c r="D7917" s="36" t="s">
        <v>26630</v>
      </c>
      <c r="E7917" s="36"/>
      <c r="F7917" s="36"/>
    </row>
    <row r="7918" ht="15.75" customHeight="1">
      <c r="A7918" s="36" t="s">
        <v>26631</v>
      </c>
      <c r="B7918" s="36" t="s">
        <v>26632</v>
      </c>
      <c r="C7918" s="36" t="s">
        <v>1840</v>
      </c>
      <c r="D7918" s="36" t="s">
        <v>26633</v>
      </c>
      <c r="E7918" s="36"/>
      <c r="F7918" s="36"/>
    </row>
    <row r="7919" ht="15.75" customHeight="1">
      <c r="A7919" s="36" t="s">
        <v>26634</v>
      </c>
      <c r="B7919" s="36" t="s">
        <v>26635</v>
      </c>
      <c r="C7919" s="36" t="s">
        <v>1840</v>
      </c>
      <c r="D7919" s="36" t="s">
        <v>26636</v>
      </c>
      <c r="E7919" s="36"/>
      <c r="F7919" s="36"/>
    </row>
    <row r="7920" ht="15.75" customHeight="1">
      <c r="A7920" s="36" t="s">
        <v>26637</v>
      </c>
      <c r="B7920" s="36" t="s">
        <v>26638</v>
      </c>
      <c r="C7920" s="36" t="s">
        <v>1840</v>
      </c>
      <c r="D7920" s="36" t="s">
        <v>26639</v>
      </c>
      <c r="E7920" s="36"/>
      <c r="F7920" s="36"/>
    </row>
    <row r="7921" ht="15.75" customHeight="1">
      <c r="A7921" s="36" t="s">
        <v>26640</v>
      </c>
      <c r="B7921" s="36" t="s">
        <v>26641</v>
      </c>
      <c r="C7921" s="36" t="s">
        <v>1840</v>
      </c>
      <c r="D7921" s="36" t="s">
        <v>26642</v>
      </c>
      <c r="E7921" s="36"/>
      <c r="F7921" s="36"/>
    </row>
    <row r="7922" ht="15.75" customHeight="1">
      <c r="A7922" s="36" t="s">
        <v>26643</v>
      </c>
      <c r="B7922" s="36" t="s">
        <v>1519</v>
      </c>
      <c r="C7922" s="36" t="s">
        <v>1840</v>
      </c>
      <c r="D7922" s="36" t="s">
        <v>1520</v>
      </c>
      <c r="E7922" s="36"/>
      <c r="F7922" s="36"/>
    </row>
    <row r="7923" ht="15.75" customHeight="1">
      <c r="A7923" s="36" t="s">
        <v>26644</v>
      </c>
      <c r="B7923" s="36" t="s">
        <v>26645</v>
      </c>
      <c r="C7923" s="36" t="s">
        <v>1840</v>
      </c>
      <c r="D7923" s="36" t="s">
        <v>26646</v>
      </c>
      <c r="E7923" s="36"/>
      <c r="F7923" s="36"/>
    </row>
    <row r="7924" ht="15.75" customHeight="1">
      <c r="A7924" s="36" t="s">
        <v>26647</v>
      </c>
      <c r="B7924" s="36" t="s">
        <v>26648</v>
      </c>
      <c r="C7924" s="36" t="s">
        <v>1840</v>
      </c>
      <c r="D7924" s="36" t="s">
        <v>26649</v>
      </c>
      <c r="E7924" s="36"/>
      <c r="F7924" s="36"/>
    </row>
    <row r="7925" ht="15.75" customHeight="1">
      <c r="A7925" s="36" t="s">
        <v>26650</v>
      </c>
      <c r="B7925" s="36" t="s">
        <v>26651</v>
      </c>
      <c r="C7925" s="36" t="s">
        <v>1840</v>
      </c>
      <c r="D7925" s="36" t="s">
        <v>26652</v>
      </c>
      <c r="E7925" s="36"/>
      <c r="F7925" s="36"/>
    </row>
    <row r="7926" ht="15.75" customHeight="1">
      <c r="A7926" s="36" t="s">
        <v>26653</v>
      </c>
      <c r="B7926" s="36" t="s">
        <v>26654</v>
      </c>
      <c r="C7926" s="36" t="s">
        <v>1840</v>
      </c>
      <c r="D7926" s="36" t="s">
        <v>26655</v>
      </c>
      <c r="E7926" s="36"/>
      <c r="F7926" s="36"/>
    </row>
    <row r="7927" ht="15.75" customHeight="1">
      <c r="A7927" s="36" t="s">
        <v>26656</v>
      </c>
      <c r="B7927" s="36" t="s">
        <v>26657</v>
      </c>
      <c r="C7927" s="36" t="s">
        <v>1840</v>
      </c>
      <c r="D7927" s="36" t="s">
        <v>26658</v>
      </c>
      <c r="E7927" s="36"/>
      <c r="F7927" s="36"/>
    </row>
    <row r="7928" ht="15.75" customHeight="1">
      <c r="A7928" s="36" t="s">
        <v>26659</v>
      </c>
      <c r="B7928" s="36" t="s">
        <v>26660</v>
      </c>
      <c r="C7928" s="36" t="s">
        <v>1840</v>
      </c>
      <c r="D7928" s="36" t="s">
        <v>26661</v>
      </c>
      <c r="E7928" s="36"/>
      <c r="F7928" s="36"/>
    </row>
    <row r="7929" ht="15.75" customHeight="1">
      <c r="A7929" s="36" t="s">
        <v>26662</v>
      </c>
      <c r="B7929" s="36" t="s">
        <v>26663</v>
      </c>
      <c r="C7929" s="36" t="s">
        <v>1840</v>
      </c>
      <c r="D7929" s="36" t="s">
        <v>26664</v>
      </c>
      <c r="E7929" s="36"/>
      <c r="F7929" s="36"/>
    </row>
    <row r="7930" ht="15.75" customHeight="1">
      <c r="A7930" s="36" t="s">
        <v>26665</v>
      </c>
      <c r="B7930" s="36" t="s">
        <v>26666</v>
      </c>
      <c r="C7930" s="36" t="s">
        <v>1840</v>
      </c>
      <c r="D7930" s="36" t="s">
        <v>26667</v>
      </c>
      <c r="E7930" s="36"/>
      <c r="F7930" s="36"/>
    </row>
    <row r="7931" ht="15.75" customHeight="1">
      <c r="A7931" s="36" t="s">
        <v>26668</v>
      </c>
      <c r="B7931" s="36" t="s">
        <v>26669</v>
      </c>
      <c r="C7931" s="36" t="s">
        <v>1840</v>
      </c>
      <c r="D7931" s="36" t="s">
        <v>26670</v>
      </c>
      <c r="E7931" s="36" t="s">
        <v>26671</v>
      </c>
      <c r="F7931" s="36"/>
    </row>
    <row r="7932" ht="15.75" customHeight="1">
      <c r="A7932" s="36" t="s">
        <v>26672</v>
      </c>
      <c r="B7932" s="36" t="s">
        <v>26673</v>
      </c>
      <c r="C7932" s="36" t="s">
        <v>1840</v>
      </c>
      <c r="D7932" s="36" t="s">
        <v>26674</v>
      </c>
      <c r="E7932" s="36"/>
      <c r="F7932" s="36"/>
    </row>
    <row r="7933" ht="15.75" customHeight="1">
      <c r="A7933" s="36" t="s">
        <v>26675</v>
      </c>
      <c r="B7933" s="36" t="s">
        <v>26676</v>
      </c>
      <c r="C7933" s="36" t="s">
        <v>1840</v>
      </c>
      <c r="D7933" s="36" t="s">
        <v>26677</v>
      </c>
      <c r="E7933" s="36"/>
      <c r="F7933" s="36"/>
    </row>
    <row r="7934" ht="15.75" customHeight="1">
      <c r="A7934" s="36" t="s">
        <v>26678</v>
      </c>
      <c r="B7934" s="36" t="s">
        <v>26679</v>
      </c>
      <c r="C7934" s="36" t="s">
        <v>1840</v>
      </c>
      <c r="D7934" s="36" t="s">
        <v>26680</v>
      </c>
      <c r="E7934" s="36"/>
      <c r="F7934" s="36"/>
    </row>
    <row r="7935" ht="15.75" customHeight="1">
      <c r="A7935" s="36" t="s">
        <v>26681</v>
      </c>
      <c r="B7935" s="36" t="s">
        <v>26682</v>
      </c>
      <c r="C7935" s="36" t="s">
        <v>1840</v>
      </c>
      <c r="D7935" s="36" t="s">
        <v>26683</v>
      </c>
      <c r="E7935" s="36"/>
      <c r="F7935" s="36"/>
    </row>
    <row r="7936" ht="15.75" customHeight="1">
      <c r="A7936" s="36" t="s">
        <v>26684</v>
      </c>
      <c r="B7936" s="36" t="s">
        <v>26685</v>
      </c>
      <c r="C7936" s="36" t="s">
        <v>1840</v>
      </c>
      <c r="D7936" s="36" t="s">
        <v>26686</v>
      </c>
      <c r="E7936" s="36"/>
      <c r="F7936" s="36"/>
    </row>
    <row r="7937" ht="15.75" customHeight="1">
      <c r="A7937" s="36" t="s">
        <v>26687</v>
      </c>
      <c r="B7937" s="36" t="s">
        <v>26688</v>
      </c>
      <c r="C7937" s="36" t="s">
        <v>1840</v>
      </c>
      <c r="D7937" s="36" t="s">
        <v>26689</v>
      </c>
      <c r="E7937" s="36"/>
      <c r="F7937" s="36"/>
    </row>
    <row r="7938" ht="15.75" customHeight="1">
      <c r="A7938" s="36" t="s">
        <v>26690</v>
      </c>
      <c r="B7938" s="36" t="s">
        <v>26691</v>
      </c>
      <c r="C7938" s="36" t="s">
        <v>1840</v>
      </c>
      <c r="D7938" s="36" t="s">
        <v>26692</v>
      </c>
      <c r="E7938" s="36"/>
      <c r="F7938" s="36"/>
    </row>
    <row r="7939" ht="15.75" customHeight="1">
      <c r="A7939" s="36" t="s">
        <v>26693</v>
      </c>
      <c r="B7939" s="36" t="s">
        <v>26694</v>
      </c>
      <c r="C7939" s="36" t="s">
        <v>1840</v>
      </c>
      <c r="D7939" s="36" t="s">
        <v>26695</v>
      </c>
      <c r="E7939" s="36"/>
      <c r="F7939" s="36"/>
    </row>
    <row r="7940" ht="15.75" customHeight="1">
      <c r="A7940" s="36" t="s">
        <v>26696</v>
      </c>
      <c r="B7940" s="36" t="s">
        <v>26697</v>
      </c>
      <c r="C7940" s="36" t="s">
        <v>1840</v>
      </c>
      <c r="D7940" s="36" t="s">
        <v>26698</v>
      </c>
      <c r="E7940" s="36"/>
      <c r="F7940" s="36"/>
    </row>
    <row r="7941" ht="15.75" customHeight="1">
      <c r="A7941" s="36" t="s">
        <v>26699</v>
      </c>
      <c r="B7941" s="36" t="s">
        <v>26700</v>
      </c>
      <c r="C7941" s="36" t="s">
        <v>1840</v>
      </c>
      <c r="D7941" s="36" t="s">
        <v>26701</v>
      </c>
      <c r="E7941" s="36"/>
      <c r="F7941" s="36"/>
    </row>
    <row r="7942" ht="15.75" customHeight="1">
      <c r="A7942" s="36" t="s">
        <v>26702</v>
      </c>
      <c r="B7942" s="36" t="s">
        <v>26703</v>
      </c>
      <c r="C7942" s="36" t="s">
        <v>1840</v>
      </c>
      <c r="D7942" s="36" t="s">
        <v>26704</v>
      </c>
      <c r="E7942" s="36"/>
      <c r="F7942" s="36"/>
    </row>
    <row r="7943" ht="15.75" customHeight="1">
      <c r="A7943" s="36" t="s">
        <v>26705</v>
      </c>
      <c r="B7943" s="36" t="s">
        <v>26706</v>
      </c>
      <c r="C7943" s="36" t="s">
        <v>1840</v>
      </c>
      <c r="D7943" s="36" t="s">
        <v>26707</v>
      </c>
      <c r="E7943" s="36"/>
      <c r="F7943" s="36"/>
    </row>
    <row r="7944" ht="15.75" customHeight="1">
      <c r="A7944" s="36" t="s">
        <v>26708</v>
      </c>
      <c r="B7944" s="36" t="s">
        <v>26709</v>
      </c>
      <c r="C7944" s="36" t="s">
        <v>1840</v>
      </c>
      <c r="D7944" s="36" t="s">
        <v>26710</v>
      </c>
      <c r="E7944" s="36"/>
      <c r="F7944" s="36"/>
    </row>
    <row r="7945" ht="15.75" customHeight="1">
      <c r="A7945" s="36" t="s">
        <v>26711</v>
      </c>
      <c r="B7945" s="36" t="s">
        <v>26712</v>
      </c>
      <c r="C7945" s="36" t="s">
        <v>1840</v>
      </c>
      <c r="D7945" s="36" t="s">
        <v>26713</v>
      </c>
      <c r="E7945" s="36"/>
      <c r="F7945" s="36"/>
    </row>
    <row r="7946" ht="15.75" customHeight="1">
      <c r="A7946" s="36" t="s">
        <v>26714</v>
      </c>
      <c r="B7946" s="36" t="s">
        <v>26715</v>
      </c>
      <c r="C7946" s="36" t="s">
        <v>1840</v>
      </c>
      <c r="D7946" s="36" t="s">
        <v>26714</v>
      </c>
      <c r="E7946" s="36" t="s">
        <v>26716</v>
      </c>
      <c r="F7946" s="36"/>
    </row>
    <row r="7947" ht="15.75" customHeight="1">
      <c r="A7947" s="36" t="s">
        <v>26717</v>
      </c>
      <c r="B7947" s="36" t="s">
        <v>26718</v>
      </c>
      <c r="C7947" s="36" t="s">
        <v>1840</v>
      </c>
      <c r="D7947" s="36" t="s">
        <v>26719</v>
      </c>
      <c r="E7947" s="36"/>
      <c r="F7947" s="36"/>
    </row>
    <row r="7948" ht="15.75" customHeight="1">
      <c r="A7948" s="36" t="s">
        <v>26720</v>
      </c>
      <c r="B7948" s="36" t="s">
        <v>26721</v>
      </c>
      <c r="C7948" s="36" t="s">
        <v>1840</v>
      </c>
      <c r="D7948" s="36" t="s">
        <v>26722</v>
      </c>
      <c r="E7948" s="36"/>
      <c r="F7948" s="36"/>
    </row>
    <row r="7949" ht="15.75" customHeight="1">
      <c r="A7949" s="36" t="s">
        <v>26723</v>
      </c>
      <c r="B7949" s="36" t="s">
        <v>26724</v>
      </c>
      <c r="C7949" s="36" t="s">
        <v>1840</v>
      </c>
      <c r="D7949" s="36" t="s">
        <v>26725</v>
      </c>
      <c r="E7949" s="36"/>
      <c r="F7949" s="36"/>
    </row>
    <row r="7950" ht="15.75" customHeight="1">
      <c r="A7950" s="36" t="s">
        <v>26726</v>
      </c>
      <c r="B7950" s="36" t="s">
        <v>26727</v>
      </c>
      <c r="C7950" s="36" t="s">
        <v>1840</v>
      </c>
      <c r="D7950" s="36" t="s">
        <v>26728</v>
      </c>
      <c r="E7950" s="36"/>
      <c r="F7950" s="36"/>
    </row>
    <row r="7951" ht="15.75" customHeight="1">
      <c r="A7951" s="36" t="s">
        <v>26729</v>
      </c>
      <c r="B7951" s="36" t="s">
        <v>26730</v>
      </c>
      <c r="C7951" s="36" t="s">
        <v>1840</v>
      </c>
      <c r="D7951" s="36" t="s">
        <v>26731</v>
      </c>
      <c r="E7951" s="36"/>
      <c r="F7951" s="36"/>
    </row>
    <row r="7952" ht="15.75" customHeight="1">
      <c r="A7952" s="36" t="s">
        <v>26732</v>
      </c>
      <c r="B7952" s="36" t="s">
        <v>26733</v>
      </c>
      <c r="C7952" s="36" t="s">
        <v>1840</v>
      </c>
      <c r="D7952" s="36" t="s">
        <v>26734</v>
      </c>
      <c r="E7952" s="36"/>
      <c r="F7952" s="36"/>
    </row>
    <row r="7953" ht="15.75" customHeight="1">
      <c r="A7953" s="36" t="s">
        <v>26735</v>
      </c>
      <c r="B7953" s="36" t="s">
        <v>26736</v>
      </c>
      <c r="C7953" s="36" t="s">
        <v>1840</v>
      </c>
      <c r="D7953" s="36" t="s">
        <v>26737</v>
      </c>
      <c r="E7953" s="36"/>
      <c r="F7953" s="36"/>
    </row>
    <row r="7954" ht="15.75" customHeight="1">
      <c r="A7954" s="36" t="s">
        <v>26738</v>
      </c>
      <c r="B7954" s="36" t="s">
        <v>26739</v>
      </c>
      <c r="C7954" s="36" t="s">
        <v>1840</v>
      </c>
      <c r="D7954" s="36" t="s">
        <v>26740</v>
      </c>
      <c r="E7954" s="36"/>
      <c r="F7954" s="36"/>
    </row>
    <row r="7955" ht="15.75" customHeight="1">
      <c r="A7955" s="36" t="s">
        <v>26741</v>
      </c>
      <c r="B7955" s="36" t="s">
        <v>26742</v>
      </c>
      <c r="C7955" s="36" t="s">
        <v>1840</v>
      </c>
      <c r="D7955" s="36" t="s">
        <v>26743</v>
      </c>
      <c r="E7955" s="36"/>
      <c r="F7955" s="36"/>
    </row>
    <row r="7956" ht="15.75" customHeight="1">
      <c r="A7956" s="36" t="s">
        <v>26744</v>
      </c>
      <c r="B7956" s="36" t="s">
        <v>26745</v>
      </c>
      <c r="C7956" s="36" t="s">
        <v>1840</v>
      </c>
      <c r="D7956" s="36" t="s">
        <v>26746</v>
      </c>
      <c r="E7956" s="36"/>
      <c r="F7956" s="36"/>
    </row>
    <row r="7957" ht="15.75" customHeight="1">
      <c r="A7957" s="36" t="s">
        <v>26747</v>
      </c>
      <c r="B7957" s="36" t="s">
        <v>26748</v>
      </c>
      <c r="C7957" s="36" t="s">
        <v>1840</v>
      </c>
      <c r="D7957" s="36" t="s">
        <v>26749</v>
      </c>
      <c r="E7957" s="36"/>
      <c r="F7957" s="36"/>
    </row>
    <row r="7958" ht="15.75" customHeight="1">
      <c r="A7958" s="36" t="s">
        <v>26750</v>
      </c>
      <c r="B7958" s="36" t="s">
        <v>26751</v>
      </c>
      <c r="C7958" s="36" t="s">
        <v>1840</v>
      </c>
      <c r="D7958" s="36" t="s">
        <v>26752</v>
      </c>
      <c r="E7958" s="36"/>
      <c r="F7958" s="36"/>
    </row>
    <row r="7959" ht="15.75" customHeight="1">
      <c r="A7959" s="36" t="s">
        <v>26753</v>
      </c>
      <c r="B7959" s="36" t="s">
        <v>26754</v>
      </c>
      <c r="C7959" s="36" t="s">
        <v>1840</v>
      </c>
      <c r="D7959" s="36" t="s">
        <v>26755</v>
      </c>
      <c r="E7959" s="36"/>
      <c r="F7959" s="36"/>
    </row>
    <row r="7960" ht="15.75" customHeight="1">
      <c r="A7960" s="36" t="s">
        <v>26756</v>
      </c>
      <c r="B7960" s="36" t="s">
        <v>26757</v>
      </c>
      <c r="C7960" s="36" t="s">
        <v>1840</v>
      </c>
      <c r="D7960" s="36" t="s">
        <v>26758</v>
      </c>
      <c r="E7960" s="36"/>
      <c r="F7960" s="36"/>
    </row>
    <row r="7961" ht="15.75" customHeight="1">
      <c r="A7961" s="36" t="s">
        <v>26759</v>
      </c>
      <c r="B7961" s="36" t="s">
        <v>26760</v>
      </c>
      <c r="C7961" s="36" t="s">
        <v>1840</v>
      </c>
      <c r="D7961" s="36" t="s">
        <v>26761</v>
      </c>
      <c r="E7961" s="36"/>
      <c r="F7961" s="36"/>
    </row>
    <row r="7962" ht="15.75" customHeight="1">
      <c r="A7962" s="36" t="s">
        <v>26762</v>
      </c>
      <c r="B7962" s="36" t="s">
        <v>26763</v>
      </c>
      <c r="C7962" s="36" t="s">
        <v>1840</v>
      </c>
      <c r="D7962" s="36" t="s">
        <v>26764</v>
      </c>
      <c r="E7962" s="36"/>
      <c r="F7962" s="36"/>
    </row>
    <row r="7963" ht="15.75" customHeight="1">
      <c r="A7963" s="36" t="s">
        <v>26765</v>
      </c>
      <c r="B7963" s="36" t="s">
        <v>26766</v>
      </c>
      <c r="C7963" s="36" t="s">
        <v>1840</v>
      </c>
      <c r="D7963" s="36" t="s">
        <v>26767</v>
      </c>
      <c r="E7963" s="36"/>
      <c r="F7963" s="36"/>
    </row>
    <row r="7964" ht="15.75" customHeight="1">
      <c r="A7964" s="36" t="s">
        <v>26768</v>
      </c>
      <c r="B7964" s="36" t="s">
        <v>26769</v>
      </c>
      <c r="C7964" s="36" t="s">
        <v>1840</v>
      </c>
      <c r="D7964" s="36" t="s">
        <v>26770</v>
      </c>
      <c r="E7964" s="36"/>
      <c r="F7964" s="36"/>
    </row>
    <row r="7965" ht="15.75" customHeight="1">
      <c r="A7965" s="36" t="s">
        <v>26771</v>
      </c>
      <c r="B7965" s="36" t="s">
        <v>26772</v>
      </c>
      <c r="C7965" s="36" t="s">
        <v>1840</v>
      </c>
      <c r="D7965" s="36" t="s">
        <v>26773</v>
      </c>
      <c r="E7965" s="36"/>
      <c r="F7965" s="36"/>
    </row>
    <row r="7966" ht="15.75" customHeight="1">
      <c r="A7966" s="36" t="s">
        <v>26774</v>
      </c>
      <c r="B7966" s="36" t="s">
        <v>26775</v>
      </c>
      <c r="C7966" s="36" t="s">
        <v>1840</v>
      </c>
      <c r="D7966" s="36" t="s">
        <v>26776</v>
      </c>
      <c r="E7966" s="36"/>
      <c r="F7966" s="36"/>
    </row>
    <row r="7967" ht="15.75" customHeight="1">
      <c r="A7967" s="36" t="s">
        <v>26777</v>
      </c>
      <c r="B7967" s="36" t="s">
        <v>26778</v>
      </c>
      <c r="C7967" s="36" t="s">
        <v>1840</v>
      </c>
      <c r="D7967" s="36" t="s">
        <v>26779</v>
      </c>
      <c r="E7967" s="36"/>
      <c r="F7967" s="36"/>
    </row>
    <row r="7968" ht="15.75" customHeight="1">
      <c r="A7968" s="36" t="s">
        <v>26780</v>
      </c>
      <c r="B7968" s="36" t="s">
        <v>26781</v>
      </c>
      <c r="C7968" s="36" t="s">
        <v>1840</v>
      </c>
      <c r="D7968" s="36" t="s">
        <v>26782</v>
      </c>
      <c r="E7968" s="36"/>
      <c r="F7968" s="36"/>
    </row>
    <row r="7969" ht="15.75" customHeight="1">
      <c r="A7969" s="36" t="s">
        <v>26783</v>
      </c>
      <c r="B7969" s="36" t="s">
        <v>26784</v>
      </c>
      <c r="C7969" s="36" t="s">
        <v>1840</v>
      </c>
      <c r="D7969" s="36" t="s">
        <v>26785</v>
      </c>
      <c r="E7969" s="36"/>
      <c r="F7969" s="36"/>
    </row>
    <row r="7970" ht="15.75" customHeight="1">
      <c r="A7970" s="36" t="s">
        <v>26786</v>
      </c>
      <c r="B7970" s="36" t="s">
        <v>26787</v>
      </c>
      <c r="C7970" s="36" t="s">
        <v>1840</v>
      </c>
      <c r="D7970" s="36" t="s">
        <v>26788</v>
      </c>
      <c r="E7970" s="36"/>
      <c r="F7970" s="36"/>
    </row>
    <row r="7971" ht="15.75" customHeight="1">
      <c r="A7971" s="36" t="s">
        <v>26789</v>
      </c>
      <c r="B7971" s="36" t="s">
        <v>26790</v>
      </c>
      <c r="C7971" s="36" t="s">
        <v>1840</v>
      </c>
      <c r="D7971" s="36" t="s">
        <v>26791</v>
      </c>
      <c r="E7971" s="36"/>
      <c r="F7971" s="36"/>
    </row>
    <row r="7972" ht="15.75" customHeight="1">
      <c r="A7972" s="36" t="s">
        <v>26792</v>
      </c>
      <c r="B7972" s="36" t="s">
        <v>26793</v>
      </c>
      <c r="C7972" s="36" t="s">
        <v>1840</v>
      </c>
      <c r="D7972" s="36" t="s">
        <v>26794</v>
      </c>
      <c r="E7972" s="36"/>
      <c r="F7972" s="36"/>
    </row>
    <row r="7973" ht="15.75" customHeight="1">
      <c r="A7973" s="36" t="s">
        <v>26795</v>
      </c>
      <c r="B7973" s="36" t="s">
        <v>26796</v>
      </c>
      <c r="C7973" s="36" t="s">
        <v>1840</v>
      </c>
      <c r="D7973" s="36" t="s">
        <v>26797</v>
      </c>
      <c r="E7973" s="36"/>
      <c r="F7973" s="36"/>
    </row>
    <row r="7974" ht="15.75" customHeight="1">
      <c r="A7974" s="36" t="s">
        <v>26798</v>
      </c>
      <c r="B7974" s="36" t="s">
        <v>26799</v>
      </c>
      <c r="C7974" s="36" t="s">
        <v>1840</v>
      </c>
      <c r="D7974" s="36" t="s">
        <v>26800</v>
      </c>
      <c r="E7974" s="36"/>
      <c r="F7974" s="36"/>
    </row>
    <row r="7975" ht="15.75" customHeight="1">
      <c r="A7975" s="36" t="s">
        <v>26801</v>
      </c>
      <c r="B7975" s="36" t="s">
        <v>26802</v>
      </c>
      <c r="C7975" s="36" t="s">
        <v>1840</v>
      </c>
      <c r="D7975" s="36" t="s">
        <v>26803</v>
      </c>
      <c r="E7975" s="36"/>
      <c r="F7975" s="36"/>
    </row>
    <row r="7976" ht="15.75" customHeight="1">
      <c r="A7976" s="36" t="s">
        <v>26804</v>
      </c>
      <c r="B7976" s="36" t="s">
        <v>26805</v>
      </c>
      <c r="C7976" s="36" t="s">
        <v>1840</v>
      </c>
      <c r="D7976" s="36" t="s">
        <v>26806</v>
      </c>
      <c r="E7976" s="36"/>
      <c r="F7976" s="36"/>
    </row>
    <row r="7977" ht="15.75" customHeight="1">
      <c r="A7977" s="36" t="s">
        <v>26807</v>
      </c>
      <c r="B7977" s="36" t="s">
        <v>26808</v>
      </c>
      <c r="C7977" s="36" t="s">
        <v>1840</v>
      </c>
      <c r="D7977" s="36" t="s">
        <v>26809</v>
      </c>
      <c r="E7977" s="36" t="s">
        <v>26810</v>
      </c>
      <c r="F7977" s="36"/>
    </row>
    <row r="7978" ht="15.75" customHeight="1">
      <c r="A7978" s="36" t="s">
        <v>26811</v>
      </c>
      <c r="B7978" s="36" t="s">
        <v>26808</v>
      </c>
      <c r="C7978" s="36" t="s">
        <v>1840</v>
      </c>
      <c r="D7978" s="36" t="s">
        <v>26809</v>
      </c>
      <c r="E7978" s="36" t="s">
        <v>26810</v>
      </c>
      <c r="F7978" s="36"/>
    </row>
    <row r="7979" ht="15.75" customHeight="1">
      <c r="A7979" s="36" t="s">
        <v>26812</v>
      </c>
      <c r="B7979" s="36" t="s">
        <v>26813</v>
      </c>
      <c r="C7979" s="36" t="s">
        <v>1840</v>
      </c>
      <c r="D7979" s="36" t="s">
        <v>26814</v>
      </c>
      <c r="E7979" s="36"/>
      <c r="F7979" s="36"/>
    </row>
    <row r="7980" ht="15.75" customHeight="1">
      <c r="A7980" s="36" t="s">
        <v>26815</v>
      </c>
      <c r="B7980" s="36" t="s">
        <v>26816</v>
      </c>
      <c r="C7980" s="36" t="s">
        <v>1840</v>
      </c>
      <c r="D7980" s="36" t="s">
        <v>26817</v>
      </c>
      <c r="E7980" s="36" t="s">
        <v>3790</v>
      </c>
      <c r="F7980" s="36"/>
    </row>
    <row r="7981" ht="15.75" customHeight="1">
      <c r="A7981" s="36" t="s">
        <v>26818</v>
      </c>
      <c r="B7981" s="36" t="s">
        <v>26819</v>
      </c>
      <c r="C7981" s="36" t="s">
        <v>1840</v>
      </c>
      <c r="D7981" s="36" t="s">
        <v>26820</v>
      </c>
      <c r="E7981" s="36" t="s">
        <v>26821</v>
      </c>
      <c r="F7981" s="36"/>
    </row>
    <row r="7982" ht="15.75" customHeight="1">
      <c r="A7982" s="36" t="s">
        <v>26822</v>
      </c>
      <c r="B7982" s="36" t="s">
        <v>26823</v>
      </c>
      <c r="C7982" s="36" t="s">
        <v>1840</v>
      </c>
      <c r="D7982" s="36" t="s">
        <v>26824</v>
      </c>
      <c r="E7982" s="36"/>
      <c r="F7982" s="36"/>
    </row>
    <row r="7983" ht="15.75" customHeight="1">
      <c r="A7983" s="36" t="s">
        <v>26825</v>
      </c>
      <c r="B7983" s="36" t="s">
        <v>26826</v>
      </c>
      <c r="C7983" s="36" t="s">
        <v>1840</v>
      </c>
      <c r="D7983" s="36" t="s">
        <v>26827</v>
      </c>
      <c r="E7983" s="36"/>
      <c r="F7983" s="36"/>
    </row>
    <row r="7984" ht="15.75" customHeight="1">
      <c r="A7984" s="36" t="s">
        <v>26828</v>
      </c>
      <c r="B7984" s="36" t="s">
        <v>26829</v>
      </c>
      <c r="C7984" s="36" t="s">
        <v>1840</v>
      </c>
      <c r="D7984" s="36" t="s">
        <v>26830</v>
      </c>
      <c r="E7984" s="36"/>
      <c r="F7984" s="36"/>
    </row>
    <row r="7985" ht="15.75" customHeight="1">
      <c r="A7985" s="36" t="s">
        <v>26831</v>
      </c>
      <c r="B7985" s="36" t="s">
        <v>26832</v>
      </c>
      <c r="C7985" s="36" t="s">
        <v>1840</v>
      </c>
      <c r="D7985" s="36" t="s">
        <v>26833</v>
      </c>
      <c r="E7985" s="36"/>
      <c r="F7985" s="36"/>
    </row>
    <row r="7986" ht="15.75" customHeight="1">
      <c r="A7986" s="36" t="s">
        <v>26834</v>
      </c>
      <c r="B7986" s="36" t="s">
        <v>26835</v>
      </c>
      <c r="C7986" s="36" t="s">
        <v>1863</v>
      </c>
      <c r="D7986" s="36" t="s">
        <v>26834</v>
      </c>
      <c r="E7986" s="36"/>
      <c r="F7986" s="36"/>
    </row>
    <row r="7987" ht="15.75" customHeight="1">
      <c r="A7987" s="36" t="s">
        <v>1216</v>
      </c>
      <c r="B7987" s="36" t="s">
        <v>1215</v>
      </c>
      <c r="C7987" s="36" t="s">
        <v>1863</v>
      </c>
      <c r="D7987" s="36" t="s">
        <v>1216</v>
      </c>
      <c r="E7987" s="36"/>
      <c r="F7987" s="36"/>
    </row>
    <row r="7988" ht="15.75" customHeight="1">
      <c r="A7988" s="36" t="s">
        <v>26836</v>
      </c>
      <c r="B7988" s="36" t="s">
        <v>26837</v>
      </c>
      <c r="C7988" s="36" t="s">
        <v>1840</v>
      </c>
      <c r="D7988" s="36" t="s">
        <v>26838</v>
      </c>
      <c r="E7988" s="36"/>
      <c r="F7988" s="36"/>
    </row>
    <row r="7989" ht="15.75" customHeight="1">
      <c r="A7989" s="36" t="s">
        <v>26839</v>
      </c>
      <c r="B7989" s="36" t="s">
        <v>26840</v>
      </c>
      <c r="C7989" s="36" t="s">
        <v>1840</v>
      </c>
      <c r="D7989" s="36" t="s">
        <v>26841</v>
      </c>
      <c r="E7989" s="36"/>
      <c r="F7989" s="36"/>
    </row>
    <row r="7990" ht="15.75" customHeight="1">
      <c r="A7990" s="36" t="s">
        <v>26842</v>
      </c>
      <c r="B7990" s="36" t="s">
        <v>26843</v>
      </c>
      <c r="C7990" s="36" t="s">
        <v>1840</v>
      </c>
      <c r="D7990" s="36" t="s">
        <v>26844</v>
      </c>
      <c r="E7990" s="36"/>
      <c r="F7990" s="36"/>
    </row>
    <row r="7991" ht="15.75" customHeight="1">
      <c r="A7991" s="36" t="s">
        <v>26845</v>
      </c>
      <c r="B7991" s="36" t="s">
        <v>26846</v>
      </c>
      <c r="C7991" s="36" t="s">
        <v>1840</v>
      </c>
      <c r="D7991" s="36" t="s">
        <v>26847</v>
      </c>
      <c r="E7991" s="36"/>
      <c r="F7991" s="36"/>
    </row>
    <row r="7992" ht="15.75" customHeight="1">
      <c r="A7992" s="36" t="s">
        <v>26848</v>
      </c>
      <c r="B7992" s="36" t="s">
        <v>26849</v>
      </c>
      <c r="C7992" s="36" t="s">
        <v>1840</v>
      </c>
      <c r="D7992" s="36" t="s">
        <v>8286</v>
      </c>
      <c r="E7992" s="36"/>
      <c r="F7992" s="36"/>
    </row>
    <row r="7993" ht="15.75" customHeight="1">
      <c r="A7993" s="36" t="s">
        <v>26850</v>
      </c>
      <c r="B7993" s="36" t="s">
        <v>26851</v>
      </c>
      <c r="C7993" s="36" t="s">
        <v>1840</v>
      </c>
      <c r="D7993" s="36" t="s">
        <v>26852</v>
      </c>
      <c r="E7993" s="36"/>
      <c r="F7993" s="36"/>
    </row>
    <row r="7994" ht="15.75" customHeight="1">
      <c r="A7994" s="36" t="s">
        <v>26853</v>
      </c>
      <c r="B7994" s="36" t="s">
        <v>26854</v>
      </c>
      <c r="C7994" s="36" t="s">
        <v>1817</v>
      </c>
      <c r="D7994" s="36" t="s">
        <v>26855</v>
      </c>
      <c r="E7994" s="36" t="s">
        <v>26855</v>
      </c>
      <c r="F7994" s="36"/>
    </row>
    <row r="7995" ht="15.75" customHeight="1">
      <c r="A7995" s="36" t="s">
        <v>26856</v>
      </c>
      <c r="B7995" s="36" t="s">
        <v>26857</v>
      </c>
      <c r="C7995" s="36" t="s">
        <v>1817</v>
      </c>
      <c r="D7995" s="36" t="s">
        <v>4913</v>
      </c>
      <c r="E7995" s="36" t="s">
        <v>26858</v>
      </c>
      <c r="F7995" s="36"/>
    </row>
    <row r="7996" ht="15.75" customHeight="1">
      <c r="A7996" s="36" t="s">
        <v>26859</v>
      </c>
      <c r="B7996" s="36" t="s">
        <v>26860</v>
      </c>
      <c r="C7996" s="36" t="s">
        <v>1840</v>
      </c>
      <c r="D7996" s="36" t="s">
        <v>26861</v>
      </c>
      <c r="E7996" s="36"/>
      <c r="F7996" s="36"/>
    </row>
    <row r="7997" ht="15.75" customHeight="1">
      <c r="A7997" s="36" t="s">
        <v>26862</v>
      </c>
      <c r="B7997" s="36" t="s">
        <v>26863</v>
      </c>
      <c r="C7997" s="36" t="s">
        <v>1840</v>
      </c>
      <c r="D7997" s="36" t="s">
        <v>26864</v>
      </c>
      <c r="E7997" s="36"/>
      <c r="F7997" s="36"/>
    </row>
    <row r="7998" ht="15.75" customHeight="1">
      <c r="A7998" s="36" t="s">
        <v>26865</v>
      </c>
      <c r="B7998" s="36" t="s">
        <v>26866</v>
      </c>
      <c r="C7998" s="36" t="s">
        <v>1840</v>
      </c>
      <c r="D7998" s="36" t="s">
        <v>26867</v>
      </c>
      <c r="E7998" s="36"/>
      <c r="F7998" s="36"/>
    </row>
    <row r="7999" ht="15.75" customHeight="1">
      <c r="A7999" s="36" t="s">
        <v>26868</v>
      </c>
      <c r="B7999" s="36" t="s">
        <v>26869</v>
      </c>
      <c r="C7999" s="36" t="s">
        <v>1840</v>
      </c>
      <c r="D7999" s="36" t="s">
        <v>26870</v>
      </c>
      <c r="E7999" s="36"/>
      <c r="F7999" s="36"/>
    </row>
    <row r="8000" ht="15.75" customHeight="1">
      <c r="A8000" s="36" t="s">
        <v>26871</v>
      </c>
      <c r="B8000" s="36" t="s">
        <v>26872</v>
      </c>
      <c r="C8000" s="36" t="s">
        <v>1840</v>
      </c>
      <c r="D8000" s="36" t="s">
        <v>26873</v>
      </c>
      <c r="E8000" s="36"/>
      <c r="F8000" s="36"/>
    </row>
    <row r="8001" ht="15.75" customHeight="1">
      <c r="A8001" s="36" t="s">
        <v>26874</v>
      </c>
      <c r="B8001" s="36" t="s">
        <v>26875</v>
      </c>
      <c r="C8001" s="36" t="s">
        <v>1840</v>
      </c>
      <c r="D8001" s="36" t="s">
        <v>26876</v>
      </c>
      <c r="E8001" s="36"/>
      <c r="F8001" s="36"/>
    </row>
    <row r="8002" ht="15.75" customHeight="1">
      <c r="A8002" s="36" t="s">
        <v>26877</v>
      </c>
      <c r="B8002" s="36" t="s">
        <v>26878</v>
      </c>
      <c r="C8002" s="36" t="s">
        <v>1840</v>
      </c>
      <c r="D8002" s="36" t="s">
        <v>26879</v>
      </c>
      <c r="E8002" s="36"/>
      <c r="F8002" s="36"/>
    </row>
    <row r="8003" ht="15.75" customHeight="1">
      <c r="A8003" s="36" t="s">
        <v>26880</v>
      </c>
      <c r="B8003" s="36" t="s">
        <v>26881</v>
      </c>
      <c r="C8003" s="36" t="s">
        <v>1840</v>
      </c>
      <c r="D8003" s="36" t="s">
        <v>26882</v>
      </c>
      <c r="E8003" s="36"/>
      <c r="F8003" s="36"/>
    </row>
    <row r="8004" ht="15.75" customHeight="1">
      <c r="A8004" s="36" t="s">
        <v>26883</v>
      </c>
      <c r="B8004" s="36" t="s">
        <v>26884</v>
      </c>
      <c r="C8004" s="36" t="s">
        <v>1840</v>
      </c>
      <c r="D8004" s="36" t="s">
        <v>26885</v>
      </c>
      <c r="E8004" s="36"/>
      <c r="F8004" s="36"/>
    </row>
    <row r="8005" ht="15.75" customHeight="1">
      <c r="A8005" s="36" t="s">
        <v>26886</v>
      </c>
      <c r="B8005" s="36" t="s">
        <v>26887</v>
      </c>
      <c r="C8005" s="36" t="s">
        <v>1840</v>
      </c>
      <c r="D8005" s="36" t="s">
        <v>26888</v>
      </c>
      <c r="E8005" s="36"/>
      <c r="F8005" s="36"/>
    </row>
    <row r="8006" ht="15.75" customHeight="1">
      <c r="A8006" s="36" t="s">
        <v>26889</v>
      </c>
      <c r="B8006" s="36" t="s">
        <v>26890</v>
      </c>
      <c r="C8006" s="36" t="s">
        <v>1840</v>
      </c>
      <c r="D8006" s="36" t="s">
        <v>26891</v>
      </c>
      <c r="E8006" s="36"/>
      <c r="F8006" s="36"/>
    </row>
    <row r="8007" ht="15.75" customHeight="1">
      <c r="A8007" s="36" t="s">
        <v>26892</v>
      </c>
      <c r="B8007" s="36" t="s">
        <v>26893</v>
      </c>
      <c r="C8007" s="36" t="s">
        <v>1840</v>
      </c>
      <c r="D8007" s="36" t="s">
        <v>26894</v>
      </c>
      <c r="E8007" s="36"/>
      <c r="F8007" s="36"/>
    </row>
    <row r="8008" ht="15.75" customHeight="1">
      <c r="A8008" s="36" t="s">
        <v>26895</v>
      </c>
      <c r="B8008" s="36" t="s">
        <v>26896</v>
      </c>
      <c r="C8008" s="36" t="s">
        <v>1840</v>
      </c>
      <c r="D8008" s="36" t="s">
        <v>26897</v>
      </c>
      <c r="E8008" s="36"/>
      <c r="F8008" s="36"/>
    </row>
    <row r="8009" ht="15.75" customHeight="1">
      <c r="A8009" s="36" t="s">
        <v>26898</v>
      </c>
      <c r="B8009" s="36" t="s">
        <v>26899</v>
      </c>
      <c r="C8009" s="36" t="s">
        <v>1840</v>
      </c>
      <c r="D8009" s="36" t="s">
        <v>26900</v>
      </c>
      <c r="E8009" s="36"/>
      <c r="F8009" s="36"/>
    </row>
    <row r="8010" ht="15.75" customHeight="1">
      <c r="A8010" s="36" t="s">
        <v>26901</v>
      </c>
      <c r="B8010" s="36" t="s">
        <v>26902</v>
      </c>
      <c r="C8010" s="36" t="s">
        <v>1840</v>
      </c>
      <c r="D8010" s="36" t="s">
        <v>26903</v>
      </c>
      <c r="E8010" s="36"/>
      <c r="F8010" s="36"/>
    </row>
    <row r="8011" ht="15.75" customHeight="1">
      <c r="A8011" s="36" t="s">
        <v>26904</v>
      </c>
      <c r="B8011" s="36" t="s">
        <v>26905</v>
      </c>
      <c r="C8011" s="36" t="s">
        <v>1840</v>
      </c>
      <c r="D8011" s="36" t="s">
        <v>26906</v>
      </c>
      <c r="E8011" s="36"/>
      <c r="F8011" s="36"/>
    </row>
    <row r="8012" ht="15.75" customHeight="1">
      <c r="A8012" s="36" t="s">
        <v>26907</v>
      </c>
      <c r="B8012" s="36" t="s">
        <v>26908</v>
      </c>
      <c r="C8012" s="36" t="s">
        <v>1840</v>
      </c>
      <c r="D8012" s="36" t="s">
        <v>26909</v>
      </c>
      <c r="E8012" s="36"/>
      <c r="F8012" s="36"/>
    </row>
    <row r="8013" ht="15.75" customHeight="1">
      <c r="A8013" s="36" t="s">
        <v>26910</v>
      </c>
      <c r="B8013" s="36" t="s">
        <v>26911</v>
      </c>
      <c r="C8013" s="36" t="s">
        <v>1840</v>
      </c>
      <c r="D8013" s="36" t="s">
        <v>26912</v>
      </c>
      <c r="E8013" s="36"/>
      <c r="F8013" s="36"/>
    </row>
    <row r="8014" ht="15.75" customHeight="1">
      <c r="A8014" s="36" t="s">
        <v>26913</v>
      </c>
      <c r="B8014" s="36" t="s">
        <v>26914</v>
      </c>
      <c r="C8014" s="36" t="s">
        <v>1840</v>
      </c>
      <c r="D8014" s="36" t="s">
        <v>26915</v>
      </c>
      <c r="E8014" s="36"/>
      <c r="F8014" s="36"/>
    </row>
    <row r="8015" ht="15.75" customHeight="1">
      <c r="A8015" s="36" t="s">
        <v>26916</v>
      </c>
      <c r="B8015" s="36" t="s">
        <v>26917</v>
      </c>
      <c r="C8015" s="36" t="s">
        <v>1840</v>
      </c>
      <c r="D8015" s="36" t="s">
        <v>26918</v>
      </c>
      <c r="E8015" s="36"/>
      <c r="F8015" s="36"/>
    </row>
    <row r="8016" ht="15.75" customHeight="1">
      <c r="A8016" s="36" t="s">
        <v>26919</v>
      </c>
      <c r="B8016" s="36" t="s">
        <v>26920</v>
      </c>
      <c r="C8016" s="36" t="s">
        <v>1840</v>
      </c>
      <c r="D8016" s="36" t="s">
        <v>26921</v>
      </c>
      <c r="E8016" s="36"/>
      <c r="F8016" s="36"/>
    </row>
    <row r="8017" ht="15.75" customHeight="1">
      <c r="A8017" s="36" t="s">
        <v>26922</v>
      </c>
      <c r="B8017" s="36" t="s">
        <v>26923</v>
      </c>
      <c r="C8017" s="36" t="s">
        <v>1840</v>
      </c>
      <c r="D8017" s="36" t="s">
        <v>26924</v>
      </c>
      <c r="E8017" s="36"/>
      <c r="F8017" s="36"/>
    </row>
    <row r="8018" ht="15.75" customHeight="1">
      <c r="A8018" s="36" t="s">
        <v>26925</v>
      </c>
      <c r="B8018" s="36" t="s">
        <v>26926</v>
      </c>
      <c r="C8018" s="36" t="s">
        <v>1840</v>
      </c>
      <c r="D8018" s="36" t="s">
        <v>26927</v>
      </c>
      <c r="E8018" s="36"/>
      <c r="F8018" s="36"/>
    </row>
    <row r="8019" ht="15.75" customHeight="1">
      <c r="A8019" s="36" t="s">
        <v>26928</v>
      </c>
      <c r="B8019" s="36" t="s">
        <v>26929</v>
      </c>
      <c r="C8019" s="36" t="s">
        <v>1840</v>
      </c>
      <c r="D8019" s="36" t="s">
        <v>26930</v>
      </c>
      <c r="E8019" s="36"/>
      <c r="F8019" s="36"/>
    </row>
    <row r="8020" ht="15.75" customHeight="1">
      <c r="A8020" s="36" t="s">
        <v>26931</v>
      </c>
      <c r="B8020" s="36" t="s">
        <v>26932</v>
      </c>
      <c r="C8020" s="36" t="s">
        <v>1840</v>
      </c>
      <c r="D8020" s="36" t="s">
        <v>26933</v>
      </c>
      <c r="E8020" s="36"/>
      <c r="F8020" s="36"/>
    </row>
    <row r="8021" ht="15.75" customHeight="1">
      <c r="A8021" s="36" t="s">
        <v>26934</v>
      </c>
      <c r="B8021" s="36" t="s">
        <v>26935</v>
      </c>
      <c r="C8021" s="36" t="s">
        <v>1840</v>
      </c>
      <c r="D8021" s="36" t="s">
        <v>26936</v>
      </c>
      <c r="E8021" s="36"/>
      <c r="F8021" s="36"/>
    </row>
    <row r="8022" ht="15.75" customHeight="1">
      <c r="A8022" s="36" t="s">
        <v>26937</v>
      </c>
      <c r="B8022" s="36" t="s">
        <v>26938</v>
      </c>
      <c r="C8022" s="36" t="s">
        <v>1840</v>
      </c>
      <c r="D8022" s="36" t="s">
        <v>26939</v>
      </c>
      <c r="E8022" s="36"/>
      <c r="F8022" s="36"/>
    </row>
    <row r="8023" ht="15.75" customHeight="1">
      <c r="A8023" s="36" t="s">
        <v>26940</v>
      </c>
      <c r="B8023" s="36" t="s">
        <v>26941</v>
      </c>
      <c r="C8023" s="36" t="s">
        <v>1840</v>
      </c>
      <c r="D8023" s="36" t="s">
        <v>26942</v>
      </c>
      <c r="E8023" s="36"/>
      <c r="F8023" s="36"/>
    </row>
    <row r="8024" ht="15.75" customHeight="1">
      <c r="A8024" s="36" t="s">
        <v>26943</v>
      </c>
      <c r="B8024" s="36" t="s">
        <v>26944</v>
      </c>
      <c r="C8024" s="36" t="s">
        <v>1840</v>
      </c>
      <c r="D8024" s="36" t="s">
        <v>26945</v>
      </c>
      <c r="E8024" s="36"/>
      <c r="F8024" s="36"/>
    </row>
    <row r="8025" ht="15.75" customHeight="1">
      <c r="A8025" s="36" t="s">
        <v>26946</v>
      </c>
      <c r="B8025" s="36" t="s">
        <v>26947</v>
      </c>
      <c r="C8025" s="36" t="s">
        <v>1840</v>
      </c>
      <c r="D8025" s="36" t="s">
        <v>26948</v>
      </c>
      <c r="E8025" s="36"/>
      <c r="F8025" s="36"/>
    </row>
    <row r="8026" ht="15.75" customHeight="1">
      <c r="A8026" s="36" t="s">
        <v>26949</v>
      </c>
      <c r="B8026" s="36" t="s">
        <v>26950</v>
      </c>
      <c r="C8026" s="36" t="s">
        <v>1840</v>
      </c>
      <c r="D8026" s="36" t="s">
        <v>26951</v>
      </c>
      <c r="E8026" s="36"/>
      <c r="F8026" s="36"/>
    </row>
    <row r="8027" ht="15.75" customHeight="1">
      <c r="A8027" s="36" t="s">
        <v>26952</v>
      </c>
      <c r="B8027" s="36" t="s">
        <v>26953</v>
      </c>
      <c r="C8027" s="36" t="s">
        <v>1840</v>
      </c>
      <c r="D8027" s="36" t="s">
        <v>26954</v>
      </c>
      <c r="E8027" s="36"/>
      <c r="F8027" s="36"/>
    </row>
    <row r="8028" ht="15.75" customHeight="1">
      <c r="A8028" s="36" t="s">
        <v>26955</v>
      </c>
      <c r="B8028" s="36" t="s">
        <v>26956</v>
      </c>
      <c r="C8028" s="36" t="s">
        <v>1840</v>
      </c>
      <c r="D8028" s="36" t="s">
        <v>26957</v>
      </c>
      <c r="E8028" s="36"/>
      <c r="F8028" s="36"/>
    </row>
    <row r="8029" ht="15.75" customHeight="1">
      <c r="A8029" s="36" t="s">
        <v>26958</v>
      </c>
      <c r="B8029" s="36" t="s">
        <v>26959</v>
      </c>
      <c r="C8029" s="36" t="s">
        <v>1840</v>
      </c>
      <c r="D8029" s="36" t="s">
        <v>26960</v>
      </c>
      <c r="E8029" s="36"/>
      <c r="F8029" s="36"/>
    </row>
    <row r="8030" ht="15.75" customHeight="1">
      <c r="A8030" s="36" t="s">
        <v>26961</v>
      </c>
      <c r="B8030" s="36" t="s">
        <v>26962</v>
      </c>
      <c r="C8030" s="36" t="s">
        <v>1840</v>
      </c>
      <c r="D8030" s="36" t="s">
        <v>26963</v>
      </c>
      <c r="E8030" s="36"/>
      <c r="F8030" s="36"/>
    </row>
    <row r="8031" ht="15.75" customHeight="1">
      <c r="A8031" s="36" t="s">
        <v>26964</v>
      </c>
      <c r="B8031" s="36" t="s">
        <v>26965</v>
      </c>
      <c r="C8031" s="36" t="s">
        <v>1840</v>
      </c>
      <c r="D8031" s="36" t="s">
        <v>26966</v>
      </c>
      <c r="E8031" s="36"/>
      <c r="F8031" s="36"/>
    </row>
    <row r="8032" ht="15.75" customHeight="1">
      <c r="A8032" s="36" t="s">
        <v>26967</v>
      </c>
      <c r="B8032" s="36" t="s">
        <v>26968</v>
      </c>
      <c r="C8032" s="36" t="s">
        <v>1840</v>
      </c>
      <c r="D8032" s="36" t="s">
        <v>26969</v>
      </c>
      <c r="E8032" s="36"/>
      <c r="F8032" s="36"/>
    </row>
    <row r="8033" ht="15.75" customHeight="1">
      <c r="A8033" s="36" t="s">
        <v>26970</v>
      </c>
      <c r="B8033" s="36" t="s">
        <v>26971</v>
      </c>
      <c r="C8033" s="36" t="s">
        <v>1840</v>
      </c>
      <c r="D8033" s="36" t="s">
        <v>26972</v>
      </c>
      <c r="E8033" s="36"/>
      <c r="F8033" s="36"/>
    </row>
    <row r="8034" ht="15.75" customHeight="1">
      <c r="A8034" s="36" t="s">
        <v>26973</v>
      </c>
      <c r="B8034" s="36" t="s">
        <v>26974</v>
      </c>
      <c r="C8034" s="36" t="s">
        <v>1840</v>
      </c>
      <c r="D8034" s="36" t="s">
        <v>26975</v>
      </c>
      <c r="E8034" s="36"/>
      <c r="F8034" s="36"/>
    </row>
    <row r="8035" ht="15.75" customHeight="1">
      <c r="A8035" s="36" t="s">
        <v>26976</v>
      </c>
      <c r="B8035" s="36" t="s">
        <v>26977</v>
      </c>
      <c r="C8035" s="36" t="s">
        <v>1840</v>
      </c>
      <c r="D8035" s="36" t="s">
        <v>26978</v>
      </c>
      <c r="E8035" s="36"/>
      <c r="F8035" s="36"/>
    </row>
    <row r="8036" ht="15.75" customHeight="1">
      <c r="A8036" s="36" t="s">
        <v>26979</v>
      </c>
      <c r="B8036" s="36" t="s">
        <v>26980</v>
      </c>
      <c r="C8036" s="36" t="s">
        <v>1840</v>
      </c>
      <c r="D8036" s="36" t="s">
        <v>26981</v>
      </c>
      <c r="E8036" s="36"/>
      <c r="F8036" s="36"/>
    </row>
    <row r="8037" ht="15.75" customHeight="1">
      <c r="A8037" s="36" t="s">
        <v>26982</v>
      </c>
      <c r="B8037" s="36" t="s">
        <v>26983</v>
      </c>
      <c r="C8037" s="36" t="s">
        <v>1840</v>
      </c>
      <c r="D8037" s="36" t="s">
        <v>26984</v>
      </c>
      <c r="E8037" s="36"/>
      <c r="F8037" s="36"/>
    </row>
    <row r="8038" ht="15.75" customHeight="1">
      <c r="A8038" s="36" t="s">
        <v>26985</v>
      </c>
      <c r="B8038" s="36" t="s">
        <v>1138</v>
      </c>
      <c r="C8038" s="36" t="s">
        <v>1840</v>
      </c>
      <c r="D8038" s="36" t="s">
        <v>1139</v>
      </c>
      <c r="E8038" s="36"/>
      <c r="F8038" s="36"/>
    </row>
    <row r="8039" ht="15.75" customHeight="1">
      <c r="A8039" s="36" t="s">
        <v>26986</v>
      </c>
      <c r="B8039" s="36" t="s">
        <v>26987</v>
      </c>
      <c r="C8039" s="36" t="s">
        <v>1840</v>
      </c>
      <c r="D8039" s="36" t="s">
        <v>26988</v>
      </c>
      <c r="E8039" s="36"/>
      <c r="F8039" s="36"/>
    </row>
    <row r="8040" ht="15.75" customHeight="1">
      <c r="A8040" s="36" t="s">
        <v>26989</v>
      </c>
      <c r="B8040" s="36" t="s">
        <v>1705</v>
      </c>
      <c r="C8040" s="36" t="s">
        <v>1840</v>
      </c>
      <c r="D8040" s="36" t="s">
        <v>1706</v>
      </c>
      <c r="E8040" s="36"/>
      <c r="F8040" s="36"/>
    </row>
    <row r="8041" ht="15.75" customHeight="1">
      <c r="A8041" s="36" t="s">
        <v>26990</v>
      </c>
      <c r="B8041" s="36" t="s">
        <v>973</v>
      </c>
      <c r="C8041" s="36" t="s">
        <v>1840</v>
      </c>
      <c r="D8041" s="36" t="s">
        <v>974</v>
      </c>
      <c r="E8041" s="36"/>
      <c r="F8041" s="36"/>
    </row>
    <row r="8042" ht="15.75" customHeight="1">
      <c r="A8042" s="36" t="s">
        <v>26991</v>
      </c>
      <c r="B8042" s="36" t="s">
        <v>26992</v>
      </c>
      <c r="C8042" s="36" t="s">
        <v>1840</v>
      </c>
      <c r="D8042" s="36" t="s">
        <v>26993</v>
      </c>
      <c r="E8042" s="36"/>
      <c r="F8042" s="36"/>
    </row>
    <row r="8043" ht="15.75" customHeight="1">
      <c r="A8043" s="36" t="s">
        <v>26994</v>
      </c>
      <c r="B8043" s="36" t="s">
        <v>26992</v>
      </c>
      <c r="C8043" s="36" t="s">
        <v>1840</v>
      </c>
      <c r="D8043" s="36" t="s">
        <v>26995</v>
      </c>
      <c r="E8043" s="36"/>
      <c r="F8043" s="36"/>
    </row>
    <row r="8044" ht="15.75" customHeight="1">
      <c r="A8044" s="36" t="s">
        <v>26996</v>
      </c>
      <c r="B8044" s="36" t="s">
        <v>26997</v>
      </c>
      <c r="C8044" s="36" t="s">
        <v>1840</v>
      </c>
      <c r="D8044" s="36" t="s">
        <v>26998</v>
      </c>
      <c r="E8044" s="36"/>
      <c r="F8044" s="36"/>
    </row>
    <row r="8045" ht="15.75" customHeight="1">
      <c r="A8045" s="36" t="s">
        <v>26999</v>
      </c>
      <c r="B8045" s="36" t="s">
        <v>27000</v>
      </c>
      <c r="C8045" s="36" t="s">
        <v>1840</v>
      </c>
      <c r="D8045" s="36" t="s">
        <v>27001</v>
      </c>
      <c r="E8045" s="36"/>
      <c r="F8045" s="36"/>
    </row>
    <row r="8046" ht="15.75" customHeight="1">
      <c r="A8046" s="36" t="s">
        <v>27002</v>
      </c>
      <c r="B8046" s="36" t="s">
        <v>27003</v>
      </c>
      <c r="C8046" s="36" t="s">
        <v>1840</v>
      </c>
      <c r="D8046" s="36" t="s">
        <v>27004</v>
      </c>
      <c r="E8046" s="36"/>
      <c r="F8046" s="36"/>
    </row>
    <row r="8047" ht="15.75" customHeight="1">
      <c r="A8047" s="36" t="s">
        <v>27005</v>
      </c>
      <c r="B8047" s="36" t="s">
        <v>27006</v>
      </c>
      <c r="C8047" s="36" t="s">
        <v>1840</v>
      </c>
      <c r="D8047" s="36" t="s">
        <v>27007</v>
      </c>
      <c r="E8047" s="36"/>
      <c r="F8047" s="36"/>
    </row>
    <row r="8048" ht="15.75" customHeight="1">
      <c r="A8048" s="36" t="s">
        <v>27008</v>
      </c>
      <c r="B8048" s="36" t="s">
        <v>27009</v>
      </c>
      <c r="C8048" s="36" t="s">
        <v>1840</v>
      </c>
      <c r="D8048" s="36" t="s">
        <v>27010</v>
      </c>
      <c r="E8048" s="36"/>
      <c r="F8048" s="36"/>
    </row>
    <row r="8049" ht="15.75" customHeight="1">
      <c r="A8049" s="36" t="s">
        <v>27011</v>
      </c>
      <c r="B8049" s="36" t="s">
        <v>27012</v>
      </c>
      <c r="C8049" s="36" t="s">
        <v>1840</v>
      </c>
      <c r="D8049" s="36" t="s">
        <v>27013</v>
      </c>
      <c r="E8049" s="36"/>
      <c r="F8049" s="36"/>
    </row>
    <row r="8050" ht="15.75" customHeight="1">
      <c r="A8050" s="36" t="s">
        <v>27014</v>
      </c>
      <c r="B8050" s="36" t="s">
        <v>27015</v>
      </c>
      <c r="C8050" s="36" t="s">
        <v>1840</v>
      </c>
      <c r="D8050" s="36" t="s">
        <v>27016</v>
      </c>
      <c r="E8050" s="36"/>
      <c r="F8050" s="36"/>
    </row>
    <row r="8051" ht="15.75" customHeight="1">
      <c r="A8051" s="36" t="s">
        <v>27017</v>
      </c>
      <c r="B8051" s="36" t="s">
        <v>27018</v>
      </c>
      <c r="C8051" s="36" t="s">
        <v>1840</v>
      </c>
      <c r="D8051" s="36" t="s">
        <v>4002</v>
      </c>
      <c r="E8051" s="36"/>
      <c r="F8051" s="36"/>
    </row>
    <row r="8052" ht="15.75" customHeight="1">
      <c r="A8052" s="36" t="s">
        <v>27019</v>
      </c>
      <c r="B8052" s="36" t="s">
        <v>27020</v>
      </c>
      <c r="C8052" s="36" t="s">
        <v>1840</v>
      </c>
      <c r="D8052" s="36" t="s">
        <v>27021</v>
      </c>
      <c r="E8052" s="36"/>
      <c r="F8052" s="36"/>
    </row>
    <row r="8053" ht="15.75" customHeight="1">
      <c r="A8053" s="36" t="s">
        <v>27022</v>
      </c>
      <c r="B8053" s="36" t="s">
        <v>27023</v>
      </c>
      <c r="C8053" s="36" t="s">
        <v>1840</v>
      </c>
      <c r="D8053" s="36" t="s">
        <v>27024</v>
      </c>
      <c r="E8053" s="36"/>
      <c r="F8053" s="36"/>
    </row>
    <row r="8054" ht="15.75" customHeight="1">
      <c r="A8054" s="36" t="s">
        <v>27025</v>
      </c>
      <c r="B8054" s="36" t="s">
        <v>27026</v>
      </c>
      <c r="C8054" s="36" t="s">
        <v>1840</v>
      </c>
      <c r="D8054" s="36" t="s">
        <v>27027</v>
      </c>
      <c r="E8054" s="36"/>
      <c r="F8054" s="36"/>
    </row>
    <row r="8055" ht="15.75" customHeight="1">
      <c r="A8055" s="36" t="s">
        <v>27028</v>
      </c>
      <c r="B8055" s="36" t="s">
        <v>27029</v>
      </c>
      <c r="C8055" s="36" t="s">
        <v>1840</v>
      </c>
      <c r="D8055" s="36" t="s">
        <v>27030</v>
      </c>
      <c r="E8055" s="36"/>
      <c r="F8055" s="36"/>
    </row>
    <row r="8056" ht="15.75" customHeight="1">
      <c r="A8056" s="36" t="s">
        <v>27031</v>
      </c>
      <c r="B8056" s="36" t="s">
        <v>27032</v>
      </c>
      <c r="C8056" s="36" t="s">
        <v>1840</v>
      </c>
      <c r="D8056" s="36" t="s">
        <v>27033</v>
      </c>
      <c r="E8056" s="36"/>
      <c r="F8056" s="36"/>
    </row>
    <row r="8057" ht="15.75" customHeight="1">
      <c r="A8057" s="36" t="s">
        <v>27034</v>
      </c>
      <c r="B8057" s="36" t="s">
        <v>27035</v>
      </c>
      <c r="C8057" s="36" t="s">
        <v>1840</v>
      </c>
      <c r="D8057" s="36" t="s">
        <v>27036</v>
      </c>
      <c r="E8057" s="36"/>
      <c r="F8057" s="36"/>
    </row>
    <row r="8058" ht="15.75" customHeight="1">
      <c r="A8058" s="36" t="s">
        <v>27037</v>
      </c>
      <c r="B8058" s="36" t="s">
        <v>27038</v>
      </c>
      <c r="C8058" s="36" t="s">
        <v>1840</v>
      </c>
      <c r="D8058" s="36" t="s">
        <v>27039</v>
      </c>
      <c r="E8058" s="36"/>
      <c r="F8058" s="36"/>
    </row>
    <row r="8059" ht="15.75" customHeight="1">
      <c r="A8059" s="36" t="s">
        <v>27040</v>
      </c>
      <c r="B8059" s="36" t="s">
        <v>27041</v>
      </c>
      <c r="C8059" s="36" t="s">
        <v>1840</v>
      </c>
      <c r="D8059" s="36" t="s">
        <v>27042</v>
      </c>
      <c r="E8059" s="36"/>
      <c r="F8059" s="36"/>
    </row>
    <row r="8060" ht="15.75" customHeight="1">
      <c r="A8060" s="36" t="s">
        <v>27043</v>
      </c>
      <c r="B8060" s="36" t="s">
        <v>27044</v>
      </c>
      <c r="C8060" s="36" t="s">
        <v>1840</v>
      </c>
      <c r="D8060" s="36" t="s">
        <v>27045</v>
      </c>
      <c r="E8060" s="36"/>
      <c r="F8060" s="36"/>
    </row>
    <row r="8061" ht="15.75" customHeight="1">
      <c r="A8061" s="36" t="s">
        <v>27046</v>
      </c>
      <c r="B8061" s="36" t="s">
        <v>27047</v>
      </c>
      <c r="C8061" s="36" t="s">
        <v>1840</v>
      </c>
      <c r="D8061" s="36" t="s">
        <v>27048</v>
      </c>
      <c r="E8061" s="36"/>
      <c r="F8061" s="36"/>
    </row>
    <row r="8062" ht="15.75" customHeight="1">
      <c r="A8062" s="36" t="s">
        <v>27049</v>
      </c>
      <c r="B8062" s="36" t="s">
        <v>882</v>
      </c>
      <c r="C8062" s="36" t="s">
        <v>1840</v>
      </c>
      <c r="D8062" s="36" t="s">
        <v>883</v>
      </c>
      <c r="E8062" s="36"/>
      <c r="F8062" s="36"/>
    </row>
    <row r="8063" ht="15.75" customHeight="1">
      <c r="A8063" s="36" t="s">
        <v>27050</v>
      </c>
      <c r="B8063" s="36" t="s">
        <v>27051</v>
      </c>
      <c r="C8063" s="36" t="s">
        <v>1840</v>
      </c>
      <c r="D8063" s="36" t="s">
        <v>27052</v>
      </c>
      <c r="E8063" s="36"/>
      <c r="F8063" s="36"/>
    </row>
    <row r="8064" ht="15.75" customHeight="1">
      <c r="A8064" s="36" t="s">
        <v>27053</v>
      </c>
      <c r="B8064" s="36" t="s">
        <v>27054</v>
      </c>
      <c r="C8064" s="36" t="s">
        <v>1840</v>
      </c>
      <c r="D8064" s="36" t="s">
        <v>27055</v>
      </c>
      <c r="E8064" s="36"/>
      <c r="F8064" s="36"/>
    </row>
    <row r="8065" ht="15.75" customHeight="1">
      <c r="A8065" s="36" t="s">
        <v>27056</v>
      </c>
      <c r="B8065" s="36" t="s">
        <v>27057</v>
      </c>
      <c r="C8065" s="36" t="s">
        <v>1840</v>
      </c>
      <c r="D8065" s="36" t="s">
        <v>27058</v>
      </c>
      <c r="E8065" s="36"/>
      <c r="F8065" s="36"/>
    </row>
    <row r="8066" ht="15.75" customHeight="1">
      <c r="A8066" s="36" t="s">
        <v>27059</v>
      </c>
      <c r="B8066" s="36" t="s">
        <v>27060</v>
      </c>
      <c r="C8066" s="36" t="s">
        <v>1840</v>
      </c>
      <c r="D8066" s="36" t="s">
        <v>27061</v>
      </c>
      <c r="E8066" s="36"/>
      <c r="F8066" s="36"/>
    </row>
    <row r="8067" ht="15.75" customHeight="1">
      <c r="A8067" s="36" t="s">
        <v>27062</v>
      </c>
      <c r="B8067" s="36" t="s">
        <v>27063</v>
      </c>
      <c r="C8067" s="36" t="s">
        <v>1840</v>
      </c>
      <c r="D8067" s="36" t="s">
        <v>27064</v>
      </c>
      <c r="E8067" s="36"/>
      <c r="F8067" s="36"/>
    </row>
    <row r="8068" ht="15.75" customHeight="1">
      <c r="A8068" s="36" t="s">
        <v>27065</v>
      </c>
      <c r="B8068" s="36" t="s">
        <v>27066</v>
      </c>
      <c r="C8068" s="36" t="s">
        <v>1840</v>
      </c>
      <c r="D8068" s="36" t="s">
        <v>27067</v>
      </c>
      <c r="E8068" s="36"/>
      <c r="F8068" s="36"/>
    </row>
    <row r="8069" ht="15.75" customHeight="1">
      <c r="A8069" s="36" t="s">
        <v>27068</v>
      </c>
      <c r="B8069" s="36" t="s">
        <v>27069</v>
      </c>
      <c r="C8069" s="36" t="s">
        <v>1840</v>
      </c>
      <c r="D8069" s="36" t="s">
        <v>27070</v>
      </c>
      <c r="E8069" s="36"/>
      <c r="F8069" s="36"/>
    </row>
    <row r="8070" ht="15.75" customHeight="1">
      <c r="A8070" s="36" t="s">
        <v>27071</v>
      </c>
      <c r="B8070" s="36" t="s">
        <v>27072</v>
      </c>
      <c r="C8070" s="36" t="s">
        <v>1840</v>
      </c>
      <c r="D8070" s="36" t="s">
        <v>27073</v>
      </c>
      <c r="E8070" s="36"/>
      <c r="F8070" s="36"/>
    </row>
    <row r="8071" ht="15.75" customHeight="1">
      <c r="A8071" s="36" t="s">
        <v>27074</v>
      </c>
      <c r="B8071" s="36" t="s">
        <v>27075</v>
      </c>
      <c r="C8071" s="36" t="s">
        <v>1840</v>
      </c>
      <c r="D8071" s="36" t="s">
        <v>27076</v>
      </c>
      <c r="E8071" s="36"/>
      <c r="F8071" s="36"/>
    </row>
    <row r="8072" ht="15.75" customHeight="1">
      <c r="A8072" s="36" t="s">
        <v>27077</v>
      </c>
      <c r="B8072" s="36" t="s">
        <v>27078</v>
      </c>
      <c r="C8072" s="36" t="s">
        <v>1840</v>
      </c>
      <c r="D8072" s="36" t="s">
        <v>27079</v>
      </c>
      <c r="E8072" s="36"/>
      <c r="F8072" s="36"/>
    </row>
    <row r="8073" ht="15.75" customHeight="1">
      <c r="A8073" s="36" t="s">
        <v>27080</v>
      </c>
      <c r="B8073" s="36" t="s">
        <v>27081</v>
      </c>
      <c r="C8073" s="36" t="s">
        <v>1840</v>
      </c>
      <c r="D8073" s="36" t="s">
        <v>27082</v>
      </c>
      <c r="E8073" s="36"/>
      <c r="F8073" s="36"/>
    </row>
    <row r="8074" ht="15.75" customHeight="1">
      <c r="A8074" s="36" t="s">
        <v>27083</v>
      </c>
      <c r="B8074" s="36" t="s">
        <v>268</v>
      </c>
      <c r="C8074" s="36" t="s">
        <v>1840</v>
      </c>
      <c r="D8074" s="36" t="s">
        <v>269</v>
      </c>
      <c r="E8074" s="36"/>
      <c r="F8074" s="36"/>
    </row>
    <row r="8075" ht="15.75" customHeight="1">
      <c r="A8075" s="36" t="s">
        <v>27084</v>
      </c>
      <c r="B8075" s="36" t="s">
        <v>27085</v>
      </c>
      <c r="C8075" s="36" t="s">
        <v>1840</v>
      </c>
      <c r="D8075" s="36" t="s">
        <v>27086</v>
      </c>
      <c r="E8075" s="36"/>
      <c r="F8075" s="36"/>
    </row>
    <row r="8076" ht="15.75" customHeight="1">
      <c r="A8076" s="36" t="s">
        <v>27087</v>
      </c>
      <c r="B8076" s="36" t="s">
        <v>27088</v>
      </c>
      <c r="C8076" s="36" t="s">
        <v>1840</v>
      </c>
      <c r="D8076" s="36" t="s">
        <v>27089</v>
      </c>
      <c r="E8076" s="36"/>
      <c r="F8076" s="36"/>
    </row>
    <row r="8077" ht="15.75" customHeight="1">
      <c r="A8077" s="36" t="s">
        <v>27090</v>
      </c>
      <c r="B8077" s="36" t="s">
        <v>27091</v>
      </c>
      <c r="C8077" s="36" t="s">
        <v>1840</v>
      </c>
      <c r="D8077" s="36" t="s">
        <v>27092</v>
      </c>
      <c r="E8077" s="36"/>
      <c r="F8077" s="36"/>
    </row>
    <row r="8078" ht="15.75" customHeight="1">
      <c r="A8078" s="36" t="s">
        <v>27093</v>
      </c>
      <c r="B8078" s="36" t="s">
        <v>27094</v>
      </c>
      <c r="C8078" s="36" t="s">
        <v>1840</v>
      </c>
      <c r="D8078" s="36" t="s">
        <v>27095</v>
      </c>
      <c r="E8078" s="36"/>
      <c r="F8078" s="36"/>
    </row>
    <row r="8079" ht="15.75" customHeight="1">
      <c r="A8079" s="36" t="s">
        <v>27096</v>
      </c>
      <c r="B8079" s="36" t="s">
        <v>27097</v>
      </c>
      <c r="C8079" s="36" t="s">
        <v>1840</v>
      </c>
      <c r="D8079" s="36" t="s">
        <v>27098</v>
      </c>
      <c r="E8079" s="36"/>
      <c r="F8079" s="36"/>
    </row>
    <row r="8080" ht="15.75" customHeight="1">
      <c r="A8080" s="36" t="s">
        <v>27099</v>
      </c>
      <c r="B8080" s="36" t="s">
        <v>27100</v>
      </c>
      <c r="C8080" s="36" t="s">
        <v>1840</v>
      </c>
      <c r="D8080" s="36" t="s">
        <v>27101</v>
      </c>
      <c r="E8080" s="36"/>
      <c r="F8080" s="36"/>
    </row>
    <row r="8081" ht="15.75" customHeight="1">
      <c r="A8081" s="36" t="s">
        <v>27102</v>
      </c>
      <c r="B8081" s="36" t="s">
        <v>27103</v>
      </c>
      <c r="C8081" s="36" t="s">
        <v>1840</v>
      </c>
      <c r="D8081" s="36" t="s">
        <v>27104</v>
      </c>
      <c r="E8081" s="36"/>
      <c r="F8081" s="36"/>
    </row>
    <row r="8082" ht="15.75" customHeight="1">
      <c r="A8082" s="36" t="s">
        <v>27105</v>
      </c>
      <c r="B8082" s="36" t="s">
        <v>27106</v>
      </c>
      <c r="C8082" s="36" t="s">
        <v>1840</v>
      </c>
      <c r="D8082" s="36" t="s">
        <v>27107</v>
      </c>
      <c r="E8082" s="36"/>
      <c r="F8082" s="36"/>
    </row>
    <row r="8083" ht="15.75" customHeight="1">
      <c r="A8083" s="36" t="s">
        <v>27108</v>
      </c>
      <c r="B8083" s="36" t="s">
        <v>27109</v>
      </c>
      <c r="C8083" s="36" t="s">
        <v>1840</v>
      </c>
      <c r="D8083" s="36" t="s">
        <v>27110</v>
      </c>
      <c r="E8083" s="36"/>
      <c r="F8083" s="36"/>
    </row>
    <row r="8084" ht="15.75" customHeight="1">
      <c r="A8084" s="36" t="s">
        <v>27111</v>
      </c>
      <c r="B8084" s="36" t="s">
        <v>27112</v>
      </c>
      <c r="C8084" s="36" t="s">
        <v>1840</v>
      </c>
      <c r="D8084" s="36" t="s">
        <v>27113</v>
      </c>
      <c r="E8084" s="36"/>
      <c r="F8084" s="36"/>
    </row>
    <row r="8085" ht="15.75" customHeight="1">
      <c r="A8085" s="36" t="s">
        <v>27114</v>
      </c>
      <c r="B8085" s="36" t="s">
        <v>27115</v>
      </c>
      <c r="C8085" s="36" t="s">
        <v>1840</v>
      </c>
      <c r="D8085" s="36" t="s">
        <v>27116</v>
      </c>
      <c r="E8085" s="36"/>
      <c r="F8085" s="36"/>
    </row>
    <row r="8086" ht="15.75" customHeight="1">
      <c r="A8086" s="36" t="s">
        <v>27117</v>
      </c>
      <c r="B8086" s="36" t="s">
        <v>27118</v>
      </c>
      <c r="C8086" s="36" t="s">
        <v>1840</v>
      </c>
      <c r="D8086" s="36" t="s">
        <v>27119</v>
      </c>
      <c r="E8086" s="36"/>
      <c r="F8086" s="36"/>
    </row>
    <row r="8087" ht="15.75" customHeight="1">
      <c r="A8087" s="36" t="s">
        <v>27120</v>
      </c>
      <c r="B8087" s="36" t="s">
        <v>27121</v>
      </c>
      <c r="C8087" s="36" t="s">
        <v>1840</v>
      </c>
      <c r="D8087" s="36" t="s">
        <v>27122</v>
      </c>
      <c r="E8087" s="36"/>
      <c r="F8087" s="36"/>
    </row>
    <row r="8088" ht="15.75" customHeight="1">
      <c r="A8088" s="36" t="s">
        <v>27123</v>
      </c>
      <c r="B8088" s="36" t="s">
        <v>27124</v>
      </c>
      <c r="C8088" s="36" t="s">
        <v>1840</v>
      </c>
      <c r="D8088" s="36" t="s">
        <v>27125</v>
      </c>
      <c r="E8088" s="36"/>
      <c r="F8088" s="36"/>
    </row>
    <row r="8089" ht="15.75" customHeight="1">
      <c r="A8089" s="36" t="s">
        <v>27126</v>
      </c>
      <c r="B8089" s="36" t="s">
        <v>27127</v>
      </c>
      <c r="C8089" s="36" t="s">
        <v>1840</v>
      </c>
      <c r="D8089" s="36" t="s">
        <v>27128</v>
      </c>
      <c r="E8089" s="36"/>
      <c r="F8089" s="36"/>
    </row>
    <row r="8090" ht="15.75" customHeight="1">
      <c r="A8090" s="36" t="s">
        <v>27129</v>
      </c>
      <c r="B8090" s="36" t="s">
        <v>27130</v>
      </c>
      <c r="C8090" s="36" t="s">
        <v>1840</v>
      </c>
      <c r="D8090" s="36" t="s">
        <v>27131</v>
      </c>
      <c r="E8090" s="36"/>
      <c r="F8090" s="36"/>
    </row>
    <row r="8091" ht="15.75" customHeight="1">
      <c r="A8091" s="36" t="s">
        <v>27132</v>
      </c>
      <c r="B8091" s="36" t="s">
        <v>27133</v>
      </c>
      <c r="C8091" s="36" t="s">
        <v>1840</v>
      </c>
      <c r="D8091" s="36" t="s">
        <v>27134</v>
      </c>
      <c r="E8091" s="36"/>
      <c r="F8091" s="36"/>
    </row>
    <row r="8092" ht="15.75" customHeight="1">
      <c r="A8092" s="36" t="s">
        <v>27135</v>
      </c>
      <c r="B8092" s="36" t="s">
        <v>27136</v>
      </c>
      <c r="C8092" s="36" t="s">
        <v>1840</v>
      </c>
      <c r="D8092" s="36" t="s">
        <v>27137</v>
      </c>
      <c r="E8092" s="36"/>
      <c r="F8092" s="36"/>
    </row>
    <row r="8093" ht="15.75" customHeight="1">
      <c r="A8093" s="36" t="s">
        <v>27138</v>
      </c>
      <c r="B8093" s="36" t="s">
        <v>27139</v>
      </c>
      <c r="C8093" s="36" t="s">
        <v>1840</v>
      </c>
      <c r="D8093" s="36" t="s">
        <v>27140</v>
      </c>
      <c r="E8093" s="36"/>
      <c r="F8093" s="36"/>
    </row>
    <row r="8094" ht="15.75" customHeight="1">
      <c r="A8094" s="36" t="s">
        <v>27141</v>
      </c>
      <c r="B8094" s="36" t="s">
        <v>27142</v>
      </c>
      <c r="C8094" s="36" t="s">
        <v>1840</v>
      </c>
      <c r="D8094" s="36" t="s">
        <v>27143</v>
      </c>
      <c r="E8094" s="36"/>
      <c r="F8094" s="36"/>
    </row>
    <row r="8095" ht="15.75" customHeight="1">
      <c r="A8095" s="36" t="s">
        <v>27144</v>
      </c>
      <c r="B8095" s="36" t="s">
        <v>27145</v>
      </c>
      <c r="C8095" s="36" t="s">
        <v>1840</v>
      </c>
      <c r="D8095" s="36" t="s">
        <v>27146</v>
      </c>
      <c r="E8095" s="36"/>
      <c r="F8095" s="36"/>
    </row>
    <row r="8096" ht="15.75" customHeight="1">
      <c r="A8096" s="36" t="s">
        <v>27147</v>
      </c>
      <c r="B8096" s="36" t="s">
        <v>27148</v>
      </c>
      <c r="C8096" s="36" t="s">
        <v>1840</v>
      </c>
      <c r="D8096" s="36" t="s">
        <v>27149</v>
      </c>
      <c r="E8096" s="36"/>
      <c r="F8096" s="36"/>
    </row>
    <row r="8097" ht="15.75" customHeight="1">
      <c r="A8097" s="36" t="s">
        <v>27150</v>
      </c>
      <c r="B8097" s="36" t="s">
        <v>27151</v>
      </c>
      <c r="C8097" s="36" t="s">
        <v>1840</v>
      </c>
      <c r="D8097" s="36" t="s">
        <v>27152</v>
      </c>
      <c r="E8097" s="36"/>
      <c r="F8097" s="36"/>
    </row>
    <row r="8098" ht="15.75" customHeight="1">
      <c r="A8098" s="36" t="s">
        <v>27153</v>
      </c>
      <c r="B8098" s="36" t="s">
        <v>27154</v>
      </c>
      <c r="C8098" s="36" t="s">
        <v>1840</v>
      </c>
      <c r="D8098" s="36" t="s">
        <v>27155</v>
      </c>
      <c r="E8098" s="36"/>
      <c r="F8098" s="36"/>
    </row>
    <row r="8099" ht="15.75" customHeight="1">
      <c r="A8099" s="36" t="s">
        <v>27156</v>
      </c>
      <c r="B8099" s="36" t="s">
        <v>27157</v>
      </c>
      <c r="C8099" s="36" t="s">
        <v>1840</v>
      </c>
      <c r="D8099" s="36" t="s">
        <v>27158</v>
      </c>
      <c r="E8099" s="36"/>
      <c r="F8099" s="36"/>
    </row>
    <row r="8100" ht="15.75" customHeight="1">
      <c r="A8100" s="36" t="s">
        <v>27159</v>
      </c>
      <c r="B8100" s="36" t="s">
        <v>27160</v>
      </c>
      <c r="C8100" s="36" t="s">
        <v>1840</v>
      </c>
      <c r="D8100" s="36" t="s">
        <v>27161</v>
      </c>
      <c r="E8100" s="36"/>
      <c r="F8100" s="36"/>
    </row>
    <row r="8101" ht="15.75" customHeight="1">
      <c r="A8101" s="36" t="s">
        <v>27162</v>
      </c>
      <c r="B8101" s="36" t="s">
        <v>27163</v>
      </c>
      <c r="C8101" s="36" t="s">
        <v>1840</v>
      </c>
      <c r="D8101" s="36" t="s">
        <v>27164</v>
      </c>
      <c r="E8101" s="36"/>
      <c r="F8101" s="36"/>
    </row>
    <row r="8102" ht="15.75" customHeight="1">
      <c r="A8102" s="36" t="s">
        <v>27165</v>
      </c>
      <c r="B8102" s="36" t="s">
        <v>27166</v>
      </c>
      <c r="C8102" s="36" t="s">
        <v>1840</v>
      </c>
      <c r="D8102" s="36" t="s">
        <v>27167</v>
      </c>
      <c r="E8102" s="36"/>
      <c r="F8102" s="36"/>
    </row>
    <row r="8103" ht="15.75" customHeight="1">
      <c r="A8103" s="36" t="s">
        <v>27168</v>
      </c>
      <c r="B8103" s="36" t="s">
        <v>27169</v>
      </c>
      <c r="C8103" s="36" t="s">
        <v>1840</v>
      </c>
      <c r="D8103" s="36" t="s">
        <v>27170</v>
      </c>
      <c r="E8103" s="36"/>
      <c r="F8103" s="36"/>
    </row>
    <row r="8104" ht="15.75" customHeight="1">
      <c r="A8104" s="36" t="s">
        <v>27171</v>
      </c>
      <c r="B8104" s="36" t="s">
        <v>27172</v>
      </c>
      <c r="C8104" s="36" t="s">
        <v>1840</v>
      </c>
      <c r="D8104" s="36" t="s">
        <v>27173</v>
      </c>
      <c r="E8104" s="36"/>
      <c r="F8104" s="36"/>
    </row>
    <row r="8105" ht="15.75" customHeight="1">
      <c r="A8105" s="36" t="s">
        <v>27174</v>
      </c>
      <c r="B8105" s="36" t="s">
        <v>27175</v>
      </c>
      <c r="C8105" s="36" t="s">
        <v>1840</v>
      </c>
      <c r="D8105" s="36" t="s">
        <v>27176</v>
      </c>
      <c r="E8105" s="36"/>
      <c r="F8105" s="36"/>
    </row>
    <row r="8106" ht="15.75" customHeight="1">
      <c r="A8106" s="36" t="s">
        <v>27177</v>
      </c>
      <c r="B8106" s="36" t="s">
        <v>27178</v>
      </c>
      <c r="C8106" s="36" t="s">
        <v>1840</v>
      </c>
      <c r="D8106" s="36" t="s">
        <v>27179</v>
      </c>
      <c r="E8106" s="36"/>
      <c r="F8106" s="36"/>
    </row>
    <row r="8107" ht="15.75" customHeight="1">
      <c r="A8107" s="36" t="s">
        <v>27180</v>
      </c>
      <c r="B8107" s="36" t="s">
        <v>27181</v>
      </c>
      <c r="C8107" s="36" t="s">
        <v>1840</v>
      </c>
      <c r="D8107" s="36" t="s">
        <v>27182</v>
      </c>
      <c r="E8107" s="36"/>
      <c r="F8107" s="36"/>
    </row>
    <row r="8108" ht="15.75" customHeight="1">
      <c r="A8108" s="36" t="s">
        <v>27183</v>
      </c>
      <c r="B8108" s="36" t="s">
        <v>27184</v>
      </c>
      <c r="C8108" s="36" t="s">
        <v>1840</v>
      </c>
      <c r="D8108" s="36" t="s">
        <v>27185</v>
      </c>
      <c r="E8108" s="36"/>
      <c r="F8108" s="36"/>
    </row>
    <row r="8109" ht="15.75" customHeight="1">
      <c r="A8109" s="36" t="s">
        <v>27186</v>
      </c>
      <c r="B8109" s="36" t="s">
        <v>27187</v>
      </c>
      <c r="C8109" s="36" t="s">
        <v>1840</v>
      </c>
      <c r="D8109" s="36" t="s">
        <v>27188</v>
      </c>
      <c r="E8109" s="36"/>
      <c r="F8109" s="36"/>
    </row>
    <row r="8110" ht="15.75" customHeight="1">
      <c r="A8110" s="36" t="s">
        <v>27189</v>
      </c>
      <c r="B8110" s="36" t="s">
        <v>27190</v>
      </c>
      <c r="C8110" s="36" t="s">
        <v>1840</v>
      </c>
      <c r="D8110" s="36" t="s">
        <v>27191</v>
      </c>
      <c r="E8110" s="36"/>
      <c r="F8110" s="36"/>
    </row>
    <row r="8111" ht="15.75" customHeight="1">
      <c r="A8111" s="36" t="s">
        <v>27192</v>
      </c>
      <c r="B8111" s="36" t="s">
        <v>27193</v>
      </c>
      <c r="C8111" s="36" t="s">
        <v>1840</v>
      </c>
      <c r="D8111" s="36" t="s">
        <v>27194</v>
      </c>
      <c r="E8111" s="36"/>
      <c r="F8111" s="36"/>
    </row>
    <row r="8112" ht="15.75" customHeight="1">
      <c r="A8112" s="36" t="s">
        <v>27195</v>
      </c>
      <c r="B8112" s="36" t="s">
        <v>27196</v>
      </c>
      <c r="C8112" s="36" t="s">
        <v>1840</v>
      </c>
      <c r="D8112" s="36" t="s">
        <v>27197</v>
      </c>
      <c r="E8112" s="36"/>
      <c r="F8112" s="36"/>
    </row>
    <row r="8113" ht="15.75" customHeight="1">
      <c r="A8113" s="36" t="s">
        <v>27198</v>
      </c>
      <c r="B8113" s="36" t="s">
        <v>27199</v>
      </c>
      <c r="C8113" s="36" t="s">
        <v>1840</v>
      </c>
      <c r="D8113" s="36" t="s">
        <v>27200</v>
      </c>
      <c r="E8113" s="36"/>
      <c r="F8113" s="36"/>
    </row>
    <row r="8114" ht="15.75" customHeight="1">
      <c r="A8114" s="36" t="s">
        <v>27201</v>
      </c>
      <c r="B8114" s="36" t="s">
        <v>27202</v>
      </c>
      <c r="C8114" s="36" t="s">
        <v>1840</v>
      </c>
      <c r="D8114" s="36" t="s">
        <v>27203</v>
      </c>
      <c r="E8114" s="36"/>
      <c r="F8114" s="36"/>
    </row>
    <row r="8115" ht="15.75" customHeight="1">
      <c r="A8115" s="36" t="s">
        <v>27204</v>
      </c>
      <c r="B8115" s="36" t="s">
        <v>27205</v>
      </c>
      <c r="C8115" s="36" t="s">
        <v>1840</v>
      </c>
      <c r="D8115" s="36" t="s">
        <v>27206</v>
      </c>
      <c r="E8115" s="36"/>
      <c r="F8115" s="36"/>
    </row>
    <row r="8116" ht="15.75" customHeight="1">
      <c r="A8116" s="36" t="s">
        <v>27207</v>
      </c>
      <c r="B8116" s="36" t="s">
        <v>27208</v>
      </c>
      <c r="C8116" s="36" t="s">
        <v>1840</v>
      </c>
      <c r="D8116" s="36" t="s">
        <v>27209</v>
      </c>
      <c r="E8116" s="36"/>
      <c r="F8116" s="36"/>
    </row>
    <row r="8117" ht="15.75" customHeight="1">
      <c r="A8117" s="36" t="s">
        <v>27210</v>
      </c>
      <c r="B8117" s="36" t="s">
        <v>27211</v>
      </c>
      <c r="C8117" s="36" t="s">
        <v>1840</v>
      </c>
      <c r="D8117" s="36" t="s">
        <v>27212</v>
      </c>
      <c r="E8117" s="36"/>
      <c r="F8117" s="36"/>
    </row>
    <row r="8118" ht="15.75" customHeight="1">
      <c r="A8118" s="36" t="s">
        <v>27213</v>
      </c>
      <c r="B8118" s="36" t="s">
        <v>27214</v>
      </c>
      <c r="C8118" s="36" t="s">
        <v>1840</v>
      </c>
      <c r="D8118" s="36" t="s">
        <v>27215</v>
      </c>
      <c r="E8118" s="36"/>
      <c r="F8118" s="36"/>
    </row>
    <row r="8119" ht="15.75" customHeight="1">
      <c r="A8119" s="36" t="s">
        <v>27216</v>
      </c>
      <c r="B8119" s="36" t="s">
        <v>27217</v>
      </c>
      <c r="C8119" s="36" t="s">
        <v>1840</v>
      </c>
      <c r="D8119" s="36" t="s">
        <v>27218</v>
      </c>
      <c r="E8119" s="36"/>
      <c r="F8119" s="36"/>
    </row>
    <row r="8120" ht="15.75" customHeight="1">
      <c r="A8120" s="36" t="s">
        <v>27219</v>
      </c>
      <c r="B8120" s="36" t="s">
        <v>27220</v>
      </c>
      <c r="C8120" s="36" t="s">
        <v>1840</v>
      </c>
      <c r="D8120" s="36" t="s">
        <v>27221</v>
      </c>
      <c r="E8120" s="36"/>
      <c r="F8120" s="36"/>
    </row>
    <row r="8121" ht="15.75" customHeight="1">
      <c r="A8121" s="36" t="s">
        <v>27222</v>
      </c>
      <c r="B8121" s="36" t="s">
        <v>27223</v>
      </c>
      <c r="C8121" s="36" t="s">
        <v>1840</v>
      </c>
      <c r="D8121" s="36" t="s">
        <v>27224</v>
      </c>
      <c r="E8121" s="36"/>
      <c r="F8121" s="36"/>
    </row>
    <row r="8122" ht="15.75" customHeight="1">
      <c r="A8122" s="36" t="s">
        <v>27225</v>
      </c>
      <c r="B8122" s="36" t="s">
        <v>27226</v>
      </c>
      <c r="C8122" s="36" t="s">
        <v>1840</v>
      </c>
      <c r="D8122" s="36" t="s">
        <v>27227</v>
      </c>
      <c r="E8122" s="36"/>
      <c r="F8122" s="36"/>
    </row>
    <row r="8123" ht="15.75" customHeight="1">
      <c r="A8123" s="36" t="s">
        <v>27228</v>
      </c>
      <c r="B8123" s="36" t="s">
        <v>27229</v>
      </c>
      <c r="C8123" s="36" t="s">
        <v>1840</v>
      </c>
      <c r="D8123" s="36" t="s">
        <v>27230</v>
      </c>
      <c r="E8123" s="36"/>
      <c r="F8123" s="36"/>
    </row>
    <row r="8124" ht="15.75" customHeight="1">
      <c r="A8124" s="36" t="s">
        <v>27231</v>
      </c>
      <c r="B8124" s="36" t="s">
        <v>27232</v>
      </c>
      <c r="C8124" s="36" t="s">
        <v>1840</v>
      </c>
      <c r="D8124" s="36" t="s">
        <v>27233</v>
      </c>
      <c r="E8124" s="36"/>
      <c r="F8124" s="36"/>
    </row>
    <row r="8125" ht="15.75" customHeight="1">
      <c r="A8125" s="36" t="s">
        <v>27234</v>
      </c>
      <c r="B8125" s="36" t="s">
        <v>27235</v>
      </c>
      <c r="C8125" s="36" t="s">
        <v>1840</v>
      </c>
      <c r="D8125" s="36" t="s">
        <v>27236</v>
      </c>
      <c r="E8125" s="36"/>
      <c r="F8125" s="36"/>
    </row>
    <row r="8126" ht="15.75" customHeight="1">
      <c r="A8126" s="36" t="s">
        <v>27237</v>
      </c>
      <c r="B8126" s="36" t="s">
        <v>1573</v>
      </c>
      <c r="C8126" s="36" t="s">
        <v>1840</v>
      </c>
      <c r="D8126" s="36" t="s">
        <v>27238</v>
      </c>
      <c r="E8126" s="36"/>
      <c r="F8126" s="36"/>
    </row>
    <row r="8127" ht="15.75" customHeight="1">
      <c r="A8127" s="36" t="s">
        <v>27239</v>
      </c>
      <c r="B8127" s="36" t="s">
        <v>27240</v>
      </c>
      <c r="C8127" s="36" t="s">
        <v>1840</v>
      </c>
      <c r="D8127" s="36" t="s">
        <v>27241</v>
      </c>
      <c r="E8127" s="36"/>
      <c r="F8127" s="36"/>
    </row>
    <row r="8128" ht="15.75" customHeight="1">
      <c r="A8128" s="36" t="s">
        <v>27242</v>
      </c>
      <c r="B8128" s="36" t="s">
        <v>27243</v>
      </c>
      <c r="C8128" s="36" t="s">
        <v>1840</v>
      </c>
      <c r="D8128" s="36" t="s">
        <v>27244</v>
      </c>
      <c r="E8128" s="36"/>
      <c r="F8128" s="36"/>
    </row>
    <row r="8129" ht="15.75" customHeight="1">
      <c r="A8129" s="36" t="s">
        <v>27245</v>
      </c>
      <c r="B8129" s="36" t="s">
        <v>27246</v>
      </c>
      <c r="C8129" s="36" t="s">
        <v>1840</v>
      </c>
      <c r="D8129" s="36" t="s">
        <v>27247</v>
      </c>
      <c r="E8129" s="36"/>
      <c r="F8129" s="36"/>
    </row>
    <row r="8130" ht="15.75" customHeight="1">
      <c r="A8130" s="36" t="s">
        <v>27248</v>
      </c>
      <c r="B8130" s="36" t="s">
        <v>27249</v>
      </c>
      <c r="C8130" s="36" t="s">
        <v>1840</v>
      </c>
      <c r="D8130" s="36" t="s">
        <v>27250</v>
      </c>
      <c r="E8130" s="36"/>
      <c r="F8130" s="36"/>
    </row>
    <row r="8131" ht="15.75" customHeight="1">
      <c r="A8131" s="36" t="s">
        <v>27251</v>
      </c>
      <c r="B8131" s="36" t="s">
        <v>27252</v>
      </c>
      <c r="C8131" s="36" t="s">
        <v>1840</v>
      </c>
      <c r="D8131" s="36" t="s">
        <v>27251</v>
      </c>
      <c r="E8131" s="36"/>
      <c r="F8131" s="36"/>
    </row>
    <row r="8132" ht="15.75" customHeight="1">
      <c r="A8132" s="36" t="s">
        <v>27253</v>
      </c>
      <c r="B8132" s="36" t="s">
        <v>27254</v>
      </c>
      <c r="C8132" s="36" t="s">
        <v>1840</v>
      </c>
      <c r="D8132" s="36" t="s">
        <v>27255</v>
      </c>
      <c r="E8132" s="36"/>
      <c r="F8132" s="36"/>
    </row>
    <row r="8133" ht="15.75" customHeight="1">
      <c r="A8133" s="36" t="s">
        <v>27256</v>
      </c>
      <c r="B8133" s="36" t="s">
        <v>27257</v>
      </c>
      <c r="C8133" s="36" t="s">
        <v>1840</v>
      </c>
      <c r="D8133" s="36" t="s">
        <v>27258</v>
      </c>
      <c r="E8133" s="36"/>
      <c r="F8133" s="36"/>
    </row>
    <row r="8134" ht="15.75" customHeight="1">
      <c r="A8134" s="36" t="s">
        <v>27259</v>
      </c>
      <c r="B8134" s="36" t="s">
        <v>27260</v>
      </c>
      <c r="C8134" s="36" t="s">
        <v>1840</v>
      </c>
      <c r="D8134" s="36" t="s">
        <v>27261</v>
      </c>
      <c r="E8134" s="36"/>
      <c r="F8134" s="36"/>
    </row>
    <row r="8135" ht="15.75" customHeight="1">
      <c r="A8135" s="36" t="s">
        <v>27262</v>
      </c>
      <c r="B8135" s="36" t="s">
        <v>27263</v>
      </c>
      <c r="C8135" s="36" t="s">
        <v>1840</v>
      </c>
      <c r="D8135" s="36" t="s">
        <v>27264</v>
      </c>
      <c r="E8135" s="36"/>
      <c r="F8135" s="36"/>
    </row>
    <row r="8136" ht="15.75" customHeight="1">
      <c r="A8136" s="36" t="s">
        <v>27265</v>
      </c>
      <c r="B8136" s="36" t="s">
        <v>27266</v>
      </c>
      <c r="C8136" s="36" t="s">
        <v>1840</v>
      </c>
      <c r="D8136" s="36" t="s">
        <v>27267</v>
      </c>
      <c r="E8136" s="36"/>
      <c r="F8136" s="36"/>
    </row>
    <row r="8137" ht="15.75" customHeight="1">
      <c r="A8137" s="36" t="s">
        <v>27268</v>
      </c>
      <c r="B8137" s="36" t="s">
        <v>27269</v>
      </c>
      <c r="C8137" s="36" t="s">
        <v>1840</v>
      </c>
      <c r="D8137" s="36" t="s">
        <v>27270</v>
      </c>
      <c r="E8137" s="36"/>
      <c r="F8137" s="36"/>
    </row>
    <row r="8138" ht="15.75" customHeight="1">
      <c r="A8138" s="36" t="s">
        <v>27271</v>
      </c>
      <c r="B8138" s="36" t="s">
        <v>27272</v>
      </c>
      <c r="C8138" s="36" t="s">
        <v>1840</v>
      </c>
      <c r="D8138" s="36" t="s">
        <v>27273</v>
      </c>
      <c r="E8138" s="36"/>
      <c r="F8138" s="36"/>
    </row>
    <row r="8139" ht="15.75" customHeight="1">
      <c r="A8139" s="36" t="s">
        <v>27274</v>
      </c>
      <c r="B8139" s="36" t="s">
        <v>27275</v>
      </c>
      <c r="C8139" s="36" t="s">
        <v>1840</v>
      </c>
      <c r="D8139" s="36" t="s">
        <v>27276</v>
      </c>
      <c r="E8139" s="36"/>
      <c r="F8139" s="36"/>
    </row>
    <row r="8140" ht="15.75" customHeight="1">
      <c r="A8140" s="36" t="s">
        <v>27277</v>
      </c>
      <c r="B8140" s="36" t="s">
        <v>27278</v>
      </c>
      <c r="C8140" s="36" t="s">
        <v>1840</v>
      </c>
      <c r="D8140" s="36" t="s">
        <v>27279</v>
      </c>
      <c r="E8140" s="36"/>
      <c r="F8140" s="36"/>
    </row>
    <row r="8141" ht="15.75" customHeight="1">
      <c r="A8141" s="36" t="s">
        <v>27280</v>
      </c>
      <c r="B8141" s="36" t="s">
        <v>27281</v>
      </c>
      <c r="C8141" s="36" t="s">
        <v>1840</v>
      </c>
      <c r="D8141" s="36" t="s">
        <v>27282</v>
      </c>
      <c r="E8141" s="36"/>
      <c r="F8141" s="36"/>
    </row>
    <row r="8142" ht="15.75" customHeight="1">
      <c r="A8142" s="36" t="s">
        <v>27283</v>
      </c>
      <c r="B8142" s="36" t="s">
        <v>1235</v>
      </c>
      <c r="C8142" s="36" t="s">
        <v>1840</v>
      </c>
      <c r="D8142" s="36" t="s">
        <v>1236</v>
      </c>
      <c r="E8142" s="36"/>
      <c r="F8142" s="36"/>
    </row>
    <row r="8143" ht="15.75" customHeight="1">
      <c r="A8143" s="36" t="s">
        <v>27284</v>
      </c>
      <c r="B8143" s="36" t="s">
        <v>27285</v>
      </c>
      <c r="C8143" s="36" t="s">
        <v>1840</v>
      </c>
      <c r="D8143" s="36" t="s">
        <v>27286</v>
      </c>
      <c r="E8143" s="36"/>
      <c r="F8143" s="36"/>
    </row>
    <row r="8144" ht="15.75" customHeight="1">
      <c r="A8144" s="36" t="s">
        <v>27287</v>
      </c>
      <c r="B8144" s="36" t="s">
        <v>27288</v>
      </c>
      <c r="C8144" s="36" t="s">
        <v>1840</v>
      </c>
      <c r="D8144" s="36" t="s">
        <v>27289</v>
      </c>
      <c r="E8144" s="36"/>
      <c r="F8144" s="36"/>
    </row>
    <row r="8145" ht="15.75" customHeight="1">
      <c r="A8145" s="36" t="s">
        <v>27290</v>
      </c>
      <c r="B8145" s="36" t="s">
        <v>27291</v>
      </c>
      <c r="C8145" s="36" t="s">
        <v>1840</v>
      </c>
      <c r="D8145" s="36" t="s">
        <v>27292</v>
      </c>
      <c r="E8145" s="36"/>
      <c r="F8145" s="36"/>
    </row>
    <row r="8146" ht="15.75" customHeight="1">
      <c r="A8146" s="36" t="s">
        <v>27293</v>
      </c>
      <c r="B8146" s="36" t="s">
        <v>27294</v>
      </c>
      <c r="C8146" s="36" t="s">
        <v>1840</v>
      </c>
      <c r="D8146" s="36" t="s">
        <v>27295</v>
      </c>
      <c r="E8146" s="36"/>
      <c r="F8146" s="36"/>
    </row>
    <row r="8147" ht="15.75" customHeight="1">
      <c r="A8147" s="36" t="s">
        <v>27296</v>
      </c>
      <c r="B8147" s="36" t="s">
        <v>27297</v>
      </c>
      <c r="C8147" s="36" t="s">
        <v>1840</v>
      </c>
      <c r="D8147" s="36" t="s">
        <v>27298</v>
      </c>
      <c r="E8147" s="36"/>
      <c r="F8147" s="36"/>
    </row>
    <row r="8148" ht="15.75" customHeight="1">
      <c r="A8148" s="36" t="s">
        <v>27299</v>
      </c>
      <c r="B8148" s="36" t="s">
        <v>1439</v>
      </c>
      <c r="C8148" s="36" t="s">
        <v>1840</v>
      </c>
      <c r="D8148" s="36" t="s">
        <v>1440</v>
      </c>
      <c r="E8148" s="36"/>
      <c r="F8148" s="36"/>
    </row>
    <row r="8149" ht="15.75" customHeight="1">
      <c r="A8149" s="36" t="s">
        <v>27300</v>
      </c>
      <c r="B8149" s="36" t="s">
        <v>27301</v>
      </c>
      <c r="C8149" s="36" t="s">
        <v>1840</v>
      </c>
      <c r="D8149" s="36" t="s">
        <v>27302</v>
      </c>
      <c r="E8149" s="36"/>
      <c r="F8149" s="36"/>
    </row>
    <row r="8150" ht="15.75" customHeight="1">
      <c r="A8150" s="36" t="s">
        <v>27303</v>
      </c>
      <c r="B8150" s="36" t="s">
        <v>27304</v>
      </c>
      <c r="C8150" s="36" t="s">
        <v>1840</v>
      </c>
      <c r="D8150" s="36" t="s">
        <v>27305</v>
      </c>
      <c r="E8150" s="36"/>
      <c r="F8150" s="36"/>
    </row>
    <row r="8151" ht="15.75" customHeight="1">
      <c r="A8151" s="36" t="s">
        <v>27306</v>
      </c>
      <c r="B8151" s="36" t="s">
        <v>27307</v>
      </c>
      <c r="C8151" s="36" t="s">
        <v>1840</v>
      </c>
      <c r="D8151" s="36" t="s">
        <v>27308</v>
      </c>
      <c r="E8151" s="36"/>
      <c r="F8151" s="36"/>
    </row>
    <row r="8152" ht="15.75" customHeight="1">
      <c r="A8152" s="36" t="s">
        <v>27309</v>
      </c>
      <c r="B8152" s="36" t="s">
        <v>27310</v>
      </c>
      <c r="C8152" s="36" t="s">
        <v>1840</v>
      </c>
      <c r="D8152" s="36" t="s">
        <v>27311</v>
      </c>
      <c r="E8152" s="36"/>
      <c r="F8152" s="36"/>
    </row>
    <row r="8153" ht="15.75" customHeight="1">
      <c r="A8153" s="36" t="s">
        <v>27312</v>
      </c>
      <c r="B8153" s="36" t="s">
        <v>27313</v>
      </c>
      <c r="C8153" s="36" t="s">
        <v>1840</v>
      </c>
      <c r="D8153" s="36" t="s">
        <v>27314</v>
      </c>
      <c r="E8153" s="36"/>
      <c r="F8153" s="36"/>
    </row>
    <row r="8154" ht="15.75" customHeight="1">
      <c r="A8154" s="36" t="s">
        <v>27315</v>
      </c>
      <c r="B8154" s="36" t="s">
        <v>27316</v>
      </c>
      <c r="C8154" s="36" t="s">
        <v>1840</v>
      </c>
      <c r="D8154" s="36" t="s">
        <v>27317</v>
      </c>
      <c r="E8154" s="36"/>
      <c r="F8154" s="36"/>
    </row>
    <row r="8155" ht="15.75" customHeight="1">
      <c r="A8155" s="36" t="s">
        <v>27318</v>
      </c>
      <c r="B8155" s="36" t="s">
        <v>27319</v>
      </c>
      <c r="C8155" s="36" t="s">
        <v>1840</v>
      </c>
      <c r="D8155" s="36" t="s">
        <v>27320</v>
      </c>
      <c r="E8155" s="36"/>
      <c r="F8155" s="36"/>
    </row>
    <row r="8156" ht="15.75" customHeight="1">
      <c r="A8156" s="36" t="s">
        <v>27321</v>
      </c>
      <c r="B8156" s="36" t="s">
        <v>27322</v>
      </c>
      <c r="C8156" s="36" t="s">
        <v>1840</v>
      </c>
      <c r="D8156" s="36" t="s">
        <v>27323</v>
      </c>
      <c r="E8156" s="36"/>
      <c r="F8156" s="36"/>
    </row>
    <row r="8157" ht="15.75" customHeight="1">
      <c r="A8157" s="36" t="s">
        <v>27324</v>
      </c>
      <c r="B8157" s="36" t="s">
        <v>27325</v>
      </c>
      <c r="C8157" s="36" t="s">
        <v>1840</v>
      </c>
      <c r="D8157" s="36" t="s">
        <v>27326</v>
      </c>
      <c r="E8157" s="36"/>
      <c r="F8157" s="36"/>
    </row>
    <row r="8158" ht="15.75" customHeight="1">
      <c r="A8158" s="36" t="s">
        <v>27327</v>
      </c>
      <c r="B8158" s="36" t="s">
        <v>27328</v>
      </c>
      <c r="C8158" s="36" t="s">
        <v>1840</v>
      </c>
      <c r="D8158" s="36" t="s">
        <v>27329</v>
      </c>
      <c r="E8158" s="36"/>
      <c r="F8158" s="36"/>
    </row>
    <row r="8159" ht="15.75" customHeight="1">
      <c r="A8159" s="36" t="s">
        <v>27330</v>
      </c>
      <c r="B8159" s="36" t="s">
        <v>27331</v>
      </c>
      <c r="C8159" s="36" t="s">
        <v>1840</v>
      </c>
      <c r="D8159" s="36" t="s">
        <v>27332</v>
      </c>
      <c r="E8159" s="36"/>
      <c r="F8159" s="36"/>
    </row>
    <row r="8160" ht="15.75" customHeight="1">
      <c r="A8160" s="36" t="s">
        <v>27333</v>
      </c>
      <c r="B8160" s="36" t="s">
        <v>7693</v>
      </c>
      <c r="C8160" s="36" t="s">
        <v>1840</v>
      </c>
      <c r="D8160" s="36" t="s">
        <v>27334</v>
      </c>
      <c r="E8160" s="36"/>
      <c r="F8160" s="36"/>
    </row>
    <row r="8161" ht="15.75" customHeight="1">
      <c r="A8161" s="36" t="s">
        <v>27335</v>
      </c>
      <c r="B8161" s="36" t="s">
        <v>27336</v>
      </c>
      <c r="C8161" s="36" t="s">
        <v>1840</v>
      </c>
      <c r="D8161" s="36" t="s">
        <v>27337</v>
      </c>
      <c r="E8161" s="36"/>
      <c r="F8161" s="36"/>
    </row>
    <row r="8162" ht="15.75" customHeight="1">
      <c r="A8162" s="36" t="s">
        <v>27338</v>
      </c>
      <c r="B8162" s="36" t="s">
        <v>27339</v>
      </c>
      <c r="C8162" s="36" t="s">
        <v>1840</v>
      </c>
      <c r="D8162" s="36" t="s">
        <v>27340</v>
      </c>
      <c r="E8162" s="36"/>
      <c r="F8162" s="36"/>
    </row>
    <row r="8163" ht="15.75" customHeight="1">
      <c r="A8163" s="36" t="s">
        <v>27341</v>
      </c>
      <c r="B8163" s="36" t="s">
        <v>27342</v>
      </c>
      <c r="C8163" s="36" t="s">
        <v>1840</v>
      </c>
      <c r="D8163" s="36" t="s">
        <v>27343</v>
      </c>
      <c r="E8163" s="36"/>
      <c r="F8163" s="36"/>
    </row>
    <row r="8164" ht="15.75" customHeight="1">
      <c r="A8164" s="36" t="s">
        <v>27344</v>
      </c>
      <c r="B8164" s="36" t="s">
        <v>27345</v>
      </c>
      <c r="C8164" s="36" t="s">
        <v>1840</v>
      </c>
      <c r="D8164" s="36" t="s">
        <v>27346</v>
      </c>
      <c r="E8164" s="36"/>
      <c r="F8164" s="36"/>
    </row>
    <row r="8165" ht="15.75" customHeight="1">
      <c r="A8165" s="36" t="s">
        <v>27347</v>
      </c>
      <c r="B8165" s="36" t="s">
        <v>27348</v>
      </c>
      <c r="C8165" s="36" t="s">
        <v>1840</v>
      </c>
      <c r="D8165" s="36" t="s">
        <v>27349</v>
      </c>
      <c r="E8165" s="36"/>
      <c r="F8165" s="36"/>
    </row>
    <row r="8166" ht="15.75" customHeight="1">
      <c r="A8166" s="36" t="s">
        <v>27350</v>
      </c>
      <c r="B8166" s="36" t="s">
        <v>27351</v>
      </c>
      <c r="C8166" s="36" t="s">
        <v>1840</v>
      </c>
      <c r="D8166" s="36" t="s">
        <v>27352</v>
      </c>
      <c r="E8166" s="36"/>
      <c r="F8166" s="36"/>
    </row>
    <row r="8167" ht="15.75" customHeight="1">
      <c r="A8167" s="36" t="s">
        <v>27353</v>
      </c>
      <c r="B8167" s="36" t="s">
        <v>27354</v>
      </c>
      <c r="C8167" s="36" t="s">
        <v>1840</v>
      </c>
      <c r="D8167" s="36" t="s">
        <v>27355</v>
      </c>
      <c r="E8167" s="36"/>
      <c r="F8167" s="36"/>
    </row>
    <row r="8168" ht="15.75" customHeight="1">
      <c r="A8168" s="36" t="s">
        <v>27356</v>
      </c>
      <c r="B8168" s="36" t="s">
        <v>27357</v>
      </c>
      <c r="C8168" s="36" t="s">
        <v>1840</v>
      </c>
      <c r="D8168" s="36" t="s">
        <v>27358</v>
      </c>
      <c r="E8168" s="36"/>
      <c r="F8168" s="36"/>
    </row>
    <row r="8169" ht="15.75" customHeight="1">
      <c r="A8169" s="36" t="s">
        <v>27359</v>
      </c>
      <c r="B8169" s="36" t="s">
        <v>27360</v>
      </c>
      <c r="C8169" s="36" t="s">
        <v>1840</v>
      </c>
      <c r="D8169" s="36" t="s">
        <v>27361</v>
      </c>
      <c r="E8169" s="36"/>
      <c r="F8169" s="36"/>
    </row>
    <row r="8170" ht="15.75" customHeight="1">
      <c r="A8170" s="36" t="s">
        <v>27362</v>
      </c>
      <c r="B8170" s="36" t="s">
        <v>27363</v>
      </c>
      <c r="C8170" s="36" t="s">
        <v>1840</v>
      </c>
      <c r="D8170" s="36" t="s">
        <v>27364</v>
      </c>
      <c r="E8170" s="36"/>
      <c r="F8170" s="36"/>
    </row>
    <row r="8171" ht="15.75" customHeight="1">
      <c r="A8171" s="36" t="s">
        <v>27365</v>
      </c>
      <c r="B8171" s="36" t="s">
        <v>27366</v>
      </c>
      <c r="C8171" s="36" t="s">
        <v>1840</v>
      </c>
      <c r="D8171" s="36" t="s">
        <v>27367</v>
      </c>
      <c r="E8171" s="36"/>
      <c r="F8171" s="36"/>
    </row>
    <row r="8172" ht="15.75" customHeight="1">
      <c r="A8172" s="36" t="s">
        <v>27368</v>
      </c>
      <c r="B8172" s="36" t="s">
        <v>27369</v>
      </c>
      <c r="C8172" s="36" t="s">
        <v>1840</v>
      </c>
      <c r="D8172" s="36" t="s">
        <v>27370</v>
      </c>
      <c r="E8172" s="36"/>
      <c r="F8172" s="36"/>
    </row>
    <row r="8173" ht="15.75" customHeight="1">
      <c r="A8173" s="36" t="s">
        <v>27371</v>
      </c>
      <c r="B8173" s="36" t="s">
        <v>27372</v>
      </c>
      <c r="C8173" s="36" t="s">
        <v>1840</v>
      </c>
      <c r="D8173" s="36" t="s">
        <v>27373</v>
      </c>
      <c r="E8173" s="36"/>
      <c r="F8173" s="36"/>
    </row>
    <row r="8174" ht="15.75" customHeight="1">
      <c r="A8174" s="36" t="s">
        <v>27374</v>
      </c>
      <c r="B8174" s="36" t="s">
        <v>27375</v>
      </c>
      <c r="C8174" s="36" t="s">
        <v>1840</v>
      </c>
      <c r="D8174" s="36" t="s">
        <v>27376</v>
      </c>
      <c r="E8174" s="36"/>
      <c r="F8174" s="36"/>
    </row>
    <row r="8175" ht="15.75" customHeight="1">
      <c r="A8175" s="36" t="s">
        <v>27377</v>
      </c>
      <c r="B8175" s="36" t="s">
        <v>27378</v>
      </c>
      <c r="C8175" s="36" t="s">
        <v>1840</v>
      </c>
      <c r="D8175" s="36" t="s">
        <v>27379</v>
      </c>
      <c r="E8175" s="36"/>
      <c r="F8175" s="36"/>
    </row>
    <row r="8176" ht="15.75" customHeight="1">
      <c r="A8176" s="36" t="s">
        <v>27380</v>
      </c>
      <c r="B8176" s="36" t="s">
        <v>27381</v>
      </c>
      <c r="C8176" s="36" t="s">
        <v>1863</v>
      </c>
      <c r="D8176" s="36" t="s">
        <v>27380</v>
      </c>
      <c r="E8176" s="36"/>
      <c r="F8176" s="36"/>
    </row>
    <row r="8177" ht="15.75" customHeight="1">
      <c r="A8177" s="36" t="s">
        <v>27382</v>
      </c>
      <c r="B8177" s="36" t="s">
        <v>27383</v>
      </c>
      <c r="C8177" s="36" t="s">
        <v>1840</v>
      </c>
      <c r="D8177" s="36" t="s">
        <v>27384</v>
      </c>
      <c r="E8177" s="36"/>
      <c r="F8177" s="36"/>
    </row>
    <row r="8178" ht="15.75" customHeight="1">
      <c r="A8178" s="36" t="s">
        <v>27385</v>
      </c>
      <c r="B8178" s="36" t="s">
        <v>27386</v>
      </c>
      <c r="C8178" s="36" t="s">
        <v>1840</v>
      </c>
      <c r="D8178" s="36" t="s">
        <v>27387</v>
      </c>
      <c r="E8178" s="36"/>
      <c r="F8178" s="36"/>
    </row>
    <row r="8179" ht="15.75" customHeight="1">
      <c r="A8179" s="36" t="s">
        <v>27388</v>
      </c>
      <c r="B8179" s="36" t="s">
        <v>27389</v>
      </c>
      <c r="C8179" s="36" t="s">
        <v>1840</v>
      </c>
      <c r="D8179" s="36" t="s">
        <v>27390</v>
      </c>
      <c r="E8179" s="36"/>
      <c r="F8179" s="36"/>
    </row>
    <row r="8180" ht="15.75" customHeight="1">
      <c r="A8180" s="36" t="s">
        <v>27391</v>
      </c>
      <c r="B8180" s="36" t="s">
        <v>27392</v>
      </c>
      <c r="C8180" s="36" t="s">
        <v>1840</v>
      </c>
      <c r="D8180" s="36" t="s">
        <v>27393</v>
      </c>
      <c r="E8180" s="36"/>
      <c r="F8180" s="36"/>
    </row>
    <row r="8181" ht="15.75" customHeight="1">
      <c r="A8181" s="36" t="s">
        <v>27394</v>
      </c>
      <c r="B8181" s="36" t="s">
        <v>27395</v>
      </c>
      <c r="C8181" s="36" t="s">
        <v>1840</v>
      </c>
      <c r="D8181" s="36" t="s">
        <v>27396</v>
      </c>
      <c r="E8181" s="36"/>
      <c r="F8181" s="36"/>
    </row>
    <row r="8182" ht="15.75" customHeight="1">
      <c r="A8182" s="36" t="s">
        <v>27397</v>
      </c>
      <c r="B8182" s="36" t="s">
        <v>27398</v>
      </c>
      <c r="C8182" s="36" t="s">
        <v>1840</v>
      </c>
      <c r="D8182" s="36" t="s">
        <v>27399</v>
      </c>
      <c r="E8182" s="36"/>
      <c r="F8182" s="36"/>
    </row>
    <row r="8183" ht="15.75" customHeight="1">
      <c r="A8183" s="36" t="s">
        <v>27400</v>
      </c>
      <c r="B8183" s="36" t="s">
        <v>27401</v>
      </c>
      <c r="C8183" s="36" t="s">
        <v>1840</v>
      </c>
      <c r="D8183" s="36" t="s">
        <v>27402</v>
      </c>
      <c r="E8183" s="36"/>
      <c r="F8183" s="36"/>
    </row>
    <row r="8184" ht="15.75" customHeight="1">
      <c r="A8184" s="36" t="s">
        <v>27403</v>
      </c>
      <c r="B8184" s="36" t="s">
        <v>27404</v>
      </c>
      <c r="C8184" s="36" t="s">
        <v>1840</v>
      </c>
      <c r="D8184" s="36" t="s">
        <v>27405</v>
      </c>
      <c r="E8184" s="36"/>
      <c r="F8184" s="36"/>
    </row>
    <row r="8185" ht="15.75" customHeight="1">
      <c r="A8185" s="36" t="s">
        <v>27406</v>
      </c>
      <c r="B8185" s="36" t="s">
        <v>27407</v>
      </c>
      <c r="C8185" s="36" t="s">
        <v>1840</v>
      </c>
      <c r="D8185" s="36" t="s">
        <v>27408</v>
      </c>
      <c r="E8185" s="36"/>
      <c r="F8185" s="36"/>
    </row>
    <row r="8186" ht="15.75" customHeight="1">
      <c r="A8186" s="36" t="s">
        <v>27409</v>
      </c>
      <c r="B8186" s="36" t="s">
        <v>27410</v>
      </c>
      <c r="C8186" s="36" t="s">
        <v>1840</v>
      </c>
      <c r="D8186" s="36" t="s">
        <v>27411</v>
      </c>
      <c r="E8186" s="36"/>
      <c r="F8186" s="36"/>
    </row>
    <row r="8187" ht="15.75" customHeight="1">
      <c r="A8187" s="36" t="s">
        <v>27412</v>
      </c>
      <c r="B8187" s="36" t="s">
        <v>27413</v>
      </c>
      <c r="C8187" s="36" t="s">
        <v>1840</v>
      </c>
      <c r="D8187" s="36" t="s">
        <v>27414</v>
      </c>
      <c r="E8187" s="36"/>
      <c r="F8187" s="36"/>
    </row>
    <row r="8188" ht="15.75" customHeight="1">
      <c r="A8188" s="36" t="s">
        <v>27415</v>
      </c>
      <c r="B8188" s="36" t="s">
        <v>27416</v>
      </c>
      <c r="C8188" s="36" t="s">
        <v>1840</v>
      </c>
      <c r="D8188" s="36" t="s">
        <v>7249</v>
      </c>
      <c r="E8188" s="36"/>
      <c r="F8188" s="36"/>
    </row>
    <row r="8189" ht="15.75" customHeight="1">
      <c r="A8189" s="36" t="s">
        <v>27417</v>
      </c>
      <c r="B8189" s="36" t="s">
        <v>27418</v>
      </c>
      <c r="C8189" s="36" t="s">
        <v>1840</v>
      </c>
      <c r="D8189" s="36" t="s">
        <v>27419</v>
      </c>
      <c r="E8189" s="36"/>
      <c r="F8189" s="36"/>
    </row>
    <row r="8190" ht="15.75" customHeight="1">
      <c r="A8190" s="36" t="s">
        <v>27420</v>
      </c>
      <c r="B8190" s="36" t="s">
        <v>27421</v>
      </c>
      <c r="C8190" s="36" t="s">
        <v>1840</v>
      </c>
      <c r="D8190" s="36" t="s">
        <v>27422</v>
      </c>
      <c r="E8190" s="36"/>
      <c r="F8190" s="36"/>
    </row>
    <row r="8191" ht="15.75" customHeight="1">
      <c r="A8191" s="36" t="s">
        <v>27423</v>
      </c>
      <c r="B8191" s="36" t="s">
        <v>27424</v>
      </c>
      <c r="C8191" s="36" t="s">
        <v>1840</v>
      </c>
      <c r="D8191" s="36" t="s">
        <v>27425</v>
      </c>
      <c r="E8191" s="36"/>
      <c r="F8191" s="36"/>
    </row>
    <row r="8192" ht="15.75" customHeight="1">
      <c r="A8192" s="36" t="s">
        <v>27426</v>
      </c>
      <c r="B8192" s="36" t="s">
        <v>27427</v>
      </c>
      <c r="C8192" s="36" t="s">
        <v>1840</v>
      </c>
      <c r="D8192" s="36" t="s">
        <v>27428</v>
      </c>
      <c r="E8192" s="36"/>
      <c r="F8192" s="36"/>
    </row>
    <row r="8193" ht="15.75" customHeight="1">
      <c r="A8193" s="36" t="s">
        <v>27429</v>
      </c>
      <c r="B8193" s="36" t="s">
        <v>27430</v>
      </c>
      <c r="C8193" s="36" t="s">
        <v>1840</v>
      </c>
      <c r="D8193" s="36" t="s">
        <v>27431</v>
      </c>
      <c r="E8193" s="36"/>
      <c r="F8193" s="36"/>
    </row>
    <row r="8194" ht="15.75" customHeight="1">
      <c r="A8194" s="36" t="s">
        <v>27432</v>
      </c>
      <c r="B8194" s="36" t="s">
        <v>27433</v>
      </c>
      <c r="C8194" s="36" t="s">
        <v>1840</v>
      </c>
      <c r="D8194" s="36" t="s">
        <v>27434</v>
      </c>
      <c r="E8194" s="36"/>
      <c r="F8194" s="36"/>
    </row>
    <row r="8195" ht="15.75" customHeight="1">
      <c r="A8195" s="36" t="s">
        <v>27435</v>
      </c>
      <c r="B8195" s="36" t="s">
        <v>27436</v>
      </c>
      <c r="C8195" s="36" t="s">
        <v>1840</v>
      </c>
      <c r="D8195" s="36" t="s">
        <v>27437</v>
      </c>
      <c r="E8195" s="36"/>
      <c r="F8195" s="36"/>
    </row>
    <row r="8196" ht="15.75" customHeight="1">
      <c r="A8196" s="36" t="s">
        <v>27438</v>
      </c>
      <c r="B8196" s="36" t="s">
        <v>27439</v>
      </c>
      <c r="C8196" s="36" t="s">
        <v>1840</v>
      </c>
      <c r="D8196" s="36" t="s">
        <v>27440</v>
      </c>
      <c r="E8196" s="36"/>
      <c r="F8196" s="36"/>
    </row>
    <row r="8197" ht="15.75" customHeight="1">
      <c r="A8197" s="36" t="s">
        <v>27441</v>
      </c>
      <c r="B8197" s="36" t="s">
        <v>27442</v>
      </c>
      <c r="C8197" s="36" t="s">
        <v>1840</v>
      </c>
      <c r="D8197" s="36" t="s">
        <v>27443</v>
      </c>
      <c r="E8197" s="36" t="s">
        <v>27444</v>
      </c>
      <c r="F8197" s="36"/>
    </row>
    <row r="8198" ht="15.75" customHeight="1">
      <c r="A8198" s="36" t="s">
        <v>27445</v>
      </c>
      <c r="B8198" s="36" t="s">
        <v>27446</v>
      </c>
      <c r="C8198" s="36" t="s">
        <v>1840</v>
      </c>
      <c r="D8198" s="36" t="s">
        <v>27447</v>
      </c>
      <c r="E8198" s="36"/>
      <c r="F8198" s="36"/>
    </row>
    <row r="8199" ht="15.75" customHeight="1">
      <c r="A8199" s="36" t="s">
        <v>27448</v>
      </c>
      <c r="B8199" s="36" t="s">
        <v>27449</v>
      </c>
      <c r="C8199" s="36" t="s">
        <v>1840</v>
      </c>
      <c r="D8199" s="36" t="s">
        <v>27450</v>
      </c>
      <c r="E8199" s="36" t="s">
        <v>27451</v>
      </c>
      <c r="F8199" s="36"/>
    </row>
    <row r="8200" ht="15.75" customHeight="1">
      <c r="A8200" s="36" t="s">
        <v>27452</v>
      </c>
      <c r="B8200" s="36" t="s">
        <v>27453</v>
      </c>
      <c r="C8200" s="36" t="s">
        <v>1840</v>
      </c>
      <c r="D8200" s="36" t="s">
        <v>27454</v>
      </c>
      <c r="E8200" s="36"/>
      <c r="F8200" s="36"/>
    </row>
    <row r="8201" ht="15.75" customHeight="1">
      <c r="A8201" s="36" t="s">
        <v>27455</v>
      </c>
      <c r="B8201" s="36" t="s">
        <v>27456</v>
      </c>
      <c r="C8201" s="36" t="s">
        <v>1840</v>
      </c>
      <c r="D8201" s="36" t="s">
        <v>27457</v>
      </c>
      <c r="E8201" s="36"/>
      <c r="F8201" s="36"/>
    </row>
    <row r="8202" ht="15.75" customHeight="1">
      <c r="A8202" s="36" t="s">
        <v>27458</v>
      </c>
      <c r="B8202" s="36" t="s">
        <v>27459</v>
      </c>
      <c r="C8202" s="36" t="s">
        <v>1840</v>
      </c>
      <c r="D8202" s="36" t="s">
        <v>27460</v>
      </c>
      <c r="E8202" s="36"/>
      <c r="F8202" s="36"/>
    </row>
    <row r="8203" ht="15.75" customHeight="1">
      <c r="A8203" s="36" t="s">
        <v>27461</v>
      </c>
      <c r="B8203" s="36" t="s">
        <v>27462</v>
      </c>
      <c r="C8203" s="36" t="s">
        <v>1840</v>
      </c>
      <c r="D8203" s="36" t="s">
        <v>27463</v>
      </c>
      <c r="E8203" s="36" t="s">
        <v>27464</v>
      </c>
      <c r="F8203" s="36"/>
    </row>
    <row r="8204" ht="15.75" customHeight="1">
      <c r="A8204" s="36" t="s">
        <v>27465</v>
      </c>
      <c r="B8204" s="36" t="s">
        <v>27466</v>
      </c>
      <c r="C8204" s="36" t="s">
        <v>1840</v>
      </c>
      <c r="D8204" s="36" t="s">
        <v>27467</v>
      </c>
      <c r="E8204" s="36"/>
      <c r="F8204" s="36"/>
    </row>
    <row r="8205" ht="15.75" customHeight="1">
      <c r="A8205" s="36" t="s">
        <v>27468</v>
      </c>
      <c r="B8205" s="36" t="s">
        <v>27469</v>
      </c>
      <c r="C8205" s="36" t="s">
        <v>1840</v>
      </c>
      <c r="D8205" s="36" t="s">
        <v>27470</v>
      </c>
      <c r="E8205" s="36"/>
      <c r="F8205" s="36"/>
    </row>
    <row r="8206" ht="15.75" customHeight="1">
      <c r="A8206" s="36" t="s">
        <v>27471</v>
      </c>
      <c r="B8206" s="36" t="s">
        <v>27472</v>
      </c>
      <c r="C8206" s="36" t="s">
        <v>1840</v>
      </c>
      <c r="D8206" s="36" t="s">
        <v>27473</v>
      </c>
      <c r="E8206" s="36"/>
      <c r="F8206" s="36"/>
    </row>
    <row r="8207" ht="15.75" customHeight="1">
      <c r="A8207" s="36" t="s">
        <v>27474</v>
      </c>
      <c r="B8207" s="36" t="s">
        <v>27475</v>
      </c>
      <c r="C8207" s="36" t="s">
        <v>1840</v>
      </c>
      <c r="D8207" s="36" t="s">
        <v>27476</v>
      </c>
      <c r="E8207" s="36"/>
      <c r="F8207" s="36"/>
    </row>
    <row r="8208" ht="15.75" customHeight="1">
      <c r="A8208" s="36" t="s">
        <v>27477</v>
      </c>
      <c r="B8208" s="36" t="s">
        <v>27478</v>
      </c>
      <c r="C8208" s="36" t="s">
        <v>1840</v>
      </c>
      <c r="D8208" s="36" t="s">
        <v>27479</v>
      </c>
      <c r="E8208" s="36"/>
      <c r="F8208" s="36"/>
    </row>
    <row r="8209" ht="15.75" customHeight="1">
      <c r="A8209" s="36" t="s">
        <v>27480</v>
      </c>
      <c r="B8209" s="36" t="s">
        <v>27481</v>
      </c>
      <c r="C8209" s="36" t="s">
        <v>1840</v>
      </c>
      <c r="D8209" s="36" t="s">
        <v>27482</v>
      </c>
      <c r="E8209" s="36"/>
      <c r="F8209" s="36"/>
    </row>
    <row r="8210" ht="15.75" customHeight="1">
      <c r="A8210" s="36" t="s">
        <v>27483</v>
      </c>
      <c r="B8210" s="36" t="s">
        <v>27484</v>
      </c>
      <c r="C8210" s="36" t="s">
        <v>1840</v>
      </c>
      <c r="D8210" s="36" t="s">
        <v>27485</v>
      </c>
      <c r="E8210" s="36"/>
      <c r="F8210" s="36"/>
    </row>
    <row r="8211" ht="15.75" customHeight="1">
      <c r="A8211" s="36" t="s">
        <v>27486</v>
      </c>
      <c r="B8211" s="36" t="s">
        <v>27487</v>
      </c>
      <c r="C8211" s="36" t="s">
        <v>1840</v>
      </c>
      <c r="D8211" s="36" t="s">
        <v>27488</v>
      </c>
      <c r="E8211" s="36"/>
      <c r="F8211" s="36"/>
    </row>
    <row r="8212" ht="15.75" customHeight="1">
      <c r="A8212" s="36" t="s">
        <v>27489</v>
      </c>
      <c r="B8212" s="36" t="s">
        <v>27490</v>
      </c>
      <c r="C8212" s="36" t="s">
        <v>1840</v>
      </c>
      <c r="D8212" s="36" t="s">
        <v>27491</v>
      </c>
      <c r="E8212" s="36"/>
      <c r="F8212" s="36"/>
    </row>
    <row r="8213" ht="15.75" customHeight="1">
      <c r="A8213" s="36" t="s">
        <v>27492</v>
      </c>
      <c r="B8213" s="36" t="s">
        <v>27493</v>
      </c>
      <c r="C8213" s="36" t="s">
        <v>1840</v>
      </c>
      <c r="D8213" s="36" t="s">
        <v>27494</v>
      </c>
      <c r="E8213" s="36"/>
      <c r="F8213" s="36"/>
    </row>
    <row r="8214" ht="15.75" customHeight="1">
      <c r="A8214" s="36" t="s">
        <v>27495</v>
      </c>
      <c r="B8214" s="36" t="s">
        <v>27496</v>
      </c>
      <c r="C8214" s="36" t="s">
        <v>1840</v>
      </c>
      <c r="D8214" s="36" t="s">
        <v>27497</v>
      </c>
      <c r="E8214" s="36"/>
      <c r="F8214" s="36"/>
    </row>
    <row r="8215" ht="15.75" customHeight="1">
      <c r="A8215" s="36" t="s">
        <v>27498</v>
      </c>
      <c r="B8215" s="36" t="s">
        <v>27499</v>
      </c>
      <c r="C8215" s="36" t="s">
        <v>1840</v>
      </c>
      <c r="D8215" s="36" t="s">
        <v>27500</v>
      </c>
      <c r="E8215" s="36"/>
      <c r="F8215" s="36"/>
    </row>
    <row r="8216" ht="15.75" customHeight="1">
      <c r="A8216" s="36" t="s">
        <v>27501</v>
      </c>
      <c r="B8216" s="36" t="s">
        <v>27502</v>
      </c>
      <c r="C8216" s="36" t="s">
        <v>1840</v>
      </c>
      <c r="D8216" s="36" t="s">
        <v>27503</v>
      </c>
      <c r="E8216" s="36" t="s">
        <v>27504</v>
      </c>
      <c r="F8216" s="36"/>
    </row>
    <row r="8217" ht="15.75" customHeight="1">
      <c r="A8217" s="36" t="s">
        <v>27505</v>
      </c>
      <c r="B8217" s="36" t="s">
        <v>27506</v>
      </c>
      <c r="C8217" s="36" t="s">
        <v>1840</v>
      </c>
      <c r="D8217" s="36" t="s">
        <v>27507</v>
      </c>
      <c r="E8217" s="36"/>
      <c r="F8217" s="36"/>
    </row>
    <row r="8218" ht="15.75" customHeight="1">
      <c r="A8218" s="36" t="s">
        <v>27508</v>
      </c>
      <c r="B8218" s="36" t="s">
        <v>27509</v>
      </c>
      <c r="C8218" s="36" t="s">
        <v>1840</v>
      </c>
      <c r="D8218" s="36" t="s">
        <v>27510</v>
      </c>
      <c r="E8218" s="36"/>
      <c r="F8218" s="36"/>
    </row>
    <row r="8219" ht="15.75" customHeight="1">
      <c r="A8219" s="36" t="s">
        <v>27511</v>
      </c>
      <c r="B8219" s="36" t="s">
        <v>27512</v>
      </c>
      <c r="C8219" s="36" t="s">
        <v>1840</v>
      </c>
      <c r="D8219" s="36" t="s">
        <v>27513</v>
      </c>
      <c r="E8219" s="36"/>
      <c r="F8219" s="36"/>
    </row>
    <row r="8220" ht="15.75" customHeight="1">
      <c r="A8220" s="36" t="s">
        <v>27514</v>
      </c>
      <c r="B8220" s="36" t="s">
        <v>27515</v>
      </c>
      <c r="C8220" s="36" t="s">
        <v>1840</v>
      </c>
      <c r="D8220" s="36" t="s">
        <v>27516</v>
      </c>
      <c r="E8220" s="36"/>
      <c r="F8220" s="36"/>
    </row>
    <row r="8221" ht="15.75" customHeight="1">
      <c r="A8221" s="36" t="s">
        <v>27517</v>
      </c>
      <c r="B8221" s="36" t="s">
        <v>27518</v>
      </c>
      <c r="C8221" s="36" t="s">
        <v>1840</v>
      </c>
      <c r="D8221" s="36" t="s">
        <v>8244</v>
      </c>
      <c r="E8221" s="36"/>
      <c r="F8221" s="36"/>
    </row>
    <row r="8222" ht="15.75" customHeight="1">
      <c r="A8222" s="36" t="s">
        <v>27519</v>
      </c>
      <c r="B8222" s="36" t="s">
        <v>27520</v>
      </c>
      <c r="C8222" s="36" t="s">
        <v>1840</v>
      </c>
      <c r="D8222" s="36" t="s">
        <v>27521</v>
      </c>
      <c r="E8222" s="36" t="s">
        <v>27522</v>
      </c>
      <c r="F8222" s="36"/>
    </row>
    <row r="8223" ht="15.75" customHeight="1">
      <c r="A8223" s="36" t="s">
        <v>27523</v>
      </c>
      <c r="B8223" s="36" t="s">
        <v>27524</v>
      </c>
      <c r="C8223" s="36" t="s">
        <v>1840</v>
      </c>
      <c r="D8223" s="36" t="s">
        <v>27525</v>
      </c>
      <c r="E8223" s="36"/>
      <c r="F8223" s="36"/>
    </row>
    <row r="8224" ht="15.75" customHeight="1">
      <c r="A8224" s="36" t="s">
        <v>27526</v>
      </c>
      <c r="B8224" s="36" t="s">
        <v>6221</v>
      </c>
      <c r="C8224" s="36" t="s">
        <v>1840</v>
      </c>
      <c r="D8224" s="36" t="s">
        <v>27527</v>
      </c>
      <c r="E8224" s="36"/>
      <c r="F8224" s="36"/>
    </row>
    <row r="8225" ht="15.75" customHeight="1">
      <c r="A8225" s="36" t="s">
        <v>27528</v>
      </c>
      <c r="B8225" s="36" t="s">
        <v>27529</v>
      </c>
      <c r="C8225" s="36" t="s">
        <v>1840</v>
      </c>
      <c r="D8225" s="36" t="s">
        <v>27530</v>
      </c>
      <c r="E8225" s="36"/>
      <c r="F8225" s="36"/>
    </row>
    <row r="8226" ht="15.75" customHeight="1">
      <c r="A8226" s="36" t="s">
        <v>27531</v>
      </c>
      <c r="B8226" s="36" t="s">
        <v>27532</v>
      </c>
      <c r="C8226" s="36" t="s">
        <v>1840</v>
      </c>
      <c r="D8226" s="36" t="s">
        <v>27533</v>
      </c>
      <c r="E8226" s="36"/>
      <c r="F8226" s="36"/>
    </row>
    <row r="8227" ht="15.75" customHeight="1">
      <c r="A8227" s="36" t="s">
        <v>27534</v>
      </c>
      <c r="B8227" s="36" t="s">
        <v>27535</v>
      </c>
      <c r="C8227" s="36" t="s">
        <v>1840</v>
      </c>
      <c r="D8227" s="36" t="s">
        <v>27536</v>
      </c>
      <c r="E8227" s="36"/>
      <c r="F8227" s="36"/>
    </row>
    <row r="8228" ht="15.75" customHeight="1">
      <c r="A8228" s="36" t="s">
        <v>27537</v>
      </c>
      <c r="B8228" s="36" t="s">
        <v>27538</v>
      </c>
      <c r="C8228" s="36" t="s">
        <v>1840</v>
      </c>
      <c r="D8228" s="36" t="s">
        <v>27539</v>
      </c>
      <c r="E8228" s="36"/>
      <c r="F8228" s="36"/>
    </row>
    <row r="8229" ht="15.75" customHeight="1">
      <c r="A8229" s="36" t="s">
        <v>27540</v>
      </c>
      <c r="B8229" s="36" t="s">
        <v>27541</v>
      </c>
      <c r="C8229" s="36" t="s">
        <v>1840</v>
      </c>
      <c r="D8229" s="36" t="s">
        <v>27542</v>
      </c>
      <c r="E8229" s="36"/>
      <c r="F8229" s="36"/>
    </row>
    <row r="8230" ht="15.75" customHeight="1">
      <c r="A8230" s="36" t="s">
        <v>27543</v>
      </c>
      <c r="B8230" s="36" t="s">
        <v>27544</v>
      </c>
      <c r="C8230" s="36" t="s">
        <v>1840</v>
      </c>
      <c r="D8230" s="36" t="s">
        <v>27545</v>
      </c>
      <c r="E8230" s="36"/>
      <c r="F8230" s="36"/>
    </row>
    <row r="8231" ht="15.75" customHeight="1">
      <c r="A8231" s="36" t="s">
        <v>27546</v>
      </c>
      <c r="B8231" s="36" t="s">
        <v>27547</v>
      </c>
      <c r="C8231" s="36" t="s">
        <v>1840</v>
      </c>
      <c r="D8231" s="36" t="s">
        <v>27548</v>
      </c>
      <c r="E8231" s="36" t="s">
        <v>27549</v>
      </c>
      <c r="F8231" s="36"/>
    </row>
    <row r="8232" ht="15.75" customHeight="1">
      <c r="A8232" s="36" t="s">
        <v>27550</v>
      </c>
      <c r="B8232" s="36" t="s">
        <v>27551</v>
      </c>
      <c r="C8232" s="36" t="s">
        <v>1840</v>
      </c>
      <c r="D8232" s="36" t="s">
        <v>27552</v>
      </c>
      <c r="E8232" s="36"/>
      <c r="F8232" s="36"/>
    </row>
    <row r="8233" ht="15.75" customHeight="1">
      <c r="A8233" s="36" t="s">
        <v>27553</v>
      </c>
      <c r="B8233" s="36" t="s">
        <v>27554</v>
      </c>
      <c r="C8233" s="36" t="s">
        <v>1840</v>
      </c>
      <c r="D8233" s="36" t="s">
        <v>27555</v>
      </c>
      <c r="E8233" s="36"/>
      <c r="F8233" s="36"/>
    </row>
    <row r="8234" ht="15.75" customHeight="1">
      <c r="A8234" s="36" t="s">
        <v>27556</v>
      </c>
      <c r="B8234" s="36" t="s">
        <v>27557</v>
      </c>
      <c r="C8234" s="36" t="s">
        <v>1840</v>
      </c>
      <c r="D8234" s="36" t="s">
        <v>14615</v>
      </c>
      <c r="E8234" s="36"/>
      <c r="F8234" s="36"/>
    </row>
    <row r="8235" ht="15.75" customHeight="1">
      <c r="A8235" s="36" t="s">
        <v>27558</v>
      </c>
      <c r="B8235" s="36" t="s">
        <v>27559</v>
      </c>
      <c r="C8235" s="36" t="s">
        <v>1840</v>
      </c>
      <c r="D8235" s="36" t="s">
        <v>27560</v>
      </c>
      <c r="E8235" s="36"/>
      <c r="F8235" s="36"/>
    </row>
    <row r="8236" ht="15.75" customHeight="1">
      <c r="A8236" s="36" t="s">
        <v>27561</v>
      </c>
      <c r="B8236" s="36" t="s">
        <v>27562</v>
      </c>
      <c r="C8236" s="36" t="s">
        <v>1840</v>
      </c>
      <c r="D8236" s="36" t="s">
        <v>27563</v>
      </c>
      <c r="E8236" s="36"/>
      <c r="F8236" s="36"/>
    </row>
    <row r="8237" ht="15.75" customHeight="1">
      <c r="A8237" s="36" t="s">
        <v>27564</v>
      </c>
      <c r="B8237" s="36" t="s">
        <v>27565</v>
      </c>
      <c r="C8237" s="36" t="s">
        <v>1840</v>
      </c>
      <c r="D8237" s="36" t="s">
        <v>27566</v>
      </c>
      <c r="E8237" s="36"/>
      <c r="F8237" s="36"/>
    </row>
    <row r="8238" ht="15.75" customHeight="1">
      <c r="A8238" s="36" t="s">
        <v>27567</v>
      </c>
      <c r="B8238" s="36" t="s">
        <v>27568</v>
      </c>
      <c r="C8238" s="36" t="s">
        <v>1840</v>
      </c>
      <c r="D8238" s="36" t="s">
        <v>27569</v>
      </c>
      <c r="E8238" s="36"/>
      <c r="F8238" s="36"/>
    </row>
    <row r="8239" ht="15.75" customHeight="1">
      <c r="A8239" s="36" t="s">
        <v>27570</v>
      </c>
      <c r="B8239" s="36" t="s">
        <v>27571</v>
      </c>
      <c r="C8239" s="36" t="s">
        <v>1840</v>
      </c>
      <c r="D8239" s="36" t="s">
        <v>27572</v>
      </c>
      <c r="E8239" s="36"/>
      <c r="F8239" s="36"/>
    </row>
    <row r="8240" ht="15.75" customHeight="1">
      <c r="A8240" s="36" t="s">
        <v>27573</v>
      </c>
      <c r="B8240" s="36" t="s">
        <v>27574</v>
      </c>
      <c r="C8240" s="36" t="s">
        <v>1840</v>
      </c>
      <c r="D8240" s="36" t="s">
        <v>27575</v>
      </c>
      <c r="E8240" s="36"/>
      <c r="F8240" s="36"/>
    </row>
    <row r="8241" ht="15.75" customHeight="1">
      <c r="A8241" s="36" t="s">
        <v>27576</v>
      </c>
      <c r="B8241" s="36" t="s">
        <v>27577</v>
      </c>
      <c r="C8241" s="36" t="s">
        <v>1840</v>
      </c>
      <c r="D8241" s="36" t="s">
        <v>27578</v>
      </c>
      <c r="E8241" s="36"/>
      <c r="F8241" s="36"/>
    </row>
    <row r="8242" ht="15.75" customHeight="1">
      <c r="A8242" s="36" t="s">
        <v>27579</v>
      </c>
      <c r="B8242" s="36" t="s">
        <v>27580</v>
      </c>
      <c r="C8242" s="36" t="s">
        <v>1840</v>
      </c>
      <c r="D8242" s="36" t="s">
        <v>27581</v>
      </c>
      <c r="E8242" s="36"/>
      <c r="F8242" s="36"/>
    </row>
    <row r="8243" ht="15.75" customHeight="1">
      <c r="A8243" s="36" t="s">
        <v>27582</v>
      </c>
      <c r="B8243" s="36" t="s">
        <v>27583</v>
      </c>
      <c r="C8243" s="36" t="s">
        <v>1840</v>
      </c>
      <c r="D8243" s="36" t="s">
        <v>27584</v>
      </c>
      <c r="E8243" s="36"/>
      <c r="F8243" s="36"/>
    </row>
    <row r="8244" ht="15.75" customHeight="1">
      <c r="A8244" s="36" t="s">
        <v>27585</v>
      </c>
      <c r="B8244" s="36" t="s">
        <v>27586</v>
      </c>
      <c r="C8244" s="36" t="s">
        <v>1840</v>
      </c>
      <c r="D8244" s="36" t="s">
        <v>27587</v>
      </c>
      <c r="E8244" s="36"/>
      <c r="F8244" s="36"/>
    </row>
    <row r="8245" ht="15.75" customHeight="1">
      <c r="A8245" s="36" t="s">
        <v>27588</v>
      </c>
      <c r="B8245" s="36" t="s">
        <v>27589</v>
      </c>
      <c r="C8245" s="36" t="s">
        <v>1840</v>
      </c>
      <c r="D8245" s="36" t="s">
        <v>27590</v>
      </c>
      <c r="E8245" s="36" t="s">
        <v>27591</v>
      </c>
      <c r="F8245" s="36"/>
    </row>
    <row r="8246" ht="15.75" customHeight="1">
      <c r="A8246" s="36" t="s">
        <v>27592</v>
      </c>
      <c r="B8246" s="36" t="s">
        <v>27593</v>
      </c>
      <c r="C8246" s="36" t="s">
        <v>1840</v>
      </c>
      <c r="D8246" s="36" t="s">
        <v>27594</v>
      </c>
      <c r="E8246" s="36"/>
      <c r="F8246" s="36"/>
    </row>
    <row r="8247" ht="15.75" customHeight="1">
      <c r="A8247" s="36" t="s">
        <v>27595</v>
      </c>
      <c r="B8247" s="36" t="s">
        <v>27596</v>
      </c>
      <c r="C8247" s="36" t="s">
        <v>1840</v>
      </c>
      <c r="D8247" s="36" t="s">
        <v>27597</v>
      </c>
      <c r="E8247" s="36"/>
      <c r="F8247" s="36"/>
    </row>
    <row r="8248" ht="15.75" customHeight="1">
      <c r="A8248" s="36" t="s">
        <v>27598</v>
      </c>
      <c r="B8248" s="36" t="s">
        <v>27599</v>
      </c>
      <c r="C8248" s="36" t="s">
        <v>1840</v>
      </c>
      <c r="D8248" s="36" t="s">
        <v>27600</v>
      </c>
      <c r="E8248" s="36"/>
      <c r="F8248" s="36"/>
    </row>
    <row r="8249" ht="15.75" customHeight="1">
      <c r="A8249" s="36" t="s">
        <v>27601</v>
      </c>
      <c r="B8249" s="36" t="s">
        <v>27602</v>
      </c>
      <c r="C8249" s="36" t="s">
        <v>1840</v>
      </c>
      <c r="D8249" s="36" t="s">
        <v>27603</v>
      </c>
      <c r="E8249" s="36"/>
      <c r="F8249" s="36"/>
    </row>
    <row r="8250" ht="15.75" customHeight="1">
      <c r="A8250" s="36" t="s">
        <v>27604</v>
      </c>
      <c r="B8250" s="36" t="s">
        <v>27605</v>
      </c>
      <c r="C8250" s="36" t="s">
        <v>1840</v>
      </c>
      <c r="D8250" s="36" t="s">
        <v>27606</v>
      </c>
      <c r="E8250" s="36"/>
      <c r="F8250" s="36"/>
    </row>
    <row r="8251" ht="15.75" customHeight="1">
      <c r="A8251" s="36" t="s">
        <v>27607</v>
      </c>
      <c r="B8251" s="36" t="s">
        <v>27608</v>
      </c>
      <c r="C8251" s="36" t="s">
        <v>1840</v>
      </c>
      <c r="D8251" s="36" t="s">
        <v>27609</v>
      </c>
      <c r="E8251" s="36"/>
      <c r="F8251" s="36"/>
    </row>
    <row r="8252" ht="15.75" customHeight="1">
      <c r="A8252" s="36" t="s">
        <v>27610</v>
      </c>
      <c r="B8252" s="36" t="s">
        <v>27611</v>
      </c>
      <c r="C8252" s="36" t="s">
        <v>1840</v>
      </c>
      <c r="D8252" s="36" t="s">
        <v>27612</v>
      </c>
      <c r="E8252" s="36"/>
      <c r="F8252" s="36"/>
    </row>
    <row r="8253" ht="15.75" customHeight="1">
      <c r="A8253" s="36" t="s">
        <v>27613</v>
      </c>
      <c r="B8253" s="36" t="s">
        <v>27614</v>
      </c>
      <c r="C8253" s="36" t="s">
        <v>1840</v>
      </c>
      <c r="D8253" s="36" t="s">
        <v>27615</v>
      </c>
      <c r="E8253" s="36"/>
      <c r="F8253" s="36"/>
    </row>
    <row r="8254" ht="15.75" customHeight="1">
      <c r="A8254" s="36" t="s">
        <v>27616</v>
      </c>
      <c r="B8254" s="36" t="s">
        <v>27617</v>
      </c>
      <c r="C8254" s="36" t="s">
        <v>1840</v>
      </c>
      <c r="D8254" s="36" t="s">
        <v>27618</v>
      </c>
      <c r="E8254" s="36"/>
      <c r="F8254" s="36"/>
    </row>
    <row r="8255" ht="15.75" customHeight="1">
      <c r="A8255" s="36" t="s">
        <v>27619</v>
      </c>
      <c r="B8255" s="36" t="s">
        <v>27620</v>
      </c>
      <c r="C8255" s="36" t="s">
        <v>1840</v>
      </c>
      <c r="D8255" s="36" t="s">
        <v>27621</v>
      </c>
      <c r="E8255" s="36"/>
      <c r="F8255" s="36"/>
    </row>
    <row r="8256" ht="15.75" customHeight="1">
      <c r="A8256" s="36" t="s">
        <v>27622</v>
      </c>
      <c r="B8256" s="36" t="s">
        <v>27623</v>
      </c>
      <c r="C8256" s="36" t="s">
        <v>1840</v>
      </c>
      <c r="D8256" s="36" t="s">
        <v>27624</v>
      </c>
      <c r="E8256" s="36"/>
      <c r="F8256" s="36"/>
    </row>
    <row r="8257" ht="15.75" customHeight="1">
      <c r="A8257" s="36" t="s">
        <v>27625</v>
      </c>
      <c r="B8257" s="36" t="s">
        <v>27626</v>
      </c>
      <c r="C8257" s="36" t="s">
        <v>1840</v>
      </c>
      <c r="D8257" s="36" t="s">
        <v>27627</v>
      </c>
      <c r="E8257" s="36"/>
      <c r="F8257" s="36"/>
    </row>
    <row r="8258" ht="15.75" customHeight="1">
      <c r="A8258" s="36" t="s">
        <v>27628</v>
      </c>
      <c r="B8258" s="36" t="s">
        <v>612</v>
      </c>
      <c r="C8258" s="36" t="s">
        <v>1840</v>
      </c>
      <c r="D8258" s="36" t="s">
        <v>613</v>
      </c>
      <c r="E8258" s="36"/>
      <c r="F8258" s="36"/>
    </row>
    <row r="8259" ht="15.75" customHeight="1">
      <c r="A8259" s="36" t="s">
        <v>27629</v>
      </c>
      <c r="B8259" s="36" t="s">
        <v>27630</v>
      </c>
      <c r="C8259" s="36" t="s">
        <v>1840</v>
      </c>
      <c r="D8259" s="36" t="s">
        <v>27631</v>
      </c>
      <c r="E8259" s="36"/>
      <c r="F8259" s="36"/>
    </row>
    <row r="8260" ht="15.75" customHeight="1">
      <c r="A8260" s="36" t="s">
        <v>27632</v>
      </c>
      <c r="B8260" s="36" t="s">
        <v>27633</v>
      </c>
      <c r="C8260" s="36" t="s">
        <v>1840</v>
      </c>
      <c r="D8260" s="36" t="s">
        <v>27634</v>
      </c>
      <c r="E8260" s="36"/>
      <c r="F8260" s="36"/>
    </row>
    <row r="8261" ht="15.75" customHeight="1">
      <c r="A8261" s="36" t="s">
        <v>27635</v>
      </c>
      <c r="B8261" s="36" t="s">
        <v>27636</v>
      </c>
      <c r="C8261" s="36" t="s">
        <v>1840</v>
      </c>
      <c r="D8261" s="36" t="s">
        <v>27637</v>
      </c>
      <c r="E8261" s="36"/>
      <c r="F8261" s="36"/>
    </row>
    <row r="8262" ht="15.75" customHeight="1">
      <c r="A8262" s="36" t="s">
        <v>27638</v>
      </c>
      <c r="B8262" s="36" t="s">
        <v>27639</v>
      </c>
      <c r="C8262" s="36" t="s">
        <v>1840</v>
      </c>
      <c r="D8262" s="36" t="s">
        <v>27640</v>
      </c>
      <c r="E8262" s="36"/>
      <c r="F8262" s="36"/>
    </row>
    <row r="8263" ht="15.75" customHeight="1">
      <c r="A8263" s="36" t="s">
        <v>27641</v>
      </c>
      <c r="B8263" s="36" t="s">
        <v>27642</v>
      </c>
      <c r="C8263" s="36" t="s">
        <v>1840</v>
      </c>
      <c r="D8263" s="36" t="s">
        <v>27643</v>
      </c>
      <c r="E8263" s="36"/>
      <c r="F8263" s="36"/>
    </row>
    <row r="8264" ht="15.75" customHeight="1">
      <c r="A8264" s="36" t="s">
        <v>27644</v>
      </c>
      <c r="B8264" s="36" t="s">
        <v>27645</v>
      </c>
      <c r="C8264" s="36" t="s">
        <v>1840</v>
      </c>
      <c r="D8264" s="36" t="s">
        <v>27646</v>
      </c>
      <c r="E8264" s="36"/>
      <c r="F8264" s="36"/>
    </row>
    <row r="8265" ht="15.75" customHeight="1">
      <c r="A8265" s="36" t="s">
        <v>27647</v>
      </c>
      <c r="B8265" s="36" t="s">
        <v>27648</v>
      </c>
      <c r="C8265" s="36" t="s">
        <v>1840</v>
      </c>
      <c r="D8265" s="36" t="s">
        <v>27649</v>
      </c>
      <c r="E8265" s="36"/>
      <c r="F8265" s="36"/>
    </row>
    <row r="8266" ht="15.75" customHeight="1">
      <c r="A8266" s="36" t="s">
        <v>27650</v>
      </c>
      <c r="B8266" s="36" t="s">
        <v>27651</v>
      </c>
      <c r="C8266" s="36" t="s">
        <v>1840</v>
      </c>
      <c r="D8266" s="36" t="s">
        <v>27652</v>
      </c>
      <c r="E8266" s="36"/>
      <c r="F8266" s="36"/>
    </row>
    <row r="8267" ht="15.75" customHeight="1">
      <c r="A8267" s="36" t="s">
        <v>27653</v>
      </c>
      <c r="B8267" s="36" t="s">
        <v>27654</v>
      </c>
      <c r="C8267" s="36" t="s">
        <v>1840</v>
      </c>
      <c r="D8267" s="36" t="s">
        <v>27655</v>
      </c>
      <c r="E8267" s="36"/>
      <c r="F8267" s="36"/>
    </row>
    <row r="8268" ht="15.75" customHeight="1">
      <c r="A8268" s="36" t="s">
        <v>27656</v>
      </c>
      <c r="B8268" s="36" t="s">
        <v>27657</v>
      </c>
      <c r="C8268" s="36" t="s">
        <v>1840</v>
      </c>
      <c r="D8268" s="36" t="s">
        <v>27658</v>
      </c>
      <c r="E8268" s="36"/>
      <c r="F8268" s="36"/>
    </row>
    <row r="8269" ht="15.75" customHeight="1">
      <c r="A8269" s="36" t="s">
        <v>27659</v>
      </c>
      <c r="B8269" s="36" t="s">
        <v>27660</v>
      </c>
      <c r="C8269" s="36" t="s">
        <v>1840</v>
      </c>
      <c r="D8269" s="36" t="s">
        <v>27661</v>
      </c>
      <c r="E8269" s="36"/>
      <c r="F8269" s="36"/>
    </row>
    <row r="8270" ht="15.75" customHeight="1">
      <c r="A8270" s="36" t="s">
        <v>27662</v>
      </c>
      <c r="B8270" s="36" t="s">
        <v>27663</v>
      </c>
      <c r="C8270" s="36" t="s">
        <v>1840</v>
      </c>
      <c r="D8270" s="36" t="s">
        <v>27664</v>
      </c>
      <c r="E8270" s="36"/>
      <c r="F8270" s="36"/>
    </row>
    <row r="8271" ht="15.75" customHeight="1">
      <c r="A8271" s="36" t="s">
        <v>27665</v>
      </c>
      <c r="B8271" s="36" t="s">
        <v>27666</v>
      </c>
      <c r="C8271" s="36" t="s">
        <v>1840</v>
      </c>
      <c r="D8271" s="36" t="s">
        <v>27667</v>
      </c>
      <c r="E8271" s="36"/>
      <c r="F8271" s="36"/>
    </row>
    <row r="8272" ht="15.75" customHeight="1">
      <c r="A8272" s="36" t="s">
        <v>27668</v>
      </c>
      <c r="B8272" s="36" t="s">
        <v>27669</v>
      </c>
      <c r="C8272" s="36" t="s">
        <v>1840</v>
      </c>
      <c r="D8272" s="36" t="s">
        <v>27670</v>
      </c>
      <c r="E8272" s="36"/>
      <c r="F8272" s="36"/>
    </row>
    <row r="8273" ht="15.75" customHeight="1">
      <c r="A8273" s="36" t="s">
        <v>27671</v>
      </c>
      <c r="B8273" s="36" t="s">
        <v>27672</v>
      </c>
      <c r="C8273" s="36" t="s">
        <v>1840</v>
      </c>
      <c r="D8273" s="36" t="s">
        <v>27673</v>
      </c>
      <c r="E8273" s="36"/>
      <c r="F8273" s="36"/>
    </row>
    <row r="8274" ht="15.75" customHeight="1">
      <c r="A8274" s="36" t="s">
        <v>27674</v>
      </c>
      <c r="B8274" s="36" t="s">
        <v>27675</v>
      </c>
      <c r="C8274" s="36" t="s">
        <v>1840</v>
      </c>
      <c r="D8274" s="36" t="s">
        <v>27676</v>
      </c>
      <c r="E8274" s="36"/>
      <c r="F8274" s="36"/>
    </row>
    <row r="8275" ht="15.75" customHeight="1">
      <c r="A8275" s="36" t="s">
        <v>27677</v>
      </c>
      <c r="B8275" s="36" t="s">
        <v>27678</v>
      </c>
      <c r="C8275" s="36" t="s">
        <v>1840</v>
      </c>
      <c r="D8275" s="36" t="s">
        <v>27679</v>
      </c>
      <c r="E8275" s="36"/>
      <c r="F8275" s="36"/>
    </row>
    <row r="8276" ht="15.75" customHeight="1">
      <c r="A8276" s="36" t="s">
        <v>27680</v>
      </c>
      <c r="B8276" s="36" t="s">
        <v>27681</v>
      </c>
      <c r="C8276" s="36" t="s">
        <v>1840</v>
      </c>
      <c r="D8276" s="36" t="s">
        <v>27682</v>
      </c>
      <c r="E8276" s="36"/>
      <c r="F8276" s="36"/>
    </row>
    <row r="8277" ht="15.75" customHeight="1">
      <c r="A8277" s="36" t="s">
        <v>27683</v>
      </c>
      <c r="B8277" s="36" t="s">
        <v>27684</v>
      </c>
      <c r="C8277" s="36" t="s">
        <v>1840</v>
      </c>
      <c r="D8277" s="36" t="s">
        <v>27685</v>
      </c>
      <c r="E8277" s="36"/>
      <c r="F8277" s="36"/>
    </row>
    <row r="8278" ht="15.75" customHeight="1">
      <c r="A8278" s="36" t="s">
        <v>27686</v>
      </c>
      <c r="B8278" s="36" t="s">
        <v>27687</v>
      </c>
      <c r="C8278" s="36" t="s">
        <v>1840</v>
      </c>
      <c r="D8278" s="36" t="s">
        <v>27688</v>
      </c>
      <c r="E8278" s="36"/>
      <c r="F8278" s="36"/>
    </row>
    <row r="8279" ht="15.75" customHeight="1">
      <c r="A8279" s="36" t="s">
        <v>27689</v>
      </c>
      <c r="B8279" s="36" t="s">
        <v>27690</v>
      </c>
      <c r="C8279" s="36" t="s">
        <v>1840</v>
      </c>
      <c r="D8279" s="36" t="s">
        <v>27691</v>
      </c>
      <c r="E8279" s="36"/>
      <c r="F8279" s="36"/>
    </row>
    <row r="8280" ht="15.75" customHeight="1">
      <c r="A8280" s="36" t="s">
        <v>27692</v>
      </c>
      <c r="B8280" s="36" t="s">
        <v>27693</v>
      </c>
      <c r="C8280" s="36" t="s">
        <v>1840</v>
      </c>
      <c r="D8280" s="36" t="s">
        <v>27694</v>
      </c>
      <c r="E8280" s="36"/>
      <c r="F8280" s="36"/>
    </row>
    <row r="8281" ht="15.75" customHeight="1">
      <c r="A8281" s="36" t="s">
        <v>27695</v>
      </c>
      <c r="B8281" s="36" t="s">
        <v>27696</v>
      </c>
      <c r="C8281" s="36" t="s">
        <v>1840</v>
      </c>
      <c r="D8281" s="36" t="s">
        <v>27697</v>
      </c>
      <c r="E8281" s="36"/>
      <c r="F8281" s="36"/>
    </row>
    <row r="8282" ht="15.75" customHeight="1">
      <c r="A8282" s="36" t="s">
        <v>27698</v>
      </c>
      <c r="B8282" s="36" t="s">
        <v>27699</v>
      </c>
      <c r="C8282" s="36" t="s">
        <v>1840</v>
      </c>
      <c r="D8282" s="36" t="s">
        <v>27700</v>
      </c>
      <c r="E8282" s="36"/>
      <c r="F8282" s="36"/>
    </row>
    <row r="8283" ht="15.75" customHeight="1">
      <c r="A8283" s="36" t="s">
        <v>27701</v>
      </c>
      <c r="B8283" s="36" t="s">
        <v>27702</v>
      </c>
      <c r="C8283" s="36" t="s">
        <v>1840</v>
      </c>
      <c r="D8283" s="36" t="s">
        <v>27703</v>
      </c>
      <c r="E8283" s="36"/>
      <c r="F8283" s="36"/>
    </row>
    <row r="8284" ht="15.75" customHeight="1">
      <c r="A8284" s="36" t="s">
        <v>27704</v>
      </c>
      <c r="B8284" s="36" t="s">
        <v>27705</v>
      </c>
      <c r="C8284" s="36" t="s">
        <v>1840</v>
      </c>
      <c r="D8284" s="36" t="s">
        <v>27706</v>
      </c>
      <c r="E8284" s="36"/>
      <c r="F8284" s="36"/>
    </row>
    <row r="8285" ht="15.75" customHeight="1">
      <c r="A8285" s="36" t="s">
        <v>27707</v>
      </c>
      <c r="B8285" s="36" t="s">
        <v>27708</v>
      </c>
      <c r="C8285" s="36" t="s">
        <v>1840</v>
      </c>
      <c r="D8285" s="36" t="s">
        <v>27709</v>
      </c>
      <c r="E8285" s="36"/>
      <c r="F8285" s="36"/>
    </row>
    <row r="8286" ht="15.75" customHeight="1">
      <c r="A8286" s="36" t="s">
        <v>27710</v>
      </c>
      <c r="B8286" s="36" t="s">
        <v>27711</v>
      </c>
      <c r="C8286" s="36" t="s">
        <v>1840</v>
      </c>
      <c r="D8286" s="36" t="s">
        <v>27712</v>
      </c>
      <c r="E8286" s="36"/>
      <c r="F8286" s="36"/>
    </row>
    <row r="8287" ht="15.75" customHeight="1">
      <c r="A8287" s="36" t="s">
        <v>27713</v>
      </c>
      <c r="B8287" s="36" t="s">
        <v>27714</v>
      </c>
      <c r="C8287" s="36" t="s">
        <v>1840</v>
      </c>
      <c r="D8287" s="36" t="s">
        <v>27715</v>
      </c>
      <c r="E8287" s="36"/>
      <c r="F8287" s="36"/>
    </row>
    <row r="8288" ht="15.75" customHeight="1">
      <c r="A8288" s="36" t="s">
        <v>27716</v>
      </c>
      <c r="B8288" s="36" t="s">
        <v>27717</v>
      </c>
      <c r="C8288" s="36" t="s">
        <v>1840</v>
      </c>
      <c r="D8288" s="36" t="s">
        <v>27718</v>
      </c>
      <c r="E8288" s="36"/>
      <c r="F8288" s="36"/>
    </row>
    <row r="8289" ht="15.75" customHeight="1">
      <c r="A8289" s="36" t="s">
        <v>27719</v>
      </c>
      <c r="B8289" s="36" t="s">
        <v>128</v>
      </c>
      <c r="C8289" s="36" t="s">
        <v>1840</v>
      </c>
      <c r="D8289" s="36" t="s">
        <v>129</v>
      </c>
      <c r="E8289" s="36"/>
      <c r="F8289" s="36"/>
    </row>
    <row r="8290" ht="15.75" customHeight="1">
      <c r="A8290" s="36" t="s">
        <v>27720</v>
      </c>
      <c r="B8290" s="36" t="s">
        <v>27721</v>
      </c>
      <c r="C8290" s="36" t="s">
        <v>1840</v>
      </c>
      <c r="D8290" s="36" t="s">
        <v>27722</v>
      </c>
      <c r="E8290" s="36"/>
      <c r="F8290" s="36"/>
    </row>
    <row r="8291" ht="15.75" customHeight="1">
      <c r="A8291" s="36" t="s">
        <v>27723</v>
      </c>
      <c r="B8291" s="36" t="s">
        <v>27724</v>
      </c>
      <c r="C8291" s="36" t="s">
        <v>1840</v>
      </c>
      <c r="D8291" s="36" t="s">
        <v>27725</v>
      </c>
      <c r="E8291" s="36"/>
      <c r="F8291" s="36"/>
    </row>
    <row r="8292" ht="15.75" customHeight="1">
      <c r="A8292" s="36" t="s">
        <v>27726</v>
      </c>
      <c r="B8292" s="36" t="s">
        <v>27727</v>
      </c>
      <c r="C8292" s="36" t="s">
        <v>1840</v>
      </c>
      <c r="D8292" s="36" t="s">
        <v>27728</v>
      </c>
      <c r="E8292" s="36"/>
      <c r="F8292" s="36"/>
    </row>
    <row r="8293" ht="15.75" customHeight="1">
      <c r="A8293" s="36" t="s">
        <v>27729</v>
      </c>
      <c r="B8293" s="36" t="s">
        <v>27730</v>
      </c>
      <c r="C8293" s="36" t="s">
        <v>1840</v>
      </c>
      <c r="D8293" s="36" t="s">
        <v>27731</v>
      </c>
      <c r="E8293" s="36"/>
      <c r="F8293" s="36"/>
    </row>
    <row r="8294" ht="15.75" customHeight="1">
      <c r="A8294" s="36" t="s">
        <v>27732</v>
      </c>
      <c r="B8294" s="36" t="s">
        <v>27733</v>
      </c>
      <c r="C8294" s="36" t="s">
        <v>1840</v>
      </c>
      <c r="D8294" s="36" t="s">
        <v>27734</v>
      </c>
      <c r="E8294" s="36"/>
      <c r="F8294" s="36"/>
    </row>
    <row r="8295" ht="15.75" customHeight="1">
      <c r="A8295" s="36" t="s">
        <v>27735</v>
      </c>
      <c r="B8295" s="36" t="s">
        <v>27736</v>
      </c>
      <c r="C8295" s="36" t="s">
        <v>1840</v>
      </c>
      <c r="D8295" s="36" t="s">
        <v>27737</v>
      </c>
      <c r="E8295" s="36"/>
      <c r="F8295" s="36"/>
    </row>
    <row r="8296" ht="15.75" customHeight="1">
      <c r="A8296" s="36" t="s">
        <v>27738</v>
      </c>
      <c r="B8296" s="36" t="s">
        <v>27739</v>
      </c>
      <c r="C8296" s="36" t="s">
        <v>1840</v>
      </c>
      <c r="D8296" s="36" t="s">
        <v>27740</v>
      </c>
      <c r="E8296" s="36"/>
      <c r="F8296" s="36"/>
    </row>
    <row r="8297" ht="15.75" customHeight="1">
      <c r="A8297" s="36" t="s">
        <v>27741</v>
      </c>
      <c r="B8297" s="36" t="s">
        <v>27742</v>
      </c>
      <c r="C8297" s="36" t="s">
        <v>1840</v>
      </c>
      <c r="D8297" s="36" t="s">
        <v>27743</v>
      </c>
      <c r="E8297" s="36"/>
      <c r="F8297" s="36"/>
    </row>
    <row r="8298" ht="15.75" customHeight="1">
      <c r="A8298" s="36" t="s">
        <v>27744</v>
      </c>
      <c r="B8298" s="36" t="s">
        <v>27745</v>
      </c>
      <c r="C8298" s="36" t="s">
        <v>1840</v>
      </c>
      <c r="D8298" s="36" t="s">
        <v>27746</v>
      </c>
      <c r="E8298" s="36"/>
      <c r="F8298" s="36"/>
    </row>
    <row r="8299" ht="15.75" customHeight="1">
      <c r="A8299" s="36" t="s">
        <v>27747</v>
      </c>
      <c r="B8299" s="36" t="s">
        <v>27748</v>
      </c>
      <c r="C8299" s="36" t="s">
        <v>1840</v>
      </c>
      <c r="D8299" s="36" t="s">
        <v>27749</v>
      </c>
      <c r="E8299" s="36"/>
      <c r="F8299" s="36"/>
    </row>
    <row r="8300" ht="15.75" customHeight="1">
      <c r="A8300" s="36" t="s">
        <v>27750</v>
      </c>
      <c r="B8300" s="36" t="s">
        <v>27751</v>
      </c>
      <c r="C8300" s="36" t="s">
        <v>1840</v>
      </c>
      <c r="D8300" s="36" t="s">
        <v>27752</v>
      </c>
      <c r="E8300" s="36"/>
      <c r="F8300" s="36"/>
    </row>
    <row r="8301" ht="15.75" customHeight="1">
      <c r="A8301" s="36" t="s">
        <v>27753</v>
      </c>
      <c r="B8301" s="36" t="s">
        <v>27754</v>
      </c>
      <c r="C8301" s="36" t="s">
        <v>1840</v>
      </c>
      <c r="D8301" s="36" t="s">
        <v>27755</v>
      </c>
      <c r="E8301" s="36"/>
      <c r="F8301" s="36"/>
    </row>
    <row r="8302" ht="15.75" customHeight="1">
      <c r="A8302" s="36" t="s">
        <v>27756</v>
      </c>
      <c r="B8302" s="36" t="s">
        <v>27757</v>
      </c>
      <c r="C8302" s="36" t="s">
        <v>1840</v>
      </c>
      <c r="D8302" s="36" t="s">
        <v>27758</v>
      </c>
      <c r="E8302" s="36"/>
      <c r="F8302" s="36"/>
    </row>
    <row r="8303" ht="15.75" customHeight="1">
      <c r="A8303" s="36" t="s">
        <v>27759</v>
      </c>
      <c r="B8303" s="36" t="s">
        <v>27760</v>
      </c>
      <c r="C8303" s="36" t="s">
        <v>1840</v>
      </c>
      <c r="D8303" s="36" t="s">
        <v>27761</v>
      </c>
      <c r="E8303" s="36"/>
      <c r="F8303" s="36"/>
    </row>
    <row r="8304" ht="15.75" customHeight="1">
      <c r="A8304" s="36" t="s">
        <v>27762</v>
      </c>
      <c r="B8304" s="36" t="s">
        <v>27763</v>
      </c>
      <c r="C8304" s="36" t="s">
        <v>1840</v>
      </c>
      <c r="D8304" s="36" t="s">
        <v>27764</v>
      </c>
      <c r="E8304" s="36"/>
      <c r="F8304" s="36"/>
    </row>
    <row r="8305" ht="15.75" customHeight="1">
      <c r="A8305" s="36" t="s">
        <v>27765</v>
      </c>
      <c r="B8305" s="36" t="s">
        <v>27766</v>
      </c>
      <c r="C8305" s="36" t="s">
        <v>1840</v>
      </c>
      <c r="D8305" s="36" t="s">
        <v>27767</v>
      </c>
      <c r="E8305" s="36"/>
      <c r="F8305" s="36"/>
    </row>
    <row r="8306" ht="15.75" customHeight="1">
      <c r="A8306" s="36" t="s">
        <v>27768</v>
      </c>
      <c r="B8306" s="36" t="s">
        <v>806</v>
      </c>
      <c r="C8306" s="36" t="s">
        <v>1840</v>
      </c>
      <c r="D8306" s="36" t="s">
        <v>807</v>
      </c>
      <c r="E8306" s="36"/>
      <c r="F8306" s="36"/>
    </row>
    <row r="8307" ht="15.75" customHeight="1">
      <c r="A8307" s="36" t="s">
        <v>27769</v>
      </c>
      <c r="B8307" s="36" t="s">
        <v>27770</v>
      </c>
      <c r="C8307" s="36" t="s">
        <v>1840</v>
      </c>
      <c r="D8307" s="36" t="s">
        <v>27771</v>
      </c>
      <c r="E8307" s="36"/>
      <c r="F8307" s="36"/>
    </row>
    <row r="8308" ht="15.75" customHeight="1">
      <c r="A8308" s="36" t="s">
        <v>27772</v>
      </c>
      <c r="B8308" s="36" t="s">
        <v>27773</v>
      </c>
      <c r="C8308" s="36" t="s">
        <v>1840</v>
      </c>
      <c r="D8308" s="36" t="s">
        <v>27774</v>
      </c>
      <c r="E8308" s="36"/>
      <c r="F8308" s="36"/>
    </row>
    <row r="8309" ht="15.75" customHeight="1">
      <c r="A8309" s="36" t="s">
        <v>27775</v>
      </c>
      <c r="B8309" s="36" t="s">
        <v>27776</v>
      </c>
      <c r="C8309" s="36" t="s">
        <v>1840</v>
      </c>
      <c r="D8309" s="36" t="s">
        <v>27777</v>
      </c>
      <c r="E8309" s="36"/>
      <c r="F8309" s="36"/>
    </row>
    <row r="8310" ht="15.75" customHeight="1">
      <c r="A8310" s="36" t="s">
        <v>27778</v>
      </c>
      <c r="B8310" s="36" t="s">
        <v>27779</v>
      </c>
      <c r="C8310" s="36" t="s">
        <v>1840</v>
      </c>
      <c r="D8310" s="36" t="s">
        <v>27780</v>
      </c>
      <c r="E8310" s="36"/>
      <c r="F8310" s="36"/>
    </row>
    <row r="8311" ht="15.75" customHeight="1">
      <c r="A8311" s="36" t="s">
        <v>27781</v>
      </c>
      <c r="B8311" s="36" t="s">
        <v>27782</v>
      </c>
      <c r="C8311" s="36" t="s">
        <v>1840</v>
      </c>
      <c r="D8311" s="36" t="s">
        <v>27783</v>
      </c>
      <c r="E8311" s="36"/>
      <c r="F8311" s="36"/>
    </row>
    <row r="8312" ht="15.75" customHeight="1">
      <c r="A8312" s="36" t="s">
        <v>27784</v>
      </c>
      <c r="B8312" s="36" t="s">
        <v>27785</v>
      </c>
      <c r="C8312" s="36" t="s">
        <v>1840</v>
      </c>
      <c r="D8312" s="36" t="s">
        <v>27786</v>
      </c>
      <c r="E8312" s="36"/>
      <c r="F8312" s="36"/>
    </row>
    <row r="8313" ht="15.75" customHeight="1">
      <c r="A8313" s="36" t="s">
        <v>27787</v>
      </c>
      <c r="B8313" s="36" t="s">
        <v>27788</v>
      </c>
      <c r="C8313" s="36" t="s">
        <v>1840</v>
      </c>
      <c r="D8313" s="36" t="s">
        <v>27789</v>
      </c>
      <c r="E8313" s="36"/>
      <c r="F8313" s="36"/>
    </row>
    <row r="8314" ht="15.75" customHeight="1">
      <c r="A8314" s="36" t="s">
        <v>27790</v>
      </c>
      <c r="B8314" s="36" t="s">
        <v>27791</v>
      </c>
      <c r="C8314" s="36" t="s">
        <v>1840</v>
      </c>
      <c r="D8314" s="36" t="s">
        <v>27792</v>
      </c>
      <c r="E8314" s="36"/>
      <c r="F8314" s="36"/>
    </row>
    <row r="8315" ht="15.75" customHeight="1">
      <c r="A8315" s="36" t="s">
        <v>27793</v>
      </c>
      <c r="B8315" s="36" t="s">
        <v>27794</v>
      </c>
      <c r="C8315" s="36" t="s">
        <v>1840</v>
      </c>
      <c r="D8315" s="36" t="s">
        <v>27795</v>
      </c>
      <c r="E8315" s="36"/>
      <c r="F8315" s="36"/>
    </row>
    <row r="8316" ht="15.75" customHeight="1">
      <c r="A8316" s="36" t="s">
        <v>27796</v>
      </c>
      <c r="B8316" s="36" t="s">
        <v>27797</v>
      </c>
      <c r="C8316" s="36" t="s">
        <v>1840</v>
      </c>
      <c r="D8316" s="36" t="s">
        <v>27798</v>
      </c>
      <c r="E8316" s="36" t="s">
        <v>4020</v>
      </c>
      <c r="F8316" s="36"/>
    </row>
    <row r="8317" ht="15.75" customHeight="1">
      <c r="A8317" s="36" t="s">
        <v>27799</v>
      </c>
      <c r="B8317" s="36" t="s">
        <v>27800</v>
      </c>
      <c r="C8317" s="36" t="s">
        <v>1840</v>
      </c>
      <c r="D8317" s="36" t="s">
        <v>27801</v>
      </c>
      <c r="E8317" s="36"/>
      <c r="F8317" s="36"/>
    </row>
    <row r="8318" ht="15.75" customHeight="1">
      <c r="A8318" s="36" t="s">
        <v>27802</v>
      </c>
      <c r="B8318" s="36" t="s">
        <v>1405</v>
      </c>
      <c r="C8318" s="36" t="s">
        <v>1840</v>
      </c>
      <c r="D8318" s="36" t="s">
        <v>1406</v>
      </c>
      <c r="E8318" s="36"/>
      <c r="F8318" s="36"/>
    </row>
    <row r="8319" ht="15.75" customHeight="1">
      <c r="A8319" s="36" t="s">
        <v>27803</v>
      </c>
      <c r="B8319" s="36" t="s">
        <v>27804</v>
      </c>
      <c r="C8319" s="36" t="s">
        <v>1840</v>
      </c>
      <c r="D8319" s="36" t="s">
        <v>27805</v>
      </c>
      <c r="E8319" s="36"/>
      <c r="F8319" s="36"/>
    </row>
    <row r="8320" ht="15.75" customHeight="1">
      <c r="A8320" s="36" t="s">
        <v>27806</v>
      </c>
      <c r="B8320" s="36" t="s">
        <v>27807</v>
      </c>
      <c r="C8320" s="36" t="s">
        <v>1840</v>
      </c>
      <c r="D8320" s="36" t="s">
        <v>27808</v>
      </c>
      <c r="E8320" s="36" t="s">
        <v>5622</v>
      </c>
      <c r="F8320" s="36"/>
    </row>
    <row r="8321" ht="15.75" customHeight="1">
      <c r="A8321" s="36" t="s">
        <v>27809</v>
      </c>
      <c r="B8321" s="36" t="s">
        <v>27810</v>
      </c>
      <c r="C8321" s="36" t="s">
        <v>1840</v>
      </c>
      <c r="D8321" s="36" t="s">
        <v>27811</v>
      </c>
      <c r="E8321" s="36"/>
      <c r="F8321" s="36"/>
    </row>
    <row r="8322" ht="15.75" customHeight="1">
      <c r="A8322" s="36" t="s">
        <v>27812</v>
      </c>
      <c r="B8322" s="36" t="s">
        <v>27813</v>
      </c>
      <c r="C8322" s="36" t="s">
        <v>1840</v>
      </c>
      <c r="D8322" s="36" t="s">
        <v>27814</v>
      </c>
      <c r="E8322" s="36"/>
      <c r="F8322" s="36"/>
    </row>
    <row r="8323" ht="15.75" customHeight="1">
      <c r="A8323" s="36" t="s">
        <v>27815</v>
      </c>
      <c r="B8323" s="36" t="s">
        <v>27816</v>
      </c>
      <c r="C8323" s="36" t="s">
        <v>1840</v>
      </c>
      <c r="D8323" s="36" t="s">
        <v>27817</v>
      </c>
      <c r="E8323" s="36"/>
      <c r="F8323" s="36"/>
    </row>
    <row r="8324" ht="15.75" customHeight="1">
      <c r="A8324" s="36" t="s">
        <v>27818</v>
      </c>
      <c r="B8324" s="36" t="s">
        <v>27819</v>
      </c>
      <c r="C8324" s="36" t="s">
        <v>1840</v>
      </c>
      <c r="D8324" s="36" t="s">
        <v>27820</v>
      </c>
      <c r="E8324" s="36"/>
      <c r="F8324" s="36"/>
    </row>
    <row r="8325" ht="15.75" customHeight="1">
      <c r="A8325" s="36" t="s">
        <v>27821</v>
      </c>
      <c r="B8325" s="36" t="s">
        <v>27819</v>
      </c>
      <c r="C8325" s="36" t="s">
        <v>1840</v>
      </c>
      <c r="D8325" s="36" t="s">
        <v>27822</v>
      </c>
      <c r="E8325" s="36" t="s">
        <v>27823</v>
      </c>
      <c r="F8325" s="36"/>
    </row>
    <row r="8326" ht="15.75" customHeight="1">
      <c r="A8326" s="36" t="s">
        <v>27824</v>
      </c>
      <c r="B8326" s="36" t="s">
        <v>27825</v>
      </c>
      <c r="C8326" s="36" t="s">
        <v>1840</v>
      </c>
      <c r="D8326" s="36" t="s">
        <v>27826</v>
      </c>
      <c r="E8326" s="36"/>
      <c r="F8326" s="36"/>
    </row>
    <row r="8327" ht="15.75" customHeight="1">
      <c r="A8327" s="36" t="s">
        <v>27827</v>
      </c>
      <c r="B8327" s="36" t="s">
        <v>27828</v>
      </c>
      <c r="C8327" s="36" t="s">
        <v>1840</v>
      </c>
      <c r="D8327" s="36" t="s">
        <v>27822</v>
      </c>
      <c r="E8327" s="36" t="s">
        <v>27823</v>
      </c>
      <c r="F8327" s="36"/>
    </row>
    <row r="8328" ht="15.75" customHeight="1">
      <c r="A8328" s="36" t="s">
        <v>27829</v>
      </c>
      <c r="B8328" s="36" t="s">
        <v>27830</v>
      </c>
      <c r="C8328" s="36" t="s">
        <v>1840</v>
      </c>
      <c r="D8328" s="36" t="s">
        <v>27831</v>
      </c>
      <c r="E8328" s="36"/>
      <c r="F8328" s="36"/>
    </row>
    <row r="8329" ht="15.75" customHeight="1">
      <c r="A8329" s="36" t="s">
        <v>27832</v>
      </c>
      <c r="B8329" s="36" t="s">
        <v>27833</v>
      </c>
      <c r="C8329" s="36" t="s">
        <v>1840</v>
      </c>
      <c r="D8329" s="36" t="s">
        <v>27834</v>
      </c>
      <c r="E8329" s="36"/>
      <c r="F8329" s="36"/>
    </row>
    <row r="8330" ht="15.75" customHeight="1">
      <c r="A8330" s="36" t="s">
        <v>27835</v>
      </c>
      <c r="B8330" s="36" t="s">
        <v>27836</v>
      </c>
      <c r="C8330" s="36" t="s">
        <v>1840</v>
      </c>
      <c r="D8330" s="36" t="s">
        <v>27837</v>
      </c>
      <c r="E8330" s="36"/>
      <c r="F8330" s="36"/>
    </row>
    <row r="8331" ht="15.75" customHeight="1">
      <c r="A8331" s="36" t="s">
        <v>27838</v>
      </c>
      <c r="B8331" s="36" t="s">
        <v>27839</v>
      </c>
      <c r="C8331" s="36" t="s">
        <v>1840</v>
      </c>
      <c r="D8331" s="36" t="s">
        <v>27840</v>
      </c>
      <c r="E8331" s="36"/>
      <c r="F8331" s="36"/>
    </row>
    <row r="8332" ht="15.75" customHeight="1">
      <c r="A8332" s="36" t="s">
        <v>27841</v>
      </c>
      <c r="B8332" s="36" t="s">
        <v>27842</v>
      </c>
      <c r="C8332" s="36" t="s">
        <v>1840</v>
      </c>
      <c r="D8332" s="36" t="s">
        <v>27843</v>
      </c>
      <c r="E8332" s="36"/>
      <c r="F8332" s="36"/>
    </row>
    <row r="8333" ht="15.75" customHeight="1">
      <c r="A8333" s="36" t="s">
        <v>27844</v>
      </c>
      <c r="B8333" s="36" t="s">
        <v>27845</v>
      </c>
      <c r="C8333" s="36" t="s">
        <v>1840</v>
      </c>
      <c r="D8333" s="36" t="s">
        <v>27846</v>
      </c>
      <c r="E8333" s="36"/>
      <c r="F8333" s="36"/>
    </row>
    <row r="8334" ht="15.75" customHeight="1">
      <c r="A8334" s="36" t="s">
        <v>27847</v>
      </c>
      <c r="B8334" s="36" t="s">
        <v>1442</v>
      </c>
      <c r="C8334" s="36" t="s">
        <v>1840</v>
      </c>
      <c r="D8334" s="36" t="s">
        <v>1443</v>
      </c>
      <c r="E8334" s="36"/>
      <c r="F8334" s="36"/>
    </row>
    <row r="8335" ht="15.75" customHeight="1">
      <c r="A8335" s="36" t="s">
        <v>27848</v>
      </c>
      <c r="B8335" s="36" t="s">
        <v>27849</v>
      </c>
      <c r="C8335" s="36" t="s">
        <v>1840</v>
      </c>
      <c r="D8335" s="36" t="s">
        <v>27850</v>
      </c>
      <c r="E8335" s="36"/>
      <c r="F8335" s="36"/>
    </row>
    <row r="8336" ht="15.75" customHeight="1">
      <c r="A8336" s="36" t="s">
        <v>27851</v>
      </c>
      <c r="B8336" s="36" t="s">
        <v>27852</v>
      </c>
      <c r="C8336" s="36" t="s">
        <v>1840</v>
      </c>
      <c r="D8336" s="36" t="s">
        <v>27853</v>
      </c>
      <c r="E8336" s="36"/>
      <c r="F8336" s="36"/>
    </row>
    <row r="8337" ht="15.75" customHeight="1">
      <c r="A8337" s="36" t="s">
        <v>27854</v>
      </c>
      <c r="B8337" s="36" t="s">
        <v>27855</v>
      </c>
      <c r="C8337" s="36" t="s">
        <v>1840</v>
      </c>
      <c r="D8337" s="36" t="s">
        <v>27856</v>
      </c>
      <c r="E8337" s="36"/>
      <c r="F8337" s="36"/>
    </row>
    <row r="8338" ht="15.75" customHeight="1">
      <c r="A8338" s="36" t="s">
        <v>27857</v>
      </c>
      <c r="B8338" s="36" t="s">
        <v>27858</v>
      </c>
      <c r="C8338" s="36" t="s">
        <v>1840</v>
      </c>
      <c r="D8338" s="36" t="s">
        <v>27859</v>
      </c>
      <c r="E8338" s="36"/>
      <c r="F8338" s="36"/>
    </row>
    <row r="8339" ht="15.75" customHeight="1">
      <c r="A8339" s="36" t="s">
        <v>27860</v>
      </c>
      <c r="B8339" s="36" t="s">
        <v>27861</v>
      </c>
      <c r="C8339" s="36" t="s">
        <v>1840</v>
      </c>
      <c r="D8339" s="36" t="s">
        <v>27862</v>
      </c>
      <c r="E8339" s="36"/>
      <c r="F8339" s="36"/>
    </row>
    <row r="8340" ht="15.75" customHeight="1">
      <c r="A8340" s="36" t="s">
        <v>27863</v>
      </c>
      <c r="B8340" s="36" t="s">
        <v>27864</v>
      </c>
      <c r="C8340" s="36" t="s">
        <v>1840</v>
      </c>
      <c r="D8340" s="36" t="s">
        <v>27865</v>
      </c>
      <c r="E8340" s="36"/>
      <c r="F8340" s="36"/>
    </row>
    <row r="8341" ht="15.75" customHeight="1">
      <c r="A8341" s="36" t="s">
        <v>27866</v>
      </c>
      <c r="B8341" s="36" t="s">
        <v>27867</v>
      </c>
      <c r="C8341" s="36" t="s">
        <v>1840</v>
      </c>
      <c r="D8341" s="36" t="s">
        <v>27868</v>
      </c>
      <c r="E8341" s="36"/>
      <c r="F8341" s="36"/>
    </row>
    <row r="8342" ht="15.75" customHeight="1">
      <c r="A8342" s="36" t="s">
        <v>27869</v>
      </c>
      <c r="B8342" s="36" t="s">
        <v>27870</v>
      </c>
      <c r="C8342" s="36" t="s">
        <v>1840</v>
      </c>
      <c r="D8342" s="36" t="s">
        <v>27871</v>
      </c>
      <c r="E8342" s="36"/>
      <c r="F8342" s="36"/>
    </row>
    <row r="8343" ht="15.75" customHeight="1">
      <c r="A8343" s="36" t="s">
        <v>27872</v>
      </c>
      <c r="B8343" s="36" t="s">
        <v>27873</v>
      </c>
      <c r="C8343" s="36" t="s">
        <v>1840</v>
      </c>
      <c r="D8343" s="36" t="s">
        <v>27874</v>
      </c>
      <c r="E8343" s="36"/>
      <c r="F8343" s="36"/>
    </row>
    <row r="8344" ht="15.75" customHeight="1">
      <c r="A8344" s="36" t="s">
        <v>27875</v>
      </c>
      <c r="B8344" s="36" t="s">
        <v>27876</v>
      </c>
      <c r="C8344" s="36" t="s">
        <v>1840</v>
      </c>
      <c r="D8344" s="36" t="s">
        <v>27877</v>
      </c>
      <c r="E8344" s="36"/>
      <c r="F8344" s="36"/>
    </row>
    <row r="8345" ht="15.75" customHeight="1">
      <c r="A8345" s="36" t="s">
        <v>27878</v>
      </c>
      <c r="B8345" s="36" t="s">
        <v>27879</v>
      </c>
      <c r="C8345" s="36" t="s">
        <v>1840</v>
      </c>
      <c r="D8345" s="36" t="s">
        <v>27880</v>
      </c>
      <c r="E8345" s="36"/>
      <c r="F8345" s="36"/>
    </row>
    <row r="8346" ht="15.75" customHeight="1">
      <c r="A8346" s="36" t="s">
        <v>27881</v>
      </c>
      <c r="B8346" s="36" t="s">
        <v>27882</v>
      </c>
      <c r="C8346" s="36" t="s">
        <v>1840</v>
      </c>
      <c r="D8346" s="36" t="s">
        <v>27883</v>
      </c>
      <c r="E8346" s="36"/>
      <c r="F8346" s="36"/>
    </row>
    <row r="8347" ht="15.75" customHeight="1">
      <c r="A8347" s="36" t="s">
        <v>27884</v>
      </c>
      <c r="B8347" s="36" t="s">
        <v>27885</v>
      </c>
      <c r="C8347" s="36" t="s">
        <v>1840</v>
      </c>
      <c r="D8347" s="36" t="s">
        <v>27886</v>
      </c>
      <c r="E8347" s="36"/>
      <c r="F8347" s="36"/>
    </row>
    <row r="8348" ht="15.75" customHeight="1">
      <c r="A8348" s="36" t="s">
        <v>27887</v>
      </c>
      <c r="B8348" s="36" t="s">
        <v>27888</v>
      </c>
      <c r="C8348" s="36" t="s">
        <v>1840</v>
      </c>
      <c r="D8348" s="36" t="s">
        <v>27889</v>
      </c>
      <c r="E8348" s="36"/>
      <c r="F8348" s="36"/>
    </row>
    <row r="8349" ht="15.75" customHeight="1">
      <c r="A8349" s="36" t="s">
        <v>27890</v>
      </c>
      <c r="B8349" s="36" t="s">
        <v>27891</v>
      </c>
      <c r="C8349" s="36" t="s">
        <v>1840</v>
      </c>
      <c r="D8349" s="36" t="s">
        <v>27892</v>
      </c>
      <c r="E8349" s="36"/>
      <c r="F8349" s="36"/>
    </row>
    <row r="8350" ht="15.75" customHeight="1">
      <c r="A8350" s="36" t="s">
        <v>27893</v>
      </c>
      <c r="B8350" s="36" t="s">
        <v>27894</v>
      </c>
      <c r="C8350" s="36" t="s">
        <v>1840</v>
      </c>
      <c r="D8350" s="36" t="s">
        <v>27895</v>
      </c>
      <c r="E8350" s="36"/>
      <c r="F8350" s="36"/>
    </row>
    <row r="8351" ht="15.75" customHeight="1">
      <c r="A8351" s="36" t="s">
        <v>27896</v>
      </c>
      <c r="B8351" s="36" t="s">
        <v>27897</v>
      </c>
      <c r="C8351" s="36" t="s">
        <v>1840</v>
      </c>
      <c r="D8351" s="36" t="s">
        <v>27898</v>
      </c>
      <c r="E8351" s="36"/>
      <c r="F8351" s="36"/>
    </row>
    <row r="8352" ht="15.75" customHeight="1">
      <c r="A8352" s="36" t="s">
        <v>27899</v>
      </c>
      <c r="B8352" s="36" t="s">
        <v>27900</v>
      </c>
      <c r="C8352" s="36" t="s">
        <v>1840</v>
      </c>
      <c r="D8352" s="36" t="s">
        <v>15741</v>
      </c>
      <c r="E8352" s="36"/>
      <c r="F8352" s="36"/>
    </row>
    <row r="8353" ht="15.75" customHeight="1">
      <c r="A8353" s="36" t="s">
        <v>27901</v>
      </c>
      <c r="B8353" s="36" t="s">
        <v>27902</v>
      </c>
      <c r="C8353" s="36" t="s">
        <v>1840</v>
      </c>
      <c r="D8353" s="36" t="s">
        <v>27903</v>
      </c>
      <c r="E8353" s="36"/>
      <c r="F8353" s="36"/>
    </row>
    <row r="8354" ht="15.75" customHeight="1">
      <c r="A8354" s="36" t="s">
        <v>27904</v>
      </c>
      <c r="B8354" s="36" t="s">
        <v>27905</v>
      </c>
      <c r="C8354" s="36" t="s">
        <v>1840</v>
      </c>
      <c r="D8354" s="36" t="s">
        <v>27906</v>
      </c>
      <c r="E8354" s="36"/>
      <c r="F8354" s="36"/>
    </row>
    <row r="8355" ht="15.75" customHeight="1">
      <c r="A8355" s="36" t="s">
        <v>27907</v>
      </c>
      <c r="B8355" s="36" t="s">
        <v>27908</v>
      </c>
      <c r="C8355" s="36" t="s">
        <v>1817</v>
      </c>
      <c r="D8355" s="36" t="s">
        <v>27909</v>
      </c>
      <c r="E8355" s="36"/>
      <c r="F8355" s="36"/>
    </row>
    <row r="8356" ht="15.75" customHeight="1">
      <c r="A8356" s="36" t="s">
        <v>27910</v>
      </c>
      <c r="B8356" s="36" t="s">
        <v>27911</v>
      </c>
      <c r="C8356" s="36" t="s">
        <v>1840</v>
      </c>
      <c r="D8356" s="36" t="s">
        <v>27912</v>
      </c>
      <c r="E8356" s="36"/>
      <c r="F8356" s="36"/>
    </row>
    <row r="8357" ht="15.75" customHeight="1">
      <c r="A8357" s="36" t="s">
        <v>27913</v>
      </c>
      <c r="B8357" s="36" t="s">
        <v>27914</v>
      </c>
      <c r="C8357" s="36" t="s">
        <v>1840</v>
      </c>
      <c r="D8357" s="36" t="s">
        <v>27915</v>
      </c>
      <c r="E8357" s="36"/>
      <c r="F8357" s="36"/>
    </row>
    <row r="8358" ht="15.75" customHeight="1">
      <c r="A8358" s="36" t="s">
        <v>27916</v>
      </c>
      <c r="B8358" s="36" t="s">
        <v>27917</v>
      </c>
      <c r="C8358" s="36" t="s">
        <v>1840</v>
      </c>
      <c r="D8358" s="36" t="s">
        <v>27918</v>
      </c>
      <c r="E8358" s="36"/>
      <c r="F8358" s="36"/>
    </row>
    <row r="8359" ht="15.75" customHeight="1">
      <c r="A8359" s="36" t="s">
        <v>27919</v>
      </c>
      <c r="B8359" s="36" t="s">
        <v>27920</v>
      </c>
      <c r="C8359" s="36" t="s">
        <v>1840</v>
      </c>
      <c r="D8359" s="36" t="s">
        <v>27921</v>
      </c>
      <c r="E8359" s="36"/>
      <c r="F8359" s="36"/>
    </row>
    <row r="8360" ht="15.75" customHeight="1">
      <c r="A8360" s="36" t="s">
        <v>27922</v>
      </c>
      <c r="B8360" s="36" t="s">
        <v>27923</v>
      </c>
      <c r="C8360" s="36" t="s">
        <v>1840</v>
      </c>
      <c r="D8360" s="36" t="s">
        <v>27924</v>
      </c>
      <c r="E8360" s="36"/>
      <c r="F8360" s="36"/>
    </row>
    <row r="8361" ht="15.75" customHeight="1">
      <c r="A8361" s="36" t="s">
        <v>27925</v>
      </c>
      <c r="B8361" s="36" t="s">
        <v>27926</v>
      </c>
      <c r="C8361" s="36" t="s">
        <v>1840</v>
      </c>
      <c r="D8361" s="36" t="s">
        <v>27927</v>
      </c>
      <c r="E8361" s="36"/>
      <c r="F8361" s="36"/>
    </row>
    <row r="8362" ht="15.75" customHeight="1">
      <c r="A8362" s="36" t="s">
        <v>27928</v>
      </c>
      <c r="B8362" s="36" t="s">
        <v>27929</v>
      </c>
      <c r="C8362" s="36" t="s">
        <v>1840</v>
      </c>
      <c r="D8362" s="36" t="s">
        <v>27930</v>
      </c>
      <c r="E8362" s="36"/>
      <c r="F8362" s="36"/>
    </row>
    <row r="8363" ht="15.75" customHeight="1">
      <c r="A8363" s="36" t="s">
        <v>27931</v>
      </c>
      <c r="B8363" s="36" t="s">
        <v>27932</v>
      </c>
      <c r="C8363" s="36" t="s">
        <v>1840</v>
      </c>
      <c r="D8363" s="36" t="s">
        <v>27933</v>
      </c>
      <c r="E8363" s="36"/>
      <c r="F8363" s="36"/>
    </row>
    <row r="8364" ht="15.75" customHeight="1">
      <c r="A8364" s="36" t="s">
        <v>27934</v>
      </c>
      <c r="B8364" s="36" t="s">
        <v>27935</v>
      </c>
      <c r="C8364" s="36" t="s">
        <v>1840</v>
      </c>
      <c r="D8364" s="36" t="s">
        <v>27936</v>
      </c>
      <c r="E8364" s="36"/>
      <c r="F8364" s="36"/>
    </row>
    <row r="8365" ht="15.75" customHeight="1">
      <c r="A8365" s="36" t="s">
        <v>27937</v>
      </c>
      <c r="B8365" s="36" t="s">
        <v>27938</v>
      </c>
      <c r="C8365" s="36" t="s">
        <v>1840</v>
      </c>
      <c r="D8365" s="36" t="s">
        <v>27939</v>
      </c>
      <c r="E8365" s="36"/>
      <c r="F8365" s="36"/>
    </row>
    <row r="8366" ht="15.75" customHeight="1">
      <c r="A8366" s="36" t="s">
        <v>27940</v>
      </c>
      <c r="B8366" s="36" t="s">
        <v>27941</v>
      </c>
      <c r="C8366" s="36" t="s">
        <v>1840</v>
      </c>
      <c r="D8366" s="36" t="s">
        <v>27942</v>
      </c>
      <c r="E8366" s="36"/>
      <c r="F8366" s="36"/>
    </row>
    <row r="8367" ht="15.75" customHeight="1">
      <c r="A8367" s="36" t="s">
        <v>27943</v>
      </c>
      <c r="B8367" s="36" t="s">
        <v>27944</v>
      </c>
      <c r="C8367" s="36" t="s">
        <v>1840</v>
      </c>
      <c r="D8367" s="36" t="s">
        <v>27945</v>
      </c>
      <c r="E8367" s="36"/>
      <c r="F8367" s="36"/>
    </row>
    <row r="8368" ht="15.75" customHeight="1">
      <c r="A8368" s="36" t="s">
        <v>27946</v>
      </c>
      <c r="B8368" s="36" t="s">
        <v>27947</v>
      </c>
      <c r="C8368" s="36" t="s">
        <v>1840</v>
      </c>
      <c r="D8368" s="36" t="s">
        <v>27948</v>
      </c>
      <c r="E8368" s="36"/>
      <c r="F8368" s="36"/>
    </row>
    <row r="8369" ht="15.75" customHeight="1">
      <c r="A8369" s="36" t="s">
        <v>27949</v>
      </c>
      <c r="B8369" s="36" t="s">
        <v>27950</v>
      </c>
      <c r="C8369" s="36" t="s">
        <v>1840</v>
      </c>
      <c r="D8369" s="36" t="s">
        <v>27951</v>
      </c>
      <c r="E8369" s="36"/>
      <c r="F8369" s="36"/>
    </row>
    <row r="8370" ht="15.75" customHeight="1">
      <c r="A8370" s="36" t="s">
        <v>27952</v>
      </c>
      <c r="B8370" s="36" t="s">
        <v>27953</v>
      </c>
      <c r="C8370" s="36" t="s">
        <v>1840</v>
      </c>
      <c r="D8370" s="36" t="s">
        <v>27954</v>
      </c>
      <c r="E8370" s="36"/>
      <c r="F8370" s="36"/>
    </row>
    <row r="8371" ht="15.75" customHeight="1">
      <c r="A8371" s="36" t="s">
        <v>27955</v>
      </c>
      <c r="B8371" s="36" t="s">
        <v>27956</v>
      </c>
      <c r="C8371" s="36" t="s">
        <v>1840</v>
      </c>
      <c r="D8371" s="36" t="s">
        <v>27957</v>
      </c>
      <c r="E8371" s="36"/>
      <c r="F8371" s="36"/>
    </row>
    <row r="8372" ht="15.75" customHeight="1">
      <c r="A8372" s="36" t="s">
        <v>27958</v>
      </c>
      <c r="B8372" s="36" t="s">
        <v>27959</v>
      </c>
      <c r="C8372" s="36" t="s">
        <v>1840</v>
      </c>
      <c r="D8372" s="36" t="s">
        <v>27960</v>
      </c>
      <c r="E8372" s="36"/>
      <c r="F8372" s="36"/>
    </row>
    <row r="8373" ht="15.75" customHeight="1">
      <c r="A8373" s="36" t="s">
        <v>27961</v>
      </c>
      <c r="B8373" s="36" t="s">
        <v>27962</v>
      </c>
      <c r="C8373" s="36" t="s">
        <v>1840</v>
      </c>
      <c r="D8373" s="36" t="s">
        <v>27963</v>
      </c>
      <c r="E8373" s="36"/>
      <c r="F8373" s="36"/>
    </row>
    <row r="8374" ht="15.75" customHeight="1">
      <c r="A8374" s="36" t="s">
        <v>27964</v>
      </c>
      <c r="B8374" s="36" t="s">
        <v>27965</v>
      </c>
      <c r="C8374" s="36" t="s">
        <v>1840</v>
      </c>
      <c r="D8374" s="36" t="s">
        <v>27966</v>
      </c>
      <c r="E8374" s="36"/>
      <c r="F8374" s="36"/>
    </row>
    <row r="8375" ht="15.75" customHeight="1">
      <c r="A8375" s="36" t="s">
        <v>27967</v>
      </c>
      <c r="B8375" s="36" t="s">
        <v>27968</v>
      </c>
      <c r="C8375" s="36" t="s">
        <v>1840</v>
      </c>
      <c r="D8375" s="36" t="s">
        <v>27969</v>
      </c>
      <c r="E8375" s="36"/>
      <c r="F8375" s="36"/>
    </row>
    <row r="8376" ht="15.75" customHeight="1">
      <c r="A8376" s="36" t="s">
        <v>27970</v>
      </c>
      <c r="B8376" s="36" t="s">
        <v>27971</v>
      </c>
      <c r="C8376" s="36" t="s">
        <v>1840</v>
      </c>
      <c r="D8376" s="36" t="s">
        <v>27972</v>
      </c>
      <c r="E8376" s="36"/>
      <c r="F8376" s="36"/>
    </row>
    <row r="8377" ht="15.75" customHeight="1">
      <c r="A8377" s="36" t="s">
        <v>27973</v>
      </c>
      <c r="B8377" s="36" t="s">
        <v>27974</v>
      </c>
      <c r="C8377" s="36" t="s">
        <v>1840</v>
      </c>
      <c r="D8377" s="36" t="s">
        <v>27975</v>
      </c>
      <c r="E8377" s="36"/>
      <c r="F8377" s="36"/>
    </row>
    <row r="8378" ht="15.75" customHeight="1">
      <c r="A8378" s="36" t="s">
        <v>27976</v>
      </c>
      <c r="B8378" s="36" t="s">
        <v>27977</v>
      </c>
      <c r="C8378" s="36" t="s">
        <v>1840</v>
      </c>
      <c r="D8378" s="36" t="s">
        <v>27978</v>
      </c>
      <c r="E8378" s="36"/>
      <c r="F8378" s="36"/>
    </row>
    <row r="8379" ht="15.75" customHeight="1">
      <c r="A8379" s="36" t="s">
        <v>27979</v>
      </c>
      <c r="B8379" s="36" t="s">
        <v>27980</v>
      </c>
      <c r="C8379" s="36" t="s">
        <v>1840</v>
      </c>
      <c r="D8379" s="36" t="s">
        <v>27981</v>
      </c>
      <c r="E8379" s="36"/>
      <c r="F8379" s="36"/>
    </row>
    <row r="8380" ht="15.75" customHeight="1">
      <c r="A8380" s="36" t="s">
        <v>27982</v>
      </c>
      <c r="B8380" s="36" t="s">
        <v>27983</v>
      </c>
      <c r="C8380" s="36" t="s">
        <v>1840</v>
      </c>
      <c r="D8380" s="36" t="s">
        <v>27984</v>
      </c>
      <c r="E8380" s="36"/>
      <c r="F8380" s="36"/>
    </row>
    <row r="8381" ht="15.75" customHeight="1">
      <c r="A8381" s="36" t="s">
        <v>27985</v>
      </c>
      <c r="B8381" s="36" t="s">
        <v>27986</v>
      </c>
      <c r="C8381" s="36" t="s">
        <v>1840</v>
      </c>
      <c r="D8381" s="36" t="s">
        <v>27987</v>
      </c>
      <c r="E8381" s="36" t="s">
        <v>27988</v>
      </c>
      <c r="F8381" s="36"/>
    </row>
    <row r="8382" ht="15.75" customHeight="1">
      <c r="A8382" s="36" t="s">
        <v>27989</v>
      </c>
      <c r="B8382" s="36" t="s">
        <v>27990</v>
      </c>
      <c r="C8382" s="36" t="s">
        <v>1840</v>
      </c>
      <c r="D8382" s="36" t="s">
        <v>27991</v>
      </c>
      <c r="E8382" s="36"/>
      <c r="F8382" s="36"/>
    </row>
    <row r="8383" ht="15.75" customHeight="1">
      <c r="A8383" s="36" t="s">
        <v>27992</v>
      </c>
      <c r="B8383" s="36" t="s">
        <v>27993</v>
      </c>
      <c r="C8383" s="36" t="s">
        <v>1840</v>
      </c>
      <c r="D8383" s="36" t="s">
        <v>27994</v>
      </c>
      <c r="E8383" s="36"/>
      <c r="F8383" s="36"/>
    </row>
    <row r="8384" ht="15.75" customHeight="1">
      <c r="A8384" s="36" t="s">
        <v>27995</v>
      </c>
      <c r="B8384" s="36" t="s">
        <v>27996</v>
      </c>
      <c r="C8384" s="36" t="s">
        <v>1840</v>
      </c>
      <c r="D8384" s="36" t="s">
        <v>27997</v>
      </c>
      <c r="E8384" s="36"/>
      <c r="F8384" s="36"/>
    </row>
    <row r="8385" ht="15.75" customHeight="1">
      <c r="A8385" s="36" t="s">
        <v>27998</v>
      </c>
      <c r="B8385" s="36" t="s">
        <v>27999</v>
      </c>
      <c r="C8385" s="36" t="s">
        <v>1840</v>
      </c>
      <c r="D8385" s="36" t="s">
        <v>28000</v>
      </c>
      <c r="E8385" s="36"/>
      <c r="F8385" s="36"/>
    </row>
    <row r="8386" ht="15.75" customHeight="1">
      <c r="A8386" s="36" t="s">
        <v>28001</v>
      </c>
      <c r="B8386" s="36" t="s">
        <v>28002</v>
      </c>
      <c r="C8386" s="36" t="s">
        <v>1840</v>
      </c>
      <c r="D8386" s="36" t="s">
        <v>28003</v>
      </c>
      <c r="E8386" s="36"/>
      <c r="F8386" s="36"/>
    </row>
    <row r="8387" ht="15.75" customHeight="1">
      <c r="A8387" s="36" t="s">
        <v>28004</v>
      </c>
      <c r="B8387" s="36" t="s">
        <v>28005</v>
      </c>
      <c r="C8387" s="36" t="s">
        <v>1840</v>
      </c>
      <c r="D8387" s="36" t="s">
        <v>28006</v>
      </c>
      <c r="E8387" s="36"/>
      <c r="F8387" s="36"/>
    </row>
    <row r="8388" ht="15.75" customHeight="1">
      <c r="A8388" s="36" t="s">
        <v>28007</v>
      </c>
      <c r="B8388" s="36" t="s">
        <v>28008</v>
      </c>
      <c r="C8388" s="36" t="s">
        <v>1840</v>
      </c>
      <c r="D8388" s="36" t="s">
        <v>28009</v>
      </c>
      <c r="E8388" s="36"/>
      <c r="F8388" s="36"/>
    </row>
    <row r="8389" ht="15.75" customHeight="1">
      <c r="A8389" s="36" t="s">
        <v>28010</v>
      </c>
      <c r="B8389" s="36" t="s">
        <v>28011</v>
      </c>
      <c r="C8389" s="36" t="s">
        <v>1840</v>
      </c>
      <c r="D8389" s="36" t="s">
        <v>28012</v>
      </c>
      <c r="E8389" s="36"/>
      <c r="F8389" s="36"/>
    </row>
    <row r="8390" ht="15.75" customHeight="1">
      <c r="A8390" s="36" t="s">
        <v>28013</v>
      </c>
      <c r="B8390" s="36" t="s">
        <v>28014</v>
      </c>
      <c r="C8390" s="36" t="s">
        <v>1840</v>
      </c>
      <c r="D8390" s="36" t="s">
        <v>28015</v>
      </c>
      <c r="E8390" s="36"/>
      <c r="F8390" s="36"/>
    </row>
    <row r="8391" ht="15.75" customHeight="1">
      <c r="A8391" s="36" t="s">
        <v>28016</v>
      </c>
      <c r="B8391" s="36" t="s">
        <v>28017</v>
      </c>
      <c r="C8391" s="36" t="s">
        <v>1840</v>
      </c>
      <c r="D8391" s="36" t="s">
        <v>28018</v>
      </c>
      <c r="E8391" s="36"/>
      <c r="F8391" s="36"/>
    </row>
    <row r="8392" ht="15.75" customHeight="1">
      <c r="A8392" s="36" t="s">
        <v>28019</v>
      </c>
      <c r="B8392" s="36" t="s">
        <v>28020</v>
      </c>
      <c r="C8392" s="36" t="s">
        <v>1840</v>
      </c>
      <c r="D8392" s="36" t="s">
        <v>28021</v>
      </c>
      <c r="E8392" s="36"/>
      <c r="F8392" s="36"/>
    </row>
    <row r="8393" ht="15.75" customHeight="1">
      <c r="A8393" s="36" t="s">
        <v>28022</v>
      </c>
      <c r="B8393" s="36" t="s">
        <v>764</v>
      </c>
      <c r="C8393" s="36" t="s">
        <v>1840</v>
      </c>
      <c r="D8393" s="36" t="s">
        <v>28023</v>
      </c>
      <c r="E8393" s="36"/>
      <c r="F8393" s="36"/>
    </row>
    <row r="8394" ht="15.75" customHeight="1">
      <c r="A8394" s="36" t="s">
        <v>28024</v>
      </c>
      <c r="B8394" s="36" t="s">
        <v>764</v>
      </c>
      <c r="C8394" s="36" t="s">
        <v>1840</v>
      </c>
      <c r="D8394" s="36" t="s">
        <v>765</v>
      </c>
      <c r="E8394" s="36"/>
      <c r="F8394" s="36"/>
    </row>
    <row r="8395" ht="15.75" customHeight="1">
      <c r="A8395" s="36" t="s">
        <v>28025</v>
      </c>
      <c r="B8395" s="36" t="s">
        <v>28026</v>
      </c>
      <c r="C8395" s="36" t="s">
        <v>1840</v>
      </c>
      <c r="D8395" s="36" t="s">
        <v>28027</v>
      </c>
      <c r="E8395" s="36"/>
      <c r="F8395" s="36"/>
    </row>
    <row r="8396" ht="15.75" customHeight="1">
      <c r="A8396" s="36" t="s">
        <v>28028</v>
      </c>
      <c r="B8396" s="36" t="s">
        <v>28029</v>
      </c>
      <c r="C8396" s="36" t="s">
        <v>1840</v>
      </c>
      <c r="D8396" s="36" t="s">
        <v>28030</v>
      </c>
      <c r="E8396" s="36"/>
      <c r="F8396" s="36"/>
    </row>
    <row r="8397" ht="15.75" customHeight="1">
      <c r="A8397" s="36" t="s">
        <v>28031</v>
      </c>
      <c r="B8397" s="36" t="s">
        <v>28032</v>
      </c>
      <c r="C8397" s="36" t="s">
        <v>1840</v>
      </c>
      <c r="D8397" s="36" t="s">
        <v>28033</v>
      </c>
      <c r="E8397" s="36"/>
      <c r="F8397" s="36"/>
    </row>
    <row r="8398" ht="15.75" customHeight="1">
      <c r="A8398" s="36" t="s">
        <v>28034</v>
      </c>
      <c r="B8398" s="36" t="s">
        <v>28035</v>
      </c>
      <c r="C8398" s="36" t="s">
        <v>1840</v>
      </c>
      <c r="D8398" s="36" t="s">
        <v>28036</v>
      </c>
      <c r="E8398" s="36"/>
      <c r="F8398" s="36"/>
    </row>
    <row r="8399" ht="15.75" customHeight="1">
      <c r="A8399" s="36" t="s">
        <v>28037</v>
      </c>
      <c r="B8399" s="36" t="s">
        <v>28038</v>
      </c>
      <c r="C8399" s="36" t="s">
        <v>1840</v>
      </c>
      <c r="D8399" s="36" t="s">
        <v>28039</v>
      </c>
      <c r="E8399" s="36"/>
      <c r="F8399" s="36"/>
    </row>
    <row r="8400" ht="15.75" customHeight="1">
      <c r="A8400" s="36" t="s">
        <v>28040</v>
      </c>
      <c r="B8400" s="36" t="s">
        <v>28041</v>
      </c>
      <c r="C8400" s="36" t="s">
        <v>1840</v>
      </c>
      <c r="D8400" s="36" t="s">
        <v>28042</v>
      </c>
      <c r="E8400" s="36"/>
      <c r="F8400" s="36"/>
    </row>
    <row r="8401" ht="15.75" customHeight="1">
      <c r="A8401" s="36" t="s">
        <v>28043</v>
      </c>
      <c r="B8401" s="36" t="s">
        <v>28044</v>
      </c>
      <c r="C8401" s="36" t="s">
        <v>1840</v>
      </c>
      <c r="D8401" s="36" t="s">
        <v>28045</v>
      </c>
      <c r="E8401" s="36"/>
      <c r="F8401" s="36"/>
    </row>
    <row r="8402" ht="15.75" customHeight="1">
      <c r="A8402" s="36" t="s">
        <v>28046</v>
      </c>
      <c r="B8402" s="36" t="s">
        <v>28047</v>
      </c>
      <c r="C8402" s="36" t="s">
        <v>1840</v>
      </c>
      <c r="D8402" s="36" t="s">
        <v>28048</v>
      </c>
      <c r="E8402" s="36"/>
      <c r="F8402" s="36"/>
    </row>
    <row r="8403" ht="15.75" customHeight="1">
      <c r="A8403" s="36" t="s">
        <v>28049</v>
      </c>
      <c r="B8403" s="36" t="s">
        <v>28050</v>
      </c>
      <c r="C8403" s="36" t="s">
        <v>1840</v>
      </c>
      <c r="D8403" s="36" t="s">
        <v>28051</v>
      </c>
      <c r="E8403" s="36"/>
      <c r="F8403" s="36"/>
    </row>
    <row r="8404" ht="15.75" customHeight="1">
      <c r="A8404" s="36" t="s">
        <v>28052</v>
      </c>
      <c r="B8404" s="36" t="s">
        <v>28053</v>
      </c>
      <c r="C8404" s="36" t="s">
        <v>1840</v>
      </c>
      <c r="D8404" s="36" t="s">
        <v>28054</v>
      </c>
      <c r="E8404" s="36"/>
      <c r="F8404" s="36"/>
    </row>
    <row r="8405" ht="15.75" customHeight="1">
      <c r="A8405" s="36" t="s">
        <v>28055</v>
      </c>
      <c r="B8405" s="36" t="s">
        <v>28056</v>
      </c>
      <c r="C8405" s="36" t="s">
        <v>1840</v>
      </c>
      <c r="D8405" s="36" t="s">
        <v>28057</v>
      </c>
      <c r="E8405" s="36"/>
      <c r="F8405" s="36"/>
    </row>
    <row r="8406" ht="15.75" customHeight="1">
      <c r="A8406" s="36" t="s">
        <v>28058</v>
      </c>
      <c r="B8406" s="36" t="s">
        <v>28059</v>
      </c>
      <c r="C8406" s="36" t="s">
        <v>1840</v>
      </c>
      <c r="D8406" s="36" t="s">
        <v>28060</v>
      </c>
      <c r="E8406" s="36"/>
      <c r="F8406" s="36"/>
    </row>
    <row r="8407" ht="15.75" customHeight="1">
      <c r="A8407" s="36" t="s">
        <v>28061</v>
      </c>
      <c r="B8407" s="36" t="s">
        <v>28062</v>
      </c>
      <c r="C8407" s="36" t="s">
        <v>1840</v>
      </c>
      <c r="D8407" s="36" t="s">
        <v>28063</v>
      </c>
      <c r="E8407" s="36"/>
      <c r="F8407" s="36"/>
    </row>
    <row r="8408" ht="15.75" customHeight="1">
      <c r="A8408" s="36" t="s">
        <v>28064</v>
      </c>
      <c r="B8408" s="36" t="s">
        <v>28065</v>
      </c>
      <c r="C8408" s="36" t="s">
        <v>1863</v>
      </c>
      <c r="D8408" s="36" t="s">
        <v>28064</v>
      </c>
      <c r="E8408" s="36" t="s">
        <v>28066</v>
      </c>
      <c r="F8408" s="36"/>
    </row>
    <row r="8409" ht="15.75" customHeight="1">
      <c r="A8409" s="36" t="s">
        <v>28067</v>
      </c>
      <c r="B8409" s="36" t="s">
        <v>28068</v>
      </c>
      <c r="C8409" s="36" t="s">
        <v>1840</v>
      </c>
      <c r="D8409" s="36" t="s">
        <v>28069</v>
      </c>
      <c r="E8409" s="36"/>
      <c r="F8409" s="36"/>
    </row>
    <row r="8410" ht="15.75" customHeight="1">
      <c r="A8410" s="36" t="s">
        <v>28070</v>
      </c>
      <c r="B8410" s="36" t="s">
        <v>28071</v>
      </c>
      <c r="C8410" s="36" t="s">
        <v>1840</v>
      </c>
      <c r="D8410" s="36" t="s">
        <v>28072</v>
      </c>
      <c r="E8410" s="36"/>
      <c r="F8410" s="36"/>
    </row>
    <row r="8411" ht="15.75" customHeight="1">
      <c r="A8411" s="36" t="s">
        <v>28073</v>
      </c>
      <c r="B8411" s="36" t="s">
        <v>28074</v>
      </c>
      <c r="C8411" s="36" t="s">
        <v>1840</v>
      </c>
      <c r="D8411" s="36" t="s">
        <v>28075</v>
      </c>
      <c r="E8411" s="36"/>
      <c r="F8411" s="36"/>
    </row>
    <row r="8412" ht="15.75" customHeight="1">
      <c r="A8412" s="36" t="s">
        <v>28076</v>
      </c>
      <c r="B8412" s="36" t="s">
        <v>28077</v>
      </c>
      <c r="C8412" s="36" t="s">
        <v>1840</v>
      </c>
      <c r="D8412" s="36" t="s">
        <v>28078</v>
      </c>
      <c r="E8412" s="36"/>
      <c r="F8412" s="36"/>
    </row>
    <row r="8413" ht="15.75" customHeight="1">
      <c r="A8413" s="36" t="s">
        <v>28079</v>
      </c>
      <c r="B8413" s="36" t="s">
        <v>28080</v>
      </c>
      <c r="C8413" s="36" t="s">
        <v>1840</v>
      </c>
      <c r="D8413" s="36" t="s">
        <v>28081</v>
      </c>
      <c r="E8413" s="36"/>
      <c r="F8413" s="36"/>
    </row>
    <row r="8414" ht="15.75" customHeight="1">
      <c r="A8414" s="36" t="s">
        <v>28082</v>
      </c>
      <c r="B8414" s="36" t="s">
        <v>28083</v>
      </c>
      <c r="C8414" s="36" t="s">
        <v>1840</v>
      </c>
      <c r="D8414" s="36" t="s">
        <v>28084</v>
      </c>
      <c r="E8414" s="36"/>
      <c r="F8414" s="36"/>
    </row>
    <row r="8415" ht="15.75" customHeight="1">
      <c r="A8415" s="36" t="s">
        <v>28085</v>
      </c>
      <c r="B8415" s="36" t="s">
        <v>28086</v>
      </c>
      <c r="C8415" s="36" t="s">
        <v>1840</v>
      </c>
      <c r="D8415" s="36" t="s">
        <v>28087</v>
      </c>
      <c r="E8415" s="36"/>
      <c r="F8415" s="36"/>
    </row>
    <row r="8416" ht="15.75" customHeight="1">
      <c r="A8416" s="36" t="s">
        <v>28088</v>
      </c>
      <c r="B8416" s="36" t="s">
        <v>28089</v>
      </c>
      <c r="C8416" s="36" t="s">
        <v>1840</v>
      </c>
      <c r="D8416" s="36" t="s">
        <v>28090</v>
      </c>
      <c r="E8416" s="36"/>
      <c r="F8416" s="36"/>
    </row>
    <row r="8417" ht="15.75" customHeight="1">
      <c r="A8417" s="36" t="s">
        <v>28091</v>
      </c>
      <c r="B8417" s="36" t="s">
        <v>28092</v>
      </c>
      <c r="C8417" s="36" t="s">
        <v>1840</v>
      </c>
      <c r="D8417" s="36" t="s">
        <v>28093</v>
      </c>
      <c r="E8417" s="36"/>
      <c r="F8417" s="36"/>
    </row>
    <row r="8418" ht="15.75" customHeight="1">
      <c r="A8418" s="36" t="s">
        <v>28094</v>
      </c>
      <c r="B8418" s="36" t="s">
        <v>28095</v>
      </c>
      <c r="C8418" s="36" t="s">
        <v>1840</v>
      </c>
      <c r="D8418" s="36" t="s">
        <v>28096</v>
      </c>
      <c r="E8418" s="36"/>
      <c r="F8418" s="36"/>
    </row>
    <row r="8419" ht="15.75" customHeight="1">
      <c r="A8419" s="36" t="s">
        <v>28097</v>
      </c>
      <c r="B8419" s="36" t="s">
        <v>28098</v>
      </c>
      <c r="C8419" s="36" t="s">
        <v>1840</v>
      </c>
      <c r="D8419" s="36" t="s">
        <v>28099</v>
      </c>
      <c r="E8419" s="36"/>
      <c r="F8419" s="36"/>
    </row>
    <row r="8420" ht="15.75" customHeight="1">
      <c r="A8420" s="36" t="s">
        <v>28100</v>
      </c>
      <c r="B8420" s="36" t="s">
        <v>28101</v>
      </c>
      <c r="C8420" s="36" t="s">
        <v>1840</v>
      </c>
      <c r="D8420" s="36" t="s">
        <v>28102</v>
      </c>
      <c r="E8420" s="36"/>
      <c r="F8420" s="36"/>
    </row>
    <row r="8421" ht="15.75" customHeight="1">
      <c r="A8421" s="36" t="s">
        <v>28103</v>
      </c>
      <c r="B8421" s="36" t="s">
        <v>28104</v>
      </c>
      <c r="C8421" s="36" t="s">
        <v>1840</v>
      </c>
      <c r="D8421" s="36" t="s">
        <v>28105</v>
      </c>
      <c r="E8421" s="36"/>
      <c r="F8421" s="36"/>
    </row>
    <row r="8422" ht="15.75" customHeight="1">
      <c r="A8422" s="36" t="s">
        <v>28106</v>
      </c>
      <c r="B8422" s="36" t="s">
        <v>28107</v>
      </c>
      <c r="C8422" s="36" t="s">
        <v>1840</v>
      </c>
      <c r="D8422" s="36" t="s">
        <v>28108</v>
      </c>
      <c r="E8422" s="36"/>
      <c r="F8422" s="36"/>
    </row>
    <row r="8423" ht="15.75" customHeight="1">
      <c r="A8423" s="36" t="s">
        <v>28109</v>
      </c>
      <c r="B8423" s="36" t="s">
        <v>28110</v>
      </c>
      <c r="C8423" s="36" t="s">
        <v>1840</v>
      </c>
      <c r="D8423" s="36" t="s">
        <v>28111</v>
      </c>
      <c r="E8423" s="36"/>
      <c r="F8423" s="36"/>
    </row>
    <row r="8424" ht="15.75" customHeight="1">
      <c r="A8424" s="36" t="s">
        <v>28112</v>
      </c>
      <c r="B8424" s="36" t="s">
        <v>28113</v>
      </c>
      <c r="C8424" s="36" t="s">
        <v>1840</v>
      </c>
      <c r="D8424" s="36" t="s">
        <v>28114</v>
      </c>
      <c r="E8424" s="36"/>
      <c r="F8424" s="36"/>
    </row>
    <row r="8425" ht="15.75" customHeight="1">
      <c r="A8425" s="36" t="s">
        <v>28115</v>
      </c>
      <c r="B8425" s="36" t="s">
        <v>28116</v>
      </c>
      <c r="C8425" s="36" t="s">
        <v>1840</v>
      </c>
      <c r="D8425" s="36" t="s">
        <v>28117</v>
      </c>
      <c r="E8425" s="36"/>
      <c r="F8425" s="36"/>
    </row>
    <row r="8426" ht="15.75" customHeight="1">
      <c r="A8426" s="36" t="s">
        <v>28118</v>
      </c>
      <c r="B8426" s="36" t="s">
        <v>28119</v>
      </c>
      <c r="C8426" s="36" t="s">
        <v>1840</v>
      </c>
      <c r="D8426" s="36" t="s">
        <v>28120</v>
      </c>
      <c r="E8426" s="36"/>
      <c r="F8426" s="36"/>
    </row>
    <row r="8427" ht="15.75" customHeight="1">
      <c r="A8427" s="36" t="s">
        <v>28121</v>
      </c>
      <c r="B8427" s="36" t="s">
        <v>28122</v>
      </c>
      <c r="C8427" s="36" t="s">
        <v>1840</v>
      </c>
      <c r="D8427" s="36" t="s">
        <v>28123</v>
      </c>
      <c r="E8427" s="36" t="s">
        <v>28124</v>
      </c>
      <c r="F8427" s="36"/>
    </row>
    <row r="8428" ht="15.75" customHeight="1">
      <c r="A8428" s="36" t="s">
        <v>28125</v>
      </c>
      <c r="B8428" s="36" t="s">
        <v>28126</v>
      </c>
      <c r="C8428" s="36" t="s">
        <v>1840</v>
      </c>
      <c r="D8428" s="36" t="s">
        <v>28127</v>
      </c>
      <c r="E8428" s="36"/>
      <c r="F8428" s="36"/>
    </row>
    <row r="8429" ht="15.75" customHeight="1">
      <c r="A8429" s="36" t="s">
        <v>28128</v>
      </c>
      <c r="B8429" s="36" t="s">
        <v>28129</v>
      </c>
      <c r="C8429" s="36" t="s">
        <v>1840</v>
      </c>
      <c r="D8429" s="36" t="s">
        <v>28130</v>
      </c>
      <c r="E8429" s="36"/>
      <c r="F8429" s="36"/>
    </row>
    <row r="8430" ht="15.75" customHeight="1">
      <c r="A8430" s="36" t="s">
        <v>28131</v>
      </c>
      <c r="B8430" s="36" t="s">
        <v>28132</v>
      </c>
      <c r="C8430" s="36" t="s">
        <v>1840</v>
      </c>
      <c r="D8430" s="36" t="s">
        <v>28133</v>
      </c>
      <c r="E8430" s="36"/>
      <c r="F8430" s="36"/>
    </row>
    <row r="8431" ht="15.75" customHeight="1">
      <c r="A8431" s="36" t="s">
        <v>28134</v>
      </c>
      <c r="B8431" s="36" t="s">
        <v>28135</v>
      </c>
      <c r="C8431" s="36" t="s">
        <v>1840</v>
      </c>
      <c r="D8431" s="36" t="s">
        <v>28136</v>
      </c>
      <c r="E8431" s="36"/>
      <c r="F8431" s="36"/>
    </row>
    <row r="8432" ht="15.75" customHeight="1">
      <c r="A8432" s="36" t="s">
        <v>28137</v>
      </c>
      <c r="B8432" s="36" t="s">
        <v>28138</v>
      </c>
      <c r="C8432" s="36" t="s">
        <v>1840</v>
      </c>
      <c r="D8432" s="36" t="s">
        <v>28139</v>
      </c>
      <c r="E8432" s="36"/>
      <c r="F8432" s="36"/>
    </row>
    <row r="8433" ht="15.75" customHeight="1">
      <c r="A8433" s="36" t="s">
        <v>28140</v>
      </c>
      <c r="B8433" s="36" t="s">
        <v>28141</v>
      </c>
      <c r="C8433" s="36" t="s">
        <v>1840</v>
      </c>
      <c r="D8433" s="36" t="s">
        <v>28142</v>
      </c>
      <c r="E8433" s="36" t="s">
        <v>28143</v>
      </c>
      <c r="F8433" s="36"/>
    </row>
    <row r="8434" ht="15.75" customHeight="1">
      <c r="A8434" s="36" t="s">
        <v>28144</v>
      </c>
      <c r="B8434" s="36" t="s">
        <v>28145</v>
      </c>
      <c r="C8434" s="36" t="s">
        <v>1840</v>
      </c>
      <c r="D8434" s="36" t="s">
        <v>28146</v>
      </c>
      <c r="E8434" s="36"/>
      <c r="F8434" s="36"/>
    </row>
    <row r="8435" ht="15.75" customHeight="1">
      <c r="A8435" s="36" t="s">
        <v>28147</v>
      </c>
      <c r="B8435" s="36" t="s">
        <v>28148</v>
      </c>
      <c r="C8435" s="36" t="s">
        <v>1840</v>
      </c>
      <c r="D8435" s="36" t="s">
        <v>28149</v>
      </c>
      <c r="E8435" s="36"/>
      <c r="F8435" s="36"/>
    </row>
    <row r="8436" ht="15.75" customHeight="1">
      <c r="A8436" s="36" t="s">
        <v>28150</v>
      </c>
      <c r="B8436" s="36" t="s">
        <v>28151</v>
      </c>
      <c r="C8436" s="36" t="s">
        <v>1840</v>
      </c>
      <c r="D8436" s="36" t="s">
        <v>28152</v>
      </c>
      <c r="E8436" s="36"/>
      <c r="F8436" s="36"/>
    </row>
    <row r="8437" ht="15.75" customHeight="1">
      <c r="A8437" s="36" t="s">
        <v>28153</v>
      </c>
      <c r="B8437" s="36" t="s">
        <v>28154</v>
      </c>
      <c r="C8437" s="36" t="s">
        <v>1840</v>
      </c>
      <c r="D8437" s="36" t="s">
        <v>28155</v>
      </c>
      <c r="E8437" s="36"/>
      <c r="F8437" s="36"/>
    </row>
    <row r="8438" ht="15.75" customHeight="1">
      <c r="A8438" s="36" t="s">
        <v>28156</v>
      </c>
      <c r="B8438" s="36" t="s">
        <v>28157</v>
      </c>
      <c r="C8438" s="36" t="s">
        <v>1840</v>
      </c>
      <c r="D8438" s="36" t="s">
        <v>28158</v>
      </c>
      <c r="E8438" s="36"/>
      <c r="F8438" s="36"/>
    </row>
    <row r="8439" ht="15.75" customHeight="1">
      <c r="A8439" s="36" t="s">
        <v>28159</v>
      </c>
      <c r="B8439" s="36" t="s">
        <v>28160</v>
      </c>
      <c r="C8439" s="36" t="s">
        <v>1840</v>
      </c>
      <c r="D8439" s="36" t="s">
        <v>28161</v>
      </c>
      <c r="E8439" s="36"/>
      <c r="F8439" s="36"/>
    </row>
    <row r="8440" ht="15.75" customHeight="1">
      <c r="A8440" s="36" t="s">
        <v>28162</v>
      </c>
      <c r="B8440" s="36" t="s">
        <v>28163</v>
      </c>
      <c r="C8440" s="36" t="s">
        <v>1840</v>
      </c>
      <c r="D8440" s="36" t="s">
        <v>28164</v>
      </c>
      <c r="E8440" s="36"/>
      <c r="F8440" s="36"/>
    </row>
    <row r="8441" ht="15.75" customHeight="1">
      <c r="A8441" s="36" t="s">
        <v>28165</v>
      </c>
      <c r="B8441" s="36" t="s">
        <v>28166</v>
      </c>
      <c r="C8441" s="36" t="s">
        <v>1840</v>
      </c>
      <c r="D8441" s="36" t="s">
        <v>28167</v>
      </c>
      <c r="E8441" s="36"/>
      <c r="F8441" s="36"/>
    </row>
    <row r="8442" ht="15.75" customHeight="1">
      <c r="A8442" s="36" t="s">
        <v>28168</v>
      </c>
      <c r="B8442" s="36" t="s">
        <v>28169</v>
      </c>
      <c r="C8442" s="36" t="s">
        <v>1840</v>
      </c>
      <c r="D8442" s="36" t="s">
        <v>28170</v>
      </c>
      <c r="E8442" s="36"/>
      <c r="F8442" s="36"/>
    </row>
    <row r="8443" ht="15.75" customHeight="1">
      <c r="A8443" s="36" t="s">
        <v>28171</v>
      </c>
      <c r="B8443" s="36" t="s">
        <v>28172</v>
      </c>
      <c r="C8443" s="36" t="s">
        <v>1840</v>
      </c>
      <c r="D8443" s="36" t="s">
        <v>28173</v>
      </c>
      <c r="E8443" s="36"/>
      <c r="F8443" s="36"/>
    </row>
    <row r="8444" ht="15.75" customHeight="1">
      <c r="A8444" s="36" t="s">
        <v>28174</v>
      </c>
      <c r="B8444" s="36" t="s">
        <v>28175</v>
      </c>
      <c r="C8444" s="36" t="s">
        <v>1840</v>
      </c>
      <c r="D8444" s="36" t="s">
        <v>28176</v>
      </c>
      <c r="E8444" s="36"/>
      <c r="F8444" s="36"/>
    </row>
    <row r="8445" ht="15.75" customHeight="1">
      <c r="A8445" s="36" t="s">
        <v>28177</v>
      </c>
      <c r="B8445" s="36" t="s">
        <v>28178</v>
      </c>
      <c r="C8445" s="36" t="s">
        <v>1840</v>
      </c>
      <c r="D8445" s="36" t="s">
        <v>28179</v>
      </c>
      <c r="E8445" s="36"/>
      <c r="F8445" s="36"/>
    </row>
    <row r="8446" ht="15.75" customHeight="1">
      <c r="A8446" s="36" t="s">
        <v>28180</v>
      </c>
      <c r="B8446" s="36" t="s">
        <v>28181</v>
      </c>
      <c r="C8446" s="36" t="s">
        <v>1840</v>
      </c>
      <c r="D8446" s="36" t="s">
        <v>28182</v>
      </c>
      <c r="E8446" s="36"/>
      <c r="F8446" s="36"/>
    </row>
    <row r="8447" ht="15.75" customHeight="1">
      <c r="A8447" s="36" t="s">
        <v>28183</v>
      </c>
      <c r="B8447" s="36" t="s">
        <v>28184</v>
      </c>
      <c r="C8447" s="36" t="s">
        <v>1840</v>
      </c>
      <c r="D8447" s="36" t="s">
        <v>28185</v>
      </c>
      <c r="E8447" s="36"/>
      <c r="F8447" s="36"/>
    </row>
    <row r="8448" ht="15.75" customHeight="1">
      <c r="A8448" s="36" t="s">
        <v>28186</v>
      </c>
      <c r="B8448" s="36" t="s">
        <v>28187</v>
      </c>
      <c r="C8448" s="36" t="s">
        <v>1840</v>
      </c>
      <c r="D8448" s="36" t="s">
        <v>3874</v>
      </c>
      <c r="E8448" s="36"/>
      <c r="F8448" s="36"/>
    </row>
    <row r="8449" ht="15.75" customHeight="1">
      <c r="A8449" s="36" t="s">
        <v>28188</v>
      </c>
      <c r="B8449" s="36" t="s">
        <v>28189</v>
      </c>
      <c r="C8449" s="36" t="s">
        <v>1840</v>
      </c>
      <c r="D8449" s="36" t="s">
        <v>28190</v>
      </c>
      <c r="E8449" s="36"/>
      <c r="F8449" s="36"/>
    </row>
    <row r="8450" ht="15.75" customHeight="1">
      <c r="A8450" s="36" t="s">
        <v>28191</v>
      </c>
      <c r="B8450" s="36" t="s">
        <v>28192</v>
      </c>
      <c r="C8450" s="36" t="s">
        <v>1840</v>
      </c>
      <c r="D8450" s="36" t="s">
        <v>28193</v>
      </c>
      <c r="E8450" s="36"/>
      <c r="F8450" s="36"/>
    </row>
    <row r="8451" ht="15.75" customHeight="1">
      <c r="A8451" s="36" t="s">
        <v>28194</v>
      </c>
      <c r="B8451" s="36" t="s">
        <v>28195</v>
      </c>
      <c r="C8451" s="36" t="s">
        <v>1840</v>
      </c>
      <c r="D8451" s="36" t="s">
        <v>28196</v>
      </c>
      <c r="E8451" s="36"/>
      <c r="F8451" s="36"/>
    </row>
    <row r="8452" ht="15.75" customHeight="1">
      <c r="A8452" s="36" t="s">
        <v>28197</v>
      </c>
      <c r="B8452" s="36" t="s">
        <v>28198</v>
      </c>
      <c r="C8452" s="36" t="s">
        <v>1840</v>
      </c>
      <c r="D8452" s="36" t="s">
        <v>28199</v>
      </c>
      <c r="E8452" s="36"/>
      <c r="F8452" s="36"/>
    </row>
    <row r="8453" ht="15.75" customHeight="1">
      <c r="A8453" s="36" t="s">
        <v>28200</v>
      </c>
      <c r="B8453" s="36" t="s">
        <v>28201</v>
      </c>
      <c r="C8453" s="36" t="s">
        <v>1840</v>
      </c>
      <c r="D8453" s="36" t="s">
        <v>28202</v>
      </c>
      <c r="E8453" s="36" t="s">
        <v>28203</v>
      </c>
      <c r="F8453" s="36"/>
    </row>
    <row r="8454" ht="15.75" customHeight="1">
      <c r="A8454" s="36" t="s">
        <v>28204</v>
      </c>
      <c r="B8454" s="36" t="s">
        <v>782</v>
      </c>
      <c r="C8454" s="36" t="s">
        <v>1840</v>
      </c>
      <c r="D8454" s="36" t="s">
        <v>783</v>
      </c>
      <c r="E8454" s="36"/>
      <c r="F8454" s="36"/>
    </row>
    <row r="8455" ht="15.75" customHeight="1">
      <c r="A8455" s="36" t="s">
        <v>28205</v>
      </c>
      <c r="B8455" s="36" t="s">
        <v>28206</v>
      </c>
      <c r="C8455" s="36" t="s">
        <v>1840</v>
      </c>
      <c r="D8455" s="36" t="s">
        <v>28207</v>
      </c>
      <c r="E8455" s="36"/>
      <c r="F8455" s="36"/>
    </row>
    <row r="8456" ht="15.75" customHeight="1">
      <c r="A8456" s="36" t="s">
        <v>28208</v>
      </c>
      <c r="B8456" s="36" t="s">
        <v>28209</v>
      </c>
      <c r="C8456" s="36" t="s">
        <v>1840</v>
      </c>
      <c r="D8456" s="36" t="s">
        <v>28210</v>
      </c>
      <c r="E8456" s="36"/>
      <c r="F8456" s="36"/>
    </row>
    <row r="8457" ht="15.75" customHeight="1">
      <c r="A8457" s="36" t="s">
        <v>28211</v>
      </c>
      <c r="B8457" s="36" t="s">
        <v>28209</v>
      </c>
      <c r="C8457" s="36" t="s">
        <v>1840</v>
      </c>
      <c r="D8457" s="36" t="s">
        <v>28212</v>
      </c>
      <c r="E8457" s="36"/>
      <c r="F8457" s="36"/>
    </row>
    <row r="8458" ht="15.75" customHeight="1">
      <c r="A8458" s="36" t="s">
        <v>28213</v>
      </c>
      <c r="B8458" s="36" t="s">
        <v>28214</v>
      </c>
      <c r="C8458" s="36" t="s">
        <v>1840</v>
      </c>
      <c r="D8458" s="36" t="s">
        <v>28215</v>
      </c>
      <c r="E8458" s="36"/>
      <c r="F8458" s="36"/>
    </row>
    <row r="8459" ht="15.75" customHeight="1">
      <c r="A8459" s="36" t="s">
        <v>28216</v>
      </c>
      <c r="B8459" s="36" t="s">
        <v>28217</v>
      </c>
      <c r="C8459" s="36" t="s">
        <v>1840</v>
      </c>
      <c r="D8459" s="36" t="s">
        <v>28218</v>
      </c>
      <c r="E8459" s="36"/>
      <c r="F8459" s="36"/>
    </row>
    <row r="8460" ht="15.75" customHeight="1">
      <c r="A8460" s="36" t="s">
        <v>28219</v>
      </c>
      <c r="B8460" s="36" t="s">
        <v>28220</v>
      </c>
      <c r="C8460" s="36" t="s">
        <v>1863</v>
      </c>
      <c r="D8460" s="36" t="s">
        <v>28219</v>
      </c>
      <c r="E8460" s="36"/>
      <c r="F8460" s="36"/>
    </row>
    <row r="8461" ht="15.75" customHeight="1">
      <c r="A8461" s="36" t="s">
        <v>28221</v>
      </c>
      <c r="B8461" s="36" t="s">
        <v>28222</v>
      </c>
      <c r="C8461" s="36" t="s">
        <v>1840</v>
      </c>
      <c r="D8461" s="36" t="s">
        <v>28223</v>
      </c>
      <c r="E8461" s="36"/>
      <c r="F8461" s="36"/>
    </row>
    <row r="8462" ht="15.75" customHeight="1">
      <c r="A8462" s="36" t="s">
        <v>28224</v>
      </c>
      <c r="B8462" s="36" t="s">
        <v>28225</v>
      </c>
      <c r="C8462" s="36" t="s">
        <v>1840</v>
      </c>
      <c r="D8462" s="36" t="s">
        <v>28226</v>
      </c>
      <c r="E8462" s="36"/>
      <c r="F8462" s="36"/>
    </row>
    <row r="8463" ht="15.75" customHeight="1">
      <c r="A8463" s="36" t="s">
        <v>28227</v>
      </c>
      <c r="B8463" s="36" t="s">
        <v>28228</v>
      </c>
      <c r="C8463" s="36" t="s">
        <v>1840</v>
      </c>
      <c r="D8463" s="36" t="s">
        <v>28229</v>
      </c>
      <c r="E8463" s="36"/>
      <c r="F8463" s="36"/>
    </row>
    <row r="8464" ht="15.75" customHeight="1">
      <c r="A8464" s="36" t="s">
        <v>28230</v>
      </c>
      <c r="B8464" s="36" t="s">
        <v>28231</v>
      </c>
      <c r="C8464" s="36" t="s">
        <v>1840</v>
      </c>
      <c r="D8464" s="36" t="s">
        <v>28232</v>
      </c>
      <c r="E8464" s="36"/>
      <c r="F8464" s="36"/>
    </row>
    <row r="8465" ht="15.75" customHeight="1">
      <c r="A8465" s="36" t="s">
        <v>28233</v>
      </c>
      <c r="B8465" s="36" t="s">
        <v>28234</v>
      </c>
      <c r="C8465" s="36" t="s">
        <v>1840</v>
      </c>
      <c r="D8465" s="36" t="s">
        <v>28235</v>
      </c>
      <c r="E8465" s="36"/>
      <c r="F8465" s="36"/>
    </row>
    <row r="8466" ht="15.75" customHeight="1">
      <c r="A8466" s="36" t="s">
        <v>28236</v>
      </c>
      <c r="B8466" s="36" t="s">
        <v>28237</v>
      </c>
      <c r="C8466" s="36" t="s">
        <v>1840</v>
      </c>
      <c r="D8466" s="36" t="s">
        <v>28238</v>
      </c>
      <c r="E8466" s="36"/>
      <c r="F8466" s="36"/>
    </row>
    <row r="8467" ht="15.75" customHeight="1">
      <c r="A8467" s="36" t="s">
        <v>28239</v>
      </c>
      <c r="B8467" s="36" t="s">
        <v>28240</v>
      </c>
      <c r="C8467" s="36" t="s">
        <v>1840</v>
      </c>
      <c r="D8467" s="36" t="s">
        <v>28241</v>
      </c>
      <c r="E8467" s="36"/>
      <c r="F8467" s="36"/>
    </row>
    <row r="8468" ht="15.75" customHeight="1">
      <c r="A8468" s="36" t="s">
        <v>28242</v>
      </c>
      <c r="B8468" s="36" t="s">
        <v>28243</v>
      </c>
      <c r="C8468" s="36" t="s">
        <v>1840</v>
      </c>
      <c r="D8468" s="36" t="s">
        <v>28244</v>
      </c>
      <c r="E8468" s="36"/>
      <c r="F8468" s="36"/>
    </row>
    <row r="8469" ht="15.75" customHeight="1">
      <c r="A8469" s="36" t="s">
        <v>28245</v>
      </c>
      <c r="B8469" s="36" t="s">
        <v>28246</v>
      </c>
      <c r="C8469" s="36" t="s">
        <v>1840</v>
      </c>
      <c r="D8469" s="36" t="s">
        <v>28247</v>
      </c>
      <c r="E8469" s="36"/>
      <c r="F8469" s="36"/>
    </row>
    <row r="8470" ht="15.75" customHeight="1">
      <c r="A8470" s="36" t="s">
        <v>28248</v>
      </c>
      <c r="B8470" s="36" t="s">
        <v>28249</v>
      </c>
      <c r="C8470" s="36" t="s">
        <v>1840</v>
      </c>
      <c r="D8470" s="36" t="s">
        <v>28250</v>
      </c>
      <c r="E8470" s="36"/>
      <c r="F8470" s="36"/>
    </row>
    <row r="8471" ht="15.75" customHeight="1">
      <c r="A8471" s="36" t="s">
        <v>28251</v>
      </c>
      <c r="B8471" s="36" t="s">
        <v>15129</v>
      </c>
      <c r="C8471" s="36" t="s">
        <v>1840</v>
      </c>
      <c r="D8471" s="36" t="s">
        <v>15130</v>
      </c>
      <c r="E8471" s="36" t="s">
        <v>15131</v>
      </c>
      <c r="F8471" s="36"/>
    </row>
    <row r="8472" ht="15.75" customHeight="1">
      <c r="A8472" s="36" t="s">
        <v>28252</v>
      </c>
      <c r="B8472" s="36" t="s">
        <v>1783</v>
      </c>
      <c r="C8472" s="36" t="s">
        <v>1840</v>
      </c>
      <c r="D8472" s="36" t="s">
        <v>1784</v>
      </c>
      <c r="E8472" s="36"/>
      <c r="F8472" s="36"/>
    </row>
    <row r="8473" ht="15.75" customHeight="1">
      <c r="A8473" s="36" t="s">
        <v>28253</v>
      </c>
      <c r="B8473" s="36" t="s">
        <v>28254</v>
      </c>
      <c r="C8473" s="36" t="s">
        <v>1840</v>
      </c>
      <c r="D8473" s="36" t="s">
        <v>28255</v>
      </c>
      <c r="E8473" s="36"/>
      <c r="F8473" s="36"/>
    </row>
    <row r="8474" ht="15.75" customHeight="1">
      <c r="A8474" s="36" t="s">
        <v>28256</v>
      </c>
      <c r="B8474" s="36" t="s">
        <v>28257</v>
      </c>
      <c r="C8474" s="36" t="s">
        <v>1840</v>
      </c>
      <c r="D8474" s="36" t="s">
        <v>28258</v>
      </c>
      <c r="E8474" s="36"/>
      <c r="F8474" s="36"/>
    </row>
    <row r="8475" ht="15.75" customHeight="1">
      <c r="A8475" s="36" t="s">
        <v>28259</v>
      </c>
      <c r="B8475" s="36" t="s">
        <v>28260</v>
      </c>
      <c r="C8475" s="36" t="s">
        <v>1840</v>
      </c>
      <c r="D8475" s="36" t="s">
        <v>28261</v>
      </c>
      <c r="E8475" s="36"/>
      <c r="F8475" s="36"/>
    </row>
    <row r="8476" ht="15.75" customHeight="1">
      <c r="A8476" s="36" t="s">
        <v>28262</v>
      </c>
      <c r="B8476" s="36" t="s">
        <v>28263</v>
      </c>
      <c r="C8476" s="36" t="s">
        <v>1840</v>
      </c>
      <c r="D8476" s="36" t="s">
        <v>28264</v>
      </c>
      <c r="E8476" s="36"/>
      <c r="F8476" s="36"/>
    </row>
    <row r="8477" ht="15.75" customHeight="1">
      <c r="A8477" s="36" t="s">
        <v>28265</v>
      </c>
      <c r="B8477" s="36" t="s">
        <v>28263</v>
      </c>
      <c r="C8477" s="36" t="s">
        <v>1840</v>
      </c>
      <c r="D8477" s="36" t="s">
        <v>28266</v>
      </c>
      <c r="E8477" s="36"/>
      <c r="F8477" s="36"/>
    </row>
    <row r="8478" ht="15.75" customHeight="1">
      <c r="A8478" s="36" t="s">
        <v>28267</v>
      </c>
      <c r="B8478" s="36" t="s">
        <v>28263</v>
      </c>
      <c r="C8478" s="36" t="s">
        <v>1840</v>
      </c>
      <c r="D8478" s="36" t="s">
        <v>28268</v>
      </c>
      <c r="E8478" s="36"/>
      <c r="F8478" s="36"/>
    </row>
    <row r="8479" ht="15.75" customHeight="1">
      <c r="A8479" s="36" t="s">
        <v>28269</v>
      </c>
      <c r="B8479" s="36" t="s">
        <v>28270</v>
      </c>
      <c r="C8479" s="36" t="s">
        <v>1840</v>
      </c>
      <c r="D8479" s="36" t="s">
        <v>28271</v>
      </c>
      <c r="E8479" s="36"/>
      <c r="F8479" s="36"/>
    </row>
    <row r="8480" ht="15.75" customHeight="1">
      <c r="A8480" s="36" t="s">
        <v>28272</v>
      </c>
      <c r="B8480" s="36" t="s">
        <v>28273</v>
      </c>
      <c r="C8480" s="36" t="s">
        <v>1840</v>
      </c>
      <c r="D8480" s="36" t="s">
        <v>28274</v>
      </c>
      <c r="E8480" s="36"/>
      <c r="F8480" s="36"/>
    </row>
    <row r="8481" ht="15.75" customHeight="1">
      <c r="A8481" s="36" t="s">
        <v>28275</v>
      </c>
      <c r="B8481" s="36" t="s">
        <v>28276</v>
      </c>
      <c r="C8481" s="36" t="s">
        <v>1840</v>
      </c>
      <c r="D8481" s="36" t="s">
        <v>28277</v>
      </c>
      <c r="E8481" s="36"/>
      <c r="F8481" s="36"/>
    </row>
    <row r="8482" ht="15.75" customHeight="1">
      <c r="A8482" s="36" t="s">
        <v>28278</v>
      </c>
      <c r="B8482" s="36" t="s">
        <v>28279</v>
      </c>
      <c r="C8482" s="36" t="s">
        <v>1840</v>
      </c>
      <c r="D8482" s="36" t="s">
        <v>28280</v>
      </c>
      <c r="E8482" s="36"/>
      <c r="F8482" s="36"/>
    </row>
    <row r="8483" ht="15.75" customHeight="1">
      <c r="A8483" s="36" t="s">
        <v>28281</v>
      </c>
      <c r="B8483" s="36" t="s">
        <v>28282</v>
      </c>
      <c r="C8483" s="36" t="s">
        <v>1840</v>
      </c>
      <c r="D8483" s="36" t="s">
        <v>28283</v>
      </c>
      <c r="E8483" s="36"/>
      <c r="F8483" s="36"/>
    </row>
    <row r="8484" ht="15.75" customHeight="1">
      <c r="A8484" s="36" t="s">
        <v>28284</v>
      </c>
      <c r="B8484" s="36" t="s">
        <v>16113</v>
      </c>
      <c r="C8484" s="36" t="s">
        <v>1840</v>
      </c>
      <c r="D8484" s="36" t="s">
        <v>28285</v>
      </c>
      <c r="E8484" s="36"/>
      <c r="F8484" s="36"/>
    </row>
    <row r="8485" ht="15.75" customHeight="1">
      <c r="A8485" s="36" t="s">
        <v>28286</v>
      </c>
      <c r="B8485" s="36" t="s">
        <v>28287</v>
      </c>
      <c r="C8485" s="36" t="s">
        <v>1840</v>
      </c>
      <c r="D8485" s="36" t="s">
        <v>28288</v>
      </c>
      <c r="E8485" s="36"/>
      <c r="F8485" s="36"/>
    </row>
    <row r="8486" ht="15.75" customHeight="1">
      <c r="A8486" s="36" t="s">
        <v>28289</v>
      </c>
      <c r="B8486" s="36" t="s">
        <v>28290</v>
      </c>
      <c r="C8486" s="36" t="s">
        <v>1840</v>
      </c>
      <c r="D8486" s="36" t="s">
        <v>28291</v>
      </c>
      <c r="E8486" s="36"/>
      <c r="F8486" s="36"/>
    </row>
    <row r="8487" ht="15.75" customHeight="1">
      <c r="A8487" s="36" t="s">
        <v>28292</v>
      </c>
      <c r="B8487" s="36" t="s">
        <v>28293</v>
      </c>
      <c r="C8487" s="36" t="s">
        <v>1840</v>
      </c>
      <c r="D8487" s="36" t="s">
        <v>28294</v>
      </c>
      <c r="E8487" s="36" t="s">
        <v>28295</v>
      </c>
      <c r="F8487" s="36"/>
    </row>
    <row r="8488" ht="15.75" customHeight="1">
      <c r="A8488" s="36" t="s">
        <v>28296</v>
      </c>
      <c r="B8488" s="36" t="s">
        <v>28297</v>
      </c>
      <c r="C8488" s="36" t="s">
        <v>1840</v>
      </c>
      <c r="D8488" s="36" t="s">
        <v>28298</v>
      </c>
      <c r="E8488" s="36"/>
      <c r="F8488" s="36"/>
    </row>
    <row r="8489" ht="15.75" customHeight="1">
      <c r="A8489" s="36" t="s">
        <v>28299</v>
      </c>
      <c r="B8489" s="36" t="s">
        <v>28300</v>
      </c>
      <c r="C8489" s="36" t="s">
        <v>1840</v>
      </c>
      <c r="D8489" s="36" t="s">
        <v>28301</v>
      </c>
      <c r="E8489" s="36"/>
      <c r="F8489" s="36"/>
    </row>
    <row r="8490" ht="15.75" customHeight="1">
      <c r="A8490" s="36" t="s">
        <v>28302</v>
      </c>
      <c r="B8490" s="36" t="s">
        <v>28303</v>
      </c>
      <c r="C8490" s="36" t="s">
        <v>1840</v>
      </c>
      <c r="D8490" s="36" t="s">
        <v>28304</v>
      </c>
      <c r="E8490" s="36"/>
      <c r="F8490" s="36"/>
    </row>
    <row r="8491" ht="15.75" customHeight="1">
      <c r="A8491" s="36" t="s">
        <v>28305</v>
      </c>
      <c r="B8491" s="36" t="s">
        <v>28306</v>
      </c>
      <c r="C8491" s="36" t="s">
        <v>1840</v>
      </c>
      <c r="D8491" s="36" t="s">
        <v>28307</v>
      </c>
      <c r="E8491" s="36"/>
      <c r="F8491" s="36"/>
    </row>
    <row r="8492" ht="15.75" customHeight="1">
      <c r="A8492" s="36" t="s">
        <v>28308</v>
      </c>
      <c r="B8492" s="36" t="s">
        <v>28309</v>
      </c>
      <c r="C8492" s="36" t="s">
        <v>1840</v>
      </c>
      <c r="D8492" s="36" t="s">
        <v>28310</v>
      </c>
      <c r="E8492" s="36"/>
      <c r="F8492" s="36"/>
    </row>
    <row r="8493" ht="15.75" customHeight="1">
      <c r="A8493" s="36" t="s">
        <v>28311</v>
      </c>
      <c r="B8493" s="36" t="s">
        <v>12473</v>
      </c>
      <c r="C8493" s="36" t="s">
        <v>1840</v>
      </c>
      <c r="D8493" s="36" t="s">
        <v>28312</v>
      </c>
      <c r="E8493" s="36"/>
      <c r="F8493" s="36"/>
    </row>
    <row r="8494" ht="15.75" customHeight="1">
      <c r="A8494" s="36" t="s">
        <v>28313</v>
      </c>
      <c r="B8494" s="36" t="s">
        <v>28314</v>
      </c>
      <c r="C8494" s="36" t="s">
        <v>1840</v>
      </c>
      <c r="D8494" s="36" t="s">
        <v>28315</v>
      </c>
      <c r="E8494" s="36"/>
      <c r="F8494" s="36"/>
    </row>
    <row r="8495" ht="15.75" customHeight="1">
      <c r="A8495" s="36" t="s">
        <v>28316</v>
      </c>
      <c r="B8495" s="36" t="s">
        <v>28317</v>
      </c>
      <c r="C8495" s="36" t="s">
        <v>1840</v>
      </c>
      <c r="D8495" s="36" t="s">
        <v>28318</v>
      </c>
      <c r="E8495" s="36"/>
      <c r="F8495" s="36"/>
    </row>
    <row r="8496" ht="15.75" customHeight="1">
      <c r="A8496" s="36" t="s">
        <v>28319</v>
      </c>
      <c r="B8496" s="36" t="s">
        <v>28320</v>
      </c>
      <c r="C8496" s="36" t="s">
        <v>1840</v>
      </c>
      <c r="D8496" s="36" t="s">
        <v>28321</v>
      </c>
      <c r="E8496" s="36"/>
      <c r="F8496" s="36"/>
    </row>
    <row r="8497" ht="15.75" customHeight="1">
      <c r="A8497" s="36" t="s">
        <v>28322</v>
      </c>
      <c r="B8497" s="36" t="s">
        <v>28323</v>
      </c>
      <c r="C8497" s="36" t="s">
        <v>1840</v>
      </c>
      <c r="D8497" s="36" t="s">
        <v>28324</v>
      </c>
      <c r="E8497" s="36"/>
      <c r="F8497" s="36"/>
    </row>
    <row r="8498" ht="15.75" customHeight="1">
      <c r="A8498" s="36" t="s">
        <v>28325</v>
      </c>
      <c r="B8498" s="36" t="s">
        <v>28326</v>
      </c>
      <c r="C8498" s="36" t="s">
        <v>1840</v>
      </c>
      <c r="D8498" s="36" t="s">
        <v>3127</v>
      </c>
      <c r="E8498" s="36"/>
      <c r="F8498" s="36"/>
    </row>
    <row r="8499" ht="15.75" customHeight="1">
      <c r="A8499" s="36" t="s">
        <v>28327</v>
      </c>
      <c r="B8499" s="36" t="s">
        <v>28328</v>
      </c>
      <c r="C8499" s="36" t="s">
        <v>1840</v>
      </c>
      <c r="D8499" s="36" t="s">
        <v>28329</v>
      </c>
      <c r="E8499" s="36"/>
      <c r="F8499" s="36"/>
    </row>
    <row r="8500" ht="15.75" customHeight="1">
      <c r="A8500" s="36" t="s">
        <v>28330</v>
      </c>
      <c r="B8500" s="36" t="s">
        <v>28331</v>
      </c>
      <c r="C8500" s="36" t="s">
        <v>1840</v>
      </c>
      <c r="D8500" s="36" t="s">
        <v>28332</v>
      </c>
      <c r="E8500" s="36"/>
      <c r="F8500" s="36"/>
    </row>
    <row r="8501" ht="15.75" customHeight="1">
      <c r="A8501" s="36" t="s">
        <v>28333</v>
      </c>
      <c r="B8501" s="36" t="s">
        <v>28334</v>
      </c>
      <c r="C8501" s="36" t="s">
        <v>1840</v>
      </c>
      <c r="D8501" s="36" t="s">
        <v>28335</v>
      </c>
      <c r="E8501" s="36"/>
      <c r="F8501" s="36"/>
    </row>
    <row r="8502" ht="15.75" customHeight="1">
      <c r="A8502" s="36" t="s">
        <v>28336</v>
      </c>
      <c r="B8502" s="36" t="s">
        <v>28337</v>
      </c>
      <c r="C8502" s="36" t="s">
        <v>1840</v>
      </c>
      <c r="D8502" s="36" t="s">
        <v>28338</v>
      </c>
      <c r="E8502" s="36"/>
      <c r="F8502" s="36"/>
    </row>
    <row r="8503" ht="15.75" customHeight="1">
      <c r="A8503" s="36" t="s">
        <v>28339</v>
      </c>
      <c r="B8503" s="36" t="s">
        <v>28340</v>
      </c>
      <c r="C8503" s="36" t="s">
        <v>1840</v>
      </c>
      <c r="D8503" s="36" t="s">
        <v>28341</v>
      </c>
      <c r="E8503" s="36"/>
      <c r="F8503" s="36"/>
    </row>
    <row r="8504" ht="15.75" customHeight="1">
      <c r="A8504" s="36" t="s">
        <v>28342</v>
      </c>
      <c r="B8504" s="36" t="s">
        <v>28343</v>
      </c>
      <c r="C8504" s="36" t="s">
        <v>1840</v>
      </c>
      <c r="D8504" s="36" t="s">
        <v>28344</v>
      </c>
      <c r="E8504" s="36"/>
      <c r="F8504" s="36"/>
    </row>
    <row r="8505" ht="15.75" customHeight="1">
      <c r="A8505" s="36" t="s">
        <v>28345</v>
      </c>
      <c r="B8505" s="36" t="s">
        <v>28346</v>
      </c>
      <c r="C8505" s="36" t="s">
        <v>1840</v>
      </c>
      <c r="D8505" s="36" t="s">
        <v>28347</v>
      </c>
      <c r="E8505" s="36"/>
      <c r="F8505" s="36"/>
    </row>
    <row r="8506" ht="15.75" customHeight="1">
      <c r="A8506" s="36" t="s">
        <v>28348</v>
      </c>
      <c r="B8506" s="36" t="s">
        <v>28349</v>
      </c>
      <c r="C8506" s="36" t="s">
        <v>1840</v>
      </c>
      <c r="D8506" s="36" t="s">
        <v>28350</v>
      </c>
      <c r="E8506" s="36"/>
      <c r="F8506" s="36"/>
    </row>
    <row r="8507" ht="15.75" customHeight="1">
      <c r="A8507" s="36" t="s">
        <v>28351</v>
      </c>
      <c r="B8507" s="36" t="s">
        <v>28352</v>
      </c>
      <c r="C8507" s="36" t="s">
        <v>1840</v>
      </c>
      <c r="D8507" s="36" t="s">
        <v>28353</v>
      </c>
      <c r="E8507" s="36"/>
      <c r="F8507" s="36"/>
    </row>
    <row r="8508" ht="15.75" customHeight="1">
      <c r="A8508" s="36" t="s">
        <v>28354</v>
      </c>
      <c r="B8508" s="36" t="s">
        <v>28355</v>
      </c>
      <c r="C8508" s="36" t="s">
        <v>1840</v>
      </c>
      <c r="D8508" s="36" t="s">
        <v>28356</v>
      </c>
      <c r="E8508" s="36"/>
      <c r="F8508" s="36"/>
    </row>
    <row r="8509" ht="15.75" customHeight="1">
      <c r="A8509" s="36" t="s">
        <v>28357</v>
      </c>
      <c r="B8509" s="36" t="s">
        <v>28358</v>
      </c>
      <c r="C8509" s="36" t="s">
        <v>1840</v>
      </c>
      <c r="D8509" s="36" t="s">
        <v>28359</v>
      </c>
      <c r="E8509" s="36"/>
      <c r="F8509" s="36"/>
    </row>
    <row r="8510" ht="15.75" customHeight="1">
      <c r="A8510" s="36" t="s">
        <v>28360</v>
      </c>
      <c r="B8510" s="36" t="s">
        <v>28361</v>
      </c>
      <c r="C8510" s="36" t="s">
        <v>1840</v>
      </c>
      <c r="D8510" s="36" t="s">
        <v>28362</v>
      </c>
      <c r="E8510" s="36"/>
      <c r="F8510" s="36"/>
    </row>
    <row r="8511" ht="15.75" customHeight="1">
      <c r="A8511" s="36" t="s">
        <v>28363</v>
      </c>
      <c r="B8511" s="36" t="s">
        <v>28364</v>
      </c>
      <c r="C8511" s="36" t="s">
        <v>1840</v>
      </c>
      <c r="D8511" s="36" t="s">
        <v>28365</v>
      </c>
      <c r="E8511" s="36"/>
      <c r="F8511" s="36"/>
    </row>
    <row r="8512" ht="15.75" customHeight="1">
      <c r="A8512" s="36" t="s">
        <v>28366</v>
      </c>
      <c r="B8512" s="36" t="s">
        <v>28367</v>
      </c>
      <c r="C8512" s="36" t="s">
        <v>1840</v>
      </c>
      <c r="D8512" s="36" t="s">
        <v>28368</v>
      </c>
      <c r="E8512" s="36"/>
      <c r="F8512" s="36"/>
    </row>
    <row r="8513" ht="15.75" customHeight="1">
      <c r="A8513" s="36" t="s">
        <v>28369</v>
      </c>
      <c r="B8513" s="36" t="s">
        <v>28370</v>
      </c>
      <c r="C8513" s="36" t="s">
        <v>1840</v>
      </c>
      <c r="D8513" s="36" t="s">
        <v>28371</v>
      </c>
      <c r="E8513" s="36"/>
      <c r="F8513" s="36"/>
    </row>
    <row r="8514" ht="15.75" customHeight="1">
      <c r="A8514" s="36" t="s">
        <v>28372</v>
      </c>
      <c r="B8514" s="36" t="s">
        <v>28373</v>
      </c>
      <c r="C8514" s="36" t="s">
        <v>1840</v>
      </c>
      <c r="D8514" s="36" t="s">
        <v>28374</v>
      </c>
      <c r="E8514" s="36"/>
      <c r="F8514" s="36"/>
    </row>
    <row r="8515" ht="15.75" customHeight="1">
      <c r="A8515" s="36" t="s">
        <v>28375</v>
      </c>
      <c r="B8515" s="36" t="s">
        <v>28376</v>
      </c>
      <c r="C8515" s="36" t="s">
        <v>1840</v>
      </c>
      <c r="D8515" s="36" t="s">
        <v>28377</v>
      </c>
      <c r="E8515" s="36"/>
      <c r="F8515" s="36"/>
    </row>
    <row r="8516" ht="15.75" customHeight="1">
      <c r="A8516" s="36" t="s">
        <v>28378</v>
      </c>
      <c r="B8516" s="36" t="s">
        <v>28379</v>
      </c>
      <c r="C8516" s="36" t="s">
        <v>1840</v>
      </c>
      <c r="D8516" s="36" t="s">
        <v>28380</v>
      </c>
      <c r="E8516" s="36" t="s">
        <v>28381</v>
      </c>
      <c r="F8516" s="36"/>
    </row>
    <row r="8517" ht="15.75" customHeight="1">
      <c r="A8517" s="36" t="s">
        <v>28382</v>
      </c>
      <c r="B8517" s="36" t="s">
        <v>28383</v>
      </c>
      <c r="C8517" s="36" t="s">
        <v>1840</v>
      </c>
      <c r="D8517" s="36" t="s">
        <v>28384</v>
      </c>
      <c r="E8517" s="36"/>
      <c r="F8517" s="36"/>
    </row>
    <row r="8518" ht="15.75" customHeight="1">
      <c r="A8518" s="36" t="s">
        <v>28385</v>
      </c>
      <c r="B8518" s="36" t="s">
        <v>28386</v>
      </c>
      <c r="C8518" s="36" t="s">
        <v>1840</v>
      </c>
      <c r="D8518" s="36" t="s">
        <v>28387</v>
      </c>
      <c r="E8518" s="36"/>
      <c r="F8518" s="36"/>
    </row>
    <row r="8519" ht="15.75" customHeight="1">
      <c r="A8519" s="36" t="s">
        <v>28388</v>
      </c>
      <c r="B8519" s="36" t="s">
        <v>28389</v>
      </c>
      <c r="C8519" s="36" t="s">
        <v>1840</v>
      </c>
      <c r="D8519" s="36" t="s">
        <v>28390</v>
      </c>
      <c r="E8519" s="36"/>
      <c r="F8519" s="36"/>
    </row>
    <row r="8520" ht="15.75" customHeight="1">
      <c r="A8520" s="36" t="s">
        <v>28391</v>
      </c>
      <c r="B8520" s="36" t="s">
        <v>28392</v>
      </c>
      <c r="C8520" s="36" t="s">
        <v>1840</v>
      </c>
      <c r="D8520" s="36" t="s">
        <v>28393</v>
      </c>
      <c r="E8520" s="36"/>
      <c r="F8520" s="36"/>
    </row>
    <row r="8521" ht="15.75" customHeight="1">
      <c r="A8521" s="36" t="s">
        <v>28394</v>
      </c>
      <c r="B8521" s="36" t="s">
        <v>28395</v>
      </c>
      <c r="C8521" s="36" t="s">
        <v>1840</v>
      </c>
      <c r="D8521" s="36" t="s">
        <v>28396</v>
      </c>
      <c r="E8521" s="36"/>
      <c r="F8521" s="36"/>
    </row>
    <row r="8522" ht="15.75" customHeight="1">
      <c r="A8522" s="36" t="s">
        <v>28397</v>
      </c>
      <c r="B8522" s="36" t="s">
        <v>28398</v>
      </c>
      <c r="C8522" s="36" t="s">
        <v>1840</v>
      </c>
      <c r="D8522" s="36" t="s">
        <v>28399</v>
      </c>
      <c r="E8522" s="36"/>
      <c r="F8522" s="36"/>
    </row>
    <row r="8523" ht="15.75" customHeight="1">
      <c r="A8523" s="36" t="s">
        <v>28400</v>
      </c>
      <c r="B8523" s="36" t="s">
        <v>28401</v>
      </c>
      <c r="C8523" s="36" t="s">
        <v>1840</v>
      </c>
      <c r="D8523" s="36" t="s">
        <v>28402</v>
      </c>
      <c r="E8523" s="36"/>
      <c r="F8523" s="36"/>
    </row>
    <row r="8524" ht="15.75" customHeight="1">
      <c r="A8524" s="36" t="s">
        <v>28403</v>
      </c>
      <c r="B8524" s="36" t="s">
        <v>28404</v>
      </c>
      <c r="C8524" s="36" t="s">
        <v>1840</v>
      </c>
      <c r="D8524" s="36" t="s">
        <v>28405</v>
      </c>
      <c r="E8524" s="36"/>
      <c r="F8524" s="36"/>
    </row>
    <row r="8525" ht="15.75" customHeight="1">
      <c r="A8525" s="36" t="s">
        <v>28406</v>
      </c>
      <c r="B8525" s="36" t="s">
        <v>28407</v>
      </c>
      <c r="C8525" s="36" t="s">
        <v>1840</v>
      </c>
      <c r="D8525" s="36" t="s">
        <v>28408</v>
      </c>
      <c r="E8525" s="36"/>
      <c r="F8525" s="36"/>
    </row>
    <row r="8526" ht="15.75" customHeight="1">
      <c r="A8526" s="36" t="s">
        <v>28409</v>
      </c>
      <c r="B8526" s="36" t="s">
        <v>28410</v>
      </c>
      <c r="C8526" s="36" t="s">
        <v>1840</v>
      </c>
      <c r="D8526" s="36" t="s">
        <v>28411</v>
      </c>
      <c r="E8526" s="36"/>
      <c r="F8526" s="36"/>
    </row>
    <row r="8527" ht="15.75" customHeight="1">
      <c r="A8527" s="36" t="s">
        <v>28412</v>
      </c>
      <c r="B8527" s="36" t="s">
        <v>6537</v>
      </c>
      <c r="C8527" s="36" t="s">
        <v>1840</v>
      </c>
      <c r="D8527" s="36" t="s">
        <v>28413</v>
      </c>
      <c r="E8527" s="36"/>
      <c r="F8527" s="36"/>
    </row>
    <row r="8528" ht="15.75" customHeight="1">
      <c r="A8528" s="36" t="s">
        <v>28414</v>
      </c>
      <c r="B8528" s="36" t="s">
        <v>28415</v>
      </c>
      <c r="C8528" s="36" t="s">
        <v>1840</v>
      </c>
      <c r="D8528" s="36" t="s">
        <v>28416</v>
      </c>
      <c r="E8528" s="36"/>
      <c r="F8528" s="36"/>
    </row>
    <row r="8529" ht="15.75" customHeight="1">
      <c r="A8529" s="36" t="s">
        <v>28417</v>
      </c>
      <c r="B8529" s="36" t="s">
        <v>28418</v>
      </c>
      <c r="C8529" s="36" t="s">
        <v>1840</v>
      </c>
      <c r="D8529" s="36" t="s">
        <v>28419</v>
      </c>
      <c r="E8529" s="36"/>
      <c r="F8529" s="36"/>
    </row>
    <row r="8530" ht="15.75" customHeight="1">
      <c r="A8530" s="36" t="s">
        <v>28420</v>
      </c>
      <c r="B8530" s="36" t="s">
        <v>28421</v>
      </c>
      <c r="C8530" s="36" t="s">
        <v>1840</v>
      </c>
      <c r="D8530" s="36" t="s">
        <v>28422</v>
      </c>
      <c r="E8530" s="36"/>
      <c r="F8530" s="36"/>
    </row>
    <row r="8531" ht="15.75" customHeight="1">
      <c r="A8531" s="36" t="s">
        <v>28423</v>
      </c>
      <c r="B8531" s="36" t="s">
        <v>28424</v>
      </c>
      <c r="C8531" s="36" t="s">
        <v>1840</v>
      </c>
      <c r="D8531" s="36" t="s">
        <v>28425</v>
      </c>
      <c r="E8531" s="36"/>
      <c r="F8531" s="36"/>
    </row>
    <row r="8532" ht="15.75" customHeight="1">
      <c r="A8532" s="36" t="s">
        <v>28426</v>
      </c>
      <c r="B8532" s="36" t="s">
        <v>28427</v>
      </c>
      <c r="C8532" s="36" t="s">
        <v>1840</v>
      </c>
      <c r="D8532" s="36" t="s">
        <v>28428</v>
      </c>
      <c r="E8532" s="36"/>
      <c r="F8532" s="36"/>
    </row>
    <row r="8533" ht="15.75" customHeight="1">
      <c r="A8533" s="36" t="s">
        <v>28429</v>
      </c>
      <c r="B8533" s="36" t="s">
        <v>28430</v>
      </c>
      <c r="C8533" s="36" t="s">
        <v>1840</v>
      </c>
      <c r="D8533" s="36" t="s">
        <v>28431</v>
      </c>
      <c r="E8533" s="36"/>
      <c r="F8533" s="36"/>
    </row>
    <row r="8534" ht="15.75" customHeight="1">
      <c r="A8534" s="36" t="s">
        <v>28432</v>
      </c>
      <c r="B8534" s="36" t="s">
        <v>28433</v>
      </c>
      <c r="C8534" s="36" t="s">
        <v>1840</v>
      </c>
      <c r="D8534" s="36" t="s">
        <v>28434</v>
      </c>
      <c r="E8534" s="36"/>
      <c r="F8534" s="36"/>
    </row>
    <row r="8535" ht="15.75" customHeight="1">
      <c r="A8535" s="36" t="s">
        <v>28435</v>
      </c>
      <c r="B8535" s="36" t="s">
        <v>28436</v>
      </c>
      <c r="C8535" s="36" t="s">
        <v>1840</v>
      </c>
      <c r="D8535" s="36" t="s">
        <v>28437</v>
      </c>
      <c r="E8535" s="36"/>
      <c r="F8535" s="36"/>
    </row>
    <row r="8536" ht="15.75" customHeight="1">
      <c r="A8536" s="36" t="s">
        <v>28438</v>
      </c>
      <c r="B8536" s="36" t="s">
        <v>28439</v>
      </c>
      <c r="C8536" s="36" t="s">
        <v>1840</v>
      </c>
      <c r="D8536" s="36" t="s">
        <v>28440</v>
      </c>
      <c r="E8536" s="36"/>
      <c r="F8536" s="36"/>
    </row>
    <row r="8537" ht="15.75" customHeight="1">
      <c r="A8537" s="36" t="s">
        <v>28441</v>
      </c>
      <c r="B8537" s="36" t="s">
        <v>28442</v>
      </c>
      <c r="C8537" s="36" t="s">
        <v>1840</v>
      </c>
      <c r="D8537" s="36" t="s">
        <v>28443</v>
      </c>
      <c r="E8537" s="36"/>
      <c r="F8537" s="36"/>
    </row>
    <row r="8538" ht="15.75" customHeight="1">
      <c r="A8538" s="36" t="s">
        <v>28444</v>
      </c>
      <c r="B8538" s="36" t="s">
        <v>28445</v>
      </c>
      <c r="C8538" s="36" t="s">
        <v>1840</v>
      </c>
      <c r="D8538" s="36" t="s">
        <v>28446</v>
      </c>
      <c r="E8538" s="36"/>
      <c r="F8538" s="36"/>
    </row>
    <row r="8539" ht="15.75" customHeight="1">
      <c r="A8539" s="36" t="s">
        <v>28447</v>
      </c>
      <c r="B8539" s="36" t="s">
        <v>28448</v>
      </c>
      <c r="C8539" s="36" t="s">
        <v>1840</v>
      </c>
      <c r="D8539" s="36" t="s">
        <v>28449</v>
      </c>
      <c r="E8539" s="36"/>
      <c r="F8539" s="36"/>
    </row>
    <row r="8540" ht="15.75" customHeight="1">
      <c r="A8540" s="36" t="s">
        <v>28450</v>
      </c>
      <c r="B8540" s="36" t="s">
        <v>28451</v>
      </c>
      <c r="C8540" s="36" t="s">
        <v>1840</v>
      </c>
      <c r="D8540" s="36" t="s">
        <v>28452</v>
      </c>
      <c r="E8540" s="36"/>
      <c r="F8540" s="36"/>
    </row>
    <row r="8541" ht="15.75" customHeight="1">
      <c r="A8541" s="36" t="s">
        <v>28453</v>
      </c>
      <c r="B8541" s="36" t="s">
        <v>28454</v>
      </c>
      <c r="C8541" s="36" t="s">
        <v>1840</v>
      </c>
      <c r="D8541" s="36" t="s">
        <v>28455</v>
      </c>
      <c r="E8541" s="36"/>
      <c r="F8541" s="36"/>
    </row>
    <row r="8542" ht="15.75" customHeight="1">
      <c r="A8542" s="36" t="s">
        <v>28456</v>
      </c>
      <c r="B8542" s="36" t="s">
        <v>28457</v>
      </c>
      <c r="C8542" s="36" t="s">
        <v>1840</v>
      </c>
      <c r="D8542" s="36" t="s">
        <v>28458</v>
      </c>
      <c r="E8542" s="36"/>
      <c r="F8542" s="36"/>
    </row>
    <row r="8543" ht="15.75" customHeight="1">
      <c r="A8543" s="36" t="s">
        <v>28459</v>
      </c>
      <c r="B8543" s="36" t="s">
        <v>28460</v>
      </c>
      <c r="C8543" s="36" t="s">
        <v>1840</v>
      </c>
      <c r="D8543" s="36" t="s">
        <v>28461</v>
      </c>
      <c r="E8543" s="36"/>
      <c r="F8543" s="36"/>
    </row>
    <row r="8544" ht="15.75" customHeight="1">
      <c r="A8544" s="36" t="s">
        <v>28462</v>
      </c>
      <c r="B8544" s="36" t="s">
        <v>28463</v>
      </c>
      <c r="C8544" s="36" t="s">
        <v>1840</v>
      </c>
      <c r="D8544" s="36" t="s">
        <v>28464</v>
      </c>
      <c r="E8544" s="36"/>
      <c r="F8544" s="36"/>
    </row>
    <row r="8545" ht="15.75" customHeight="1">
      <c r="A8545" s="36" t="s">
        <v>28465</v>
      </c>
      <c r="B8545" s="36" t="s">
        <v>28466</v>
      </c>
      <c r="C8545" s="36" t="s">
        <v>1840</v>
      </c>
      <c r="D8545" s="36" t="s">
        <v>28467</v>
      </c>
      <c r="E8545" s="36"/>
      <c r="F8545" s="36"/>
    </row>
    <row r="8546" ht="15.75" customHeight="1">
      <c r="A8546" s="36" t="s">
        <v>28468</v>
      </c>
      <c r="B8546" s="36" t="s">
        <v>28469</v>
      </c>
      <c r="C8546" s="36" t="s">
        <v>1840</v>
      </c>
      <c r="D8546" s="36" t="s">
        <v>28470</v>
      </c>
      <c r="E8546" s="36"/>
      <c r="F8546" s="36"/>
    </row>
    <row r="8547" ht="15.75" customHeight="1">
      <c r="A8547" s="36" t="s">
        <v>28471</v>
      </c>
      <c r="B8547" s="36" t="s">
        <v>28472</v>
      </c>
      <c r="C8547" s="36" t="s">
        <v>1840</v>
      </c>
      <c r="D8547" s="36" t="s">
        <v>28473</v>
      </c>
      <c r="E8547" s="36"/>
      <c r="F8547" s="36"/>
    </row>
    <row r="8548" ht="15.75" customHeight="1">
      <c r="A8548" s="36" t="s">
        <v>28474</v>
      </c>
      <c r="B8548" s="36" t="s">
        <v>28475</v>
      </c>
      <c r="C8548" s="36" t="s">
        <v>1840</v>
      </c>
      <c r="D8548" s="36" t="s">
        <v>28476</v>
      </c>
      <c r="E8548" s="36"/>
      <c r="F8548" s="36"/>
    </row>
    <row r="8549" ht="15.75" customHeight="1">
      <c r="A8549" s="36" t="s">
        <v>28477</v>
      </c>
      <c r="B8549" s="36" t="s">
        <v>28478</v>
      </c>
      <c r="C8549" s="36" t="s">
        <v>1840</v>
      </c>
      <c r="D8549" s="36" t="s">
        <v>28479</v>
      </c>
      <c r="E8549" s="36"/>
      <c r="F8549" s="36"/>
    </row>
    <row r="8550" ht="15.75" customHeight="1">
      <c r="A8550" s="36" t="s">
        <v>28480</v>
      </c>
      <c r="B8550" s="36" t="s">
        <v>28481</v>
      </c>
      <c r="C8550" s="36" t="s">
        <v>1840</v>
      </c>
      <c r="D8550" s="36" t="s">
        <v>28482</v>
      </c>
      <c r="E8550" s="36"/>
      <c r="F8550" s="36"/>
    </row>
    <row r="8551" ht="15.75" customHeight="1">
      <c r="A8551" s="36" t="s">
        <v>28483</v>
      </c>
      <c r="B8551" s="36" t="s">
        <v>28484</v>
      </c>
      <c r="C8551" s="36" t="s">
        <v>1840</v>
      </c>
      <c r="D8551" s="36" t="s">
        <v>28485</v>
      </c>
      <c r="E8551" s="36"/>
      <c r="F8551" s="36"/>
    </row>
    <row r="8552" ht="15.75" customHeight="1">
      <c r="A8552" s="36" t="s">
        <v>28486</v>
      </c>
      <c r="B8552" s="36" t="s">
        <v>28487</v>
      </c>
      <c r="C8552" s="36" t="s">
        <v>1840</v>
      </c>
      <c r="D8552" s="36" t="s">
        <v>28488</v>
      </c>
      <c r="E8552" s="36" t="s">
        <v>3438</v>
      </c>
      <c r="F8552" s="36"/>
    </row>
    <row r="8553" ht="15.75" customHeight="1">
      <c r="A8553" s="36" t="s">
        <v>28489</v>
      </c>
      <c r="B8553" s="36" t="s">
        <v>28490</v>
      </c>
      <c r="C8553" s="36" t="s">
        <v>1840</v>
      </c>
      <c r="D8553" s="36" t="s">
        <v>28491</v>
      </c>
      <c r="E8553" s="36"/>
      <c r="F8553" s="36"/>
    </row>
    <row r="8554" ht="15.75" customHeight="1">
      <c r="A8554" s="36" t="s">
        <v>28492</v>
      </c>
      <c r="B8554" s="36" t="s">
        <v>28493</v>
      </c>
      <c r="C8554" s="36" t="s">
        <v>1840</v>
      </c>
      <c r="D8554" s="36" t="s">
        <v>28494</v>
      </c>
      <c r="E8554" s="36"/>
      <c r="F8554" s="36"/>
    </row>
    <row r="8555" ht="15.75" customHeight="1">
      <c r="A8555" s="36" t="s">
        <v>28495</v>
      </c>
      <c r="B8555" s="36" t="s">
        <v>28496</v>
      </c>
      <c r="C8555" s="36" t="s">
        <v>1840</v>
      </c>
      <c r="D8555" s="36" t="s">
        <v>28497</v>
      </c>
      <c r="E8555" s="36"/>
      <c r="F8555" s="36"/>
    </row>
    <row r="8556" ht="15.75" customHeight="1">
      <c r="A8556" s="36" t="s">
        <v>28498</v>
      </c>
      <c r="B8556" s="36" t="s">
        <v>28499</v>
      </c>
      <c r="C8556" s="36" t="s">
        <v>1840</v>
      </c>
      <c r="D8556" s="36" t="s">
        <v>28500</v>
      </c>
      <c r="E8556" s="36"/>
      <c r="F8556" s="36"/>
    </row>
    <row r="8557" ht="15.75" customHeight="1">
      <c r="A8557" s="36" t="s">
        <v>28501</v>
      </c>
      <c r="B8557" s="36" t="s">
        <v>28502</v>
      </c>
      <c r="C8557" s="36" t="s">
        <v>1840</v>
      </c>
      <c r="D8557" s="36" t="s">
        <v>28503</v>
      </c>
      <c r="E8557" s="36"/>
      <c r="F8557" s="36"/>
    </row>
    <row r="8558" ht="15.75" customHeight="1">
      <c r="A8558" s="36" t="s">
        <v>28504</v>
      </c>
      <c r="B8558" s="36" t="s">
        <v>28505</v>
      </c>
      <c r="C8558" s="36" t="s">
        <v>1840</v>
      </c>
      <c r="D8558" s="36" t="s">
        <v>28506</v>
      </c>
      <c r="E8558" s="36"/>
      <c r="F8558" s="36"/>
    </row>
    <row r="8559" ht="15.75" customHeight="1">
      <c r="A8559" s="36" t="s">
        <v>28507</v>
      </c>
      <c r="B8559" s="36" t="s">
        <v>28508</v>
      </c>
      <c r="C8559" s="36" t="s">
        <v>1840</v>
      </c>
      <c r="D8559" s="36" t="s">
        <v>28509</v>
      </c>
      <c r="E8559" s="36"/>
      <c r="F8559" s="36"/>
    </row>
    <row r="8560" ht="15.75" customHeight="1">
      <c r="A8560" s="36" t="s">
        <v>28510</v>
      </c>
      <c r="B8560" s="36" t="s">
        <v>28511</v>
      </c>
      <c r="C8560" s="36" t="s">
        <v>1840</v>
      </c>
      <c r="D8560" s="36" t="s">
        <v>28512</v>
      </c>
      <c r="E8560" s="36"/>
      <c r="F8560" s="36"/>
    </row>
    <row r="8561" ht="15.75" customHeight="1">
      <c r="A8561" s="36" t="s">
        <v>28513</v>
      </c>
      <c r="B8561" s="36" t="s">
        <v>28514</v>
      </c>
      <c r="C8561" s="36" t="s">
        <v>1840</v>
      </c>
      <c r="D8561" s="36" t="s">
        <v>28515</v>
      </c>
      <c r="E8561" s="36"/>
      <c r="F8561" s="36"/>
    </row>
    <row r="8562" ht="15.75" customHeight="1">
      <c r="A8562" s="36" t="s">
        <v>28516</v>
      </c>
      <c r="B8562" s="36" t="s">
        <v>28517</v>
      </c>
      <c r="C8562" s="36" t="s">
        <v>1840</v>
      </c>
      <c r="D8562" s="36" t="s">
        <v>28518</v>
      </c>
      <c r="E8562" s="36"/>
      <c r="F8562" s="36"/>
    </row>
    <row r="8563" ht="15.75" customHeight="1">
      <c r="A8563" s="36" t="s">
        <v>28519</v>
      </c>
      <c r="B8563" s="36" t="s">
        <v>28520</v>
      </c>
      <c r="C8563" s="36" t="s">
        <v>1840</v>
      </c>
      <c r="D8563" s="36" t="s">
        <v>28521</v>
      </c>
      <c r="E8563" s="36"/>
      <c r="F8563" s="36"/>
    </row>
    <row r="8564" ht="15.75" customHeight="1">
      <c r="A8564" s="36" t="s">
        <v>28522</v>
      </c>
      <c r="B8564" s="36" t="s">
        <v>28523</v>
      </c>
      <c r="C8564" s="36" t="s">
        <v>1840</v>
      </c>
      <c r="D8564" s="36" t="s">
        <v>28524</v>
      </c>
      <c r="E8564" s="36"/>
      <c r="F8564" s="36"/>
    </row>
    <row r="8565" ht="15.75" customHeight="1">
      <c r="A8565" s="36" t="s">
        <v>28525</v>
      </c>
      <c r="B8565" s="36" t="s">
        <v>28526</v>
      </c>
      <c r="C8565" s="36" t="s">
        <v>1840</v>
      </c>
      <c r="D8565" s="36" t="s">
        <v>28527</v>
      </c>
      <c r="E8565" s="36"/>
      <c r="F8565" s="36"/>
    </row>
    <row r="8566" ht="15.75" customHeight="1">
      <c r="A8566" s="36" t="s">
        <v>28528</v>
      </c>
      <c r="B8566" s="36" t="s">
        <v>28529</v>
      </c>
      <c r="C8566" s="36" t="s">
        <v>1840</v>
      </c>
      <c r="D8566" s="36" t="s">
        <v>28530</v>
      </c>
      <c r="E8566" s="36"/>
      <c r="F8566" s="36"/>
    </row>
    <row r="8567" ht="15.75" customHeight="1">
      <c r="A8567" s="36" t="s">
        <v>28531</v>
      </c>
      <c r="B8567" s="36" t="s">
        <v>28532</v>
      </c>
      <c r="C8567" s="36" t="s">
        <v>1840</v>
      </c>
      <c r="D8567" s="36" t="s">
        <v>28533</v>
      </c>
      <c r="E8567" s="36"/>
      <c r="F8567" s="36"/>
    </row>
    <row r="8568" ht="15.75" customHeight="1">
      <c r="A8568" s="36" t="s">
        <v>28534</v>
      </c>
      <c r="B8568" s="36" t="s">
        <v>28535</v>
      </c>
      <c r="C8568" s="36" t="s">
        <v>1840</v>
      </c>
      <c r="D8568" s="36" t="s">
        <v>28536</v>
      </c>
      <c r="E8568" s="36"/>
      <c r="F8568" s="36"/>
    </row>
    <row r="8569" ht="15.75" customHeight="1">
      <c r="A8569" s="36" t="s">
        <v>28537</v>
      </c>
      <c r="B8569" s="36" t="s">
        <v>28538</v>
      </c>
      <c r="C8569" s="36" t="s">
        <v>1840</v>
      </c>
      <c r="D8569" s="36" t="s">
        <v>28539</v>
      </c>
      <c r="E8569" s="36"/>
      <c r="F8569" s="36"/>
    </row>
    <row r="8570" ht="15.75" customHeight="1">
      <c r="A8570" s="36" t="s">
        <v>28540</v>
      </c>
      <c r="B8570" s="36" t="s">
        <v>28541</v>
      </c>
      <c r="C8570" s="36" t="s">
        <v>1840</v>
      </c>
      <c r="D8570" s="36" t="s">
        <v>28542</v>
      </c>
      <c r="E8570" s="36"/>
      <c r="F8570" s="36"/>
    </row>
    <row r="8571" ht="15.75" customHeight="1">
      <c r="A8571" s="36" t="s">
        <v>28543</v>
      </c>
      <c r="B8571" s="36" t="s">
        <v>28544</v>
      </c>
      <c r="C8571" s="36" t="s">
        <v>1840</v>
      </c>
      <c r="D8571" s="36" t="s">
        <v>28545</v>
      </c>
      <c r="E8571" s="36"/>
      <c r="F8571" s="36"/>
    </row>
    <row r="8572" ht="15.75" customHeight="1">
      <c r="A8572" s="36" t="s">
        <v>28546</v>
      </c>
      <c r="B8572" s="36" t="s">
        <v>28547</v>
      </c>
      <c r="C8572" s="36" t="s">
        <v>1840</v>
      </c>
      <c r="D8572" s="36" t="s">
        <v>28548</v>
      </c>
      <c r="E8572" s="36"/>
      <c r="F8572" s="36"/>
    </row>
    <row r="8573" ht="15.75" customHeight="1">
      <c r="A8573" s="36" t="s">
        <v>28549</v>
      </c>
      <c r="B8573" s="36" t="s">
        <v>28550</v>
      </c>
      <c r="C8573" s="36" t="s">
        <v>1840</v>
      </c>
      <c r="D8573" s="36" t="s">
        <v>28551</v>
      </c>
      <c r="E8573" s="36" t="s">
        <v>28552</v>
      </c>
      <c r="F8573" s="36"/>
    </row>
    <row r="8574" ht="15.75" customHeight="1">
      <c r="A8574" s="36" t="s">
        <v>28553</v>
      </c>
      <c r="B8574" s="36" t="s">
        <v>28554</v>
      </c>
      <c r="C8574" s="36" t="s">
        <v>1840</v>
      </c>
      <c r="D8574" s="36" t="s">
        <v>28555</v>
      </c>
      <c r="E8574" s="36"/>
      <c r="F8574" s="36"/>
    </row>
    <row r="8575" ht="15.75" customHeight="1">
      <c r="A8575" s="36" t="s">
        <v>28556</v>
      </c>
      <c r="B8575" s="36" t="s">
        <v>3664</v>
      </c>
      <c r="C8575" s="36" t="s">
        <v>1840</v>
      </c>
      <c r="D8575" s="36" t="s">
        <v>3665</v>
      </c>
      <c r="E8575" s="36"/>
      <c r="F8575" s="36"/>
    </row>
    <row r="8576" ht="15.75" customHeight="1">
      <c r="A8576" s="36" t="s">
        <v>28557</v>
      </c>
      <c r="B8576" s="36" t="s">
        <v>28558</v>
      </c>
      <c r="C8576" s="36" t="s">
        <v>1840</v>
      </c>
      <c r="D8576" s="36" t="s">
        <v>28559</v>
      </c>
      <c r="E8576" s="36"/>
      <c r="F8576" s="36"/>
    </row>
    <row r="8577" ht="15.75" customHeight="1">
      <c r="A8577" s="36" t="s">
        <v>28560</v>
      </c>
      <c r="B8577" s="36" t="s">
        <v>28561</v>
      </c>
      <c r="C8577" s="36" t="s">
        <v>1840</v>
      </c>
      <c r="D8577" s="36" t="s">
        <v>28562</v>
      </c>
      <c r="E8577" s="36"/>
      <c r="F8577" s="36"/>
    </row>
    <row r="8578" ht="15.75" customHeight="1">
      <c r="A8578" s="36" t="s">
        <v>28563</v>
      </c>
      <c r="B8578" s="36" t="s">
        <v>28564</v>
      </c>
      <c r="C8578" s="36" t="s">
        <v>1840</v>
      </c>
      <c r="D8578" s="36" t="s">
        <v>28563</v>
      </c>
      <c r="E8578" s="36"/>
      <c r="F8578" s="36"/>
    </row>
    <row r="8579" ht="15.75" customHeight="1">
      <c r="A8579" s="36" t="s">
        <v>28565</v>
      </c>
      <c r="B8579" s="36" t="s">
        <v>1052</v>
      </c>
      <c r="C8579" s="36" t="s">
        <v>1840</v>
      </c>
      <c r="D8579" s="36" t="s">
        <v>1053</v>
      </c>
      <c r="E8579" s="36"/>
      <c r="F8579" s="36"/>
    </row>
    <row r="8580" ht="15.75" customHeight="1">
      <c r="A8580" s="36" t="s">
        <v>28566</v>
      </c>
      <c r="B8580" s="36" t="s">
        <v>28567</v>
      </c>
      <c r="C8580" s="36" t="s">
        <v>1840</v>
      </c>
      <c r="D8580" s="36" t="s">
        <v>28568</v>
      </c>
      <c r="E8580" s="36"/>
      <c r="F8580" s="36"/>
    </row>
    <row r="8581" ht="15.75" customHeight="1">
      <c r="A8581" s="36" t="s">
        <v>28569</v>
      </c>
      <c r="B8581" s="36" t="s">
        <v>28570</v>
      </c>
      <c r="C8581" s="36" t="s">
        <v>1840</v>
      </c>
      <c r="D8581" s="36" t="s">
        <v>28571</v>
      </c>
      <c r="E8581" s="36"/>
      <c r="F8581" s="36"/>
    </row>
    <row r="8582" ht="15.75" customHeight="1">
      <c r="A8582" s="36" t="s">
        <v>28572</v>
      </c>
      <c r="B8582" s="36" t="s">
        <v>28573</v>
      </c>
      <c r="C8582" s="36" t="s">
        <v>1840</v>
      </c>
      <c r="D8582" s="36" t="s">
        <v>28574</v>
      </c>
      <c r="E8582" s="36"/>
      <c r="F8582" s="36"/>
    </row>
    <row r="8583" ht="15.75" customHeight="1">
      <c r="A8583" s="36" t="s">
        <v>28575</v>
      </c>
      <c r="B8583" s="36" t="s">
        <v>28576</v>
      </c>
      <c r="C8583" s="36" t="s">
        <v>1840</v>
      </c>
      <c r="D8583" s="36" t="s">
        <v>28577</v>
      </c>
      <c r="E8583" s="36"/>
      <c r="F8583" s="36"/>
    </row>
    <row r="8584" ht="15.75" customHeight="1">
      <c r="A8584" s="36" t="s">
        <v>28578</v>
      </c>
      <c r="B8584" s="36" t="s">
        <v>28579</v>
      </c>
      <c r="C8584" s="36" t="s">
        <v>1840</v>
      </c>
      <c r="D8584" s="36" t="s">
        <v>28580</v>
      </c>
      <c r="E8584" s="36"/>
      <c r="F8584" s="36"/>
    </row>
    <row r="8585" ht="15.75" customHeight="1">
      <c r="A8585" s="36" t="s">
        <v>28581</v>
      </c>
      <c r="B8585" s="36" t="s">
        <v>28582</v>
      </c>
      <c r="C8585" s="36" t="s">
        <v>1840</v>
      </c>
      <c r="D8585" s="36" t="s">
        <v>2542</v>
      </c>
      <c r="E8585" s="36" t="s">
        <v>2543</v>
      </c>
      <c r="F8585" s="36"/>
    </row>
    <row r="8586" ht="15.75" customHeight="1">
      <c r="A8586" s="36" t="s">
        <v>28583</v>
      </c>
      <c r="B8586" s="36" t="s">
        <v>28584</v>
      </c>
      <c r="C8586" s="36" t="s">
        <v>1840</v>
      </c>
      <c r="D8586" s="36" t="s">
        <v>28585</v>
      </c>
      <c r="E8586" s="36"/>
      <c r="F8586" s="36"/>
    </row>
    <row r="8587" ht="15.75" customHeight="1">
      <c r="A8587" s="36" t="s">
        <v>28586</v>
      </c>
      <c r="B8587" s="36" t="s">
        <v>28587</v>
      </c>
      <c r="C8587" s="36" t="s">
        <v>1840</v>
      </c>
      <c r="D8587" s="36" t="s">
        <v>28588</v>
      </c>
      <c r="E8587" s="36"/>
      <c r="F8587" s="36"/>
    </row>
    <row r="8588" ht="15.75" customHeight="1">
      <c r="A8588" s="36" t="s">
        <v>28589</v>
      </c>
      <c r="B8588" s="36" t="s">
        <v>28590</v>
      </c>
      <c r="C8588" s="36" t="s">
        <v>1840</v>
      </c>
      <c r="D8588" s="36" t="s">
        <v>28591</v>
      </c>
      <c r="E8588" s="36"/>
      <c r="F8588" s="36"/>
    </row>
    <row r="8589" ht="15.75" customHeight="1">
      <c r="A8589" s="36" t="s">
        <v>28592</v>
      </c>
      <c r="B8589" s="36" t="s">
        <v>28593</v>
      </c>
      <c r="C8589" s="36" t="s">
        <v>1840</v>
      </c>
      <c r="D8589" s="36" t="s">
        <v>28594</v>
      </c>
      <c r="E8589" s="36"/>
      <c r="F8589" s="36"/>
    </row>
    <row r="8590" ht="15.75" customHeight="1">
      <c r="A8590" s="36" t="s">
        <v>28595</v>
      </c>
      <c r="B8590" s="36" t="s">
        <v>28596</v>
      </c>
      <c r="C8590" s="36" t="s">
        <v>1840</v>
      </c>
      <c r="D8590" s="36" t="s">
        <v>28597</v>
      </c>
      <c r="E8590" s="36"/>
      <c r="F8590" s="36"/>
    </row>
    <row r="8591" ht="15.75" customHeight="1">
      <c r="A8591" s="36" t="s">
        <v>28598</v>
      </c>
      <c r="B8591" s="36" t="s">
        <v>28599</v>
      </c>
      <c r="C8591" s="36" t="s">
        <v>1840</v>
      </c>
      <c r="D8591" s="36" t="s">
        <v>28600</v>
      </c>
      <c r="E8591" s="36"/>
      <c r="F8591" s="36"/>
    </row>
    <row r="8592" ht="15.75" customHeight="1">
      <c r="A8592" s="36" t="s">
        <v>28601</v>
      </c>
      <c r="B8592" s="36" t="s">
        <v>28602</v>
      </c>
      <c r="C8592" s="36" t="s">
        <v>1840</v>
      </c>
      <c r="D8592" s="36" t="s">
        <v>28603</v>
      </c>
      <c r="E8592" s="36" t="s">
        <v>28604</v>
      </c>
      <c r="F8592" s="36"/>
    </row>
    <row r="8593" ht="15.75" customHeight="1">
      <c r="A8593" s="36" t="s">
        <v>28605</v>
      </c>
      <c r="B8593" s="36" t="s">
        <v>28606</v>
      </c>
      <c r="C8593" s="36" t="s">
        <v>1840</v>
      </c>
      <c r="D8593" s="36" t="s">
        <v>28607</v>
      </c>
      <c r="E8593" s="36"/>
      <c r="F8593" s="36"/>
    </row>
    <row r="8594" ht="15.75" customHeight="1">
      <c r="A8594" s="36" t="s">
        <v>28608</v>
      </c>
      <c r="B8594" s="36" t="s">
        <v>28609</v>
      </c>
      <c r="C8594" s="36" t="s">
        <v>1840</v>
      </c>
      <c r="D8594" s="36" t="s">
        <v>28610</v>
      </c>
      <c r="E8594" s="36"/>
      <c r="F8594" s="36"/>
    </row>
    <row r="8595" ht="15.75" customHeight="1">
      <c r="A8595" s="36" t="s">
        <v>28611</v>
      </c>
      <c r="B8595" s="36" t="s">
        <v>28612</v>
      </c>
      <c r="C8595" s="36" t="s">
        <v>1840</v>
      </c>
      <c r="D8595" s="36" t="s">
        <v>28613</v>
      </c>
      <c r="E8595" s="36"/>
      <c r="F8595" s="36"/>
    </row>
    <row r="8596" ht="15.75" customHeight="1">
      <c r="A8596" s="36" t="s">
        <v>28614</v>
      </c>
      <c r="B8596" s="36" t="s">
        <v>28615</v>
      </c>
      <c r="C8596" s="36" t="s">
        <v>1840</v>
      </c>
      <c r="D8596" s="36" t="s">
        <v>28616</v>
      </c>
      <c r="E8596" s="36"/>
      <c r="F8596" s="36"/>
    </row>
    <row r="8597" ht="15.75" customHeight="1">
      <c r="A8597" s="36" t="s">
        <v>28617</v>
      </c>
      <c r="B8597" s="36" t="s">
        <v>28618</v>
      </c>
      <c r="C8597" s="36" t="s">
        <v>1840</v>
      </c>
      <c r="D8597" s="36" t="s">
        <v>28619</v>
      </c>
      <c r="E8597" s="36"/>
      <c r="F8597" s="36"/>
    </row>
    <row r="8598" ht="15.75" customHeight="1">
      <c r="A8598" s="36" t="s">
        <v>28620</v>
      </c>
      <c r="B8598" s="36" t="s">
        <v>28621</v>
      </c>
      <c r="C8598" s="36" t="s">
        <v>1840</v>
      </c>
      <c r="D8598" s="36" t="s">
        <v>28622</v>
      </c>
      <c r="E8598" s="36"/>
      <c r="F8598" s="36"/>
    </row>
    <row r="8599" ht="15.75" customHeight="1">
      <c r="A8599" s="36" t="s">
        <v>28623</v>
      </c>
      <c r="B8599" s="36" t="s">
        <v>28624</v>
      </c>
      <c r="C8599" s="36" t="s">
        <v>1840</v>
      </c>
      <c r="D8599" s="36" t="s">
        <v>28625</v>
      </c>
      <c r="E8599" s="36"/>
      <c r="F8599" s="36"/>
    </row>
    <row r="8600" ht="15.75" customHeight="1">
      <c r="A8600" s="36" t="s">
        <v>28626</v>
      </c>
      <c r="B8600" s="36" t="s">
        <v>28627</v>
      </c>
      <c r="C8600" s="36" t="s">
        <v>1840</v>
      </c>
      <c r="D8600" s="36" t="s">
        <v>28628</v>
      </c>
      <c r="E8600" s="36"/>
      <c r="F8600" s="36"/>
    </row>
    <row r="8601" ht="15.75" customHeight="1">
      <c r="A8601" s="36" t="s">
        <v>28629</v>
      </c>
      <c r="B8601" s="36" t="s">
        <v>28630</v>
      </c>
      <c r="C8601" s="36" t="s">
        <v>1840</v>
      </c>
      <c r="D8601" s="36" t="s">
        <v>28631</v>
      </c>
      <c r="E8601" s="36"/>
      <c r="F8601" s="36"/>
    </row>
    <row r="8602" ht="15.75" customHeight="1">
      <c r="A8602" s="36" t="s">
        <v>28632</v>
      </c>
      <c r="B8602" s="36" t="s">
        <v>28633</v>
      </c>
      <c r="C8602" s="36" t="s">
        <v>1840</v>
      </c>
      <c r="D8602" s="36" t="s">
        <v>28634</v>
      </c>
      <c r="E8602" s="36"/>
      <c r="F8602" s="36"/>
    </row>
    <row r="8603" ht="15.75" customHeight="1">
      <c r="A8603" s="36" t="s">
        <v>28635</v>
      </c>
      <c r="B8603" s="36" t="s">
        <v>28636</v>
      </c>
      <c r="C8603" s="36" t="s">
        <v>1840</v>
      </c>
      <c r="D8603" s="36" t="s">
        <v>28637</v>
      </c>
      <c r="E8603" s="36"/>
      <c r="F8603" s="36"/>
    </row>
    <row r="8604" ht="15.75" customHeight="1">
      <c r="A8604" s="36" t="s">
        <v>28638</v>
      </c>
      <c r="B8604" s="36" t="s">
        <v>28639</v>
      </c>
      <c r="C8604" s="36" t="s">
        <v>1840</v>
      </c>
      <c r="D8604" s="36" t="s">
        <v>28640</v>
      </c>
      <c r="E8604" s="36"/>
      <c r="F8604" s="36"/>
    </row>
    <row r="8605" ht="15.75" customHeight="1">
      <c r="A8605" s="36" t="s">
        <v>28641</v>
      </c>
      <c r="B8605" s="36" t="s">
        <v>28642</v>
      </c>
      <c r="C8605" s="36" t="s">
        <v>1840</v>
      </c>
      <c r="D8605" s="36" t="s">
        <v>28643</v>
      </c>
      <c r="E8605" s="36"/>
      <c r="F8605" s="36"/>
    </row>
    <row r="8606" ht="15.75" customHeight="1">
      <c r="A8606" s="36" t="s">
        <v>28644</v>
      </c>
      <c r="B8606" s="36" t="s">
        <v>28645</v>
      </c>
      <c r="C8606" s="36" t="s">
        <v>1840</v>
      </c>
      <c r="D8606" s="36" t="s">
        <v>28646</v>
      </c>
      <c r="E8606" s="36"/>
      <c r="F8606" s="36"/>
    </row>
    <row r="8607" ht="15.75" customHeight="1">
      <c r="A8607" s="36" t="s">
        <v>28647</v>
      </c>
      <c r="B8607" s="36" t="s">
        <v>28648</v>
      </c>
      <c r="C8607" s="36" t="s">
        <v>1840</v>
      </c>
      <c r="D8607" s="36" t="s">
        <v>28649</v>
      </c>
      <c r="E8607" s="36"/>
      <c r="F8607" s="36"/>
    </row>
    <row r="8608" ht="15.75" customHeight="1">
      <c r="A8608" s="36" t="s">
        <v>28650</v>
      </c>
      <c r="B8608" s="36" t="s">
        <v>28651</v>
      </c>
      <c r="C8608" s="36" t="s">
        <v>1840</v>
      </c>
      <c r="D8608" s="36" t="s">
        <v>28652</v>
      </c>
      <c r="E8608" s="36"/>
      <c r="F8608" s="36"/>
    </row>
    <row r="8609" ht="15.75" customHeight="1">
      <c r="A8609" s="36" t="s">
        <v>28653</v>
      </c>
      <c r="B8609" s="36" t="s">
        <v>28654</v>
      </c>
      <c r="C8609" s="36" t="s">
        <v>1840</v>
      </c>
      <c r="D8609" s="36" t="s">
        <v>28655</v>
      </c>
      <c r="E8609" s="36"/>
      <c r="F8609" s="36"/>
    </row>
    <row r="8610" ht="15.75" customHeight="1">
      <c r="A8610" s="36" t="s">
        <v>28656</v>
      </c>
      <c r="B8610" s="36" t="s">
        <v>28657</v>
      </c>
      <c r="C8610" s="36" t="s">
        <v>1840</v>
      </c>
      <c r="D8610" s="36" t="s">
        <v>28658</v>
      </c>
      <c r="E8610" s="36"/>
      <c r="F8610" s="36"/>
    </row>
    <row r="8611" ht="15.75" customHeight="1">
      <c r="A8611" s="36" t="s">
        <v>28659</v>
      </c>
      <c r="B8611" s="36" t="s">
        <v>28660</v>
      </c>
      <c r="C8611" s="36" t="s">
        <v>1840</v>
      </c>
      <c r="D8611" s="36" t="s">
        <v>28661</v>
      </c>
      <c r="E8611" s="36"/>
      <c r="F8611" s="36"/>
    </row>
    <row r="8612" ht="15.75" customHeight="1">
      <c r="A8612" s="36" t="s">
        <v>28662</v>
      </c>
      <c r="B8612" s="36" t="s">
        <v>28663</v>
      </c>
      <c r="C8612" s="36" t="s">
        <v>1840</v>
      </c>
      <c r="D8612" s="36" t="s">
        <v>28664</v>
      </c>
      <c r="E8612" s="36"/>
      <c r="F8612" s="36"/>
    </row>
    <row r="8613" ht="15.75" customHeight="1">
      <c r="A8613" s="36" t="s">
        <v>28665</v>
      </c>
      <c r="B8613" s="36" t="s">
        <v>28666</v>
      </c>
      <c r="C8613" s="36" t="s">
        <v>1840</v>
      </c>
      <c r="D8613" s="36" t="s">
        <v>28667</v>
      </c>
      <c r="E8613" s="36"/>
      <c r="F8613" s="36"/>
    </row>
    <row r="8614" ht="15.75" customHeight="1">
      <c r="A8614" s="36" t="s">
        <v>28668</v>
      </c>
      <c r="B8614" s="36" t="s">
        <v>28669</v>
      </c>
      <c r="C8614" s="36" t="s">
        <v>1840</v>
      </c>
      <c r="D8614" s="36" t="s">
        <v>28670</v>
      </c>
      <c r="E8614" s="36"/>
      <c r="F8614" s="36"/>
    </row>
    <row r="8615" ht="15.75" customHeight="1">
      <c r="A8615" s="36" t="s">
        <v>28671</v>
      </c>
      <c r="B8615" s="36" t="s">
        <v>28672</v>
      </c>
      <c r="C8615" s="36" t="s">
        <v>1840</v>
      </c>
      <c r="D8615" s="36" t="s">
        <v>28673</v>
      </c>
      <c r="E8615" s="36"/>
      <c r="F8615" s="36"/>
    </row>
    <row r="8616" ht="15.75" customHeight="1">
      <c r="A8616" s="36" t="s">
        <v>28674</v>
      </c>
      <c r="B8616" s="36" t="s">
        <v>28675</v>
      </c>
      <c r="C8616" s="36" t="s">
        <v>1840</v>
      </c>
      <c r="D8616" s="36" t="s">
        <v>28676</v>
      </c>
      <c r="E8616" s="36"/>
      <c r="F8616" s="36"/>
    </row>
    <row r="8617" ht="15.75" customHeight="1">
      <c r="A8617" s="36" t="s">
        <v>28677</v>
      </c>
      <c r="B8617" s="36" t="s">
        <v>28678</v>
      </c>
      <c r="C8617" s="36" t="s">
        <v>1840</v>
      </c>
      <c r="D8617" s="36" t="s">
        <v>28679</v>
      </c>
      <c r="E8617" s="36"/>
      <c r="F8617" s="36"/>
    </row>
    <row r="8618" ht="15.75" customHeight="1">
      <c r="A8618" s="36" t="s">
        <v>28680</v>
      </c>
      <c r="B8618" s="36" t="s">
        <v>28681</v>
      </c>
      <c r="C8618" s="36" t="s">
        <v>1840</v>
      </c>
      <c r="D8618" s="36" t="s">
        <v>28682</v>
      </c>
      <c r="E8618" s="36"/>
      <c r="F8618" s="36"/>
    </row>
    <row r="8619" ht="15.75" customHeight="1">
      <c r="A8619" s="36" t="s">
        <v>28683</v>
      </c>
      <c r="B8619" s="36" t="s">
        <v>28684</v>
      </c>
      <c r="C8619" s="36" t="s">
        <v>1840</v>
      </c>
      <c r="D8619" s="36" t="s">
        <v>28685</v>
      </c>
      <c r="E8619" s="36"/>
      <c r="F8619" s="36"/>
    </row>
    <row r="8620" ht="15.75" customHeight="1">
      <c r="A8620" s="36" t="s">
        <v>28686</v>
      </c>
      <c r="B8620" s="36" t="s">
        <v>28687</v>
      </c>
      <c r="C8620" s="36" t="s">
        <v>1840</v>
      </c>
      <c r="D8620" s="36" t="s">
        <v>28688</v>
      </c>
      <c r="E8620" s="36"/>
      <c r="F8620" s="36"/>
    </row>
    <row r="8621" ht="15.75" customHeight="1">
      <c r="A8621" s="36" t="s">
        <v>28689</v>
      </c>
      <c r="B8621" s="36" t="s">
        <v>28690</v>
      </c>
      <c r="C8621" s="36" t="s">
        <v>1840</v>
      </c>
      <c r="D8621" s="36" t="s">
        <v>28691</v>
      </c>
      <c r="E8621" s="36"/>
      <c r="F8621" s="36"/>
    </row>
    <row r="8622" ht="15.75" customHeight="1">
      <c r="A8622" s="36" t="s">
        <v>28692</v>
      </c>
      <c r="B8622" s="36" t="s">
        <v>28693</v>
      </c>
      <c r="C8622" s="36" t="s">
        <v>1840</v>
      </c>
      <c r="D8622" s="36" t="s">
        <v>28694</v>
      </c>
      <c r="E8622" s="36"/>
      <c r="F8622" s="36"/>
    </row>
    <row r="8623" ht="15.75" customHeight="1">
      <c r="A8623" s="36" t="s">
        <v>28695</v>
      </c>
      <c r="B8623" s="36" t="s">
        <v>28696</v>
      </c>
      <c r="C8623" s="36" t="s">
        <v>1840</v>
      </c>
      <c r="D8623" s="36" t="s">
        <v>28697</v>
      </c>
      <c r="E8623" s="36"/>
      <c r="F8623" s="36"/>
    </row>
    <row r="8624" ht="15.75" customHeight="1">
      <c r="A8624" s="36" t="s">
        <v>28698</v>
      </c>
      <c r="B8624" s="36" t="s">
        <v>28699</v>
      </c>
      <c r="C8624" s="36" t="s">
        <v>1840</v>
      </c>
      <c r="D8624" s="36" t="s">
        <v>28700</v>
      </c>
      <c r="E8624" s="36"/>
      <c r="F8624" s="36"/>
    </row>
    <row r="8625" ht="15.75" customHeight="1">
      <c r="A8625" s="36" t="s">
        <v>28701</v>
      </c>
      <c r="B8625" s="36" t="s">
        <v>28702</v>
      </c>
      <c r="C8625" s="36" t="s">
        <v>1840</v>
      </c>
      <c r="D8625" s="36" t="s">
        <v>28703</v>
      </c>
      <c r="E8625" s="36"/>
      <c r="F8625" s="36"/>
    </row>
    <row r="8626" ht="15.75" customHeight="1">
      <c r="A8626" s="36" t="s">
        <v>28704</v>
      </c>
      <c r="B8626" s="36" t="s">
        <v>28705</v>
      </c>
      <c r="C8626" s="36" t="s">
        <v>1840</v>
      </c>
      <c r="D8626" s="36" t="s">
        <v>28706</v>
      </c>
      <c r="E8626" s="36"/>
      <c r="F8626" s="36"/>
    </row>
    <row r="8627" ht="15.75" customHeight="1">
      <c r="A8627" s="36" t="s">
        <v>28707</v>
      </c>
      <c r="B8627" s="36" t="s">
        <v>28708</v>
      </c>
      <c r="C8627" s="36" t="s">
        <v>1840</v>
      </c>
      <c r="D8627" s="36" t="s">
        <v>28709</v>
      </c>
      <c r="E8627" s="36"/>
      <c r="F8627" s="36"/>
    </row>
    <row r="8628" ht="15.75" customHeight="1">
      <c r="A8628" s="36" t="s">
        <v>28710</v>
      </c>
      <c r="B8628" s="36" t="s">
        <v>28711</v>
      </c>
      <c r="C8628" s="36" t="s">
        <v>1840</v>
      </c>
      <c r="D8628" s="36" t="s">
        <v>28712</v>
      </c>
      <c r="E8628" s="36"/>
      <c r="F8628" s="36"/>
    </row>
    <row r="8629" ht="15.75" customHeight="1">
      <c r="A8629" s="36" t="s">
        <v>28713</v>
      </c>
      <c r="B8629" s="36" t="s">
        <v>28714</v>
      </c>
      <c r="C8629" s="36" t="s">
        <v>1840</v>
      </c>
      <c r="D8629" s="36" t="s">
        <v>28715</v>
      </c>
      <c r="E8629" s="36"/>
      <c r="F8629" s="36"/>
    </row>
    <row r="8630" ht="15.75" customHeight="1">
      <c r="A8630" s="36" t="s">
        <v>28716</v>
      </c>
      <c r="B8630" s="36" t="s">
        <v>28717</v>
      </c>
      <c r="C8630" s="36" t="s">
        <v>1840</v>
      </c>
      <c r="D8630" s="36" t="s">
        <v>28718</v>
      </c>
      <c r="E8630" s="36"/>
      <c r="F8630" s="36"/>
    </row>
    <row r="8631" ht="15.75" customHeight="1">
      <c r="A8631" s="36" t="s">
        <v>28719</v>
      </c>
      <c r="B8631" s="36" t="s">
        <v>28720</v>
      </c>
      <c r="C8631" s="36" t="s">
        <v>1840</v>
      </c>
      <c r="D8631" s="36" t="s">
        <v>28721</v>
      </c>
      <c r="E8631" s="36"/>
      <c r="F8631" s="36"/>
    </row>
    <row r="8632" ht="15.75" customHeight="1">
      <c r="A8632" s="36" t="s">
        <v>28722</v>
      </c>
      <c r="B8632" s="36" t="s">
        <v>28723</v>
      </c>
      <c r="C8632" s="36" t="s">
        <v>1840</v>
      </c>
      <c r="D8632" s="36" t="s">
        <v>28724</v>
      </c>
      <c r="E8632" s="36"/>
      <c r="F8632" s="36"/>
    </row>
    <row r="8633" ht="15.75" customHeight="1">
      <c r="A8633" s="36" t="s">
        <v>28725</v>
      </c>
      <c r="B8633" s="36" t="s">
        <v>28726</v>
      </c>
      <c r="C8633" s="36" t="s">
        <v>1840</v>
      </c>
      <c r="D8633" s="36" t="s">
        <v>28727</v>
      </c>
      <c r="E8633" s="36"/>
      <c r="F8633" s="36"/>
    </row>
    <row r="8634" ht="15.75" customHeight="1">
      <c r="A8634" s="36" t="s">
        <v>28728</v>
      </c>
      <c r="B8634" s="36" t="s">
        <v>28729</v>
      </c>
      <c r="C8634" s="36" t="s">
        <v>1840</v>
      </c>
      <c r="D8634" s="36" t="s">
        <v>28730</v>
      </c>
      <c r="E8634" s="36"/>
      <c r="F8634" s="36"/>
    </row>
    <row r="8635" ht="15.75" customHeight="1">
      <c r="A8635" s="36" t="s">
        <v>28731</v>
      </c>
      <c r="B8635" s="36" t="s">
        <v>28732</v>
      </c>
      <c r="C8635" s="36" t="s">
        <v>1840</v>
      </c>
      <c r="D8635" s="36" t="s">
        <v>28733</v>
      </c>
      <c r="E8635" s="36"/>
      <c r="F8635" s="36"/>
    </row>
    <row r="8636" ht="15.75" customHeight="1">
      <c r="A8636" s="36" t="s">
        <v>28734</v>
      </c>
      <c r="B8636" s="36" t="s">
        <v>28735</v>
      </c>
      <c r="C8636" s="36" t="s">
        <v>1840</v>
      </c>
      <c r="D8636" s="36" t="s">
        <v>28736</v>
      </c>
      <c r="E8636" s="36"/>
      <c r="F8636" s="36"/>
    </row>
    <row r="8637" ht="15.75" customHeight="1">
      <c r="A8637" s="36" t="s">
        <v>28737</v>
      </c>
      <c r="B8637" s="36" t="s">
        <v>28738</v>
      </c>
      <c r="C8637" s="36" t="s">
        <v>1840</v>
      </c>
      <c r="D8637" s="36" t="s">
        <v>28739</v>
      </c>
      <c r="E8637" s="36"/>
      <c r="F8637" s="36"/>
    </row>
    <row r="8638" ht="15.75" customHeight="1">
      <c r="A8638" s="36" t="s">
        <v>28740</v>
      </c>
      <c r="B8638" s="36" t="s">
        <v>28741</v>
      </c>
      <c r="C8638" s="36" t="s">
        <v>1840</v>
      </c>
      <c r="D8638" s="36" t="s">
        <v>28742</v>
      </c>
      <c r="E8638" s="36"/>
      <c r="F8638" s="36"/>
    </row>
    <row r="8639" ht="15.75" customHeight="1">
      <c r="A8639" s="36" t="s">
        <v>28743</v>
      </c>
      <c r="B8639" s="36" t="s">
        <v>28744</v>
      </c>
      <c r="C8639" s="36" t="s">
        <v>1840</v>
      </c>
      <c r="D8639" s="36" t="s">
        <v>28745</v>
      </c>
      <c r="E8639" s="36"/>
      <c r="F8639" s="36"/>
    </row>
    <row r="8640" ht="15.75" customHeight="1">
      <c r="A8640" s="36" t="s">
        <v>28746</v>
      </c>
      <c r="B8640" s="36" t="s">
        <v>28744</v>
      </c>
      <c r="C8640" s="36" t="s">
        <v>1840</v>
      </c>
      <c r="D8640" s="36" t="s">
        <v>28745</v>
      </c>
      <c r="E8640" s="36"/>
      <c r="F8640" s="36"/>
    </row>
    <row r="8641" ht="15.75" customHeight="1">
      <c r="A8641" s="36" t="s">
        <v>28747</v>
      </c>
      <c r="B8641" s="36" t="s">
        <v>28748</v>
      </c>
      <c r="C8641" s="36" t="s">
        <v>1840</v>
      </c>
      <c r="D8641" s="36" t="s">
        <v>28749</v>
      </c>
      <c r="E8641" s="36"/>
      <c r="F8641" s="36"/>
    </row>
    <row r="8642" ht="15.75" customHeight="1">
      <c r="A8642" s="36" t="s">
        <v>28750</v>
      </c>
      <c r="B8642" s="36" t="s">
        <v>28751</v>
      </c>
      <c r="C8642" s="36" t="s">
        <v>1840</v>
      </c>
      <c r="D8642" s="36" t="s">
        <v>28752</v>
      </c>
      <c r="E8642" s="36"/>
      <c r="F8642" s="36"/>
    </row>
    <row r="8643" ht="15.75" customHeight="1">
      <c r="A8643" s="36" t="s">
        <v>28753</v>
      </c>
      <c r="B8643" s="36" t="s">
        <v>28754</v>
      </c>
      <c r="C8643" s="36" t="s">
        <v>1840</v>
      </c>
      <c r="D8643" s="36" t="s">
        <v>28755</v>
      </c>
      <c r="E8643" s="36"/>
      <c r="F8643" s="36"/>
    </row>
    <row r="8644" ht="15.75" customHeight="1">
      <c r="A8644" s="36" t="s">
        <v>28756</v>
      </c>
      <c r="B8644" s="36" t="s">
        <v>28757</v>
      </c>
      <c r="C8644" s="36" t="s">
        <v>1840</v>
      </c>
      <c r="D8644" s="36" t="s">
        <v>28758</v>
      </c>
      <c r="E8644" s="36"/>
      <c r="F8644" s="36"/>
    </row>
    <row r="8645" ht="15.75" customHeight="1">
      <c r="A8645" s="36" t="s">
        <v>28759</v>
      </c>
      <c r="B8645" s="36" t="s">
        <v>28760</v>
      </c>
      <c r="C8645" s="36" t="s">
        <v>1840</v>
      </c>
      <c r="D8645" s="36" t="s">
        <v>28761</v>
      </c>
      <c r="E8645" s="36"/>
      <c r="F8645" s="36"/>
    </row>
    <row r="8646" ht="15.75" customHeight="1">
      <c r="A8646" s="36" t="s">
        <v>28762</v>
      </c>
      <c r="B8646" s="36" t="s">
        <v>28763</v>
      </c>
      <c r="C8646" s="36" t="s">
        <v>1840</v>
      </c>
      <c r="D8646" s="36" t="s">
        <v>28764</v>
      </c>
      <c r="E8646" s="36" t="s">
        <v>28765</v>
      </c>
      <c r="F8646" s="36"/>
    </row>
    <row r="8647" ht="15.75" customHeight="1">
      <c r="A8647" s="36" t="s">
        <v>28766</v>
      </c>
      <c r="B8647" s="36" t="s">
        <v>28767</v>
      </c>
      <c r="C8647" s="36" t="s">
        <v>1840</v>
      </c>
      <c r="D8647" s="36" t="s">
        <v>28768</v>
      </c>
      <c r="E8647" s="36" t="s">
        <v>28769</v>
      </c>
      <c r="F8647" s="36"/>
    </row>
    <row r="8648" ht="15.75" customHeight="1">
      <c r="A8648" s="36" t="s">
        <v>28770</v>
      </c>
      <c r="B8648" s="36" t="s">
        <v>28771</v>
      </c>
      <c r="C8648" s="36" t="s">
        <v>1840</v>
      </c>
      <c r="D8648" s="36" t="s">
        <v>28772</v>
      </c>
      <c r="E8648" s="36"/>
      <c r="F8648" s="36"/>
    </row>
    <row r="8649" ht="15.75" customHeight="1">
      <c r="A8649" s="36" t="s">
        <v>28773</v>
      </c>
      <c r="B8649" s="36" t="s">
        <v>28774</v>
      </c>
      <c r="C8649" s="36" t="s">
        <v>1840</v>
      </c>
      <c r="D8649" s="36" t="s">
        <v>28775</v>
      </c>
      <c r="E8649" s="36"/>
      <c r="F8649" s="36"/>
    </row>
    <row r="8650" ht="15.75" customHeight="1">
      <c r="A8650" s="36" t="s">
        <v>28776</v>
      </c>
      <c r="B8650" s="36" t="s">
        <v>28777</v>
      </c>
      <c r="C8650" s="36" t="s">
        <v>1840</v>
      </c>
      <c r="D8650" s="36" t="s">
        <v>28778</v>
      </c>
      <c r="E8650" s="36"/>
      <c r="F8650" s="36"/>
    </row>
    <row r="8651" ht="15.75" customHeight="1">
      <c r="A8651" s="36" t="s">
        <v>28779</v>
      </c>
      <c r="B8651" s="36" t="s">
        <v>28780</v>
      </c>
      <c r="C8651" s="36" t="s">
        <v>1840</v>
      </c>
      <c r="D8651" s="36" t="s">
        <v>28781</v>
      </c>
      <c r="E8651" s="36"/>
      <c r="F8651" s="36"/>
    </row>
    <row r="8652" ht="15.75" customHeight="1">
      <c r="A8652" s="36" t="s">
        <v>28782</v>
      </c>
      <c r="B8652" s="36" t="s">
        <v>28783</v>
      </c>
      <c r="C8652" s="36" t="s">
        <v>1840</v>
      </c>
      <c r="D8652" s="36" t="s">
        <v>28784</v>
      </c>
      <c r="E8652" s="36"/>
      <c r="F8652" s="36"/>
    </row>
    <row r="8653" ht="15.75" customHeight="1">
      <c r="A8653" s="36" t="s">
        <v>28785</v>
      </c>
      <c r="B8653" s="36" t="s">
        <v>28786</v>
      </c>
      <c r="C8653" s="36" t="s">
        <v>1840</v>
      </c>
      <c r="D8653" s="36" t="s">
        <v>28787</v>
      </c>
      <c r="E8653" s="36"/>
      <c r="F8653" s="36"/>
    </row>
    <row r="8654" ht="15.75" customHeight="1">
      <c r="A8654" s="36" t="s">
        <v>28788</v>
      </c>
      <c r="B8654" s="36" t="s">
        <v>28789</v>
      </c>
      <c r="C8654" s="36" t="s">
        <v>1840</v>
      </c>
      <c r="D8654" s="36" t="s">
        <v>28790</v>
      </c>
      <c r="E8654" s="36"/>
      <c r="F8654" s="36"/>
    </row>
    <row r="8655" ht="15.75" customHeight="1">
      <c r="A8655" s="36" t="s">
        <v>28791</v>
      </c>
      <c r="B8655" s="36" t="s">
        <v>28792</v>
      </c>
      <c r="C8655" s="36" t="s">
        <v>1840</v>
      </c>
      <c r="D8655" s="36" t="s">
        <v>28793</v>
      </c>
      <c r="E8655" s="36"/>
      <c r="F8655" s="36"/>
    </row>
    <row r="8656" ht="15.75" customHeight="1">
      <c r="A8656" s="36" t="s">
        <v>28794</v>
      </c>
      <c r="B8656" s="36" t="s">
        <v>28795</v>
      </c>
      <c r="C8656" s="36" t="s">
        <v>1840</v>
      </c>
      <c r="D8656" s="36" t="s">
        <v>1169</v>
      </c>
      <c r="E8656" s="36"/>
      <c r="F8656" s="36"/>
    </row>
    <row r="8657" ht="15.75" customHeight="1">
      <c r="A8657" s="36" t="s">
        <v>28796</v>
      </c>
      <c r="B8657" s="36" t="s">
        <v>28797</v>
      </c>
      <c r="C8657" s="36" t="s">
        <v>1840</v>
      </c>
      <c r="D8657" s="36" t="s">
        <v>28798</v>
      </c>
      <c r="E8657" s="36"/>
      <c r="F8657" s="36"/>
    </row>
    <row r="8658" ht="15.75" customHeight="1">
      <c r="A8658" s="36" t="s">
        <v>28799</v>
      </c>
      <c r="B8658" s="36" t="s">
        <v>28800</v>
      </c>
      <c r="C8658" s="36" t="s">
        <v>1840</v>
      </c>
      <c r="D8658" s="36" t="s">
        <v>28801</v>
      </c>
      <c r="E8658" s="36"/>
      <c r="F8658" s="36"/>
    </row>
    <row r="8659" ht="15.75" customHeight="1">
      <c r="A8659" s="36" t="s">
        <v>28802</v>
      </c>
      <c r="B8659" s="36" t="s">
        <v>28803</v>
      </c>
      <c r="C8659" s="36" t="s">
        <v>1840</v>
      </c>
      <c r="D8659" s="36" t="s">
        <v>28804</v>
      </c>
      <c r="E8659" s="36"/>
      <c r="F8659" s="36"/>
    </row>
    <row r="8660" ht="15.75" customHeight="1">
      <c r="A8660" s="36" t="s">
        <v>28805</v>
      </c>
      <c r="B8660" s="36" t="s">
        <v>28806</v>
      </c>
      <c r="C8660" s="36" t="s">
        <v>1840</v>
      </c>
      <c r="D8660" s="36" t="s">
        <v>28807</v>
      </c>
      <c r="E8660" s="36"/>
      <c r="F8660" s="36"/>
    </row>
    <row r="8661" ht="15.75" customHeight="1">
      <c r="A8661" s="36" t="s">
        <v>28808</v>
      </c>
      <c r="B8661" s="36" t="s">
        <v>28809</v>
      </c>
      <c r="C8661" s="36" t="s">
        <v>1840</v>
      </c>
      <c r="D8661" s="36" t="s">
        <v>28810</v>
      </c>
      <c r="E8661" s="36" t="s">
        <v>28811</v>
      </c>
      <c r="F8661" s="36"/>
    </row>
    <row r="8662" ht="15.75" customHeight="1">
      <c r="A8662" s="36" t="s">
        <v>28812</v>
      </c>
      <c r="B8662" s="36" t="s">
        <v>28813</v>
      </c>
      <c r="C8662" s="36" t="s">
        <v>1840</v>
      </c>
      <c r="D8662" s="36" t="s">
        <v>28814</v>
      </c>
      <c r="E8662" s="36"/>
      <c r="F8662" s="36"/>
    </row>
    <row r="8663" ht="15.75" customHeight="1">
      <c r="A8663" s="36" t="s">
        <v>28815</v>
      </c>
      <c r="B8663" s="36" t="s">
        <v>28816</v>
      </c>
      <c r="C8663" s="36" t="s">
        <v>1840</v>
      </c>
      <c r="D8663" s="36" t="s">
        <v>28817</v>
      </c>
      <c r="E8663" s="36"/>
      <c r="F8663" s="36"/>
    </row>
    <row r="8664" ht="15.75" customHeight="1">
      <c r="A8664" s="36" t="s">
        <v>28818</v>
      </c>
      <c r="B8664" s="36" t="s">
        <v>28819</v>
      </c>
      <c r="C8664" s="36" t="s">
        <v>1840</v>
      </c>
      <c r="D8664" s="36" t="s">
        <v>28820</v>
      </c>
      <c r="E8664" s="36"/>
      <c r="F8664" s="36"/>
    </row>
    <row r="8665" ht="15.75" customHeight="1">
      <c r="A8665" s="36" t="s">
        <v>28821</v>
      </c>
      <c r="B8665" s="36" t="s">
        <v>28822</v>
      </c>
      <c r="C8665" s="36" t="s">
        <v>1840</v>
      </c>
      <c r="D8665" s="36" t="s">
        <v>28823</v>
      </c>
      <c r="E8665" s="36"/>
      <c r="F8665" s="36"/>
    </row>
    <row r="8666" ht="15.75" customHeight="1">
      <c r="A8666" s="36" t="s">
        <v>28824</v>
      </c>
      <c r="B8666" s="36" t="s">
        <v>28825</v>
      </c>
      <c r="C8666" s="36" t="s">
        <v>1840</v>
      </c>
      <c r="D8666" s="36" t="s">
        <v>28826</v>
      </c>
      <c r="E8666" s="36"/>
      <c r="F8666" s="36"/>
    </row>
    <row r="8667" ht="15.75" customHeight="1">
      <c r="A8667" s="36" t="s">
        <v>28827</v>
      </c>
      <c r="B8667" s="36" t="s">
        <v>28828</v>
      </c>
      <c r="C8667" s="36" t="s">
        <v>1840</v>
      </c>
      <c r="D8667" s="36" t="s">
        <v>28829</v>
      </c>
      <c r="E8667" s="36"/>
      <c r="F8667" s="36"/>
    </row>
    <row r="8668" ht="15.75" customHeight="1">
      <c r="A8668" s="36" t="s">
        <v>28830</v>
      </c>
      <c r="B8668" s="36" t="s">
        <v>28831</v>
      </c>
      <c r="C8668" s="36" t="s">
        <v>1840</v>
      </c>
      <c r="D8668" s="36" t="s">
        <v>28832</v>
      </c>
      <c r="E8668" s="36"/>
      <c r="F8668" s="36"/>
    </row>
    <row r="8669" ht="15.75" customHeight="1">
      <c r="A8669" s="36" t="s">
        <v>28833</v>
      </c>
      <c r="B8669" s="36" t="s">
        <v>28834</v>
      </c>
      <c r="C8669" s="36" t="s">
        <v>1840</v>
      </c>
      <c r="D8669" s="36" t="s">
        <v>28835</v>
      </c>
      <c r="E8669" s="36"/>
      <c r="F8669" s="36"/>
    </row>
    <row r="8670" ht="15.75" customHeight="1">
      <c r="A8670" s="36" t="s">
        <v>28836</v>
      </c>
      <c r="B8670" s="36" t="s">
        <v>28837</v>
      </c>
      <c r="C8670" s="36" t="s">
        <v>1840</v>
      </c>
      <c r="D8670" s="36" t="s">
        <v>28838</v>
      </c>
      <c r="E8670" s="36"/>
      <c r="F8670" s="36"/>
    </row>
    <row r="8671" ht="15.75" customHeight="1">
      <c r="A8671" s="36" t="s">
        <v>28839</v>
      </c>
      <c r="B8671" s="36" t="s">
        <v>28840</v>
      </c>
      <c r="C8671" s="36" t="s">
        <v>1840</v>
      </c>
      <c r="D8671" s="36" t="s">
        <v>28841</v>
      </c>
      <c r="E8671" s="36"/>
      <c r="F8671" s="36"/>
    </row>
    <row r="8672" ht="15.75" customHeight="1">
      <c r="A8672" s="36" t="s">
        <v>28842</v>
      </c>
      <c r="B8672" s="36" t="s">
        <v>28843</v>
      </c>
      <c r="C8672" s="36" t="s">
        <v>1840</v>
      </c>
      <c r="D8672" s="36" t="s">
        <v>28844</v>
      </c>
      <c r="E8672" s="36"/>
      <c r="F8672" s="36"/>
    </row>
    <row r="8673" ht="15.75" customHeight="1">
      <c r="A8673" s="36" t="s">
        <v>28845</v>
      </c>
      <c r="B8673" s="36" t="s">
        <v>28846</v>
      </c>
      <c r="C8673" s="36" t="s">
        <v>1840</v>
      </c>
      <c r="D8673" s="36" t="s">
        <v>28847</v>
      </c>
      <c r="E8673" s="36" t="s">
        <v>28848</v>
      </c>
      <c r="F8673" s="36"/>
    </row>
    <row r="8674" ht="15.75" customHeight="1">
      <c r="A8674" s="36" t="s">
        <v>28849</v>
      </c>
      <c r="B8674" s="36" t="s">
        <v>28850</v>
      </c>
      <c r="C8674" s="36" t="s">
        <v>1840</v>
      </c>
      <c r="D8674" s="36" t="s">
        <v>28851</v>
      </c>
      <c r="E8674" s="36"/>
      <c r="F8674" s="36"/>
    </row>
    <row r="8675" ht="15.75" customHeight="1">
      <c r="A8675" s="36" t="s">
        <v>28852</v>
      </c>
      <c r="B8675" s="36" t="s">
        <v>28853</v>
      </c>
      <c r="C8675" s="36" t="s">
        <v>1840</v>
      </c>
      <c r="D8675" s="36" t="s">
        <v>28854</v>
      </c>
      <c r="E8675" s="36"/>
      <c r="F8675" s="36"/>
    </row>
    <row r="8676" ht="15.75" customHeight="1">
      <c r="A8676" s="36" t="s">
        <v>28855</v>
      </c>
      <c r="B8676" s="36" t="s">
        <v>28856</v>
      </c>
      <c r="C8676" s="36" t="s">
        <v>1840</v>
      </c>
      <c r="D8676" s="36" t="s">
        <v>28857</v>
      </c>
      <c r="E8676" s="36"/>
      <c r="F8676" s="36"/>
    </row>
    <row r="8677" ht="15.75" customHeight="1">
      <c r="A8677" s="36" t="s">
        <v>28858</v>
      </c>
      <c r="B8677" s="36" t="s">
        <v>28859</v>
      </c>
      <c r="C8677" s="36" t="s">
        <v>1840</v>
      </c>
      <c r="D8677" s="36" t="s">
        <v>28860</v>
      </c>
      <c r="E8677" s="36"/>
      <c r="F8677" s="36"/>
    </row>
    <row r="8678" ht="15.75" customHeight="1">
      <c r="A8678" s="36" t="s">
        <v>28861</v>
      </c>
      <c r="B8678" s="36" t="s">
        <v>28862</v>
      </c>
      <c r="C8678" s="36" t="s">
        <v>1840</v>
      </c>
      <c r="D8678" s="36" t="s">
        <v>28863</v>
      </c>
      <c r="E8678" s="36"/>
      <c r="F8678" s="36"/>
    </row>
    <row r="8679" ht="15.75" customHeight="1">
      <c r="A8679" s="36" t="s">
        <v>28864</v>
      </c>
      <c r="B8679" s="36" t="s">
        <v>28865</v>
      </c>
      <c r="C8679" s="36" t="s">
        <v>1840</v>
      </c>
      <c r="D8679" s="36" t="s">
        <v>28866</v>
      </c>
      <c r="E8679" s="36"/>
      <c r="F8679" s="36"/>
    </row>
    <row r="8680" ht="15.75" customHeight="1">
      <c r="A8680" s="36" t="s">
        <v>28867</v>
      </c>
      <c r="B8680" s="36" t="s">
        <v>28868</v>
      </c>
      <c r="C8680" s="36" t="s">
        <v>1840</v>
      </c>
      <c r="D8680" s="36" t="s">
        <v>28869</v>
      </c>
      <c r="E8680" s="36"/>
      <c r="F8680" s="36"/>
    </row>
    <row r="8681" ht="15.75" customHeight="1">
      <c r="A8681" s="36" t="s">
        <v>28870</v>
      </c>
      <c r="B8681" s="36" t="s">
        <v>28871</v>
      </c>
      <c r="C8681" s="36" t="s">
        <v>1840</v>
      </c>
      <c r="D8681" s="36" t="s">
        <v>28872</v>
      </c>
      <c r="E8681" s="36"/>
      <c r="F8681" s="36"/>
    </row>
    <row r="8682" ht="15.75" customHeight="1">
      <c r="A8682" s="36" t="s">
        <v>28873</v>
      </c>
      <c r="B8682" s="36" t="s">
        <v>28874</v>
      </c>
      <c r="C8682" s="36" t="s">
        <v>1840</v>
      </c>
      <c r="D8682" s="36" t="s">
        <v>28875</v>
      </c>
      <c r="E8682" s="36"/>
      <c r="F8682" s="36"/>
    </row>
    <row r="8683" ht="15.75" customHeight="1">
      <c r="A8683" s="36" t="s">
        <v>28876</v>
      </c>
      <c r="B8683" s="36" t="s">
        <v>28877</v>
      </c>
      <c r="C8683" s="36" t="s">
        <v>1840</v>
      </c>
      <c r="D8683" s="36" t="s">
        <v>28878</v>
      </c>
      <c r="E8683" s="36"/>
      <c r="F8683" s="36"/>
    </row>
    <row r="8684" ht="15.75" customHeight="1">
      <c r="A8684" s="36" t="s">
        <v>28879</v>
      </c>
      <c r="B8684" s="36" t="s">
        <v>28880</v>
      </c>
      <c r="C8684" s="36" t="s">
        <v>1840</v>
      </c>
      <c r="D8684" s="36" t="s">
        <v>28881</v>
      </c>
      <c r="E8684" s="36"/>
      <c r="F8684" s="36"/>
    </row>
    <row r="8685" ht="15.75" customHeight="1">
      <c r="A8685" s="36" t="s">
        <v>28882</v>
      </c>
      <c r="B8685" s="36" t="s">
        <v>999</v>
      </c>
      <c r="C8685" s="36" t="s">
        <v>1840</v>
      </c>
      <c r="D8685" s="36" t="s">
        <v>1000</v>
      </c>
      <c r="E8685" s="36"/>
      <c r="F8685" s="36"/>
    </row>
    <row r="8686" ht="15.75" customHeight="1">
      <c r="A8686" s="36" t="s">
        <v>28883</v>
      </c>
      <c r="B8686" s="36" t="s">
        <v>28884</v>
      </c>
      <c r="C8686" s="36" t="s">
        <v>1840</v>
      </c>
      <c r="D8686" s="36" t="s">
        <v>28885</v>
      </c>
      <c r="E8686" s="36"/>
      <c r="F8686" s="36"/>
    </row>
    <row r="8687" ht="15.75" customHeight="1">
      <c r="A8687" s="36" t="s">
        <v>28886</v>
      </c>
      <c r="B8687" s="36" t="s">
        <v>28887</v>
      </c>
      <c r="C8687" s="36" t="s">
        <v>1840</v>
      </c>
      <c r="D8687" s="36" t="s">
        <v>28888</v>
      </c>
      <c r="E8687" s="36"/>
      <c r="F8687" s="36"/>
    </row>
    <row r="8688" ht="15.75" customHeight="1">
      <c r="A8688" s="36" t="s">
        <v>28889</v>
      </c>
      <c r="B8688" s="36" t="s">
        <v>28890</v>
      </c>
      <c r="C8688" s="36" t="s">
        <v>1840</v>
      </c>
      <c r="D8688" s="36" t="s">
        <v>28891</v>
      </c>
      <c r="E8688" s="36"/>
      <c r="F8688" s="36"/>
    </row>
    <row r="8689" ht="15.75" customHeight="1">
      <c r="A8689" s="36" t="s">
        <v>28892</v>
      </c>
      <c r="B8689" s="36" t="s">
        <v>28893</v>
      </c>
      <c r="C8689" s="36" t="s">
        <v>1840</v>
      </c>
      <c r="D8689" s="36" t="s">
        <v>28894</v>
      </c>
      <c r="E8689" s="36"/>
      <c r="F8689" s="36"/>
    </row>
    <row r="8690" ht="15.75" customHeight="1">
      <c r="A8690" s="36" t="s">
        <v>28895</v>
      </c>
      <c r="B8690" s="36" t="s">
        <v>28896</v>
      </c>
      <c r="C8690" s="36" t="s">
        <v>1840</v>
      </c>
      <c r="D8690" s="36" t="s">
        <v>28897</v>
      </c>
      <c r="E8690" s="36"/>
      <c r="F8690" s="36"/>
    </row>
    <row r="8691" ht="15.75" customHeight="1">
      <c r="A8691" s="36" t="s">
        <v>28898</v>
      </c>
      <c r="B8691" s="36" t="s">
        <v>28899</v>
      </c>
      <c r="C8691" s="36" t="s">
        <v>1840</v>
      </c>
      <c r="D8691" s="36" t="s">
        <v>28900</v>
      </c>
      <c r="E8691" s="36"/>
      <c r="F8691" s="36"/>
    </row>
    <row r="8692" ht="15.75" customHeight="1">
      <c r="A8692" s="36" t="s">
        <v>28901</v>
      </c>
      <c r="B8692" s="36" t="s">
        <v>28902</v>
      </c>
      <c r="C8692" s="36" t="s">
        <v>1840</v>
      </c>
      <c r="D8692" s="36" t="s">
        <v>28903</v>
      </c>
      <c r="E8692" s="36"/>
      <c r="F8692" s="36"/>
    </row>
    <row r="8693" ht="15.75" customHeight="1">
      <c r="A8693" s="36" t="s">
        <v>28904</v>
      </c>
      <c r="B8693" s="36" t="s">
        <v>28905</v>
      </c>
      <c r="C8693" s="36" t="s">
        <v>1840</v>
      </c>
      <c r="D8693" s="36" t="s">
        <v>28906</v>
      </c>
      <c r="E8693" s="36"/>
      <c r="F8693" s="36"/>
    </row>
    <row r="8694" ht="15.75" customHeight="1">
      <c r="A8694" s="36" t="s">
        <v>28907</v>
      </c>
      <c r="B8694" s="36" t="s">
        <v>28908</v>
      </c>
      <c r="C8694" s="36" t="s">
        <v>1840</v>
      </c>
      <c r="D8694" s="36" t="s">
        <v>28909</v>
      </c>
      <c r="E8694" s="36"/>
      <c r="F8694" s="36"/>
    </row>
    <row r="8695" ht="15.75" customHeight="1">
      <c r="A8695" s="36" t="s">
        <v>28910</v>
      </c>
      <c r="B8695" s="36" t="s">
        <v>28911</v>
      </c>
      <c r="C8695" s="36" t="s">
        <v>1840</v>
      </c>
      <c r="D8695" s="36" t="s">
        <v>28912</v>
      </c>
      <c r="E8695" s="36"/>
      <c r="F8695" s="36"/>
    </row>
    <row r="8696" ht="15.75" customHeight="1">
      <c r="A8696" s="36" t="s">
        <v>28913</v>
      </c>
      <c r="B8696" s="36" t="s">
        <v>28914</v>
      </c>
      <c r="C8696" s="36" t="s">
        <v>1840</v>
      </c>
      <c r="D8696" s="36" t="s">
        <v>9450</v>
      </c>
      <c r="E8696" s="36"/>
      <c r="F8696" s="36"/>
    </row>
    <row r="8697" ht="15.75" customHeight="1">
      <c r="A8697" s="36" t="s">
        <v>28915</v>
      </c>
      <c r="B8697" s="36" t="s">
        <v>28916</v>
      </c>
      <c r="C8697" s="36" t="s">
        <v>1840</v>
      </c>
      <c r="D8697" s="36" t="s">
        <v>28917</v>
      </c>
      <c r="E8697" s="36"/>
      <c r="F8697" s="36"/>
    </row>
    <row r="8698" ht="15.75" customHeight="1">
      <c r="A8698" s="36" t="s">
        <v>28918</v>
      </c>
      <c r="B8698" s="36" t="s">
        <v>28919</v>
      </c>
      <c r="C8698" s="36" t="s">
        <v>1840</v>
      </c>
      <c r="D8698" s="36" t="s">
        <v>28920</v>
      </c>
      <c r="E8698" s="36"/>
      <c r="F8698" s="36"/>
    </row>
    <row r="8699" ht="15.75" customHeight="1">
      <c r="A8699" s="36" t="s">
        <v>28921</v>
      </c>
      <c r="B8699" s="36" t="s">
        <v>28922</v>
      </c>
      <c r="C8699" s="36" t="s">
        <v>1840</v>
      </c>
      <c r="D8699" s="36" t="s">
        <v>28923</v>
      </c>
      <c r="E8699" s="36"/>
      <c r="F8699" s="36"/>
    </row>
    <row r="8700" ht="15.75" customHeight="1">
      <c r="A8700" s="36" t="s">
        <v>28924</v>
      </c>
      <c r="B8700" s="36" t="s">
        <v>28925</v>
      </c>
      <c r="C8700" s="36" t="s">
        <v>1840</v>
      </c>
      <c r="D8700" s="36" t="s">
        <v>28926</v>
      </c>
      <c r="E8700" s="36"/>
      <c r="F8700" s="36"/>
    </row>
    <row r="8701" ht="15.75" customHeight="1">
      <c r="A8701" s="36" t="s">
        <v>28927</v>
      </c>
      <c r="B8701" s="36" t="s">
        <v>28928</v>
      </c>
      <c r="C8701" s="36" t="s">
        <v>1840</v>
      </c>
      <c r="D8701" s="36" t="s">
        <v>28929</v>
      </c>
      <c r="E8701" s="36"/>
      <c r="F8701" s="36"/>
    </row>
    <row r="8702" ht="15.75" customHeight="1">
      <c r="A8702" s="36" t="s">
        <v>28930</v>
      </c>
      <c r="B8702" s="36" t="s">
        <v>28931</v>
      </c>
      <c r="C8702" s="36" t="s">
        <v>1840</v>
      </c>
      <c r="D8702" s="36" t="s">
        <v>28932</v>
      </c>
      <c r="E8702" s="36"/>
      <c r="F8702" s="36"/>
    </row>
    <row r="8703" ht="15.75" customHeight="1">
      <c r="A8703" s="36" t="s">
        <v>28933</v>
      </c>
      <c r="B8703" s="36" t="s">
        <v>28934</v>
      </c>
      <c r="C8703" s="36" t="s">
        <v>1840</v>
      </c>
      <c r="D8703" s="36" t="s">
        <v>28935</v>
      </c>
      <c r="E8703" s="36"/>
      <c r="F8703" s="36"/>
    </row>
    <row r="8704" ht="15.75" customHeight="1">
      <c r="A8704" s="36" t="s">
        <v>28936</v>
      </c>
      <c r="B8704" s="36" t="s">
        <v>28937</v>
      </c>
      <c r="C8704" s="36" t="s">
        <v>1840</v>
      </c>
      <c r="D8704" s="36" t="s">
        <v>28938</v>
      </c>
      <c r="E8704" s="36"/>
      <c r="F8704" s="36"/>
    </row>
    <row r="8705" ht="15.75" customHeight="1">
      <c r="A8705" s="36" t="s">
        <v>28939</v>
      </c>
      <c r="B8705" s="36" t="s">
        <v>28940</v>
      </c>
      <c r="C8705" s="36" t="s">
        <v>1840</v>
      </c>
      <c r="D8705" s="36" t="s">
        <v>28941</v>
      </c>
      <c r="E8705" s="36"/>
      <c r="F8705" s="36"/>
    </row>
    <row r="8706" ht="15.75" customHeight="1">
      <c r="A8706" s="36" t="s">
        <v>28942</v>
      </c>
      <c r="B8706" s="36" t="s">
        <v>28943</v>
      </c>
      <c r="C8706" s="36" t="s">
        <v>1840</v>
      </c>
      <c r="D8706" s="36" t="s">
        <v>28944</v>
      </c>
      <c r="E8706" s="36"/>
      <c r="F8706" s="36"/>
    </row>
    <row r="8707" ht="15.75" customHeight="1">
      <c r="A8707" s="36" t="s">
        <v>28945</v>
      </c>
      <c r="B8707" s="36" t="s">
        <v>1375</v>
      </c>
      <c r="C8707" s="36" t="s">
        <v>1840</v>
      </c>
      <c r="D8707" s="36" t="s">
        <v>1376</v>
      </c>
      <c r="E8707" s="36"/>
      <c r="F8707" s="36"/>
    </row>
    <row r="8708" ht="15.75" customHeight="1">
      <c r="A8708" s="36" t="s">
        <v>28946</v>
      </c>
      <c r="B8708" s="36" t="s">
        <v>28947</v>
      </c>
      <c r="C8708" s="36" t="s">
        <v>1840</v>
      </c>
      <c r="D8708" s="36" t="s">
        <v>28948</v>
      </c>
      <c r="E8708" s="36"/>
      <c r="F8708" s="36"/>
    </row>
    <row r="8709" ht="15.75" customHeight="1">
      <c r="A8709" s="36" t="s">
        <v>28949</v>
      </c>
      <c r="B8709" s="36" t="s">
        <v>28950</v>
      </c>
      <c r="C8709" s="36" t="s">
        <v>1840</v>
      </c>
      <c r="D8709" s="36" t="s">
        <v>28951</v>
      </c>
      <c r="E8709" s="36"/>
      <c r="F8709" s="36"/>
    </row>
    <row r="8710" ht="15.75" customHeight="1">
      <c r="A8710" s="36" t="s">
        <v>28952</v>
      </c>
      <c r="B8710" s="36" t="s">
        <v>1361</v>
      </c>
      <c r="C8710" s="36" t="s">
        <v>1840</v>
      </c>
      <c r="D8710" s="36" t="s">
        <v>1362</v>
      </c>
      <c r="E8710" s="36"/>
      <c r="F8710" s="36"/>
    </row>
    <row r="8711" ht="15.75" customHeight="1">
      <c r="A8711" s="36" t="s">
        <v>28953</v>
      </c>
      <c r="B8711" s="36" t="s">
        <v>28954</v>
      </c>
      <c r="C8711" s="36" t="s">
        <v>1840</v>
      </c>
      <c r="D8711" s="36" t="s">
        <v>28955</v>
      </c>
      <c r="E8711" s="36"/>
      <c r="F8711" s="36"/>
    </row>
    <row r="8712" ht="15.75" customHeight="1">
      <c r="A8712" s="36" t="s">
        <v>28956</v>
      </c>
      <c r="B8712" s="36" t="s">
        <v>28957</v>
      </c>
      <c r="C8712" s="36" t="s">
        <v>1840</v>
      </c>
      <c r="D8712" s="36" t="s">
        <v>28958</v>
      </c>
      <c r="E8712" s="36"/>
      <c r="F8712" s="36"/>
    </row>
    <row r="8713" ht="15.75" customHeight="1">
      <c r="A8713" s="36" t="s">
        <v>28959</v>
      </c>
      <c r="B8713" s="36" t="s">
        <v>28960</v>
      </c>
      <c r="C8713" s="36" t="s">
        <v>1840</v>
      </c>
      <c r="D8713" s="36" t="s">
        <v>28961</v>
      </c>
      <c r="E8713" s="36"/>
      <c r="F8713" s="36"/>
    </row>
    <row r="8714" ht="15.75" customHeight="1">
      <c r="A8714" s="36" t="s">
        <v>28962</v>
      </c>
      <c r="B8714" s="36" t="s">
        <v>28963</v>
      </c>
      <c r="C8714" s="36" t="s">
        <v>1840</v>
      </c>
      <c r="D8714" s="36" t="s">
        <v>28964</v>
      </c>
      <c r="E8714" s="36"/>
      <c r="F8714" s="36"/>
    </row>
    <row r="8715" ht="15.75" customHeight="1">
      <c r="A8715" s="36" t="s">
        <v>28965</v>
      </c>
      <c r="B8715" s="36" t="s">
        <v>28966</v>
      </c>
      <c r="C8715" s="36" t="s">
        <v>1840</v>
      </c>
      <c r="D8715" s="36" t="s">
        <v>28967</v>
      </c>
      <c r="E8715" s="36"/>
      <c r="F8715" s="36"/>
    </row>
    <row r="8716" ht="15.75" customHeight="1">
      <c r="A8716" s="36" t="s">
        <v>28968</v>
      </c>
      <c r="B8716" s="36" t="s">
        <v>28969</v>
      </c>
      <c r="C8716" s="36" t="s">
        <v>1840</v>
      </c>
      <c r="D8716" s="36" t="s">
        <v>28970</v>
      </c>
      <c r="E8716" s="36"/>
      <c r="F8716" s="36"/>
    </row>
    <row r="8717" ht="15.75" customHeight="1">
      <c r="A8717" s="36" t="s">
        <v>28971</v>
      </c>
      <c r="B8717" s="36" t="s">
        <v>28972</v>
      </c>
      <c r="C8717" s="36" t="s">
        <v>1840</v>
      </c>
      <c r="D8717" s="36" t="s">
        <v>28973</v>
      </c>
      <c r="E8717" s="36"/>
      <c r="F8717" s="36"/>
    </row>
    <row r="8718" ht="15.75" customHeight="1">
      <c r="A8718" s="36" t="s">
        <v>28974</v>
      </c>
      <c r="B8718" s="36" t="s">
        <v>28975</v>
      </c>
      <c r="C8718" s="36" t="s">
        <v>1840</v>
      </c>
      <c r="D8718" s="36" t="s">
        <v>28976</v>
      </c>
      <c r="E8718" s="36"/>
      <c r="F8718" s="36"/>
    </row>
    <row r="8719" ht="15.75" customHeight="1">
      <c r="A8719" s="36" t="s">
        <v>28977</v>
      </c>
      <c r="B8719" s="36" t="s">
        <v>28978</v>
      </c>
      <c r="C8719" s="36" t="s">
        <v>1840</v>
      </c>
      <c r="D8719" s="36" t="s">
        <v>28979</v>
      </c>
      <c r="E8719" s="36"/>
      <c r="F8719" s="36"/>
    </row>
    <row r="8720" ht="15.75" customHeight="1">
      <c r="A8720" s="36" t="s">
        <v>28980</v>
      </c>
      <c r="B8720" s="36" t="s">
        <v>28978</v>
      </c>
      <c r="C8720" s="36" t="s">
        <v>1840</v>
      </c>
      <c r="D8720" s="36" t="s">
        <v>28981</v>
      </c>
      <c r="E8720" s="36"/>
      <c r="F8720" s="36"/>
    </row>
    <row r="8721" ht="15.75" customHeight="1">
      <c r="A8721" s="36" t="s">
        <v>28982</v>
      </c>
      <c r="B8721" s="36" t="s">
        <v>28983</v>
      </c>
      <c r="C8721" s="36" t="s">
        <v>1840</v>
      </c>
      <c r="D8721" s="36" t="s">
        <v>28984</v>
      </c>
      <c r="E8721" s="36"/>
      <c r="F8721" s="36"/>
    </row>
    <row r="8722" ht="15.75" customHeight="1">
      <c r="A8722" s="36" t="s">
        <v>28985</v>
      </c>
      <c r="B8722" s="36" t="s">
        <v>28986</v>
      </c>
      <c r="C8722" s="36" t="s">
        <v>1840</v>
      </c>
      <c r="D8722" s="36" t="s">
        <v>28987</v>
      </c>
      <c r="E8722" s="36"/>
      <c r="F8722" s="36"/>
    </row>
    <row r="8723" ht="15.75" customHeight="1">
      <c r="A8723" s="36" t="s">
        <v>28988</v>
      </c>
      <c r="B8723" s="36" t="s">
        <v>28989</v>
      </c>
      <c r="C8723" s="36" t="s">
        <v>1840</v>
      </c>
      <c r="D8723" s="36" t="s">
        <v>28990</v>
      </c>
      <c r="E8723" s="36"/>
      <c r="F8723" s="36"/>
    </row>
    <row r="8724" ht="15.75" customHeight="1">
      <c r="A8724" s="36" t="s">
        <v>28991</v>
      </c>
      <c r="B8724" s="36" t="s">
        <v>28992</v>
      </c>
      <c r="C8724" s="36" t="s">
        <v>1840</v>
      </c>
      <c r="D8724" s="36" t="s">
        <v>28993</v>
      </c>
      <c r="E8724" s="36"/>
      <c r="F8724" s="36"/>
    </row>
    <row r="8725" ht="15.75" customHeight="1">
      <c r="A8725" s="36" t="s">
        <v>28994</v>
      </c>
      <c r="B8725" s="36" t="s">
        <v>28995</v>
      </c>
      <c r="C8725" s="36" t="s">
        <v>1840</v>
      </c>
      <c r="D8725" s="36" t="s">
        <v>28996</v>
      </c>
      <c r="E8725" s="36"/>
      <c r="F8725" s="36"/>
    </row>
    <row r="8726" ht="15.75" customHeight="1">
      <c r="A8726" s="36" t="s">
        <v>28997</v>
      </c>
      <c r="B8726" s="36" t="s">
        <v>28998</v>
      </c>
      <c r="C8726" s="36" t="s">
        <v>1840</v>
      </c>
      <c r="D8726" s="36" t="s">
        <v>28999</v>
      </c>
      <c r="E8726" s="36"/>
      <c r="F8726" s="36"/>
    </row>
    <row r="8727" ht="15.75" customHeight="1">
      <c r="A8727" s="36" t="s">
        <v>29000</v>
      </c>
      <c r="B8727" s="36" t="s">
        <v>29001</v>
      </c>
      <c r="C8727" s="36" t="s">
        <v>1840</v>
      </c>
      <c r="D8727" s="36" t="s">
        <v>29002</v>
      </c>
      <c r="E8727" s="36"/>
      <c r="F8727" s="36"/>
    </row>
    <row r="8728" ht="15.75" customHeight="1">
      <c r="A8728" s="36" t="s">
        <v>29003</v>
      </c>
      <c r="B8728" s="36" t="s">
        <v>29004</v>
      </c>
      <c r="C8728" s="36" t="s">
        <v>1840</v>
      </c>
      <c r="D8728" s="36" t="s">
        <v>29005</v>
      </c>
      <c r="E8728" s="36"/>
      <c r="F8728" s="36"/>
    </row>
    <row r="8729" ht="15.75" customHeight="1">
      <c r="A8729" s="36" t="s">
        <v>29006</v>
      </c>
      <c r="B8729" s="36" t="s">
        <v>29007</v>
      </c>
      <c r="C8729" s="36" t="s">
        <v>1840</v>
      </c>
      <c r="D8729" s="36" t="s">
        <v>29008</v>
      </c>
      <c r="E8729" s="36"/>
      <c r="F8729" s="36"/>
    </row>
    <row r="8730" ht="15.75" customHeight="1">
      <c r="A8730" s="36" t="s">
        <v>29009</v>
      </c>
      <c r="B8730" s="36" t="s">
        <v>29010</v>
      </c>
      <c r="C8730" s="36" t="s">
        <v>1840</v>
      </c>
      <c r="D8730" s="36" t="s">
        <v>29011</v>
      </c>
      <c r="E8730" s="36"/>
      <c r="F8730" s="36"/>
    </row>
    <row r="8731" ht="15.75" customHeight="1">
      <c r="A8731" s="36" t="s">
        <v>29012</v>
      </c>
      <c r="B8731" s="36" t="s">
        <v>29013</v>
      </c>
      <c r="C8731" s="36" t="s">
        <v>1840</v>
      </c>
      <c r="D8731" s="36" t="s">
        <v>29014</v>
      </c>
      <c r="E8731" s="36"/>
      <c r="F8731" s="36"/>
    </row>
    <row r="8732" ht="15.75" customHeight="1">
      <c r="A8732" s="36" t="s">
        <v>29015</v>
      </c>
      <c r="B8732" s="36" t="s">
        <v>29016</v>
      </c>
      <c r="C8732" s="36" t="s">
        <v>1840</v>
      </c>
      <c r="D8732" s="36" t="s">
        <v>29017</v>
      </c>
      <c r="E8732" s="36"/>
      <c r="F8732" s="36"/>
    </row>
    <row r="8733" ht="15.75" customHeight="1">
      <c r="A8733" s="36" t="s">
        <v>29018</v>
      </c>
      <c r="B8733" s="36" t="s">
        <v>29019</v>
      </c>
      <c r="C8733" s="36" t="s">
        <v>1840</v>
      </c>
      <c r="D8733" s="36" t="s">
        <v>29020</v>
      </c>
      <c r="E8733" s="36"/>
      <c r="F8733" s="36"/>
    </row>
    <row r="8734" ht="15.75" customHeight="1">
      <c r="A8734" s="36" t="s">
        <v>29021</v>
      </c>
      <c r="B8734" s="36" t="s">
        <v>29022</v>
      </c>
      <c r="C8734" s="36" t="s">
        <v>1840</v>
      </c>
      <c r="D8734" s="36" t="s">
        <v>29023</v>
      </c>
      <c r="E8734" s="36"/>
      <c r="F8734" s="36"/>
    </row>
    <row r="8735" ht="15.75" customHeight="1">
      <c r="A8735" s="36" t="s">
        <v>29024</v>
      </c>
      <c r="B8735" s="36" t="s">
        <v>29025</v>
      </c>
      <c r="C8735" s="36" t="s">
        <v>1840</v>
      </c>
      <c r="D8735" s="36" t="s">
        <v>29026</v>
      </c>
      <c r="E8735" s="36"/>
      <c r="F8735" s="36"/>
    </row>
    <row r="8736" ht="15.75" customHeight="1">
      <c r="A8736" s="36" t="s">
        <v>29027</v>
      </c>
      <c r="B8736" s="36" t="s">
        <v>29028</v>
      </c>
      <c r="C8736" s="36" t="s">
        <v>1840</v>
      </c>
      <c r="D8736" s="36" t="s">
        <v>29029</v>
      </c>
      <c r="E8736" s="36"/>
      <c r="F8736" s="36"/>
    </row>
    <row r="8737" ht="15.75" customHeight="1">
      <c r="A8737" s="36" t="s">
        <v>29030</v>
      </c>
      <c r="B8737" s="36" t="s">
        <v>29031</v>
      </c>
      <c r="C8737" s="36" t="s">
        <v>1840</v>
      </c>
      <c r="D8737" s="36" t="s">
        <v>29032</v>
      </c>
      <c r="E8737" s="36"/>
      <c r="F8737" s="36"/>
    </row>
    <row r="8738" ht="15.75" customHeight="1">
      <c r="A8738" s="36" t="s">
        <v>29033</v>
      </c>
      <c r="B8738" s="36" t="s">
        <v>29034</v>
      </c>
      <c r="C8738" s="36" t="s">
        <v>1840</v>
      </c>
      <c r="D8738" s="36" t="s">
        <v>29035</v>
      </c>
      <c r="E8738" s="36"/>
      <c r="F8738" s="36"/>
    </row>
    <row r="8739" ht="15.75" customHeight="1">
      <c r="A8739" s="36" t="s">
        <v>29036</v>
      </c>
      <c r="B8739" s="36" t="s">
        <v>29037</v>
      </c>
      <c r="C8739" s="36" t="s">
        <v>1840</v>
      </c>
      <c r="D8739" s="36" t="s">
        <v>29038</v>
      </c>
      <c r="E8739" s="36"/>
      <c r="F8739" s="36"/>
    </row>
    <row r="8740" ht="15.75" customHeight="1">
      <c r="A8740" s="36" t="s">
        <v>29039</v>
      </c>
      <c r="B8740" s="36" t="s">
        <v>29040</v>
      </c>
      <c r="C8740" s="36" t="s">
        <v>1840</v>
      </c>
      <c r="D8740" s="36" t="s">
        <v>29041</v>
      </c>
      <c r="E8740" s="36" t="s">
        <v>29042</v>
      </c>
      <c r="F8740" s="36"/>
    </row>
    <row r="8741" ht="15.75" customHeight="1">
      <c r="A8741" s="36" t="s">
        <v>29043</v>
      </c>
      <c r="B8741" s="36" t="s">
        <v>29044</v>
      </c>
      <c r="C8741" s="36" t="s">
        <v>1840</v>
      </c>
      <c r="D8741" s="36" t="s">
        <v>29045</v>
      </c>
      <c r="E8741" s="36"/>
      <c r="F8741" s="36"/>
    </row>
    <row r="8742" ht="15.75" customHeight="1">
      <c r="A8742" s="36" t="s">
        <v>29046</v>
      </c>
      <c r="B8742" s="36" t="s">
        <v>29047</v>
      </c>
      <c r="C8742" s="36" t="s">
        <v>1840</v>
      </c>
      <c r="D8742" s="36" t="s">
        <v>29048</v>
      </c>
      <c r="E8742" s="36"/>
      <c r="F8742" s="36"/>
    </row>
    <row r="8743" ht="15.75" customHeight="1">
      <c r="A8743" s="36" t="s">
        <v>29049</v>
      </c>
      <c r="B8743" s="36" t="s">
        <v>29050</v>
      </c>
      <c r="C8743" s="36" t="s">
        <v>1840</v>
      </c>
      <c r="D8743" s="36" t="s">
        <v>29051</v>
      </c>
      <c r="E8743" s="36"/>
      <c r="F8743" s="36"/>
    </row>
    <row r="8744" ht="15.75" customHeight="1">
      <c r="A8744" s="36" t="s">
        <v>29052</v>
      </c>
      <c r="B8744" s="36" t="s">
        <v>29053</v>
      </c>
      <c r="C8744" s="36" t="s">
        <v>1840</v>
      </c>
      <c r="D8744" s="36" t="s">
        <v>29054</v>
      </c>
      <c r="E8744" s="36"/>
      <c r="F8744" s="36"/>
    </row>
    <row r="8745" ht="15.75" customHeight="1">
      <c r="A8745" s="36" t="s">
        <v>29055</v>
      </c>
      <c r="B8745" s="36" t="s">
        <v>29056</v>
      </c>
      <c r="C8745" s="36" t="s">
        <v>1840</v>
      </c>
      <c r="D8745" s="36" t="s">
        <v>29057</v>
      </c>
      <c r="E8745" s="36"/>
      <c r="F8745" s="36"/>
    </row>
    <row r="8746" ht="15.75" customHeight="1">
      <c r="A8746" s="36" t="s">
        <v>29058</v>
      </c>
      <c r="B8746" s="36" t="s">
        <v>29059</v>
      </c>
      <c r="C8746" s="36" t="s">
        <v>1840</v>
      </c>
      <c r="D8746" s="36" t="s">
        <v>29060</v>
      </c>
      <c r="E8746" s="36"/>
      <c r="F8746" s="36"/>
    </row>
    <row r="8747" ht="15.75" customHeight="1">
      <c r="A8747" s="36" t="s">
        <v>29061</v>
      </c>
      <c r="B8747" s="36" t="s">
        <v>29062</v>
      </c>
      <c r="C8747" s="36" t="s">
        <v>1840</v>
      </c>
      <c r="D8747" s="36" t="s">
        <v>29063</v>
      </c>
      <c r="E8747" s="36"/>
      <c r="F8747" s="36"/>
    </row>
    <row r="8748" ht="15.75" customHeight="1">
      <c r="A8748" s="36" t="s">
        <v>29064</v>
      </c>
      <c r="B8748" s="36" t="s">
        <v>366</v>
      </c>
      <c r="C8748" s="36" t="s">
        <v>1840</v>
      </c>
      <c r="D8748" s="36" t="s">
        <v>367</v>
      </c>
      <c r="E8748" s="36"/>
      <c r="F8748" s="36"/>
    </row>
    <row r="8749" ht="15.75" customHeight="1">
      <c r="A8749" s="36" t="s">
        <v>29065</v>
      </c>
      <c r="B8749" s="36" t="s">
        <v>29066</v>
      </c>
      <c r="C8749" s="36" t="s">
        <v>1840</v>
      </c>
      <c r="D8749" s="36" t="s">
        <v>29067</v>
      </c>
      <c r="E8749" s="36"/>
      <c r="F8749" s="36"/>
    </row>
    <row r="8750" ht="15.75" customHeight="1">
      <c r="A8750" s="36" t="s">
        <v>29068</v>
      </c>
      <c r="B8750" s="36" t="s">
        <v>29069</v>
      </c>
      <c r="C8750" s="36" t="s">
        <v>1840</v>
      </c>
      <c r="D8750" s="36" t="s">
        <v>29070</v>
      </c>
      <c r="E8750" s="36"/>
      <c r="F8750" s="36"/>
    </row>
    <row r="8751" ht="15.75" customHeight="1">
      <c r="A8751" s="36" t="s">
        <v>29071</v>
      </c>
      <c r="B8751" s="36" t="s">
        <v>29072</v>
      </c>
      <c r="C8751" s="36" t="s">
        <v>1840</v>
      </c>
      <c r="D8751" s="36" t="s">
        <v>29073</v>
      </c>
      <c r="E8751" s="36"/>
      <c r="F8751" s="36"/>
    </row>
    <row r="8752" ht="15.75" customHeight="1">
      <c r="A8752" s="36" t="s">
        <v>29074</v>
      </c>
      <c r="B8752" s="36" t="s">
        <v>29075</v>
      </c>
      <c r="C8752" s="36" t="s">
        <v>1840</v>
      </c>
      <c r="D8752" s="36" t="s">
        <v>29076</v>
      </c>
      <c r="E8752" s="36"/>
      <c r="F8752" s="36"/>
    </row>
    <row r="8753" ht="15.75" customHeight="1">
      <c r="A8753" s="36" t="s">
        <v>29077</v>
      </c>
      <c r="B8753" s="36" t="s">
        <v>29078</v>
      </c>
      <c r="C8753" s="36" t="s">
        <v>1840</v>
      </c>
      <c r="D8753" s="36" t="s">
        <v>29079</v>
      </c>
      <c r="E8753" s="36"/>
      <c r="F8753" s="36"/>
    </row>
    <row r="8754" ht="15.75" customHeight="1">
      <c r="A8754" s="36" t="s">
        <v>29080</v>
      </c>
      <c r="B8754" s="36" t="s">
        <v>29081</v>
      </c>
      <c r="C8754" s="36" t="s">
        <v>1840</v>
      </c>
      <c r="D8754" s="36" t="s">
        <v>29082</v>
      </c>
      <c r="E8754" s="36"/>
      <c r="F8754" s="36"/>
    </row>
    <row r="8755" ht="15.75" customHeight="1">
      <c r="A8755" s="36" t="s">
        <v>29083</v>
      </c>
      <c r="B8755" s="36" t="s">
        <v>29084</v>
      </c>
      <c r="C8755" s="36" t="s">
        <v>1840</v>
      </c>
      <c r="D8755" s="36" t="s">
        <v>29085</v>
      </c>
      <c r="E8755" s="36"/>
      <c r="F8755" s="36"/>
    </row>
    <row r="8756" ht="15.75" customHeight="1">
      <c r="A8756" s="36" t="s">
        <v>29086</v>
      </c>
      <c r="B8756" s="36" t="s">
        <v>29087</v>
      </c>
      <c r="C8756" s="36" t="s">
        <v>1840</v>
      </c>
      <c r="D8756" s="36" t="s">
        <v>29088</v>
      </c>
      <c r="E8756" s="36" t="s">
        <v>29089</v>
      </c>
      <c r="F8756" s="36"/>
    </row>
    <row r="8757" ht="15.75" customHeight="1">
      <c r="A8757" s="36" t="s">
        <v>29090</v>
      </c>
      <c r="B8757" s="36" t="s">
        <v>29091</v>
      </c>
      <c r="C8757" s="36" t="s">
        <v>1840</v>
      </c>
      <c r="D8757" s="36" t="s">
        <v>1302</v>
      </c>
      <c r="E8757" s="36"/>
      <c r="F8757" s="36"/>
    </row>
    <row r="8758" ht="15.75" customHeight="1">
      <c r="A8758" s="36" t="s">
        <v>29092</v>
      </c>
      <c r="B8758" s="36" t="s">
        <v>29093</v>
      </c>
      <c r="C8758" s="36" t="s">
        <v>1840</v>
      </c>
      <c r="D8758" s="36" t="s">
        <v>29094</v>
      </c>
      <c r="E8758" s="36"/>
      <c r="F8758" s="36"/>
    </row>
    <row r="8759" ht="15.75" customHeight="1">
      <c r="A8759" s="36" t="s">
        <v>29095</v>
      </c>
      <c r="B8759" s="36" t="s">
        <v>29096</v>
      </c>
      <c r="C8759" s="36" t="s">
        <v>1840</v>
      </c>
      <c r="D8759" s="36" t="s">
        <v>29097</v>
      </c>
      <c r="E8759" s="36"/>
      <c r="F8759" s="36"/>
    </row>
    <row r="8760" ht="15.75" customHeight="1">
      <c r="A8760" s="36" t="s">
        <v>29098</v>
      </c>
      <c r="B8760" s="36" t="s">
        <v>29099</v>
      </c>
      <c r="C8760" s="36" t="s">
        <v>1840</v>
      </c>
      <c r="D8760" s="36" t="s">
        <v>29100</v>
      </c>
      <c r="E8760" s="36"/>
      <c r="F8760" s="36"/>
    </row>
    <row r="8761" ht="15.75" customHeight="1">
      <c r="A8761" s="36" t="s">
        <v>29101</v>
      </c>
      <c r="B8761" s="36" t="s">
        <v>29102</v>
      </c>
      <c r="C8761" s="36" t="s">
        <v>1840</v>
      </c>
      <c r="D8761" s="36" t="s">
        <v>29103</v>
      </c>
      <c r="E8761" s="36"/>
      <c r="F8761" s="36"/>
    </row>
    <row r="8762" ht="15.75" customHeight="1">
      <c r="A8762" s="36" t="s">
        <v>29104</v>
      </c>
      <c r="B8762" s="36" t="s">
        <v>29105</v>
      </c>
      <c r="C8762" s="36" t="s">
        <v>1840</v>
      </c>
      <c r="D8762" s="36" t="s">
        <v>29106</v>
      </c>
      <c r="E8762" s="36"/>
      <c r="F8762" s="36"/>
    </row>
    <row r="8763" ht="15.75" customHeight="1">
      <c r="A8763" s="36" t="s">
        <v>29107</v>
      </c>
      <c r="B8763" s="36" t="s">
        <v>29108</v>
      </c>
      <c r="C8763" s="36" t="s">
        <v>1840</v>
      </c>
      <c r="D8763" s="36" t="s">
        <v>29109</v>
      </c>
      <c r="E8763" s="36"/>
      <c r="F8763" s="36"/>
    </row>
    <row r="8764" ht="15.75" customHeight="1">
      <c r="A8764" s="36" t="s">
        <v>29110</v>
      </c>
      <c r="B8764" s="36" t="s">
        <v>29111</v>
      </c>
      <c r="C8764" s="36" t="s">
        <v>1840</v>
      </c>
      <c r="D8764" s="36" t="s">
        <v>29112</v>
      </c>
      <c r="E8764" s="36"/>
      <c r="F8764" s="36"/>
    </row>
    <row r="8765" ht="15.75" customHeight="1">
      <c r="A8765" s="36" t="s">
        <v>29113</v>
      </c>
      <c r="B8765" s="36" t="s">
        <v>29114</v>
      </c>
      <c r="C8765" s="36" t="s">
        <v>1840</v>
      </c>
      <c r="D8765" s="36" t="s">
        <v>29115</v>
      </c>
      <c r="E8765" s="36"/>
      <c r="F8765" s="36"/>
    </row>
    <row r="8766" ht="15.75" customHeight="1">
      <c r="A8766" s="36" t="s">
        <v>29116</v>
      </c>
      <c r="B8766" s="36" t="s">
        <v>29117</v>
      </c>
      <c r="C8766" s="36" t="s">
        <v>1840</v>
      </c>
      <c r="D8766" s="36" t="s">
        <v>29118</v>
      </c>
      <c r="E8766" s="36"/>
      <c r="F8766" s="36"/>
    </row>
    <row r="8767" ht="15.75" customHeight="1">
      <c r="A8767" s="36" t="s">
        <v>29119</v>
      </c>
      <c r="B8767" s="36" t="s">
        <v>29120</v>
      </c>
      <c r="C8767" s="36" t="s">
        <v>1840</v>
      </c>
      <c r="D8767" s="36" t="s">
        <v>29121</v>
      </c>
      <c r="E8767" s="36"/>
      <c r="F8767" s="36"/>
    </row>
    <row r="8768" ht="15.75" customHeight="1">
      <c r="A8768" s="36" t="s">
        <v>29122</v>
      </c>
      <c r="B8768" s="36" t="s">
        <v>29123</v>
      </c>
      <c r="C8768" s="36" t="s">
        <v>1840</v>
      </c>
      <c r="D8768" s="36" t="s">
        <v>29124</v>
      </c>
      <c r="E8768" s="36"/>
      <c r="F8768" s="36"/>
    </row>
    <row r="8769" ht="15.75" customHeight="1">
      <c r="A8769" s="36" t="s">
        <v>29125</v>
      </c>
      <c r="B8769" s="36" t="s">
        <v>29126</v>
      </c>
      <c r="C8769" s="36" t="s">
        <v>1840</v>
      </c>
      <c r="D8769" s="36" t="s">
        <v>29127</v>
      </c>
      <c r="E8769" s="36"/>
      <c r="F8769" s="36"/>
    </row>
    <row r="8770" ht="15.75" customHeight="1">
      <c r="A8770" s="36" t="s">
        <v>29128</v>
      </c>
      <c r="B8770" s="36" t="s">
        <v>29129</v>
      </c>
      <c r="C8770" s="36" t="s">
        <v>1840</v>
      </c>
      <c r="D8770" s="36" t="s">
        <v>29130</v>
      </c>
      <c r="E8770" s="36"/>
      <c r="F8770" s="36"/>
    </row>
    <row r="8771" ht="15.75" customHeight="1">
      <c r="A8771" s="36" t="s">
        <v>29131</v>
      </c>
      <c r="B8771" s="36" t="s">
        <v>29132</v>
      </c>
      <c r="C8771" s="36" t="s">
        <v>1840</v>
      </c>
      <c r="D8771" s="36" t="s">
        <v>29133</v>
      </c>
      <c r="E8771" s="36"/>
      <c r="F8771" s="36"/>
    </row>
    <row r="8772" ht="15.75" customHeight="1">
      <c r="A8772" s="36" t="s">
        <v>29134</v>
      </c>
      <c r="B8772" s="36" t="s">
        <v>29135</v>
      </c>
      <c r="C8772" s="36" t="s">
        <v>1840</v>
      </c>
      <c r="D8772" s="36" t="s">
        <v>29136</v>
      </c>
      <c r="E8772" s="36"/>
      <c r="F8772" s="36"/>
    </row>
    <row r="8773" ht="15.75" customHeight="1">
      <c r="A8773" s="36" t="s">
        <v>29137</v>
      </c>
      <c r="B8773" s="36" t="s">
        <v>29138</v>
      </c>
      <c r="C8773" s="36" t="s">
        <v>1840</v>
      </c>
      <c r="D8773" s="36" t="s">
        <v>29139</v>
      </c>
      <c r="E8773" s="36"/>
      <c r="F8773" s="36"/>
    </row>
    <row r="8774" ht="15.75" customHeight="1">
      <c r="A8774" s="36" t="s">
        <v>29140</v>
      </c>
      <c r="B8774" s="36" t="s">
        <v>29141</v>
      </c>
      <c r="C8774" s="36" t="s">
        <v>1840</v>
      </c>
      <c r="D8774" s="36" t="s">
        <v>29142</v>
      </c>
      <c r="E8774" s="36"/>
      <c r="F8774" s="36"/>
    </row>
    <row r="8775" ht="15.75" customHeight="1">
      <c r="A8775" s="36" t="s">
        <v>29143</v>
      </c>
      <c r="B8775" s="36" t="s">
        <v>29144</v>
      </c>
      <c r="C8775" s="36" t="s">
        <v>1840</v>
      </c>
      <c r="D8775" s="36" t="s">
        <v>29145</v>
      </c>
      <c r="E8775" s="36"/>
      <c r="F8775" s="36"/>
    </row>
    <row r="8776" ht="15.75" customHeight="1">
      <c r="A8776" s="36" t="s">
        <v>29146</v>
      </c>
      <c r="B8776" s="36" t="s">
        <v>29147</v>
      </c>
      <c r="C8776" s="36" t="s">
        <v>1840</v>
      </c>
      <c r="D8776" s="36" t="s">
        <v>29148</v>
      </c>
      <c r="E8776" s="36"/>
      <c r="F8776" s="36"/>
    </row>
    <row r="8777" ht="15.75" customHeight="1">
      <c r="A8777" s="36" t="s">
        <v>29149</v>
      </c>
      <c r="B8777" s="36" t="s">
        <v>29150</v>
      </c>
      <c r="C8777" s="36" t="s">
        <v>1840</v>
      </c>
      <c r="D8777" s="36" t="s">
        <v>29151</v>
      </c>
      <c r="E8777" s="36"/>
      <c r="F8777" s="36"/>
    </row>
    <row r="8778" ht="15.75" customHeight="1">
      <c r="A8778" s="36" t="s">
        <v>29152</v>
      </c>
      <c r="B8778" s="36" t="s">
        <v>29153</v>
      </c>
      <c r="C8778" s="36" t="s">
        <v>1840</v>
      </c>
      <c r="D8778" s="36" t="s">
        <v>29154</v>
      </c>
      <c r="E8778" s="36"/>
      <c r="F8778" s="36"/>
    </row>
    <row r="8779" ht="15.75" customHeight="1">
      <c r="A8779" s="36" t="s">
        <v>29155</v>
      </c>
      <c r="B8779" s="36" t="s">
        <v>29156</v>
      </c>
      <c r="C8779" s="36" t="s">
        <v>1840</v>
      </c>
      <c r="D8779" s="36" t="s">
        <v>29157</v>
      </c>
      <c r="E8779" s="36"/>
      <c r="F8779" s="36"/>
    </row>
    <row r="8780" ht="15.75" customHeight="1">
      <c r="A8780" s="36" t="s">
        <v>29158</v>
      </c>
      <c r="B8780" s="36" t="s">
        <v>29159</v>
      </c>
      <c r="C8780" s="36" t="s">
        <v>1840</v>
      </c>
      <c r="D8780" s="36" t="s">
        <v>29160</v>
      </c>
      <c r="E8780" s="36"/>
      <c r="F8780" s="36"/>
    </row>
    <row r="8781" ht="15.75" customHeight="1">
      <c r="A8781" s="36" t="s">
        <v>29161</v>
      </c>
      <c r="B8781" s="36" t="s">
        <v>29162</v>
      </c>
      <c r="C8781" s="36" t="s">
        <v>1840</v>
      </c>
      <c r="D8781" s="36" t="s">
        <v>29163</v>
      </c>
      <c r="E8781" s="36"/>
      <c r="F8781" s="36"/>
    </row>
    <row r="8782" ht="15.75" customHeight="1">
      <c r="A8782" s="36" t="s">
        <v>29164</v>
      </c>
      <c r="B8782" s="36" t="s">
        <v>29165</v>
      </c>
      <c r="C8782" s="36" t="s">
        <v>1840</v>
      </c>
      <c r="D8782" s="36" t="s">
        <v>29166</v>
      </c>
      <c r="E8782" s="36"/>
      <c r="F8782" s="36"/>
    </row>
    <row r="8783" ht="15.75" customHeight="1">
      <c r="A8783" s="36" t="s">
        <v>29167</v>
      </c>
      <c r="B8783" s="36" t="s">
        <v>29168</v>
      </c>
      <c r="C8783" s="36" t="s">
        <v>1840</v>
      </c>
      <c r="D8783" s="36" t="s">
        <v>11424</v>
      </c>
      <c r="E8783" s="36"/>
      <c r="F8783" s="36"/>
    </row>
    <row r="8784" ht="15.75" customHeight="1">
      <c r="A8784" s="36" t="s">
        <v>29169</v>
      </c>
      <c r="B8784" s="36" t="s">
        <v>29170</v>
      </c>
      <c r="C8784" s="36" t="s">
        <v>1840</v>
      </c>
      <c r="D8784" s="36" t="s">
        <v>29171</v>
      </c>
      <c r="E8784" s="36"/>
      <c r="F8784" s="36"/>
    </row>
    <row r="8785" ht="15.75" customHeight="1">
      <c r="A8785" s="36" t="s">
        <v>29172</v>
      </c>
      <c r="B8785" s="36" t="s">
        <v>29173</v>
      </c>
      <c r="C8785" s="36" t="s">
        <v>1840</v>
      </c>
      <c r="D8785" s="36" t="s">
        <v>29174</v>
      </c>
      <c r="E8785" s="36"/>
      <c r="F8785" s="36"/>
    </row>
    <row r="8786" ht="15.75" customHeight="1">
      <c r="A8786" s="36" t="s">
        <v>29175</v>
      </c>
      <c r="B8786" s="36" t="s">
        <v>29176</v>
      </c>
      <c r="C8786" s="36" t="s">
        <v>1840</v>
      </c>
      <c r="D8786" s="36" t="s">
        <v>29177</v>
      </c>
      <c r="E8786" s="36"/>
      <c r="F8786" s="36"/>
    </row>
    <row r="8787" ht="15.75" customHeight="1">
      <c r="A8787" s="36" t="s">
        <v>29178</v>
      </c>
      <c r="B8787" s="36" t="s">
        <v>29179</v>
      </c>
      <c r="C8787" s="36" t="s">
        <v>1840</v>
      </c>
      <c r="D8787" s="36" t="s">
        <v>29180</v>
      </c>
      <c r="E8787" s="36"/>
      <c r="F8787" s="36"/>
    </row>
    <row r="8788" ht="15.75" customHeight="1">
      <c r="A8788" s="36" t="s">
        <v>29181</v>
      </c>
      <c r="B8788" s="36" t="s">
        <v>29182</v>
      </c>
      <c r="C8788" s="36" t="s">
        <v>1840</v>
      </c>
      <c r="D8788" s="36" t="s">
        <v>29183</v>
      </c>
      <c r="E8788" s="36"/>
      <c r="F8788" s="36"/>
    </row>
    <row r="8789" ht="15.75" customHeight="1">
      <c r="A8789" s="36" t="s">
        <v>29184</v>
      </c>
      <c r="B8789" s="36" t="s">
        <v>29185</v>
      </c>
      <c r="C8789" s="36" t="s">
        <v>1840</v>
      </c>
      <c r="D8789" s="36" t="s">
        <v>7855</v>
      </c>
      <c r="E8789" s="36"/>
      <c r="F8789" s="36"/>
    </row>
    <row r="8790" ht="15.75" customHeight="1">
      <c r="A8790" s="36" t="s">
        <v>29186</v>
      </c>
      <c r="B8790" s="36" t="s">
        <v>29187</v>
      </c>
      <c r="C8790" s="36" t="s">
        <v>1840</v>
      </c>
      <c r="D8790" s="36" t="s">
        <v>29188</v>
      </c>
      <c r="E8790" s="36"/>
      <c r="F8790" s="36"/>
    </row>
    <row r="8791" ht="15.75" customHeight="1">
      <c r="A8791" s="36" t="s">
        <v>29189</v>
      </c>
      <c r="B8791" s="36" t="s">
        <v>29190</v>
      </c>
      <c r="C8791" s="36" t="s">
        <v>1840</v>
      </c>
      <c r="D8791" s="36" t="s">
        <v>29191</v>
      </c>
      <c r="E8791" s="36"/>
      <c r="F8791" s="36"/>
    </row>
    <row r="8792" ht="15.75" customHeight="1">
      <c r="A8792" s="36" t="s">
        <v>29192</v>
      </c>
      <c r="B8792" s="36" t="s">
        <v>29193</v>
      </c>
      <c r="C8792" s="36" t="s">
        <v>1840</v>
      </c>
      <c r="D8792" s="36" t="s">
        <v>14296</v>
      </c>
      <c r="E8792" s="36"/>
      <c r="F8792" s="36"/>
    </row>
    <row r="8793" ht="15.75" customHeight="1">
      <c r="A8793" s="36" t="s">
        <v>29194</v>
      </c>
      <c r="B8793" s="36" t="s">
        <v>29195</v>
      </c>
      <c r="C8793" s="36" t="s">
        <v>1840</v>
      </c>
      <c r="D8793" s="36" t="s">
        <v>29196</v>
      </c>
      <c r="E8793" s="36"/>
      <c r="F8793" s="36"/>
    </row>
    <row r="8794" ht="15.75" customHeight="1">
      <c r="A8794" s="36" t="s">
        <v>29197</v>
      </c>
      <c r="B8794" s="36" t="s">
        <v>29198</v>
      </c>
      <c r="C8794" s="36" t="s">
        <v>1840</v>
      </c>
      <c r="D8794" s="36" t="s">
        <v>29199</v>
      </c>
      <c r="E8794" s="36"/>
      <c r="F8794" s="36"/>
    </row>
    <row r="8795" ht="15.75" customHeight="1">
      <c r="A8795" s="36" t="s">
        <v>29200</v>
      </c>
      <c r="B8795" s="36" t="s">
        <v>29201</v>
      </c>
      <c r="C8795" s="36" t="s">
        <v>1840</v>
      </c>
      <c r="D8795" s="36" t="s">
        <v>29202</v>
      </c>
      <c r="E8795" s="36"/>
      <c r="F8795" s="36"/>
    </row>
    <row r="8796" ht="15.75" customHeight="1">
      <c r="A8796" s="36" t="s">
        <v>29203</v>
      </c>
      <c r="B8796" s="36" t="s">
        <v>29204</v>
      </c>
      <c r="C8796" s="36" t="s">
        <v>1840</v>
      </c>
      <c r="D8796" s="36" t="s">
        <v>29205</v>
      </c>
      <c r="E8796" s="36"/>
      <c r="F8796" s="36"/>
    </row>
    <row r="8797" ht="15.75" customHeight="1">
      <c r="A8797" s="36" t="s">
        <v>29206</v>
      </c>
      <c r="B8797" s="36" t="s">
        <v>29207</v>
      </c>
      <c r="C8797" s="36" t="s">
        <v>1840</v>
      </c>
      <c r="D8797" s="36" t="s">
        <v>29208</v>
      </c>
      <c r="E8797" s="36"/>
      <c r="F8797" s="36"/>
    </row>
    <row r="8798" ht="15.75" customHeight="1">
      <c r="A8798" s="36" t="s">
        <v>29209</v>
      </c>
      <c r="B8798" s="36" t="s">
        <v>29210</v>
      </c>
      <c r="C8798" s="36" t="s">
        <v>1840</v>
      </c>
      <c r="D8798" s="36" t="s">
        <v>29211</v>
      </c>
      <c r="E8798" s="36"/>
      <c r="F8798" s="36"/>
    </row>
    <row r="8799" ht="15.75" customHeight="1">
      <c r="A8799" s="36" t="s">
        <v>29212</v>
      </c>
      <c r="B8799" s="36" t="s">
        <v>29213</v>
      </c>
      <c r="C8799" s="36" t="s">
        <v>1840</v>
      </c>
      <c r="D8799" s="36" t="s">
        <v>29214</v>
      </c>
      <c r="E8799" s="36"/>
      <c r="F8799" s="36"/>
    </row>
    <row r="8800" ht="15.75" customHeight="1">
      <c r="A8800" s="36" t="s">
        <v>29215</v>
      </c>
      <c r="B8800" s="36" t="s">
        <v>29216</v>
      </c>
      <c r="C8800" s="36" t="s">
        <v>1840</v>
      </c>
      <c r="D8800" s="36" t="s">
        <v>29217</v>
      </c>
      <c r="E8800" s="36"/>
      <c r="F8800" s="36"/>
    </row>
    <row r="8801" ht="15.75" customHeight="1">
      <c r="A8801" s="36" t="s">
        <v>29218</v>
      </c>
      <c r="B8801" s="36" t="s">
        <v>29219</v>
      </c>
      <c r="C8801" s="36" t="s">
        <v>1840</v>
      </c>
      <c r="D8801" s="36" t="s">
        <v>29220</v>
      </c>
      <c r="E8801" s="36"/>
      <c r="F8801" s="36"/>
    </row>
    <row r="8802" ht="15.75" customHeight="1">
      <c r="A8802" s="36" t="s">
        <v>29221</v>
      </c>
      <c r="B8802" s="36" t="s">
        <v>15882</v>
      </c>
      <c r="C8802" s="36" t="s">
        <v>1840</v>
      </c>
      <c r="D8802" s="36" t="s">
        <v>29222</v>
      </c>
      <c r="E8802" s="36"/>
      <c r="F8802" s="36"/>
    </row>
    <row r="8803" ht="15.75" customHeight="1">
      <c r="A8803" s="36" t="s">
        <v>29223</v>
      </c>
      <c r="B8803" s="36" t="s">
        <v>29224</v>
      </c>
      <c r="C8803" s="36" t="s">
        <v>1840</v>
      </c>
      <c r="D8803" s="36" t="s">
        <v>29225</v>
      </c>
      <c r="E8803" s="36"/>
      <c r="F8803" s="36"/>
    </row>
    <row r="8804" ht="15.75" customHeight="1">
      <c r="A8804" s="36" t="s">
        <v>29226</v>
      </c>
      <c r="B8804" s="36" t="s">
        <v>29227</v>
      </c>
      <c r="C8804" s="36" t="s">
        <v>1840</v>
      </c>
      <c r="D8804" s="36" t="s">
        <v>29228</v>
      </c>
      <c r="E8804" s="36"/>
      <c r="F8804" s="36"/>
    </row>
    <row r="8805" ht="15.75" customHeight="1">
      <c r="A8805" s="36" t="s">
        <v>29229</v>
      </c>
      <c r="B8805" s="36" t="s">
        <v>29230</v>
      </c>
      <c r="C8805" s="36" t="s">
        <v>1840</v>
      </c>
      <c r="D8805" s="36" t="s">
        <v>29231</v>
      </c>
      <c r="E8805" s="36" t="s">
        <v>29232</v>
      </c>
      <c r="F8805" s="36"/>
    </row>
    <row r="8806" ht="15.75" customHeight="1">
      <c r="A8806" s="36" t="s">
        <v>29233</v>
      </c>
      <c r="B8806" s="36" t="s">
        <v>29234</v>
      </c>
      <c r="C8806" s="36" t="s">
        <v>1840</v>
      </c>
      <c r="D8806" s="36" t="s">
        <v>29235</v>
      </c>
      <c r="E8806" s="36"/>
      <c r="F8806" s="36"/>
    </row>
    <row r="8807" ht="15.75" customHeight="1">
      <c r="A8807" s="36" t="s">
        <v>29236</v>
      </c>
      <c r="B8807" s="36" t="s">
        <v>29237</v>
      </c>
      <c r="C8807" s="36" t="s">
        <v>1840</v>
      </c>
      <c r="D8807" s="36" t="s">
        <v>29238</v>
      </c>
      <c r="E8807" s="36"/>
      <c r="F8807" s="36"/>
    </row>
    <row r="8808" ht="15.75" customHeight="1">
      <c r="A8808" s="36" t="s">
        <v>29239</v>
      </c>
      <c r="B8808" s="36" t="s">
        <v>29240</v>
      </c>
      <c r="C8808" s="36" t="s">
        <v>1840</v>
      </c>
      <c r="D8808" s="36" t="s">
        <v>29241</v>
      </c>
      <c r="E8808" s="36"/>
      <c r="F8808" s="36"/>
    </row>
    <row r="8809" ht="15.75" customHeight="1">
      <c r="A8809" s="36" t="s">
        <v>29242</v>
      </c>
      <c r="B8809" s="36" t="s">
        <v>29243</v>
      </c>
      <c r="C8809" s="36" t="s">
        <v>1840</v>
      </c>
      <c r="D8809" s="36" t="s">
        <v>29244</v>
      </c>
      <c r="E8809" s="36"/>
      <c r="F8809" s="36"/>
    </row>
    <row r="8810" ht="15.75" customHeight="1">
      <c r="A8810" s="36" t="s">
        <v>29245</v>
      </c>
      <c r="B8810" s="36" t="s">
        <v>433</v>
      </c>
      <c r="C8810" s="36" t="s">
        <v>1840</v>
      </c>
      <c r="D8810" s="36" t="s">
        <v>434</v>
      </c>
      <c r="E8810" s="36"/>
      <c r="F8810" s="36"/>
    </row>
    <row r="8811" ht="15.75" customHeight="1">
      <c r="A8811" s="36" t="s">
        <v>29246</v>
      </c>
      <c r="B8811" s="36" t="s">
        <v>29247</v>
      </c>
      <c r="C8811" s="36" t="s">
        <v>1840</v>
      </c>
      <c r="D8811" s="36" t="s">
        <v>29248</v>
      </c>
      <c r="E8811" s="36"/>
      <c r="F8811" s="36"/>
    </row>
    <row r="8812" ht="15.75" customHeight="1">
      <c r="A8812" s="36" t="s">
        <v>29249</v>
      </c>
      <c r="B8812" s="36" t="s">
        <v>29250</v>
      </c>
      <c r="C8812" s="36" t="s">
        <v>1840</v>
      </c>
      <c r="D8812" s="36" t="s">
        <v>29251</v>
      </c>
      <c r="E8812" s="36"/>
      <c r="F8812" s="36"/>
    </row>
    <row r="8813" ht="15.75" customHeight="1">
      <c r="A8813" s="36" t="s">
        <v>29252</v>
      </c>
      <c r="B8813" s="36" t="s">
        <v>29253</v>
      </c>
      <c r="C8813" s="36" t="s">
        <v>1840</v>
      </c>
      <c r="D8813" s="36" t="s">
        <v>29254</v>
      </c>
      <c r="E8813" s="36"/>
      <c r="F8813" s="36"/>
    </row>
    <row r="8814" ht="15.75" customHeight="1">
      <c r="A8814" s="36" t="s">
        <v>29255</v>
      </c>
      <c r="B8814" s="36" t="s">
        <v>29256</v>
      </c>
      <c r="C8814" s="36" t="s">
        <v>1840</v>
      </c>
      <c r="D8814" s="36" t="s">
        <v>29257</v>
      </c>
      <c r="E8814" s="36"/>
      <c r="F8814" s="36"/>
    </row>
    <row r="8815" ht="15.75" customHeight="1">
      <c r="A8815" s="36" t="s">
        <v>29258</v>
      </c>
      <c r="B8815" s="36" t="s">
        <v>29259</v>
      </c>
      <c r="C8815" s="36" t="s">
        <v>1840</v>
      </c>
      <c r="D8815" s="36" t="s">
        <v>29260</v>
      </c>
      <c r="E8815" s="36"/>
      <c r="F8815" s="36"/>
    </row>
    <row r="8816" ht="15.75" customHeight="1">
      <c r="A8816" s="36" t="s">
        <v>29261</v>
      </c>
      <c r="B8816" s="36" t="s">
        <v>29262</v>
      </c>
      <c r="C8816" s="36" t="s">
        <v>1840</v>
      </c>
      <c r="D8816" s="36" t="s">
        <v>29263</v>
      </c>
      <c r="E8816" s="36"/>
      <c r="F8816" s="36"/>
    </row>
    <row r="8817" ht="15.75" customHeight="1">
      <c r="A8817" s="36" t="s">
        <v>29264</v>
      </c>
      <c r="B8817" s="36" t="s">
        <v>29265</v>
      </c>
      <c r="C8817" s="36" t="s">
        <v>1840</v>
      </c>
      <c r="D8817" s="36" t="s">
        <v>29266</v>
      </c>
      <c r="E8817" s="36"/>
      <c r="F8817" s="36"/>
    </row>
    <row r="8818" ht="15.75" customHeight="1">
      <c r="A8818" s="36" t="s">
        <v>29267</v>
      </c>
      <c r="B8818" s="36" t="s">
        <v>29268</v>
      </c>
      <c r="C8818" s="36" t="s">
        <v>1840</v>
      </c>
      <c r="D8818" s="36" t="s">
        <v>29269</v>
      </c>
      <c r="E8818" s="36"/>
      <c r="F8818" s="36"/>
    </row>
    <row r="8819" ht="15.75" customHeight="1">
      <c r="A8819" s="36" t="s">
        <v>29270</v>
      </c>
      <c r="B8819" s="36" t="s">
        <v>29271</v>
      </c>
      <c r="C8819" s="36" t="s">
        <v>1840</v>
      </c>
      <c r="D8819" s="36" t="s">
        <v>29272</v>
      </c>
      <c r="E8819" s="36"/>
      <c r="F8819" s="36"/>
    </row>
    <row r="8820" ht="15.75" customHeight="1">
      <c r="A8820" s="36" t="s">
        <v>29273</v>
      </c>
      <c r="B8820" s="36" t="s">
        <v>29274</v>
      </c>
      <c r="C8820" s="36" t="s">
        <v>1840</v>
      </c>
      <c r="D8820" s="36" t="s">
        <v>29275</v>
      </c>
      <c r="E8820" s="36"/>
      <c r="F8820" s="36"/>
    </row>
    <row r="8821" ht="15.75" customHeight="1">
      <c r="A8821" s="36" t="s">
        <v>29276</v>
      </c>
      <c r="B8821" s="36" t="s">
        <v>29277</v>
      </c>
      <c r="C8821" s="36" t="s">
        <v>1840</v>
      </c>
      <c r="D8821" s="36" t="s">
        <v>29278</v>
      </c>
      <c r="E8821" s="36"/>
      <c r="F8821" s="36"/>
    </row>
    <row r="8822" ht="15.75" customHeight="1">
      <c r="A8822" s="36" t="s">
        <v>29279</v>
      </c>
      <c r="B8822" s="36" t="s">
        <v>12</v>
      </c>
      <c r="C8822" s="36" t="s">
        <v>1840</v>
      </c>
      <c r="D8822" s="36" t="s">
        <v>926</v>
      </c>
      <c r="E8822" s="36" t="s">
        <v>29280</v>
      </c>
      <c r="F8822" s="36"/>
    </row>
    <row r="8823" ht="15.75" customHeight="1">
      <c r="A8823" s="36" t="s">
        <v>29281</v>
      </c>
      <c r="B8823" s="36" t="s">
        <v>29282</v>
      </c>
      <c r="C8823" s="36" t="s">
        <v>1840</v>
      </c>
      <c r="D8823" s="36" t="s">
        <v>29283</v>
      </c>
      <c r="E8823" s="36"/>
      <c r="F8823" s="36"/>
    </row>
    <row r="8824" ht="15.75" customHeight="1">
      <c r="A8824" s="36" t="s">
        <v>29284</v>
      </c>
      <c r="B8824" s="36" t="s">
        <v>29285</v>
      </c>
      <c r="C8824" s="36" t="s">
        <v>1840</v>
      </c>
      <c r="D8824" s="36" t="s">
        <v>3559</v>
      </c>
      <c r="E8824" s="36"/>
      <c r="F8824" s="36"/>
    </row>
    <row r="8825" ht="15.75" customHeight="1">
      <c r="A8825" s="36" t="s">
        <v>29286</v>
      </c>
      <c r="B8825" s="36" t="s">
        <v>29287</v>
      </c>
      <c r="C8825" s="36" t="s">
        <v>1840</v>
      </c>
      <c r="D8825" s="36" t="s">
        <v>29288</v>
      </c>
      <c r="E8825" s="36"/>
      <c r="F8825" s="36"/>
    </row>
    <row r="8826" ht="15.75" customHeight="1">
      <c r="A8826" s="36" t="s">
        <v>29289</v>
      </c>
      <c r="B8826" s="36" t="s">
        <v>29290</v>
      </c>
      <c r="C8826" s="36" t="s">
        <v>1840</v>
      </c>
      <c r="D8826" s="36" t="s">
        <v>29291</v>
      </c>
      <c r="E8826" s="36"/>
      <c r="F8826" s="36"/>
    </row>
    <row r="8827" ht="15.75" customHeight="1">
      <c r="A8827" s="36" t="s">
        <v>29292</v>
      </c>
      <c r="B8827" s="36" t="s">
        <v>29293</v>
      </c>
      <c r="C8827" s="36" t="s">
        <v>1840</v>
      </c>
      <c r="D8827" s="36" t="s">
        <v>29294</v>
      </c>
      <c r="E8827" s="36"/>
      <c r="F8827" s="36"/>
    </row>
    <row r="8828" ht="15.75" customHeight="1">
      <c r="A8828" s="36" t="s">
        <v>29295</v>
      </c>
      <c r="B8828" s="36" t="s">
        <v>29296</v>
      </c>
      <c r="C8828" s="36" t="s">
        <v>1840</v>
      </c>
      <c r="D8828" s="36" t="s">
        <v>29297</v>
      </c>
      <c r="E8828" s="36"/>
      <c r="F8828" s="36"/>
    </row>
    <row r="8829" ht="15.75" customHeight="1">
      <c r="A8829" s="36" t="s">
        <v>29298</v>
      </c>
      <c r="B8829" s="36" t="s">
        <v>29299</v>
      </c>
      <c r="C8829" s="36" t="s">
        <v>1840</v>
      </c>
      <c r="D8829" s="36" t="s">
        <v>29300</v>
      </c>
      <c r="E8829" s="36"/>
      <c r="F8829" s="36"/>
    </row>
    <row r="8830" ht="15.75" customHeight="1">
      <c r="A8830" s="36" t="s">
        <v>29301</v>
      </c>
      <c r="B8830" s="36" t="s">
        <v>29302</v>
      </c>
      <c r="C8830" s="36" t="s">
        <v>1817</v>
      </c>
      <c r="D8830" s="36" t="s">
        <v>29303</v>
      </c>
      <c r="E8830" s="36" t="s">
        <v>29304</v>
      </c>
      <c r="F8830" s="36"/>
    </row>
    <row r="8831" ht="15.75" customHeight="1">
      <c r="A8831" s="36" t="s">
        <v>29305</v>
      </c>
      <c r="B8831" s="36" t="s">
        <v>29306</v>
      </c>
      <c r="C8831" s="36" t="s">
        <v>1840</v>
      </c>
      <c r="D8831" s="36" t="s">
        <v>29307</v>
      </c>
      <c r="E8831" s="36"/>
      <c r="F8831" s="36"/>
    </row>
    <row r="8832" ht="15.75" customHeight="1">
      <c r="A8832" s="36" t="s">
        <v>29308</v>
      </c>
      <c r="B8832" s="36" t="s">
        <v>29309</v>
      </c>
      <c r="C8832" s="36" t="s">
        <v>1840</v>
      </c>
      <c r="D8832" s="36" t="s">
        <v>29310</v>
      </c>
      <c r="E8832" s="36"/>
      <c r="F8832" s="36"/>
    </row>
    <row r="8833" ht="15.75" customHeight="1">
      <c r="A8833" s="36" t="s">
        <v>29311</v>
      </c>
      <c r="B8833" s="36" t="s">
        <v>29312</v>
      </c>
      <c r="C8833" s="36" t="s">
        <v>1840</v>
      </c>
      <c r="D8833" s="36" t="s">
        <v>29313</v>
      </c>
      <c r="E8833" s="36"/>
      <c r="F8833" s="36"/>
    </row>
    <row r="8834" ht="15.75" customHeight="1">
      <c r="A8834" s="36" t="s">
        <v>29314</v>
      </c>
      <c r="B8834" s="36" t="s">
        <v>29315</v>
      </c>
      <c r="C8834" s="36" t="s">
        <v>1840</v>
      </c>
      <c r="D8834" s="36" t="s">
        <v>29316</v>
      </c>
      <c r="E8834" s="36"/>
      <c r="F8834" s="36"/>
    </row>
    <row r="8835" ht="15.75" customHeight="1">
      <c r="A8835" s="36" t="s">
        <v>29317</v>
      </c>
      <c r="B8835" s="36" t="s">
        <v>29318</v>
      </c>
      <c r="C8835" s="36" t="s">
        <v>1840</v>
      </c>
      <c r="D8835" s="36" t="s">
        <v>29319</v>
      </c>
      <c r="E8835" s="36"/>
      <c r="F8835" s="36"/>
    </row>
    <row r="8836" ht="15.75" customHeight="1">
      <c r="A8836" s="36" t="s">
        <v>29320</v>
      </c>
      <c r="B8836" s="36" t="s">
        <v>29321</v>
      </c>
      <c r="C8836" s="36" t="s">
        <v>1840</v>
      </c>
      <c r="D8836" s="36" t="s">
        <v>29322</v>
      </c>
      <c r="E8836" s="36"/>
      <c r="F8836" s="36"/>
    </row>
    <row r="8837" ht="15.75" customHeight="1">
      <c r="A8837" s="36" t="s">
        <v>29323</v>
      </c>
      <c r="B8837" s="36" t="s">
        <v>29324</v>
      </c>
      <c r="C8837" s="36" t="s">
        <v>1840</v>
      </c>
      <c r="D8837" s="36" t="s">
        <v>29325</v>
      </c>
      <c r="E8837" s="36"/>
      <c r="F8837" s="36"/>
    </row>
    <row r="8838" ht="15.75" customHeight="1">
      <c r="A8838" s="36" t="s">
        <v>29326</v>
      </c>
      <c r="B8838" s="36" t="s">
        <v>29327</v>
      </c>
      <c r="C8838" s="36" t="s">
        <v>1840</v>
      </c>
      <c r="D8838" s="36" t="s">
        <v>29328</v>
      </c>
      <c r="E8838" s="36"/>
      <c r="F8838" s="36"/>
    </row>
    <row r="8839" ht="15.75" customHeight="1">
      <c r="A8839" s="36" t="s">
        <v>29329</v>
      </c>
      <c r="B8839" s="36" t="s">
        <v>29330</v>
      </c>
      <c r="C8839" s="36" t="s">
        <v>1840</v>
      </c>
      <c r="D8839" s="36" t="s">
        <v>29331</v>
      </c>
      <c r="E8839" s="36"/>
      <c r="F8839" s="36"/>
    </row>
    <row r="8840" ht="15.75" customHeight="1">
      <c r="A8840" s="36" t="s">
        <v>29332</v>
      </c>
      <c r="B8840" s="36" t="s">
        <v>29333</v>
      </c>
      <c r="C8840" s="36" t="s">
        <v>1840</v>
      </c>
      <c r="D8840" s="36" t="s">
        <v>29334</v>
      </c>
      <c r="E8840" s="36"/>
      <c r="F8840" s="36"/>
    </row>
    <row r="8841" ht="15.75" customHeight="1">
      <c r="A8841" s="36" t="s">
        <v>29335</v>
      </c>
      <c r="B8841" s="36" t="s">
        <v>29336</v>
      </c>
      <c r="C8841" s="36" t="s">
        <v>1840</v>
      </c>
      <c r="D8841" s="36" t="s">
        <v>29337</v>
      </c>
      <c r="E8841" s="36"/>
      <c r="F8841" s="36"/>
    </row>
    <row r="8842" ht="15.75" customHeight="1">
      <c r="A8842" s="36" t="s">
        <v>29338</v>
      </c>
      <c r="B8842" s="36" t="s">
        <v>29339</v>
      </c>
      <c r="C8842" s="36" t="s">
        <v>1840</v>
      </c>
      <c r="D8842" s="36" t="s">
        <v>29340</v>
      </c>
      <c r="E8842" s="36"/>
      <c r="F8842" s="36"/>
    </row>
    <row r="8843" ht="15.75" customHeight="1">
      <c r="A8843" s="36" t="s">
        <v>29341</v>
      </c>
      <c r="B8843" s="36" t="s">
        <v>29342</v>
      </c>
      <c r="C8843" s="36" t="s">
        <v>1840</v>
      </c>
      <c r="D8843" s="36" t="s">
        <v>29343</v>
      </c>
      <c r="E8843" s="36"/>
      <c r="F8843" s="36"/>
    </row>
    <row r="8844" ht="15.75" customHeight="1">
      <c r="A8844" s="36" t="s">
        <v>29344</v>
      </c>
      <c r="B8844" s="36" t="s">
        <v>29345</v>
      </c>
      <c r="C8844" s="36" t="s">
        <v>1840</v>
      </c>
      <c r="D8844" s="36" t="s">
        <v>29346</v>
      </c>
      <c r="E8844" s="36"/>
      <c r="F8844" s="36"/>
    </row>
    <row r="8845" ht="15.75" customHeight="1">
      <c r="A8845" s="36" t="s">
        <v>29347</v>
      </c>
      <c r="B8845" s="36" t="s">
        <v>29348</v>
      </c>
      <c r="C8845" s="36" t="s">
        <v>1840</v>
      </c>
      <c r="D8845" s="36" t="s">
        <v>29349</v>
      </c>
      <c r="E8845" s="36"/>
      <c r="F8845" s="36"/>
    </row>
    <row r="8846" ht="15.75" customHeight="1">
      <c r="A8846" s="36" t="s">
        <v>29350</v>
      </c>
      <c r="B8846" s="36" t="s">
        <v>29351</v>
      </c>
      <c r="C8846" s="36" t="s">
        <v>1840</v>
      </c>
      <c r="D8846" s="36" t="s">
        <v>29352</v>
      </c>
      <c r="E8846" s="36"/>
      <c r="F8846" s="36"/>
    </row>
    <row r="8847" ht="15.75" customHeight="1">
      <c r="A8847" s="36" t="s">
        <v>29353</v>
      </c>
      <c r="B8847" s="36" t="s">
        <v>29354</v>
      </c>
      <c r="C8847" s="36" t="s">
        <v>1840</v>
      </c>
      <c r="D8847" s="36" t="s">
        <v>29355</v>
      </c>
      <c r="E8847" s="36" t="s">
        <v>29356</v>
      </c>
      <c r="F8847" s="36"/>
    </row>
    <row r="8848" ht="15.75" customHeight="1">
      <c r="A8848" s="36" t="s">
        <v>29357</v>
      </c>
      <c r="B8848" s="36" t="s">
        <v>29358</v>
      </c>
      <c r="C8848" s="36" t="s">
        <v>1840</v>
      </c>
      <c r="D8848" s="36" t="s">
        <v>29359</v>
      </c>
      <c r="E8848" s="36" t="s">
        <v>29360</v>
      </c>
      <c r="F8848" s="36"/>
    </row>
    <row r="8849" ht="15.75" customHeight="1">
      <c r="A8849" s="36" t="s">
        <v>29361</v>
      </c>
      <c r="B8849" s="36" t="s">
        <v>29362</v>
      </c>
      <c r="C8849" s="36" t="s">
        <v>1840</v>
      </c>
      <c r="D8849" s="36" t="s">
        <v>29363</v>
      </c>
      <c r="E8849" s="36"/>
      <c r="F8849" s="36"/>
    </row>
    <row r="8850" ht="15.75" customHeight="1">
      <c r="A8850" s="36" t="s">
        <v>29364</v>
      </c>
      <c r="B8850" s="36" t="s">
        <v>29365</v>
      </c>
      <c r="C8850" s="36" t="s">
        <v>1840</v>
      </c>
      <c r="D8850" s="36" t="s">
        <v>29366</v>
      </c>
      <c r="E8850" s="36"/>
      <c r="F8850" s="36"/>
    </row>
    <row r="8851" ht="15.75" customHeight="1">
      <c r="A8851" s="36" t="s">
        <v>29367</v>
      </c>
      <c r="B8851" s="36" t="s">
        <v>29368</v>
      </c>
      <c r="C8851" s="36" t="s">
        <v>1840</v>
      </c>
      <c r="D8851" s="36" t="s">
        <v>29369</v>
      </c>
      <c r="E8851" s="36"/>
      <c r="F8851" s="36"/>
    </row>
    <row r="8852" ht="15.75" customHeight="1">
      <c r="A8852" s="36" t="s">
        <v>29370</v>
      </c>
      <c r="B8852" s="36" t="s">
        <v>29371</v>
      </c>
      <c r="C8852" s="36" t="s">
        <v>1840</v>
      </c>
      <c r="D8852" s="36" t="s">
        <v>29372</v>
      </c>
      <c r="E8852" s="36"/>
      <c r="F8852" s="36"/>
    </row>
    <row r="8853" ht="15.75" customHeight="1">
      <c r="A8853" s="36" t="s">
        <v>29373</v>
      </c>
      <c r="B8853" s="36" t="s">
        <v>29374</v>
      </c>
      <c r="C8853" s="36" t="s">
        <v>1840</v>
      </c>
      <c r="D8853" s="36" t="s">
        <v>29375</v>
      </c>
      <c r="E8853" s="36"/>
      <c r="F8853" s="36"/>
    </row>
    <row r="8854" ht="15.75" customHeight="1">
      <c r="A8854" s="36" t="s">
        <v>29376</v>
      </c>
      <c r="B8854" s="36" t="s">
        <v>29377</v>
      </c>
      <c r="C8854" s="36" t="s">
        <v>1840</v>
      </c>
      <c r="D8854" s="36" t="s">
        <v>29378</v>
      </c>
      <c r="E8854" s="36"/>
      <c r="F8854" s="36"/>
    </row>
    <row r="8855" ht="15.75" customHeight="1">
      <c r="A8855" s="36" t="s">
        <v>29379</v>
      </c>
      <c r="B8855" s="36" t="s">
        <v>29380</v>
      </c>
      <c r="C8855" s="36" t="s">
        <v>1840</v>
      </c>
      <c r="D8855" s="36" t="s">
        <v>29381</v>
      </c>
      <c r="E8855" s="36"/>
      <c r="F8855" s="36"/>
    </row>
    <row r="8856" ht="15.75" customHeight="1">
      <c r="A8856" s="36" t="s">
        <v>29382</v>
      </c>
      <c r="B8856" s="36" t="s">
        <v>29383</v>
      </c>
      <c r="C8856" s="36" t="s">
        <v>1840</v>
      </c>
      <c r="D8856" s="36" t="s">
        <v>29384</v>
      </c>
      <c r="E8856" s="36" t="s">
        <v>29385</v>
      </c>
      <c r="F8856" s="36"/>
    </row>
    <row r="8857" ht="15.75" customHeight="1">
      <c r="A8857" s="36" t="s">
        <v>29386</v>
      </c>
      <c r="B8857" s="36" t="s">
        <v>29387</v>
      </c>
      <c r="C8857" s="36" t="s">
        <v>1840</v>
      </c>
      <c r="D8857" s="36" t="s">
        <v>29388</v>
      </c>
      <c r="E8857" s="36"/>
      <c r="F8857" s="36"/>
    </row>
    <row r="8858" ht="15.75" customHeight="1">
      <c r="A8858" s="36" t="s">
        <v>29389</v>
      </c>
      <c r="B8858" s="36" t="s">
        <v>29390</v>
      </c>
      <c r="C8858" s="36" t="s">
        <v>1840</v>
      </c>
      <c r="D8858" s="36" t="s">
        <v>29391</v>
      </c>
      <c r="E8858" s="36"/>
      <c r="F8858" s="36"/>
    </row>
    <row r="8859" ht="15.75" customHeight="1">
      <c r="A8859" s="36" t="s">
        <v>29392</v>
      </c>
      <c r="B8859" s="36" t="s">
        <v>29393</v>
      </c>
      <c r="C8859" s="36" t="s">
        <v>1863</v>
      </c>
      <c r="D8859" s="36" t="s">
        <v>29392</v>
      </c>
      <c r="E8859" s="36"/>
      <c r="F8859" s="36"/>
    </row>
    <row r="8860" ht="15.75" customHeight="1">
      <c r="A8860" s="36" t="s">
        <v>29394</v>
      </c>
      <c r="B8860" s="36" t="s">
        <v>29395</v>
      </c>
      <c r="C8860" s="36" t="s">
        <v>1840</v>
      </c>
      <c r="D8860" s="36" t="s">
        <v>29396</v>
      </c>
      <c r="E8860" s="36"/>
      <c r="F8860" s="36"/>
    </row>
    <row r="8861" ht="15.75" customHeight="1">
      <c r="A8861" s="36" t="s">
        <v>29397</v>
      </c>
      <c r="B8861" s="36" t="s">
        <v>29398</v>
      </c>
      <c r="C8861" s="36" t="s">
        <v>1840</v>
      </c>
      <c r="D8861" s="36" t="s">
        <v>29399</v>
      </c>
      <c r="E8861" s="36"/>
      <c r="F8861" s="36"/>
    </row>
    <row r="8862" ht="15.75" customHeight="1">
      <c r="A8862" s="36" t="s">
        <v>29400</v>
      </c>
      <c r="B8862" s="36" t="s">
        <v>29401</v>
      </c>
      <c r="C8862" s="36" t="s">
        <v>1840</v>
      </c>
      <c r="D8862" s="36" t="s">
        <v>29402</v>
      </c>
      <c r="E8862" s="36"/>
      <c r="F8862" s="36"/>
    </row>
    <row r="8863" ht="15.75" customHeight="1">
      <c r="A8863" s="36" t="s">
        <v>29403</v>
      </c>
      <c r="B8863" s="36" t="s">
        <v>29404</v>
      </c>
      <c r="C8863" s="36" t="s">
        <v>1840</v>
      </c>
      <c r="D8863" s="36" t="s">
        <v>29405</v>
      </c>
      <c r="E8863" s="36"/>
      <c r="F8863" s="36"/>
    </row>
    <row r="8864" ht="15.75" customHeight="1">
      <c r="A8864" s="36" t="s">
        <v>29406</v>
      </c>
      <c r="B8864" s="36" t="s">
        <v>29407</v>
      </c>
      <c r="C8864" s="36" t="s">
        <v>1840</v>
      </c>
      <c r="D8864" s="36" t="s">
        <v>29408</v>
      </c>
      <c r="E8864" s="36"/>
      <c r="F8864" s="36"/>
    </row>
    <row r="8865" ht="15.75" customHeight="1">
      <c r="A8865" s="36" t="s">
        <v>29409</v>
      </c>
      <c r="B8865" s="36" t="s">
        <v>29410</v>
      </c>
      <c r="C8865" s="36" t="s">
        <v>1840</v>
      </c>
      <c r="D8865" s="36" t="s">
        <v>29411</v>
      </c>
      <c r="E8865" s="36"/>
      <c r="F8865" s="36"/>
    </row>
    <row r="8866" ht="15.75" customHeight="1">
      <c r="A8866" s="36" t="s">
        <v>29412</v>
      </c>
      <c r="B8866" s="36" t="s">
        <v>29413</v>
      </c>
      <c r="C8866" s="36" t="s">
        <v>1840</v>
      </c>
      <c r="D8866" s="36" t="s">
        <v>29414</v>
      </c>
      <c r="E8866" s="36"/>
      <c r="F8866" s="36"/>
    </row>
    <row r="8867" ht="15.75" customHeight="1">
      <c r="A8867" s="36" t="s">
        <v>29415</v>
      </c>
      <c r="B8867" s="36" t="s">
        <v>29416</v>
      </c>
      <c r="C8867" s="36" t="s">
        <v>1840</v>
      </c>
      <c r="D8867" s="36" t="s">
        <v>29417</v>
      </c>
      <c r="E8867" s="36"/>
      <c r="F8867" s="36"/>
    </row>
    <row r="8868" ht="15.75" customHeight="1">
      <c r="A8868" s="36" t="s">
        <v>29418</v>
      </c>
      <c r="B8868" s="36" t="s">
        <v>29419</v>
      </c>
      <c r="C8868" s="36" t="s">
        <v>1840</v>
      </c>
      <c r="D8868" s="36" t="s">
        <v>29420</v>
      </c>
      <c r="E8868" s="36"/>
      <c r="F8868" s="36"/>
    </row>
    <row r="8869" ht="15.75" customHeight="1">
      <c r="A8869" s="36" t="s">
        <v>29421</v>
      </c>
      <c r="B8869" s="36" t="s">
        <v>29422</v>
      </c>
      <c r="C8869" s="36" t="s">
        <v>1840</v>
      </c>
      <c r="D8869" s="36" t="s">
        <v>29423</v>
      </c>
      <c r="E8869" s="36"/>
      <c r="F8869" s="36"/>
    </row>
    <row r="8870" ht="15.75" customHeight="1">
      <c r="A8870" s="36" t="s">
        <v>29424</v>
      </c>
      <c r="B8870" s="36" t="s">
        <v>29425</v>
      </c>
      <c r="C8870" s="36" t="s">
        <v>1840</v>
      </c>
      <c r="D8870" s="36" t="s">
        <v>7905</v>
      </c>
      <c r="E8870" s="36"/>
      <c r="F8870" s="36"/>
    </row>
    <row r="8871" ht="15.75" customHeight="1">
      <c r="A8871" s="36" t="s">
        <v>29426</v>
      </c>
      <c r="B8871" s="36" t="s">
        <v>29427</v>
      </c>
      <c r="C8871" s="36" t="s">
        <v>1840</v>
      </c>
      <c r="D8871" s="36" t="s">
        <v>29428</v>
      </c>
      <c r="E8871" s="36"/>
      <c r="F8871" s="36"/>
    </row>
    <row r="8872" ht="15.75" customHeight="1">
      <c r="A8872" s="36" t="s">
        <v>29429</v>
      </c>
      <c r="B8872" s="36" t="s">
        <v>29430</v>
      </c>
      <c r="C8872" s="36" t="s">
        <v>1840</v>
      </c>
      <c r="D8872" s="36" t="s">
        <v>29431</v>
      </c>
      <c r="E8872" s="36"/>
      <c r="F8872" s="36"/>
    </row>
    <row r="8873" ht="15.75" customHeight="1">
      <c r="A8873" s="36" t="s">
        <v>29432</v>
      </c>
      <c r="B8873" s="36" t="s">
        <v>29433</v>
      </c>
      <c r="C8873" s="36" t="s">
        <v>1840</v>
      </c>
      <c r="D8873" s="36" t="s">
        <v>29434</v>
      </c>
      <c r="E8873" s="36"/>
      <c r="F8873" s="36"/>
    </row>
    <row r="8874" ht="15.75" customHeight="1">
      <c r="A8874" s="36" t="s">
        <v>29435</v>
      </c>
      <c r="B8874" s="36" t="s">
        <v>29436</v>
      </c>
      <c r="C8874" s="36" t="s">
        <v>1840</v>
      </c>
      <c r="D8874" s="36" t="s">
        <v>29437</v>
      </c>
      <c r="E8874" s="36"/>
      <c r="F8874" s="36"/>
    </row>
    <row r="8875" ht="15.75" customHeight="1">
      <c r="A8875" s="36" t="s">
        <v>29438</v>
      </c>
      <c r="B8875" s="36" t="s">
        <v>29439</v>
      </c>
      <c r="C8875" s="36" t="s">
        <v>1840</v>
      </c>
      <c r="D8875" s="36" t="s">
        <v>29440</v>
      </c>
      <c r="E8875" s="36"/>
      <c r="F8875" s="36"/>
    </row>
    <row r="8876" ht="15.75" customHeight="1">
      <c r="A8876" s="36" t="s">
        <v>29441</v>
      </c>
      <c r="B8876" s="36" t="s">
        <v>29442</v>
      </c>
      <c r="C8876" s="36" t="s">
        <v>1840</v>
      </c>
      <c r="D8876" s="36" t="s">
        <v>29443</v>
      </c>
      <c r="E8876" s="36"/>
      <c r="F8876" s="36"/>
    </row>
    <row r="8877" ht="15.75" customHeight="1">
      <c r="A8877" s="36" t="s">
        <v>29444</v>
      </c>
      <c r="B8877" s="36" t="s">
        <v>29445</v>
      </c>
      <c r="C8877" s="36" t="s">
        <v>1840</v>
      </c>
      <c r="D8877" s="36" t="s">
        <v>29446</v>
      </c>
      <c r="E8877" s="36"/>
      <c r="F8877" s="36"/>
    </row>
    <row r="8878" ht="15.75" customHeight="1">
      <c r="A8878" s="36" t="s">
        <v>29447</v>
      </c>
      <c r="B8878" s="36" t="s">
        <v>29448</v>
      </c>
      <c r="C8878" s="36" t="s">
        <v>1840</v>
      </c>
      <c r="D8878" s="36" t="s">
        <v>29449</v>
      </c>
      <c r="E8878" s="36"/>
      <c r="F8878" s="36"/>
    </row>
    <row r="8879" ht="15.75" customHeight="1">
      <c r="A8879" s="36" t="s">
        <v>29450</v>
      </c>
      <c r="B8879" s="36" t="s">
        <v>29451</v>
      </c>
      <c r="C8879" s="36" t="s">
        <v>1840</v>
      </c>
      <c r="D8879" s="36" t="s">
        <v>29452</v>
      </c>
      <c r="E8879" s="36"/>
      <c r="F8879" s="36"/>
    </row>
    <row r="8880" ht="15.75" customHeight="1">
      <c r="A8880" s="36" t="s">
        <v>29453</v>
      </c>
      <c r="B8880" s="36" t="s">
        <v>29454</v>
      </c>
      <c r="C8880" s="36" t="s">
        <v>1840</v>
      </c>
      <c r="D8880" s="36" t="s">
        <v>29455</v>
      </c>
      <c r="E8880" s="36"/>
      <c r="F8880" s="36"/>
    </row>
    <row r="8881" ht="15.75" customHeight="1">
      <c r="A8881" s="36" t="s">
        <v>29456</v>
      </c>
      <c r="B8881" s="36" t="s">
        <v>29457</v>
      </c>
      <c r="C8881" s="36" t="s">
        <v>1840</v>
      </c>
      <c r="D8881" s="36" t="s">
        <v>29458</v>
      </c>
      <c r="E8881" s="36"/>
      <c r="F8881" s="36"/>
    </row>
    <row r="8882" ht="15.75" customHeight="1">
      <c r="A8882" s="36" t="s">
        <v>29459</v>
      </c>
      <c r="B8882" s="36" t="s">
        <v>29460</v>
      </c>
      <c r="C8882" s="36" t="s">
        <v>1840</v>
      </c>
      <c r="D8882" s="36" t="s">
        <v>29461</v>
      </c>
      <c r="E8882" s="36"/>
      <c r="F8882" s="36"/>
    </row>
    <row r="8883" ht="15.75" customHeight="1">
      <c r="A8883" s="36" t="s">
        <v>29462</v>
      </c>
      <c r="B8883" s="36" t="s">
        <v>29463</v>
      </c>
      <c r="C8883" s="36" t="s">
        <v>1840</v>
      </c>
      <c r="D8883" s="36" t="s">
        <v>29464</v>
      </c>
      <c r="E8883" s="36"/>
      <c r="F8883" s="36"/>
    </row>
    <row r="8884" ht="15.75" customHeight="1">
      <c r="A8884" s="36" t="s">
        <v>29465</v>
      </c>
      <c r="B8884" s="36" t="s">
        <v>29466</v>
      </c>
      <c r="C8884" s="36" t="s">
        <v>1840</v>
      </c>
      <c r="D8884" s="36" t="s">
        <v>29467</v>
      </c>
      <c r="E8884" s="36"/>
      <c r="F8884" s="36"/>
    </row>
    <row r="8885" ht="15.75" customHeight="1">
      <c r="A8885" s="36" t="s">
        <v>29468</v>
      </c>
      <c r="B8885" s="36" t="s">
        <v>29469</v>
      </c>
      <c r="C8885" s="36" t="s">
        <v>1840</v>
      </c>
      <c r="D8885" s="36" t="s">
        <v>29470</v>
      </c>
      <c r="E8885" s="36"/>
      <c r="F8885" s="36"/>
    </row>
    <row r="8886" ht="15.75" customHeight="1">
      <c r="A8886" s="36" t="s">
        <v>29471</v>
      </c>
      <c r="B8886" s="36" t="s">
        <v>29472</v>
      </c>
      <c r="C8886" s="36" t="s">
        <v>1840</v>
      </c>
      <c r="D8886" s="36" t="s">
        <v>29473</v>
      </c>
      <c r="E8886" s="36"/>
      <c r="F8886" s="36"/>
    </row>
    <row r="8887" ht="15.75" customHeight="1">
      <c r="A8887" s="36" t="s">
        <v>29474</v>
      </c>
      <c r="B8887" s="36" t="s">
        <v>29475</v>
      </c>
      <c r="C8887" s="36" t="s">
        <v>1840</v>
      </c>
      <c r="D8887" s="36" t="s">
        <v>26779</v>
      </c>
      <c r="E8887" s="36"/>
      <c r="F8887" s="36"/>
    </row>
    <row r="8888" ht="15.75" customHeight="1">
      <c r="A8888" s="36" t="s">
        <v>29476</v>
      </c>
      <c r="B8888" s="36" t="s">
        <v>29477</v>
      </c>
      <c r="C8888" s="36" t="s">
        <v>1840</v>
      </c>
      <c r="D8888" s="36" t="s">
        <v>29478</v>
      </c>
      <c r="E8888" s="36"/>
      <c r="F8888" s="36"/>
    </row>
    <row r="8889" ht="15.75" customHeight="1">
      <c r="A8889" s="36" t="s">
        <v>29479</v>
      </c>
      <c r="B8889" s="36" t="s">
        <v>29480</v>
      </c>
      <c r="C8889" s="36" t="s">
        <v>1840</v>
      </c>
      <c r="D8889" s="36" t="s">
        <v>29481</v>
      </c>
      <c r="E8889" s="36"/>
      <c r="F8889" s="36"/>
    </row>
    <row r="8890" ht="15.75" customHeight="1">
      <c r="A8890" s="36" t="s">
        <v>29482</v>
      </c>
      <c r="B8890" s="36" t="s">
        <v>29483</v>
      </c>
      <c r="C8890" s="36" t="s">
        <v>1840</v>
      </c>
      <c r="D8890" s="36" t="s">
        <v>29484</v>
      </c>
      <c r="E8890" s="36"/>
      <c r="F8890" s="36"/>
    </row>
    <row r="8891" ht="15.75" customHeight="1">
      <c r="A8891" s="36" t="s">
        <v>29485</v>
      </c>
      <c r="B8891" s="36" t="s">
        <v>29486</v>
      </c>
      <c r="C8891" s="36" t="s">
        <v>1840</v>
      </c>
      <c r="D8891" s="36" t="s">
        <v>29487</v>
      </c>
      <c r="E8891" s="36"/>
      <c r="F8891" s="36"/>
    </row>
    <row r="8892" ht="15.75" customHeight="1">
      <c r="A8892" s="36" t="s">
        <v>29488</v>
      </c>
      <c r="B8892" s="36" t="s">
        <v>29489</v>
      </c>
      <c r="C8892" s="36" t="s">
        <v>1840</v>
      </c>
      <c r="D8892" s="36" t="s">
        <v>29490</v>
      </c>
      <c r="E8892" s="36"/>
      <c r="F8892" s="36"/>
    </row>
    <row r="8893" ht="15.75" customHeight="1">
      <c r="A8893" s="36" t="s">
        <v>29491</v>
      </c>
      <c r="B8893" s="36" t="s">
        <v>29492</v>
      </c>
      <c r="C8893" s="36" t="s">
        <v>1840</v>
      </c>
      <c r="D8893" s="36" t="s">
        <v>29493</v>
      </c>
      <c r="E8893" s="36"/>
      <c r="F8893" s="36"/>
    </row>
    <row r="8894" ht="15.75" customHeight="1">
      <c r="A8894" s="36" t="s">
        <v>29494</v>
      </c>
      <c r="B8894" s="36" t="s">
        <v>29495</v>
      </c>
      <c r="C8894" s="36" t="s">
        <v>1840</v>
      </c>
      <c r="D8894" s="36" t="s">
        <v>29496</v>
      </c>
      <c r="E8894" s="36"/>
      <c r="F8894" s="36"/>
    </row>
    <row r="8895" ht="15.75" customHeight="1">
      <c r="A8895" s="36" t="s">
        <v>29497</v>
      </c>
      <c r="B8895" s="36" t="s">
        <v>29498</v>
      </c>
      <c r="C8895" s="36" t="s">
        <v>1840</v>
      </c>
      <c r="D8895" s="36" t="s">
        <v>29499</v>
      </c>
      <c r="E8895" s="36"/>
      <c r="F8895" s="36"/>
    </row>
    <row r="8896" ht="15.75" customHeight="1">
      <c r="A8896" s="36" t="s">
        <v>29500</v>
      </c>
      <c r="B8896" s="36" t="s">
        <v>29501</v>
      </c>
      <c r="C8896" s="36" t="s">
        <v>1840</v>
      </c>
      <c r="D8896" s="36" t="s">
        <v>29502</v>
      </c>
      <c r="E8896" s="36"/>
      <c r="F8896" s="36"/>
    </row>
    <row r="8897" ht="15.75" customHeight="1">
      <c r="A8897" s="36" t="s">
        <v>29503</v>
      </c>
      <c r="B8897" s="36" t="s">
        <v>29504</v>
      </c>
      <c r="C8897" s="36" t="s">
        <v>1840</v>
      </c>
      <c r="D8897" s="36" t="s">
        <v>29505</v>
      </c>
      <c r="E8897" s="36"/>
      <c r="F8897" s="36"/>
    </row>
    <row r="8898" ht="15.75" customHeight="1">
      <c r="A8898" s="36" t="s">
        <v>29506</v>
      </c>
      <c r="B8898" s="36" t="s">
        <v>29507</v>
      </c>
      <c r="C8898" s="36" t="s">
        <v>1840</v>
      </c>
      <c r="D8898" s="36" t="s">
        <v>29508</v>
      </c>
      <c r="E8898" s="36"/>
      <c r="F8898" s="36"/>
    </row>
    <row r="8899" ht="15.75" customHeight="1">
      <c r="A8899" s="36" t="s">
        <v>29509</v>
      </c>
      <c r="B8899" s="36" t="s">
        <v>29510</v>
      </c>
      <c r="C8899" s="36" t="s">
        <v>1840</v>
      </c>
      <c r="D8899" s="36" t="s">
        <v>29511</v>
      </c>
      <c r="E8899" s="36"/>
      <c r="F8899" s="36"/>
    </row>
    <row r="8900" ht="15.75" customHeight="1">
      <c r="A8900" s="36" t="s">
        <v>29512</v>
      </c>
      <c r="B8900" s="36" t="s">
        <v>29513</v>
      </c>
      <c r="C8900" s="36" t="s">
        <v>1840</v>
      </c>
      <c r="D8900" s="36" t="s">
        <v>29514</v>
      </c>
      <c r="E8900" s="36"/>
      <c r="F8900" s="36"/>
    </row>
    <row r="8901" ht="15.75" customHeight="1">
      <c r="A8901" s="36" t="s">
        <v>29515</v>
      </c>
      <c r="B8901" s="36" t="s">
        <v>335</v>
      </c>
      <c r="C8901" s="36" t="s">
        <v>1840</v>
      </c>
      <c r="D8901" s="36" t="s">
        <v>336</v>
      </c>
      <c r="E8901" s="36"/>
      <c r="F8901" s="36"/>
    </row>
    <row r="8902" ht="15.75" customHeight="1">
      <c r="A8902" s="36" t="s">
        <v>29516</v>
      </c>
      <c r="B8902" s="36" t="s">
        <v>387</v>
      </c>
      <c r="C8902" s="36" t="s">
        <v>1840</v>
      </c>
      <c r="D8902" s="36" t="s">
        <v>388</v>
      </c>
      <c r="E8902" s="36"/>
      <c r="F8902" s="36"/>
    </row>
    <row r="8903" ht="15.75" customHeight="1">
      <c r="A8903" s="36" t="s">
        <v>29517</v>
      </c>
      <c r="B8903" s="36" t="s">
        <v>29518</v>
      </c>
      <c r="C8903" s="36" t="s">
        <v>1840</v>
      </c>
      <c r="D8903" s="36" t="s">
        <v>29519</v>
      </c>
      <c r="E8903" s="36"/>
      <c r="F8903" s="36"/>
    </row>
    <row r="8904" ht="15.75" customHeight="1">
      <c r="A8904" s="36" t="s">
        <v>29520</v>
      </c>
      <c r="B8904" s="36" t="s">
        <v>29521</v>
      </c>
      <c r="C8904" s="36" t="s">
        <v>1840</v>
      </c>
      <c r="D8904" s="36" t="s">
        <v>29522</v>
      </c>
      <c r="E8904" s="36"/>
      <c r="F8904" s="36"/>
    </row>
    <row r="8905" ht="15.75" customHeight="1">
      <c r="A8905" s="36" t="s">
        <v>29523</v>
      </c>
      <c r="B8905" s="36" t="s">
        <v>29524</v>
      </c>
      <c r="C8905" s="36" t="s">
        <v>1840</v>
      </c>
      <c r="D8905" s="36" t="s">
        <v>29525</v>
      </c>
      <c r="E8905" s="36"/>
      <c r="F8905" s="36"/>
    </row>
    <row r="8906" ht="15.75" customHeight="1">
      <c r="A8906" s="36" t="s">
        <v>29526</v>
      </c>
      <c r="B8906" s="36" t="s">
        <v>29527</v>
      </c>
      <c r="C8906" s="36" t="s">
        <v>1840</v>
      </c>
      <c r="D8906" s="36" t="s">
        <v>29528</v>
      </c>
      <c r="E8906" s="36"/>
      <c r="F8906" s="36"/>
    </row>
    <row r="8907" ht="15.75" customHeight="1">
      <c r="A8907" s="36" t="s">
        <v>29529</v>
      </c>
      <c r="B8907" s="36" t="s">
        <v>29530</v>
      </c>
      <c r="C8907" s="36" t="s">
        <v>1840</v>
      </c>
      <c r="D8907" s="36" t="s">
        <v>29531</v>
      </c>
      <c r="E8907" s="36"/>
      <c r="F8907" s="36"/>
    </row>
    <row r="8908" ht="15.75" customHeight="1">
      <c r="A8908" s="36" t="s">
        <v>29532</v>
      </c>
      <c r="B8908" s="36" t="s">
        <v>29533</v>
      </c>
      <c r="C8908" s="36" t="s">
        <v>1840</v>
      </c>
      <c r="D8908" s="36" t="s">
        <v>29534</v>
      </c>
      <c r="E8908" s="36"/>
      <c r="F8908" s="36"/>
    </row>
    <row r="8909" ht="15.75" customHeight="1">
      <c r="A8909" s="36" t="s">
        <v>29535</v>
      </c>
      <c r="B8909" s="36" t="s">
        <v>29536</v>
      </c>
      <c r="C8909" s="36" t="s">
        <v>1840</v>
      </c>
      <c r="D8909" s="36" t="s">
        <v>29537</v>
      </c>
      <c r="E8909" s="36"/>
      <c r="F8909" s="36"/>
    </row>
    <row r="8910" ht="15.75" customHeight="1">
      <c r="A8910" s="36" t="s">
        <v>29538</v>
      </c>
      <c r="B8910" s="36" t="s">
        <v>29539</v>
      </c>
      <c r="C8910" s="36" t="s">
        <v>1840</v>
      </c>
      <c r="D8910" s="36" t="s">
        <v>29540</v>
      </c>
      <c r="E8910" s="36"/>
      <c r="F8910" s="36"/>
    </row>
    <row r="8911" ht="15.75" customHeight="1">
      <c r="A8911" s="36" t="s">
        <v>29541</v>
      </c>
      <c r="B8911" s="36" t="s">
        <v>29542</v>
      </c>
      <c r="C8911" s="36" t="s">
        <v>1840</v>
      </c>
      <c r="D8911" s="36" t="s">
        <v>29543</v>
      </c>
      <c r="E8911" s="36"/>
      <c r="F8911" s="36"/>
    </row>
    <row r="8912" ht="15.75" customHeight="1">
      <c r="A8912" s="36" t="s">
        <v>29544</v>
      </c>
      <c r="B8912" s="36" t="s">
        <v>29545</v>
      </c>
      <c r="C8912" s="36" t="s">
        <v>1840</v>
      </c>
      <c r="D8912" s="36" t="s">
        <v>29546</v>
      </c>
      <c r="E8912" s="36"/>
      <c r="F8912" s="36"/>
    </row>
    <row r="8913" ht="15.75" customHeight="1">
      <c r="A8913" s="36" t="s">
        <v>29547</v>
      </c>
      <c r="B8913" s="36" t="s">
        <v>29548</v>
      </c>
      <c r="C8913" s="36" t="s">
        <v>1840</v>
      </c>
      <c r="D8913" s="36" t="s">
        <v>29549</v>
      </c>
      <c r="E8913" s="36"/>
      <c r="F8913" s="36"/>
    </row>
    <row r="8914" ht="15.75" customHeight="1">
      <c r="A8914" s="36" t="s">
        <v>29550</v>
      </c>
      <c r="B8914" s="36" t="s">
        <v>29551</v>
      </c>
      <c r="C8914" s="36" t="s">
        <v>1840</v>
      </c>
      <c r="D8914" s="36" t="s">
        <v>29552</v>
      </c>
      <c r="E8914" s="36"/>
      <c r="F8914" s="36"/>
    </row>
    <row r="8915" ht="15.75" customHeight="1">
      <c r="A8915" s="36" t="s">
        <v>29553</v>
      </c>
      <c r="B8915" s="36" t="s">
        <v>29554</v>
      </c>
      <c r="C8915" s="36" t="s">
        <v>1840</v>
      </c>
      <c r="D8915" s="36" t="s">
        <v>29555</v>
      </c>
      <c r="E8915" s="36"/>
      <c r="F8915" s="36"/>
    </row>
    <row r="8916" ht="15.75" customHeight="1">
      <c r="A8916" s="36" t="s">
        <v>29556</v>
      </c>
      <c r="B8916" s="36" t="s">
        <v>29557</v>
      </c>
      <c r="C8916" s="36" t="s">
        <v>1840</v>
      </c>
      <c r="D8916" s="36" t="s">
        <v>29558</v>
      </c>
      <c r="E8916" s="36"/>
      <c r="F8916" s="36"/>
    </row>
    <row r="8917" ht="15.75" customHeight="1">
      <c r="A8917" s="36" t="s">
        <v>29559</v>
      </c>
      <c r="B8917" s="36" t="s">
        <v>29560</v>
      </c>
      <c r="C8917" s="36" t="s">
        <v>1840</v>
      </c>
      <c r="D8917" s="36" t="s">
        <v>29561</v>
      </c>
      <c r="E8917" s="36"/>
      <c r="F8917" s="36"/>
    </row>
    <row r="8918" ht="15.75" customHeight="1">
      <c r="A8918" s="36" t="s">
        <v>29562</v>
      </c>
      <c r="B8918" s="36" t="s">
        <v>29563</v>
      </c>
      <c r="C8918" s="36" t="s">
        <v>1840</v>
      </c>
      <c r="D8918" s="36" t="s">
        <v>29564</v>
      </c>
      <c r="E8918" s="36"/>
      <c r="F8918" s="36"/>
    </row>
    <row r="8919" ht="15.75" customHeight="1">
      <c r="A8919" s="36" t="s">
        <v>29565</v>
      </c>
      <c r="B8919" s="36" t="s">
        <v>29566</v>
      </c>
      <c r="C8919" s="36" t="s">
        <v>1840</v>
      </c>
      <c r="D8919" s="36" t="s">
        <v>29567</v>
      </c>
      <c r="E8919" s="36"/>
      <c r="F8919" s="36"/>
    </row>
    <row r="8920" ht="15.75" customHeight="1">
      <c r="A8920" s="36" t="s">
        <v>29568</v>
      </c>
      <c r="B8920" s="36" t="s">
        <v>29569</v>
      </c>
      <c r="C8920" s="36" t="s">
        <v>1840</v>
      </c>
      <c r="D8920" s="36" t="s">
        <v>29570</v>
      </c>
      <c r="E8920" s="36"/>
      <c r="F8920" s="36"/>
    </row>
    <row r="8921" ht="15.75" customHeight="1">
      <c r="A8921" s="36" t="s">
        <v>29571</v>
      </c>
      <c r="B8921" s="36" t="s">
        <v>29572</v>
      </c>
      <c r="C8921" s="36" t="s">
        <v>1840</v>
      </c>
      <c r="D8921" s="36" t="s">
        <v>29573</v>
      </c>
      <c r="E8921" s="36"/>
      <c r="F8921" s="36"/>
    </row>
    <row r="8922" ht="15.75" customHeight="1">
      <c r="A8922" s="36" t="s">
        <v>29574</v>
      </c>
      <c r="B8922" s="36" t="s">
        <v>29575</v>
      </c>
      <c r="C8922" s="36" t="s">
        <v>1840</v>
      </c>
      <c r="D8922" s="36" t="s">
        <v>29576</v>
      </c>
      <c r="E8922" s="36"/>
      <c r="F8922" s="36"/>
    </row>
    <row r="8923" ht="15.75" customHeight="1">
      <c r="A8923" s="36" t="s">
        <v>29577</v>
      </c>
      <c r="B8923" s="36" t="s">
        <v>29578</v>
      </c>
      <c r="C8923" s="36" t="s">
        <v>1840</v>
      </c>
      <c r="D8923" s="36" t="s">
        <v>29579</v>
      </c>
      <c r="E8923" s="36"/>
      <c r="F8923" s="36"/>
    </row>
    <row r="8924" ht="15.75" customHeight="1">
      <c r="A8924" s="36" t="s">
        <v>29580</v>
      </c>
      <c r="B8924" s="36" t="s">
        <v>29581</v>
      </c>
      <c r="C8924" s="36" t="s">
        <v>1840</v>
      </c>
      <c r="D8924" s="36" t="s">
        <v>29582</v>
      </c>
      <c r="E8924" s="36"/>
      <c r="F8924" s="36"/>
    </row>
    <row r="8925" ht="15.75" customHeight="1">
      <c r="A8925" s="36" t="s">
        <v>29583</v>
      </c>
      <c r="B8925" s="36" t="s">
        <v>29584</v>
      </c>
      <c r="C8925" s="36" t="s">
        <v>1840</v>
      </c>
      <c r="D8925" s="36" t="s">
        <v>29585</v>
      </c>
      <c r="E8925" s="36"/>
      <c r="F8925" s="36"/>
    </row>
    <row r="8926" ht="15.75" customHeight="1">
      <c r="A8926" s="36" t="s">
        <v>29586</v>
      </c>
      <c r="B8926" s="36" t="s">
        <v>29587</v>
      </c>
      <c r="C8926" s="36" t="s">
        <v>1840</v>
      </c>
      <c r="D8926" s="36" t="s">
        <v>29588</v>
      </c>
      <c r="E8926" s="36"/>
      <c r="F8926" s="36"/>
    </row>
    <row r="8927" ht="15.75" customHeight="1">
      <c r="A8927" s="36" t="s">
        <v>29589</v>
      </c>
      <c r="B8927" s="36" t="s">
        <v>29590</v>
      </c>
      <c r="C8927" s="36" t="s">
        <v>1840</v>
      </c>
      <c r="D8927" s="36" t="s">
        <v>29591</v>
      </c>
      <c r="E8927" s="36"/>
      <c r="F8927" s="36"/>
    </row>
    <row r="8928" ht="15.75" customHeight="1">
      <c r="A8928" s="36" t="s">
        <v>29592</v>
      </c>
      <c r="B8928" s="36" t="s">
        <v>29593</v>
      </c>
      <c r="C8928" s="36" t="s">
        <v>1840</v>
      </c>
      <c r="D8928" s="36" t="s">
        <v>29594</v>
      </c>
      <c r="E8928" s="36"/>
      <c r="F8928" s="36"/>
    </row>
    <row r="8929" ht="15.75" customHeight="1">
      <c r="A8929" s="36" t="s">
        <v>29595</v>
      </c>
      <c r="B8929" s="36" t="s">
        <v>29596</v>
      </c>
      <c r="C8929" s="36" t="s">
        <v>1840</v>
      </c>
      <c r="D8929" s="36" t="s">
        <v>29597</v>
      </c>
      <c r="E8929" s="36"/>
      <c r="F8929" s="36"/>
    </row>
    <row r="8930" ht="15.75" customHeight="1">
      <c r="A8930" s="36" t="s">
        <v>29598</v>
      </c>
      <c r="B8930" s="36" t="s">
        <v>29599</v>
      </c>
      <c r="C8930" s="36" t="s">
        <v>1840</v>
      </c>
      <c r="D8930" s="36" t="s">
        <v>29600</v>
      </c>
      <c r="E8930" s="36" t="s">
        <v>29601</v>
      </c>
      <c r="F8930" s="36"/>
    </row>
    <row r="8931" ht="15.75" customHeight="1">
      <c r="A8931" s="36" t="s">
        <v>29602</v>
      </c>
      <c r="B8931" s="36" t="s">
        <v>29603</v>
      </c>
      <c r="C8931" s="36" t="s">
        <v>1840</v>
      </c>
      <c r="D8931" s="36" t="s">
        <v>29604</v>
      </c>
      <c r="E8931" s="36"/>
      <c r="F8931" s="36"/>
    </row>
    <row r="8932" ht="15.75" customHeight="1">
      <c r="A8932" s="36" t="s">
        <v>29605</v>
      </c>
      <c r="B8932" s="36" t="s">
        <v>29606</v>
      </c>
      <c r="C8932" s="36" t="s">
        <v>1840</v>
      </c>
      <c r="D8932" s="36" t="s">
        <v>29607</v>
      </c>
      <c r="E8932" s="36" t="s">
        <v>29608</v>
      </c>
      <c r="F8932" s="36"/>
    </row>
    <row r="8933" ht="15.75" customHeight="1">
      <c r="A8933" s="36" t="s">
        <v>29609</v>
      </c>
      <c r="B8933" s="36" t="s">
        <v>29610</v>
      </c>
      <c r="C8933" s="36" t="s">
        <v>1840</v>
      </c>
      <c r="D8933" s="36" t="s">
        <v>29611</v>
      </c>
      <c r="E8933" s="36"/>
      <c r="F8933" s="36"/>
    </row>
    <row r="8934" ht="15.75" customHeight="1">
      <c r="A8934" s="36" t="s">
        <v>29612</v>
      </c>
      <c r="B8934" s="36" t="s">
        <v>29613</v>
      </c>
      <c r="C8934" s="36" t="s">
        <v>1840</v>
      </c>
      <c r="D8934" s="36" t="s">
        <v>29614</v>
      </c>
      <c r="E8934" s="36"/>
      <c r="F8934" s="36"/>
    </row>
    <row r="8935" ht="15.75" customHeight="1">
      <c r="A8935" s="36" t="s">
        <v>29615</v>
      </c>
      <c r="B8935" s="36" t="s">
        <v>29616</v>
      </c>
      <c r="C8935" s="36" t="s">
        <v>1840</v>
      </c>
      <c r="D8935" s="36" t="s">
        <v>29617</v>
      </c>
      <c r="E8935" s="36"/>
      <c r="F8935" s="36"/>
    </row>
    <row r="8936" ht="15.75" customHeight="1">
      <c r="A8936" s="36" t="s">
        <v>29618</v>
      </c>
      <c r="B8936" s="36" t="s">
        <v>29619</v>
      </c>
      <c r="C8936" s="36" t="s">
        <v>1840</v>
      </c>
      <c r="D8936" s="36" t="s">
        <v>29620</v>
      </c>
      <c r="E8936" s="36" t="s">
        <v>29621</v>
      </c>
      <c r="F8936" s="36"/>
    </row>
    <row r="8937" ht="15.75" customHeight="1">
      <c r="A8937" s="36" t="s">
        <v>29622</v>
      </c>
      <c r="B8937" s="36" t="s">
        <v>29623</v>
      </c>
      <c r="C8937" s="36" t="s">
        <v>1840</v>
      </c>
      <c r="D8937" s="36" t="s">
        <v>29624</v>
      </c>
      <c r="E8937" s="36"/>
      <c r="F8937" s="36"/>
    </row>
    <row r="8938" ht="15.75" customHeight="1">
      <c r="A8938" s="36" t="s">
        <v>29625</v>
      </c>
      <c r="B8938" s="36" t="s">
        <v>29626</v>
      </c>
      <c r="C8938" s="36" t="s">
        <v>1840</v>
      </c>
      <c r="D8938" s="36" t="s">
        <v>29627</v>
      </c>
      <c r="E8938" s="36"/>
      <c r="F8938" s="36"/>
    </row>
    <row r="8939" ht="15.75" customHeight="1">
      <c r="A8939" s="36" t="s">
        <v>29628</v>
      </c>
      <c r="B8939" s="36" t="s">
        <v>29629</v>
      </c>
      <c r="C8939" s="36" t="s">
        <v>1840</v>
      </c>
      <c r="D8939" s="36" t="s">
        <v>29630</v>
      </c>
      <c r="E8939" s="36"/>
      <c r="F8939" s="36"/>
    </row>
    <row r="8940" ht="15.75" customHeight="1">
      <c r="A8940" s="36" t="s">
        <v>29631</v>
      </c>
      <c r="B8940" s="36" t="s">
        <v>29632</v>
      </c>
      <c r="C8940" s="36" t="s">
        <v>1840</v>
      </c>
      <c r="D8940" s="36" t="s">
        <v>29633</v>
      </c>
      <c r="E8940" s="36"/>
      <c r="F8940" s="36"/>
    </row>
    <row r="8941" ht="15.75" customHeight="1">
      <c r="A8941" s="36" t="s">
        <v>29634</v>
      </c>
      <c r="B8941" s="36" t="s">
        <v>29635</v>
      </c>
      <c r="C8941" s="36" t="s">
        <v>1840</v>
      </c>
      <c r="D8941" s="36" t="s">
        <v>29636</v>
      </c>
      <c r="E8941" s="36"/>
      <c r="F8941" s="36"/>
    </row>
    <row r="8942" ht="15.75" customHeight="1">
      <c r="A8942" s="36" t="s">
        <v>29637</v>
      </c>
      <c r="B8942" s="36" t="s">
        <v>29638</v>
      </c>
      <c r="C8942" s="36" t="s">
        <v>1840</v>
      </c>
      <c r="D8942" s="36" t="s">
        <v>29639</v>
      </c>
      <c r="E8942" s="36"/>
      <c r="F8942" s="36"/>
    </row>
    <row r="8943" ht="15.75" customHeight="1">
      <c r="A8943" s="36" t="s">
        <v>29640</v>
      </c>
      <c r="B8943" s="36" t="s">
        <v>29641</v>
      </c>
      <c r="C8943" s="36" t="s">
        <v>1840</v>
      </c>
      <c r="D8943" s="36" t="s">
        <v>29642</v>
      </c>
      <c r="E8943" s="36"/>
      <c r="F8943" s="36"/>
    </row>
    <row r="8944" ht="15.75" customHeight="1">
      <c r="A8944" s="36" t="s">
        <v>29643</v>
      </c>
      <c r="B8944" s="36" t="s">
        <v>29644</v>
      </c>
      <c r="C8944" s="36" t="s">
        <v>1840</v>
      </c>
      <c r="D8944" s="36" t="s">
        <v>29645</v>
      </c>
      <c r="E8944" s="36"/>
      <c r="F8944" s="36"/>
    </row>
    <row r="8945" ht="15.75" customHeight="1">
      <c r="A8945" s="36" t="s">
        <v>29646</v>
      </c>
      <c r="B8945" s="36" t="s">
        <v>29647</v>
      </c>
      <c r="C8945" s="36" t="s">
        <v>1840</v>
      </c>
      <c r="D8945" s="36" t="s">
        <v>29648</v>
      </c>
      <c r="E8945" s="36"/>
      <c r="F8945" s="36"/>
    </row>
    <row r="8946" ht="15.75" customHeight="1">
      <c r="A8946" s="36" t="s">
        <v>29649</v>
      </c>
      <c r="B8946" s="36" t="s">
        <v>29650</v>
      </c>
      <c r="C8946" s="36" t="s">
        <v>1840</v>
      </c>
      <c r="D8946" s="36" t="s">
        <v>29651</v>
      </c>
      <c r="E8946" s="36"/>
      <c r="F8946" s="36"/>
    </row>
    <row r="8947" ht="15.75" customHeight="1">
      <c r="A8947" s="36" t="s">
        <v>29652</v>
      </c>
      <c r="B8947" s="36" t="s">
        <v>29653</v>
      </c>
      <c r="C8947" s="36" t="s">
        <v>1840</v>
      </c>
      <c r="D8947" s="36" t="s">
        <v>29654</v>
      </c>
      <c r="E8947" s="36"/>
      <c r="F8947" s="36"/>
    </row>
    <row r="8948" ht="15.75" customHeight="1">
      <c r="A8948" s="36" t="s">
        <v>29655</v>
      </c>
      <c r="B8948" s="36" t="s">
        <v>29656</v>
      </c>
      <c r="C8948" s="36" t="s">
        <v>1840</v>
      </c>
      <c r="D8948" s="36" t="s">
        <v>29657</v>
      </c>
      <c r="E8948" s="36"/>
      <c r="F8948" s="36"/>
    </row>
    <row r="8949" ht="15.75" customHeight="1">
      <c r="A8949" s="36" t="s">
        <v>29658</v>
      </c>
      <c r="B8949" s="36" t="s">
        <v>1525</v>
      </c>
      <c r="C8949" s="36" t="s">
        <v>1840</v>
      </c>
      <c r="D8949" s="36" t="s">
        <v>1526</v>
      </c>
      <c r="E8949" s="36"/>
      <c r="F8949" s="36"/>
    </row>
    <row r="8950" ht="15.75" customHeight="1">
      <c r="A8950" s="36" t="s">
        <v>29659</v>
      </c>
      <c r="B8950" s="36" t="s">
        <v>29660</v>
      </c>
      <c r="C8950" s="36" t="s">
        <v>1840</v>
      </c>
      <c r="D8950" s="36" t="s">
        <v>29661</v>
      </c>
      <c r="E8950" s="36"/>
      <c r="F8950" s="36"/>
    </row>
    <row r="8951" ht="15.75" customHeight="1">
      <c r="A8951" s="36" t="s">
        <v>29662</v>
      </c>
      <c r="B8951" s="36" t="s">
        <v>29663</v>
      </c>
      <c r="C8951" s="36" t="s">
        <v>1840</v>
      </c>
      <c r="D8951" s="36" t="s">
        <v>29664</v>
      </c>
      <c r="E8951" s="36"/>
      <c r="F8951" s="36"/>
    </row>
    <row r="8952" ht="15.75" customHeight="1">
      <c r="A8952" s="36" t="s">
        <v>29665</v>
      </c>
      <c r="B8952" s="36" t="s">
        <v>29666</v>
      </c>
      <c r="C8952" s="36" t="s">
        <v>1840</v>
      </c>
      <c r="D8952" s="36" t="s">
        <v>29667</v>
      </c>
      <c r="E8952" s="36"/>
      <c r="F8952" s="36"/>
    </row>
    <row r="8953" ht="15.75" customHeight="1">
      <c r="A8953" s="36" t="s">
        <v>29668</v>
      </c>
      <c r="B8953" s="36" t="s">
        <v>29669</v>
      </c>
      <c r="C8953" s="36" t="s">
        <v>1840</v>
      </c>
      <c r="D8953" s="36" t="s">
        <v>29670</v>
      </c>
      <c r="E8953" s="36"/>
      <c r="F8953" s="36"/>
    </row>
    <row r="8954" ht="15.75" customHeight="1">
      <c r="A8954" s="36" t="s">
        <v>29671</v>
      </c>
      <c r="B8954" s="36" t="s">
        <v>29672</v>
      </c>
      <c r="C8954" s="36" t="s">
        <v>1840</v>
      </c>
      <c r="D8954" s="36" t="s">
        <v>29673</v>
      </c>
      <c r="E8954" s="36"/>
      <c r="F8954" s="36"/>
    </row>
    <row r="8955" ht="15.75" customHeight="1">
      <c r="A8955" s="36" t="s">
        <v>29674</v>
      </c>
      <c r="B8955" s="36" t="s">
        <v>29675</v>
      </c>
      <c r="C8955" s="36" t="s">
        <v>1840</v>
      </c>
      <c r="D8955" s="36" t="s">
        <v>29676</v>
      </c>
      <c r="E8955" s="36"/>
      <c r="F8955" s="36"/>
    </row>
    <row r="8956" ht="15.75" customHeight="1">
      <c r="A8956" s="36" t="s">
        <v>29677</v>
      </c>
      <c r="B8956" s="36" t="s">
        <v>29678</v>
      </c>
      <c r="C8956" s="36" t="s">
        <v>1840</v>
      </c>
      <c r="D8956" s="36" t="s">
        <v>29679</v>
      </c>
      <c r="E8956" s="36" t="s">
        <v>29680</v>
      </c>
      <c r="F8956" s="36"/>
    </row>
    <row r="8957" ht="15.75" customHeight="1">
      <c r="A8957" s="36" t="s">
        <v>29681</v>
      </c>
      <c r="B8957" s="36" t="s">
        <v>29682</v>
      </c>
      <c r="C8957" s="36" t="s">
        <v>1840</v>
      </c>
      <c r="D8957" s="36" t="s">
        <v>29683</v>
      </c>
      <c r="E8957" s="36"/>
      <c r="F8957" s="36"/>
    </row>
    <row r="8958" ht="15.75" customHeight="1">
      <c r="A8958" s="36" t="s">
        <v>29684</v>
      </c>
      <c r="B8958" s="36" t="s">
        <v>29685</v>
      </c>
      <c r="C8958" s="36" t="s">
        <v>1840</v>
      </c>
      <c r="D8958" s="36" t="s">
        <v>29686</v>
      </c>
      <c r="E8958" s="36"/>
      <c r="F8958" s="36"/>
    </row>
    <row r="8959" ht="15.75" customHeight="1">
      <c r="A8959" s="36" t="s">
        <v>29687</v>
      </c>
      <c r="B8959" s="36" t="s">
        <v>29688</v>
      </c>
      <c r="C8959" s="36" t="s">
        <v>1840</v>
      </c>
      <c r="D8959" s="36" t="s">
        <v>29689</v>
      </c>
      <c r="E8959" s="36"/>
      <c r="F8959" s="36"/>
    </row>
    <row r="8960" ht="15.75" customHeight="1">
      <c r="A8960" s="36" t="s">
        <v>29690</v>
      </c>
      <c r="B8960" s="36" t="s">
        <v>29675</v>
      </c>
      <c r="C8960" s="36" t="s">
        <v>1840</v>
      </c>
      <c r="D8960" s="36" t="s">
        <v>29691</v>
      </c>
      <c r="E8960" s="36"/>
      <c r="F8960" s="36"/>
    </row>
    <row r="8961" ht="15.75" customHeight="1">
      <c r="A8961" s="36" t="s">
        <v>29692</v>
      </c>
      <c r="B8961" s="36" t="s">
        <v>29693</v>
      </c>
      <c r="C8961" s="36" t="s">
        <v>1840</v>
      </c>
      <c r="D8961" s="36" t="s">
        <v>29694</v>
      </c>
      <c r="E8961" s="36"/>
      <c r="F8961" s="36"/>
    </row>
    <row r="8962" ht="15.75" customHeight="1">
      <c r="A8962" s="36" t="s">
        <v>29695</v>
      </c>
      <c r="B8962" s="36" t="s">
        <v>29696</v>
      </c>
      <c r="C8962" s="36" t="s">
        <v>1840</v>
      </c>
      <c r="D8962" s="36" t="s">
        <v>29697</v>
      </c>
      <c r="E8962" s="36"/>
      <c r="F8962" s="36"/>
    </row>
    <row r="8963" ht="15.75" customHeight="1">
      <c r="A8963" s="36" t="s">
        <v>29698</v>
      </c>
      <c r="B8963" s="36" t="s">
        <v>29699</v>
      </c>
      <c r="C8963" s="36" t="s">
        <v>1840</v>
      </c>
      <c r="D8963" s="36" t="s">
        <v>29700</v>
      </c>
      <c r="E8963" s="36"/>
      <c r="F8963" s="36"/>
    </row>
    <row r="8964" ht="15.75" customHeight="1">
      <c r="A8964" s="36" t="s">
        <v>29701</v>
      </c>
      <c r="B8964" s="36" t="s">
        <v>29702</v>
      </c>
      <c r="C8964" s="36" t="s">
        <v>1840</v>
      </c>
      <c r="D8964" s="36" t="s">
        <v>29703</v>
      </c>
      <c r="E8964" s="36"/>
      <c r="F8964" s="36"/>
    </row>
    <row r="8965" ht="15.75" customHeight="1">
      <c r="A8965" s="36" t="s">
        <v>29704</v>
      </c>
      <c r="B8965" s="36" t="s">
        <v>15591</v>
      </c>
      <c r="C8965" s="36" t="s">
        <v>1840</v>
      </c>
      <c r="D8965" s="36" t="s">
        <v>29705</v>
      </c>
      <c r="E8965" s="36"/>
      <c r="F8965" s="36"/>
    </row>
    <row r="8966" ht="15.75" customHeight="1">
      <c r="A8966" s="36" t="s">
        <v>29706</v>
      </c>
      <c r="B8966" s="36" t="s">
        <v>29707</v>
      </c>
      <c r="C8966" s="36" t="s">
        <v>1840</v>
      </c>
      <c r="D8966" s="36" t="s">
        <v>29708</v>
      </c>
      <c r="E8966" s="36"/>
      <c r="F8966" s="36"/>
    </row>
    <row r="8967" ht="15.75" customHeight="1">
      <c r="A8967" s="36" t="s">
        <v>29709</v>
      </c>
      <c r="B8967" s="36" t="s">
        <v>29710</v>
      </c>
      <c r="C8967" s="36" t="s">
        <v>1840</v>
      </c>
      <c r="D8967" s="36" t="s">
        <v>29711</v>
      </c>
      <c r="E8967" s="36"/>
      <c r="F8967" s="36"/>
    </row>
    <row r="8968" ht="15.75" customHeight="1">
      <c r="A8968" s="36" t="s">
        <v>29712</v>
      </c>
      <c r="B8968" s="36" t="s">
        <v>29713</v>
      </c>
      <c r="C8968" s="36" t="s">
        <v>1840</v>
      </c>
      <c r="D8968" s="36" t="s">
        <v>29714</v>
      </c>
      <c r="E8968" s="36"/>
      <c r="F8968" s="36"/>
    </row>
    <row r="8969" ht="15.75" customHeight="1">
      <c r="A8969" s="36" t="s">
        <v>29715</v>
      </c>
      <c r="B8969" s="36" t="s">
        <v>29716</v>
      </c>
      <c r="C8969" s="36" t="s">
        <v>1840</v>
      </c>
      <c r="D8969" s="36" t="s">
        <v>29717</v>
      </c>
      <c r="E8969" s="36"/>
      <c r="F8969" s="36"/>
    </row>
    <row r="8970" ht="15.75" customHeight="1">
      <c r="A8970" s="36" t="s">
        <v>29718</v>
      </c>
      <c r="B8970" s="36" t="s">
        <v>29719</v>
      </c>
      <c r="C8970" s="36" t="s">
        <v>1840</v>
      </c>
      <c r="D8970" s="36" t="s">
        <v>29720</v>
      </c>
      <c r="E8970" s="36"/>
      <c r="F8970" s="36"/>
    </row>
    <row r="8971" ht="15.75" customHeight="1">
      <c r="A8971" s="36" t="s">
        <v>29721</v>
      </c>
      <c r="B8971" s="36" t="s">
        <v>29722</v>
      </c>
      <c r="C8971" s="36" t="s">
        <v>1840</v>
      </c>
      <c r="D8971" s="36" t="s">
        <v>29723</v>
      </c>
      <c r="E8971" s="36"/>
      <c r="F8971" s="36"/>
    </row>
    <row r="8972" ht="15.75" customHeight="1">
      <c r="A8972" s="36" t="s">
        <v>29724</v>
      </c>
      <c r="B8972" s="36" t="s">
        <v>29725</v>
      </c>
      <c r="C8972" s="36" t="s">
        <v>1840</v>
      </c>
      <c r="D8972" s="36" t="s">
        <v>29726</v>
      </c>
      <c r="E8972" s="36"/>
      <c r="F8972" s="36"/>
    </row>
    <row r="8973" ht="15.75" customHeight="1">
      <c r="A8973" s="36" t="s">
        <v>29727</v>
      </c>
      <c r="B8973" s="36" t="s">
        <v>29728</v>
      </c>
      <c r="C8973" s="36" t="s">
        <v>1840</v>
      </c>
      <c r="D8973" s="36" t="s">
        <v>29729</v>
      </c>
      <c r="E8973" s="36"/>
      <c r="F8973" s="36"/>
    </row>
    <row r="8974" ht="15.75" customHeight="1">
      <c r="A8974" s="36" t="s">
        <v>29730</v>
      </c>
      <c r="B8974" s="36" t="s">
        <v>29731</v>
      </c>
      <c r="C8974" s="36" t="s">
        <v>1840</v>
      </c>
      <c r="D8974" s="36" t="s">
        <v>29732</v>
      </c>
      <c r="E8974" s="36"/>
      <c r="F8974" s="36"/>
    </row>
    <row r="8975" ht="15.75" customHeight="1">
      <c r="A8975" s="36" t="s">
        <v>29733</v>
      </c>
      <c r="B8975" s="36" t="s">
        <v>29734</v>
      </c>
      <c r="C8975" s="36" t="s">
        <v>1840</v>
      </c>
      <c r="D8975" s="36" t="s">
        <v>29735</v>
      </c>
      <c r="E8975" s="36"/>
      <c r="F8975" s="36"/>
    </row>
    <row r="8976" ht="15.75" customHeight="1">
      <c r="A8976" s="36" t="s">
        <v>29736</v>
      </c>
      <c r="B8976" s="36" t="s">
        <v>29737</v>
      </c>
      <c r="C8976" s="36" t="s">
        <v>1840</v>
      </c>
      <c r="D8976" s="36" t="s">
        <v>29738</v>
      </c>
      <c r="E8976" s="36"/>
      <c r="F8976" s="36"/>
    </row>
    <row r="8977" ht="15.75" customHeight="1">
      <c r="A8977" s="36" t="s">
        <v>29739</v>
      </c>
      <c r="B8977" s="36" t="s">
        <v>29740</v>
      </c>
      <c r="C8977" s="36" t="s">
        <v>1840</v>
      </c>
      <c r="D8977" s="36" t="s">
        <v>29741</v>
      </c>
      <c r="E8977" s="36"/>
      <c r="F8977" s="36"/>
    </row>
    <row r="8978" ht="15.75" customHeight="1">
      <c r="A8978" s="36" t="s">
        <v>29742</v>
      </c>
      <c r="B8978" s="36" t="s">
        <v>29743</v>
      </c>
      <c r="C8978" s="36" t="s">
        <v>1840</v>
      </c>
      <c r="D8978" s="36" t="s">
        <v>29744</v>
      </c>
      <c r="E8978" s="36" t="s">
        <v>29745</v>
      </c>
      <c r="F8978" s="36"/>
    </row>
    <row r="8979" ht="15.75" customHeight="1">
      <c r="A8979" s="36" t="s">
        <v>29746</v>
      </c>
      <c r="B8979" s="36" t="s">
        <v>29747</v>
      </c>
      <c r="C8979" s="36" t="s">
        <v>1840</v>
      </c>
      <c r="D8979" s="36" t="s">
        <v>5419</v>
      </c>
      <c r="E8979" s="36"/>
      <c r="F8979" s="36"/>
    </row>
    <row r="8980" ht="15.75" customHeight="1">
      <c r="A8980" s="36" t="s">
        <v>29748</v>
      </c>
      <c r="B8980" s="36" t="s">
        <v>29749</v>
      </c>
      <c r="C8980" s="36" t="s">
        <v>1840</v>
      </c>
      <c r="D8980" s="36" t="s">
        <v>29750</v>
      </c>
      <c r="E8980" s="36"/>
      <c r="F8980" s="36"/>
    </row>
    <row r="8981" ht="15.75" customHeight="1">
      <c r="A8981" s="36" t="s">
        <v>29751</v>
      </c>
      <c r="B8981" s="36" t="s">
        <v>29752</v>
      </c>
      <c r="C8981" s="36" t="s">
        <v>1840</v>
      </c>
      <c r="D8981" s="36" t="s">
        <v>29753</v>
      </c>
      <c r="E8981" s="36"/>
      <c r="F8981" s="36"/>
    </row>
    <row r="8982" ht="15.75" customHeight="1">
      <c r="A8982" s="36" t="s">
        <v>29754</v>
      </c>
      <c r="B8982" s="36" t="s">
        <v>29755</v>
      </c>
      <c r="C8982" s="36" t="s">
        <v>1840</v>
      </c>
      <c r="D8982" s="36" t="s">
        <v>29756</v>
      </c>
      <c r="E8982" s="36"/>
      <c r="F8982" s="36"/>
    </row>
    <row r="8983" ht="15.75" customHeight="1">
      <c r="A8983" s="36" t="s">
        <v>29757</v>
      </c>
      <c r="B8983" s="36" t="s">
        <v>29758</v>
      </c>
      <c r="C8983" s="36" t="s">
        <v>1840</v>
      </c>
      <c r="D8983" s="36" t="s">
        <v>29759</v>
      </c>
      <c r="E8983" s="36"/>
      <c r="F8983" s="36"/>
    </row>
    <row r="8984" ht="15.75" customHeight="1">
      <c r="A8984" s="36" t="s">
        <v>29760</v>
      </c>
      <c r="B8984" s="36" t="s">
        <v>29761</v>
      </c>
      <c r="C8984" s="36" t="s">
        <v>1840</v>
      </c>
      <c r="D8984" s="36" t="s">
        <v>29762</v>
      </c>
      <c r="E8984" s="36"/>
      <c r="F8984" s="36"/>
    </row>
    <row r="8985" ht="15.75" customHeight="1">
      <c r="A8985" s="36" t="s">
        <v>29763</v>
      </c>
      <c r="B8985" s="36" t="s">
        <v>29764</v>
      </c>
      <c r="C8985" s="36" t="s">
        <v>1840</v>
      </c>
      <c r="D8985" s="36" t="s">
        <v>29765</v>
      </c>
      <c r="E8985" s="36"/>
      <c r="F8985" s="36"/>
    </row>
    <row r="8986" ht="15.75" customHeight="1">
      <c r="A8986" s="36" t="s">
        <v>29766</v>
      </c>
      <c r="B8986" s="36" t="s">
        <v>29767</v>
      </c>
      <c r="C8986" s="36" t="s">
        <v>1840</v>
      </c>
      <c r="D8986" s="36" t="s">
        <v>29768</v>
      </c>
      <c r="E8986" s="36"/>
      <c r="F8986" s="36"/>
    </row>
    <row r="8987" ht="15.75" customHeight="1">
      <c r="A8987" s="36" t="s">
        <v>29769</v>
      </c>
      <c r="B8987" s="36" t="s">
        <v>29770</v>
      </c>
      <c r="C8987" s="36" t="s">
        <v>1840</v>
      </c>
      <c r="D8987" s="36" t="s">
        <v>29771</v>
      </c>
      <c r="E8987" s="36"/>
      <c r="F8987" s="36"/>
    </row>
    <row r="8988" ht="15.75" customHeight="1">
      <c r="A8988" s="36" t="s">
        <v>29772</v>
      </c>
      <c r="B8988" s="36" t="s">
        <v>29773</v>
      </c>
      <c r="C8988" s="36" t="s">
        <v>1840</v>
      </c>
      <c r="D8988" s="36" t="s">
        <v>29774</v>
      </c>
      <c r="E8988" s="36"/>
      <c r="F8988" s="36"/>
    </row>
    <row r="8989" ht="15.75" customHeight="1">
      <c r="A8989" s="36" t="s">
        <v>29775</v>
      </c>
      <c r="B8989" s="36" t="s">
        <v>29776</v>
      </c>
      <c r="C8989" s="36" t="s">
        <v>1840</v>
      </c>
      <c r="D8989" s="36" t="s">
        <v>29777</v>
      </c>
      <c r="E8989" s="36"/>
      <c r="F8989" s="36"/>
    </row>
    <row r="8990" ht="15.75" customHeight="1">
      <c r="A8990" s="36" t="s">
        <v>29778</v>
      </c>
      <c r="B8990" s="36" t="s">
        <v>29779</v>
      </c>
      <c r="C8990" s="36" t="s">
        <v>1840</v>
      </c>
      <c r="D8990" s="36" t="s">
        <v>29780</v>
      </c>
      <c r="E8990" s="36"/>
      <c r="F8990" s="36"/>
    </row>
    <row r="8991" ht="15.75" customHeight="1">
      <c r="A8991" s="36" t="s">
        <v>29781</v>
      </c>
      <c r="B8991" s="36" t="s">
        <v>29782</v>
      </c>
      <c r="C8991" s="36" t="s">
        <v>1840</v>
      </c>
      <c r="D8991" s="36" t="s">
        <v>29783</v>
      </c>
      <c r="E8991" s="36"/>
      <c r="F8991" s="36"/>
    </row>
    <row r="8992" ht="15.75" customHeight="1">
      <c r="A8992" s="36" t="s">
        <v>29784</v>
      </c>
      <c r="B8992" s="36" t="s">
        <v>29785</v>
      </c>
      <c r="C8992" s="36" t="s">
        <v>1840</v>
      </c>
      <c r="D8992" s="36" t="s">
        <v>29786</v>
      </c>
      <c r="E8992" s="36"/>
      <c r="F8992" s="36"/>
    </row>
    <row r="8993" ht="15.75" customHeight="1">
      <c r="A8993" s="36" t="s">
        <v>29787</v>
      </c>
      <c r="B8993" s="36" t="s">
        <v>29788</v>
      </c>
      <c r="C8993" s="36" t="s">
        <v>1840</v>
      </c>
      <c r="D8993" s="36" t="s">
        <v>29786</v>
      </c>
      <c r="E8993" s="36" t="s">
        <v>29789</v>
      </c>
      <c r="F8993" s="36"/>
    </row>
    <row r="8994" ht="15.75" customHeight="1">
      <c r="A8994" s="36" t="s">
        <v>29790</v>
      </c>
      <c r="B8994" s="36" t="s">
        <v>29791</v>
      </c>
      <c r="C8994" s="36" t="s">
        <v>1863</v>
      </c>
      <c r="D8994" s="36" t="s">
        <v>29790</v>
      </c>
      <c r="E8994" s="36"/>
      <c r="F8994" s="36"/>
    </row>
    <row r="8995" ht="15.75" customHeight="1">
      <c r="A8995" s="36" t="s">
        <v>29792</v>
      </c>
      <c r="B8995" s="36" t="s">
        <v>29793</v>
      </c>
      <c r="C8995" s="36" t="s">
        <v>1840</v>
      </c>
      <c r="D8995" s="36" t="s">
        <v>29794</v>
      </c>
      <c r="E8995" s="36"/>
      <c r="F8995" s="36"/>
    </row>
    <row r="8996" ht="15.75" customHeight="1">
      <c r="A8996" s="36" t="s">
        <v>29795</v>
      </c>
      <c r="B8996" s="36" t="s">
        <v>29796</v>
      </c>
      <c r="C8996" s="36" t="s">
        <v>1840</v>
      </c>
      <c r="D8996" s="36" t="s">
        <v>29797</v>
      </c>
      <c r="E8996" s="36"/>
      <c r="F8996" s="36"/>
    </row>
    <row r="8997" ht="15.75" customHeight="1">
      <c r="A8997" s="36" t="s">
        <v>29798</v>
      </c>
      <c r="B8997" s="36" t="s">
        <v>29799</v>
      </c>
      <c r="C8997" s="36" t="s">
        <v>1840</v>
      </c>
      <c r="D8997" s="36" t="s">
        <v>29797</v>
      </c>
      <c r="E8997" s="36" t="s">
        <v>5197</v>
      </c>
      <c r="F8997" s="36"/>
    </row>
    <row r="8998" ht="15.75" customHeight="1">
      <c r="A8998" s="36" t="s">
        <v>29800</v>
      </c>
      <c r="B8998" s="36" t="s">
        <v>29801</v>
      </c>
      <c r="C8998" s="36" t="s">
        <v>1840</v>
      </c>
      <c r="D8998" s="36" t="s">
        <v>29797</v>
      </c>
      <c r="E8998" s="36"/>
      <c r="F8998" s="36"/>
    </row>
    <row r="8999" ht="15.75" customHeight="1">
      <c r="A8999" s="36" t="s">
        <v>29802</v>
      </c>
      <c r="B8999" s="36" t="s">
        <v>29803</v>
      </c>
      <c r="C8999" s="36" t="s">
        <v>1840</v>
      </c>
      <c r="D8999" s="36" t="s">
        <v>29804</v>
      </c>
      <c r="E8999" s="36"/>
      <c r="F8999" s="36"/>
    </row>
    <row r="9000" ht="15.75" customHeight="1">
      <c r="A9000" s="36" t="s">
        <v>29805</v>
      </c>
      <c r="B9000" s="36" t="s">
        <v>29806</v>
      </c>
      <c r="C9000" s="36" t="s">
        <v>1840</v>
      </c>
      <c r="D9000" s="36" t="s">
        <v>29807</v>
      </c>
      <c r="E9000" s="36"/>
      <c r="F9000" s="36"/>
    </row>
    <row r="9001" ht="15.75" customHeight="1">
      <c r="A9001" s="36" t="s">
        <v>29808</v>
      </c>
      <c r="B9001" s="36" t="s">
        <v>29809</v>
      </c>
      <c r="C9001" s="36" t="s">
        <v>1840</v>
      </c>
      <c r="D9001" s="36" t="s">
        <v>29810</v>
      </c>
      <c r="E9001" s="36"/>
      <c r="F9001" s="36"/>
    </row>
    <row r="9002" ht="15.75" customHeight="1">
      <c r="A9002" s="36" t="s">
        <v>29811</v>
      </c>
      <c r="B9002" s="36" t="s">
        <v>29812</v>
      </c>
      <c r="C9002" s="36" t="s">
        <v>1840</v>
      </c>
      <c r="D9002" s="36" t="s">
        <v>29813</v>
      </c>
      <c r="E9002" s="36"/>
      <c r="F9002" s="36"/>
    </row>
    <row r="9003" ht="15.75" customHeight="1">
      <c r="A9003" s="36" t="s">
        <v>29814</v>
      </c>
      <c r="B9003" s="36" t="s">
        <v>29815</v>
      </c>
      <c r="C9003" s="36" t="s">
        <v>1840</v>
      </c>
      <c r="D9003" s="36" t="s">
        <v>29816</v>
      </c>
      <c r="E9003" s="36"/>
      <c r="F9003" s="36"/>
    </row>
    <row r="9004" ht="15.75" customHeight="1">
      <c r="A9004" s="36" t="s">
        <v>29817</v>
      </c>
      <c r="B9004" s="36" t="s">
        <v>29818</v>
      </c>
      <c r="C9004" s="36" t="s">
        <v>1840</v>
      </c>
      <c r="D9004" s="36" t="s">
        <v>29819</v>
      </c>
      <c r="E9004" s="36"/>
      <c r="F9004" s="36"/>
    </row>
    <row r="9005" ht="15.75" customHeight="1">
      <c r="A9005" s="36" t="s">
        <v>29820</v>
      </c>
      <c r="B9005" s="36" t="s">
        <v>29821</v>
      </c>
      <c r="C9005" s="36" t="s">
        <v>1840</v>
      </c>
      <c r="D9005" s="36" t="s">
        <v>29822</v>
      </c>
      <c r="E9005" s="36"/>
      <c r="F9005" s="36"/>
    </row>
    <row r="9006" ht="15.75" customHeight="1">
      <c r="A9006" s="36" t="s">
        <v>29823</v>
      </c>
      <c r="B9006" s="36" t="s">
        <v>29824</v>
      </c>
      <c r="C9006" s="36" t="s">
        <v>1840</v>
      </c>
      <c r="D9006" s="36" t="s">
        <v>29825</v>
      </c>
      <c r="E9006" s="36"/>
      <c r="F9006" s="36"/>
    </row>
    <row r="9007" ht="15.75" customHeight="1">
      <c r="A9007" s="36" t="s">
        <v>29826</v>
      </c>
      <c r="B9007" s="36" t="s">
        <v>29827</v>
      </c>
      <c r="C9007" s="36" t="s">
        <v>1840</v>
      </c>
      <c r="D9007" s="36" t="s">
        <v>29828</v>
      </c>
      <c r="E9007" s="36"/>
      <c r="F9007" s="36"/>
    </row>
    <row r="9008" ht="15.75" customHeight="1">
      <c r="A9008" s="36" t="s">
        <v>29829</v>
      </c>
      <c r="B9008" s="36" t="s">
        <v>29830</v>
      </c>
      <c r="C9008" s="36" t="s">
        <v>1840</v>
      </c>
      <c r="D9008" s="36" t="s">
        <v>29831</v>
      </c>
      <c r="E9008" s="36"/>
      <c r="F9008" s="36"/>
    </row>
    <row r="9009" ht="15.75" customHeight="1">
      <c r="A9009" s="36" t="s">
        <v>29832</v>
      </c>
      <c r="B9009" s="36" t="s">
        <v>29833</v>
      </c>
      <c r="C9009" s="36" t="s">
        <v>1840</v>
      </c>
      <c r="D9009" s="36" t="s">
        <v>29834</v>
      </c>
      <c r="E9009" s="36"/>
      <c r="F9009" s="36"/>
    </row>
    <row r="9010" ht="15.75" customHeight="1">
      <c r="A9010" s="36" t="s">
        <v>29835</v>
      </c>
      <c r="B9010" s="36" t="s">
        <v>29836</v>
      </c>
      <c r="C9010" s="36" t="s">
        <v>1840</v>
      </c>
      <c r="D9010" s="36" t="s">
        <v>29837</v>
      </c>
      <c r="E9010" s="36"/>
      <c r="F9010" s="36"/>
    </row>
    <row r="9011" ht="15.75" customHeight="1">
      <c r="A9011" s="36" t="s">
        <v>29838</v>
      </c>
      <c r="B9011" s="36" t="s">
        <v>29839</v>
      </c>
      <c r="C9011" s="36" t="s">
        <v>1840</v>
      </c>
      <c r="D9011" s="36" t="s">
        <v>29840</v>
      </c>
      <c r="E9011" s="36"/>
      <c r="F9011" s="36"/>
    </row>
    <row r="9012" ht="15.75" customHeight="1">
      <c r="A9012" s="36" t="s">
        <v>29841</v>
      </c>
      <c r="B9012" s="36" t="s">
        <v>29842</v>
      </c>
      <c r="C9012" s="36" t="s">
        <v>1840</v>
      </c>
      <c r="D9012" s="36" t="s">
        <v>29843</v>
      </c>
      <c r="E9012" s="36"/>
      <c r="F9012" s="36"/>
    </row>
    <row r="9013" ht="15.75" customHeight="1">
      <c r="A9013" s="36" t="s">
        <v>29844</v>
      </c>
      <c r="B9013" s="36" t="s">
        <v>29845</v>
      </c>
      <c r="C9013" s="36" t="s">
        <v>1840</v>
      </c>
      <c r="D9013" s="36" t="s">
        <v>29846</v>
      </c>
      <c r="E9013" s="36"/>
      <c r="F9013" s="36"/>
    </row>
    <row r="9014" ht="15.75" customHeight="1">
      <c r="A9014" s="36" t="s">
        <v>29847</v>
      </c>
      <c r="B9014" s="36" t="s">
        <v>29848</v>
      </c>
      <c r="C9014" s="36" t="s">
        <v>1840</v>
      </c>
      <c r="D9014" s="36" t="s">
        <v>29849</v>
      </c>
      <c r="E9014" s="36"/>
      <c r="F9014" s="36"/>
    </row>
    <row r="9015" ht="15.75" customHeight="1">
      <c r="A9015" s="36" t="s">
        <v>29850</v>
      </c>
      <c r="B9015" s="36" t="s">
        <v>12693</v>
      </c>
      <c r="C9015" s="36" t="s">
        <v>1840</v>
      </c>
      <c r="D9015" s="36" t="s">
        <v>12694</v>
      </c>
      <c r="E9015" s="36" t="s">
        <v>29851</v>
      </c>
      <c r="F9015" s="36"/>
    </row>
    <row r="9016" ht="15.75" customHeight="1">
      <c r="A9016" s="36" t="s">
        <v>29852</v>
      </c>
      <c r="B9016" s="36" t="s">
        <v>29853</v>
      </c>
      <c r="C9016" s="36" t="s">
        <v>1840</v>
      </c>
      <c r="D9016" s="36" t="s">
        <v>29854</v>
      </c>
      <c r="E9016" s="36"/>
      <c r="F9016" s="36"/>
    </row>
    <row r="9017" ht="15.75" customHeight="1">
      <c r="A9017" s="36" t="s">
        <v>29855</v>
      </c>
      <c r="B9017" s="36" t="s">
        <v>29856</v>
      </c>
      <c r="C9017" s="36" t="s">
        <v>1840</v>
      </c>
      <c r="D9017" s="36" t="s">
        <v>29857</v>
      </c>
      <c r="E9017" s="36"/>
      <c r="F9017" s="36"/>
    </row>
    <row r="9018" ht="15.75" customHeight="1">
      <c r="A9018" s="36" t="s">
        <v>29858</v>
      </c>
      <c r="B9018" s="36" t="s">
        <v>29859</v>
      </c>
      <c r="C9018" s="36" t="s">
        <v>1840</v>
      </c>
      <c r="D9018" s="36" t="s">
        <v>29860</v>
      </c>
      <c r="E9018" s="36"/>
      <c r="F9018" s="36"/>
    </row>
    <row r="9019" ht="15.75" customHeight="1">
      <c r="A9019" s="36" t="s">
        <v>29861</v>
      </c>
      <c r="B9019" s="36" t="s">
        <v>29862</v>
      </c>
      <c r="C9019" s="36" t="s">
        <v>1840</v>
      </c>
      <c r="D9019" s="36" t="s">
        <v>29863</v>
      </c>
      <c r="E9019" s="36"/>
      <c r="F9019" s="36"/>
    </row>
    <row r="9020" ht="15.75" customHeight="1">
      <c r="A9020" s="36" t="s">
        <v>29864</v>
      </c>
      <c r="B9020" s="36" t="s">
        <v>29865</v>
      </c>
      <c r="C9020" s="36" t="s">
        <v>1840</v>
      </c>
      <c r="D9020" s="36" t="s">
        <v>29866</v>
      </c>
      <c r="E9020" s="36"/>
      <c r="F9020" s="36"/>
    </row>
    <row r="9021" ht="15.75" customHeight="1">
      <c r="A9021" s="36" t="s">
        <v>29867</v>
      </c>
      <c r="B9021" s="36" t="s">
        <v>29868</v>
      </c>
      <c r="C9021" s="36" t="s">
        <v>1840</v>
      </c>
      <c r="D9021" s="36" t="s">
        <v>29869</v>
      </c>
      <c r="E9021" s="36"/>
      <c r="F9021" s="36"/>
    </row>
    <row r="9022" ht="15.75" customHeight="1">
      <c r="A9022" s="36" t="s">
        <v>29870</v>
      </c>
      <c r="B9022" s="36" t="s">
        <v>29871</v>
      </c>
      <c r="C9022" s="36" t="s">
        <v>1840</v>
      </c>
      <c r="D9022" s="36" t="s">
        <v>29872</v>
      </c>
      <c r="E9022" s="36"/>
      <c r="F9022" s="36"/>
    </row>
    <row r="9023" ht="15.75" customHeight="1">
      <c r="A9023" s="36" t="s">
        <v>29873</v>
      </c>
      <c r="B9023" s="36" t="s">
        <v>29874</v>
      </c>
      <c r="C9023" s="36" t="s">
        <v>1840</v>
      </c>
      <c r="D9023" s="36" t="s">
        <v>29875</v>
      </c>
      <c r="E9023" s="36"/>
      <c r="F9023" s="36"/>
    </row>
    <row r="9024" ht="15.75" customHeight="1">
      <c r="A9024" s="36" t="s">
        <v>29876</v>
      </c>
      <c r="B9024" s="36" t="s">
        <v>29877</v>
      </c>
      <c r="C9024" s="36" t="s">
        <v>1840</v>
      </c>
      <c r="D9024" s="36" t="s">
        <v>29878</v>
      </c>
      <c r="E9024" s="36"/>
      <c r="F9024" s="36"/>
    </row>
    <row r="9025" ht="15.75" customHeight="1">
      <c r="A9025" s="36" t="s">
        <v>29879</v>
      </c>
      <c r="B9025" s="36" t="s">
        <v>29880</v>
      </c>
      <c r="C9025" s="36" t="s">
        <v>1840</v>
      </c>
      <c r="D9025" s="36" t="s">
        <v>29881</v>
      </c>
      <c r="E9025" s="36"/>
      <c r="F9025" s="36"/>
    </row>
    <row r="9026" ht="15.75" customHeight="1">
      <c r="A9026" s="36" t="s">
        <v>29882</v>
      </c>
      <c r="B9026" s="36" t="s">
        <v>29883</v>
      </c>
      <c r="C9026" s="36" t="s">
        <v>1840</v>
      </c>
      <c r="D9026" s="36" t="s">
        <v>29884</v>
      </c>
      <c r="E9026" s="36"/>
      <c r="F9026" s="36"/>
    </row>
    <row r="9027" ht="15.75" customHeight="1">
      <c r="A9027" s="36" t="s">
        <v>29885</v>
      </c>
      <c r="B9027" s="36" t="s">
        <v>29886</v>
      </c>
      <c r="C9027" s="36" t="s">
        <v>1840</v>
      </c>
      <c r="D9027" s="36" t="s">
        <v>29887</v>
      </c>
      <c r="E9027" s="36" t="s">
        <v>29888</v>
      </c>
      <c r="F9027" s="36"/>
    </row>
    <row r="9028" ht="15.75" customHeight="1">
      <c r="A9028" s="36" t="s">
        <v>29889</v>
      </c>
      <c r="B9028" s="36" t="s">
        <v>29890</v>
      </c>
      <c r="C9028" s="36" t="s">
        <v>1840</v>
      </c>
      <c r="D9028" s="36" t="s">
        <v>29891</v>
      </c>
      <c r="E9028" s="36" t="s">
        <v>29892</v>
      </c>
      <c r="F9028" s="36"/>
    </row>
    <row r="9029" ht="15.75" customHeight="1">
      <c r="A9029" s="36" t="s">
        <v>29893</v>
      </c>
      <c r="B9029" s="36" t="s">
        <v>29894</v>
      </c>
      <c r="C9029" s="36" t="s">
        <v>1840</v>
      </c>
      <c r="D9029" s="36" t="s">
        <v>29895</v>
      </c>
      <c r="E9029" s="36"/>
      <c r="F9029" s="36"/>
    </row>
    <row r="9030" ht="15.75" customHeight="1">
      <c r="A9030" s="36" t="s">
        <v>29896</v>
      </c>
      <c r="B9030" s="36" t="s">
        <v>29897</v>
      </c>
      <c r="C9030" s="36" t="s">
        <v>1840</v>
      </c>
      <c r="D9030" s="36" t="s">
        <v>29898</v>
      </c>
      <c r="E9030" s="36"/>
      <c r="F9030" s="36"/>
    </row>
    <row r="9031" ht="15.75" customHeight="1">
      <c r="A9031" s="36" t="s">
        <v>29899</v>
      </c>
      <c r="B9031" s="36" t="s">
        <v>29900</v>
      </c>
      <c r="C9031" s="36" t="s">
        <v>1840</v>
      </c>
      <c r="D9031" s="36" t="s">
        <v>29901</v>
      </c>
      <c r="E9031" s="36"/>
      <c r="F9031" s="36"/>
    </row>
    <row r="9032" ht="15.75" customHeight="1">
      <c r="A9032" s="36" t="s">
        <v>29902</v>
      </c>
      <c r="B9032" s="36" t="s">
        <v>29903</v>
      </c>
      <c r="C9032" s="36" t="s">
        <v>1840</v>
      </c>
      <c r="D9032" s="36" t="s">
        <v>29904</v>
      </c>
      <c r="E9032" s="36"/>
      <c r="F9032" s="36"/>
    </row>
    <row r="9033" ht="15.75" customHeight="1">
      <c r="A9033" s="36" t="s">
        <v>29905</v>
      </c>
      <c r="B9033" s="36" t="s">
        <v>29906</v>
      </c>
      <c r="C9033" s="36" t="s">
        <v>1840</v>
      </c>
      <c r="D9033" s="36" t="s">
        <v>29907</v>
      </c>
      <c r="E9033" s="36"/>
      <c r="F9033" s="36"/>
    </row>
    <row r="9034" ht="15.75" customHeight="1">
      <c r="A9034" s="36" t="s">
        <v>29908</v>
      </c>
      <c r="B9034" s="36" t="s">
        <v>29909</v>
      </c>
      <c r="C9034" s="36" t="s">
        <v>1840</v>
      </c>
      <c r="D9034" s="36" t="s">
        <v>29910</v>
      </c>
      <c r="E9034" s="36"/>
      <c r="F9034" s="36"/>
    </row>
    <row r="9035" ht="15.75" customHeight="1">
      <c r="A9035" s="36" t="s">
        <v>29911</v>
      </c>
      <c r="B9035" s="36" t="s">
        <v>29912</v>
      </c>
      <c r="C9035" s="36" t="s">
        <v>1840</v>
      </c>
      <c r="D9035" s="36" t="s">
        <v>29913</v>
      </c>
      <c r="E9035" s="36"/>
      <c r="F9035" s="36"/>
    </row>
    <row r="9036" ht="15.75" customHeight="1">
      <c r="A9036" s="36" t="s">
        <v>29914</v>
      </c>
      <c r="B9036" s="36" t="s">
        <v>29915</v>
      </c>
      <c r="C9036" s="36" t="s">
        <v>1840</v>
      </c>
      <c r="D9036" s="36" t="s">
        <v>29916</v>
      </c>
      <c r="E9036" s="36"/>
      <c r="F9036" s="36"/>
    </row>
    <row r="9037" ht="15.75" customHeight="1">
      <c r="A9037" s="36" t="s">
        <v>29917</v>
      </c>
      <c r="B9037" s="36" t="s">
        <v>29918</v>
      </c>
      <c r="C9037" s="36" t="s">
        <v>1840</v>
      </c>
      <c r="D9037" s="36" t="s">
        <v>29919</v>
      </c>
      <c r="E9037" s="36"/>
      <c r="F9037" s="36"/>
    </row>
    <row r="9038" ht="15.75" customHeight="1">
      <c r="A9038" s="36" t="s">
        <v>29920</v>
      </c>
      <c r="B9038" s="36" t="s">
        <v>29921</v>
      </c>
      <c r="C9038" s="36" t="s">
        <v>1840</v>
      </c>
      <c r="D9038" s="36" t="s">
        <v>29922</v>
      </c>
      <c r="E9038" s="36"/>
      <c r="F9038" s="36"/>
    </row>
    <row r="9039" ht="15.75" customHeight="1">
      <c r="A9039" s="36" t="s">
        <v>29923</v>
      </c>
      <c r="B9039" s="36" t="s">
        <v>29924</v>
      </c>
      <c r="C9039" s="36" t="s">
        <v>1840</v>
      </c>
      <c r="D9039" s="36" t="s">
        <v>29925</v>
      </c>
      <c r="E9039" s="36"/>
      <c r="F9039" s="36"/>
    </row>
    <row r="9040" ht="15.75" customHeight="1">
      <c r="A9040" s="36" t="s">
        <v>29926</v>
      </c>
      <c r="B9040" s="36" t="s">
        <v>29927</v>
      </c>
      <c r="C9040" s="36" t="s">
        <v>1840</v>
      </c>
      <c r="D9040" s="36" t="s">
        <v>29928</v>
      </c>
      <c r="E9040" s="36"/>
      <c r="F9040" s="36"/>
    </row>
    <row r="9041" ht="15.75" customHeight="1">
      <c r="A9041" s="36" t="s">
        <v>29929</v>
      </c>
      <c r="B9041" s="36" t="s">
        <v>29930</v>
      </c>
      <c r="C9041" s="36" t="s">
        <v>1840</v>
      </c>
      <c r="D9041" s="36" t="s">
        <v>29931</v>
      </c>
      <c r="E9041" s="36"/>
      <c r="F9041" s="36"/>
    </row>
    <row r="9042" ht="15.75" customHeight="1">
      <c r="A9042" s="36" t="s">
        <v>29932</v>
      </c>
      <c r="B9042" s="36" t="s">
        <v>29933</v>
      </c>
      <c r="C9042" s="36" t="s">
        <v>1840</v>
      </c>
      <c r="D9042" s="36" t="s">
        <v>29934</v>
      </c>
      <c r="E9042" s="36"/>
      <c r="F9042" s="36"/>
    </row>
    <row r="9043" ht="15.75" customHeight="1">
      <c r="A9043" s="36" t="s">
        <v>29935</v>
      </c>
      <c r="B9043" s="36" t="s">
        <v>29936</v>
      </c>
      <c r="C9043" s="36" t="s">
        <v>1840</v>
      </c>
      <c r="D9043" s="36" t="s">
        <v>29937</v>
      </c>
      <c r="E9043" s="36"/>
      <c r="F9043" s="36"/>
    </row>
    <row r="9044" ht="15.75" customHeight="1">
      <c r="A9044" s="36" t="s">
        <v>29938</v>
      </c>
      <c r="B9044" s="36" t="s">
        <v>29939</v>
      </c>
      <c r="C9044" s="36" t="s">
        <v>1840</v>
      </c>
      <c r="D9044" s="36" t="s">
        <v>29940</v>
      </c>
      <c r="E9044" s="36" t="s">
        <v>29941</v>
      </c>
      <c r="F9044" s="36"/>
    </row>
    <row r="9045" ht="15.75" customHeight="1">
      <c r="A9045" s="36" t="s">
        <v>29942</v>
      </c>
      <c r="B9045" s="36" t="s">
        <v>29943</v>
      </c>
      <c r="C9045" s="36" t="s">
        <v>1840</v>
      </c>
      <c r="D9045" s="36" t="s">
        <v>29944</v>
      </c>
      <c r="E9045" s="36"/>
      <c r="F9045" s="36"/>
    </row>
    <row r="9046" ht="15.75" customHeight="1">
      <c r="A9046" s="36" t="s">
        <v>29945</v>
      </c>
      <c r="B9046" s="36" t="s">
        <v>29946</v>
      </c>
      <c r="C9046" s="36" t="s">
        <v>1840</v>
      </c>
      <c r="D9046" s="36" t="s">
        <v>29947</v>
      </c>
      <c r="E9046" s="36"/>
      <c r="F9046" s="36"/>
    </row>
    <row r="9047" ht="15.75" customHeight="1">
      <c r="A9047" s="36" t="s">
        <v>29948</v>
      </c>
      <c r="B9047" s="36" t="s">
        <v>29949</v>
      </c>
      <c r="C9047" s="36" t="s">
        <v>1840</v>
      </c>
      <c r="D9047" s="36" t="s">
        <v>29950</v>
      </c>
      <c r="E9047" s="36" t="s">
        <v>4013</v>
      </c>
      <c r="F9047" s="36"/>
    </row>
    <row r="9048" ht="15.75" customHeight="1">
      <c r="A9048" s="36" t="s">
        <v>29951</v>
      </c>
      <c r="B9048" s="36" t="s">
        <v>29952</v>
      </c>
      <c r="C9048" s="36" t="s">
        <v>1840</v>
      </c>
      <c r="D9048" s="36" t="s">
        <v>29953</v>
      </c>
      <c r="E9048" s="36"/>
      <c r="F9048" s="36"/>
    </row>
    <row r="9049" ht="15.75" customHeight="1">
      <c r="A9049" s="36" t="s">
        <v>29954</v>
      </c>
      <c r="B9049" s="36" t="s">
        <v>29955</v>
      </c>
      <c r="C9049" s="36" t="s">
        <v>1840</v>
      </c>
      <c r="D9049" s="36" t="s">
        <v>29956</v>
      </c>
      <c r="E9049" s="36"/>
      <c r="F9049" s="36"/>
    </row>
    <row r="9050" ht="15.75" customHeight="1">
      <c r="A9050" s="36" t="s">
        <v>29957</v>
      </c>
      <c r="B9050" s="36" t="s">
        <v>29958</v>
      </c>
      <c r="C9050" s="36" t="s">
        <v>1840</v>
      </c>
      <c r="D9050" s="36" t="s">
        <v>29959</v>
      </c>
      <c r="E9050" s="36"/>
      <c r="F9050" s="36"/>
    </row>
    <row r="9051" ht="15.75" customHeight="1">
      <c r="A9051" s="36" t="s">
        <v>29960</v>
      </c>
      <c r="B9051" s="36" t="s">
        <v>29961</v>
      </c>
      <c r="C9051" s="36" t="s">
        <v>1840</v>
      </c>
      <c r="D9051" s="36" t="s">
        <v>29962</v>
      </c>
      <c r="E9051" s="36"/>
      <c r="F9051" s="36"/>
    </row>
    <row r="9052" ht="15.75" customHeight="1">
      <c r="A9052" s="36" t="s">
        <v>29963</v>
      </c>
      <c r="B9052" s="36" t="s">
        <v>29964</v>
      </c>
      <c r="C9052" s="36" t="s">
        <v>1840</v>
      </c>
      <c r="D9052" s="36" t="s">
        <v>29965</v>
      </c>
      <c r="E9052" s="36"/>
      <c r="F9052" s="36"/>
    </row>
    <row r="9053" ht="15.75" customHeight="1">
      <c r="A9053" s="36" t="s">
        <v>29966</v>
      </c>
      <c r="B9053" s="36" t="s">
        <v>29967</v>
      </c>
      <c r="C9053" s="36" t="s">
        <v>1840</v>
      </c>
      <c r="D9053" s="36" t="s">
        <v>29968</v>
      </c>
      <c r="E9053" s="36"/>
      <c r="F9053" s="36"/>
    </row>
    <row r="9054" ht="15.75" customHeight="1">
      <c r="A9054" s="36" t="s">
        <v>29969</v>
      </c>
      <c r="B9054" s="36" t="s">
        <v>29967</v>
      </c>
      <c r="C9054" s="36" t="s">
        <v>1840</v>
      </c>
      <c r="D9054" s="36" t="s">
        <v>29970</v>
      </c>
      <c r="E9054" s="36"/>
      <c r="F9054" s="36"/>
    </row>
    <row r="9055" ht="15.75" customHeight="1">
      <c r="A9055" s="36" t="s">
        <v>29971</v>
      </c>
      <c r="B9055" s="36" t="s">
        <v>29972</v>
      </c>
      <c r="C9055" s="36" t="s">
        <v>1840</v>
      </c>
      <c r="D9055" s="36" t="s">
        <v>29973</v>
      </c>
      <c r="E9055" s="36" t="s">
        <v>29974</v>
      </c>
      <c r="F9055" s="36"/>
    </row>
    <row r="9056" ht="15.75" customHeight="1">
      <c r="A9056" s="36" t="s">
        <v>29975</v>
      </c>
      <c r="B9056" s="36" t="s">
        <v>29976</v>
      </c>
      <c r="C9056" s="36" t="s">
        <v>1840</v>
      </c>
      <c r="D9056" s="36" t="s">
        <v>29977</v>
      </c>
      <c r="E9056" s="36"/>
      <c r="F9056" s="36"/>
    </row>
    <row r="9057" ht="15.75" customHeight="1">
      <c r="A9057" s="36" t="s">
        <v>29978</v>
      </c>
      <c r="B9057" s="36" t="s">
        <v>29979</v>
      </c>
      <c r="C9057" s="36" t="s">
        <v>1840</v>
      </c>
      <c r="D9057" s="36" t="s">
        <v>29980</v>
      </c>
      <c r="E9057" s="36"/>
      <c r="F9057" s="36"/>
    </row>
    <row r="9058" ht="15.75" customHeight="1">
      <c r="A9058" s="36" t="s">
        <v>29981</v>
      </c>
      <c r="B9058" s="36" t="s">
        <v>1686</v>
      </c>
      <c r="C9058" s="36" t="s">
        <v>1840</v>
      </c>
      <c r="D9058" s="36" t="s">
        <v>1687</v>
      </c>
      <c r="E9058" s="36"/>
      <c r="F9058" s="36"/>
    </row>
    <row r="9059" ht="15.75" customHeight="1">
      <c r="A9059" s="36" t="s">
        <v>29982</v>
      </c>
      <c r="B9059" s="36" t="s">
        <v>29983</v>
      </c>
      <c r="C9059" s="36" t="s">
        <v>1840</v>
      </c>
      <c r="D9059" s="36" t="s">
        <v>29984</v>
      </c>
      <c r="E9059" s="36"/>
      <c r="F9059" s="36"/>
    </row>
    <row r="9060" ht="15.75" customHeight="1">
      <c r="A9060" s="36" t="s">
        <v>29985</v>
      </c>
      <c r="B9060" s="36" t="s">
        <v>29986</v>
      </c>
      <c r="C9060" s="36" t="s">
        <v>1840</v>
      </c>
      <c r="D9060" s="36" t="s">
        <v>29987</v>
      </c>
      <c r="E9060" s="36"/>
      <c r="F9060" s="36"/>
    </row>
    <row r="9061" ht="15.75" customHeight="1">
      <c r="A9061" s="36" t="s">
        <v>29988</v>
      </c>
      <c r="B9061" s="36" t="s">
        <v>29989</v>
      </c>
      <c r="C9061" s="36" t="s">
        <v>1840</v>
      </c>
      <c r="D9061" s="36" t="s">
        <v>29990</v>
      </c>
      <c r="E9061" s="36" t="s">
        <v>29991</v>
      </c>
      <c r="F9061" s="36"/>
    </row>
    <row r="9062" ht="15.75" customHeight="1">
      <c r="A9062" s="36" t="s">
        <v>29992</v>
      </c>
      <c r="B9062" s="36" t="s">
        <v>29989</v>
      </c>
      <c r="C9062" s="36" t="s">
        <v>1840</v>
      </c>
      <c r="D9062" s="36" t="s">
        <v>29993</v>
      </c>
      <c r="E9062" s="36"/>
      <c r="F9062" s="36"/>
    </row>
    <row r="9063" ht="15.75" customHeight="1">
      <c r="A9063" s="36" t="s">
        <v>29994</v>
      </c>
      <c r="B9063" s="36" t="s">
        <v>29995</v>
      </c>
      <c r="C9063" s="36" t="s">
        <v>1840</v>
      </c>
      <c r="D9063" s="36" t="s">
        <v>29996</v>
      </c>
      <c r="E9063" s="36"/>
      <c r="F9063" s="36"/>
    </row>
    <row r="9064" ht="15.75" customHeight="1">
      <c r="A9064" s="36" t="s">
        <v>29997</v>
      </c>
      <c r="B9064" s="36" t="s">
        <v>29998</v>
      </c>
      <c r="C9064" s="36" t="s">
        <v>1840</v>
      </c>
      <c r="D9064" s="36" t="s">
        <v>29999</v>
      </c>
      <c r="E9064" s="36"/>
      <c r="F9064" s="36"/>
    </row>
    <row r="9065" ht="15.75" customHeight="1">
      <c r="A9065" s="36" t="s">
        <v>30000</v>
      </c>
      <c r="B9065" s="36" t="s">
        <v>30001</v>
      </c>
      <c r="C9065" s="36" t="s">
        <v>1840</v>
      </c>
      <c r="D9065" s="36" t="s">
        <v>30002</v>
      </c>
      <c r="E9065" s="36"/>
      <c r="F9065" s="36"/>
    </row>
    <row r="9066" ht="15.75" customHeight="1">
      <c r="A9066" s="36" t="s">
        <v>30003</v>
      </c>
      <c r="B9066" s="36" t="s">
        <v>30004</v>
      </c>
      <c r="C9066" s="36" t="s">
        <v>1840</v>
      </c>
      <c r="D9066" s="36" t="s">
        <v>30005</v>
      </c>
      <c r="E9066" s="36"/>
      <c r="F9066" s="36"/>
    </row>
    <row r="9067" ht="15.75" customHeight="1">
      <c r="A9067" s="36" t="s">
        <v>30006</v>
      </c>
      <c r="B9067" s="36" t="s">
        <v>30007</v>
      </c>
      <c r="C9067" s="36" t="s">
        <v>1840</v>
      </c>
      <c r="D9067" s="36" t="s">
        <v>30008</v>
      </c>
      <c r="E9067" s="36"/>
      <c r="F9067" s="36"/>
    </row>
    <row r="9068" ht="15.75" customHeight="1">
      <c r="A9068" s="36" t="s">
        <v>30009</v>
      </c>
      <c r="B9068" s="36" t="s">
        <v>30010</v>
      </c>
      <c r="C9068" s="36" t="s">
        <v>1840</v>
      </c>
      <c r="D9068" s="36" t="s">
        <v>30011</v>
      </c>
      <c r="E9068" s="36"/>
      <c r="F9068" s="36"/>
    </row>
    <row r="9069" ht="15.75" customHeight="1">
      <c r="A9069" s="36" t="s">
        <v>30012</v>
      </c>
      <c r="B9069" s="36" t="s">
        <v>30013</v>
      </c>
      <c r="C9069" s="36" t="s">
        <v>1840</v>
      </c>
      <c r="D9069" s="36" t="s">
        <v>30014</v>
      </c>
      <c r="E9069" s="36"/>
      <c r="F9069" s="36"/>
    </row>
    <row r="9070" ht="15.75" customHeight="1">
      <c r="A9070" s="36" t="s">
        <v>30015</v>
      </c>
      <c r="B9070" s="36" t="s">
        <v>30016</v>
      </c>
      <c r="C9070" s="36" t="s">
        <v>1840</v>
      </c>
      <c r="D9070" s="36" t="s">
        <v>30017</v>
      </c>
      <c r="E9070" s="36"/>
      <c r="F9070" s="36"/>
    </row>
    <row r="9071" ht="15.75" customHeight="1">
      <c r="A9071" s="36" t="s">
        <v>30018</v>
      </c>
      <c r="B9071" s="36" t="s">
        <v>30019</v>
      </c>
      <c r="C9071" s="36" t="s">
        <v>1840</v>
      </c>
      <c r="D9071" s="36" t="s">
        <v>30020</v>
      </c>
      <c r="E9071" s="36" t="s">
        <v>30021</v>
      </c>
      <c r="F9071" s="36"/>
    </row>
    <row r="9072" ht="15.75" customHeight="1">
      <c r="A9072" s="36" t="s">
        <v>30022</v>
      </c>
      <c r="B9072" s="36" t="s">
        <v>30023</v>
      </c>
      <c r="C9072" s="36" t="s">
        <v>1840</v>
      </c>
      <c r="D9072" s="36" t="s">
        <v>30024</v>
      </c>
      <c r="E9072" s="36"/>
      <c r="F9072" s="36"/>
    </row>
    <row r="9073" ht="15.75" customHeight="1">
      <c r="A9073" s="36" t="s">
        <v>30025</v>
      </c>
      <c r="B9073" s="36" t="s">
        <v>30026</v>
      </c>
      <c r="C9073" s="36" t="s">
        <v>1840</v>
      </c>
      <c r="D9073" s="36" t="s">
        <v>30027</v>
      </c>
      <c r="E9073" s="36"/>
      <c r="F9073" s="36"/>
    </row>
    <row r="9074" ht="15.75" customHeight="1">
      <c r="A9074" s="36" t="s">
        <v>30028</v>
      </c>
      <c r="B9074" s="36" t="s">
        <v>30029</v>
      </c>
      <c r="C9074" s="36" t="s">
        <v>1840</v>
      </c>
      <c r="D9074" s="36" t="s">
        <v>30030</v>
      </c>
      <c r="E9074" s="36"/>
      <c r="F9074" s="36"/>
    </row>
    <row r="9075" ht="15.75" customHeight="1">
      <c r="A9075" s="36" t="s">
        <v>30031</v>
      </c>
      <c r="B9075" s="36" t="s">
        <v>30032</v>
      </c>
      <c r="C9075" s="36" t="s">
        <v>1840</v>
      </c>
      <c r="D9075" s="36" t="s">
        <v>30033</v>
      </c>
      <c r="E9075" s="36"/>
      <c r="F9075" s="36"/>
    </row>
    <row r="9076" ht="15.75" customHeight="1">
      <c r="A9076" s="36" t="s">
        <v>30034</v>
      </c>
      <c r="B9076" s="36" t="s">
        <v>30035</v>
      </c>
      <c r="C9076" s="36" t="s">
        <v>1840</v>
      </c>
      <c r="D9076" s="36" t="s">
        <v>30036</v>
      </c>
      <c r="E9076" s="36"/>
      <c r="F9076" s="36"/>
    </row>
    <row r="9077" ht="15.75" customHeight="1">
      <c r="A9077" s="36" t="s">
        <v>30037</v>
      </c>
      <c r="B9077" s="36" t="s">
        <v>30038</v>
      </c>
      <c r="C9077" s="36" t="s">
        <v>1840</v>
      </c>
      <c r="D9077" s="36" t="s">
        <v>30039</v>
      </c>
      <c r="E9077" s="36"/>
      <c r="F9077" s="36"/>
    </row>
    <row r="9078" ht="15.75" customHeight="1">
      <c r="A9078" s="36" t="s">
        <v>30040</v>
      </c>
      <c r="B9078" s="36" t="s">
        <v>30041</v>
      </c>
      <c r="C9078" s="36" t="s">
        <v>1840</v>
      </c>
      <c r="D9078" s="36" t="s">
        <v>30042</v>
      </c>
      <c r="E9078" s="36"/>
      <c r="F9078" s="36"/>
    </row>
    <row r="9079" ht="15.75" customHeight="1">
      <c r="A9079" s="36" t="s">
        <v>30043</v>
      </c>
      <c r="B9079" s="36" t="s">
        <v>30044</v>
      </c>
      <c r="C9079" s="36" t="s">
        <v>1840</v>
      </c>
      <c r="D9079" s="36" t="s">
        <v>30045</v>
      </c>
      <c r="E9079" s="36"/>
      <c r="F9079" s="36"/>
    </row>
    <row r="9080" ht="15.75" customHeight="1">
      <c r="A9080" s="36" t="s">
        <v>30046</v>
      </c>
      <c r="B9080" s="36" t="s">
        <v>30047</v>
      </c>
      <c r="C9080" s="36" t="s">
        <v>1840</v>
      </c>
      <c r="D9080" s="36" t="s">
        <v>30048</v>
      </c>
      <c r="E9080" s="36"/>
      <c r="F9080" s="36"/>
    </row>
    <row r="9081" ht="15.75" customHeight="1">
      <c r="A9081" s="36" t="s">
        <v>30049</v>
      </c>
      <c r="B9081" s="36" t="s">
        <v>30050</v>
      </c>
      <c r="C9081" s="36" t="s">
        <v>1840</v>
      </c>
      <c r="D9081" s="36" t="s">
        <v>30051</v>
      </c>
      <c r="E9081" s="36"/>
      <c r="F9081" s="36"/>
    </row>
    <row r="9082" ht="15.75" customHeight="1">
      <c r="A9082" s="36" t="s">
        <v>30052</v>
      </c>
      <c r="B9082" s="36" t="s">
        <v>30053</v>
      </c>
      <c r="C9082" s="36" t="s">
        <v>1840</v>
      </c>
      <c r="D9082" s="36" t="s">
        <v>30054</v>
      </c>
      <c r="E9082" s="36"/>
      <c r="F9082" s="36"/>
    </row>
    <row r="9083" ht="15.75" customHeight="1">
      <c r="A9083" s="36" t="s">
        <v>30055</v>
      </c>
      <c r="B9083" s="36" t="s">
        <v>30056</v>
      </c>
      <c r="C9083" s="36" t="s">
        <v>1840</v>
      </c>
      <c r="D9083" s="36" t="s">
        <v>30057</v>
      </c>
      <c r="E9083" s="36"/>
      <c r="F9083" s="36"/>
    </row>
    <row r="9084" ht="15.75" customHeight="1">
      <c r="A9084" s="36" t="s">
        <v>30058</v>
      </c>
      <c r="B9084" s="36" t="s">
        <v>30059</v>
      </c>
      <c r="C9084" s="36" t="s">
        <v>1840</v>
      </c>
      <c r="D9084" s="36" t="s">
        <v>30060</v>
      </c>
      <c r="E9084" s="36"/>
      <c r="F9084" s="36"/>
    </row>
    <row r="9085" ht="15.75" customHeight="1">
      <c r="A9085" s="36" t="s">
        <v>30061</v>
      </c>
      <c r="B9085" s="36" t="s">
        <v>30062</v>
      </c>
      <c r="C9085" s="36" t="s">
        <v>1840</v>
      </c>
      <c r="D9085" s="36" t="s">
        <v>30063</v>
      </c>
      <c r="E9085" s="36"/>
      <c r="F9085" s="36"/>
    </row>
    <row r="9086" ht="15.75" customHeight="1">
      <c r="A9086" s="36" t="s">
        <v>30064</v>
      </c>
      <c r="B9086" s="36" t="s">
        <v>30065</v>
      </c>
      <c r="C9086" s="36" t="s">
        <v>1840</v>
      </c>
      <c r="D9086" s="36" t="s">
        <v>30066</v>
      </c>
      <c r="E9086" s="36"/>
      <c r="F9086" s="36"/>
    </row>
    <row r="9087" ht="15.75" customHeight="1">
      <c r="A9087" s="36" t="s">
        <v>30067</v>
      </c>
      <c r="B9087" s="36" t="s">
        <v>30068</v>
      </c>
      <c r="C9087" s="36" t="s">
        <v>1840</v>
      </c>
      <c r="D9087" s="36" t="s">
        <v>30069</v>
      </c>
      <c r="E9087" s="36"/>
      <c r="F9087" s="36"/>
    </row>
    <row r="9088" ht="15.75" customHeight="1">
      <c r="A9088" s="36" t="s">
        <v>30070</v>
      </c>
      <c r="B9088" s="36" t="s">
        <v>16137</v>
      </c>
      <c r="C9088" s="36" t="s">
        <v>1840</v>
      </c>
      <c r="D9088" s="36" t="s">
        <v>30071</v>
      </c>
      <c r="E9088" s="36"/>
      <c r="F9088" s="36"/>
    </row>
    <row r="9089" ht="15.75" customHeight="1">
      <c r="A9089" s="36" t="s">
        <v>30072</v>
      </c>
      <c r="B9089" s="36" t="s">
        <v>30073</v>
      </c>
      <c r="C9089" s="36" t="s">
        <v>1840</v>
      </c>
      <c r="D9089" s="36" t="s">
        <v>30074</v>
      </c>
      <c r="E9089" s="36"/>
      <c r="F9089" s="36"/>
    </row>
    <row r="9090" ht="15.75" customHeight="1">
      <c r="A9090" s="36" t="s">
        <v>30075</v>
      </c>
      <c r="B9090" s="36" t="s">
        <v>30076</v>
      </c>
      <c r="C9090" s="36" t="s">
        <v>1840</v>
      </c>
      <c r="D9090" s="36" t="s">
        <v>30077</v>
      </c>
      <c r="E9090" s="36"/>
      <c r="F9090" s="36"/>
    </row>
    <row r="9091" ht="15.75" customHeight="1">
      <c r="A9091" s="36" t="s">
        <v>30078</v>
      </c>
      <c r="B9091" s="36" t="s">
        <v>30079</v>
      </c>
      <c r="C9091" s="36" t="s">
        <v>1840</v>
      </c>
      <c r="D9091" s="36" t="s">
        <v>30080</v>
      </c>
      <c r="E9091" s="36"/>
      <c r="F9091" s="36"/>
    </row>
    <row r="9092" ht="15.75" customHeight="1">
      <c r="A9092" s="36" t="s">
        <v>30081</v>
      </c>
      <c r="B9092" s="36" t="s">
        <v>30082</v>
      </c>
      <c r="C9092" s="36" t="s">
        <v>1840</v>
      </c>
      <c r="D9092" s="36" t="s">
        <v>30083</v>
      </c>
      <c r="E9092" s="36"/>
      <c r="F9092" s="36"/>
    </row>
    <row r="9093" ht="15.75" customHeight="1">
      <c r="A9093" s="36" t="s">
        <v>30084</v>
      </c>
      <c r="B9093" s="36" t="s">
        <v>30085</v>
      </c>
      <c r="C9093" s="36" t="s">
        <v>1840</v>
      </c>
      <c r="D9093" s="36" t="s">
        <v>30086</v>
      </c>
      <c r="E9093" s="36"/>
      <c r="F9093" s="36"/>
    </row>
    <row r="9094" ht="15.75" customHeight="1">
      <c r="A9094" s="36" t="s">
        <v>30087</v>
      </c>
      <c r="B9094" s="36" t="s">
        <v>30088</v>
      </c>
      <c r="C9094" s="36" t="s">
        <v>1840</v>
      </c>
      <c r="D9094" s="36" t="s">
        <v>30089</v>
      </c>
      <c r="E9094" s="36"/>
      <c r="F9094" s="36"/>
    </row>
    <row r="9095" ht="15.75" customHeight="1">
      <c r="A9095" s="36" t="s">
        <v>30090</v>
      </c>
      <c r="B9095" s="36" t="s">
        <v>30091</v>
      </c>
      <c r="C9095" s="36" t="s">
        <v>1840</v>
      </c>
      <c r="D9095" s="36" t="s">
        <v>30092</v>
      </c>
      <c r="E9095" s="36"/>
      <c r="F9095" s="36"/>
    </row>
    <row r="9096" ht="15.75" customHeight="1">
      <c r="A9096" s="36" t="s">
        <v>30093</v>
      </c>
      <c r="B9096" s="36" t="s">
        <v>30094</v>
      </c>
      <c r="C9096" s="36" t="s">
        <v>1840</v>
      </c>
      <c r="D9096" s="36" t="s">
        <v>30095</v>
      </c>
      <c r="E9096" s="36"/>
      <c r="F9096" s="36"/>
    </row>
    <row r="9097" ht="15.75" customHeight="1">
      <c r="A9097" s="36" t="s">
        <v>30096</v>
      </c>
      <c r="B9097" s="36" t="s">
        <v>30097</v>
      </c>
      <c r="C9097" s="36" t="s">
        <v>1840</v>
      </c>
      <c r="D9097" s="36" t="s">
        <v>30098</v>
      </c>
      <c r="E9097" s="36"/>
      <c r="F9097" s="36"/>
    </row>
    <row r="9098" ht="15.75" customHeight="1">
      <c r="A9098" s="36" t="s">
        <v>30099</v>
      </c>
      <c r="B9098" s="36" t="s">
        <v>30100</v>
      </c>
      <c r="C9098" s="36" t="s">
        <v>1840</v>
      </c>
      <c r="D9098" s="36" t="s">
        <v>30101</v>
      </c>
      <c r="E9098" s="36"/>
      <c r="F9098" s="36"/>
    </row>
    <row r="9099" ht="15.75" customHeight="1">
      <c r="A9099" s="36" t="s">
        <v>30102</v>
      </c>
      <c r="B9099" s="36" t="s">
        <v>30103</v>
      </c>
      <c r="C9099" s="36" t="s">
        <v>1840</v>
      </c>
      <c r="D9099" s="36" t="s">
        <v>30104</v>
      </c>
      <c r="E9099" s="36"/>
      <c r="F9099" s="36"/>
    </row>
    <row r="9100" ht="15.75" customHeight="1">
      <c r="A9100" s="36" t="s">
        <v>30105</v>
      </c>
      <c r="B9100" s="36" t="s">
        <v>30106</v>
      </c>
      <c r="C9100" s="36" t="s">
        <v>1840</v>
      </c>
      <c r="D9100" s="36" t="s">
        <v>30107</v>
      </c>
      <c r="E9100" s="36"/>
      <c r="F9100" s="36"/>
    </row>
    <row r="9101" ht="15.75" customHeight="1">
      <c r="A9101" s="36" t="s">
        <v>30108</v>
      </c>
      <c r="B9101" s="36" t="s">
        <v>30109</v>
      </c>
      <c r="C9101" s="36" t="s">
        <v>1840</v>
      </c>
      <c r="D9101" s="36" t="s">
        <v>30110</v>
      </c>
      <c r="E9101" s="36"/>
      <c r="F9101" s="36"/>
    </row>
    <row r="9102" ht="15.75" customHeight="1">
      <c r="A9102" s="36" t="s">
        <v>30111</v>
      </c>
      <c r="B9102" s="36" t="s">
        <v>30112</v>
      </c>
      <c r="C9102" s="36" t="s">
        <v>1840</v>
      </c>
      <c r="D9102" s="36" t="s">
        <v>30113</v>
      </c>
      <c r="E9102" s="36"/>
      <c r="F9102" s="36"/>
    </row>
    <row r="9103" ht="15.75" customHeight="1">
      <c r="A9103" s="36" t="s">
        <v>30114</v>
      </c>
      <c r="B9103" s="36" t="s">
        <v>30115</v>
      </c>
      <c r="C9103" s="36" t="s">
        <v>1840</v>
      </c>
      <c r="D9103" s="36" t="s">
        <v>30116</v>
      </c>
      <c r="E9103" s="36"/>
      <c r="F9103" s="36"/>
    </row>
    <row r="9104" ht="15.75" customHeight="1">
      <c r="A9104" s="36" t="s">
        <v>30117</v>
      </c>
      <c r="B9104" s="36" t="s">
        <v>30118</v>
      </c>
      <c r="C9104" s="36" t="s">
        <v>1840</v>
      </c>
      <c r="D9104" s="36" t="s">
        <v>30119</v>
      </c>
      <c r="E9104" s="36"/>
      <c r="F9104" s="36"/>
    </row>
    <row r="9105" ht="15.75" customHeight="1">
      <c r="A9105" s="36" t="s">
        <v>30120</v>
      </c>
      <c r="B9105" s="36" t="s">
        <v>30121</v>
      </c>
      <c r="C9105" s="36" t="s">
        <v>1840</v>
      </c>
      <c r="D9105" s="36" t="s">
        <v>30122</v>
      </c>
      <c r="E9105" s="36"/>
      <c r="F9105" s="36"/>
    </row>
    <row r="9106" ht="15.75" customHeight="1">
      <c r="A9106" s="36" t="s">
        <v>30123</v>
      </c>
      <c r="B9106" s="36" t="s">
        <v>30124</v>
      </c>
      <c r="C9106" s="36" t="s">
        <v>1840</v>
      </c>
      <c r="D9106" s="36" t="s">
        <v>30125</v>
      </c>
      <c r="E9106" s="36"/>
      <c r="F9106" s="36"/>
    </row>
    <row r="9107" ht="15.75" customHeight="1">
      <c r="A9107" s="36" t="s">
        <v>30126</v>
      </c>
      <c r="B9107" s="36" t="s">
        <v>30127</v>
      </c>
      <c r="C9107" s="36" t="s">
        <v>1840</v>
      </c>
      <c r="D9107" s="36" t="s">
        <v>30128</v>
      </c>
      <c r="E9107" s="36"/>
      <c r="F9107" s="36"/>
    </row>
    <row r="9108" ht="15.75" customHeight="1">
      <c r="A9108" s="36" t="s">
        <v>30129</v>
      </c>
      <c r="B9108" s="36" t="s">
        <v>30130</v>
      </c>
      <c r="C9108" s="36" t="s">
        <v>1840</v>
      </c>
      <c r="D9108" s="36" t="s">
        <v>30131</v>
      </c>
      <c r="E9108" s="36"/>
      <c r="F9108" s="36"/>
    </row>
    <row r="9109" ht="15.75" customHeight="1">
      <c r="A9109" s="36" t="s">
        <v>30132</v>
      </c>
      <c r="B9109" s="36" t="s">
        <v>30133</v>
      </c>
      <c r="C9109" s="36" t="s">
        <v>1840</v>
      </c>
      <c r="D9109" s="36" t="s">
        <v>30134</v>
      </c>
      <c r="E9109" s="36"/>
      <c r="F9109" s="36"/>
    </row>
    <row r="9110" ht="15.75" customHeight="1">
      <c r="A9110" s="36" t="s">
        <v>30135</v>
      </c>
      <c r="B9110" s="36" t="s">
        <v>30136</v>
      </c>
      <c r="C9110" s="36" t="s">
        <v>1840</v>
      </c>
      <c r="D9110" s="36" t="s">
        <v>30137</v>
      </c>
      <c r="E9110" s="36"/>
      <c r="F9110" s="36"/>
    </row>
    <row r="9111" ht="15.75" customHeight="1">
      <c r="A9111" s="36" t="s">
        <v>1629</v>
      </c>
      <c r="B9111" s="36" t="s">
        <v>1628</v>
      </c>
      <c r="C9111" s="36" t="s">
        <v>1840</v>
      </c>
      <c r="D9111" s="36" t="s">
        <v>1629</v>
      </c>
      <c r="E9111" s="36"/>
      <c r="F9111" s="36"/>
    </row>
    <row r="9112" ht="15.75" customHeight="1">
      <c r="A9112" s="36" t="s">
        <v>30138</v>
      </c>
      <c r="B9112" s="36" t="s">
        <v>30139</v>
      </c>
      <c r="C9112" s="36" t="s">
        <v>1840</v>
      </c>
      <c r="D9112" s="36" t="s">
        <v>30140</v>
      </c>
      <c r="E9112" s="36"/>
      <c r="F9112" s="36"/>
    </row>
    <row r="9113" ht="15.75" customHeight="1">
      <c r="A9113" s="36" t="s">
        <v>30141</v>
      </c>
      <c r="B9113" s="36" t="s">
        <v>30142</v>
      </c>
      <c r="C9113" s="36" t="s">
        <v>1840</v>
      </c>
      <c r="D9113" s="36" t="s">
        <v>30143</v>
      </c>
      <c r="E9113" s="36"/>
      <c r="F9113" s="36"/>
    </row>
    <row r="9114" ht="15.75" customHeight="1">
      <c r="A9114" s="36" t="s">
        <v>30144</v>
      </c>
      <c r="B9114" s="36" t="s">
        <v>30145</v>
      </c>
      <c r="C9114" s="36" t="s">
        <v>1840</v>
      </c>
      <c r="D9114" s="36" t="s">
        <v>30146</v>
      </c>
      <c r="E9114" s="36"/>
      <c r="F9114" s="36"/>
    </row>
    <row r="9115" ht="15.75" customHeight="1">
      <c r="A9115" s="36" t="s">
        <v>30147</v>
      </c>
      <c r="B9115" s="36" t="s">
        <v>30148</v>
      </c>
      <c r="C9115" s="36" t="s">
        <v>1840</v>
      </c>
      <c r="D9115" s="36" t="s">
        <v>30149</v>
      </c>
      <c r="E9115" s="36"/>
      <c r="F9115" s="36"/>
    </row>
    <row r="9116" ht="15.75" customHeight="1">
      <c r="A9116" s="36" t="s">
        <v>30150</v>
      </c>
      <c r="B9116" s="36" t="s">
        <v>14</v>
      </c>
      <c r="C9116" s="36" t="s">
        <v>1840</v>
      </c>
      <c r="D9116" s="36" t="s">
        <v>158</v>
      </c>
      <c r="E9116" s="36" t="s">
        <v>30151</v>
      </c>
      <c r="F9116" s="36"/>
    </row>
    <row r="9117" ht="15.75" customHeight="1">
      <c r="A9117" s="36" t="s">
        <v>30152</v>
      </c>
      <c r="B9117" s="36" t="s">
        <v>30153</v>
      </c>
      <c r="C9117" s="36" t="s">
        <v>1840</v>
      </c>
      <c r="D9117" s="36" t="s">
        <v>30154</v>
      </c>
      <c r="E9117" s="36"/>
      <c r="F9117" s="36"/>
    </row>
    <row r="9118" ht="15.75" customHeight="1">
      <c r="A9118" s="36" t="s">
        <v>30155</v>
      </c>
      <c r="B9118" s="36" t="s">
        <v>30156</v>
      </c>
      <c r="C9118" s="36" t="s">
        <v>1840</v>
      </c>
      <c r="D9118" s="36" t="s">
        <v>30157</v>
      </c>
      <c r="E9118" s="36"/>
      <c r="F9118" s="36"/>
    </row>
    <row r="9119" ht="15.75" customHeight="1">
      <c r="A9119" s="36" t="s">
        <v>30158</v>
      </c>
      <c r="B9119" s="36" t="s">
        <v>30159</v>
      </c>
      <c r="C9119" s="36" t="s">
        <v>1840</v>
      </c>
      <c r="D9119" s="36" t="s">
        <v>30160</v>
      </c>
      <c r="E9119" s="36"/>
      <c r="F9119" s="36"/>
    </row>
    <row r="9120" ht="15.75" customHeight="1">
      <c r="A9120" s="36" t="s">
        <v>30161</v>
      </c>
      <c r="B9120" s="36" t="s">
        <v>30162</v>
      </c>
      <c r="C9120" s="36" t="s">
        <v>1840</v>
      </c>
      <c r="D9120" s="36" t="s">
        <v>30163</v>
      </c>
      <c r="E9120" s="36"/>
      <c r="F9120" s="36"/>
    </row>
    <row r="9121" ht="15.75" customHeight="1">
      <c r="A9121" s="36" t="s">
        <v>30164</v>
      </c>
      <c r="B9121" s="36" t="s">
        <v>30165</v>
      </c>
      <c r="C9121" s="36" t="s">
        <v>1840</v>
      </c>
      <c r="D9121" s="36" t="s">
        <v>30166</v>
      </c>
      <c r="E9121" s="36"/>
      <c r="F9121" s="36"/>
    </row>
    <row r="9122" ht="15.75" customHeight="1">
      <c r="A9122" s="36" t="s">
        <v>30167</v>
      </c>
      <c r="B9122" s="36" t="s">
        <v>30168</v>
      </c>
      <c r="C9122" s="36" t="s">
        <v>1840</v>
      </c>
      <c r="D9122" s="36" t="s">
        <v>30169</v>
      </c>
      <c r="E9122" s="36"/>
      <c r="F9122" s="36"/>
    </row>
    <row r="9123" ht="15.75" customHeight="1">
      <c r="A9123" s="36" t="s">
        <v>30170</v>
      </c>
      <c r="B9123" s="36" t="s">
        <v>30171</v>
      </c>
      <c r="C9123" s="36" t="s">
        <v>1840</v>
      </c>
      <c r="D9123" s="36" t="s">
        <v>30172</v>
      </c>
      <c r="E9123" s="36"/>
      <c r="F9123" s="36"/>
    </row>
    <row r="9124" ht="15.75" customHeight="1">
      <c r="A9124" s="36" t="s">
        <v>30173</v>
      </c>
      <c r="B9124" s="36" t="s">
        <v>30174</v>
      </c>
      <c r="C9124" s="36" t="s">
        <v>1840</v>
      </c>
      <c r="D9124" s="36" t="s">
        <v>30175</v>
      </c>
      <c r="E9124" s="36"/>
      <c r="F9124" s="36"/>
    </row>
    <row r="9125" ht="15.75" customHeight="1">
      <c r="A9125" s="36" t="s">
        <v>30176</v>
      </c>
      <c r="B9125" s="36" t="s">
        <v>227</v>
      </c>
      <c r="C9125" s="36" t="s">
        <v>1840</v>
      </c>
      <c r="D9125" s="36" t="s">
        <v>228</v>
      </c>
      <c r="E9125" s="36"/>
      <c r="F9125" s="36"/>
    </row>
    <row r="9126" ht="15.75" customHeight="1">
      <c r="A9126" s="36" t="s">
        <v>30177</v>
      </c>
      <c r="B9126" s="36" t="s">
        <v>30178</v>
      </c>
      <c r="C9126" s="36" t="s">
        <v>1840</v>
      </c>
      <c r="D9126" s="36" t="s">
        <v>30179</v>
      </c>
      <c r="E9126" s="36"/>
      <c r="F9126" s="36"/>
    </row>
    <row r="9127" ht="15.75" customHeight="1">
      <c r="A9127" s="36" t="s">
        <v>30180</v>
      </c>
      <c r="B9127" s="36" t="s">
        <v>30181</v>
      </c>
      <c r="C9127" s="36" t="s">
        <v>1840</v>
      </c>
      <c r="D9127" s="36" t="s">
        <v>30182</v>
      </c>
      <c r="E9127" s="36"/>
      <c r="F9127" s="36"/>
    </row>
    <row r="9128" ht="15.75" customHeight="1">
      <c r="A9128" s="36" t="s">
        <v>30183</v>
      </c>
      <c r="B9128" s="36" t="s">
        <v>30184</v>
      </c>
      <c r="C9128" s="36" t="s">
        <v>1840</v>
      </c>
      <c r="D9128" s="36" t="s">
        <v>30185</v>
      </c>
      <c r="E9128" s="36"/>
      <c r="F9128" s="36"/>
    </row>
    <row r="9129" ht="15.75" customHeight="1">
      <c r="A9129" s="36" t="s">
        <v>30186</v>
      </c>
      <c r="B9129" s="36" t="s">
        <v>30187</v>
      </c>
      <c r="C9129" s="36" t="s">
        <v>1840</v>
      </c>
      <c r="D9129" s="36" t="s">
        <v>3055</v>
      </c>
      <c r="E9129" s="36"/>
      <c r="F9129" s="36"/>
    </row>
    <row r="9130" ht="15.75" customHeight="1">
      <c r="A9130" s="36" t="s">
        <v>30188</v>
      </c>
      <c r="B9130" s="36" t="s">
        <v>30189</v>
      </c>
      <c r="C9130" s="36" t="s">
        <v>1840</v>
      </c>
      <c r="D9130" s="36" t="s">
        <v>30190</v>
      </c>
      <c r="E9130" s="36"/>
      <c r="F9130" s="36"/>
    </row>
    <row r="9131" ht="15.75" customHeight="1">
      <c r="A9131" s="36" t="s">
        <v>30191</v>
      </c>
      <c r="B9131" s="36" t="s">
        <v>30192</v>
      </c>
      <c r="C9131" s="36" t="s">
        <v>1840</v>
      </c>
      <c r="D9131" s="36" t="s">
        <v>30193</v>
      </c>
      <c r="E9131" s="36"/>
      <c r="F9131" s="36"/>
    </row>
    <row r="9132" ht="15.75" customHeight="1">
      <c r="A9132" s="36" t="s">
        <v>30194</v>
      </c>
      <c r="B9132" s="36" t="s">
        <v>30195</v>
      </c>
      <c r="C9132" s="36" t="s">
        <v>1840</v>
      </c>
      <c r="D9132" s="36" t="s">
        <v>30196</v>
      </c>
      <c r="E9132" s="36"/>
      <c r="F9132" s="36"/>
    </row>
    <row r="9133" ht="15.75" customHeight="1">
      <c r="A9133" s="36" t="s">
        <v>30197</v>
      </c>
      <c r="B9133" s="36" t="s">
        <v>30198</v>
      </c>
      <c r="C9133" s="36" t="s">
        <v>1840</v>
      </c>
      <c r="D9133" s="36" t="s">
        <v>30199</v>
      </c>
      <c r="E9133" s="36"/>
      <c r="F9133" s="36"/>
    </row>
    <row r="9134" ht="15.75" customHeight="1">
      <c r="A9134" s="36" t="s">
        <v>30200</v>
      </c>
      <c r="B9134" s="36" t="s">
        <v>390</v>
      </c>
      <c r="C9134" s="36" t="s">
        <v>1840</v>
      </c>
      <c r="D9134" s="36" t="s">
        <v>391</v>
      </c>
      <c r="E9134" s="36"/>
      <c r="F9134" s="36"/>
    </row>
    <row r="9135" ht="15.75" customHeight="1">
      <c r="A9135" s="36" t="s">
        <v>30201</v>
      </c>
      <c r="B9135" s="36" t="s">
        <v>30202</v>
      </c>
      <c r="C9135" s="36" t="s">
        <v>1840</v>
      </c>
      <c r="D9135" s="36" t="s">
        <v>30203</v>
      </c>
      <c r="E9135" s="36"/>
      <c r="F9135" s="36"/>
    </row>
    <row r="9136" ht="15.75" customHeight="1">
      <c r="A9136" s="36" t="s">
        <v>30204</v>
      </c>
      <c r="B9136" s="36" t="s">
        <v>30205</v>
      </c>
      <c r="C9136" s="36" t="s">
        <v>1840</v>
      </c>
      <c r="D9136" s="36" t="s">
        <v>30206</v>
      </c>
      <c r="E9136" s="36"/>
      <c r="F9136" s="36"/>
    </row>
    <row r="9137" ht="15.75" customHeight="1">
      <c r="A9137" s="36" t="s">
        <v>30207</v>
      </c>
      <c r="B9137" s="36" t="s">
        <v>30208</v>
      </c>
      <c r="C9137" s="36" t="s">
        <v>1840</v>
      </c>
      <c r="D9137" s="36" t="s">
        <v>30209</v>
      </c>
      <c r="E9137" s="36"/>
      <c r="F9137" s="36"/>
    </row>
    <row r="9138" ht="15.75" customHeight="1">
      <c r="A9138" s="36" t="s">
        <v>30210</v>
      </c>
      <c r="B9138" s="36" t="s">
        <v>30211</v>
      </c>
      <c r="C9138" s="36" t="s">
        <v>1840</v>
      </c>
      <c r="D9138" s="36" t="s">
        <v>30212</v>
      </c>
      <c r="E9138" s="36"/>
      <c r="F9138" s="36"/>
    </row>
    <row r="9139" ht="15.75" customHeight="1">
      <c r="A9139" s="36" t="s">
        <v>30213</v>
      </c>
      <c r="B9139" s="36" t="s">
        <v>30214</v>
      </c>
      <c r="C9139" s="36" t="s">
        <v>1840</v>
      </c>
      <c r="D9139" s="36" t="s">
        <v>30215</v>
      </c>
      <c r="E9139" s="36"/>
      <c r="F9139" s="36"/>
    </row>
    <row r="9140" ht="15.75" customHeight="1">
      <c r="A9140" s="36" t="s">
        <v>30216</v>
      </c>
      <c r="B9140" s="36" t="s">
        <v>30217</v>
      </c>
      <c r="C9140" s="36" t="s">
        <v>1840</v>
      </c>
      <c r="D9140" s="36" t="s">
        <v>3990</v>
      </c>
      <c r="E9140" s="36"/>
      <c r="F9140" s="36"/>
    </row>
    <row r="9141" ht="15.75" customHeight="1">
      <c r="A9141" s="36" t="s">
        <v>30218</v>
      </c>
      <c r="B9141" s="36" t="s">
        <v>30219</v>
      </c>
      <c r="C9141" s="36" t="s">
        <v>1840</v>
      </c>
      <c r="D9141" s="36" t="s">
        <v>30220</v>
      </c>
      <c r="E9141" s="36"/>
      <c r="F9141" s="36"/>
    </row>
    <row r="9142" ht="15.75" customHeight="1">
      <c r="A9142" s="36" t="s">
        <v>30221</v>
      </c>
      <c r="B9142" s="36" t="s">
        <v>30222</v>
      </c>
      <c r="C9142" s="36" t="s">
        <v>1840</v>
      </c>
      <c r="D9142" s="36" t="s">
        <v>30223</v>
      </c>
      <c r="E9142" s="36"/>
      <c r="F9142" s="36"/>
    </row>
    <row r="9143" ht="15.75" customHeight="1">
      <c r="A9143" s="36" t="s">
        <v>30224</v>
      </c>
      <c r="B9143" s="36" t="s">
        <v>30225</v>
      </c>
      <c r="C9143" s="36" t="s">
        <v>1840</v>
      </c>
      <c r="D9143" s="36" t="s">
        <v>30226</v>
      </c>
      <c r="E9143" s="36"/>
      <c r="F9143" s="36"/>
    </row>
    <row r="9144" ht="15.75" customHeight="1">
      <c r="A9144" s="36" t="s">
        <v>30227</v>
      </c>
      <c r="B9144" s="36" t="s">
        <v>30228</v>
      </c>
      <c r="C9144" s="36" t="s">
        <v>1840</v>
      </c>
      <c r="D9144" s="36" t="s">
        <v>30229</v>
      </c>
      <c r="E9144" s="36"/>
      <c r="F9144" s="36"/>
    </row>
    <row r="9145" ht="15.75" customHeight="1">
      <c r="A9145" s="36" t="s">
        <v>30230</v>
      </c>
      <c r="B9145" s="36" t="s">
        <v>30231</v>
      </c>
      <c r="C9145" s="36" t="s">
        <v>1840</v>
      </c>
      <c r="D9145" s="36" t="s">
        <v>30232</v>
      </c>
      <c r="E9145" s="36"/>
      <c r="F9145" s="36"/>
    </row>
    <row r="9146" ht="15.75" customHeight="1">
      <c r="A9146" s="36" t="s">
        <v>30233</v>
      </c>
      <c r="B9146" s="36" t="s">
        <v>30234</v>
      </c>
      <c r="C9146" s="36" t="s">
        <v>1840</v>
      </c>
      <c r="D9146" s="36" t="s">
        <v>30235</v>
      </c>
      <c r="E9146" s="36"/>
      <c r="F9146" s="36"/>
    </row>
    <row r="9147" ht="15.75" customHeight="1">
      <c r="A9147" s="36" t="s">
        <v>30236</v>
      </c>
      <c r="B9147" s="36" t="s">
        <v>30237</v>
      </c>
      <c r="C9147" s="36" t="s">
        <v>1840</v>
      </c>
      <c r="D9147" s="36" t="s">
        <v>30238</v>
      </c>
      <c r="E9147" s="36"/>
      <c r="F9147" s="36"/>
    </row>
    <row r="9148" ht="15.75" customHeight="1">
      <c r="A9148" s="36" t="s">
        <v>30239</v>
      </c>
      <c r="B9148" s="36" t="s">
        <v>30240</v>
      </c>
      <c r="C9148" s="36" t="s">
        <v>1840</v>
      </c>
      <c r="D9148" s="36" t="s">
        <v>30241</v>
      </c>
      <c r="E9148" s="36"/>
      <c r="F9148" s="36"/>
    </row>
    <row r="9149" ht="15.75" customHeight="1">
      <c r="A9149" s="36" t="s">
        <v>30242</v>
      </c>
      <c r="B9149" s="36" t="s">
        <v>30243</v>
      </c>
      <c r="C9149" s="36" t="s">
        <v>1840</v>
      </c>
      <c r="D9149" s="36" t="s">
        <v>30244</v>
      </c>
      <c r="E9149" s="36"/>
      <c r="F9149" s="36"/>
    </row>
    <row r="9150" ht="15.75" customHeight="1">
      <c r="A9150" s="36" t="s">
        <v>30245</v>
      </c>
      <c r="B9150" s="36" t="s">
        <v>30246</v>
      </c>
      <c r="C9150" s="36" t="s">
        <v>1840</v>
      </c>
      <c r="D9150" s="36" t="s">
        <v>30247</v>
      </c>
      <c r="E9150" s="36"/>
      <c r="F9150" s="36"/>
    </row>
    <row r="9151" ht="15.75" customHeight="1">
      <c r="A9151" s="36" t="s">
        <v>30248</v>
      </c>
      <c r="B9151" s="36" t="s">
        <v>15594</v>
      </c>
      <c r="C9151" s="36" t="s">
        <v>1840</v>
      </c>
      <c r="D9151" s="36" t="s">
        <v>15595</v>
      </c>
      <c r="E9151" s="36"/>
      <c r="F9151" s="36"/>
    </row>
    <row r="9152" ht="15.75" customHeight="1">
      <c r="A9152" s="36" t="s">
        <v>30249</v>
      </c>
      <c r="B9152" s="36" t="s">
        <v>12075</v>
      </c>
      <c r="C9152" s="36" t="s">
        <v>1840</v>
      </c>
      <c r="D9152" s="36" t="s">
        <v>12076</v>
      </c>
      <c r="E9152" s="36"/>
      <c r="F9152" s="36"/>
    </row>
    <row r="9153" ht="15.75" customHeight="1">
      <c r="A9153" s="36" t="s">
        <v>30250</v>
      </c>
      <c r="B9153" s="36" t="s">
        <v>30251</v>
      </c>
      <c r="C9153" s="36" t="s">
        <v>1840</v>
      </c>
      <c r="D9153" s="36" t="s">
        <v>30252</v>
      </c>
      <c r="E9153" s="36"/>
      <c r="F9153" s="36"/>
    </row>
    <row r="9154" ht="15.75" customHeight="1">
      <c r="A9154" s="36" t="s">
        <v>30253</v>
      </c>
      <c r="B9154" s="36" t="s">
        <v>30254</v>
      </c>
      <c r="C9154" s="36" t="s">
        <v>1840</v>
      </c>
      <c r="D9154" s="36" t="s">
        <v>30255</v>
      </c>
      <c r="E9154" s="36"/>
      <c r="F9154" s="36"/>
    </row>
    <row r="9155" ht="15.75" customHeight="1">
      <c r="A9155" s="36" t="s">
        <v>30256</v>
      </c>
      <c r="B9155" s="36" t="s">
        <v>30257</v>
      </c>
      <c r="C9155" s="36" t="s">
        <v>1840</v>
      </c>
      <c r="D9155" s="36" t="s">
        <v>30258</v>
      </c>
      <c r="E9155" s="36"/>
      <c r="F9155" s="36"/>
    </row>
    <row r="9156" ht="15.75" customHeight="1">
      <c r="A9156" s="36" t="s">
        <v>30259</v>
      </c>
      <c r="B9156" s="36" t="s">
        <v>30260</v>
      </c>
      <c r="C9156" s="36" t="s">
        <v>1840</v>
      </c>
      <c r="D9156" s="36" t="s">
        <v>30261</v>
      </c>
      <c r="E9156" s="36"/>
      <c r="F9156" s="36"/>
    </row>
    <row r="9157" ht="15.75" customHeight="1">
      <c r="A9157" s="36" t="s">
        <v>30262</v>
      </c>
      <c r="B9157" s="36" t="s">
        <v>30263</v>
      </c>
      <c r="C9157" s="36" t="s">
        <v>1840</v>
      </c>
      <c r="D9157" s="36" t="s">
        <v>30264</v>
      </c>
      <c r="E9157" s="36"/>
      <c r="F9157" s="36"/>
    </row>
    <row r="9158" ht="15.75" customHeight="1">
      <c r="A9158" s="36" t="s">
        <v>30265</v>
      </c>
      <c r="B9158" s="36" t="s">
        <v>30266</v>
      </c>
      <c r="C9158" s="36" t="s">
        <v>1840</v>
      </c>
      <c r="D9158" s="36" t="s">
        <v>30267</v>
      </c>
      <c r="E9158" s="36"/>
      <c r="F9158" s="36"/>
    </row>
    <row r="9159" ht="15.75" customHeight="1">
      <c r="A9159" s="36" t="s">
        <v>30268</v>
      </c>
      <c r="B9159" s="36" t="s">
        <v>30269</v>
      </c>
      <c r="C9159" s="36" t="s">
        <v>1840</v>
      </c>
      <c r="D9159" s="36" t="s">
        <v>30270</v>
      </c>
      <c r="E9159" s="36" t="s">
        <v>30271</v>
      </c>
      <c r="F9159" s="36"/>
    </row>
    <row r="9160" ht="15.75" customHeight="1">
      <c r="A9160" s="36" t="s">
        <v>30272</v>
      </c>
      <c r="B9160" s="36" t="s">
        <v>30273</v>
      </c>
      <c r="C9160" s="36" t="s">
        <v>1840</v>
      </c>
      <c r="D9160" s="36" t="s">
        <v>30274</v>
      </c>
      <c r="E9160" s="36"/>
      <c r="F9160" s="36"/>
    </row>
    <row r="9161" ht="15.75" customHeight="1">
      <c r="A9161" s="36" t="s">
        <v>30275</v>
      </c>
      <c r="B9161" s="36" t="s">
        <v>30276</v>
      </c>
      <c r="C9161" s="36" t="s">
        <v>1840</v>
      </c>
      <c r="D9161" s="36" t="s">
        <v>30277</v>
      </c>
      <c r="E9161" s="36"/>
      <c r="F9161" s="36"/>
    </row>
    <row r="9162" ht="15.75" customHeight="1">
      <c r="A9162" s="36" t="s">
        <v>30278</v>
      </c>
      <c r="B9162" s="36" t="s">
        <v>30279</v>
      </c>
      <c r="C9162" s="36" t="s">
        <v>1840</v>
      </c>
      <c r="D9162" s="36" t="s">
        <v>30280</v>
      </c>
      <c r="E9162" s="36" t="s">
        <v>30281</v>
      </c>
      <c r="F9162" s="36"/>
    </row>
    <row r="9163" ht="15.75" customHeight="1">
      <c r="A9163" s="36" t="s">
        <v>30282</v>
      </c>
      <c r="B9163" s="36" t="s">
        <v>30283</v>
      </c>
      <c r="C9163" s="36" t="s">
        <v>1840</v>
      </c>
      <c r="D9163" s="36" t="s">
        <v>30284</v>
      </c>
      <c r="E9163" s="36"/>
      <c r="F9163" s="36"/>
    </row>
    <row r="9164" ht="15.75" customHeight="1">
      <c r="A9164" s="36" t="s">
        <v>30285</v>
      </c>
      <c r="B9164" s="36" t="s">
        <v>1239</v>
      </c>
      <c r="C9164" s="36" t="s">
        <v>1840</v>
      </c>
      <c r="D9164" s="36" t="s">
        <v>1240</v>
      </c>
      <c r="E9164" s="36"/>
      <c r="F9164" s="36"/>
    </row>
    <row r="9165" ht="15.75" customHeight="1">
      <c r="A9165" s="36" t="s">
        <v>30286</v>
      </c>
      <c r="B9165" s="36" t="s">
        <v>85</v>
      </c>
      <c r="C9165" s="36" t="s">
        <v>1840</v>
      </c>
      <c r="D9165" s="36" t="s">
        <v>86</v>
      </c>
      <c r="E9165" s="36"/>
      <c r="F9165" s="36"/>
    </row>
    <row r="9166" ht="15.75" customHeight="1">
      <c r="A9166" s="36" t="s">
        <v>30287</v>
      </c>
      <c r="B9166" s="36" t="s">
        <v>30288</v>
      </c>
      <c r="C9166" s="36" t="s">
        <v>1840</v>
      </c>
      <c r="D9166" s="36" t="s">
        <v>30289</v>
      </c>
      <c r="E9166" s="36"/>
      <c r="F9166" s="36"/>
    </row>
    <row r="9167" ht="15.75" customHeight="1">
      <c r="A9167" s="36" t="s">
        <v>30290</v>
      </c>
      <c r="B9167" s="36" t="s">
        <v>13293</v>
      </c>
      <c r="C9167" s="36" t="s">
        <v>1840</v>
      </c>
      <c r="D9167" s="36" t="s">
        <v>30291</v>
      </c>
      <c r="E9167" s="36"/>
      <c r="F9167" s="36"/>
    </row>
    <row r="9168" ht="15.75" customHeight="1">
      <c r="A9168" s="36" t="s">
        <v>30292</v>
      </c>
      <c r="B9168" s="36" t="s">
        <v>30293</v>
      </c>
      <c r="C9168" s="36" t="s">
        <v>1840</v>
      </c>
      <c r="D9168" s="36" t="s">
        <v>30294</v>
      </c>
      <c r="E9168" s="36"/>
      <c r="F9168" s="36"/>
    </row>
    <row r="9169" ht="15.75" customHeight="1">
      <c r="A9169" s="36" t="s">
        <v>30295</v>
      </c>
      <c r="B9169" s="36" t="s">
        <v>15964</v>
      </c>
      <c r="C9169" s="36" t="s">
        <v>1840</v>
      </c>
      <c r="D9169" s="36" t="s">
        <v>30296</v>
      </c>
      <c r="E9169" s="36"/>
      <c r="F9169" s="36"/>
    </row>
    <row r="9170" ht="15.75" customHeight="1">
      <c r="A9170" s="36" t="s">
        <v>30297</v>
      </c>
      <c r="B9170" s="36" t="s">
        <v>30298</v>
      </c>
      <c r="C9170" s="36" t="s">
        <v>1840</v>
      </c>
      <c r="D9170" s="36" t="s">
        <v>30299</v>
      </c>
      <c r="E9170" s="36"/>
      <c r="F9170" s="36"/>
    </row>
    <row r="9171" ht="15.75" customHeight="1">
      <c r="A9171" s="36" t="s">
        <v>30300</v>
      </c>
      <c r="B9171" s="36" t="s">
        <v>30301</v>
      </c>
      <c r="C9171" s="36" t="s">
        <v>1840</v>
      </c>
      <c r="D9171" s="36" t="s">
        <v>30302</v>
      </c>
      <c r="E9171" s="36"/>
      <c r="F9171" s="36"/>
    </row>
    <row r="9172" ht="15.75" customHeight="1">
      <c r="A9172" s="36" t="s">
        <v>30303</v>
      </c>
      <c r="B9172" s="36" t="s">
        <v>30304</v>
      </c>
      <c r="C9172" s="36" t="s">
        <v>1840</v>
      </c>
      <c r="D9172" s="36" t="s">
        <v>30305</v>
      </c>
      <c r="E9172" s="36"/>
      <c r="F9172" s="36"/>
    </row>
    <row r="9173" ht="15.75" customHeight="1">
      <c r="A9173" s="36" t="s">
        <v>30306</v>
      </c>
      <c r="B9173" s="36" t="s">
        <v>30307</v>
      </c>
      <c r="C9173" s="36" t="s">
        <v>1840</v>
      </c>
      <c r="D9173" s="36" t="s">
        <v>30308</v>
      </c>
      <c r="E9173" s="36"/>
      <c r="F9173" s="36"/>
    </row>
    <row r="9174" ht="15.75" customHeight="1">
      <c r="A9174" s="36" t="s">
        <v>30309</v>
      </c>
      <c r="B9174" s="36" t="s">
        <v>30310</v>
      </c>
      <c r="C9174" s="36" t="s">
        <v>1840</v>
      </c>
      <c r="D9174" s="36" t="s">
        <v>30311</v>
      </c>
      <c r="E9174" s="36"/>
      <c r="F9174" s="36"/>
    </row>
    <row r="9175" ht="15.75" customHeight="1">
      <c r="A9175" s="36" t="s">
        <v>30312</v>
      </c>
      <c r="B9175" s="36" t="s">
        <v>30313</v>
      </c>
      <c r="C9175" s="36" t="s">
        <v>1840</v>
      </c>
      <c r="D9175" s="36" t="s">
        <v>30314</v>
      </c>
      <c r="E9175" s="36"/>
      <c r="F9175" s="36"/>
    </row>
    <row r="9176" ht="15.75" customHeight="1">
      <c r="A9176" s="36" t="s">
        <v>30315</v>
      </c>
      <c r="B9176" s="36" t="s">
        <v>30316</v>
      </c>
      <c r="C9176" s="36" t="s">
        <v>1840</v>
      </c>
      <c r="D9176" s="36" t="s">
        <v>30317</v>
      </c>
      <c r="E9176" s="36"/>
      <c r="F9176" s="36"/>
    </row>
    <row r="9177" ht="15.75" customHeight="1">
      <c r="A9177" s="36" t="s">
        <v>30318</v>
      </c>
      <c r="B9177" s="36" t="s">
        <v>30319</v>
      </c>
      <c r="C9177" s="36" t="s">
        <v>1840</v>
      </c>
      <c r="D9177" s="36" t="s">
        <v>30320</v>
      </c>
      <c r="E9177" s="36"/>
      <c r="F9177" s="36"/>
    </row>
    <row r="9178" ht="15.75" customHeight="1">
      <c r="A9178" s="36" t="s">
        <v>30321</v>
      </c>
      <c r="B9178" s="36" t="s">
        <v>30322</v>
      </c>
      <c r="C9178" s="36" t="s">
        <v>1840</v>
      </c>
      <c r="D9178" s="36" t="s">
        <v>4027</v>
      </c>
      <c r="E9178" s="36"/>
      <c r="F9178" s="36"/>
    </row>
    <row r="9179" ht="15.75" customHeight="1">
      <c r="A9179" s="36" t="s">
        <v>30323</v>
      </c>
      <c r="B9179" s="36" t="s">
        <v>30324</v>
      </c>
      <c r="C9179" s="36" t="s">
        <v>1840</v>
      </c>
      <c r="D9179" s="36" t="s">
        <v>30325</v>
      </c>
      <c r="E9179" s="36" t="s">
        <v>30326</v>
      </c>
      <c r="F9179" s="36"/>
    </row>
    <row r="9180" ht="15.75" customHeight="1">
      <c r="A9180" s="36" t="s">
        <v>30327</v>
      </c>
      <c r="B9180" s="36" t="s">
        <v>30328</v>
      </c>
      <c r="C9180" s="36" t="s">
        <v>1840</v>
      </c>
      <c r="D9180" s="36" t="s">
        <v>30329</v>
      </c>
      <c r="E9180" s="36"/>
      <c r="F9180" s="36"/>
    </row>
    <row r="9181" ht="15.75" customHeight="1">
      <c r="A9181" s="36" t="s">
        <v>30330</v>
      </c>
      <c r="B9181" s="36" t="s">
        <v>30331</v>
      </c>
      <c r="C9181" s="36" t="s">
        <v>1840</v>
      </c>
      <c r="D9181" s="36" t="s">
        <v>30332</v>
      </c>
      <c r="E9181" s="36"/>
      <c r="F9181" s="36"/>
    </row>
    <row r="9182" ht="15.75" customHeight="1">
      <c r="A9182" s="36" t="s">
        <v>30333</v>
      </c>
      <c r="B9182" s="36" t="s">
        <v>30334</v>
      </c>
      <c r="C9182" s="36" t="s">
        <v>1840</v>
      </c>
      <c r="D9182" s="36" t="s">
        <v>30335</v>
      </c>
      <c r="E9182" s="36"/>
      <c r="F9182" s="36"/>
    </row>
    <row r="9183" ht="15.75" customHeight="1">
      <c r="A9183" s="36" t="s">
        <v>30336</v>
      </c>
      <c r="B9183" s="36" t="s">
        <v>30337</v>
      </c>
      <c r="C9183" s="36" t="s">
        <v>1840</v>
      </c>
      <c r="D9183" s="36" t="s">
        <v>30338</v>
      </c>
      <c r="E9183" s="36"/>
      <c r="F9183" s="36"/>
    </row>
    <row r="9184" ht="15.75" customHeight="1">
      <c r="A9184" s="36" t="s">
        <v>30339</v>
      </c>
      <c r="B9184" s="36" t="s">
        <v>10289</v>
      </c>
      <c r="C9184" s="36" t="s">
        <v>1840</v>
      </c>
      <c r="D9184" s="36" t="s">
        <v>10290</v>
      </c>
      <c r="E9184" s="36"/>
      <c r="F9184" s="36"/>
    </row>
    <row r="9185" ht="15.75" customHeight="1">
      <c r="A9185" s="36" t="s">
        <v>30340</v>
      </c>
      <c r="B9185" s="36" t="s">
        <v>30341</v>
      </c>
      <c r="C9185" s="36" t="s">
        <v>1840</v>
      </c>
      <c r="D9185" s="36" t="s">
        <v>30342</v>
      </c>
      <c r="E9185" s="36"/>
      <c r="F9185" s="36"/>
    </row>
    <row r="9186" ht="15.75" customHeight="1">
      <c r="A9186" s="36" t="s">
        <v>30343</v>
      </c>
      <c r="B9186" s="36" t="s">
        <v>30344</v>
      </c>
      <c r="C9186" s="36" t="s">
        <v>1840</v>
      </c>
      <c r="D9186" s="36" t="s">
        <v>30345</v>
      </c>
      <c r="E9186" s="36"/>
      <c r="F9186" s="36"/>
    </row>
    <row r="9187" ht="15.75" customHeight="1">
      <c r="A9187" s="36" t="s">
        <v>30346</v>
      </c>
      <c r="B9187" s="36" t="s">
        <v>30347</v>
      </c>
      <c r="C9187" s="36" t="s">
        <v>1840</v>
      </c>
      <c r="D9187" s="36" t="s">
        <v>30348</v>
      </c>
      <c r="E9187" s="36"/>
      <c r="F9187" s="36"/>
    </row>
    <row r="9188" ht="15.75" customHeight="1">
      <c r="A9188" s="36" t="s">
        <v>30349</v>
      </c>
      <c r="B9188" s="36" t="s">
        <v>30350</v>
      </c>
      <c r="C9188" s="36" t="s">
        <v>1840</v>
      </c>
      <c r="D9188" s="36" t="s">
        <v>30351</v>
      </c>
      <c r="E9188" s="36"/>
      <c r="F9188" s="36"/>
    </row>
    <row r="9189" ht="15.75" customHeight="1">
      <c r="A9189" s="36" t="s">
        <v>30352</v>
      </c>
      <c r="B9189" s="36" t="s">
        <v>779</v>
      </c>
      <c r="C9189" s="36" t="s">
        <v>1840</v>
      </c>
      <c r="D9189" s="36" t="s">
        <v>780</v>
      </c>
      <c r="E9189" s="36"/>
      <c r="F9189" s="36"/>
    </row>
    <row r="9190" ht="15.75" customHeight="1">
      <c r="A9190" s="36" t="s">
        <v>30353</v>
      </c>
      <c r="B9190" s="36" t="s">
        <v>30354</v>
      </c>
      <c r="C9190" s="36" t="s">
        <v>1840</v>
      </c>
      <c r="D9190" s="36" t="s">
        <v>30355</v>
      </c>
      <c r="E9190" s="36"/>
      <c r="F9190" s="36"/>
    </row>
    <row r="9191" ht="15.75" customHeight="1">
      <c r="A9191" s="36" t="s">
        <v>30356</v>
      </c>
      <c r="B9191" s="36" t="s">
        <v>30357</v>
      </c>
      <c r="C9191" s="36" t="s">
        <v>1840</v>
      </c>
      <c r="D9191" s="36" t="s">
        <v>30358</v>
      </c>
      <c r="E9191" s="36"/>
      <c r="F9191" s="36"/>
    </row>
    <row r="9192" ht="15.75" customHeight="1">
      <c r="A9192" s="36" t="s">
        <v>30359</v>
      </c>
      <c r="B9192" s="36" t="s">
        <v>30360</v>
      </c>
      <c r="C9192" s="36" t="s">
        <v>1840</v>
      </c>
      <c r="D9192" s="36" t="s">
        <v>30361</v>
      </c>
      <c r="E9192" s="36"/>
      <c r="F9192" s="36"/>
    </row>
    <row r="9193" ht="15.75" customHeight="1">
      <c r="A9193" s="36" t="s">
        <v>30362</v>
      </c>
      <c r="B9193" s="36" t="s">
        <v>30363</v>
      </c>
      <c r="C9193" s="36" t="s">
        <v>1840</v>
      </c>
      <c r="D9193" s="36" t="s">
        <v>30364</v>
      </c>
      <c r="E9193" s="36"/>
      <c r="F9193" s="36"/>
    </row>
    <row r="9194" ht="15.75" customHeight="1">
      <c r="A9194" s="36" t="s">
        <v>30365</v>
      </c>
      <c r="B9194" s="36" t="s">
        <v>30366</v>
      </c>
      <c r="C9194" s="36" t="s">
        <v>1840</v>
      </c>
      <c r="D9194" s="36" t="s">
        <v>30367</v>
      </c>
      <c r="E9194" s="36"/>
      <c r="F9194" s="36"/>
    </row>
    <row r="9195" ht="15.75" customHeight="1">
      <c r="A9195" s="36" t="s">
        <v>30368</v>
      </c>
      <c r="B9195" s="36" t="s">
        <v>30369</v>
      </c>
      <c r="C9195" s="36" t="s">
        <v>1840</v>
      </c>
      <c r="D9195" s="36" t="s">
        <v>30370</v>
      </c>
      <c r="E9195" s="36" t="s">
        <v>30371</v>
      </c>
      <c r="F9195" s="36"/>
    </row>
    <row r="9196" ht="15.75" customHeight="1">
      <c r="A9196" s="36" t="s">
        <v>30372</v>
      </c>
      <c r="B9196" s="36" t="s">
        <v>30373</v>
      </c>
      <c r="C9196" s="36" t="s">
        <v>1840</v>
      </c>
      <c r="D9196" s="36" t="s">
        <v>30374</v>
      </c>
      <c r="E9196" s="36"/>
      <c r="F9196" s="36"/>
    </row>
    <row r="9197" ht="15.75" customHeight="1">
      <c r="A9197" s="36" t="s">
        <v>30375</v>
      </c>
      <c r="B9197" s="36" t="s">
        <v>30376</v>
      </c>
      <c r="C9197" s="36" t="s">
        <v>1840</v>
      </c>
      <c r="D9197" s="36" t="s">
        <v>30377</v>
      </c>
      <c r="E9197" s="36"/>
      <c r="F9197" s="36"/>
    </row>
    <row r="9198" ht="15.75" customHeight="1">
      <c r="A9198" s="36" t="s">
        <v>30378</v>
      </c>
      <c r="B9198" s="36" t="s">
        <v>30379</v>
      </c>
      <c r="C9198" s="36" t="s">
        <v>1840</v>
      </c>
      <c r="D9198" s="36" t="s">
        <v>30380</v>
      </c>
      <c r="E9198" s="36"/>
      <c r="F9198" s="36"/>
    </row>
    <row r="9199" ht="15.75" customHeight="1">
      <c r="A9199" s="36" t="s">
        <v>30381</v>
      </c>
      <c r="B9199" s="36" t="s">
        <v>30382</v>
      </c>
      <c r="C9199" s="36" t="s">
        <v>1840</v>
      </c>
      <c r="D9199" s="36" t="s">
        <v>30383</v>
      </c>
      <c r="E9199" s="36"/>
      <c r="F9199" s="36"/>
    </row>
    <row r="9200" ht="15.75" customHeight="1">
      <c r="A9200" s="36" t="s">
        <v>30384</v>
      </c>
      <c r="B9200" s="36" t="s">
        <v>30385</v>
      </c>
      <c r="C9200" s="36" t="s">
        <v>1840</v>
      </c>
      <c r="D9200" s="36" t="s">
        <v>30386</v>
      </c>
      <c r="E9200" s="36"/>
      <c r="F9200" s="36"/>
    </row>
    <row r="9201" ht="15.75" customHeight="1">
      <c r="A9201" s="36" t="s">
        <v>30387</v>
      </c>
      <c r="B9201" s="36" t="s">
        <v>30388</v>
      </c>
      <c r="C9201" s="36" t="s">
        <v>1840</v>
      </c>
      <c r="D9201" s="36" t="s">
        <v>30389</v>
      </c>
      <c r="E9201" s="36"/>
      <c r="F9201" s="36"/>
    </row>
    <row r="9202" ht="15.75" customHeight="1">
      <c r="A9202" s="36" t="s">
        <v>30390</v>
      </c>
      <c r="B9202" s="36" t="s">
        <v>30391</v>
      </c>
      <c r="C9202" s="36" t="s">
        <v>1840</v>
      </c>
      <c r="D9202" s="36" t="s">
        <v>30392</v>
      </c>
      <c r="E9202" s="36"/>
      <c r="F9202" s="36"/>
    </row>
    <row r="9203" ht="15.75" customHeight="1">
      <c r="A9203" s="36" t="s">
        <v>30393</v>
      </c>
      <c r="B9203" s="36" t="s">
        <v>30394</v>
      </c>
      <c r="C9203" s="36" t="s">
        <v>1840</v>
      </c>
      <c r="D9203" s="36" t="s">
        <v>30395</v>
      </c>
      <c r="E9203" s="36"/>
      <c r="F9203" s="36"/>
    </row>
    <row r="9204" ht="15.75" customHeight="1">
      <c r="A9204" s="36" t="s">
        <v>30396</v>
      </c>
      <c r="B9204" s="36" t="s">
        <v>30397</v>
      </c>
      <c r="C9204" s="36" t="s">
        <v>1840</v>
      </c>
      <c r="D9204" s="36" t="s">
        <v>30398</v>
      </c>
      <c r="E9204" s="36"/>
      <c r="F9204" s="36"/>
    </row>
    <row r="9205" ht="15.75" customHeight="1">
      <c r="A9205" s="36" t="s">
        <v>30399</v>
      </c>
      <c r="B9205" s="36" t="s">
        <v>30400</v>
      </c>
      <c r="C9205" s="36" t="s">
        <v>1840</v>
      </c>
      <c r="D9205" s="36" t="s">
        <v>30401</v>
      </c>
      <c r="E9205" s="36"/>
      <c r="F9205" s="36"/>
    </row>
    <row r="9206" ht="15.75" customHeight="1">
      <c r="A9206" s="36" t="s">
        <v>30402</v>
      </c>
      <c r="B9206" s="36" t="s">
        <v>30403</v>
      </c>
      <c r="C9206" s="36" t="s">
        <v>1840</v>
      </c>
      <c r="D9206" s="36" t="s">
        <v>30404</v>
      </c>
      <c r="E9206" s="36"/>
      <c r="F9206" s="36"/>
    </row>
    <row r="9207" ht="15.75" customHeight="1">
      <c r="A9207" s="36" t="s">
        <v>30405</v>
      </c>
      <c r="B9207" s="36" t="s">
        <v>30406</v>
      </c>
      <c r="C9207" s="36" t="s">
        <v>1840</v>
      </c>
      <c r="D9207" s="36" t="s">
        <v>30407</v>
      </c>
      <c r="E9207" s="36"/>
      <c r="F9207" s="36"/>
    </row>
    <row r="9208" ht="15.75" customHeight="1">
      <c r="A9208" s="36" t="s">
        <v>30408</v>
      </c>
      <c r="B9208" s="36" t="s">
        <v>30409</v>
      </c>
      <c r="C9208" s="36" t="s">
        <v>1840</v>
      </c>
      <c r="D9208" s="36" t="s">
        <v>30410</v>
      </c>
      <c r="E9208" s="36" t="s">
        <v>30411</v>
      </c>
      <c r="F9208" s="36"/>
    </row>
    <row r="9209" ht="15.75" customHeight="1">
      <c r="A9209" s="36" t="s">
        <v>30412</v>
      </c>
      <c r="B9209" s="36" t="s">
        <v>30413</v>
      </c>
      <c r="C9209" s="36" t="s">
        <v>1840</v>
      </c>
      <c r="D9209" s="36" t="s">
        <v>30414</v>
      </c>
      <c r="E9209" s="36"/>
      <c r="F9209" s="36"/>
    </row>
    <row r="9210" ht="15.75" customHeight="1">
      <c r="A9210" s="36" t="s">
        <v>30415</v>
      </c>
      <c r="B9210" s="36" t="s">
        <v>30416</v>
      </c>
      <c r="C9210" s="36" t="s">
        <v>1840</v>
      </c>
      <c r="D9210" s="36" t="s">
        <v>30417</v>
      </c>
      <c r="E9210" s="36"/>
      <c r="F9210" s="36"/>
    </row>
    <row r="9211" ht="15.75" customHeight="1">
      <c r="A9211" s="36" t="s">
        <v>30418</v>
      </c>
      <c r="B9211" s="36" t="s">
        <v>30419</v>
      </c>
      <c r="C9211" s="36" t="s">
        <v>1840</v>
      </c>
      <c r="D9211" s="36" t="s">
        <v>30420</v>
      </c>
      <c r="E9211" s="36"/>
      <c r="F9211" s="36"/>
    </row>
    <row r="9212" ht="15.75" customHeight="1">
      <c r="A9212" s="36" t="s">
        <v>30421</v>
      </c>
      <c r="B9212" s="36" t="s">
        <v>30422</v>
      </c>
      <c r="C9212" s="36" t="s">
        <v>1840</v>
      </c>
      <c r="D9212" s="36" t="s">
        <v>30423</v>
      </c>
      <c r="E9212" s="36"/>
      <c r="F9212" s="36"/>
    </row>
    <row r="9213" ht="15.75" customHeight="1">
      <c r="A9213" s="36" t="s">
        <v>30424</v>
      </c>
      <c r="B9213" s="36" t="s">
        <v>30425</v>
      </c>
      <c r="C9213" s="36" t="s">
        <v>1840</v>
      </c>
      <c r="D9213" s="36" t="s">
        <v>30426</v>
      </c>
      <c r="E9213" s="36"/>
      <c r="F9213" s="36"/>
    </row>
    <row r="9214" ht="15.75" customHeight="1">
      <c r="A9214" s="36" t="s">
        <v>30427</v>
      </c>
      <c r="B9214" s="36" t="s">
        <v>30428</v>
      </c>
      <c r="C9214" s="36" t="s">
        <v>1840</v>
      </c>
      <c r="D9214" s="36" t="s">
        <v>30429</v>
      </c>
      <c r="E9214" s="36"/>
      <c r="F9214" s="36"/>
    </row>
    <row r="9215" ht="15.75" customHeight="1">
      <c r="A9215" s="36" t="s">
        <v>30430</v>
      </c>
      <c r="B9215" s="36" t="s">
        <v>30431</v>
      </c>
      <c r="C9215" s="36" t="s">
        <v>1840</v>
      </c>
      <c r="D9215" s="36" t="s">
        <v>30432</v>
      </c>
      <c r="E9215" s="36"/>
      <c r="F9215" s="36"/>
    </row>
    <row r="9216" ht="15.75" customHeight="1">
      <c r="A9216" s="36" t="s">
        <v>30433</v>
      </c>
      <c r="B9216" s="36" t="s">
        <v>30434</v>
      </c>
      <c r="C9216" s="36" t="s">
        <v>1840</v>
      </c>
      <c r="D9216" s="36" t="s">
        <v>30435</v>
      </c>
      <c r="E9216" s="36"/>
      <c r="F9216" s="36"/>
    </row>
    <row r="9217" ht="15.75" customHeight="1">
      <c r="A9217" s="36" t="s">
        <v>30436</v>
      </c>
      <c r="B9217" s="36" t="s">
        <v>30437</v>
      </c>
      <c r="C9217" s="36" t="s">
        <v>1840</v>
      </c>
      <c r="D9217" s="36" t="s">
        <v>3086</v>
      </c>
      <c r="E9217" s="36"/>
      <c r="F9217" s="36"/>
    </row>
    <row r="9218" ht="15.75" customHeight="1">
      <c r="A9218" s="36" t="s">
        <v>30438</v>
      </c>
      <c r="B9218" s="36" t="s">
        <v>30439</v>
      </c>
      <c r="C9218" s="36" t="s">
        <v>1840</v>
      </c>
      <c r="D9218" s="36" t="s">
        <v>30440</v>
      </c>
      <c r="E9218" s="36"/>
      <c r="F9218" s="36"/>
    </row>
    <row r="9219" ht="15.75" customHeight="1">
      <c r="A9219" s="36" t="s">
        <v>30441</v>
      </c>
      <c r="B9219" s="36" t="s">
        <v>30442</v>
      </c>
      <c r="C9219" s="36" t="s">
        <v>1840</v>
      </c>
      <c r="D9219" s="36" t="s">
        <v>30443</v>
      </c>
      <c r="E9219" s="36"/>
      <c r="F9219" s="36"/>
    </row>
    <row r="9220" ht="15.75" customHeight="1">
      <c r="A9220" s="36" t="s">
        <v>30444</v>
      </c>
      <c r="B9220" s="36" t="s">
        <v>30445</v>
      </c>
      <c r="C9220" s="36" t="s">
        <v>1840</v>
      </c>
      <c r="D9220" s="36" t="s">
        <v>30446</v>
      </c>
      <c r="E9220" s="36"/>
      <c r="F9220" s="36"/>
    </row>
    <row r="9221" ht="15.75" customHeight="1">
      <c r="A9221" s="36" t="s">
        <v>30447</v>
      </c>
      <c r="B9221" s="36" t="s">
        <v>30448</v>
      </c>
      <c r="C9221" s="36" t="s">
        <v>1840</v>
      </c>
      <c r="D9221" s="36" t="s">
        <v>30449</v>
      </c>
      <c r="E9221" s="36"/>
      <c r="F9221" s="36"/>
    </row>
    <row r="9222" ht="15.75" customHeight="1">
      <c r="A9222" s="36" t="s">
        <v>30450</v>
      </c>
      <c r="B9222" s="36" t="s">
        <v>30451</v>
      </c>
      <c r="C9222" s="36" t="s">
        <v>1840</v>
      </c>
      <c r="D9222" s="36" t="s">
        <v>30452</v>
      </c>
      <c r="E9222" s="36"/>
      <c r="F9222" s="36"/>
    </row>
    <row r="9223" ht="15.75" customHeight="1">
      <c r="A9223" s="36" t="s">
        <v>30453</v>
      </c>
      <c r="B9223" s="36" t="s">
        <v>30454</v>
      </c>
      <c r="C9223" s="36" t="s">
        <v>1840</v>
      </c>
      <c r="D9223" s="36" t="s">
        <v>2910</v>
      </c>
      <c r="E9223" s="36"/>
      <c r="F9223" s="36"/>
    </row>
    <row r="9224" ht="15.75" customHeight="1">
      <c r="A9224" s="36" t="s">
        <v>30455</v>
      </c>
      <c r="B9224" s="36" t="s">
        <v>30456</v>
      </c>
      <c r="C9224" s="36" t="s">
        <v>1840</v>
      </c>
      <c r="D9224" s="36" t="s">
        <v>30457</v>
      </c>
      <c r="E9224" s="36"/>
      <c r="F9224" s="36"/>
    </row>
    <row r="9225" ht="15.75" customHeight="1">
      <c r="A9225" s="36" t="s">
        <v>30458</v>
      </c>
      <c r="B9225" s="36" t="s">
        <v>30459</v>
      </c>
      <c r="C9225" s="36" t="s">
        <v>1840</v>
      </c>
      <c r="D9225" s="36" t="s">
        <v>30460</v>
      </c>
      <c r="E9225" s="36"/>
      <c r="F9225" s="36"/>
    </row>
    <row r="9226" ht="15.75" customHeight="1">
      <c r="A9226" s="36" t="s">
        <v>30461</v>
      </c>
      <c r="B9226" s="36" t="s">
        <v>30462</v>
      </c>
      <c r="C9226" s="36" t="s">
        <v>1840</v>
      </c>
      <c r="D9226" s="36" t="s">
        <v>30463</v>
      </c>
      <c r="E9226" s="36"/>
      <c r="F9226" s="36"/>
    </row>
    <row r="9227" ht="15.75" customHeight="1">
      <c r="A9227" s="36" t="s">
        <v>30464</v>
      </c>
      <c r="B9227" s="36" t="s">
        <v>30465</v>
      </c>
      <c r="C9227" s="36" t="s">
        <v>1840</v>
      </c>
      <c r="D9227" s="36" t="s">
        <v>30466</v>
      </c>
      <c r="E9227" s="36"/>
      <c r="F9227" s="36"/>
    </row>
    <row r="9228" ht="15.75" customHeight="1">
      <c r="A9228" s="36" t="s">
        <v>30467</v>
      </c>
      <c r="B9228" s="36" t="s">
        <v>30468</v>
      </c>
      <c r="C9228" s="36" t="s">
        <v>1840</v>
      </c>
      <c r="D9228" s="36" t="s">
        <v>30469</v>
      </c>
      <c r="E9228" s="36"/>
      <c r="F9228" s="36"/>
    </row>
    <row r="9229" ht="15.75" customHeight="1">
      <c r="A9229" s="36" t="s">
        <v>30470</v>
      </c>
      <c r="B9229" s="36" t="s">
        <v>30471</v>
      </c>
      <c r="C9229" s="36" t="s">
        <v>1840</v>
      </c>
      <c r="D9229" s="36" t="s">
        <v>30472</v>
      </c>
      <c r="E9229" s="36"/>
      <c r="F9229" s="36"/>
    </row>
    <row r="9230" ht="15.75" customHeight="1">
      <c r="A9230" s="36" t="s">
        <v>30473</v>
      </c>
      <c r="B9230" s="36" t="s">
        <v>30474</v>
      </c>
      <c r="C9230" s="36" t="s">
        <v>1840</v>
      </c>
      <c r="D9230" s="36" t="s">
        <v>30475</v>
      </c>
      <c r="E9230" s="36"/>
      <c r="F9230" s="36"/>
    </row>
    <row r="9231" ht="15.75" customHeight="1">
      <c r="A9231" s="36" t="s">
        <v>30476</v>
      </c>
      <c r="B9231" s="36" t="s">
        <v>30477</v>
      </c>
      <c r="C9231" s="36" t="s">
        <v>1840</v>
      </c>
      <c r="D9231" s="36" t="s">
        <v>30478</v>
      </c>
      <c r="E9231" s="36"/>
      <c r="F9231" s="36"/>
    </row>
    <row r="9232" ht="15.75" customHeight="1">
      <c r="A9232" s="36" t="s">
        <v>30479</v>
      </c>
      <c r="B9232" s="36" t="s">
        <v>30480</v>
      </c>
      <c r="C9232" s="36" t="s">
        <v>1840</v>
      </c>
      <c r="D9232" s="36" t="s">
        <v>30481</v>
      </c>
      <c r="E9232" s="36"/>
      <c r="F9232" s="36"/>
    </row>
    <row r="9233" ht="15.75" customHeight="1">
      <c r="A9233" s="36" t="s">
        <v>30482</v>
      </c>
      <c r="B9233" s="36" t="s">
        <v>30483</v>
      </c>
      <c r="C9233" s="36" t="s">
        <v>1840</v>
      </c>
      <c r="D9233" s="36" t="s">
        <v>30484</v>
      </c>
      <c r="E9233" s="36"/>
      <c r="F9233" s="36"/>
    </row>
    <row r="9234" ht="15.75" customHeight="1">
      <c r="A9234" s="36" t="s">
        <v>30485</v>
      </c>
      <c r="B9234" s="36" t="s">
        <v>30486</v>
      </c>
      <c r="C9234" s="36" t="s">
        <v>1840</v>
      </c>
      <c r="D9234" s="36" t="s">
        <v>30487</v>
      </c>
      <c r="E9234" s="36"/>
      <c r="F9234" s="36"/>
    </row>
    <row r="9235" ht="15.75" customHeight="1">
      <c r="A9235" s="36" t="s">
        <v>30488</v>
      </c>
      <c r="B9235" s="36" t="s">
        <v>30489</v>
      </c>
      <c r="C9235" s="36" t="s">
        <v>1840</v>
      </c>
      <c r="D9235" s="36" t="s">
        <v>30490</v>
      </c>
      <c r="E9235" s="36"/>
      <c r="F9235" s="36"/>
    </row>
    <row r="9236" ht="15.75" customHeight="1">
      <c r="A9236" s="36" t="s">
        <v>30491</v>
      </c>
      <c r="B9236" s="36" t="s">
        <v>30492</v>
      </c>
      <c r="C9236" s="36" t="s">
        <v>1840</v>
      </c>
      <c r="D9236" s="36" t="s">
        <v>30493</v>
      </c>
      <c r="E9236" s="36"/>
      <c r="F9236" s="36"/>
    </row>
    <row r="9237" ht="15.75" customHeight="1">
      <c r="A9237" s="36" t="s">
        <v>30494</v>
      </c>
      <c r="B9237" s="36" t="s">
        <v>30495</v>
      </c>
      <c r="C9237" s="36" t="s">
        <v>1840</v>
      </c>
      <c r="D9237" s="36" t="s">
        <v>30496</v>
      </c>
      <c r="E9237" s="36"/>
      <c r="F9237" s="36"/>
    </row>
    <row r="9238" ht="15.75" customHeight="1">
      <c r="A9238" s="36" t="s">
        <v>30497</v>
      </c>
      <c r="B9238" s="36" t="s">
        <v>30498</v>
      </c>
      <c r="C9238" s="36" t="s">
        <v>1840</v>
      </c>
      <c r="D9238" s="36" t="s">
        <v>30499</v>
      </c>
      <c r="E9238" s="36"/>
      <c r="F9238" s="36"/>
    </row>
    <row r="9239" ht="15.75" customHeight="1">
      <c r="A9239" s="36" t="s">
        <v>30500</v>
      </c>
      <c r="B9239" s="36" t="s">
        <v>30501</v>
      </c>
      <c r="C9239" s="36" t="s">
        <v>1840</v>
      </c>
      <c r="D9239" s="36" t="s">
        <v>30502</v>
      </c>
      <c r="E9239" s="36"/>
      <c r="F9239" s="36"/>
    </row>
    <row r="9240" ht="15.75" customHeight="1">
      <c r="A9240" s="36" t="s">
        <v>30503</v>
      </c>
      <c r="B9240" s="36" t="s">
        <v>30504</v>
      </c>
      <c r="C9240" s="36" t="s">
        <v>1840</v>
      </c>
      <c r="D9240" s="36" t="s">
        <v>30505</v>
      </c>
      <c r="E9240" s="36"/>
      <c r="F9240" s="36"/>
    </row>
    <row r="9241" ht="15.75" customHeight="1">
      <c r="A9241" s="36" t="s">
        <v>30506</v>
      </c>
      <c r="B9241" s="36" t="s">
        <v>30507</v>
      </c>
      <c r="C9241" s="36" t="s">
        <v>1840</v>
      </c>
      <c r="D9241" s="36" t="s">
        <v>30508</v>
      </c>
      <c r="E9241" s="36"/>
      <c r="F9241" s="36"/>
    </row>
    <row r="9242" ht="15.75" customHeight="1">
      <c r="A9242" s="36" t="s">
        <v>30509</v>
      </c>
      <c r="B9242" s="36" t="s">
        <v>30510</v>
      </c>
      <c r="C9242" s="36" t="s">
        <v>1840</v>
      </c>
      <c r="D9242" s="36" t="s">
        <v>30511</v>
      </c>
      <c r="E9242" s="36"/>
      <c r="F9242" s="36"/>
    </row>
    <row r="9243" ht="15.75" customHeight="1">
      <c r="A9243" s="36" t="s">
        <v>30512</v>
      </c>
      <c r="B9243" s="36" t="s">
        <v>30513</v>
      </c>
      <c r="C9243" s="36" t="s">
        <v>1840</v>
      </c>
      <c r="D9243" s="36" t="s">
        <v>30514</v>
      </c>
      <c r="E9243" s="36"/>
      <c r="F9243" s="36"/>
    </row>
    <row r="9244" ht="15.75" customHeight="1">
      <c r="A9244" s="36" t="s">
        <v>30515</v>
      </c>
      <c r="B9244" s="36" t="s">
        <v>687</v>
      </c>
      <c r="C9244" s="36" t="s">
        <v>1840</v>
      </c>
      <c r="D9244" s="36" t="s">
        <v>688</v>
      </c>
      <c r="E9244" s="36"/>
      <c r="F9244" s="36"/>
    </row>
    <row r="9245" ht="15.75" customHeight="1">
      <c r="A9245" s="36" t="s">
        <v>30516</v>
      </c>
      <c r="B9245" s="36" t="s">
        <v>30517</v>
      </c>
      <c r="C9245" s="36" t="s">
        <v>1840</v>
      </c>
      <c r="D9245" s="36" t="s">
        <v>30518</v>
      </c>
      <c r="E9245" s="36"/>
      <c r="F9245" s="36"/>
    </row>
    <row r="9246" ht="15.75" customHeight="1">
      <c r="A9246" s="36" t="s">
        <v>30519</v>
      </c>
      <c r="B9246" s="36" t="s">
        <v>30520</v>
      </c>
      <c r="C9246" s="36" t="s">
        <v>1840</v>
      </c>
      <c r="D9246" s="36" t="s">
        <v>30521</v>
      </c>
      <c r="E9246" s="36"/>
      <c r="F9246" s="36"/>
    </row>
    <row r="9247" ht="15.75" customHeight="1">
      <c r="A9247" s="36" t="s">
        <v>30522</v>
      </c>
      <c r="B9247" s="36" t="s">
        <v>30523</v>
      </c>
      <c r="C9247" s="36" t="s">
        <v>1840</v>
      </c>
      <c r="D9247" s="36" t="s">
        <v>30524</v>
      </c>
      <c r="E9247" s="36"/>
      <c r="F9247" s="36"/>
    </row>
    <row r="9248" ht="15.75" customHeight="1">
      <c r="A9248" s="36" t="s">
        <v>30525</v>
      </c>
      <c r="B9248" s="36" t="s">
        <v>30526</v>
      </c>
      <c r="C9248" s="36" t="s">
        <v>1840</v>
      </c>
      <c r="D9248" s="36" t="s">
        <v>30527</v>
      </c>
      <c r="E9248" s="36"/>
      <c r="F9248" s="36"/>
    </row>
    <row r="9249" ht="15.75" customHeight="1">
      <c r="A9249" s="36" t="s">
        <v>30528</v>
      </c>
      <c r="B9249" s="36" t="s">
        <v>30529</v>
      </c>
      <c r="C9249" s="36" t="s">
        <v>1840</v>
      </c>
      <c r="D9249" s="36" t="s">
        <v>30530</v>
      </c>
      <c r="E9249" s="36"/>
      <c r="F9249" s="36"/>
    </row>
    <row r="9250" ht="15.75" customHeight="1">
      <c r="A9250" s="36" t="s">
        <v>30531</v>
      </c>
      <c r="B9250" s="36" t="s">
        <v>30532</v>
      </c>
      <c r="C9250" s="36" t="s">
        <v>1840</v>
      </c>
      <c r="D9250" s="36" t="s">
        <v>30533</v>
      </c>
      <c r="E9250" s="36"/>
      <c r="F9250" s="36"/>
    </row>
    <row r="9251" ht="15.75" customHeight="1">
      <c r="A9251" s="36" t="s">
        <v>30534</v>
      </c>
      <c r="B9251" s="36" t="s">
        <v>30535</v>
      </c>
      <c r="C9251" s="36" t="s">
        <v>1840</v>
      </c>
      <c r="D9251" s="36" t="s">
        <v>30536</v>
      </c>
      <c r="E9251" s="36"/>
      <c r="F9251" s="36"/>
    </row>
    <row r="9252" ht="15.75" customHeight="1">
      <c r="A9252" s="36" t="s">
        <v>30537</v>
      </c>
      <c r="B9252" s="36" t="s">
        <v>30538</v>
      </c>
      <c r="C9252" s="36" t="s">
        <v>1840</v>
      </c>
      <c r="D9252" s="36" t="s">
        <v>30539</v>
      </c>
      <c r="E9252" s="36"/>
      <c r="F9252" s="36"/>
    </row>
    <row r="9253" ht="15.75" customHeight="1">
      <c r="A9253" s="36" t="s">
        <v>30540</v>
      </c>
      <c r="B9253" s="36" t="s">
        <v>30541</v>
      </c>
      <c r="C9253" s="36" t="s">
        <v>1840</v>
      </c>
      <c r="D9253" s="36" t="s">
        <v>30542</v>
      </c>
      <c r="E9253" s="36"/>
      <c r="F9253" s="36"/>
    </row>
    <row r="9254" ht="15.75" customHeight="1">
      <c r="A9254" s="36" t="s">
        <v>30543</v>
      </c>
      <c r="B9254" s="36" t="s">
        <v>30544</v>
      </c>
      <c r="C9254" s="36" t="s">
        <v>1840</v>
      </c>
      <c r="D9254" s="36" t="s">
        <v>30545</v>
      </c>
      <c r="E9254" s="36"/>
      <c r="F9254" s="36"/>
    </row>
    <row r="9255" ht="15.75" customHeight="1">
      <c r="A9255" s="36" t="s">
        <v>30546</v>
      </c>
      <c r="B9255" s="36" t="s">
        <v>30547</v>
      </c>
      <c r="C9255" s="36" t="s">
        <v>1840</v>
      </c>
      <c r="D9255" s="36" t="s">
        <v>30548</v>
      </c>
      <c r="E9255" s="36"/>
      <c r="F9255" s="36"/>
    </row>
    <row r="9256" ht="15.75" customHeight="1">
      <c r="A9256" s="36" t="s">
        <v>30549</v>
      </c>
      <c r="B9256" s="36" t="s">
        <v>30550</v>
      </c>
      <c r="C9256" s="36" t="s">
        <v>1840</v>
      </c>
      <c r="D9256" s="36" t="s">
        <v>30551</v>
      </c>
      <c r="E9256" s="36"/>
      <c r="F9256" s="36"/>
    </row>
    <row r="9257" ht="15.75" customHeight="1">
      <c r="A9257" s="36" t="s">
        <v>30552</v>
      </c>
      <c r="B9257" s="36" t="s">
        <v>30553</v>
      </c>
      <c r="C9257" s="36" t="s">
        <v>1840</v>
      </c>
      <c r="D9257" s="36" t="s">
        <v>30554</v>
      </c>
      <c r="E9257" s="36"/>
      <c r="F9257" s="36"/>
    </row>
    <row r="9258" ht="15.75" customHeight="1">
      <c r="A9258" s="36" t="s">
        <v>30555</v>
      </c>
      <c r="B9258" s="36" t="s">
        <v>30556</v>
      </c>
      <c r="C9258" s="36" t="s">
        <v>1840</v>
      </c>
      <c r="D9258" s="36" t="s">
        <v>30557</v>
      </c>
      <c r="E9258" s="36"/>
      <c r="F9258" s="36"/>
    </row>
    <row r="9259" ht="15.75" customHeight="1">
      <c r="A9259" s="36" t="s">
        <v>30558</v>
      </c>
      <c r="B9259" s="36" t="s">
        <v>30559</v>
      </c>
      <c r="C9259" s="36" t="s">
        <v>1840</v>
      </c>
      <c r="D9259" s="36" t="s">
        <v>30560</v>
      </c>
      <c r="E9259" s="36"/>
      <c r="F9259" s="36"/>
    </row>
    <row r="9260" ht="15.75" customHeight="1">
      <c r="A9260" s="36" t="s">
        <v>30561</v>
      </c>
      <c r="B9260" s="36" t="s">
        <v>30562</v>
      </c>
      <c r="C9260" s="36" t="s">
        <v>1840</v>
      </c>
      <c r="D9260" s="36" t="s">
        <v>30563</v>
      </c>
      <c r="E9260" s="36"/>
      <c r="F9260" s="36"/>
    </row>
    <row r="9261" ht="15.75" customHeight="1">
      <c r="A9261" s="36" t="s">
        <v>30564</v>
      </c>
      <c r="B9261" s="36" t="s">
        <v>30565</v>
      </c>
      <c r="C9261" s="36" t="s">
        <v>1840</v>
      </c>
      <c r="D9261" s="36" t="s">
        <v>30566</v>
      </c>
      <c r="E9261" s="36"/>
      <c r="F9261" s="36"/>
    </row>
    <row r="9262" ht="15.75" customHeight="1">
      <c r="A9262" s="36" t="s">
        <v>30567</v>
      </c>
      <c r="B9262" s="36" t="s">
        <v>30568</v>
      </c>
      <c r="C9262" s="36" t="s">
        <v>1840</v>
      </c>
      <c r="D9262" s="36" t="s">
        <v>30569</v>
      </c>
      <c r="E9262" s="36"/>
      <c r="F9262" s="36"/>
    </row>
    <row r="9263" ht="15.75" customHeight="1">
      <c r="A9263" s="36" t="s">
        <v>30570</v>
      </c>
      <c r="B9263" s="36" t="s">
        <v>30571</v>
      </c>
      <c r="C9263" s="36" t="s">
        <v>1840</v>
      </c>
      <c r="D9263" s="36" t="s">
        <v>30572</v>
      </c>
      <c r="E9263" s="36"/>
      <c r="F9263" s="36"/>
    </row>
    <row r="9264" ht="15.75" customHeight="1">
      <c r="A9264" s="36" t="s">
        <v>30573</v>
      </c>
      <c r="B9264" s="36" t="s">
        <v>30574</v>
      </c>
      <c r="C9264" s="36" t="s">
        <v>1840</v>
      </c>
      <c r="D9264" s="36" t="s">
        <v>30575</v>
      </c>
      <c r="E9264" s="36"/>
      <c r="F9264" s="36"/>
    </row>
    <row r="9265" ht="15.75" customHeight="1">
      <c r="A9265" s="36" t="s">
        <v>30576</v>
      </c>
      <c r="B9265" s="36" t="s">
        <v>30577</v>
      </c>
      <c r="C9265" s="36" t="s">
        <v>1840</v>
      </c>
      <c r="D9265" s="36" t="s">
        <v>30578</v>
      </c>
      <c r="E9265" s="36"/>
      <c r="F9265" s="36"/>
    </row>
    <row r="9266" ht="15.75" customHeight="1">
      <c r="A9266" s="36" t="s">
        <v>30579</v>
      </c>
      <c r="B9266" s="36" t="s">
        <v>30580</v>
      </c>
      <c r="C9266" s="36" t="s">
        <v>1840</v>
      </c>
      <c r="D9266" s="36" t="s">
        <v>30581</v>
      </c>
      <c r="E9266" s="36"/>
      <c r="F9266" s="36"/>
    </row>
    <row r="9267" ht="15.75" customHeight="1">
      <c r="A9267" s="36" t="s">
        <v>30582</v>
      </c>
      <c r="B9267" s="36" t="s">
        <v>30583</v>
      </c>
      <c r="C9267" s="36" t="s">
        <v>1840</v>
      </c>
      <c r="D9267" s="36" t="s">
        <v>30584</v>
      </c>
      <c r="E9267" s="36"/>
      <c r="F9267" s="36"/>
    </row>
    <row r="9268" ht="15.75" customHeight="1">
      <c r="A9268" s="36" t="s">
        <v>30585</v>
      </c>
      <c r="B9268" s="36" t="s">
        <v>30586</v>
      </c>
      <c r="C9268" s="36" t="s">
        <v>1840</v>
      </c>
      <c r="D9268" s="36" t="s">
        <v>30587</v>
      </c>
      <c r="E9268" s="36"/>
      <c r="F9268" s="36"/>
    </row>
    <row r="9269" ht="15.75" customHeight="1">
      <c r="A9269" s="36" t="s">
        <v>30588</v>
      </c>
      <c r="B9269" s="36" t="s">
        <v>30589</v>
      </c>
      <c r="C9269" s="36" t="s">
        <v>1840</v>
      </c>
      <c r="D9269" s="36" t="s">
        <v>30590</v>
      </c>
      <c r="E9269" s="36"/>
      <c r="F9269" s="36"/>
    </row>
    <row r="9270" ht="15.75" customHeight="1">
      <c r="A9270" s="36" t="s">
        <v>30591</v>
      </c>
      <c r="B9270" s="36" t="s">
        <v>30592</v>
      </c>
      <c r="C9270" s="36" t="s">
        <v>1840</v>
      </c>
      <c r="D9270" s="36" t="s">
        <v>30593</v>
      </c>
      <c r="E9270" s="36"/>
      <c r="F9270" s="36"/>
    </row>
    <row r="9271" ht="15.75" customHeight="1">
      <c r="A9271" s="36" t="s">
        <v>30594</v>
      </c>
      <c r="B9271" s="36" t="s">
        <v>30595</v>
      </c>
      <c r="C9271" s="36" t="s">
        <v>1840</v>
      </c>
      <c r="D9271" s="36" t="s">
        <v>3384</v>
      </c>
      <c r="E9271" s="36"/>
      <c r="F9271" s="36"/>
    </row>
    <row r="9272" ht="15.75" customHeight="1">
      <c r="A9272" s="36" t="s">
        <v>30596</v>
      </c>
      <c r="B9272" s="36" t="s">
        <v>30597</v>
      </c>
      <c r="C9272" s="36" t="s">
        <v>1840</v>
      </c>
      <c r="D9272" s="36" t="s">
        <v>30598</v>
      </c>
      <c r="E9272" s="36"/>
      <c r="F9272" s="36"/>
    </row>
    <row r="9273" ht="15.75" customHeight="1">
      <c r="A9273" s="36" t="s">
        <v>30599</v>
      </c>
      <c r="B9273" s="36" t="s">
        <v>30600</v>
      </c>
      <c r="C9273" s="36" t="s">
        <v>1840</v>
      </c>
      <c r="D9273" s="36" t="s">
        <v>30601</v>
      </c>
      <c r="E9273" s="36"/>
      <c r="F9273" s="36"/>
    </row>
    <row r="9274" ht="15.75" customHeight="1">
      <c r="A9274" s="36" t="s">
        <v>30602</v>
      </c>
      <c r="B9274" s="36" t="s">
        <v>30603</v>
      </c>
      <c r="C9274" s="36" t="s">
        <v>1840</v>
      </c>
      <c r="D9274" s="36" t="s">
        <v>30604</v>
      </c>
      <c r="E9274" s="36"/>
      <c r="F9274" s="36"/>
    </row>
    <row r="9275" ht="15.75" customHeight="1">
      <c r="A9275" s="36" t="s">
        <v>30605</v>
      </c>
      <c r="B9275" s="36" t="s">
        <v>30606</v>
      </c>
      <c r="C9275" s="36" t="s">
        <v>1840</v>
      </c>
      <c r="D9275" s="36" t="s">
        <v>30607</v>
      </c>
      <c r="E9275" s="36"/>
      <c r="F9275" s="36"/>
    </row>
    <row r="9276" ht="15.75" customHeight="1">
      <c r="A9276" s="36" t="s">
        <v>30608</v>
      </c>
      <c r="B9276" s="36" t="s">
        <v>30609</v>
      </c>
      <c r="C9276" s="36" t="s">
        <v>1840</v>
      </c>
      <c r="D9276" s="36" t="s">
        <v>30610</v>
      </c>
      <c r="E9276" s="36"/>
      <c r="F9276" s="36"/>
    </row>
    <row r="9277" ht="15.75" customHeight="1">
      <c r="A9277" s="36" t="s">
        <v>30611</v>
      </c>
      <c r="B9277" s="36" t="s">
        <v>30612</v>
      </c>
      <c r="C9277" s="36" t="s">
        <v>1840</v>
      </c>
      <c r="D9277" s="36" t="s">
        <v>30613</v>
      </c>
      <c r="E9277" s="36"/>
      <c r="F9277" s="36"/>
    </row>
    <row r="9278" ht="15.75" customHeight="1">
      <c r="A9278" s="36" t="s">
        <v>30614</v>
      </c>
      <c r="B9278" s="36" t="s">
        <v>30615</v>
      </c>
      <c r="C9278" s="36" t="s">
        <v>1840</v>
      </c>
      <c r="D9278" s="36" t="s">
        <v>30616</v>
      </c>
      <c r="E9278" s="36"/>
      <c r="F9278" s="36"/>
    </row>
    <row r="9279" ht="15.75" customHeight="1">
      <c r="A9279" s="36" t="s">
        <v>30617</v>
      </c>
      <c r="B9279" s="36" t="s">
        <v>30618</v>
      </c>
      <c r="C9279" s="36" t="s">
        <v>1840</v>
      </c>
      <c r="D9279" s="36" t="s">
        <v>30619</v>
      </c>
      <c r="E9279" s="36"/>
      <c r="F9279" s="36"/>
    </row>
    <row r="9280" ht="15.75" customHeight="1">
      <c r="A9280" s="36" t="s">
        <v>30620</v>
      </c>
      <c r="B9280" s="36" t="s">
        <v>30621</v>
      </c>
      <c r="C9280" s="36" t="s">
        <v>1840</v>
      </c>
      <c r="D9280" s="36" t="s">
        <v>30622</v>
      </c>
      <c r="E9280" s="36"/>
      <c r="F9280" s="36"/>
    </row>
    <row r="9281" ht="15.75" customHeight="1">
      <c r="A9281" s="36" t="s">
        <v>30623</v>
      </c>
      <c r="B9281" s="36" t="s">
        <v>30624</v>
      </c>
      <c r="C9281" s="36" t="s">
        <v>1840</v>
      </c>
      <c r="D9281" s="36" t="s">
        <v>30625</v>
      </c>
      <c r="E9281" s="36"/>
      <c r="F9281" s="36"/>
    </row>
    <row r="9282" ht="15.75" customHeight="1">
      <c r="A9282" s="36" t="s">
        <v>30626</v>
      </c>
      <c r="B9282" s="36" t="s">
        <v>30627</v>
      </c>
      <c r="C9282" s="36" t="s">
        <v>1840</v>
      </c>
      <c r="D9282" s="36" t="s">
        <v>30628</v>
      </c>
      <c r="E9282" s="36"/>
      <c r="F9282" s="36"/>
    </row>
    <row r="9283" ht="15.75" customHeight="1">
      <c r="A9283" s="36" t="s">
        <v>30629</v>
      </c>
      <c r="B9283" s="36" t="s">
        <v>30630</v>
      </c>
      <c r="C9283" s="36" t="s">
        <v>1840</v>
      </c>
      <c r="D9283" s="36" t="s">
        <v>30631</v>
      </c>
      <c r="E9283" s="36"/>
      <c r="F9283" s="36"/>
    </row>
    <row r="9284" ht="15.75" customHeight="1">
      <c r="A9284" s="36" t="s">
        <v>30632</v>
      </c>
      <c r="B9284" s="36" t="s">
        <v>30633</v>
      </c>
      <c r="C9284" s="36" t="s">
        <v>1840</v>
      </c>
      <c r="D9284" s="36" t="s">
        <v>30634</v>
      </c>
      <c r="E9284" s="36"/>
      <c r="F9284" s="36"/>
    </row>
    <row r="9285" ht="15.75" customHeight="1">
      <c r="A9285" s="36" t="s">
        <v>30635</v>
      </c>
      <c r="B9285" s="36" t="s">
        <v>30636</v>
      </c>
      <c r="C9285" s="36" t="s">
        <v>1840</v>
      </c>
      <c r="D9285" s="36" t="s">
        <v>30637</v>
      </c>
      <c r="E9285" s="36"/>
      <c r="F9285" s="36"/>
    </row>
    <row r="9286" ht="15.75" customHeight="1">
      <c r="A9286" s="36" t="s">
        <v>30638</v>
      </c>
      <c r="B9286" s="36" t="s">
        <v>30639</v>
      </c>
      <c r="C9286" s="36" t="s">
        <v>1840</v>
      </c>
      <c r="D9286" s="36" t="s">
        <v>30640</v>
      </c>
      <c r="E9286" s="36"/>
      <c r="F9286" s="36"/>
    </row>
    <row r="9287" ht="15.75" customHeight="1">
      <c r="A9287" s="36" t="s">
        <v>30641</v>
      </c>
      <c r="B9287" s="36" t="s">
        <v>30642</v>
      </c>
      <c r="C9287" s="36" t="s">
        <v>1840</v>
      </c>
      <c r="D9287" s="36" t="s">
        <v>30643</v>
      </c>
      <c r="E9287" s="36"/>
      <c r="F9287" s="36"/>
    </row>
    <row r="9288" ht="15.75" customHeight="1">
      <c r="A9288" s="36" t="s">
        <v>30644</v>
      </c>
      <c r="B9288" s="36" t="s">
        <v>30645</v>
      </c>
      <c r="C9288" s="36" t="s">
        <v>1840</v>
      </c>
      <c r="D9288" s="36" t="s">
        <v>30646</v>
      </c>
      <c r="E9288" s="36"/>
      <c r="F9288" s="36"/>
    </row>
    <row r="9289" ht="15.75" customHeight="1">
      <c r="A9289" s="36" t="s">
        <v>30647</v>
      </c>
      <c r="B9289" s="36" t="s">
        <v>30648</v>
      </c>
      <c r="C9289" s="36" t="s">
        <v>1840</v>
      </c>
      <c r="D9289" s="36" t="s">
        <v>30649</v>
      </c>
      <c r="E9289" s="36"/>
      <c r="F9289" s="36"/>
    </row>
    <row r="9290" ht="15.75" customHeight="1">
      <c r="A9290" s="36" t="s">
        <v>30650</v>
      </c>
      <c r="B9290" s="36" t="s">
        <v>30651</v>
      </c>
      <c r="C9290" s="36" t="s">
        <v>1840</v>
      </c>
      <c r="D9290" s="36" t="s">
        <v>30652</v>
      </c>
      <c r="E9290" s="36"/>
      <c r="F9290" s="36"/>
    </row>
    <row r="9291" ht="15.75" customHeight="1">
      <c r="A9291" s="36" t="s">
        <v>30653</v>
      </c>
      <c r="B9291" s="36" t="s">
        <v>30654</v>
      </c>
      <c r="C9291" s="36" t="s">
        <v>1840</v>
      </c>
      <c r="D9291" s="36" t="s">
        <v>30655</v>
      </c>
      <c r="E9291" s="36"/>
      <c r="F9291" s="36"/>
    </row>
    <row r="9292" ht="15.75" customHeight="1">
      <c r="A9292" s="36" t="s">
        <v>30656</v>
      </c>
      <c r="B9292" s="36" t="s">
        <v>30657</v>
      </c>
      <c r="C9292" s="36" t="s">
        <v>1840</v>
      </c>
      <c r="D9292" s="36" t="s">
        <v>30658</v>
      </c>
      <c r="E9292" s="36"/>
      <c r="F9292" s="36"/>
    </row>
    <row r="9293" ht="15.75" customHeight="1">
      <c r="A9293" s="36" t="s">
        <v>30659</v>
      </c>
      <c r="B9293" s="36" t="s">
        <v>30660</v>
      </c>
      <c r="C9293" s="36" t="s">
        <v>1840</v>
      </c>
      <c r="D9293" s="36" t="s">
        <v>30661</v>
      </c>
      <c r="E9293" s="36"/>
      <c r="F9293" s="36"/>
    </row>
    <row r="9294" ht="15.75" customHeight="1">
      <c r="A9294" s="36" t="s">
        <v>30662</v>
      </c>
      <c r="B9294" s="36" t="s">
        <v>30663</v>
      </c>
      <c r="C9294" s="36" t="s">
        <v>1840</v>
      </c>
      <c r="D9294" s="36" t="s">
        <v>30664</v>
      </c>
      <c r="E9294" s="36"/>
      <c r="F9294" s="36"/>
    </row>
    <row r="9295" ht="15.75" customHeight="1">
      <c r="A9295" s="36" t="s">
        <v>30665</v>
      </c>
      <c r="B9295" s="36" t="s">
        <v>30666</v>
      </c>
      <c r="C9295" s="36" t="s">
        <v>1840</v>
      </c>
      <c r="D9295" s="36" t="s">
        <v>30667</v>
      </c>
      <c r="E9295" s="36"/>
      <c r="F9295" s="36"/>
    </row>
    <row r="9296" ht="15.75" customHeight="1">
      <c r="A9296" s="36" t="s">
        <v>30668</v>
      </c>
      <c r="B9296" s="36" t="s">
        <v>30669</v>
      </c>
      <c r="C9296" s="36" t="s">
        <v>1840</v>
      </c>
      <c r="D9296" s="36" t="s">
        <v>30670</v>
      </c>
      <c r="E9296" s="36"/>
      <c r="F9296" s="36"/>
    </row>
    <row r="9297" ht="15.75" customHeight="1">
      <c r="A9297" s="36" t="s">
        <v>30671</v>
      </c>
      <c r="B9297" s="36" t="s">
        <v>30672</v>
      </c>
      <c r="C9297" s="36" t="s">
        <v>1840</v>
      </c>
      <c r="D9297" s="36" t="s">
        <v>30673</v>
      </c>
      <c r="E9297" s="36"/>
      <c r="F9297" s="36"/>
    </row>
    <row r="9298" ht="15.75" customHeight="1">
      <c r="A9298" s="36" t="s">
        <v>30674</v>
      </c>
      <c r="B9298" s="36" t="s">
        <v>30675</v>
      </c>
      <c r="C9298" s="36" t="s">
        <v>1840</v>
      </c>
      <c r="D9298" s="36" t="s">
        <v>30676</v>
      </c>
      <c r="E9298" s="36"/>
      <c r="F9298" s="36"/>
    </row>
    <row r="9299" ht="15.75" customHeight="1">
      <c r="A9299" s="36" t="s">
        <v>30677</v>
      </c>
      <c r="B9299" s="36" t="s">
        <v>30678</v>
      </c>
      <c r="C9299" s="36" t="s">
        <v>1840</v>
      </c>
      <c r="D9299" s="36" t="s">
        <v>30679</v>
      </c>
      <c r="E9299" s="36"/>
      <c r="F9299" s="36"/>
    </row>
    <row r="9300" ht="15.75" customHeight="1">
      <c r="A9300" s="36" t="s">
        <v>30680</v>
      </c>
      <c r="B9300" s="36" t="s">
        <v>30681</v>
      </c>
      <c r="C9300" s="36" t="s">
        <v>1840</v>
      </c>
      <c r="D9300" s="36" t="s">
        <v>30682</v>
      </c>
      <c r="E9300" s="36"/>
      <c r="F9300" s="36"/>
    </row>
    <row r="9301" ht="15.75" customHeight="1">
      <c r="A9301" s="36" t="s">
        <v>30683</v>
      </c>
      <c r="B9301" s="36" t="s">
        <v>30684</v>
      </c>
      <c r="C9301" s="36" t="s">
        <v>1840</v>
      </c>
      <c r="D9301" s="36" t="s">
        <v>30685</v>
      </c>
      <c r="E9301" s="36" t="s">
        <v>30686</v>
      </c>
      <c r="F9301" s="36"/>
    </row>
    <row r="9302" ht="15.75" customHeight="1">
      <c r="A9302" s="36" t="s">
        <v>30687</v>
      </c>
      <c r="B9302" s="36" t="s">
        <v>30688</v>
      </c>
      <c r="C9302" s="36" t="s">
        <v>1840</v>
      </c>
      <c r="D9302" s="36" t="s">
        <v>30689</v>
      </c>
      <c r="E9302" s="36"/>
      <c r="F9302" s="36"/>
    </row>
    <row r="9303" ht="15.75" customHeight="1">
      <c r="A9303" s="36" t="s">
        <v>30690</v>
      </c>
      <c r="B9303" s="36" t="s">
        <v>30691</v>
      </c>
      <c r="C9303" s="36" t="s">
        <v>1840</v>
      </c>
      <c r="D9303" s="36" t="s">
        <v>30692</v>
      </c>
      <c r="E9303" s="36"/>
      <c r="F9303" s="36"/>
    </row>
    <row r="9304" ht="15.75" customHeight="1">
      <c r="A9304" s="36" t="s">
        <v>30693</v>
      </c>
      <c r="B9304" s="36" t="s">
        <v>842</v>
      </c>
      <c r="C9304" s="36" t="s">
        <v>1840</v>
      </c>
      <c r="D9304" s="36" t="s">
        <v>843</v>
      </c>
      <c r="E9304" s="36"/>
      <c r="F9304" s="36"/>
    </row>
    <row r="9305" ht="15.75" customHeight="1">
      <c r="A9305" s="36" t="s">
        <v>30694</v>
      </c>
      <c r="B9305" s="36" t="s">
        <v>30695</v>
      </c>
      <c r="C9305" s="36" t="s">
        <v>1840</v>
      </c>
      <c r="D9305" s="36" t="s">
        <v>30696</v>
      </c>
      <c r="E9305" s="36"/>
      <c r="F9305" s="36"/>
    </row>
    <row r="9306" ht="15.75" customHeight="1">
      <c r="A9306" s="36" t="s">
        <v>30697</v>
      </c>
      <c r="B9306" s="36" t="s">
        <v>30698</v>
      </c>
      <c r="C9306" s="36" t="s">
        <v>1840</v>
      </c>
      <c r="D9306" s="36" t="s">
        <v>30699</v>
      </c>
      <c r="E9306" s="36"/>
      <c r="F9306" s="36"/>
    </row>
    <row r="9307" ht="15.75" customHeight="1">
      <c r="A9307" s="36" t="s">
        <v>30700</v>
      </c>
      <c r="B9307" s="36" t="s">
        <v>30701</v>
      </c>
      <c r="C9307" s="36" t="s">
        <v>1840</v>
      </c>
      <c r="D9307" s="36" t="s">
        <v>30702</v>
      </c>
      <c r="E9307" s="36"/>
      <c r="F9307" s="36"/>
    </row>
    <row r="9308" ht="15.75" customHeight="1">
      <c r="A9308" s="36" t="s">
        <v>30703</v>
      </c>
      <c r="B9308" s="36" t="s">
        <v>30704</v>
      </c>
      <c r="C9308" s="36" t="s">
        <v>1840</v>
      </c>
      <c r="D9308" s="36" t="s">
        <v>30705</v>
      </c>
      <c r="E9308" s="36"/>
      <c r="F9308" s="36"/>
    </row>
    <row r="9309" ht="15.75" customHeight="1">
      <c r="A9309" s="36" t="s">
        <v>30706</v>
      </c>
      <c r="B9309" s="36" t="s">
        <v>30707</v>
      </c>
      <c r="C9309" s="36" t="s">
        <v>1840</v>
      </c>
      <c r="D9309" s="36" t="s">
        <v>30708</v>
      </c>
      <c r="E9309" s="36"/>
      <c r="F9309" s="36"/>
    </row>
    <row r="9310" ht="15.75" customHeight="1">
      <c r="A9310" s="36" t="s">
        <v>30709</v>
      </c>
      <c r="B9310" s="36" t="s">
        <v>30710</v>
      </c>
      <c r="C9310" s="36" t="s">
        <v>1840</v>
      </c>
      <c r="D9310" s="36" t="s">
        <v>30711</v>
      </c>
      <c r="E9310" s="36" t="s">
        <v>30712</v>
      </c>
      <c r="F9310" s="36"/>
    </row>
    <row r="9311" ht="15.75" customHeight="1">
      <c r="A9311" s="36" t="s">
        <v>30713</v>
      </c>
      <c r="B9311" s="36" t="s">
        <v>30714</v>
      </c>
      <c r="C9311" s="36" t="s">
        <v>1840</v>
      </c>
      <c r="D9311" s="36" t="s">
        <v>30715</v>
      </c>
      <c r="E9311" s="36"/>
      <c r="F9311" s="36"/>
    </row>
    <row r="9312" ht="15.75" customHeight="1">
      <c r="A9312" s="36" t="s">
        <v>30716</v>
      </c>
      <c r="B9312" s="36" t="s">
        <v>30717</v>
      </c>
      <c r="C9312" s="36" t="s">
        <v>1840</v>
      </c>
      <c r="D9312" s="36" t="s">
        <v>30718</v>
      </c>
      <c r="E9312" s="36"/>
      <c r="F9312" s="36"/>
    </row>
    <row r="9313" ht="15.75" customHeight="1">
      <c r="A9313" s="36" t="s">
        <v>30719</v>
      </c>
      <c r="B9313" s="36" t="s">
        <v>30720</v>
      </c>
      <c r="C9313" s="36" t="s">
        <v>1840</v>
      </c>
      <c r="D9313" s="36" t="s">
        <v>30721</v>
      </c>
      <c r="E9313" s="36"/>
      <c r="F9313" s="36"/>
    </row>
    <row r="9314" ht="15.75" customHeight="1">
      <c r="A9314" s="36" t="s">
        <v>30722</v>
      </c>
      <c r="B9314" s="36" t="s">
        <v>30723</v>
      </c>
      <c r="C9314" s="36" t="s">
        <v>1840</v>
      </c>
      <c r="D9314" s="36" t="s">
        <v>30724</v>
      </c>
      <c r="E9314" s="36"/>
      <c r="F9314" s="36"/>
    </row>
    <row r="9315" ht="15.75" customHeight="1">
      <c r="A9315" s="36" t="s">
        <v>30725</v>
      </c>
      <c r="B9315" s="36" t="s">
        <v>30726</v>
      </c>
      <c r="C9315" s="36" t="s">
        <v>1840</v>
      </c>
      <c r="D9315" s="36" t="s">
        <v>30727</v>
      </c>
      <c r="E9315" s="36"/>
      <c r="F9315" s="36"/>
    </row>
    <row r="9316" ht="15.75" customHeight="1">
      <c r="A9316" s="36" t="s">
        <v>30728</v>
      </c>
      <c r="B9316" s="36" t="s">
        <v>30729</v>
      </c>
      <c r="C9316" s="36" t="s">
        <v>1840</v>
      </c>
      <c r="D9316" s="36" t="s">
        <v>30730</v>
      </c>
      <c r="E9316" s="36"/>
      <c r="F9316" s="36"/>
    </row>
    <row r="9317" ht="15.75" customHeight="1">
      <c r="A9317" s="36" t="s">
        <v>30731</v>
      </c>
      <c r="B9317" s="36" t="s">
        <v>30732</v>
      </c>
      <c r="C9317" s="36" t="s">
        <v>1840</v>
      </c>
      <c r="D9317" s="36" t="s">
        <v>30733</v>
      </c>
      <c r="E9317" s="36"/>
      <c r="F9317" s="36"/>
    </row>
    <row r="9318" ht="15.75" customHeight="1">
      <c r="A9318" s="36" t="s">
        <v>30734</v>
      </c>
      <c r="B9318" s="36" t="s">
        <v>30735</v>
      </c>
      <c r="C9318" s="36" t="s">
        <v>1840</v>
      </c>
      <c r="D9318" s="36" t="s">
        <v>30736</v>
      </c>
      <c r="E9318" s="36"/>
      <c r="F9318" s="36"/>
    </row>
    <row r="9319" ht="15.75" customHeight="1">
      <c r="A9319" s="36" t="s">
        <v>30737</v>
      </c>
      <c r="B9319" s="36" t="s">
        <v>30738</v>
      </c>
      <c r="C9319" s="36" t="s">
        <v>1840</v>
      </c>
      <c r="D9319" s="36" t="s">
        <v>30739</v>
      </c>
      <c r="E9319" s="36"/>
      <c r="F9319" s="36"/>
    </row>
    <row r="9320" ht="15.75" customHeight="1">
      <c r="A9320" s="36" t="s">
        <v>30740</v>
      </c>
      <c r="B9320" s="36" t="s">
        <v>615</v>
      </c>
      <c r="C9320" s="36" t="s">
        <v>1840</v>
      </c>
      <c r="D9320" s="36" t="s">
        <v>616</v>
      </c>
      <c r="E9320" s="36"/>
      <c r="F9320" s="36"/>
    </row>
    <row r="9321" ht="15.75" customHeight="1">
      <c r="A9321" s="36" t="s">
        <v>30741</v>
      </c>
      <c r="B9321" s="36" t="s">
        <v>30742</v>
      </c>
      <c r="C9321" s="36" t="s">
        <v>1840</v>
      </c>
      <c r="D9321" s="36" t="s">
        <v>30743</v>
      </c>
      <c r="E9321" s="36" t="s">
        <v>30744</v>
      </c>
      <c r="F9321" s="36"/>
    </row>
    <row r="9322" ht="15.75" customHeight="1">
      <c r="A9322" s="36" t="s">
        <v>30745</v>
      </c>
      <c r="B9322" s="36" t="s">
        <v>30746</v>
      </c>
      <c r="C9322" s="36" t="s">
        <v>1840</v>
      </c>
      <c r="D9322" s="36" t="s">
        <v>30747</v>
      </c>
      <c r="E9322" s="36"/>
      <c r="F9322" s="36"/>
    </row>
    <row r="9323" ht="15.75" customHeight="1">
      <c r="A9323" s="36" t="s">
        <v>30748</v>
      </c>
      <c r="B9323" s="36" t="s">
        <v>30749</v>
      </c>
      <c r="C9323" s="36" t="s">
        <v>1840</v>
      </c>
      <c r="D9323" s="36" t="s">
        <v>30750</v>
      </c>
      <c r="E9323" s="36"/>
      <c r="F9323" s="36"/>
    </row>
    <row r="9324" ht="15.75" customHeight="1">
      <c r="A9324" s="36" t="s">
        <v>30751</v>
      </c>
      <c r="B9324" s="36" t="s">
        <v>30752</v>
      </c>
      <c r="C9324" s="36" t="s">
        <v>1840</v>
      </c>
      <c r="D9324" s="36" t="s">
        <v>30753</v>
      </c>
      <c r="E9324" s="36"/>
      <c r="F9324" s="36"/>
    </row>
    <row r="9325" ht="15.75" customHeight="1">
      <c r="A9325" s="36" t="s">
        <v>30754</v>
      </c>
      <c r="B9325" s="36" t="s">
        <v>30755</v>
      </c>
      <c r="C9325" s="36" t="s">
        <v>1840</v>
      </c>
      <c r="D9325" s="36" t="s">
        <v>30756</v>
      </c>
      <c r="E9325" s="36"/>
      <c r="F9325" s="36"/>
    </row>
    <row r="9326" ht="15.75" customHeight="1">
      <c r="A9326" s="36" t="s">
        <v>30757</v>
      </c>
      <c r="B9326" s="36" t="s">
        <v>30758</v>
      </c>
      <c r="C9326" s="36" t="s">
        <v>1840</v>
      </c>
      <c r="D9326" s="36" t="s">
        <v>30759</v>
      </c>
      <c r="E9326" s="36"/>
      <c r="F9326" s="36"/>
    </row>
    <row r="9327" ht="15.75" customHeight="1">
      <c r="A9327" s="36" t="s">
        <v>30760</v>
      </c>
      <c r="B9327" s="36" t="s">
        <v>30761</v>
      </c>
      <c r="C9327" s="36" t="s">
        <v>1840</v>
      </c>
      <c r="D9327" s="36" t="s">
        <v>30762</v>
      </c>
      <c r="E9327" s="36"/>
      <c r="F9327" s="36"/>
    </row>
    <row r="9328" ht="15.75" customHeight="1">
      <c r="A9328" s="36" t="s">
        <v>30763</v>
      </c>
      <c r="B9328" s="36" t="s">
        <v>30764</v>
      </c>
      <c r="C9328" s="36" t="s">
        <v>1840</v>
      </c>
      <c r="D9328" s="36" t="s">
        <v>30765</v>
      </c>
      <c r="E9328" s="36"/>
      <c r="F9328" s="36"/>
    </row>
    <row r="9329" ht="15.75" customHeight="1">
      <c r="A9329" s="36" t="s">
        <v>30766</v>
      </c>
      <c r="B9329" s="36" t="s">
        <v>690</v>
      </c>
      <c r="C9329" s="36" t="s">
        <v>1840</v>
      </c>
      <c r="D9329" s="36" t="s">
        <v>691</v>
      </c>
      <c r="E9329" s="36"/>
      <c r="F9329" s="36"/>
    </row>
    <row r="9330" ht="15.75" customHeight="1">
      <c r="A9330" s="36" t="s">
        <v>30767</v>
      </c>
      <c r="B9330" s="36" t="s">
        <v>30768</v>
      </c>
      <c r="C9330" s="36" t="s">
        <v>1840</v>
      </c>
      <c r="D9330" s="36" t="s">
        <v>30769</v>
      </c>
      <c r="E9330" s="36"/>
      <c r="F9330" s="36"/>
    </row>
    <row r="9331" ht="15.75" customHeight="1">
      <c r="A9331" s="36" t="s">
        <v>30770</v>
      </c>
      <c r="B9331" s="36" t="s">
        <v>30771</v>
      </c>
      <c r="C9331" s="36" t="s">
        <v>1840</v>
      </c>
      <c r="D9331" s="36" t="s">
        <v>30772</v>
      </c>
      <c r="E9331" s="36"/>
      <c r="F9331" s="36"/>
    </row>
    <row r="9332" ht="15.75" customHeight="1">
      <c r="A9332" s="36" t="s">
        <v>30773</v>
      </c>
      <c r="B9332" s="36" t="s">
        <v>30774</v>
      </c>
      <c r="C9332" s="36" t="s">
        <v>1840</v>
      </c>
      <c r="D9332" s="36" t="s">
        <v>30775</v>
      </c>
      <c r="E9332" s="36"/>
      <c r="F9332" s="36"/>
    </row>
    <row r="9333" ht="15.75" customHeight="1">
      <c r="A9333" s="36" t="s">
        <v>30776</v>
      </c>
      <c r="B9333" s="36" t="s">
        <v>30777</v>
      </c>
      <c r="C9333" s="36" t="s">
        <v>1840</v>
      </c>
      <c r="D9333" s="36" t="s">
        <v>30778</v>
      </c>
      <c r="E9333" s="36"/>
      <c r="F9333" s="36"/>
    </row>
    <row r="9334" ht="15.75" customHeight="1">
      <c r="A9334" s="36" t="s">
        <v>30779</v>
      </c>
      <c r="B9334" s="36" t="s">
        <v>30780</v>
      </c>
      <c r="C9334" s="36" t="s">
        <v>1840</v>
      </c>
      <c r="D9334" s="36" t="s">
        <v>30781</v>
      </c>
      <c r="E9334" s="36"/>
      <c r="F9334" s="36"/>
    </row>
    <row r="9335" ht="15.75" customHeight="1">
      <c r="A9335" s="36" t="s">
        <v>30782</v>
      </c>
      <c r="B9335" s="36" t="s">
        <v>1165</v>
      </c>
      <c r="C9335" s="36" t="s">
        <v>1840</v>
      </c>
      <c r="D9335" s="36" t="s">
        <v>1166</v>
      </c>
      <c r="E9335" s="36"/>
      <c r="F9335" s="36"/>
    </row>
    <row r="9336" ht="15.75" customHeight="1">
      <c r="A9336" s="36" t="s">
        <v>30783</v>
      </c>
      <c r="B9336" s="36" t="s">
        <v>14858</v>
      </c>
      <c r="C9336" s="36" t="s">
        <v>1840</v>
      </c>
      <c r="D9336" s="36" t="s">
        <v>30784</v>
      </c>
      <c r="E9336" s="36"/>
      <c r="F9336" s="36"/>
    </row>
    <row r="9337" ht="15.75" customHeight="1">
      <c r="A9337" s="36" t="s">
        <v>30785</v>
      </c>
      <c r="B9337" s="36" t="s">
        <v>30786</v>
      </c>
      <c r="C9337" s="36" t="s">
        <v>1840</v>
      </c>
      <c r="D9337" s="36" t="s">
        <v>30787</v>
      </c>
      <c r="E9337" s="36"/>
      <c r="F9337" s="36"/>
    </row>
    <row r="9338" ht="15.75" customHeight="1">
      <c r="A9338" s="36" t="s">
        <v>30788</v>
      </c>
      <c r="B9338" s="36" t="s">
        <v>30789</v>
      </c>
      <c r="C9338" s="36" t="s">
        <v>1840</v>
      </c>
      <c r="D9338" s="36" t="s">
        <v>30790</v>
      </c>
      <c r="E9338" s="36"/>
      <c r="F9338" s="36"/>
    </row>
    <row r="9339" ht="15.75" customHeight="1">
      <c r="A9339" s="36" t="s">
        <v>30791</v>
      </c>
      <c r="B9339" s="36" t="s">
        <v>30792</v>
      </c>
      <c r="C9339" s="36" t="s">
        <v>1840</v>
      </c>
      <c r="D9339" s="36" t="s">
        <v>30793</v>
      </c>
      <c r="E9339" s="36"/>
      <c r="F9339" s="36"/>
    </row>
    <row r="9340" ht="15.75" customHeight="1">
      <c r="A9340" s="36" t="s">
        <v>30794</v>
      </c>
      <c r="B9340" s="36" t="s">
        <v>30795</v>
      </c>
      <c r="C9340" s="36" t="s">
        <v>1840</v>
      </c>
      <c r="D9340" s="36" t="s">
        <v>30796</v>
      </c>
      <c r="E9340" s="36" t="s">
        <v>30797</v>
      </c>
      <c r="F9340" s="36"/>
    </row>
    <row r="9341" ht="15.75" customHeight="1">
      <c r="A9341" s="36" t="s">
        <v>30798</v>
      </c>
      <c r="B9341" s="36" t="s">
        <v>30799</v>
      </c>
      <c r="C9341" s="36" t="s">
        <v>1840</v>
      </c>
      <c r="D9341" s="36" t="s">
        <v>30800</v>
      </c>
      <c r="E9341" s="36"/>
      <c r="F9341" s="36"/>
    </row>
    <row r="9342" ht="15.75" customHeight="1">
      <c r="A9342" s="36" t="s">
        <v>30801</v>
      </c>
      <c r="B9342" s="36" t="s">
        <v>30802</v>
      </c>
      <c r="C9342" s="36" t="s">
        <v>1840</v>
      </c>
      <c r="D9342" s="36" t="s">
        <v>30803</v>
      </c>
      <c r="E9342" s="36"/>
      <c r="F9342" s="36"/>
    </row>
    <row r="9343" ht="15.75" customHeight="1">
      <c r="A9343" s="36" t="s">
        <v>30804</v>
      </c>
      <c r="B9343" s="36" t="s">
        <v>30805</v>
      </c>
      <c r="C9343" s="36" t="s">
        <v>1840</v>
      </c>
      <c r="D9343" s="36" t="s">
        <v>30806</v>
      </c>
      <c r="E9343" s="36"/>
      <c r="F9343" s="36"/>
    </row>
    <row r="9344" ht="15.75" customHeight="1">
      <c r="A9344" s="36" t="s">
        <v>30807</v>
      </c>
      <c r="B9344" s="36" t="s">
        <v>30808</v>
      </c>
      <c r="C9344" s="36" t="s">
        <v>1840</v>
      </c>
      <c r="D9344" s="36" t="s">
        <v>30809</v>
      </c>
      <c r="E9344" s="36"/>
      <c r="F9344" s="36"/>
    </row>
    <row r="9345" ht="15.75" customHeight="1">
      <c r="A9345" s="36" t="s">
        <v>30810</v>
      </c>
      <c r="B9345" s="36" t="s">
        <v>30811</v>
      </c>
      <c r="C9345" s="36" t="s">
        <v>1840</v>
      </c>
      <c r="D9345" s="36" t="s">
        <v>30812</v>
      </c>
      <c r="E9345" s="36"/>
      <c r="F9345" s="36"/>
    </row>
    <row r="9346" ht="15.75" customHeight="1">
      <c r="A9346" s="36" t="s">
        <v>30813</v>
      </c>
      <c r="B9346" s="36" t="s">
        <v>30814</v>
      </c>
      <c r="C9346" s="36" t="s">
        <v>1840</v>
      </c>
      <c r="D9346" s="36" t="s">
        <v>30815</v>
      </c>
      <c r="E9346" s="36"/>
      <c r="F9346" s="36"/>
    </row>
    <row r="9347" ht="15.75" customHeight="1">
      <c r="A9347" s="36" t="s">
        <v>30816</v>
      </c>
      <c r="B9347" s="36" t="s">
        <v>30817</v>
      </c>
      <c r="C9347" s="36" t="s">
        <v>1840</v>
      </c>
      <c r="D9347" s="36" t="s">
        <v>30818</v>
      </c>
      <c r="E9347" s="36"/>
      <c r="F9347" s="36"/>
    </row>
    <row r="9348" ht="15.75" customHeight="1">
      <c r="A9348" s="36" t="s">
        <v>30819</v>
      </c>
      <c r="B9348" s="36" t="s">
        <v>30820</v>
      </c>
      <c r="C9348" s="36" t="s">
        <v>1840</v>
      </c>
      <c r="D9348" s="36" t="s">
        <v>30821</v>
      </c>
      <c r="E9348" s="36"/>
      <c r="F9348" s="36"/>
    </row>
    <row r="9349" ht="15.75" customHeight="1">
      <c r="A9349" s="36" t="s">
        <v>30822</v>
      </c>
      <c r="B9349" s="36" t="s">
        <v>30823</v>
      </c>
      <c r="C9349" s="36" t="s">
        <v>1840</v>
      </c>
      <c r="D9349" s="36" t="s">
        <v>30824</v>
      </c>
      <c r="E9349" s="36"/>
      <c r="F9349" s="36"/>
    </row>
    <row r="9350" ht="15.75" customHeight="1">
      <c r="A9350" s="36" t="s">
        <v>30825</v>
      </c>
      <c r="B9350" s="36" t="s">
        <v>30826</v>
      </c>
      <c r="C9350" s="36" t="s">
        <v>1840</v>
      </c>
      <c r="D9350" s="36" t="s">
        <v>30827</v>
      </c>
      <c r="E9350" s="36"/>
      <c r="F9350" s="36"/>
    </row>
    <row r="9351" ht="15.75" customHeight="1">
      <c r="A9351" s="36" t="s">
        <v>30828</v>
      </c>
      <c r="B9351" s="36" t="s">
        <v>30829</v>
      </c>
      <c r="C9351" s="36" t="s">
        <v>1840</v>
      </c>
      <c r="D9351" s="36" t="s">
        <v>30830</v>
      </c>
      <c r="E9351" s="36"/>
      <c r="F9351" s="36"/>
    </row>
    <row r="9352" ht="15.75" customHeight="1">
      <c r="A9352" s="36" t="s">
        <v>30831</v>
      </c>
      <c r="B9352" s="36" t="s">
        <v>30832</v>
      </c>
      <c r="C9352" s="36" t="s">
        <v>1840</v>
      </c>
      <c r="D9352" s="36" t="s">
        <v>30833</v>
      </c>
      <c r="E9352" s="36"/>
      <c r="F9352" s="36"/>
    </row>
    <row r="9353" ht="15.75" customHeight="1">
      <c r="A9353" s="36" t="s">
        <v>30834</v>
      </c>
      <c r="B9353" s="36" t="s">
        <v>30835</v>
      </c>
      <c r="C9353" s="36" t="s">
        <v>1840</v>
      </c>
      <c r="D9353" s="36" t="s">
        <v>30836</v>
      </c>
      <c r="E9353" s="36"/>
      <c r="F9353" s="36"/>
    </row>
    <row r="9354" ht="15.75" customHeight="1">
      <c r="A9354" s="36" t="s">
        <v>30837</v>
      </c>
      <c r="B9354" s="36" t="s">
        <v>30838</v>
      </c>
      <c r="C9354" s="36" t="s">
        <v>1840</v>
      </c>
      <c r="D9354" s="36" t="s">
        <v>30839</v>
      </c>
      <c r="E9354" s="36"/>
      <c r="F9354" s="36"/>
    </row>
    <row r="9355" ht="15.75" customHeight="1">
      <c r="A9355" s="36" t="s">
        <v>30840</v>
      </c>
      <c r="B9355" s="36" t="s">
        <v>567</v>
      </c>
      <c r="C9355" s="36" t="s">
        <v>1840</v>
      </c>
      <c r="D9355" s="36" t="s">
        <v>568</v>
      </c>
      <c r="E9355" s="36"/>
      <c r="F9355" s="36"/>
    </row>
    <row r="9356" ht="15.75" customHeight="1">
      <c r="A9356" s="36" t="s">
        <v>30841</v>
      </c>
      <c r="B9356" s="36" t="s">
        <v>30842</v>
      </c>
      <c r="C9356" s="36" t="s">
        <v>1840</v>
      </c>
      <c r="D9356" s="36" t="s">
        <v>30843</v>
      </c>
      <c r="E9356" s="36"/>
      <c r="F9356" s="36"/>
    </row>
    <row r="9357" ht="15.75" customHeight="1">
      <c r="A9357" s="36" t="s">
        <v>30844</v>
      </c>
      <c r="B9357" s="36" t="s">
        <v>30845</v>
      </c>
      <c r="C9357" s="36" t="s">
        <v>1840</v>
      </c>
      <c r="D9357" s="36" t="s">
        <v>30846</v>
      </c>
      <c r="E9357" s="36"/>
      <c r="F9357" s="36"/>
    </row>
    <row r="9358" ht="15.75" customHeight="1">
      <c r="A9358" s="36" t="s">
        <v>30847</v>
      </c>
      <c r="B9358" s="36" t="s">
        <v>30848</v>
      </c>
      <c r="C9358" s="36" t="s">
        <v>1840</v>
      </c>
      <c r="D9358" s="36" t="s">
        <v>30849</v>
      </c>
      <c r="E9358" s="36"/>
      <c r="F9358" s="36"/>
    </row>
    <row r="9359" ht="15.75" customHeight="1">
      <c r="A9359" s="36" t="s">
        <v>30850</v>
      </c>
      <c r="B9359" s="36" t="s">
        <v>30851</v>
      </c>
      <c r="C9359" s="36" t="s">
        <v>1840</v>
      </c>
      <c r="D9359" s="36" t="s">
        <v>30852</v>
      </c>
      <c r="E9359" s="36"/>
      <c r="F9359" s="36"/>
    </row>
    <row r="9360" ht="15.75" customHeight="1">
      <c r="A9360" s="36" t="s">
        <v>30853</v>
      </c>
      <c r="B9360" s="36" t="s">
        <v>30854</v>
      </c>
      <c r="C9360" s="36" t="s">
        <v>1840</v>
      </c>
      <c r="D9360" s="36" t="s">
        <v>30855</v>
      </c>
      <c r="E9360" s="36"/>
      <c r="F9360" s="36"/>
    </row>
    <row r="9361" ht="15.75" customHeight="1">
      <c r="A9361" s="36" t="s">
        <v>30856</v>
      </c>
      <c r="B9361" s="36" t="s">
        <v>30857</v>
      </c>
      <c r="C9361" s="36" t="s">
        <v>1840</v>
      </c>
      <c r="D9361" s="36" t="s">
        <v>30858</v>
      </c>
      <c r="E9361" s="36"/>
      <c r="F9361" s="36"/>
    </row>
    <row r="9362" ht="15.75" customHeight="1">
      <c r="A9362" s="36" t="s">
        <v>30859</v>
      </c>
      <c r="B9362" s="36" t="s">
        <v>30860</v>
      </c>
      <c r="C9362" s="36" t="s">
        <v>1863</v>
      </c>
      <c r="D9362" s="36" t="s">
        <v>30859</v>
      </c>
      <c r="E9362" s="36" t="s">
        <v>3080</v>
      </c>
      <c r="F9362" s="36"/>
    </row>
    <row r="9363" ht="15.75" customHeight="1">
      <c r="A9363" s="36" t="s">
        <v>30861</v>
      </c>
      <c r="B9363" s="36" t="s">
        <v>654</v>
      </c>
      <c r="C9363" s="36" t="s">
        <v>1840</v>
      </c>
      <c r="D9363" s="36" t="s">
        <v>655</v>
      </c>
      <c r="E9363" s="36"/>
      <c r="F9363" s="36"/>
    </row>
    <row r="9364" ht="15.75" customHeight="1">
      <c r="A9364" s="36" t="s">
        <v>30862</v>
      </c>
      <c r="B9364" s="36" t="s">
        <v>30863</v>
      </c>
      <c r="C9364" s="36" t="s">
        <v>1840</v>
      </c>
      <c r="D9364" s="36" t="s">
        <v>30864</v>
      </c>
      <c r="E9364" s="36"/>
      <c r="F9364" s="36"/>
    </row>
    <row r="9365" ht="15.75" customHeight="1">
      <c r="A9365" s="36" t="s">
        <v>30865</v>
      </c>
      <c r="B9365" s="36" t="s">
        <v>30866</v>
      </c>
      <c r="C9365" s="36" t="s">
        <v>1840</v>
      </c>
      <c r="D9365" s="36" t="s">
        <v>30867</v>
      </c>
      <c r="E9365" s="36"/>
      <c r="F9365" s="36"/>
    </row>
    <row r="9366" ht="15.75" customHeight="1">
      <c r="A9366" s="36" t="s">
        <v>30868</v>
      </c>
      <c r="B9366" s="36" t="s">
        <v>30869</v>
      </c>
      <c r="C9366" s="36" t="s">
        <v>1840</v>
      </c>
      <c r="D9366" s="36" t="s">
        <v>30870</v>
      </c>
      <c r="E9366" s="36"/>
      <c r="F9366" s="36"/>
    </row>
    <row r="9367" ht="15.75" customHeight="1">
      <c r="A9367" s="36" t="s">
        <v>30871</v>
      </c>
      <c r="B9367" s="36" t="s">
        <v>30872</v>
      </c>
      <c r="C9367" s="36" t="s">
        <v>1840</v>
      </c>
      <c r="D9367" s="36" t="s">
        <v>30873</v>
      </c>
      <c r="E9367" s="36"/>
      <c r="F9367" s="36"/>
    </row>
    <row r="9368" ht="15.75" customHeight="1">
      <c r="A9368" s="36" t="s">
        <v>30874</v>
      </c>
      <c r="B9368" s="36" t="s">
        <v>30875</v>
      </c>
      <c r="C9368" s="36" t="s">
        <v>1840</v>
      </c>
      <c r="D9368" s="36" t="s">
        <v>30876</v>
      </c>
      <c r="E9368" s="36"/>
      <c r="F9368" s="36"/>
    </row>
    <row r="9369" ht="15.75" customHeight="1">
      <c r="A9369" s="36" t="s">
        <v>30877</v>
      </c>
      <c r="B9369" s="36" t="s">
        <v>30878</v>
      </c>
      <c r="C9369" s="36" t="s">
        <v>1840</v>
      </c>
      <c r="D9369" s="36" t="s">
        <v>30879</v>
      </c>
      <c r="E9369" s="36"/>
      <c r="F9369" s="36"/>
    </row>
    <row r="9370" ht="15.75" customHeight="1">
      <c r="A9370" s="36" t="s">
        <v>30880</v>
      </c>
      <c r="B9370" s="36" t="s">
        <v>30881</v>
      </c>
      <c r="C9370" s="36" t="s">
        <v>1840</v>
      </c>
      <c r="D9370" s="36" t="s">
        <v>30882</v>
      </c>
      <c r="E9370" s="36" t="s">
        <v>30883</v>
      </c>
      <c r="F9370" s="36"/>
    </row>
    <row r="9371" ht="15.75" customHeight="1">
      <c r="A9371" s="36" t="s">
        <v>30884</v>
      </c>
      <c r="B9371" s="36" t="s">
        <v>30885</v>
      </c>
      <c r="C9371" s="36" t="s">
        <v>1840</v>
      </c>
      <c r="D9371" s="36" t="s">
        <v>30886</v>
      </c>
      <c r="E9371" s="36"/>
      <c r="F9371" s="36"/>
    </row>
    <row r="9372" ht="15.75" customHeight="1">
      <c r="A9372" s="36" t="s">
        <v>30887</v>
      </c>
      <c r="B9372" s="36" t="s">
        <v>30888</v>
      </c>
      <c r="C9372" s="36" t="s">
        <v>1840</v>
      </c>
      <c r="D9372" s="36" t="s">
        <v>30889</v>
      </c>
      <c r="E9372" s="36"/>
      <c r="F9372" s="36"/>
    </row>
    <row r="9373" ht="15.75" customHeight="1">
      <c r="A9373" s="36" t="s">
        <v>30890</v>
      </c>
      <c r="B9373" s="36" t="s">
        <v>30891</v>
      </c>
      <c r="C9373" s="36" t="s">
        <v>1840</v>
      </c>
      <c r="D9373" s="36" t="s">
        <v>30892</v>
      </c>
      <c r="E9373" s="36"/>
      <c r="F9373" s="36"/>
    </row>
    <row r="9374" ht="15.75" customHeight="1">
      <c r="A9374" s="36" t="s">
        <v>30893</v>
      </c>
      <c r="B9374" s="36" t="s">
        <v>30894</v>
      </c>
      <c r="C9374" s="36" t="s">
        <v>1840</v>
      </c>
      <c r="D9374" s="36" t="s">
        <v>30895</v>
      </c>
      <c r="E9374" s="36"/>
      <c r="F9374" s="36"/>
    </row>
    <row r="9375" ht="15.75" customHeight="1">
      <c r="A9375" s="36" t="s">
        <v>30896</v>
      </c>
      <c r="B9375" s="36" t="s">
        <v>30897</v>
      </c>
      <c r="C9375" s="36" t="s">
        <v>1840</v>
      </c>
      <c r="D9375" s="36" t="s">
        <v>30898</v>
      </c>
      <c r="E9375" s="36"/>
      <c r="F9375" s="36"/>
    </row>
    <row r="9376" ht="15.75" customHeight="1">
      <c r="A9376" s="36" t="s">
        <v>30899</v>
      </c>
      <c r="B9376" s="36" t="s">
        <v>30900</v>
      </c>
      <c r="C9376" s="36" t="s">
        <v>1840</v>
      </c>
      <c r="D9376" s="36" t="s">
        <v>30901</v>
      </c>
      <c r="E9376" s="36"/>
      <c r="F9376" s="36"/>
    </row>
    <row r="9377" ht="15.75" customHeight="1">
      <c r="A9377" s="36" t="s">
        <v>30902</v>
      </c>
      <c r="B9377" s="36" t="s">
        <v>30903</v>
      </c>
      <c r="C9377" s="36" t="s">
        <v>1840</v>
      </c>
      <c r="D9377" s="36" t="s">
        <v>30904</v>
      </c>
      <c r="E9377" s="36"/>
      <c r="F9377" s="36"/>
    </row>
    <row r="9378" ht="15.75" customHeight="1">
      <c r="A9378" s="36" t="s">
        <v>30905</v>
      </c>
      <c r="B9378" s="36" t="s">
        <v>30906</v>
      </c>
      <c r="C9378" s="36" t="s">
        <v>1840</v>
      </c>
      <c r="D9378" s="36" t="s">
        <v>30907</v>
      </c>
      <c r="E9378" s="36"/>
      <c r="F9378" s="36"/>
    </row>
    <row r="9379" ht="15.75" customHeight="1">
      <c r="A9379" s="36" t="s">
        <v>30908</v>
      </c>
      <c r="B9379" s="36" t="s">
        <v>30909</v>
      </c>
      <c r="C9379" s="36" t="s">
        <v>1840</v>
      </c>
      <c r="D9379" s="36" t="s">
        <v>30910</v>
      </c>
      <c r="E9379" s="36"/>
      <c r="F9379" s="36"/>
    </row>
    <row r="9380" ht="15.75" customHeight="1">
      <c r="A9380" s="36" t="s">
        <v>30911</v>
      </c>
      <c r="B9380" s="36" t="s">
        <v>30912</v>
      </c>
      <c r="C9380" s="36" t="s">
        <v>1840</v>
      </c>
      <c r="D9380" s="36" t="s">
        <v>30913</v>
      </c>
      <c r="E9380" s="36"/>
      <c r="F9380" s="36"/>
    </row>
    <row r="9381" ht="15.75" customHeight="1">
      <c r="A9381" s="36" t="s">
        <v>30914</v>
      </c>
      <c r="B9381" s="36" t="s">
        <v>30915</v>
      </c>
      <c r="C9381" s="36" t="s">
        <v>1863</v>
      </c>
      <c r="D9381" s="36" t="s">
        <v>30914</v>
      </c>
      <c r="E9381" s="36" t="s">
        <v>30916</v>
      </c>
      <c r="F9381" s="36"/>
    </row>
    <row r="9382" ht="15.75" customHeight="1">
      <c r="A9382" s="36" t="s">
        <v>30917</v>
      </c>
      <c r="B9382" s="36" t="s">
        <v>30918</v>
      </c>
      <c r="C9382" s="36" t="s">
        <v>1863</v>
      </c>
      <c r="D9382" s="36" t="s">
        <v>30917</v>
      </c>
      <c r="E9382" s="36" t="s">
        <v>30919</v>
      </c>
      <c r="F9382" s="36"/>
    </row>
    <row r="9383" ht="15.75" customHeight="1">
      <c r="A9383" s="36" t="s">
        <v>30920</v>
      </c>
      <c r="B9383" s="36" t="s">
        <v>30921</v>
      </c>
      <c r="C9383" s="36" t="s">
        <v>1840</v>
      </c>
      <c r="D9383" s="36" t="s">
        <v>30922</v>
      </c>
      <c r="E9383" s="36"/>
      <c r="F9383" s="36"/>
    </row>
    <row r="9384" ht="15.75" customHeight="1">
      <c r="A9384" s="36" t="s">
        <v>30923</v>
      </c>
      <c r="B9384" s="36" t="s">
        <v>30924</v>
      </c>
      <c r="C9384" s="36" t="s">
        <v>1863</v>
      </c>
      <c r="D9384" s="36" t="s">
        <v>30923</v>
      </c>
      <c r="E9384" s="36"/>
      <c r="F9384" s="36"/>
    </row>
    <row r="9385" ht="15.75" customHeight="1">
      <c r="A9385" s="36" t="s">
        <v>30925</v>
      </c>
      <c r="B9385" s="36" t="s">
        <v>30926</v>
      </c>
      <c r="C9385" s="36" t="s">
        <v>1840</v>
      </c>
      <c r="D9385" s="36" t="s">
        <v>30927</v>
      </c>
      <c r="E9385" s="36"/>
      <c r="F9385" s="36"/>
    </row>
    <row r="9386" ht="15.75" customHeight="1">
      <c r="A9386" s="36" t="s">
        <v>30928</v>
      </c>
      <c r="B9386" s="36" t="s">
        <v>30929</v>
      </c>
      <c r="C9386" s="36" t="s">
        <v>1840</v>
      </c>
      <c r="D9386" s="36" t="s">
        <v>30930</v>
      </c>
      <c r="E9386" s="36"/>
      <c r="F9386" s="36"/>
    </row>
    <row r="9387" ht="15.75" customHeight="1">
      <c r="A9387" s="36" t="s">
        <v>30931</v>
      </c>
      <c r="B9387" s="36" t="s">
        <v>30932</v>
      </c>
      <c r="C9387" s="36" t="s">
        <v>1840</v>
      </c>
      <c r="D9387" s="36" t="s">
        <v>30933</v>
      </c>
      <c r="E9387" s="36"/>
      <c r="F9387" s="36"/>
    </row>
    <row r="9388" ht="15.75" customHeight="1">
      <c r="A9388" s="36" t="s">
        <v>30934</v>
      </c>
      <c r="B9388" s="36" t="s">
        <v>30935</v>
      </c>
      <c r="C9388" s="36" t="s">
        <v>1840</v>
      </c>
      <c r="D9388" s="36" t="s">
        <v>30936</v>
      </c>
      <c r="E9388" s="36"/>
      <c r="F9388" s="36"/>
    </row>
    <row r="9389" ht="15.75" customHeight="1">
      <c r="A9389" s="36" t="s">
        <v>30937</v>
      </c>
      <c r="B9389" s="36" t="s">
        <v>30938</v>
      </c>
      <c r="C9389" s="36" t="s">
        <v>1840</v>
      </c>
      <c r="D9389" s="36" t="s">
        <v>14497</v>
      </c>
      <c r="E9389" s="36"/>
      <c r="F9389" s="36"/>
    </row>
    <row r="9390" ht="15.75" customHeight="1">
      <c r="A9390" s="36" t="s">
        <v>30939</v>
      </c>
      <c r="B9390" s="36" t="s">
        <v>30940</v>
      </c>
      <c r="C9390" s="36" t="s">
        <v>1840</v>
      </c>
      <c r="D9390" s="36" t="s">
        <v>30941</v>
      </c>
      <c r="E9390" s="36"/>
      <c r="F9390" s="36"/>
    </row>
    <row r="9391" ht="15.75" customHeight="1">
      <c r="A9391" s="36" t="s">
        <v>30942</v>
      </c>
      <c r="B9391" s="36" t="s">
        <v>30943</v>
      </c>
      <c r="C9391" s="36" t="s">
        <v>1840</v>
      </c>
      <c r="D9391" s="36" t="s">
        <v>30944</v>
      </c>
      <c r="E9391" s="36"/>
      <c r="F9391" s="36"/>
    </row>
    <row r="9392" ht="15.75" customHeight="1">
      <c r="A9392" s="36" t="s">
        <v>30945</v>
      </c>
      <c r="B9392" s="36" t="s">
        <v>30946</v>
      </c>
      <c r="C9392" s="36" t="s">
        <v>1840</v>
      </c>
      <c r="D9392" s="36" t="s">
        <v>30947</v>
      </c>
      <c r="E9392" s="36"/>
      <c r="F9392" s="36"/>
    </row>
    <row r="9393" ht="15.75" customHeight="1">
      <c r="A9393" s="36" t="s">
        <v>30948</v>
      </c>
      <c r="B9393" s="36" t="s">
        <v>30949</v>
      </c>
      <c r="C9393" s="36" t="s">
        <v>1840</v>
      </c>
      <c r="D9393" s="36" t="s">
        <v>30950</v>
      </c>
      <c r="E9393" s="36"/>
      <c r="F9393" s="36"/>
    </row>
    <row r="9394" ht="15.75" customHeight="1">
      <c r="A9394" s="36" t="s">
        <v>30951</v>
      </c>
      <c r="B9394" s="36" t="s">
        <v>471</v>
      </c>
      <c r="C9394" s="36" t="s">
        <v>1840</v>
      </c>
      <c r="D9394" s="36" t="s">
        <v>472</v>
      </c>
      <c r="E9394" s="36"/>
      <c r="F9394" s="36"/>
    </row>
    <row r="9395" ht="15.75" customHeight="1">
      <c r="A9395" s="36" t="s">
        <v>30952</v>
      </c>
      <c r="B9395" s="36" t="s">
        <v>30953</v>
      </c>
      <c r="C9395" s="36" t="s">
        <v>1840</v>
      </c>
      <c r="D9395" s="36" t="s">
        <v>30954</v>
      </c>
      <c r="E9395" s="36" t="s">
        <v>30955</v>
      </c>
      <c r="F9395" s="36"/>
    </row>
    <row r="9396" ht="15.75" customHeight="1">
      <c r="A9396" s="36" t="s">
        <v>30956</v>
      </c>
      <c r="B9396" s="36" t="s">
        <v>30957</v>
      </c>
      <c r="C9396" s="36" t="s">
        <v>1840</v>
      </c>
      <c r="D9396" s="36" t="s">
        <v>30958</v>
      </c>
      <c r="E9396" s="36"/>
      <c r="F9396" s="36"/>
    </row>
    <row r="9397" ht="15.75" customHeight="1">
      <c r="A9397" s="36" t="s">
        <v>30959</v>
      </c>
      <c r="B9397" s="36" t="s">
        <v>30960</v>
      </c>
      <c r="C9397" s="36" t="s">
        <v>1840</v>
      </c>
      <c r="D9397" s="36" t="s">
        <v>30961</v>
      </c>
      <c r="E9397" s="36"/>
      <c r="F9397" s="36"/>
    </row>
    <row r="9398" ht="15.75" customHeight="1">
      <c r="A9398" s="36" t="s">
        <v>30962</v>
      </c>
      <c r="B9398" s="36" t="s">
        <v>30963</v>
      </c>
      <c r="C9398" s="36" t="s">
        <v>1840</v>
      </c>
      <c r="D9398" s="36" t="s">
        <v>30964</v>
      </c>
      <c r="E9398" s="36"/>
      <c r="F9398" s="36"/>
    </row>
    <row r="9399" ht="15.75" customHeight="1">
      <c r="A9399" s="36" t="s">
        <v>30965</v>
      </c>
      <c r="B9399" s="36" t="s">
        <v>30966</v>
      </c>
      <c r="C9399" s="36" t="s">
        <v>1840</v>
      </c>
      <c r="D9399" s="36" t="s">
        <v>30967</v>
      </c>
      <c r="E9399" s="36" t="s">
        <v>30968</v>
      </c>
      <c r="F9399" s="36"/>
    </row>
    <row r="9400" ht="15.75" customHeight="1">
      <c r="A9400" s="36" t="s">
        <v>30969</v>
      </c>
      <c r="B9400" s="36" t="s">
        <v>30970</v>
      </c>
      <c r="C9400" s="36" t="s">
        <v>1840</v>
      </c>
      <c r="D9400" s="36" t="s">
        <v>30971</v>
      </c>
      <c r="E9400" s="36"/>
      <c r="F9400" s="36"/>
    </row>
    <row r="9401" ht="15.75" customHeight="1">
      <c r="A9401" s="36" t="s">
        <v>30972</v>
      </c>
      <c r="B9401" s="36" t="s">
        <v>30973</v>
      </c>
      <c r="C9401" s="36" t="s">
        <v>1840</v>
      </c>
      <c r="D9401" s="36" t="s">
        <v>30974</v>
      </c>
      <c r="E9401" s="36"/>
      <c r="F9401" s="36"/>
    </row>
    <row r="9402" ht="15.75" customHeight="1">
      <c r="A9402" s="36" t="s">
        <v>30975</v>
      </c>
      <c r="B9402" s="36" t="s">
        <v>30976</v>
      </c>
      <c r="C9402" s="36" t="s">
        <v>1840</v>
      </c>
      <c r="D9402" s="36" t="s">
        <v>30977</v>
      </c>
      <c r="E9402" s="36"/>
      <c r="F9402" s="36"/>
    </row>
    <row r="9403" ht="15.75" customHeight="1">
      <c r="A9403" s="36" t="s">
        <v>30978</v>
      </c>
      <c r="B9403" s="36" t="s">
        <v>30979</v>
      </c>
      <c r="C9403" s="36" t="s">
        <v>1840</v>
      </c>
      <c r="D9403" s="36" t="s">
        <v>30980</v>
      </c>
      <c r="E9403" s="36"/>
      <c r="F9403" s="36"/>
    </row>
    <row r="9404" ht="15.75" customHeight="1">
      <c r="A9404" s="36" t="s">
        <v>30981</v>
      </c>
      <c r="B9404" s="36" t="s">
        <v>30982</v>
      </c>
      <c r="C9404" s="36" t="s">
        <v>1840</v>
      </c>
      <c r="D9404" s="36" t="s">
        <v>30983</v>
      </c>
      <c r="E9404" s="36"/>
      <c r="F9404" s="36"/>
    </row>
    <row r="9405" ht="15.75" customHeight="1">
      <c r="A9405" s="36" t="s">
        <v>30984</v>
      </c>
      <c r="B9405" s="36" t="s">
        <v>30985</v>
      </c>
      <c r="C9405" s="36" t="s">
        <v>1840</v>
      </c>
      <c r="D9405" s="36" t="s">
        <v>30986</v>
      </c>
      <c r="E9405" s="36"/>
      <c r="F9405" s="36"/>
    </row>
    <row r="9406" ht="15.75" customHeight="1">
      <c r="A9406" s="36" t="s">
        <v>30987</v>
      </c>
      <c r="B9406" s="36" t="s">
        <v>30988</v>
      </c>
      <c r="C9406" s="36" t="s">
        <v>1840</v>
      </c>
      <c r="D9406" s="36" t="s">
        <v>30989</v>
      </c>
      <c r="E9406" s="36"/>
      <c r="F9406" s="36"/>
    </row>
    <row r="9407" ht="15.75" customHeight="1">
      <c r="A9407" s="36" t="s">
        <v>30990</v>
      </c>
      <c r="B9407" s="36" t="s">
        <v>30991</v>
      </c>
      <c r="C9407" s="36" t="s">
        <v>1840</v>
      </c>
      <c r="D9407" s="36" t="s">
        <v>30992</v>
      </c>
      <c r="E9407" s="36"/>
      <c r="F9407" s="36"/>
    </row>
    <row r="9408" ht="15.75" customHeight="1">
      <c r="A9408" s="36" t="s">
        <v>30993</v>
      </c>
      <c r="B9408" s="36" t="s">
        <v>30994</v>
      </c>
      <c r="C9408" s="36" t="s">
        <v>1840</v>
      </c>
      <c r="D9408" s="36" t="s">
        <v>30995</v>
      </c>
      <c r="E9408" s="36" t="s">
        <v>30996</v>
      </c>
      <c r="F9408" s="36"/>
    </row>
    <row r="9409" ht="15.75" customHeight="1">
      <c r="A9409" s="36" t="s">
        <v>30997</v>
      </c>
      <c r="B9409" s="36" t="s">
        <v>30998</v>
      </c>
      <c r="C9409" s="36" t="s">
        <v>1840</v>
      </c>
      <c r="D9409" s="36" t="s">
        <v>30999</v>
      </c>
      <c r="E9409" s="36" t="s">
        <v>31000</v>
      </c>
      <c r="F9409" s="36"/>
    </row>
    <row r="9410" ht="15.75" customHeight="1">
      <c r="A9410" s="36" t="s">
        <v>31001</v>
      </c>
      <c r="B9410" s="36" t="s">
        <v>5593</v>
      </c>
      <c r="C9410" s="36" t="s">
        <v>1863</v>
      </c>
      <c r="D9410" s="36" t="s">
        <v>31001</v>
      </c>
      <c r="E9410" s="36" t="s">
        <v>5594</v>
      </c>
      <c r="F9410" s="36"/>
    </row>
    <row r="9411" ht="15.75" customHeight="1">
      <c r="A9411" s="36" t="s">
        <v>31002</v>
      </c>
      <c r="B9411" s="36" t="s">
        <v>31003</v>
      </c>
      <c r="C9411" s="36" t="s">
        <v>1840</v>
      </c>
      <c r="D9411" s="36" t="s">
        <v>31004</v>
      </c>
      <c r="E9411" s="36"/>
      <c r="F9411" s="36"/>
    </row>
    <row r="9412" ht="15.75" customHeight="1">
      <c r="A9412" s="36" t="s">
        <v>31005</v>
      </c>
      <c r="B9412" s="36" t="s">
        <v>31006</v>
      </c>
      <c r="C9412" s="36" t="s">
        <v>1840</v>
      </c>
      <c r="D9412" s="36" t="s">
        <v>31007</v>
      </c>
      <c r="E9412" s="36"/>
      <c r="F9412" s="36"/>
    </row>
    <row r="9413" ht="15.75" customHeight="1">
      <c r="A9413" s="36" t="s">
        <v>31008</v>
      </c>
      <c r="B9413" s="36" t="s">
        <v>31009</v>
      </c>
      <c r="C9413" s="36" t="s">
        <v>1840</v>
      </c>
      <c r="D9413" s="36" t="s">
        <v>31010</v>
      </c>
      <c r="E9413" s="36"/>
      <c r="F9413" s="36"/>
    </row>
    <row r="9414" ht="15.75" customHeight="1">
      <c r="A9414" s="36" t="s">
        <v>31011</v>
      </c>
      <c r="B9414" s="36" t="s">
        <v>31012</v>
      </c>
      <c r="C9414" s="36" t="s">
        <v>1840</v>
      </c>
      <c r="D9414" s="36" t="s">
        <v>31013</v>
      </c>
      <c r="E9414" s="36"/>
      <c r="F9414" s="36"/>
    </row>
    <row r="9415" ht="15.75" customHeight="1">
      <c r="A9415" s="36" t="s">
        <v>31014</v>
      </c>
      <c r="B9415" s="36" t="s">
        <v>271</v>
      </c>
      <c r="C9415" s="36" t="s">
        <v>1840</v>
      </c>
      <c r="D9415" s="36" t="s">
        <v>272</v>
      </c>
      <c r="E9415" s="36"/>
      <c r="F9415" s="36"/>
    </row>
    <row r="9416" ht="15.75" customHeight="1">
      <c r="A9416" s="36" t="s">
        <v>31015</v>
      </c>
      <c r="B9416" s="36" t="s">
        <v>31016</v>
      </c>
      <c r="C9416" s="36" t="s">
        <v>1840</v>
      </c>
      <c r="D9416" s="36" t="s">
        <v>31017</v>
      </c>
      <c r="E9416" s="36" t="s">
        <v>31018</v>
      </c>
      <c r="F9416" s="36"/>
    </row>
    <row r="9417" ht="15.75" customHeight="1">
      <c r="A9417" s="36" t="s">
        <v>31019</v>
      </c>
      <c r="B9417" s="36" t="s">
        <v>31020</v>
      </c>
      <c r="C9417" s="36" t="s">
        <v>1840</v>
      </c>
      <c r="D9417" s="36" t="s">
        <v>31021</v>
      </c>
      <c r="E9417" s="36"/>
      <c r="F9417" s="36"/>
    </row>
    <row r="9418" ht="15.75" customHeight="1">
      <c r="A9418" s="36" t="s">
        <v>31022</v>
      </c>
      <c r="B9418" s="36" t="s">
        <v>31023</v>
      </c>
      <c r="C9418" s="36" t="s">
        <v>1840</v>
      </c>
      <c r="D9418" s="36" t="s">
        <v>31024</v>
      </c>
      <c r="E9418" s="36"/>
      <c r="F9418" s="36"/>
    </row>
    <row r="9419" ht="15.75" customHeight="1">
      <c r="A9419" s="36" t="s">
        <v>31025</v>
      </c>
      <c r="B9419" s="36" t="s">
        <v>31026</v>
      </c>
      <c r="C9419" s="36" t="s">
        <v>1840</v>
      </c>
      <c r="D9419" s="36" t="s">
        <v>31027</v>
      </c>
      <c r="E9419" s="36"/>
      <c r="F9419" s="36"/>
    </row>
    <row r="9420" ht="15.75" customHeight="1">
      <c r="A9420" s="36" t="s">
        <v>31028</v>
      </c>
      <c r="B9420" s="36" t="s">
        <v>31029</v>
      </c>
      <c r="C9420" s="36" t="s">
        <v>1840</v>
      </c>
      <c r="D9420" s="36" t="s">
        <v>31030</v>
      </c>
      <c r="E9420" s="36"/>
      <c r="F9420" s="36"/>
    </row>
    <row r="9421" ht="15.75" customHeight="1">
      <c r="A9421" s="36" t="s">
        <v>31031</v>
      </c>
      <c r="B9421" s="36" t="s">
        <v>31032</v>
      </c>
      <c r="C9421" s="36" t="s">
        <v>1840</v>
      </c>
      <c r="D9421" s="36" t="s">
        <v>31033</v>
      </c>
      <c r="E9421" s="36"/>
      <c r="F9421" s="36"/>
    </row>
    <row r="9422" ht="15.75" customHeight="1">
      <c r="A9422" s="36" t="s">
        <v>31034</v>
      </c>
      <c r="B9422" s="36" t="s">
        <v>31035</v>
      </c>
      <c r="C9422" s="36" t="s">
        <v>1840</v>
      </c>
      <c r="D9422" s="36" t="s">
        <v>31036</v>
      </c>
      <c r="E9422" s="36"/>
      <c r="F9422" s="36"/>
    </row>
    <row r="9423" ht="15.75" customHeight="1">
      <c r="A9423" s="36" t="s">
        <v>31037</v>
      </c>
      <c r="B9423" s="36" t="s">
        <v>31038</v>
      </c>
      <c r="C9423" s="36" t="s">
        <v>1817</v>
      </c>
      <c r="D9423" s="36" t="s">
        <v>31039</v>
      </c>
      <c r="E9423" s="36"/>
      <c r="F9423" s="36"/>
    </row>
    <row r="9424" ht="15.75" customHeight="1">
      <c r="A9424" s="36" t="s">
        <v>31040</v>
      </c>
      <c r="B9424" s="36" t="s">
        <v>31041</v>
      </c>
      <c r="C9424" s="36" t="s">
        <v>1840</v>
      </c>
      <c r="D9424" s="36" t="s">
        <v>31042</v>
      </c>
      <c r="E9424" s="36"/>
      <c r="F9424" s="36"/>
    </row>
    <row r="9425" ht="15.75" customHeight="1">
      <c r="A9425" s="36" t="s">
        <v>31043</v>
      </c>
      <c r="B9425" s="36" t="s">
        <v>31044</v>
      </c>
      <c r="C9425" s="36" t="s">
        <v>1840</v>
      </c>
      <c r="D9425" s="36" t="s">
        <v>31045</v>
      </c>
      <c r="E9425" s="36"/>
      <c r="F9425" s="36"/>
    </row>
    <row r="9426" ht="15.75" customHeight="1">
      <c r="A9426" s="36" t="s">
        <v>31046</v>
      </c>
      <c r="B9426" s="36" t="s">
        <v>1807</v>
      </c>
      <c r="C9426" s="36" t="s">
        <v>1840</v>
      </c>
      <c r="D9426" s="36" t="s">
        <v>1808</v>
      </c>
      <c r="E9426" s="36"/>
      <c r="F9426" s="36"/>
    </row>
    <row r="9427" ht="15.75" customHeight="1">
      <c r="A9427" s="36" t="s">
        <v>31047</v>
      </c>
      <c r="B9427" s="36" t="s">
        <v>31048</v>
      </c>
      <c r="C9427" s="36" t="s">
        <v>1840</v>
      </c>
      <c r="D9427" s="36" t="s">
        <v>2987</v>
      </c>
      <c r="E9427" s="36"/>
      <c r="F9427" s="36"/>
    </row>
    <row r="9428" ht="15.75" customHeight="1">
      <c r="A9428" s="36" t="s">
        <v>31049</v>
      </c>
      <c r="B9428" s="36" t="s">
        <v>31050</v>
      </c>
      <c r="C9428" s="36" t="s">
        <v>1840</v>
      </c>
      <c r="D9428" s="36" t="s">
        <v>31051</v>
      </c>
      <c r="E9428" s="36"/>
      <c r="F9428" s="36"/>
    </row>
    <row r="9429" ht="15.75" customHeight="1">
      <c r="A9429" s="36" t="s">
        <v>31052</v>
      </c>
      <c r="B9429" s="36" t="s">
        <v>31053</v>
      </c>
      <c r="C9429" s="36" t="s">
        <v>1840</v>
      </c>
      <c r="D9429" s="36" t="s">
        <v>31054</v>
      </c>
      <c r="E9429" s="36"/>
      <c r="F9429" s="36"/>
    </row>
    <row r="9430" ht="15.75" customHeight="1">
      <c r="A9430" s="36" t="s">
        <v>31055</v>
      </c>
      <c r="B9430" s="36" t="s">
        <v>31056</v>
      </c>
      <c r="C9430" s="36" t="s">
        <v>1840</v>
      </c>
      <c r="D9430" s="36" t="s">
        <v>31057</v>
      </c>
      <c r="E9430" s="36"/>
      <c r="F9430" s="36"/>
    </row>
    <row r="9431" ht="15.75" customHeight="1">
      <c r="A9431" s="36" t="s">
        <v>31058</v>
      </c>
      <c r="B9431" s="36" t="s">
        <v>31059</v>
      </c>
      <c r="C9431" s="36" t="s">
        <v>1840</v>
      </c>
      <c r="D9431" s="36" t="s">
        <v>31060</v>
      </c>
      <c r="E9431" s="36"/>
      <c r="F9431" s="36"/>
    </row>
    <row r="9432" ht="15.75" customHeight="1">
      <c r="A9432" s="36" t="s">
        <v>31061</v>
      </c>
      <c r="B9432" s="36" t="s">
        <v>31062</v>
      </c>
      <c r="C9432" s="36" t="s">
        <v>1840</v>
      </c>
      <c r="D9432" s="36" t="s">
        <v>31063</v>
      </c>
      <c r="E9432" s="36"/>
      <c r="F9432" s="36"/>
    </row>
    <row r="9433" ht="15.75" customHeight="1">
      <c r="A9433" s="36" t="s">
        <v>31064</v>
      </c>
      <c r="B9433" s="36" t="s">
        <v>31065</v>
      </c>
      <c r="C9433" s="36" t="s">
        <v>1840</v>
      </c>
      <c r="D9433" s="36" t="s">
        <v>31066</v>
      </c>
      <c r="E9433" s="36"/>
      <c r="F9433" s="36"/>
    </row>
    <row r="9434" ht="15.75" customHeight="1">
      <c r="A9434" s="36" t="s">
        <v>31067</v>
      </c>
      <c r="B9434" s="36" t="s">
        <v>31068</v>
      </c>
      <c r="C9434" s="36" t="s">
        <v>1840</v>
      </c>
      <c r="D9434" s="36" t="s">
        <v>31069</v>
      </c>
      <c r="E9434" s="36"/>
      <c r="F9434" s="36"/>
    </row>
    <row r="9435" ht="15.75" customHeight="1">
      <c r="A9435" s="36" t="s">
        <v>31070</v>
      </c>
      <c r="B9435" s="36" t="s">
        <v>31071</v>
      </c>
      <c r="C9435" s="36" t="s">
        <v>1840</v>
      </c>
      <c r="D9435" s="36" t="s">
        <v>31072</v>
      </c>
      <c r="E9435" s="36"/>
      <c r="F9435" s="36"/>
    </row>
    <row r="9436" ht="15.75" customHeight="1">
      <c r="A9436" s="36" t="s">
        <v>31073</v>
      </c>
      <c r="B9436" s="36" t="s">
        <v>31074</v>
      </c>
      <c r="C9436" s="36" t="s">
        <v>1840</v>
      </c>
      <c r="D9436" s="36" t="s">
        <v>31075</v>
      </c>
      <c r="E9436" s="36"/>
      <c r="F9436" s="36"/>
    </row>
    <row r="9437" ht="15.75" customHeight="1">
      <c r="A9437" s="36" t="s">
        <v>31076</v>
      </c>
      <c r="B9437" s="36" t="s">
        <v>31077</v>
      </c>
      <c r="C9437" s="36" t="s">
        <v>1840</v>
      </c>
      <c r="D9437" s="36" t="s">
        <v>31078</v>
      </c>
      <c r="E9437" s="36"/>
      <c r="F9437" s="36"/>
    </row>
    <row r="9438" ht="15.75" customHeight="1">
      <c r="A9438" s="36" t="s">
        <v>31079</v>
      </c>
      <c r="B9438" s="36" t="s">
        <v>31080</v>
      </c>
      <c r="C9438" s="36" t="s">
        <v>1840</v>
      </c>
      <c r="D9438" s="36" t="s">
        <v>31081</v>
      </c>
      <c r="E9438" s="36"/>
      <c r="F9438" s="36"/>
    </row>
    <row r="9439" ht="15.75" customHeight="1">
      <c r="A9439" s="36" t="s">
        <v>31082</v>
      </c>
      <c r="B9439" s="36" t="s">
        <v>31083</v>
      </c>
      <c r="C9439" s="36" t="s">
        <v>1840</v>
      </c>
      <c r="D9439" s="36" t="s">
        <v>31084</v>
      </c>
      <c r="E9439" s="36"/>
      <c r="F9439" s="36"/>
    </row>
    <row r="9440" ht="15.75" customHeight="1">
      <c r="A9440" s="36" t="s">
        <v>31085</v>
      </c>
      <c r="B9440" s="36" t="s">
        <v>31086</v>
      </c>
      <c r="C9440" s="36" t="s">
        <v>1840</v>
      </c>
      <c r="D9440" s="36" t="s">
        <v>14514</v>
      </c>
      <c r="E9440" s="36"/>
      <c r="F9440" s="36"/>
    </row>
    <row r="9441" ht="15.75" customHeight="1">
      <c r="A9441" s="36" t="s">
        <v>31087</v>
      </c>
      <c r="B9441" s="36" t="s">
        <v>31088</v>
      </c>
      <c r="C9441" s="36" t="s">
        <v>1840</v>
      </c>
      <c r="D9441" s="36" t="s">
        <v>31089</v>
      </c>
      <c r="E9441" s="36"/>
      <c r="F9441" s="36"/>
    </row>
    <row r="9442" ht="15.75" customHeight="1">
      <c r="A9442" s="36" t="s">
        <v>31090</v>
      </c>
      <c r="B9442" s="36" t="s">
        <v>31091</v>
      </c>
      <c r="C9442" s="36" t="s">
        <v>1840</v>
      </c>
      <c r="D9442" s="36" t="s">
        <v>31092</v>
      </c>
      <c r="E9442" s="36"/>
      <c r="F9442" s="36"/>
    </row>
    <row r="9443" ht="15.75" customHeight="1">
      <c r="A9443" s="36" t="s">
        <v>31093</v>
      </c>
      <c r="B9443" s="36" t="s">
        <v>31094</v>
      </c>
      <c r="C9443" s="36" t="s">
        <v>1840</v>
      </c>
      <c r="D9443" s="36" t="s">
        <v>31095</v>
      </c>
      <c r="E9443" s="36"/>
      <c r="F9443" s="36"/>
    </row>
    <row r="9444" ht="15.75" customHeight="1">
      <c r="A9444" s="36" t="s">
        <v>31096</v>
      </c>
      <c r="B9444" s="36" t="s">
        <v>31097</v>
      </c>
      <c r="C9444" s="36" t="s">
        <v>1840</v>
      </c>
      <c r="D9444" s="36" t="s">
        <v>31098</v>
      </c>
      <c r="E9444" s="36"/>
      <c r="F9444" s="36"/>
    </row>
    <row r="9445" ht="15.75" customHeight="1">
      <c r="A9445" s="36" t="s">
        <v>31099</v>
      </c>
      <c r="B9445" s="36" t="s">
        <v>31100</v>
      </c>
      <c r="C9445" s="36" t="s">
        <v>1840</v>
      </c>
      <c r="D9445" s="36" t="s">
        <v>31101</v>
      </c>
      <c r="E9445" s="36"/>
      <c r="F9445" s="36"/>
    </row>
    <row r="9446" ht="15.75" customHeight="1">
      <c r="A9446" s="36" t="s">
        <v>31102</v>
      </c>
      <c r="B9446" s="36" t="s">
        <v>31103</v>
      </c>
      <c r="C9446" s="36" t="s">
        <v>1840</v>
      </c>
      <c r="D9446" s="36" t="s">
        <v>31104</v>
      </c>
      <c r="E9446" s="36"/>
      <c r="F9446" s="36"/>
    </row>
    <row r="9447" ht="15.75" customHeight="1">
      <c r="A9447" s="36" t="s">
        <v>31105</v>
      </c>
      <c r="B9447" s="36" t="s">
        <v>31103</v>
      </c>
      <c r="C9447" s="36" t="s">
        <v>1840</v>
      </c>
      <c r="D9447" s="36" t="s">
        <v>31106</v>
      </c>
      <c r="E9447" s="36"/>
      <c r="F9447" s="36"/>
    </row>
    <row r="9448" ht="15.75" customHeight="1">
      <c r="A9448" s="36" t="s">
        <v>31107</v>
      </c>
      <c r="B9448" s="36" t="s">
        <v>31108</v>
      </c>
      <c r="C9448" s="36" t="s">
        <v>1840</v>
      </c>
      <c r="D9448" s="36" t="s">
        <v>31109</v>
      </c>
      <c r="E9448" s="36" t="s">
        <v>4885</v>
      </c>
      <c r="F9448" s="36"/>
    </row>
    <row r="9449" ht="15.75" customHeight="1">
      <c r="A9449" s="36" t="s">
        <v>31110</v>
      </c>
      <c r="B9449" s="36" t="s">
        <v>12788</v>
      </c>
      <c r="C9449" s="36" t="s">
        <v>1840</v>
      </c>
      <c r="D9449" s="36" t="s">
        <v>31111</v>
      </c>
      <c r="E9449" s="36"/>
      <c r="F9449" s="36"/>
    </row>
    <row r="9450" ht="15.75" customHeight="1">
      <c r="A9450" s="36" t="s">
        <v>31112</v>
      </c>
      <c r="B9450" s="36" t="s">
        <v>31113</v>
      </c>
      <c r="C9450" s="36" t="s">
        <v>1840</v>
      </c>
      <c r="D9450" s="36" t="s">
        <v>31114</v>
      </c>
      <c r="E9450" s="36"/>
      <c r="F9450" s="36"/>
    </row>
    <row r="9451" ht="15.75" customHeight="1">
      <c r="A9451" s="36" t="s">
        <v>31115</v>
      </c>
      <c r="B9451" s="36" t="s">
        <v>31116</v>
      </c>
      <c r="C9451" s="36" t="s">
        <v>1840</v>
      </c>
      <c r="D9451" s="36" t="s">
        <v>31117</v>
      </c>
      <c r="E9451" s="36" t="s">
        <v>31118</v>
      </c>
      <c r="F9451" s="36"/>
    </row>
    <row r="9452" ht="15.75" customHeight="1">
      <c r="A9452" s="36" t="s">
        <v>31119</v>
      </c>
      <c r="B9452" s="36" t="s">
        <v>31120</v>
      </c>
      <c r="C9452" s="36" t="s">
        <v>1840</v>
      </c>
      <c r="D9452" s="36" t="s">
        <v>31121</v>
      </c>
      <c r="E9452" s="36"/>
      <c r="F9452" s="36"/>
    </row>
    <row r="9453" ht="15.75" customHeight="1">
      <c r="A9453" s="36" t="s">
        <v>31122</v>
      </c>
      <c r="B9453" s="36" t="s">
        <v>31123</v>
      </c>
      <c r="C9453" s="36" t="s">
        <v>1840</v>
      </c>
      <c r="D9453" s="36" t="s">
        <v>31124</v>
      </c>
      <c r="E9453" s="36"/>
      <c r="F9453" s="36"/>
    </row>
    <row r="9454" ht="15.75" customHeight="1">
      <c r="A9454" s="36" t="s">
        <v>31125</v>
      </c>
      <c r="B9454" s="36" t="s">
        <v>31126</v>
      </c>
      <c r="C9454" s="36" t="s">
        <v>1840</v>
      </c>
      <c r="D9454" s="36" t="s">
        <v>31127</v>
      </c>
      <c r="E9454" s="36"/>
      <c r="F9454" s="36"/>
    </row>
    <row r="9455" ht="15.75" customHeight="1">
      <c r="A9455" s="36" t="s">
        <v>31128</v>
      </c>
      <c r="B9455" s="36" t="s">
        <v>7715</v>
      </c>
      <c r="C9455" s="36" t="s">
        <v>1840</v>
      </c>
      <c r="D9455" s="36" t="s">
        <v>15704</v>
      </c>
      <c r="E9455" s="36"/>
      <c r="F9455" s="36"/>
    </row>
    <row r="9456" ht="15.75" customHeight="1">
      <c r="A9456" s="36" t="s">
        <v>31129</v>
      </c>
      <c r="B9456" s="36" t="s">
        <v>31130</v>
      </c>
      <c r="C9456" s="36" t="s">
        <v>1840</v>
      </c>
      <c r="D9456" s="36" t="s">
        <v>31131</v>
      </c>
      <c r="E9456" s="36"/>
      <c r="F9456" s="36"/>
    </row>
    <row r="9457" ht="15.75" customHeight="1">
      <c r="A9457" s="36" t="s">
        <v>31132</v>
      </c>
      <c r="B9457" s="36" t="s">
        <v>31133</v>
      </c>
      <c r="C9457" s="36" t="s">
        <v>1840</v>
      </c>
      <c r="D9457" s="36" t="s">
        <v>31134</v>
      </c>
      <c r="E9457" s="36"/>
      <c r="F9457" s="36"/>
    </row>
    <row r="9458" ht="15.75" customHeight="1">
      <c r="A9458" s="36" t="s">
        <v>31135</v>
      </c>
      <c r="B9458" s="36" t="s">
        <v>31136</v>
      </c>
      <c r="C9458" s="36" t="s">
        <v>1840</v>
      </c>
      <c r="D9458" s="36" t="s">
        <v>31137</v>
      </c>
      <c r="E9458" s="36"/>
      <c r="F9458" s="36"/>
    </row>
    <row r="9459" ht="15.75" customHeight="1">
      <c r="A9459" s="36" t="s">
        <v>31138</v>
      </c>
      <c r="B9459" s="36" t="s">
        <v>31139</v>
      </c>
      <c r="C9459" s="36" t="s">
        <v>1840</v>
      </c>
      <c r="D9459" s="36" t="s">
        <v>31140</v>
      </c>
      <c r="E9459" s="36"/>
      <c r="F9459" s="36"/>
    </row>
    <row r="9460" ht="15.75" customHeight="1">
      <c r="A9460" s="36" t="s">
        <v>31141</v>
      </c>
      <c r="B9460" s="36" t="s">
        <v>31142</v>
      </c>
      <c r="C9460" s="36" t="s">
        <v>1840</v>
      </c>
      <c r="D9460" s="36" t="s">
        <v>31143</v>
      </c>
      <c r="E9460" s="36"/>
      <c r="F9460" s="36"/>
    </row>
    <row r="9461" ht="15.75" customHeight="1">
      <c r="A9461" s="36" t="s">
        <v>31144</v>
      </c>
      <c r="B9461" s="36" t="s">
        <v>31145</v>
      </c>
      <c r="C9461" s="36" t="s">
        <v>1840</v>
      </c>
      <c r="D9461" s="36" t="s">
        <v>31146</v>
      </c>
      <c r="E9461" s="36"/>
      <c r="F9461" s="36"/>
    </row>
    <row r="9462" ht="15.75" customHeight="1">
      <c r="A9462" s="36" t="s">
        <v>31147</v>
      </c>
      <c r="B9462" s="36" t="s">
        <v>31148</v>
      </c>
      <c r="C9462" s="36" t="s">
        <v>1840</v>
      </c>
      <c r="D9462" s="36" t="s">
        <v>31149</v>
      </c>
      <c r="E9462" s="36"/>
      <c r="F9462" s="36"/>
    </row>
    <row r="9463" ht="15.75" customHeight="1">
      <c r="A9463" s="36" t="s">
        <v>31150</v>
      </c>
      <c r="B9463" s="36" t="s">
        <v>31151</v>
      </c>
      <c r="C9463" s="36" t="s">
        <v>1840</v>
      </c>
      <c r="D9463" s="36" t="s">
        <v>31152</v>
      </c>
      <c r="E9463" s="36"/>
      <c r="F9463" s="36"/>
    </row>
    <row r="9464" ht="15.75" customHeight="1">
      <c r="A9464" s="36" t="s">
        <v>31153</v>
      </c>
      <c r="B9464" s="36" t="s">
        <v>31154</v>
      </c>
      <c r="C9464" s="36" t="s">
        <v>1840</v>
      </c>
      <c r="D9464" s="36" t="s">
        <v>31155</v>
      </c>
      <c r="E9464" s="36"/>
      <c r="F9464" s="36"/>
    </row>
    <row r="9465" ht="15.75" customHeight="1">
      <c r="A9465" s="36" t="s">
        <v>31156</v>
      </c>
      <c r="B9465" s="36" t="s">
        <v>31157</v>
      </c>
      <c r="C9465" s="36" t="s">
        <v>1840</v>
      </c>
      <c r="D9465" s="36" t="s">
        <v>31158</v>
      </c>
      <c r="E9465" s="36"/>
      <c r="F9465" s="36"/>
    </row>
    <row r="9466" ht="15.75" customHeight="1">
      <c r="A9466" s="36" t="s">
        <v>31159</v>
      </c>
      <c r="B9466" s="36" t="s">
        <v>31160</v>
      </c>
      <c r="C9466" s="36" t="s">
        <v>1840</v>
      </c>
      <c r="D9466" s="36" t="s">
        <v>31161</v>
      </c>
      <c r="E9466" s="36"/>
      <c r="F9466" s="36"/>
    </row>
    <row r="9467" ht="15.75" customHeight="1">
      <c r="A9467" s="36" t="s">
        <v>31162</v>
      </c>
      <c r="B9467" s="36" t="s">
        <v>31163</v>
      </c>
      <c r="C9467" s="36" t="s">
        <v>1840</v>
      </c>
      <c r="D9467" s="36" t="s">
        <v>31164</v>
      </c>
      <c r="E9467" s="36"/>
      <c r="F9467" s="36"/>
    </row>
    <row r="9468" ht="15.75" customHeight="1">
      <c r="A9468" s="36" t="s">
        <v>31165</v>
      </c>
      <c r="B9468" s="36" t="s">
        <v>31166</v>
      </c>
      <c r="C9468" s="36" t="s">
        <v>1840</v>
      </c>
      <c r="D9468" s="36" t="s">
        <v>31167</v>
      </c>
      <c r="E9468" s="36"/>
      <c r="F9468" s="36"/>
    </row>
    <row r="9469" ht="15.75" customHeight="1">
      <c r="A9469" s="36" t="s">
        <v>31168</v>
      </c>
      <c r="B9469" s="36" t="s">
        <v>31169</v>
      </c>
      <c r="C9469" s="36" t="s">
        <v>1840</v>
      </c>
      <c r="D9469" s="36" t="s">
        <v>31170</v>
      </c>
      <c r="E9469" s="36"/>
      <c r="F9469" s="36"/>
    </row>
    <row r="9470" ht="15.75" customHeight="1">
      <c r="A9470" s="36" t="s">
        <v>31171</v>
      </c>
      <c r="B9470" s="36" t="s">
        <v>31172</v>
      </c>
      <c r="C9470" s="36" t="s">
        <v>1840</v>
      </c>
      <c r="D9470" s="36" t="s">
        <v>31173</v>
      </c>
      <c r="E9470" s="36"/>
      <c r="F9470" s="36"/>
    </row>
    <row r="9471" ht="15.75" customHeight="1">
      <c r="A9471" s="36" t="s">
        <v>31174</v>
      </c>
      <c r="B9471" s="36" t="s">
        <v>31175</v>
      </c>
      <c r="C9471" s="36" t="s">
        <v>1840</v>
      </c>
      <c r="D9471" s="36" t="s">
        <v>31176</v>
      </c>
      <c r="E9471" s="36"/>
      <c r="F9471" s="36"/>
    </row>
    <row r="9472" ht="15.75" customHeight="1">
      <c r="A9472" s="36" t="s">
        <v>31177</v>
      </c>
      <c r="B9472" s="36" t="s">
        <v>31178</v>
      </c>
      <c r="C9472" s="36" t="s">
        <v>1840</v>
      </c>
      <c r="D9472" s="36" t="s">
        <v>31179</v>
      </c>
      <c r="E9472" s="36"/>
      <c r="F9472" s="36"/>
    </row>
    <row r="9473" ht="15.75" customHeight="1">
      <c r="A9473" s="36" t="s">
        <v>31180</v>
      </c>
      <c r="B9473" s="36" t="s">
        <v>31181</v>
      </c>
      <c r="C9473" s="36" t="s">
        <v>1840</v>
      </c>
      <c r="D9473" s="36" t="s">
        <v>31182</v>
      </c>
      <c r="E9473" s="36"/>
      <c r="F9473" s="36"/>
    </row>
    <row r="9474" ht="15.75" customHeight="1">
      <c r="A9474" s="36" t="s">
        <v>31183</v>
      </c>
      <c r="B9474" s="36" t="s">
        <v>31184</v>
      </c>
      <c r="C9474" s="36" t="s">
        <v>1840</v>
      </c>
      <c r="D9474" s="36" t="s">
        <v>2860</v>
      </c>
      <c r="E9474" s="36"/>
      <c r="F9474" s="36"/>
    </row>
    <row r="9475" ht="15.75" customHeight="1">
      <c r="A9475" s="36" t="s">
        <v>31185</v>
      </c>
      <c r="B9475" s="36" t="s">
        <v>31186</v>
      </c>
      <c r="C9475" s="36" t="s">
        <v>1840</v>
      </c>
      <c r="D9475" s="36" t="s">
        <v>8329</v>
      </c>
      <c r="E9475" s="36"/>
      <c r="F9475" s="36"/>
    </row>
    <row r="9476" ht="15.75" customHeight="1">
      <c r="A9476" s="36" t="s">
        <v>31187</v>
      </c>
      <c r="B9476" s="36" t="s">
        <v>31188</v>
      </c>
      <c r="C9476" s="36" t="s">
        <v>1840</v>
      </c>
      <c r="D9476" s="36" t="s">
        <v>31189</v>
      </c>
      <c r="E9476" s="36"/>
      <c r="F9476" s="36"/>
    </row>
    <row r="9477" ht="15.75" customHeight="1">
      <c r="A9477" s="36" t="s">
        <v>31190</v>
      </c>
      <c r="B9477" s="36" t="s">
        <v>31191</v>
      </c>
      <c r="C9477" s="36" t="s">
        <v>1840</v>
      </c>
      <c r="D9477" s="36" t="s">
        <v>31192</v>
      </c>
      <c r="E9477" s="36" t="s">
        <v>31193</v>
      </c>
      <c r="F9477" s="36"/>
    </row>
    <row r="9478" ht="15.75" customHeight="1">
      <c r="A9478" s="36" t="s">
        <v>31194</v>
      </c>
      <c r="B9478" s="36" t="s">
        <v>31195</v>
      </c>
      <c r="C9478" s="36" t="s">
        <v>1840</v>
      </c>
      <c r="D9478" s="36" t="s">
        <v>31196</v>
      </c>
      <c r="E9478" s="36"/>
      <c r="F9478" s="36"/>
    </row>
    <row r="9479" ht="15.75" customHeight="1">
      <c r="A9479" s="36" t="s">
        <v>31197</v>
      </c>
      <c r="B9479" s="36" t="s">
        <v>31198</v>
      </c>
      <c r="C9479" s="36" t="s">
        <v>1840</v>
      </c>
      <c r="D9479" s="36" t="s">
        <v>31199</v>
      </c>
      <c r="E9479" s="36"/>
      <c r="F9479" s="36"/>
    </row>
    <row r="9480" ht="15.75" customHeight="1">
      <c r="A9480" s="36" t="s">
        <v>31200</v>
      </c>
      <c r="B9480" s="36" t="s">
        <v>31201</v>
      </c>
      <c r="C9480" s="36" t="s">
        <v>1840</v>
      </c>
      <c r="D9480" s="36" t="s">
        <v>31202</v>
      </c>
      <c r="E9480" s="36"/>
      <c r="F9480" s="36"/>
    </row>
    <row r="9481" ht="15.75" customHeight="1">
      <c r="A9481" s="36" t="s">
        <v>31203</v>
      </c>
      <c r="B9481" s="36" t="s">
        <v>31204</v>
      </c>
      <c r="C9481" s="36" t="s">
        <v>1840</v>
      </c>
      <c r="D9481" s="36" t="s">
        <v>31205</v>
      </c>
      <c r="E9481" s="36"/>
      <c r="F9481" s="36"/>
    </row>
    <row r="9482" ht="15.75" customHeight="1">
      <c r="A9482" s="36" t="s">
        <v>31206</v>
      </c>
      <c r="B9482" s="36" t="s">
        <v>31207</v>
      </c>
      <c r="C9482" s="36" t="s">
        <v>1840</v>
      </c>
      <c r="D9482" s="36" t="s">
        <v>31208</v>
      </c>
      <c r="E9482" s="36"/>
      <c r="F9482" s="36"/>
    </row>
    <row r="9483" ht="15.75" customHeight="1">
      <c r="A9483" s="36" t="s">
        <v>31209</v>
      </c>
      <c r="B9483" s="36" t="s">
        <v>31210</v>
      </c>
      <c r="C9483" s="36" t="s">
        <v>1840</v>
      </c>
      <c r="D9483" s="36" t="s">
        <v>31211</v>
      </c>
      <c r="E9483" s="36"/>
      <c r="F9483" s="36"/>
    </row>
    <row r="9484" ht="15.75" customHeight="1">
      <c r="A9484" s="36" t="s">
        <v>31212</v>
      </c>
      <c r="B9484" s="36" t="s">
        <v>31213</v>
      </c>
      <c r="C9484" s="36" t="s">
        <v>1840</v>
      </c>
      <c r="D9484" s="36" t="s">
        <v>31214</v>
      </c>
      <c r="E9484" s="36"/>
      <c r="F9484" s="36"/>
    </row>
    <row r="9485" ht="15.75" customHeight="1">
      <c r="A9485" s="36" t="s">
        <v>31215</v>
      </c>
      <c r="B9485" s="36" t="s">
        <v>1631</v>
      </c>
      <c r="C9485" s="36" t="s">
        <v>1840</v>
      </c>
      <c r="D9485" s="36" t="s">
        <v>1632</v>
      </c>
      <c r="E9485" s="36"/>
      <c r="F9485" s="36"/>
    </row>
    <row r="9486" ht="15.75" customHeight="1">
      <c r="A9486" s="36" t="s">
        <v>31216</v>
      </c>
      <c r="B9486" s="36" t="s">
        <v>31217</v>
      </c>
      <c r="C9486" s="36" t="s">
        <v>1840</v>
      </c>
      <c r="D9486" s="36" t="s">
        <v>31218</v>
      </c>
      <c r="E9486" s="36"/>
      <c r="F9486" s="36"/>
    </row>
    <row r="9487" ht="15.75" customHeight="1">
      <c r="A9487" s="36" t="s">
        <v>31219</v>
      </c>
      <c r="B9487" s="36" t="s">
        <v>31220</v>
      </c>
      <c r="C9487" s="36" t="s">
        <v>1840</v>
      </c>
      <c r="D9487" s="36" t="s">
        <v>31221</v>
      </c>
      <c r="E9487" s="36" t="s">
        <v>31222</v>
      </c>
      <c r="F9487" s="36"/>
    </row>
    <row r="9488" ht="15.75" customHeight="1">
      <c r="A9488" s="36" t="s">
        <v>31223</v>
      </c>
      <c r="B9488" s="36" t="s">
        <v>1422</v>
      </c>
      <c r="C9488" s="36" t="s">
        <v>1840</v>
      </c>
      <c r="D9488" s="36" t="s">
        <v>1423</v>
      </c>
      <c r="E9488" s="36"/>
      <c r="F9488" s="36"/>
    </row>
    <row r="9489" ht="15.75" customHeight="1">
      <c r="A9489" s="36" t="s">
        <v>31224</v>
      </c>
      <c r="B9489" s="36" t="s">
        <v>15979</v>
      </c>
      <c r="C9489" s="36" t="s">
        <v>1840</v>
      </c>
      <c r="D9489" s="36" t="s">
        <v>31225</v>
      </c>
      <c r="E9489" s="36"/>
      <c r="F9489" s="36"/>
    </row>
    <row r="9490" ht="15.75" customHeight="1">
      <c r="A9490" s="36" t="s">
        <v>31226</v>
      </c>
      <c r="B9490" s="36" t="s">
        <v>31227</v>
      </c>
      <c r="C9490" s="36" t="s">
        <v>1840</v>
      </c>
      <c r="D9490" s="36" t="s">
        <v>31228</v>
      </c>
      <c r="E9490" s="36"/>
      <c r="F9490" s="36"/>
    </row>
    <row r="9491" ht="15.75" customHeight="1">
      <c r="A9491" s="36" t="s">
        <v>31229</v>
      </c>
      <c r="B9491" s="36" t="s">
        <v>31230</v>
      </c>
      <c r="C9491" s="36" t="s">
        <v>1840</v>
      </c>
      <c r="D9491" s="36" t="s">
        <v>31231</v>
      </c>
      <c r="E9491" s="36"/>
      <c r="F9491" s="36"/>
    </row>
    <row r="9492" ht="15.75" customHeight="1">
      <c r="A9492" s="36" t="s">
        <v>31232</v>
      </c>
      <c r="B9492" s="36" t="s">
        <v>31233</v>
      </c>
      <c r="C9492" s="36" t="s">
        <v>1840</v>
      </c>
      <c r="D9492" s="36" t="s">
        <v>31234</v>
      </c>
      <c r="E9492" s="36"/>
      <c r="F9492" s="36"/>
    </row>
    <row r="9493" ht="15.75" customHeight="1">
      <c r="A9493" s="36" t="s">
        <v>31235</v>
      </c>
      <c r="B9493" s="36" t="s">
        <v>31236</v>
      </c>
      <c r="C9493" s="36" t="s">
        <v>1840</v>
      </c>
      <c r="D9493" s="36" t="s">
        <v>31237</v>
      </c>
      <c r="E9493" s="36"/>
      <c r="F9493" s="36"/>
    </row>
    <row r="9494" ht="15.75" customHeight="1">
      <c r="A9494" s="36" t="s">
        <v>31238</v>
      </c>
      <c r="B9494" s="36" t="s">
        <v>31239</v>
      </c>
      <c r="C9494" s="36" t="s">
        <v>1840</v>
      </c>
      <c r="D9494" s="36" t="s">
        <v>31240</v>
      </c>
      <c r="E9494" s="36"/>
      <c r="F9494" s="36"/>
    </row>
    <row r="9495" ht="15.75" customHeight="1">
      <c r="A9495" s="36" t="s">
        <v>31241</v>
      </c>
      <c r="B9495" s="36" t="s">
        <v>31242</v>
      </c>
      <c r="C9495" s="36" t="s">
        <v>1840</v>
      </c>
      <c r="D9495" s="36" t="s">
        <v>31243</v>
      </c>
      <c r="E9495" s="36"/>
      <c r="F9495" s="36"/>
    </row>
    <row r="9496" ht="15.75" customHeight="1">
      <c r="A9496" s="36" t="s">
        <v>31244</v>
      </c>
      <c r="B9496" s="36" t="s">
        <v>31245</v>
      </c>
      <c r="C9496" s="36" t="s">
        <v>1840</v>
      </c>
      <c r="D9496" s="36" t="s">
        <v>31246</v>
      </c>
      <c r="E9496" s="36"/>
      <c r="F9496" s="36"/>
    </row>
    <row r="9497" ht="15.75" customHeight="1">
      <c r="A9497" s="36" t="s">
        <v>31247</v>
      </c>
      <c r="B9497" s="36" t="s">
        <v>31248</v>
      </c>
      <c r="C9497" s="36" t="s">
        <v>1840</v>
      </c>
      <c r="D9497" s="36" t="s">
        <v>31249</v>
      </c>
      <c r="E9497" s="36"/>
      <c r="F9497" s="36"/>
    </row>
    <row r="9498" ht="15.75" customHeight="1">
      <c r="A9498" s="36" t="s">
        <v>31250</v>
      </c>
      <c r="B9498" s="36" t="s">
        <v>31251</v>
      </c>
      <c r="C9498" s="36" t="s">
        <v>1840</v>
      </c>
      <c r="D9498" s="36" t="s">
        <v>31252</v>
      </c>
      <c r="E9498" s="36"/>
      <c r="F9498" s="36"/>
    </row>
    <row r="9499" ht="15.75" customHeight="1">
      <c r="A9499" s="36" t="s">
        <v>31253</v>
      </c>
      <c r="B9499" s="36" t="s">
        <v>31254</v>
      </c>
      <c r="C9499" s="36" t="s">
        <v>1840</v>
      </c>
      <c r="D9499" s="36" t="s">
        <v>31255</v>
      </c>
      <c r="E9499" s="36"/>
      <c r="F9499" s="36"/>
    </row>
    <row r="9500" ht="15.75" customHeight="1">
      <c r="A9500" s="36" t="s">
        <v>31256</v>
      </c>
      <c r="B9500" s="36" t="s">
        <v>31257</v>
      </c>
      <c r="C9500" s="36" t="s">
        <v>1840</v>
      </c>
      <c r="D9500" s="36" t="s">
        <v>31258</v>
      </c>
      <c r="E9500" s="36"/>
      <c r="F9500" s="36"/>
    </row>
    <row r="9501" ht="15.75" customHeight="1">
      <c r="A9501" s="36" t="s">
        <v>31259</v>
      </c>
      <c r="B9501" s="36" t="s">
        <v>31260</v>
      </c>
      <c r="C9501" s="36" t="s">
        <v>1840</v>
      </c>
      <c r="D9501" s="36" t="s">
        <v>3018</v>
      </c>
      <c r="E9501" s="36"/>
      <c r="F9501" s="36"/>
    </row>
    <row r="9502" ht="15.75" customHeight="1">
      <c r="A9502" s="36" t="s">
        <v>31261</v>
      </c>
      <c r="B9502" s="36" t="s">
        <v>31262</v>
      </c>
      <c r="C9502" s="36" t="s">
        <v>1840</v>
      </c>
      <c r="D9502" s="36" t="s">
        <v>31263</v>
      </c>
      <c r="E9502" s="36"/>
      <c r="F9502" s="36"/>
    </row>
    <row r="9503" ht="15.75" customHeight="1">
      <c r="A9503" s="36" t="s">
        <v>31264</v>
      </c>
      <c r="B9503" s="36" t="s">
        <v>31265</v>
      </c>
      <c r="C9503" s="36" t="s">
        <v>1840</v>
      </c>
      <c r="D9503" s="36" t="s">
        <v>31266</v>
      </c>
      <c r="E9503" s="36"/>
      <c r="F9503" s="36"/>
    </row>
    <row r="9504" ht="15.75" customHeight="1">
      <c r="A9504" s="36" t="s">
        <v>31267</v>
      </c>
      <c r="B9504" s="36" t="s">
        <v>31268</v>
      </c>
      <c r="C9504" s="36" t="s">
        <v>1840</v>
      </c>
      <c r="D9504" s="36" t="s">
        <v>31269</v>
      </c>
      <c r="E9504" s="36"/>
      <c r="F9504" s="36"/>
    </row>
    <row r="9505" ht="15.75" customHeight="1">
      <c r="A9505" s="36" t="s">
        <v>31270</v>
      </c>
      <c r="B9505" s="36" t="s">
        <v>31271</v>
      </c>
      <c r="C9505" s="36" t="s">
        <v>1840</v>
      </c>
      <c r="D9505" s="36" t="s">
        <v>31272</v>
      </c>
      <c r="E9505" s="36"/>
      <c r="F9505" s="36"/>
    </row>
    <row r="9506" ht="15.75" customHeight="1">
      <c r="A9506" s="36" t="s">
        <v>31273</v>
      </c>
      <c r="B9506" s="36" t="s">
        <v>31274</v>
      </c>
      <c r="C9506" s="36" t="s">
        <v>1840</v>
      </c>
      <c r="D9506" s="36" t="s">
        <v>31275</v>
      </c>
      <c r="E9506" s="36"/>
      <c r="F9506" s="36"/>
    </row>
    <row r="9507" ht="15.75" customHeight="1">
      <c r="A9507" s="36" t="s">
        <v>31276</v>
      </c>
      <c r="B9507" s="36" t="s">
        <v>31277</v>
      </c>
      <c r="C9507" s="36" t="s">
        <v>1840</v>
      </c>
      <c r="D9507" s="36" t="s">
        <v>31278</v>
      </c>
      <c r="E9507" s="36"/>
      <c r="F9507" s="36"/>
    </row>
    <row r="9508" ht="15.75" customHeight="1">
      <c r="A9508" s="36" t="s">
        <v>31279</v>
      </c>
      <c r="B9508" s="36" t="s">
        <v>31280</v>
      </c>
      <c r="C9508" s="36" t="s">
        <v>1840</v>
      </c>
      <c r="D9508" s="36" t="s">
        <v>31281</v>
      </c>
      <c r="E9508" s="36"/>
      <c r="F9508" s="36"/>
    </row>
    <row r="9509" ht="15.75" customHeight="1">
      <c r="A9509" s="36" t="s">
        <v>31282</v>
      </c>
      <c r="B9509" s="36" t="s">
        <v>31283</v>
      </c>
      <c r="C9509" s="36" t="s">
        <v>1840</v>
      </c>
      <c r="D9509" s="36" t="s">
        <v>31284</v>
      </c>
      <c r="E9509" s="36"/>
      <c r="F9509" s="36"/>
    </row>
    <row r="9510" ht="15.75" customHeight="1">
      <c r="A9510" s="36" t="s">
        <v>31285</v>
      </c>
      <c r="B9510" s="36" t="s">
        <v>31286</v>
      </c>
      <c r="C9510" s="36" t="s">
        <v>1840</v>
      </c>
      <c r="D9510" s="36" t="s">
        <v>31287</v>
      </c>
      <c r="E9510" s="36"/>
      <c r="F9510" s="36"/>
    </row>
    <row r="9511" ht="15.75" customHeight="1">
      <c r="A9511" s="36" t="s">
        <v>31288</v>
      </c>
      <c r="B9511" s="36" t="s">
        <v>31289</v>
      </c>
      <c r="C9511" s="36" t="s">
        <v>1840</v>
      </c>
      <c r="D9511" s="36" t="s">
        <v>31290</v>
      </c>
      <c r="E9511" s="36"/>
      <c r="F9511" s="36"/>
    </row>
    <row r="9512" ht="15.75" customHeight="1">
      <c r="A9512" s="36" t="s">
        <v>31291</v>
      </c>
      <c r="B9512" s="36" t="s">
        <v>31292</v>
      </c>
      <c r="C9512" s="36" t="s">
        <v>1840</v>
      </c>
      <c r="D9512" s="36" t="s">
        <v>31293</v>
      </c>
      <c r="E9512" s="36"/>
      <c r="F9512" s="36"/>
    </row>
    <row r="9513" ht="15.75" customHeight="1">
      <c r="A9513" s="36" t="s">
        <v>31294</v>
      </c>
      <c r="B9513" s="36" t="s">
        <v>31295</v>
      </c>
      <c r="C9513" s="36" t="s">
        <v>1840</v>
      </c>
      <c r="D9513" s="36" t="s">
        <v>31296</v>
      </c>
      <c r="E9513" s="36"/>
      <c r="F9513" s="36"/>
    </row>
    <row r="9514" ht="15.75" customHeight="1">
      <c r="A9514" s="36" t="s">
        <v>31297</v>
      </c>
      <c r="B9514" s="36" t="s">
        <v>31298</v>
      </c>
      <c r="C9514" s="36" t="s">
        <v>1840</v>
      </c>
      <c r="D9514" s="36" t="s">
        <v>31299</v>
      </c>
      <c r="E9514" s="36"/>
      <c r="F9514" s="36"/>
    </row>
    <row r="9515" ht="15.75" customHeight="1">
      <c r="A9515" s="36" t="s">
        <v>31300</v>
      </c>
      <c r="B9515" s="36" t="s">
        <v>31301</v>
      </c>
      <c r="C9515" s="36" t="s">
        <v>1840</v>
      </c>
      <c r="D9515" s="36" t="s">
        <v>31302</v>
      </c>
      <c r="E9515" s="36"/>
      <c r="F9515" s="36"/>
    </row>
    <row r="9516" ht="15.75" customHeight="1">
      <c r="A9516" s="36" t="s">
        <v>31303</v>
      </c>
      <c r="B9516" s="36" t="s">
        <v>31304</v>
      </c>
      <c r="C9516" s="36" t="s">
        <v>1840</v>
      </c>
      <c r="D9516" s="36" t="s">
        <v>31305</v>
      </c>
      <c r="E9516" s="36"/>
      <c r="F9516" s="36"/>
    </row>
    <row r="9517" ht="15.75" customHeight="1">
      <c r="A9517" s="36" t="s">
        <v>31306</v>
      </c>
      <c r="B9517" s="36" t="s">
        <v>31307</v>
      </c>
      <c r="C9517" s="36" t="s">
        <v>1840</v>
      </c>
      <c r="D9517" s="36" t="s">
        <v>31308</v>
      </c>
      <c r="E9517" s="36"/>
      <c r="F9517" s="36"/>
    </row>
    <row r="9518" ht="15.75" customHeight="1">
      <c r="A9518" s="36" t="s">
        <v>31309</v>
      </c>
      <c r="B9518" s="36" t="s">
        <v>31310</v>
      </c>
      <c r="C9518" s="36" t="s">
        <v>1840</v>
      </c>
      <c r="D9518" s="36" t="s">
        <v>31311</v>
      </c>
      <c r="E9518" s="36"/>
      <c r="F9518" s="36"/>
    </row>
    <row r="9519" ht="15.75" customHeight="1">
      <c r="A9519" s="36" t="s">
        <v>31312</v>
      </c>
      <c r="B9519" s="36" t="s">
        <v>31313</v>
      </c>
      <c r="C9519" s="36" t="s">
        <v>1840</v>
      </c>
      <c r="D9519" s="36" t="s">
        <v>31314</v>
      </c>
      <c r="E9519" s="36"/>
      <c r="F9519" s="36"/>
    </row>
    <row r="9520" ht="15.75" customHeight="1">
      <c r="A9520" s="36" t="s">
        <v>31315</v>
      </c>
      <c r="B9520" s="36" t="s">
        <v>31316</v>
      </c>
      <c r="C9520" s="36" t="s">
        <v>1840</v>
      </c>
      <c r="D9520" s="36" t="s">
        <v>31317</v>
      </c>
      <c r="E9520" s="36"/>
      <c r="F9520" s="36"/>
    </row>
    <row r="9521" ht="15.75" customHeight="1">
      <c r="A9521" s="36" t="s">
        <v>31318</v>
      </c>
      <c r="B9521" s="36" t="s">
        <v>31319</v>
      </c>
      <c r="C9521" s="36" t="s">
        <v>1840</v>
      </c>
      <c r="D9521" s="36" t="s">
        <v>31320</v>
      </c>
      <c r="E9521" s="36"/>
      <c r="F9521" s="36"/>
    </row>
    <row r="9522" ht="15.75" customHeight="1">
      <c r="A9522" s="36" t="s">
        <v>31321</v>
      </c>
      <c r="B9522" s="36" t="s">
        <v>31322</v>
      </c>
      <c r="C9522" s="36" t="s">
        <v>1840</v>
      </c>
      <c r="D9522" s="36" t="s">
        <v>31323</v>
      </c>
      <c r="E9522" s="36"/>
      <c r="F9522" s="36"/>
    </row>
    <row r="9523" ht="15.75" customHeight="1">
      <c r="A9523" s="36" t="s">
        <v>31324</v>
      </c>
      <c r="B9523" s="36" t="s">
        <v>31325</v>
      </c>
      <c r="C9523" s="36" t="s">
        <v>1840</v>
      </c>
      <c r="D9523" s="36" t="s">
        <v>31326</v>
      </c>
      <c r="E9523" s="36"/>
      <c r="F9523" s="36"/>
    </row>
    <row r="9524" ht="15.75" customHeight="1">
      <c r="A9524" s="36" t="s">
        <v>31327</v>
      </c>
      <c r="B9524" s="36" t="s">
        <v>31328</v>
      </c>
      <c r="C9524" s="36" t="s">
        <v>1840</v>
      </c>
      <c r="D9524" s="36" t="s">
        <v>31329</v>
      </c>
      <c r="E9524" s="36"/>
      <c r="F9524" s="36"/>
    </row>
    <row r="9525" ht="15.75" customHeight="1">
      <c r="A9525" s="36" t="s">
        <v>31330</v>
      </c>
      <c r="B9525" s="36" t="s">
        <v>31331</v>
      </c>
      <c r="C9525" s="36" t="s">
        <v>1840</v>
      </c>
      <c r="D9525" s="36" t="s">
        <v>31332</v>
      </c>
      <c r="E9525" s="36"/>
      <c r="F9525" s="36"/>
    </row>
    <row r="9526" ht="15.75" customHeight="1">
      <c r="A9526" s="36" t="s">
        <v>31333</v>
      </c>
      <c r="B9526" s="36" t="s">
        <v>31334</v>
      </c>
      <c r="C9526" s="36" t="s">
        <v>1840</v>
      </c>
      <c r="D9526" s="36" t="s">
        <v>31335</v>
      </c>
      <c r="E9526" s="36"/>
      <c r="F9526" s="36"/>
    </row>
    <row r="9527" ht="15.75" customHeight="1">
      <c r="A9527" s="36" t="s">
        <v>31336</v>
      </c>
      <c r="B9527" s="36" t="s">
        <v>1002</v>
      </c>
      <c r="C9527" s="36" t="s">
        <v>1840</v>
      </c>
      <c r="D9527" s="36" t="s">
        <v>1003</v>
      </c>
      <c r="E9527" s="36"/>
      <c r="F9527" s="36"/>
    </row>
    <row r="9528" ht="15.75" customHeight="1">
      <c r="A9528" s="36" t="s">
        <v>31337</v>
      </c>
      <c r="B9528" s="36" t="s">
        <v>31338</v>
      </c>
      <c r="C9528" s="36" t="s">
        <v>1840</v>
      </c>
      <c r="D9528" s="36" t="s">
        <v>31339</v>
      </c>
      <c r="E9528" s="36"/>
      <c r="F9528" s="36"/>
    </row>
    <row r="9529" ht="15.75" customHeight="1">
      <c r="A9529" s="36" t="s">
        <v>31340</v>
      </c>
      <c r="B9529" s="36" t="s">
        <v>31341</v>
      </c>
      <c r="C9529" s="36" t="s">
        <v>1840</v>
      </c>
      <c r="D9529" s="36" t="s">
        <v>31342</v>
      </c>
      <c r="E9529" s="36"/>
      <c r="F9529" s="36"/>
    </row>
    <row r="9530" ht="15.75" customHeight="1">
      <c r="A9530" s="36" t="s">
        <v>31343</v>
      </c>
      <c r="B9530" s="36" t="s">
        <v>31344</v>
      </c>
      <c r="C9530" s="36" t="s">
        <v>1840</v>
      </c>
      <c r="D9530" s="36" t="s">
        <v>31345</v>
      </c>
      <c r="E9530" s="36"/>
      <c r="F9530" s="36"/>
    </row>
    <row r="9531" ht="15.75" customHeight="1">
      <c r="A9531" s="36" t="s">
        <v>31346</v>
      </c>
      <c r="B9531" s="36" t="s">
        <v>588</v>
      </c>
      <c r="C9531" s="36" t="s">
        <v>1840</v>
      </c>
      <c r="D9531" s="36" t="s">
        <v>589</v>
      </c>
      <c r="E9531" s="36"/>
      <c r="F9531" s="36"/>
    </row>
    <row r="9532" ht="15.75" customHeight="1">
      <c r="A9532" s="36" t="s">
        <v>31347</v>
      </c>
      <c r="B9532" s="36" t="s">
        <v>31348</v>
      </c>
      <c r="C9532" s="36" t="s">
        <v>1840</v>
      </c>
      <c r="D9532" s="36" t="s">
        <v>31349</v>
      </c>
      <c r="E9532" s="36"/>
      <c r="F9532" s="36"/>
    </row>
    <row r="9533" ht="15.75" customHeight="1">
      <c r="A9533" s="36" t="s">
        <v>31350</v>
      </c>
      <c r="B9533" s="36" t="s">
        <v>31351</v>
      </c>
      <c r="C9533" s="36" t="s">
        <v>1840</v>
      </c>
      <c r="D9533" s="36" t="s">
        <v>31352</v>
      </c>
      <c r="E9533" s="36"/>
      <c r="F9533" s="36"/>
    </row>
    <row r="9534" ht="15.75" customHeight="1">
      <c r="A9534" s="36" t="s">
        <v>31353</v>
      </c>
      <c r="B9534" s="36" t="s">
        <v>31354</v>
      </c>
      <c r="C9534" s="36" t="s">
        <v>1840</v>
      </c>
      <c r="D9534" s="36" t="s">
        <v>31355</v>
      </c>
      <c r="E9534" s="36"/>
      <c r="F9534" s="36"/>
    </row>
    <row r="9535" ht="15.75" customHeight="1">
      <c r="A9535" s="36" t="s">
        <v>31356</v>
      </c>
      <c r="B9535" s="36" t="s">
        <v>31357</v>
      </c>
      <c r="C9535" s="36" t="s">
        <v>1840</v>
      </c>
      <c r="D9535" s="36" t="s">
        <v>31358</v>
      </c>
      <c r="E9535" s="36"/>
      <c r="F9535" s="36"/>
    </row>
    <row r="9536" ht="15.75" customHeight="1">
      <c r="A9536" s="36" t="s">
        <v>31359</v>
      </c>
      <c r="B9536" s="36" t="s">
        <v>31360</v>
      </c>
      <c r="C9536" s="36" t="s">
        <v>1840</v>
      </c>
      <c r="D9536" s="36" t="s">
        <v>31361</v>
      </c>
      <c r="E9536" s="36"/>
      <c r="F9536" s="36"/>
    </row>
    <row r="9537" ht="15.75" customHeight="1">
      <c r="A9537" s="36" t="s">
        <v>31362</v>
      </c>
      <c r="B9537" s="36" t="s">
        <v>31363</v>
      </c>
      <c r="C9537" s="36" t="s">
        <v>1840</v>
      </c>
      <c r="D9537" s="36" t="s">
        <v>31364</v>
      </c>
      <c r="E9537" s="36"/>
      <c r="F9537" s="36"/>
    </row>
    <row r="9538" ht="15.75" customHeight="1">
      <c r="A9538" s="36" t="s">
        <v>31365</v>
      </c>
      <c r="B9538" s="36" t="s">
        <v>31366</v>
      </c>
      <c r="C9538" s="36" t="s">
        <v>1840</v>
      </c>
      <c r="D9538" s="36" t="s">
        <v>31367</v>
      </c>
      <c r="E9538" s="36"/>
      <c r="F9538" s="36"/>
    </row>
    <row r="9539" ht="15.75" customHeight="1">
      <c r="A9539" s="36" t="s">
        <v>31368</v>
      </c>
      <c r="B9539" s="36" t="s">
        <v>31369</v>
      </c>
      <c r="C9539" s="36" t="s">
        <v>1840</v>
      </c>
      <c r="D9539" s="36" t="s">
        <v>31370</v>
      </c>
      <c r="E9539" s="36"/>
      <c r="F9539" s="36"/>
    </row>
    <row r="9540" ht="15.75" customHeight="1">
      <c r="A9540" s="36" t="s">
        <v>31371</v>
      </c>
      <c r="B9540" s="36" t="s">
        <v>31372</v>
      </c>
      <c r="C9540" s="36" t="s">
        <v>1840</v>
      </c>
      <c r="D9540" s="36" t="s">
        <v>31373</v>
      </c>
      <c r="E9540" s="36"/>
      <c r="F9540" s="36"/>
    </row>
    <row r="9541" ht="15.75" customHeight="1">
      <c r="A9541" s="36" t="s">
        <v>31374</v>
      </c>
      <c r="B9541" s="36" t="s">
        <v>31375</v>
      </c>
      <c r="C9541" s="36" t="s">
        <v>1840</v>
      </c>
      <c r="D9541" s="36" t="s">
        <v>31376</v>
      </c>
      <c r="E9541" s="36"/>
      <c r="F9541" s="36"/>
    </row>
    <row r="9542" ht="15.75" customHeight="1">
      <c r="A9542" s="36" t="s">
        <v>31377</v>
      </c>
      <c r="B9542" s="36" t="s">
        <v>31378</v>
      </c>
      <c r="C9542" s="36" t="s">
        <v>1840</v>
      </c>
      <c r="D9542" s="36" t="s">
        <v>31379</v>
      </c>
      <c r="E9542" s="36"/>
      <c r="F9542" s="36"/>
    </row>
    <row r="9543" ht="15.75" customHeight="1">
      <c r="A9543" s="36" t="s">
        <v>31380</v>
      </c>
      <c r="B9543" s="36" t="s">
        <v>31381</v>
      </c>
      <c r="C9543" s="36" t="s">
        <v>1840</v>
      </c>
      <c r="D9543" s="36" t="s">
        <v>31382</v>
      </c>
      <c r="E9543" s="36"/>
      <c r="F9543" s="36"/>
    </row>
    <row r="9544" ht="15.75" customHeight="1">
      <c r="A9544" s="36" t="s">
        <v>31383</v>
      </c>
      <c r="B9544" s="36" t="s">
        <v>31384</v>
      </c>
      <c r="C9544" s="36" t="s">
        <v>1840</v>
      </c>
      <c r="D9544" s="36" t="s">
        <v>31385</v>
      </c>
      <c r="E9544" s="36"/>
      <c r="F9544" s="36"/>
    </row>
    <row r="9545" ht="15.75" customHeight="1">
      <c r="A9545" s="36" t="s">
        <v>31386</v>
      </c>
      <c r="B9545" s="36" t="s">
        <v>31387</v>
      </c>
      <c r="C9545" s="36" t="s">
        <v>1840</v>
      </c>
      <c r="D9545" s="36" t="s">
        <v>31388</v>
      </c>
      <c r="E9545" s="36"/>
      <c r="F9545" s="36"/>
    </row>
    <row r="9546" ht="15.75" customHeight="1">
      <c r="A9546" s="36" t="s">
        <v>31389</v>
      </c>
      <c r="B9546" s="36" t="s">
        <v>31390</v>
      </c>
      <c r="C9546" s="36" t="s">
        <v>1840</v>
      </c>
      <c r="D9546" s="36" t="s">
        <v>31391</v>
      </c>
      <c r="E9546" s="36"/>
      <c r="F9546" s="36"/>
    </row>
    <row r="9547" ht="15.75" customHeight="1">
      <c r="A9547" s="36" t="s">
        <v>31392</v>
      </c>
      <c r="B9547" s="36" t="s">
        <v>1522</v>
      </c>
      <c r="C9547" s="36" t="s">
        <v>1840</v>
      </c>
      <c r="D9547" s="36" t="s">
        <v>1523</v>
      </c>
      <c r="E9547" s="36"/>
      <c r="F9547" s="36"/>
    </row>
    <row r="9548" ht="15.75" customHeight="1">
      <c r="A9548" s="36" t="s">
        <v>31393</v>
      </c>
      <c r="B9548" s="36" t="s">
        <v>31394</v>
      </c>
      <c r="C9548" s="36" t="s">
        <v>1840</v>
      </c>
      <c r="D9548" s="36" t="s">
        <v>31395</v>
      </c>
      <c r="E9548" s="36"/>
      <c r="F9548" s="36"/>
    </row>
    <row r="9549" ht="15.75" customHeight="1">
      <c r="A9549" s="36" t="s">
        <v>31396</v>
      </c>
      <c r="B9549" s="36" t="s">
        <v>231</v>
      </c>
      <c r="C9549" s="36" t="s">
        <v>1840</v>
      </c>
      <c r="D9549" s="36" t="s">
        <v>232</v>
      </c>
      <c r="E9549" s="36"/>
      <c r="F9549" s="36"/>
    </row>
    <row r="9550" ht="15.75" customHeight="1">
      <c r="A9550" s="36" t="s">
        <v>31397</v>
      </c>
      <c r="B9550" s="36" t="s">
        <v>31398</v>
      </c>
      <c r="C9550" s="36" t="s">
        <v>1840</v>
      </c>
      <c r="D9550" s="36" t="s">
        <v>31399</v>
      </c>
      <c r="E9550" s="36"/>
      <c r="F9550" s="36"/>
    </row>
    <row r="9551" ht="15.75" customHeight="1">
      <c r="A9551" s="36" t="s">
        <v>31400</v>
      </c>
      <c r="B9551" s="36" t="s">
        <v>31401</v>
      </c>
      <c r="C9551" s="36" t="s">
        <v>1840</v>
      </c>
      <c r="D9551" s="36" t="s">
        <v>31402</v>
      </c>
      <c r="E9551" s="36" t="s">
        <v>31403</v>
      </c>
      <c r="F9551" s="36"/>
    </row>
    <row r="9552" ht="15.75" customHeight="1">
      <c r="A9552" s="36" t="s">
        <v>31404</v>
      </c>
      <c r="B9552" s="36" t="s">
        <v>31405</v>
      </c>
      <c r="C9552" s="36" t="s">
        <v>1840</v>
      </c>
      <c r="D9552" s="36" t="s">
        <v>31406</v>
      </c>
      <c r="E9552" s="36"/>
      <c r="F9552" s="36"/>
    </row>
    <row r="9553" ht="15.75" customHeight="1">
      <c r="A9553" s="36" t="s">
        <v>31407</v>
      </c>
      <c r="B9553" s="36" t="s">
        <v>31408</v>
      </c>
      <c r="C9553" s="36" t="s">
        <v>1840</v>
      </c>
      <c r="D9553" s="36" t="s">
        <v>31409</v>
      </c>
      <c r="E9553" s="36"/>
      <c r="F9553" s="36"/>
    </row>
    <row r="9554" ht="15.75" customHeight="1">
      <c r="A9554" s="36" t="s">
        <v>31410</v>
      </c>
      <c r="B9554" s="36" t="s">
        <v>31411</v>
      </c>
      <c r="C9554" s="36" t="s">
        <v>1840</v>
      </c>
      <c r="D9554" s="36" t="s">
        <v>31412</v>
      </c>
      <c r="E9554" s="36"/>
      <c r="F9554" s="36"/>
    </row>
    <row r="9555" ht="15.75" customHeight="1">
      <c r="A9555" s="36" t="s">
        <v>31413</v>
      </c>
      <c r="B9555" s="36" t="s">
        <v>31414</v>
      </c>
      <c r="C9555" s="36" t="s">
        <v>1840</v>
      </c>
      <c r="D9555" s="36" t="s">
        <v>31415</v>
      </c>
      <c r="E9555" s="36"/>
      <c r="F9555" s="36"/>
    </row>
    <row r="9556" ht="15.75" customHeight="1">
      <c r="A9556" s="36" t="s">
        <v>31416</v>
      </c>
      <c r="B9556" s="36" t="s">
        <v>31417</v>
      </c>
      <c r="C9556" s="36" t="s">
        <v>1840</v>
      </c>
      <c r="D9556" s="36" t="s">
        <v>31418</v>
      </c>
      <c r="E9556" s="36"/>
      <c r="F9556" s="36"/>
    </row>
    <row r="9557" ht="15.75" customHeight="1">
      <c r="A9557" s="36" t="s">
        <v>31419</v>
      </c>
      <c r="B9557" s="36" t="s">
        <v>31420</v>
      </c>
      <c r="C9557" s="36" t="s">
        <v>1840</v>
      </c>
      <c r="D9557" s="36" t="s">
        <v>31421</v>
      </c>
      <c r="E9557" s="36"/>
      <c r="F9557" s="36"/>
    </row>
    <row r="9558" ht="15.75" customHeight="1">
      <c r="A9558" s="36" t="s">
        <v>31422</v>
      </c>
      <c r="B9558" s="36" t="s">
        <v>31423</v>
      </c>
      <c r="C9558" s="36" t="s">
        <v>1840</v>
      </c>
      <c r="D9558" s="36" t="s">
        <v>31424</v>
      </c>
      <c r="E9558" s="36"/>
      <c r="F9558" s="36"/>
    </row>
    <row r="9559" ht="15.75" customHeight="1">
      <c r="A9559" s="36" t="s">
        <v>31425</v>
      </c>
      <c r="B9559" s="36" t="s">
        <v>803</v>
      </c>
      <c r="C9559" s="36" t="s">
        <v>1840</v>
      </c>
      <c r="D9559" s="36" t="s">
        <v>804</v>
      </c>
      <c r="E9559" s="36"/>
      <c r="F9559" s="36"/>
    </row>
    <row r="9560" ht="15.75" customHeight="1">
      <c r="A9560" s="36" t="s">
        <v>31426</v>
      </c>
      <c r="B9560" s="36" t="s">
        <v>31427</v>
      </c>
      <c r="C9560" s="36" t="s">
        <v>1840</v>
      </c>
      <c r="D9560" s="36" t="s">
        <v>31428</v>
      </c>
      <c r="E9560" s="36"/>
      <c r="F9560" s="36"/>
    </row>
    <row r="9561" ht="15.75" customHeight="1">
      <c r="A9561" s="36" t="s">
        <v>31429</v>
      </c>
      <c r="B9561" s="36" t="s">
        <v>31430</v>
      </c>
      <c r="C9561" s="36" t="s">
        <v>1840</v>
      </c>
      <c r="D9561" s="36" t="s">
        <v>31431</v>
      </c>
      <c r="E9561" s="36"/>
      <c r="F9561" s="36"/>
    </row>
    <row r="9562" ht="15.75" customHeight="1">
      <c r="A9562" s="36" t="s">
        <v>31432</v>
      </c>
      <c r="B9562" s="36" t="s">
        <v>31433</v>
      </c>
      <c r="C9562" s="36" t="s">
        <v>1840</v>
      </c>
      <c r="D9562" s="36" t="s">
        <v>31434</v>
      </c>
      <c r="E9562" s="36"/>
      <c r="F9562" s="36"/>
    </row>
    <row r="9563" ht="15.75" customHeight="1">
      <c r="A9563" s="36" t="s">
        <v>31435</v>
      </c>
      <c r="B9563" s="36" t="s">
        <v>31436</v>
      </c>
      <c r="C9563" s="36" t="s">
        <v>1840</v>
      </c>
      <c r="D9563" s="36" t="s">
        <v>31437</v>
      </c>
      <c r="E9563" s="36"/>
      <c r="F9563" s="36"/>
    </row>
    <row r="9564" ht="15.75" customHeight="1">
      <c r="A9564" s="36" t="s">
        <v>31438</v>
      </c>
      <c r="B9564" s="36" t="s">
        <v>31439</v>
      </c>
      <c r="C9564" s="36" t="s">
        <v>1840</v>
      </c>
      <c r="D9564" s="36" t="s">
        <v>31440</v>
      </c>
      <c r="E9564" s="36"/>
      <c r="F9564" s="36"/>
    </row>
    <row r="9565" ht="15.75" customHeight="1">
      <c r="A9565" s="36" t="s">
        <v>31441</v>
      </c>
      <c r="B9565" s="36" t="s">
        <v>31442</v>
      </c>
      <c r="C9565" s="36" t="s">
        <v>1840</v>
      </c>
      <c r="D9565" s="36" t="s">
        <v>31443</v>
      </c>
      <c r="E9565" s="36"/>
      <c r="F9565" s="36"/>
    </row>
    <row r="9566" ht="15.75" customHeight="1">
      <c r="A9566" s="36" t="s">
        <v>31444</v>
      </c>
      <c r="B9566" s="36" t="s">
        <v>31445</v>
      </c>
      <c r="C9566" s="36" t="s">
        <v>1840</v>
      </c>
      <c r="D9566" s="36" t="s">
        <v>31446</v>
      </c>
      <c r="E9566" s="36"/>
      <c r="F9566" s="36"/>
    </row>
    <row r="9567" ht="15.75" customHeight="1">
      <c r="A9567" s="36" t="s">
        <v>31447</v>
      </c>
      <c r="B9567" s="36" t="s">
        <v>31448</v>
      </c>
      <c r="C9567" s="36" t="s">
        <v>1840</v>
      </c>
      <c r="D9567" s="36" t="s">
        <v>31449</v>
      </c>
      <c r="E9567" s="36"/>
      <c r="F9567" s="36"/>
    </row>
    <row r="9568" ht="15.75" customHeight="1">
      <c r="A9568" s="36" t="s">
        <v>31450</v>
      </c>
      <c r="B9568" s="36" t="s">
        <v>31451</v>
      </c>
      <c r="C9568" s="36" t="s">
        <v>1840</v>
      </c>
      <c r="D9568" s="36" t="s">
        <v>31452</v>
      </c>
      <c r="E9568" s="36"/>
      <c r="F9568" s="36"/>
    </row>
    <row r="9569" ht="15.75" customHeight="1">
      <c r="A9569" s="36" t="s">
        <v>31453</v>
      </c>
      <c r="B9569" s="36" t="s">
        <v>31454</v>
      </c>
      <c r="C9569" s="36" t="s">
        <v>1840</v>
      </c>
      <c r="D9569" s="36" t="s">
        <v>31455</v>
      </c>
      <c r="E9569" s="36" t="s">
        <v>31456</v>
      </c>
      <c r="F9569" s="36"/>
    </row>
    <row r="9570" ht="15.75" customHeight="1">
      <c r="A9570" s="36" t="s">
        <v>31457</v>
      </c>
      <c r="B9570" s="36" t="s">
        <v>31458</v>
      </c>
      <c r="C9570" s="36" t="s">
        <v>1840</v>
      </c>
      <c r="D9570" s="36" t="s">
        <v>31459</v>
      </c>
      <c r="E9570" s="36" t="s">
        <v>31460</v>
      </c>
      <c r="F9570" s="36"/>
    </row>
    <row r="9571" ht="15.75" customHeight="1">
      <c r="A9571" s="36" t="s">
        <v>31461</v>
      </c>
      <c r="B9571" s="36" t="s">
        <v>31462</v>
      </c>
      <c r="C9571" s="36" t="s">
        <v>1840</v>
      </c>
      <c r="D9571" s="36" t="s">
        <v>31463</v>
      </c>
      <c r="E9571" s="36"/>
      <c r="F9571" s="36"/>
    </row>
    <row r="9572" ht="15.75" customHeight="1">
      <c r="A9572" s="36" t="s">
        <v>31464</v>
      </c>
      <c r="B9572" s="36" t="s">
        <v>31465</v>
      </c>
      <c r="C9572" s="36" t="s">
        <v>1840</v>
      </c>
      <c r="D9572" s="36" t="s">
        <v>31466</v>
      </c>
      <c r="E9572" s="36"/>
      <c r="F9572" s="36"/>
    </row>
    <row r="9573" ht="15.75" customHeight="1">
      <c r="A9573" s="36" t="s">
        <v>31467</v>
      </c>
      <c r="B9573" s="36" t="s">
        <v>31468</v>
      </c>
      <c r="C9573" s="36" t="s">
        <v>1840</v>
      </c>
      <c r="D9573" s="36" t="s">
        <v>31469</v>
      </c>
      <c r="E9573" s="36"/>
      <c r="F9573" s="36"/>
    </row>
    <row r="9574" ht="15.75" customHeight="1">
      <c r="A9574" s="36" t="s">
        <v>31470</v>
      </c>
      <c r="B9574" s="36" t="s">
        <v>31471</v>
      </c>
      <c r="C9574" s="36" t="s">
        <v>1840</v>
      </c>
      <c r="D9574" s="36" t="s">
        <v>31472</v>
      </c>
      <c r="E9574" s="36"/>
      <c r="F9574" s="36"/>
    </row>
    <row r="9575" ht="15.75" customHeight="1">
      <c r="A9575" s="36" t="s">
        <v>31473</v>
      </c>
      <c r="B9575" s="36" t="s">
        <v>31474</v>
      </c>
      <c r="C9575" s="36" t="s">
        <v>1840</v>
      </c>
      <c r="D9575" s="36" t="s">
        <v>31475</v>
      </c>
      <c r="E9575" s="36"/>
      <c r="F9575" s="36"/>
    </row>
    <row r="9576" ht="15.75" customHeight="1">
      <c r="A9576" s="36" t="s">
        <v>31476</v>
      </c>
      <c r="B9576" s="36" t="s">
        <v>31477</v>
      </c>
      <c r="C9576" s="36" t="s">
        <v>1840</v>
      </c>
      <c r="D9576" s="36" t="s">
        <v>31478</v>
      </c>
      <c r="E9576" s="36"/>
      <c r="F9576" s="36"/>
    </row>
    <row r="9577" ht="15.75" customHeight="1">
      <c r="A9577" s="36" t="s">
        <v>31479</v>
      </c>
      <c r="B9577" s="36" t="s">
        <v>31480</v>
      </c>
      <c r="C9577" s="36" t="s">
        <v>1840</v>
      </c>
      <c r="D9577" s="36" t="s">
        <v>31481</v>
      </c>
      <c r="E9577" s="36"/>
      <c r="F9577" s="36"/>
    </row>
    <row r="9578" ht="15.75" customHeight="1">
      <c r="A9578" s="36" t="s">
        <v>31482</v>
      </c>
      <c r="B9578" s="36" t="s">
        <v>31483</v>
      </c>
      <c r="C9578" s="36" t="s">
        <v>1840</v>
      </c>
      <c r="D9578" s="36" t="s">
        <v>31484</v>
      </c>
      <c r="E9578" s="36"/>
      <c r="F9578" s="36"/>
    </row>
    <row r="9579" ht="15.75" customHeight="1">
      <c r="A9579" s="36" t="s">
        <v>31485</v>
      </c>
      <c r="B9579" s="36" t="s">
        <v>31486</v>
      </c>
      <c r="C9579" s="36" t="s">
        <v>1840</v>
      </c>
      <c r="D9579" s="36" t="s">
        <v>31487</v>
      </c>
      <c r="E9579" s="36"/>
      <c r="F9579" s="36"/>
    </row>
    <row r="9580" ht="15.75" customHeight="1">
      <c r="A9580" s="36" t="s">
        <v>31488</v>
      </c>
      <c r="B9580" s="36" t="s">
        <v>31489</v>
      </c>
      <c r="C9580" s="36" t="s">
        <v>1840</v>
      </c>
      <c r="D9580" s="36" t="s">
        <v>3705</v>
      </c>
      <c r="E9580" s="36"/>
      <c r="F9580" s="36"/>
    </row>
    <row r="9581" ht="15.75" customHeight="1">
      <c r="A9581" s="36" t="s">
        <v>31490</v>
      </c>
      <c r="B9581" s="36" t="s">
        <v>31491</v>
      </c>
      <c r="C9581" s="36" t="s">
        <v>1840</v>
      </c>
      <c r="D9581" s="36" t="s">
        <v>31492</v>
      </c>
      <c r="E9581" s="36"/>
      <c r="F9581" s="36"/>
    </row>
    <row r="9582" ht="15.75" customHeight="1">
      <c r="A9582" s="36" t="s">
        <v>31493</v>
      </c>
      <c r="B9582" s="36" t="s">
        <v>31494</v>
      </c>
      <c r="C9582" s="36" t="s">
        <v>1840</v>
      </c>
      <c r="D9582" s="36" t="s">
        <v>31495</v>
      </c>
      <c r="E9582" s="36"/>
      <c r="F9582" s="36"/>
    </row>
    <row r="9583" ht="15.75" customHeight="1">
      <c r="A9583" s="36" t="s">
        <v>31496</v>
      </c>
      <c r="B9583" s="36" t="s">
        <v>890</v>
      </c>
      <c r="C9583" s="36" t="s">
        <v>1840</v>
      </c>
      <c r="D9583" s="36" t="s">
        <v>891</v>
      </c>
      <c r="E9583" s="36"/>
      <c r="F9583" s="36"/>
    </row>
    <row r="9584" ht="15.75" customHeight="1">
      <c r="A9584" s="36" t="s">
        <v>31497</v>
      </c>
      <c r="B9584" s="36" t="s">
        <v>31498</v>
      </c>
      <c r="C9584" s="36" t="s">
        <v>1840</v>
      </c>
      <c r="D9584" s="36" t="s">
        <v>31499</v>
      </c>
      <c r="E9584" s="36"/>
      <c r="F9584" s="36"/>
    </row>
    <row r="9585" ht="15.75" customHeight="1">
      <c r="A9585" s="36" t="s">
        <v>31500</v>
      </c>
      <c r="B9585" s="36" t="s">
        <v>31501</v>
      </c>
      <c r="C9585" s="36" t="s">
        <v>1840</v>
      </c>
      <c r="D9585" s="36" t="s">
        <v>31502</v>
      </c>
      <c r="E9585" s="36"/>
      <c r="F9585" s="36"/>
    </row>
    <row r="9586" ht="15.75" customHeight="1">
      <c r="A9586" s="36" t="s">
        <v>31503</v>
      </c>
      <c r="B9586" s="36" t="s">
        <v>31504</v>
      </c>
      <c r="C9586" s="36" t="s">
        <v>1840</v>
      </c>
      <c r="D9586" s="36" t="s">
        <v>31505</v>
      </c>
      <c r="E9586" s="36"/>
      <c r="F9586" s="36"/>
    </row>
    <row r="9587" ht="15.75" customHeight="1">
      <c r="A9587" s="36" t="s">
        <v>31506</v>
      </c>
      <c r="B9587" s="36" t="s">
        <v>31507</v>
      </c>
      <c r="C9587" s="36" t="s">
        <v>1840</v>
      </c>
      <c r="D9587" s="36" t="s">
        <v>31508</v>
      </c>
      <c r="E9587" s="36"/>
      <c r="F9587" s="36"/>
    </row>
    <row r="9588" ht="15.75" customHeight="1">
      <c r="A9588" s="36" t="s">
        <v>31509</v>
      </c>
      <c r="B9588" s="36" t="s">
        <v>31510</v>
      </c>
      <c r="C9588" s="36" t="s">
        <v>1840</v>
      </c>
      <c r="D9588" s="36" t="s">
        <v>31511</v>
      </c>
      <c r="E9588" s="36"/>
      <c r="F9588" s="36"/>
    </row>
    <row r="9589" ht="15.75" customHeight="1">
      <c r="A9589" s="36" t="s">
        <v>31512</v>
      </c>
      <c r="B9589" s="36" t="s">
        <v>31513</v>
      </c>
      <c r="C9589" s="36" t="s">
        <v>1840</v>
      </c>
      <c r="D9589" s="36" t="s">
        <v>31514</v>
      </c>
      <c r="E9589" s="36"/>
      <c r="F9589" s="36"/>
    </row>
    <row r="9590" ht="15.75" customHeight="1">
      <c r="A9590" s="36" t="s">
        <v>31515</v>
      </c>
      <c r="B9590" s="36" t="s">
        <v>31516</v>
      </c>
      <c r="C9590" s="36" t="s">
        <v>1840</v>
      </c>
      <c r="D9590" s="36" t="s">
        <v>31517</v>
      </c>
      <c r="E9590" s="36"/>
      <c r="F9590" s="36"/>
    </row>
    <row r="9591" ht="15.75" customHeight="1">
      <c r="A9591" s="36" t="s">
        <v>31518</v>
      </c>
      <c r="B9591" s="36" t="s">
        <v>31519</v>
      </c>
      <c r="C9591" s="36" t="s">
        <v>1840</v>
      </c>
      <c r="D9591" s="36" t="s">
        <v>31520</v>
      </c>
      <c r="E9591" s="36"/>
      <c r="F9591" s="36"/>
    </row>
    <row r="9592" ht="15.75" customHeight="1">
      <c r="A9592" s="36" t="s">
        <v>31521</v>
      </c>
      <c r="B9592" s="36" t="s">
        <v>31522</v>
      </c>
      <c r="C9592" s="36" t="s">
        <v>1840</v>
      </c>
      <c r="D9592" s="36" t="s">
        <v>31523</v>
      </c>
      <c r="E9592" s="36"/>
      <c r="F9592" s="36"/>
    </row>
    <row r="9593" ht="15.75" customHeight="1">
      <c r="A9593" s="36" t="s">
        <v>31524</v>
      </c>
      <c r="B9593" s="36" t="s">
        <v>31525</v>
      </c>
      <c r="C9593" s="36" t="s">
        <v>1840</v>
      </c>
      <c r="D9593" s="36" t="s">
        <v>31526</v>
      </c>
      <c r="E9593" s="36"/>
      <c r="F9593" s="36"/>
    </row>
    <row r="9594" ht="15.75" customHeight="1">
      <c r="A9594" s="36" t="s">
        <v>31527</v>
      </c>
      <c r="B9594" s="36" t="s">
        <v>31528</v>
      </c>
      <c r="C9594" s="36" t="s">
        <v>1840</v>
      </c>
      <c r="D9594" s="36" t="s">
        <v>31529</v>
      </c>
      <c r="E9594" s="36"/>
      <c r="F9594" s="36"/>
    </row>
    <row r="9595" ht="15.75" customHeight="1">
      <c r="A9595" s="36" t="s">
        <v>31530</v>
      </c>
      <c r="B9595" s="36" t="s">
        <v>31531</v>
      </c>
      <c r="C9595" s="36" t="s">
        <v>1840</v>
      </c>
      <c r="D9595" s="36" t="s">
        <v>31532</v>
      </c>
      <c r="E9595" s="36" t="s">
        <v>31533</v>
      </c>
      <c r="F9595" s="36"/>
    </row>
    <row r="9596" ht="15.75" customHeight="1">
      <c r="A9596" s="36" t="s">
        <v>31534</v>
      </c>
      <c r="B9596" s="36" t="s">
        <v>31535</v>
      </c>
      <c r="C9596" s="36" t="s">
        <v>1840</v>
      </c>
      <c r="D9596" s="36" t="s">
        <v>31536</v>
      </c>
      <c r="E9596" s="36"/>
      <c r="F9596" s="36"/>
    </row>
    <row r="9597" ht="15.75" customHeight="1">
      <c r="A9597" s="36" t="s">
        <v>31537</v>
      </c>
      <c r="B9597" s="36" t="s">
        <v>31538</v>
      </c>
      <c r="C9597" s="36" t="s">
        <v>1840</v>
      </c>
      <c r="D9597" s="36" t="s">
        <v>31539</v>
      </c>
      <c r="E9597" s="36"/>
      <c r="F9597" s="36"/>
    </row>
    <row r="9598" ht="15.75" customHeight="1">
      <c r="A9598" s="36" t="s">
        <v>31540</v>
      </c>
      <c r="B9598" s="36" t="s">
        <v>31541</v>
      </c>
      <c r="C9598" s="36" t="s">
        <v>1840</v>
      </c>
      <c r="D9598" s="36" t="s">
        <v>31542</v>
      </c>
      <c r="E9598" s="36"/>
      <c r="F9598" s="36"/>
    </row>
    <row r="9599" ht="15.75" customHeight="1">
      <c r="A9599" s="36" t="s">
        <v>31543</v>
      </c>
      <c r="B9599" s="36" t="s">
        <v>31544</v>
      </c>
      <c r="C9599" s="36" t="s">
        <v>1840</v>
      </c>
      <c r="D9599" s="36" t="s">
        <v>31545</v>
      </c>
      <c r="E9599" s="36" t="s">
        <v>31546</v>
      </c>
      <c r="F9599" s="36"/>
    </row>
    <row r="9600" ht="15.75" customHeight="1">
      <c r="A9600" s="36" t="s">
        <v>31547</v>
      </c>
      <c r="B9600" s="36" t="s">
        <v>31548</v>
      </c>
      <c r="C9600" s="36" t="s">
        <v>1840</v>
      </c>
      <c r="D9600" s="36" t="s">
        <v>31549</v>
      </c>
      <c r="E9600" s="36"/>
      <c r="F9600" s="36"/>
    </row>
    <row r="9601" ht="15.75" customHeight="1">
      <c r="A9601" s="36" t="s">
        <v>31550</v>
      </c>
      <c r="B9601" s="36" t="s">
        <v>1094</v>
      </c>
      <c r="C9601" s="36" t="s">
        <v>1840</v>
      </c>
      <c r="D9601" s="36" t="s">
        <v>1095</v>
      </c>
      <c r="E9601" s="36"/>
      <c r="F9601" s="36"/>
    </row>
    <row r="9602" ht="15.75" customHeight="1">
      <c r="A9602" s="36" t="s">
        <v>31551</v>
      </c>
      <c r="B9602" s="36" t="s">
        <v>31552</v>
      </c>
      <c r="C9602" s="36" t="s">
        <v>1840</v>
      </c>
      <c r="D9602" s="36" t="s">
        <v>31553</v>
      </c>
      <c r="E9602" s="36"/>
      <c r="F9602" s="36"/>
    </row>
    <row r="9603" ht="15.75" customHeight="1">
      <c r="A9603" s="36" t="s">
        <v>31554</v>
      </c>
      <c r="B9603" s="36" t="s">
        <v>31555</v>
      </c>
      <c r="C9603" s="36" t="s">
        <v>1840</v>
      </c>
      <c r="D9603" s="36" t="s">
        <v>31556</v>
      </c>
      <c r="E9603" s="36"/>
      <c r="F9603" s="36"/>
    </row>
    <row r="9604" ht="15.75" customHeight="1">
      <c r="A9604" s="36" t="s">
        <v>31557</v>
      </c>
      <c r="B9604" s="36" t="s">
        <v>31558</v>
      </c>
      <c r="C9604" s="36" t="s">
        <v>1840</v>
      </c>
      <c r="D9604" s="36" t="s">
        <v>31559</v>
      </c>
      <c r="E9604" s="36"/>
      <c r="F9604" s="36"/>
    </row>
    <row r="9605" ht="15.75" customHeight="1">
      <c r="A9605" s="36" t="s">
        <v>31560</v>
      </c>
      <c r="B9605" s="36" t="s">
        <v>31561</v>
      </c>
      <c r="C9605" s="36" t="s">
        <v>1840</v>
      </c>
      <c r="D9605" s="36" t="s">
        <v>31562</v>
      </c>
      <c r="E9605" s="36"/>
      <c r="F9605" s="36"/>
    </row>
    <row r="9606" ht="15.75" customHeight="1">
      <c r="A9606" s="36" t="s">
        <v>31563</v>
      </c>
      <c r="B9606" s="36" t="s">
        <v>31564</v>
      </c>
      <c r="C9606" s="36" t="s">
        <v>1840</v>
      </c>
      <c r="D9606" s="36" t="s">
        <v>31565</v>
      </c>
      <c r="E9606" s="36"/>
      <c r="F9606" s="36"/>
    </row>
    <row r="9607" ht="15.75" customHeight="1">
      <c r="A9607" s="36" t="s">
        <v>31566</v>
      </c>
      <c r="B9607" s="36" t="s">
        <v>31567</v>
      </c>
      <c r="C9607" s="36" t="s">
        <v>1840</v>
      </c>
      <c r="D9607" s="36" t="s">
        <v>340</v>
      </c>
      <c r="E9607" s="36"/>
      <c r="F9607" s="36"/>
    </row>
    <row r="9608" ht="15.75" customHeight="1">
      <c r="A9608" s="36" t="s">
        <v>31568</v>
      </c>
      <c r="B9608" s="36" t="s">
        <v>31569</v>
      </c>
      <c r="C9608" s="36" t="s">
        <v>1840</v>
      </c>
      <c r="D9608" s="36" t="s">
        <v>31570</v>
      </c>
      <c r="E9608" s="36"/>
      <c r="F9608" s="36"/>
    </row>
    <row r="9609" ht="15.75" customHeight="1">
      <c r="A9609" s="36" t="s">
        <v>31571</v>
      </c>
      <c r="B9609" s="36" t="s">
        <v>31572</v>
      </c>
      <c r="C9609" s="36" t="s">
        <v>1840</v>
      </c>
      <c r="D9609" s="36" t="s">
        <v>31573</v>
      </c>
      <c r="E9609" s="36"/>
      <c r="F9609" s="36"/>
    </row>
    <row r="9610" ht="15.75" customHeight="1">
      <c r="A9610" s="36" t="s">
        <v>31574</v>
      </c>
      <c r="B9610" s="36" t="s">
        <v>31575</v>
      </c>
      <c r="C9610" s="36" t="s">
        <v>1840</v>
      </c>
      <c r="D9610" s="36" t="s">
        <v>3505</v>
      </c>
      <c r="E9610" s="36"/>
      <c r="F9610" s="36"/>
    </row>
    <row r="9611" ht="15.75" customHeight="1">
      <c r="A9611" s="36" t="s">
        <v>31576</v>
      </c>
      <c r="B9611" s="36" t="s">
        <v>31577</v>
      </c>
      <c r="C9611" s="36" t="s">
        <v>1840</v>
      </c>
      <c r="D9611" s="36" t="s">
        <v>31578</v>
      </c>
      <c r="E9611" s="36"/>
      <c r="F9611" s="36"/>
    </row>
    <row r="9612" ht="15.75" customHeight="1">
      <c r="A9612" s="36" t="s">
        <v>31579</v>
      </c>
      <c r="B9612" s="36" t="s">
        <v>31580</v>
      </c>
      <c r="C9612" s="36" t="s">
        <v>1840</v>
      </c>
      <c r="D9612" s="36" t="s">
        <v>31581</v>
      </c>
      <c r="E9612" s="36"/>
      <c r="F9612" s="36"/>
    </row>
    <row r="9613" ht="15.75" customHeight="1">
      <c r="A9613" s="36" t="s">
        <v>31582</v>
      </c>
      <c r="B9613" s="36" t="s">
        <v>31583</v>
      </c>
      <c r="C9613" s="36" t="s">
        <v>1840</v>
      </c>
      <c r="D9613" s="36" t="s">
        <v>31584</v>
      </c>
      <c r="E9613" s="36"/>
      <c r="F9613" s="36"/>
    </row>
    <row r="9614" ht="15.75" customHeight="1">
      <c r="A9614" s="36" t="s">
        <v>31585</v>
      </c>
      <c r="B9614" s="36" t="s">
        <v>31586</v>
      </c>
      <c r="C9614" s="36" t="s">
        <v>1840</v>
      </c>
      <c r="D9614" s="36" t="s">
        <v>31587</v>
      </c>
      <c r="E9614" s="36"/>
      <c r="F9614" s="36"/>
    </row>
    <row r="9615" ht="15.75" customHeight="1">
      <c r="A9615" s="36" t="s">
        <v>31588</v>
      </c>
      <c r="B9615" s="36" t="s">
        <v>31589</v>
      </c>
      <c r="C9615" s="36" t="s">
        <v>1840</v>
      </c>
      <c r="D9615" s="36" t="s">
        <v>31590</v>
      </c>
      <c r="E9615" s="36"/>
      <c r="F9615" s="36"/>
    </row>
    <row r="9616" ht="15.75" customHeight="1">
      <c r="A9616" s="36" t="s">
        <v>31591</v>
      </c>
      <c r="B9616" s="36" t="s">
        <v>31592</v>
      </c>
      <c r="C9616" s="36" t="s">
        <v>1840</v>
      </c>
      <c r="D9616" s="36" t="s">
        <v>31593</v>
      </c>
      <c r="E9616" s="36"/>
      <c r="F9616" s="36"/>
    </row>
    <row r="9617" ht="15.75" customHeight="1">
      <c r="A9617" s="36" t="s">
        <v>31594</v>
      </c>
      <c r="B9617" s="36" t="s">
        <v>31595</v>
      </c>
      <c r="C9617" s="36" t="s">
        <v>1840</v>
      </c>
      <c r="D9617" s="36" t="s">
        <v>31596</v>
      </c>
      <c r="E9617" s="36"/>
      <c r="F9617" s="36"/>
    </row>
    <row r="9618" ht="15.75" customHeight="1">
      <c r="A9618" s="36" t="s">
        <v>31597</v>
      </c>
      <c r="B9618" s="36" t="s">
        <v>31598</v>
      </c>
      <c r="C9618" s="36" t="s">
        <v>1840</v>
      </c>
      <c r="D9618" s="36" t="s">
        <v>31599</v>
      </c>
      <c r="E9618" s="36"/>
      <c r="F9618" s="36"/>
    </row>
    <row r="9619" ht="15.75" customHeight="1">
      <c r="A9619" s="36" t="s">
        <v>31600</v>
      </c>
      <c r="B9619" s="36" t="s">
        <v>31601</v>
      </c>
      <c r="C9619" s="36" t="s">
        <v>1840</v>
      </c>
      <c r="D9619" s="36" t="s">
        <v>31602</v>
      </c>
      <c r="E9619" s="36"/>
      <c r="F9619" s="36"/>
    </row>
    <row r="9620" ht="15.75" customHeight="1">
      <c r="A9620" s="36" t="s">
        <v>31603</v>
      </c>
      <c r="B9620" s="36" t="s">
        <v>31604</v>
      </c>
      <c r="C9620" s="36" t="s">
        <v>1840</v>
      </c>
      <c r="D9620" s="36" t="s">
        <v>31605</v>
      </c>
      <c r="E9620" s="36"/>
      <c r="F9620" s="36"/>
    </row>
    <row r="9621" ht="15.75" customHeight="1">
      <c r="A9621" s="36" t="s">
        <v>31606</v>
      </c>
      <c r="B9621" s="36" t="s">
        <v>31607</v>
      </c>
      <c r="C9621" s="36" t="s">
        <v>1840</v>
      </c>
      <c r="D9621" s="36" t="s">
        <v>31608</v>
      </c>
      <c r="E9621" s="36"/>
      <c r="F9621" s="36"/>
    </row>
    <row r="9622" ht="15.75" customHeight="1">
      <c r="A9622" s="36" t="s">
        <v>31609</v>
      </c>
      <c r="B9622" s="36" t="s">
        <v>31610</v>
      </c>
      <c r="C9622" s="36" t="s">
        <v>1840</v>
      </c>
      <c r="D9622" s="36" t="s">
        <v>31611</v>
      </c>
      <c r="E9622" s="36"/>
      <c r="F9622" s="36"/>
    </row>
    <row r="9623" ht="15.75" customHeight="1">
      <c r="A9623" s="36" t="s">
        <v>31612</v>
      </c>
      <c r="B9623" s="36" t="s">
        <v>31613</v>
      </c>
      <c r="C9623" s="36" t="s">
        <v>1840</v>
      </c>
      <c r="D9623" s="36" t="s">
        <v>31614</v>
      </c>
      <c r="E9623" s="36"/>
      <c r="F9623" s="36"/>
    </row>
    <row r="9624" ht="15.75" customHeight="1">
      <c r="A9624" s="36" t="s">
        <v>31615</v>
      </c>
      <c r="B9624" s="36" t="s">
        <v>31616</v>
      </c>
      <c r="C9624" s="36" t="s">
        <v>1840</v>
      </c>
      <c r="D9624" s="36" t="s">
        <v>31617</v>
      </c>
      <c r="E9624" s="36"/>
      <c r="F9624" s="36"/>
    </row>
    <row r="9625" ht="15.75" customHeight="1">
      <c r="A9625" s="36" t="s">
        <v>31618</v>
      </c>
      <c r="B9625" s="36" t="s">
        <v>31619</v>
      </c>
      <c r="C9625" s="36" t="s">
        <v>1840</v>
      </c>
      <c r="D9625" s="36" t="s">
        <v>31620</v>
      </c>
      <c r="E9625" s="36"/>
      <c r="F9625" s="36"/>
    </row>
    <row r="9626" ht="15.75" customHeight="1">
      <c r="A9626" s="36" t="s">
        <v>31621</v>
      </c>
      <c r="B9626" s="36" t="s">
        <v>31622</v>
      </c>
      <c r="C9626" s="36" t="s">
        <v>1840</v>
      </c>
      <c r="D9626" s="36" t="s">
        <v>31623</v>
      </c>
      <c r="E9626" s="36"/>
      <c r="F9626" s="36"/>
    </row>
    <row r="9627" ht="15.75" customHeight="1">
      <c r="A9627" s="36" t="s">
        <v>31624</v>
      </c>
      <c r="B9627" s="36" t="s">
        <v>31625</v>
      </c>
      <c r="C9627" s="36" t="s">
        <v>1840</v>
      </c>
      <c r="D9627" s="36" t="s">
        <v>31626</v>
      </c>
      <c r="E9627" s="36"/>
      <c r="F9627" s="36"/>
    </row>
    <row r="9628" ht="15.75" customHeight="1">
      <c r="A9628" s="36" t="s">
        <v>31627</v>
      </c>
      <c r="B9628" s="36" t="s">
        <v>31628</v>
      </c>
      <c r="C9628" s="36" t="s">
        <v>1840</v>
      </c>
      <c r="D9628" s="36" t="s">
        <v>31629</v>
      </c>
      <c r="E9628" s="36"/>
      <c r="F9628" s="36"/>
    </row>
    <row r="9629" ht="15.75" customHeight="1">
      <c r="A9629" s="36" t="s">
        <v>31630</v>
      </c>
      <c r="B9629" s="36" t="s">
        <v>31631</v>
      </c>
      <c r="C9629" s="36" t="s">
        <v>1840</v>
      </c>
      <c r="D9629" s="36" t="s">
        <v>31632</v>
      </c>
      <c r="E9629" s="36"/>
      <c r="F9629" s="36"/>
    </row>
    <row r="9630" ht="15.75" customHeight="1">
      <c r="A9630" s="36" t="s">
        <v>31633</v>
      </c>
      <c r="B9630" s="36" t="s">
        <v>31634</v>
      </c>
      <c r="C9630" s="36" t="s">
        <v>1840</v>
      </c>
      <c r="D9630" s="36" t="s">
        <v>31635</v>
      </c>
      <c r="E9630" s="36"/>
      <c r="F9630" s="36"/>
    </row>
    <row r="9631" ht="15.75" customHeight="1">
      <c r="A9631" s="36" t="s">
        <v>31636</v>
      </c>
      <c r="B9631" s="36" t="s">
        <v>31637</v>
      </c>
      <c r="C9631" s="36" t="s">
        <v>1840</v>
      </c>
      <c r="D9631" s="36" t="s">
        <v>31638</v>
      </c>
      <c r="E9631" s="36"/>
      <c r="F9631" s="36"/>
    </row>
    <row r="9632" ht="15.75" customHeight="1">
      <c r="A9632" s="36" t="s">
        <v>31639</v>
      </c>
      <c r="B9632" s="36" t="s">
        <v>31640</v>
      </c>
      <c r="C9632" s="36" t="s">
        <v>1840</v>
      </c>
      <c r="D9632" s="36" t="s">
        <v>31641</v>
      </c>
      <c r="E9632" s="36"/>
      <c r="F9632" s="36"/>
    </row>
    <row r="9633" ht="15.75" customHeight="1">
      <c r="A9633" s="36" t="s">
        <v>31642</v>
      </c>
      <c r="B9633" s="36" t="s">
        <v>31643</v>
      </c>
      <c r="C9633" s="36" t="s">
        <v>1840</v>
      </c>
      <c r="D9633" s="36" t="s">
        <v>31644</v>
      </c>
      <c r="E9633" s="36"/>
      <c r="F9633" s="36"/>
    </row>
    <row r="9634" ht="15.75" customHeight="1">
      <c r="A9634" s="36" t="s">
        <v>31645</v>
      </c>
      <c r="B9634" s="36" t="s">
        <v>31646</v>
      </c>
      <c r="C9634" s="36" t="s">
        <v>1840</v>
      </c>
      <c r="D9634" s="36" t="s">
        <v>31647</v>
      </c>
      <c r="E9634" s="36"/>
      <c r="F9634" s="36"/>
    </row>
    <row r="9635" ht="15.75" customHeight="1">
      <c r="A9635" s="36" t="s">
        <v>31648</v>
      </c>
      <c r="B9635" s="36" t="s">
        <v>31649</v>
      </c>
      <c r="C9635" s="36" t="s">
        <v>1840</v>
      </c>
      <c r="D9635" s="36" t="s">
        <v>31650</v>
      </c>
      <c r="E9635" s="36"/>
      <c r="F9635" s="36"/>
    </row>
    <row r="9636" ht="15.75" customHeight="1">
      <c r="A9636" s="36" t="s">
        <v>31651</v>
      </c>
      <c r="B9636" s="36" t="s">
        <v>31652</v>
      </c>
      <c r="C9636" s="36" t="s">
        <v>1840</v>
      </c>
      <c r="D9636" s="36" t="s">
        <v>31653</v>
      </c>
      <c r="E9636" s="36"/>
      <c r="F9636" s="36"/>
    </row>
    <row r="9637" ht="15.75" customHeight="1">
      <c r="A9637" s="36" t="s">
        <v>31654</v>
      </c>
      <c r="B9637" s="36" t="s">
        <v>31655</v>
      </c>
      <c r="C9637" s="36" t="s">
        <v>1840</v>
      </c>
      <c r="D9637" s="36" t="s">
        <v>31656</v>
      </c>
      <c r="E9637" s="36"/>
      <c r="F9637" s="36"/>
    </row>
    <row r="9638" ht="15.75" customHeight="1">
      <c r="A9638" s="36" t="s">
        <v>31657</v>
      </c>
      <c r="B9638" s="36" t="s">
        <v>31658</v>
      </c>
      <c r="C9638" s="36" t="s">
        <v>1840</v>
      </c>
      <c r="D9638" s="36" t="s">
        <v>31659</v>
      </c>
      <c r="E9638" s="36"/>
      <c r="F9638" s="36"/>
    </row>
    <row r="9639" ht="15.75" customHeight="1">
      <c r="A9639" s="36" t="s">
        <v>31660</v>
      </c>
      <c r="B9639" s="36" t="s">
        <v>31661</v>
      </c>
      <c r="C9639" s="36" t="s">
        <v>1840</v>
      </c>
      <c r="D9639" s="36" t="s">
        <v>31662</v>
      </c>
      <c r="E9639" s="36"/>
      <c r="F9639" s="36"/>
    </row>
    <row r="9640" ht="15.75" customHeight="1">
      <c r="A9640" s="36" t="s">
        <v>31663</v>
      </c>
      <c r="B9640" s="36" t="s">
        <v>31664</v>
      </c>
      <c r="C9640" s="36" t="s">
        <v>1840</v>
      </c>
      <c r="D9640" s="36" t="s">
        <v>31665</v>
      </c>
      <c r="E9640" s="36" t="s">
        <v>31666</v>
      </c>
      <c r="F9640" s="36"/>
    </row>
    <row r="9641" ht="15.75" customHeight="1">
      <c r="A9641" s="36" t="s">
        <v>31667</v>
      </c>
      <c r="B9641" s="36" t="s">
        <v>31668</v>
      </c>
      <c r="C9641" s="36" t="s">
        <v>1840</v>
      </c>
      <c r="D9641" s="36" t="s">
        <v>31669</v>
      </c>
      <c r="E9641" s="36"/>
      <c r="F9641" s="36"/>
    </row>
    <row r="9642" ht="15.75" customHeight="1">
      <c r="A9642" s="36" t="s">
        <v>31670</v>
      </c>
      <c r="B9642" s="36" t="s">
        <v>31671</v>
      </c>
      <c r="C9642" s="36" t="s">
        <v>1840</v>
      </c>
      <c r="D9642" s="36" t="s">
        <v>7150</v>
      </c>
      <c r="E9642" s="36"/>
      <c r="F9642" s="36"/>
    </row>
    <row r="9643" ht="15.75" customHeight="1">
      <c r="A9643" s="36" t="s">
        <v>31672</v>
      </c>
      <c r="B9643" s="36" t="s">
        <v>754</v>
      </c>
      <c r="C9643" s="36" t="s">
        <v>1840</v>
      </c>
      <c r="D9643" s="36" t="s">
        <v>755</v>
      </c>
      <c r="E9643" s="36"/>
      <c r="F9643" s="36"/>
    </row>
    <row r="9644" ht="15.75" customHeight="1">
      <c r="A9644" s="36" t="s">
        <v>31673</v>
      </c>
      <c r="B9644" s="36" t="s">
        <v>31674</v>
      </c>
      <c r="C9644" s="36" t="s">
        <v>1840</v>
      </c>
      <c r="D9644" s="36" t="s">
        <v>31675</v>
      </c>
      <c r="E9644" s="36" t="s">
        <v>31676</v>
      </c>
      <c r="F9644" s="36"/>
    </row>
    <row r="9645" ht="15.75" customHeight="1">
      <c r="A9645" s="36" t="s">
        <v>31677</v>
      </c>
      <c r="B9645" s="36" t="s">
        <v>31678</v>
      </c>
      <c r="C9645" s="36" t="s">
        <v>1840</v>
      </c>
      <c r="D9645" s="36" t="s">
        <v>31679</v>
      </c>
      <c r="E9645" s="36" t="s">
        <v>31680</v>
      </c>
      <c r="F9645" s="36"/>
    </row>
    <row r="9646" ht="15.75" customHeight="1">
      <c r="A9646" s="36" t="s">
        <v>31681</v>
      </c>
      <c r="B9646" s="36" t="s">
        <v>31682</v>
      </c>
      <c r="C9646" s="36" t="s">
        <v>1840</v>
      </c>
      <c r="D9646" s="36" t="s">
        <v>31683</v>
      </c>
      <c r="E9646" s="36"/>
      <c r="F9646" s="36"/>
    </row>
    <row r="9647" ht="15.75" customHeight="1">
      <c r="A9647" s="36" t="s">
        <v>31684</v>
      </c>
      <c r="B9647" s="36" t="s">
        <v>31685</v>
      </c>
      <c r="C9647" s="36" t="s">
        <v>1840</v>
      </c>
      <c r="D9647" s="36" t="s">
        <v>31686</v>
      </c>
      <c r="E9647" s="36"/>
      <c r="F9647" s="36"/>
    </row>
    <row r="9648" ht="15.75" customHeight="1">
      <c r="A9648" s="36" t="s">
        <v>31687</v>
      </c>
      <c r="B9648" s="36" t="s">
        <v>31688</v>
      </c>
      <c r="C9648" s="36" t="s">
        <v>1840</v>
      </c>
      <c r="D9648" s="36" t="s">
        <v>31689</v>
      </c>
      <c r="E9648" s="36"/>
      <c r="F9648" s="36"/>
    </row>
    <row r="9649" ht="15.75" customHeight="1">
      <c r="A9649" s="36" t="s">
        <v>31690</v>
      </c>
      <c r="B9649" s="36" t="s">
        <v>31691</v>
      </c>
      <c r="C9649" s="36" t="s">
        <v>1840</v>
      </c>
      <c r="D9649" s="36" t="s">
        <v>31692</v>
      </c>
      <c r="E9649" s="36"/>
      <c r="F9649" s="36"/>
    </row>
    <row r="9650" ht="15.75" customHeight="1">
      <c r="A9650" s="36" t="s">
        <v>31693</v>
      </c>
      <c r="B9650" s="36" t="s">
        <v>31694</v>
      </c>
      <c r="C9650" s="36" t="s">
        <v>1840</v>
      </c>
      <c r="D9650" s="36" t="s">
        <v>31695</v>
      </c>
      <c r="E9650" s="36"/>
      <c r="F9650" s="36"/>
    </row>
    <row r="9651" ht="15.75" customHeight="1">
      <c r="A9651" s="36" t="s">
        <v>31696</v>
      </c>
      <c r="B9651" s="36" t="s">
        <v>31697</v>
      </c>
      <c r="C9651" s="36" t="s">
        <v>1840</v>
      </c>
      <c r="D9651" s="36" t="s">
        <v>31698</v>
      </c>
      <c r="E9651" s="36"/>
      <c r="F9651" s="36"/>
    </row>
    <row r="9652" ht="15.75" customHeight="1">
      <c r="A9652" s="36" t="s">
        <v>31699</v>
      </c>
      <c r="B9652" s="36" t="s">
        <v>31700</v>
      </c>
      <c r="C9652" s="36" t="s">
        <v>1840</v>
      </c>
      <c r="D9652" s="36" t="s">
        <v>31701</v>
      </c>
      <c r="E9652" s="36"/>
      <c r="F9652" s="36"/>
    </row>
    <row r="9653" ht="15.75" customHeight="1">
      <c r="A9653" s="36" t="s">
        <v>31702</v>
      </c>
      <c r="B9653" s="36" t="s">
        <v>31703</v>
      </c>
      <c r="C9653" s="36" t="s">
        <v>1840</v>
      </c>
      <c r="D9653" s="36" t="s">
        <v>31704</v>
      </c>
      <c r="E9653" s="36"/>
      <c r="F9653" s="36"/>
    </row>
    <row r="9654" ht="15.75" customHeight="1">
      <c r="A9654" s="36" t="s">
        <v>31705</v>
      </c>
      <c r="B9654" s="36" t="s">
        <v>31706</v>
      </c>
      <c r="C9654" s="36" t="s">
        <v>1840</v>
      </c>
      <c r="D9654" s="36" t="s">
        <v>31707</v>
      </c>
      <c r="E9654" s="36"/>
      <c r="F9654" s="36"/>
    </row>
    <row r="9655" ht="15.75" customHeight="1">
      <c r="A9655" s="36" t="s">
        <v>31708</v>
      </c>
      <c r="B9655" s="36" t="s">
        <v>31709</v>
      </c>
      <c r="C9655" s="36" t="s">
        <v>1840</v>
      </c>
      <c r="D9655" s="36" t="s">
        <v>31710</v>
      </c>
      <c r="E9655" s="36"/>
      <c r="F9655" s="36"/>
    </row>
    <row r="9656" ht="15.75" customHeight="1">
      <c r="A9656" s="36" t="s">
        <v>31711</v>
      </c>
      <c r="B9656" s="36" t="s">
        <v>31712</v>
      </c>
      <c r="C9656" s="36" t="s">
        <v>1840</v>
      </c>
      <c r="D9656" s="36" t="s">
        <v>31713</v>
      </c>
      <c r="E9656" s="36"/>
      <c r="F9656" s="36"/>
    </row>
    <row r="9657" ht="15.75" customHeight="1">
      <c r="A9657" s="36" t="s">
        <v>31714</v>
      </c>
      <c r="B9657" s="36" t="s">
        <v>31715</v>
      </c>
      <c r="C9657" s="36" t="s">
        <v>1840</v>
      </c>
      <c r="D9657" s="36" t="s">
        <v>31716</v>
      </c>
      <c r="E9657" s="36"/>
      <c r="F9657" s="36"/>
    </row>
    <row r="9658" ht="15.75" customHeight="1">
      <c r="A9658" s="36" t="s">
        <v>31717</v>
      </c>
      <c r="B9658" s="36" t="s">
        <v>31718</v>
      </c>
      <c r="C9658" s="36" t="s">
        <v>1840</v>
      </c>
      <c r="D9658" s="36" t="s">
        <v>31719</v>
      </c>
      <c r="E9658" s="36"/>
      <c r="F9658" s="36"/>
    </row>
    <row r="9659" ht="15.75" customHeight="1">
      <c r="A9659" s="36" t="s">
        <v>31720</v>
      </c>
      <c r="B9659" s="36" t="s">
        <v>31721</v>
      </c>
      <c r="C9659" s="36" t="s">
        <v>1840</v>
      </c>
      <c r="D9659" s="36" t="s">
        <v>31722</v>
      </c>
      <c r="E9659" s="36"/>
      <c r="F9659" s="36"/>
    </row>
    <row r="9660" ht="15.75" customHeight="1">
      <c r="A9660" s="36" t="s">
        <v>31723</v>
      </c>
      <c r="B9660" s="36" t="s">
        <v>31724</v>
      </c>
      <c r="C9660" s="36" t="s">
        <v>1840</v>
      </c>
      <c r="D9660" s="36" t="s">
        <v>31725</v>
      </c>
      <c r="E9660" s="36"/>
      <c r="F9660" s="36"/>
    </row>
    <row r="9661" ht="15.75" customHeight="1">
      <c r="A9661" s="36" t="s">
        <v>31726</v>
      </c>
      <c r="B9661" s="36" t="s">
        <v>31727</v>
      </c>
      <c r="C9661" s="36" t="s">
        <v>1840</v>
      </c>
      <c r="D9661" s="36" t="s">
        <v>31728</v>
      </c>
      <c r="E9661" s="36"/>
      <c r="F9661" s="36"/>
    </row>
    <row r="9662" ht="15.75" customHeight="1">
      <c r="A9662" s="36" t="s">
        <v>31729</v>
      </c>
      <c r="B9662" s="36" t="s">
        <v>31730</v>
      </c>
      <c r="C9662" s="36" t="s">
        <v>1840</v>
      </c>
      <c r="D9662" s="36" t="s">
        <v>31731</v>
      </c>
      <c r="E9662" s="36"/>
      <c r="F9662" s="36"/>
    </row>
    <row r="9663" ht="15.75" customHeight="1">
      <c r="A9663" s="36" t="s">
        <v>31732</v>
      </c>
      <c r="B9663" s="36" t="s">
        <v>31733</v>
      </c>
      <c r="C9663" s="36" t="s">
        <v>1840</v>
      </c>
      <c r="D9663" s="36" t="s">
        <v>31734</v>
      </c>
      <c r="E9663" s="36"/>
      <c r="F9663" s="36"/>
    </row>
    <row r="9664" ht="15.75" customHeight="1">
      <c r="A9664" s="36" t="s">
        <v>31735</v>
      </c>
      <c r="B9664" s="36" t="s">
        <v>31736</v>
      </c>
      <c r="C9664" s="36" t="s">
        <v>1840</v>
      </c>
      <c r="D9664" s="36" t="s">
        <v>31737</v>
      </c>
      <c r="E9664" s="36"/>
      <c r="F9664" s="36"/>
    </row>
    <row r="9665" ht="15.75" customHeight="1">
      <c r="A9665" s="36" t="s">
        <v>31738</v>
      </c>
      <c r="B9665" s="36" t="s">
        <v>31739</v>
      </c>
      <c r="C9665" s="36" t="s">
        <v>1840</v>
      </c>
      <c r="D9665" s="36" t="s">
        <v>31740</v>
      </c>
      <c r="E9665" s="36"/>
      <c r="F9665" s="36"/>
    </row>
    <row r="9666" ht="15.75" customHeight="1">
      <c r="A9666" s="36" t="s">
        <v>31741</v>
      </c>
      <c r="B9666" s="36" t="s">
        <v>31742</v>
      </c>
      <c r="C9666" s="36" t="s">
        <v>1840</v>
      </c>
      <c r="D9666" s="36" t="s">
        <v>31743</v>
      </c>
      <c r="E9666" s="36"/>
      <c r="F9666" s="36"/>
    </row>
    <row r="9667" ht="15.75" customHeight="1">
      <c r="A9667" s="36" t="s">
        <v>31744</v>
      </c>
      <c r="B9667" s="36" t="s">
        <v>1387</v>
      </c>
      <c r="C9667" s="36" t="s">
        <v>1840</v>
      </c>
      <c r="D9667" s="36" t="s">
        <v>1388</v>
      </c>
      <c r="E9667" s="36"/>
      <c r="F9667" s="36"/>
    </row>
    <row r="9668" ht="15.75" customHeight="1">
      <c r="A9668" s="36" t="s">
        <v>31745</v>
      </c>
      <c r="B9668" s="36" t="s">
        <v>31746</v>
      </c>
      <c r="C9668" s="36" t="s">
        <v>1840</v>
      </c>
      <c r="D9668" s="36" t="s">
        <v>31747</v>
      </c>
      <c r="E9668" s="36"/>
      <c r="F9668" s="36"/>
    </row>
    <row r="9669" ht="15.75" customHeight="1">
      <c r="A9669" s="36" t="s">
        <v>31748</v>
      </c>
      <c r="B9669" s="36" t="s">
        <v>31749</v>
      </c>
      <c r="C9669" s="36" t="s">
        <v>1840</v>
      </c>
      <c r="D9669" s="36" t="s">
        <v>31750</v>
      </c>
      <c r="E9669" s="36"/>
      <c r="F9669" s="36"/>
    </row>
    <row r="9670" ht="15.75" customHeight="1">
      <c r="A9670" s="36" t="s">
        <v>31751</v>
      </c>
      <c r="B9670" s="36" t="s">
        <v>31752</v>
      </c>
      <c r="C9670" s="36" t="s">
        <v>1840</v>
      </c>
      <c r="D9670" s="36" t="s">
        <v>31753</v>
      </c>
      <c r="E9670" s="36"/>
      <c r="F9670" s="36"/>
    </row>
    <row r="9671" ht="15.75" customHeight="1">
      <c r="A9671" s="36" t="s">
        <v>31754</v>
      </c>
      <c r="B9671" s="36" t="s">
        <v>31755</v>
      </c>
      <c r="C9671" s="36" t="s">
        <v>1840</v>
      </c>
      <c r="D9671" s="36" t="s">
        <v>31756</v>
      </c>
      <c r="E9671" s="36"/>
      <c r="F9671" s="36"/>
    </row>
    <row r="9672" ht="15.75" customHeight="1">
      <c r="A9672" s="36" t="s">
        <v>31757</v>
      </c>
      <c r="B9672" s="36" t="s">
        <v>31758</v>
      </c>
      <c r="C9672" s="36" t="s">
        <v>1840</v>
      </c>
      <c r="D9672" s="36" t="s">
        <v>31759</v>
      </c>
      <c r="E9672" s="36"/>
      <c r="F9672" s="36"/>
    </row>
    <row r="9673" ht="15.75" customHeight="1">
      <c r="A9673" s="36" t="s">
        <v>31760</v>
      </c>
      <c r="B9673" s="36" t="s">
        <v>31761</v>
      </c>
      <c r="C9673" s="36" t="s">
        <v>1840</v>
      </c>
      <c r="D9673" s="36" t="s">
        <v>31762</v>
      </c>
      <c r="E9673" s="36"/>
      <c r="F9673" s="36"/>
    </row>
    <row r="9674" ht="15.75" customHeight="1">
      <c r="A9674" s="36" t="s">
        <v>31763</v>
      </c>
      <c r="B9674" s="36" t="s">
        <v>31764</v>
      </c>
      <c r="C9674" s="36" t="s">
        <v>1840</v>
      </c>
      <c r="D9674" s="36" t="s">
        <v>31765</v>
      </c>
      <c r="E9674" s="36"/>
      <c r="F9674" s="36"/>
    </row>
    <row r="9675" ht="15.75" customHeight="1">
      <c r="A9675" s="36" t="s">
        <v>31766</v>
      </c>
      <c r="B9675" s="36" t="s">
        <v>31767</v>
      </c>
      <c r="C9675" s="36" t="s">
        <v>1840</v>
      </c>
      <c r="D9675" s="36" t="s">
        <v>31768</v>
      </c>
      <c r="E9675" s="36"/>
      <c r="F9675" s="36"/>
    </row>
    <row r="9676" ht="15.75" customHeight="1">
      <c r="A9676" s="36" t="s">
        <v>31769</v>
      </c>
      <c r="B9676" s="36" t="s">
        <v>10583</v>
      </c>
      <c r="C9676" s="36" t="s">
        <v>1840</v>
      </c>
      <c r="D9676" s="36" t="s">
        <v>31770</v>
      </c>
      <c r="E9676" s="36"/>
      <c r="F9676" s="36"/>
    </row>
    <row r="9677" ht="15.75" customHeight="1">
      <c r="A9677" s="36" t="s">
        <v>31771</v>
      </c>
      <c r="B9677" s="36" t="s">
        <v>31772</v>
      </c>
      <c r="C9677" s="36" t="s">
        <v>1840</v>
      </c>
      <c r="D9677" s="36" t="s">
        <v>31773</v>
      </c>
      <c r="E9677" s="36"/>
      <c r="F9677" s="36"/>
    </row>
    <row r="9678" ht="15.75" customHeight="1">
      <c r="A9678" s="36" t="s">
        <v>31774</v>
      </c>
      <c r="B9678" s="36" t="s">
        <v>31775</v>
      </c>
      <c r="C9678" s="36" t="s">
        <v>1840</v>
      </c>
      <c r="D9678" s="36" t="s">
        <v>31776</v>
      </c>
      <c r="E9678" s="36"/>
      <c r="F9678" s="36"/>
    </row>
    <row r="9679" ht="15.75" customHeight="1">
      <c r="A9679" s="36" t="s">
        <v>31777</v>
      </c>
      <c r="B9679" s="36" t="s">
        <v>31778</v>
      </c>
      <c r="C9679" s="36" t="s">
        <v>1840</v>
      </c>
      <c r="D9679" s="36" t="s">
        <v>31779</v>
      </c>
      <c r="E9679" s="36"/>
      <c r="F9679" s="36"/>
    </row>
    <row r="9680" ht="15.75" customHeight="1">
      <c r="A9680" s="36" t="s">
        <v>31780</v>
      </c>
      <c r="B9680" s="36" t="s">
        <v>31781</v>
      </c>
      <c r="C9680" s="36" t="s">
        <v>1840</v>
      </c>
      <c r="D9680" s="36" t="s">
        <v>31782</v>
      </c>
      <c r="E9680" s="36"/>
      <c r="F9680" s="36"/>
    </row>
    <row r="9681" ht="15.75" customHeight="1">
      <c r="A9681" s="36" t="s">
        <v>31783</v>
      </c>
      <c r="B9681" s="36" t="s">
        <v>31784</v>
      </c>
      <c r="C9681" s="36" t="s">
        <v>1840</v>
      </c>
      <c r="D9681" s="36" t="s">
        <v>31785</v>
      </c>
      <c r="E9681" s="36"/>
      <c r="F9681" s="36"/>
    </row>
    <row r="9682" ht="15.75" customHeight="1">
      <c r="A9682" s="36" t="s">
        <v>31786</v>
      </c>
      <c r="B9682" s="36" t="s">
        <v>31787</v>
      </c>
      <c r="C9682" s="36" t="s">
        <v>1840</v>
      </c>
      <c r="D9682" s="36" t="s">
        <v>31788</v>
      </c>
      <c r="E9682" s="36"/>
      <c r="F9682" s="36"/>
    </row>
    <row r="9683" ht="15.75" customHeight="1">
      <c r="A9683" s="36" t="s">
        <v>31789</v>
      </c>
      <c r="B9683" s="36" t="s">
        <v>31790</v>
      </c>
      <c r="C9683" s="36" t="s">
        <v>1840</v>
      </c>
      <c r="D9683" s="36" t="s">
        <v>31791</v>
      </c>
      <c r="E9683" s="36"/>
      <c r="F9683" s="36"/>
    </row>
    <row r="9684" ht="15.75" customHeight="1">
      <c r="A9684" s="36" t="s">
        <v>31792</v>
      </c>
      <c r="B9684" s="36" t="s">
        <v>31793</v>
      </c>
      <c r="C9684" s="36" t="s">
        <v>1840</v>
      </c>
      <c r="D9684" s="36" t="s">
        <v>31794</v>
      </c>
      <c r="E9684" s="36"/>
      <c r="F9684" s="36"/>
    </row>
    <row r="9685" ht="15.75" customHeight="1">
      <c r="A9685" s="36" t="s">
        <v>31795</v>
      </c>
      <c r="B9685" s="36" t="s">
        <v>31796</v>
      </c>
      <c r="C9685" s="36" t="s">
        <v>1840</v>
      </c>
      <c r="D9685" s="36" t="s">
        <v>31797</v>
      </c>
      <c r="E9685" s="36"/>
      <c r="F9685" s="36"/>
    </row>
    <row r="9686" ht="15.75" customHeight="1">
      <c r="A9686" s="36" t="s">
        <v>31798</v>
      </c>
      <c r="B9686" s="36" t="s">
        <v>31799</v>
      </c>
      <c r="C9686" s="36" t="s">
        <v>1840</v>
      </c>
      <c r="D9686" s="36" t="s">
        <v>31800</v>
      </c>
      <c r="E9686" s="36"/>
      <c r="F9686" s="36"/>
    </row>
    <row r="9687" ht="15.75" customHeight="1">
      <c r="A9687" s="36" t="s">
        <v>31801</v>
      </c>
      <c r="B9687" s="36" t="s">
        <v>31802</v>
      </c>
      <c r="C9687" s="36" t="s">
        <v>1840</v>
      </c>
      <c r="D9687" s="36" t="s">
        <v>31803</v>
      </c>
      <c r="E9687" s="36"/>
      <c r="F9687" s="36"/>
    </row>
    <row r="9688" ht="15.75" customHeight="1">
      <c r="A9688" s="36" t="s">
        <v>31804</v>
      </c>
      <c r="B9688" s="36" t="s">
        <v>31805</v>
      </c>
      <c r="C9688" s="36" t="s">
        <v>1840</v>
      </c>
      <c r="D9688" s="36" t="s">
        <v>31806</v>
      </c>
      <c r="E9688" s="36"/>
      <c r="F9688" s="36"/>
    </row>
    <row r="9689" ht="15.75" customHeight="1">
      <c r="A9689" s="36" t="s">
        <v>31807</v>
      </c>
      <c r="B9689" s="36" t="s">
        <v>31808</v>
      </c>
      <c r="C9689" s="36" t="s">
        <v>1840</v>
      </c>
      <c r="D9689" s="36" t="s">
        <v>31809</v>
      </c>
      <c r="E9689" s="36"/>
      <c r="F9689" s="36"/>
    </row>
    <row r="9690" ht="15.75" customHeight="1">
      <c r="A9690" s="36" t="s">
        <v>31810</v>
      </c>
      <c r="B9690" s="36" t="s">
        <v>31811</v>
      </c>
      <c r="C9690" s="36" t="s">
        <v>1840</v>
      </c>
      <c r="D9690" s="36" t="s">
        <v>31812</v>
      </c>
      <c r="E9690" s="36"/>
      <c r="F9690" s="36"/>
    </row>
    <row r="9691" ht="15.75" customHeight="1">
      <c r="A9691" s="36" t="s">
        <v>31813</v>
      </c>
      <c r="B9691" s="36" t="s">
        <v>31814</v>
      </c>
      <c r="C9691" s="36" t="s">
        <v>1840</v>
      </c>
      <c r="D9691" s="36" t="s">
        <v>31815</v>
      </c>
      <c r="E9691" s="36"/>
      <c r="F9691" s="36"/>
    </row>
    <row r="9692" ht="15.75" customHeight="1">
      <c r="A9692" s="36" t="s">
        <v>31816</v>
      </c>
      <c r="B9692" s="36" t="s">
        <v>591</v>
      </c>
      <c r="C9692" s="36" t="s">
        <v>1840</v>
      </c>
      <c r="D9692" s="36" t="s">
        <v>592</v>
      </c>
      <c r="E9692" s="36"/>
      <c r="F9692" s="36"/>
    </row>
    <row r="9693" ht="15.75" customHeight="1">
      <c r="A9693" s="36" t="s">
        <v>31817</v>
      </c>
      <c r="B9693" s="36" t="s">
        <v>31818</v>
      </c>
      <c r="C9693" s="36" t="s">
        <v>1840</v>
      </c>
      <c r="D9693" s="36" t="s">
        <v>31819</v>
      </c>
      <c r="E9693" s="36"/>
      <c r="F9693" s="36"/>
    </row>
    <row r="9694" ht="15.75" customHeight="1">
      <c r="A9694" s="36" t="s">
        <v>31820</v>
      </c>
      <c r="B9694" s="36" t="s">
        <v>31821</v>
      </c>
      <c r="C9694" s="36" t="s">
        <v>1840</v>
      </c>
      <c r="D9694" s="36" t="s">
        <v>31822</v>
      </c>
      <c r="E9694" s="36"/>
      <c r="F9694" s="36"/>
    </row>
    <row r="9695" ht="15.75" customHeight="1">
      <c r="A9695" s="36" t="s">
        <v>31823</v>
      </c>
      <c r="B9695" s="36" t="s">
        <v>31824</v>
      </c>
      <c r="C9695" s="36" t="s">
        <v>1840</v>
      </c>
      <c r="D9695" s="36" t="s">
        <v>31825</v>
      </c>
      <c r="E9695" s="36"/>
      <c r="F9695" s="36"/>
    </row>
    <row r="9696" ht="15.75" customHeight="1">
      <c r="A9696" s="36" t="s">
        <v>31826</v>
      </c>
      <c r="B9696" s="36" t="s">
        <v>31827</v>
      </c>
      <c r="C9696" s="36" t="s">
        <v>1840</v>
      </c>
      <c r="D9696" s="36" t="s">
        <v>31828</v>
      </c>
      <c r="E9696" s="36"/>
      <c r="F9696" s="36"/>
    </row>
    <row r="9697" ht="15.75" customHeight="1">
      <c r="A9697" s="36" t="s">
        <v>31829</v>
      </c>
      <c r="B9697" s="36" t="s">
        <v>31830</v>
      </c>
      <c r="C9697" s="36" t="s">
        <v>1840</v>
      </c>
      <c r="D9697" s="36" t="s">
        <v>31831</v>
      </c>
      <c r="E9697" s="36"/>
      <c r="F9697" s="36"/>
    </row>
    <row r="9698" ht="15.75" customHeight="1">
      <c r="A9698" s="36" t="s">
        <v>31832</v>
      </c>
      <c r="B9698" s="36" t="s">
        <v>31833</v>
      </c>
      <c r="C9698" s="36" t="s">
        <v>1840</v>
      </c>
      <c r="D9698" s="36" t="s">
        <v>31834</v>
      </c>
      <c r="E9698" s="36"/>
      <c r="F9698" s="36"/>
    </row>
    <row r="9699" ht="15.75" customHeight="1">
      <c r="A9699" s="36" t="s">
        <v>31835</v>
      </c>
      <c r="B9699" s="36" t="s">
        <v>14640</v>
      </c>
      <c r="C9699" s="36" t="s">
        <v>1840</v>
      </c>
      <c r="D9699" s="36" t="s">
        <v>31836</v>
      </c>
      <c r="E9699" s="36"/>
      <c r="F9699" s="36"/>
    </row>
    <row r="9700" ht="15.75" customHeight="1">
      <c r="A9700" s="36" t="s">
        <v>31837</v>
      </c>
      <c r="B9700" s="36" t="s">
        <v>31838</v>
      </c>
      <c r="C9700" s="36" t="s">
        <v>1840</v>
      </c>
      <c r="D9700" s="36" t="s">
        <v>8130</v>
      </c>
      <c r="E9700" s="36"/>
      <c r="F9700" s="36"/>
    </row>
    <row r="9701" ht="15.75" customHeight="1">
      <c r="A9701" s="36" t="s">
        <v>31839</v>
      </c>
      <c r="B9701" s="36" t="s">
        <v>31840</v>
      </c>
      <c r="C9701" s="36" t="s">
        <v>1840</v>
      </c>
      <c r="D9701" s="36" t="s">
        <v>31841</v>
      </c>
      <c r="E9701" s="36" t="s">
        <v>31842</v>
      </c>
      <c r="F9701" s="36"/>
    </row>
    <row r="9702" ht="15.75" customHeight="1">
      <c r="A9702" s="36" t="s">
        <v>31843</v>
      </c>
      <c r="B9702" s="36" t="s">
        <v>31844</v>
      </c>
      <c r="C9702" s="36" t="s">
        <v>1840</v>
      </c>
      <c r="D9702" s="36" t="s">
        <v>31845</v>
      </c>
      <c r="E9702" s="36" t="s">
        <v>31846</v>
      </c>
      <c r="F9702" s="36"/>
    </row>
    <row r="9703" ht="15.75" customHeight="1">
      <c r="A9703" s="36" t="s">
        <v>31847</v>
      </c>
      <c r="B9703" s="36" t="s">
        <v>31848</v>
      </c>
      <c r="C9703" s="36" t="s">
        <v>1840</v>
      </c>
      <c r="D9703" s="36" t="s">
        <v>31849</v>
      </c>
      <c r="E9703" s="36"/>
      <c r="F9703" s="36"/>
    </row>
    <row r="9704" ht="15.75" customHeight="1">
      <c r="A9704" s="36" t="s">
        <v>31850</v>
      </c>
      <c r="B9704" s="36" t="s">
        <v>31851</v>
      </c>
      <c r="C9704" s="36" t="s">
        <v>1840</v>
      </c>
      <c r="D9704" s="36" t="s">
        <v>31852</v>
      </c>
      <c r="E9704" s="36"/>
      <c r="F9704" s="36"/>
    </row>
    <row r="9705" ht="15.75" customHeight="1">
      <c r="A9705" s="36" t="s">
        <v>31853</v>
      </c>
      <c r="B9705" s="36" t="s">
        <v>31854</v>
      </c>
      <c r="C9705" s="36" t="s">
        <v>1840</v>
      </c>
      <c r="D9705" s="36" t="s">
        <v>31855</v>
      </c>
      <c r="E9705" s="36"/>
      <c r="F9705" s="36"/>
    </row>
    <row r="9706" ht="15.75" customHeight="1">
      <c r="A9706" s="36" t="s">
        <v>31856</v>
      </c>
      <c r="B9706" s="36" t="s">
        <v>31857</v>
      </c>
      <c r="C9706" s="36" t="s">
        <v>1840</v>
      </c>
      <c r="D9706" s="36" t="s">
        <v>31858</v>
      </c>
      <c r="E9706" s="36"/>
      <c r="F9706" s="36"/>
    </row>
    <row r="9707" ht="15.75" customHeight="1">
      <c r="A9707" s="36" t="s">
        <v>31859</v>
      </c>
      <c r="B9707" s="36" t="s">
        <v>31860</v>
      </c>
      <c r="C9707" s="36" t="s">
        <v>1840</v>
      </c>
      <c r="D9707" s="36" t="s">
        <v>31861</v>
      </c>
      <c r="E9707" s="36"/>
      <c r="F9707" s="36"/>
    </row>
    <row r="9708" ht="15.75" customHeight="1">
      <c r="A9708" s="36" t="s">
        <v>31862</v>
      </c>
      <c r="B9708" s="36" t="s">
        <v>31863</v>
      </c>
      <c r="C9708" s="36" t="s">
        <v>1840</v>
      </c>
      <c r="D9708" s="36" t="s">
        <v>31864</v>
      </c>
      <c r="E9708" s="36"/>
      <c r="F9708" s="36"/>
    </row>
    <row r="9709" ht="15.75" customHeight="1">
      <c r="A9709" s="36" t="s">
        <v>31865</v>
      </c>
      <c r="B9709" s="36" t="s">
        <v>31866</v>
      </c>
      <c r="C9709" s="36" t="s">
        <v>1840</v>
      </c>
      <c r="D9709" s="36" t="s">
        <v>31867</v>
      </c>
      <c r="E9709" s="36"/>
      <c r="F9709" s="36"/>
    </row>
    <row r="9710" ht="15.75" customHeight="1">
      <c r="A9710" s="36" t="s">
        <v>31868</v>
      </c>
      <c r="B9710" s="36" t="s">
        <v>31869</v>
      </c>
      <c r="C9710" s="36" t="s">
        <v>1840</v>
      </c>
      <c r="D9710" s="36" t="s">
        <v>31870</v>
      </c>
      <c r="E9710" s="36"/>
      <c r="F9710" s="36"/>
    </row>
    <row r="9711" ht="15.75" customHeight="1">
      <c r="A9711" s="36" t="s">
        <v>31871</v>
      </c>
      <c r="B9711" s="36" t="s">
        <v>31872</v>
      </c>
      <c r="C9711" s="36" t="s">
        <v>1840</v>
      </c>
      <c r="D9711" s="36" t="s">
        <v>31873</v>
      </c>
      <c r="E9711" s="36"/>
      <c r="F9711" s="36"/>
    </row>
    <row r="9712" ht="15.75" customHeight="1">
      <c r="A9712" s="36" t="s">
        <v>31874</v>
      </c>
      <c r="B9712" s="36" t="s">
        <v>31875</v>
      </c>
      <c r="C9712" s="36" t="s">
        <v>1840</v>
      </c>
      <c r="D9712" s="36" t="s">
        <v>31876</v>
      </c>
      <c r="E9712" s="36"/>
      <c r="F9712" s="36"/>
    </row>
    <row r="9713" ht="15.75" customHeight="1">
      <c r="A9713" s="36" t="s">
        <v>31877</v>
      </c>
      <c r="B9713" s="36" t="s">
        <v>31878</v>
      </c>
      <c r="C9713" s="36" t="s">
        <v>1840</v>
      </c>
      <c r="D9713" s="36" t="s">
        <v>31879</v>
      </c>
      <c r="E9713" s="36" t="s">
        <v>3628</v>
      </c>
      <c r="F9713" s="36"/>
    </row>
    <row r="9714" ht="15.75" customHeight="1">
      <c r="A9714" s="36" t="s">
        <v>31880</v>
      </c>
      <c r="B9714" s="36" t="s">
        <v>31881</v>
      </c>
      <c r="C9714" s="36" t="s">
        <v>1840</v>
      </c>
      <c r="D9714" s="36" t="s">
        <v>31882</v>
      </c>
      <c r="E9714" s="36"/>
      <c r="F9714" s="36"/>
    </row>
    <row r="9715" ht="15.75" customHeight="1">
      <c r="A9715" s="36" t="s">
        <v>31883</v>
      </c>
      <c r="B9715" s="36" t="s">
        <v>31884</v>
      </c>
      <c r="C9715" s="36" t="s">
        <v>1840</v>
      </c>
      <c r="D9715" s="36" t="s">
        <v>31885</v>
      </c>
      <c r="E9715" s="36"/>
      <c r="F9715" s="36"/>
    </row>
    <row r="9716" ht="15.75" customHeight="1">
      <c r="A9716" s="36" t="s">
        <v>31886</v>
      </c>
      <c r="B9716" s="36" t="s">
        <v>31887</v>
      </c>
      <c r="C9716" s="36" t="s">
        <v>1840</v>
      </c>
      <c r="D9716" s="36" t="s">
        <v>31888</v>
      </c>
      <c r="E9716" s="36"/>
      <c r="F9716" s="36"/>
    </row>
    <row r="9717" ht="15.75" customHeight="1">
      <c r="A9717" s="36" t="s">
        <v>31889</v>
      </c>
      <c r="B9717" s="36" t="s">
        <v>31890</v>
      </c>
      <c r="C9717" s="36" t="s">
        <v>1840</v>
      </c>
      <c r="D9717" s="36" t="s">
        <v>31891</v>
      </c>
      <c r="E9717" s="36"/>
      <c r="F9717" s="36"/>
    </row>
    <row r="9718" ht="15.75" customHeight="1">
      <c r="A9718" s="36" t="s">
        <v>31892</v>
      </c>
      <c r="B9718" s="36" t="s">
        <v>31893</v>
      </c>
      <c r="C9718" s="36" t="s">
        <v>1840</v>
      </c>
      <c r="D9718" s="36" t="s">
        <v>31894</v>
      </c>
      <c r="E9718" s="36"/>
      <c r="F9718" s="36"/>
    </row>
    <row r="9719" ht="15.75" customHeight="1">
      <c r="A9719" s="36" t="s">
        <v>31895</v>
      </c>
      <c r="B9719" s="36" t="s">
        <v>31896</v>
      </c>
      <c r="C9719" s="36" t="s">
        <v>1840</v>
      </c>
      <c r="D9719" s="36" t="s">
        <v>31897</v>
      </c>
      <c r="E9719" s="36"/>
      <c r="F9719" s="36"/>
    </row>
    <row r="9720" ht="15.75" customHeight="1">
      <c r="A9720" s="36" t="s">
        <v>31898</v>
      </c>
      <c r="B9720" s="36" t="s">
        <v>31899</v>
      </c>
      <c r="C9720" s="36" t="s">
        <v>1840</v>
      </c>
      <c r="D9720" s="36" t="s">
        <v>31900</v>
      </c>
      <c r="E9720" s="36"/>
      <c r="F9720" s="36"/>
    </row>
    <row r="9721" ht="15.75" customHeight="1">
      <c r="A9721" s="36" t="s">
        <v>31901</v>
      </c>
      <c r="B9721" s="36" t="s">
        <v>31902</v>
      </c>
      <c r="C9721" s="36" t="s">
        <v>1840</v>
      </c>
      <c r="D9721" s="36" t="s">
        <v>31903</v>
      </c>
      <c r="E9721" s="36"/>
      <c r="F9721" s="36"/>
    </row>
    <row r="9722" ht="15.75" customHeight="1">
      <c r="A9722" s="36" t="s">
        <v>31904</v>
      </c>
      <c r="B9722" s="36" t="s">
        <v>31905</v>
      </c>
      <c r="C9722" s="36" t="s">
        <v>1840</v>
      </c>
      <c r="D9722" s="36" t="s">
        <v>31906</v>
      </c>
      <c r="E9722" s="36"/>
      <c r="F9722" s="36"/>
    </row>
    <row r="9723" ht="15.75" customHeight="1">
      <c r="A9723" s="36" t="s">
        <v>31907</v>
      </c>
      <c r="B9723" s="36" t="s">
        <v>797</v>
      </c>
      <c r="C9723" s="36" t="s">
        <v>1840</v>
      </c>
      <c r="D9723" s="36" t="s">
        <v>798</v>
      </c>
      <c r="E9723" s="36"/>
      <c r="F9723" s="36"/>
    </row>
    <row r="9724" ht="15.75" customHeight="1">
      <c r="A9724" s="36" t="s">
        <v>31908</v>
      </c>
      <c r="B9724" s="36" t="s">
        <v>31909</v>
      </c>
      <c r="C9724" s="36" t="s">
        <v>1840</v>
      </c>
      <c r="D9724" s="36" t="s">
        <v>31910</v>
      </c>
      <c r="E9724" s="36"/>
      <c r="F9724" s="36"/>
    </row>
    <row r="9725" ht="15.75" customHeight="1">
      <c r="A9725" s="36" t="s">
        <v>31911</v>
      </c>
      <c r="B9725" s="36" t="s">
        <v>31912</v>
      </c>
      <c r="C9725" s="36" t="s">
        <v>1840</v>
      </c>
      <c r="D9725" s="36" t="s">
        <v>31913</v>
      </c>
      <c r="E9725" s="36"/>
      <c r="F9725" s="36"/>
    </row>
    <row r="9726" ht="15.75" customHeight="1">
      <c r="A9726" s="36" t="s">
        <v>31914</v>
      </c>
      <c r="B9726" s="36" t="s">
        <v>31915</v>
      </c>
      <c r="C9726" s="36" t="s">
        <v>1840</v>
      </c>
      <c r="D9726" s="36" t="s">
        <v>31916</v>
      </c>
      <c r="E9726" s="36"/>
      <c r="F9726" s="36"/>
    </row>
    <row r="9727" ht="15.75" customHeight="1">
      <c r="A9727" s="36" t="s">
        <v>31917</v>
      </c>
      <c r="B9727" s="36" t="s">
        <v>31918</v>
      </c>
      <c r="C9727" s="36" t="s">
        <v>1840</v>
      </c>
      <c r="D9727" s="36" t="s">
        <v>31919</v>
      </c>
      <c r="E9727" s="36"/>
      <c r="F9727" s="36"/>
    </row>
    <row r="9728" ht="15.75" customHeight="1">
      <c r="A9728" s="36" t="s">
        <v>31920</v>
      </c>
      <c r="B9728" s="36" t="s">
        <v>31921</v>
      </c>
      <c r="C9728" s="36" t="s">
        <v>1840</v>
      </c>
      <c r="D9728" s="36" t="s">
        <v>31922</v>
      </c>
      <c r="E9728" s="36"/>
      <c r="F9728" s="36"/>
    </row>
    <row r="9729" ht="15.75" customHeight="1">
      <c r="A9729" s="36" t="s">
        <v>31923</v>
      </c>
      <c r="B9729" s="36" t="s">
        <v>31924</v>
      </c>
      <c r="C9729" s="36" t="s">
        <v>1840</v>
      </c>
      <c r="D9729" s="36" t="s">
        <v>31925</v>
      </c>
      <c r="E9729" s="36"/>
      <c r="F9729" s="36"/>
    </row>
    <row r="9730" ht="15.75" customHeight="1">
      <c r="A9730" s="36" t="s">
        <v>31926</v>
      </c>
      <c r="B9730" s="36" t="s">
        <v>31927</v>
      </c>
      <c r="C9730" s="36" t="s">
        <v>1840</v>
      </c>
      <c r="D9730" s="36" t="s">
        <v>31928</v>
      </c>
      <c r="E9730" s="36"/>
      <c r="F9730" s="36"/>
    </row>
    <row r="9731" ht="15.75" customHeight="1">
      <c r="A9731" s="36" t="s">
        <v>31929</v>
      </c>
      <c r="B9731" s="36" t="s">
        <v>31930</v>
      </c>
      <c r="C9731" s="36" t="s">
        <v>1840</v>
      </c>
      <c r="D9731" s="36" t="s">
        <v>31931</v>
      </c>
      <c r="E9731" s="36"/>
      <c r="F9731" s="36"/>
    </row>
    <row r="9732" ht="15.75" customHeight="1">
      <c r="A9732" s="36" t="s">
        <v>31932</v>
      </c>
      <c r="B9732" s="36" t="s">
        <v>31933</v>
      </c>
      <c r="C9732" s="36" t="s">
        <v>1840</v>
      </c>
      <c r="D9732" s="36" t="s">
        <v>31934</v>
      </c>
      <c r="E9732" s="36"/>
      <c r="F9732" s="36"/>
    </row>
    <row r="9733" ht="15.75" customHeight="1">
      <c r="A9733" s="36" t="s">
        <v>31935</v>
      </c>
      <c r="B9733" s="36" t="s">
        <v>31936</v>
      </c>
      <c r="C9733" s="36" t="s">
        <v>1840</v>
      </c>
      <c r="D9733" s="36" t="s">
        <v>31937</v>
      </c>
      <c r="E9733" s="36"/>
      <c r="F9733" s="36"/>
    </row>
    <row r="9734" ht="15.75" customHeight="1">
      <c r="A9734" s="36" t="s">
        <v>31938</v>
      </c>
      <c r="B9734" s="36" t="s">
        <v>31939</v>
      </c>
      <c r="C9734" s="36" t="s">
        <v>1840</v>
      </c>
      <c r="D9734" s="36" t="s">
        <v>31940</v>
      </c>
      <c r="E9734" s="36"/>
      <c r="F9734" s="36"/>
    </row>
    <row r="9735" ht="15.75" customHeight="1">
      <c r="A9735" s="36" t="s">
        <v>31941</v>
      </c>
      <c r="B9735" s="36" t="s">
        <v>31942</v>
      </c>
      <c r="C9735" s="36" t="s">
        <v>1840</v>
      </c>
      <c r="D9735" s="36" t="s">
        <v>31943</v>
      </c>
      <c r="E9735" s="36"/>
      <c r="F9735" s="36"/>
    </row>
    <row r="9736" ht="15.75" customHeight="1">
      <c r="A9736" s="36" t="s">
        <v>31944</v>
      </c>
      <c r="B9736" s="36" t="s">
        <v>31945</v>
      </c>
      <c r="C9736" s="36" t="s">
        <v>1840</v>
      </c>
      <c r="D9736" s="36" t="s">
        <v>31946</v>
      </c>
      <c r="E9736" s="36"/>
      <c r="F9736" s="36"/>
    </row>
    <row r="9737" ht="15.75" customHeight="1">
      <c r="A9737" s="36" t="s">
        <v>31947</v>
      </c>
      <c r="B9737" s="36" t="s">
        <v>31948</v>
      </c>
      <c r="C9737" s="36" t="s">
        <v>1840</v>
      </c>
      <c r="D9737" s="36" t="s">
        <v>31949</v>
      </c>
      <c r="E9737" s="36"/>
      <c r="F9737" s="36"/>
    </row>
    <row r="9738" ht="15.75" customHeight="1">
      <c r="A9738" s="36" t="s">
        <v>31950</v>
      </c>
      <c r="B9738" s="36" t="s">
        <v>31951</v>
      </c>
      <c r="C9738" s="36" t="s">
        <v>1840</v>
      </c>
      <c r="D9738" s="36" t="s">
        <v>31952</v>
      </c>
      <c r="E9738" s="36"/>
      <c r="F9738" s="36"/>
    </row>
    <row r="9739" ht="15.75" customHeight="1">
      <c r="A9739" s="36" t="s">
        <v>31953</v>
      </c>
      <c r="B9739" s="36" t="s">
        <v>31954</v>
      </c>
      <c r="C9739" s="36" t="s">
        <v>1840</v>
      </c>
      <c r="D9739" s="36" t="s">
        <v>31955</v>
      </c>
      <c r="E9739" s="36"/>
      <c r="F9739" s="36"/>
    </row>
    <row r="9740" ht="15.75" customHeight="1">
      <c r="A9740" s="36" t="s">
        <v>31956</v>
      </c>
      <c r="B9740" s="36" t="s">
        <v>31957</v>
      </c>
      <c r="C9740" s="36" t="s">
        <v>1840</v>
      </c>
      <c r="D9740" s="36" t="s">
        <v>31958</v>
      </c>
      <c r="E9740" s="36"/>
      <c r="F9740" s="36"/>
    </row>
    <row r="9741" ht="15.75" customHeight="1">
      <c r="A9741" s="36" t="s">
        <v>31959</v>
      </c>
      <c r="B9741" s="36" t="s">
        <v>31960</v>
      </c>
      <c r="C9741" s="36" t="s">
        <v>1840</v>
      </c>
      <c r="D9741" s="36" t="s">
        <v>31961</v>
      </c>
      <c r="E9741" s="36"/>
      <c r="F9741" s="36"/>
    </row>
    <row r="9742" ht="15.75" customHeight="1">
      <c r="A9742" s="36" t="s">
        <v>31962</v>
      </c>
      <c r="B9742" s="36" t="s">
        <v>31963</v>
      </c>
      <c r="C9742" s="36" t="s">
        <v>1840</v>
      </c>
      <c r="D9742" s="36" t="s">
        <v>31964</v>
      </c>
      <c r="E9742" s="36"/>
      <c r="F9742" s="36"/>
    </row>
    <row r="9743" ht="15.75" customHeight="1">
      <c r="A9743" s="36" t="s">
        <v>31965</v>
      </c>
      <c r="B9743" s="36" t="s">
        <v>31966</v>
      </c>
      <c r="C9743" s="36" t="s">
        <v>1840</v>
      </c>
      <c r="D9743" s="36" t="s">
        <v>31967</v>
      </c>
      <c r="E9743" s="36"/>
      <c r="F9743" s="36"/>
    </row>
    <row r="9744" ht="15.75" customHeight="1">
      <c r="A9744" s="36" t="s">
        <v>31968</v>
      </c>
      <c r="B9744" s="36" t="s">
        <v>31969</v>
      </c>
      <c r="C9744" s="36" t="s">
        <v>1840</v>
      </c>
      <c r="D9744" s="36" t="s">
        <v>31970</v>
      </c>
      <c r="E9744" s="36"/>
      <c r="F9744" s="36"/>
    </row>
    <row r="9745" ht="15.75" customHeight="1">
      <c r="A9745" s="36" t="s">
        <v>31971</v>
      </c>
      <c r="B9745" s="36" t="s">
        <v>31972</v>
      </c>
      <c r="C9745" s="36" t="s">
        <v>1840</v>
      </c>
      <c r="D9745" s="36" t="s">
        <v>31973</v>
      </c>
      <c r="E9745" s="36"/>
      <c r="F9745" s="36"/>
    </row>
    <row r="9746" ht="15.75" customHeight="1">
      <c r="A9746" s="36" t="s">
        <v>31974</v>
      </c>
      <c r="B9746" s="36" t="s">
        <v>31975</v>
      </c>
      <c r="C9746" s="36" t="s">
        <v>1840</v>
      </c>
      <c r="D9746" s="36" t="s">
        <v>31976</v>
      </c>
      <c r="E9746" s="36"/>
      <c r="F9746" s="36"/>
    </row>
    <row r="9747" ht="15.75" customHeight="1">
      <c r="A9747" s="36" t="s">
        <v>31977</v>
      </c>
      <c r="B9747" s="36" t="s">
        <v>31978</v>
      </c>
      <c r="C9747" s="36" t="s">
        <v>1840</v>
      </c>
      <c r="D9747" s="36" t="s">
        <v>31979</v>
      </c>
      <c r="E9747" s="36"/>
      <c r="F9747" s="36"/>
    </row>
    <row r="9748" ht="15.75" customHeight="1">
      <c r="A9748" s="36" t="s">
        <v>31980</v>
      </c>
      <c r="B9748" s="36" t="s">
        <v>31981</v>
      </c>
      <c r="C9748" s="36" t="s">
        <v>1840</v>
      </c>
      <c r="D9748" s="36" t="s">
        <v>31982</v>
      </c>
      <c r="E9748" s="36"/>
      <c r="F9748" s="36"/>
    </row>
    <row r="9749" ht="15.75" customHeight="1">
      <c r="A9749" s="36" t="s">
        <v>31983</v>
      </c>
      <c r="B9749" s="36" t="s">
        <v>31984</v>
      </c>
      <c r="C9749" s="36" t="s">
        <v>1840</v>
      </c>
      <c r="D9749" s="36" t="s">
        <v>31985</v>
      </c>
      <c r="E9749" s="36"/>
      <c r="F9749" s="36"/>
    </row>
    <row r="9750" ht="15.75" customHeight="1">
      <c r="A9750" s="36" t="s">
        <v>31986</v>
      </c>
      <c r="B9750" s="36" t="s">
        <v>31987</v>
      </c>
      <c r="C9750" s="36" t="s">
        <v>1840</v>
      </c>
      <c r="D9750" s="36" t="s">
        <v>31988</v>
      </c>
      <c r="E9750" s="36"/>
      <c r="F9750" s="36"/>
    </row>
    <row r="9751" ht="15.75" customHeight="1">
      <c r="A9751" s="36" t="s">
        <v>31989</v>
      </c>
      <c r="B9751" s="36" t="s">
        <v>31990</v>
      </c>
      <c r="C9751" s="36" t="s">
        <v>1840</v>
      </c>
      <c r="D9751" s="36" t="s">
        <v>31991</v>
      </c>
      <c r="E9751" s="36"/>
      <c r="F9751" s="36"/>
    </row>
    <row r="9752" ht="15.75" customHeight="1">
      <c r="A9752" s="36" t="s">
        <v>31992</v>
      </c>
      <c r="B9752" s="36" t="s">
        <v>1192</v>
      </c>
      <c r="C9752" s="36" t="s">
        <v>1840</v>
      </c>
      <c r="D9752" s="36" t="s">
        <v>1193</v>
      </c>
      <c r="E9752" s="36"/>
      <c r="F9752" s="36"/>
    </row>
    <row r="9753" ht="15.75" customHeight="1">
      <c r="A9753" s="36" t="s">
        <v>31993</v>
      </c>
      <c r="B9753" s="36" t="s">
        <v>31994</v>
      </c>
      <c r="C9753" s="36" t="s">
        <v>1840</v>
      </c>
      <c r="D9753" s="36" t="s">
        <v>31995</v>
      </c>
      <c r="E9753" s="36"/>
      <c r="F9753" s="36"/>
    </row>
    <row r="9754" ht="15.75" customHeight="1">
      <c r="A9754" s="36" t="s">
        <v>31996</v>
      </c>
      <c r="B9754" s="36" t="s">
        <v>31997</v>
      </c>
      <c r="C9754" s="36" t="s">
        <v>1840</v>
      </c>
      <c r="D9754" s="36" t="s">
        <v>31998</v>
      </c>
      <c r="E9754" s="36"/>
      <c r="F9754" s="36"/>
    </row>
    <row r="9755" ht="15.75" customHeight="1">
      <c r="A9755" s="36" t="s">
        <v>31999</v>
      </c>
      <c r="B9755" s="36" t="s">
        <v>32000</v>
      </c>
      <c r="C9755" s="36" t="s">
        <v>1840</v>
      </c>
      <c r="D9755" s="36" t="s">
        <v>32001</v>
      </c>
      <c r="E9755" s="36"/>
      <c r="F9755" s="36"/>
    </row>
    <row r="9756" ht="15.75" customHeight="1">
      <c r="A9756" s="36" t="s">
        <v>32002</v>
      </c>
      <c r="B9756" s="36" t="s">
        <v>32003</v>
      </c>
      <c r="C9756" s="36" t="s">
        <v>1840</v>
      </c>
      <c r="D9756" s="36" t="s">
        <v>32004</v>
      </c>
      <c r="E9756" s="36"/>
      <c r="F9756" s="36"/>
    </row>
    <row r="9757" ht="15.75" customHeight="1">
      <c r="A9757" s="36" t="s">
        <v>32005</v>
      </c>
      <c r="B9757" s="36" t="s">
        <v>32006</v>
      </c>
      <c r="C9757" s="36" t="s">
        <v>1840</v>
      </c>
      <c r="D9757" s="36" t="s">
        <v>32007</v>
      </c>
      <c r="E9757" s="36"/>
      <c r="F9757" s="36"/>
    </row>
    <row r="9758" ht="15.75" customHeight="1">
      <c r="A9758" s="36" t="s">
        <v>32008</v>
      </c>
      <c r="B9758" s="36" t="s">
        <v>32009</v>
      </c>
      <c r="C9758" s="36" t="s">
        <v>1840</v>
      </c>
      <c r="D9758" s="36" t="s">
        <v>32010</v>
      </c>
      <c r="E9758" s="36"/>
      <c r="F9758" s="36"/>
    </row>
    <row r="9759" ht="15.75" customHeight="1">
      <c r="A9759" s="36" t="s">
        <v>32011</v>
      </c>
      <c r="B9759" s="36" t="s">
        <v>32012</v>
      </c>
      <c r="C9759" s="36" t="s">
        <v>1840</v>
      </c>
      <c r="D9759" s="36" t="s">
        <v>32013</v>
      </c>
      <c r="E9759" s="36"/>
      <c r="F9759" s="36"/>
    </row>
    <row r="9760" ht="15.75" customHeight="1">
      <c r="A9760" s="36" t="s">
        <v>32014</v>
      </c>
      <c r="B9760" s="36" t="s">
        <v>32015</v>
      </c>
      <c r="C9760" s="36" t="s">
        <v>1840</v>
      </c>
      <c r="D9760" s="36" t="s">
        <v>32016</v>
      </c>
      <c r="E9760" s="36"/>
      <c r="F9760" s="36"/>
    </row>
    <row r="9761" ht="15.75" customHeight="1">
      <c r="A9761" s="36" t="s">
        <v>32017</v>
      </c>
      <c r="B9761" s="36" t="s">
        <v>32018</v>
      </c>
      <c r="C9761" s="36" t="s">
        <v>1840</v>
      </c>
      <c r="D9761" s="36" t="s">
        <v>32019</v>
      </c>
      <c r="E9761" s="36"/>
      <c r="F9761" s="36"/>
    </row>
    <row r="9762" ht="15.75" customHeight="1">
      <c r="A9762" s="36" t="s">
        <v>32020</v>
      </c>
      <c r="B9762" s="36" t="s">
        <v>32021</v>
      </c>
      <c r="C9762" s="36" t="s">
        <v>1840</v>
      </c>
      <c r="D9762" s="36" t="s">
        <v>32022</v>
      </c>
      <c r="E9762" s="36"/>
      <c r="F9762" s="36"/>
    </row>
    <row r="9763" ht="15.75" customHeight="1">
      <c r="A9763" s="36" t="s">
        <v>32023</v>
      </c>
      <c r="B9763" s="36" t="s">
        <v>1756</v>
      </c>
      <c r="C9763" s="36" t="s">
        <v>1840</v>
      </c>
      <c r="D9763" s="36" t="s">
        <v>1757</v>
      </c>
      <c r="E9763" s="36"/>
      <c r="F9763" s="36"/>
    </row>
    <row r="9764" ht="15.75" customHeight="1">
      <c r="A9764" s="36" t="s">
        <v>32024</v>
      </c>
      <c r="B9764" s="36" t="s">
        <v>32025</v>
      </c>
      <c r="C9764" s="36" t="s">
        <v>1840</v>
      </c>
      <c r="D9764" s="36" t="s">
        <v>32026</v>
      </c>
      <c r="E9764" s="36"/>
      <c r="F9764" s="36"/>
    </row>
    <row r="9765" ht="15.75" customHeight="1">
      <c r="A9765" s="36" t="s">
        <v>32027</v>
      </c>
      <c r="B9765" s="36" t="s">
        <v>4837</v>
      </c>
      <c r="C9765" s="36" t="s">
        <v>1840</v>
      </c>
      <c r="D9765" s="36" t="s">
        <v>32028</v>
      </c>
      <c r="E9765" s="36" t="s">
        <v>4838</v>
      </c>
      <c r="F9765" s="36"/>
    </row>
    <row r="9766" ht="15.75" customHeight="1">
      <c r="A9766" s="36" t="s">
        <v>32029</v>
      </c>
      <c r="B9766" s="36" t="s">
        <v>32030</v>
      </c>
      <c r="C9766" s="36" t="s">
        <v>1840</v>
      </c>
      <c r="D9766" s="36" t="s">
        <v>32031</v>
      </c>
      <c r="E9766" s="36"/>
      <c r="F9766" s="36"/>
    </row>
    <row r="9767" ht="15.75" customHeight="1">
      <c r="A9767" s="36" t="s">
        <v>32032</v>
      </c>
      <c r="B9767" s="36" t="s">
        <v>32033</v>
      </c>
      <c r="C9767" s="36" t="s">
        <v>1840</v>
      </c>
      <c r="D9767" s="36" t="s">
        <v>32034</v>
      </c>
      <c r="E9767" s="36"/>
      <c r="F9767" s="36"/>
    </row>
    <row r="9768" ht="15.75" customHeight="1">
      <c r="A9768" s="36" t="s">
        <v>32035</v>
      </c>
      <c r="B9768" s="36" t="s">
        <v>32036</v>
      </c>
      <c r="C9768" s="36" t="s">
        <v>1840</v>
      </c>
      <c r="D9768" s="36" t="s">
        <v>32037</v>
      </c>
      <c r="E9768" s="36"/>
      <c r="F9768" s="36"/>
    </row>
    <row r="9769" ht="15.75" customHeight="1">
      <c r="A9769" s="36" t="s">
        <v>32038</v>
      </c>
      <c r="B9769" s="36" t="s">
        <v>32039</v>
      </c>
      <c r="C9769" s="36" t="s">
        <v>1840</v>
      </c>
      <c r="D9769" s="36" t="s">
        <v>32040</v>
      </c>
      <c r="E9769" s="36"/>
      <c r="F9769" s="36"/>
    </row>
    <row r="9770" ht="15.75" customHeight="1">
      <c r="A9770" s="36" t="s">
        <v>32041</v>
      </c>
      <c r="B9770" s="36" t="s">
        <v>32042</v>
      </c>
      <c r="C9770" s="36" t="s">
        <v>1840</v>
      </c>
      <c r="D9770" s="36" t="s">
        <v>32043</v>
      </c>
      <c r="E9770" s="36"/>
      <c r="F9770" s="36"/>
    </row>
    <row r="9771" ht="15.75" customHeight="1">
      <c r="A9771" s="36" t="s">
        <v>32044</v>
      </c>
      <c r="B9771" s="36" t="s">
        <v>32045</v>
      </c>
      <c r="C9771" s="36" t="s">
        <v>1840</v>
      </c>
      <c r="D9771" s="36" t="s">
        <v>32046</v>
      </c>
      <c r="E9771" s="36"/>
      <c r="F9771" s="36"/>
    </row>
    <row r="9772" ht="15.75" customHeight="1">
      <c r="A9772" s="36" t="s">
        <v>32047</v>
      </c>
      <c r="B9772" s="36" t="s">
        <v>32048</v>
      </c>
      <c r="C9772" s="36" t="s">
        <v>1840</v>
      </c>
      <c r="D9772" s="36" t="s">
        <v>32049</v>
      </c>
      <c r="E9772" s="36"/>
      <c r="F9772" s="36"/>
    </row>
    <row r="9773" ht="15.75" customHeight="1">
      <c r="A9773" s="36" t="s">
        <v>32050</v>
      </c>
      <c r="B9773" s="36" t="s">
        <v>32051</v>
      </c>
      <c r="C9773" s="36" t="s">
        <v>1840</v>
      </c>
      <c r="D9773" s="36" t="s">
        <v>32052</v>
      </c>
      <c r="E9773" s="36"/>
      <c r="F9773" s="36"/>
    </row>
    <row r="9774" ht="15.75" customHeight="1">
      <c r="A9774" s="36" t="s">
        <v>32053</v>
      </c>
      <c r="B9774" s="36" t="s">
        <v>32054</v>
      </c>
      <c r="C9774" s="36" t="s">
        <v>1840</v>
      </c>
      <c r="D9774" s="36" t="s">
        <v>32055</v>
      </c>
      <c r="E9774" s="36"/>
      <c r="F9774" s="36"/>
    </row>
    <row r="9775" ht="15.75" customHeight="1">
      <c r="A9775" s="36" t="s">
        <v>32056</v>
      </c>
      <c r="B9775" s="36" t="s">
        <v>32057</v>
      </c>
      <c r="C9775" s="36" t="s">
        <v>1840</v>
      </c>
      <c r="D9775" s="36" t="s">
        <v>32058</v>
      </c>
      <c r="E9775" s="36"/>
      <c r="F9775" s="36"/>
    </row>
    <row r="9776" ht="15.75" customHeight="1">
      <c r="A9776" s="36" t="s">
        <v>32059</v>
      </c>
      <c r="B9776" s="36" t="s">
        <v>32060</v>
      </c>
      <c r="C9776" s="36" t="s">
        <v>1840</v>
      </c>
      <c r="D9776" s="36" t="s">
        <v>32061</v>
      </c>
      <c r="E9776" s="36"/>
      <c r="F9776" s="36"/>
    </row>
    <row r="9777" ht="15.75" customHeight="1">
      <c r="A9777" s="36" t="s">
        <v>32062</v>
      </c>
      <c r="B9777" s="36" t="s">
        <v>32063</v>
      </c>
      <c r="C9777" s="36" t="s">
        <v>1840</v>
      </c>
      <c r="D9777" s="36" t="s">
        <v>32064</v>
      </c>
      <c r="E9777" s="36"/>
      <c r="F9777" s="36"/>
    </row>
    <row r="9778" ht="15.75" customHeight="1">
      <c r="A9778" s="36" t="s">
        <v>32065</v>
      </c>
      <c r="B9778" s="36" t="s">
        <v>32066</v>
      </c>
      <c r="C9778" s="36" t="s">
        <v>1840</v>
      </c>
      <c r="D9778" s="36" t="s">
        <v>32067</v>
      </c>
      <c r="E9778" s="36"/>
      <c r="F9778" s="36"/>
    </row>
    <row r="9779" ht="15.75" customHeight="1">
      <c r="A9779" s="36" t="s">
        <v>32068</v>
      </c>
      <c r="B9779" s="36" t="s">
        <v>32069</v>
      </c>
      <c r="C9779" s="36" t="s">
        <v>1840</v>
      </c>
      <c r="D9779" s="36" t="s">
        <v>32070</v>
      </c>
      <c r="E9779" s="36"/>
      <c r="F9779" s="36"/>
    </row>
    <row r="9780" ht="15.75" customHeight="1">
      <c r="A9780" s="36" t="s">
        <v>32071</v>
      </c>
      <c r="B9780" s="36" t="s">
        <v>32072</v>
      </c>
      <c r="C9780" s="36" t="s">
        <v>1840</v>
      </c>
      <c r="D9780" s="36" t="s">
        <v>32073</v>
      </c>
      <c r="E9780" s="36"/>
      <c r="F9780" s="36"/>
    </row>
    <row r="9781" ht="15.75" customHeight="1">
      <c r="A9781" s="36" t="s">
        <v>32074</v>
      </c>
      <c r="B9781" s="36" t="s">
        <v>32075</v>
      </c>
      <c r="C9781" s="36" t="s">
        <v>1840</v>
      </c>
      <c r="D9781" s="36" t="s">
        <v>32076</v>
      </c>
      <c r="E9781" s="36"/>
      <c r="F9781" s="36"/>
    </row>
    <row r="9782" ht="15.75" customHeight="1">
      <c r="A9782" s="36" t="s">
        <v>32077</v>
      </c>
      <c r="B9782" s="36" t="s">
        <v>32078</v>
      </c>
      <c r="C9782" s="36" t="s">
        <v>1840</v>
      </c>
      <c r="D9782" s="36" t="s">
        <v>32079</v>
      </c>
      <c r="E9782" s="36"/>
      <c r="F9782" s="36"/>
    </row>
    <row r="9783" ht="15.75" customHeight="1">
      <c r="A9783" s="36" t="s">
        <v>32080</v>
      </c>
      <c r="B9783" s="36" t="s">
        <v>32081</v>
      </c>
      <c r="C9783" s="36" t="s">
        <v>1840</v>
      </c>
      <c r="D9783" s="36" t="s">
        <v>32082</v>
      </c>
      <c r="E9783" s="36"/>
      <c r="F9783" s="36"/>
    </row>
    <row r="9784" ht="15.75" customHeight="1">
      <c r="A9784" s="36" t="s">
        <v>32083</v>
      </c>
      <c r="B9784" s="36" t="s">
        <v>32084</v>
      </c>
      <c r="C9784" s="36" t="s">
        <v>1840</v>
      </c>
      <c r="D9784" s="36" t="s">
        <v>32085</v>
      </c>
      <c r="E9784" s="36"/>
      <c r="F9784" s="36"/>
    </row>
    <row r="9785" ht="15.75" customHeight="1">
      <c r="A9785" s="36" t="s">
        <v>32086</v>
      </c>
      <c r="B9785" s="36" t="s">
        <v>32087</v>
      </c>
      <c r="C9785" s="36" t="s">
        <v>1840</v>
      </c>
      <c r="D9785" s="36" t="s">
        <v>32088</v>
      </c>
      <c r="E9785" s="36"/>
      <c r="F9785" s="36"/>
    </row>
    <row r="9786" ht="15.75" customHeight="1">
      <c r="A9786" s="36" t="s">
        <v>32089</v>
      </c>
      <c r="B9786" s="36" t="s">
        <v>32090</v>
      </c>
      <c r="C9786" s="36" t="s">
        <v>1840</v>
      </c>
      <c r="D9786" s="36" t="s">
        <v>32091</v>
      </c>
      <c r="E9786" s="36"/>
      <c r="F9786" s="36"/>
    </row>
    <row r="9787" ht="15.75" customHeight="1">
      <c r="A9787" s="36" t="s">
        <v>32092</v>
      </c>
      <c r="B9787" s="36" t="s">
        <v>32093</v>
      </c>
      <c r="C9787" s="36" t="s">
        <v>1840</v>
      </c>
      <c r="D9787" s="36" t="s">
        <v>32094</v>
      </c>
      <c r="E9787" s="36"/>
      <c r="F9787" s="36"/>
    </row>
    <row r="9788" ht="15.75" customHeight="1">
      <c r="A9788" s="36" t="s">
        <v>32095</v>
      </c>
      <c r="B9788" s="36" t="s">
        <v>32096</v>
      </c>
      <c r="C9788" s="36" t="s">
        <v>1840</v>
      </c>
      <c r="D9788" s="36" t="s">
        <v>32097</v>
      </c>
      <c r="E9788" s="36"/>
      <c r="F9788" s="36"/>
    </row>
    <row r="9789" ht="15.75" customHeight="1">
      <c r="A9789" s="36" t="s">
        <v>32098</v>
      </c>
      <c r="B9789" s="36" t="s">
        <v>32099</v>
      </c>
      <c r="C9789" s="36" t="s">
        <v>1840</v>
      </c>
      <c r="D9789" s="36" t="s">
        <v>32100</v>
      </c>
      <c r="E9789" s="36"/>
      <c r="F9789" s="36"/>
    </row>
    <row r="9790" ht="15.75" customHeight="1">
      <c r="A9790" s="36" t="s">
        <v>32101</v>
      </c>
      <c r="B9790" s="36" t="s">
        <v>32102</v>
      </c>
      <c r="C9790" s="36" t="s">
        <v>1840</v>
      </c>
      <c r="D9790" s="36" t="s">
        <v>32103</v>
      </c>
      <c r="E9790" s="36"/>
      <c r="F9790" s="36"/>
    </row>
    <row r="9791" ht="15.75" customHeight="1">
      <c r="A9791" s="36" t="s">
        <v>32104</v>
      </c>
      <c r="B9791" s="36" t="s">
        <v>32105</v>
      </c>
      <c r="C9791" s="36" t="s">
        <v>1840</v>
      </c>
      <c r="D9791" s="36" t="s">
        <v>32106</v>
      </c>
      <c r="E9791" s="36"/>
      <c r="F9791" s="36"/>
    </row>
    <row r="9792" ht="15.75" customHeight="1">
      <c r="A9792" s="36" t="s">
        <v>32107</v>
      </c>
      <c r="B9792" s="36" t="s">
        <v>32108</v>
      </c>
      <c r="C9792" s="36" t="s">
        <v>1840</v>
      </c>
      <c r="D9792" s="36" t="s">
        <v>32109</v>
      </c>
      <c r="E9792" s="36"/>
      <c r="F9792" s="36"/>
    </row>
    <row r="9793" ht="15.75" customHeight="1">
      <c r="A9793" s="36" t="s">
        <v>32110</v>
      </c>
      <c r="B9793" s="36" t="s">
        <v>32111</v>
      </c>
      <c r="C9793" s="36" t="s">
        <v>1840</v>
      </c>
      <c r="D9793" s="36" t="s">
        <v>32112</v>
      </c>
      <c r="E9793" s="36"/>
      <c r="F9793" s="36"/>
    </row>
    <row r="9794" ht="15.75" customHeight="1">
      <c r="A9794" s="36" t="s">
        <v>32113</v>
      </c>
      <c r="B9794" s="36" t="s">
        <v>32114</v>
      </c>
      <c r="C9794" s="36" t="s">
        <v>1840</v>
      </c>
      <c r="D9794" s="36" t="s">
        <v>32115</v>
      </c>
      <c r="E9794" s="36"/>
      <c r="F9794" s="36"/>
    </row>
    <row r="9795" ht="15.75" customHeight="1">
      <c r="A9795" s="36" t="s">
        <v>32116</v>
      </c>
      <c r="B9795" s="36" t="s">
        <v>32117</v>
      </c>
      <c r="C9795" s="36" t="s">
        <v>1840</v>
      </c>
      <c r="D9795" s="36" t="s">
        <v>32118</v>
      </c>
      <c r="E9795" s="36"/>
      <c r="F9795" s="36"/>
    </row>
    <row r="9796" ht="15.75" customHeight="1">
      <c r="A9796" s="36" t="s">
        <v>32119</v>
      </c>
      <c r="B9796" s="36" t="s">
        <v>32120</v>
      </c>
      <c r="C9796" s="36" t="s">
        <v>1840</v>
      </c>
      <c r="D9796" s="36" t="s">
        <v>32121</v>
      </c>
      <c r="E9796" s="36"/>
      <c r="F9796" s="36"/>
    </row>
    <row r="9797" ht="15.75" customHeight="1">
      <c r="A9797" s="36" t="s">
        <v>32122</v>
      </c>
      <c r="B9797" s="36" t="s">
        <v>32123</v>
      </c>
      <c r="C9797" s="36" t="s">
        <v>1840</v>
      </c>
      <c r="D9797" s="36" t="s">
        <v>32124</v>
      </c>
      <c r="E9797" s="36"/>
      <c r="F9797" s="36"/>
    </row>
    <row r="9798" ht="15.75" customHeight="1">
      <c r="A9798" s="36" t="s">
        <v>32125</v>
      </c>
      <c r="B9798" s="36" t="s">
        <v>32126</v>
      </c>
      <c r="C9798" s="36" t="s">
        <v>1840</v>
      </c>
      <c r="D9798" s="36" t="s">
        <v>32127</v>
      </c>
      <c r="E9798" s="36"/>
      <c r="F9798" s="36"/>
    </row>
    <row r="9799" ht="15.75" customHeight="1">
      <c r="A9799" s="36" t="s">
        <v>32128</v>
      </c>
      <c r="B9799" s="36" t="s">
        <v>32129</v>
      </c>
      <c r="C9799" s="36" t="s">
        <v>1840</v>
      </c>
      <c r="D9799" s="36" t="s">
        <v>32130</v>
      </c>
      <c r="E9799" s="36"/>
      <c r="F9799" s="36"/>
    </row>
    <row r="9800" ht="15.75" customHeight="1">
      <c r="A9800" s="36" t="s">
        <v>32131</v>
      </c>
      <c r="B9800" s="36" t="s">
        <v>32132</v>
      </c>
      <c r="C9800" s="36" t="s">
        <v>1840</v>
      </c>
      <c r="D9800" s="36" t="s">
        <v>32133</v>
      </c>
      <c r="E9800" s="36"/>
      <c r="F9800" s="36"/>
    </row>
    <row r="9801" ht="15.75" customHeight="1">
      <c r="A9801" s="36" t="s">
        <v>32134</v>
      </c>
      <c r="B9801" s="36" t="s">
        <v>32135</v>
      </c>
      <c r="C9801" s="36" t="s">
        <v>1840</v>
      </c>
      <c r="D9801" s="36" t="s">
        <v>32136</v>
      </c>
      <c r="E9801" s="36"/>
      <c r="F9801" s="36"/>
    </row>
    <row r="9802" ht="15.75" customHeight="1">
      <c r="A9802" s="36" t="s">
        <v>32137</v>
      </c>
      <c r="B9802" s="36" t="s">
        <v>32138</v>
      </c>
      <c r="C9802" s="36" t="s">
        <v>1840</v>
      </c>
      <c r="D9802" s="36" t="s">
        <v>32139</v>
      </c>
      <c r="E9802" s="36"/>
      <c r="F9802" s="36"/>
    </row>
    <row r="9803" ht="15.75" customHeight="1">
      <c r="A9803" s="36" t="s">
        <v>32140</v>
      </c>
      <c r="B9803" s="36" t="s">
        <v>32141</v>
      </c>
      <c r="C9803" s="36" t="s">
        <v>1840</v>
      </c>
      <c r="D9803" s="36" t="s">
        <v>32142</v>
      </c>
      <c r="E9803" s="36"/>
      <c r="F9803" s="36"/>
    </row>
    <row r="9804" ht="15.75" customHeight="1">
      <c r="A9804" s="36" t="s">
        <v>32143</v>
      </c>
      <c r="B9804" s="36" t="s">
        <v>32144</v>
      </c>
      <c r="C9804" s="36" t="s">
        <v>1840</v>
      </c>
      <c r="D9804" s="36" t="s">
        <v>32145</v>
      </c>
      <c r="E9804" s="36"/>
      <c r="F9804" s="36"/>
    </row>
    <row r="9805" ht="15.75" customHeight="1">
      <c r="A9805" s="36" t="s">
        <v>32146</v>
      </c>
      <c r="B9805" s="36" t="s">
        <v>32147</v>
      </c>
      <c r="C9805" s="36" t="s">
        <v>1840</v>
      </c>
      <c r="D9805" s="36" t="s">
        <v>32148</v>
      </c>
      <c r="E9805" s="36"/>
      <c r="F9805" s="36"/>
    </row>
    <row r="9806" ht="15.75" customHeight="1">
      <c r="A9806" s="36" t="s">
        <v>32149</v>
      </c>
      <c r="B9806" s="36" t="s">
        <v>32150</v>
      </c>
      <c r="C9806" s="36" t="s">
        <v>1840</v>
      </c>
      <c r="D9806" s="36" t="s">
        <v>32151</v>
      </c>
      <c r="E9806" s="36"/>
      <c r="F9806" s="36"/>
    </row>
    <row r="9807" ht="15.75" customHeight="1">
      <c r="A9807" s="36" t="s">
        <v>32152</v>
      </c>
      <c r="B9807" s="36" t="s">
        <v>32153</v>
      </c>
      <c r="C9807" s="36" t="s">
        <v>1840</v>
      </c>
      <c r="D9807" s="36" t="s">
        <v>32154</v>
      </c>
      <c r="E9807" s="36" t="s">
        <v>32155</v>
      </c>
      <c r="F9807" s="36"/>
    </row>
    <row r="9808" ht="15.75" customHeight="1">
      <c r="A9808" s="36" t="s">
        <v>32156</v>
      </c>
      <c r="B9808" s="36" t="s">
        <v>32157</v>
      </c>
      <c r="C9808" s="36" t="s">
        <v>1840</v>
      </c>
      <c r="D9808" s="36" t="s">
        <v>32158</v>
      </c>
      <c r="E9808" s="36"/>
      <c r="F9808" s="36"/>
    </row>
    <row r="9809" ht="15.75" customHeight="1">
      <c r="A9809" s="36" t="s">
        <v>32159</v>
      </c>
      <c r="B9809" s="36" t="s">
        <v>32160</v>
      </c>
      <c r="C9809" s="36" t="s">
        <v>1840</v>
      </c>
      <c r="D9809" s="36" t="s">
        <v>32161</v>
      </c>
      <c r="E9809" s="36"/>
      <c r="F9809" s="36"/>
    </row>
    <row r="9810" ht="15.75" customHeight="1">
      <c r="A9810" s="36" t="s">
        <v>32162</v>
      </c>
      <c r="B9810" s="36" t="s">
        <v>32163</v>
      </c>
      <c r="C9810" s="36" t="s">
        <v>1840</v>
      </c>
      <c r="D9810" s="36" t="s">
        <v>32164</v>
      </c>
      <c r="E9810" s="36" t="s">
        <v>32165</v>
      </c>
      <c r="F9810" s="36"/>
    </row>
    <row r="9811" ht="15.75" customHeight="1">
      <c r="A9811" s="36" t="s">
        <v>32166</v>
      </c>
      <c r="B9811" s="36" t="s">
        <v>32167</v>
      </c>
      <c r="C9811" s="36" t="s">
        <v>1840</v>
      </c>
      <c r="D9811" s="36" t="s">
        <v>32168</v>
      </c>
      <c r="E9811" s="36"/>
      <c r="F9811" s="36"/>
    </row>
    <row r="9812" ht="15.75" customHeight="1">
      <c r="A9812" s="36" t="s">
        <v>32169</v>
      </c>
      <c r="B9812" s="36" t="s">
        <v>32170</v>
      </c>
      <c r="C9812" s="36" t="s">
        <v>1840</v>
      </c>
      <c r="D9812" s="36" t="s">
        <v>3846</v>
      </c>
      <c r="E9812" s="36"/>
      <c r="F9812" s="36"/>
    </row>
    <row r="9813" ht="15.75" customHeight="1">
      <c r="A9813" s="36" t="s">
        <v>32171</v>
      </c>
      <c r="B9813" s="36" t="s">
        <v>32172</v>
      </c>
      <c r="C9813" s="36" t="s">
        <v>1840</v>
      </c>
      <c r="D9813" s="36" t="s">
        <v>32173</v>
      </c>
      <c r="E9813" s="36"/>
      <c r="F9813" s="36"/>
    </row>
    <row r="9814" ht="15.75" customHeight="1">
      <c r="A9814" s="36" t="s">
        <v>32174</v>
      </c>
      <c r="B9814" s="36" t="s">
        <v>32175</v>
      </c>
      <c r="C9814" s="36" t="s">
        <v>1840</v>
      </c>
      <c r="D9814" s="36" t="s">
        <v>32176</v>
      </c>
      <c r="E9814" s="36"/>
      <c r="F9814" s="36"/>
    </row>
    <row r="9815" ht="15.75" customHeight="1">
      <c r="A9815" s="36" t="s">
        <v>32177</v>
      </c>
      <c r="B9815" s="36" t="s">
        <v>32178</v>
      </c>
      <c r="C9815" s="36" t="s">
        <v>1840</v>
      </c>
      <c r="D9815" s="36" t="s">
        <v>32179</v>
      </c>
      <c r="E9815" s="36"/>
      <c r="F9815" s="36"/>
    </row>
    <row r="9816" ht="15.75" customHeight="1">
      <c r="A9816" s="36" t="s">
        <v>32180</v>
      </c>
      <c r="B9816" s="36" t="s">
        <v>32181</v>
      </c>
      <c r="C9816" s="36" t="s">
        <v>1840</v>
      </c>
      <c r="D9816" s="36" t="s">
        <v>32182</v>
      </c>
      <c r="E9816" s="36"/>
      <c r="F9816" s="36"/>
    </row>
    <row r="9817" ht="15.75" customHeight="1">
      <c r="A9817" s="36" t="s">
        <v>32183</v>
      </c>
      <c r="B9817" s="36" t="s">
        <v>32184</v>
      </c>
      <c r="C9817" s="36" t="s">
        <v>1840</v>
      </c>
      <c r="D9817" s="36" t="s">
        <v>32185</v>
      </c>
      <c r="E9817" s="36"/>
      <c r="F9817" s="36"/>
    </row>
    <row r="9818" ht="15.75" customHeight="1">
      <c r="A9818" s="36" t="s">
        <v>32186</v>
      </c>
      <c r="B9818" s="36" t="s">
        <v>1708</v>
      </c>
      <c r="C9818" s="36" t="s">
        <v>1840</v>
      </c>
      <c r="D9818" s="36" t="s">
        <v>1709</v>
      </c>
      <c r="E9818" s="36"/>
      <c r="F9818" s="36"/>
    </row>
    <row r="9819" ht="15.75" customHeight="1">
      <c r="A9819" s="36" t="s">
        <v>32187</v>
      </c>
      <c r="B9819" s="36" t="s">
        <v>32188</v>
      </c>
      <c r="C9819" s="36" t="s">
        <v>1840</v>
      </c>
      <c r="D9819" s="36" t="s">
        <v>32189</v>
      </c>
      <c r="E9819" s="36"/>
      <c r="F9819" s="36"/>
    </row>
    <row r="9820" ht="15.75" customHeight="1">
      <c r="A9820" s="36" t="s">
        <v>32190</v>
      </c>
      <c r="B9820" s="36" t="s">
        <v>32191</v>
      </c>
      <c r="C9820" s="36" t="s">
        <v>1840</v>
      </c>
      <c r="D9820" s="36" t="s">
        <v>32192</v>
      </c>
      <c r="E9820" s="36"/>
      <c r="F9820" s="36"/>
    </row>
    <row r="9821" ht="15.75" customHeight="1">
      <c r="A9821" s="36" t="s">
        <v>32193</v>
      </c>
      <c r="B9821" s="36" t="s">
        <v>32194</v>
      </c>
      <c r="C9821" s="36" t="s">
        <v>1840</v>
      </c>
      <c r="D9821" s="36" t="s">
        <v>32195</v>
      </c>
      <c r="E9821" s="36"/>
      <c r="F9821" s="36"/>
    </row>
    <row r="9822" ht="15.75" customHeight="1">
      <c r="A9822" s="36" t="s">
        <v>32196</v>
      </c>
      <c r="B9822" s="36" t="s">
        <v>32197</v>
      </c>
      <c r="C9822" s="36" t="s">
        <v>1840</v>
      </c>
      <c r="D9822" s="36" t="s">
        <v>32198</v>
      </c>
      <c r="E9822" s="36"/>
      <c r="F9822" s="36"/>
    </row>
    <row r="9823" ht="15.75" customHeight="1">
      <c r="A9823" s="36" t="s">
        <v>32199</v>
      </c>
      <c r="B9823" s="36" t="s">
        <v>32200</v>
      </c>
      <c r="C9823" s="36" t="s">
        <v>1840</v>
      </c>
      <c r="D9823" s="36" t="s">
        <v>32201</v>
      </c>
      <c r="E9823" s="36"/>
      <c r="F9823" s="36"/>
    </row>
    <row r="9824" ht="15.75" customHeight="1">
      <c r="A9824" s="36" t="s">
        <v>32202</v>
      </c>
      <c r="B9824" s="36" t="s">
        <v>32203</v>
      </c>
      <c r="C9824" s="36" t="s">
        <v>1840</v>
      </c>
      <c r="D9824" s="36" t="s">
        <v>32204</v>
      </c>
      <c r="E9824" s="36"/>
      <c r="F9824" s="36"/>
    </row>
    <row r="9825" ht="15.75" customHeight="1">
      <c r="A9825" s="36" t="s">
        <v>32205</v>
      </c>
      <c r="B9825" s="36" t="s">
        <v>32206</v>
      </c>
      <c r="C9825" s="36" t="s">
        <v>1840</v>
      </c>
      <c r="D9825" s="36" t="s">
        <v>32207</v>
      </c>
      <c r="E9825" s="36"/>
      <c r="F9825" s="36"/>
    </row>
    <row r="9826" ht="15.75" customHeight="1">
      <c r="A9826" s="36" t="s">
        <v>32208</v>
      </c>
      <c r="B9826" s="36" t="s">
        <v>32209</v>
      </c>
      <c r="C9826" s="36" t="s">
        <v>1840</v>
      </c>
      <c r="D9826" s="36" t="s">
        <v>32210</v>
      </c>
      <c r="E9826" s="36"/>
      <c r="F9826" s="36"/>
    </row>
    <row r="9827" ht="15.75" customHeight="1">
      <c r="A9827" s="36" t="s">
        <v>32211</v>
      </c>
      <c r="B9827" s="36" t="s">
        <v>32212</v>
      </c>
      <c r="C9827" s="36" t="s">
        <v>1840</v>
      </c>
      <c r="D9827" s="36" t="s">
        <v>32213</v>
      </c>
      <c r="E9827" s="36"/>
      <c r="F9827" s="36"/>
    </row>
    <row r="9828" ht="15.75" customHeight="1">
      <c r="A9828" s="36" t="s">
        <v>32214</v>
      </c>
      <c r="B9828" s="36" t="s">
        <v>32215</v>
      </c>
      <c r="C9828" s="36" t="s">
        <v>1840</v>
      </c>
      <c r="D9828" s="36" t="s">
        <v>32216</v>
      </c>
      <c r="E9828" s="36"/>
      <c r="F9828" s="36"/>
    </row>
    <row r="9829" ht="15.75" customHeight="1">
      <c r="A9829" s="36" t="s">
        <v>32217</v>
      </c>
      <c r="B9829" s="36" t="s">
        <v>32218</v>
      </c>
      <c r="C9829" s="36" t="s">
        <v>1840</v>
      </c>
      <c r="D9829" s="36" t="s">
        <v>32219</v>
      </c>
      <c r="E9829" s="36"/>
      <c r="F9829" s="36"/>
    </row>
    <row r="9830" ht="15.75" customHeight="1">
      <c r="A9830" s="36" t="s">
        <v>32220</v>
      </c>
      <c r="B9830" s="36" t="s">
        <v>32221</v>
      </c>
      <c r="C9830" s="36" t="s">
        <v>1840</v>
      </c>
      <c r="D9830" s="36" t="s">
        <v>32222</v>
      </c>
      <c r="E9830" s="36"/>
      <c r="F9830" s="36"/>
    </row>
    <row r="9831" ht="15.75" customHeight="1">
      <c r="A9831" s="36" t="s">
        <v>32223</v>
      </c>
      <c r="B9831" s="36" t="s">
        <v>32224</v>
      </c>
      <c r="C9831" s="36" t="s">
        <v>1840</v>
      </c>
      <c r="D9831" s="36" t="s">
        <v>32225</v>
      </c>
      <c r="E9831" s="36"/>
      <c r="F9831" s="36"/>
    </row>
    <row r="9832" ht="15.75" customHeight="1">
      <c r="A9832" s="36" t="s">
        <v>32226</v>
      </c>
      <c r="B9832" s="36" t="s">
        <v>32227</v>
      </c>
      <c r="C9832" s="36" t="s">
        <v>1840</v>
      </c>
      <c r="D9832" s="36" t="s">
        <v>32228</v>
      </c>
      <c r="E9832" s="36"/>
      <c r="F9832" s="36"/>
    </row>
    <row r="9833" ht="15.75" customHeight="1">
      <c r="A9833" s="36" t="s">
        <v>32229</v>
      </c>
      <c r="B9833" s="36" t="s">
        <v>32230</v>
      </c>
      <c r="C9833" s="36" t="s">
        <v>1840</v>
      </c>
      <c r="D9833" s="36" t="s">
        <v>32231</v>
      </c>
      <c r="E9833" s="36"/>
      <c r="F9833" s="36"/>
    </row>
    <row r="9834" ht="15.75" customHeight="1">
      <c r="A9834" s="36" t="s">
        <v>32232</v>
      </c>
      <c r="B9834" s="36" t="s">
        <v>32233</v>
      </c>
      <c r="C9834" s="36" t="s">
        <v>1840</v>
      </c>
      <c r="D9834" s="36" t="s">
        <v>32234</v>
      </c>
      <c r="E9834" s="36"/>
      <c r="F9834" s="36"/>
    </row>
    <row r="9835" ht="15.75" customHeight="1">
      <c r="A9835" s="36" t="s">
        <v>32235</v>
      </c>
      <c r="B9835" s="36" t="s">
        <v>32236</v>
      </c>
      <c r="C9835" s="36" t="s">
        <v>1840</v>
      </c>
      <c r="D9835" s="36" t="s">
        <v>32237</v>
      </c>
      <c r="E9835" s="36"/>
      <c r="F9835" s="36"/>
    </row>
    <row r="9836" ht="15.75" customHeight="1">
      <c r="A9836" s="36" t="s">
        <v>32238</v>
      </c>
      <c r="B9836" s="36" t="s">
        <v>32239</v>
      </c>
      <c r="C9836" s="36" t="s">
        <v>1840</v>
      </c>
      <c r="D9836" s="36" t="s">
        <v>32240</v>
      </c>
      <c r="E9836" s="36"/>
      <c r="F9836" s="36"/>
    </row>
    <row r="9837" ht="15.75" customHeight="1">
      <c r="A9837" s="36" t="s">
        <v>32241</v>
      </c>
      <c r="B9837" s="36" t="s">
        <v>32242</v>
      </c>
      <c r="C9837" s="36" t="s">
        <v>1840</v>
      </c>
      <c r="D9837" s="36" t="s">
        <v>32243</v>
      </c>
      <c r="E9837" s="36"/>
      <c r="F9837" s="36"/>
    </row>
    <row r="9838" ht="15.75" customHeight="1">
      <c r="A9838" s="36" t="s">
        <v>32244</v>
      </c>
      <c r="B9838" s="36" t="s">
        <v>32245</v>
      </c>
      <c r="C9838" s="36" t="s">
        <v>1840</v>
      </c>
      <c r="D9838" s="36" t="s">
        <v>32246</v>
      </c>
      <c r="E9838" s="36" t="s">
        <v>32247</v>
      </c>
      <c r="F9838" s="36"/>
    </row>
    <row r="9839" ht="15.75" customHeight="1">
      <c r="A9839" s="36" t="s">
        <v>32248</v>
      </c>
      <c r="B9839" s="36" t="s">
        <v>32249</v>
      </c>
      <c r="C9839" s="36" t="s">
        <v>1840</v>
      </c>
      <c r="D9839" s="36" t="s">
        <v>32250</v>
      </c>
      <c r="E9839" s="36"/>
      <c r="F9839" s="36"/>
    </row>
    <row r="9840" ht="15.75" customHeight="1">
      <c r="A9840" s="36" t="s">
        <v>32251</v>
      </c>
      <c r="B9840" s="36" t="s">
        <v>32252</v>
      </c>
      <c r="C9840" s="36" t="s">
        <v>1840</v>
      </c>
      <c r="D9840" s="36" t="s">
        <v>32253</v>
      </c>
      <c r="E9840" s="36"/>
      <c r="F9840" s="36"/>
    </row>
    <row r="9841" ht="15.75" customHeight="1">
      <c r="A9841" s="36" t="s">
        <v>32254</v>
      </c>
      <c r="B9841" s="36" t="s">
        <v>32255</v>
      </c>
      <c r="C9841" s="36" t="s">
        <v>1840</v>
      </c>
      <c r="D9841" s="36" t="s">
        <v>32256</v>
      </c>
      <c r="E9841" s="36"/>
      <c r="F9841" s="36"/>
    </row>
    <row r="9842" ht="15.75" customHeight="1">
      <c r="A9842" s="36" t="s">
        <v>32257</v>
      </c>
      <c r="B9842" s="36" t="s">
        <v>32258</v>
      </c>
      <c r="C9842" s="36" t="s">
        <v>1840</v>
      </c>
      <c r="D9842" s="36" t="s">
        <v>32259</v>
      </c>
      <c r="E9842" s="36"/>
      <c r="F9842" s="36"/>
    </row>
    <row r="9843" ht="15.75" customHeight="1">
      <c r="A9843" s="36" t="s">
        <v>32260</v>
      </c>
      <c r="B9843" s="36" t="s">
        <v>32261</v>
      </c>
      <c r="C9843" s="36" t="s">
        <v>1840</v>
      </c>
      <c r="D9843" s="36" t="s">
        <v>32262</v>
      </c>
      <c r="E9843" s="36"/>
      <c r="F9843" s="36"/>
    </row>
    <row r="9844" ht="15.75" customHeight="1">
      <c r="A9844" s="36" t="s">
        <v>32263</v>
      </c>
      <c r="B9844" s="36" t="s">
        <v>32264</v>
      </c>
      <c r="C9844" s="36" t="s">
        <v>1840</v>
      </c>
      <c r="D9844" s="36" t="s">
        <v>32265</v>
      </c>
      <c r="E9844" s="36"/>
      <c r="F9844" s="36"/>
    </row>
    <row r="9845" ht="15.75" customHeight="1">
      <c r="A9845" s="36" t="s">
        <v>32266</v>
      </c>
      <c r="B9845" s="36" t="s">
        <v>32267</v>
      </c>
      <c r="C9845" s="36" t="s">
        <v>1840</v>
      </c>
      <c r="D9845" s="36" t="s">
        <v>32268</v>
      </c>
      <c r="E9845" s="36"/>
      <c r="F9845" s="36"/>
    </row>
    <row r="9846" ht="15.75" customHeight="1">
      <c r="A9846" s="36" t="s">
        <v>32269</v>
      </c>
      <c r="B9846" s="36" t="s">
        <v>32270</v>
      </c>
      <c r="C9846" s="36" t="s">
        <v>1840</v>
      </c>
      <c r="D9846" s="36" t="s">
        <v>32271</v>
      </c>
      <c r="E9846" s="36"/>
      <c r="F9846" s="36"/>
    </row>
    <row r="9847" ht="15.75" customHeight="1">
      <c r="A9847" s="36" t="s">
        <v>32272</v>
      </c>
      <c r="B9847" s="36" t="s">
        <v>32273</v>
      </c>
      <c r="C9847" s="36" t="s">
        <v>1840</v>
      </c>
      <c r="D9847" s="36" t="s">
        <v>32274</v>
      </c>
      <c r="E9847" s="36"/>
      <c r="F9847" s="36"/>
    </row>
    <row r="9848" ht="15.75" customHeight="1">
      <c r="A9848" s="36" t="s">
        <v>32275</v>
      </c>
      <c r="B9848" s="36" t="s">
        <v>32276</v>
      </c>
      <c r="C9848" s="36" t="s">
        <v>1840</v>
      </c>
      <c r="D9848" s="36" t="s">
        <v>32277</v>
      </c>
      <c r="E9848" s="36"/>
      <c r="F9848" s="36"/>
    </row>
    <row r="9849" ht="15.75" customHeight="1">
      <c r="A9849" s="36" t="s">
        <v>32278</v>
      </c>
      <c r="B9849" s="36" t="s">
        <v>32279</v>
      </c>
      <c r="C9849" s="36" t="s">
        <v>1840</v>
      </c>
      <c r="D9849" s="36" t="s">
        <v>32280</v>
      </c>
      <c r="E9849" s="36"/>
      <c r="F9849" s="36"/>
    </row>
    <row r="9850" ht="15.75" customHeight="1">
      <c r="A9850" s="36" t="s">
        <v>32281</v>
      </c>
      <c r="B9850" s="36" t="s">
        <v>32282</v>
      </c>
      <c r="C9850" s="36" t="s">
        <v>1840</v>
      </c>
      <c r="D9850" s="36" t="s">
        <v>32283</v>
      </c>
      <c r="E9850" s="36"/>
      <c r="F9850" s="36"/>
    </row>
    <row r="9851" ht="15.75" customHeight="1">
      <c r="A9851" s="36" t="s">
        <v>32284</v>
      </c>
      <c r="B9851" s="36" t="s">
        <v>32285</v>
      </c>
      <c r="C9851" s="36" t="s">
        <v>1840</v>
      </c>
      <c r="D9851" s="36" t="s">
        <v>32286</v>
      </c>
      <c r="E9851" s="36"/>
      <c r="F9851" s="36"/>
    </row>
    <row r="9852" ht="15.75" customHeight="1">
      <c r="A9852" s="36" t="s">
        <v>32287</v>
      </c>
      <c r="B9852" s="36" t="s">
        <v>32288</v>
      </c>
      <c r="C9852" s="36" t="s">
        <v>1840</v>
      </c>
      <c r="D9852" s="36" t="s">
        <v>32289</v>
      </c>
      <c r="E9852" s="36"/>
      <c r="F9852" s="36"/>
    </row>
    <row r="9853" ht="15.75" customHeight="1">
      <c r="A9853" s="36" t="s">
        <v>32290</v>
      </c>
      <c r="B9853" s="36" t="s">
        <v>32291</v>
      </c>
      <c r="C9853" s="36" t="s">
        <v>1840</v>
      </c>
      <c r="D9853" s="36" t="s">
        <v>32292</v>
      </c>
      <c r="E9853" s="36"/>
      <c r="F9853" s="36"/>
    </row>
    <row r="9854" ht="15.75" customHeight="1">
      <c r="A9854" s="36" t="s">
        <v>32293</v>
      </c>
      <c r="B9854" s="36" t="s">
        <v>32294</v>
      </c>
      <c r="C9854" s="36" t="s">
        <v>1840</v>
      </c>
      <c r="D9854" s="36" t="s">
        <v>32295</v>
      </c>
      <c r="E9854" s="36"/>
      <c r="F9854" s="36"/>
    </row>
    <row r="9855" ht="15.75" customHeight="1">
      <c r="A9855" s="36" t="s">
        <v>32296</v>
      </c>
      <c r="B9855" s="36" t="s">
        <v>32297</v>
      </c>
      <c r="C9855" s="36" t="s">
        <v>1840</v>
      </c>
      <c r="D9855" s="36" t="s">
        <v>32298</v>
      </c>
      <c r="E9855" s="36"/>
      <c r="F9855" s="36"/>
    </row>
    <row r="9856" ht="15.75" customHeight="1">
      <c r="A9856" s="36" t="s">
        <v>32299</v>
      </c>
      <c r="B9856" s="36" t="s">
        <v>32300</v>
      </c>
      <c r="C9856" s="36" t="s">
        <v>1840</v>
      </c>
      <c r="D9856" s="36" t="s">
        <v>32301</v>
      </c>
      <c r="E9856" s="36"/>
      <c r="F9856" s="36"/>
    </row>
    <row r="9857" ht="15.75" customHeight="1">
      <c r="A9857" s="36" t="s">
        <v>32302</v>
      </c>
      <c r="B9857" s="36" t="s">
        <v>32303</v>
      </c>
      <c r="C9857" s="36" t="s">
        <v>1840</v>
      </c>
      <c r="D9857" s="36" t="s">
        <v>32304</v>
      </c>
      <c r="E9857" s="36"/>
      <c r="F9857" s="36"/>
    </row>
    <row r="9858" ht="15.75" customHeight="1">
      <c r="A9858" s="36" t="s">
        <v>32305</v>
      </c>
      <c r="B9858" s="36" t="s">
        <v>32306</v>
      </c>
      <c r="C9858" s="36" t="s">
        <v>1840</v>
      </c>
      <c r="D9858" s="36" t="s">
        <v>32307</v>
      </c>
      <c r="E9858" s="36"/>
      <c r="F9858" s="36"/>
    </row>
    <row r="9859" ht="15.75" customHeight="1">
      <c r="A9859" s="36" t="s">
        <v>32308</v>
      </c>
      <c r="B9859" s="36" t="s">
        <v>32309</v>
      </c>
      <c r="C9859" s="36" t="s">
        <v>1840</v>
      </c>
      <c r="D9859" s="36" t="s">
        <v>32310</v>
      </c>
      <c r="E9859" s="36"/>
      <c r="F9859" s="36"/>
    </row>
    <row r="9860" ht="15.75" customHeight="1">
      <c r="A9860" s="36" t="s">
        <v>32311</v>
      </c>
      <c r="B9860" s="36" t="s">
        <v>32312</v>
      </c>
      <c r="C9860" s="36" t="s">
        <v>1840</v>
      </c>
      <c r="D9860" s="36" t="s">
        <v>32313</v>
      </c>
      <c r="E9860" s="36"/>
      <c r="F9860" s="36"/>
    </row>
    <row r="9861" ht="15.75" customHeight="1">
      <c r="A9861" s="36" t="s">
        <v>32314</v>
      </c>
      <c r="B9861" s="36" t="s">
        <v>32315</v>
      </c>
      <c r="C9861" s="36" t="s">
        <v>1840</v>
      </c>
      <c r="D9861" s="36" t="s">
        <v>32316</v>
      </c>
      <c r="E9861" s="36"/>
      <c r="F9861" s="36"/>
    </row>
    <row r="9862" ht="15.75" customHeight="1">
      <c r="A9862" s="36" t="s">
        <v>32317</v>
      </c>
      <c r="B9862" s="36" t="s">
        <v>32318</v>
      </c>
      <c r="C9862" s="36" t="s">
        <v>1840</v>
      </c>
      <c r="D9862" s="36" t="s">
        <v>32319</v>
      </c>
      <c r="E9862" s="36"/>
      <c r="F9862" s="36"/>
    </row>
    <row r="9863" ht="15.75" customHeight="1">
      <c r="A9863" s="36" t="s">
        <v>32320</v>
      </c>
      <c r="B9863" s="36" t="s">
        <v>32321</v>
      </c>
      <c r="C9863" s="36" t="s">
        <v>1840</v>
      </c>
      <c r="D9863" s="36" t="s">
        <v>32322</v>
      </c>
      <c r="E9863" s="36"/>
      <c r="F9863" s="36"/>
    </row>
    <row r="9864" ht="15.75" customHeight="1">
      <c r="A9864" s="36" t="s">
        <v>32323</v>
      </c>
      <c r="B9864" s="36" t="s">
        <v>32324</v>
      </c>
      <c r="C9864" s="36" t="s">
        <v>1840</v>
      </c>
      <c r="D9864" s="36" t="s">
        <v>32325</v>
      </c>
      <c r="E9864" s="36"/>
      <c r="F9864" s="36"/>
    </row>
    <row r="9865" ht="15.75" customHeight="1">
      <c r="A9865" s="36" t="s">
        <v>32326</v>
      </c>
      <c r="B9865" s="36" t="s">
        <v>32327</v>
      </c>
      <c r="C9865" s="36" t="s">
        <v>1840</v>
      </c>
      <c r="D9865" s="36" t="s">
        <v>32328</v>
      </c>
      <c r="E9865" s="36"/>
      <c r="F9865" s="36"/>
    </row>
    <row r="9866" ht="15.75" customHeight="1">
      <c r="A9866" s="36" t="s">
        <v>32329</v>
      </c>
      <c r="B9866" s="36" t="s">
        <v>32330</v>
      </c>
      <c r="C9866" s="36" t="s">
        <v>1840</v>
      </c>
      <c r="D9866" s="36" t="s">
        <v>32331</v>
      </c>
      <c r="E9866" s="36"/>
      <c r="F9866" s="36"/>
    </row>
    <row r="9867" ht="15.75" customHeight="1">
      <c r="A9867" s="36" t="s">
        <v>32332</v>
      </c>
      <c r="B9867" s="36" t="s">
        <v>32333</v>
      </c>
      <c r="C9867" s="36" t="s">
        <v>1840</v>
      </c>
      <c r="D9867" s="36" t="s">
        <v>32334</v>
      </c>
      <c r="E9867" s="36"/>
      <c r="F9867" s="36"/>
    </row>
    <row r="9868" ht="15.75" customHeight="1">
      <c r="A9868" s="36" t="s">
        <v>32335</v>
      </c>
      <c r="B9868" s="36" t="s">
        <v>32336</v>
      </c>
      <c r="C9868" s="36" t="s">
        <v>1840</v>
      </c>
      <c r="D9868" s="36" t="s">
        <v>32337</v>
      </c>
      <c r="E9868" s="36"/>
      <c r="F9868" s="36"/>
    </row>
    <row r="9869" ht="15.75" customHeight="1">
      <c r="A9869" s="36" t="s">
        <v>32338</v>
      </c>
      <c r="B9869" s="36" t="s">
        <v>32339</v>
      </c>
      <c r="C9869" s="36" t="s">
        <v>1840</v>
      </c>
      <c r="D9869" s="36" t="s">
        <v>32340</v>
      </c>
      <c r="E9869" s="36"/>
      <c r="F9869" s="36"/>
    </row>
    <row r="9870" ht="15.75" customHeight="1">
      <c r="A9870" s="36" t="s">
        <v>32341</v>
      </c>
      <c r="B9870" s="36" t="s">
        <v>32342</v>
      </c>
      <c r="C9870" s="36" t="s">
        <v>1840</v>
      </c>
      <c r="D9870" s="36" t="s">
        <v>32343</v>
      </c>
      <c r="E9870" s="36"/>
      <c r="F9870" s="36"/>
    </row>
    <row r="9871" ht="15.75" customHeight="1">
      <c r="A9871" s="36" t="s">
        <v>32344</v>
      </c>
      <c r="B9871" s="36" t="s">
        <v>32345</v>
      </c>
      <c r="C9871" s="36" t="s">
        <v>1840</v>
      </c>
      <c r="D9871" s="36" t="s">
        <v>32346</v>
      </c>
      <c r="E9871" s="36"/>
      <c r="F9871" s="36"/>
    </row>
    <row r="9872" ht="15.75" customHeight="1">
      <c r="A9872" s="36" t="s">
        <v>32347</v>
      </c>
      <c r="B9872" s="36" t="s">
        <v>32348</v>
      </c>
      <c r="C9872" s="36" t="s">
        <v>1840</v>
      </c>
      <c r="D9872" s="36" t="s">
        <v>32349</v>
      </c>
      <c r="E9872" s="36"/>
      <c r="F9872" s="36"/>
    </row>
    <row r="9873" ht="15.75" customHeight="1">
      <c r="A9873" s="36" t="s">
        <v>32350</v>
      </c>
      <c r="B9873" s="36" t="s">
        <v>32351</v>
      </c>
      <c r="C9873" s="36" t="s">
        <v>1863</v>
      </c>
      <c r="D9873" s="36" t="s">
        <v>32350</v>
      </c>
      <c r="E9873" s="36"/>
      <c r="F9873" s="36"/>
    </row>
    <row r="9874" ht="15.75" customHeight="1">
      <c r="A9874" s="36" t="s">
        <v>32352</v>
      </c>
      <c r="B9874" s="36" t="s">
        <v>32353</v>
      </c>
      <c r="C9874" s="36" t="s">
        <v>1840</v>
      </c>
      <c r="D9874" s="36" t="s">
        <v>32354</v>
      </c>
      <c r="E9874" s="36"/>
      <c r="F9874" s="36"/>
    </row>
    <row r="9875" ht="15.75" customHeight="1">
      <c r="A9875" s="36" t="s">
        <v>32355</v>
      </c>
      <c r="B9875" s="36" t="s">
        <v>32356</v>
      </c>
      <c r="C9875" s="36" t="s">
        <v>1840</v>
      </c>
      <c r="D9875" s="36" t="s">
        <v>32357</v>
      </c>
      <c r="E9875" s="36" t="s">
        <v>32358</v>
      </c>
      <c r="F9875" s="36"/>
    </row>
    <row r="9876" ht="15.75" customHeight="1">
      <c r="A9876" s="36" t="s">
        <v>32359</v>
      </c>
      <c r="B9876" s="36" t="s">
        <v>32360</v>
      </c>
      <c r="C9876" s="36" t="s">
        <v>1840</v>
      </c>
      <c r="D9876" s="36" t="s">
        <v>32361</v>
      </c>
      <c r="E9876" s="36"/>
      <c r="F9876" s="36"/>
    </row>
    <row r="9877" ht="15.75" customHeight="1">
      <c r="A9877" s="36" t="s">
        <v>32362</v>
      </c>
      <c r="B9877" s="36" t="s">
        <v>32363</v>
      </c>
      <c r="C9877" s="36" t="s">
        <v>1840</v>
      </c>
      <c r="D9877" s="36" t="s">
        <v>32364</v>
      </c>
      <c r="E9877" s="36"/>
      <c r="F9877" s="36"/>
    </row>
    <row r="9878" ht="15.75" customHeight="1">
      <c r="A9878" s="36" t="s">
        <v>32365</v>
      </c>
      <c r="B9878" s="36" t="s">
        <v>32366</v>
      </c>
      <c r="C9878" s="36" t="s">
        <v>1840</v>
      </c>
      <c r="D9878" s="36" t="s">
        <v>32367</v>
      </c>
      <c r="E9878" s="36"/>
      <c r="F9878" s="36"/>
    </row>
    <row r="9879" ht="15.75" customHeight="1">
      <c r="A9879" s="36" t="s">
        <v>32368</v>
      </c>
      <c r="B9879" s="36" t="s">
        <v>32369</v>
      </c>
      <c r="C9879" s="36" t="s">
        <v>1840</v>
      </c>
      <c r="D9879" s="36" t="s">
        <v>32370</v>
      </c>
      <c r="E9879" s="36" t="s">
        <v>32371</v>
      </c>
      <c r="F9879" s="36"/>
    </row>
    <row r="9880" ht="15.75" customHeight="1">
      <c r="A9880" s="36" t="s">
        <v>32372</v>
      </c>
      <c r="B9880" s="36" t="s">
        <v>32373</v>
      </c>
      <c r="C9880" s="36" t="s">
        <v>1840</v>
      </c>
      <c r="D9880" s="36" t="s">
        <v>32374</v>
      </c>
      <c r="E9880" s="36"/>
      <c r="F9880" s="36"/>
    </row>
    <row r="9881" ht="15.75" customHeight="1">
      <c r="A9881" s="36" t="s">
        <v>32375</v>
      </c>
      <c r="B9881" s="36" t="s">
        <v>32376</v>
      </c>
      <c r="C9881" s="36" t="s">
        <v>1840</v>
      </c>
      <c r="D9881" s="36" t="s">
        <v>32377</v>
      </c>
      <c r="E9881" s="36"/>
      <c r="F9881" s="36"/>
    </row>
    <row r="9882" ht="15.75" customHeight="1">
      <c r="A9882" s="36" t="s">
        <v>32378</v>
      </c>
      <c r="B9882" s="36" t="s">
        <v>32379</v>
      </c>
      <c r="C9882" s="36" t="s">
        <v>1840</v>
      </c>
      <c r="D9882" s="36" t="s">
        <v>32380</v>
      </c>
      <c r="E9882" s="36"/>
      <c r="F9882" s="36"/>
    </row>
    <row r="9883" ht="15.75" customHeight="1">
      <c r="A9883" s="36" t="s">
        <v>32381</v>
      </c>
      <c r="B9883" s="36" t="s">
        <v>1195</v>
      </c>
      <c r="C9883" s="36" t="s">
        <v>1840</v>
      </c>
      <c r="D9883" s="36" t="s">
        <v>1196</v>
      </c>
      <c r="E9883" s="36"/>
      <c r="F9883" s="36"/>
    </row>
    <row r="9884" ht="15.75" customHeight="1">
      <c r="A9884" s="36" t="s">
        <v>32382</v>
      </c>
      <c r="B9884" s="36" t="s">
        <v>32383</v>
      </c>
      <c r="C9884" s="36" t="s">
        <v>1840</v>
      </c>
      <c r="D9884" s="36" t="s">
        <v>32384</v>
      </c>
      <c r="E9884" s="36"/>
      <c r="F9884" s="36"/>
    </row>
    <row r="9885" ht="15.75" customHeight="1">
      <c r="A9885" s="36" t="s">
        <v>32385</v>
      </c>
      <c r="B9885" s="36" t="s">
        <v>32386</v>
      </c>
      <c r="C9885" s="36" t="s">
        <v>1840</v>
      </c>
      <c r="D9885" s="36" t="s">
        <v>32387</v>
      </c>
      <c r="E9885" s="36"/>
      <c r="F9885" s="36"/>
    </row>
    <row r="9886" ht="15.75" customHeight="1">
      <c r="A9886" s="36" t="s">
        <v>32388</v>
      </c>
      <c r="B9886" s="36" t="s">
        <v>32389</v>
      </c>
      <c r="C9886" s="36" t="s">
        <v>1840</v>
      </c>
      <c r="D9886" s="36" t="s">
        <v>32390</v>
      </c>
      <c r="E9886" s="36"/>
      <c r="F9886" s="36"/>
    </row>
    <row r="9887" ht="15.75" customHeight="1">
      <c r="A9887" s="36" t="s">
        <v>32391</v>
      </c>
      <c r="B9887" s="36" t="s">
        <v>32392</v>
      </c>
      <c r="C9887" s="36" t="s">
        <v>1840</v>
      </c>
      <c r="D9887" s="36" t="s">
        <v>32393</v>
      </c>
      <c r="E9887" s="36"/>
      <c r="F9887" s="36"/>
    </row>
    <row r="9888" ht="15.75" customHeight="1">
      <c r="A9888" s="36" t="s">
        <v>32394</v>
      </c>
      <c r="B9888" s="36" t="s">
        <v>32395</v>
      </c>
      <c r="C9888" s="36" t="s">
        <v>1840</v>
      </c>
      <c r="D9888" s="36" t="s">
        <v>4157</v>
      </c>
      <c r="E9888" s="36"/>
      <c r="F9888" s="36"/>
    </row>
    <row r="9889" ht="15.75" customHeight="1">
      <c r="A9889" s="36" t="s">
        <v>32396</v>
      </c>
      <c r="B9889" s="36" t="s">
        <v>32397</v>
      </c>
      <c r="C9889" s="36" t="s">
        <v>1840</v>
      </c>
      <c r="D9889" s="36" t="s">
        <v>11428</v>
      </c>
      <c r="E9889" s="36"/>
      <c r="F9889" s="36"/>
    </row>
    <row r="9890" ht="15.75" customHeight="1">
      <c r="A9890" s="36" t="s">
        <v>32398</v>
      </c>
      <c r="B9890" s="36" t="s">
        <v>32399</v>
      </c>
      <c r="C9890" s="36" t="s">
        <v>1840</v>
      </c>
      <c r="D9890" s="36" t="s">
        <v>32400</v>
      </c>
      <c r="E9890" s="36"/>
      <c r="F9890" s="36"/>
    </row>
    <row r="9891" ht="15.75" customHeight="1">
      <c r="A9891" s="36" t="s">
        <v>32401</v>
      </c>
      <c r="B9891" s="36" t="s">
        <v>32402</v>
      </c>
      <c r="C9891" s="36" t="s">
        <v>1840</v>
      </c>
      <c r="D9891" s="36" t="s">
        <v>32403</v>
      </c>
      <c r="E9891" s="36"/>
      <c r="F9891" s="36"/>
    </row>
    <row r="9892" ht="15.75" customHeight="1">
      <c r="A9892" s="36" t="s">
        <v>32404</v>
      </c>
      <c r="B9892" s="36" t="s">
        <v>32405</v>
      </c>
      <c r="C9892" s="36" t="s">
        <v>1840</v>
      </c>
      <c r="D9892" s="36" t="s">
        <v>32406</v>
      </c>
      <c r="E9892" s="36"/>
      <c r="F9892" s="36"/>
    </row>
    <row r="9893" ht="15.75" customHeight="1">
      <c r="A9893" s="36" t="s">
        <v>32407</v>
      </c>
      <c r="B9893" s="36" t="s">
        <v>32408</v>
      </c>
      <c r="C9893" s="36" t="s">
        <v>1840</v>
      </c>
      <c r="D9893" s="36" t="s">
        <v>32409</v>
      </c>
      <c r="E9893" s="36"/>
      <c r="F9893" s="36"/>
    </row>
    <row r="9894" ht="15.75" customHeight="1">
      <c r="A9894" s="36" t="s">
        <v>32410</v>
      </c>
      <c r="B9894" s="36" t="s">
        <v>32411</v>
      </c>
      <c r="C9894" s="36" t="s">
        <v>1840</v>
      </c>
      <c r="D9894" s="36" t="s">
        <v>32412</v>
      </c>
      <c r="E9894" s="36"/>
      <c r="F9894" s="36"/>
    </row>
    <row r="9895" ht="15.75" customHeight="1">
      <c r="A9895" s="36" t="s">
        <v>32413</v>
      </c>
      <c r="B9895" s="36" t="s">
        <v>32414</v>
      </c>
      <c r="C9895" s="36" t="s">
        <v>1840</v>
      </c>
      <c r="D9895" s="36" t="s">
        <v>32415</v>
      </c>
      <c r="E9895" s="36"/>
      <c r="F9895" s="36"/>
    </row>
    <row r="9896" ht="15.75" customHeight="1">
      <c r="A9896" s="36" t="s">
        <v>32416</v>
      </c>
      <c r="B9896" s="36" t="s">
        <v>32417</v>
      </c>
      <c r="C9896" s="36" t="s">
        <v>1840</v>
      </c>
      <c r="D9896" s="36" t="s">
        <v>32418</v>
      </c>
      <c r="E9896" s="36"/>
      <c r="F9896" s="36"/>
    </row>
    <row r="9897" ht="15.75" customHeight="1">
      <c r="A9897" s="36" t="s">
        <v>32419</v>
      </c>
      <c r="B9897" s="36" t="s">
        <v>32420</v>
      </c>
      <c r="C9897" s="36" t="s">
        <v>1840</v>
      </c>
      <c r="D9897" s="36" t="s">
        <v>32421</v>
      </c>
      <c r="E9897" s="36"/>
      <c r="F9897" s="36"/>
    </row>
    <row r="9898" ht="15.75" customHeight="1">
      <c r="A9898" s="36" t="s">
        <v>32422</v>
      </c>
      <c r="B9898" s="36" t="s">
        <v>32423</v>
      </c>
      <c r="C9898" s="36" t="s">
        <v>1840</v>
      </c>
      <c r="D9898" s="36" t="s">
        <v>32424</v>
      </c>
      <c r="E9898" s="36"/>
      <c r="F9898" s="36"/>
    </row>
    <row r="9899" ht="15.75" customHeight="1">
      <c r="A9899" s="36" t="s">
        <v>32425</v>
      </c>
      <c r="B9899" s="36" t="s">
        <v>32426</v>
      </c>
      <c r="C9899" s="36" t="s">
        <v>1840</v>
      </c>
      <c r="D9899" s="36" t="s">
        <v>32427</v>
      </c>
      <c r="E9899" s="36"/>
      <c r="F9899" s="36"/>
    </row>
    <row r="9900" ht="15.75" customHeight="1">
      <c r="A9900" s="36" t="s">
        <v>32428</v>
      </c>
      <c r="B9900" s="36" t="s">
        <v>32429</v>
      </c>
      <c r="C9900" s="36" t="s">
        <v>1840</v>
      </c>
      <c r="D9900" s="36" t="s">
        <v>32430</v>
      </c>
      <c r="E9900" s="36"/>
      <c r="F9900" s="36"/>
    </row>
    <row r="9901" ht="15.75" customHeight="1">
      <c r="A9901" s="36" t="s">
        <v>32431</v>
      </c>
      <c r="B9901" s="36" t="s">
        <v>32432</v>
      </c>
      <c r="C9901" s="36" t="s">
        <v>1840</v>
      </c>
      <c r="D9901" s="36" t="s">
        <v>32433</v>
      </c>
      <c r="E9901" s="36"/>
      <c r="F9901" s="36"/>
    </row>
    <row r="9902" ht="15.75" customHeight="1">
      <c r="A9902" s="36" t="s">
        <v>32434</v>
      </c>
      <c r="B9902" s="36" t="s">
        <v>32435</v>
      </c>
      <c r="C9902" s="36" t="s">
        <v>1840</v>
      </c>
      <c r="D9902" s="36" t="s">
        <v>32436</v>
      </c>
      <c r="E9902" s="36"/>
      <c r="F9902" s="36"/>
    </row>
    <row r="9903" ht="15.75" customHeight="1">
      <c r="A9903" s="36" t="s">
        <v>32437</v>
      </c>
      <c r="B9903" s="36" t="s">
        <v>32438</v>
      </c>
      <c r="C9903" s="36" t="s">
        <v>1863</v>
      </c>
      <c r="D9903" s="36" t="s">
        <v>32437</v>
      </c>
      <c r="E9903" s="36" t="s">
        <v>3498</v>
      </c>
      <c r="F9903" s="36"/>
    </row>
    <row r="9904" ht="15.75" customHeight="1">
      <c r="A9904" s="36" t="s">
        <v>32439</v>
      </c>
      <c r="B9904" s="36" t="s">
        <v>32440</v>
      </c>
      <c r="C9904" s="36" t="s">
        <v>1840</v>
      </c>
      <c r="D9904" s="36" t="s">
        <v>32441</v>
      </c>
      <c r="E9904" s="36"/>
      <c r="F9904" s="36"/>
    </row>
    <row r="9905" ht="15.75" customHeight="1">
      <c r="A9905" s="36" t="s">
        <v>32442</v>
      </c>
      <c r="B9905" s="36" t="s">
        <v>32443</v>
      </c>
      <c r="C9905" s="36" t="s">
        <v>1840</v>
      </c>
      <c r="D9905" s="36" t="s">
        <v>32444</v>
      </c>
      <c r="E9905" s="36"/>
      <c r="F9905" s="36"/>
    </row>
    <row r="9906" ht="15.75" customHeight="1">
      <c r="A9906" s="36" t="s">
        <v>32445</v>
      </c>
      <c r="B9906" s="36" t="s">
        <v>32446</v>
      </c>
      <c r="C9906" s="36" t="s">
        <v>1840</v>
      </c>
      <c r="D9906" s="36" t="s">
        <v>32447</v>
      </c>
      <c r="E9906" s="36" t="s">
        <v>32448</v>
      </c>
      <c r="F9906" s="36"/>
    </row>
    <row r="9907" ht="15.75" customHeight="1">
      <c r="A9907" s="36" t="s">
        <v>32449</v>
      </c>
      <c r="B9907" s="36" t="s">
        <v>32450</v>
      </c>
      <c r="C9907" s="36" t="s">
        <v>1840</v>
      </c>
      <c r="D9907" s="36" t="s">
        <v>32451</v>
      </c>
      <c r="E9907" s="36"/>
      <c r="F9907" s="36"/>
    </row>
    <row r="9908" ht="15.75" customHeight="1">
      <c r="A9908" s="36" t="s">
        <v>32452</v>
      </c>
      <c r="B9908" s="36" t="s">
        <v>32453</v>
      </c>
      <c r="C9908" s="36" t="s">
        <v>1840</v>
      </c>
      <c r="D9908" s="36" t="s">
        <v>32454</v>
      </c>
      <c r="E9908" s="36"/>
      <c r="F9908" s="36"/>
    </row>
    <row r="9909" ht="15.75" customHeight="1">
      <c r="A9909" s="36" t="s">
        <v>32455</v>
      </c>
      <c r="B9909" s="36" t="s">
        <v>32456</v>
      </c>
      <c r="C9909" s="36" t="s">
        <v>1840</v>
      </c>
      <c r="D9909" s="36" t="s">
        <v>32457</v>
      </c>
      <c r="E9909" s="36"/>
      <c r="F9909" s="36"/>
    </row>
    <row r="9910" ht="15.75" customHeight="1">
      <c r="A9910" s="36" t="s">
        <v>32458</v>
      </c>
      <c r="B9910" s="36" t="s">
        <v>32459</v>
      </c>
      <c r="C9910" s="36" t="s">
        <v>1840</v>
      </c>
      <c r="D9910" s="36" t="s">
        <v>32460</v>
      </c>
      <c r="E9910" s="36"/>
      <c r="F9910" s="36"/>
    </row>
    <row r="9911" ht="15.75" customHeight="1">
      <c r="A9911" s="36" t="s">
        <v>32461</v>
      </c>
      <c r="B9911" s="36" t="s">
        <v>32462</v>
      </c>
      <c r="C9911" s="36" t="s">
        <v>1840</v>
      </c>
      <c r="D9911" s="36" t="s">
        <v>32463</v>
      </c>
      <c r="E9911" s="36"/>
      <c r="F9911" s="36"/>
    </row>
    <row r="9912" ht="15.75" customHeight="1">
      <c r="A9912" s="36" t="s">
        <v>32464</v>
      </c>
      <c r="B9912" s="36" t="s">
        <v>32465</v>
      </c>
      <c r="C9912" s="36" t="s">
        <v>1840</v>
      </c>
      <c r="D9912" s="36" t="s">
        <v>32466</v>
      </c>
      <c r="E9912" s="36"/>
      <c r="F9912" s="36"/>
    </row>
    <row r="9913" ht="15.75" customHeight="1">
      <c r="A9913" s="36" t="s">
        <v>32467</v>
      </c>
      <c r="B9913" s="36" t="s">
        <v>32468</v>
      </c>
      <c r="C9913" s="36" t="s">
        <v>1840</v>
      </c>
      <c r="D9913" s="36" t="s">
        <v>32469</v>
      </c>
      <c r="E9913" s="36"/>
      <c r="F9913" s="36"/>
    </row>
    <row r="9914" ht="15.75" customHeight="1">
      <c r="A9914" s="36" t="s">
        <v>32470</v>
      </c>
      <c r="B9914" s="36" t="s">
        <v>32471</v>
      </c>
      <c r="C9914" s="36" t="s">
        <v>1840</v>
      </c>
      <c r="D9914" s="36" t="s">
        <v>32472</v>
      </c>
      <c r="E9914" s="36"/>
      <c r="F9914" s="36"/>
    </row>
    <row r="9915" ht="15.75" customHeight="1">
      <c r="A9915" s="36" t="s">
        <v>32473</v>
      </c>
      <c r="B9915" s="36" t="s">
        <v>32474</v>
      </c>
      <c r="C9915" s="36" t="s">
        <v>1840</v>
      </c>
      <c r="D9915" s="36" t="s">
        <v>32475</v>
      </c>
      <c r="E9915" s="36"/>
      <c r="F9915" s="36"/>
    </row>
    <row r="9916" ht="15.75" customHeight="1">
      <c r="A9916" s="36" t="s">
        <v>32476</v>
      </c>
      <c r="B9916" s="36" t="s">
        <v>32477</v>
      </c>
      <c r="C9916" s="36" t="s">
        <v>1840</v>
      </c>
      <c r="D9916" s="36" t="s">
        <v>32478</v>
      </c>
      <c r="E9916" s="36"/>
      <c r="F9916" s="36"/>
    </row>
    <row r="9917" ht="15.75" customHeight="1">
      <c r="A9917" s="36" t="s">
        <v>32479</v>
      </c>
      <c r="B9917" s="36" t="s">
        <v>32480</v>
      </c>
      <c r="C9917" s="36" t="s">
        <v>1840</v>
      </c>
      <c r="D9917" s="36" t="s">
        <v>32481</v>
      </c>
      <c r="E9917" s="36"/>
      <c r="F9917" s="36"/>
    </row>
    <row r="9918" ht="15.75" customHeight="1">
      <c r="A9918" s="36" t="s">
        <v>32482</v>
      </c>
      <c r="B9918" s="36" t="s">
        <v>32483</v>
      </c>
      <c r="C9918" s="36" t="s">
        <v>1840</v>
      </c>
      <c r="D9918" s="36" t="s">
        <v>32484</v>
      </c>
      <c r="E9918" s="36"/>
      <c r="F9918" s="36"/>
    </row>
    <row r="9919" ht="15.75" customHeight="1">
      <c r="A9919" s="36" t="s">
        <v>32485</v>
      </c>
      <c r="B9919" s="36" t="s">
        <v>32486</v>
      </c>
      <c r="C9919" s="36" t="s">
        <v>1840</v>
      </c>
      <c r="D9919" s="36" t="s">
        <v>32487</v>
      </c>
      <c r="E9919" s="36"/>
      <c r="F9919" s="36"/>
    </row>
    <row r="9920" ht="15.75" customHeight="1">
      <c r="A9920" s="36" t="s">
        <v>32488</v>
      </c>
      <c r="B9920" s="36" t="s">
        <v>32489</v>
      </c>
      <c r="C9920" s="36" t="s">
        <v>1840</v>
      </c>
      <c r="D9920" s="36" t="s">
        <v>32487</v>
      </c>
      <c r="E9920" s="36" t="s">
        <v>32490</v>
      </c>
      <c r="F9920" s="36"/>
    </row>
    <row r="9921" ht="15.75" customHeight="1">
      <c r="A9921" s="36" t="s">
        <v>32491</v>
      </c>
      <c r="B9921" s="36" t="s">
        <v>32492</v>
      </c>
      <c r="C9921" s="36" t="s">
        <v>1840</v>
      </c>
      <c r="D9921" s="36" t="s">
        <v>32493</v>
      </c>
      <c r="E9921" s="36"/>
      <c r="F9921" s="36"/>
    </row>
    <row r="9922" ht="15.75" customHeight="1">
      <c r="A9922" s="36" t="s">
        <v>32494</v>
      </c>
      <c r="B9922" s="36" t="s">
        <v>32495</v>
      </c>
      <c r="C9922" s="36" t="s">
        <v>1840</v>
      </c>
      <c r="D9922" s="36" t="s">
        <v>32496</v>
      </c>
      <c r="E9922" s="36"/>
      <c r="F9922" s="36"/>
    </row>
    <row r="9923" ht="15.75" customHeight="1">
      <c r="A9923" s="36" t="s">
        <v>32497</v>
      </c>
      <c r="B9923" s="36" t="s">
        <v>32498</v>
      </c>
      <c r="C9923" s="36" t="s">
        <v>1840</v>
      </c>
      <c r="D9923" s="36" t="s">
        <v>32499</v>
      </c>
      <c r="E9923" s="36"/>
      <c r="F9923" s="36"/>
    </row>
    <row r="9924" ht="15.75" customHeight="1">
      <c r="A9924" s="36" t="s">
        <v>32500</v>
      </c>
      <c r="B9924" s="36" t="s">
        <v>32501</v>
      </c>
      <c r="C9924" s="36" t="s">
        <v>1840</v>
      </c>
      <c r="D9924" s="36" t="s">
        <v>32502</v>
      </c>
      <c r="E9924" s="36"/>
      <c r="F9924" s="36"/>
    </row>
    <row r="9925" ht="15.75" customHeight="1">
      <c r="A9925" s="36" t="s">
        <v>32503</v>
      </c>
      <c r="B9925" s="36" t="s">
        <v>32504</v>
      </c>
      <c r="C9925" s="36" t="s">
        <v>1840</v>
      </c>
      <c r="D9925" s="36" t="s">
        <v>32505</v>
      </c>
      <c r="E9925" s="36"/>
      <c r="F9925" s="36"/>
    </row>
    <row r="9926" ht="15.75" customHeight="1">
      <c r="A9926" s="36" t="s">
        <v>32506</v>
      </c>
      <c r="B9926" s="36" t="s">
        <v>32507</v>
      </c>
      <c r="C9926" s="36" t="s">
        <v>1840</v>
      </c>
      <c r="D9926" s="36" t="s">
        <v>32508</v>
      </c>
      <c r="E9926" s="36"/>
      <c r="F9926" s="36"/>
    </row>
    <row r="9927" ht="15.75" customHeight="1">
      <c r="A9927" s="36" t="s">
        <v>32509</v>
      </c>
      <c r="B9927" s="36" t="s">
        <v>32510</v>
      </c>
      <c r="C9927" s="36" t="s">
        <v>1840</v>
      </c>
      <c r="D9927" s="36" t="s">
        <v>32511</v>
      </c>
      <c r="E9927" s="36"/>
      <c r="F9927" s="36"/>
    </row>
    <row r="9928" ht="15.75" customHeight="1">
      <c r="A9928" s="36" t="s">
        <v>32512</v>
      </c>
      <c r="B9928" s="36" t="s">
        <v>32513</v>
      </c>
      <c r="C9928" s="36" t="s">
        <v>1840</v>
      </c>
      <c r="D9928" s="36" t="s">
        <v>32514</v>
      </c>
      <c r="E9928" s="36"/>
      <c r="F9928" s="36"/>
    </row>
    <row r="9929" ht="15.75" customHeight="1">
      <c r="A9929" s="36" t="s">
        <v>32515</v>
      </c>
      <c r="B9929" s="36" t="s">
        <v>32516</v>
      </c>
      <c r="C9929" s="36" t="s">
        <v>1840</v>
      </c>
      <c r="D9929" s="36" t="s">
        <v>32517</v>
      </c>
      <c r="E9929" s="36"/>
      <c r="F9929" s="36"/>
    </row>
    <row r="9930" ht="15.75" customHeight="1">
      <c r="A9930" s="36" t="s">
        <v>32518</v>
      </c>
      <c r="B9930" s="36" t="s">
        <v>32519</v>
      </c>
      <c r="C9930" s="36" t="s">
        <v>1840</v>
      </c>
      <c r="D9930" s="36" t="s">
        <v>32520</v>
      </c>
      <c r="E9930" s="36"/>
      <c r="F9930" s="36"/>
    </row>
    <row r="9931" ht="15.75" customHeight="1">
      <c r="A9931" s="36" t="s">
        <v>32521</v>
      </c>
      <c r="B9931" s="36" t="s">
        <v>32522</v>
      </c>
      <c r="C9931" s="36" t="s">
        <v>1840</v>
      </c>
      <c r="D9931" s="36" t="s">
        <v>32523</v>
      </c>
      <c r="E9931" s="36"/>
      <c r="F9931" s="36"/>
    </row>
    <row r="9932" ht="15.75" customHeight="1">
      <c r="A9932" s="36" t="s">
        <v>32524</v>
      </c>
      <c r="B9932" s="36" t="s">
        <v>32525</v>
      </c>
      <c r="C9932" s="36" t="s">
        <v>1840</v>
      </c>
      <c r="D9932" s="36" t="s">
        <v>32526</v>
      </c>
      <c r="E9932" s="36"/>
      <c r="F9932" s="36"/>
    </row>
    <row r="9933" ht="15.75" customHeight="1">
      <c r="A9933" s="36" t="s">
        <v>32527</v>
      </c>
      <c r="B9933" s="36" t="s">
        <v>32528</v>
      </c>
      <c r="C9933" s="36" t="s">
        <v>1840</v>
      </c>
      <c r="D9933" s="36" t="s">
        <v>32529</v>
      </c>
      <c r="E9933" s="36"/>
      <c r="F9933" s="36"/>
    </row>
    <row r="9934" ht="15.75" customHeight="1">
      <c r="A9934" s="36" t="s">
        <v>32530</v>
      </c>
      <c r="B9934" s="36" t="s">
        <v>32531</v>
      </c>
      <c r="C9934" s="36" t="s">
        <v>1840</v>
      </c>
      <c r="D9934" s="36" t="s">
        <v>32532</v>
      </c>
      <c r="E9934" s="36"/>
      <c r="F9934" s="36"/>
    </row>
    <row r="9935" ht="15.75" customHeight="1">
      <c r="A9935" s="36" t="s">
        <v>32533</v>
      </c>
      <c r="B9935" s="36" t="s">
        <v>32534</v>
      </c>
      <c r="C9935" s="36" t="s">
        <v>1840</v>
      </c>
      <c r="D9935" s="36" t="s">
        <v>32535</v>
      </c>
      <c r="E9935" s="36"/>
      <c r="F9935" s="36"/>
    </row>
    <row r="9936" ht="15.75" customHeight="1">
      <c r="A9936" s="36" t="s">
        <v>32536</v>
      </c>
      <c r="B9936" s="36" t="s">
        <v>32537</v>
      </c>
      <c r="C9936" s="36" t="s">
        <v>1840</v>
      </c>
      <c r="D9936" s="36" t="s">
        <v>32538</v>
      </c>
      <c r="E9936" s="36"/>
      <c r="F9936" s="36"/>
    </row>
    <row r="9937" ht="15.75" customHeight="1">
      <c r="A9937" s="36" t="s">
        <v>32539</v>
      </c>
      <c r="B9937" s="36" t="s">
        <v>32540</v>
      </c>
      <c r="C9937" s="36" t="s">
        <v>1840</v>
      </c>
      <c r="D9937" s="36" t="s">
        <v>32541</v>
      </c>
      <c r="E9937" s="36"/>
      <c r="F9937" s="36"/>
    </row>
    <row r="9938" ht="15.75" customHeight="1">
      <c r="A9938" s="36" t="s">
        <v>32542</v>
      </c>
      <c r="B9938" s="36" t="s">
        <v>32543</v>
      </c>
      <c r="C9938" s="36" t="s">
        <v>1840</v>
      </c>
      <c r="D9938" s="36" t="s">
        <v>32544</v>
      </c>
      <c r="E9938" s="36"/>
      <c r="F9938" s="36"/>
    </row>
    <row r="9939" ht="15.75" customHeight="1">
      <c r="A9939" s="36" t="s">
        <v>32545</v>
      </c>
      <c r="B9939" s="36" t="s">
        <v>32546</v>
      </c>
      <c r="C9939" s="36" t="s">
        <v>1840</v>
      </c>
      <c r="D9939" s="36" t="s">
        <v>32547</v>
      </c>
      <c r="E9939" s="36"/>
      <c r="F9939" s="36"/>
    </row>
    <row r="9940" ht="15.75" customHeight="1">
      <c r="A9940" s="36" t="s">
        <v>32548</v>
      </c>
      <c r="B9940" s="36" t="s">
        <v>32549</v>
      </c>
      <c r="C9940" s="36" t="s">
        <v>1840</v>
      </c>
      <c r="D9940" s="36" t="s">
        <v>32550</v>
      </c>
      <c r="E9940" s="36"/>
      <c r="F9940" s="36"/>
    </row>
    <row r="9941" ht="15.75" customHeight="1">
      <c r="A9941" s="36" t="s">
        <v>32551</v>
      </c>
      <c r="B9941" s="36" t="s">
        <v>32552</v>
      </c>
      <c r="C9941" s="36" t="s">
        <v>1840</v>
      </c>
      <c r="D9941" s="36" t="s">
        <v>32553</v>
      </c>
      <c r="E9941" s="36"/>
      <c r="F9941" s="36"/>
    </row>
    <row r="9942" ht="15.75" customHeight="1">
      <c r="A9942" s="36" t="s">
        <v>32554</v>
      </c>
      <c r="B9942" s="36" t="s">
        <v>32555</v>
      </c>
      <c r="C9942" s="36" t="s">
        <v>1840</v>
      </c>
      <c r="D9942" s="36" t="s">
        <v>32556</v>
      </c>
      <c r="E9942" s="36"/>
      <c r="F9942" s="36"/>
    </row>
    <row r="9943" ht="15.75" customHeight="1">
      <c r="A9943" s="36" t="s">
        <v>32557</v>
      </c>
      <c r="B9943" s="36" t="s">
        <v>32558</v>
      </c>
      <c r="C9943" s="36" t="s">
        <v>1840</v>
      </c>
      <c r="D9943" s="36" t="s">
        <v>32559</v>
      </c>
      <c r="E9943" s="36"/>
      <c r="F9943" s="36"/>
    </row>
    <row r="9944" ht="15.75" customHeight="1">
      <c r="A9944" s="36" t="s">
        <v>32560</v>
      </c>
      <c r="B9944" s="36" t="s">
        <v>32561</v>
      </c>
      <c r="C9944" s="36" t="s">
        <v>1840</v>
      </c>
      <c r="D9944" s="36" t="s">
        <v>32562</v>
      </c>
      <c r="E9944" s="36"/>
      <c r="F9944" s="36"/>
    </row>
    <row r="9945" ht="15.75" customHeight="1">
      <c r="A9945" s="36" t="s">
        <v>32563</v>
      </c>
      <c r="B9945" s="36" t="s">
        <v>32564</v>
      </c>
      <c r="C9945" s="36" t="s">
        <v>1840</v>
      </c>
      <c r="D9945" s="36" t="s">
        <v>32565</v>
      </c>
      <c r="E9945" s="36"/>
      <c r="F9945" s="36"/>
    </row>
    <row r="9946" ht="15.75" customHeight="1">
      <c r="A9946" s="36" t="s">
        <v>32566</v>
      </c>
      <c r="B9946" s="36" t="s">
        <v>32567</v>
      </c>
      <c r="C9946" s="36" t="s">
        <v>1840</v>
      </c>
      <c r="D9946" s="36" t="s">
        <v>3800</v>
      </c>
      <c r="E9946" s="36"/>
      <c r="F9946" s="36"/>
    </row>
    <row r="9947" ht="15.75" customHeight="1">
      <c r="A9947" s="36" t="s">
        <v>32568</v>
      </c>
      <c r="B9947" s="36" t="s">
        <v>32569</v>
      </c>
      <c r="C9947" s="36" t="s">
        <v>1840</v>
      </c>
      <c r="D9947" s="36" t="s">
        <v>32570</v>
      </c>
      <c r="E9947" s="36"/>
      <c r="F9947" s="36"/>
    </row>
    <row r="9948" ht="15.75" customHeight="1">
      <c r="A9948" s="36" t="s">
        <v>32571</v>
      </c>
      <c r="B9948" s="36" t="s">
        <v>32572</v>
      </c>
      <c r="C9948" s="36" t="s">
        <v>1840</v>
      </c>
      <c r="D9948" s="36" t="s">
        <v>32573</v>
      </c>
      <c r="E9948" s="36"/>
      <c r="F9948" s="36"/>
    </row>
    <row r="9949" ht="15.75" customHeight="1">
      <c r="A9949" s="36" t="s">
        <v>32574</v>
      </c>
      <c r="B9949" s="36" t="s">
        <v>1372</v>
      </c>
      <c r="C9949" s="36" t="s">
        <v>1840</v>
      </c>
      <c r="D9949" s="36" t="s">
        <v>1373</v>
      </c>
      <c r="E9949" s="36"/>
      <c r="F9949" s="36"/>
    </row>
    <row r="9950" ht="15.75" customHeight="1">
      <c r="A9950" s="36" t="s">
        <v>32575</v>
      </c>
      <c r="B9950" s="36" t="s">
        <v>32576</v>
      </c>
      <c r="C9950" s="36" t="s">
        <v>1840</v>
      </c>
      <c r="D9950" s="36" t="s">
        <v>8858</v>
      </c>
      <c r="E9950" s="36"/>
      <c r="F9950" s="36"/>
    </row>
    <row r="9951" ht="15.75" customHeight="1">
      <c r="A9951" s="36" t="s">
        <v>32577</v>
      </c>
      <c r="B9951" s="36" t="s">
        <v>32578</v>
      </c>
      <c r="C9951" s="36" t="s">
        <v>1840</v>
      </c>
      <c r="D9951" s="36" t="s">
        <v>32579</v>
      </c>
      <c r="E9951" s="36"/>
      <c r="F9951" s="36"/>
    </row>
    <row r="9952" ht="15.75" customHeight="1">
      <c r="A9952" s="36" t="s">
        <v>32580</v>
      </c>
      <c r="B9952" s="36" t="s">
        <v>32581</v>
      </c>
      <c r="C9952" s="36" t="s">
        <v>1840</v>
      </c>
      <c r="D9952" s="36" t="s">
        <v>32582</v>
      </c>
      <c r="E9952" s="36"/>
      <c r="F9952" s="36"/>
    </row>
    <row r="9953" ht="15.75" customHeight="1">
      <c r="A9953" s="36" t="s">
        <v>32583</v>
      </c>
      <c r="B9953" s="36" t="s">
        <v>32584</v>
      </c>
      <c r="C9953" s="36" t="s">
        <v>1840</v>
      </c>
      <c r="D9953" s="36" t="s">
        <v>32585</v>
      </c>
      <c r="E9953" s="36"/>
      <c r="F9953" s="36"/>
    </row>
    <row r="9954" ht="15.75" customHeight="1">
      <c r="A9954" s="36" t="s">
        <v>32586</v>
      </c>
      <c r="B9954" s="36" t="s">
        <v>32587</v>
      </c>
      <c r="C9954" s="36" t="s">
        <v>1840</v>
      </c>
      <c r="D9954" s="36" t="s">
        <v>32588</v>
      </c>
      <c r="E9954" s="36"/>
      <c r="F9954" s="36"/>
    </row>
    <row r="9955" ht="15.75" customHeight="1">
      <c r="A9955" s="36" t="s">
        <v>32589</v>
      </c>
      <c r="B9955" s="36" t="s">
        <v>32590</v>
      </c>
      <c r="C9955" s="36" t="s">
        <v>1840</v>
      </c>
      <c r="D9955" s="36" t="s">
        <v>32591</v>
      </c>
      <c r="E9955" s="36"/>
      <c r="F9955" s="36"/>
    </row>
    <row r="9956" ht="15.75" customHeight="1">
      <c r="A9956" s="36" t="s">
        <v>32592</v>
      </c>
      <c r="B9956" s="36" t="s">
        <v>32593</v>
      </c>
      <c r="C9956" s="36" t="s">
        <v>1840</v>
      </c>
      <c r="D9956" s="36" t="s">
        <v>32594</v>
      </c>
      <c r="E9956" s="36"/>
      <c r="F9956" s="36"/>
    </row>
    <row r="9957" ht="15.75" customHeight="1">
      <c r="A9957" s="36" t="s">
        <v>32595</v>
      </c>
      <c r="B9957" s="36" t="s">
        <v>32596</v>
      </c>
      <c r="C9957" s="36" t="s">
        <v>1840</v>
      </c>
      <c r="D9957" s="36" t="s">
        <v>32597</v>
      </c>
      <c r="E9957" s="36" t="s">
        <v>32598</v>
      </c>
      <c r="F9957" s="36"/>
    </row>
    <row r="9958" ht="15.75" customHeight="1">
      <c r="A9958" s="36" t="s">
        <v>32599</v>
      </c>
      <c r="B9958" s="36" t="s">
        <v>32600</v>
      </c>
      <c r="C9958" s="36" t="s">
        <v>1840</v>
      </c>
      <c r="D9958" s="36" t="s">
        <v>32601</v>
      </c>
      <c r="E9958" s="36"/>
      <c r="F9958" s="36"/>
    </row>
    <row r="9959" ht="15.75" customHeight="1">
      <c r="A9959" s="36" t="s">
        <v>32602</v>
      </c>
      <c r="B9959" s="36" t="s">
        <v>32603</v>
      </c>
      <c r="C9959" s="36" t="s">
        <v>1840</v>
      </c>
      <c r="D9959" s="36" t="s">
        <v>32604</v>
      </c>
      <c r="E9959" s="36"/>
      <c r="F9959" s="36"/>
    </row>
    <row r="9960" ht="15.75" customHeight="1">
      <c r="A9960" s="36" t="s">
        <v>32605</v>
      </c>
      <c r="B9960" s="36" t="s">
        <v>32606</v>
      </c>
      <c r="C9960" s="36" t="s">
        <v>1840</v>
      </c>
      <c r="D9960" s="36" t="s">
        <v>32607</v>
      </c>
      <c r="E9960" s="36"/>
      <c r="F9960" s="36"/>
    </row>
    <row r="9961" ht="15.75" customHeight="1">
      <c r="A9961" s="36" t="s">
        <v>32608</v>
      </c>
      <c r="B9961" s="36" t="s">
        <v>32609</v>
      </c>
      <c r="C9961" s="36" t="s">
        <v>1840</v>
      </c>
      <c r="D9961" s="36" t="s">
        <v>32610</v>
      </c>
      <c r="E9961" s="36"/>
      <c r="F9961" s="36"/>
    </row>
    <row r="9962" ht="15.75" customHeight="1">
      <c r="A9962" s="36" t="s">
        <v>32611</v>
      </c>
      <c r="B9962" s="36" t="s">
        <v>32612</v>
      </c>
      <c r="C9962" s="36" t="s">
        <v>1840</v>
      </c>
      <c r="D9962" s="36" t="s">
        <v>32613</v>
      </c>
      <c r="E9962" s="36"/>
      <c r="F9962" s="36"/>
    </row>
    <row r="9963" ht="15.75" customHeight="1">
      <c r="A9963" s="36" t="s">
        <v>32614</v>
      </c>
      <c r="B9963" s="36" t="s">
        <v>32615</v>
      </c>
      <c r="C9963" s="36" t="s">
        <v>1840</v>
      </c>
      <c r="D9963" s="36" t="s">
        <v>32616</v>
      </c>
      <c r="E9963" s="36"/>
      <c r="F9963" s="36"/>
    </row>
    <row r="9964" ht="15.75" customHeight="1">
      <c r="A9964" s="36" t="s">
        <v>32617</v>
      </c>
      <c r="B9964" s="36" t="s">
        <v>32618</v>
      </c>
      <c r="C9964" s="36" t="s">
        <v>1840</v>
      </c>
      <c r="D9964" s="36" t="s">
        <v>32619</v>
      </c>
      <c r="E9964" s="36"/>
      <c r="F9964" s="36"/>
    </row>
    <row r="9965" ht="15.75" customHeight="1">
      <c r="A9965" s="36" t="s">
        <v>32620</v>
      </c>
      <c r="B9965" s="36" t="s">
        <v>32621</v>
      </c>
      <c r="C9965" s="36" t="s">
        <v>1840</v>
      </c>
      <c r="D9965" s="36" t="s">
        <v>32622</v>
      </c>
      <c r="E9965" s="36"/>
      <c r="F9965" s="36"/>
    </row>
    <row r="9966" ht="15.75" customHeight="1">
      <c r="A9966" s="36" t="s">
        <v>32623</v>
      </c>
      <c r="B9966" s="36" t="s">
        <v>32624</v>
      </c>
      <c r="C9966" s="36" t="s">
        <v>1840</v>
      </c>
      <c r="D9966" s="36" t="s">
        <v>32625</v>
      </c>
      <c r="E9966" s="36"/>
      <c r="F9966" s="36"/>
    </row>
    <row r="9967" ht="15.75" customHeight="1">
      <c r="A9967" s="36" t="s">
        <v>32626</v>
      </c>
      <c r="B9967" s="36" t="s">
        <v>579</v>
      </c>
      <c r="C9967" s="36" t="s">
        <v>1840</v>
      </c>
      <c r="D9967" s="36" t="s">
        <v>580</v>
      </c>
      <c r="E9967" s="36"/>
      <c r="F9967" s="36"/>
    </row>
    <row r="9968" ht="15.75" customHeight="1">
      <c r="A9968" s="36" t="s">
        <v>32627</v>
      </c>
      <c r="B9968" s="36" t="s">
        <v>32628</v>
      </c>
      <c r="C9968" s="36" t="s">
        <v>1840</v>
      </c>
      <c r="D9968" s="36" t="s">
        <v>32629</v>
      </c>
      <c r="E9968" s="36" t="s">
        <v>32630</v>
      </c>
      <c r="F9968" s="36"/>
    </row>
    <row r="9969" ht="15.75" customHeight="1">
      <c r="A9969" s="36" t="s">
        <v>32631</v>
      </c>
      <c r="B9969" s="36" t="s">
        <v>32632</v>
      </c>
      <c r="C9969" s="36" t="s">
        <v>1840</v>
      </c>
      <c r="D9969" s="36" t="s">
        <v>32633</v>
      </c>
      <c r="E9969" s="36"/>
      <c r="F9969" s="36"/>
    </row>
    <row r="9970" ht="15.75" customHeight="1">
      <c r="A9970" s="36" t="s">
        <v>32634</v>
      </c>
      <c r="B9970" s="36" t="s">
        <v>32635</v>
      </c>
      <c r="C9970" s="36" t="s">
        <v>1840</v>
      </c>
      <c r="D9970" s="36" t="s">
        <v>32636</v>
      </c>
      <c r="E9970" s="36"/>
      <c r="F9970" s="36"/>
    </row>
    <row r="9971" ht="15.75" customHeight="1">
      <c r="A9971" s="36" t="s">
        <v>32637</v>
      </c>
      <c r="B9971" s="36" t="s">
        <v>32638</v>
      </c>
      <c r="C9971" s="36" t="s">
        <v>1840</v>
      </c>
      <c r="D9971" s="36" t="s">
        <v>32639</v>
      </c>
      <c r="E9971" s="36"/>
      <c r="F9971" s="36"/>
    </row>
    <row r="9972" ht="15.75" customHeight="1">
      <c r="A9972" s="36" t="s">
        <v>32640</v>
      </c>
      <c r="B9972" s="36" t="s">
        <v>32641</v>
      </c>
      <c r="C9972" s="36" t="s">
        <v>1840</v>
      </c>
      <c r="D9972" s="36" t="s">
        <v>32642</v>
      </c>
      <c r="E9972" s="36"/>
      <c r="F9972" s="36"/>
    </row>
    <row r="9973" ht="15.75" customHeight="1">
      <c r="A9973" s="36" t="s">
        <v>32643</v>
      </c>
      <c r="B9973" s="36" t="s">
        <v>32644</v>
      </c>
      <c r="C9973" s="36" t="s">
        <v>1840</v>
      </c>
      <c r="D9973" s="36" t="s">
        <v>32645</v>
      </c>
      <c r="E9973" s="36"/>
      <c r="F9973" s="36"/>
    </row>
    <row r="9974" ht="15.75" customHeight="1">
      <c r="A9974" s="36" t="s">
        <v>32646</v>
      </c>
      <c r="B9974" s="36" t="s">
        <v>32647</v>
      </c>
      <c r="C9974" s="36" t="s">
        <v>1840</v>
      </c>
      <c r="D9974" s="36" t="s">
        <v>32648</v>
      </c>
      <c r="E9974" s="36"/>
      <c r="F9974" s="36"/>
    </row>
    <row r="9975" ht="15.75" customHeight="1">
      <c r="A9975" s="36" t="s">
        <v>32649</v>
      </c>
      <c r="B9975" s="36" t="s">
        <v>32650</v>
      </c>
      <c r="C9975" s="36" t="s">
        <v>1840</v>
      </c>
      <c r="D9975" s="36" t="s">
        <v>32651</v>
      </c>
      <c r="E9975" s="36"/>
      <c r="F9975" s="36"/>
    </row>
    <row r="9976" ht="15.75" customHeight="1">
      <c r="A9976" s="36" t="s">
        <v>32652</v>
      </c>
      <c r="B9976" s="36" t="s">
        <v>32653</v>
      </c>
      <c r="C9976" s="36" t="s">
        <v>1840</v>
      </c>
      <c r="D9976" s="36" t="s">
        <v>32654</v>
      </c>
      <c r="E9976" s="36"/>
      <c r="F9976" s="36"/>
    </row>
    <row r="9977" ht="15.75" customHeight="1">
      <c r="A9977" s="36" t="s">
        <v>32655</v>
      </c>
      <c r="B9977" s="36" t="s">
        <v>32656</v>
      </c>
      <c r="C9977" s="36" t="s">
        <v>1840</v>
      </c>
      <c r="D9977" s="36" t="s">
        <v>32657</v>
      </c>
      <c r="E9977" s="36"/>
      <c r="F9977" s="36"/>
    </row>
    <row r="9978" ht="15.75" customHeight="1">
      <c r="A9978" s="36" t="s">
        <v>32658</v>
      </c>
      <c r="B9978" s="36" t="s">
        <v>32659</v>
      </c>
      <c r="C9978" s="36" t="s">
        <v>1840</v>
      </c>
      <c r="D9978" s="36" t="s">
        <v>32660</v>
      </c>
      <c r="E9978" s="36"/>
      <c r="F9978" s="36"/>
    </row>
    <row r="9979" ht="15.75" customHeight="1">
      <c r="A9979" s="36" t="s">
        <v>32661</v>
      </c>
      <c r="B9979" s="36" t="s">
        <v>32662</v>
      </c>
      <c r="C9979" s="36" t="s">
        <v>1840</v>
      </c>
      <c r="D9979" s="36" t="s">
        <v>32663</v>
      </c>
      <c r="E9979" s="36"/>
      <c r="F9979" s="36"/>
    </row>
    <row r="9980" ht="15.75" customHeight="1">
      <c r="A9980" s="36" t="s">
        <v>32664</v>
      </c>
      <c r="B9980" s="36" t="s">
        <v>32665</v>
      </c>
      <c r="C9980" s="36" t="s">
        <v>1840</v>
      </c>
      <c r="D9980" s="36" t="s">
        <v>32666</v>
      </c>
      <c r="E9980" s="36"/>
      <c r="F9980" s="36"/>
    </row>
    <row r="9981" ht="15.75" customHeight="1">
      <c r="A9981" s="36" t="s">
        <v>32667</v>
      </c>
      <c r="B9981" s="36" t="s">
        <v>32668</v>
      </c>
      <c r="C9981" s="36" t="s">
        <v>1840</v>
      </c>
      <c r="D9981" s="36" t="s">
        <v>32669</v>
      </c>
      <c r="E9981" s="36"/>
      <c r="F9981" s="36"/>
    </row>
    <row r="9982" ht="15.75" customHeight="1">
      <c r="A9982" s="36" t="s">
        <v>32670</v>
      </c>
      <c r="B9982" s="36" t="s">
        <v>32671</v>
      </c>
      <c r="C9982" s="36" t="s">
        <v>1840</v>
      </c>
      <c r="D9982" s="36" t="s">
        <v>32672</v>
      </c>
      <c r="E9982" s="36"/>
      <c r="F9982" s="36"/>
    </row>
    <row r="9983" ht="15.75" customHeight="1">
      <c r="A9983" s="36" t="s">
        <v>32673</v>
      </c>
      <c r="B9983" s="36" t="s">
        <v>32674</v>
      </c>
      <c r="C9983" s="36" t="s">
        <v>1840</v>
      </c>
      <c r="D9983" s="36" t="s">
        <v>32675</v>
      </c>
      <c r="E9983" s="36" t="s">
        <v>32676</v>
      </c>
      <c r="F9983" s="36"/>
    </row>
    <row r="9984" ht="15.75" customHeight="1">
      <c r="A9984" s="36" t="s">
        <v>32677</v>
      </c>
      <c r="B9984" s="36" t="s">
        <v>32678</v>
      </c>
      <c r="C9984" s="36" t="s">
        <v>1840</v>
      </c>
      <c r="D9984" s="36" t="s">
        <v>32679</v>
      </c>
      <c r="E9984" s="36"/>
      <c r="F9984" s="36"/>
    </row>
    <row r="9985" ht="15.75" customHeight="1">
      <c r="A9985" s="36" t="s">
        <v>32680</v>
      </c>
      <c r="B9985" s="36" t="s">
        <v>32681</v>
      </c>
      <c r="C9985" s="36" t="s">
        <v>1840</v>
      </c>
      <c r="D9985" s="36" t="s">
        <v>32682</v>
      </c>
      <c r="E9985" s="36"/>
      <c r="F9985" s="36"/>
    </row>
    <row r="9986" ht="15.75" customHeight="1">
      <c r="A9986" s="36" t="s">
        <v>32683</v>
      </c>
      <c r="B9986" s="36" t="s">
        <v>32684</v>
      </c>
      <c r="C9986" s="36" t="s">
        <v>1840</v>
      </c>
      <c r="D9986" s="36" t="s">
        <v>32685</v>
      </c>
      <c r="E9986" s="36"/>
      <c r="F9986" s="36"/>
    </row>
    <row r="9987" ht="15.75" customHeight="1">
      <c r="A9987" s="36" t="s">
        <v>32686</v>
      </c>
      <c r="B9987" s="36" t="s">
        <v>32687</v>
      </c>
      <c r="C9987" s="36" t="s">
        <v>1840</v>
      </c>
      <c r="D9987" s="36" t="s">
        <v>32688</v>
      </c>
      <c r="E9987" s="36"/>
      <c r="F9987" s="36"/>
    </row>
    <row r="9988" ht="15.75" customHeight="1">
      <c r="A9988" s="36" t="s">
        <v>32689</v>
      </c>
      <c r="B9988" s="36" t="s">
        <v>32690</v>
      </c>
      <c r="C9988" s="36" t="s">
        <v>1817</v>
      </c>
      <c r="D9988" s="36" t="s">
        <v>32691</v>
      </c>
      <c r="E9988" s="36" t="s">
        <v>32692</v>
      </c>
      <c r="F9988" s="36"/>
    </row>
    <row r="9989" ht="15.75" customHeight="1">
      <c r="A9989" s="36" t="s">
        <v>32693</v>
      </c>
      <c r="B9989" s="36" t="s">
        <v>32694</v>
      </c>
      <c r="C9989" s="36" t="s">
        <v>1840</v>
      </c>
      <c r="D9989" s="36" t="s">
        <v>14233</v>
      </c>
      <c r="E9989" s="36"/>
      <c r="F9989" s="36"/>
    </row>
    <row r="9990" ht="15.75" customHeight="1">
      <c r="A9990" s="36" t="s">
        <v>32695</v>
      </c>
      <c r="B9990" s="36" t="s">
        <v>32696</v>
      </c>
      <c r="C9990" s="36" t="s">
        <v>1840</v>
      </c>
      <c r="D9990" s="36" t="s">
        <v>32697</v>
      </c>
      <c r="E9990" s="36"/>
      <c r="F9990" s="36"/>
    </row>
    <row r="9991" ht="15.75" customHeight="1">
      <c r="A9991" s="36" t="s">
        <v>32698</v>
      </c>
      <c r="B9991" s="36" t="s">
        <v>32699</v>
      </c>
      <c r="C9991" s="36" t="s">
        <v>1840</v>
      </c>
      <c r="D9991" s="36" t="s">
        <v>32700</v>
      </c>
      <c r="E9991" s="36"/>
      <c r="F9991" s="36"/>
    </row>
    <row r="9992" ht="15.75" customHeight="1">
      <c r="A9992" s="36" t="s">
        <v>32701</v>
      </c>
      <c r="B9992" s="36" t="s">
        <v>32702</v>
      </c>
      <c r="C9992" s="36" t="s">
        <v>1840</v>
      </c>
      <c r="D9992" s="36" t="s">
        <v>32703</v>
      </c>
      <c r="E9992" s="36"/>
      <c r="F9992" s="36"/>
    </row>
    <row r="9993" ht="15.75" customHeight="1">
      <c r="A9993" s="36" t="s">
        <v>32704</v>
      </c>
      <c r="B9993" s="36" t="s">
        <v>32705</v>
      </c>
      <c r="C9993" s="36" t="s">
        <v>1840</v>
      </c>
      <c r="D9993" s="36" t="s">
        <v>32706</v>
      </c>
      <c r="E9993" s="36"/>
      <c r="F9993" s="36"/>
    </row>
    <row r="9994" ht="15.75" customHeight="1">
      <c r="A9994" s="36" t="s">
        <v>32707</v>
      </c>
      <c r="B9994" s="36" t="s">
        <v>32708</v>
      </c>
      <c r="C9994" s="36" t="s">
        <v>1840</v>
      </c>
      <c r="D9994" s="36" t="s">
        <v>32709</v>
      </c>
      <c r="E9994" s="36"/>
      <c r="F9994" s="36"/>
    </row>
    <row r="9995" ht="15.75" customHeight="1">
      <c r="A9995" s="36" t="s">
        <v>32710</v>
      </c>
      <c r="B9995" s="36" t="s">
        <v>32711</v>
      </c>
      <c r="C9995" s="36" t="s">
        <v>1840</v>
      </c>
      <c r="D9995" s="36" t="s">
        <v>32712</v>
      </c>
      <c r="E9995" s="36"/>
      <c r="F9995" s="36"/>
    </row>
    <row r="9996" ht="15.75" customHeight="1">
      <c r="A9996" s="36" t="s">
        <v>32713</v>
      </c>
      <c r="B9996" s="36" t="s">
        <v>32714</v>
      </c>
      <c r="C9996" s="36" t="s">
        <v>1840</v>
      </c>
      <c r="D9996" s="36" t="s">
        <v>32715</v>
      </c>
      <c r="E9996" s="36"/>
      <c r="F9996" s="36"/>
    </row>
    <row r="9997" ht="15.75" customHeight="1">
      <c r="A9997" s="36" t="s">
        <v>32716</v>
      </c>
      <c r="B9997" s="36" t="s">
        <v>32717</v>
      </c>
      <c r="C9997" s="36" t="s">
        <v>1840</v>
      </c>
      <c r="D9997" s="36" t="s">
        <v>32718</v>
      </c>
      <c r="E9997" s="36"/>
      <c r="F9997" s="36"/>
    </row>
    <row r="9998" ht="15.75" customHeight="1">
      <c r="A9998" s="36" t="s">
        <v>32719</v>
      </c>
      <c r="B9998" s="36" t="s">
        <v>32720</v>
      </c>
      <c r="C9998" s="36" t="s">
        <v>1840</v>
      </c>
      <c r="D9998" s="36" t="s">
        <v>32721</v>
      </c>
      <c r="E9998" s="36"/>
      <c r="F9998" s="36"/>
    </row>
    <row r="9999" ht="15.75" customHeight="1">
      <c r="A9999" s="36" t="s">
        <v>32722</v>
      </c>
      <c r="B9999" s="36" t="s">
        <v>32723</v>
      </c>
      <c r="C9999" s="36" t="s">
        <v>1840</v>
      </c>
      <c r="D9999" s="36" t="s">
        <v>32724</v>
      </c>
      <c r="E9999" s="36" t="s">
        <v>32725</v>
      </c>
      <c r="F9999" s="36"/>
    </row>
    <row r="10000" ht="15.75" customHeight="1">
      <c r="A10000" s="36" t="s">
        <v>32726</v>
      </c>
      <c r="B10000" s="36" t="s">
        <v>32727</v>
      </c>
      <c r="C10000" s="36" t="s">
        <v>1840</v>
      </c>
      <c r="D10000" s="36" t="s">
        <v>32728</v>
      </c>
      <c r="E10000" s="36"/>
      <c r="F10000" s="36"/>
    </row>
    <row r="10001" ht="15.75" customHeight="1">
      <c r="A10001" s="36" t="s">
        <v>32729</v>
      </c>
      <c r="B10001" s="36" t="s">
        <v>32730</v>
      </c>
      <c r="C10001" s="36" t="s">
        <v>1840</v>
      </c>
      <c r="D10001" s="36" t="s">
        <v>32731</v>
      </c>
      <c r="E10001" s="36"/>
      <c r="F10001" s="36"/>
    </row>
    <row r="10002" ht="15.75" customHeight="1">
      <c r="A10002" s="36" t="s">
        <v>32732</v>
      </c>
      <c r="B10002" s="36" t="s">
        <v>32733</v>
      </c>
      <c r="C10002" s="36" t="s">
        <v>1840</v>
      </c>
      <c r="D10002" s="36" t="s">
        <v>32734</v>
      </c>
      <c r="E10002" s="36"/>
      <c r="F10002" s="36"/>
    </row>
    <row r="10003" ht="15.75" customHeight="1">
      <c r="A10003" s="36" t="s">
        <v>32735</v>
      </c>
      <c r="B10003" s="36" t="s">
        <v>32736</v>
      </c>
      <c r="C10003" s="36" t="s">
        <v>1840</v>
      </c>
      <c r="D10003" s="36" t="s">
        <v>32737</v>
      </c>
      <c r="E10003" s="36" t="s">
        <v>32738</v>
      </c>
      <c r="F10003" s="36"/>
    </row>
    <row r="10004" ht="15.75" customHeight="1">
      <c r="A10004" s="36" t="s">
        <v>32739</v>
      </c>
      <c r="B10004" s="36" t="s">
        <v>32740</v>
      </c>
      <c r="C10004" s="36" t="s">
        <v>1840</v>
      </c>
      <c r="D10004" s="36" t="s">
        <v>32741</v>
      </c>
      <c r="E10004" s="36"/>
      <c r="F10004" s="36"/>
    </row>
    <row r="10005" ht="15.75" customHeight="1">
      <c r="A10005" s="36" t="s">
        <v>32742</v>
      </c>
      <c r="B10005" s="36" t="s">
        <v>32743</v>
      </c>
      <c r="C10005" s="36" t="s">
        <v>1840</v>
      </c>
      <c r="D10005" s="36" t="s">
        <v>32744</v>
      </c>
      <c r="E10005" s="36"/>
      <c r="F10005" s="36"/>
    </row>
    <row r="10006" ht="15.75" customHeight="1">
      <c r="A10006" s="36" t="s">
        <v>32745</v>
      </c>
      <c r="B10006" s="36" t="s">
        <v>32746</v>
      </c>
      <c r="C10006" s="36" t="s">
        <v>1840</v>
      </c>
      <c r="D10006" s="36" t="s">
        <v>32747</v>
      </c>
      <c r="E10006" s="36"/>
      <c r="F10006" s="36"/>
    </row>
    <row r="10007" ht="15.75" customHeight="1">
      <c r="A10007" s="36" t="s">
        <v>32748</v>
      </c>
      <c r="B10007" s="36" t="s">
        <v>32749</v>
      </c>
      <c r="C10007" s="36" t="s">
        <v>1840</v>
      </c>
      <c r="D10007" s="36" t="s">
        <v>32750</v>
      </c>
      <c r="E10007" s="36"/>
      <c r="F10007" s="36"/>
    </row>
    <row r="10008" ht="15.75" customHeight="1">
      <c r="A10008" s="36" t="s">
        <v>32751</v>
      </c>
      <c r="B10008" s="36" t="s">
        <v>32752</v>
      </c>
      <c r="C10008" s="36" t="s">
        <v>1863</v>
      </c>
      <c r="D10008" s="36" t="s">
        <v>32751</v>
      </c>
      <c r="E10008" s="36" t="s">
        <v>32753</v>
      </c>
      <c r="F10008" s="36"/>
    </row>
    <row r="10009" ht="15.75" customHeight="1">
      <c r="A10009" s="36" t="s">
        <v>32754</v>
      </c>
      <c r="B10009" s="36" t="s">
        <v>32755</v>
      </c>
      <c r="C10009" s="36" t="s">
        <v>1840</v>
      </c>
      <c r="D10009" s="36" t="s">
        <v>32756</v>
      </c>
      <c r="E10009" s="36"/>
      <c r="F10009" s="36"/>
    </row>
    <row r="10010" ht="15.75" customHeight="1">
      <c r="A10010" s="36" t="s">
        <v>32757</v>
      </c>
      <c r="B10010" s="36" t="s">
        <v>32758</v>
      </c>
      <c r="C10010" s="36" t="s">
        <v>1840</v>
      </c>
      <c r="D10010" s="36" t="s">
        <v>32759</v>
      </c>
      <c r="E10010" s="36"/>
      <c r="F10010" s="36"/>
    </row>
    <row r="10011" ht="15.75" customHeight="1">
      <c r="A10011" s="36" t="s">
        <v>32760</v>
      </c>
      <c r="B10011" s="36" t="s">
        <v>32761</v>
      </c>
      <c r="C10011" s="36" t="s">
        <v>1840</v>
      </c>
      <c r="D10011" s="36" t="s">
        <v>32762</v>
      </c>
      <c r="E10011" s="36"/>
      <c r="F10011" s="36"/>
    </row>
    <row r="10012" ht="15.75" customHeight="1">
      <c r="A10012" s="36" t="s">
        <v>32763</v>
      </c>
      <c r="B10012" s="36" t="s">
        <v>32764</v>
      </c>
      <c r="C10012" s="36" t="s">
        <v>1840</v>
      </c>
      <c r="D10012" s="36" t="s">
        <v>32765</v>
      </c>
      <c r="E10012" s="36"/>
      <c r="F10012" s="36"/>
    </row>
    <row r="10013" ht="15.75" customHeight="1">
      <c r="A10013" s="36" t="s">
        <v>32766</v>
      </c>
      <c r="B10013" s="36" t="s">
        <v>32767</v>
      </c>
      <c r="C10013" s="36" t="s">
        <v>1840</v>
      </c>
      <c r="D10013" s="36" t="s">
        <v>32768</v>
      </c>
      <c r="E10013" s="36"/>
      <c r="F10013" s="36"/>
    </row>
    <row r="10014" ht="15.75" customHeight="1">
      <c r="A10014" s="36" t="s">
        <v>32769</v>
      </c>
      <c r="B10014" s="36" t="s">
        <v>32770</v>
      </c>
      <c r="C10014" s="36" t="s">
        <v>1840</v>
      </c>
      <c r="D10014" s="36" t="s">
        <v>32771</v>
      </c>
      <c r="E10014" s="36"/>
      <c r="F10014" s="36"/>
    </row>
    <row r="10015" ht="15.75" customHeight="1">
      <c r="A10015" s="36" t="s">
        <v>32772</v>
      </c>
      <c r="B10015" s="36" t="s">
        <v>32773</v>
      </c>
      <c r="C10015" s="36" t="s">
        <v>1840</v>
      </c>
      <c r="D10015" s="36" t="s">
        <v>32774</v>
      </c>
      <c r="E10015" s="36"/>
      <c r="F10015" s="36"/>
    </row>
    <row r="10016" ht="15.75" customHeight="1">
      <c r="A10016" s="36" t="s">
        <v>32775</v>
      </c>
      <c r="B10016" s="36" t="s">
        <v>32776</v>
      </c>
      <c r="C10016" s="36" t="s">
        <v>1840</v>
      </c>
      <c r="D10016" s="36" t="s">
        <v>32777</v>
      </c>
      <c r="E10016" s="36"/>
      <c r="F10016" s="36"/>
    </row>
    <row r="10017" ht="15.75" customHeight="1">
      <c r="A10017" s="36" t="s">
        <v>32778</v>
      </c>
      <c r="B10017" s="36" t="s">
        <v>32779</v>
      </c>
      <c r="C10017" s="36" t="s">
        <v>1840</v>
      </c>
      <c r="D10017" s="36" t="s">
        <v>32780</v>
      </c>
      <c r="E10017" s="36" t="s">
        <v>32781</v>
      </c>
      <c r="F10017" s="36"/>
    </row>
    <row r="10018" ht="15.75" customHeight="1">
      <c r="A10018" s="36" t="s">
        <v>32782</v>
      </c>
      <c r="B10018" s="36" t="s">
        <v>32783</v>
      </c>
      <c r="C10018" s="36" t="s">
        <v>1840</v>
      </c>
      <c r="D10018" s="36" t="s">
        <v>32784</v>
      </c>
      <c r="E10018" s="36"/>
      <c r="F10018" s="36"/>
    </row>
    <row r="10019" ht="15.75" customHeight="1">
      <c r="A10019" s="36" t="s">
        <v>32785</v>
      </c>
      <c r="B10019" s="36" t="s">
        <v>32786</v>
      </c>
      <c r="C10019" s="36" t="s">
        <v>1840</v>
      </c>
      <c r="D10019" s="36" t="s">
        <v>32787</v>
      </c>
      <c r="E10019" s="36"/>
      <c r="F10019" s="36"/>
    </row>
    <row r="10020" ht="15.75" customHeight="1">
      <c r="A10020" s="36" t="s">
        <v>32788</v>
      </c>
      <c r="B10020" s="36" t="s">
        <v>32789</v>
      </c>
      <c r="C10020" s="36" t="s">
        <v>1840</v>
      </c>
      <c r="D10020" s="36" t="s">
        <v>32790</v>
      </c>
      <c r="E10020" s="36"/>
      <c r="F10020" s="36"/>
    </row>
    <row r="10021" ht="15.75" customHeight="1">
      <c r="A10021" s="36" t="s">
        <v>32791</v>
      </c>
      <c r="B10021" s="36" t="s">
        <v>32792</v>
      </c>
      <c r="C10021" s="36" t="s">
        <v>1840</v>
      </c>
      <c r="D10021" s="36" t="s">
        <v>32793</v>
      </c>
      <c r="E10021" s="36"/>
      <c r="F10021" s="36"/>
    </row>
    <row r="10022" ht="15.75" customHeight="1">
      <c r="A10022" s="36" t="s">
        <v>32794</v>
      </c>
      <c r="B10022" s="36" t="s">
        <v>32795</v>
      </c>
      <c r="C10022" s="36" t="s">
        <v>1840</v>
      </c>
      <c r="D10022" s="36" t="s">
        <v>32796</v>
      </c>
      <c r="E10022" s="36"/>
      <c r="F10022" s="36"/>
    </row>
    <row r="10023" ht="15.75" customHeight="1">
      <c r="A10023" s="36" t="s">
        <v>32797</v>
      </c>
      <c r="B10023" s="36" t="s">
        <v>32798</v>
      </c>
      <c r="C10023" s="36" t="s">
        <v>1840</v>
      </c>
      <c r="D10023" s="36" t="s">
        <v>32799</v>
      </c>
      <c r="E10023" s="36"/>
      <c r="F10023" s="36"/>
    </row>
    <row r="10024" ht="15.75" customHeight="1">
      <c r="A10024" s="36" t="s">
        <v>32800</v>
      </c>
      <c r="B10024" s="36" t="s">
        <v>32801</v>
      </c>
      <c r="C10024" s="36" t="s">
        <v>1840</v>
      </c>
      <c r="D10024" s="36" t="s">
        <v>32802</v>
      </c>
      <c r="E10024" s="36"/>
      <c r="F10024" s="36"/>
    </row>
    <row r="10025" ht="15.75" customHeight="1">
      <c r="A10025" s="36" t="s">
        <v>32803</v>
      </c>
      <c r="B10025" s="36" t="s">
        <v>32804</v>
      </c>
      <c r="C10025" s="36" t="s">
        <v>1840</v>
      </c>
      <c r="D10025" s="36" t="s">
        <v>32805</v>
      </c>
      <c r="E10025" s="36"/>
      <c r="F10025" s="36"/>
    </row>
    <row r="10026" ht="15.75" customHeight="1">
      <c r="A10026" s="36" t="s">
        <v>32806</v>
      </c>
      <c r="B10026" s="36" t="s">
        <v>32807</v>
      </c>
      <c r="C10026" s="36" t="s">
        <v>1840</v>
      </c>
      <c r="D10026" s="36" t="s">
        <v>32808</v>
      </c>
      <c r="E10026" s="36"/>
      <c r="F10026" s="36"/>
    </row>
    <row r="10027" ht="15.75" customHeight="1">
      <c r="A10027" s="36" t="s">
        <v>32809</v>
      </c>
      <c r="B10027" s="36" t="s">
        <v>32810</v>
      </c>
      <c r="C10027" s="36" t="s">
        <v>1840</v>
      </c>
      <c r="D10027" s="36" t="s">
        <v>32811</v>
      </c>
      <c r="E10027" s="36"/>
      <c r="F10027" s="36"/>
    </row>
    <row r="10028" ht="15.75" customHeight="1">
      <c r="A10028" s="36" t="s">
        <v>32812</v>
      </c>
      <c r="B10028" s="36" t="s">
        <v>32813</v>
      </c>
      <c r="C10028" s="36" t="s">
        <v>1840</v>
      </c>
      <c r="D10028" s="36" t="s">
        <v>32814</v>
      </c>
      <c r="E10028" s="36"/>
      <c r="F10028" s="36"/>
    </row>
    <row r="10029" ht="15.75" customHeight="1">
      <c r="A10029" s="36" t="s">
        <v>32815</v>
      </c>
      <c r="B10029" s="36" t="s">
        <v>32816</v>
      </c>
      <c r="C10029" s="36" t="s">
        <v>1840</v>
      </c>
      <c r="D10029" s="36" t="s">
        <v>32817</v>
      </c>
      <c r="E10029" s="36"/>
      <c r="F10029" s="36"/>
    </row>
    <row r="10030" ht="15.75" customHeight="1">
      <c r="A10030" s="36" t="s">
        <v>32818</v>
      </c>
      <c r="B10030" s="36" t="s">
        <v>32819</v>
      </c>
      <c r="C10030" s="36" t="s">
        <v>1840</v>
      </c>
      <c r="D10030" s="36" t="s">
        <v>32820</v>
      </c>
      <c r="E10030" s="36"/>
      <c r="F10030" s="36"/>
    </row>
    <row r="10031" ht="15.75" customHeight="1">
      <c r="A10031" s="36" t="s">
        <v>32821</v>
      </c>
      <c r="B10031" s="36" t="s">
        <v>32822</v>
      </c>
      <c r="C10031" s="36" t="s">
        <v>1840</v>
      </c>
      <c r="D10031" s="36" t="s">
        <v>32823</v>
      </c>
      <c r="E10031" s="36"/>
      <c r="F10031" s="36"/>
    </row>
    <row r="10032" ht="15.75" customHeight="1">
      <c r="A10032" s="36" t="s">
        <v>32824</v>
      </c>
      <c r="B10032" s="36" t="s">
        <v>32825</v>
      </c>
      <c r="C10032" s="36" t="s">
        <v>1840</v>
      </c>
      <c r="D10032" s="36" t="s">
        <v>32826</v>
      </c>
      <c r="E10032" s="36"/>
      <c r="F10032" s="36"/>
    </row>
    <row r="10033" ht="15.75" customHeight="1">
      <c r="A10033" s="36" t="s">
        <v>32827</v>
      </c>
      <c r="B10033" s="36" t="s">
        <v>32828</v>
      </c>
      <c r="C10033" s="36" t="s">
        <v>1840</v>
      </c>
      <c r="D10033" s="36" t="s">
        <v>32829</v>
      </c>
      <c r="E10033" s="36"/>
      <c r="F10033" s="36"/>
    </row>
    <row r="10034" ht="15.75" customHeight="1">
      <c r="A10034" s="36" t="s">
        <v>32830</v>
      </c>
      <c r="B10034" s="36" t="s">
        <v>32831</v>
      </c>
      <c r="C10034" s="36" t="s">
        <v>1840</v>
      </c>
      <c r="D10034" s="36" t="s">
        <v>32832</v>
      </c>
      <c r="E10034" s="36"/>
      <c r="F10034" s="36"/>
    </row>
    <row r="10035" ht="15.75" customHeight="1">
      <c r="A10035" s="36" t="s">
        <v>32833</v>
      </c>
      <c r="B10035" s="36" t="s">
        <v>32834</v>
      </c>
      <c r="C10035" s="36" t="s">
        <v>1840</v>
      </c>
      <c r="D10035" s="36" t="s">
        <v>32835</v>
      </c>
      <c r="E10035" s="36"/>
      <c r="F10035" s="36"/>
    </row>
    <row r="10036" ht="15.75" customHeight="1">
      <c r="A10036" s="36" t="s">
        <v>32836</v>
      </c>
      <c r="B10036" s="36" t="s">
        <v>32837</v>
      </c>
      <c r="C10036" s="36" t="s">
        <v>1840</v>
      </c>
      <c r="D10036" s="36" t="s">
        <v>32838</v>
      </c>
      <c r="E10036" s="36" t="s">
        <v>32839</v>
      </c>
      <c r="F10036" s="36"/>
    </row>
    <row r="10037" ht="15.75" customHeight="1">
      <c r="A10037" s="36" t="s">
        <v>32840</v>
      </c>
      <c r="B10037" s="36" t="s">
        <v>32841</v>
      </c>
      <c r="C10037" s="36" t="s">
        <v>1840</v>
      </c>
      <c r="D10037" s="36" t="s">
        <v>32842</v>
      </c>
      <c r="E10037" s="36"/>
      <c r="F10037" s="36"/>
    </row>
    <row r="10038" ht="15.75" customHeight="1">
      <c r="A10038" s="36" t="s">
        <v>32843</v>
      </c>
      <c r="B10038" s="36" t="s">
        <v>32844</v>
      </c>
      <c r="C10038" s="36" t="s">
        <v>1840</v>
      </c>
      <c r="D10038" s="36" t="s">
        <v>32845</v>
      </c>
      <c r="E10038" s="36"/>
      <c r="F10038" s="36"/>
    </row>
    <row r="10039" ht="15.75" customHeight="1">
      <c r="A10039" s="36" t="s">
        <v>32846</v>
      </c>
      <c r="B10039" s="36" t="s">
        <v>32847</v>
      </c>
      <c r="C10039" s="36" t="s">
        <v>1840</v>
      </c>
      <c r="D10039" s="36" t="s">
        <v>32848</v>
      </c>
      <c r="E10039" s="36"/>
      <c r="F10039" s="36"/>
    </row>
    <row r="10040" ht="15.75" customHeight="1">
      <c r="A10040" s="36" t="s">
        <v>32849</v>
      </c>
      <c r="B10040" s="36" t="s">
        <v>32850</v>
      </c>
      <c r="C10040" s="36" t="s">
        <v>1840</v>
      </c>
      <c r="D10040" s="36" t="s">
        <v>32851</v>
      </c>
      <c r="E10040" s="36"/>
      <c r="F10040" s="36"/>
    </row>
    <row r="10041" ht="15.75" customHeight="1">
      <c r="A10041" s="36" t="s">
        <v>32852</v>
      </c>
      <c r="B10041" s="36" t="s">
        <v>865</v>
      </c>
      <c r="C10041" s="36" t="s">
        <v>1840</v>
      </c>
      <c r="D10041" s="36" t="s">
        <v>866</v>
      </c>
      <c r="E10041" s="36"/>
      <c r="F10041" s="36"/>
    </row>
    <row r="10042" ht="15.75" customHeight="1">
      <c r="A10042" s="36" t="s">
        <v>32853</v>
      </c>
      <c r="B10042" s="36" t="s">
        <v>32854</v>
      </c>
      <c r="C10042" s="36" t="s">
        <v>1840</v>
      </c>
      <c r="D10042" s="36" t="s">
        <v>32855</v>
      </c>
      <c r="E10042" s="36"/>
      <c r="F10042" s="36"/>
    </row>
    <row r="10043" ht="15.75" customHeight="1">
      <c r="A10043" s="36" t="s">
        <v>32856</v>
      </c>
      <c r="B10043" s="36" t="s">
        <v>32857</v>
      </c>
      <c r="C10043" s="36" t="s">
        <v>1840</v>
      </c>
      <c r="D10043" s="36" t="s">
        <v>32858</v>
      </c>
      <c r="E10043" s="36"/>
      <c r="F10043" s="36"/>
    </row>
    <row r="10044" ht="15.75" customHeight="1">
      <c r="A10044" s="36" t="s">
        <v>32859</v>
      </c>
      <c r="B10044" s="36" t="s">
        <v>32860</v>
      </c>
      <c r="C10044" s="36" t="s">
        <v>1840</v>
      </c>
      <c r="D10044" s="36" t="s">
        <v>32861</v>
      </c>
      <c r="E10044" s="36"/>
      <c r="F10044" s="36"/>
    </row>
    <row r="10045" ht="15.75" customHeight="1">
      <c r="A10045" s="36" t="s">
        <v>32862</v>
      </c>
      <c r="B10045" s="36" t="s">
        <v>32863</v>
      </c>
      <c r="C10045" s="36" t="s">
        <v>1840</v>
      </c>
      <c r="D10045" s="36" t="s">
        <v>32864</v>
      </c>
      <c r="E10045" s="36" t="s">
        <v>32865</v>
      </c>
      <c r="F10045" s="36"/>
    </row>
    <row r="10046" ht="15.75" customHeight="1">
      <c r="A10046" s="36" t="s">
        <v>32866</v>
      </c>
      <c r="B10046" s="36" t="s">
        <v>32867</v>
      </c>
      <c r="C10046" s="36" t="s">
        <v>1840</v>
      </c>
      <c r="D10046" s="36" t="s">
        <v>32868</v>
      </c>
      <c r="E10046" s="36"/>
      <c r="F10046" s="36"/>
    </row>
    <row r="10047" ht="15.75" customHeight="1">
      <c r="A10047" s="36" t="s">
        <v>32869</v>
      </c>
      <c r="B10047" s="36" t="s">
        <v>32870</v>
      </c>
      <c r="C10047" s="36" t="s">
        <v>1840</v>
      </c>
      <c r="D10047" s="36" t="s">
        <v>32871</v>
      </c>
      <c r="E10047" s="36"/>
      <c r="F10047" s="36"/>
    </row>
    <row r="10048" ht="15.75" customHeight="1">
      <c r="A10048" s="36" t="s">
        <v>32872</v>
      </c>
      <c r="B10048" s="36" t="s">
        <v>32873</v>
      </c>
      <c r="C10048" s="36" t="s">
        <v>1840</v>
      </c>
      <c r="D10048" s="36" t="s">
        <v>32874</v>
      </c>
      <c r="E10048" s="36"/>
      <c r="F10048" s="36"/>
    </row>
    <row r="10049" ht="15.75" customHeight="1">
      <c r="A10049" s="36" t="s">
        <v>32875</v>
      </c>
      <c r="B10049" s="36" t="s">
        <v>32876</v>
      </c>
      <c r="C10049" s="36" t="s">
        <v>1840</v>
      </c>
      <c r="D10049" s="36" t="s">
        <v>32877</v>
      </c>
      <c r="E10049" s="36"/>
      <c r="F10049" s="36"/>
    </row>
    <row r="10050" ht="15.75" customHeight="1">
      <c r="A10050" s="36" t="s">
        <v>32878</v>
      </c>
      <c r="B10050" s="36" t="s">
        <v>32879</v>
      </c>
      <c r="C10050" s="36" t="s">
        <v>1840</v>
      </c>
      <c r="D10050" s="36" t="s">
        <v>32880</v>
      </c>
      <c r="E10050" s="36"/>
      <c r="F10050" s="36"/>
    </row>
    <row r="10051" ht="15.75" customHeight="1">
      <c r="A10051" s="36" t="s">
        <v>32881</v>
      </c>
      <c r="B10051" s="36" t="s">
        <v>32882</v>
      </c>
      <c r="C10051" s="36" t="s">
        <v>1840</v>
      </c>
      <c r="D10051" s="36" t="s">
        <v>32883</v>
      </c>
      <c r="E10051" s="36"/>
      <c r="F10051" s="36"/>
    </row>
    <row r="10052" ht="15.75" customHeight="1">
      <c r="A10052" s="36" t="s">
        <v>32884</v>
      </c>
      <c r="B10052" s="36" t="s">
        <v>32885</v>
      </c>
      <c r="C10052" s="36" t="s">
        <v>1840</v>
      </c>
      <c r="D10052" s="36" t="s">
        <v>32886</v>
      </c>
      <c r="E10052" s="36"/>
      <c r="F10052" s="36"/>
    </row>
    <row r="10053" ht="15.75" customHeight="1">
      <c r="A10053" s="36" t="s">
        <v>32887</v>
      </c>
      <c r="B10053" s="36" t="s">
        <v>32888</v>
      </c>
      <c r="C10053" s="36" t="s">
        <v>1840</v>
      </c>
      <c r="D10053" s="36" t="s">
        <v>32889</v>
      </c>
      <c r="E10053" s="36" t="s">
        <v>32890</v>
      </c>
      <c r="F10053" s="36"/>
    </row>
    <row r="10054" ht="15.75" customHeight="1">
      <c r="A10054" s="36" t="s">
        <v>32891</v>
      </c>
      <c r="B10054" s="36" t="s">
        <v>32892</v>
      </c>
      <c r="C10054" s="36" t="s">
        <v>1840</v>
      </c>
      <c r="D10054" s="36" t="s">
        <v>32893</v>
      </c>
      <c r="E10054" s="36"/>
      <c r="F10054" s="36"/>
    </row>
    <row r="10055" ht="15.75" customHeight="1">
      <c r="A10055" s="36" t="s">
        <v>32894</v>
      </c>
      <c r="B10055" s="36" t="s">
        <v>32895</v>
      </c>
      <c r="C10055" s="36" t="s">
        <v>1840</v>
      </c>
      <c r="D10055" s="36" t="s">
        <v>32896</v>
      </c>
      <c r="E10055" s="36"/>
      <c r="F10055" s="36"/>
    </row>
    <row r="10056" ht="15.75" customHeight="1">
      <c r="A10056" s="36" t="s">
        <v>32897</v>
      </c>
      <c r="B10056" s="36" t="s">
        <v>32898</v>
      </c>
      <c r="C10056" s="36" t="s">
        <v>1840</v>
      </c>
      <c r="D10056" s="36" t="s">
        <v>32899</v>
      </c>
      <c r="E10056" s="36"/>
      <c r="F10056" s="36"/>
    </row>
    <row r="10057" ht="15.75" customHeight="1">
      <c r="A10057" s="36" t="s">
        <v>32900</v>
      </c>
      <c r="B10057" s="36" t="s">
        <v>32901</v>
      </c>
      <c r="C10057" s="36" t="s">
        <v>1840</v>
      </c>
      <c r="D10057" s="36" t="s">
        <v>32902</v>
      </c>
      <c r="E10057" s="36"/>
      <c r="F10057" s="36"/>
    </row>
    <row r="10058" ht="15.75" customHeight="1">
      <c r="A10058" s="36" t="s">
        <v>32903</v>
      </c>
      <c r="B10058" s="36" t="s">
        <v>32904</v>
      </c>
      <c r="C10058" s="36" t="s">
        <v>1840</v>
      </c>
      <c r="D10058" s="36" t="s">
        <v>32905</v>
      </c>
      <c r="E10058" s="36"/>
      <c r="F10058" s="36"/>
    </row>
    <row r="10059" ht="15.75" customHeight="1">
      <c r="A10059" s="36" t="s">
        <v>32906</v>
      </c>
      <c r="B10059" s="36" t="s">
        <v>32907</v>
      </c>
      <c r="C10059" s="36" t="s">
        <v>1840</v>
      </c>
      <c r="D10059" s="36" t="s">
        <v>32908</v>
      </c>
      <c r="E10059" s="36"/>
      <c r="F10059" s="36"/>
    </row>
    <row r="10060" ht="15.75" customHeight="1">
      <c r="A10060" s="36" t="s">
        <v>32909</v>
      </c>
      <c r="B10060" s="36" t="s">
        <v>32910</v>
      </c>
      <c r="C10060" s="36" t="s">
        <v>1840</v>
      </c>
      <c r="D10060" s="36" t="s">
        <v>32911</v>
      </c>
      <c r="E10060" s="36"/>
      <c r="F10060" s="36"/>
    </row>
    <row r="10061" ht="15.75" customHeight="1">
      <c r="A10061" s="36" t="s">
        <v>32912</v>
      </c>
      <c r="B10061" s="36" t="s">
        <v>32913</v>
      </c>
      <c r="C10061" s="36" t="s">
        <v>1840</v>
      </c>
      <c r="D10061" s="36" t="s">
        <v>32914</v>
      </c>
      <c r="E10061" s="36"/>
      <c r="F10061" s="36"/>
    </row>
    <row r="10062" ht="15.75" customHeight="1">
      <c r="A10062" s="36" t="s">
        <v>32915</v>
      </c>
      <c r="B10062" s="36" t="s">
        <v>32916</v>
      </c>
      <c r="C10062" s="36" t="s">
        <v>1840</v>
      </c>
      <c r="D10062" s="36" t="s">
        <v>32917</v>
      </c>
      <c r="E10062" s="36"/>
      <c r="F10062" s="36"/>
    </row>
    <row r="10063" ht="15.75" customHeight="1">
      <c r="A10063" s="36" t="s">
        <v>32918</v>
      </c>
      <c r="B10063" s="36" t="s">
        <v>32919</v>
      </c>
      <c r="C10063" s="36" t="s">
        <v>1840</v>
      </c>
      <c r="D10063" s="36" t="s">
        <v>32920</v>
      </c>
      <c r="E10063" s="36"/>
      <c r="F10063" s="36"/>
    </row>
    <row r="10064" ht="15.75" customHeight="1">
      <c r="A10064" s="36" t="s">
        <v>32921</v>
      </c>
      <c r="B10064" s="36" t="s">
        <v>32922</v>
      </c>
      <c r="C10064" s="36" t="s">
        <v>1840</v>
      </c>
      <c r="D10064" s="36" t="s">
        <v>14708</v>
      </c>
      <c r="E10064" s="36"/>
      <c r="F10064" s="36"/>
    </row>
    <row r="10065" ht="15.75" customHeight="1">
      <c r="A10065" s="36" t="s">
        <v>32923</v>
      </c>
      <c r="B10065" s="36" t="s">
        <v>32924</v>
      </c>
      <c r="C10065" s="36" t="s">
        <v>1840</v>
      </c>
      <c r="D10065" s="36" t="s">
        <v>32925</v>
      </c>
      <c r="E10065" s="36"/>
      <c r="F10065" s="36"/>
    </row>
    <row r="10066" ht="15.75" customHeight="1">
      <c r="A10066" s="36" t="s">
        <v>32926</v>
      </c>
      <c r="B10066" s="36" t="s">
        <v>32927</v>
      </c>
      <c r="C10066" s="36" t="s">
        <v>1840</v>
      </c>
      <c r="D10066" s="36" t="s">
        <v>32928</v>
      </c>
      <c r="E10066" s="36"/>
      <c r="F10066" s="36"/>
    </row>
    <row r="10067" ht="15.75" customHeight="1">
      <c r="A10067" s="36" t="s">
        <v>32929</v>
      </c>
      <c r="B10067" s="36" t="s">
        <v>32930</v>
      </c>
      <c r="C10067" s="36" t="s">
        <v>1840</v>
      </c>
      <c r="D10067" s="36" t="s">
        <v>32931</v>
      </c>
      <c r="E10067" s="36"/>
      <c r="F10067" s="36"/>
    </row>
    <row r="10068" ht="15.75" customHeight="1">
      <c r="A10068" s="36" t="s">
        <v>32932</v>
      </c>
      <c r="B10068" s="36" t="s">
        <v>32933</v>
      </c>
      <c r="C10068" s="36" t="s">
        <v>1840</v>
      </c>
      <c r="D10068" s="36" t="s">
        <v>32934</v>
      </c>
      <c r="E10068" s="36"/>
      <c r="F10068" s="36"/>
    </row>
    <row r="10069" ht="15.75" customHeight="1">
      <c r="A10069" s="36" t="s">
        <v>32935</v>
      </c>
      <c r="B10069" s="36" t="s">
        <v>32936</v>
      </c>
      <c r="C10069" s="36" t="s">
        <v>1840</v>
      </c>
      <c r="D10069" s="36" t="s">
        <v>32937</v>
      </c>
      <c r="E10069" s="36"/>
      <c r="F10069" s="36"/>
    </row>
    <row r="10070" ht="15.75" customHeight="1">
      <c r="A10070" s="36" t="s">
        <v>32938</v>
      </c>
      <c r="B10070" s="36" t="s">
        <v>32939</v>
      </c>
      <c r="C10070" s="36" t="s">
        <v>1840</v>
      </c>
      <c r="D10070" s="36" t="s">
        <v>32940</v>
      </c>
      <c r="E10070" s="36"/>
      <c r="F10070" s="36"/>
    </row>
    <row r="10071" ht="15.75" customHeight="1">
      <c r="A10071" s="36" t="s">
        <v>32941</v>
      </c>
      <c r="B10071" s="36" t="s">
        <v>32942</v>
      </c>
      <c r="C10071" s="36" t="s">
        <v>1840</v>
      </c>
      <c r="D10071" s="36" t="s">
        <v>32943</v>
      </c>
      <c r="E10071" s="36" t="s">
        <v>32944</v>
      </c>
      <c r="F10071" s="36"/>
    </row>
    <row r="10072" ht="15.75" customHeight="1">
      <c r="A10072" s="36" t="s">
        <v>32945</v>
      </c>
      <c r="B10072" s="36" t="s">
        <v>32946</v>
      </c>
      <c r="C10072" s="36" t="s">
        <v>1840</v>
      </c>
      <c r="D10072" s="36" t="s">
        <v>32947</v>
      </c>
      <c r="E10072" s="36"/>
      <c r="F10072" s="36"/>
    </row>
    <row r="10073" ht="15.75" customHeight="1">
      <c r="A10073" s="36" t="s">
        <v>32948</v>
      </c>
      <c r="B10073" s="36" t="s">
        <v>32949</v>
      </c>
      <c r="C10073" s="36" t="s">
        <v>1840</v>
      </c>
      <c r="D10073" s="36" t="s">
        <v>32950</v>
      </c>
      <c r="E10073" s="36"/>
      <c r="F10073" s="36"/>
    </row>
    <row r="10074" ht="15.75" customHeight="1">
      <c r="A10074" s="36" t="s">
        <v>32951</v>
      </c>
      <c r="B10074" s="36" t="s">
        <v>32952</v>
      </c>
      <c r="C10074" s="36" t="s">
        <v>1840</v>
      </c>
      <c r="D10074" s="36" t="s">
        <v>32953</v>
      </c>
      <c r="E10074" s="36"/>
      <c r="F10074" s="36"/>
    </row>
    <row r="10075" ht="15.75" customHeight="1">
      <c r="A10075" s="36" t="s">
        <v>32954</v>
      </c>
      <c r="B10075" s="36" t="s">
        <v>32955</v>
      </c>
      <c r="C10075" s="36" t="s">
        <v>1840</v>
      </c>
      <c r="D10075" s="36" t="s">
        <v>32956</v>
      </c>
      <c r="E10075" s="36"/>
      <c r="F10075" s="36"/>
    </row>
    <row r="10076" ht="15.75" customHeight="1">
      <c r="A10076" s="36" t="s">
        <v>32957</v>
      </c>
      <c r="B10076" s="36" t="s">
        <v>32958</v>
      </c>
      <c r="C10076" s="36" t="s">
        <v>1840</v>
      </c>
      <c r="D10076" s="36" t="s">
        <v>32959</v>
      </c>
      <c r="E10076" s="36"/>
      <c r="F10076" s="36"/>
    </row>
    <row r="10077" ht="15.75" customHeight="1">
      <c r="A10077" s="36" t="s">
        <v>32960</v>
      </c>
      <c r="B10077" s="36" t="s">
        <v>32961</v>
      </c>
      <c r="C10077" s="36" t="s">
        <v>1840</v>
      </c>
      <c r="D10077" s="36" t="s">
        <v>32962</v>
      </c>
      <c r="E10077" s="36"/>
      <c r="F10077" s="36"/>
    </row>
    <row r="10078" ht="15.75" customHeight="1">
      <c r="A10078" s="36" t="s">
        <v>32963</v>
      </c>
      <c r="B10078" s="36" t="s">
        <v>32964</v>
      </c>
      <c r="C10078" s="36" t="s">
        <v>1840</v>
      </c>
      <c r="D10078" s="36" t="s">
        <v>32965</v>
      </c>
      <c r="E10078" s="36"/>
      <c r="F10078" s="36"/>
    </row>
    <row r="10079" ht="15.75" customHeight="1">
      <c r="A10079" s="36" t="s">
        <v>32966</v>
      </c>
      <c r="B10079" s="36" t="s">
        <v>32967</v>
      </c>
      <c r="C10079" s="36" t="s">
        <v>1840</v>
      </c>
      <c r="D10079" s="36" t="s">
        <v>32968</v>
      </c>
      <c r="E10079" s="36"/>
      <c r="F10079" s="36"/>
    </row>
    <row r="10080" ht="15.75" customHeight="1">
      <c r="A10080" s="36" t="s">
        <v>32969</v>
      </c>
      <c r="B10080" s="36" t="s">
        <v>32970</v>
      </c>
      <c r="C10080" s="36" t="s">
        <v>1840</v>
      </c>
      <c r="D10080" s="36" t="s">
        <v>32971</v>
      </c>
      <c r="E10080" s="36"/>
      <c r="F10080" s="36"/>
    </row>
    <row r="10081" ht="15.75" customHeight="1">
      <c r="A10081" s="36" t="s">
        <v>32972</v>
      </c>
      <c r="B10081" s="36" t="s">
        <v>32973</v>
      </c>
      <c r="C10081" s="36" t="s">
        <v>1840</v>
      </c>
      <c r="D10081" s="36" t="s">
        <v>32974</v>
      </c>
      <c r="E10081" s="36" t="s">
        <v>32975</v>
      </c>
      <c r="F10081" s="36"/>
    </row>
    <row r="10082" ht="15.75" customHeight="1">
      <c r="A10082" s="36" t="s">
        <v>32976</v>
      </c>
      <c r="B10082" s="36" t="s">
        <v>32977</v>
      </c>
      <c r="C10082" s="36" t="s">
        <v>1840</v>
      </c>
      <c r="D10082" s="36" t="s">
        <v>32978</v>
      </c>
      <c r="E10082" s="36"/>
      <c r="F10082" s="36"/>
    </row>
    <row r="10083" ht="15.75" customHeight="1">
      <c r="A10083" s="36" t="s">
        <v>32979</v>
      </c>
      <c r="B10083" s="36" t="s">
        <v>32980</v>
      </c>
      <c r="C10083" s="36" t="s">
        <v>1840</v>
      </c>
      <c r="D10083" s="36" t="s">
        <v>32981</v>
      </c>
      <c r="E10083" s="36"/>
      <c r="F10083" s="36"/>
    </row>
    <row r="10084" ht="15.75" customHeight="1">
      <c r="A10084" s="36" t="s">
        <v>32982</v>
      </c>
      <c r="B10084" s="36" t="s">
        <v>32983</v>
      </c>
      <c r="C10084" s="36" t="s">
        <v>1840</v>
      </c>
      <c r="D10084" s="36" t="s">
        <v>32984</v>
      </c>
      <c r="E10084" s="36"/>
      <c r="F10084" s="36"/>
    </row>
    <row r="10085" ht="15.75" customHeight="1">
      <c r="A10085" s="36" t="s">
        <v>32985</v>
      </c>
      <c r="B10085" s="36" t="s">
        <v>32986</v>
      </c>
      <c r="C10085" s="36" t="s">
        <v>1840</v>
      </c>
      <c r="D10085" s="36" t="s">
        <v>32987</v>
      </c>
      <c r="E10085" s="36"/>
      <c r="F10085" s="36"/>
    </row>
    <row r="10086" ht="15.75" customHeight="1">
      <c r="A10086" s="36" t="s">
        <v>32988</v>
      </c>
      <c r="B10086" s="36" t="s">
        <v>32989</v>
      </c>
      <c r="C10086" s="36" t="s">
        <v>1840</v>
      </c>
      <c r="D10086" s="36" t="s">
        <v>32990</v>
      </c>
      <c r="E10086" s="36" t="s">
        <v>32991</v>
      </c>
      <c r="F10086" s="36"/>
    </row>
    <row r="10087" ht="15.75" customHeight="1">
      <c r="A10087" s="36" t="s">
        <v>32992</v>
      </c>
      <c r="B10087" s="36" t="s">
        <v>32993</v>
      </c>
      <c r="C10087" s="36" t="s">
        <v>1840</v>
      </c>
      <c r="D10087" s="36" t="s">
        <v>32994</v>
      </c>
      <c r="E10087" s="36"/>
      <c r="F10087" s="36"/>
    </row>
    <row r="10088" ht="15.75" customHeight="1">
      <c r="A10088" s="36" t="s">
        <v>32995</v>
      </c>
      <c r="B10088" s="36" t="s">
        <v>32996</v>
      </c>
      <c r="C10088" s="36" t="s">
        <v>1840</v>
      </c>
      <c r="D10088" s="36" t="s">
        <v>32997</v>
      </c>
      <c r="E10088" s="36"/>
      <c r="F10088" s="36"/>
    </row>
    <row r="10089" ht="15.75" customHeight="1">
      <c r="A10089" s="36" t="s">
        <v>32998</v>
      </c>
      <c r="B10089" s="36" t="s">
        <v>32999</v>
      </c>
      <c r="C10089" s="36" t="s">
        <v>1840</v>
      </c>
      <c r="D10089" s="36" t="s">
        <v>33000</v>
      </c>
      <c r="E10089" s="36"/>
      <c r="F10089" s="36"/>
    </row>
    <row r="10090" ht="15.75" customHeight="1">
      <c r="A10090" s="36" t="s">
        <v>33001</v>
      </c>
      <c r="B10090" s="36" t="s">
        <v>33002</v>
      </c>
      <c r="C10090" s="36" t="s">
        <v>1840</v>
      </c>
      <c r="D10090" s="36" t="s">
        <v>33003</v>
      </c>
      <c r="E10090" s="36"/>
      <c r="F10090" s="36"/>
    </row>
    <row r="10091" ht="15.75" customHeight="1">
      <c r="A10091" s="36" t="s">
        <v>33004</v>
      </c>
      <c r="B10091" s="36" t="s">
        <v>33005</v>
      </c>
      <c r="C10091" s="36" t="s">
        <v>1840</v>
      </c>
      <c r="D10091" s="36" t="s">
        <v>33006</v>
      </c>
      <c r="E10091" s="36"/>
      <c r="F10091" s="36"/>
    </row>
    <row r="10092" ht="15.75" customHeight="1">
      <c r="A10092" s="36" t="s">
        <v>33007</v>
      </c>
      <c r="B10092" s="36" t="s">
        <v>33008</v>
      </c>
      <c r="C10092" s="36" t="s">
        <v>1840</v>
      </c>
      <c r="D10092" s="36" t="s">
        <v>33009</v>
      </c>
      <c r="E10092" s="36"/>
      <c r="F10092" s="36"/>
    </row>
    <row r="10093" ht="15.75" customHeight="1">
      <c r="A10093" s="36" t="s">
        <v>33010</v>
      </c>
      <c r="B10093" s="36" t="s">
        <v>33011</v>
      </c>
      <c r="C10093" s="36" t="s">
        <v>1840</v>
      </c>
      <c r="D10093" s="36" t="s">
        <v>33012</v>
      </c>
      <c r="E10093" s="36"/>
      <c r="F10093" s="36"/>
    </row>
    <row r="10094" ht="15.75" customHeight="1">
      <c r="A10094" s="36" t="s">
        <v>33013</v>
      </c>
      <c r="B10094" s="36" t="s">
        <v>33014</v>
      </c>
      <c r="C10094" s="36" t="s">
        <v>1840</v>
      </c>
      <c r="D10094" s="36" t="s">
        <v>33015</v>
      </c>
      <c r="E10094" s="36"/>
      <c r="F10094" s="36"/>
    </row>
    <row r="10095" ht="15.75" customHeight="1">
      <c r="A10095" s="36" t="s">
        <v>33016</v>
      </c>
      <c r="B10095" s="36" t="s">
        <v>33017</v>
      </c>
      <c r="C10095" s="36" t="s">
        <v>1840</v>
      </c>
      <c r="D10095" s="36" t="s">
        <v>5861</v>
      </c>
      <c r="E10095" s="36"/>
      <c r="F10095" s="36"/>
    </row>
    <row r="10096" ht="15.75" customHeight="1">
      <c r="A10096" s="36" t="s">
        <v>33018</v>
      </c>
      <c r="B10096" s="36" t="s">
        <v>33019</v>
      </c>
      <c r="C10096" s="36" t="s">
        <v>1840</v>
      </c>
      <c r="D10096" s="36" t="s">
        <v>33020</v>
      </c>
      <c r="E10096" s="36" t="s">
        <v>33021</v>
      </c>
      <c r="F10096" s="36"/>
    </row>
    <row r="10097" ht="15.75" customHeight="1">
      <c r="A10097" s="36" t="s">
        <v>33022</v>
      </c>
      <c r="B10097" s="36" t="s">
        <v>33023</v>
      </c>
      <c r="C10097" s="36" t="s">
        <v>1840</v>
      </c>
      <c r="D10097" s="36" t="s">
        <v>33024</v>
      </c>
      <c r="E10097" s="36" t="s">
        <v>33025</v>
      </c>
      <c r="F10097" s="36"/>
    </row>
    <row r="10098" ht="15.75" customHeight="1">
      <c r="A10098" s="36" t="s">
        <v>33026</v>
      </c>
      <c r="B10098" s="36" t="s">
        <v>33027</v>
      </c>
      <c r="C10098" s="36" t="s">
        <v>1840</v>
      </c>
      <c r="D10098" s="36" t="s">
        <v>33028</v>
      </c>
      <c r="E10098" s="36"/>
      <c r="F10098" s="36"/>
    </row>
    <row r="10099" ht="15.75" customHeight="1">
      <c r="A10099" s="36" t="s">
        <v>33029</v>
      </c>
      <c r="B10099" s="36" t="s">
        <v>33030</v>
      </c>
      <c r="C10099" s="36" t="s">
        <v>1840</v>
      </c>
      <c r="D10099" s="36" t="s">
        <v>33031</v>
      </c>
      <c r="E10099" s="36"/>
      <c r="F10099" s="36"/>
    </row>
    <row r="10100" ht="15.75" customHeight="1">
      <c r="A10100" s="36" t="s">
        <v>33032</v>
      </c>
      <c r="B10100" s="36" t="s">
        <v>33033</v>
      </c>
      <c r="C10100" s="36" t="s">
        <v>1840</v>
      </c>
      <c r="D10100" s="36" t="s">
        <v>33034</v>
      </c>
      <c r="E10100" s="36"/>
      <c r="F10100" s="36"/>
    </row>
    <row r="10101" ht="15.75" customHeight="1">
      <c r="A10101" s="36" t="s">
        <v>33035</v>
      </c>
      <c r="B10101" s="36" t="s">
        <v>33036</v>
      </c>
      <c r="C10101" s="36" t="s">
        <v>1840</v>
      </c>
      <c r="D10101" s="36" t="s">
        <v>33037</v>
      </c>
      <c r="E10101" s="36"/>
      <c r="F10101" s="36"/>
    </row>
    <row r="10102" ht="15.75" customHeight="1">
      <c r="A10102" s="36" t="s">
        <v>33038</v>
      </c>
      <c r="B10102" s="36" t="s">
        <v>33039</v>
      </c>
      <c r="C10102" s="36" t="s">
        <v>1840</v>
      </c>
      <c r="D10102" s="36" t="s">
        <v>33040</v>
      </c>
      <c r="E10102" s="36"/>
      <c r="F10102" s="36"/>
    </row>
    <row r="10103" ht="15.75" customHeight="1">
      <c r="A10103" s="36" t="s">
        <v>33041</v>
      </c>
      <c r="B10103" s="36" t="s">
        <v>33042</v>
      </c>
      <c r="C10103" s="36" t="s">
        <v>1840</v>
      </c>
      <c r="D10103" s="36" t="s">
        <v>33043</v>
      </c>
      <c r="E10103" s="36" t="s">
        <v>3892</v>
      </c>
      <c r="F10103" s="36"/>
    </row>
    <row r="10104" ht="15.75" customHeight="1">
      <c r="A10104" s="36" t="s">
        <v>33044</v>
      </c>
      <c r="B10104" s="36" t="s">
        <v>33045</v>
      </c>
      <c r="C10104" s="36" t="s">
        <v>1840</v>
      </c>
      <c r="D10104" s="36" t="s">
        <v>33046</v>
      </c>
      <c r="E10104" s="36"/>
      <c r="F10104" s="36"/>
    </row>
    <row r="10105" ht="15.75" customHeight="1">
      <c r="A10105" s="36" t="s">
        <v>33047</v>
      </c>
      <c r="B10105" s="36" t="s">
        <v>33048</v>
      </c>
      <c r="C10105" s="36" t="s">
        <v>1840</v>
      </c>
      <c r="D10105" s="36" t="s">
        <v>33049</v>
      </c>
      <c r="E10105" s="36"/>
      <c r="F10105" s="36"/>
    </row>
    <row r="10106" ht="15.75" customHeight="1">
      <c r="A10106" s="36" t="s">
        <v>33050</v>
      </c>
      <c r="B10106" s="36" t="s">
        <v>33051</v>
      </c>
      <c r="C10106" s="36" t="s">
        <v>1840</v>
      </c>
      <c r="D10106" s="36" t="s">
        <v>33052</v>
      </c>
      <c r="E10106" s="36"/>
      <c r="F10106" s="36"/>
    </row>
    <row r="10107" ht="15.75" customHeight="1">
      <c r="A10107" s="36" t="s">
        <v>33053</v>
      </c>
      <c r="B10107" s="36" t="s">
        <v>33054</v>
      </c>
      <c r="C10107" s="36" t="s">
        <v>1840</v>
      </c>
      <c r="D10107" s="36" t="s">
        <v>33055</v>
      </c>
      <c r="E10107" s="36"/>
      <c r="F10107" s="36"/>
    </row>
    <row r="10108" ht="15.75" customHeight="1">
      <c r="A10108" s="36" t="s">
        <v>33056</v>
      </c>
      <c r="B10108" s="36" t="s">
        <v>33057</v>
      </c>
      <c r="C10108" s="36" t="s">
        <v>1840</v>
      </c>
      <c r="D10108" s="36" t="s">
        <v>33058</v>
      </c>
      <c r="E10108" s="36"/>
      <c r="F10108" s="36"/>
    </row>
    <row r="10109" ht="15.75" customHeight="1">
      <c r="A10109" s="36" t="s">
        <v>33059</v>
      </c>
      <c r="B10109" s="36" t="s">
        <v>33060</v>
      </c>
      <c r="C10109" s="36" t="s">
        <v>1840</v>
      </c>
      <c r="D10109" s="36" t="s">
        <v>33061</v>
      </c>
      <c r="E10109" s="36"/>
      <c r="F10109" s="36"/>
    </row>
    <row r="10110" ht="15.75" customHeight="1">
      <c r="A10110" s="36" t="s">
        <v>33062</v>
      </c>
      <c r="B10110" s="36" t="s">
        <v>33063</v>
      </c>
      <c r="C10110" s="36" t="s">
        <v>1840</v>
      </c>
      <c r="D10110" s="36" t="s">
        <v>33064</v>
      </c>
      <c r="E10110" s="36"/>
      <c r="F10110" s="36"/>
    </row>
    <row r="10111" ht="15.75" customHeight="1">
      <c r="A10111" s="36" t="s">
        <v>33065</v>
      </c>
      <c r="B10111" s="36" t="s">
        <v>33066</v>
      </c>
      <c r="C10111" s="36" t="s">
        <v>1840</v>
      </c>
      <c r="D10111" s="36" t="s">
        <v>33067</v>
      </c>
      <c r="E10111" s="36"/>
      <c r="F10111" s="36"/>
    </row>
    <row r="10112" ht="15.75" customHeight="1">
      <c r="A10112" s="36" t="s">
        <v>33068</v>
      </c>
      <c r="B10112" s="36" t="s">
        <v>33069</v>
      </c>
      <c r="C10112" s="36" t="s">
        <v>1840</v>
      </c>
      <c r="D10112" s="36" t="s">
        <v>33070</v>
      </c>
      <c r="E10112" s="36"/>
      <c r="F10112" s="36"/>
    </row>
    <row r="10113" ht="15.75" customHeight="1">
      <c r="A10113" s="36" t="s">
        <v>33071</v>
      </c>
      <c r="B10113" s="36" t="s">
        <v>33072</v>
      </c>
      <c r="C10113" s="36" t="s">
        <v>1840</v>
      </c>
      <c r="D10113" s="36" t="s">
        <v>33073</v>
      </c>
      <c r="E10113" s="36"/>
      <c r="F10113" s="36"/>
    </row>
    <row r="10114" ht="15.75" customHeight="1">
      <c r="A10114" s="36" t="s">
        <v>33074</v>
      </c>
      <c r="B10114" s="36" t="s">
        <v>33075</v>
      </c>
      <c r="C10114" s="36" t="s">
        <v>1840</v>
      </c>
      <c r="D10114" s="36" t="s">
        <v>33076</v>
      </c>
      <c r="E10114" s="36"/>
      <c r="F10114" s="36"/>
    </row>
    <row r="10115" ht="15.75" customHeight="1">
      <c r="A10115" s="36" t="s">
        <v>33077</v>
      </c>
      <c r="B10115" s="36" t="s">
        <v>33078</v>
      </c>
      <c r="C10115" s="36" t="s">
        <v>1840</v>
      </c>
      <c r="D10115" s="36" t="s">
        <v>33079</v>
      </c>
      <c r="E10115" s="36"/>
      <c r="F10115" s="36"/>
    </row>
    <row r="10116" ht="15.75" customHeight="1">
      <c r="A10116" s="36" t="s">
        <v>1729</v>
      </c>
      <c r="B10116" s="36" t="s">
        <v>1728</v>
      </c>
      <c r="C10116" s="36" t="s">
        <v>1863</v>
      </c>
      <c r="D10116" s="36" t="s">
        <v>1729</v>
      </c>
      <c r="E10116" s="36"/>
      <c r="F10116" s="36"/>
    </row>
    <row r="10117" ht="15.75" customHeight="1">
      <c r="A10117" s="36" t="s">
        <v>33080</v>
      </c>
      <c r="B10117" s="36" t="s">
        <v>33081</v>
      </c>
      <c r="C10117" s="36" t="s">
        <v>1840</v>
      </c>
      <c r="D10117" s="36" t="s">
        <v>33082</v>
      </c>
      <c r="E10117" s="36"/>
      <c r="F10117" s="36"/>
    </row>
    <row r="10118" ht="15.75" customHeight="1">
      <c r="A10118" s="36" t="s">
        <v>33083</v>
      </c>
      <c r="B10118" s="36" t="s">
        <v>33084</v>
      </c>
      <c r="C10118" s="36" t="s">
        <v>1840</v>
      </c>
      <c r="D10118" s="36" t="s">
        <v>33085</v>
      </c>
      <c r="E10118" s="36"/>
      <c r="F10118" s="36"/>
    </row>
    <row r="10119" ht="15.75" customHeight="1">
      <c r="A10119" s="36" t="s">
        <v>33086</v>
      </c>
      <c r="B10119" s="36" t="s">
        <v>33087</v>
      </c>
      <c r="C10119" s="36" t="s">
        <v>1840</v>
      </c>
      <c r="D10119" s="36" t="s">
        <v>33088</v>
      </c>
      <c r="E10119" s="36"/>
      <c r="F10119" s="36"/>
    </row>
    <row r="10120" ht="15.75" customHeight="1">
      <c r="A10120" s="36" t="s">
        <v>33089</v>
      </c>
      <c r="B10120" s="36" t="s">
        <v>33090</v>
      </c>
      <c r="C10120" s="36" t="s">
        <v>1840</v>
      </c>
      <c r="D10120" s="36" t="s">
        <v>33091</v>
      </c>
      <c r="E10120" s="36"/>
      <c r="F10120" s="36"/>
    </row>
    <row r="10121" ht="15.75" customHeight="1">
      <c r="A10121" s="36" t="s">
        <v>33092</v>
      </c>
      <c r="B10121" s="36" t="s">
        <v>33090</v>
      </c>
      <c r="C10121" s="36" t="s">
        <v>1840</v>
      </c>
      <c r="D10121" s="36" t="s">
        <v>33091</v>
      </c>
      <c r="E10121" s="36"/>
      <c r="F10121" s="36"/>
    </row>
    <row r="10122" ht="15.75" customHeight="1">
      <c r="A10122" s="36" t="s">
        <v>33093</v>
      </c>
      <c r="B10122" s="36" t="s">
        <v>33090</v>
      </c>
      <c r="C10122" s="36" t="s">
        <v>1817</v>
      </c>
      <c r="D10122" s="36" t="s">
        <v>33094</v>
      </c>
      <c r="E10122" s="36"/>
      <c r="F10122" s="36"/>
    </row>
    <row r="10123" ht="15.75" customHeight="1">
      <c r="A10123" s="36" t="s">
        <v>33095</v>
      </c>
      <c r="B10123" s="36" t="s">
        <v>33096</v>
      </c>
      <c r="C10123" s="36" t="s">
        <v>1840</v>
      </c>
      <c r="D10123" s="36" t="s">
        <v>33097</v>
      </c>
      <c r="E10123" s="36"/>
      <c r="F10123" s="36"/>
    </row>
    <row r="10124" ht="15.75" customHeight="1">
      <c r="A10124" s="36" t="s">
        <v>33098</v>
      </c>
      <c r="B10124" s="36" t="s">
        <v>618</v>
      </c>
      <c r="C10124" s="36" t="s">
        <v>1840</v>
      </c>
      <c r="D10124" s="36" t="s">
        <v>619</v>
      </c>
      <c r="E10124" s="36"/>
      <c r="F10124" s="36"/>
    </row>
    <row r="10125" ht="15.75" customHeight="1">
      <c r="A10125" s="36" t="s">
        <v>33099</v>
      </c>
      <c r="B10125" s="36" t="s">
        <v>33100</v>
      </c>
      <c r="C10125" s="36" t="s">
        <v>1840</v>
      </c>
      <c r="D10125" s="36" t="s">
        <v>33101</v>
      </c>
      <c r="E10125" s="36"/>
      <c r="F10125" s="36"/>
    </row>
    <row r="10126" ht="15.75" customHeight="1">
      <c r="A10126" s="36" t="s">
        <v>33102</v>
      </c>
      <c r="B10126" s="36" t="s">
        <v>33103</v>
      </c>
      <c r="C10126" s="36" t="s">
        <v>1840</v>
      </c>
      <c r="D10126" s="36" t="s">
        <v>33104</v>
      </c>
      <c r="E10126" s="36"/>
      <c r="F10126" s="36"/>
    </row>
    <row r="10127" ht="15.75" customHeight="1">
      <c r="A10127" s="36" t="s">
        <v>33105</v>
      </c>
      <c r="B10127" s="36" t="s">
        <v>33106</v>
      </c>
      <c r="C10127" s="36" t="s">
        <v>1840</v>
      </c>
      <c r="D10127" s="36" t="s">
        <v>33107</v>
      </c>
      <c r="E10127" s="36"/>
      <c r="F10127" s="36"/>
    </row>
    <row r="10128" ht="15.75" customHeight="1">
      <c r="A10128" s="36" t="s">
        <v>33108</v>
      </c>
      <c r="B10128" s="36" t="s">
        <v>33109</v>
      </c>
      <c r="C10128" s="36" t="s">
        <v>1840</v>
      </c>
      <c r="D10128" s="36" t="s">
        <v>33110</v>
      </c>
      <c r="E10128" s="36"/>
      <c r="F10128" s="36"/>
    </row>
    <row r="10129" ht="15.75" customHeight="1">
      <c r="A10129" s="36" t="s">
        <v>33111</v>
      </c>
      <c r="B10129" s="36" t="s">
        <v>348</v>
      </c>
      <c r="C10129" s="36" t="s">
        <v>1840</v>
      </c>
      <c r="D10129" s="36" t="s">
        <v>349</v>
      </c>
      <c r="E10129" s="36"/>
      <c r="F10129" s="36"/>
    </row>
    <row r="10130" ht="15.75" customHeight="1">
      <c r="A10130" s="36" t="s">
        <v>33112</v>
      </c>
      <c r="B10130" s="36" t="s">
        <v>33113</v>
      </c>
      <c r="C10130" s="36" t="s">
        <v>1840</v>
      </c>
      <c r="D10130" s="36" t="s">
        <v>33114</v>
      </c>
      <c r="E10130" s="36"/>
      <c r="F10130" s="36"/>
    </row>
    <row r="10131" ht="15.75" customHeight="1">
      <c r="A10131" s="36" t="s">
        <v>33115</v>
      </c>
      <c r="B10131" s="36" t="s">
        <v>33116</v>
      </c>
      <c r="C10131" s="36" t="s">
        <v>1840</v>
      </c>
      <c r="D10131" s="36" t="s">
        <v>33117</v>
      </c>
      <c r="E10131" s="36"/>
      <c r="F10131" s="36"/>
    </row>
    <row r="10132" ht="15.75" customHeight="1">
      <c r="A10132" s="36" t="s">
        <v>33118</v>
      </c>
      <c r="B10132" s="36" t="s">
        <v>33119</v>
      </c>
      <c r="C10132" s="36" t="s">
        <v>1840</v>
      </c>
      <c r="D10132" s="36" t="s">
        <v>33120</v>
      </c>
      <c r="E10132" s="36"/>
      <c r="F10132" s="36"/>
    </row>
    <row r="10133" ht="15.75" customHeight="1">
      <c r="A10133" s="36" t="s">
        <v>33121</v>
      </c>
      <c r="B10133" s="36" t="s">
        <v>33122</v>
      </c>
      <c r="C10133" s="36" t="s">
        <v>1840</v>
      </c>
      <c r="D10133" s="36" t="s">
        <v>33123</v>
      </c>
      <c r="E10133" s="36"/>
      <c r="F10133" s="36"/>
    </row>
    <row r="10134" ht="15.75" customHeight="1">
      <c r="A10134" s="36" t="s">
        <v>33124</v>
      </c>
      <c r="B10134" s="36" t="s">
        <v>33125</v>
      </c>
      <c r="C10134" s="36" t="s">
        <v>1840</v>
      </c>
      <c r="D10134" s="36" t="s">
        <v>33126</v>
      </c>
      <c r="E10134" s="36"/>
      <c r="F10134" s="36"/>
    </row>
    <row r="10135" ht="15.75" customHeight="1">
      <c r="A10135" s="36" t="s">
        <v>33127</v>
      </c>
      <c r="B10135" s="36" t="s">
        <v>33128</v>
      </c>
      <c r="C10135" s="36" t="s">
        <v>1840</v>
      </c>
      <c r="D10135" s="36" t="s">
        <v>33129</v>
      </c>
      <c r="E10135" s="36"/>
      <c r="F10135" s="36"/>
    </row>
    <row r="10136" ht="15.75" customHeight="1">
      <c r="A10136" s="36" t="s">
        <v>33130</v>
      </c>
      <c r="B10136" s="36" t="s">
        <v>33131</v>
      </c>
      <c r="C10136" s="36" t="s">
        <v>1840</v>
      </c>
      <c r="D10136" s="36" t="s">
        <v>33132</v>
      </c>
      <c r="E10136" s="36"/>
      <c r="F10136" s="36"/>
    </row>
    <row r="10137" ht="15.75" customHeight="1">
      <c r="A10137" s="36" t="s">
        <v>33133</v>
      </c>
      <c r="B10137" s="36" t="s">
        <v>33134</v>
      </c>
      <c r="C10137" s="36" t="s">
        <v>1840</v>
      </c>
      <c r="D10137" s="36" t="s">
        <v>33135</v>
      </c>
      <c r="E10137" s="36" t="s">
        <v>33136</v>
      </c>
      <c r="F10137" s="36"/>
    </row>
    <row r="10138" ht="15.75" customHeight="1">
      <c r="A10138" s="36" t="s">
        <v>33137</v>
      </c>
      <c r="B10138" s="36" t="s">
        <v>33138</v>
      </c>
      <c r="C10138" s="36" t="s">
        <v>1840</v>
      </c>
      <c r="D10138" s="36" t="s">
        <v>33139</v>
      </c>
      <c r="E10138" s="36"/>
      <c r="F10138" s="36"/>
    </row>
    <row r="10139" ht="15.75" customHeight="1">
      <c r="A10139" s="36" t="s">
        <v>33140</v>
      </c>
      <c r="B10139" s="36" t="s">
        <v>33141</v>
      </c>
      <c r="C10139" s="36" t="s">
        <v>1840</v>
      </c>
      <c r="D10139" s="36" t="s">
        <v>33142</v>
      </c>
      <c r="E10139" s="36"/>
      <c r="F10139" s="36"/>
    </row>
    <row r="10140" ht="15.75" customHeight="1">
      <c r="A10140" s="36" t="s">
        <v>33143</v>
      </c>
      <c r="B10140" s="36" t="s">
        <v>33144</v>
      </c>
      <c r="C10140" s="36" t="s">
        <v>1840</v>
      </c>
      <c r="D10140" s="36" t="s">
        <v>33145</v>
      </c>
      <c r="E10140" s="36"/>
      <c r="F10140" s="36"/>
    </row>
    <row r="10141" ht="15.75" customHeight="1">
      <c r="A10141" s="36" t="s">
        <v>33146</v>
      </c>
      <c r="B10141" s="36" t="s">
        <v>33147</v>
      </c>
      <c r="C10141" s="36" t="s">
        <v>1840</v>
      </c>
      <c r="D10141" s="36" t="s">
        <v>33148</v>
      </c>
      <c r="E10141" s="36"/>
      <c r="F10141" s="36"/>
    </row>
    <row r="10142" ht="15.75" customHeight="1">
      <c r="A10142" s="36" t="s">
        <v>33149</v>
      </c>
      <c r="B10142" s="36" t="s">
        <v>33150</v>
      </c>
      <c r="C10142" s="36" t="s">
        <v>1840</v>
      </c>
      <c r="D10142" s="36" t="s">
        <v>33151</v>
      </c>
      <c r="E10142" s="36"/>
      <c r="F10142" s="36"/>
    </row>
    <row r="10143" ht="15.75" customHeight="1">
      <c r="A10143" s="36" t="s">
        <v>33152</v>
      </c>
      <c r="B10143" s="36" t="s">
        <v>33153</v>
      </c>
      <c r="C10143" s="36" t="s">
        <v>1840</v>
      </c>
      <c r="D10143" s="36" t="s">
        <v>33154</v>
      </c>
      <c r="E10143" s="36"/>
      <c r="F10143" s="36"/>
    </row>
    <row r="10144" ht="15.75" customHeight="1">
      <c r="A10144" s="36" t="s">
        <v>33155</v>
      </c>
      <c r="B10144" s="36" t="s">
        <v>33156</v>
      </c>
      <c r="C10144" s="36" t="s">
        <v>1840</v>
      </c>
      <c r="D10144" s="36" t="s">
        <v>33157</v>
      </c>
      <c r="E10144" s="36"/>
      <c r="F10144" s="36"/>
    </row>
    <row r="10145" ht="15.75" customHeight="1">
      <c r="A10145" s="36" t="s">
        <v>33158</v>
      </c>
      <c r="B10145" s="36" t="s">
        <v>33159</v>
      </c>
      <c r="C10145" s="36" t="s">
        <v>1840</v>
      </c>
      <c r="D10145" s="36" t="s">
        <v>13891</v>
      </c>
      <c r="E10145" s="36"/>
      <c r="F10145" s="36"/>
    </row>
    <row r="10146" ht="15.75" customHeight="1">
      <c r="A10146" s="36" t="s">
        <v>33160</v>
      </c>
      <c r="B10146" s="36" t="s">
        <v>1079</v>
      </c>
      <c r="C10146" s="36" t="s">
        <v>1840</v>
      </c>
      <c r="D10146" s="36" t="s">
        <v>1080</v>
      </c>
      <c r="E10146" s="36"/>
      <c r="F10146" s="36"/>
    </row>
    <row r="10147" ht="15.75" customHeight="1">
      <c r="A10147" s="36" t="s">
        <v>33161</v>
      </c>
      <c r="B10147" s="36" t="s">
        <v>33162</v>
      </c>
      <c r="C10147" s="36" t="s">
        <v>1840</v>
      </c>
      <c r="D10147" s="36" t="s">
        <v>33163</v>
      </c>
      <c r="E10147" s="36"/>
      <c r="F10147" s="36"/>
    </row>
    <row r="10148" ht="15.75" customHeight="1">
      <c r="A10148" s="36" t="s">
        <v>33164</v>
      </c>
      <c r="B10148" s="36" t="s">
        <v>33165</v>
      </c>
      <c r="C10148" s="36" t="s">
        <v>1840</v>
      </c>
      <c r="D10148" s="36" t="s">
        <v>33166</v>
      </c>
      <c r="E10148" s="36"/>
      <c r="F10148" s="36"/>
    </row>
    <row r="10149" ht="15.75" customHeight="1">
      <c r="A10149" s="36" t="s">
        <v>33167</v>
      </c>
      <c r="B10149" s="36" t="s">
        <v>33168</v>
      </c>
      <c r="C10149" s="36" t="s">
        <v>1840</v>
      </c>
      <c r="D10149" s="36" t="s">
        <v>33169</v>
      </c>
      <c r="E10149" s="36"/>
      <c r="F10149" s="36"/>
    </row>
    <row r="10150" ht="15.75" customHeight="1">
      <c r="A10150" s="36" t="s">
        <v>33170</v>
      </c>
      <c r="B10150" s="36" t="s">
        <v>33171</v>
      </c>
      <c r="C10150" s="36" t="s">
        <v>1840</v>
      </c>
      <c r="D10150" s="36" t="s">
        <v>33172</v>
      </c>
      <c r="E10150" s="36"/>
      <c r="F10150" s="36"/>
    </row>
    <row r="10151" ht="15.75" customHeight="1">
      <c r="A10151" s="36" t="s">
        <v>33173</v>
      </c>
      <c r="B10151" s="36" t="s">
        <v>33174</v>
      </c>
      <c r="C10151" s="36" t="s">
        <v>1840</v>
      </c>
      <c r="D10151" s="36" t="s">
        <v>33175</v>
      </c>
      <c r="E10151" s="36"/>
      <c r="F10151" s="36"/>
    </row>
    <row r="10152" ht="15.75" customHeight="1">
      <c r="A10152" s="36" t="s">
        <v>33176</v>
      </c>
      <c r="B10152" s="36" t="s">
        <v>33177</v>
      </c>
      <c r="C10152" s="36" t="s">
        <v>1840</v>
      </c>
      <c r="D10152" s="36" t="s">
        <v>33178</v>
      </c>
      <c r="E10152" s="36"/>
      <c r="F10152" s="36"/>
    </row>
    <row r="10153" ht="15.75" customHeight="1">
      <c r="A10153" s="36" t="s">
        <v>33179</v>
      </c>
      <c r="B10153" s="36" t="s">
        <v>33180</v>
      </c>
      <c r="C10153" s="36" t="s">
        <v>1840</v>
      </c>
      <c r="D10153" s="36" t="s">
        <v>33181</v>
      </c>
      <c r="E10153" s="36"/>
      <c r="F10153" s="36"/>
    </row>
    <row r="10154" ht="15.75" customHeight="1">
      <c r="A10154" s="36" t="s">
        <v>33182</v>
      </c>
      <c r="B10154" s="36" t="s">
        <v>33183</v>
      </c>
      <c r="C10154" s="36" t="s">
        <v>1840</v>
      </c>
      <c r="D10154" s="36" t="s">
        <v>33184</v>
      </c>
      <c r="E10154" s="36"/>
      <c r="F10154" s="36"/>
    </row>
    <row r="10155" ht="15.75" customHeight="1">
      <c r="A10155" s="36" t="s">
        <v>33185</v>
      </c>
      <c r="B10155" s="36" t="s">
        <v>33186</v>
      </c>
      <c r="C10155" s="36" t="s">
        <v>1840</v>
      </c>
      <c r="D10155" s="36" t="s">
        <v>33187</v>
      </c>
      <c r="E10155" s="36"/>
      <c r="F10155" s="36"/>
    </row>
    <row r="10156" ht="15.75" customHeight="1">
      <c r="A10156" s="36" t="s">
        <v>33188</v>
      </c>
      <c r="B10156" s="36" t="s">
        <v>33189</v>
      </c>
      <c r="C10156" s="36" t="s">
        <v>1840</v>
      </c>
      <c r="D10156" s="36" t="s">
        <v>33190</v>
      </c>
      <c r="E10156" s="36"/>
      <c r="F10156" s="36"/>
    </row>
    <row r="10157" ht="15.75" customHeight="1">
      <c r="A10157" s="36" t="s">
        <v>33191</v>
      </c>
      <c r="B10157" s="36" t="s">
        <v>33192</v>
      </c>
      <c r="C10157" s="36" t="s">
        <v>1840</v>
      </c>
      <c r="D10157" s="36" t="s">
        <v>33193</v>
      </c>
      <c r="E10157" s="36"/>
      <c r="F10157" s="36"/>
    </row>
    <row r="10158" ht="15.75" customHeight="1">
      <c r="A10158" s="36" t="s">
        <v>33194</v>
      </c>
      <c r="B10158" s="36" t="s">
        <v>33195</v>
      </c>
      <c r="C10158" s="36" t="s">
        <v>1840</v>
      </c>
      <c r="D10158" s="36" t="s">
        <v>33196</v>
      </c>
      <c r="E10158" s="36"/>
      <c r="F10158" s="36"/>
    </row>
    <row r="10159" ht="15.75" customHeight="1">
      <c r="A10159" s="36" t="s">
        <v>33197</v>
      </c>
      <c r="B10159" s="36" t="s">
        <v>33198</v>
      </c>
      <c r="C10159" s="36" t="s">
        <v>1840</v>
      </c>
      <c r="D10159" s="36" t="s">
        <v>33199</v>
      </c>
      <c r="E10159" s="36"/>
      <c r="F10159" s="36"/>
    </row>
    <row r="10160" ht="15.75" customHeight="1">
      <c r="A10160" s="36" t="s">
        <v>33200</v>
      </c>
      <c r="B10160" s="36" t="s">
        <v>33201</v>
      </c>
      <c r="C10160" s="36" t="s">
        <v>1840</v>
      </c>
      <c r="D10160" s="36" t="s">
        <v>33202</v>
      </c>
      <c r="E10160" s="36"/>
      <c r="F10160" s="36"/>
    </row>
    <row r="10161" ht="15.75" customHeight="1">
      <c r="A10161" s="36" t="s">
        <v>33203</v>
      </c>
      <c r="B10161" s="36" t="s">
        <v>33204</v>
      </c>
      <c r="C10161" s="36" t="s">
        <v>1840</v>
      </c>
      <c r="D10161" s="36" t="s">
        <v>33205</v>
      </c>
      <c r="E10161" s="36" t="s">
        <v>33206</v>
      </c>
      <c r="F10161" s="36"/>
    </row>
    <row r="10162" ht="15.75" customHeight="1">
      <c r="A10162" s="36" t="s">
        <v>33207</v>
      </c>
      <c r="B10162" s="36" t="s">
        <v>15</v>
      </c>
      <c r="C10162" s="36" t="s">
        <v>1840</v>
      </c>
      <c r="D10162" s="36" t="s">
        <v>68</v>
      </c>
      <c r="E10162" s="36" t="s">
        <v>33208</v>
      </c>
      <c r="F10162" s="36"/>
    </row>
    <row r="10163" ht="15.75" customHeight="1">
      <c r="A10163" s="36" t="s">
        <v>33209</v>
      </c>
      <c r="B10163" s="36" t="s">
        <v>33210</v>
      </c>
      <c r="C10163" s="36" t="s">
        <v>1840</v>
      </c>
      <c r="D10163" s="36" t="s">
        <v>33211</v>
      </c>
      <c r="E10163" s="36"/>
      <c r="F10163" s="36"/>
    </row>
    <row r="10164" ht="15.75" customHeight="1">
      <c r="A10164" s="36" t="s">
        <v>33212</v>
      </c>
      <c r="B10164" s="36" t="s">
        <v>33213</v>
      </c>
      <c r="C10164" s="36" t="s">
        <v>1840</v>
      </c>
      <c r="D10164" s="36" t="s">
        <v>33214</v>
      </c>
      <c r="E10164" s="36"/>
      <c r="F10164" s="36"/>
    </row>
    <row r="10165" ht="15.75" customHeight="1">
      <c r="A10165" s="36" t="s">
        <v>33215</v>
      </c>
      <c r="B10165" s="36" t="s">
        <v>33216</v>
      </c>
      <c r="C10165" s="36" t="s">
        <v>1840</v>
      </c>
      <c r="D10165" s="36" t="s">
        <v>33217</v>
      </c>
      <c r="E10165" s="36"/>
      <c r="F10165" s="36"/>
    </row>
    <row r="10166" ht="15.75" customHeight="1">
      <c r="A10166" s="36" t="s">
        <v>33218</v>
      </c>
      <c r="B10166" s="36" t="s">
        <v>33219</v>
      </c>
      <c r="C10166" s="36" t="s">
        <v>1840</v>
      </c>
      <c r="D10166" s="36" t="s">
        <v>33220</v>
      </c>
      <c r="E10166" s="36"/>
      <c r="F10166" s="36"/>
    </row>
    <row r="10167" ht="15.75" customHeight="1">
      <c r="A10167" s="36" t="s">
        <v>33221</v>
      </c>
      <c r="B10167" s="36" t="s">
        <v>33222</v>
      </c>
      <c r="C10167" s="36" t="s">
        <v>1840</v>
      </c>
      <c r="D10167" s="36" t="s">
        <v>33223</v>
      </c>
      <c r="E10167" s="36"/>
      <c r="F10167" s="36"/>
    </row>
    <row r="10168" ht="15.75" customHeight="1">
      <c r="A10168" s="36" t="s">
        <v>33224</v>
      </c>
      <c r="B10168" s="36" t="s">
        <v>33225</v>
      </c>
      <c r="C10168" s="36" t="s">
        <v>1840</v>
      </c>
      <c r="D10168" s="36" t="s">
        <v>33226</v>
      </c>
      <c r="E10168" s="36" t="s">
        <v>33227</v>
      </c>
      <c r="F10168" s="36"/>
    </row>
    <row r="10169" ht="15.75" customHeight="1">
      <c r="A10169" s="36" t="s">
        <v>33228</v>
      </c>
      <c r="B10169" s="36" t="s">
        <v>33229</v>
      </c>
      <c r="C10169" s="36" t="s">
        <v>1840</v>
      </c>
      <c r="D10169" s="36" t="s">
        <v>33230</v>
      </c>
      <c r="E10169" s="36"/>
      <c r="F10169" s="36"/>
    </row>
    <row r="10170" ht="15.75" customHeight="1">
      <c r="A10170" s="36" t="s">
        <v>33231</v>
      </c>
      <c r="B10170" s="36" t="s">
        <v>33232</v>
      </c>
      <c r="C10170" s="36" t="s">
        <v>1840</v>
      </c>
      <c r="D10170" s="36" t="s">
        <v>33233</v>
      </c>
      <c r="E10170" s="36"/>
      <c r="F10170" s="36"/>
    </row>
    <row r="10171" ht="15.75" customHeight="1">
      <c r="A10171" s="36" t="s">
        <v>33234</v>
      </c>
      <c r="B10171" s="36" t="s">
        <v>33235</v>
      </c>
      <c r="C10171" s="36" t="s">
        <v>1840</v>
      </c>
      <c r="D10171" s="36" t="s">
        <v>33236</v>
      </c>
      <c r="E10171" s="36"/>
      <c r="F10171" s="36"/>
    </row>
    <row r="10172" ht="15.75" customHeight="1">
      <c r="A10172" s="36" t="s">
        <v>33237</v>
      </c>
      <c r="B10172" s="36" t="s">
        <v>33238</v>
      </c>
      <c r="C10172" s="36" t="s">
        <v>1840</v>
      </c>
      <c r="D10172" s="36" t="s">
        <v>33239</v>
      </c>
      <c r="E10172" s="36"/>
      <c r="F10172" s="36"/>
    </row>
    <row r="10173" ht="15.75" customHeight="1">
      <c r="A10173" s="36" t="s">
        <v>33240</v>
      </c>
      <c r="B10173" s="36" t="s">
        <v>33241</v>
      </c>
      <c r="C10173" s="36" t="s">
        <v>1840</v>
      </c>
      <c r="D10173" s="36" t="s">
        <v>33242</v>
      </c>
      <c r="E10173" s="36"/>
      <c r="F10173" s="36"/>
    </row>
    <row r="10174" ht="15.75" customHeight="1">
      <c r="A10174" s="36" t="s">
        <v>33243</v>
      </c>
      <c r="B10174" s="36" t="s">
        <v>33244</v>
      </c>
      <c r="C10174" s="36" t="s">
        <v>1840</v>
      </c>
      <c r="D10174" s="36" t="s">
        <v>33245</v>
      </c>
      <c r="E10174" s="36"/>
      <c r="F10174" s="36"/>
    </row>
    <row r="10175" ht="15.75" customHeight="1">
      <c r="A10175" s="36" t="s">
        <v>33246</v>
      </c>
      <c r="B10175" s="36" t="s">
        <v>33247</v>
      </c>
      <c r="C10175" s="36" t="s">
        <v>1840</v>
      </c>
      <c r="D10175" s="36" t="s">
        <v>33248</v>
      </c>
      <c r="E10175" s="36"/>
      <c r="F10175" s="36"/>
    </row>
    <row r="10176" ht="15.75" customHeight="1">
      <c r="A10176" s="36" t="s">
        <v>33249</v>
      </c>
      <c r="B10176" s="36" t="s">
        <v>33250</v>
      </c>
      <c r="C10176" s="36" t="s">
        <v>1840</v>
      </c>
      <c r="D10176" s="36" t="s">
        <v>33251</v>
      </c>
      <c r="E10176" s="36"/>
      <c r="F10176" s="36"/>
    </row>
    <row r="10177" ht="15.75" customHeight="1">
      <c r="A10177" s="36" t="s">
        <v>33252</v>
      </c>
      <c r="B10177" s="36" t="s">
        <v>33253</v>
      </c>
      <c r="C10177" s="36" t="s">
        <v>1840</v>
      </c>
      <c r="D10177" s="36" t="s">
        <v>33254</v>
      </c>
      <c r="E10177" s="36"/>
      <c r="F10177" s="36"/>
    </row>
    <row r="10178" ht="15.75" customHeight="1">
      <c r="A10178" s="36" t="s">
        <v>33255</v>
      </c>
      <c r="B10178" s="36" t="s">
        <v>33256</v>
      </c>
      <c r="C10178" s="36" t="s">
        <v>1840</v>
      </c>
      <c r="D10178" s="36" t="s">
        <v>33257</v>
      </c>
      <c r="E10178" s="36"/>
      <c r="F10178" s="36"/>
    </row>
    <row r="10179" ht="15.75" customHeight="1">
      <c r="A10179" s="36" t="s">
        <v>33258</v>
      </c>
      <c r="B10179" s="36" t="s">
        <v>33259</v>
      </c>
      <c r="C10179" s="36" t="s">
        <v>1840</v>
      </c>
      <c r="D10179" s="36" t="s">
        <v>33260</v>
      </c>
      <c r="E10179" s="36"/>
      <c r="F10179" s="36"/>
    </row>
    <row r="10180" ht="15.75" customHeight="1">
      <c r="A10180" s="36" t="s">
        <v>33261</v>
      </c>
      <c r="B10180" s="36" t="s">
        <v>33262</v>
      </c>
      <c r="C10180" s="36" t="s">
        <v>1840</v>
      </c>
      <c r="D10180" s="36" t="s">
        <v>33263</v>
      </c>
      <c r="E10180" s="36"/>
      <c r="F10180" s="36"/>
    </row>
    <row r="10181" ht="15.75" customHeight="1">
      <c r="A10181" s="36" t="s">
        <v>33264</v>
      </c>
      <c r="B10181" s="36" t="s">
        <v>33265</v>
      </c>
      <c r="C10181" s="36" t="s">
        <v>1840</v>
      </c>
      <c r="D10181" s="36" t="s">
        <v>13925</v>
      </c>
      <c r="E10181" s="36"/>
      <c r="F10181" s="36"/>
    </row>
    <row r="10182" ht="15.75" customHeight="1">
      <c r="A10182" s="36" t="s">
        <v>33266</v>
      </c>
      <c r="B10182" s="36" t="s">
        <v>33267</v>
      </c>
      <c r="C10182" s="36" t="s">
        <v>1840</v>
      </c>
      <c r="D10182" s="36" t="s">
        <v>33268</v>
      </c>
      <c r="E10182" s="36"/>
      <c r="F10182" s="36"/>
    </row>
    <row r="10183" ht="15.75" customHeight="1">
      <c r="A10183" s="36" t="s">
        <v>33269</v>
      </c>
      <c r="B10183" s="36" t="s">
        <v>33270</v>
      </c>
      <c r="C10183" s="36" t="s">
        <v>1840</v>
      </c>
      <c r="D10183" s="36" t="s">
        <v>33271</v>
      </c>
      <c r="E10183" s="36"/>
      <c r="F10183" s="36"/>
    </row>
    <row r="10184" ht="15.75" customHeight="1">
      <c r="A10184" s="36" t="s">
        <v>33272</v>
      </c>
      <c r="B10184" s="36" t="s">
        <v>976</v>
      </c>
      <c r="C10184" s="36" t="s">
        <v>1840</v>
      </c>
      <c r="D10184" s="36" t="s">
        <v>977</v>
      </c>
      <c r="E10184" s="36"/>
      <c r="F10184" s="36"/>
    </row>
    <row r="10185" ht="15.75" customHeight="1">
      <c r="A10185" s="36" t="s">
        <v>33273</v>
      </c>
      <c r="B10185" s="36" t="s">
        <v>33274</v>
      </c>
      <c r="C10185" s="36" t="s">
        <v>1840</v>
      </c>
      <c r="D10185" s="36" t="s">
        <v>33275</v>
      </c>
      <c r="E10185" s="36"/>
      <c r="F10185" s="36"/>
    </row>
    <row r="10186" ht="15.75" customHeight="1">
      <c r="A10186" s="36" t="s">
        <v>33276</v>
      </c>
      <c r="B10186" s="36" t="s">
        <v>33277</v>
      </c>
      <c r="C10186" s="36" t="s">
        <v>1840</v>
      </c>
      <c r="D10186" s="36" t="s">
        <v>33278</v>
      </c>
      <c r="E10186" s="36"/>
      <c r="F10186" s="36"/>
    </row>
    <row r="10187" ht="15.75" customHeight="1">
      <c r="A10187" s="36" t="s">
        <v>33279</v>
      </c>
      <c r="B10187" s="36" t="s">
        <v>33280</v>
      </c>
      <c r="C10187" s="36" t="s">
        <v>1840</v>
      </c>
      <c r="D10187" s="36" t="s">
        <v>33281</v>
      </c>
      <c r="E10187" s="36"/>
      <c r="F10187" s="36"/>
    </row>
    <row r="10188" ht="15.75" customHeight="1">
      <c r="A10188" s="36" t="s">
        <v>33282</v>
      </c>
      <c r="B10188" s="36" t="s">
        <v>33283</v>
      </c>
      <c r="C10188" s="36" t="s">
        <v>1840</v>
      </c>
      <c r="D10188" s="36" t="s">
        <v>33284</v>
      </c>
      <c r="E10188" s="36"/>
      <c r="F10188" s="36"/>
    </row>
    <row r="10189" ht="15.75" customHeight="1">
      <c r="A10189" s="36" t="s">
        <v>33285</v>
      </c>
      <c r="B10189" s="36" t="s">
        <v>33286</v>
      </c>
      <c r="C10189" s="36" t="s">
        <v>1840</v>
      </c>
      <c r="D10189" s="36" t="s">
        <v>33287</v>
      </c>
      <c r="E10189" s="36"/>
      <c r="F10189" s="36"/>
    </row>
    <row r="10190" ht="15.75" customHeight="1">
      <c r="A10190" s="36" t="s">
        <v>33288</v>
      </c>
      <c r="B10190" s="36" t="s">
        <v>33289</v>
      </c>
      <c r="C10190" s="36" t="s">
        <v>1840</v>
      </c>
      <c r="D10190" s="36" t="s">
        <v>33290</v>
      </c>
      <c r="E10190" s="36"/>
      <c r="F10190" s="36"/>
    </row>
    <row r="10191" ht="15.75" customHeight="1">
      <c r="A10191" s="36" t="s">
        <v>33291</v>
      </c>
      <c r="B10191" s="36" t="s">
        <v>33292</v>
      </c>
      <c r="C10191" s="36" t="s">
        <v>1840</v>
      </c>
      <c r="D10191" s="36" t="s">
        <v>33293</v>
      </c>
      <c r="E10191" s="36"/>
      <c r="F10191" s="36"/>
    </row>
    <row r="10192" ht="15.75" customHeight="1">
      <c r="A10192" s="36" t="s">
        <v>33294</v>
      </c>
      <c r="B10192" s="36" t="s">
        <v>33295</v>
      </c>
      <c r="C10192" s="36" t="s">
        <v>1840</v>
      </c>
      <c r="D10192" s="36" t="s">
        <v>33296</v>
      </c>
      <c r="E10192" s="36"/>
      <c r="F10192" s="36"/>
    </row>
    <row r="10193" ht="15.75" customHeight="1">
      <c r="A10193" s="36" t="s">
        <v>33297</v>
      </c>
      <c r="B10193" s="36" t="s">
        <v>33298</v>
      </c>
      <c r="C10193" s="36" t="s">
        <v>1840</v>
      </c>
      <c r="D10193" s="36" t="s">
        <v>33299</v>
      </c>
      <c r="E10193" s="36"/>
      <c r="F10193" s="36"/>
    </row>
    <row r="10194" ht="15.75" customHeight="1">
      <c r="A10194" s="36" t="s">
        <v>33300</v>
      </c>
      <c r="B10194" s="36" t="s">
        <v>33301</v>
      </c>
      <c r="C10194" s="36" t="s">
        <v>1840</v>
      </c>
      <c r="D10194" s="36" t="s">
        <v>33302</v>
      </c>
      <c r="E10194" s="36"/>
      <c r="F10194" s="36"/>
    </row>
    <row r="10195" ht="15.75" customHeight="1">
      <c r="A10195" s="36" t="s">
        <v>33303</v>
      </c>
      <c r="B10195" s="36" t="s">
        <v>33304</v>
      </c>
      <c r="C10195" s="36" t="s">
        <v>1840</v>
      </c>
      <c r="D10195" s="36" t="s">
        <v>33305</v>
      </c>
      <c r="E10195" s="36"/>
      <c r="F10195" s="36"/>
    </row>
    <row r="10196" ht="15.75" customHeight="1">
      <c r="A10196" s="36" t="s">
        <v>33306</v>
      </c>
      <c r="B10196" s="36" t="s">
        <v>33307</v>
      </c>
      <c r="C10196" s="36" t="s">
        <v>1840</v>
      </c>
      <c r="D10196" s="36" t="s">
        <v>33308</v>
      </c>
      <c r="E10196" s="36"/>
      <c r="F10196" s="36"/>
    </row>
    <row r="10197" ht="15.75" customHeight="1">
      <c r="A10197" s="36" t="s">
        <v>33309</v>
      </c>
      <c r="B10197" s="36" t="s">
        <v>33310</v>
      </c>
      <c r="C10197" s="36" t="s">
        <v>1840</v>
      </c>
      <c r="D10197" s="36" t="s">
        <v>33311</v>
      </c>
      <c r="E10197" s="36"/>
      <c r="F10197" s="36"/>
    </row>
    <row r="10198" ht="15.75" customHeight="1">
      <c r="A10198" s="36" t="s">
        <v>33312</v>
      </c>
      <c r="B10198" s="36" t="s">
        <v>33313</v>
      </c>
      <c r="C10198" s="36" t="s">
        <v>1840</v>
      </c>
      <c r="D10198" s="36" t="s">
        <v>33314</v>
      </c>
      <c r="E10198" s="36"/>
      <c r="F10198" s="36"/>
    </row>
    <row r="10199" ht="15.75" customHeight="1">
      <c r="A10199" s="36" t="s">
        <v>33315</v>
      </c>
      <c r="B10199" s="36" t="s">
        <v>33316</v>
      </c>
      <c r="C10199" s="36" t="s">
        <v>1840</v>
      </c>
      <c r="D10199" s="36" t="s">
        <v>33314</v>
      </c>
      <c r="E10199" s="36"/>
      <c r="F10199" s="36"/>
    </row>
    <row r="10200" ht="15.75" customHeight="1">
      <c r="A10200" s="36" t="s">
        <v>33317</v>
      </c>
      <c r="B10200" s="36" t="s">
        <v>33318</v>
      </c>
      <c r="C10200" s="36" t="s">
        <v>1840</v>
      </c>
      <c r="D10200" s="36" t="s">
        <v>33319</v>
      </c>
      <c r="E10200" s="36"/>
      <c r="F10200" s="36"/>
    </row>
    <row r="10201" ht="15.75" customHeight="1">
      <c r="A10201" s="36" t="s">
        <v>33320</v>
      </c>
      <c r="B10201" s="36" t="s">
        <v>33321</v>
      </c>
      <c r="C10201" s="36" t="s">
        <v>1840</v>
      </c>
      <c r="D10201" s="36" t="s">
        <v>33322</v>
      </c>
      <c r="E10201" s="36"/>
      <c r="F10201" s="36"/>
    </row>
    <row r="10202" ht="15.75" customHeight="1">
      <c r="A10202" s="36" t="s">
        <v>33323</v>
      </c>
      <c r="B10202" s="36" t="s">
        <v>33324</v>
      </c>
      <c r="C10202" s="36" t="s">
        <v>1840</v>
      </c>
      <c r="D10202" s="36" t="s">
        <v>33325</v>
      </c>
      <c r="E10202" s="36"/>
      <c r="F10202" s="36"/>
    </row>
    <row r="10203" ht="15.75" customHeight="1">
      <c r="A10203" s="36" t="s">
        <v>33326</v>
      </c>
      <c r="B10203" s="36" t="s">
        <v>33327</v>
      </c>
      <c r="C10203" s="36" t="s">
        <v>1840</v>
      </c>
      <c r="D10203" s="36" t="s">
        <v>33328</v>
      </c>
      <c r="E10203" s="36" t="s">
        <v>33329</v>
      </c>
      <c r="F10203" s="36"/>
    </row>
    <row r="10204" ht="15.75" customHeight="1">
      <c r="A10204" s="36" t="s">
        <v>33330</v>
      </c>
      <c r="B10204" s="36" t="s">
        <v>33331</v>
      </c>
      <c r="C10204" s="36" t="s">
        <v>1840</v>
      </c>
      <c r="D10204" s="36" t="s">
        <v>33332</v>
      </c>
      <c r="E10204" s="36" t="s">
        <v>33333</v>
      </c>
      <c r="F10204" s="36"/>
    </row>
    <row r="10205" ht="15.75" customHeight="1">
      <c r="A10205" s="36" t="s">
        <v>33334</v>
      </c>
      <c r="B10205" s="36" t="s">
        <v>33335</v>
      </c>
      <c r="C10205" s="36" t="s">
        <v>1840</v>
      </c>
      <c r="D10205" s="36" t="s">
        <v>33336</v>
      </c>
      <c r="E10205" s="36"/>
      <c r="F10205" s="36"/>
    </row>
    <row r="10206" ht="15.75" customHeight="1">
      <c r="A10206" s="36" t="s">
        <v>33337</v>
      </c>
      <c r="B10206" s="36" t="s">
        <v>33338</v>
      </c>
      <c r="C10206" s="36" t="s">
        <v>1840</v>
      </c>
      <c r="D10206" s="36" t="s">
        <v>33339</v>
      </c>
      <c r="E10206" s="36"/>
      <c r="F10206" s="36"/>
    </row>
    <row r="10207" ht="15.75" customHeight="1">
      <c r="A10207" s="36" t="s">
        <v>33340</v>
      </c>
      <c r="B10207" s="36" t="s">
        <v>33341</v>
      </c>
      <c r="C10207" s="36" t="s">
        <v>1840</v>
      </c>
      <c r="D10207" s="36" t="s">
        <v>33342</v>
      </c>
      <c r="E10207" s="36"/>
      <c r="F10207" s="36"/>
    </row>
    <row r="10208" ht="15.75" customHeight="1">
      <c r="A10208" s="36" t="s">
        <v>33343</v>
      </c>
      <c r="B10208" s="36" t="s">
        <v>33344</v>
      </c>
      <c r="C10208" s="36" t="s">
        <v>1840</v>
      </c>
      <c r="D10208" s="36" t="s">
        <v>33345</v>
      </c>
      <c r="E10208" s="36"/>
      <c r="F10208" s="36"/>
    </row>
    <row r="10209" ht="15.75" customHeight="1">
      <c r="A10209" s="36" t="s">
        <v>33346</v>
      </c>
      <c r="B10209" s="36" t="s">
        <v>33347</v>
      </c>
      <c r="C10209" s="36" t="s">
        <v>1840</v>
      </c>
      <c r="D10209" s="36" t="s">
        <v>33348</v>
      </c>
      <c r="E10209" s="36"/>
      <c r="F10209" s="36"/>
    </row>
    <row r="10210" ht="15.75" customHeight="1">
      <c r="A10210" s="36" t="s">
        <v>33349</v>
      </c>
      <c r="B10210" s="36" t="s">
        <v>33350</v>
      </c>
      <c r="C10210" s="36" t="s">
        <v>1840</v>
      </c>
      <c r="D10210" s="36" t="s">
        <v>33351</v>
      </c>
      <c r="E10210" s="36"/>
      <c r="F10210" s="36"/>
    </row>
    <row r="10211" ht="15.75" customHeight="1">
      <c r="A10211" s="36" t="s">
        <v>33352</v>
      </c>
      <c r="B10211" s="36" t="s">
        <v>33353</v>
      </c>
      <c r="C10211" s="36" t="s">
        <v>1840</v>
      </c>
      <c r="D10211" s="36" t="s">
        <v>33354</v>
      </c>
      <c r="E10211" s="36"/>
      <c r="F10211" s="36"/>
    </row>
    <row r="10212" ht="15.75" customHeight="1">
      <c r="A10212" s="36" t="s">
        <v>33355</v>
      </c>
      <c r="B10212" s="36" t="s">
        <v>33356</v>
      </c>
      <c r="C10212" s="36" t="s">
        <v>1840</v>
      </c>
      <c r="D10212" s="36" t="s">
        <v>33357</v>
      </c>
      <c r="E10212" s="36"/>
      <c r="F10212" s="36"/>
    </row>
    <row r="10213" ht="15.75" customHeight="1">
      <c r="A10213" s="36" t="s">
        <v>33358</v>
      </c>
      <c r="B10213" s="36" t="s">
        <v>33359</v>
      </c>
      <c r="C10213" s="36" t="s">
        <v>1840</v>
      </c>
      <c r="D10213" s="36" t="s">
        <v>33360</v>
      </c>
      <c r="E10213" s="36"/>
      <c r="F10213" s="36"/>
    </row>
    <row r="10214" ht="15.75" customHeight="1">
      <c r="A10214" s="36" t="s">
        <v>33361</v>
      </c>
      <c r="B10214" s="36" t="s">
        <v>33362</v>
      </c>
      <c r="C10214" s="36" t="s">
        <v>1840</v>
      </c>
      <c r="D10214" s="36" t="s">
        <v>33363</v>
      </c>
      <c r="E10214" s="36"/>
      <c r="F10214" s="36"/>
    </row>
    <row r="10215" ht="15.75" customHeight="1">
      <c r="A10215" s="36" t="s">
        <v>33364</v>
      </c>
      <c r="B10215" s="36" t="s">
        <v>33365</v>
      </c>
      <c r="C10215" s="36" t="s">
        <v>1840</v>
      </c>
      <c r="D10215" s="36" t="s">
        <v>33366</v>
      </c>
      <c r="E10215" s="36"/>
      <c r="F10215" s="36"/>
    </row>
    <row r="10216" ht="15.75" customHeight="1">
      <c r="A10216" s="36" t="s">
        <v>33367</v>
      </c>
      <c r="B10216" s="36" t="s">
        <v>33368</v>
      </c>
      <c r="C10216" s="36" t="s">
        <v>1840</v>
      </c>
      <c r="D10216" s="36" t="s">
        <v>33369</v>
      </c>
      <c r="E10216" s="36"/>
      <c r="F10216" s="36"/>
    </row>
    <row r="10217" ht="15.75" customHeight="1">
      <c r="A10217" s="36" t="s">
        <v>33370</v>
      </c>
      <c r="B10217" s="36" t="s">
        <v>33371</v>
      </c>
      <c r="C10217" s="36" t="s">
        <v>1840</v>
      </c>
      <c r="D10217" s="36" t="s">
        <v>33372</v>
      </c>
      <c r="E10217" s="36"/>
      <c r="F10217" s="36"/>
    </row>
    <row r="10218" ht="15.75" customHeight="1">
      <c r="A10218" s="36" t="s">
        <v>33373</v>
      </c>
      <c r="B10218" s="36" t="s">
        <v>33374</v>
      </c>
      <c r="C10218" s="36" t="s">
        <v>1840</v>
      </c>
      <c r="D10218" s="36" t="s">
        <v>33375</v>
      </c>
      <c r="E10218" s="36" t="s">
        <v>33376</v>
      </c>
      <c r="F10218" s="36"/>
    </row>
    <row r="10219" ht="15.75" customHeight="1">
      <c r="A10219" s="36" t="s">
        <v>33377</v>
      </c>
      <c r="B10219" s="36" t="s">
        <v>33378</v>
      </c>
      <c r="C10219" s="36" t="s">
        <v>1840</v>
      </c>
      <c r="D10219" s="36" t="s">
        <v>33379</v>
      </c>
      <c r="E10219" s="36"/>
      <c r="F10219" s="36"/>
    </row>
    <row r="10220" ht="15.75" customHeight="1">
      <c r="A10220" s="36" t="s">
        <v>33380</v>
      </c>
      <c r="B10220" s="36" t="s">
        <v>33381</v>
      </c>
      <c r="C10220" s="36" t="s">
        <v>1840</v>
      </c>
      <c r="D10220" s="36" t="s">
        <v>33382</v>
      </c>
      <c r="E10220" s="36"/>
      <c r="F10220" s="36"/>
    </row>
    <row r="10221" ht="15.75" customHeight="1">
      <c r="A10221" s="36" t="s">
        <v>33383</v>
      </c>
      <c r="B10221" s="36" t="s">
        <v>33384</v>
      </c>
      <c r="C10221" s="36" t="s">
        <v>1840</v>
      </c>
      <c r="D10221" s="36" t="s">
        <v>2950</v>
      </c>
      <c r="E10221" s="36"/>
      <c r="F10221" s="36"/>
    </row>
    <row r="10222" ht="15.75" customHeight="1">
      <c r="A10222" s="36" t="s">
        <v>33385</v>
      </c>
      <c r="B10222" s="36" t="s">
        <v>33386</v>
      </c>
      <c r="C10222" s="36" t="s">
        <v>1840</v>
      </c>
      <c r="D10222" s="36" t="s">
        <v>33387</v>
      </c>
      <c r="E10222" s="36" t="s">
        <v>33388</v>
      </c>
      <c r="F10222" s="36"/>
    </row>
    <row r="10223" ht="15.75" customHeight="1">
      <c r="A10223" s="36" t="s">
        <v>33389</v>
      </c>
      <c r="B10223" s="36" t="s">
        <v>33390</v>
      </c>
      <c r="C10223" s="36" t="s">
        <v>1840</v>
      </c>
      <c r="D10223" s="36" t="s">
        <v>33391</v>
      </c>
      <c r="E10223" s="36"/>
      <c r="F10223" s="36"/>
    </row>
    <row r="10224" ht="15.75" customHeight="1">
      <c r="A10224" s="36" t="s">
        <v>33392</v>
      </c>
      <c r="B10224" s="36" t="s">
        <v>33393</v>
      </c>
      <c r="C10224" s="36" t="s">
        <v>1840</v>
      </c>
      <c r="D10224" s="36" t="s">
        <v>33394</v>
      </c>
      <c r="E10224" s="36"/>
      <c r="F10224" s="36"/>
    </row>
    <row r="10225" ht="15.75" customHeight="1">
      <c r="A10225" s="36" t="s">
        <v>33395</v>
      </c>
      <c r="B10225" s="36" t="s">
        <v>33396</v>
      </c>
      <c r="C10225" s="36" t="s">
        <v>1840</v>
      </c>
      <c r="D10225" s="36" t="s">
        <v>33397</v>
      </c>
      <c r="E10225" s="36"/>
      <c r="F10225" s="36"/>
    </row>
    <row r="10226" ht="15.75" customHeight="1">
      <c r="A10226" s="36" t="s">
        <v>33398</v>
      </c>
      <c r="B10226" s="36" t="s">
        <v>33399</v>
      </c>
      <c r="C10226" s="36" t="s">
        <v>1840</v>
      </c>
      <c r="D10226" s="36" t="s">
        <v>33400</v>
      </c>
      <c r="E10226" s="36"/>
      <c r="F10226" s="36"/>
    </row>
    <row r="10227" ht="15.75" customHeight="1">
      <c r="A10227" s="36" t="s">
        <v>33401</v>
      </c>
      <c r="B10227" s="36" t="s">
        <v>33402</v>
      </c>
      <c r="C10227" s="36" t="s">
        <v>1840</v>
      </c>
      <c r="D10227" s="36" t="s">
        <v>33403</v>
      </c>
      <c r="E10227" s="36"/>
      <c r="F10227" s="36"/>
    </row>
    <row r="10228" ht="15.75" customHeight="1">
      <c r="A10228" s="36" t="s">
        <v>33404</v>
      </c>
      <c r="B10228" s="36" t="s">
        <v>33405</v>
      </c>
      <c r="C10228" s="36" t="s">
        <v>1840</v>
      </c>
      <c r="D10228" s="36" t="s">
        <v>33406</v>
      </c>
      <c r="E10228" s="36"/>
      <c r="F10228" s="36"/>
    </row>
    <row r="10229" ht="15.75" customHeight="1">
      <c r="A10229" s="36" t="s">
        <v>33407</v>
      </c>
      <c r="B10229" s="36" t="s">
        <v>33408</v>
      </c>
      <c r="C10229" s="36" t="s">
        <v>1840</v>
      </c>
      <c r="D10229" s="36" t="s">
        <v>33409</v>
      </c>
      <c r="E10229" s="36"/>
      <c r="F10229" s="36"/>
    </row>
    <row r="10230" ht="15.75" customHeight="1">
      <c r="A10230" s="36" t="s">
        <v>33410</v>
      </c>
      <c r="B10230" s="36" t="s">
        <v>33411</v>
      </c>
      <c r="C10230" s="36" t="s">
        <v>1840</v>
      </c>
      <c r="D10230" s="36" t="s">
        <v>33412</v>
      </c>
      <c r="E10230" s="36"/>
      <c r="F10230" s="36"/>
    </row>
    <row r="10231" ht="15.75" customHeight="1">
      <c r="A10231" s="36" t="s">
        <v>33413</v>
      </c>
      <c r="B10231" s="36" t="s">
        <v>33414</v>
      </c>
      <c r="C10231" s="36" t="s">
        <v>1840</v>
      </c>
      <c r="D10231" s="36" t="s">
        <v>33415</v>
      </c>
      <c r="E10231" s="36"/>
      <c r="F10231" s="36"/>
    </row>
    <row r="10232" ht="15.75" customHeight="1">
      <c r="A10232" s="36" t="s">
        <v>33416</v>
      </c>
      <c r="B10232" s="36" t="s">
        <v>33417</v>
      </c>
      <c r="C10232" s="36" t="s">
        <v>1840</v>
      </c>
      <c r="D10232" s="36" t="s">
        <v>33418</v>
      </c>
      <c r="E10232" s="36"/>
      <c r="F10232" s="36"/>
    </row>
    <row r="10233" ht="15.75" customHeight="1">
      <c r="A10233" s="36" t="s">
        <v>33419</v>
      </c>
      <c r="B10233" s="36" t="s">
        <v>33420</v>
      </c>
      <c r="C10233" s="36" t="s">
        <v>1840</v>
      </c>
      <c r="D10233" s="36" t="s">
        <v>33421</v>
      </c>
      <c r="E10233" s="36"/>
      <c r="F10233" s="36"/>
    </row>
    <row r="10234" ht="15.75" customHeight="1">
      <c r="A10234" s="36" t="s">
        <v>33422</v>
      </c>
      <c r="B10234" s="36" t="s">
        <v>33423</v>
      </c>
      <c r="C10234" s="36" t="s">
        <v>1840</v>
      </c>
      <c r="D10234" s="36" t="s">
        <v>33424</v>
      </c>
      <c r="E10234" s="36"/>
      <c r="F10234" s="36"/>
    </row>
    <row r="10235" ht="15.75" customHeight="1">
      <c r="A10235" s="36" t="s">
        <v>33425</v>
      </c>
      <c r="B10235" s="36" t="s">
        <v>16229</v>
      </c>
      <c r="C10235" s="36" t="s">
        <v>1840</v>
      </c>
      <c r="D10235" s="36" t="s">
        <v>16230</v>
      </c>
      <c r="E10235" s="36"/>
      <c r="F10235" s="36"/>
    </row>
    <row r="10236" ht="15.75" customHeight="1">
      <c r="A10236" s="36" t="s">
        <v>33426</v>
      </c>
      <c r="B10236" s="36" t="s">
        <v>33427</v>
      </c>
      <c r="C10236" s="36" t="s">
        <v>1840</v>
      </c>
      <c r="D10236" s="36" t="s">
        <v>33428</v>
      </c>
      <c r="E10236" s="36"/>
      <c r="F10236" s="36"/>
    </row>
    <row r="10237" ht="15.75" customHeight="1">
      <c r="A10237" s="36" t="s">
        <v>33429</v>
      </c>
      <c r="B10237" s="36" t="s">
        <v>33430</v>
      </c>
      <c r="C10237" s="36" t="s">
        <v>1840</v>
      </c>
      <c r="D10237" s="36" t="s">
        <v>33431</v>
      </c>
      <c r="E10237" s="36"/>
      <c r="F10237" s="36"/>
    </row>
    <row r="10238" ht="15.75" customHeight="1">
      <c r="A10238" s="36" t="s">
        <v>33432</v>
      </c>
      <c r="B10238" s="36" t="s">
        <v>33433</v>
      </c>
      <c r="C10238" s="36" t="s">
        <v>1840</v>
      </c>
      <c r="D10238" s="36" t="s">
        <v>33434</v>
      </c>
      <c r="E10238" s="36"/>
      <c r="F10238" s="36"/>
    </row>
    <row r="10239" ht="15.75" customHeight="1">
      <c r="A10239" s="36" t="s">
        <v>33435</v>
      </c>
      <c r="B10239" s="36" t="s">
        <v>33436</v>
      </c>
      <c r="C10239" s="36" t="s">
        <v>1840</v>
      </c>
      <c r="D10239" s="36" t="s">
        <v>33437</v>
      </c>
      <c r="E10239" s="36"/>
      <c r="F10239" s="36"/>
    </row>
    <row r="10240" ht="15.75" customHeight="1">
      <c r="A10240" s="36" t="s">
        <v>33438</v>
      </c>
      <c r="B10240" s="36" t="s">
        <v>33439</v>
      </c>
      <c r="C10240" s="36" t="s">
        <v>1840</v>
      </c>
      <c r="D10240" s="36" t="s">
        <v>33440</v>
      </c>
      <c r="E10240" s="36"/>
      <c r="F10240" s="36"/>
    </row>
    <row r="10241" ht="15.75" customHeight="1">
      <c r="A10241" s="36" t="s">
        <v>33441</v>
      </c>
      <c r="B10241" s="36" t="s">
        <v>33442</v>
      </c>
      <c r="C10241" s="36" t="s">
        <v>1840</v>
      </c>
      <c r="D10241" s="36" t="s">
        <v>33443</v>
      </c>
      <c r="E10241" s="36"/>
      <c r="F10241" s="36"/>
    </row>
    <row r="10242" ht="15.75" customHeight="1">
      <c r="A10242" s="36" t="s">
        <v>33444</v>
      </c>
      <c r="B10242" s="36" t="s">
        <v>33445</v>
      </c>
      <c r="C10242" s="36" t="s">
        <v>1840</v>
      </c>
      <c r="D10242" s="36" t="s">
        <v>33446</v>
      </c>
      <c r="E10242" s="36"/>
      <c r="F10242" s="36"/>
    </row>
    <row r="10243" ht="15.75" customHeight="1">
      <c r="A10243" s="36" t="s">
        <v>33447</v>
      </c>
      <c r="B10243" s="36" t="s">
        <v>1141</v>
      </c>
      <c r="C10243" s="36" t="s">
        <v>1840</v>
      </c>
      <c r="D10243" s="36" t="s">
        <v>1142</v>
      </c>
      <c r="E10243" s="36"/>
      <c r="F10243" s="36"/>
    </row>
    <row r="10244" ht="15.75" customHeight="1">
      <c r="A10244" s="36" t="s">
        <v>33448</v>
      </c>
      <c r="B10244" s="36" t="s">
        <v>33449</v>
      </c>
      <c r="C10244" s="36" t="s">
        <v>1840</v>
      </c>
      <c r="D10244" s="36" t="s">
        <v>33450</v>
      </c>
      <c r="E10244" s="36"/>
      <c r="F10244" s="36"/>
    </row>
    <row r="10245" ht="15.75" customHeight="1">
      <c r="A10245" s="36" t="s">
        <v>33451</v>
      </c>
      <c r="B10245" s="36" t="s">
        <v>33452</v>
      </c>
      <c r="C10245" s="36" t="s">
        <v>1840</v>
      </c>
      <c r="D10245" s="36" t="s">
        <v>33453</v>
      </c>
      <c r="E10245" s="36"/>
      <c r="F10245" s="36"/>
    </row>
    <row r="10246" ht="15.75" customHeight="1">
      <c r="A10246" s="36" t="s">
        <v>33454</v>
      </c>
      <c r="B10246" s="36" t="s">
        <v>33455</v>
      </c>
      <c r="C10246" s="36" t="s">
        <v>1840</v>
      </c>
      <c r="D10246" s="36" t="s">
        <v>33456</v>
      </c>
      <c r="E10246" s="36"/>
      <c r="F10246" s="36"/>
    </row>
    <row r="10247" ht="15.75" customHeight="1">
      <c r="A10247" s="36" t="s">
        <v>33457</v>
      </c>
      <c r="B10247" s="36" t="s">
        <v>33458</v>
      </c>
      <c r="C10247" s="36" t="s">
        <v>1840</v>
      </c>
      <c r="D10247" s="36" t="s">
        <v>33459</v>
      </c>
      <c r="E10247" s="36"/>
      <c r="F10247" s="36"/>
    </row>
    <row r="10248" ht="15.75" customHeight="1">
      <c r="A10248" s="36" t="s">
        <v>33460</v>
      </c>
      <c r="B10248" s="36" t="s">
        <v>33461</v>
      </c>
      <c r="C10248" s="36" t="s">
        <v>1840</v>
      </c>
      <c r="D10248" s="36" t="s">
        <v>33462</v>
      </c>
      <c r="E10248" s="36"/>
      <c r="F10248" s="36"/>
    </row>
    <row r="10249" ht="15.75" customHeight="1">
      <c r="A10249" s="36" t="s">
        <v>33463</v>
      </c>
      <c r="B10249" s="36" t="s">
        <v>33464</v>
      </c>
      <c r="C10249" s="36" t="s">
        <v>1840</v>
      </c>
      <c r="D10249" s="36" t="s">
        <v>33465</v>
      </c>
      <c r="E10249" s="36"/>
      <c r="F10249" s="36"/>
    </row>
    <row r="10250" ht="15.75" customHeight="1">
      <c r="A10250" s="36" t="s">
        <v>33466</v>
      </c>
      <c r="B10250" s="36" t="s">
        <v>33467</v>
      </c>
      <c r="C10250" s="36" t="s">
        <v>1840</v>
      </c>
      <c r="D10250" s="36" t="s">
        <v>33468</v>
      </c>
      <c r="E10250" s="36"/>
      <c r="F10250" s="36"/>
    </row>
    <row r="10251" ht="15.75" customHeight="1">
      <c r="A10251" s="36" t="s">
        <v>33469</v>
      </c>
      <c r="B10251" s="36" t="s">
        <v>33470</v>
      </c>
      <c r="C10251" s="36" t="s">
        <v>1840</v>
      </c>
      <c r="D10251" s="36" t="s">
        <v>33471</v>
      </c>
      <c r="E10251" s="36"/>
      <c r="F10251" s="36"/>
    </row>
    <row r="10252" ht="15.75" customHeight="1">
      <c r="A10252" s="36" t="s">
        <v>33472</v>
      </c>
      <c r="B10252" s="36" t="s">
        <v>33473</v>
      </c>
      <c r="C10252" s="36" t="s">
        <v>1840</v>
      </c>
      <c r="D10252" s="36" t="s">
        <v>33474</v>
      </c>
      <c r="E10252" s="36"/>
      <c r="F10252" s="36"/>
    </row>
    <row r="10253" ht="15.75" customHeight="1">
      <c r="A10253" s="36" t="s">
        <v>33475</v>
      </c>
      <c r="B10253" s="36" t="s">
        <v>235</v>
      </c>
      <c r="C10253" s="36" t="s">
        <v>1840</v>
      </c>
      <c r="D10253" s="36" t="s">
        <v>236</v>
      </c>
      <c r="E10253" s="36"/>
      <c r="F10253" s="36"/>
    </row>
    <row r="10254" ht="15.75" customHeight="1">
      <c r="A10254" s="36" t="s">
        <v>33476</v>
      </c>
      <c r="B10254" s="36" t="s">
        <v>33477</v>
      </c>
      <c r="C10254" s="36" t="s">
        <v>1840</v>
      </c>
      <c r="D10254" s="36" t="s">
        <v>33478</v>
      </c>
      <c r="E10254" s="36"/>
      <c r="F10254" s="36"/>
    </row>
    <row r="10255" ht="15.75" customHeight="1">
      <c r="A10255" s="36" t="s">
        <v>33479</v>
      </c>
      <c r="B10255" s="36" t="s">
        <v>33480</v>
      </c>
      <c r="C10255" s="36" t="s">
        <v>1840</v>
      </c>
      <c r="D10255" s="36" t="s">
        <v>33481</v>
      </c>
      <c r="E10255" s="36"/>
      <c r="F10255" s="36"/>
    </row>
    <row r="10256" ht="15.75" customHeight="1">
      <c r="A10256" s="36" t="s">
        <v>33482</v>
      </c>
      <c r="B10256" s="36" t="s">
        <v>33483</v>
      </c>
      <c r="C10256" s="36" t="s">
        <v>1840</v>
      </c>
      <c r="D10256" s="36" t="s">
        <v>33484</v>
      </c>
      <c r="E10256" s="36"/>
      <c r="F10256" s="36"/>
    </row>
    <row r="10257" ht="15.75" customHeight="1">
      <c r="A10257" s="36" t="s">
        <v>33485</v>
      </c>
      <c r="B10257" s="36" t="s">
        <v>33486</v>
      </c>
      <c r="C10257" s="36" t="s">
        <v>1840</v>
      </c>
      <c r="D10257" s="36" t="s">
        <v>33487</v>
      </c>
      <c r="E10257" s="36"/>
      <c r="F10257" s="36"/>
    </row>
    <row r="10258" ht="15.75" customHeight="1">
      <c r="A10258" s="36" t="s">
        <v>33488</v>
      </c>
      <c r="B10258" s="36" t="s">
        <v>33489</v>
      </c>
      <c r="C10258" s="36" t="s">
        <v>1840</v>
      </c>
      <c r="D10258" s="36" t="s">
        <v>33490</v>
      </c>
      <c r="E10258" s="36"/>
      <c r="F10258" s="36"/>
    </row>
    <row r="10259" ht="15.75" customHeight="1">
      <c r="A10259" s="36" t="s">
        <v>33491</v>
      </c>
      <c r="B10259" s="36" t="s">
        <v>33492</v>
      </c>
      <c r="C10259" s="36" t="s">
        <v>1840</v>
      </c>
      <c r="D10259" s="36" t="s">
        <v>33493</v>
      </c>
      <c r="E10259" s="36"/>
      <c r="F10259" s="36"/>
    </row>
    <row r="10260" ht="15.75" customHeight="1">
      <c r="A10260" s="36" t="s">
        <v>33494</v>
      </c>
      <c r="B10260" s="36" t="s">
        <v>16650</v>
      </c>
      <c r="C10260" s="36" t="s">
        <v>1840</v>
      </c>
      <c r="D10260" s="36" t="s">
        <v>33495</v>
      </c>
      <c r="E10260" s="36"/>
      <c r="F10260" s="36"/>
    </row>
    <row r="10261" ht="15.75" customHeight="1">
      <c r="A10261" s="36" t="s">
        <v>33496</v>
      </c>
      <c r="B10261" s="36" t="s">
        <v>33497</v>
      </c>
      <c r="C10261" s="36" t="s">
        <v>1840</v>
      </c>
      <c r="D10261" s="36" t="s">
        <v>33498</v>
      </c>
      <c r="E10261" s="36"/>
      <c r="F10261" s="36"/>
    </row>
    <row r="10262" ht="15.75" customHeight="1">
      <c r="A10262" s="36" t="s">
        <v>33499</v>
      </c>
      <c r="B10262" s="36" t="s">
        <v>33500</v>
      </c>
      <c r="C10262" s="36" t="s">
        <v>1840</v>
      </c>
      <c r="D10262" s="36" t="s">
        <v>33501</v>
      </c>
      <c r="E10262" s="36"/>
      <c r="F10262" s="36"/>
    </row>
    <row r="10263" ht="15.75" customHeight="1">
      <c r="A10263" s="36" t="s">
        <v>33502</v>
      </c>
      <c r="B10263" s="36" t="s">
        <v>320</v>
      </c>
      <c r="C10263" s="36" t="s">
        <v>1840</v>
      </c>
      <c r="D10263" s="36" t="s">
        <v>321</v>
      </c>
      <c r="E10263" s="36"/>
      <c r="F10263" s="36"/>
    </row>
    <row r="10264" ht="15.75" customHeight="1">
      <c r="A10264" s="36" t="s">
        <v>33503</v>
      </c>
      <c r="B10264" s="36" t="s">
        <v>33504</v>
      </c>
      <c r="C10264" s="36" t="s">
        <v>1840</v>
      </c>
      <c r="D10264" s="36" t="s">
        <v>33505</v>
      </c>
      <c r="E10264" s="36"/>
      <c r="F10264" s="36"/>
    </row>
    <row r="10265" ht="15.75" customHeight="1">
      <c r="A10265" s="36" t="s">
        <v>33506</v>
      </c>
      <c r="B10265" s="36" t="s">
        <v>33507</v>
      </c>
      <c r="C10265" s="36" t="s">
        <v>1840</v>
      </c>
      <c r="D10265" s="36" t="s">
        <v>33508</v>
      </c>
      <c r="E10265" s="36"/>
      <c r="F10265" s="36"/>
    </row>
    <row r="10266" ht="15.75" customHeight="1">
      <c r="A10266" s="36" t="s">
        <v>33509</v>
      </c>
      <c r="B10266" s="36" t="s">
        <v>33510</v>
      </c>
      <c r="C10266" s="36" t="s">
        <v>1840</v>
      </c>
      <c r="D10266" s="36" t="s">
        <v>33511</v>
      </c>
      <c r="E10266" s="36"/>
      <c r="F10266" s="36"/>
    </row>
    <row r="10267" ht="15.75" customHeight="1">
      <c r="A10267" s="36" t="s">
        <v>33512</v>
      </c>
      <c r="B10267" s="36" t="s">
        <v>33513</v>
      </c>
      <c r="C10267" s="36" t="s">
        <v>1840</v>
      </c>
      <c r="D10267" s="36" t="s">
        <v>33514</v>
      </c>
      <c r="E10267" s="36"/>
      <c r="F10267" s="36"/>
    </row>
    <row r="10268" ht="15.75" customHeight="1">
      <c r="A10268" s="36" t="s">
        <v>33515</v>
      </c>
      <c r="B10268" s="36" t="s">
        <v>33516</v>
      </c>
      <c r="C10268" s="36" t="s">
        <v>1840</v>
      </c>
      <c r="D10268" s="36" t="s">
        <v>33517</v>
      </c>
      <c r="E10268" s="36" t="s">
        <v>33518</v>
      </c>
      <c r="F10268" s="36"/>
    </row>
    <row r="10269" ht="15.75" customHeight="1">
      <c r="A10269" s="36" t="s">
        <v>33519</v>
      </c>
      <c r="B10269" s="36" t="s">
        <v>516</v>
      </c>
      <c r="C10269" s="36" t="s">
        <v>1840</v>
      </c>
      <c r="D10269" s="36" t="s">
        <v>517</v>
      </c>
      <c r="E10269" s="36"/>
      <c r="F10269" s="36"/>
    </row>
    <row r="10270" ht="15.75" customHeight="1">
      <c r="A10270" s="36" t="s">
        <v>33520</v>
      </c>
      <c r="B10270" s="36" t="s">
        <v>33521</v>
      </c>
      <c r="C10270" s="36" t="s">
        <v>1840</v>
      </c>
      <c r="D10270" s="36" t="s">
        <v>33522</v>
      </c>
      <c r="E10270" s="36"/>
      <c r="F10270" s="36"/>
    </row>
    <row r="10271" ht="15.75" customHeight="1">
      <c r="A10271" s="36" t="s">
        <v>33523</v>
      </c>
      <c r="B10271" s="36" t="s">
        <v>33524</v>
      </c>
      <c r="C10271" s="36" t="s">
        <v>1840</v>
      </c>
      <c r="D10271" s="36" t="s">
        <v>8082</v>
      </c>
      <c r="E10271" s="36"/>
      <c r="F10271" s="36"/>
    </row>
    <row r="10272" ht="15.75" customHeight="1">
      <c r="A10272" s="36" t="s">
        <v>33525</v>
      </c>
      <c r="B10272" s="36" t="s">
        <v>33526</v>
      </c>
      <c r="C10272" s="36" t="s">
        <v>1840</v>
      </c>
      <c r="D10272" s="36" t="s">
        <v>33527</v>
      </c>
      <c r="E10272" s="36"/>
      <c r="F10272" s="36"/>
    </row>
    <row r="10273" ht="15.75" customHeight="1">
      <c r="A10273" s="36" t="s">
        <v>33528</v>
      </c>
      <c r="B10273" s="36" t="s">
        <v>33529</v>
      </c>
      <c r="C10273" s="36" t="s">
        <v>1840</v>
      </c>
      <c r="D10273" s="36" t="s">
        <v>33530</v>
      </c>
      <c r="E10273" s="36"/>
      <c r="F10273" s="36"/>
    </row>
    <row r="10274" ht="15.75" customHeight="1">
      <c r="A10274" s="36" t="s">
        <v>33531</v>
      </c>
      <c r="B10274" s="36" t="s">
        <v>33532</v>
      </c>
      <c r="C10274" s="36" t="s">
        <v>1840</v>
      </c>
      <c r="D10274" s="36" t="s">
        <v>33533</v>
      </c>
      <c r="E10274" s="36"/>
      <c r="F10274" s="36"/>
    </row>
    <row r="10275" ht="15.75" customHeight="1">
      <c r="A10275" s="36" t="s">
        <v>33534</v>
      </c>
      <c r="B10275" s="36" t="s">
        <v>33535</v>
      </c>
      <c r="C10275" s="36" t="s">
        <v>1840</v>
      </c>
      <c r="D10275" s="36" t="s">
        <v>33536</v>
      </c>
      <c r="E10275" s="36"/>
      <c r="F10275" s="36"/>
    </row>
    <row r="10276" ht="15.75" customHeight="1">
      <c r="A10276" s="36" t="s">
        <v>33537</v>
      </c>
      <c r="B10276" s="36" t="s">
        <v>33538</v>
      </c>
      <c r="C10276" s="36" t="s">
        <v>1840</v>
      </c>
      <c r="D10276" s="36" t="s">
        <v>33539</v>
      </c>
      <c r="E10276" s="36"/>
      <c r="F10276" s="36"/>
    </row>
    <row r="10277" ht="15.75" customHeight="1">
      <c r="A10277" s="36" t="s">
        <v>33540</v>
      </c>
      <c r="B10277" s="36" t="s">
        <v>33541</v>
      </c>
      <c r="C10277" s="36" t="s">
        <v>1840</v>
      </c>
      <c r="D10277" s="36" t="s">
        <v>33542</v>
      </c>
      <c r="E10277" s="36"/>
      <c r="F10277" s="36"/>
    </row>
    <row r="10278" ht="15.75" customHeight="1">
      <c r="A10278" s="36" t="s">
        <v>33543</v>
      </c>
      <c r="B10278" s="36" t="s">
        <v>33544</v>
      </c>
      <c r="C10278" s="36" t="s">
        <v>1840</v>
      </c>
      <c r="D10278" s="36" t="s">
        <v>33545</v>
      </c>
      <c r="E10278" s="36"/>
      <c r="F10278" s="36"/>
    </row>
    <row r="10279" ht="15.75" customHeight="1">
      <c r="A10279" s="36" t="s">
        <v>33546</v>
      </c>
      <c r="B10279" s="36" t="s">
        <v>33547</v>
      </c>
      <c r="C10279" s="36" t="s">
        <v>1840</v>
      </c>
      <c r="D10279" s="36" t="s">
        <v>33548</v>
      </c>
      <c r="E10279" s="36"/>
      <c r="F10279" s="36"/>
    </row>
    <row r="10280" ht="15.75" customHeight="1">
      <c r="A10280" s="36" t="s">
        <v>33549</v>
      </c>
      <c r="B10280" s="36" t="s">
        <v>33550</v>
      </c>
      <c r="C10280" s="36" t="s">
        <v>1840</v>
      </c>
      <c r="D10280" s="36" t="s">
        <v>33551</v>
      </c>
      <c r="E10280" s="36"/>
      <c r="F10280" s="36"/>
    </row>
    <row r="10281" ht="15.75" customHeight="1">
      <c r="A10281" s="36" t="s">
        <v>33552</v>
      </c>
      <c r="B10281" s="36" t="s">
        <v>33553</v>
      </c>
      <c r="C10281" s="36" t="s">
        <v>1840</v>
      </c>
      <c r="D10281" s="36" t="s">
        <v>33554</v>
      </c>
      <c r="E10281" s="36"/>
      <c r="F10281" s="36"/>
    </row>
    <row r="10282" ht="15.75" customHeight="1">
      <c r="A10282" s="36" t="s">
        <v>33555</v>
      </c>
      <c r="B10282" s="36" t="s">
        <v>33556</v>
      </c>
      <c r="C10282" s="36" t="s">
        <v>1840</v>
      </c>
      <c r="D10282" s="36" t="s">
        <v>33557</v>
      </c>
      <c r="E10282" s="36"/>
      <c r="F10282" s="36"/>
    </row>
    <row r="10283" ht="15.75" customHeight="1">
      <c r="A10283" s="36" t="s">
        <v>33558</v>
      </c>
      <c r="B10283" s="36" t="s">
        <v>33559</v>
      </c>
      <c r="C10283" s="36" t="s">
        <v>1840</v>
      </c>
      <c r="D10283" s="36" t="s">
        <v>33560</v>
      </c>
      <c r="E10283" s="36"/>
      <c r="F10283" s="36"/>
    </row>
    <row r="10284" ht="15.75" customHeight="1">
      <c r="A10284" s="36" t="s">
        <v>33561</v>
      </c>
      <c r="B10284" s="36" t="s">
        <v>33562</v>
      </c>
      <c r="C10284" s="36" t="s">
        <v>1840</v>
      </c>
      <c r="D10284" s="36" t="s">
        <v>33563</v>
      </c>
      <c r="E10284" s="36"/>
      <c r="F10284" s="36"/>
    </row>
    <row r="10285" ht="15.75" customHeight="1">
      <c r="A10285" s="36" t="s">
        <v>33564</v>
      </c>
      <c r="B10285" s="36" t="s">
        <v>33565</v>
      </c>
      <c r="C10285" s="36" t="s">
        <v>1840</v>
      </c>
      <c r="D10285" s="36" t="s">
        <v>33566</v>
      </c>
      <c r="E10285" s="36"/>
      <c r="F10285" s="36"/>
    </row>
    <row r="10286" ht="15.75" customHeight="1">
      <c r="A10286" s="36" t="s">
        <v>33567</v>
      </c>
      <c r="B10286" s="36" t="s">
        <v>33568</v>
      </c>
      <c r="C10286" s="36" t="s">
        <v>1840</v>
      </c>
      <c r="D10286" s="36" t="s">
        <v>33569</v>
      </c>
      <c r="E10286" s="36"/>
      <c r="F10286" s="36"/>
    </row>
    <row r="10287" ht="15.75" customHeight="1">
      <c r="A10287" s="36" t="s">
        <v>33570</v>
      </c>
      <c r="B10287" s="36" t="s">
        <v>33571</v>
      </c>
      <c r="C10287" s="36" t="s">
        <v>1840</v>
      </c>
      <c r="D10287" s="36" t="s">
        <v>33572</v>
      </c>
      <c r="E10287" s="36"/>
      <c r="F10287" s="36"/>
    </row>
    <row r="10288" ht="15.75" customHeight="1">
      <c r="A10288" s="36" t="s">
        <v>33573</v>
      </c>
      <c r="B10288" s="36" t="s">
        <v>542</v>
      </c>
      <c r="C10288" s="36" t="s">
        <v>1840</v>
      </c>
      <c r="D10288" s="36" t="s">
        <v>543</v>
      </c>
      <c r="E10288" s="36"/>
      <c r="F10288" s="36"/>
    </row>
    <row r="10289" ht="15.75" customHeight="1">
      <c r="A10289" s="36" t="s">
        <v>33574</v>
      </c>
      <c r="B10289" s="36" t="s">
        <v>701</v>
      </c>
      <c r="C10289" s="36" t="s">
        <v>1840</v>
      </c>
      <c r="D10289" s="36" t="s">
        <v>702</v>
      </c>
      <c r="E10289" s="36"/>
      <c r="F10289" s="36"/>
    </row>
    <row r="10290" ht="15.75" customHeight="1">
      <c r="A10290" s="36" t="s">
        <v>33575</v>
      </c>
      <c r="B10290" s="36" t="s">
        <v>33576</v>
      </c>
      <c r="C10290" s="36" t="s">
        <v>1840</v>
      </c>
      <c r="D10290" s="36" t="s">
        <v>33577</v>
      </c>
      <c r="E10290" s="36"/>
      <c r="F10290" s="36"/>
    </row>
    <row r="10291" ht="15.75" customHeight="1">
      <c r="A10291" s="36" t="s">
        <v>33578</v>
      </c>
      <c r="B10291" s="36" t="s">
        <v>33579</v>
      </c>
      <c r="C10291" s="36" t="s">
        <v>1840</v>
      </c>
      <c r="D10291" s="36" t="s">
        <v>33580</v>
      </c>
      <c r="E10291" s="36"/>
      <c r="F10291" s="36"/>
    </row>
    <row r="10292" ht="15.75" customHeight="1">
      <c r="A10292" s="36" t="s">
        <v>33581</v>
      </c>
      <c r="B10292" s="36" t="s">
        <v>33582</v>
      </c>
      <c r="C10292" s="36" t="s">
        <v>1840</v>
      </c>
      <c r="D10292" s="36" t="s">
        <v>14548</v>
      </c>
      <c r="E10292" s="36"/>
      <c r="F10292" s="36"/>
    </row>
    <row r="10293" ht="15.75" customHeight="1">
      <c r="A10293" s="36" t="s">
        <v>33583</v>
      </c>
      <c r="B10293" s="36" t="s">
        <v>33584</v>
      </c>
      <c r="C10293" s="36" t="s">
        <v>1840</v>
      </c>
      <c r="D10293" s="36" t="s">
        <v>33585</v>
      </c>
      <c r="E10293" s="36"/>
      <c r="F10293" s="36"/>
    </row>
    <row r="10294" ht="15.75" customHeight="1">
      <c r="A10294" s="36" t="s">
        <v>33586</v>
      </c>
      <c r="B10294" s="36" t="s">
        <v>33587</v>
      </c>
      <c r="C10294" s="36" t="s">
        <v>1840</v>
      </c>
      <c r="D10294" s="36" t="s">
        <v>33588</v>
      </c>
      <c r="E10294" s="36"/>
      <c r="F10294" s="36"/>
    </row>
    <row r="10295" ht="15.75" customHeight="1">
      <c r="A10295" s="36" t="s">
        <v>33589</v>
      </c>
      <c r="B10295" s="36" t="s">
        <v>33590</v>
      </c>
      <c r="C10295" s="36" t="s">
        <v>1840</v>
      </c>
      <c r="D10295" s="36" t="s">
        <v>33591</v>
      </c>
      <c r="E10295" s="36" t="s">
        <v>33592</v>
      </c>
      <c r="F10295" s="36"/>
    </row>
    <row r="10296" ht="15.75" customHeight="1">
      <c r="A10296" s="36" t="s">
        <v>33593</v>
      </c>
      <c r="B10296" s="36" t="s">
        <v>33594</v>
      </c>
      <c r="C10296" s="36" t="s">
        <v>1840</v>
      </c>
      <c r="D10296" s="36" t="s">
        <v>33595</v>
      </c>
      <c r="E10296" s="36"/>
      <c r="F10296" s="36"/>
    </row>
    <row r="10297" ht="15.75" customHeight="1">
      <c r="A10297" s="36" t="s">
        <v>33596</v>
      </c>
      <c r="B10297" s="36" t="s">
        <v>33597</v>
      </c>
      <c r="C10297" s="36" t="s">
        <v>1840</v>
      </c>
      <c r="D10297" s="36" t="s">
        <v>33598</v>
      </c>
      <c r="E10297" s="36"/>
      <c r="F10297" s="36"/>
    </row>
    <row r="10298" ht="15.75" customHeight="1">
      <c r="A10298" s="36" t="s">
        <v>33599</v>
      </c>
      <c r="B10298" s="36" t="s">
        <v>33600</v>
      </c>
      <c r="C10298" s="36" t="s">
        <v>1840</v>
      </c>
      <c r="D10298" s="36" t="s">
        <v>33601</v>
      </c>
      <c r="E10298" s="36"/>
      <c r="F10298" s="36"/>
    </row>
    <row r="10299" ht="15.75" customHeight="1">
      <c r="A10299" s="36" t="s">
        <v>33602</v>
      </c>
      <c r="B10299" s="36" t="s">
        <v>33603</v>
      </c>
      <c r="C10299" s="36" t="s">
        <v>1840</v>
      </c>
      <c r="D10299" s="36" t="s">
        <v>33604</v>
      </c>
      <c r="E10299" s="36"/>
      <c r="F10299" s="36"/>
    </row>
    <row r="10300" ht="15.75" customHeight="1">
      <c r="A10300" s="36" t="s">
        <v>33605</v>
      </c>
      <c r="B10300" s="36" t="s">
        <v>33606</v>
      </c>
      <c r="C10300" s="36" t="s">
        <v>1840</v>
      </c>
      <c r="D10300" s="36" t="s">
        <v>33607</v>
      </c>
      <c r="E10300" s="36"/>
      <c r="F10300" s="36"/>
    </row>
    <row r="10301" ht="15.75" customHeight="1">
      <c r="A10301" s="36" t="s">
        <v>33608</v>
      </c>
      <c r="B10301" s="36" t="s">
        <v>33609</v>
      </c>
      <c r="C10301" s="36" t="s">
        <v>1840</v>
      </c>
      <c r="D10301" s="36" t="s">
        <v>33610</v>
      </c>
      <c r="E10301" s="36"/>
      <c r="F10301" s="36"/>
    </row>
    <row r="10302" ht="15.75" customHeight="1">
      <c r="A10302" s="36" t="s">
        <v>33611</v>
      </c>
      <c r="B10302" s="36" t="s">
        <v>33612</v>
      </c>
      <c r="C10302" s="36" t="s">
        <v>1840</v>
      </c>
      <c r="D10302" s="36" t="s">
        <v>33613</v>
      </c>
      <c r="E10302" s="36"/>
      <c r="F10302" s="36"/>
    </row>
    <row r="10303" ht="15.75" customHeight="1">
      <c r="A10303" s="36" t="s">
        <v>33614</v>
      </c>
      <c r="B10303" s="36" t="s">
        <v>15694</v>
      </c>
      <c r="C10303" s="36" t="s">
        <v>1840</v>
      </c>
      <c r="D10303" s="36" t="s">
        <v>15695</v>
      </c>
      <c r="E10303" s="36"/>
      <c r="F10303" s="36"/>
    </row>
    <row r="10304" ht="15.75" customHeight="1">
      <c r="A10304" s="36" t="s">
        <v>33615</v>
      </c>
      <c r="B10304" s="36" t="s">
        <v>33616</v>
      </c>
      <c r="C10304" s="36" t="s">
        <v>1840</v>
      </c>
      <c r="D10304" s="36" t="s">
        <v>33617</v>
      </c>
      <c r="E10304" s="36"/>
      <c r="F10304" s="36"/>
    </row>
    <row r="10305" ht="15.75" customHeight="1">
      <c r="A10305" s="36" t="s">
        <v>33618</v>
      </c>
      <c r="B10305" s="36" t="s">
        <v>33619</v>
      </c>
      <c r="C10305" s="36" t="s">
        <v>1840</v>
      </c>
      <c r="D10305" s="36" t="s">
        <v>33620</v>
      </c>
      <c r="E10305" s="36" t="s">
        <v>33621</v>
      </c>
      <c r="F10305" s="36"/>
    </row>
    <row r="10306" ht="15.75" customHeight="1">
      <c r="A10306" s="36" t="s">
        <v>33622</v>
      </c>
      <c r="B10306" s="36" t="s">
        <v>33623</v>
      </c>
      <c r="C10306" s="36" t="s">
        <v>1840</v>
      </c>
      <c r="D10306" s="36" t="s">
        <v>33624</v>
      </c>
      <c r="E10306" s="36"/>
      <c r="F10306" s="36"/>
    </row>
    <row r="10307" ht="15.75" customHeight="1">
      <c r="A10307" s="36" t="s">
        <v>33625</v>
      </c>
      <c r="B10307" s="36" t="s">
        <v>33626</v>
      </c>
      <c r="C10307" s="36" t="s">
        <v>1840</v>
      </c>
      <c r="D10307" s="36" t="s">
        <v>33627</v>
      </c>
      <c r="E10307" s="36"/>
      <c r="F10307" s="36"/>
    </row>
    <row r="10308" ht="15.75" customHeight="1">
      <c r="A10308" s="36" t="s">
        <v>33628</v>
      </c>
      <c r="B10308" s="36" t="s">
        <v>33629</v>
      </c>
      <c r="C10308" s="36" t="s">
        <v>1840</v>
      </c>
      <c r="D10308" s="36" t="s">
        <v>33630</v>
      </c>
      <c r="E10308" s="36"/>
      <c r="F10308" s="36"/>
    </row>
    <row r="10309" ht="15.75" customHeight="1">
      <c r="A10309" s="36" t="s">
        <v>33631</v>
      </c>
      <c r="B10309" s="36" t="s">
        <v>33632</v>
      </c>
      <c r="C10309" s="36" t="s">
        <v>1840</v>
      </c>
      <c r="D10309" s="36" t="s">
        <v>33633</v>
      </c>
      <c r="E10309" s="36"/>
      <c r="F10309" s="36"/>
    </row>
    <row r="10310" ht="15.75" customHeight="1">
      <c r="A10310" s="36" t="s">
        <v>33634</v>
      </c>
      <c r="B10310" s="36" t="s">
        <v>33635</v>
      </c>
      <c r="C10310" s="36" t="s">
        <v>1840</v>
      </c>
      <c r="D10310" s="36" t="s">
        <v>33636</v>
      </c>
      <c r="E10310" s="36"/>
      <c r="F10310" s="36"/>
    </row>
    <row r="10311" ht="15.75" customHeight="1">
      <c r="A10311" s="36" t="s">
        <v>33637</v>
      </c>
      <c r="B10311" s="36" t="s">
        <v>33638</v>
      </c>
      <c r="C10311" s="36" t="s">
        <v>1840</v>
      </c>
      <c r="D10311" s="36" t="s">
        <v>33639</v>
      </c>
      <c r="E10311" s="36"/>
      <c r="F10311" s="36"/>
    </row>
    <row r="10312" ht="15.75" customHeight="1">
      <c r="A10312" s="36" t="s">
        <v>33640</v>
      </c>
      <c r="B10312" s="36" t="s">
        <v>33641</v>
      </c>
      <c r="C10312" s="36" t="s">
        <v>1840</v>
      </c>
      <c r="D10312" s="36" t="s">
        <v>33642</v>
      </c>
      <c r="E10312" s="36" t="s">
        <v>33643</v>
      </c>
      <c r="F10312" s="36"/>
    </row>
    <row r="10313" ht="15.75" customHeight="1">
      <c r="A10313" s="36" t="s">
        <v>33644</v>
      </c>
      <c r="B10313" s="36" t="s">
        <v>33645</v>
      </c>
      <c r="C10313" s="36" t="s">
        <v>1840</v>
      </c>
      <c r="D10313" s="36" t="s">
        <v>33646</v>
      </c>
      <c r="E10313" s="36"/>
      <c r="F10313" s="36"/>
    </row>
    <row r="10314" ht="15.75" customHeight="1">
      <c r="A10314" s="36" t="s">
        <v>33647</v>
      </c>
      <c r="B10314" s="36" t="s">
        <v>33648</v>
      </c>
      <c r="C10314" s="36" t="s">
        <v>1840</v>
      </c>
      <c r="D10314" s="36" t="s">
        <v>33649</v>
      </c>
      <c r="E10314" s="36"/>
      <c r="F10314" s="36"/>
    </row>
    <row r="10315" ht="15.75" customHeight="1">
      <c r="A10315" s="36" t="s">
        <v>33650</v>
      </c>
      <c r="B10315" s="36" t="s">
        <v>33651</v>
      </c>
      <c r="C10315" s="36" t="s">
        <v>1840</v>
      </c>
      <c r="D10315" s="36" t="s">
        <v>33652</v>
      </c>
      <c r="E10315" s="36"/>
      <c r="F10315" s="36"/>
    </row>
    <row r="10316" ht="15.75" customHeight="1">
      <c r="A10316" s="36" t="s">
        <v>33653</v>
      </c>
      <c r="B10316" s="36" t="s">
        <v>33654</v>
      </c>
      <c r="C10316" s="36" t="s">
        <v>1840</v>
      </c>
      <c r="D10316" s="36" t="s">
        <v>33655</v>
      </c>
      <c r="E10316" s="36"/>
      <c r="F10316" s="36"/>
    </row>
    <row r="10317" ht="15.75" customHeight="1">
      <c r="A10317" s="36" t="s">
        <v>33656</v>
      </c>
      <c r="B10317" s="36" t="s">
        <v>33657</v>
      </c>
      <c r="C10317" s="36" t="s">
        <v>1840</v>
      </c>
      <c r="D10317" s="36" t="s">
        <v>33658</v>
      </c>
      <c r="E10317" s="36"/>
      <c r="F10317" s="36"/>
    </row>
    <row r="10318" ht="15.75" customHeight="1">
      <c r="A10318" s="36" t="s">
        <v>33659</v>
      </c>
      <c r="B10318" s="36" t="s">
        <v>33660</v>
      </c>
      <c r="C10318" s="36" t="s">
        <v>1840</v>
      </c>
      <c r="D10318" s="36" t="s">
        <v>33661</v>
      </c>
      <c r="E10318" s="36"/>
      <c r="F10318" s="36"/>
    </row>
    <row r="10319" ht="15.75" customHeight="1">
      <c r="A10319" s="36" t="s">
        <v>33662</v>
      </c>
      <c r="B10319" s="36" t="s">
        <v>33663</v>
      </c>
      <c r="C10319" s="36" t="s">
        <v>1840</v>
      </c>
      <c r="D10319" s="36" t="s">
        <v>33664</v>
      </c>
      <c r="E10319" s="36"/>
      <c r="F10319" s="36"/>
    </row>
    <row r="10320" ht="15.75" customHeight="1">
      <c r="A10320" s="36" t="s">
        <v>33665</v>
      </c>
      <c r="B10320" s="36" t="s">
        <v>33666</v>
      </c>
      <c r="C10320" s="36" t="s">
        <v>1840</v>
      </c>
      <c r="D10320" s="36" t="s">
        <v>33667</v>
      </c>
      <c r="E10320" s="36"/>
      <c r="F10320" s="36"/>
    </row>
    <row r="10321" ht="15.75" customHeight="1">
      <c r="A10321" s="36" t="s">
        <v>33668</v>
      </c>
      <c r="B10321" s="36" t="s">
        <v>33669</v>
      </c>
      <c r="C10321" s="36" t="s">
        <v>1840</v>
      </c>
      <c r="D10321" s="36" t="s">
        <v>33670</v>
      </c>
      <c r="E10321" s="36"/>
      <c r="F10321" s="36"/>
    </row>
    <row r="10322" ht="15.75" customHeight="1">
      <c r="A10322" s="36" t="s">
        <v>33671</v>
      </c>
      <c r="B10322" s="36" t="s">
        <v>33672</v>
      </c>
      <c r="C10322" s="36" t="s">
        <v>1840</v>
      </c>
      <c r="D10322" s="36" t="s">
        <v>33673</v>
      </c>
      <c r="E10322" s="36"/>
      <c r="F10322" s="36"/>
    </row>
    <row r="10323" ht="15.75" customHeight="1">
      <c r="A10323" s="36" t="s">
        <v>33674</v>
      </c>
      <c r="B10323" s="36" t="s">
        <v>33675</v>
      </c>
      <c r="C10323" s="36" t="s">
        <v>1840</v>
      </c>
      <c r="D10323" s="36" t="s">
        <v>33676</v>
      </c>
      <c r="E10323" s="36"/>
      <c r="F10323" s="36"/>
    </row>
    <row r="10324" ht="15.75" customHeight="1">
      <c r="A10324" s="36" t="s">
        <v>33677</v>
      </c>
      <c r="B10324" s="36" t="s">
        <v>33678</v>
      </c>
      <c r="C10324" s="36" t="s">
        <v>1840</v>
      </c>
      <c r="D10324" s="36" t="s">
        <v>33679</v>
      </c>
      <c r="E10324" s="36"/>
      <c r="F10324" s="36"/>
    </row>
    <row r="10325" ht="15.75" customHeight="1">
      <c r="A10325" s="36" t="s">
        <v>33680</v>
      </c>
      <c r="B10325" s="36" t="s">
        <v>33681</v>
      </c>
      <c r="C10325" s="36" t="s">
        <v>1840</v>
      </c>
      <c r="D10325" s="36" t="s">
        <v>33682</v>
      </c>
      <c r="E10325" s="36"/>
      <c r="F10325" s="36"/>
    </row>
    <row r="10326" ht="15.75" customHeight="1">
      <c r="A10326" s="36" t="s">
        <v>33683</v>
      </c>
      <c r="B10326" s="36" t="s">
        <v>33684</v>
      </c>
      <c r="C10326" s="36" t="s">
        <v>1840</v>
      </c>
      <c r="D10326" s="36" t="s">
        <v>33685</v>
      </c>
      <c r="E10326" s="36"/>
      <c r="F10326" s="36"/>
    </row>
    <row r="10327" ht="15.75" customHeight="1">
      <c r="A10327" s="36" t="s">
        <v>33686</v>
      </c>
      <c r="B10327" s="36" t="s">
        <v>33687</v>
      </c>
      <c r="C10327" s="36" t="s">
        <v>1840</v>
      </c>
      <c r="D10327" s="36" t="s">
        <v>33688</v>
      </c>
      <c r="E10327" s="36"/>
      <c r="F10327" s="36"/>
    </row>
    <row r="10328" ht="15.75" customHeight="1">
      <c r="A10328" s="36" t="s">
        <v>33689</v>
      </c>
      <c r="B10328" s="36" t="s">
        <v>1171</v>
      </c>
      <c r="C10328" s="36" t="s">
        <v>1840</v>
      </c>
      <c r="D10328" s="36" t="s">
        <v>1172</v>
      </c>
      <c r="E10328" s="36"/>
      <c r="F10328" s="36"/>
    </row>
    <row r="10329" ht="15.75" customHeight="1">
      <c r="A10329" s="36" t="s">
        <v>33690</v>
      </c>
      <c r="B10329" s="36" t="s">
        <v>33691</v>
      </c>
      <c r="C10329" s="36" t="s">
        <v>1863</v>
      </c>
      <c r="D10329" s="36" t="s">
        <v>33690</v>
      </c>
      <c r="E10329" s="36" t="s">
        <v>33692</v>
      </c>
      <c r="F10329" s="36"/>
    </row>
    <row r="10330" ht="15.75" customHeight="1">
      <c r="A10330" s="36" t="s">
        <v>33693</v>
      </c>
      <c r="B10330" s="36" t="s">
        <v>33694</v>
      </c>
      <c r="C10330" s="36" t="s">
        <v>1840</v>
      </c>
      <c r="D10330" s="36" t="s">
        <v>3338</v>
      </c>
      <c r="E10330" s="36"/>
      <c r="F10330" s="36"/>
    </row>
    <row r="10331" ht="15.75" customHeight="1">
      <c r="A10331" s="36" t="s">
        <v>33695</v>
      </c>
      <c r="B10331" s="36" t="s">
        <v>33696</v>
      </c>
      <c r="C10331" s="36" t="s">
        <v>1840</v>
      </c>
      <c r="D10331" s="36" t="s">
        <v>33697</v>
      </c>
      <c r="E10331" s="36"/>
      <c r="F10331" s="36"/>
    </row>
    <row r="10332" ht="15.75" customHeight="1">
      <c r="A10332" s="36" t="s">
        <v>33698</v>
      </c>
      <c r="B10332" s="36" t="s">
        <v>33699</v>
      </c>
      <c r="C10332" s="36" t="s">
        <v>1840</v>
      </c>
      <c r="D10332" s="36" t="s">
        <v>33700</v>
      </c>
      <c r="E10332" s="36"/>
      <c r="F10332" s="36"/>
    </row>
    <row r="10333" ht="15.75" customHeight="1">
      <c r="A10333" s="36" t="s">
        <v>33701</v>
      </c>
      <c r="B10333" s="36" t="s">
        <v>33702</v>
      </c>
      <c r="C10333" s="36" t="s">
        <v>1840</v>
      </c>
      <c r="D10333" s="36" t="s">
        <v>33703</v>
      </c>
      <c r="E10333" s="36" t="s">
        <v>33704</v>
      </c>
      <c r="F10333" s="36"/>
    </row>
    <row r="10334" ht="15.75" customHeight="1">
      <c r="A10334" s="36" t="s">
        <v>33705</v>
      </c>
      <c r="B10334" s="36" t="s">
        <v>33706</v>
      </c>
      <c r="C10334" s="36" t="s">
        <v>1840</v>
      </c>
      <c r="D10334" s="36" t="s">
        <v>33707</v>
      </c>
      <c r="E10334" s="36"/>
      <c r="F10334" s="36"/>
    </row>
    <row r="10335" ht="15.75" customHeight="1">
      <c r="A10335" s="36" t="s">
        <v>33708</v>
      </c>
      <c r="B10335" s="36" t="s">
        <v>33709</v>
      </c>
      <c r="C10335" s="36" t="s">
        <v>1840</v>
      </c>
      <c r="D10335" s="36" t="s">
        <v>33710</v>
      </c>
      <c r="E10335" s="36"/>
      <c r="F10335" s="36"/>
    </row>
    <row r="10336" ht="15.75" customHeight="1">
      <c r="A10336" s="36" t="s">
        <v>33711</v>
      </c>
      <c r="B10336" s="36" t="s">
        <v>33712</v>
      </c>
      <c r="C10336" s="36" t="s">
        <v>1840</v>
      </c>
      <c r="D10336" s="36" t="s">
        <v>33713</v>
      </c>
      <c r="E10336" s="36" t="s">
        <v>33714</v>
      </c>
      <c r="F10336" s="36"/>
    </row>
    <row r="10337" ht="15.75" customHeight="1">
      <c r="A10337" s="36" t="s">
        <v>33715</v>
      </c>
      <c r="B10337" s="36" t="s">
        <v>33716</v>
      </c>
      <c r="C10337" s="36" t="s">
        <v>1840</v>
      </c>
      <c r="D10337" s="36" t="s">
        <v>33717</v>
      </c>
      <c r="E10337" s="36"/>
      <c r="F10337" s="36"/>
    </row>
    <row r="10338" ht="15.75" customHeight="1">
      <c r="A10338" s="36" t="s">
        <v>33718</v>
      </c>
      <c r="B10338" s="36" t="s">
        <v>33719</v>
      </c>
      <c r="C10338" s="36" t="s">
        <v>1840</v>
      </c>
      <c r="D10338" s="36" t="s">
        <v>33720</v>
      </c>
      <c r="E10338" s="36"/>
      <c r="F10338" s="36"/>
    </row>
    <row r="10339" ht="15.75" customHeight="1">
      <c r="A10339" s="36" t="s">
        <v>33721</v>
      </c>
      <c r="B10339" s="36" t="s">
        <v>33722</v>
      </c>
      <c r="C10339" s="36" t="s">
        <v>1840</v>
      </c>
      <c r="D10339" s="36" t="s">
        <v>33723</v>
      </c>
      <c r="E10339" s="36"/>
      <c r="F10339" s="36"/>
    </row>
    <row r="10340" ht="15.75" customHeight="1">
      <c r="A10340" s="36" t="s">
        <v>33724</v>
      </c>
      <c r="B10340" s="36" t="s">
        <v>33725</v>
      </c>
      <c r="C10340" s="36" t="s">
        <v>1840</v>
      </c>
      <c r="D10340" s="36" t="s">
        <v>33726</v>
      </c>
      <c r="E10340" s="36"/>
      <c r="F10340" s="36"/>
    </row>
    <row r="10341" ht="15.75" customHeight="1">
      <c r="A10341" s="36" t="s">
        <v>33727</v>
      </c>
      <c r="B10341" s="36" t="s">
        <v>33728</v>
      </c>
      <c r="C10341" s="36" t="s">
        <v>1840</v>
      </c>
      <c r="D10341" s="36" t="s">
        <v>33729</v>
      </c>
      <c r="E10341" s="36"/>
      <c r="F10341" s="36"/>
    </row>
    <row r="10342" ht="15.75" customHeight="1">
      <c r="A10342" s="36" t="s">
        <v>33730</v>
      </c>
      <c r="B10342" s="36" t="s">
        <v>33731</v>
      </c>
      <c r="C10342" s="36" t="s">
        <v>1840</v>
      </c>
      <c r="D10342" s="36" t="s">
        <v>33732</v>
      </c>
      <c r="E10342" s="36"/>
      <c r="F10342" s="36"/>
    </row>
    <row r="10343" ht="15.75" customHeight="1">
      <c r="A10343" s="36" t="s">
        <v>33733</v>
      </c>
      <c r="B10343" s="36" t="s">
        <v>33734</v>
      </c>
      <c r="C10343" s="36" t="s">
        <v>1863</v>
      </c>
      <c r="D10343" s="36" t="s">
        <v>33733</v>
      </c>
      <c r="E10343" s="36" t="s">
        <v>5256</v>
      </c>
      <c r="F10343" s="36"/>
    </row>
    <row r="10344" ht="15.75" customHeight="1">
      <c r="A10344" s="36" t="s">
        <v>33735</v>
      </c>
      <c r="B10344" s="36" t="s">
        <v>33736</v>
      </c>
      <c r="C10344" s="36" t="s">
        <v>1840</v>
      </c>
      <c r="D10344" s="36" t="s">
        <v>33737</v>
      </c>
      <c r="E10344" s="36"/>
      <c r="F10344" s="36"/>
    </row>
    <row r="10345" ht="15.75" customHeight="1">
      <c r="A10345" s="36" t="s">
        <v>33738</v>
      </c>
      <c r="B10345" s="36" t="s">
        <v>33739</v>
      </c>
      <c r="C10345" s="36" t="s">
        <v>1840</v>
      </c>
      <c r="D10345" s="36" t="s">
        <v>33740</v>
      </c>
      <c r="E10345" s="36"/>
      <c r="F10345" s="36"/>
    </row>
    <row r="10346" ht="15.75" customHeight="1">
      <c r="A10346" s="36" t="s">
        <v>33741</v>
      </c>
      <c r="B10346" s="36" t="s">
        <v>33742</v>
      </c>
      <c r="C10346" s="36" t="s">
        <v>1840</v>
      </c>
      <c r="D10346" s="36" t="s">
        <v>33743</v>
      </c>
      <c r="E10346" s="36"/>
      <c r="F10346" s="36"/>
    </row>
    <row r="10347" ht="15.75" customHeight="1">
      <c r="A10347" s="36" t="s">
        <v>33744</v>
      </c>
      <c r="B10347" s="36" t="s">
        <v>33745</v>
      </c>
      <c r="C10347" s="36" t="s">
        <v>1840</v>
      </c>
      <c r="D10347" s="36" t="s">
        <v>33746</v>
      </c>
      <c r="E10347" s="36"/>
      <c r="F10347" s="36"/>
    </row>
    <row r="10348" ht="15.75" customHeight="1">
      <c r="A10348" s="36" t="s">
        <v>33747</v>
      </c>
      <c r="B10348" s="36" t="s">
        <v>33748</v>
      </c>
      <c r="C10348" s="36" t="s">
        <v>1840</v>
      </c>
      <c r="D10348" s="36" t="s">
        <v>33749</v>
      </c>
      <c r="E10348" s="36"/>
      <c r="F10348" s="36"/>
    </row>
    <row r="10349" ht="15.75" customHeight="1">
      <c r="A10349" s="36" t="s">
        <v>33750</v>
      </c>
      <c r="B10349" s="36" t="s">
        <v>33751</v>
      </c>
      <c r="C10349" s="36" t="s">
        <v>1840</v>
      </c>
      <c r="D10349" s="36" t="s">
        <v>33752</v>
      </c>
      <c r="E10349" s="36"/>
      <c r="F10349" s="36"/>
    </row>
    <row r="10350" ht="15.75" customHeight="1">
      <c r="A10350" s="36" t="s">
        <v>33753</v>
      </c>
      <c r="B10350" s="36" t="s">
        <v>33754</v>
      </c>
      <c r="C10350" s="36" t="s">
        <v>1840</v>
      </c>
      <c r="D10350" s="36" t="s">
        <v>33755</v>
      </c>
      <c r="E10350" s="36"/>
      <c r="F10350" s="36"/>
    </row>
    <row r="10351" ht="15.75" customHeight="1">
      <c r="A10351" s="36" t="s">
        <v>33756</v>
      </c>
      <c r="B10351" s="36" t="s">
        <v>33757</v>
      </c>
      <c r="C10351" s="36" t="s">
        <v>1840</v>
      </c>
      <c r="D10351" s="36" t="s">
        <v>33758</v>
      </c>
      <c r="E10351" s="36"/>
      <c r="F10351" s="36"/>
    </row>
    <row r="10352" ht="15.75" customHeight="1">
      <c r="A10352" s="36" t="s">
        <v>33759</v>
      </c>
      <c r="B10352" s="36" t="s">
        <v>33760</v>
      </c>
      <c r="C10352" s="36" t="s">
        <v>1840</v>
      </c>
      <c r="D10352" s="36" t="s">
        <v>33761</v>
      </c>
      <c r="E10352" s="36"/>
      <c r="F10352" s="36"/>
    </row>
    <row r="10353" ht="15.75" customHeight="1">
      <c r="A10353" s="36" t="s">
        <v>33762</v>
      </c>
      <c r="B10353" s="36" t="s">
        <v>33763</v>
      </c>
      <c r="C10353" s="36" t="s">
        <v>1840</v>
      </c>
      <c r="D10353" s="36" t="s">
        <v>33764</v>
      </c>
      <c r="E10353" s="36"/>
      <c r="F10353" s="36"/>
    </row>
    <row r="10354" ht="15.75" customHeight="1">
      <c r="A10354" s="36" t="s">
        <v>33765</v>
      </c>
      <c r="B10354" s="36" t="s">
        <v>33766</v>
      </c>
      <c r="C10354" s="36" t="s">
        <v>1840</v>
      </c>
      <c r="D10354" s="36" t="s">
        <v>33767</v>
      </c>
      <c r="E10354" s="36"/>
      <c r="F10354" s="36"/>
    </row>
    <row r="10355" ht="15.75" customHeight="1">
      <c r="A10355" s="36" t="s">
        <v>33768</v>
      </c>
      <c r="B10355" s="36" t="s">
        <v>33769</v>
      </c>
      <c r="C10355" s="36" t="s">
        <v>1840</v>
      </c>
      <c r="D10355" s="36" t="s">
        <v>33770</v>
      </c>
      <c r="E10355" s="36"/>
      <c r="F10355" s="36"/>
    </row>
    <row r="10356" ht="15.75" customHeight="1">
      <c r="A10356" s="36" t="s">
        <v>33771</v>
      </c>
      <c r="B10356" s="36" t="s">
        <v>33772</v>
      </c>
      <c r="C10356" s="36" t="s">
        <v>1840</v>
      </c>
      <c r="D10356" s="36" t="s">
        <v>33773</v>
      </c>
      <c r="E10356" s="36"/>
      <c r="F10356" s="36"/>
    </row>
    <row r="10357" ht="15.75" customHeight="1">
      <c r="A10357" s="36" t="s">
        <v>33774</v>
      </c>
      <c r="B10357" s="36" t="s">
        <v>33775</v>
      </c>
      <c r="C10357" s="36" t="s">
        <v>1840</v>
      </c>
      <c r="D10357" s="36" t="s">
        <v>33776</v>
      </c>
      <c r="E10357" s="36"/>
      <c r="F10357" s="36"/>
    </row>
    <row r="10358" ht="15.75" customHeight="1">
      <c r="A10358" s="36" t="s">
        <v>33777</v>
      </c>
      <c r="B10358" s="36" t="s">
        <v>33778</v>
      </c>
      <c r="C10358" s="36" t="s">
        <v>1840</v>
      </c>
      <c r="D10358" s="36" t="s">
        <v>33779</v>
      </c>
      <c r="E10358" s="36"/>
      <c r="F10358" s="36"/>
    </row>
    <row r="10359" ht="15.75" customHeight="1">
      <c r="A10359" s="36" t="s">
        <v>33780</v>
      </c>
      <c r="B10359" s="36" t="s">
        <v>33781</v>
      </c>
      <c r="C10359" s="36" t="s">
        <v>1840</v>
      </c>
      <c r="D10359" s="36" t="s">
        <v>33782</v>
      </c>
      <c r="E10359" s="36"/>
      <c r="F10359" s="36"/>
    </row>
    <row r="10360" ht="15.75" customHeight="1">
      <c r="A10360" s="36" t="s">
        <v>33783</v>
      </c>
      <c r="B10360" s="36" t="s">
        <v>33784</v>
      </c>
      <c r="C10360" s="36" t="s">
        <v>1840</v>
      </c>
      <c r="D10360" s="36" t="s">
        <v>33785</v>
      </c>
      <c r="E10360" s="36"/>
      <c r="F10360" s="36"/>
    </row>
    <row r="10361" ht="15.75" customHeight="1">
      <c r="A10361" s="36" t="s">
        <v>33786</v>
      </c>
      <c r="B10361" s="36" t="s">
        <v>33787</v>
      </c>
      <c r="C10361" s="36" t="s">
        <v>1840</v>
      </c>
      <c r="D10361" s="36" t="s">
        <v>33788</v>
      </c>
      <c r="E10361" s="36"/>
      <c r="F10361" s="36"/>
    </row>
    <row r="10362" ht="15.75" customHeight="1">
      <c r="A10362" s="36" t="s">
        <v>33789</v>
      </c>
      <c r="B10362" s="36" t="s">
        <v>33790</v>
      </c>
      <c r="C10362" s="36" t="s">
        <v>1840</v>
      </c>
      <c r="D10362" s="36" t="s">
        <v>33791</v>
      </c>
      <c r="E10362" s="36"/>
      <c r="F10362" s="36"/>
    </row>
    <row r="10363" ht="15.75" customHeight="1">
      <c r="A10363" s="36" t="s">
        <v>33792</v>
      </c>
      <c r="B10363" s="36" t="s">
        <v>33793</v>
      </c>
      <c r="C10363" s="36" t="s">
        <v>1840</v>
      </c>
      <c r="D10363" s="36" t="s">
        <v>33794</v>
      </c>
      <c r="E10363" s="36"/>
      <c r="F10363" s="36"/>
    </row>
    <row r="10364" ht="15.75" customHeight="1">
      <c r="A10364" s="36" t="s">
        <v>33795</v>
      </c>
      <c r="B10364" s="36" t="s">
        <v>33796</v>
      </c>
      <c r="C10364" s="36" t="s">
        <v>1840</v>
      </c>
      <c r="D10364" s="36" t="s">
        <v>33797</v>
      </c>
      <c r="E10364" s="36"/>
      <c r="F10364" s="36"/>
    </row>
    <row r="10365" ht="15.75" customHeight="1">
      <c r="A10365" s="36" t="s">
        <v>33798</v>
      </c>
      <c r="B10365" s="36" t="s">
        <v>33799</v>
      </c>
      <c r="C10365" s="36" t="s">
        <v>1840</v>
      </c>
      <c r="D10365" s="36" t="s">
        <v>33800</v>
      </c>
      <c r="E10365" s="36"/>
      <c r="F10365" s="36"/>
    </row>
    <row r="10366" ht="15.75" customHeight="1">
      <c r="A10366" s="36" t="s">
        <v>33801</v>
      </c>
      <c r="B10366" s="36" t="s">
        <v>33802</v>
      </c>
      <c r="C10366" s="36" t="s">
        <v>1840</v>
      </c>
      <c r="D10366" s="36" t="s">
        <v>33803</v>
      </c>
      <c r="E10366" s="36"/>
      <c r="F10366" s="36"/>
    </row>
    <row r="10367" ht="15.75" customHeight="1">
      <c r="A10367" s="36" t="s">
        <v>33804</v>
      </c>
      <c r="B10367" s="36" t="s">
        <v>33805</v>
      </c>
      <c r="C10367" s="36" t="s">
        <v>1840</v>
      </c>
      <c r="D10367" s="36" t="s">
        <v>33806</v>
      </c>
      <c r="E10367" s="36"/>
      <c r="F10367" s="36"/>
    </row>
    <row r="10368" ht="15.75" customHeight="1">
      <c r="A10368" s="36" t="s">
        <v>33807</v>
      </c>
      <c r="B10368" s="36" t="s">
        <v>33808</v>
      </c>
      <c r="C10368" s="36" t="s">
        <v>1840</v>
      </c>
      <c r="D10368" s="36" t="s">
        <v>33809</v>
      </c>
      <c r="E10368" s="36"/>
      <c r="F10368" s="36"/>
    </row>
    <row r="10369" ht="15.75" customHeight="1">
      <c r="A10369" s="36" t="s">
        <v>33810</v>
      </c>
      <c r="B10369" s="36" t="s">
        <v>33811</v>
      </c>
      <c r="C10369" s="36" t="s">
        <v>1840</v>
      </c>
      <c r="D10369" s="36" t="s">
        <v>33812</v>
      </c>
      <c r="E10369" s="36"/>
      <c r="F10369" s="36"/>
    </row>
    <row r="10370" ht="15.75" customHeight="1">
      <c r="A10370" s="36" t="s">
        <v>33813</v>
      </c>
      <c r="B10370" s="36" t="s">
        <v>33814</v>
      </c>
      <c r="C10370" s="36" t="s">
        <v>1840</v>
      </c>
      <c r="D10370" s="36" t="s">
        <v>33815</v>
      </c>
      <c r="E10370" s="36"/>
      <c r="F10370" s="36"/>
    </row>
    <row r="10371" ht="15.75" customHeight="1">
      <c r="A10371" s="36" t="s">
        <v>33816</v>
      </c>
      <c r="B10371" s="36" t="s">
        <v>33817</v>
      </c>
      <c r="C10371" s="36" t="s">
        <v>1840</v>
      </c>
      <c r="D10371" s="36" t="s">
        <v>33818</v>
      </c>
      <c r="E10371" s="36"/>
      <c r="F10371" s="36"/>
    </row>
    <row r="10372" ht="15.75" customHeight="1">
      <c r="A10372" s="36" t="s">
        <v>33819</v>
      </c>
      <c r="B10372" s="36" t="s">
        <v>33820</v>
      </c>
      <c r="C10372" s="36" t="s">
        <v>1840</v>
      </c>
      <c r="D10372" s="36" t="s">
        <v>33821</v>
      </c>
      <c r="E10372" s="36"/>
      <c r="F10372" s="36"/>
    </row>
    <row r="10373" ht="15.75" customHeight="1">
      <c r="A10373" s="36" t="s">
        <v>33822</v>
      </c>
      <c r="B10373" s="36" t="s">
        <v>33823</v>
      </c>
      <c r="C10373" s="36" t="s">
        <v>1840</v>
      </c>
      <c r="D10373" s="36" t="s">
        <v>33824</v>
      </c>
      <c r="E10373" s="36"/>
      <c r="F10373" s="36"/>
    </row>
    <row r="10374" ht="15.75" customHeight="1">
      <c r="A10374" s="36" t="s">
        <v>33825</v>
      </c>
      <c r="B10374" s="36" t="s">
        <v>33826</v>
      </c>
      <c r="C10374" s="36" t="s">
        <v>1840</v>
      </c>
      <c r="D10374" s="36" t="s">
        <v>33827</v>
      </c>
      <c r="E10374" s="36"/>
      <c r="F10374" s="36"/>
    </row>
    <row r="10375" ht="15.75" customHeight="1">
      <c r="A10375" s="36" t="s">
        <v>33828</v>
      </c>
      <c r="B10375" s="36" t="s">
        <v>33829</v>
      </c>
      <c r="C10375" s="36" t="s">
        <v>1840</v>
      </c>
      <c r="D10375" s="36" t="s">
        <v>33830</v>
      </c>
      <c r="E10375" s="36"/>
      <c r="F10375" s="36"/>
    </row>
    <row r="10376" ht="15.75" customHeight="1">
      <c r="A10376" s="36" t="s">
        <v>33831</v>
      </c>
      <c r="B10376" s="36" t="s">
        <v>33832</v>
      </c>
      <c r="C10376" s="36" t="s">
        <v>1840</v>
      </c>
      <c r="D10376" s="36" t="s">
        <v>33833</v>
      </c>
      <c r="E10376" s="36"/>
      <c r="F10376" s="36"/>
    </row>
    <row r="10377" ht="15.75" customHeight="1">
      <c r="A10377" s="36" t="s">
        <v>33834</v>
      </c>
      <c r="B10377" s="36" t="s">
        <v>33835</v>
      </c>
      <c r="C10377" s="36" t="s">
        <v>1840</v>
      </c>
      <c r="D10377" s="36" t="s">
        <v>33836</v>
      </c>
      <c r="E10377" s="36"/>
      <c r="F10377" s="36"/>
    </row>
    <row r="10378" ht="15.75" customHeight="1">
      <c r="A10378" s="36" t="s">
        <v>33837</v>
      </c>
      <c r="B10378" s="36" t="s">
        <v>33838</v>
      </c>
      <c r="C10378" s="36" t="s">
        <v>1840</v>
      </c>
      <c r="D10378" s="36" t="s">
        <v>33839</v>
      </c>
      <c r="E10378" s="36"/>
      <c r="F10378" s="36"/>
    </row>
    <row r="10379" ht="15.75" customHeight="1">
      <c r="A10379" s="36" t="s">
        <v>33840</v>
      </c>
      <c r="B10379" s="36" t="s">
        <v>33841</v>
      </c>
      <c r="C10379" s="36" t="s">
        <v>1840</v>
      </c>
      <c r="D10379" s="36" t="s">
        <v>33842</v>
      </c>
      <c r="E10379" s="36"/>
      <c r="F10379" s="36"/>
    </row>
    <row r="10380" ht="15.75" customHeight="1">
      <c r="A10380" s="36" t="s">
        <v>33843</v>
      </c>
      <c r="B10380" s="36" t="s">
        <v>33844</v>
      </c>
      <c r="C10380" s="36" t="s">
        <v>1840</v>
      </c>
      <c r="D10380" s="36" t="s">
        <v>33845</v>
      </c>
      <c r="E10380" s="36"/>
      <c r="F10380" s="36"/>
    </row>
    <row r="10381" ht="15.75" customHeight="1">
      <c r="A10381" s="36" t="s">
        <v>33846</v>
      </c>
      <c r="B10381" s="36" t="s">
        <v>33847</v>
      </c>
      <c r="C10381" s="36" t="s">
        <v>1840</v>
      </c>
      <c r="D10381" s="36" t="s">
        <v>33848</v>
      </c>
      <c r="E10381" s="36"/>
      <c r="F10381" s="36"/>
    </row>
    <row r="10382" ht="15.75" customHeight="1">
      <c r="A10382" s="36" t="s">
        <v>33849</v>
      </c>
      <c r="B10382" s="36" t="s">
        <v>33850</v>
      </c>
      <c r="C10382" s="36" t="s">
        <v>1840</v>
      </c>
      <c r="D10382" s="36" t="s">
        <v>33851</v>
      </c>
      <c r="E10382" s="36"/>
      <c r="F10382" s="36"/>
    </row>
    <row r="10383" ht="15.75" customHeight="1">
      <c r="A10383" s="36" t="s">
        <v>33852</v>
      </c>
      <c r="B10383" s="36" t="s">
        <v>33853</v>
      </c>
      <c r="C10383" s="36" t="s">
        <v>1840</v>
      </c>
      <c r="D10383" s="36" t="s">
        <v>33854</v>
      </c>
      <c r="E10383" s="36"/>
      <c r="F10383" s="36"/>
    </row>
    <row r="10384" ht="15.75" customHeight="1">
      <c r="A10384" s="36" t="s">
        <v>33855</v>
      </c>
      <c r="B10384" s="36" t="s">
        <v>8680</v>
      </c>
      <c r="C10384" s="36" t="s">
        <v>1840</v>
      </c>
      <c r="D10384" s="36" t="s">
        <v>33856</v>
      </c>
      <c r="E10384" s="36" t="s">
        <v>33857</v>
      </c>
      <c r="F10384" s="36"/>
    </row>
    <row r="10385" ht="15.75" customHeight="1">
      <c r="A10385" s="36" t="s">
        <v>33858</v>
      </c>
      <c r="B10385" s="36" t="s">
        <v>33859</v>
      </c>
      <c r="C10385" s="36" t="s">
        <v>1840</v>
      </c>
      <c r="D10385" s="36" t="s">
        <v>33860</v>
      </c>
      <c r="E10385" s="36"/>
      <c r="F10385" s="36"/>
    </row>
    <row r="10386" ht="15.75" customHeight="1">
      <c r="A10386" s="36" t="s">
        <v>33861</v>
      </c>
      <c r="B10386" s="36" t="s">
        <v>33862</v>
      </c>
      <c r="C10386" s="36" t="s">
        <v>1840</v>
      </c>
      <c r="D10386" s="36" t="s">
        <v>33863</v>
      </c>
      <c r="E10386" s="36" t="s">
        <v>33864</v>
      </c>
      <c r="F10386" s="36"/>
    </row>
    <row r="10387" ht="15.75" customHeight="1">
      <c r="A10387" s="36" t="s">
        <v>33865</v>
      </c>
      <c r="B10387" s="36" t="s">
        <v>33866</v>
      </c>
      <c r="C10387" s="36" t="s">
        <v>1840</v>
      </c>
      <c r="D10387" s="36" t="s">
        <v>33867</v>
      </c>
      <c r="E10387" s="36"/>
      <c r="F10387" s="36"/>
    </row>
    <row r="10388" ht="15.75" customHeight="1">
      <c r="A10388" s="36" t="s">
        <v>33868</v>
      </c>
      <c r="B10388" s="36" t="s">
        <v>33869</v>
      </c>
      <c r="C10388" s="36" t="s">
        <v>1840</v>
      </c>
      <c r="D10388" s="36" t="s">
        <v>33870</v>
      </c>
      <c r="E10388" s="36"/>
      <c r="F10388" s="36"/>
    </row>
    <row r="10389" ht="15.75" customHeight="1">
      <c r="A10389" s="36" t="s">
        <v>33871</v>
      </c>
      <c r="B10389" s="36" t="s">
        <v>33872</v>
      </c>
      <c r="C10389" s="36" t="s">
        <v>1840</v>
      </c>
      <c r="D10389" s="36" t="s">
        <v>33873</v>
      </c>
      <c r="E10389" s="36"/>
      <c r="F10389" s="36"/>
    </row>
    <row r="10390" ht="15.75" customHeight="1">
      <c r="A10390" s="36" t="s">
        <v>33874</v>
      </c>
      <c r="B10390" s="36" t="s">
        <v>33875</v>
      </c>
      <c r="C10390" s="36" t="s">
        <v>1840</v>
      </c>
      <c r="D10390" s="36" t="s">
        <v>33876</v>
      </c>
      <c r="E10390" s="36"/>
      <c r="F10390" s="36"/>
    </row>
    <row r="10391" ht="15.75" customHeight="1">
      <c r="A10391" s="36" t="s">
        <v>33877</v>
      </c>
      <c r="B10391" s="36" t="s">
        <v>33878</v>
      </c>
      <c r="C10391" s="36" t="s">
        <v>1840</v>
      </c>
      <c r="D10391" s="36" t="s">
        <v>33879</v>
      </c>
      <c r="E10391" s="36"/>
      <c r="F10391" s="36"/>
    </row>
    <row r="10392" ht="15.75" customHeight="1">
      <c r="A10392" s="36" t="s">
        <v>33880</v>
      </c>
      <c r="B10392" s="36" t="s">
        <v>33881</v>
      </c>
      <c r="C10392" s="36" t="s">
        <v>1840</v>
      </c>
      <c r="D10392" s="36" t="s">
        <v>33882</v>
      </c>
      <c r="E10392" s="36"/>
      <c r="F10392" s="36"/>
    </row>
    <row r="10393" ht="15.75" customHeight="1">
      <c r="A10393" s="36" t="s">
        <v>33883</v>
      </c>
      <c r="B10393" s="36" t="s">
        <v>33884</v>
      </c>
      <c r="C10393" s="36" t="s">
        <v>1840</v>
      </c>
      <c r="D10393" s="36" t="s">
        <v>33885</v>
      </c>
      <c r="E10393" s="36" t="s">
        <v>33886</v>
      </c>
      <c r="F10393" s="36"/>
    </row>
    <row r="10394" ht="15.75" customHeight="1">
      <c r="A10394" s="36" t="s">
        <v>33887</v>
      </c>
      <c r="B10394" s="36" t="s">
        <v>33888</v>
      </c>
      <c r="C10394" s="36" t="s">
        <v>1840</v>
      </c>
      <c r="D10394" s="36" t="s">
        <v>33889</v>
      </c>
      <c r="E10394" s="36"/>
      <c r="F10394" s="36"/>
    </row>
    <row r="10395" ht="15.75" customHeight="1">
      <c r="A10395" s="36" t="s">
        <v>33890</v>
      </c>
      <c r="B10395" s="36" t="s">
        <v>33891</v>
      </c>
      <c r="C10395" s="36" t="s">
        <v>1840</v>
      </c>
      <c r="D10395" s="36" t="s">
        <v>33892</v>
      </c>
      <c r="E10395" s="36"/>
      <c r="F10395" s="36"/>
    </row>
    <row r="10396" ht="15.75" customHeight="1">
      <c r="A10396" s="36" t="s">
        <v>33893</v>
      </c>
      <c r="B10396" s="36" t="s">
        <v>33894</v>
      </c>
      <c r="C10396" s="36" t="s">
        <v>1840</v>
      </c>
      <c r="D10396" s="36" t="s">
        <v>33895</v>
      </c>
      <c r="E10396" s="36"/>
      <c r="F10396" s="36"/>
    </row>
    <row r="10397" ht="15.75" customHeight="1">
      <c r="A10397" s="36" t="s">
        <v>33896</v>
      </c>
      <c r="B10397" s="36" t="s">
        <v>33897</v>
      </c>
      <c r="C10397" s="36" t="s">
        <v>1840</v>
      </c>
      <c r="D10397" s="36" t="s">
        <v>33898</v>
      </c>
      <c r="E10397" s="36"/>
      <c r="F10397" s="36"/>
    </row>
    <row r="10398" ht="15.75" customHeight="1">
      <c r="A10398" s="36" t="s">
        <v>33899</v>
      </c>
      <c r="B10398" s="36" t="s">
        <v>33900</v>
      </c>
      <c r="C10398" s="36" t="s">
        <v>1840</v>
      </c>
      <c r="D10398" s="36" t="s">
        <v>14300</v>
      </c>
      <c r="E10398" s="36"/>
      <c r="F10398" s="36"/>
    </row>
    <row r="10399" ht="15.75" customHeight="1">
      <c r="A10399" s="36" t="s">
        <v>33901</v>
      </c>
      <c r="B10399" s="36" t="s">
        <v>33902</v>
      </c>
      <c r="C10399" s="36" t="s">
        <v>1840</v>
      </c>
      <c r="D10399" s="36" t="s">
        <v>33903</v>
      </c>
      <c r="E10399" s="36"/>
      <c r="F10399" s="36"/>
    </row>
    <row r="10400" ht="15.75" customHeight="1">
      <c r="A10400" s="36" t="s">
        <v>33904</v>
      </c>
      <c r="B10400" s="36" t="s">
        <v>33905</v>
      </c>
      <c r="C10400" s="36" t="s">
        <v>1840</v>
      </c>
      <c r="D10400" s="36" t="s">
        <v>33906</v>
      </c>
      <c r="E10400" s="36"/>
      <c r="F10400" s="36"/>
    </row>
    <row r="10401" ht="15.75" customHeight="1">
      <c r="A10401" s="36" t="s">
        <v>33907</v>
      </c>
      <c r="B10401" s="36" t="s">
        <v>33908</v>
      </c>
      <c r="C10401" s="36" t="s">
        <v>1840</v>
      </c>
      <c r="D10401" s="36" t="s">
        <v>33909</v>
      </c>
      <c r="E10401" s="36"/>
      <c r="F10401" s="36"/>
    </row>
    <row r="10402" ht="15.75" customHeight="1">
      <c r="A10402" s="36" t="s">
        <v>33910</v>
      </c>
      <c r="B10402" s="36" t="s">
        <v>33911</v>
      </c>
      <c r="C10402" s="36" t="s">
        <v>1840</v>
      </c>
      <c r="D10402" s="36" t="s">
        <v>33912</v>
      </c>
      <c r="E10402" s="36"/>
      <c r="F10402" s="36"/>
    </row>
    <row r="10403" ht="15.75" customHeight="1">
      <c r="A10403" s="36" t="s">
        <v>33913</v>
      </c>
      <c r="B10403" s="36" t="s">
        <v>33914</v>
      </c>
      <c r="C10403" s="36" t="s">
        <v>1840</v>
      </c>
      <c r="D10403" s="36" t="s">
        <v>33915</v>
      </c>
      <c r="E10403" s="36"/>
      <c r="F10403" s="36"/>
    </row>
    <row r="10404" ht="15.75" customHeight="1">
      <c r="A10404" s="36" t="s">
        <v>33916</v>
      </c>
      <c r="B10404" s="36" t="s">
        <v>33917</v>
      </c>
      <c r="C10404" s="36" t="s">
        <v>1840</v>
      </c>
      <c r="D10404" s="36" t="s">
        <v>33918</v>
      </c>
      <c r="E10404" s="36"/>
      <c r="F10404" s="36"/>
    </row>
    <row r="10405" ht="15.75" customHeight="1">
      <c r="A10405" s="36" t="s">
        <v>33919</v>
      </c>
      <c r="B10405" s="36" t="s">
        <v>33920</v>
      </c>
      <c r="C10405" s="36" t="s">
        <v>1840</v>
      </c>
      <c r="D10405" s="36" t="s">
        <v>33921</v>
      </c>
      <c r="E10405" s="36"/>
      <c r="F10405" s="36"/>
    </row>
    <row r="10406" ht="15.75" customHeight="1">
      <c r="A10406" s="36" t="s">
        <v>33922</v>
      </c>
      <c r="B10406" s="36" t="s">
        <v>33923</v>
      </c>
      <c r="C10406" s="36" t="s">
        <v>1840</v>
      </c>
      <c r="D10406" s="36" t="s">
        <v>33924</v>
      </c>
      <c r="E10406" s="36"/>
      <c r="F10406" s="36"/>
    </row>
    <row r="10407" ht="15.75" customHeight="1">
      <c r="A10407" s="36" t="s">
        <v>33925</v>
      </c>
      <c r="B10407" s="36" t="s">
        <v>33926</v>
      </c>
      <c r="C10407" s="36" t="s">
        <v>1840</v>
      </c>
      <c r="D10407" s="36" t="s">
        <v>33927</v>
      </c>
      <c r="E10407" s="36"/>
      <c r="F10407" s="36"/>
    </row>
    <row r="10408" ht="15.75" customHeight="1">
      <c r="A10408" s="36" t="s">
        <v>33928</v>
      </c>
      <c r="B10408" s="36" t="s">
        <v>33929</v>
      </c>
      <c r="C10408" s="36" t="s">
        <v>1840</v>
      </c>
      <c r="D10408" s="36" t="s">
        <v>33930</v>
      </c>
      <c r="E10408" s="36"/>
      <c r="F10408" s="36"/>
    </row>
    <row r="10409" ht="15.75" customHeight="1">
      <c r="A10409" s="36" t="s">
        <v>33931</v>
      </c>
      <c r="B10409" s="36" t="s">
        <v>33932</v>
      </c>
      <c r="C10409" s="36" t="s">
        <v>1840</v>
      </c>
      <c r="D10409" s="36" t="s">
        <v>33933</v>
      </c>
      <c r="E10409" s="36"/>
      <c r="F10409" s="36"/>
    </row>
    <row r="10410" ht="15.75" customHeight="1">
      <c r="A10410" s="36" t="s">
        <v>33934</v>
      </c>
      <c r="B10410" s="36" t="s">
        <v>716</v>
      </c>
      <c r="C10410" s="36" t="s">
        <v>1840</v>
      </c>
      <c r="D10410" s="36" t="s">
        <v>717</v>
      </c>
      <c r="E10410" s="36"/>
      <c r="F10410" s="36"/>
    </row>
    <row r="10411" ht="15.75" customHeight="1">
      <c r="A10411" s="36" t="s">
        <v>33935</v>
      </c>
      <c r="B10411" s="36" t="s">
        <v>33936</v>
      </c>
      <c r="C10411" s="36" t="s">
        <v>1840</v>
      </c>
      <c r="D10411" s="36" t="s">
        <v>33937</v>
      </c>
      <c r="E10411" s="36"/>
      <c r="F10411" s="36"/>
    </row>
    <row r="10412" ht="15.75" customHeight="1">
      <c r="A10412" s="36" t="s">
        <v>33938</v>
      </c>
      <c r="B10412" s="36" t="s">
        <v>33939</v>
      </c>
      <c r="C10412" s="36" t="s">
        <v>1840</v>
      </c>
      <c r="D10412" s="36" t="s">
        <v>33940</v>
      </c>
      <c r="E10412" s="36"/>
      <c r="F10412" s="36"/>
    </row>
    <row r="10413" ht="15.75" customHeight="1">
      <c r="A10413" s="36" t="s">
        <v>33941</v>
      </c>
      <c r="B10413" s="36" t="s">
        <v>33942</v>
      </c>
      <c r="C10413" s="36" t="s">
        <v>1840</v>
      </c>
      <c r="D10413" s="36" t="s">
        <v>33943</v>
      </c>
      <c r="E10413" s="36"/>
      <c r="F10413" s="36"/>
    </row>
    <row r="10414" ht="15.75" customHeight="1">
      <c r="A10414" s="36" t="s">
        <v>33944</v>
      </c>
      <c r="B10414" s="36" t="s">
        <v>33945</v>
      </c>
      <c r="C10414" s="36" t="s">
        <v>1840</v>
      </c>
      <c r="D10414" s="36" t="s">
        <v>33946</v>
      </c>
      <c r="E10414" s="36"/>
      <c r="F10414" s="36"/>
    </row>
    <row r="10415" ht="15.75" customHeight="1">
      <c r="A10415" s="36" t="s">
        <v>33947</v>
      </c>
      <c r="B10415" s="36" t="s">
        <v>33948</v>
      </c>
      <c r="C10415" s="36" t="s">
        <v>1840</v>
      </c>
      <c r="D10415" s="36" t="s">
        <v>33949</v>
      </c>
      <c r="E10415" s="36"/>
      <c r="F10415" s="36"/>
    </row>
    <row r="10416" ht="15.75" customHeight="1">
      <c r="A10416" s="36" t="s">
        <v>33950</v>
      </c>
      <c r="B10416" s="36" t="s">
        <v>33951</v>
      </c>
      <c r="C10416" s="36" t="s">
        <v>1840</v>
      </c>
      <c r="D10416" s="36" t="s">
        <v>33952</v>
      </c>
      <c r="E10416" s="36"/>
      <c r="F10416" s="36"/>
    </row>
    <row r="10417" ht="15.75" customHeight="1">
      <c r="A10417" s="36" t="s">
        <v>33953</v>
      </c>
      <c r="B10417" s="36" t="s">
        <v>33954</v>
      </c>
      <c r="C10417" s="36" t="s">
        <v>1840</v>
      </c>
      <c r="D10417" s="36" t="s">
        <v>33955</v>
      </c>
      <c r="E10417" s="36"/>
      <c r="F10417" s="36"/>
    </row>
    <row r="10418" ht="15.75" customHeight="1">
      <c r="A10418" s="36" t="s">
        <v>33956</v>
      </c>
      <c r="B10418" s="36" t="s">
        <v>33957</v>
      </c>
      <c r="C10418" s="36" t="s">
        <v>1840</v>
      </c>
      <c r="D10418" s="36" t="s">
        <v>33958</v>
      </c>
      <c r="E10418" s="36"/>
      <c r="F10418" s="36"/>
    </row>
    <row r="10419" ht="15.75" customHeight="1">
      <c r="A10419" s="36" t="s">
        <v>33959</v>
      </c>
      <c r="B10419" s="36" t="s">
        <v>33960</v>
      </c>
      <c r="C10419" s="36" t="s">
        <v>1840</v>
      </c>
      <c r="D10419" s="36" t="s">
        <v>33961</v>
      </c>
      <c r="E10419" s="36"/>
      <c r="F10419" s="36"/>
    </row>
    <row r="10420" ht="15.75" customHeight="1">
      <c r="A10420" s="36" t="s">
        <v>33962</v>
      </c>
      <c r="B10420" s="36" t="s">
        <v>33963</v>
      </c>
      <c r="C10420" s="36" t="s">
        <v>1840</v>
      </c>
      <c r="D10420" s="36" t="s">
        <v>33964</v>
      </c>
      <c r="E10420" s="36"/>
      <c r="F10420" s="36"/>
    </row>
    <row r="10421" ht="15.75" customHeight="1">
      <c r="A10421" s="36" t="s">
        <v>33965</v>
      </c>
      <c r="B10421" s="36" t="s">
        <v>33966</v>
      </c>
      <c r="C10421" s="36" t="s">
        <v>1840</v>
      </c>
      <c r="D10421" s="36" t="s">
        <v>33967</v>
      </c>
      <c r="E10421" s="36"/>
      <c r="F10421" s="36"/>
    </row>
    <row r="10422" ht="15.75" customHeight="1">
      <c r="A10422" s="36" t="s">
        <v>33968</v>
      </c>
      <c r="B10422" s="36" t="s">
        <v>33969</v>
      </c>
      <c r="C10422" s="36" t="s">
        <v>1840</v>
      </c>
      <c r="D10422" s="36" t="s">
        <v>33970</v>
      </c>
      <c r="E10422" s="36"/>
      <c r="F10422" s="36"/>
    </row>
    <row r="10423" ht="15.75" customHeight="1">
      <c r="A10423" s="36" t="s">
        <v>33971</v>
      </c>
      <c r="B10423" s="36" t="s">
        <v>33972</v>
      </c>
      <c r="C10423" s="36" t="s">
        <v>1840</v>
      </c>
      <c r="D10423" s="36" t="s">
        <v>33973</v>
      </c>
      <c r="E10423" s="36"/>
      <c r="F10423" s="36"/>
    </row>
    <row r="10424" ht="15.75" customHeight="1">
      <c r="A10424" s="36" t="s">
        <v>33974</v>
      </c>
      <c r="B10424" s="36" t="s">
        <v>33975</v>
      </c>
      <c r="C10424" s="36" t="s">
        <v>1840</v>
      </c>
      <c r="D10424" s="36" t="s">
        <v>33976</v>
      </c>
      <c r="E10424" s="36"/>
      <c r="F10424" s="36"/>
    </row>
    <row r="10425" ht="15.75" customHeight="1">
      <c r="A10425" s="36" t="s">
        <v>33977</v>
      </c>
      <c r="B10425" s="36" t="s">
        <v>33978</v>
      </c>
      <c r="C10425" s="36" t="s">
        <v>1840</v>
      </c>
      <c r="D10425" s="36" t="s">
        <v>33979</v>
      </c>
      <c r="E10425" s="36"/>
      <c r="F10425" s="36"/>
    </row>
    <row r="10426" ht="15.75" customHeight="1">
      <c r="A10426" s="36" t="s">
        <v>33980</v>
      </c>
      <c r="B10426" s="36" t="s">
        <v>33981</v>
      </c>
      <c r="C10426" s="36" t="s">
        <v>1840</v>
      </c>
      <c r="D10426" s="36" t="s">
        <v>33982</v>
      </c>
      <c r="E10426" s="36" t="s">
        <v>33983</v>
      </c>
      <c r="F10426" s="36"/>
    </row>
    <row r="10427" ht="15.75" customHeight="1">
      <c r="A10427" s="36" t="s">
        <v>33984</v>
      </c>
      <c r="B10427" s="36" t="s">
        <v>1689</v>
      </c>
      <c r="C10427" s="36" t="s">
        <v>1840</v>
      </c>
      <c r="D10427" s="36" t="s">
        <v>1690</v>
      </c>
      <c r="E10427" s="36"/>
      <c r="F10427" s="36"/>
    </row>
    <row r="10428" ht="15.75" customHeight="1">
      <c r="A10428" s="36" t="s">
        <v>33985</v>
      </c>
      <c r="B10428" s="36" t="s">
        <v>33986</v>
      </c>
      <c r="C10428" s="36" t="s">
        <v>1840</v>
      </c>
      <c r="D10428" s="36" t="s">
        <v>33987</v>
      </c>
      <c r="E10428" s="36"/>
      <c r="F10428" s="36"/>
    </row>
    <row r="10429" ht="15.75" customHeight="1">
      <c r="A10429" s="36" t="s">
        <v>33988</v>
      </c>
      <c r="B10429" s="36" t="s">
        <v>33989</v>
      </c>
      <c r="C10429" s="36" t="s">
        <v>1840</v>
      </c>
      <c r="D10429" s="36" t="s">
        <v>33990</v>
      </c>
      <c r="E10429" s="36"/>
      <c r="F10429" s="36"/>
    </row>
    <row r="10430" ht="15.75" customHeight="1">
      <c r="A10430" s="36" t="s">
        <v>33991</v>
      </c>
      <c r="B10430" s="36" t="s">
        <v>33992</v>
      </c>
      <c r="C10430" s="36" t="s">
        <v>1840</v>
      </c>
      <c r="D10430" s="36" t="s">
        <v>33993</v>
      </c>
      <c r="E10430" s="36"/>
      <c r="F10430" s="36"/>
    </row>
    <row r="10431" ht="15.75" customHeight="1">
      <c r="A10431" s="36" t="s">
        <v>33994</v>
      </c>
      <c r="B10431" s="36" t="s">
        <v>33995</v>
      </c>
      <c r="C10431" s="36" t="s">
        <v>1840</v>
      </c>
      <c r="D10431" s="36" t="s">
        <v>33996</v>
      </c>
      <c r="E10431" s="36"/>
      <c r="F10431" s="36"/>
    </row>
    <row r="10432" ht="15.75" customHeight="1">
      <c r="A10432" s="36" t="s">
        <v>33997</v>
      </c>
      <c r="B10432" s="36" t="s">
        <v>33998</v>
      </c>
      <c r="C10432" s="36" t="s">
        <v>1840</v>
      </c>
      <c r="D10432" s="36" t="s">
        <v>33999</v>
      </c>
      <c r="E10432" s="36"/>
      <c r="F10432" s="36"/>
    </row>
    <row r="10433" ht="15.75" customHeight="1">
      <c r="A10433" s="36" t="s">
        <v>34000</v>
      </c>
      <c r="B10433" s="36" t="s">
        <v>34001</v>
      </c>
      <c r="C10433" s="36" t="s">
        <v>1840</v>
      </c>
      <c r="D10433" s="36" t="s">
        <v>34002</v>
      </c>
      <c r="E10433" s="36"/>
      <c r="F10433" s="36"/>
    </row>
    <row r="10434" ht="15.75" customHeight="1">
      <c r="A10434" s="36" t="s">
        <v>34003</v>
      </c>
      <c r="B10434" s="36" t="s">
        <v>34004</v>
      </c>
      <c r="C10434" s="36" t="s">
        <v>1840</v>
      </c>
      <c r="D10434" s="36" t="s">
        <v>34005</v>
      </c>
      <c r="E10434" s="36"/>
      <c r="F10434" s="36"/>
    </row>
    <row r="10435" ht="15.75" customHeight="1">
      <c r="A10435" s="36" t="s">
        <v>34006</v>
      </c>
      <c r="B10435" s="36" t="s">
        <v>34007</v>
      </c>
      <c r="C10435" s="36" t="s">
        <v>1840</v>
      </c>
      <c r="D10435" s="36" t="s">
        <v>34008</v>
      </c>
      <c r="E10435" s="36"/>
      <c r="F10435" s="36"/>
    </row>
    <row r="10436" ht="15.75" customHeight="1">
      <c r="A10436" s="36" t="s">
        <v>34009</v>
      </c>
      <c r="B10436" s="36" t="s">
        <v>34010</v>
      </c>
      <c r="C10436" s="36" t="s">
        <v>1840</v>
      </c>
      <c r="D10436" s="36" t="s">
        <v>34011</v>
      </c>
      <c r="E10436" s="36"/>
      <c r="F10436" s="36"/>
    </row>
    <row r="10437" ht="15.75" customHeight="1">
      <c r="A10437" s="36" t="s">
        <v>34012</v>
      </c>
      <c r="B10437" s="36" t="s">
        <v>34013</v>
      </c>
      <c r="C10437" s="36" t="s">
        <v>1840</v>
      </c>
      <c r="D10437" s="36" t="s">
        <v>34014</v>
      </c>
      <c r="E10437" s="36"/>
      <c r="F10437" s="36"/>
    </row>
    <row r="10438" ht="15.75" customHeight="1">
      <c r="A10438" s="36" t="s">
        <v>34015</v>
      </c>
      <c r="B10438" s="36" t="s">
        <v>34016</v>
      </c>
      <c r="C10438" s="36" t="s">
        <v>1840</v>
      </c>
      <c r="D10438" s="36" t="s">
        <v>34017</v>
      </c>
      <c r="E10438" s="36"/>
      <c r="F10438" s="36"/>
    </row>
    <row r="10439" ht="15.75" customHeight="1">
      <c r="A10439" s="36" t="s">
        <v>34018</v>
      </c>
      <c r="B10439" s="36" t="s">
        <v>34019</v>
      </c>
      <c r="C10439" s="36" t="s">
        <v>1840</v>
      </c>
      <c r="D10439" s="36" t="s">
        <v>34020</v>
      </c>
      <c r="E10439" s="36"/>
      <c r="F10439" s="36"/>
    </row>
    <row r="10440" ht="15.75" customHeight="1">
      <c r="A10440" s="36" t="s">
        <v>34021</v>
      </c>
      <c r="B10440" s="36" t="s">
        <v>34022</v>
      </c>
      <c r="C10440" s="36" t="s">
        <v>1840</v>
      </c>
      <c r="D10440" s="36" t="s">
        <v>34023</v>
      </c>
      <c r="E10440" s="36"/>
      <c r="F10440" s="36"/>
    </row>
    <row r="10441" ht="15.75" customHeight="1">
      <c r="A10441" s="36" t="s">
        <v>34024</v>
      </c>
      <c r="B10441" s="36" t="s">
        <v>34025</v>
      </c>
      <c r="C10441" s="36" t="s">
        <v>1840</v>
      </c>
      <c r="D10441" s="36" t="s">
        <v>34026</v>
      </c>
      <c r="E10441" s="36"/>
      <c r="F10441" s="36"/>
    </row>
    <row r="10442" ht="15.75" customHeight="1">
      <c r="A10442" s="36" t="s">
        <v>34027</v>
      </c>
      <c r="B10442" s="36" t="s">
        <v>34028</v>
      </c>
      <c r="C10442" s="36" t="s">
        <v>1840</v>
      </c>
      <c r="D10442" s="36" t="s">
        <v>34029</v>
      </c>
      <c r="E10442" s="36"/>
      <c r="F10442" s="36"/>
    </row>
    <row r="10443" ht="15.75" customHeight="1">
      <c r="A10443" s="36" t="s">
        <v>34030</v>
      </c>
      <c r="B10443" s="36" t="s">
        <v>34031</v>
      </c>
      <c r="C10443" s="36" t="s">
        <v>1840</v>
      </c>
      <c r="D10443" s="36" t="s">
        <v>34032</v>
      </c>
      <c r="E10443" s="36"/>
      <c r="F10443" s="36"/>
    </row>
    <row r="10444" ht="15.75" customHeight="1">
      <c r="A10444" s="36" t="s">
        <v>34033</v>
      </c>
      <c r="B10444" s="36" t="s">
        <v>34034</v>
      </c>
      <c r="C10444" s="36" t="s">
        <v>1840</v>
      </c>
      <c r="D10444" s="36" t="s">
        <v>34035</v>
      </c>
      <c r="E10444" s="36"/>
      <c r="F10444" s="36"/>
    </row>
    <row r="10445" ht="15.75" customHeight="1">
      <c r="A10445" s="36" t="s">
        <v>34036</v>
      </c>
      <c r="B10445" s="36" t="s">
        <v>34037</v>
      </c>
      <c r="C10445" s="36" t="s">
        <v>1840</v>
      </c>
      <c r="D10445" s="36" t="s">
        <v>13542</v>
      </c>
      <c r="E10445" s="36"/>
      <c r="F10445" s="36"/>
    </row>
    <row r="10446" ht="15.75" customHeight="1">
      <c r="A10446" s="36" t="s">
        <v>34038</v>
      </c>
      <c r="B10446" s="36" t="s">
        <v>34039</v>
      </c>
      <c r="C10446" s="36" t="s">
        <v>1840</v>
      </c>
      <c r="D10446" s="36" t="s">
        <v>34040</v>
      </c>
      <c r="E10446" s="36" t="s">
        <v>34041</v>
      </c>
      <c r="F10446" s="36"/>
    </row>
    <row r="10447" ht="15.75" customHeight="1">
      <c r="A10447" s="36" t="s">
        <v>34042</v>
      </c>
      <c r="B10447" s="36" t="s">
        <v>34043</v>
      </c>
      <c r="C10447" s="36" t="s">
        <v>1840</v>
      </c>
      <c r="D10447" s="36" t="s">
        <v>34044</v>
      </c>
      <c r="E10447" s="36"/>
      <c r="F10447" s="36"/>
    </row>
    <row r="10448" ht="15.75" customHeight="1">
      <c r="A10448" s="36" t="s">
        <v>34045</v>
      </c>
      <c r="B10448" s="36" t="s">
        <v>3109</v>
      </c>
      <c r="C10448" s="36" t="s">
        <v>1840</v>
      </c>
      <c r="D10448" s="36" t="s">
        <v>3110</v>
      </c>
      <c r="E10448" s="36" t="s">
        <v>3111</v>
      </c>
      <c r="F10448" s="36"/>
    </row>
    <row r="10449" ht="15.75" customHeight="1">
      <c r="A10449" s="36" t="s">
        <v>34046</v>
      </c>
      <c r="B10449" s="36" t="s">
        <v>34047</v>
      </c>
      <c r="C10449" s="36" t="s">
        <v>1840</v>
      </c>
      <c r="D10449" s="36" t="s">
        <v>34048</v>
      </c>
      <c r="E10449" s="36"/>
      <c r="F10449" s="36"/>
    </row>
    <row r="10450" ht="15.75" customHeight="1">
      <c r="A10450" s="36" t="s">
        <v>34049</v>
      </c>
      <c r="B10450" s="36" t="s">
        <v>34050</v>
      </c>
      <c r="C10450" s="36" t="s">
        <v>1840</v>
      </c>
      <c r="D10450" s="36" t="s">
        <v>34051</v>
      </c>
      <c r="E10450" s="36"/>
      <c r="F10450" s="36"/>
    </row>
    <row r="10451" ht="15.75" customHeight="1">
      <c r="A10451" s="36" t="s">
        <v>34052</v>
      </c>
      <c r="B10451" s="36" t="s">
        <v>34053</v>
      </c>
      <c r="C10451" s="36" t="s">
        <v>1840</v>
      </c>
      <c r="D10451" s="36" t="s">
        <v>34054</v>
      </c>
      <c r="E10451" s="36"/>
      <c r="F10451" s="36"/>
    </row>
    <row r="10452" ht="15.75" customHeight="1">
      <c r="A10452" s="36" t="s">
        <v>34055</v>
      </c>
      <c r="B10452" s="36" t="s">
        <v>34056</v>
      </c>
      <c r="C10452" s="36" t="s">
        <v>1840</v>
      </c>
      <c r="D10452" s="36" t="s">
        <v>34057</v>
      </c>
      <c r="E10452" s="36"/>
      <c r="F10452" s="36"/>
    </row>
    <row r="10453" ht="15.75" customHeight="1">
      <c r="A10453" s="36" t="s">
        <v>34058</v>
      </c>
      <c r="B10453" s="36" t="s">
        <v>34059</v>
      </c>
      <c r="C10453" s="36" t="s">
        <v>1840</v>
      </c>
      <c r="D10453" s="36" t="s">
        <v>34060</v>
      </c>
      <c r="E10453" s="36"/>
      <c r="F10453" s="36"/>
    </row>
    <row r="10454" ht="15.75" customHeight="1">
      <c r="A10454" s="36" t="s">
        <v>34061</v>
      </c>
      <c r="B10454" s="36" t="s">
        <v>34062</v>
      </c>
      <c r="C10454" s="36" t="s">
        <v>1840</v>
      </c>
      <c r="D10454" s="36" t="s">
        <v>34063</v>
      </c>
      <c r="E10454" s="36"/>
      <c r="F10454" s="36"/>
    </row>
    <row r="10455" ht="15.75" customHeight="1">
      <c r="A10455" s="36" t="s">
        <v>34064</v>
      </c>
      <c r="B10455" s="36" t="s">
        <v>34065</v>
      </c>
      <c r="C10455" s="36" t="s">
        <v>1840</v>
      </c>
      <c r="D10455" s="36" t="s">
        <v>34066</v>
      </c>
      <c r="E10455" s="36"/>
      <c r="F10455" s="36"/>
    </row>
    <row r="10456" ht="15.75" customHeight="1">
      <c r="A10456" s="36" t="s">
        <v>34067</v>
      </c>
      <c r="B10456" s="36" t="s">
        <v>34068</v>
      </c>
      <c r="C10456" s="36" t="s">
        <v>1840</v>
      </c>
      <c r="D10456" s="36" t="s">
        <v>34069</v>
      </c>
      <c r="E10456" s="36"/>
      <c r="F10456" s="36"/>
    </row>
    <row r="10457" ht="15.75" customHeight="1">
      <c r="A10457" s="36" t="s">
        <v>34070</v>
      </c>
      <c r="B10457" s="36" t="s">
        <v>34071</v>
      </c>
      <c r="C10457" s="36" t="s">
        <v>1840</v>
      </c>
      <c r="D10457" s="36" t="s">
        <v>34072</v>
      </c>
      <c r="E10457" s="36"/>
      <c r="F10457" s="36"/>
    </row>
    <row r="10458" ht="15.75" customHeight="1">
      <c r="A10458" s="36" t="s">
        <v>34073</v>
      </c>
      <c r="B10458" s="36" t="s">
        <v>34074</v>
      </c>
      <c r="C10458" s="36" t="s">
        <v>1840</v>
      </c>
      <c r="D10458" s="36" t="s">
        <v>34075</v>
      </c>
      <c r="E10458" s="36"/>
      <c r="F10458" s="36"/>
    </row>
    <row r="10459" ht="15.75" customHeight="1">
      <c r="A10459" s="36" t="s">
        <v>34076</v>
      </c>
      <c r="B10459" s="36" t="s">
        <v>34077</v>
      </c>
      <c r="C10459" s="36" t="s">
        <v>1840</v>
      </c>
      <c r="D10459" s="36" t="s">
        <v>34078</v>
      </c>
      <c r="E10459" s="36"/>
      <c r="F10459" s="36"/>
    </row>
    <row r="10460" ht="15.75" customHeight="1">
      <c r="A10460" s="36" t="s">
        <v>34079</v>
      </c>
      <c r="B10460" s="36" t="s">
        <v>34080</v>
      </c>
      <c r="C10460" s="36" t="s">
        <v>1840</v>
      </c>
      <c r="D10460" s="36" t="s">
        <v>34081</v>
      </c>
      <c r="E10460" s="36"/>
      <c r="F10460" s="36"/>
    </row>
    <row r="10461" ht="15.75" customHeight="1">
      <c r="A10461" s="36" t="s">
        <v>34082</v>
      </c>
      <c r="B10461" s="36" t="s">
        <v>34083</v>
      </c>
      <c r="C10461" s="36" t="s">
        <v>1840</v>
      </c>
      <c r="D10461" s="36" t="s">
        <v>34084</v>
      </c>
      <c r="E10461" s="36"/>
      <c r="F10461" s="36"/>
    </row>
    <row r="10462" ht="15.75" customHeight="1">
      <c r="A10462" s="36" t="s">
        <v>34085</v>
      </c>
      <c r="B10462" s="36" t="s">
        <v>34086</v>
      </c>
      <c r="C10462" s="36" t="s">
        <v>1840</v>
      </c>
      <c r="D10462" s="36" t="s">
        <v>34087</v>
      </c>
      <c r="E10462" s="36"/>
      <c r="F10462" s="36"/>
    </row>
    <row r="10463" ht="15.75" customHeight="1">
      <c r="A10463" s="36" t="s">
        <v>34088</v>
      </c>
      <c r="B10463" s="36" t="s">
        <v>34089</v>
      </c>
      <c r="C10463" s="36" t="s">
        <v>1840</v>
      </c>
      <c r="D10463" s="36" t="s">
        <v>34090</v>
      </c>
      <c r="E10463" s="36"/>
      <c r="F10463" s="36"/>
    </row>
    <row r="10464" ht="15.75" customHeight="1">
      <c r="A10464" s="36" t="s">
        <v>34091</v>
      </c>
      <c r="B10464" s="36" t="s">
        <v>34092</v>
      </c>
      <c r="C10464" s="36" t="s">
        <v>1840</v>
      </c>
      <c r="D10464" s="36" t="s">
        <v>7881</v>
      </c>
      <c r="E10464" s="36"/>
      <c r="F10464" s="36"/>
    </row>
    <row r="10465" ht="15.75" customHeight="1">
      <c r="A10465" s="36" t="s">
        <v>34093</v>
      </c>
      <c r="B10465" s="36" t="s">
        <v>34094</v>
      </c>
      <c r="C10465" s="36" t="s">
        <v>1840</v>
      </c>
      <c r="D10465" s="36" t="s">
        <v>34095</v>
      </c>
      <c r="E10465" s="36"/>
      <c r="F10465" s="36"/>
    </row>
    <row r="10466" ht="15.75" customHeight="1">
      <c r="A10466" s="36" t="s">
        <v>34096</v>
      </c>
      <c r="B10466" s="36" t="s">
        <v>34097</v>
      </c>
      <c r="C10466" s="36" t="s">
        <v>1840</v>
      </c>
      <c r="D10466" s="36" t="s">
        <v>34098</v>
      </c>
      <c r="E10466" s="36"/>
      <c r="F10466" s="36"/>
    </row>
    <row r="10467" ht="15.75" customHeight="1">
      <c r="A10467" s="36" t="s">
        <v>34099</v>
      </c>
      <c r="B10467" s="36" t="s">
        <v>34100</v>
      </c>
      <c r="C10467" s="36" t="s">
        <v>1840</v>
      </c>
      <c r="D10467" s="36" t="s">
        <v>34101</v>
      </c>
      <c r="E10467" s="36"/>
      <c r="F10467" s="36"/>
    </row>
    <row r="10468" ht="15.75" customHeight="1">
      <c r="A10468" s="36" t="s">
        <v>34102</v>
      </c>
      <c r="B10468" s="36" t="s">
        <v>34103</v>
      </c>
      <c r="C10468" s="36" t="s">
        <v>1840</v>
      </c>
      <c r="D10468" s="36" t="s">
        <v>34104</v>
      </c>
      <c r="E10468" s="36"/>
      <c r="F10468" s="36"/>
    </row>
    <row r="10469" ht="15.75" customHeight="1">
      <c r="A10469" s="36" t="s">
        <v>34105</v>
      </c>
      <c r="B10469" s="36" t="s">
        <v>34106</v>
      </c>
      <c r="C10469" s="36" t="s">
        <v>1840</v>
      </c>
      <c r="D10469" s="36" t="s">
        <v>34107</v>
      </c>
      <c r="E10469" s="36"/>
      <c r="F10469" s="36"/>
    </row>
    <row r="10470" ht="15.75" customHeight="1">
      <c r="A10470" s="36" t="s">
        <v>34108</v>
      </c>
      <c r="B10470" s="36" t="s">
        <v>34109</v>
      </c>
      <c r="C10470" s="36" t="s">
        <v>1840</v>
      </c>
      <c r="D10470" s="36" t="s">
        <v>34110</v>
      </c>
      <c r="E10470" s="36"/>
      <c r="F10470" s="36"/>
    </row>
    <row r="10471" ht="15.75" customHeight="1">
      <c r="A10471" s="36" t="s">
        <v>34111</v>
      </c>
      <c r="B10471" s="36" t="s">
        <v>34112</v>
      </c>
      <c r="C10471" s="36" t="s">
        <v>1840</v>
      </c>
      <c r="D10471" s="36" t="s">
        <v>34113</v>
      </c>
      <c r="E10471" s="36"/>
      <c r="F10471" s="36"/>
    </row>
    <row r="10472" ht="15.75" customHeight="1">
      <c r="A10472" s="36" t="s">
        <v>34114</v>
      </c>
      <c r="B10472" s="36" t="s">
        <v>34115</v>
      </c>
      <c r="C10472" s="36" t="s">
        <v>1840</v>
      </c>
      <c r="D10472" s="36" t="s">
        <v>34116</v>
      </c>
      <c r="E10472" s="36"/>
      <c r="F10472" s="36"/>
    </row>
    <row r="10473" ht="15.75" customHeight="1">
      <c r="A10473" s="36" t="s">
        <v>34117</v>
      </c>
      <c r="B10473" s="36" t="s">
        <v>34118</v>
      </c>
      <c r="C10473" s="36" t="s">
        <v>1840</v>
      </c>
      <c r="D10473" s="36" t="s">
        <v>34119</v>
      </c>
      <c r="E10473" s="36"/>
      <c r="F10473" s="36"/>
    </row>
    <row r="10474" ht="15.75" customHeight="1">
      <c r="A10474" s="36" t="s">
        <v>34120</v>
      </c>
      <c r="B10474" s="36" t="s">
        <v>34121</v>
      </c>
      <c r="C10474" s="36" t="s">
        <v>1840</v>
      </c>
      <c r="D10474" s="36" t="s">
        <v>34122</v>
      </c>
      <c r="E10474" s="36"/>
      <c r="F10474" s="36"/>
    </row>
    <row r="10475" ht="15.75" customHeight="1">
      <c r="A10475" s="36" t="s">
        <v>34123</v>
      </c>
      <c r="B10475" s="36" t="s">
        <v>34124</v>
      </c>
      <c r="C10475" s="36" t="s">
        <v>1840</v>
      </c>
      <c r="D10475" s="36" t="s">
        <v>34125</v>
      </c>
      <c r="E10475" s="36"/>
      <c r="F10475" s="36"/>
    </row>
    <row r="10476" ht="15.75" customHeight="1">
      <c r="A10476" s="36" t="s">
        <v>34126</v>
      </c>
      <c r="B10476" s="36" t="s">
        <v>34127</v>
      </c>
      <c r="C10476" s="36" t="s">
        <v>1840</v>
      </c>
      <c r="D10476" s="36" t="s">
        <v>34128</v>
      </c>
      <c r="E10476" s="36"/>
      <c r="F10476" s="36"/>
    </row>
    <row r="10477" ht="15.75" customHeight="1">
      <c r="A10477" s="36" t="s">
        <v>34129</v>
      </c>
      <c r="B10477" s="36" t="s">
        <v>34130</v>
      </c>
      <c r="C10477" s="36" t="s">
        <v>1840</v>
      </c>
      <c r="D10477" s="36" t="s">
        <v>34131</v>
      </c>
      <c r="E10477" s="36"/>
      <c r="F10477" s="36"/>
    </row>
    <row r="10478" ht="15.75" customHeight="1">
      <c r="A10478" s="36" t="s">
        <v>34132</v>
      </c>
      <c r="B10478" s="36" t="s">
        <v>34133</v>
      </c>
      <c r="C10478" s="36" t="s">
        <v>1817</v>
      </c>
      <c r="D10478" s="36" t="s">
        <v>34134</v>
      </c>
      <c r="E10478" s="36"/>
      <c r="F10478" s="36"/>
    </row>
    <row r="10479" ht="15.75" customHeight="1">
      <c r="A10479" s="36" t="s">
        <v>34135</v>
      </c>
      <c r="B10479" s="36" t="s">
        <v>34136</v>
      </c>
      <c r="C10479" s="36" t="s">
        <v>1840</v>
      </c>
      <c r="D10479" s="36" t="s">
        <v>34137</v>
      </c>
      <c r="E10479" s="36"/>
      <c r="F10479" s="36"/>
    </row>
    <row r="10480" ht="15.75" customHeight="1">
      <c r="A10480" s="36" t="s">
        <v>34138</v>
      </c>
      <c r="B10480" s="36" t="s">
        <v>34139</v>
      </c>
      <c r="C10480" s="36" t="s">
        <v>1840</v>
      </c>
      <c r="D10480" s="36" t="s">
        <v>34140</v>
      </c>
      <c r="E10480" s="36"/>
      <c r="F10480" s="36"/>
    </row>
    <row r="10481" ht="15.75" customHeight="1">
      <c r="A10481" s="36" t="s">
        <v>34141</v>
      </c>
      <c r="B10481" s="36" t="s">
        <v>34142</v>
      </c>
      <c r="C10481" s="36" t="s">
        <v>1840</v>
      </c>
      <c r="D10481" s="36" t="s">
        <v>34143</v>
      </c>
      <c r="E10481" s="36"/>
      <c r="F10481" s="36"/>
    </row>
    <row r="10482" ht="15.75" customHeight="1">
      <c r="A10482" s="36" t="s">
        <v>34144</v>
      </c>
      <c r="B10482" s="36" t="s">
        <v>34145</v>
      </c>
      <c r="C10482" s="36" t="s">
        <v>1840</v>
      </c>
      <c r="D10482" s="36" t="s">
        <v>34146</v>
      </c>
      <c r="E10482" s="36"/>
      <c r="F10482" s="36"/>
    </row>
    <row r="10483" ht="15.75" customHeight="1">
      <c r="A10483" s="36" t="s">
        <v>34147</v>
      </c>
      <c r="B10483" s="36" t="s">
        <v>34148</v>
      </c>
      <c r="C10483" s="36" t="s">
        <v>1840</v>
      </c>
      <c r="D10483" s="36" t="s">
        <v>34149</v>
      </c>
      <c r="E10483" s="36"/>
      <c r="F10483" s="36"/>
    </row>
    <row r="10484" ht="15.75" customHeight="1">
      <c r="A10484" s="36" t="s">
        <v>34150</v>
      </c>
      <c r="B10484" s="36" t="s">
        <v>34151</v>
      </c>
      <c r="C10484" s="36" t="s">
        <v>1840</v>
      </c>
      <c r="D10484" s="36" t="s">
        <v>34152</v>
      </c>
      <c r="E10484" s="36"/>
      <c r="F10484" s="36"/>
    </row>
    <row r="10485" ht="15.75" customHeight="1">
      <c r="A10485" s="36" t="s">
        <v>34153</v>
      </c>
      <c r="B10485" s="36" t="s">
        <v>34154</v>
      </c>
      <c r="C10485" s="36" t="s">
        <v>1840</v>
      </c>
      <c r="D10485" s="36" t="s">
        <v>34155</v>
      </c>
      <c r="E10485" s="36"/>
      <c r="F10485" s="36"/>
    </row>
    <row r="10486" ht="15.75" customHeight="1">
      <c r="A10486" s="36" t="s">
        <v>34156</v>
      </c>
      <c r="B10486" s="36" t="s">
        <v>34157</v>
      </c>
      <c r="C10486" s="36" t="s">
        <v>1840</v>
      </c>
      <c r="D10486" s="36" t="s">
        <v>34158</v>
      </c>
      <c r="E10486" s="36"/>
      <c r="F10486" s="36"/>
    </row>
    <row r="10487" ht="15.75" customHeight="1">
      <c r="A10487" s="36" t="s">
        <v>34159</v>
      </c>
      <c r="B10487" s="36" t="s">
        <v>34160</v>
      </c>
      <c r="C10487" s="36" t="s">
        <v>1840</v>
      </c>
      <c r="D10487" s="36" t="s">
        <v>34161</v>
      </c>
      <c r="E10487" s="36"/>
      <c r="F10487" s="36"/>
    </row>
    <row r="10488" ht="15.75" customHeight="1">
      <c r="A10488" s="36" t="s">
        <v>34162</v>
      </c>
      <c r="B10488" s="36" t="s">
        <v>34163</v>
      </c>
      <c r="C10488" s="36" t="s">
        <v>1840</v>
      </c>
      <c r="D10488" s="36" t="s">
        <v>34164</v>
      </c>
      <c r="E10488" s="36"/>
      <c r="F10488" s="36"/>
    </row>
    <row r="10489" ht="15.75" customHeight="1">
      <c r="A10489" s="36" t="s">
        <v>34165</v>
      </c>
      <c r="B10489" s="36" t="s">
        <v>34166</v>
      </c>
      <c r="C10489" s="36" t="s">
        <v>1840</v>
      </c>
      <c r="D10489" s="36" t="s">
        <v>34167</v>
      </c>
      <c r="E10489" s="36"/>
      <c r="F10489" s="36"/>
    </row>
    <row r="10490" ht="15.75" customHeight="1">
      <c r="A10490" s="36" t="s">
        <v>34168</v>
      </c>
      <c r="B10490" s="36" t="s">
        <v>34169</v>
      </c>
      <c r="C10490" s="36" t="s">
        <v>1840</v>
      </c>
      <c r="D10490" s="36" t="s">
        <v>34170</v>
      </c>
      <c r="E10490" s="36"/>
      <c r="F10490" s="36"/>
    </row>
    <row r="10491" ht="15.75" customHeight="1">
      <c r="A10491" s="36" t="s">
        <v>34171</v>
      </c>
      <c r="B10491" s="36" t="s">
        <v>34172</v>
      </c>
      <c r="C10491" s="36" t="s">
        <v>1840</v>
      </c>
      <c r="D10491" s="36" t="s">
        <v>34173</v>
      </c>
      <c r="E10491" s="36"/>
      <c r="F10491" s="36"/>
    </row>
    <row r="10492" ht="15.75" customHeight="1">
      <c r="A10492" s="36" t="s">
        <v>34174</v>
      </c>
      <c r="B10492" s="36" t="s">
        <v>34175</v>
      </c>
      <c r="C10492" s="36" t="s">
        <v>1840</v>
      </c>
      <c r="D10492" s="36" t="s">
        <v>34176</v>
      </c>
      <c r="E10492" s="36"/>
      <c r="F10492" s="36"/>
    </row>
    <row r="10493" ht="15.75" customHeight="1">
      <c r="A10493" s="36" t="s">
        <v>34177</v>
      </c>
      <c r="B10493" s="36" t="s">
        <v>34178</v>
      </c>
      <c r="C10493" s="36" t="s">
        <v>1840</v>
      </c>
      <c r="D10493" s="36" t="s">
        <v>34179</v>
      </c>
      <c r="E10493" s="36"/>
      <c r="F10493" s="36"/>
    </row>
    <row r="10494" ht="15.75" customHeight="1">
      <c r="A10494" s="36" t="s">
        <v>34180</v>
      </c>
      <c r="B10494" s="36" t="s">
        <v>34181</v>
      </c>
      <c r="C10494" s="36" t="s">
        <v>1840</v>
      </c>
      <c r="D10494" s="36" t="s">
        <v>34182</v>
      </c>
      <c r="E10494" s="36"/>
      <c r="F10494" s="36"/>
    </row>
    <row r="10495" ht="15.75" customHeight="1">
      <c r="A10495" s="36" t="s">
        <v>34183</v>
      </c>
      <c r="B10495" s="36" t="s">
        <v>34184</v>
      </c>
      <c r="C10495" s="36" t="s">
        <v>1840</v>
      </c>
      <c r="D10495" s="36" t="s">
        <v>34185</v>
      </c>
      <c r="E10495" s="36"/>
      <c r="F10495" s="36"/>
    </row>
    <row r="10496" ht="15.75" customHeight="1">
      <c r="A10496" s="36" t="s">
        <v>34186</v>
      </c>
      <c r="B10496" s="36" t="s">
        <v>34187</v>
      </c>
      <c r="C10496" s="36" t="s">
        <v>1840</v>
      </c>
      <c r="D10496" s="36" t="s">
        <v>8194</v>
      </c>
      <c r="E10496" s="36"/>
      <c r="F10496" s="36"/>
    </row>
    <row r="10497" ht="15.75" customHeight="1">
      <c r="A10497" s="36" t="s">
        <v>34188</v>
      </c>
      <c r="B10497" s="36" t="s">
        <v>34189</v>
      </c>
      <c r="C10497" s="36" t="s">
        <v>1840</v>
      </c>
      <c r="D10497" s="36" t="s">
        <v>34190</v>
      </c>
      <c r="E10497" s="36"/>
      <c r="F10497" s="36"/>
    </row>
    <row r="10498" ht="15.75" customHeight="1">
      <c r="A10498" s="36" t="s">
        <v>34191</v>
      </c>
      <c r="B10498" s="36" t="s">
        <v>34192</v>
      </c>
      <c r="C10498" s="36" t="s">
        <v>1840</v>
      </c>
      <c r="D10498" s="36" t="s">
        <v>34193</v>
      </c>
      <c r="E10498" s="36"/>
      <c r="F10498" s="36"/>
    </row>
    <row r="10499" ht="15.75" customHeight="1">
      <c r="A10499" s="36" t="s">
        <v>34194</v>
      </c>
      <c r="B10499" s="36" t="s">
        <v>34195</v>
      </c>
      <c r="C10499" s="36" t="s">
        <v>1840</v>
      </c>
      <c r="D10499" s="36" t="s">
        <v>34196</v>
      </c>
      <c r="E10499" s="36"/>
      <c r="F10499" s="36"/>
    </row>
    <row r="10500" ht="15.75" customHeight="1">
      <c r="A10500" s="36" t="s">
        <v>34197</v>
      </c>
      <c r="B10500" s="36" t="s">
        <v>34198</v>
      </c>
      <c r="C10500" s="36" t="s">
        <v>1840</v>
      </c>
      <c r="D10500" s="36" t="s">
        <v>34199</v>
      </c>
      <c r="E10500" s="36"/>
      <c r="F10500" s="36"/>
    </row>
    <row r="10501" ht="15.75" customHeight="1">
      <c r="A10501" s="36" t="s">
        <v>34200</v>
      </c>
      <c r="B10501" s="36" t="s">
        <v>34201</v>
      </c>
      <c r="C10501" s="36" t="s">
        <v>1840</v>
      </c>
      <c r="D10501" s="36" t="s">
        <v>34202</v>
      </c>
      <c r="E10501" s="36"/>
      <c r="F10501" s="36"/>
    </row>
    <row r="10502" ht="15.75" customHeight="1">
      <c r="A10502" s="36" t="s">
        <v>34203</v>
      </c>
      <c r="B10502" s="36" t="s">
        <v>34204</v>
      </c>
      <c r="C10502" s="36" t="s">
        <v>1840</v>
      </c>
      <c r="D10502" s="36" t="s">
        <v>34205</v>
      </c>
      <c r="E10502" s="36"/>
      <c r="F10502" s="36"/>
    </row>
    <row r="10503" ht="15.75" customHeight="1">
      <c r="A10503" s="36" t="s">
        <v>34206</v>
      </c>
      <c r="B10503" s="36" t="s">
        <v>34207</v>
      </c>
      <c r="C10503" s="36" t="s">
        <v>1840</v>
      </c>
      <c r="D10503" s="36" t="s">
        <v>34208</v>
      </c>
      <c r="E10503" s="36"/>
      <c r="F10503" s="36"/>
    </row>
    <row r="10504" ht="15.75" customHeight="1">
      <c r="A10504" s="36" t="s">
        <v>34209</v>
      </c>
      <c r="B10504" s="36" t="s">
        <v>34210</v>
      </c>
      <c r="C10504" s="36" t="s">
        <v>1840</v>
      </c>
      <c r="D10504" s="36" t="s">
        <v>34211</v>
      </c>
      <c r="E10504" s="36"/>
      <c r="F10504" s="36"/>
    </row>
    <row r="10505" ht="15.75" customHeight="1">
      <c r="A10505" s="36" t="s">
        <v>34212</v>
      </c>
      <c r="B10505" s="36" t="s">
        <v>34213</v>
      </c>
      <c r="C10505" s="36" t="s">
        <v>1840</v>
      </c>
      <c r="D10505" s="36" t="s">
        <v>34214</v>
      </c>
      <c r="E10505" s="36"/>
      <c r="F10505" s="36"/>
    </row>
    <row r="10506" ht="15.75" customHeight="1">
      <c r="A10506" s="36" t="s">
        <v>34215</v>
      </c>
      <c r="B10506" s="36" t="s">
        <v>34216</v>
      </c>
      <c r="C10506" s="36" t="s">
        <v>1840</v>
      </c>
      <c r="D10506" s="36" t="s">
        <v>34217</v>
      </c>
      <c r="E10506" s="36"/>
      <c r="F10506" s="36"/>
    </row>
    <row r="10507" ht="15.75" customHeight="1">
      <c r="A10507" s="36" t="s">
        <v>34218</v>
      </c>
      <c r="B10507" s="36" t="s">
        <v>34219</v>
      </c>
      <c r="C10507" s="36" t="s">
        <v>1840</v>
      </c>
      <c r="D10507" s="36" t="s">
        <v>34220</v>
      </c>
      <c r="E10507" s="36"/>
      <c r="F10507" s="36"/>
    </row>
    <row r="10508" ht="15.75" customHeight="1">
      <c r="A10508" s="36" t="s">
        <v>34221</v>
      </c>
      <c r="B10508" s="36" t="s">
        <v>34222</v>
      </c>
      <c r="C10508" s="36" t="s">
        <v>1840</v>
      </c>
      <c r="D10508" s="36" t="s">
        <v>34223</v>
      </c>
      <c r="E10508" s="36"/>
      <c r="F10508" s="36"/>
    </row>
    <row r="10509" ht="15.75" customHeight="1">
      <c r="A10509" s="36" t="s">
        <v>34224</v>
      </c>
      <c r="B10509" s="36" t="s">
        <v>34225</v>
      </c>
      <c r="C10509" s="36" t="s">
        <v>1840</v>
      </c>
      <c r="D10509" s="36" t="s">
        <v>34226</v>
      </c>
      <c r="E10509" s="36"/>
      <c r="F10509" s="36"/>
    </row>
    <row r="10510" ht="15.75" customHeight="1">
      <c r="A10510" s="36" t="s">
        <v>34227</v>
      </c>
      <c r="B10510" s="36" t="s">
        <v>34228</v>
      </c>
      <c r="C10510" s="36" t="s">
        <v>1840</v>
      </c>
      <c r="D10510" s="36" t="s">
        <v>34229</v>
      </c>
      <c r="E10510" s="36"/>
      <c r="F10510" s="36"/>
    </row>
    <row r="10511" ht="15.75" customHeight="1">
      <c r="A10511" s="36" t="s">
        <v>34230</v>
      </c>
      <c r="B10511" s="36" t="s">
        <v>34231</v>
      </c>
      <c r="C10511" s="36" t="s">
        <v>1840</v>
      </c>
      <c r="D10511" s="36" t="s">
        <v>34232</v>
      </c>
      <c r="E10511" s="36"/>
      <c r="F10511" s="36"/>
    </row>
    <row r="10512" ht="15.75" customHeight="1">
      <c r="A10512" s="36" t="s">
        <v>34233</v>
      </c>
      <c r="B10512" s="36" t="s">
        <v>34234</v>
      </c>
      <c r="C10512" s="36" t="s">
        <v>1840</v>
      </c>
      <c r="D10512" s="36" t="s">
        <v>34235</v>
      </c>
      <c r="E10512" s="36"/>
      <c r="F10512" s="36"/>
    </row>
    <row r="10513" ht="15.75" customHeight="1">
      <c r="A10513" s="36" t="s">
        <v>34236</v>
      </c>
      <c r="B10513" s="36" t="s">
        <v>34237</v>
      </c>
      <c r="C10513" s="36" t="s">
        <v>1840</v>
      </c>
      <c r="D10513" s="36" t="s">
        <v>34238</v>
      </c>
      <c r="E10513" s="36"/>
      <c r="F10513" s="36"/>
    </row>
    <row r="10514" ht="15.75" customHeight="1">
      <c r="A10514" s="36" t="s">
        <v>34239</v>
      </c>
      <c r="B10514" s="36" t="s">
        <v>34240</v>
      </c>
      <c r="C10514" s="36" t="s">
        <v>1840</v>
      </c>
      <c r="D10514" s="36" t="s">
        <v>34241</v>
      </c>
      <c r="E10514" s="36"/>
      <c r="F10514" s="36"/>
    </row>
    <row r="10515" ht="15.75" customHeight="1">
      <c r="A10515" s="36" t="s">
        <v>34242</v>
      </c>
      <c r="B10515" s="36" t="s">
        <v>34243</v>
      </c>
      <c r="C10515" s="36" t="s">
        <v>1840</v>
      </c>
      <c r="D10515" s="36" t="s">
        <v>34244</v>
      </c>
      <c r="E10515" s="36"/>
      <c r="F10515" s="36"/>
    </row>
    <row r="10516" ht="15.75" customHeight="1">
      <c r="A10516" s="36" t="s">
        <v>34245</v>
      </c>
      <c r="B10516" s="36" t="s">
        <v>34246</v>
      </c>
      <c r="C10516" s="36" t="s">
        <v>1840</v>
      </c>
      <c r="D10516" s="36" t="s">
        <v>34247</v>
      </c>
      <c r="E10516" s="36"/>
      <c r="F10516" s="36"/>
    </row>
    <row r="10517" ht="15.75" customHeight="1">
      <c r="A10517" s="36" t="s">
        <v>34248</v>
      </c>
      <c r="B10517" s="36" t="s">
        <v>34249</v>
      </c>
      <c r="C10517" s="36" t="s">
        <v>1840</v>
      </c>
      <c r="D10517" s="36" t="s">
        <v>34250</v>
      </c>
      <c r="E10517" s="36" t="s">
        <v>34251</v>
      </c>
      <c r="F10517" s="36"/>
    </row>
    <row r="10518" ht="15.75" customHeight="1">
      <c r="A10518" s="36" t="s">
        <v>34252</v>
      </c>
      <c r="B10518" s="36" t="s">
        <v>34253</v>
      </c>
      <c r="C10518" s="36" t="s">
        <v>1840</v>
      </c>
      <c r="D10518" s="36" t="s">
        <v>34254</v>
      </c>
      <c r="E10518" s="36" t="s">
        <v>34255</v>
      </c>
      <c r="F10518" s="36"/>
    </row>
    <row r="10519" ht="15.75" customHeight="1">
      <c r="A10519" s="36" t="s">
        <v>34256</v>
      </c>
      <c r="B10519" s="36" t="s">
        <v>34257</v>
      </c>
      <c r="C10519" s="36" t="s">
        <v>1840</v>
      </c>
      <c r="D10519" s="36" t="s">
        <v>34258</v>
      </c>
      <c r="E10519" s="36"/>
      <c r="F10519" s="36"/>
    </row>
    <row r="10520" ht="15.75" customHeight="1">
      <c r="A10520" s="36" t="s">
        <v>34259</v>
      </c>
      <c r="B10520" s="36" t="s">
        <v>34260</v>
      </c>
      <c r="C10520" s="36" t="s">
        <v>1840</v>
      </c>
      <c r="D10520" s="36" t="s">
        <v>34261</v>
      </c>
      <c r="E10520" s="36"/>
      <c r="F10520" s="36"/>
    </row>
    <row r="10521" ht="15.75" customHeight="1">
      <c r="A10521" s="36" t="s">
        <v>34262</v>
      </c>
      <c r="B10521" s="36" t="s">
        <v>34263</v>
      </c>
      <c r="C10521" s="36" t="s">
        <v>1840</v>
      </c>
      <c r="D10521" s="36" t="s">
        <v>34264</v>
      </c>
      <c r="E10521" s="36"/>
      <c r="F10521" s="36"/>
    </row>
    <row r="10522" ht="15.75" customHeight="1">
      <c r="A10522" s="36" t="s">
        <v>34265</v>
      </c>
      <c r="B10522" s="36" t="s">
        <v>34266</v>
      </c>
      <c r="C10522" s="36" t="s">
        <v>1840</v>
      </c>
      <c r="D10522" s="36" t="s">
        <v>34267</v>
      </c>
      <c r="E10522" s="36"/>
      <c r="F10522" s="36"/>
    </row>
    <row r="10523" ht="15.75" customHeight="1">
      <c r="A10523" s="36" t="s">
        <v>34268</v>
      </c>
      <c r="B10523" s="36" t="s">
        <v>34269</v>
      </c>
      <c r="C10523" s="36" t="s">
        <v>1840</v>
      </c>
      <c r="D10523" s="36" t="s">
        <v>34270</v>
      </c>
      <c r="E10523" s="36"/>
      <c r="F10523" s="36"/>
    </row>
    <row r="10524" ht="15.75" customHeight="1">
      <c r="A10524" s="36" t="s">
        <v>34271</v>
      </c>
      <c r="B10524" s="36" t="s">
        <v>34272</v>
      </c>
      <c r="C10524" s="36" t="s">
        <v>1840</v>
      </c>
      <c r="D10524" s="36" t="s">
        <v>34273</v>
      </c>
      <c r="E10524" s="36"/>
      <c r="F10524" s="36"/>
    </row>
    <row r="10525" ht="15.75" customHeight="1">
      <c r="A10525" s="36" t="s">
        <v>34274</v>
      </c>
      <c r="B10525" s="36" t="s">
        <v>34275</v>
      </c>
      <c r="C10525" s="36" t="s">
        <v>1840</v>
      </c>
      <c r="D10525" s="36" t="s">
        <v>34276</v>
      </c>
      <c r="E10525" s="36"/>
      <c r="F10525" s="36"/>
    </row>
    <row r="10526" ht="15.75" customHeight="1">
      <c r="A10526" s="36" t="s">
        <v>34277</v>
      </c>
      <c r="B10526" s="36" t="s">
        <v>34278</v>
      </c>
      <c r="C10526" s="36" t="s">
        <v>1840</v>
      </c>
      <c r="D10526" s="36" t="s">
        <v>34279</v>
      </c>
      <c r="E10526" s="36"/>
      <c r="F10526" s="36"/>
    </row>
    <row r="10527" ht="15.75" customHeight="1">
      <c r="A10527" s="36" t="s">
        <v>34280</v>
      </c>
      <c r="B10527" s="36" t="s">
        <v>34281</v>
      </c>
      <c r="C10527" s="36" t="s">
        <v>1840</v>
      </c>
      <c r="D10527" s="36" t="s">
        <v>34282</v>
      </c>
      <c r="E10527" s="36"/>
      <c r="F10527" s="36"/>
    </row>
    <row r="10528" ht="15.75" customHeight="1">
      <c r="A10528" s="36" t="s">
        <v>34283</v>
      </c>
      <c r="B10528" s="36" t="s">
        <v>34284</v>
      </c>
      <c r="C10528" s="36" t="s">
        <v>1840</v>
      </c>
      <c r="D10528" s="36" t="s">
        <v>34285</v>
      </c>
      <c r="E10528" s="36"/>
      <c r="F10528" s="36"/>
    </row>
    <row r="10529" ht="15.75" customHeight="1">
      <c r="A10529" s="36" t="s">
        <v>34286</v>
      </c>
      <c r="B10529" s="36" t="s">
        <v>34287</v>
      </c>
      <c r="C10529" s="36" t="s">
        <v>1840</v>
      </c>
      <c r="D10529" s="36" t="s">
        <v>34288</v>
      </c>
      <c r="E10529" s="36"/>
      <c r="F10529" s="36"/>
    </row>
    <row r="10530" ht="15.75" customHeight="1">
      <c r="A10530" s="36" t="s">
        <v>34289</v>
      </c>
      <c r="B10530" s="36" t="s">
        <v>34290</v>
      </c>
      <c r="C10530" s="36" t="s">
        <v>1840</v>
      </c>
      <c r="D10530" s="36" t="s">
        <v>34291</v>
      </c>
      <c r="E10530" s="36"/>
      <c r="F10530" s="36"/>
    </row>
    <row r="10531" ht="15.75" customHeight="1">
      <c r="A10531" s="36" t="s">
        <v>34292</v>
      </c>
      <c r="B10531" s="36" t="s">
        <v>34293</v>
      </c>
      <c r="C10531" s="36" t="s">
        <v>1840</v>
      </c>
      <c r="D10531" s="36" t="s">
        <v>34294</v>
      </c>
      <c r="E10531" s="36"/>
      <c r="F10531" s="36"/>
    </row>
    <row r="10532" ht="15.75" customHeight="1">
      <c r="A10532" s="36" t="s">
        <v>34295</v>
      </c>
      <c r="B10532" s="36" t="s">
        <v>34296</v>
      </c>
      <c r="C10532" s="36" t="s">
        <v>1840</v>
      </c>
      <c r="D10532" s="36" t="s">
        <v>34297</v>
      </c>
      <c r="E10532" s="36"/>
      <c r="F10532" s="36"/>
    </row>
    <row r="10533" ht="15.75" customHeight="1">
      <c r="A10533" s="36" t="s">
        <v>34298</v>
      </c>
      <c r="B10533" s="36" t="s">
        <v>34299</v>
      </c>
      <c r="C10533" s="36" t="s">
        <v>1840</v>
      </c>
      <c r="D10533" s="36" t="s">
        <v>34300</v>
      </c>
      <c r="E10533" s="36"/>
      <c r="F10533" s="36"/>
    </row>
    <row r="10534" ht="15.75" customHeight="1">
      <c r="A10534" s="36" t="s">
        <v>34301</v>
      </c>
      <c r="B10534" s="36" t="s">
        <v>34302</v>
      </c>
      <c r="C10534" s="36" t="s">
        <v>1840</v>
      </c>
      <c r="D10534" s="36" t="s">
        <v>34303</v>
      </c>
      <c r="E10534" s="36"/>
      <c r="F10534" s="36"/>
    </row>
    <row r="10535" ht="15.75" customHeight="1">
      <c r="A10535" s="36" t="s">
        <v>34304</v>
      </c>
      <c r="B10535" s="36" t="s">
        <v>34305</v>
      </c>
      <c r="C10535" s="36" t="s">
        <v>1840</v>
      </c>
      <c r="D10535" s="36" t="s">
        <v>34306</v>
      </c>
      <c r="E10535" s="36"/>
      <c r="F10535" s="36"/>
    </row>
    <row r="10536" ht="15.75" customHeight="1">
      <c r="A10536" s="36" t="s">
        <v>34307</v>
      </c>
      <c r="B10536" s="36" t="s">
        <v>34308</v>
      </c>
      <c r="C10536" s="36" t="s">
        <v>1840</v>
      </c>
      <c r="D10536" s="36" t="s">
        <v>34309</v>
      </c>
      <c r="E10536" s="36"/>
      <c r="F10536" s="36"/>
    </row>
    <row r="10537" ht="15.75" customHeight="1">
      <c r="A10537" s="36" t="s">
        <v>34310</v>
      </c>
      <c r="B10537" s="36" t="s">
        <v>34311</v>
      </c>
      <c r="C10537" s="36" t="s">
        <v>1840</v>
      </c>
      <c r="D10537" s="36" t="s">
        <v>34312</v>
      </c>
      <c r="E10537" s="36"/>
      <c r="F10537" s="36"/>
    </row>
    <row r="10538" ht="15.75" customHeight="1">
      <c r="A10538" s="36" t="s">
        <v>34313</v>
      </c>
      <c r="B10538" s="36" t="s">
        <v>34314</v>
      </c>
      <c r="C10538" s="36" t="s">
        <v>1840</v>
      </c>
      <c r="D10538" s="36" t="s">
        <v>34315</v>
      </c>
      <c r="E10538" s="36"/>
      <c r="F10538" s="36"/>
    </row>
    <row r="10539" ht="15.75" customHeight="1">
      <c r="A10539" s="36" t="s">
        <v>34316</v>
      </c>
      <c r="B10539" s="36" t="s">
        <v>34317</v>
      </c>
      <c r="C10539" s="36" t="s">
        <v>1840</v>
      </c>
      <c r="D10539" s="36" t="s">
        <v>34318</v>
      </c>
      <c r="E10539" s="36"/>
      <c r="F10539" s="36"/>
    </row>
    <row r="10540" ht="15.75" customHeight="1">
      <c r="A10540" s="36" t="s">
        <v>34319</v>
      </c>
      <c r="B10540" s="36" t="s">
        <v>34320</v>
      </c>
      <c r="C10540" s="36" t="s">
        <v>1840</v>
      </c>
      <c r="D10540" s="36" t="s">
        <v>34321</v>
      </c>
      <c r="E10540" s="36"/>
      <c r="F10540" s="36"/>
    </row>
    <row r="10541" ht="15.75" customHeight="1">
      <c r="A10541" s="36" t="s">
        <v>34322</v>
      </c>
      <c r="B10541" s="36" t="s">
        <v>34323</v>
      </c>
      <c r="C10541" s="36" t="s">
        <v>1840</v>
      </c>
      <c r="D10541" s="36" t="s">
        <v>34324</v>
      </c>
      <c r="E10541" s="36"/>
      <c r="F10541" s="36"/>
    </row>
    <row r="10542" ht="15.75" customHeight="1">
      <c r="A10542" s="36" t="s">
        <v>34325</v>
      </c>
      <c r="B10542" s="36" t="s">
        <v>34326</v>
      </c>
      <c r="C10542" s="36" t="s">
        <v>1840</v>
      </c>
      <c r="D10542" s="36" t="s">
        <v>34327</v>
      </c>
      <c r="E10542" s="36"/>
      <c r="F10542" s="36"/>
    </row>
    <row r="10543" ht="15.75" customHeight="1">
      <c r="A10543" s="36" t="s">
        <v>34328</v>
      </c>
      <c r="B10543" s="36" t="s">
        <v>34329</v>
      </c>
      <c r="C10543" s="36" t="s">
        <v>1840</v>
      </c>
      <c r="D10543" s="36" t="s">
        <v>34330</v>
      </c>
      <c r="E10543" s="36"/>
      <c r="F10543" s="36"/>
    </row>
    <row r="10544" ht="15.75" customHeight="1">
      <c r="A10544" s="36" t="s">
        <v>34331</v>
      </c>
      <c r="B10544" s="36" t="s">
        <v>34332</v>
      </c>
      <c r="C10544" s="36" t="s">
        <v>1840</v>
      </c>
      <c r="D10544" s="36" t="s">
        <v>34333</v>
      </c>
      <c r="E10544" s="36"/>
      <c r="F10544" s="36"/>
    </row>
    <row r="10545" ht="15.75" customHeight="1">
      <c r="A10545" s="36" t="s">
        <v>34334</v>
      </c>
      <c r="B10545" s="36" t="s">
        <v>34335</v>
      </c>
      <c r="C10545" s="36" t="s">
        <v>1840</v>
      </c>
      <c r="D10545" s="36" t="s">
        <v>34336</v>
      </c>
      <c r="E10545" s="36"/>
      <c r="F10545" s="36"/>
    </row>
    <row r="10546" ht="15.75" customHeight="1">
      <c r="A10546" s="36" t="s">
        <v>34337</v>
      </c>
      <c r="B10546" s="36" t="s">
        <v>34338</v>
      </c>
      <c r="C10546" s="36" t="s">
        <v>1840</v>
      </c>
      <c r="D10546" s="36" t="s">
        <v>34339</v>
      </c>
      <c r="E10546" s="36"/>
      <c r="F10546" s="36"/>
    </row>
    <row r="10547" ht="15.75" customHeight="1">
      <c r="A10547" s="36" t="s">
        <v>34340</v>
      </c>
      <c r="B10547" s="36" t="s">
        <v>34341</v>
      </c>
      <c r="C10547" s="36" t="s">
        <v>1840</v>
      </c>
      <c r="D10547" s="36" t="s">
        <v>34342</v>
      </c>
      <c r="E10547" s="36"/>
      <c r="F10547" s="36"/>
    </row>
    <row r="10548" ht="15.75" customHeight="1">
      <c r="A10548" s="36" t="s">
        <v>34343</v>
      </c>
      <c r="B10548" s="36" t="s">
        <v>34344</v>
      </c>
      <c r="C10548" s="36" t="s">
        <v>1840</v>
      </c>
      <c r="D10548" s="36" t="s">
        <v>34345</v>
      </c>
      <c r="E10548" s="36"/>
      <c r="F10548" s="36"/>
    </row>
    <row r="10549" ht="15.75" customHeight="1">
      <c r="A10549" s="36" t="s">
        <v>34346</v>
      </c>
      <c r="B10549" s="36" t="s">
        <v>34347</v>
      </c>
      <c r="C10549" s="36" t="s">
        <v>1840</v>
      </c>
      <c r="D10549" s="36" t="s">
        <v>34348</v>
      </c>
      <c r="E10549" s="36"/>
      <c r="F10549" s="36"/>
    </row>
    <row r="10550" ht="15.75" customHeight="1">
      <c r="A10550" s="36" t="s">
        <v>34349</v>
      </c>
      <c r="B10550" s="36" t="s">
        <v>34350</v>
      </c>
      <c r="C10550" s="36" t="s">
        <v>1840</v>
      </c>
      <c r="D10550" s="36" t="s">
        <v>34351</v>
      </c>
      <c r="E10550" s="36" t="s">
        <v>5636</v>
      </c>
      <c r="F10550" s="36"/>
    </row>
    <row r="10551" ht="15.75" customHeight="1">
      <c r="A10551" s="36" t="s">
        <v>34352</v>
      </c>
      <c r="B10551" s="36" t="s">
        <v>519</v>
      </c>
      <c r="C10551" s="36" t="s">
        <v>1840</v>
      </c>
      <c r="D10551" s="36" t="s">
        <v>520</v>
      </c>
      <c r="E10551" s="36"/>
      <c r="F10551" s="36"/>
    </row>
    <row r="10552" ht="15.75" customHeight="1">
      <c r="A10552" s="36" t="s">
        <v>34353</v>
      </c>
      <c r="B10552" s="36" t="s">
        <v>34354</v>
      </c>
      <c r="C10552" s="36" t="s">
        <v>1840</v>
      </c>
      <c r="D10552" s="36" t="s">
        <v>525</v>
      </c>
      <c r="E10552" s="36"/>
      <c r="F10552" s="36"/>
    </row>
    <row r="10553" ht="15.75" customHeight="1">
      <c r="A10553" s="36" t="s">
        <v>34355</v>
      </c>
      <c r="B10553" s="36" t="s">
        <v>34356</v>
      </c>
      <c r="C10553" s="36" t="s">
        <v>1840</v>
      </c>
      <c r="D10553" s="36" t="s">
        <v>34357</v>
      </c>
      <c r="E10553" s="36"/>
      <c r="F10553" s="36"/>
    </row>
    <row r="10554" ht="15.75" customHeight="1">
      <c r="A10554" s="36" t="s">
        <v>34358</v>
      </c>
      <c r="B10554" s="36" t="s">
        <v>34359</v>
      </c>
      <c r="C10554" s="36" t="s">
        <v>1840</v>
      </c>
      <c r="D10554" s="36" t="s">
        <v>34360</v>
      </c>
      <c r="E10554" s="36"/>
      <c r="F10554" s="36"/>
    </row>
    <row r="10555" ht="15.75" customHeight="1">
      <c r="A10555" s="36" t="s">
        <v>34361</v>
      </c>
      <c r="B10555" s="36" t="s">
        <v>34362</v>
      </c>
      <c r="C10555" s="36" t="s">
        <v>1840</v>
      </c>
      <c r="D10555" s="36" t="s">
        <v>34363</v>
      </c>
      <c r="E10555" s="36"/>
      <c r="F10555" s="36"/>
    </row>
    <row r="10556" ht="15.75" customHeight="1">
      <c r="A10556" s="36" t="s">
        <v>34364</v>
      </c>
      <c r="B10556" s="36" t="s">
        <v>34365</v>
      </c>
      <c r="C10556" s="36" t="s">
        <v>1840</v>
      </c>
      <c r="D10556" s="36" t="s">
        <v>3549</v>
      </c>
      <c r="E10556" s="36"/>
      <c r="F10556" s="36"/>
    </row>
    <row r="10557" ht="15.75" customHeight="1">
      <c r="A10557" s="36" t="s">
        <v>34366</v>
      </c>
      <c r="B10557" s="36" t="s">
        <v>34367</v>
      </c>
      <c r="C10557" s="36" t="s">
        <v>1840</v>
      </c>
      <c r="D10557" s="36" t="s">
        <v>34368</v>
      </c>
      <c r="E10557" s="36"/>
      <c r="F10557" s="36"/>
    </row>
    <row r="10558" ht="15.75" customHeight="1">
      <c r="A10558" s="36" t="s">
        <v>34369</v>
      </c>
      <c r="B10558" s="36" t="s">
        <v>34370</v>
      </c>
      <c r="C10558" s="36" t="s">
        <v>1840</v>
      </c>
      <c r="D10558" s="36" t="s">
        <v>34371</v>
      </c>
      <c r="E10558" s="36"/>
      <c r="F10558" s="36"/>
    </row>
    <row r="10559" ht="15.75" customHeight="1">
      <c r="A10559" s="36" t="s">
        <v>34372</v>
      </c>
      <c r="B10559" s="36" t="s">
        <v>34373</v>
      </c>
      <c r="C10559" s="36" t="s">
        <v>1840</v>
      </c>
      <c r="D10559" s="36" t="s">
        <v>34374</v>
      </c>
      <c r="E10559" s="36"/>
      <c r="F10559" s="36"/>
    </row>
    <row r="10560" ht="15.75" customHeight="1">
      <c r="A10560" s="36" t="s">
        <v>34375</v>
      </c>
      <c r="B10560" s="36" t="s">
        <v>34376</v>
      </c>
      <c r="C10560" s="36" t="s">
        <v>1840</v>
      </c>
      <c r="D10560" s="36" t="s">
        <v>34377</v>
      </c>
      <c r="E10560" s="36" t="s">
        <v>34378</v>
      </c>
      <c r="F10560" s="36"/>
    </row>
    <row r="10561" ht="15.75" customHeight="1">
      <c r="A10561" s="36" t="s">
        <v>34379</v>
      </c>
      <c r="B10561" s="36" t="s">
        <v>34380</v>
      </c>
      <c r="C10561" s="36" t="s">
        <v>1840</v>
      </c>
      <c r="D10561" s="36" t="s">
        <v>34381</v>
      </c>
      <c r="E10561" s="36"/>
      <c r="F10561" s="36"/>
    </row>
    <row r="10562" ht="15.75" customHeight="1">
      <c r="A10562" s="36" t="s">
        <v>34382</v>
      </c>
      <c r="B10562" s="36" t="s">
        <v>34383</v>
      </c>
      <c r="C10562" s="36" t="s">
        <v>1840</v>
      </c>
      <c r="D10562" s="36" t="s">
        <v>34384</v>
      </c>
      <c r="E10562" s="36"/>
      <c r="F10562" s="36"/>
    </row>
    <row r="10563" ht="15.75" customHeight="1">
      <c r="A10563" s="36" t="s">
        <v>34385</v>
      </c>
      <c r="B10563" s="36" t="s">
        <v>6806</v>
      </c>
      <c r="C10563" s="36" t="s">
        <v>1840</v>
      </c>
      <c r="D10563" s="36" t="s">
        <v>34386</v>
      </c>
      <c r="E10563" s="36" t="s">
        <v>34387</v>
      </c>
      <c r="F10563" s="36"/>
    </row>
    <row r="10564" ht="15.75" customHeight="1">
      <c r="A10564" s="36" t="s">
        <v>34388</v>
      </c>
      <c r="B10564" s="36" t="s">
        <v>34389</v>
      </c>
      <c r="C10564" s="36" t="s">
        <v>1840</v>
      </c>
      <c r="D10564" s="36" t="s">
        <v>34390</v>
      </c>
      <c r="E10564" s="36"/>
      <c r="F10564" s="36"/>
    </row>
    <row r="10565" ht="15.75" customHeight="1">
      <c r="A10565" s="36" t="s">
        <v>34391</v>
      </c>
      <c r="B10565" s="36" t="s">
        <v>34392</v>
      </c>
      <c r="C10565" s="36" t="s">
        <v>1840</v>
      </c>
      <c r="D10565" s="36" t="s">
        <v>34393</v>
      </c>
      <c r="E10565" s="36"/>
      <c r="F10565" s="36"/>
    </row>
    <row r="10566" ht="15.75" customHeight="1">
      <c r="A10566" s="36" t="s">
        <v>34394</v>
      </c>
      <c r="B10566" s="36" t="s">
        <v>34395</v>
      </c>
      <c r="C10566" s="36" t="s">
        <v>1840</v>
      </c>
      <c r="D10566" s="36" t="s">
        <v>34396</v>
      </c>
      <c r="E10566" s="36"/>
      <c r="F10566" s="36"/>
    </row>
    <row r="10567" ht="15.75" customHeight="1">
      <c r="A10567" s="36" t="s">
        <v>34397</v>
      </c>
      <c r="B10567" s="36" t="s">
        <v>34398</v>
      </c>
      <c r="C10567" s="36" t="s">
        <v>1840</v>
      </c>
      <c r="D10567" s="36" t="s">
        <v>34399</v>
      </c>
      <c r="E10567" s="36"/>
      <c r="F10567" s="36"/>
    </row>
    <row r="10568" ht="15.75" customHeight="1">
      <c r="A10568" s="36" t="s">
        <v>34400</v>
      </c>
      <c r="B10568" s="36" t="s">
        <v>34401</v>
      </c>
      <c r="C10568" s="36" t="s">
        <v>1840</v>
      </c>
      <c r="D10568" s="36" t="s">
        <v>34402</v>
      </c>
      <c r="E10568" s="36"/>
      <c r="F10568" s="36"/>
    </row>
    <row r="10569" ht="15.75" customHeight="1">
      <c r="A10569" s="36" t="s">
        <v>34403</v>
      </c>
      <c r="B10569" s="36" t="s">
        <v>34404</v>
      </c>
      <c r="C10569" s="36" t="s">
        <v>1840</v>
      </c>
      <c r="D10569" s="36" t="s">
        <v>34405</v>
      </c>
      <c r="E10569" s="36"/>
      <c r="F10569" s="36"/>
    </row>
    <row r="10570" ht="15.75" customHeight="1">
      <c r="A10570" s="36" t="s">
        <v>34406</v>
      </c>
      <c r="B10570" s="36" t="s">
        <v>34407</v>
      </c>
      <c r="C10570" s="36" t="s">
        <v>1840</v>
      </c>
      <c r="D10570" s="36" t="s">
        <v>34408</v>
      </c>
      <c r="E10570" s="36"/>
      <c r="F10570" s="36"/>
    </row>
    <row r="10571" ht="15.75" customHeight="1">
      <c r="A10571" s="36" t="s">
        <v>34409</v>
      </c>
      <c r="B10571" s="36" t="s">
        <v>34410</v>
      </c>
      <c r="C10571" s="36" t="s">
        <v>1840</v>
      </c>
      <c r="D10571" s="36" t="s">
        <v>34411</v>
      </c>
      <c r="E10571" s="36"/>
      <c r="F10571" s="36"/>
    </row>
    <row r="10572" ht="15.75" customHeight="1">
      <c r="A10572" s="36" t="s">
        <v>34412</v>
      </c>
      <c r="B10572" s="36" t="s">
        <v>34413</v>
      </c>
      <c r="C10572" s="36" t="s">
        <v>1840</v>
      </c>
      <c r="D10572" s="36" t="s">
        <v>34414</v>
      </c>
      <c r="E10572" s="36"/>
      <c r="F10572" s="36"/>
    </row>
    <row r="10573" ht="15.75" customHeight="1">
      <c r="A10573" s="36" t="s">
        <v>34415</v>
      </c>
      <c r="B10573" s="36" t="s">
        <v>34416</v>
      </c>
      <c r="C10573" s="36" t="s">
        <v>1840</v>
      </c>
      <c r="D10573" s="36" t="s">
        <v>34417</v>
      </c>
      <c r="E10573" s="36"/>
      <c r="F10573" s="36"/>
    </row>
    <row r="10574" ht="15.75" customHeight="1">
      <c r="A10574" s="36" t="s">
        <v>34418</v>
      </c>
      <c r="B10574" s="36" t="s">
        <v>34419</v>
      </c>
      <c r="C10574" s="36" t="s">
        <v>1840</v>
      </c>
      <c r="D10574" s="36" t="s">
        <v>34420</v>
      </c>
      <c r="E10574" s="36"/>
      <c r="F10574" s="36"/>
    </row>
    <row r="10575" ht="15.75" customHeight="1">
      <c r="A10575" s="36" t="s">
        <v>34421</v>
      </c>
      <c r="B10575" s="36" t="s">
        <v>34422</v>
      </c>
      <c r="C10575" s="36" t="s">
        <v>1840</v>
      </c>
      <c r="D10575" s="36" t="s">
        <v>34423</v>
      </c>
      <c r="E10575" s="36"/>
      <c r="F10575" s="36"/>
    </row>
    <row r="10576" ht="15.75" customHeight="1">
      <c r="A10576" s="36" t="s">
        <v>34424</v>
      </c>
      <c r="B10576" s="36" t="s">
        <v>34425</v>
      </c>
      <c r="C10576" s="36" t="s">
        <v>1840</v>
      </c>
      <c r="D10576" s="36" t="s">
        <v>34426</v>
      </c>
      <c r="E10576" s="36"/>
      <c r="F10576" s="36"/>
    </row>
    <row r="10577" ht="15.75" customHeight="1">
      <c r="A10577" s="36" t="s">
        <v>34427</v>
      </c>
      <c r="B10577" s="36" t="s">
        <v>34428</v>
      </c>
      <c r="C10577" s="36" t="s">
        <v>1840</v>
      </c>
      <c r="D10577" s="36" t="s">
        <v>34429</v>
      </c>
      <c r="E10577" s="36"/>
      <c r="F10577" s="36"/>
    </row>
    <row r="10578" ht="15.75" customHeight="1">
      <c r="A10578" s="36" t="s">
        <v>34430</v>
      </c>
      <c r="B10578" s="36" t="s">
        <v>34431</v>
      </c>
      <c r="C10578" s="36" t="s">
        <v>1840</v>
      </c>
      <c r="D10578" s="36" t="s">
        <v>34432</v>
      </c>
      <c r="E10578" s="36"/>
      <c r="F10578" s="36"/>
    </row>
    <row r="10579" ht="15.75" customHeight="1">
      <c r="A10579" s="36" t="s">
        <v>34433</v>
      </c>
      <c r="B10579" s="36" t="s">
        <v>34434</v>
      </c>
      <c r="C10579" s="36" t="s">
        <v>1840</v>
      </c>
      <c r="D10579" s="36" t="s">
        <v>34435</v>
      </c>
      <c r="E10579" s="36"/>
      <c r="F10579" s="36"/>
    </row>
    <row r="10580" ht="15.75" customHeight="1">
      <c r="A10580" s="36" t="s">
        <v>34436</v>
      </c>
      <c r="B10580" s="36" t="s">
        <v>34437</v>
      </c>
      <c r="C10580" s="36" t="s">
        <v>1840</v>
      </c>
      <c r="D10580" s="36" t="s">
        <v>34438</v>
      </c>
      <c r="E10580" s="36"/>
      <c r="F10580" s="36"/>
    </row>
    <row r="10581" ht="15.75" customHeight="1">
      <c r="A10581" s="36" t="s">
        <v>34439</v>
      </c>
      <c r="B10581" s="36" t="s">
        <v>34440</v>
      </c>
      <c r="C10581" s="36" t="s">
        <v>1840</v>
      </c>
      <c r="D10581" s="36" t="s">
        <v>34441</v>
      </c>
      <c r="E10581" s="36"/>
      <c r="F10581" s="36"/>
    </row>
    <row r="10582" ht="15.75" customHeight="1">
      <c r="A10582" s="36" t="s">
        <v>34442</v>
      </c>
      <c r="B10582" s="36" t="s">
        <v>34443</v>
      </c>
      <c r="C10582" s="36" t="s">
        <v>1840</v>
      </c>
      <c r="D10582" s="36" t="s">
        <v>34444</v>
      </c>
      <c r="E10582" s="36"/>
      <c r="F10582" s="36"/>
    </row>
    <row r="10583" ht="15.75" customHeight="1">
      <c r="A10583" s="36" t="s">
        <v>34445</v>
      </c>
      <c r="B10583" s="36" t="s">
        <v>34446</v>
      </c>
      <c r="C10583" s="36" t="s">
        <v>1840</v>
      </c>
      <c r="D10583" s="36" t="s">
        <v>34447</v>
      </c>
      <c r="E10583" s="36"/>
      <c r="F10583" s="36"/>
    </row>
    <row r="10584" ht="15.75" customHeight="1">
      <c r="A10584" s="36" t="s">
        <v>34448</v>
      </c>
      <c r="B10584" s="36" t="s">
        <v>34449</v>
      </c>
      <c r="C10584" s="36" t="s">
        <v>1840</v>
      </c>
      <c r="D10584" s="36" t="s">
        <v>34450</v>
      </c>
      <c r="E10584" s="36"/>
      <c r="F10584" s="36"/>
    </row>
    <row r="10585" ht="15.75" customHeight="1">
      <c r="A10585" s="36" t="s">
        <v>34451</v>
      </c>
      <c r="B10585" s="36" t="s">
        <v>34452</v>
      </c>
      <c r="C10585" s="36" t="s">
        <v>1840</v>
      </c>
      <c r="D10585" s="36" t="s">
        <v>14696</v>
      </c>
      <c r="E10585" s="36"/>
      <c r="F10585" s="36"/>
    </row>
    <row r="10586" ht="15.75" customHeight="1">
      <c r="A10586" s="36" t="s">
        <v>34453</v>
      </c>
      <c r="B10586" s="36" t="s">
        <v>34454</v>
      </c>
      <c r="C10586" s="36" t="s">
        <v>1840</v>
      </c>
      <c r="D10586" s="36" t="s">
        <v>34455</v>
      </c>
      <c r="E10586" s="36" t="s">
        <v>34456</v>
      </c>
      <c r="F10586" s="36"/>
    </row>
    <row r="10587" ht="15.75" customHeight="1">
      <c r="A10587" s="36" t="s">
        <v>34457</v>
      </c>
      <c r="B10587" s="36" t="s">
        <v>34454</v>
      </c>
      <c r="C10587" s="36" t="s">
        <v>1840</v>
      </c>
      <c r="D10587" s="36" t="s">
        <v>34455</v>
      </c>
      <c r="E10587" s="36" t="s">
        <v>34456</v>
      </c>
      <c r="F10587" s="36"/>
    </row>
    <row r="10588" ht="15.75" customHeight="1">
      <c r="A10588" s="36" t="s">
        <v>34458</v>
      </c>
      <c r="B10588" s="36" t="s">
        <v>34459</v>
      </c>
      <c r="C10588" s="36" t="s">
        <v>1840</v>
      </c>
      <c r="D10588" s="36" t="s">
        <v>34460</v>
      </c>
      <c r="E10588" s="36"/>
      <c r="F10588" s="36"/>
    </row>
    <row r="10589" ht="15.75" customHeight="1">
      <c r="A10589" s="36" t="s">
        <v>34461</v>
      </c>
      <c r="B10589" s="36" t="s">
        <v>34462</v>
      </c>
      <c r="C10589" s="36" t="s">
        <v>1840</v>
      </c>
      <c r="D10589" s="36" t="s">
        <v>34463</v>
      </c>
      <c r="E10589" s="36"/>
      <c r="F10589" s="36"/>
    </row>
    <row r="10590" ht="15.75" customHeight="1">
      <c r="A10590" s="36" t="s">
        <v>34464</v>
      </c>
      <c r="B10590" s="36" t="s">
        <v>1448</v>
      </c>
      <c r="C10590" s="36" t="s">
        <v>1840</v>
      </c>
      <c r="D10590" s="36" t="s">
        <v>1449</v>
      </c>
      <c r="E10590" s="36"/>
      <c r="F10590" s="36"/>
    </row>
    <row r="10591" ht="15.75" customHeight="1">
      <c r="A10591" s="36" t="s">
        <v>34465</v>
      </c>
      <c r="B10591" s="36" t="s">
        <v>34466</v>
      </c>
      <c r="C10591" s="36" t="s">
        <v>1840</v>
      </c>
      <c r="D10591" s="36" t="s">
        <v>34467</v>
      </c>
      <c r="E10591" s="36"/>
      <c r="F10591" s="36"/>
    </row>
    <row r="10592" ht="15.75" customHeight="1">
      <c r="A10592" s="36" t="s">
        <v>34468</v>
      </c>
      <c r="B10592" s="36" t="s">
        <v>34469</v>
      </c>
      <c r="C10592" s="36" t="s">
        <v>1840</v>
      </c>
      <c r="D10592" s="36" t="s">
        <v>34470</v>
      </c>
      <c r="E10592" s="36"/>
      <c r="F10592" s="36"/>
    </row>
    <row r="10593" ht="15.75" customHeight="1">
      <c r="A10593" s="36" t="s">
        <v>34471</v>
      </c>
      <c r="B10593" s="36" t="s">
        <v>34472</v>
      </c>
      <c r="C10593" s="36" t="s">
        <v>1840</v>
      </c>
      <c r="D10593" s="36" t="s">
        <v>34473</v>
      </c>
      <c r="E10593" s="36"/>
      <c r="F10593" s="36"/>
    </row>
    <row r="10594" ht="15.75" customHeight="1">
      <c r="A10594" s="36" t="s">
        <v>34474</v>
      </c>
      <c r="B10594" s="36" t="s">
        <v>34475</v>
      </c>
      <c r="C10594" s="36" t="s">
        <v>1840</v>
      </c>
      <c r="D10594" s="36" t="s">
        <v>34476</v>
      </c>
      <c r="E10594" s="36"/>
      <c r="F10594" s="36"/>
    </row>
    <row r="10595" ht="15.75" customHeight="1">
      <c r="A10595" s="36" t="s">
        <v>34477</v>
      </c>
      <c r="B10595" s="36" t="s">
        <v>34478</v>
      </c>
      <c r="C10595" s="36" t="s">
        <v>1840</v>
      </c>
      <c r="D10595" s="36" t="s">
        <v>34479</v>
      </c>
      <c r="E10595" s="36"/>
      <c r="F10595" s="36"/>
    </row>
    <row r="10596" ht="15.75" customHeight="1">
      <c r="A10596" s="36" t="s">
        <v>34480</v>
      </c>
      <c r="B10596" s="36" t="s">
        <v>34481</v>
      </c>
      <c r="C10596" s="36" t="s">
        <v>1840</v>
      </c>
      <c r="D10596" s="36" t="s">
        <v>34482</v>
      </c>
      <c r="E10596" s="36"/>
      <c r="F10596" s="36"/>
    </row>
    <row r="10597" ht="15.75" customHeight="1">
      <c r="A10597" s="36" t="s">
        <v>34483</v>
      </c>
      <c r="B10597" s="36" t="s">
        <v>34484</v>
      </c>
      <c r="C10597" s="36" t="s">
        <v>1840</v>
      </c>
      <c r="D10597" s="36" t="s">
        <v>34485</v>
      </c>
      <c r="E10597" s="36"/>
      <c r="F10597" s="36"/>
    </row>
    <row r="10598" ht="15.75" customHeight="1">
      <c r="A10598" s="36" t="s">
        <v>34486</v>
      </c>
      <c r="B10598" s="36" t="s">
        <v>34487</v>
      </c>
      <c r="C10598" s="36" t="s">
        <v>1840</v>
      </c>
      <c r="D10598" s="36" t="s">
        <v>34488</v>
      </c>
      <c r="E10598" s="36"/>
      <c r="F10598" s="36"/>
    </row>
    <row r="10599" ht="15.75" customHeight="1">
      <c r="A10599" s="36" t="s">
        <v>34489</v>
      </c>
      <c r="B10599" s="36" t="s">
        <v>34490</v>
      </c>
      <c r="C10599" s="36" t="s">
        <v>1840</v>
      </c>
      <c r="D10599" s="36" t="s">
        <v>34491</v>
      </c>
      <c r="E10599" s="36"/>
      <c r="F10599" s="36"/>
    </row>
    <row r="10600" ht="15.75" customHeight="1">
      <c r="A10600" s="36" t="s">
        <v>34492</v>
      </c>
      <c r="B10600" s="36" t="s">
        <v>34493</v>
      </c>
      <c r="C10600" s="36" t="s">
        <v>1840</v>
      </c>
      <c r="D10600" s="36" t="s">
        <v>34494</v>
      </c>
      <c r="E10600" s="36"/>
      <c r="F10600" s="36"/>
    </row>
    <row r="10601" ht="15.75" customHeight="1">
      <c r="A10601" s="36" t="s">
        <v>34495</v>
      </c>
      <c r="B10601" s="36" t="s">
        <v>34496</v>
      </c>
      <c r="C10601" s="36" t="s">
        <v>1840</v>
      </c>
      <c r="D10601" s="36" t="s">
        <v>34497</v>
      </c>
      <c r="E10601" s="36"/>
      <c r="F10601" s="36"/>
    </row>
    <row r="10602" ht="15.75" customHeight="1">
      <c r="A10602" s="36" t="s">
        <v>34498</v>
      </c>
      <c r="B10602" s="36" t="s">
        <v>34499</v>
      </c>
      <c r="C10602" s="36" t="s">
        <v>1840</v>
      </c>
      <c r="D10602" s="36" t="s">
        <v>34500</v>
      </c>
      <c r="E10602" s="36"/>
      <c r="F10602" s="36"/>
    </row>
    <row r="10603" ht="15.75" customHeight="1">
      <c r="A10603" s="36" t="s">
        <v>34501</v>
      </c>
      <c r="B10603" s="36" t="s">
        <v>34502</v>
      </c>
      <c r="C10603" s="36" t="s">
        <v>1840</v>
      </c>
      <c r="D10603" s="36" t="s">
        <v>34503</v>
      </c>
      <c r="E10603" s="36"/>
      <c r="F10603" s="36"/>
    </row>
    <row r="10604" ht="15.75" customHeight="1">
      <c r="A10604" s="36" t="s">
        <v>34504</v>
      </c>
      <c r="B10604" s="36" t="s">
        <v>34505</v>
      </c>
      <c r="C10604" s="36" t="s">
        <v>1840</v>
      </c>
      <c r="D10604" s="36" t="s">
        <v>34506</v>
      </c>
      <c r="E10604" s="36"/>
      <c r="F10604" s="36"/>
    </row>
    <row r="10605" ht="15.75" customHeight="1">
      <c r="A10605" s="36" t="s">
        <v>34507</v>
      </c>
      <c r="B10605" s="36" t="s">
        <v>34508</v>
      </c>
      <c r="C10605" s="36" t="s">
        <v>1840</v>
      </c>
      <c r="D10605" s="36" t="s">
        <v>34509</v>
      </c>
      <c r="E10605" s="36"/>
      <c r="F10605" s="36"/>
    </row>
    <row r="10606" ht="15.75" customHeight="1">
      <c r="A10606" s="36" t="s">
        <v>34510</v>
      </c>
      <c r="B10606" s="36" t="s">
        <v>34511</v>
      </c>
      <c r="C10606" s="36" t="s">
        <v>1840</v>
      </c>
      <c r="D10606" s="36" t="s">
        <v>34512</v>
      </c>
      <c r="E10606" s="36"/>
      <c r="F10606" s="36"/>
    </row>
    <row r="10607" ht="15.75" customHeight="1">
      <c r="A10607" s="36" t="s">
        <v>34513</v>
      </c>
      <c r="B10607" s="36" t="s">
        <v>34514</v>
      </c>
      <c r="C10607" s="36" t="s">
        <v>1840</v>
      </c>
      <c r="D10607" s="36" t="s">
        <v>34515</v>
      </c>
      <c r="E10607" s="36" t="s">
        <v>34516</v>
      </c>
      <c r="F10607" s="36"/>
    </row>
    <row r="10608" ht="15.75" customHeight="1">
      <c r="A10608" s="36" t="s">
        <v>34517</v>
      </c>
      <c r="B10608" s="36" t="s">
        <v>34518</v>
      </c>
      <c r="C10608" s="36" t="s">
        <v>1840</v>
      </c>
      <c r="D10608" s="36" t="s">
        <v>34519</v>
      </c>
      <c r="E10608" s="36"/>
      <c r="F10608" s="36"/>
    </row>
    <row r="10609" ht="15.75" customHeight="1">
      <c r="A10609" s="36" t="s">
        <v>34520</v>
      </c>
      <c r="B10609" s="36" t="s">
        <v>34521</v>
      </c>
      <c r="C10609" s="36" t="s">
        <v>1840</v>
      </c>
      <c r="D10609" s="36" t="s">
        <v>34522</v>
      </c>
      <c r="E10609" s="36"/>
      <c r="F10609" s="36"/>
    </row>
    <row r="10610" ht="15.75" customHeight="1">
      <c r="A10610" s="36" t="s">
        <v>34523</v>
      </c>
      <c r="B10610" s="36" t="s">
        <v>34524</v>
      </c>
      <c r="C10610" s="36" t="s">
        <v>1840</v>
      </c>
      <c r="D10610" s="36" t="s">
        <v>34525</v>
      </c>
      <c r="E10610" s="36"/>
      <c r="F10610" s="36"/>
    </row>
    <row r="10611" ht="15.75" customHeight="1">
      <c r="A10611" s="36" t="s">
        <v>34526</v>
      </c>
      <c r="B10611" s="36" t="s">
        <v>34527</v>
      </c>
      <c r="C10611" s="36" t="s">
        <v>1840</v>
      </c>
      <c r="D10611" s="36" t="s">
        <v>34528</v>
      </c>
      <c r="E10611" s="36" t="s">
        <v>3793</v>
      </c>
      <c r="F10611" s="36"/>
    </row>
    <row r="10612" ht="15.75" customHeight="1">
      <c r="A10612" s="36" t="s">
        <v>34529</v>
      </c>
      <c r="B10612" s="36" t="s">
        <v>34530</v>
      </c>
      <c r="C10612" s="36" t="s">
        <v>1840</v>
      </c>
      <c r="D10612" s="36" t="s">
        <v>34531</v>
      </c>
      <c r="E10612" s="36"/>
      <c r="F10612" s="36"/>
    </row>
    <row r="10613" ht="15.75" customHeight="1">
      <c r="A10613" s="36" t="s">
        <v>34532</v>
      </c>
      <c r="B10613" s="36" t="s">
        <v>34533</v>
      </c>
      <c r="C10613" s="36" t="s">
        <v>1840</v>
      </c>
      <c r="D10613" s="36" t="s">
        <v>34534</v>
      </c>
      <c r="E10613" s="36"/>
      <c r="F10613" s="36"/>
    </row>
    <row r="10614" ht="15.75" customHeight="1">
      <c r="A10614" s="36" t="s">
        <v>34535</v>
      </c>
      <c r="B10614" s="36" t="s">
        <v>34536</v>
      </c>
      <c r="C10614" s="36" t="s">
        <v>1840</v>
      </c>
      <c r="D10614" s="36" t="s">
        <v>34537</v>
      </c>
      <c r="E10614" s="36"/>
      <c r="F10614" s="36"/>
    </row>
    <row r="10615" ht="15.75" customHeight="1">
      <c r="A10615" s="36" t="s">
        <v>34538</v>
      </c>
      <c r="B10615" s="36" t="s">
        <v>34539</v>
      </c>
      <c r="C10615" s="36" t="s">
        <v>1840</v>
      </c>
      <c r="D10615" s="36" t="s">
        <v>34540</v>
      </c>
      <c r="E10615" s="36"/>
      <c r="F10615" s="36"/>
    </row>
    <row r="10616" ht="15.75" customHeight="1">
      <c r="A10616" s="36" t="s">
        <v>34541</v>
      </c>
      <c r="B10616" s="36" t="s">
        <v>34542</v>
      </c>
      <c r="C10616" s="36" t="s">
        <v>1840</v>
      </c>
      <c r="D10616" s="36" t="s">
        <v>34543</v>
      </c>
      <c r="E10616" s="36"/>
      <c r="F10616" s="36"/>
    </row>
    <row r="10617" ht="15.75" customHeight="1">
      <c r="A10617" s="36" t="s">
        <v>34544</v>
      </c>
      <c r="B10617" s="36" t="s">
        <v>34545</v>
      </c>
      <c r="C10617" s="36" t="s">
        <v>1840</v>
      </c>
      <c r="D10617" s="36" t="s">
        <v>34546</v>
      </c>
      <c r="E10617" s="36"/>
      <c r="F10617" s="36"/>
    </row>
    <row r="10618" ht="15.75" customHeight="1">
      <c r="A10618" s="36" t="s">
        <v>34547</v>
      </c>
      <c r="B10618" s="36" t="s">
        <v>34548</v>
      </c>
      <c r="C10618" s="36" t="s">
        <v>1840</v>
      </c>
      <c r="D10618" s="36" t="s">
        <v>34549</v>
      </c>
      <c r="E10618" s="36"/>
      <c r="F10618" s="36"/>
    </row>
    <row r="10619" ht="15.75" customHeight="1">
      <c r="A10619" s="36" t="s">
        <v>34550</v>
      </c>
      <c r="B10619" s="36" t="s">
        <v>34551</v>
      </c>
      <c r="C10619" s="36" t="s">
        <v>1840</v>
      </c>
      <c r="D10619" s="36" t="s">
        <v>34552</v>
      </c>
      <c r="E10619" s="36"/>
      <c r="F10619" s="36"/>
    </row>
    <row r="10620" ht="15.75" customHeight="1">
      <c r="A10620" s="36" t="s">
        <v>34553</v>
      </c>
      <c r="B10620" s="36" t="s">
        <v>34554</v>
      </c>
      <c r="C10620" s="36" t="s">
        <v>1840</v>
      </c>
      <c r="D10620" s="36" t="s">
        <v>34555</v>
      </c>
      <c r="E10620" s="36"/>
      <c r="F10620" s="36"/>
    </row>
    <row r="10621" ht="15.75" customHeight="1">
      <c r="A10621" s="36" t="s">
        <v>34556</v>
      </c>
      <c r="B10621" s="36" t="s">
        <v>669</v>
      </c>
      <c r="C10621" s="36" t="s">
        <v>1840</v>
      </c>
      <c r="D10621" s="36" t="s">
        <v>670</v>
      </c>
      <c r="E10621" s="36"/>
      <c r="F10621" s="36"/>
    </row>
    <row r="10622" ht="15.75" customHeight="1">
      <c r="A10622" s="36" t="s">
        <v>34557</v>
      </c>
      <c r="B10622" s="36" t="s">
        <v>34558</v>
      </c>
      <c r="C10622" s="36" t="s">
        <v>1840</v>
      </c>
      <c r="D10622" s="36" t="s">
        <v>34559</v>
      </c>
      <c r="E10622" s="36"/>
      <c r="F10622" s="36"/>
    </row>
    <row r="10623" ht="15.75" customHeight="1">
      <c r="A10623" s="36" t="s">
        <v>34560</v>
      </c>
      <c r="B10623" s="36" t="s">
        <v>34561</v>
      </c>
      <c r="C10623" s="36" t="s">
        <v>1840</v>
      </c>
      <c r="D10623" s="36" t="s">
        <v>34562</v>
      </c>
      <c r="E10623" s="36"/>
      <c r="F10623" s="36"/>
    </row>
    <row r="10624" ht="15.75" customHeight="1">
      <c r="A10624" s="36" t="s">
        <v>34563</v>
      </c>
      <c r="B10624" s="36" t="s">
        <v>34564</v>
      </c>
      <c r="C10624" s="36" t="s">
        <v>1840</v>
      </c>
      <c r="D10624" s="36" t="s">
        <v>34565</v>
      </c>
      <c r="E10624" s="36"/>
      <c r="F10624" s="36"/>
    </row>
    <row r="10625" ht="15.75" customHeight="1">
      <c r="A10625" s="36" t="s">
        <v>1656</v>
      </c>
      <c r="B10625" s="36" t="s">
        <v>1655</v>
      </c>
      <c r="C10625" s="36" t="s">
        <v>1840</v>
      </c>
      <c r="D10625" s="36" t="s">
        <v>34566</v>
      </c>
      <c r="E10625" s="36"/>
      <c r="F10625" s="36"/>
    </row>
    <row r="10626" ht="15.75" customHeight="1">
      <c r="A10626" s="36" t="s">
        <v>34567</v>
      </c>
      <c r="B10626" s="36" t="s">
        <v>1655</v>
      </c>
      <c r="C10626" s="36" t="s">
        <v>1840</v>
      </c>
      <c r="D10626" s="36" t="s">
        <v>1656</v>
      </c>
      <c r="E10626" s="36"/>
      <c r="F10626" s="36"/>
    </row>
    <row r="10627" ht="15.75" customHeight="1">
      <c r="A10627" s="36" t="s">
        <v>34568</v>
      </c>
      <c r="B10627" s="36" t="s">
        <v>34569</v>
      </c>
      <c r="C10627" s="36" t="s">
        <v>1840</v>
      </c>
      <c r="D10627" s="36" t="s">
        <v>34570</v>
      </c>
      <c r="E10627" s="36"/>
      <c r="F10627" s="36"/>
    </row>
    <row r="10628" ht="15.75" customHeight="1">
      <c r="A10628" s="36" t="s">
        <v>34571</v>
      </c>
      <c r="B10628" s="36" t="s">
        <v>34572</v>
      </c>
      <c r="C10628" s="36" t="s">
        <v>1840</v>
      </c>
      <c r="D10628" s="36" t="s">
        <v>34573</v>
      </c>
      <c r="E10628" s="36"/>
      <c r="F10628" s="36"/>
    </row>
    <row r="10629" ht="15.75" customHeight="1">
      <c r="A10629" s="36" t="s">
        <v>34574</v>
      </c>
      <c r="B10629" s="36" t="s">
        <v>34575</v>
      </c>
      <c r="C10629" s="36" t="s">
        <v>1840</v>
      </c>
      <c r="D10629" s="36" t="s">
        <v>34576</v>
      </c>
      <c r="E10629" s="36"/>
      <c r="F10629" s="36"/>
    </row>
    <row r="10630" ht="15.75" customHeight="1">
      <c r="A10630" s="36" t="s">
        <v>34577</v>
      </c>
      <c r="B10630" s="36" t="s">
        <v>34578</v>
      </c>
      <c r="C10630" s="36" t="s">
        <v>1840</v>
      </c>
      <c r="D10630" s="36" t="s">
        <v>34579</v>
      </c>
      <c r="E10630" s="36"/>
      <c r="F10630" s="36"/>
    </row>
    <row r="10631" ht="15.75" customHeight="1">
      <c r="A10631" s="36" t="s">
        <v>34580</v>
      </c>
      <c r="B10631" s="36" t="s">
        <v>34581</v>
      </c>
      <c r="C10631" s="36" t="s">
        <v>1840</v>
      </c>
      <c r="D10631" s="36" t="s">
        <v>34582</v>
      </c>
      <c r="E10631" s="36"/>
      <c r="F10631" s="36"/>
    </row>
    <row r="10632" ht="15.75" customHeight="1">
      <c r="A10632" s="36" t="s">
        <v>34583</v>
      </c>
      <c r="B10632" s="36" t="s">
        <v>34584</v>
      </c>
      <c r="C10632" s="36" t="s">
        <v>1840</v>
      </c>
      <c r="D10632" s="36" t="s">
        <v>34585</v>
      </c>
      <c r="E10632" s="36"/>
      <c r="F10632" s="36"/>
    </row>
    <row r="10633" ht="15.75" customHeight="1">
      <c r="A10633" s="36" t="s">
        <v>34586</v>
      </c>
      <c r="B10633" s="36" t="s">
        <v>34587</v>
      </c>
      <c r="C10633" s="36" t="s">
        <v>1840</v>
      </c>
      <c r="D10633" s="36" t="s">
        <v>34588</v>
      </c>
      <c r="E10633" s="36"/>
      <c r="F10633" s="36"/>
    </row>
    <row r="10634" ht="15.75" customHeight="1">
      <c r="A10634" s="36" t="s">
        <v>34589</v>
      </c>
      <c r="B10634" s="36" t="s">
        <v>34590</v>
      </c>
      <c r="C10634" s="36" t="s">
        <v>1840</v>
      </c>
      <c r="D10634" s="36" t="s">
        <v>34591</v>
      </c>
      <c r="E10634" s="36"/>
      <c r="F10634" s="36"/>
    </row>
    <row r="10635" ht="15.75" customHeight="1">
      <c r="A10635" s="36" t="s">
        <v>34592</v>
      </c>
      <c r="B10635" s="36" t="s">
        <v>34593</v>
      </c>
      <c r="C10635" s="36" t="s">
        <v>1840</v>
      </c>
      <c r="D10635" s="36" t="s">
        <v>34594</v>
      </c>
      <c r="E10635" s="36"/>
      <c r="F10635" s="36"/>
    </row>
    <row r="10636" ht="15.75" customHeight="1">
      <c r="A10636" s="36" t="s">
        <v>34595</v>
      </c>
      <c r="B10636" s="36" t="s">
        <v>34596</v>
      </c>
      <c r="C10636" s="36" t="s">
        <v>1840</v>
      </c>
      <c r="D10636" s="36" t="s">
        <v>34597</v>
      </c>
      <c r="E10636" s="36"/>
      <c r="F10636" s="36"/>
    </row>
    <row r="10637" ht="15.75" customHeight="1">
      <c r="A10637" s="36" t="s">
        <v>34598</v>
      </c>
      <c r="B10637" s="36" t="s">
        <v>4323</v>
      </c>
      <c r="C10637" s="36" t="s">
        <v>1840</v>
      </c>
      <c r="D10637" s="36" t="s">
        <v>34599</v>
      </c>
      <c r="E10637" s="36" t="s">
        <v>34600</v>
      </c>
      <c r="F10637" s="36"/>
    </row>
    <row r="10638" ht="15.75" customHeight="1">
      <c r="A10638" s="36" t="s">
        <v>34601</v>
      </c>
      <c r="B10638" s="36" t="s">
        <v>34602</v>
      </c>
      <c r="C10638" s="36" t="s">
        <v>1840</v>
      </c>
      <c r="D10638" s="36" t="s">
        <v>34603</v>
      </c>
      <c r="E10638" s="36"/>
      <c r="F10638" s="36"/>
    </row>
    <row r="10639" ht="15.75" customHeight="1">
      <c r="A10639" s="36" t="s">
        <v>34604</v>
      </c>
      <c r="B10639" s="36" t="s">
        <v>34605</v>
      </c>
      <c r="C10639" s="36" t="s">
        <v>1840</v>
      </c>
      <c r="D10639" s="36" t="s">
        <v>34606</v>
      </c>
      <c r="E10639" s="36"/>
      <c r="F10639" s="36"/>
    </row>
    <row r="10640" ht="15.75" customHeight="1">
      <c r="A10640" s="36" t="s">
        <v>34607</v>
      </c>
      <c r="B10640" s="36" t="s">
        <v>34608</v>
      </c>
      <c r="C10640" s="36" t="s">
        <v>1840</v>
      </c>
      <c r="D10640" s="36" t="s">
        <v>34609</v>
      </c>
      <c r="E10640" s="36"/>
      <c r="F10640" s="36"/>
    </row>
    <row r="10641" ht="15.75" customHeight="1">
      <c r="A10641" s="36" t="s">
        <v>34610</v>
      </c>
      <c r="B10641" s="36" t="s">
        <v>34611</v>
      </c>
      <c r="C10641" s="36" t="s">
        <v>1840</v>
      </c>
      <c r="D10641" s="36" t="s">
        <v>34612</v>
      </c>
      <c r="E10641" s="36"/>
      <c r="F10641" s="36"/>
    </row>
    <row r="10642" ht="15.75" customHeight="1">
      <c r="A10642" s="36" t="s">
        <v>34613</v>
      </c>
      <c r="B10642" s="36" t="s">
        <v>34614</v>
      </c>
      <c r="C10642" s="36" t="s">
        <v>1840</v>
      </c>
      <c r="D10642" s="36" t="s">
        <v>34615</v>
      </c>
      <c r="E10642" s="36"/>
      <c r="F10642" s="36"/>
    </row>
    <row r="10643" ht="15.75" customHeight="1">
      <c r="A10643" s="36" t="s">
        <v>34616</v>
      </c>
      <c r="B10643" s="36" t="s">
        <v>34617</v>
      </c>
      <c r="C10643" s="36" t="s">
        <v>1840</v>
      </c>
      <c r="D10643" s="36" t="s">
        <v>34618</v>
      </c>
      <c r="E10643" s="36"/>
      <c r="F10643" s="36"/>
    </row>
    <row r="10644" ht="15.75" customHeight="1">
      <c r="A10644" s="36" t="s">
        <v>34619</v>
      </c>
      <c r="B10644" s="36" t="s">
        <v>1409</v>
      </c>
      <c r="C10644" s="36" t="s">
        <v>1840</v>
      </c>
      <c r="D10644" s="36" t="s">
        <v>1410</v>
      </c>
      <c r="E10644" s="36"/>
      <c r="F10644" s="36"/>
    </row>
    <row r="10645" ht="15.75" customHeight="1">
      <c r="A10645" s="36" t="s">
        <v>34620</v>
      </c>
      <c r="B10645" s="36" t="s">
        <v>34621</v>
      </c>
      <c r="C10645" s="36" t="s">
        <v>1840</v>
      </c>
      <c r="D10645" s="36" t="s">
        <v>34622</v>
      </c>
      <c r="E10645" s="36"/>
      <c r="F10645" s="36"/>
    </row>
    <row r="10646" ht="15.75" customHeight="1">
      <c r="A10646" s="36" t="s">
        <v>34623</v>
      </c>
      <c r="B10646" s="36" t="s">
        <v>34624</v>
      </c>
      <c r="C10646" s="36" t="s">
        <v>1840</v>
      </c>
      <c r="D10646" s="36" t="s">
        <v>34625</v>
      </c>
      <c r="E10646" s="36"/>
      <c r="F10646" s="36"/>
    </row>
    <row r="10647" ht="15.75" customHeight="1">
      <c r="A10647" s="36" t="s">
        <v>34626</v>
      </c>
      <c r="B10647" s="36" t="s">
        <v>34627</v>
      </c>
      <c r="C10647" s="36" t="s">
        <v>1840</v>
      </c>
      <c r="D10647" s="36" t="s">
        <v>34628</v>
      </c>
      <c r="E10647" s="36"/>
      <c r="F10647" s="36"/>
    </row>
    <row r="10648" ht="15.75" customHeight="1">
      <c r="A10648" s="36" t="s">
        <v>34629</v>
      </c>
      <c r="B10648" s="36" t="s">
        <v>34630</v>
      </c>
      <c r="C10648" s="36" t="s">
        <v>1840</v>
      </c>
      <c r="D10648" s="36" t="s">
        <v>34631</v>
      </c>
      <c r="E10648" s="36"/>
      <c r="F10648" s="36"/>
    </row>
    <row r="10649" ht="15.75" customHeight="1">
      <c r="A10649" s="36" t="s">
        <v>34632</v>
      </c>
      <c r="B10649" s="36" t="s">
        <v>34633</v>
      </c>
      <c r="C10649" s="36" t="s">
        <v>1840</v>
      </c>
      <c r="D10649" s="36" t="s">
        <v>34634</v>
      </c>
      <c r="E10649" s="36" t="s">
        <v>34635</v>
      </c>
      <c r="F10649" s="36"/>
    </row>
    <row r="10650" ht="15.75" customHeight="1">
      <c r="A10650" s="36" t="s">
        <v>34636</v>
      </c>
      <c r="B10650" s="36" t="s">
        <v>34637</v>
      </c>
      <c r="C10650" s="36" t="s">
        <v>1840</v>
      </c>
      <c r="D10650" s="36" t="s">
        <v>34638</v>
      </c>
      <c r="E10650" s="36"/>
      <c r="F10650" s="36"/>
    </row>
    <row r="10651" ht="15.75" customHeight="1">
      <c r="A10651" s="36" t="s">
        <v>34639</v>
      </c>
      <c r="B10651" s="36" t="s">
        <v>34640</v>
      </c>
      <c r="C10651" s="36" t="s">
        <v>1840</v>
      </c>
      <c r="D10651" s="36" t="s">
        <v>34641</v>
      </c>
      <c r="E10651" s="36"/>
      <c r="F10651" s="36"/>
    </row>
    <row r="10652" ht="15.75" customHeight="1">
      <c r="A10652" s="36" t="s">
        <v>34642</v>
      </c>
      <c r="B10652" s="36" t="s">
        <v>34643</v>
      </c>
      <c r="C10652" s="36" t="s">
        <v>1840</v>
      </c>
      <c r="D10652" s="36" t="s">
        <v>34644</v>
      </c>
      <c r="E10652" s="36"/>
      <c r="F10652" s="36"/>
    </row>
    <row r="10653" ht="15.75" customHeight="1">
      <c r="A10653" s="36" t="s">
        <v>34645</v>
      </c>
      <c r="B10653" s="36" t="s">
        <v>34646</v>
      </c>
      <c r="C10653" s="36" t="s">
        <v>1840</v>
      </c>
      <c r="D10653" s="36" t="s">
        <v>34647</v>
      </c>
      <c r="E10653" s="36"/>
      <c r="F10653" s="36"/>
    </row>
    <row r="10654" ht="15.75" customHeight="1">
      <c r="A10654" s="36" t="s">
        <v>34648</v>
      </c>
      <c r="B10654" s="36" t="s">
        <v>34649</v>
      </c>
      <c r="C10654" s="36" t="s">
        <v>1840</v>
      </c>
      <c r="D10654" s="36" t="s">
        <v>34650</v>
      </c>
      <c r="E10654" s="36"/>
      <c r="F10654" s="36"/>
    </row>
    <row r="10655" ht="15.75" customHeight="1">
      <c r="A10655" s="36" t="s">
        <v>34651</v>
      </c>
      <c r="B10655" s="36" t="s">
        <v>34652</v>
      </c>
      <c r="C10655" s="36" t="s">
        <v>1840</v>
      </c>
      <c r="D10655" s="36" t="s">
        <v>34653</v>
      </c>
      <c r="E10655" s="36"/>
      <c r="F10655" s="36"/>
    </row>
    <row r="10656" ht="15.75" customHeight="1">
      <c r="A10656" s="36" t="s">
        <v>34654</v>
      </c>
      <c r="B10656" s="36" t="s">
        <v>34655</v>
      </c>
      <c r="C10656" s="36" t="s">
        <v>1840</v>
      </c>
      <c r="D10656" s="36" t="s">
        <v>34656</v>
      </c>
      <c r="E10656" s="36"/>
      <c r="F10656" s="36"/>
    </row>
    <row r="10657" ht="15.75" customHeight="1">
      <c r="A10657" s="36" t="s">
        <v>34657</v>
      </c>
      <c r="B10657" s="36" t="s">
        <v>34658</v>
      </c>
      <c r="C10657" s="36" t="s">
        <v>1840</v>
      </c>
      <c r="D10657" s="36" t="s">
        <v>34659</v>
      </c>
      <c r="E10657" s="36"/>
      <c r="F10657" s="36"/>
    </row>
    <row r="10658" ht="15.75" customHeight="1">
      <c r="A10658" s="36" t="s">
        <v>34660</v>
      </c>
      <c r="B10658" s="36" t="s">
        <v>34661</v>
      </c>
      <c r="C10658" s="36" t="s">
        <v>1840</v>
      </c>
      <c r="D10658" s="36" t="s">
        <v>34662</v>
      </c>
      <c r="E10658" s="36"/>
      <c r="F10658" s="36"/>
    </row>
    <row r="10659" ht="15.75" customHeight="1">
      <c r="A10659" s="36" t="s">
        <v>34663</v>
      </c>
      <c r="B10659" s="36" t="s">
        <v>34664</v>
      </c>
      <c r="C10659" s="36" t="s">
        <v>1840</v>
      </c>
      <c r="D10659" s="36" t="s">
        <v>34665</v>
      </c>
      <c r="E10659" s="36"/>
      <c r="F10659" s="36"/>
    </row>
    <row r="10660" ht="15.75" customHeight="1">
      <c r="A10660" s="36" t="s">
        <v>34666</v>
      </c>
      <c r="B10660" s="36" t="s">
        <v>34667</v>
      </c>
      <c r="C10660" s="36" t="s">
        <v>1840</v>
      </c>
      <c r="D10660" s="36" t="s">
        <v>34668</v>
      </c>
      <c r="E10660" s="36"/>
      <c r="F10660" s="36"/>
    </row>
    <row r="10661" ht="15.75" customHeight="1">
      <c r="A10661" s="36" t="s">
        <v>34669</v>
      </c>
      <c r="B10661" s="36" t="s">
        <v>34670</v>
      </c>
      <c r="C10661" s="36" t="s">
        <v>1840</v>
      </c>
      <c r="D10661" s="36" t="s">
        <v>34671</v>
      </c>
      <c r="E10661" s="36"/>
      <c r="F10661" s="36"/>
    </row>
    <row r="10662" ht="15.75" customHeight="1">
      <c r="A10662" s="36" t="s">
        <v>34672</v>
      </c>
      <c r="B10662" s="36" t="s">
        <v>34673</v>
      </c>
      <c r="C10662" s="36" t="s">
        <v>1840</v>
      </c>
      <c r="D10662" s="36" t="s">
        <v>34674</v>
      </c>
      <c r="E10662" s="36"/>
      <c r="F10662" s="36"/>
    </row>
    <row r="10663" ht="15.75" customHeight="1">
      <c r="A10663" s="36" t="s">
        <v>34675</v>
      </c>
      <c r="B10663" s="36" t="s">
        <v>34676</v>
      </c>
      <c r="C10663" s="36" t="s">
        <v>1840</v>
      </c>
      <c r="D10663" s="36" t="s">
        <v>34677</v>
      </c>
      <c r="E10663" s="36"/>
      <c r="F10663" s="36"/>
    </row>
    <row r="10664" ht="15.75" customHeight="1">
      <c r="A10664" s="36" t="s">
        <v>34678</v>
      </c>
      <c r="B10664" s="36" t="s">
        <v>34679</v>
      </c>
      <c r="C10664" s="36" t="s">
        <v>1840</v>
      </c>
      <c r="D10664" s="36" t="s">
        <v>34680</v>
      </c>
      <c r="E10664" s="36"/>
      <c r="F10664" s="36"/>
    </row>
    <row r="10665" ht="15.75" customHeight="1">
      <c r="A10665" s="36" t="s">
        <v>34681</v>
      </c>
      <c r="B10665" s="36" t="s">
        <v>34682</v>
      </c>
      <c r="C10665" s="36" t="s">
        <v>1840</v>
      </c>
      <c r="D10665" s="36" t="s">
        <v>34683</v>
      </c>
      <c r="E10665" s="36"/>
      <c r="F10665" s="36"/>
    </row>
    <row r="10666" ht="15.75" customHeight="1">
      <c r="A10666" s="36" t="s">
        <v>34684</v>
      </c>
      <c r="B10666" s="36" t="s">
        <v>34685</v>
      </c>
      <c r="C10666" s="36" t="s">
        <v>1840</v>
      </c>
      <c r="D10666" s="36" t="s">
        <v>34686</v>
      </c>
      <c r="E10666" s="36"/>
      <c r="F10666" s="36"/>
    </row>
    <row r="10667" ht="15.75" customHeight="1">
      <c r="A10667" s="36" t="s">
        <v>34687</v>
      </c>
      <c r="B10667" s="36" t="s">
        <v>34688</v>
      </c>
      <c r="C10667" s="36" t="s">
        <v>1840</v>
      </c>
      <c r="D10667" s="36" t="s">
        <v>34689</v>
      </c>
      <c r="E10667" s="36"/>
      <c r="F10667" s="36"/>
    </row>
    <row r="10668" ht="15.75" customHeight="1">
      <c r="A10668" s="36" t="s">
        <v>34690</v>
      </c>
      <c r="B10668" s="36" t="s">
        <v>34691</v>
      </c>
      <c r="C10668" s="36" t="s">
        <v>1840</v>
      </c>
      <c r="D10668" s="36" t="s">
        <v>34692</v>
      </c>
      <c r="E10668" s="36"/>
      <c r="F10668" s="36"/>
    </row>
    <row r="10669" ht="15.75" customHeight="1">
      <c r="A10669" s="36" t="s">
        <v>34693</v>
      </c>
      <c r="B10669" s="36" t="s">
        <v>34694</v>
      </c>
      <c r="C10669" s="36" t="s">
        <v>1840</v>
      </c>
      <c r="D10669" s="36" t="s">
        <v>34695</v>
      </c>
      <c r="E10669" s="36"/>
      <c r="F10669" s="36"/>
    </row>
    <row r="10670" ht="15.75" customHeight="1">
      <c r="A10670" s="36" t="s">
        <v>34696</v>
      </c>
      <c r="B10670" s="36" t="s">
        <v>34697</v>
      </c>
      <c r="C10670" s="36" t="s">
        <v>1840</v>
      </c>
      <c r="D10670" s="36" t="s">
        <v>34698</v>
      </c>
      <c r="E10670" s="36"/>
      <c r="F10670" s="36"/>
    </row>
    <row r="10671" ht="15.75" customHeight="1">
      <c r="A10671" s="36" t="s">
        <v>34699</v>
      </c>
      <c r="B10671" s="36" t="s">
        <v>34700</v>
      </c>
      <c r="C10671" s="36" t="s">
        <v>1840</v>
      </c>
      <c r="D10671" s="36" t="s">
        <v>34701</v>
      </c>
      <c r="E10671" s="36"/>
      <c r="F10671" s="36"/>
    </row>
    <row r="10672" ht="15.75" customHeight="1">
      <c r="A10672" s="36" t="s">
        <v>34702</v>
      </c>
      <c r="B10672" s="36" t="s">
        <v>34703</v>
      </c>
      <c r="C10672" s="36" t="s">
        <v>1840</v>
      </c>
      <c r="D10672" s="36" t="s">
        <v>34704</v>
      </c>
      <c r="E10672" s="36"/>
      <c r="F10672" s="36"/>
    </row>
    <row r="10673" ht="15.75" customHeight="1">
      <c r="A10673" s="36" t="s">
        <v>34705</v>
      </c>
      <c r="B10673" s="36" t="s">
        <v>34706</v>
      </c>
      <c r="C10673" s="36" t="s">
        <v>1840</v>
      </c>
      <c r="D10673" s="36" t="s">
        <v>34707</v>
      </c>
      <c r="E10673" s="36"/>
      <c r="F10673" s="36"/>
    </row>
    <row r="10674" ht="15.75" customHeight="1">
      <c r="A10674" s="36" t="s">
        <v>34708</v>
      </c>
      <c r="B10674" s="36" t="s">
        <v>34709</v>
      </c>
      <c r="C10674" s="36" t="s">
        <v>1840</v>
      </c>
      <c r="D10674" s="36" t="s">
        <v>34710</v>
      </c>
      <c r="E10674" s="36"/>
      <c r="F10674" s="36"/>
    </row>
    <row r="10675" ht="15.75" customHeight="1">
      <c r="A10675" s="36" t="s">
        <v>34711</v>
      </c>
      <c r="B10675" s="36" t="s">
        <v>34712</v>
      </c>
      <c r="C10675" s="36" t="s">
        <v>1840</v>
      </c>
      <c r="D10675" s="36" t="s">
        <v>34713</v>
      </c>
      <c r="E10675" s="36"/>
      <c r="F10675" s="36"/>
    </row>
    <row r="10676" ht="15.75" customHeight="1">
      <c r="A10676" s="36" t="s">
        <v>34714</v>
      </c>
      <c r="B10676" s="36" t="s">
        <v>34715</v>
      </c>
      <c r="C10676" s="36" t="s">
        <v>1840</v>
      </c>
      <c r="D10676" s="36" t="s">
        <v>34716</v>
      </c>
      <c r="E10676" s="36"/>
      <c r="F10676" s="36"/>
    </row>
    <row r="10677" ht="15.75" customHeight="1">
      <c r="A10677" s="36" t="s">
        <v>34717</v>
      </c>
      <c r="B10677" s="36" t="s">
        <v>34718</v>
      </c>
      <c r="C10677" s="36" t="s">
        <v>1840</v>
      </c>
      <c r="D10677" s="36" t="s">
        <v>34719</v>
      </c>
      <c r="E10677" s="36"/>
      <c r="F10677" s="36"/>
    </row>
    <row r="10678" ht="15.75" customHeight="1">
      <c r="A10678" s="36" t="s">
        <v>34720</v>
      </c>
      <c r="B10678" s="36" t="s">
        <v>34721</v>
      </c>
      <c r="C10678" s="36" t="s">
        <v>1840</v>
      </c>
      <c r="D10678" s="36" t="s">
        <v>34722</v>
      </c>
      <c r="E10678" s="36"/>
      <c r="F10678" s="36"/>
    </row>
    <row r="10679" ht="15.75" customHeight="1">
      <c r="A10679" s="36" t="s">
        <v>34723</v>
      </c>
      <c r="B10679" s="36" t="s">
        <v>34724</v>
      </c>
      <c r="C10679" s="36" t="s">
        <v>1840</v>
      </c>
      <c r="D10679" s="36" t="s">
        <v>34725</v>
      </c>
      <c r="E10679" s="36"/>
      <c r="F10679" s="36"/>
    </row>
    <row r="10680" ht="15.75" customHeight="1">
      <c r="A10680" s="36" t="s">
        <v>34726</v>
      </c>
      <c r="B10680" s="36" t="s">
        <v>34727</v>
      </c>
      <c r="C10680" s="36" t="s">
        <v>1840</v>
      </c>
      <c r="D10680" s="36" t="s">
        <v>34728</v>
      </c>
      <c r="E10680" s="36"/>
      <c r="F10680" s="36"/>
    </row>
    <row r="10681" ht="15.75" customHeight="1">
      <c r="A10681" s="36" t="s">
        <v>34729</v>
      </c>
      <c r="B10681" s="36" t="s">
        <v>34730</v>
      </c>
      <c r="C10681" s="36" t="s">
        <v>1840</v>
      </c>
      <c r="D10681" s="36" t="s">
        <v>34731</v>
      </c>
      <c r="E10681" s="36"/>
      <c r="F10681" s="36"/>
    </row>
    <row r="10682" ht="15.75" customHeight="1">
      <c r="A10682" s="36" t="s">
        <v>34732</v>
      </c>
      <c r="B10682" s="36" t="s">
        <v>34733</v>
      </c>
      <c r="C10682" s="36" t="s">
        <v>1840</v>
      </c>
      <c r="D10682" s="36" t="s">
        <v>34734</v>
      </c>
      <c r="E10682" s="36"/>
      <c r="F10682" s="36"/>
    </row>
    <row r="10683" ht="15.75" customHeight="1">
      <c r="A10683" s="36" t="s">
        <v>34735</v>
      </c>
      <c r="B10683" s="36" t="s">
        <v>34736</v>
      </c>
      <c r="C10683" s="36" t="s">
        <v>1840</v>
      </c>
      <c r="D10683" s="36" t="s">
        <v>34737</v>
      </c>
      <c r="E10683" s="36"/>
      <c r="F10683" s="36"/>
    </row>
    <row r="10684" ht="15.75" customHeight="1">
      <c r="A10684" s="36" t="s">
        <v>34738</v>
      </c>
      <c r="B10684" s="36" t="s">
        <v>34739</v>
      </c>
      <c r="C10684" s="36" t="s">
        <v>1840</v>
      </c>
      <c r="D10684" s="36" t="s">
        <v>34740</v>
      </c>
      <c r="E10684" s="36"/>
      <c r="F10684" s="36"/>
    </row>
    <row r="10685" ht="15.75" customHeight="1">
      <c r="A10685" s="36" t="s">
        <v>34741</v>
      </c>
      <c r="B10685" s="36" t="s">
        <v>34742</v>
      </c>
      <c r="C10685" s="36" t="s">
        <v>1840</v>
      </c>
      <c r="D10685" s="36" t="s">
        <v>34743</v>
      </c>
      <c r="E10685" s="36"/>
      <c r="F10685" s="36"/>
    </row>
    <row r="10686" ht="15.75" customHeight="1">
      <c r="A10686" s="36" t="s">
        <v>34744</v>
      </c>
      <c r="B10686" s="36" t="s">
        <v>34745</v>
      </c>
      <c r="C10686" s="36" t="s">
        <v>1840</v>
      </c>
      <c r="D10686" s="36" t="s">
        <v>34746</v>
      </c>
      <c r="E10686" s="36" t="s">
        <v>34747</v>
      </c>
      <c r="F10686" s="36"/>
    </row>
    <row r="10687" ht="15.75" customHeight="1">
      <c r="A10687" s="36" t="s">
        <v>34748</v>
      </c>
      <c r="B10687" s="36" t="s">
        <v>34749</v>
      </c>
      <c r="C10687" s="36" t="s">
        <v>1840</v>
      </c>
      <c r="D10687" s="36" t="s">
        <v>34750</v>
      </c>
      <c r="E10687" s="36"/>
      <c r="F10687" s="36"/>
    </row>
    <row r="10688" ht="15.75" customHeight="1">
      <c r="A10688" s="36" t="s">
        <v>34751</v>
      </c>
      <c r="B10688" s="36" t="s">
        <v>34752</v>
      </c>
      <c r="C10688" s="36" t="s">
        <v>1840</v>
      </c>
      <c r="D10688" s="36" t="s">
        <v>34753</v>
      </c>
      <c r="E10688" s="36"/>
      <c r="F10688" s="36"/>
    </row>
    <row r="10689" ht="15.75" customHeight="1">
      <c r="A10689" s="36" t="s">
        <v>34754</v>
      </c>
      <c r="B10689" s="36" t="s">
        <v>34755</v>
      </c>
      <c r="C10689" s="36" t="s">
        <v>1840</v>
      </c>
      <c r="D10689" s="36" t="s">
        <v>34756</v>
      </c>
      <c r="E10689" s="36"/>
      <c r="F10689" s="36"/>
    </row>
    <row r="10690" ht="15.75" customHeight="1">
      <c r="A10690" s="36" t="s">
        <v>34757</v>
      </c>
      <c r="B10690" s="36" t="s">
        <v>34758</v>
      </c>
      <c r="C10690" s="36" t="s">
        <v>1840</v>
      </c>
      <c r="D10690" s="36" t="s">
        <v>34759</v>
      </c>
      <c r="E10690" s="36"/>
      <c r="F10690" s="36"/>
    </row>
    <row r="10691" ht="15.75" customHeight="1">
      <c r="A10691" s="36" t="s">
        <v>34760</v>
      </c>
      <c r="B10691" s="36" t="s">
        <v>34761</v>
      </c>
      <c r="C10691" s="36" t="s">
        <v>1840</v>
      </c>
      <c r="D10691" s="36" t="s">
        <v>34762</v>
      </c>
      <c r="E10691" s="36"/>
      <c r="F10691" s="36"/>
    </row>
    <row r="10692" ht="15.75" customHeight="1">
      <c r="A10692" s="36" t="s">
        <v>34763</v>
      </c>
      <c r="B10692" s="36" t="s">
        <v>34764</v>
      </c>
      <c r="C10692" s="36" t="s">
        <v>1840</v>
      </c>
      <c r="D10692" s="36" t="s">
        <v>34765</v>
      </c>
      <c r="E10692" s="36"/>
      <c r="F10692" s="36"/>
    </row>
    <row r="10693" ht="15.75" customHeight="1">
      <c r="A10693" s="36" t="s">
        <v>34766</v>
      </c>
      <c r="B10693" s="36" t="s">
        <v>34767</v>
      </c>
      <c r="C10693" s="36" t="s">
        <v>1840</v>
      </c>
      <c r="D10693" s="36" t="s">
        <v>34768</v>
      </c>
      <c r="E10693" s="36" t="s">
        <v>34769</v>
      </c>
      <c r="F10693" s="36"/>
    </row>
    <row r="10694" ht="15.75" customHeight="1">
      <c r="A10694" s="36" t="s">
        <v>34770</v>
      </c>
      <c r="B10694" s="36" t="s">
        <v>34771</v>
      </c>
      <c r="C10694" s="36" t="s">
        <v>1840</v>
      </c>
      <c r="D10694" s="36" t="s">
        <v>34772</v>
      </c>
      <c r="E10694" s="36"/>
      <c r="F10694" s="36"/>
    </row>
    <row r="10695" ht="15.75" customHeight="1">
      <c r="A10695" s="36" t="s">
        <v>34773</v>
      </c>
      <c r="B10695" s="36" t="s">
        <v>34774</v>
      </c>
      <c r="C10695" s="36" t="s">
        <v>1840</v>
      </c>
      <c r="D10695" s="36" t="s">
        <v>34775</v>
      </c>
      <c r="E10695" s="36"/>
      <c r="F10695" s="36"/>
    </row>
    <row r="10696" ht="15.75" customHeight="1">
      <c r="A10696" s="36" t="s">
        <v>34776</v>
      </c>
      <c r="B10696" s="36" t="s">
        <v>34777</v>
      </c>
      <c r="C10696" s="36" t="s">
        <v>1840</v>
      </c>
      <c r="D10696" s="36" t="s">
        <v>34778</v>
      </c>
      <c r="E10696" s="36"/>
      <c r="F10696" s="36"/>
    </row>
    <row r="10697" ht="15.75" customHeight="1">
      <c r="A10697" s="36" t="s">
        <v>34779</v>
      </c>
      <c r="B10697" s="36" t="s">
        <v>34780</v>
      </c>
      <c r="C10697" s="36" t="s">
        <v>1840</v>
      </c>
      <c r="D10697" s="36" t="s">
        <v>34781</v>
      </c>
      <c r="E10697" s="36"/>
      <c r="F10697" s="36"/>
    </row>
    <row r="10698" ht="15.75" customHeight="1">
      <c r="A10698" s="36" t="s">
        <v>34782</v>
      </c>
      <c r="B10698" s="36" t="s">
        <v>34783</v>
      </c>
      <c r="C10698" s="36" t="s">
        <v>1840</v>
      </c>
      <c r="D10698" s="36" t="s">
        <v>34784</v>
      </c>
      <c r="E10698" s="36"/>
      <c r="F10698" s="36"/>
    </row>
    <row r="10699" ht="15.75" customHeight="1">
      <c r="A10699" s="36" t="s">
        <v>34785</v>
      </c>
      <c r="B10699" s="36" t="s">
        <v>34786</v>
      </c>
      <c r="C10699" s="36" t="s">
        <v>1840</v>
      </c>
      <c r="D10699" s="36" t="s">
        <v>34787</v>
      </c>
      <c r="E10699" s="36"/>
      <c r="F10699" s="36"/>
    </row>
    <row r="10700" ht="15.75" customHeight="1">
      <c r="A10700" s="36" t="s">
        <v>34788</v>
      </c>
      <c r="B10700" s="36" t="s">
        <v>34789</v>
      </c>
      <c r="C10700" s="36" t="s">
        <v>1840</v>
      </c>
      <c r="D10700" s="36" t="s">
        <v>34790</v>
      </c>
      <c r="E10700" s="36"/>
      <c r="F10700" s="36"/>
    </row>
    <row r="10701" ht="15.75" customHeight="1">
      <c r="A10701" s="36" t="s">
        <v>34791</v>
      </c>
      <c r="B10701" s="36" t="s">
        <v>34792</v>
      </c>
      <c r="C10701" s="36" t="s">
        <v>1840</v>
      </c>
      <c r="D10701" s="36" t="s">
        <v>34793</v>
      </c>
      <c r="E10701" s="36"/>
      <c r="F10701" s="36"/>
    </row>
    <row r="10702" ht="15.75" customHeight="1">
      <c r="A10702" s="36" t="s">
        <v>34794</v>
      </c>
      <c r="B10702" s="36" t="s">
        <v>34795</v>
      </c>
      <c r="C10702" s="36" t="s">
        <v>1840</v>
      </c>
      <c r="D10702" s="36" t="s">
        <v>34796</v>
      </c>
      <c r="E10702" s="36"/>
      <c r="F10702" s="36"/>
    </row>
    <row r="10703" ht="15.75" customHeight="1">
      <c r="A10703" s="36" t="s">
        <v>34797</v>
      </c>
      <c r="B10703" s="36" t="s">
        <v>34798</v>
      </c>
      <c r="C10703" s="36" t="s">
        <v>1840</v>
      </c>
      <c r="D10703" s="36" t="s">
        <v>34799</v>
      </c>
      <c r="E10703" s="36"/>
      <c r="F10703" s="36"/>
    </row>
    <row r="10704" ht="15.75" customHeight="1">
      <c r="A10704" s="36" t="s">
        <v>34800</v>
      </c>
      <c r="B10704" s="36" t="s">
        <v>34801</v>
      </c>
      <c r="C10704" s="36" t="s">
        <v>1840</v>
      </c>
      <c r="D10704" s="36" t="s">
        <v>34802</v>
      </c>
      <c r="E10704" s="36"/>
      <c r="F10704" s="36"/>
    </row>
    <row r="10705" ht="15.75" customHeight="1">
      <c r="A10705" s="36" t="s">
        <v>34803</v>
      </c>
      <c r="B10705" s="36" t="s">
        <v>34804</v>
      </c>
      <c r="C10705" s="36" t="s">
        <v>1840</v>
      </c>
      <c r="D10705" s="36" t="s">
        <v>34805</v>
      </c>
      <c r="E10705" s="36"/>
      <c r="F10705" s="36"/>
    </row>
    <row r="10706" ht="15.75" customHeight="1">
      <c r="A10706" s="36" t="s">
        <v>34806</v>
      </c>
      <c r="B10706" s="36" t="s">
        <v>34807</v>
      </c>
      <c r="C10706" s="36" t="s">
        <v>1840</v>
      </c>
      <c r="D10706" s="36" t="s">
        <v>34808</v>
      </c>
      <c r="E10706" s="36"/>
      <c r="F10706" s="36"/>
    </row>
    <row r="10707" ht="15.75" customHeight="1">
      <c r="A10707" s="36" t="s">
        <v>34809</v>
      </c>
      <c r="B10707" s="36" t="s">
        <v>34810</v>
      </c>
      <c r="C10707" s="36" t="s">
        <v>1840</v>
      </c>
      <c r="D10707" s="36" t="s">
        <v>7813</v>
      </c>
      <c r="E10707" s="36"/>
      <c r="F10707" s="36"/>
    </row>
    <row r="10708" ht="15.75" customHeight="1">
      <c r="A10708" s="36" t="s">
        <v>34811</v>
      </c>
      <c r="B10708" s="36" t="s">
        <v>34812</v>
      </c>
      <c r="C10708" s="36" t="s">
        <v>1840</v>
      </c>
      <c r="D10708" s="36" t="s">
        <v>34813</v>
      </c>
      <c r="E10708" s="36"/>
      <c r="F10708" s="36"/>
    </row>
    <row r="10709" ht="15.75" customHeight="1">
      <c r="A10709" s="36" t="s">
        <v>34814</v>
      </c>
      <c r="B10709" s="36" t="s">
        <v>34815</v>
      </c>
      <c r="C10709" s="36" t="s">
        <v>1840</v>
      </c>
      <c r="D10709" s="36" t="s">
        <v>34816</v>
      </c>
      <c r="E10709" s="36"/>
      <c r="F10709" s="36"/>
    </row>
    <row r="10710" ht="15.75" customHeight="1">
      <c r="A10710" s="36" t="s">
        <v>34817</v>
      </c>
      <c r="B10710" s="36" t="s">
        <v>34818</v>
      </c>
      <c r="C10710" s="36" t="s">
        <v>1840</v>
      </c>
      <c r="D10710" s="36" t="s">
        <v>34819</v>
      </c>
      <c r="E10710" s="36"/>
      <c r="F10710" s="36"/>
    </row>
    <row r="10711" ht="15.75" customHeight="1">
      <c r="A10711" s="36" t="s">
        <v>34820</v>
      </c>
      <c r="B10711" s="36" t="s">
        <v>34821</v>
      </c>
      <c r="C10711" s="36" t="s">
        <v>1840</v>
      </c>
      <c r="D10711" s="36" t="s">
        <v>34822</v>
      </c>
      <c r="E10711" s="36"/>
      <c r="F10711" s="36"/>
    </row>
    <row r="10712" ht="15.75" customHeight="1">
      <c r="A10712" s="36" t="s">
        <v>34823</v>
      </c>
      <c r="B10712" s="36" t="s">
        <v>34824</v>
      </c>
      <c r="C10712" s="36" t="s">
        <v>1840</v>
      </c>
      <c r="D10712" s="36" t="s">
        <v>34825</v>
      </c>
      <c r="E10712" s="36"/>
      <c r="F10712" s="36"/>
    </row>
    <row r="10713" ht="15.75" customHeight="1">
      <c r="A10713" s="36" t="s">
        <v>34826</v>
      </c>
      <c r="B10713" s="36" t="s">
        <v>34827</v>
      </c>
      <c r="C10713" s="36" t="s">
        <v>1840</v>
      </c>
      <c r="D10713" s="36" t="s">
        <v>34828</v>
      </c>
      <c r="E10713" s="36"/>
      <c r="F10713" s="36"/>
    </row>
    <row r="10714" ht="15.75" customHeight="1">
      <c r="A10714" s="36" t="s">
        <v>34829</v>
      </c>
      <c r="B10714" s="36" t="s">
        <v>34830</v>
      </c>
      <c r="C10714" s="36" t="s">
        <v>1840</v>
      </c>
      <c r="D10714" s="36" t="s">
        <v>34831</v>
      </c>
      <c r="E10714" s="36"/>
      <c r="F10714" s="36"/>
    </row>
    <row r="10715" ht="15.75" customHeight="1">
      <c r="A10715" s="36" t="s">
        <v>34832</v>
      </c>
      <c r="B10715" s="36" t="s">
        <v>34833</v>
      </c>
      <c r="C10715" s="36" t="s">
        <v>1840</v>
      </c>
      <c r="D10715" s="36" t="s">
        <v>34834</v>
      </c>
      <c r="E10715" s="36"/>
      <c r="F10715" s="36"/>
    </row>
    <row r="10716" ht="15.75" customHeight="1">
      <c r="A10716" s="36" t="s">
        <v>34835</v>
      </c>
      <c r="B10716" s="36" t="s">
        <v>34836</v>
      </c>
      <c r="C10716" s="36" t="s">
        <v>1840</v>
      </c>
      <c r="D10716" s="36" t="s">
        <v>34837</v>
      </c>
      <c r="E10716" s="36"/>
      <c r="F10716" s="36"/>
    </row>
    <row r="10717" ht="15.75" customHeight="1">
      <c r="A10717" s="36" t="s">
        <v>34838</v>
      </c>
      <c r="B10717" s="36" t="s">
        <v>34839</v>
      </c>
      <c r="C10717" s="36" t="s">
        <v>1840</v>
      </c>
      <c r="D10717" s="36" t="s">
        <v>34840</v>
      </c>
      <c r="E10717" s="36"/>
      <c r="F10717" s="36"/>
    </row>
    <row r="10718" ht="15.75" customHeight="1">
      <c r="A10718" s="36" t="s">
        <v>34841</v>
      </c>
      <c r="B10718" s="36" t="s">
        <v>34842</v>
      </c>
      <c r="C10718" s="36" t="s">
        <v>1840</v>
      </c>
      <c r="D10718" s="36" t="s">
        <v>34843</v>
      </c>
      <c r="E10718" s="36"/>
      <c r="F10718" s="36"/>
    </row>
    <row r="10719" ht="15.75" customHeight="1">
      <c r="A10719" s="36" t="s">
        <v>34844</v>
      </c>
      <c r="B10719" s="36" t="s">
        <v>34845</v>
      </c>
      <c r="C10719" s="36" t="s">
        <v>1840</v>
      </c>
      <c r="D10719" s="36" t="s">
        <v>34846</v>
      </c>
      <c r="E10719" s="36"/>
      <c r="F10719" s="36"/>
    </row>
    <row r="10720" ht="15.75" customHeight="1">
      <c r="A10720" s="36" t="s">
        <v>34847</v>
      </c>
      <c r="B10720" s="36" t="s">
        <v>34848</v>
      </c>
      <c r="C10720" s="36" t="s">
        <v>1840</v>
      </c>
      <c r="D10720" s="36" t="s">
        <v>34849</v>
      </c>
      <c r="E10720" s="36"/>
      <c r="F10720" s="36"/>
    </row>
    <row r="10721" ht="15.75" customHeight="1">
      <c r="A10721" s="36" t="s">
        <v>34850</v>
      </c>
      <c r="B10721" s="36" t="s">
        <v>34851</v>
      </c>
      <c r="C10721" s="36" t="s">
        <v>1840</v>
      </c>
      <c r="D10721" s="36" t="s">
        <v>34852</v>
      </c>
      <c r="E10721" s="36"/>
      <c r="F10721" s="36"/>
    </row>
    <row r="10722" ht="15.75" customHeight="1">
      <c r="A10722" s="36" t="s">
        <v>34853</v>
      </c>
      <c r="B10722" s="36" t="s">
        <v>34854</v>
      </c>
      <c r="C10722" s="36" t="s">
        <v>1840</v>
      </c>
      <c r="D10722" s="36" t="s">
        <v>34855</v>
      </c>
      <c r="E10722" s="36"/>
      <c r="F10722" s="36"/>
    </row>
    <row r="10723" ht="15.75" customHeight="1">
      <c r="A10723" s="36" t="s">
        <v>34856</v>
      </c>
      <c r="B10723" s="36" t="s">
        <v>1601</v>
      </c>
      <c r="C10723" s="36" t="s">
        <v>1840</v>
      </c>
      <c r="D10723" s="36" t="s">
        <v>1602</v>
      </c>
      <c r="E10723" s="36"/>
      <c r="F10723" s="36"/>
    </row>
    <row r="10724" ht="15.75" customHeight="1">
      <c r="A10724" s="36" t="s">
        <v>34857</v>
      </c>
      <c r="B10724" s="36" t="s">
        <v>1355</v>
      </c>
      <c r="C10724" s="36" t="s">
        <v>1840</v>
      </c>
      <c r="D10724" s="36" t="s">
        <v>1356</v>
      </c>
      <c r="E10724" s="36"/>
      <c r="F10724" s="36"/>
    </row>
    <row r="10725" ht="15.75" customHeight="1">
      <c r="A10725" s="36" t="s">
        <v>34858</v>
      </c>
      <c r="B10725" s="36" t="s">
        <v>34859</v>
      </c>
      <c r="C10725" s="36" t="s">
        <v>1840</v>
      </c>
      <c r="D10725" s="36" t="s">
        <v>34860</v>
      </c>
      <c r="E10725" s="36"/>
      <c r="F10725" s="36"/>
    </row>
    <row r="10726" ht="15.75" customHeight="1">
      <c r="A10726" s="36" t="s">
        <v>34861</v>
      </c>
      <c r="B10726" s="36" t="s">
        <v>34862</v>
      </c>
      <c r="C10726" s="36" t="s">
        <v>1840</v>
      </c>
      <c r="D10726" s="36" t="s">
        <v>34863</v>
      </c>
      <c r="E10726" s="36"/>
      <c r="F10726" s="36"/>
    </row>
    <row r="10727" ht="15.75" customHeight="1">
      <c r="A10727" s="36" t="s">
        <v>34864</v>
      </c>
      <c r="B10727" s="36" t="s">
        <v>34865</v>
      </c>
      <c r="C10727" s="36" t="s">
        <v>1840</v>
      </c>
      <c r="D10727" s="36" t="s">
        <v>34866</v>
      </c>
      <c r="E10727" s="36"/>
      <c r="F10727" s="36"/>
    </row>
    <row r="10728" ht="15.75" customHeight="1">
      <c r="A10728" s="36" t="s">
        <v>34867</v>
      </c>
      <c r="B10728" s="36" t="s">
        <v>34868</v>
      </c>
      <c r="C10728" s="36" t="s">
        <v>1840</v>
      </c>
      <c r="D10728" s="36" t="s">
        <v>7779</v>
      </c>
      <c r="E10728" s="36"/>
      <c r="F10728" s="36"/>
    </row>
    <row r="10729" ht="15.75" customHeight="1">
      <c r="A10729" s="36" t="s">
        <v>34869</v>
      </c>
      <c r="B10729" s="36" t="s">
        <v>34870</v>
      </c>
      <c r="C10729" s="36" t="s">
        <v>1840</v>
      </c>
      <c r="D10729" s="36" t="s">
        <v>34871</v>
      </c>
      <c r="E10729" s="36"/>
      <c r="F10729" s="36"/>
    </row>
    <row r="10730" ht="15.75" customHeight="1">
      <c r="A10730" s="36" t="s">
        <v>34872</v>
      </c>
      <c r="B10730" s="36" t="s">
        <v>34873</v>
      </c>
      <c r="C10730" s="36" t="s">
        <v>1840</v>
      </c>
      <c r="D10730" s="36" t="s">
        <v>34874</v>
      </c>
      <c r="E10730" s="36" t="s">
        <v>34875</v>
      </c>
      <c r="F10730" s="36"/>
    </row>
    <row r="10731" ht="15.75" customHeight="1">
      <c r="A10731" s="36" t="s">
        <v>34876</v>
      </c>
      <c r="B10731" s="36" t="s">
        <v>34877</v>
      </c>
      <c r="C10731" s="36" t="s">
        <v>1840</v>
      </c>
      <c r="D10731" s="36" t="s">
        <v>34878</v>
      </c>
      <c r="E10731" s="36"/>
      <c r="F10731" s="36"/>
    </row>
    <row r="10732" ht="15.75" customHeight="1">
      <c r="A10732" s="36" t="s">
        <v>34879</v>
      </c>
      <c r="B10732" s="36" t="s">
        <v>3689</v>
      </c>
      <c r="C10732" s="36" t="s">
        <v>1863</v>
      </c>
      <c r="D10732" s="36" t="s">
        <v>34879</v>
      </c>
      <c r="E10732" s="36" t="s">
        <v>3690</v>
      </c>
      <c r="F10732" s="36"/>
    </row>
    <row r="10733" ht="15.75" customHeight="1">
      <c r="A10733" s="36" t="s">
        <v>34880</v>
      </c>
      <c r="B10733" s="36" t="s">
        <v>34881</v>
      </c>
      <c r="C10733" s="36" t="s">
        <v>1840</v>
      </c>
      <c r="D10733" s="36" t="s">
        <v>34882</v>
      </c>
      <c r="E10733" s="36"/>
      <c r="F10733" s="36"/>
    </row>
    <row r="10734" ht="15.75" customHeight="1">
      <c r="A10734" s="36" t="s">
        <v>34883</v>
      </c>
      <c r="B10734" s="36" t="s">
        <v>34884</v>
      </c>
      <c r="C10734" s="36" t="s">
        <v>1840</v>
      </c>
      <c r="D10734" s="36" t="s">
        <v>34885</v>
      </c>
      <c r="E10734" s="36"/>
      <c r="F10734" s="36"/>
    </row>
    <row r="10735" ht="15.75" customHeight="1">
      <c r="A10735" s="36" t="s">
        <v>34886</v>
      </c>
      <c r="B10735" s="36" t="s">
        <v>34887</v>
      </c>
      <c r="C10735" s="36" t="s">
        <v>1840</v>
      </c>
      <c r="D10735" s="36" t="s">
        <v>34888</v>
      </c>
      <c r="E10735" s="36"/>
      <c r="F10735" s="36"/>
    </row>
    <row r="10736" ht="15.75" customHeight="1">
      <c r="A10736" s="36" t="s">
        <v>34889</v>
      </c>
      <c r="B10736" s="36" t="s">
        <v>34890</v>
      </c>
      <c r="C10736" s="36" t="s">
        <v>1840</v>
      </c>
      <c r="D10736" s="36" t="s">
        <v>34891</v>
      </c>
      <c r="E10736" s="36"/>
      <c r="F10736" s="36"/>
    </row>
    <row r="10737" ht="15.75" customHeight="1">
      <c r="A10737" s="36" t="s">
        <v>34892</v>
      </c>
      <c r="B10737" s="36" t="s">
        <v>34893</v>
      </c>
      <c r="C10737" s="36" t="s">
        <v>1840</v>
      </c>
      <c r="D10737" s="36" t="s">
        <v>34894</v>
      </c>
      <c r="E10737" s="36"/>
      <c r="F10737" s="36"/>
    </row>
    <row r="10738" ht="15.75" customHeight="1">
      <c r="A10738" s="36" t="s">
        <v>34895</v>
      </c>
      <c r="B10738" s="36" t="s">
        <v>34896</v>
      </c>
      <c r="C10738" s="36" t="s">
        <v>1840</v>
      </c>
      <c r="D10738" s="36" t="s">
        <v>34897</v>
      </c>
      <c r="E10738" s="36"/>
      <c r="F10738" s="36"/>
    </row>
    <row r="10739" ht="15.75" customHeight="1">
      <c r="A10739" s="36" t="s">
        <v>34898</v>
      </c>
      <c r="B10739" s="36" t="s">
        <v>34899</v>
      </c>
      <c r="C10739" s="36" t="s">
        <v>1840</v>
      </c>
      <c r="D10739" s="36" t="s">
        <v>34900</v>
      </c>
      <c r="E10739" s="36"/>
      <c r="F10739" s="36"/>
    </row>
    <row r="10740" ht="15.75" customHeight="1">
      <c r="A10740" s="36" t="s">
        <v>34901</v>
      </c>
      <c r="B10740" s="36" t="s">
        <v>34902</v>
      </c>
      <c r="C10740" s="36" t="s">
        <v>1840</v>
      </c>
      <c r="D10740" s="36" t="s">
        <v>34903</v>
      </c>
      <c r="E10740" s="36"/>
      <c r="F10740" s="36"/>
    </row>
    <row r="10741" ht="15.75" customHeight="1">
      <c r="A10741" s="36" t="s">
        <v>34904</v>
      </c>
      <c r="B10741" s="36" t="s">
        <v>34905</v>
      </c>
      <c r="C10741" s="36" t="s">
        <v>1840</v>
      </c>
      <c r="D10741" s="36" t="s">
        <v>34906</v>
      </c>
      <c r="E10741" s="36"/>
      <c r="F10741" s="36"/>
    </row>
    <row r="10742" ht="15.75" customHeight="1">
      <c r="A10742" s="36" t="s">
        <v>34907</v>
      </c>
      <c r="B10742" s="36" t="s">
        <v>34908</v>
      </c>
      <c r="C10742" s="36" t="s">
        <v>1840</v>
      </c>
      <c r="D10742" s="36" t="s">
        <v>34909</v>
      </c>
      <c r="E10742" s="36"/>
      <c r="F10742" s="36"/>
    </row>
    <row r="10743" ht="15.75" customHeight="1">
      <c r="A10743" s="36" t="s">
        <v>34910</v>
      </c>
      <c r="B10743" s="36" t="s">
        <v>34911</v>
      </c>
      <c r="C10743" s="36" t="s">
        <v>1840</v>
      </c>
      <c r="D10743" s="36" t="s">
        <v>34912</v>
      </c>
      <c r="E10743" s="36"/>
      <c r="F10743" s="36"/>
    </row>
    <row r="10744" ht="15.75" customHeight="1">
      <c r="A10744" s="36" t="s">
        <v>34913</v>
      </c>
      <c r="B10744" s="36" t="s">
        <v>34914</v>
      </c>
      <c r="C10744" s="36" t="s">
        <v>1840</v>
      </c>
      <c r="D10744" s="36" t="s">
        <v>34915</v>
      </c>
      <c r="E10744" s="36"/>
      <c r="F10744" s="36"/>
    </row>
    <row r="10745" ht="15.75" customHeight="1">
      <c r="A10745" s="36" t="s">
        <v>34916</v>
      </c>
      <c r="B10745" s="36" t="s">
        <v>34917</v>
      </c>
      <c r="C10745" s="36" t="s">
        <v>1840</v>
      </c>
      <c r="D10745" s="36" t="s">
        <v>34918</v>
      </c>
      <c r="E10745" s="36"/>
      <c r="F10745" s="36"/>
    </row>
    <row r="10746" ht="15.75" customHeight="1">
      <c r="A10746" s="36" t="s">
        <v>34919</v>
      </c>
      <c r="B10746" s="36" t="s">
        <v>34920</v>
      </c>
      <c r="C10746" s="36" t="s">
        <v>1840</v>
      </c>
      <c r="D10746" s="36" t="s">
        <v>34921</v>
      </c>
      <c r="E10746" s="36"/>
      <c r="F10746" s="36"/>
    </row>
    <row r="10747" ht="15.75" customHeight="1">
      <c r="A10747" s="36" t="s">
        <v>34922</v>
      </c>
      <c r="B10747" s="36" t="s">
        <v>34923</v>
      </c>
      <c r="C10747" s="36" t="s">
        <v>1840</v>
      </c>
      <c r="D10747" s="36" t="s">
        <v>34924</v>
      </c>
      <c r="E10747" s="36"/>
      <c r="F10747" s="36"/>
    </row>
    <row r="10748" ht="15.75" customHeight="1">
      <c r="A10748" s="36" t="s">
        <v>34925</v>
      </c>
      <c r="B10748" s="36" t="s">
        <v>34926</v>
      </c>
      <c r="C10748" s="36" t="s">
        <v>1840</v>
      </c>
      <c r="D10748" s="36" t="s">
        <v>34927</v>
      </c>
      <c r="E10748" s="36"/>
      <c r="F10748" s="36"/>
    </row>
    <row r="10749" ht="15.75" customHeight="1">
      <c r="A10749" s="36" t="s">
        <v>34928</v>
      </c>
      <c r="B10749" s="36" t="s">
        <v>34929</v>
      </c>
      <c r="C10749" s="36" t="s">
        <v>1840</v>
      </c>
      <c r="D10749" s="36" t="s">
        <v>34930</v>
      </c>
      <c r="E10749" s="36"/>
      <c r="F10749" s="36"/>
    </row>
    <row r="10750" ht="15.75" customHeight="1">
      <c r="A10750" s="36" t="s">
        <v>34931</v>
      </c>
      <c r="B10750" s="36" t="s">
        <v>34932</v>
      </c>
      <c r="C10750" s="36" t="s">
        <v>1840</v>
      </c>
      <c r="D10750" s="36" t="s">
        <v>34933</v>
      </c>
      <c r="E10750" s="36"/>
      <c r="F10750" s="36"/>
    </row>
    <row r="10751" ht="15.75" customHeight="1">
      <c r="A10751" s="36" t="s">
        <v>34934</v>
      </c>
      <c r="B10751" s="36" t="s">
        <v>34935</v>
      </c>
      <c r="C10751" s="36" t="s">
        <v>1840</v>
      </c>
      <c r="D10751" s="36" t="s">
        <v>34936</v>
      </c>
      <c r="E10751" s="36"/>
      <c r="F10751" s="36"/>
    </row>
    <row r="10752" ht="15.75" customHeight="1">
      <c r="A10752" s="36" t="s">
        <v>34937</v>
      </c>
      <c r="B10752" s="36" t="s">
        <v>34938</v>
      </c>
      <c r="C10752" s="36" t="s">
        <v>1840</v>
      </c>
      <c r="D10752" s="36" t="s">
        <v>34939</v>
      </c>
      <c r="E10752" s="36"/>
      <c r="F10752" s="36"/>
    </row>
    <row r="10753" ht="15.75" customHeight="1">
      <c r="A10753" s="36" t="s">
        <v>34940</v>
      </c>
      <c r="B10753" s="36" t="s">
        <v>34941</v>
      </c>
      <c r="C10753" s="36" t="s">
        <v>1840</v>
      </c>
      <c r="D10753" s="36" t="s">
        <v>34942</v>
      </c>
      <c r="E10753" s="36"/>
      <c r="F10753" s="36"/>
    </row>
    <row r="10754" ht="15.75" customHeight="1">
      <c r="A10754" s="36" t="s">
        <v>34943</v>
      </c>
      <c r="B10754" s="36" t="s">
        <v>34944</v>
      </c>
      <c r="C10754" s="36" t="s">
        <v>1840</v>
      </c>
      <c r="D10754" s="36" t="s">
        <v>34945</v>
      </c>
      <c r="E10754" s="36"/>
      <c r="F10754" s="36"/>
    </row>
    <row r="10755" ht="15.75" customHeight="1">
      <c r="A10755" s="36" t="s">
        <v>34946</v>
      </c>
      <c r="B10755" s="36" t="s">
        <v>34947</v>
      </c>
      <c r="C10755" s="36" t="s">
        <v>1840</v>
      </c>
      <c r="D10755" s="36" t="s">
        <v>34948</v>
      </c>
      <c r="E10755" s="36"/>
      <c r="F10755" s="36"/>
    </row>
    <row r="10756" ht="15.75" customHeight="1">
      <c r="A10756" s="36" t="s">
        <v>34949</v>
      </c>
      <c r="B10756" s="36" t="s">
        <v>34950</v>
      </c>
      <c r="C10756" s="36" t="s">
        <v>1840</v>
      </c>
      <c r="D10756" s="36" t="s">
        <v>34951</v>
      </c>
      <c r="E10756" s="36"/>
      <c r="F10756" s="36"/>
    </row>
    <row r="10757" ht="15.75" customHeight="1">
      <c r="A10757" s="36" t="s">
        <v>34952</v>
      </c>
      <c r="B10757" s="36" t="s">
        <v>34953</v>
      </c>
      <c r="C10757" s="36" t="s">
        <v>1840</v>
      </c>
      <c r="D10757" s="36" t="s">
        <v>34954</v>
      </c>
      <c r="E10757" s="36"/>
      <c r="F10757" s="36"/>
    </row>
    <row r="10758" ht="15.75" customHeight="1">
      <c r="A10758" s="36" t="s">
        <v>34955</v>
      </c>
      <c r="B10758" s="36" t="s">
        <v>34953</v>
      </c>
      <c r="C10758" s="36" t="s">
        <v>1840</v>
      </c>
      <c r="D10758" s="36" t="s">
        <v>34956</v>
      </c>
      <c r="E10758" s="36"/>
      <c r="F10758" s="36"/>
    </row>
    <row r="10759" ht="15.75" customHeight="1">
      <c r="A10759" s="36" t="s">
        <v>34957</v>
      </c>
      <c r="B10759" s="36" t="s">
        <v>34958</v>
      </c>
      <c r="C10759" s="36" t="s">
        <v>1840</v>
      </c>
      <c r="D10759" s="36" t="s">
        <v>34959</v>
      </c>
      <c r="E10759" s="36"/>
      <c r="F10759" s="36"/>
    </row>
    <row r="10760" ht="15.75" customHeight="1">
      <c r="A10760" s="36" t="s">
        <v>34960</v>
      </c>
      <c r="B10760" s="36" t="s">
        <v>34961</v>
      </c>
      <c r="C10760" s="36" t="s">
        <v>1840</v>
      </c>
      <c r="D10760" s="36" t="s">
        <v>34962</v>
      </c>
      <c r="E10760" s="36"/>
      <c r="F10760" s="36"/>
    </row>
    <row r="10761" ht="15.75" customHeight="1">
      <c r="A10761" s="36" t="s">
        <v>34963</v>
      </c>
      <c r="B10761" s="36" t="s">
        <v>34964</v>
      </c>
      <c r="C10761" s="36" t="s">
        <v>1840</v>
      </c>
      <c r="D10761" s="36" t="s">
        <v>34965</v>
      </c>
      <c r="E10761" s="36" t="s">
        <v>34966</v>
      </c>
      <c r="F10761" s="36"/>
    </row>
    <row r="10762" ht="15.75" customHeight="1">
      <c r="A10762" s="36" t="s">
        <v>34967</v>
      </c>
      <c r="B10762" s="36" t="s">
        <v>34968</v>
      </c>
      <c r="C10762" s="36" t="s">
        <v>1840</v>
      </c>
      <c r="D10762" s="36" t="s">
        <v>34969</v>
      </c>
      <c r="E10762" s="36"/>
      <c r="F10762" s="36"/>
    </row>
    <row r="10763" ht="15.75" customHeight="1">
      <c r="A10763" s="36" t="s">
        <v>34970</v>
      </c>
      <c r="B10763" s="36" t="s">
        <v>34971</v>
      </c>
      <c r="C10763" s="36" t="s">
        <v>1840</v>
      </c>
      <c r="D10763" s="36" t="s">
        <v>34972</v>
      </c>
      <c r="E10763" s="36" t="s">
        <v>34973</v>
      </c>
      <c r="F10763" s="36"/>
    </row>
    <row r="10764" ht="15.75" customHeight="1">
      <c r="A10764" s="36" t="s">
        <v>34974</v>
      </c>
      <c r="B10764" s="36" t="s">
        <v>34975</v>
      </c>
      <c r="C10764" s="36" t="s">
        <v>1840</v>
      </c>
      <c r="D10764" s="36" t="s">
        <v>34976</v>
      </c>
      <c r="E10764" s="36"/>
      <c r="F10764" s="36"/>
    </row>
    <row r="10765" ht="15.75" customHeight="1">
      <c r="A10765" s="36" t="s">
        <v>34977</v>
      </c>
      <c r="B10765" s="36" t="s">
        <v>34978</v>
      </c>
      <c r="C10765" s="36" t="s">
        <v>1840</v>
      </c>
      <c r="D10765" s="36" t="s">
        <v>34979</v>
      </c>
      <c r="E10765" s="36"/>
      <c r="F10765" s="36"/>
    </row>
    <row r="10766" ht="15.75" customHeight="1">
      <c r="A10766" s="36" t="s">
        <v>34980</v>
      </c>
      <c r="B10766" s="36" t="s">
        <v>34981</v>
      </c>
      <c r="C10766" s="36" t="s">
        <v>1840</v>
      </c>
      <c r="D10766" s="36" t="s">
        <v>34982</v>
      </c>
      <c r="E10766" s="36" t="s">
        <v>34983</v>
      </c>
      <c r="F10766" s="36"/>
    </row>
    <row r="10767" ht="15.75" customHeight="1">
      <c r="A10767" s="36" t="s">
        <v>34984</v>
      </c>
      <c r="B10767" s="36" t="s">
        <v>34985</v>
      </c>
      <c r="C10767" s="36" t="s">
        <v>1840</v>
      </c>
      <c r="D10767" s="36" t="s">
        <v>34986</v>
      </c>
      <c r="E10767" s="36"/>
      <c r="F10767" s="36"/>
    </row>
    <row r="10768" ht="15.75" customHeight="1">
      <c r="A10768" s="36" t="s">
        <v>34987</v>
      </c>
      <c r="B10768" s="36" t="s">
        <v>34988</v>
      </c>
      <c r="C10768" s="36" t="s">
        <v>1840</v>
      </c>
      <c r="D10768" s="36" t="s">
        <v>34989</v>
      </c>
      <c r="E10768" s="36"/>
      <c r="F10768" s="36"/>
    </row>
    <row r="10769" ht="15.75" customHeight="1">
      <c r="A10769" s="36" t="s">
        <v>34990</v>
      </c>
      <c r="B10769" s="36" t="s">
        <v>34991</v>
      </c>
      <c r="C10769" s="36" t="s">
        <v>1840</v>
      </c>
      <c r="D10769" s="36" t="s">
        <v>34992</v>
      </c>
      <c r="E10769" s="36"/>
      <c r="F10769" s="36"/>
    </row>
    <row r="10770" ht="15.75" customHeight="1">
      <c r="A10770" s="36" t="s">
        <v>34993</v>
      </c>
      <c r="B10770" s="36" t="s">
        <v>34994</v>
      </c>
      <c r="C10770" s="36" t="s">
        <v>1840</v>
      </c>
      <c r="D10770" s="36" t="s">
        <v>34995</v>
      </c>
      <c r="E10770" s="36"/>
      <c r="F10770" s="36"/>
    </row>
    <row r="10771" ht="15.75" customHeight="1">
      <c r="A10771" s="36" t="s">
        <v>34996</v>
      </c>
      <c r="B10771" s="36" t="s">
        <v>34997</v>
      </c>
      <c r="C10771" s="36" t="s">
        <v>1840</v>
      </c>
      <c r="D10771" s="36" t="s">
        <v>7685</v>
      </c>
      <c r="E10771" s="36"/>
      <c r="F10771" s="36"/>
    </row>
    <row r="10772" ht="15.75" customHeight="1">
      <c r="A10772" s="36" t="s">
        <v>34998</v>
      </c>
      <c r="B10772" s="36" t="s">
        <v>34999</v>
      </c>
      <c r="C10772" s="36" t="s">
        <v>1840</v>
      </c>
      <c r="D10772" s="36" t="s">
        <v>35000</v>
      </c>
      <c r="E10772" s="36"/>
      <c r="F10772" s="36"/>
    </row>
    <row r="10773" ht="15.75" customHeight="1">
      <c r="A10773" s="36" t="s">
        <v>35001</v>
      </c>
      <c r="B10773" s="36" t="s">
        <v>35002</v>
      </c>
      <c r="C10773" s="36" t="s">
        <v>1840</v>
      </c>
      <c r="D10773" s="36" t="s">
        <v>35003</v>
      </c>
      <c r="E10773" s="36"/>
      <c r="F10773" s="36"/>
    </row>
    <row r="10774" ht="15.75" customHeight="1">
      <c r="A10774" s="36" t="s">
        <v>35004</v>
      </c>
      <c r="B10774" s="36" t="s">
        <v>35005</v>
      </c>
      <c r="C10774" s="36" t="s">
        <v>1840</v>
      </c>
      <c r="D10774" s="36" t="s">
        <v>35006</v>
      </c>
      <c r="E10774" s="36"/>
      <c r="F10774" s="36"/>
    </row>
    <row r="10775" ht="15.75" customHeight="1">
      <c r="A10775" s="36" t="s">
        <v>35007</v>
      </c>
      <c r="B10775" s="36" t="s">
        <v>35008</v>
      </c>
      <c r="C10775" s="36" t="s">
        <v>1840</v>
      </c>
      <c r="D10775" s="36" t="s">
        <v>35009</v>
      </c>
      <c r="E10775" s="36"/>
      <c r="F10775" s="36"/>
    </row>
    <row r="10776" ht="15.75" customHeight="1">
      <c r="A10776" s="36" t="s">
        <v>35010</v>
      </c>
      <c r="B10776" s="36" t="s">
        <v>35011</v>
      </c>
      <c r="C10776" s="36" t="s">
        <v>1840</v>
      </c>
      <c r="D10776" s="36" t="s">
        <v>35012</v>
      </c>
      <c r="E10776" s="36"/>
      <c r="F10776" s="36"/>
    </row>
    <row r="10777" ht="15.75" customHeight="1">
      <c r="A10777" s="36" t="s">
        <v>35013</v>
      </c>
      <c r="B10777" s="36" t="s">
        <v>35014</v>
      </c>
      <c r="C10777" s="36" t="s">
        <v>1840</v>
      </c>
      <c r="D10777" s="36" t="s">
        <v>35015</v>
      </c>
      <c r="E10777" s="36"/>
      <c r="F10777" s="36"/>
    </row>
    <row r="10778" ht="15.75" customHeight="1">
      <c r="A10778" s="36" t="s">
        <v>35016</v>
      </c>
      <c r="B10778" s="36" t="s">
        <v>35017</v>
      </c>
      <c r="C10778" s="36" t="s">
        <v>1840</v>
      </c>
      <c r="D10778" s="36" t="s">
        <v>35018</v>
      </c>
      <c r="E10778" s="36"/>
      <c r="F10778" s="36"/>
    </row>
    <row r="10779" ht="15.75" customHeight="1">
      <c r="A10779" s="36" t="s">
        <v>35019</v>
      </c>
      <c r="B10779" s="36" t="s">
        <v>35020</v>
      </c>
      <c r="C10779" s="36" t="s">
        <v>1840</v>
      </c>
      <c r="D10779" s="36" t="s">
        <v>35021</v>
      </c>
      <c r="E10779" s="36"/>
      <c r="F10779" s="36"/>
    </row>
    <row r="10780" ht="15.75" customHeight="1">
      <c r="A10780" s="36" t="s">
        <v>35022</v>
      </c>
      <c r="B10780" s="36" t="s">
        <v>35023</v>
      </c>
      <c r="C10780" s="36" t="s">
        <v>1840</v>
      </c>
      <c r="D10780" s="36" t="s">
        <v>35024</v>
      </c>
      <c r="E10780" s="36"/>
      <c r="F10780" s="36"/>
    </row>
    <row r="10781" ht="15.75" customHeight="1">
      <c r="A10781" s="36" t="s">
        <v>35025</v>
      </c>
      <c r="B10781" s="36" t="s">
        <v>35026</v>
      </c>
      <c r="C10781" s="36" t="s">
        <v>1840</v>
      </c>
      <c r="D10781" s="36" t="s">
        <v>35027</v>
      </c>
      <c r="E10781" s="36" t="s">
        <v>35028</v>
      </c>
      <c r="F10781" s="36"/>
    </row>
    <row r="10782" ht="15.75" customHeight="1">
      <c r="A10782" s="36" t="s">
        <v>35029</v>
      </c>
      <c r="B10782" s="36" t="s">
        <v>35030</v>
      </c>
      <c r="C10782" s="36" t="s">
        <v>1840</v>
      </c>
      <c r="D10782" s="36" t="s">
        <v>35031</v>
      </c>
      <c r="E10782" s="36"/>
      <c r="F10782" s="36"/>
    </row>
    <row r="10783" ht="15.75" customHeight="1">
      <c r="A10783" s="36" t="s">
        <v>35032</v>
      </c>
      <c r="B10783" s="36" t="s">
        <v>35033</v>
      </c>
      <c r="C10783" s="36" t="s">
        <v>1840</v>
      </c>
      <c r="D10783" s="36" t="s">
        <v>35034</v>
      </c>
      <c r="E10783" s="36"/>
      <c r="F10783" s="36"/>
    </row>
    <row r="10784" ht="15.75" customHeight="1">
      <c r="A10784" s="36" t="s">
        <v>35035</v>
      </c>
      <c r="B10784" s="36" t="s">
        <v>35036</v>
      </c>
      <c r="C10784" s="36" t="s">
        <v>1840</v>
      </c>
      <c r="D10784" s="36" t="s">
        <v>35037</v>
      </c>
      <c r="E10784" s="36"/>
      <c r="F10784" s="36"/>
    </row>
    <row r="10785" ht="15.75" customHeight="1">
      <c r="A10785" s="36" t="s">
        <v>35038</v>
      </c>
      <c r="B10785" s="36" t="s">
        <v>35039</v>
      </c>
      <c r="C10785" s="36" t="s">
        <v>1840</v>
      </c>
      <c r="D10785" s="36" t="s">
        <v>35040</v>
      </c>
      <c r="E10785" s="36"/>
      <c r="F10785" s="36"/>
    </row>
    <row r="10786" ht="15.75" customHeight="1">
      <c r="A10786" s="36" t="s">
        <v>35041</v>
      </c>
      <c r="B10786" s="36" t="s">
        <v>35042</v>
      </c>
      <c r="C10786" s="36" t="s">
        <v>1840</v>
      </c>
      <c r="D10786" s="36" t="s">
        <v>35043</v>
      </c>
      <c r="E10786" s="36"/>
      <c r="F10786" s="36"/>
    </row>
    <row r="10787" ht="15.75" customHeight="1">
      <c r="A10787" s="36" t="s">
        <v>35044</v>
      </c>
      <c r="B10787" s="36" t="s">
        <v>35045</v>
      </c>
      <c r="C10787" s="36" t="s">
        <v>1840</v>
      </c>
      <c r="D10787" s="36" t="s">
        <v>35046</v>
      </c>
      <c r="E10787" s="36"/>
      <c r="F10787" s="36"/>
    </row>
    <row r="10788" ht="15.75" customHeight="1">
      <c r="A10788" s="36" t="s">
        <v>35047</v>
      </c>
      <c r="B10788" s="36" t="s">
        <v>35048</v>
      </c>
      <c r="C10788" s="36" t="s">
        <v>1840</v>
      </c>
      <c r="D10788" s="36" t="s">
        <v>35049</v>
      </c>
      <c r="E10788" s="36"/>
      <c r="F10788" s="36"/>
    </row>
    <row r="10789" ht="15.75" customHeight="1">
      <c r="A10789" s="36" t="s">
        <v>35050</v>
      </c>
      <c r="B10789" s="36" t="s">
        <v>35051</v>
      </c>
      <c r="C10789" s="36" t="s">
        <v>1840</v>
      </c>
      <c r="D10789" s="36" t="s">
        <v>35052</v>
      </c>
      <c r="E10789" s="36"/>
      <c r="F10789" s="36"/>
    </row>
    <row r="10790" ht="15.75" customHeight="1">
      <c r="A10790" s="36" t="s">
        <v>35053</v>
      </c>
      <c r="B10790" s="36" t="s">
        <v>35054</v>
      </c>
      <c r="C10790" s="36" t="s">
        <v>1840</v>
      </c>
      <c r="D10790" s="36" t="s">
        <v>35055</v>
      </c>
      <c r="E10790" s="36"/>
      <c r="F10790" s="36"/>
    </row>
    <row r="10791" ht="15.75" customHeight="1">
      <c r="A10791" s="36" t="s">
        <v>35056</v>
      </c>
      <c r="B10791" s="36" t="s">
        <v>35057</v>
      </c>
      <c r="C10791" s="36" t="s">
        <v>1840</v>
      </c>
      <c r="D10791" s="36" t="s">
        <v>35058</v>
      </c>
      <c r="E10791" s="36"/>
      <c r="F10791" s="36"/>
    </row>
    <row r="10792" ht="15.75" customHeight="1">
      <c r="A10792" s="36" t="s">
        <v>35059</v>
      </c>
      <c r="B10792" s="36" t="s">
        <v>35060</v>
      </c>
      <c r="C10792" s="36" t="s">
        <v>1840</v>
      </c>
      <c r="D10792" s="36" t="s">
        <v>35061</v>
      </c>
      <c r="E10792" s="36"/>
      <c r="F10792" s="36"/>
    </row>
    <row r="10793" ht="15.75" customHeight="1">
      <c r="A10793" s="36" t="s">
        <v>35062</v>
      </c>
      <c r="B10793" s="36" t="s">
        <v>35063</v>
      </c>
      <c r="C10793" s="36" t="s">
        <v>1840</v>
      </c>
      <c r="D10793" s="36" t="s">
        <v>35064</v>
      </c>
      <c r="E10793" s="36"/>
      <c r="F10793" s="36"/>
    </row>
    <row r="10794" ht="15.75" customHeight="1">
      <c r="A10794" s="36" t="s">
        <v>35065</v>
      </c>
      <c r="B10794" s="36" t="s">
        <v>35066</v>
      </c>
      <c r="C10794" s="36" t="s">
        <v>1840</v>
      </c>
      <c r="D10794" s="36" t="s">
        <v>35067</v>
      </c>
      <c r="E10794" s="36"/>
      <c r="F10794" s="36"/>
    </row>
    <row r="10795" ht="15.75" customHeight="1">
      <c r="A10795" s="36" t="s">
        <v>35068</v>
      </c>
      <c r="B10795" s="36" t="s">
        <v>35069</v>
      </c>
      <c r="C10795" s="36" t="s">
        <v>1840</v>
      </c>
      <c r="D10795" s="36" t="s">
        <v>35070</v>
      </c>
      <c r="E10795" s="36"/>
      <c r="F10795" s="36"/>
    </row>
    <row r="10796" ht="15.75" customHeight="1">
      <c r="A10796" s="36" t="s">
        <v>35071</v>
      </c>
      <c r="B10796" s="36" t="s">
        <v>35069</v>
      </c>
      <c r="C10796" s="36" t="s">
        <v>1840</v>
      </c>
      <c r="D10796" s="36" t="s">
        <v>35072</v>
      </c>
      <c r="E10796" s="36"/>
      <c r="F10796" s="36"/>
    </row>
    <row r="10797" ht="15.75" customHeight="1">
      <c r="A10797" s="36" t="s">
        <v>35073</v>
      </c>
      <c r="B10797" s="36" t="s">
        <v>35074</v>
      </c>
      <c r="C10797" s="36" t="s">
        <v>1840</v>
      </c>
      <c r="D10797" s="36" t="s">
        <v>35075</v>
      </c>
      <c r="E10797" s="36"/>
      <c r="F10797" s="36"/>
    </row>
    <row r="10798" ht="15.75" customHeight="1">
      <c r="A10798" s="36" t="s">
        <v>35076</v>
      </c>
      <c r="B10798" s="36" t="s">
        <v>35077</v>
      </c>
      <c r="C10798" s="36" t="s">
        <v>1840</v>
      </c>
      <c r="D10798" s="36" t="s">
        <v>35078</v>
      </c>
      <c r="E10798" s="36"/>
      <c r="F10798" s="36"/>
    </row>
    <row r="10799" ht="15.75" customHeight="1">
      <c r="A10799" s="36" t="s">
        <v>35079</v>
      </c>
      <c r="B10799" s="36" t="s">
        <v>35080</v>
      </c>
      <c r="C10799" s="36" t="s">
        <v>1840</v>
      </c>
      <c r="D10799" s="36" t="s">
        <v>35081</v>
      </c>
      <c r="E10799" s="36"/>
      <c r="F10799" s="36"/>
    </row>
    <row r="10800" ht="15.75" customHeight="1">
      <c r="A10800" s="36" t="s">
        <v>35082</v>
      </c>
      <c r="B10800" s="36" t="s">
        <v>35083</v>
      </c>
      <c r="C10800" s="36" t="s">
        <v>1840</v>
      </c>
      <c r="D10800" s="36" t="s">
        <v>35084</v>
      </c>
      <c r="E10800" s="36"/>
      <c r="F10800" s="36"/>
    </row>
    <row r="10801" ht="15.75" customHeight="1">
      <c r="A10801" s="36" t="s">
        <v>35085</v>
      </c>
      <c r="B10801" s="36" t="s">
        <v>35086</v>
      </c>
      <c r="C10801" s="36" t="s">
        <v>1840</v>
      </c>
      <c r="D10801" s="36" t="s">
        <v>35087</v>
      </c>
      <c r="E10801" s="36"/>
      <c r="F10801" s="36"/>
    </row>
    <row r="10802" ht="15.75" customHeight="1">
      <c r="A10802" s="36" t="s">
        <v>35088</v>
      </c>
      <c r="B10802" s="36" t="s">
        <v>35089</v>
      </c>
      <c r="C10802" s="36" t="s">
        <v>1840</v>
      </c>
      <c r="D10802" s="36" t="s">
        <v>35090</v>
      </c>
      <c r="E10802" s="36"/>
      <c r="F10802" s="36"/>
    </row>
    <row r="10803" ht="15.75" customHeight="1">
      <c r="A10803" s="36" t="s">
        <v>35091</v>
      </c>
      <c r="B10803" s="36" t="s">
        <v>35092</v>
      </c>
      <c r="C10803" s="36" t="s">
        <v>1840</v>
      </c>
      <c r="D10803" s="36" t="s">
        <v>35093</v>
      </c>
      <c r="E10803" s="36"/>
      <c r="F10803" s="36"/>
    </row>
    <row r="10804" ht="15.75" customHeight="1">
      <c r="A10804" s="36" t="s">
        <v>35094</v>
      </c>
      <c r="B10804" s="36" t="s">
        <v>35095</v>
      </c>
      <c r="C10804" s="36" t="s">
        <v>1840</v>
      </c>
      <c r="D10804" s="36" t="s">
        <v>35096</v>
      </c>
      <c r="E10804" s="36"/>
      <c r="F10804" s="36"/>
    </row>
    <row r="10805" ht="15.75" customHeight="1">
      <c r="A10805" s="36" t="s">
        <v>35097</v>
      </c>
      <c r="B10805" s="36" t="s">
        <v>35098</v>
      </c>
      <c r="C10805" s="36" t="s">
        <v>1840</v>
      </c>
      <c r="D10805" s="36" t="s">
        <v>35099</v>
      </c>
      <c r="E10805" s="36" t="s">
        <v>35100</v>
      </c>
      <c r="F10805" s="36"/>
    </row>
    <row r="10806" ht="15.75" customHeight="1">
      <c r="A10806" s="36" t="s">
        <v>35101</v>
      </c>
      <c r="B10806" s="36" t="s">
        <v>35102</v>
      </c>
      <c r="C10806" s="36" t="s">
        <v>1840</v>
      </c>
      <c r="D10806" s="36" t="s">
        <v>35103</v>
      </c>
      <c r="E10806" s="36"/>
      <c r="F10806" s="36"/>
    </row>
    <row r="10807" ht="15.75" customHeight="1">
      <c r="A10807" s="36" t="s">
        <v>35104</v>
      </c>
      <c r="B10807" s="36" t="s">
        <v>35105</v>
      </c>
      <c r="C10807" s="36" t="s">
        <v>1840</v>
      </c>
      <c r="D10807" s="36" t="s">
        <v>35106</v>
      </c>
      <c r="E10807" s="36"/>
      <c r="F10807" s="36"/>
    </row>
    <row r="10808" ht="15.75" customHeight="1">
      <c r="A10808" s="36" t="s">
        <v>35107</v>
      </c>
      <c r="B10808" s="36" t="s">
        <v>35108</v>
      </c>
      <c r="C10808" s="36" t="s">
        <v>1840</v>
      </c>
      <c r="D10808" s="36" t="s">
        <v>3994</v>
      </c>
      <c r="E10808" s="36"/>
      <c r="F10808" s="36"/>
    </row>
    <row r="10809" ht="15.75" customHeight="1">
      <c r="A10809" s="36" t="s">
        <v>35109</v>
      </c>
      <c r="B10809" s="36" t="s">
        <v>35110</v>
      </c>
      <c r="C10809" s="36" t="s">
        <v>1840</v>
      </c>
      <c r="D10809" s="36" t="s">
        <v>35111</v>
      </c>
      <c r="E10809" s="36"/>
      <c r="F10809" s="36"/>
    </row>
    <row r="10810" ht="15.75" customHeight="1">
      <c r="A10810" s="36" t="s">
        <v>35112</v>
      </c>
      <c r="B10810" s="36" t="s">
        <v>35113</v>
      </c>
      <c r="C10810" s="36" t="s">
        <v>1840</v>
      </c>
      <c r="D10810" s="36" t="s">
        <v>35114</v>
      </c>
      <c r="E10810" s="36"/>
      <c r="F10810" s="36"/>
    </row>
    <row r="10811" ht="15.75" customHeight="1">
      <c r="A10811" s="36" t="s">
        <v>35115</v>
      </c>
      <c r="B10811" s="36" t="s">
        <v>35116</v>
      </c>
      <c r="C10811" s="36" t="s">
        <v>1840</v>
      </c>
      <c r="D10811" s="36" t="s">
        <v>35117</v>
      </c>
      <c r="E10811" s="36"/>
      <c r="F10811" s="36"/>
    </row>
    <row r="10812" ht="15.75" customHeight="1">
      <c r="A10812" s="36" t="s">
        <v>35118</v>
      </c>
      <c r="B10812" s="36" t="s">
        <v>35119</v>
      </c>
      <c r="C10812" s="36" t="s">
        <v>1840</v>
      </c>
      <c r="D10812" s="36" t="s">
        <v>35120</v>
      </c>
      <c r="E10812" s="36"/>
      <c r="F10812" s="36"/>
    </row>
    <row r="10813" ht="15.75" customHeight="1">
      <c r="A10813" s="36" t="s">
        <v>35121</v>
      </c>
      <c r="B10813" s="36" t="s">
        <v>35122</v>
      </c>
      <c r="C10813" s="36" t="s">
        <v>1840</v>
      </c>
      <c r="D10813" s="36" t="s">
        <v>35123</v>
      </c>
      <c r="E10813" s="36"/>
      <c r="F10813" s="36"/>
    </row>
    <row r="10814" ht="15.75" customHeight="1">
      <c r="A10814" s="36" t="s">
        <v>35124</v>
      </c>
      <c r="B10814" s="36" t="s">
        <v>35125</v>
      </c>
      <c r="C10814" s="36" t="s">
        <v>1840</v>
      </c>
      <c r="D10814" s="36" t="s">
        <v>35126</v>
      </c>
      <c r="E10814" s="36"/>
      <c r="F10814" s="36"/>
    </row>
    <row r="10815" ht="15.75" customHeight="1">
      <c r="A10815" s="36" t="s">
        <v>35127</v>
      </c>
      <c r="B10815" s="36" t="s">
        <v>35128</v>
      </c>
      <c r="C10815" s="36" t="s">
        <v>1840</v>
      </c>
      <c r="D10815" s="36" t="s">
        <v>35129</v>
      </c>
      <c r="E10815" s="36"/>
      <c r="F10815" s="36"/>
    </row>
    <row r="10816" ht="15.75" customHeight="1">
      <c r="A10816" s="36" t="s">
        <v>35130</v>
      </c>
      <c r="B10816" s="36" t="s">
        <v>35131</v>
      </c>
      <c r="C10816" s="36" t="s">
        <v>1840</v>
      </c>
      <c r="D10816" s="36" t="s">
        <v>35132</v>
      </c>
      <c r="E10816" s="36"/>
      <c r="F10816" s="36"/>
    </row>
    <row r="10817" ht="15.75" customHeight="1">
      <c r="A10817" s="36" t="s">
        <v>35133</v>
      </c>
      <c r="B10817" s="36" t="s">
        <v>35134</v>
      </c>
      <c r="C10817" s="36" t="s">
        <v>1840</v>
      </c>
      <c r="D10817" s="36" t="s">
        <v>35135</v>
      </c>
      <c r="E10817" s="36"/>
      <c r="F10817" s="36"/>
    </row>
    <row r="10818" ht="15.75" customHeight="1">
      <c r="A10818" s="36" t="s">
        <v>35136</v>
      </c>
      <c r="B10818" s="36" t="s">
        <v>35137</v>
      </c>
      <c r="C10818" s="36" t="s">
        <v>1840</v>
      </c>
      <c r="D10818" s="36" t="s">
        <v>35138</v>
      </c>
      <c r="E10818" s="36"/>
      <c r="F10818" s="36"/>
    </row>
    <row r="10819" ht="15.75" customHeight="1">
      <c r="A10819" s="36" t="s">
        <v>35139</v>
      </c>
      <c r="B10819" s="36" t="s">
        <v>35140</v>
      </c>
      <c r="C10819" s="36" t="s">
        <v>1840</v>
      </c>
      <c r="D10819" s="36" t="s">
        <v>35141</v>
      </c>
      <c r="E10819" s="36"/>
      <c r="F10819" s="36"/>
    </row>
    <row r="10820" ht="15.75" customHeight="1">
      <c r="A10820" s="36" t="s">
        <v>35142</v>
      </c>
      <c r="B10820" s="36" t="s">
        <v>35143</v>
      </c>
      <c r="C10820" s="36" t="s">
        <v>1840</v>
      </c>
      <c r="D10820" s="36" t="s">
        <v>35144</v>
      </c>
      <c r="E10820" s="36"/>
      <c r="F10820" s="36"/>
    </row>
    <row r="10821" ht="15.75" customHeight="1">
      <c r="A10821" s="36" t="s">
        <v>35145</v>
      </c>
      <c r="B10821" s="36" t="s">
        <v>35146</v>
      </c>
      <c r="C10821" s="36" t="s">
        <v>1840</v>
      </c>
      <c r="D10821" s="36" t="s">
        <v>35147</v>
      </c>
      <c r="E10821" s="36"/>
      <c r="F10821" s="36"/>
    </row>
    <row r="10822" ht="15.75" customHeight="1">
      <c r="A10822" s="36" t="s">
        <v>35148</v>
      </c>
      <c r="B10822" s="36" t="s">
        <v>35149</v>
      </c>
      <c r="C10822" s="36" t="s">
        <v>1840</v>
      </c>
      <c r="D10822" s="36" t="s">
        <v>35150</v>
      </c>
      <c r="E10822" s="36"/>
      <c r="F10822" s="36"/>
    </row>
    <row r="10823" ht="15.75" customHeight="1">
      <c r="A10823" s="36" t="s">
        <v>35151</v>
      </c>
      <c r="B10823" s="36" t="s">
        <v>35152</v>
      </c>
      <c r="C10823" s="36" t="s">
        <v>1840</v>
      </c>
      <c r="D10823" s="36" t="s">
        <v>35153</v>
      </c>
      <c r="E10823" s="36"/>
      <c r="F10823" s="36"/>
    </row>
    <row r="10824" ht="15.75" customHeight="1">
      <c r="A10824" s="36" t="s">
        <v>35154</v>
      </c>
      <c r="B10824" s="36" t="s">
        <v>35155</v>
      </c>
      <c r="C10824" s="36" t="s">
        <v>1840</v>
      </c>
      <c r="D10824" s="36" t="s">
        <v>35156</v>
      </c>
      <c r="E10824" s="36"/>
      <c r="F10824" s="36"/>
    </row>
    <row r="10825" ht="15.75" customHeight="1">
      <c r="A10825" s="36" t="s">
        <v>35157</v>
      </c>
      <c r="B10825" s="36" t="s">
        <v>35158</v>
      </c>
      <c r="C10825" s="36" t="s">
        <v>1840</v>
      </c>
      <c r="D10825" s="36" t="s">
        <v>35159</v>
      </c>
      <c r="E10825" s="36"/>
      <c r="F10825" s="36"/>
    </row>
    <row r="10826" ht="15.75" customHeight="1">
      <c r="A10826" s="36" t="s">
        <v>35160</v>
      </c>
      <c r="B10826" s="36" t="s">
        <v>35161</v>
      </c>
      <c r="C10826" s="36" t="s">
        <v>1840</v>
      </c>
      <c r="D10826" s="36" t="s">
        <v>35162</v>
      </c>
      <c r="E10826" s="36"/>
      <c r="F10826" s="36"/>
    </row>
    <row r="10827" ht="15.75" customHeight="1">
      <c r="A10827" s="36" t="s">
        <v>35163</v>
      </c>
      <c r="B10827" s="36" t="s">
        <v>35164</v>
      </c>
      <c r="C10827" s="36" t="s">
        <v>1840</v>
      </c>
      <c r="D10827" s="36" t="s">
        <v>35165</v>
      </c>
      <c r="E10827" s="36"/>
      <c r="F10827" s="36"/>
    </row>
    <row r="10828" ht="15.75" customHeight="1">
      <c r="A10828" s="36" t="s">
        <v>35166</v>
      </c>
      <c r="B10828" s="36" t="s">
        <v>35167</v>
      </c>
      <c r="C10828" s="36" t="s">
        <v>1840</v>
      </c>
      <c r="D10828" s="36" t="s">
        <v>35168</v>
      </c>
      <c r="E10828" s="36"/>
      <c r="F10828" s="36"/>
    </row>
    <row r="10829" ht="15.75" customHeight="1">
      <c r="A10829" s="36" t="s">
        <v>35169</v>
      </c>
      <c r="B10829" s="36" t="s">
        <v>35170</v>
      </c>
      <c r="C10829" s="36" t="s">
        <v>1840</v>
      </c>
      <c r="D10829" s="36" t="s">
        <v>35171</v>
      </c>
      <c r="E10829" s="36"/>
      <c r="F10829" s="36"/>
    </row>
    <row r="10830" ht="15.75" customHeight="1">
      <c r="A10830" s="36" t="s">
        <v>35172</v>
      </c>
      <c r="B10830" s="36" t="s">
        <v>1253</v>
      </c>
      <c r="C10830" s="36" t="s">
        <v>1840</v>
      </c>
      <c r="D10830" s="36" t="s">
        <v>1254</v>
      </c>
      <c r="E10830" s="36"/>
      <c r="F10830" s="36"/>
    </row>
    <row r="10831" ht="15.75" customHeight="1">
      <c r="A10831" s="36" t="s">
        <v>35173</v>
      </c>
      <c r="B10831" s="36" t="s">
        <v>35174</v>
      </c>
      <c r="C10831" s="36" t="s">
        <v>1840</v>
      </c>
      <c r="D10831" s="36" t="s">
        <v>35175</v>
      </c>
      <c r="E10831" s="36"/>
      <c r="F10831" s="36"/>
    </row>
    <row r="10832" ht="15.75" customHeight="1">
      <c r="A10832" s="36" t="s">
        <v>35176</v>
      </c>
      <c r="B10832" s="36" t="s">
        <v>35177</v>
      </c>
      <c r="C10832" s="36" t="s">
        <v>1840</v>
      </c>
      <c r="D10832" s="36" t="s">
        <v>35178</v>
      </c>
      <c r="E10832" s="36"/>
      <c r="F10832" s="36"/>
    </row>
    <row r="10833" ht="15.75" customHeight="1">
      <c r="A10833" s="36" t="s">
        <v>35179</v>
      </c>
      <c r="B10833" s="36" t="s">
        <v>35180</v>
      </c>
      <c r="C10833" s="36" t="s">
        <v>1840</v>
      </c>
      <c r="D10833" s="36" t="s">
        <v>35181</v>
      </c>
      <c r="E10833" s="36"/>
      <c r="F10833" s="36"/>
    </row>
    <row r="10834" ht="15.75" customHeight="1">
      <c r="A10834" s="36" t="s">
        <v>35182</v>
      </c>
      <c r="B10834" s="36" t="s">
        <v>35183</v>
      </c>
      <c r="C10834" s="36" t="s">
        <v>1840</v>
      </c>
      <c r="D10834" s="36" t="s">
        <v>35184</v>
      </c>
      <c r="E10834" s="36"/>
      <c r="F10834" s="36"/>
    </row>
    <row r="10835" ht="15.75" customHeight="1">
      <c r="A10835" s="36" t="s">
        <v>35185</v>
      </c>
      <c r="B10835" s="36" t="s">
        <v>35186</v>
      </c>
      <c r="C10835" s="36" t="s">
        <v>1840</v>
      </c>
      <c r="D10835" s="36" t="s">
        <v>35187</v>
      </c>
      <c r="E10835" s="36"/>
      <c r="F10835" s="36"/>
    </row>
    <row r="10836" ht="15.75" customHeight="1">
      <c r="A10836" s="36" t="s">
        <v>35188</v>
      </c>
      <c r="B10836" s="36" t="s">
        <v>1064</v>
      </c>
      <c r="C10836" s="36" t="s">
        <v>1840</v>
      </c>
      <c r="D10836" s="36" t="s">
        <v>1065</v>
      </c>
      <c r="E10836" s="36"/>
      <c r="F10836" s="36"/>
    </row>
    <row r="10837" ht="15.75" customHeight="1">
      <c r="A10837" s="36" t="s">
        <v>35189</v>
      </c>
      <c r="B10837" s="36" t="s">
        <v>35190</v>
      </c>
      <c r="C10837" s="36" t="s">
        <v>1840</v>
      </c>
      <c r="D10837" s="36" t="s">
        <v>35191</v>
      </c>
      <c r="E10837" s="36"/>
      <c r="F10837" s="36"/>
    </row>
    <row r="10838" ht="15.75" customHeight="1">
      <c r="A10838" s="36" t="s">
        <v>35192</v>
      </c>
      <c r="B10838" s="36" t="s">
        <v>35193</v>
      </c>
      <c r="C10838" s="36" t="s">
        <v>1840</v>
      </c>
      <c r="D10838" s="36" t="s">
        <v>35194</v>
      </c>
      <c r="E10838" s="36"/>
      <c r="F10838" s="36"/>
    </row>
    <row r="10839" ht="15.75" customHeight="1">
      <c r="A10839" s="36" t="s">
        <v>35195</v>
      </c>
      <c r="B10839" s="36" t="s">
        <v>35196</v>
      </c>
      <c r="C10839" s="36" t="s">
        <v>1840</v>
      </c>
      <c r="D10839" s="36" t="s">
        <v>35197</v>
      </c>
      <c r="E10839" s="36"/>
      <c r="F10839" s="36"/>
    </row>
    <row r="10840" ht="15.75" customHeight="1">
      <c r="A10840" s="36" t="s">
        <v>35198</v>
      </c>
      <c r="B10840" s="36" t="s">
        <v>35199</v>
      </c>
      <c r="C10840" s="36" t="s">
        <v>1840</v>
      </c>
      <c r="D10840" s="36" t="s">
        <v>35200</v>
      </c>
      <c r="E10840" s="36"/>
      <c r="F10840" s="36"/>
    </row>
    <row r="10841" ht="15.75" customHeight="1">
      <c r="A10841" s="36" t="s">
        <v>35201</v>
      </c>
      <c r="B10841" s="36" t="s">
        <v>35202</v>
      </c>
      <c r="C10841" s="36" t="s">
        <v>1840</v>
      </c>
      <c r="D10841" s="36" t="s">
        <v>35203</v>
      </c>
      <c r="E10841" s="36"/>
      <c r="F10841" s="36"/>
    </row>
    <row r="10842" ht="15.75" customHeight="1">
      <c r="A10842" s="36" t="s">
        <v>35204</v>
      </c>
      <c r="B10842" s="36" t="s">
        <v>35205</v>
      </c>
      <c r="C10842" s="36" t="s">
        <v>1840</v>
      </c>
      <c r="D10842" s="36" t="s">
        <v>35206</v>
      </c>
      <c r="E10842" s="36"/>
      <c r="F10842" s="36"/>
    </row>
    <row r="10843" ht="15.75" customHeight="1">
      <c r="A10843" s="36" t="s">
        <v>35207</v>
      </c>
      <c r="B10843" s="36" t="s">
        <v>35208</v>
      </c>
      <c r="C10843" s="36" t="s">
        <v>1840</v>
      </c>
      <c r="D10843" s="36" t="s">
        <v>35209</v>
      </c>
      <c r="E10843" s="36"/>
      <c r="F10843" s="36"/>
    </row>
    <row r="10844" ht="15.75" customHeight="1">
      <c r="A10844" s="36" t="s">
        <v>35210</v>
      </c>
      <c r="B10844" s="36" t="s">
        <v>35211</v>
      </c>
      <c r="C10844" s="36" t="s">
        <v>1840</v>
      </c>
      <c r="D10844" s="36" t="s">
        <v>35212</v>
      </c>
      <c r="E10844" s="36"/>
      <c r="F10844" s="36"/>
    </row>
    <row r="10845" ht="15.75" customHeight="1">
      <c r="A10845" s="36" t="s">
        <v>35213</v>
      </c>
      <c r="B10845" s="36" t="s">
        <v>35214</v>
      </c>
      <c r="C10845" s="36" t="s">
        <v>1840</v>
      </c>
      <c r="D10845" s="36" t="s">
        <v>35215</v>
      </c>
      <c r="E10845" s="36"/>
      <c r="F10845" s="36"/>
    </row>
    <row r="10846" ht="15.75" customHeight="1">
      <c r="A10846" s="36" t="s">
        <v>35216</v>
      </c>
      <c r="B10846" s="36" t="s">
        <v>35217</v>
      </c>
      <c r="C10846" s="36" t="s">
        <v>1840</v>
      </c>
      <c r="D10846" s="36" t="s">
        <v>35218</v>
      </c>
      <c r="E10846" s="36"/>
      <c r="F10846" s="36"/>
    </row>
    <row r="10847" ht="15.75" customHeight="1">
      <c r="A10847" s="36" t="s">
        <v>35219</v>
      </c>
      <c r="B10847" s="36" t="s">
        <v>35220</v>
      </c>
      <c r="C10847" s="36" t="s">
        <v>1840</v>
      </c>
      <c r="D10847" s="36" t="s">
        <v>35221</v>
      </c>
      <c r="E10847" s="36"/>
      <c r="F10847" s="36"/>
    </row>
    <row r="10848" ht="15.75" customHeight="1">
      <c r="A10848" s="36" t="s">
        <v>35222</v>
      </c>
      <c r="B10848" s="36" t="s">
        <v>35223</v>
      </c>
      <c r="C10848" s="36" t="s">
        <v>1840</v>
      </c>
      <c r="D10848" s="36" t="s">
        <v>35224</v>
      </c>
      <c r="E10848" s="36" t="s">
        <v>35225</v>
      </c>
      <c r="F10848" s="36"/>
    </row>
    <row r="10849" ht="15.75" customHeight="1">
      <c r="A10849" s="36" t="s">
        <v>35226</v>
      </c>
      <c r="B10849" s="36" t="s">
        <v>35227</v>
      </c>
      <c r="C10849" s="36" t="s">
        <v>1840</v>
      </c>
      <c r="D10849" s="36" t="s">
        <v>35228</v>
      </c>
      <c r="E10849" s="36"/>
      <c r="F10849" s="36"/>
    </row>
    <row r="10850" ht="15.75" customHeight="1">
      <c r="A10850" s="36" t="s">
        <v>35229</v>
      </c>
      <c r="B10850" s="36" t="s">
        <v>35230</v>
      </c>
      <c r="C10850" s="36" t="s">
        <v>1840</v>
      </c>
      <c r="D10850" s="36" t="s">
        <v>35231</v>
      </c>
      <c r="E10850" s="36"/>
      <c r="F10850" s="36"/>
    </row>
    <row r="10851" ht="15.75" customHeight="1">
      <c r="A10851" s="36" t="s">
        <v>35232</v>
      </c>
      <c r="B10851" s="36" t="s">
        <v>35233</v>
      </c>
      <c r="C10851" s="36" t="s">
        <v>1840</v>
      </c>
      <c r="D10851" s="36" t="s">
        <v>35234</v>
      </c>
      <c r="E10851" s="36"/>
      <c r="F10851" s="36"/>
    </row>
    <row r="10852" ht="15.75" customHeight="1">
      <c r="A10852" s="36" t="s">
        <v>35235</v>
      </c>
      <c r="B10852" s="36" t="s">
        <v>35236</v>
      </c>
      <c r="C10852" s="36" t="s">
        <v>1840</v>
      </c>
      <c r="D10852" s="36" t="s">
        <v>35237</v>
      </c>
      <c r="E10852" s="36"/>
      <c r="F10852" s="36"/>
    </row>
    <row r="10853" ht="15.75" customHeight="1">
      <c r="A10853" s="36" t="s">
        <v>35238</v>
      </c>
      <c r="B10853" s="36" t="s">
        <v>35239</v>
      </c>
      <c r="C10853" s="36" t="s">
        <v>1840</v>
      </c>
      <c r="D10853" s="36" t="s">
        <v>35240</v>
      </c>
      <c r="E10853" s="36"/>
      <c r="F10853" s="36"/>
    </row>
    <row r="10854" ht="15.75" customHeight="1">
      <c r="A10854" s="36" t="s">
        <v>35241</v>
      </c>
      <c r="B10854" s="36" t="s">
        <v>35242</v>
      </c>
      <c r="C10854" s="36" t="s">
        <v>1840</v>
      </c>
      <c r="D10854" s="36" t="s">
        <v>35243</v>
      </c>
      <c r="E10854" s="36"/>
      <c r="F10854" s="36"/>
    </row>
    <row r="10855" ht="15.75" customHeight="1">
      <c r="A10855" s="36" t="s">
        <v>35244</v>
      </c>
      <c r="B10855" s="36" t="s">
        <v>35245</v>
      </c>
      <c r="C10855" s="36" t="s">
        <v>1840</v>
      </c>
      <c r="D10855" s="36" t="s">
        <v>35246</v>
      </c>
      <c r="E10855" s="36"/>
      <c r="F10855" s="36"/>
    </row>
    <row r="10856" ht="15.75" customHeight="1">
      <c r="A10856" s="36" t="s">
        <v>35247</v>
      </c>
      <c r="B10856" s="36" t="s">
        <v>35248</v>
      </c>
      <c r="C10856" s="36" t="s">
        <v>1840</v>
      </c>
      <c r="D10856" s="36" t="s">
        <v>35249</v>
      </c>
      <c r="E10856" s="36"/>
      <c r="F10856" s="36"/>
    </row>
    <row r="10857" ht="15.75" customHeight="1">
      <c r="A10857" s="36" t="s">
        <v>35250</v>
      </c>
      <c r="B10857" s="36" t="s">
        <v>35251</v>
      </c>
      <c r="C10857" s="36" t="s">
        <v>1840</v>
      </c>
      <c r="D10857" s="36" t="s">
        <v>35252</v>
      </c>
      <c r="E10857" s="36"/>
      <c r="F10857" s="36"/>
    </row>
    <row r="10858" ht="15.75" customHeight="1">
      <c r="A10858" s="36" t="s">
        <v>35253</v>
      </c>
      <c r="B10858" s="36" t="s">
        <v>35254</v>
      </c>
      <c r="C10858" s="36" t="s">
        <v>1840</v>
      </c>
      <c r="D10858" s="36" t="s">
        <v>35255</v>
      </c>
      <c r="E10858" s="36"/>
      <c r="F10858" s="36"/>
    </row>
    <row r="10859" ht="15.75" customHeight="1">
      <c r="A10859" s="36" t="s">
        <v>35256</v>
      </c>
      <c r="B10859" s="36" t="s">
        <v>35257</v>
      </c>
      <c r="C10859" s="36" t="s">
        <v>1840</v>
      </c>
      <c r="D10859" s="36" t="s">
        <v>35258</v>
      </c>
      <c r="E10859" s="36"/>
      <c r="F10859" s="36"/>
    </row>
    <row r="10860" ht="15.75" customHeight="1">
      <c r="A10860" s="36" t="s">
        <v>35259</v>
      </c>
      <c r="B10860" s="36" t="s">
        <v>35260</v>
      </c>
      <c r="C10860" s="36" t="s">
        <v>1840</v>
      </c>
      <c r="D10860" s="36" t="s">
        <v>35261</v>
      </c>
      <c r="E10860" s="36"/>
      <c r="F10860" s="36"/>
    </row>
    <row r="10861" ht="15.75" customHeight="1">
      <c r="A10861" s="36" t="s">
        <v>35262</v>
      </c>
      <c r="B10861" s="36" t="s">
        <v>35263</v>
      </c>
      <c r="C10861" s="36" t="s">
        <v>1840</v>
      </c>
      <c r="D10861" s="36" t="s">
        <v>35264</v>
      </c>
      <c r="E10861" s="36"/>
      <c r="F10861" s="36"/>
    </row>
    <row r="10862" ht="15.75" customHeight="1">
      <c r="A10862" s="36" t="s">
        <v>35265</v>
      </c>
      <c r="B10862" s="36" t="s">
        <v>35266</v>
      </c>
      <c r="C10862" s="36" t="s">
        <v>1840</v>
      </c>
      <c r="D10862" s="36" t="s">
        <v>35267</v>
      </c>
      <c r="E10862" s="36"/>
      <c r="F10862" s="36"/>
    </row>
    <row r="10863" ht="15.75" customHeight="1">
      <c r="A10863" s="36" t="s">
        <v>35268</v>
      </c>
      <c r="B10863" s="36" t="s">
        <v>35269</v>
      </c>
      <c r="C10863" s="36" t="s">
        <v>1840</v>
      </c>
      <c r="D10863" s="36" t="s">
        <v>35270</v>
      </c>
      <c r="E10863" s="36"/>
      <c r="F10863" s="36"/>
    </row>
    <row r="10864" ht="15.75" customHeight="1">
      <c r="A10864" s="36" t="s">
        <v>35271</v>
      </c>
      <c r="B10864" s="36" t="s">
        <v>35272</v>
      </c>
      <c r="C10864" s="36" t="s">
        <v>1840</v>
      </c>
      <c r="D10864" s="36" t="s">
        <v>35273</v>
      </c>
      <c r="E10864" s="36"/>
      <c r="F10864" s="36"/>
    </row>
    <row r="10865" ht="15.75" customHeight="1">
      <c r="A10865" s="36" t="s">
        <v>35274</v>
      </c>
      <c r="B10865" s="36" t="s">
        <v>35275</v>
      </c>
      <c r="C10865" s="36" t="s">
        <v>1840</v>
      </c>
      <c r="D10865" s="36" t="s">
        <v>35276</v>
      </c>
      <c r="E10865" s="36"/>
      <c r="F10865" s="36"/>
    </row>
    <row r="10866" ht="15.75" customHeight="1">
      <c r="A10866" s="36" t="s">
        <v>35277</v>
      </c>
      <c r="B10866" s="36" t="s">
        <v>35278</v>
      </c>
      <c r="C10866" s="36" t="s">
        <v>1840</v>
      </c>
      <c r="D10866" s="36" t="s">
        <v>35279</v>
      </c>
      <c r="E10866" s="36"/>
      <c r="F10866" s="36"/>
    </row>
    <row r="10867" ht="15.75" customHeight="1">
      <c r="A10867" s="36" t="s">
        <v>35280</v>
      </c>
      <c r="B10867" s="36" t="s">
        <v>35281</v>
      </c>
      <c r="C10867" s="36" t="s">
        <v>1840</v>
      </c>
      <c r="D10867" s="36" t="s">
        <v>35282</v>
      </c>
      <c r="E10867" s="36"/>
      <c r="F10867" s="36"/>
    </row>
    <row r="10868" ht="15.75" customHeight="1">
      <c r="A10868" s="36" t="s">
        <v>35283</v>
      </c>
      <c r="B10868" s="36" t="s">
        <v>35284</v>
      </c>
      <c r="C10868" s="36" t="s">
        <v>1840</v>
      </c>
      <c r="D10868" s="36" t="s">
        <v>35285</v>
      </c>
      <c r="E10868" s="36"/>
      <c r="F10868" s="36"/>
    </row>
    <row r="10869" ht="15.75" customHeight="1">
      <c r="A10869" s="36" t="s">
        <v>35286</v>
      </c>
      <c r="B10869" s="36" t="s">
        <v>35287</v>
      </c>
      <c r="C10869" s="36" t="s">
        <v>1840</v>
      </c>
      <c r="D10869" s="36" t="s">
        <v>35288</v>
      </c>
      <c r="E10869" s="36"/>
      <c r="F10869" s="36"/>
    </row>
    <row r="10870" ht="15.75" customHeight="1">
      <c r="A10870" s="36" t="s">
        <v>35289</v>
      </c>
      <c r="B10870" s="36" t="s">
        <v>35290</v>
      </c>
      <c r="C10870" s="36" t="s">
        <v>1840</v>
      </c>
      <c r="D10870" s="36" t="s">
        <v>35291</v>
      </c>
      <c r="E10870" s="36"/>
      <c r="F10870" s="36"/>
    </row>
    <row r="10871" ht="15.75" customHeight="1">
      <c r="A10871" s="36" t="s">
        <v>35292</v>
      </c>
      <c r="B10871" s="36" t="s">
        <v>35293</v>
      </c>
      <c r="C10871" s="36" t="s">
        <v>1840</v>
      </c>
      <c r="D10871" s="36" t="s">
        <v>35294</v>
      </c>
      <c r="E10871" s="36"/>
      <c r="F10871" s="36"/>
    </row>
    <row r="10872" ht="15.75" customHeight="1">
      <c r="A10872" s="36" t="s">
        <v>35295</v>
      </c>
      <c r="B10872" s="36" t="s">
        <v>35296</v>
      </c>
      <c r="C10872" s="36" t="s">
        <v>1840</v>
      </c>
      <c r="D10872" s="36" t="s">
        <v>35297</v>
      </c>
      <c r="E10872" s="36"/>
      <c r="F10872" s="36"/>
    </row>
    <row r="10873" ht="15.75" customHeight="1">
      <c r="A10873" s="36" t="s">
        <v>35298</v>
      </c>
      <c r="B10873" s="36" t="s">
        <v>13832</v>
      </c>
      <c r="C10873" s="36" t="s">
        <v>1840</v>
      </c>
      <c r="D10873" s="36" t="s">
        <v>3836</v>
      </c>
      <c r="E10873" s="36"/>
      <c r="F10873" s="36"/>
    </row>
    <row r="10874" ht="15.75" customHeight="1">
      <c r="A10874" s="36" t="s">
        <v>35299</v>
      </c>
      <c r="B10874" s="36" t="s">
        <v>35300</v>
      </c>
      <c r="C10874" s="36" t="s">
        <v>1840</v>
      </c>
      <c r="D10874" s="36" t="s">
        <v>35301</v>
      </c>
      <c r="E10874" s="36"/>
      <c r="F10874" s="36"/>
    </row>
    <row r="10875" ht="15.75" customHeight="1">
      <c r="A10875" s="36" t="s">
        <v>35302</v>
      </c>
      <c r="B10875" s="36" t="s">
        <v>35303</v>
      </c>
      <c r="C10875" s="36" t="s">
        <v>1840</v>
      </c>
      <c r="D10875" s="36" t="s">
        <v>35304</v>
      </c>
      <c r="E10875" s="36" t="s">
        <v>35305</v>
      </c>
      <c r="F10875" s="36"/>
    </row>
    <row r="10876" ht="15.75" customHeight="1">
      <c r="A10876" s="36" t="s">
        <v>35306</v>
      </c>
      <c r="B10876" s="36" t="s">
        <v>35307</v>
      </c>
      <c r="C10876" s="36" t="s">
        <v>1840</v>
      </c>
      <c r="D10876" s="36" t="s">
        <v>35308</v>
      </c>
      <c r="E10876" s="36"/>
      <c r="F10876" s="36"/>
    </row>
    <row r="10877" ht="15.75" customHeight="1">
      <c r="A10877" s="36" t="s">
        <v>35309</v>
      </c>
      <c r="B10877" s="36" t="s">
        <v>35310</v>
      </c>
      <c r="C10877" s="36" t="s">
        <v>1840</v>
      </c>
      <c r="D10877" s="36" t="s">
        <v>35311</v>
      </c>
      <c r="E10877" s="36"/>
      <c r="F10877" s="36"/>
    </row>
    <row r="10878" ht="15.75" customHeight="1">
      <c r="A10878" s="36" t="s">
        <v>35312</v>
      </c>
      <c r="B10878" s="36" t="s">
        <v>35313</v>
      </c>
      <c r="C10878" s="36" t="s">
        <v>1840</v>
      </c>
      <c r="D10878" s="36" t="s">
        <v>35314</v>
      </c>
      <c r="E10878" s="36"/>
      <c r="F10878" s="36"/>
    </row>
    <row r="10879" ht="15.75" customHeight="1">
      <c r="A10879" s="36" t="s">
        <v>35315</v>
      </c>
      <c r="B10879" s="36" t="s">
        <v>35316</v>
      </c>
      <c r="C10879" s="36" t="s">
        <v>1840</v>
      </c>
      <c r="D10879" s="36" t="s">
        <v>13870</v>
      </c>
      <c r="E10879" s="36"/>
      <c r="F10879" s="36"/>
    </row>
    <row r="10880" ht="15.75" customHeight="1">
      <c r="A10880" s="36" t="s">
        <v>35317</v>
      </c>
      <c r="B10880" s="36" t="s">
        <v>16650</v>
      </c>
      <c r="C10880" s="36" t="s">
        <v>1840</v>
      </c>
      <c r="D10880" s="36" t="s">
        <v>35318</v>
      </c>
      <c r="E10880" s="36"/>
      <c r="F10880" s="36"/>
    </row>
    <row r="10881" ht="15.75" customHeight="1">
      <c r="A10881" s="36" t="s">
        <v>35319</v>
      </c>
      <c r="B10881" s="36" t="s">
        <v>35320</v>
      </c>
      <c r="C10881" s="36" t="s">
        <v>1840</v>
      </c>
      <c r="D10881" s="36" t="s">
        <v>35321</v>
      </c>
      <c r="E10881" s="36"/>
      <c r="F10881" s="36"/>
    </row>
    <row r="10882" ht="15.75" customHeight="1">
      <c r="A10882" s="36" t="s">
        <v>35322</v>
      </c>
      <c r="B10882" s="36" t="s">
        <v>35323</v>
      </c>
      <c r="C10882" s="36" t="s">
        <v>1840</v>
      </c>
      <c r="D10882" s="36" t="s">
        <v>35324</v>
      </c>
      <c r="E10882" s="36"/>
      <c r="F10882" s="36"/>
    </row>
    <row r="10883" ht="15.75" customHeight="1">
      <c r="A10883" s="36" t="s">
        <v>35325</v>
      </c>
      <c r="B10883" s="36" t="s">
        <v>35326</v>
      </c>
      <c r="C10883" s="36" t="s">
        <v>1840</v>
      </c>
      <c r="D10883" s="36" t="s">
        <v>35327</v>
      </c>
      <c r="E10883" s="36"/>
      <c r="F10883" s="36"/>
    </row>
    <row r="10884" ht="15.75" customHeight="1">
      <c r="A10884" s="36" t="s">
        <v>35328</v>
      </c>
      <c r="B10884" s="36" t="s">
        <v>35329</v>
      </c>
      <c r="C10884" s="36" t="s">
        <v>1840</v>
      </c>
      <c r="D10884" s="36" t="s">
        <v>35330</v>
      </c>
      <c r="E10884" s="36"/>
      <c r="F10884" s="36"/>
    </row>
    <row r="10885" ht="15.75" customHeight="1">
      <c r="A10885" s="36" t="s">
        <v>35331</v>
      </c>
      <c r="B10885" s="36" t="s">
        <v>35332</v>
      </c>
      <c r="C10885" s="36" t="s">
        <v>1840</v>
      </c>
      <c r="D10885" s="36" t="s">
        <v>35333</v>
      </c>
      <c r="E10885" s="36"/>
      <c r="F10885" s="36"/>
    </row>
    <row r="10886" ht="15.75" customHeight="1">
      <c r="A10886" s="36" t="s">
        <v>35334</v>
      </c>
      <c r="B10886" s="36" t="s">
        <v>35335</v>
      </c>
      <c r="C10886" s="36" t="s">
        <v>1840</v>
      </c>
      <c r="D10886" s="36" t="s">
        <v>35336</v>
      </c>
      <c r="E10886" s="36"/>
      <c r="F10886" s="36"/>
    </row>
    <row r="10887" ht="15.75" customHeight="1">
      <c r="A10887" s="36" t="s">
        <v>35337</v>
      </c>
      <c r="B10887" s="36" t="s">
        <v>35338</v>
      </c>
      <c r="C10887" s="36" t="s">
        <v>1840</v>
      </c>
      <c r="D10887" s="36" t="s">
        <v>35339</v>
      </c>
      <c r="E10887" s="36"/>
      <c r="F10887" s="36"/>
    </row>
    <row r="10888" ht="15.75" customHeight="1">
      <c r="A10888" s="36" t="s">
        <v>35340</v>
      </c>
      <c r="B10888" s="36" t="s">
        <v>35341</v>
      </c>
      <c r="C10888" s="36" t="s">
        <v>1840</v>
      </c>
      <c r="D10888" s="36" t="s">
        <v>35342</v>
      </c>
      <c r="E10888" s="36"/>
      <c r="F10888" s="36"/>
    </row>
    <row r="10889" ht="15.75" customHeight="1">
      <c r="A10889" s="36" t="s">
        <v>35343</v>
      </c>
      <c r="B10889" s="36" t="s">
        <v>35344</v>
      </c>
      <c r="C10889" s="36" t="s">
        <v>1840</v>
      </c>
      <c r="D10889" s="36" t="s">
        <v>35345</v>
      </c>
      <c r="E10889" s="36"/>
      <c r="F10889" s="36"/>
    </row>
    <row r="10890" ht="15.75" customHeight="1">
      <c r="A10890" s="36" t="s">
        <v>35346</v>
      </c>
      <c r="B10890" s="36" t="s">
        <v>35347</v>
      </c>
      <c r="C10890" s="36" t="s">
        <v>1840</v>
      </c>
      <c r="D10890" s="36" t="s">
        <v>35348</v>
      </c>
      <c r="E10890" s="36"/>
      <c r="F10890" s="36"/>
    </row>
    <row r="10891" ht="15.75" customHeight="1">
      <c r="A10891" s="36" t="s">
        <v>35349</v>
      </c>
      <c r="B10891" s="36" t="s">
        <v>35350</v>
      </c>
      <c r="C10891" s="36" t="s">
        <v>1840</v>
      </c>
      <c r="D10891" s="36" t="s">
        <v>35351</v>
      </c>
      <c r="E10891" s="36"/>
      <c r="F10891" s="36"/>
    </row>
    <row r="10892" ht="15.75" customHeight="1">
      <c r="A10892" s="36" t="s">
        <v>35352</v>
      </c>
      <c r="B10892" s="36" t="s">
        <v>35353</v>
      </c>
      <c r="C10892" s="36" t="s">
        <v>1840</v>
      </c>
      <c r="D10892" s="36" t="s">
        <v>35354</v>
      </c>
      <c r="E10892" s="36"/>
      <c r="F10892" s="36"/>
    </row>
    <row r="10893" ht="15.75" customHeight="1">
      <c r="A10893" s="36" t="s">
        <v>35355</v>
      </c>
      <c r="B10893" s="36" t="s">
        <v>35356</v>
      </c>
      <c r="C10893" s="36" t="s">
        <v>1840</v>
      </c>
      <c r="D10893" s="36" t="s">
        <v>35357</v>
      </c>
      <c r="E10893" s="36"/>
      <c r="F10893" s="36"/>
    </row>
    <row r="10894" ht="15.75" customHeight="1">
      <c r="A10894" s="36" t="s">
        <v>35358</v>
      </c>
      <c r="B10894" s="36" t="s">
        <v>16650</v>
      </c>
      <c r="C10894" s="36" t="s">
        <v>1840</v>
      </c>
      <c r="D10894" s="36" t="s">
        <v>35359</v>
      </c>
      <c r="E10894" s="36"/>
      <c r="F10894" s="36"/>
    </row>
    <row r="10895" ht="15.75" customHeight="1">
      <c r="A10895" s="36" t="s">
        <v>35360</v>
      </c>
      <c r="B10895" s="36" t="s">
        <v>35361</v>
      </c>
      <c r="C10895" s="36" t="s">
        <v>1840</v>
      </c>
      <c r="D10895" s="36" t="s">
        <v>35359</v>
      </c>
      <c r="E10895" s="36"/>
      <c r="F10895" s="36"/>
    </row>
    <row r="10896" ht="15.75" customHeight="1">
      <c r="A10896" s="36" t="s">
        <v>35362</v>
      </c>
      <c r="B10896" s="36" t="s">
        <v>35363</v>
      </c>
      <c r="C10896" s="36" t="s">
        <v>1840</v>
      </c>
      <c r="D10896" s="36" t="s">
        <v>35364</v>
      </c>
      <c r="E10896" s="36"/>
      <c r="F10896" s="36"/>
    </row>
    <row r="10897" ht="15.75" customHeight="1">
      <c r="A10897" s="36" t="s">
        <v>35365</v>
      </c>
      <c r="B10897" s="36" t="s">
        <v>35366</v>
      </c>
      <c r="C10897" s="36" t="s">
        <v>1840</v>
      </c>
      <c r="D10897" s="36" t="s">
        <v>35367</v>
      </c>
      <c r="E10897" s="36"/>
      <c r="F10897" s="36"/>
    </row>
    <row r="10898" ht="15.75" customHeight="1">
      <c r="A10898" s="36" t="s">
        <v>35368</v>
      </c>
      <c r="B10898" s="36" t="s">
        <v>35369</v>
      </c>
      <c r="C10898" s="36" t="s">
        <v>1840</v>
      </c>
      <c r="D10898" s="36" t="s">
        <v>35370</v>
      </c>
      <c r="E10898" s="36"/>
      <c r="F10898" s="36"/>
    </row>
    <row r="10899" ht="15.75" customHeight="1">
      <c r="A10899" s="36" t="s">
        <v>35371</v>
      </c>
      <c r="B10899" s="36" t="s">
        <v>35372</v>
      </c>
      <c r="C10899" s="36" t="s">
        <v>1840</v>
      </c>
      <c r="D10899" s="36" t="s">
        <v>35373</v>
      </c>
      <c r="E10899" s="36"/>
      <c r="F10899" s="36"/>
    </row>
    <row r="10900" ht="15.75" customHeight="1">
      <c r="A10900" s="36" t="s">
        <v>35374</v>
      </c>
      <c r="B10900" s="36" t="s">
        <v>35375</v>
      </c>
      <c r="C10900" s="36" t="s">
        <v>1840</v>
      </c>
      <c r="D10900" s="36" t="s">
        <v>35376</v>
      </c>
      <c r="E10900" s="36"/>
      <c r="F10900" s="36"/>
    </row>
    <row r="10901" ht="15.75" customHeight="1">
      <c r="A10901" s="36" t="s">
        <v>35377</v>
      </c>
      <c r="B10901" s="36" t="s">
        <v>35378</v>
      </c>
      <c r="C10901" s="36" t="s">
        <v>1840</v>
      </c>
      <c r="D10901" s="36" t="s">
        <v>35379</v>
      </c>
      <c r="E10901" s="36"/>
      <c r="F10901" s="36"/>
    </row>
    <row r="10902" ht="15.75" customHeight="1">
      <c r="A10902" s="36" t="s">
        <v>35380</v>
      </c>
      <c r="B10902" s="36" t="s">
        <v>35381</v>
      </c>
      <c r="C10902" s="36" t="s">
        <v>1840</v>
      </c>
      <c r="D10902" s="36" t="s">
        <v>35382</v>
      </c>
      <c r="E10902" s="36"/>
      <c r="F10902" s="36"/>
    </row>
    <row r="10903" ht="15.75" customHeight="1">
      <c r="A10903" s="36" t="s">
        <v>35383</v>
      </c>
      <c r="B10903" s="36" t="s">
        <v>35384</v>
      </c>
      <c r="C10903" s="36" t="s">
        <v>1840</v>
      </c>
      <c r="D10903" s="36" t="s">
        <v>35385</v>
      </c>
      <c r="E10903" s="36"/>
      <c r="F10903" s="36"/>
    </row>
    <row r="10904" ht="15.75" customHeight="1">
      <c r="A10904" s="36" t="s">
        <v>35386</v>
      </c>
      <c r="B10904" s="36" t="s">
        <v>35387</v>
      </c>
      <c r="C10904" s="36" t="s">
        <v>1840</v>
      </c>
      <c r="D10904" s="36" t="s">
        <v>35388</v>
      </c>
      <c r="E10904" s="36"/>
      <c r="F10904" s="36"/>
    </row>
    <row r="10905" ht="15.75" customHeight="1">
      <c r="A10905" s="36" t="s">
        <v>35389</v>
      </c>
      <c r="B10905" s="36" t="s">
        <v>35390</v>
      </c>
      <c r="C10905" s="36" t="s">
        <v>1840</v>
      </c>
      <c r="D10905" s="36" t="s">
        <v>35391</v>
      </c>
      <c r="E10905" s="36"/>
      <c r="F10905" s="36"/>
    </row>
    <row r="10906" ht="15.75" customHeight="1">
      <c r="A10906" s="36" t="s">
        <v>35392</v>
      </c>
      <c r="B10906" s="36" t="s">
        <v>35393</v>
      </c>
      <c r="C10906" s="36" t="s">
        <v>1840</v>
      </c>
      <c r="D10906" s="36" t="s">
        <v>35394</v>
      </c>
      <c r="E10906" s="36"/>
      <c r="F10906" s="36"/>
    </row>
    <row r="10907" ht="15.75" customHeight="1">
      <c r="A10907" s="36" t="s">
        <v>35395</v>
      </c>
      <c r="B10907" s="36" t="s">
        <v>35396</v>
      </c>
      <c r="C10907" s="36" t="s">
        <v>1840</v>
      </c>
      <c r="D10907" s="36" t="s">
        <v>35397</v>
      </c>
      <c r="E10907" s="36"/>
      <c r="F10907" s="36"/>
    </row>
    <row r="10908" ht="15.75" customHeight="1">
      <c r="A10908" s="36" t="s">
        <v>35398</v>
      </c>
      <c r="B10908" s="36" t="s">
        <v>35399</v>
      </c>
      <c r="C10908" s="36" t="s">
        <v>1840</v>
      </c>
      <c r="D10908" s="36" t="s">
        <v>35400</v>
      </c>
      <c r="E10908" s="36"/>
      <c r="F10908" s="36"/>
    </row>
    <row r="10909" ht="15.75" customHeight="1">
      <c r="A10909" s="36" t="s">
        <v>35401</v>
      </c>
      <c r="B10909" s="36" t="s">
        <v>35402</v>
      </c>
      <c r="C10909" s="36" t="s">
        <v>1840</v>
      </c>
      <c r="D10909" s="36" t="s">
        <v>35403</v>
      </c>
      <c r="E10909" s="36"/>
      <c r="F10909" s="36"/>
    </row>
    <row r="10910" ht="15.75" customHeight="1">
      <c r="A10910" s="36" t="s">
        <v>35404</v>
      </c>
      <c r="B10910" s="36" t="s">
        <v>35405</v>
      </c>
      <c r="C10910" s="36" t="s">
        <v>1840</v>
      </c>
      <c r="D10910" s="36" t="s">
        <v>35406</v>
      </c>
      <c r="E10910" s="36"/>
      <c r="F10910" s="36"/>
    </row>
    <row r="10911" ht="15.75" customHeight="1">
      <c r="A10911" s="36" t="s">
        <v>35407</v>
      </c>
      <c r="B10911" s="36" t="s">
        <v>35408</v>
      </c>
      <c r="C10911" s="36" t="s">
        <v>1840</v>
      </c>
      <c r="D10911" s="36" t="s">
        <v>35409</v>
      </c>
      <c r="E10911" s="36"/>
      <c r="F10911" s="36"/>
    </row>
    <row r="10912" ht="15.75" customHeight="1">
      <c r="A10912" s="36" t="s">
        <v>35410</v>
      </c>
      <c r="B10912" s="36" t="s">
        <v>35411</v>
      </c>
      <c r="C10912" s="36" t="s">
        <v>1840</v>
      </c>
      <c r="D10912" s="36" t="s">
        <v>35412</v>
      </c>
      <c r="E10912" s="36"/>
      <c r="F10912" s="36"/>
    </row>
    <row r="10913" ht="15.75" customHeight="1">
      <c r="A10913" s="36" t="s">
        <v>35413</v>
      </c>
      <c r="B10913" s="36" t="s">
        <v>35414</v>
      </c>
      <c r="C10913" s="36" t="s">
        <v>1840</v>
      </c>
      <c r="D10913" s="36" t="s">
        <v>35415</v>
      </c>
      <c r="E10913" s="36"/>
      <c r="F10913" s="36"/>
    </row>
    <row r="10914" ht="15.75" customHeight="1">
      <c r="A10914" s="36" t="s">
        <v>35416</v>
      </c>
      <c r="B10914" s="36" t="s">
        <v>35417</v>
      </c>
      <c r="C10914" s="36" t="s">
        <v>1840</v>
      </c>
      <c r="D10914" s="36" t="s">
        <v>35418</v>
      </c>
      <c r="E10914" s="36"/>
      <c r="F10914" s="36"/>
    </row>
    <row r="10915" ht="15.75" customHeight="1">
      <c r="A10915" s="36" t="s">
        <v>35419</v>
      </c>
      <c r="B10915" s="36" t="s">
        <v>35420</v>
      </c>
      <c r="C10915" s="36" t="s">
        <v>1840</v>
      </c>
      <c r="D10915" s="36" t="s">
        <v>35421</v>
      </c>
      <c r="E10915" s="36"/>
      <c r="F10915" s="36"/>
    </row>
    <row r="10916" ht="15.75" customHeight="1">
      <c r="A10916" s="36" t="s">
        <v>35422</v>
      </c>
      <c r="B10916" s="36" t="s">
        <v>35423</v>
      </c>
      <c r="C10916" s="36" t="s">
        <v>1840</v>
      </c>
      <c r="D10916" s="36" t="s">
        <v>35424</v>
      </c>
      <c r="E10916" s="36"/>
      <c r="F10916" s="36"/>
    </row>
    <row r="10917" ht="15.75" customHeight="1">
      <c r="A10917" s="36" t="s">
        <v>35425</v>
      </c>
      <c r="B10917" s="36" t="s">
        <v>35426</v>
      </c>
      <c r="C10917" s="36" t="s">
        <v>1840</v>
      </c>
      <c r="D10917" s="36" t="s">
        <v>35427</v>
      </c>
      <c r="E10917" s="36"/>
      <c r="F10917" s="36"/>
    </row>
    <row r="10918" ht="15.75" customHeight="1">
      <c r="A10918" s="36" t="s">
        <v>35428</v>
      </c>
      <c r="B10918" s="36" t="s">
        <v>35429</v>
      </c>
      <c r="C10918" s="36" t="s">
        <v>1840</v>
      </c>
      <c r="D10918" s="36" t="s">
        <v>35430</v>
      </c>
      <c r="E10918" s="36"/>
      <c r="F10918" s="36"/>
    </row>
    <row r="10919" ht="15.75" customHeight="1">
      <c r="A10919" s="36" t="s">
        <v>35431</v>
      </c>
      <c r="B10919" s="36" t="s">
        <v>35432</v>
      </c>
      <c r="C10919" s="36" t="s">
        <v>1840</v>
      </c>
      <c r="D10919" s="36" t="s">
        <v>35433</v>
      </c>
      <c r="E10919" s="36"/>
      <c r="F10919" s="36"/>
    </row>
    <row r="10920" ht="15.75" customHeight="1">
      <c r="A10920" s="36" t="s">
        <v>35434</v>
      </c>
      <c r="B10920" s="36" t="s">
        <v>35435</v>
      </c>
      <c r="C10920" s="36" t="s">
        <v>1840</v>
      </c>
      <c r="D10920" s="36" t="s">
        <v>35436</v>
      </c>
      <c r="E10920" s="36"/>
      <c r="F10920" s="36"/>
    </row>
    <row r="10921" ht="15.75" customHeight="1">
      <c r="A10921" s="36" t="s">
        <v>35437</v>
      </c>
      <c r="B10921" s="36" t="s">
        <v>35438</v>
      </c>
      <c r="C10921" s="36" t="s">
        <v>1840</v>
      </c>
      <c r="D10921" s="36" t="s">
        <v>35439</v>
      </c>
      <c r="E10921" s="36"/>
      <c r="F10921" s="36"/>
    </row>
    <row r="10922" ht="15.75" customHeight="1">
      <c r="A10922" s="36" t="s">
        <v>35440</v>
      </c>
      <c r="B10922" s="36" t="s">
        <v>35441</v>
      </c>
      <c r="C10922" s="36" t="s">
        <v>1840</v>
      </c>
      <c r="D10922" s="36" t="s">
        <v>35442</v>
      </c>
      <c r="E10922" s="36" t="s">
        <v>35443</v>
      </c>
      <c r="F10922" s="36"/>
    </row>
    <row r="10923" ht="15.75" customHeight="1">
      <c r="A10923" s="36" t="s">
        <v>35444</v>
      </c>
      <c r="B10923" s="36" t="s">
        <v>35445</v>
      </c>
      <c r="C10923" s="36" t="s">
        <v>1840</v>
      </c>
      <c r="D10923" s="36" t="s">
        <v>35446</v>
      </c>
      <c r="E10923" s="36"/>
      <c r="F10923" s="36"/>
    </row>
    <row r="10924" ht="15.75" customHeight="1">
      <c r="A10924" s="36" t="s">
        <v>35447</v>
      </c>
      <c r="B10924" s="36" t="s">
        <v>35448</v>
      </c>
      <c r="C10924" s="36" t="s">
        <v>1840</v>
      </c>
      <c r="D10924" s="36" t="s">
        <v>35449</v>
      </c>
      <c r="E10924" s="36"/>
      <c r="F10924" s="36"/>
    </row>
    <row r="10925" ht="15.75" customHeight="1">
      <c r="A10925" s="36" t="s">
        <v>35450</v>
      </c>
      <c r="B10925" s="36" t="s">
        <v>35451</v>
      </c>
      <c r="C10925" s="36" t="s">
        <v>1817</v>
      </c>
      <c r="D10925" s="36" t="s">
        <v>35452</v>
      </c>
      <c r="E10925" s="36" t="s">
        <v>35453</v>
      </c>
      <c r="F10925" s="36"/>
    </row>
    <row r="10926" ht="15.75" customHeight="1">
      <c r="A10926" s="36" t="s">
        <v>35454</v>
      </c>
      <c r="B10926" s="36" t="s">
        <v>35455</v>
      </c>
      <c r="C10926" s="36" t="s">
        <v>1840</v>
      </c>
      <c r="D10926" s="36" t="s">
        <v>35456</v>
      </c>
      <c r="E10926" s="36"/>
      <c r="F10926" s="36"/>
    </row>
    <row r="10927" ht="15.75" customHeight="1">
      <c r="A10927" s="36" t="s">
        <v>35457</v>
      </c>
      <c r="B10927" s="36" t="s">
        <v>35458</v>
      </c>
      <c r="C10927" s="36" t="s">
        <v>1840</v>
      </c>
      <c r="D10927" s="36" t="s">
        <v>35459</v>
      </c>
      <c r="E10927" s="36"/>
      <c r="F10927" s="36"/>
    </row>
    <row r="10928" ht="15.75" customHeight="1">
      <c r="A10928" s="36" t="s">
        <v>35460</v>
      </c>
      <c r="B10928" s="36" t="s">
        <v>35461</v>
      </c>
      <c r="C10928" s="36" t="s">
        <v>1840</v>
      </c>
      <c r="D10928" s="36" t="s">
        <v>35462</v>
      </c>
      <c r="E10928" s="36"/>
      <c r="F10928" s="36"/>
    </row>
    <row r="10929" ht="15.75" customHeight="1">
      <c r="A10929" s="36" t="s">
        <v>35463</v>
      </c>
      <c r="B10929" s="36" t="s">
        <v>35464</v>
      </c>
      <c r="C10929" s="36" t="s">
        <v>1840</v>
      </c>
      <c r="D10929" s="36" t="s">
        <v>35465</v>
      </c>
      <c r="E10929" s="36"/>
      <c r="F10929" s="36"/>
    </row>
    <row r="10930" ht="15.75" customHeight="1">
      <c r="A10930" s="36" t="s">
        <v>35466</v>
      </c>
      <c r="B10930" s="36" t="s">
        <v>16650</v>
      </c>
      <c r="C10930" s="36" t="s">
        <v>1840</v>
      </c>
      <c r="D10930" s="36"/>
      <c r="E10930" s="36"/>
      <c r="F10930" s="36"/>
    </row>
    <row r="10931" ht="15.75" customHeight="1">
      <c r="A10931" s="36" t="s">
        <v>35467</v>
      </c>
      <c r="B10931" s="36" t="s">
        <v>16650</v>
      </c>
      <c r="C10931" s="36" t="s">
        <v>1840</v>
      </c>
      <c r="D10931" s="36"/>
      <c r="E10931" s="36"/>
      <c r="F10931" s="36"/>
    </row>
    <row r="10932" ht="15.75" customHeight="1">
      <c r="A10932" s="36" t="s">
        <v>35468</v>
      </c>
      <c r="B10932" s="36" t="s">
        <v>35469</v>
      </c>
      <c r="C10932" s="36" t="s">
        <v>1840</v>
      </c>
      <c r="D10932" s="36" t="s">
        <v>35470</v>
      </c>
      <c r="E10932" s="36"/>
      <c r="F10932" s="36"/>
    </row>
    <row r="10933" ht="15.75" customHeight="1">
      <c r="A10933" s="36" t="s">
        <v>35471</v>
      </c>
      <c r="B10933" s="36" t="s">
        <v>35472</v>
      </c>
      <c r="C10933" s="36" t="s">
        <v>1840</v>
      </c>
      <c r="D10933" s="36" t="s">
        <v>35473</v>
      </c>
      <c r="E10933" s="36"/>
      <c r="F10933" s="36"/>
    </row>
    <row r="10934" ht="15.75" customHeight="1">
      <c r="A10934" s="36" t="s">
        <v>35474</v>
      </c>
      <c r="B10934" s="36" t="s">
        <v>35475</v>
      </c>
      <c r="C10934" s="36" t="s">
        <v>1840</v>
      </c>
      <c r="D10934" s="36" t="s">
        <v>35476</v>
      </c>
      <c r="E10934" s="36"/>
      <c r="F10934" s="36"/>
    </row>
    <row r="10935" ht="15.75" customHeight="1">
      <c r="A10935" s="36" t="s">
        <v>35477</v>
      </c>
      <c r="B10935" s="36" t="s">
        <v>35478</v>
      </c>
      <c r="C10935" s="36" t="s">
        <v>1840</v>
      </c>
      <c r="D10935" s="36" t="s">
        <v>13943</v>
      </c>
      <c r="E10935" s="36"/>
      <c r="F10935" s="36"/>
    </row>
    <row r="10936" ht="15.75" customHeight="1">
      <c r="A10936" s="36" t="s">
        <v>35479</v>
      </c>
      <c r="B10936" s="36" t="s">
        <v>35480</v>
      </c>
      <c r="C10936" s="36" t="s">
        <v>1840</v>
      </c>
      <c r="D10936" s="36" t="s">
        <v>35481</v>
      </c>
      <c r="E10936" s="36"/>
      <c r="F10936" s="36"/>
    </row>
    <row r="10937" ht="15.75" customHeight="1">
      <c r="A10937" s="36" t="s">
        <v>35482</v>
      </c>
      <c r="B10937" s="36" t="s">
        <v>35483</v>
      </c>
      <c r="C10937" s="36" t="s">
        <v>1840</v>
      </c>
      <c r="D10937" s="36" t="s">
        <v>35484</v>
      </c>
      <c r="E10937" s="36"/>
      <c r="F10937" s="36"/>
    </row>
    <row r="10938" ht="15.75" customHeight="1">
      <c r="A10938" s="36" t="s">
        <v>35485</v>
      </c>
      <c r="B10938" s="36" t="s">
        <v>35486</v>
      </c>
      <c r="C10938" s="36" t="s">
        <v>1840</v>
      </c>
      <c r="D10938" s="36" t="s">
        <v>35487</v>
      </c>
      <c r="E10938" s="36"/>
      <c r="F10938" s="36"/>
    </row>
    <row r="10939" ht="15.75" customHeight="1">
      <c r="A10939" s="36" t="s">
        <v>35488</v>
      </c>
      <c r="B10939" s="36" t="s">
        <v>35489</v>
      </c>
      <c r="C10939" s="36" t="s">
        <v>1840</v>
      </c>
      <c r="D10939" s="36" t="s">
        <v>35490</v>
      </c>
      <c r="E10939" s="36"/>
      <c r="F10939" s="36"/>
    </row>
    <row r="10940" ht="15.75" customHeight="1">
      <c r="A10940" s="36" t="s">
        <v>35491</v>
      </c>
      <c r="B10940" s="36" t="s">
        <v>35492</v>
      </c>
      <c r="C10940" s="36" t="s">
        <v>1840</v>
      </c>
      <c r="D10940" s="36" t="s">
        <v>35493</v>
      </c>
      <c r="E10940" s="36"/>
      <c r="F10940" s="36"/>
    </row>
    <row r="10941" ht="15.75" customHeight="1">
      <c r="A10941" s="36" t="s">
        <v>35494</v>
      </c>
      <c r="B10941" s="36" t="s">
        <v>35495</v>
      </c>
      <c r="C10941" s="36" t="s">
        <v>1840</v>
      </c>
      <c r="D10941" s="36" t="s">
        <v>35496</v>
      </c>
      <c r="E10941" s="36"/>
      <c r="F10941" s="36"/>
    </row>
    <row r="10942" ht="15.75" customHeight="1">
      <c r="A10942" s="36" t="s">
        <v>35497</v>
      </c>
      <c r="B10942" s="36" t="s">
        <v>35498</v>
      </c>
      <c r="C10942" s="36" t="s">
        <v>1840</v>
      </c>
      <c r="D10942" s="36" t="s">
        <v>35499</v>
      </c>
      <c r="E10942" s="36"/>
      <c r="F10942" s="36"/>
    </row>
    <row r="10943" ht="15.75" customHeight="1">
      <c r="A10943" s="36" t="s">
        <v>35500</v>
      </c>
      <c r="B10943" s="36" t="s">
        <v>35501</v>
      </c>
      <c r="C10943" s="36" t="s">
        <v>1840</v>
      </c>
      <c r="D10943" s="36" t="s">
        <v>35502</v>
      </c>
      <c r="E10943" s="36"/>
      <c r="F10943" s="36"/>
    </row>
    <row r="10944" ht="15.75" customHeight="1">
      <c r="A10944" s="36" t="s">
        <v>35503</v>
      </c>
      <c r="B10944" s="36" t="s">
        <v>35504</v>
      </c>
      <c r="C10944" s="36" t="s">
        <v>1840</v>
      </c>
      <c r="D10944" s="36" t="s">
        <v>35505</v>
      </c>
      <c r="E10944" s="36" t="s">
        <v>35506</v>
      </c>
      <c r="F10944" s="36"/>
    </row>
    <row r="10945" ht="15.75" customHeight="1">
      <c r="A10945" s="36" t="s">
        <v>35507</v>
      </c>
      <c r="B10945" s="36" t="s">
        <v>35508</v>
      </c>
      <c r="C10945" s="36" t="s">
        <v>1840</v>
      </c>
      <c r="D10945" s="36" t="s">
        <v>35509</v>
      </c>
      <c r="E10945" s="36" t="s">
        <v>35510</v>
      </c>
      <c r="F10945" s="36"/>
    </row>
    <row r="10946" ht="15.75" customHeight="1">
      <c r="A10946" s="36" t="s">
        <v>35511</v>
      </c>
      <c r="B10946" s="36" t="s">
        <v>35512</v>
      </c>
      <c r="C10946" s="36" t="s">
        <v>1840</v>
      </c>
      <c r="D10946" s="36" t="s">
        <v>35513</v>
      </c>
      <c r="E10946" s="36"/>
      <c r="F10946" s="36"/>
    </row>
    <row r="10947" ht="15.75" customHeight="1">
      <c r="A10947" s="36" t="s">
        <v>35514</v>
      </c>
      <c r="B10947" s="36" t="s">
        <v>35515</v>
      </c>
      <c r="C10947" s="36" t="s">
        <v>1840</v>
      </c>
      <c r="D10947" s="36" t="s">
        <v>35516</v>
      </c>
      <c r="E10947" s="36"/>
      <c r="F10947" s="36"/>
    </row>
    <row r="10948" ht="15.75" customHeight="1">
      <c r="A10948" s="36" t="s">
        <v>35517</v>
      </c>
      <c r="B10948" s="36" t="s">
        <v>1025</v>
      </c>
      <c r="C10948" s="36" t="s">
        <v>1840</v>
      </c>
      <c r="D10948" s="36" t="s">
        <v>1026</v>
      </c>
      <c r="E10948" s="36"/>
      <c r="F10948" s="36"/>
    </row>
    <row r="10949" ht="15.75" customHeight="1">
      <c r="A10949" s="36" t="s">
        <v>35518</v>
      </c>
      <c r="B10949" s="36" t="s">
        <v>35519</v>
      </c>
      <c r="C10949" s="36" t="s">
        <v>1840</v>
      </c>
      <c r="D10949" s="36" t="s">
        <v>35520</v>
      </c>
      <c r="E10949" s="36"/>
      <c r="F10949" s="36"/>
    </row>
    <row r="10950" ht="15.75" customHeight="1">
      <c r="A10950" s="36" t="s">
        <v>35521</v>
      </c>
      <c r="B10950" s="36" t="s">
        <v>35522</v>
      </c>
      <c r="C10950" s="36" t="s">
        <v>1840</v>
      </c>
      <c r="D10950" s="36" t="s">
        <v>35523</v>
      </c>
      <c r="E10950" s="36"/>
      <c r="F10950" s="36"/>
    </row>
    <row r="10951" ht="15.75" customHeight="1">
      <c r="A10951" s="36" t="s">
        <v>35524</v>
      </c>
      <c r="B10951" s="36" t="s">
        <v>35525</v>
      </c>
      <c r="C10951" s="36" t="s">
        <v>1840</v>
      </c>
      <c r="D10951" s="36" t="s">
        <v>35526</v>
      </c>
      <c r="E10951" s="36"/>
      <c r="F10951" s="36"/>
    </row>
    <row r="10952" ht="15.75" customHeight="1">
      <c r="A10952" s="36" t="s">
        <v>35527</v>
      </c>
      <c r="B10952" s="36" t="s">
        <v>35528</v>
      </c>
      <c r="C10952" s="36" t="s">
        <v>1840</v>
      </c>
      <c r="D10952" s="36" t="s">
        <v>35529</v>
      </c>
      <c r="E10952" s="36"/>
      <c r="F10952" s="36"/>
    </row>
    <row r="10953" ht="15.75" customHeight="1">
      <c r="A10953" s="36" t="s">
        <v>35530</v>
      </c>
      <c r="B10953" s="36" t="s">
        <v>35531</v>
      </c>
      <c r="C10953" s="36" t="s">
        <v>1840</v>
      </c>
      <c r="D10953" s="36" t="s">
        <v>35532</v>
      </c>
      <c r="E10953" s="36"/>
      <c r="F10953" s="36"/>
    </row>
    <row r="10954" ht="15.75" customHeight="1">
      <c r="A10954" s="36" t="s">
        <v>35533</v>
      </c>
      <c r="B10954" s="36" t="s">
        <v>35534</v>
      </c>
      <c r="C10954" s="36" t="s">
        <v>1840</v>
      </c>
      <c r="D10954" s="36" t="s">
        <v>35535</v>
      </c>
      <c r="E10954" s="36"/>
      <c r="F10954" s="36"/>
    </row>
    <row r="10955" ht="15.75" customHeight="1">
      <c r="A10955" s="36" t="s">
        <v>35536</v>
      </c>
      <c r="B10955" s="36" t="s">
        <v>35537</v>
      </c>
      <c r="C10955" s="36" t="s">
        <v>1840</v>
      </c>
      <c r="D10955" s="36" t="s">
        <v>35538</v>
      </c>
      <c r="E10955" s="36"/>
      <c r="F10955" s="36"/>
    </row>
    <row r="10956" ht="15.75" customHeight="1">
      <c r="A10956" s="36" t="s">
        <v>35539</v>
      </c>
      <c r="B10956" s="36" t="s">
        <v>35540</v>
      </c>
      <c r="C10956" s="36" t="s">
        <v>1840</v>
      </c>
      <c r="D10956" s="36" t="s">
        <v>35541</v>
      </c>
      <c r="E10956" s="36"/>
      <c r="F10956" s="36"/>
    </row>
    <row r="10957" ht="15.75" customHeight="1">
      <c r="A10957" s="36" t="s">
        <v>35542</v>
      </c>
      <c r="B10957" s="36" t="s">
        <v>35543</v>
      </c>
      <c r="C10957" s="36" t="s">
        <v>1840</v>
      </c>
      <c r="D10957" s="36" t="s">
        <v>35544</v>
      </c>
      <c r="E10957" s="36"/>
      <c r="F10957" s="36"/>
    </row>
    <row r="10958" ht="15.75" customHeight="1">
      <c r="A10958" s="36" t="s">
        <v>35545</v>
      </c>
      <c r="B10958" s="36" t="s">
        <v>35546</v>
      </c>
      <c r="C10958" s="36" t="s">
        <v>1840</v>
      </c>
      <c r="D10958" s="36" t="s">
        <v>35547</v>
      </c>
      <c r="E10958" s="36"/>
      <c r="F10958" s="36"/>
    </row>
    <row r="10959" ht="15.75" customHeight="1">
      <c r="A10959" s="36" t="s">
        <v>35548</v>
      </c>
      <c r="B10959" s="36" t="s">
        <v>35549</v>
      </c>
      <c r="C10959" s="36" t="s">
        <v>1840</v>
      </c>
      <c r="D10959" s="36" t="s">
        <v>35550</v>
      </c>
      <c r="E10959" s="36"/>
      <c r="F10959" s="36"/>
    </row>
    <row r="10960" ht="15.75" customHeight="1">
      <c r="A10960" s="36" t="s">
        <v>35551</v>
      </c>
      <c r="B10960" s="36" t="s">
        <v>35552</v>
      </c>
      <c r="C10960" s="36" t="s">
        <v>1840</v>
      </c>
      <c r="D10960" s="36" t="s">
        <v>35553</v>
      </c>
      <c r="E10960" s="36"/>
      <c r="F10960" s="36"/>
    </row>
    <row r="10961" ht="15.75" customHeight="1">
      <c r="A10961" s="36" t="s">
        <v>35554</v>
      </c>
      <c r="B10961" s="36" t="s">
        <v>35555</v>
      </c>
      <c r="C10961" s="36" t="s">
        <v>1817</v>
      </c>
      <c r="D10961" s="36" t="s">
        <v>35556</v>
      </c>
      <c r="E10961" s="36"/>
      <c r="F10961" s="36"/>
    </row>
    <row r="10962" ht="15.75" customHeight="1">
      <c r="A10962" s="36" t="s">
        <v>35557</v>
      </c>
      <c r="B10962" s="36" t="s">
        <v>35558</v>
      </c>
      <c r="C10962" s="36" t="s">
        <v>1840</v>
      </c>
      <c r="D10962" s="36" t="s">
        <v>35559</v>
      </c>
      <c r="E10962" s="36"/>
      <c r="F10962" s="36"/>
    </row>
    <row r="10963" ht="15.75" customHeight="1">
      <c r="A10963" s="36" t="s">
        <v>35560</v>
      </c>
      <c r="B10963" s="36" t="s">
        <v>16</v>
      </c>
      <c r="C10963" s="36" t="s">
        <v>1840</v>
      </c>
      <c r="D10963" s="36" t="s">
        <v>198</v>
      </c>
      <c r="E10963" s="36" t="s">
        <v>35561</v>
      </c>
      <c r="F10963" s="36"/>
    </row>
    <row r="10964" ht="15.75" customHeight="1">
      <c r="A10964" s="36" t="s">
        <v>35562</v>
      </c>
      <c r="B10964" s="36" t="s">
        <v>35563</v>
      </c>
      <c r="C10964" s="36" t="s">
        <v>1840</v>
      </c>
      <c r="D10964" s="36" t="s">
        <v>35564</v>
      </c>
      <c r="E10964" s="36"/>
      <c r="F10964" s="36"/>
    </row>
    <row r="10965" ht="15.75" customHeight="1">
      <c r="A10965" s="36" t="s">
        <v>35565</v>
      </c>
      <c r="B10965" s="36" t="s">
        <v>35566</v>
      </c>
      <c r="C10965" s="36" t="s">
        <v>1840</v>
      </c>
      <c r="D10965" s="36" t="s">
        <v>35567</v>
      </c>
      <c r="E10965" s="36"/>
      <c r="F10965" s="36"/>
    </row>
    <row r="10966" ht="15.75" customHeight="1">
      <c r="A10966" s="36" t="s">
        <v>35568</v>
      </c>
      <c r="B10966" s="36" t="s">
        <v>35569</v>
      </c>
      <c r="C10966" s="36" t="s">
        <v>1840</v>
      </c>
      <c r="D10966" s="36" t="s">
        <v>35570</v>
      </c>
      <c r="E10966" s="36"/>
      <c r="F10966" s="36"/>
    </row>
    <row r="10967" ht="15.75" customHeight="1">
      <c r="A10967" s="36" t="s">
        <v>35571</v>
      </c>
      <c r="B10967" s="36" t="s">
        <v>35572</v>
      </c>
      <c r="C10967" s="36" t="s">
        <v>1840</v>
      </c>
      <c r="D10967" s="36" t="s">
        <v>35573</v>
      </c>
      <c r="E10967" s="36"/>
      <c r="F10967" s="36"/>
    </row>
    <row r="10968" ht="15.75" customHeight="1">
      <c r="A10968" s="36" t="s">
        <v>35574</v>
      </c>
      <c r="B10968" s="36" t="s">
        <v>35575</v>
      </c>
      <c r="C10968" s="36" t="s">
        <v>1840</v>
      </c>
      <c r="D10968" s="36" t="s">
        <v>35576</v>
      </c>
      <c r="E10968" s="36"/>
      <c r="F10968" s="36"/>
    </row>
    <row r="10969" ht="15.75" customHeight="1">
      <c r="A10969" s="36" t="s">
        <v>35577</v>
      </c>
      <c r="B10969" s="36" t="s">
        <v>35578</v>
      </c>
      <c r="C10969" s="36" t="s">
        <v>1840</v>
      </c>
      <c r="D10969" s="36" t="s">
        <v>35579</v>
      </c>
      <c r="E10969" s="36"/>
      <c r="F10969" s="36"/>
    </row>
    <row r="10970" ht="15.75" customHeight="1">
      <c r="A10970" s="36" t="s">
        <v>35580</v>
      </c>
      <c r="B10970" s="36" t="s">
        <v>35581</v>
      </c>
      <c r="C10970" s="36" t="s">
        <v>1840</v>
      </c>
      <c r="D10970" s="36" t="s">
        <v>35582</v>
      </c>
      <c r="E10970" s="36"/>
      <c r="F10970" s="36"/>
    </row>
    <row r="10971" ht="15.75" customHeight="1">
      <c r="A10971" s="36" t="s">
        <v>35583</v>
      </c>
      <c r="B10971" s="36" t="s">
        <v>35584</v>
      </c>
      <c r="C10971" s="36" t="s">
        <v>1840</v>
      </c>
      <c r="D10971" s="36" t="s">
        <v>35585</v>
      </c>
      <c r="E10971" s="36"/>
      <c r="F10971" s="36"/>
    </row>
    <row r="10972" ht="15.75" customHeight="1">
      <c r="A10972" s="36" t="s">
        <v>35586</v>
      </c>
      <c r="B10972" s="36" t="s">
        <v>35587</v>
      </c>
      <c r="C10972" s="36" t="s">
        <v>1840</v>
      </c>
      <c r="D10972" s="36" t="s">
        <v>35588</v>
      </c>
      <c r="E10972" s="36"/>
      <c r="F10972" s="36"/>
    </row>
    <row r="10973" ht="15.75" customHeight="1">
      <c r="A10973" s="36" t="s">
        <v>35589</v>
      </c>
      <c r="B10973" s="36" t="s">
        <v>35590</v>
      </c>
      <c r="C10973" s="36" t="s">
        <v>1840</v>
      </c>
      <c r="D10973" s="36" t="s">
        <v>35591</v>
      </c>
      <c r="E10973" s="36"/>
      <c r="F10973" s="36"/>
    </row>
    <row r="10974" ht="15.75" customHeight="1">
      <c r="A10974" s="36" t="s">
        <v>35592</v>
      </c>
      <c r="B10974" s="36" t="s">
        <v>35593</v>
      </c>
      <c r="C10974" s="36" t="s">
        <v>1840</v>
      </c>
      <c r="D10974" s="36" t="s">
        <v>35594</v>
      </c>
      <c r="E10974" s="36"/>
      <c r="F10974" s="36"/>
    </row>
    <row r="10975" ht="15.75" customHeight="1">
      <c r="A10975" s="36" t="s">
        <v>35595</v>
      </c>
      <c r="B10975" s="36" t="s">
        <v>35596</v>
      </c>
      <c r="C10975" s="36" t="s">
        <v>1840</v>
      </c>
      <c r="D10975" s="36" t="s">
        <v>35597</v>
      </c>
      <c r="E10975" s="36"/>
      <c r="F10975" s="36"/>
    </row>
    <row r="10976" ht="15.75" customHeight="1">
      <c r="A10976" s="36" t="s">
        <v>35598</v>
      </c>
      <c r="B10976" s="36" t="s">
        <v>35599</v>
      </c>
      <c r="C10976" s="36" t="s">
        <v>1840</v>
      </c>
      <c r="D10976" s="36" t="s">
        <v>35600</v>
      </c>
      <c r="E10976" s="36"/>
      <c r="F10976" s="36"/>
    </row>
    <row r="10977" ht="15.75" customHeight="1">
      <c r="A10977" s="36" t="s">
        <v>35601</v>
      </c>
      <c r="B10977" s="36" t="s">
        <v>35602</v>
      </c>
      <c r="C10977" s="36" t="s">
        <v>1840</v>
      </c>
      <c r="D10977" s="36" t="s">
        <v>35603</v>
      </c>
      <c r="E10977" s="36"/>
      <c r="F10977" s="36"/>
    </row>
    <row r="10978" ht="15.75" customHeight="1">
      <c r="A10978" s="36" t="s">
        <v>35604</v>
      </c>
      <c r="B10978" s="36" t="s">
        <v>35605</v>
      </c>
      <c r="C10978" s="36" t="s">
        <v>1840</v>
      </c>
      <c r="D10978" s="36" t="s">
        <v>35606</v>
      </c>
      <c r="E10978" s="36"/>
      <c r="F10978" s="36"/>
    </row>
    <row r="10979" ht="15.75" customHeight="1">
      <c r="A10979" s="36" t="s">
        <v>35607</v>
      </c>
      <c r="B10979" s="36" t="s">
        <v>35608</v>
      </c>
      <c r="C10979" s="36" t="s">
        <v>1840</v>
      </c>
      <c r="D10979" s="36" t="s">
        <v>35609</v>
      </c>
      <c r="E10979" s="36"/>
      <c r="F10979" s="36"/>
    </row>
    <row r="10980" ht="15.75" customHeight="1">
      <c r="A10980" s="36" t="s">
        <v>35610</v>
      </c>
      <c r="B10980" s="36" t="s">
        <v>35611</v>
      </c>
      <c r="C10980" s="36" t="s">
        <v>1840</v>
      </c>
      <c r="D10980" s="36" t="s">
        <v>35612</v>
      </c>
      <c r="E10980" s="36"/>
      <c r="F10980" s="36"/>
    </row>
    <row r="10981" ht="15.75" customHeight="1">
      <c r="A10981" s="36" t="s">
        <v>35613</v>
      </c>
      <c r="B10981" s="36" t="s">
        <v>89</v>
      </c>
      <c r="C10981" s="36" t="s">
        <v>1840</v>
      </c>
      <c r="D10981" s="36" t="s">
        <v>90</v>
      </c>
      <c r="E10981" s="36"/>
      <c r="F10981" s="36"/>
    </row>
    <row r="10982" ht="15.75" customHeight="1">
      <c r="A10982" s="36" t="s">
        <v>35614</v>
      </c>
      <c r="B10982" s="36" t="s">
        <v>35615</v>
      </c>
      <c r="C10982" s="36" t="s">
        <v>1840</v>
      </c>
      <c r="D10982" s="36" t="s">
        <v>35616</v>
      </c>
      <c r="E10982" s="36"/>
      <c r="F10982" s="36"/>
    </row>
    <row r="10983" ht="15.75" customHeight="1">
      <c r="A10983" s="36" t="s">
        <v>35617</v>
      </c>
      <c r="B10983" s="36" t="s">
        <v>35618</v>
      </c>
      <c r="C10983" s="36" t="s">
        <v>1840</v>
      </c>
      <c r="D10983" s="36" t="s">
        <v>35619</v>
      </c>
      <c r="E10983" s="36"/>
      <c r="F10983" s="36"/>
    </row>
    <row r="10984" ht="15.75" customHeight="1">
      <c r="A10984" s="36" t="s">
        <v>35620</v>
      </c>
      <c r="B10984" s="36" t="s">
        <v>35621</v>
      </c>
      <c r="C10984" s="36" t="s">
        <v>1840</v>
      </c>
      <c r="D10984" s="36" t="s">
        <v>35622</v>
      </c>
      <c r="E10984" s="36"/>
      <c r="F10984" s="36"/>
    </row>
    <row r="10985" ht="15.75" customHeight="1">
      <c r="A10985" s="36" t="s">
        <v>35623</v>
      </c>
      <c r="B10985" s="36" t="s">
        <v>35624</v>
      </c>
      <c r="C10985" s="36" t="s">
        <v>1840</v>
      </c>
      <c r="D10985" s="36" t="s">
        <v>35625</v>
      </c>
      <c r="E10985" s="36"/>
      <c r="F10985" s="36"/>
    </row>
    <row r="10986" ht="15.75" customHeight="1">
      <c r="A10986" s="36" t="s">
        <v>35626</v>
      </c>
      <c r="B10986" s="36" t="s">
        <v>1652</v>
      </c>
      <c r="C10986" s="36" t="s">
        <v>1840</v>
      </c>
      <c r="D10986" s="36" t="s">
        <v>1653</v>
      </c>
      <c r="E10986" s="36"/>
      <c r="F10986" s="36"/>
    </row>
    <row r="10987" ht="15.75" customHeight="1">
      <c r="A10987" s="36" t="s">
        <v>35627</v>
      </c>
      <c r="B10987" s="36" t="s">
        <v>10116</v>
      </c>
      <c r="C10987" s="36" t="s">
        <v>1840</v>
      </c>
      <c r="D10987" s="36" t="s">
        <v>10117</v>
      </c>
      <c r="E10987" s="36"/>
      <c r="F10987" s="36"/>
    </row>
    <row r="10988" ht="15.75" customHeight="1">
      <c r="A10988" s="36" t="s">
        <v>35628</v>
      </c>
      <c r="B10988" s="36" t="s">
        <v>35629</v>
      </c>
      <c r="C10988" s="36" t="s">
        <v>1840</v>
      </c>
      <c r="D10988" s="36" t="s">
        <v>35630</v>
      </c>
      <c r="E10988" s="36"/>
      <c r="F10988" s="36"/>
    </row>
    <row r="10989" ht="15.75" customHeight="1">
      <c r="A10989" s="36" t="s">
        <v>35631</v>
      </c>
      <c r="B10989" s="36" t="s">
        <v>35632</v>
      </c>
      <c r="C10989" s="36" t="s">
        <v>1840</v>
      </c>
      <c r="D10989" s="36" t="s">
        <v>35633</v>
      </c>
      <c r="E10989" s="36"/>
      <c r="F10989" s="36"/>
    </row>
    <row r="10990" ht="15.75" customHeight="1">
      <c r="A10990" s="36" t="s">
        <v>35634</v>
      </c>
      <c r="B10990" s="36" t="s">
        <v>35635</v>
      </c>
      <c r="C10990" s="36" t="s">
        <v>1840</v>
      </c>
      <c r="D10990" s="36" t="s">
        <v>35636</v>
      </c>
      <c r="E10990" s="36"/>
      <c r="F10990" s="36"/>
    </row>
    <row r="10991" ht="15.75" customHeight="1">
      <c r="A10991" s="36" t="s">
        <v>35637</v>
      </c>
      <c r="B10991" s="36" t="s">
        <v>35638</v>
      </c>
      <c r="C10991" s="36" t="s">
        <v>1840</v>
      </c>
      <c r="D10991" s="36" t="s">
        <v>35639</v>
      </c>
      <c r="E10991" s="36"/>
      <c r="F10991" s="36"/>
    </row>
    <row r="10992" ht="15.75" customHeight="1">
      <c r="A10992" s="36" t="s">
        <v>35640</v>
      </c>
      <c r="B10992" s="36" t="s">
        <v>35641</v>
      </c>
      <c r="C10992" s="36" t="s">
        <v>1840</v>
      </c>
      <c r="D10992" s="36" t="s">
        <v>35642</v>
      </c>
      <c r="E10992" s="36"/>
      <c r="F10992" s="36"/>
    </row>
    <row r="10993" ht="15.75" customHeight="1">
      <c r="A10993" s="36" t="s">
        <v>35643</v>
      </c>
      <c r="B10993" s="36" t="s">
        <v>35644</v>
      </c>
      <c r="C10993" s="36" t="s">
        <v>1840</v>
      </c>
      <c r="D10993" s="36" t="s">
        <v>35645</v>
      </c>
      <c r="E10993" s="36"/>
      <c r="F10993" s="36"/>
    </row>
    <row r="10994" ht="15.75" customHeight="1">
      <c r="A10994" s="36" t="s">
        <v>35646</v>
      </c>
      <c r="B10994" s="36" t="s">
        <v>35647</v>
      </c>
      <c r="C10994" s="36" t="s">
        <v>1840</v>
      </c>
      <c r="D10994" s="36" t="s">
        <v>35648</v>
      </c>
      <c r="E10994" s="36"/>
      <c r="F10994" s="36"/>
    </row>
    <row r="10995" ht="15.75" customHeight="1">
      <c r="A10995" s="36" t="s">
        <v>35649</v>
      </c>
      <c r="B10995" s="36" t="s">
        <v>35650</v>
      </c>
      <c r="C10995" s="36" t="s">
        <v>1840</v>
      </c>
      <c r="D10995" s="36" t="s">
        <v>35651</v>
      </c>
      <c r="E10995" s="36"/>
      <c r="F10995" s="36"/>
    </row>
    <row r="10996" ht="15.75" customHeight="1">
      <c r="A10996" s="36" t="s">
        <v>35652</v>
      </c>
      <c r="B10996" s="36" t="s">
        <v>35653</v>
      </c>
      <c r="C10996" s="36" t="s">
        <v>1840</v>
      </c>
      <c r="D10996" s="36" t="s">
        <v>35654</v>
      </c>
      <c r="E10996" s="36"/>
      <c r="F10996" s="36"/>
    </row>
    <row r="10997" ht="15.75" customHeight="1">
      <c r="A10997" s="36" t="s">
        <v>35655</v>
      </c>
      <c r="B10997" s="36" t="s">
        <v>35656</v>
      </c>
      <c r="C10997" s="36" t="s">
        <v>1840</v>
      </c>
      <c r="D10997" s="36" t="s">
        <v>35657</v>
      </c>
      <c r="E10997" s="36"/>
      <c r="F10997" s="36"/>
    </row>
    <row r="10998" ht="15.75" customHeight="1">
      <c r="A10998" s="36" t="s">
        <v>35658</v>
      </c>
      <c r="B10998" s="36" t="s">
        <v>35659</v>
      </c>
      <c r="C10998" s="36" t="s">
        <v>1840</v>
      </c>
      <c r="D10998" s="36" t="s">
        <v>35660</v>
      </c>
      <c r="E10998" s="36"/>
      <c r="F10998" s="36"/>
    </row>
    <row r="10999" ht="15.75" customHeight="1">
      <c r="A10999" s="36" t="s">
        <v>35661</v>
      </c>
      <c r="B10999" s="36" t="s">
        <v>35662</v>
      </c>
      <c r="C10999" s="36" t="s">
        <v>1840</v>
      </c>
      <c r="D10999" s="36" t="s">
        <v>35663</v>
      </c>
      <c r="E10999" s="36" t="s">
        <v>35664</v>
      </c>
      <c r="F10999" s="36"/>
    </row>
    <row r="11000" ht="15.75" customHeight="1">
      <c r="A11000" s="36" t="s">
        <v>35665</v>
      </c>
      <c r="B11000" s="36" t="s">
        <v>35666</v>
      </c>
      <c r="C11000" s="36" t="s">
        <v>1840</v>
      </c>
      <c r="D11000" s="36" t="s">
        <v>35667</v>
      </c>
      <c r="E11000" s="36"/>
      <c r="F11000" s="36"/>
    </row>
    <row r="11001" ht="15.75" customHeight="1">
      <c r="A11001" s="36" t="s">
        <v>35668</v>
      </c>
      <c r="B11001" s="36" t="s">
        <v>153</v>
      </c>
      <c r="C11001" s="36" t="s">
        <v>1840</v>
      </c>
      <c r="D11001" s="36" t="s">
        <v>154</v>
      </c>
      <c r="E11001" s="36"/>
      <c r="F11001" s="36"/>
    </row>
    <row r="11002" ht="15.75" customHeight="1">
      <c r="A11002" s="36" t="s">
        <v>35669</v>
      </c>
      <c r="B11002" s="36" t="s">
        <v>35670</v>
      </c>
      <c r="C11002" s="36" t="s">
        <v>1840</v>
      </c>
      <c r="D11002" s="36" t="s">
        <v>35671</v>
      </c>
      <c r="E11002" s="36"/>
      <c r="F11002" s="36"/>
    </row>
    <row r="11003" ht="15.75" customHeight="1">
      <c r="A11003" s="36" t="s">
        <v>35672</v>
      </c>
      <c r="B11003" s="36" t="s">
        <v>605</v>
      </c>
      <c r="C11003" s="36" t="s">
        <v>1840</v>
      </c>
      <c r="D11003" s="36" t="s">
        <v>606</v>
      </c>
      <c r="E11003" s="36"/>
      <c r="F11003" s="36"/>
    </row>
    <row r="11004" ht="15.75" customHeight="1">
      <c r="A11004" s="36" t="s">
        <v>35673</v>
      </c>
      <c r="B11004" s="36" t="s">
        <v>35674</v>
      </c>
      <c r="C11004" s="36" t="s">
        <v>1840</v>
      </c>
      <c r="D11004" s="36" t="s">
        <v>35675</v>
      </c>
      <c r="E11004" s="36"/>
      <c r="F11004" s="36"/>
    </row>
    <row r="11005" ht="15.75" customHeight="1">
      <c r="A11005" s="36" t="s">
        <v>35676</v>
      </c>
      <c r="B11005" s="36" t="s">
        <v>35677</v>
      </c>
      <c r="C11005" s="36" t="s">
        <v>1840</v>
      </c>
      <c r="D11005" s="36" t="s">
        <v>35678</v>
      </c>
      <c r="E11005" s="36"/>
      <c r="F11005" s="36"/>
    </row>
    <row r="11006" ht="15.75" customHeight="1">
      <c r="A11006" s="36" t="s">
        <v>35679</v>
      </c>
      <c r="B11006" s="36" t="s">
        <v>35680</v>
      </c>
      <c r="C11006" s="36" t="s">
        <v>1840</v>
      </c>
      <c r="D11006" s="36" t="s">
        <v>35681</v>
      </c>
      <c r="E11006" s="36"/>
      <c r="F11006" s="36"/>
    </row>
    <row r="11007" ht="15.75" customHeight="1">
      <c r="A11007" s="36" t="s">
        <v>35682</v>
      </c>
      <c r="B11007" s="36" t="s">
        <v>35683</v>
      </c>
      <c r="C11007" s="36" t="s">
        <v>1840</v>
      </c>
      <c r="D11007" s="36" t="s">
        <v>35684</v>
      </c>
      <c r="E11007" s="36"/>
      <c r="F11007" s="36"/>
    </row>
    <row r="11008" ht="15.75" customHeight="1">
      <c r="A11008" s="36" t="s">
        <v>35685</v>
      </c>
      <c r="B11008" s="36" t="s">
        <v>35686</v>
      </c>
      <c r="C11008" s="36" t="s">
        <v>1840</v>
      </c>
      <c r="D11008" s="36" t="s">
        <v>35687</v>
      </c>
      <c r="E11008" s="36"/>
      <c r="F11008" s="36"/>
    </row>
    <row r="11009" ht="15.75" customHeight="1">
      <c r="A11009" s="36" t="s">
        <v>35688</v>
      </c>
      <c r="B11009" s="36" t="s">
        <v>35689</v>
      </c>
      <c r="C11009" s="36" t="s">
        <v>1840</v>
      </c>
      <c r="D11009" s="36" t="s">
        <v>35690</v>
      </c>
      <c r="E11009" s="36"/>
      <c r="F11009" s="36"/>
    </row>
    <row r="11010" ht="15.75" customHeight="1">
      <c r="A11010" s="36" t="s">
        <v>35691</v>
      </c>
      <c r="B11010" s="36" t="s">
        <v>13914</v>
      </c>
      <c r="C11010" s="36" t="s">
        <v>1840</v>
      </c>
      <c r="D11010" s="36" t="s">
        <v>35692</v>
      </c>
      <c r="E11010" s="36"/>
      <c r="F11010" s="36"/>
    </row>
    <row r="11011" ht="15.75" customHeight="1">
      <c r="A11011" s="36" t="s">
        <v>35693</v>
      </c>
      <c r="B11011" s="36" t="s">
        <v>35694</v>
      </c>
      <c r="C11011" s="36" t="s">
        <v>1840</v>
      </c>
      <c r="D11011" s="36" t="s">
        <v>35695</v>
      </c>
      <c r="E11011" s="36"/>
      <c r="F11011" s="36"/>
    </row>
    <row r="11012" ht="15.75" customHeight="1">
      <c r="A11012" s="36" t="s">
        <v>35696</v>
      </c>
      <c r="B11012" s="36" t="s">
        <v>35697</v>
      </c>
      <c r="C11012" s="36" t="s">
        <v>1840</v>
      </c>
      <c r="D11012" s="36" t="s">
        <v>35698</v>
      </c>
      <c r="E11012" s="36"/>
      <c r="F11012" s="36"/>
    </row>
    <row r="11013" ht="15.75" customHeight="1">
      <c r="A11013" s="36" t="s">
        <v>35699</v>
      </c>
      <c r="B11013" s="36" t="s">
        <v>35700</v>
      </c>
      <c r="C11013" s="36" t="s">
        <v>1840</v>
      </c>
      <c r="D11013" s="36" t="s">
        <v>35701</v>
      </c>
      <c r="E11013" s="36"/>
      <c r="F11013" s="36"/>
    </row>
    <row r="11014" ht="15.75" customHeight="1">
      <c r="A11014" s="36" t="s">
        <v>35702</v>
      </c>
      <c r="B11014" s="36" t="s">
        <v>35703</v>
      </c>
      <c r="C11014" s="36" t="s">
        <v>1840</v>
      </c>
      <c r="D11014" s="36" t="s">
        <v>35704</v>
      </c>
      <c r="E11014" s="36"/>
      <c r="F11014" s="36"/>
    </row>
    <row r="11015" ht="15.75" customHeight="1">
      <c r="A11015" s="36" t="s">
        <v>35705</v>
      </c>
      <c r="B11015" s="36" t="s">
        <v>35706</v>
      </c>
      <c r="C11015" s="36" t="s">
        <v>1840</v>
      </c>
      <c r="D11015" s="36" t="s">
        <v>35707</v>
      </c>
      <c r="E11015" s="36"/>
      <c r="F11015" s="36"/>
    </row>
    <row r="11016" ht="15.75" customHeight="1">
      <c r="A11016" s="36" t="s">
        <v>35708</v>
      </c>
      <c r="B11016" s="36" t="s">
        <v>35709</v>
      </c>
      <c r="C11016" s="36" t="s">
        <v>1840</v>
      </c>
      <c r="D11016" s="36" t="s">
        <v>35710</v>
      </c>
      <c r="E11016" s="36"/>
      <c r="F11016" s="36"/>
    </row>
    <row r="11017" ht="15.75" customHeight="1">
      <c r="A11017" s="36" t="s">
        <v>35711</v>
      </c>
      <c r="B11017" s="36" t="s">
        <v>35712</v>
      </c>
      <c r="C11017" s="36" t="s">
        <v>1840</v>
      </c>
      <c r="D11017" s="36" t="s">
        <v>35713</v>
      </c>
      <c r="E11017" s="36"/>
      <c r="F11017" s="36"/>
    </row>
    <row r="11018" ht="15.75" customHeight="1">
      <c r="A11018" s="36" t="s">
        <v>35714</v>
      </c>
      <c r="B11018" s="36" t="s">
        <v>35715</v>
      </c>
      <c r="C11018" s="36" t="s">
        <v>1840</v>
      </c>
      <c r="D11018" s="36" t="s">
        <v>35716</v>
      </c>
      <c r="E11018" s="36"/>
      <c r="F11018" s="36"/>
    </row>
    <row r="11019" ht="15.75" customHeight="1">
      <c r="A11019" s="36" t="s">
        <v>35717</v>
      </c>
      <c r="B11019" s="36" t="s">
        <v>35718</v>
      </c>
      <c r="C11019" s="36" t="s">
        <v>1840</v>
      </c>
      <c r="D11019" s="36" t="s">
        <v>35719</v>
      </c>
      <c r="E11019" s="36"/>
      <c r="F11019" s="36"/>
    </row>
    <row r="11020" ht="15.75" customHeight="1">
      <c r="A11020" s="36" t="s">
        <v>35720</v>
      </c>
      <c r="B11020" s="36" t="s">
        <v>35721</v>
      </c>
      <c r="C11020" s="36" t="s">
        <v>1840</v>
      </c>
      <c r="D11020" s="36" t="s">
        <v>35722</v>
      </c>
      <c r="E11020" s="36"/>
      <c r="F11020" s="36"/>
    </row>
    <row r="11021" ht="15.75" customHeight="1">
      <c r="A11021" s="36" t="s">
        <v>35723</v>
      </c>
      <c r="B11021" s="36" t="s">
        <v>35724</v>
      </c>
      <c r="C11021" s="36" t="s">
        <v>1840</v>
      </c>
      <c r="D11021" s="36" t="s">
        <v>35725</v>
      </c>
      <c r="E11021" s="36"/>
      <c r="F11021" s="36"/>
    </row>
    <row r="11022" ht="15.75" customHeight="1">
      <c r="A11022" s="36" t="s">
        <v>35726</v>
      </c>
      <c r="B11022" s="36" t="s">
        <v>35727</v>
      </c>
      <c r="C11022" s="36" t="s">
        <v>1840</v>
      </c>
      <c r="D11022" s="36" t="s">
        <v>35728</v>
      </c>
      <c r="E11022" s="36"/>
      <c r="F11022" s="36"/>
    </row>
    <row r="11023" ht="15.75" customHeight="1">
      <c r="A11023" s="36" t="s">
        <v>35729</v>
      </c>
      <c r="B11023" s="36" t="s">
        <v>35730</v>
      </c>
      <c r="C11023" s="36" t="s">
        <v>1840</v>
      </c>
      <c r="D11023" s="36" t="s">
        <v>35731</v>
      </c>
      <c r="E11023" s="36"/>
      <c r="F11023" s="36"/>
    </row>
    <row r="11024" ht="15.75" customHeight="1">
      <c r="A11024" s="36" t="s">
        <v>35732</v>
      </c>
      <c r="B11024" s="36" t="s">
        <v>30681</v>
      </c>
      <c r="C11024" s="36" t="s">
        <v>1840</v>
      </c>
      <c r="D11024" s="36" t="s">
        <v>30682</v>
      </c>
      <c r="E11024" s="36"/>
      <c r="F11024" s="36"/>
    </row>
    <row r="11025" ht="15.75" customHeight="1">
      <c r="A11025" s="36" t="s">
        <v>35733</v>
      </c>
      <c r="B11025" s="36" t="s">
        <v>35734</v>
      </c>
      <c r="C11025" s="36" t="s">
        <v>1840</v>
      </c>
      <c r="D11025" s="36" t="s">
        <v>35735</v>
      </c>
      <c r="E11025" s="36"/>
      <c r="F11025" s="36"/>
    </row>
    <row r="11026" ht="15.75" customHeight="1">
      <c r="A11026" s="36" t="s">
        <v>35736</v>
      </c>
      <c r="B11026" s="36" t="s">
        <v>35737</v>
      </c>
      <c r="C11026" s="36" t="s">
        <v>1840</v>
      </c>
      <c r="D11026" s="36" t="s">
        <v>35738</v>
      </c>
      <c r="E11026" s="36"/>
      <c r="F11026" s="36"/>
    </row>
    <row r="11027" ht="15.75" customHeight="1">
      <c r="A11027" s="36" t="s">
        <v>35739</v>
      </c>
      <c r="B11027" s="36" t="s">
        <v>35740</v>
      </c>
      <c r="C11027" s="36" t="s">
        <v>1840</v>
      </c>
      <c r="D11027" s="36" t="s">
        <v>35741</v>
      </c>
      <c r="E11027" s="36"/>
      <c r="F11027" s="36"/>
    </row>
    <row r="11028" ht="15.75" customHeight="1">
      <c r="A11028" s="36" t="s">
        <v>35742</v>
      </c>
      <c r="B11028" s="36" t="s">
        <v>35743</v>
      </c>
      <c r="C11028" s="36" t="s">
        <v>1840</v>
      </c>
      <c r="D11028" s="36" t="s">
        <v>35744</v>
      </c>
      <c r="E11028" s="36"/>
      <c r="F11028" s="36"/>
    </row>
    <row r="11029" ht="15.75" customHeight="1">
      <c r="A11029" s="36" t="s">
        <v>35745</v>
      </c>
      <c r="B11029" s="36" t="s">
        <v>35746</v>
      </c>
      <c r="C11029" s="36" t="s">
        <v>1840</v>
      </c>
      <c r="D11029" s="36" t="s">
        <v>35747</v>
      </c>
      <c r="E11029" s="36"/>
      <c r="F11029" s="36"/>
    </row>
    <row r="11030" ht="15.75" customHeight="1">
      <c r="A11030" s="36" t="s">
        <v>35748</v>
      </c>
      <c r="B11030" s="36" t="s">
        <v>35749</v>
      </c>
      <c r="C11030" s="36" t="s">
        <v>1840</v>
      </c>
      <c r="D11030" s="36" t="s">
        <v>35750</v>
      </c>
      <c r="E11030" s="36"/>
      <c r="F11030" s="36"/>
    </row>
    <row r="11031" ht="15.75" customHeight="1">
      <c r="A11031" s="36" t="s">
        <v>35751</v>
      </c>
      <c r="B11031" s="36" t="s">
        <v>35752</v>
      </c>
      <c r="C11031" s="36" t="s">
        <v>1840</v>
      </c>
      <c r="D11031" s="36" t="s">
        <v>35753</v>
      </c>
      <c r="E11031" s="36"/>
      <c r="F11031" s="36"/>
    </row>
    <row r="11032" ht="15.75" customHeight="1">
      <c r="A11032" s="36" t="s">
        <v>35754</v>
      </c>
      <c r="B11032" s="36" t="s">
        <v>35755</v>
      </c>
      <c r="C11032" s="36" t="s">
        <v>1840</v>
      </c>
      <c r="D11032" s="36" t="s">
        <v>35756</v>
      </c>
      <c r="E11032" s="36"/>
      <c r="F11032" s="36"/>
    </row>
    <row r="11033" ht="15.75" customHeight="1">
      <c r="A11033" s="36" t="s">
        <v>35757</v>
      </c>
      <c r="B11033" s="36" t="s">
        <v>13265</v>
      </c>
      <c r="C11033" s="36" t="s">
        <v>1840</v>
      </c>
      <c r="D11033" s="36" t="s">
        <v>35758</v>
      </c>
      <c r="E11033" s="36"/>
      <c r="F11033" s="36"/>
    </row>
    <row r="11034" ht="15.75" customHeight="1">
      <c r="A11034" s="36" t="s">
        <v>35759</v>
      </c>
      <c r="B11034" s="36" t="s">
        <v>35760</v>
      </c>
      <c r="C11034" s="36" t="s">
        <v>1840</v>
      </c>
      <c r="D11034" s="36" t="s">
        <v>35761</v>
      </c>
      <c r="E11034" s="36" t="s">
        <v>35762</v>
      </c>
      <c r="F11034" s="36"/>
    </row>
    <row r="11035" ht="15.75" customHeight="1">
      <c r="A11035" s="36" t="s">
        <v>35763</v>
      </c>
      <c r="B11035" s="36" t="s">
        <v>35764</v>
      </c>
      <c r="C11035" s="36" t="s">
        <v>1840</v>
      </c>
      <c r="D11035" s="36" t="s">
        <v>35763</v>
      </c>
      <c r="E11035" s="36"/>
      <c r="F11035" s="36"/>
    </row>
    <row r="11036" ht="15.75" customHeight="1">
      <c r="A11036" s="36" t="s">
        <v>35765</v>
      </c>
      <c r="B11036" s="36" t="s">
        <v>35766</v>
      </c>
      <c r="C11036" s="36" t="s">
        <v>1840</v>
      </c>
      <c r="D11036" s="36" t="s">
        <v>35767</v>
      </c>
      <c r="E11036" s="36"/>
      <c r="F11036" s="36"/>
    </row>
    <row r="11037" ht="15.75" customHeight="1">
      <c r="A11037" s="36" t="s">
        <v>35768</v>
      </c>
      <c r="B11037" s="36" t="s">
        <v>35769</v>
      </c>
      <c r="C11037" s="36" t="s">
        <v>1840</v>
      </c>
      <c r="D11037" s="36" t="s">
        <v>35770</v>
      </c>
      <c r="E11037" s="36"/>
      <c r="F11037" s="36"/>
    </row>
    <row r="11038" ht="15.75" customHeight="1">
      <c r="A11038" s="36" t="s">
        <v>35771</v>
      </c>
      <c r="B11038" s="36" t="s">
        <v>35772</v>
      </c>
      <c r="C11038" s="36" t="s">
        <v>1840</v>
      </c>
      <c r="D11038" s="36" t="s">
        <v>35773</v>
      </c>
      <c r="E11038" s="36"/>
      <c r="F11038" s="36"/>
    </row>
    <row r="11039" ht="15.75" customHeight="1">
      <c r="A11039" s="36" t="s">
        <v>35774</v>
      </c>
      <c r="B11039" s="36" t="s">
        <v>35775</v>
      </c>
      <c r="C11039" s="36" t="s">
        <v>1840</v>
      </c>
      <c r="D11039" s="36" t="s">
        <v>35776</v>
      </c>
      <c r="E11039" s="36"/>
      <c r="F11039" s="36"/>
    </row>
    <row r="11040" ht="15.75" customHeight="1">
      <c r="A11040" s="36" t="s">
        <v>35777</v>
      </c>
      <c r="B11040" s="36" t="s">
        <v>35778</v>
      </c>
      <c r="C11040" s="36" t="s">
        <v>1840</v>
      </c>
      <c r="D11040" s="36" t="s">
        <v>35779</v>
      </c>
      <c r="E11040" s="36"/>
      <c r="F11040" s="36"/>
    </row>
    <row r="11041" ht="15.75" customHeight="1">
      <c r="A11041" s="36" t="s">
        <v>35780</v>
      </c>
      <c r="B11041" s="36" t="s">
        <v>35781</v>
      </c>
      <c r="C11041" s="36" t="s">
        <v>1840</v>
      </c>
      <c r="D11041" s="36" t="s">
        <v>35782</v>
      </c>
      <c r="E11041" s="36"/>
      <c r="F11041" s="36"/>
    </row>
    <row r="11042" ht="15.75" customHeight="1">
      <c r="A11042" s="36" t="s">
        <v>35783</v>
      </c>
      <c r="B11042" s="36" t="s">
        <v>35784</v>
      </c>
      <c r="C11042" s="36" t="s">
        <v>1840</v>
      </c>
      <c r="D11042" s="36" t="s">
        <v>35785</v>
      </c>
      <c r="E11042" s="36"/>
      <c r="F11042" s="36"/>
    </row>
    <row r="11043" ht="15.75" customHeight="1">
      <c r="A11043" s="36" t="s">
        <v>35786</v>
      </c>
      <c r="B11043" s="36" t="s">
        <v>35787</v>
      </c>
      <c r="C11043" s="36" t="s">
        <v>1840</v>
      </c>
      <c r="D11043" s="36" t="s">
        <v>35788</v>
      </c>
      <c r="E11043" s="36"/>
      <c r="F11043" s="36"/>
    </row>
    <row r="11044" ht="15.75" customHeight="1">
      <c r="A11044" s="36" t="s">
        <v>35789</v>
      </c>
      <c r="B11044" s="36" t="s">
        <v>35790</v>
      </c>
      <c r="C11044" s="36" t="s">
        <v>1840</v>
      </c>
      <c r="D11044" s="36" t="s">
        <v>8279</v>
      </c>
      <c r="E11044" s="36"/>
      <c r="F11044" s="36"/>
    </row>
    <row r="11045" ht="15.75" customHeight="1">
      <c r="A11045" s="36" t="s">
        <v>35791</v>
      </c>
      <c r="B11045" s="36" t="s">
        <v>35792</v>
      </c>
      <c r="C11045" s="36" t="s">
        <v>1840</v>
      </c>
      <c r="D11045" s="36" t="s">
        <v>35793</v>
      </c>
      <c r="E11045" s="36"/>
      <c r="F11045" s="36"/>
    </row>
    <row r="11046" ht="15.75" customHeight="1">
      <c r="A11046" s="36" t="s">
        <v>35794</v>
      </c>
      <c r="B11046" s="36" t="s">
        <v>35795</v>
      </c>
      <c r="C11046" s="36" t="s">
        <v>1840</v>
      </c>
      <c r="D11046" s="36" t="s">
        <v>35796</v>
      </c>
      <c r="E11046" s="36"/>
      <c r="F11046" s="36"/>
    </row>
    <row r="11047" ht="15.75" customHeight="1">
      <c r="A11047" s="36" t="s">
        <v>35797</v>
      </c>
      <c r="B11047" s="36" t="s">
        <v>35798</v>
      </c>
      <c r="C11047" s="36" t="s">
        <v>1840</v>
      </c>
      <c r="D11047" s="36" t="s">
        <v>35799</v>
      </c>
      <c r="E11047" s="36"/>
      <c r="F11047" s="36"/>
    </row>
    <row r="11048" ht="15.75" customHeight="1">
      <c r="A11048" s="36" t="s">
        <v>35800</v>
      </c>
      <c r="B11048" s="36" t="s">
        <v>35801</v>
      </c>
      <c r="C11048" s="36" t="s">
        <v>1840</v>
      </c>
      <c r="D11048" s="36" t="s">
        <v>35802</v>
      </c>
      <c r="E11048" s="36"/>
      <c r="F11048" s="36"/>
    </row>
    <row r="11049" ht="15.75" customHeight="1">
      <c r="A11049" s="36" t="s">
        <v>35803</v>
      </c>
      <c r="B11049" s="36" t="s">
        <v>35804</v>
      </c>
      <c r="C11049" s="36" t="s">
        <v>1840</v>
      </c>
      <c r="D11049" s="36" t="s">
        <v>35805</v>
      </c>
      <c r="E11049" s="36"/>
      <c r="F11049" s="36"/>
    </row>
    <row r="11050" ht="15.75" customHeight="1">
      <c r="A11050" s="36" t="s">
        <v>35806</v>
      </c>
      <c r="B11050" s="36" t="s">
        <v>35807</v>
      </c>
      <c r="C11050" s="36" t="s">
        <v>1840</v>
      </c>
      <c r="D11050" s="36" t="s">
        <v>35808</v>
      </c>
      <c r="E11050" s="36"/>
      <c r="F11050" s="36"/>
    </row>
    <row r="11051" ht="15.75" customHeight="1">
      <c r="A11051" s="36" t="s">
        <v>35809</v>
      </c>
      <c r="B11051" s="36" t="s">
        <v>35810</v>
      </c>
      <c r="C11051" s="36" t="s">
        <v>1840</v>
      </c>
      <c r="D11051" s="36" t="s">
        <v>35811</v>
      </c>
      <c r="E11051" s="36" t="s">
        <v>35812</v>
      </c>
      <c r="F11051" s="36"/>
    </row>
    <row r="11052" ht="15.75" customHeight="1">
      <c r="A11052" s="36" t="s">
        <v>35813</v>
      </c>
      <c r="B11052" s="36" t="s">
        <v>35814</v>
      </c>
      <c r="C11052" s="36" t="s">
        <v>1840</v>
      </c>
      <c r="D11052" s="36" t="s">
        <v>35815</v>
      </c>
      <c r="E11052" s="36"/>
      <c r="F11052" s="36"/>
    </row>
    <row r="11053" ht="15.75" customHeight="1">
      <c r="A11053" s="36" t="s">
        <v>35816</v>
      </c>
      <c r="B11053" s="36" t="s">
        <v>35817</v>
      </c>
      <c r="C11053" s="36" t="s">
        <v>1840</v>
      </c>
      <c r="D11053" s="36" t="s">
        <v>35818</v>
      </c>
      <c r="E11053" s="36"/>
      <c r="F11053" s="36"/>
    </row>
    <row r="11054" ht="15.75" customHeight="1">
      <c r="A11054" s="36" t="s">
        <v>35819</v>
      </c>
      <c r="B11054" s="36" t="s">
        <v>35820</v>
      </c>
      <c r="C11054" s="36" t="s">
        <v>1840</v>
      </c>
      <c r="D11054" s="36" t="s">
        <v>35821</v>
      </c>
      <c r="E11054" s="36"/>
      <c r="F11054" s="36"/>
    </row>
    <row r="11055" ht="15.75" customHeight="1">
      <c r="A11055" s="36" t="s">
        <v>35822</v>
      </c>
      <c r="B11055" s="36" t="s">
        <v>35823</v>
      </c>
      <c r="C11055" s="36" t="s">
        <v>1840</v>
      </c>
      <c r="D11055" s="36" t="s">
        <v>35824</v>
      </c>
      <c r="E11055" s="36"/>
      <c r="F11055" s="36"/>
    </row>
    <row r="11056" ht="15.75" customHeight="1">
      <c r="A11056" s="36" t="s">
        <v>35825</v>
      </c>
      <c r="B11056" s="36" t="s">
        <v>35826</v>
      </c>
      <c r="C11056" s="36" t="s">
        <v>1840</v>
      </c>
      <c r="D11056" s="36" t="s">
        <v>35827</v>
      </c>
      <c r="E11056" s="36"/>
      <c r="F11056" s="36"/>
    </row>
    <row r="11057" ht="15.75" customHeight="1">
      <c r="A11057" s="36" t="s">
        <v>35828</v>
      </c>
      <c r="B11057" s="36" t="s">
        <v>35829</v>
      </c>
      <c r="C11057" s="36" t="s">
        <v>1840</v>
      </c>
      <c r="D11057" s="36" t="s">
        <v>35830</v>
      </c>
      <c r="E11057" s="36"/>
      <c r="F11057" s="36"/>
    </row>
    <row r="11058" ht="15.75" customHeight="1">
      <c r="A11058" s="36" t="s">
        <v>35831</v>
      </c>
      <c r="B11058" s="36" t="s">
        <v>35832</v>
      </c>
      <c r="C11058" s="36" t="s">
        <v>1840</v>
      </c>
      <c r="D11058" s="36" t="s">
        <v>35833</v>
      </c>
      <c r="E11058" s="36"/>
      <c r="F11058" s="36"/>
    </row>
    <row r="11059" ht="15.75" customHeight="1">
      <c r="A11059" s="36" t="s">
        <v>35834</v>
      </c>
      <c r="B11059" s="36" t="s">
        <v>35835</v>
      </c>
      <c r="C11059" s="36" t="s">
        <v>1840</v>
      </c>
      <c r="D11059" s="36" t="s">
        <v>35836</v>
      </c>
      <c r="E11059" s="36"/>
      <c r="F11059" s="36"/>
    </row>
    <row r="11060" ht="15.75" customHeight="1">
      <c r="A11060" s="36" t="s">
        <v>35837</v>
      </c>
      <c r="B11060" s="36" t="s">
        <v>35838</v>
      </c>
      <c r="C11060" s="36" t="s">
        <v>1840</v>
      </c>
      <c r="D11060" s="36" t="s">
        <v>35839</v>
      </c>
      <c r="E11060" s="36"/>
      <c r="F11060" s="36"/>
    </row>
    <row r="11061" ht="15.75" customHeight="1">
      <c r="A11061" s="36" t="s">
        <v>35840</v>
      </c>
      <c r="B11061" s="36" t="s">
        <v>35841</v>
      </c>
      <c r="C11061" s="36" t="s">
        <v>1840</v>
      </c>
      <c r="D11061" s="36" t="s">
        <v>35842</v>
      </c>
      <c r="E11061" s="36"/>
      <c r="F11061" s="36"/>
    </row>
    <row r="11062" ht="15.75" customHeight="1">
      <c r="A11062" s="36" t="s">
        <v>35843</v>
      </c>
      <c r="B11062" s="36" t="s">
        <v>35844</v>
      </c>
      <c r="C11062" s="36" t="s">
        <v>1840</v>
      </c>
      <c r="D11062" s="36" t="s">
        <v>35845</v>
      </c>
      <c r="E11062" s="36"/>
      <c r="F11062" s="36"/>
    </row>
    <row r="11063" ht="15.75" customHeight="1">
      <c r="A11063" s="36" t="s">
        <v>35846</v>
      </c>
      <c r="B11063" s="36" t="s">
        <v>35847</v>
      </c>
      <c r="C11063" s="36" t="s">
        <v>1840</v>
      </c>
      <c r="D11063" s="36" t="s">
        <v>35848</v>
      </c>
      <c r="E11063" s="36"/>
      <c r="F11063" s="36"/>
    </row>
    <row r="11064" ht="15.75" customHeight="1">
      <c r="A11064" s="36" t="s">
        <v>35849</v>
      </c>
      <c r="B11064" s="36" t="s">
        <v>35850</v>
      </c>
      <c r="C11064" s="36" t="s">
        <v>1840</v>
      </c>
      <c r="D11064" s="36" t="s">
        <v>35851</v>
      </c>
      <c r="E11064" s="36"/>
      <c r="F11064" s="36"/>
    </row>
    <row r="11065" ht="15.75" customHeight="1">
      <c r="A11065" s="36" t="s">
        <v>35852</v>
      </c>
      <c r="B11065" s="36" t="s">
        <v>35853</v>
      </c>
      <c r="C11065" s="36" t="s">
        <v>1840</v>
      </c>
      <c r="D11065" s="36" t="s">
        <v>35854</v>
      </c>
      <c r="E11065" s="36"/>
      <c r="F11065" s="36"/>
    </row>
    <row r="11066" ht="15.75" customHeight="1">
      <c r="A11066" s="36" t="s">
        <v>35855</v>
      </c>
      <c r="B11066" s="36" t="s">
        <v>35856</v>
      </c>
      <c r="C11066" s="36" t="s">
        <v>1840</v>
      </c>
      <c r="D11066" s="36" t="s">
        <v>35857</v>
      </c>
      <c r="E11066" s="36"/>
      <c r="F11066" s="36"/>
    </row>
    <row r="11067" ht="15.75" customHeight="1">
      <c r="A11067" s="36" t="s">
        <v>35858</v>
      </c>
      <c r="B11067" s="36" t="s">
        <v>35859</v>
      </c>
      <c r="C11067" s="36" t="s">
        <v>1840</v>
      </c>
      <c r="D11067" s="36" t="s">
        <v>35860</v>
      </c>
      <c r="E11067" s="36"/>
      <c r="F11067" s="36"/>
    </row>
    <row r="11068" ht="15.75" customHeight="1">
      <c r="A11068" s="36" t="s">
        <v>35861</v>
      </c>
      <c r="B11068" s="36" t="s">
        <v>35862</v>
      </c>
      <c r="C11068" s="36" t="s">
        <v>1840</v>
      </c>
      <c r="D11068" s="36" t="s">
        <v>35863</v>
      </c>
      <c r="E11068" s="36"/>
      <c r="F11068" s="36"/>
    </row>
    <row r="11069" ht="15.75" customHeight="1">
      <c r="A11069" s="36" t="s">
        <v>35864</v>
      </c>
      <c r="B11069" s="36" t="s">
        <v>35865</v>
      </c>
      <c r="C11069" s="36" t="s">
        <v>1840</v>
      </c>
      <c r="D11069" s="36" t="s">
        <v>35866</v>
      </c>
      <c r="E11069" s="36"/>
      <c r="F11069" s="36"/>
    </row>
    <row r="11070" ht="15.75" customHeight="1">
      <c r="A11070" s="36" t="s">
        <v>35867</v>
      </c>
      <c r="B11070" s="36" t="s">
        <v>35868</v>
      </c>
      <c r="C11070" s="36" t="s">
        <v>1840</v>
      </c>
      <c r="D11070" s="36" t="s">
        <v>35869</v>
      </c>
      <c r="E11070" s="36"/>
      <c r="F11070" s="36"/>
    </row>
    <row r="11071" ht="15.75" customHeight="1">
      <c r="A11071" s="36" t="s">
        <v>35870</v>
      </c>
      <c r="B11071" s="36" t="s">
        <v>35871</v>
      </c>
      <c r="C11071" s="36" t="s">
        <v>1840</v>
      </c>
      <c r="D11071" s="36" t="s">
        <v>35872</v>
      </c>
      <c r="E11071" s="36"/>
      <c r="F11071" s="36"/>
    </row>
    <row r="11072" ht="15.75" customHeight="1">
      <c r="A11072" s="36" t="s">
        <v>35873</v>
      </c>
      <c r="B11072" s="36" t="s">
        <v>35874</v>
      </c>
      <c r="C11072" s="36" t="s">
        <v>1840</v>
      </c>
      <c r="D11072" s="36" t="s">
        <v>35875</v>
      </c>
      <c r="E11072" s="36" t="s">
        <v>35876</v>
      </c>
      <c r="F11072" s="36"/>
    </row>
    <row r="11073" ht="15.75" customHeight="1">
      <c r="A11073" s="36" t="s">
        <v>35877</v>
      </c>
      <c r="B11073" s="36" t="s">
        <v>35878</v>
      </c>
      <c r="C11073" s="36" t="s">
        <v>1840</v>
      </c>
      <c r="D11073" s="36" t="s">
        <v>35879</v>
      </c>
      <c r="E11073" s="36"/>
      <c r="F11073" s="36"/>
    </row>
    <row r="11074" ht="15.75" customHeight="1">
      <c r="A11074" s="36" t="s">
        <v>35880</v>
      </c>
      <c r="B11074" s="36" t="s">
        <v>35881</v>
      </c>
      <c r="C11074" s="36" t="s">
        <v>1840</v>
      </c>
      <c r="D11074" s="36" t="s">
        <v>35882</v>
      </c>
      <c r="E11074" s="36"/>
      <c r="F11074" s="36"/>
    </row>
    <row r="11075" ht="15.75" customHeight="1">
      <c r="A11075" s="36" t="s">
        <v>35883</v>
      </c>
      <c r="B11075" s="36" t="s">
        <v>35884</v>
      </c>
      <c r="C11075" s="36" t="s">
        <v>1840</v>
      </c>
      <c r="D11075" s="36" t="s">
        <v>35885</v>
      </c>
      <c r="E11075" s="36"/>
      <c r="F11075" s="36"/>
    </row>
    <row r="11076" ht="15.75" customHeight="1">
      <c r="A11076" s="36" t="s">
        <v>35886</v>
      </c>
      <c r="B11076" s="36" t="s">
        <v>35887</v>
      </c>
      <c r="C11076" s="36" t="s">
        <v>1840</v>
      </c>
      <c r="D11076" s="36" t="s">
        <v>35888</v>
      </c>
      <c r="E11076" s="36"/>
      <c r="F11076" s="36"/>
    </row>
    <row r="11077" ht="15.75" customHeight="1">
      <c r="A11077" s="36" t="s">
        <v>35889</v>
      </c>
      <c r="B11077" s="36" t="s">
        <v>35890</v>
      </c>
      <c r="C11077" s="36" t="s">
        <v>1840</v>
      </c>
      <c r="D11077" s="36" t="s">
        <v>35891</v>
      </c>
      <c r="E11077" s="36"/>
      <c r="F11077" s="36"/>
    </row>
    <row r="11078" ht="15.75" customHeight="1">
      <c r="A11078" s="36" t="s">
        <v>35892</v>
      </c>
      <c r="B11078" s="36" t="s">
        <v>35893</v>
      </c>
      <c r="C11078" s="36" t="s">
        <v>1840</v>
      </c>
      <c r="D11078" s="36" t="s">
        <v>35894</v>
      </c>
      <c r="E11078" s="36"/>
      <c r="F11078" s="36"/>
    </row>
    <row r="11079" ht="15.75" customHeight="1">
      <c r="A11079" s="36" t="s">
        <v>35895</v>
      </c>
      <c r="B11079" s="36" t="s">
        <v>1507</v>
      </c>
      <c r="C11079" s="36" t="s">
        <v>1840</v>
      </c>
      <c r="D11079" s="36" t="s">
        <v>1508</v>
      </c>
      <c r="E11079" s="36"/>
      <c r="F11079" s="36"/>
    </row>
    <row r="11080" ht="15.75" customHeight="1">
      <c r="A11080" s="36" t="s">
        <v>35896</v>
      </c>
      <c r="B11080" s="36" t="s">
        <v>35897</v>
      </c>
      <c r="C11080" s="36" t="s">
        <v>1840</v>
      </c>
      <c r="D11080" s="36" t="s">
        <v>35898</v>
      </c>
      <c r="E11080" s="36"/>
      <c r="F11080" s="36"/>
    </row>
    <row r="11081" ht="15.75" customHeight="1">
      <c r="A11081" s="36" t="s">
        <v>35899</v>
      </c>
      <c r="B11081" s="36" t="s">
        <v>35900</v>
      </c>
      <c r="C11081" s="36" t="s">
        <v>1840</v>
      </c>
      <c r="D11081" s="36" t="s">
        <v>35901</v>
      </c>
      <c r="E11081" s="36"/>
      <c r="F11081" s="36"/>
    </row>
    <row r="11082" ht="15.75" customHeight="1">
      <c r="A11082" s="36" t="s">
        <v>35902</v>
      </c>
      <c r="B11082" s="36" t="s">
        <v>35903</v>
      </c>
      <c r="C11082" s="36" t="s">
        <v>1840</v>
      </c>
      <c r="D11082" s="36" t="s">
        <v>35904</v>
      </c>
      <c r="E11082" s="36"/>
      <c r="F11082" s="36"/>
    </row>
    <row r="11083" ht="15.75" customHeight="1">
      <c r="A11083" s="36" t="s">
        <v>35905</v>
      </c>
      <c r="B11083" s="36" t="s">
        <v>35906</v>
      </c>
      <c r="C11083" s="36" t="s">
        <v>1840</v>
      </c>
      <c r="D11083" s="36" t="s">
        <v>35907</v>
      </c>
      <c r="E11083" s="36"/>
      <c r="F11083" s="36"/>
    </row>
    <row r="11084" ht="15.75" customHeight="1">
      <c r="A11084" s="36" t="s">
        <v>35908</v>
      </c>
      <c r="B11084" s="36" t="s">
        <v>35909</v>
      </c>
      <c r="C11084" s="36" t="s">
        <v>1840</v>
      </c>
      <c r="D11084" s="36" t="s">
        <v>35910</v>
      </c>
      <c r="E11084" s="36"/>
      <c r="F11084" s="36"/>
    </row>
    <row r="11085" ht="15.75" customHeight="1">
      <c r="A11085" s="36" t="s">
        <v>35911</v>
      </c>
      <c r="B11085" s="36" t="s">
        <v>35912</v>
      </c>
      <c r="C11085" s="36" t="s">
        <v>1840</v>
      </c>
      <c r="D11085" s="36" t="s">
        <v>35913</v>
      </c>
      <c r="E11085" s="36"/>
      <c r="F11085" s="36"/>
    </row>
    <row r="11086" ht="15.75" customHeight="1">
      <c r="A11086" s="36" t="s">
        <v>35914</v>
      </c>
      <c r="B11086" s="36" t="s">
        <v>35915</v>
      </c>
      <c r="C11086" s="36" t="s">
        <v>1840</v>
      </c>
      <c r="D11086" s="36" t="s">
        <v>35916</v>
      </c>
      <c r="E11086" s="36"/>
      <c r="F11086" s="36"/>
    </row>
    <row r="11087" ht="15.75" customHeight="1">
      <c r="A11087" s="36" t="s">
        <v>35917</v>
      </c>
      <c r="B11087" s="36" t="s">
        <v>35918</v>
      </c>
      <c r="C11087" s="36" t="s">
        <v>1840</v>
      </c>
      <c r="D11087" s="36" t="s">
        <v>35919</v>
      </c>
      <c r="E11087" s="36"/>
      <c r="F11087" s="36"/>
    </row>
    <row r="11088" ht="15.75" customHeight="1">
      <c r="A11088" s="36" t="s">
        <v>35920</v>
      </c>
      <c r="B11088" s="36" t="s">
        <v>35921</v>
      </c>
      <c r="C11088" s="36" t="s">
        <v>1840</v>
      </c>
      <c r="D11088" s="36" t="s">
        <v>35922</v>
      </c>
      <c r="E11088" s="36"/>
      <c r="F11088" s="36"/>
    </row>
    <row r="11089" ht="15.75" customHeight="1">
      <c r="A11089" s="36" t="s">
        <v>35923</v>
      </c>
      <c r="B11089" s="36" t="s">
        <v>35924</v>
      </c>
      <c r="C11089" s="36" t="s">
        <v>1840</v>
      </c>
      <c r="D11089" s="36" t="s">
        <v>35925</v>
      </c>
      <c r="E11089" s="36"/>
      <c r="F11089" s="36"/>
    </row>
    <row r="11090" ht="15.75" customHeight="1">
      <c r="A11090" s="36" t="s">
        <v>35926</v>
      </c>
      <c r="B11090" s="36" t="s">
        <v>35927</v>
      </c>
      <c r="C11090" s="36" t="s">
        <v>1840</v>
      </c>
      <c r="D11090" s="36" t="s">
        <v>35928</v>
      </c>
      <c r="E11090" s="36"/>
      <c r="F11090" s="36"/>
    </row>
    <row r="11091" ht="15.75" customHeight="1">
      <c r="A11091" s="36" t="s">
        <v>35929</v>
      </c>
      <c r="B11091" s="36" t="s">
        <v>35930</v>
      </c>
      <c r="C11091" s="36" t="s">
        <v>1840</v>
      </c>
      <c r="D11091" s="36" t="s">
        <v>35931</v>
      </c>
      <c r="E11091" s="36"/>
      <c r="F11091" s="36"/>
    </row>
    <row r="11092" ht="15.75" customHeight="1">
      <c r="A11092" s="36" t="s">
        <v>35932</v>
      </c>
      <c r="B11092" s="36" t="s">
        <v>35933</v>
      </c>
      <c r="C11092" s="36" t="s">
        <v>1840</v>
      </c>
      <c r="D11092" s="36" t="s">
        <v>35932</v>
      </c>
      <c r="E11092" s="36"/>
      <c r="F11092" s="36"/>
    </row>
    <row r="11093" ht="15.75" customHeight="1">
      <c r="A11093" s="36" t="s">
        <v>35934</v>
      </c>
      <c r="B11093" s="36" t="s">
        <v>35935</v>
      </c>
      <c r="C11093" s="36" t="s">
        <v>1840</v>
      </c>
      <c r="D11093" s="36" t="s">
        <v>35936</v>
      </c>
      <c r="E11093" s="36"/>
      <c r="F11093" s="36"/>
    </row>
    <row r="11094" ht="15.75" customHeight="1">
      <c r="A11094" s="36" t="s">
        <v>35937</v>
      </c>
      <c r="B11094" s="36" t="s">
        <v>35938</v>
      </c>
      <c r="C11094" s="36" t="s">
        <v>1840</v>
      </c>
      <c r="D11094" s="36" t="s">
        <v>35939</v>
      </c>
      <c r="E11094" s="36"/>
      <c r="F11094" s="36"/>
    </row>
    <row r="11095" ht="15.75" customHeight="1">
      <c r="A11095" s="36" t="s">
        <v>35940</v>
      </c>
      <c r="B11095" s="36" t="s">
        <v>858</v>
      </c>
      <c r="C11095" s="36" t="s">
        <v>1840</v>
      </c>
      <c r="D11095" s="36" t="s">
        <v>859</v>
      </c>
      <c r="E11095" s="36"/>
      <c r="F11095" s="36"/>
    </row>
    <row r="11096" ht="15.75" customHeight="1">
      <c r="A11096" s="36" t="s">
        <v>35941</v>
      </c>
      <c r="B11096" s="36" t="s">
        <v>35942</v>
      </c>
      <c r="C11096" s="36" t="s">
        <v>1840</v>
      </c>
      <c r="D11096" s="36" t="s">
        <v>35943</v>
      </c>
      <c r="E11096" s="36"/>
      <c r="F11096" s="36"/>
    </row>
    <row r="11097" ht="15.75" customHeight="1">
      <c r="A11097" s="36" t="s">
        <v>35944</v>
      </c>
      <c r="B11097" s="36" t="s">
        <v>35945</v>
      </c>
      <c r="C11097" s="36" t="s">
        <v>1840</v>
      </c>
      <c r="D11097" s="36" t="s">
        <v>12826</v>
      </c>
      <c r="E11097" s="36"/>
      <c r="F11097" s="36"/>
    </row>
    <row r="11098" ht="15.75" customHeight="1">
      <c r="A11098" s="36" t="s">
        <v>35946</v>
      </c>
      <c r="B11098" s="36" t="s">
        <v>35947</v>
      </c>
      <c r="C11098" s="36" t="s">
        <v>1840</v>
      </c>
      <c r="D11098" s="36" t="s">
        <v>35948</v>
      </c>
      <c r="E11098" s="36"/>
      <c r="F11098" s="36"/>
    </row>
    <row r="11099" ht="15.75" customHeight="1">
      <c r="A11099" s="36" t="s">
        <v>35949</v>
      </c>
      <c r="B11099" s="36" t="s">
        <v>35950</v>
      </c>
      <c r="C11099" s="36" t="s">
        <v>1840</v>
      </c>
      <c r="D11099" s="36" t="s">
        <v>35951</v>
      </c>
      <c r="E11099" s="36"/>
      <c r="F11099" s="36"/>
    </row>
    <row r="11100" ht="15.75" customHeight="1">
      <c r="A11100" s="36" t="s">
        <v>35952</v>
      </c>
      <c r="B11100" s="36" t="s">
        <v>35953</v>
      </c>
      <c r="C11100" s="36" t="s">
        <v>1840</v>
      </c>
      <c r="D11100" s="36" t="s">
        <v>35954</v>
      </c>
      <c r="E11100" s="36"/>
      <c r="F11100" s="36"/>
    </row>
    <row r="11101" ht="15.75" customHeight="1">
      <c r="A11101" s="36" t="s">
        <v>35955</v>
      </c>
      <c r="B11101" s="36" t="s">
        <v>35956</v>
      </c>
      <c r="C11101" s="36" t="s">
        <v>1840</v>
      </c>
      <c r="D11101" s="36" t="s">
        <v>35957</v>
      </c>
      <c r="E11101" s="36"/>
      <c r="F11101" s="36"/>
    </row>
    <row r="11102" ht="15.75" customHeight="1">
      <c r="A11102" s="36" t="s">
        <v>35958</v>
      </c>
      <c r="B11102" s="36" t="s">
        <v>35959</v>
      </c>
      <c r="C11102" s="36" t="s">
        <v>1840</v>
      </c>
      <c r="D11102" s="36" t="s">
        <v>35960</v>
      </c>
      <c r="E11102" s="36"/>
      <c r="F11102" s="36"/>
    </row>
    <row r="11103" ht="15.75" customHeight="1">
      <c r="A11103" s="36" t="s">
        <v>35961</v>
      </c>
      <c r="B11103" s="36" t="s">
        <v>768</v>
      </c>
      <c r="C11103" s="36" t="s">
        <v>1840</v>
      </c>
      <c r="D11103" s="36" t="s">
        <v>769</v>
      </c>
      <c r="E11103" s="36"/>
      <c r="F11103" s="36"/>
    </row>
    <row r="11104" ht="15.75" customHeight="1">
      <c r="A11104" s="36" t="s">
        <v>35962</v>
      </c>
      <c r="B11104" s="36" t="s">
        <v>35963</v>
      </c>
      <c r="C11104" s="36" t="s">
        <v>1840</v>
      </c>
      <c r="D11104" s="36" t="s">
        <v>35964</v>
      </c>
      <c r="E11104" s="36"/>
      <c r="F11104" s="36"/>
    </row>
    <row r="11105" ht="15.75" customHeight="1">
      <c r="A11105" s="36" t="s">
        <v>35965</v>
      </c>
      <c r="B11105" s="36" t="s">
        <v>35966</v>
      </c>
      <c r="C11105" s="36" t="s">
        <v>1840</v>
      </c>
      <c r="D11105" s="36" t="s">
        <v>35967</v>
      </c>
      <c r="E11105" s="36"/>
      <c r="F11105" s="36"/>
    </row>
    <row r="11106" ht="15.75" customHeight="1">
      <c r="A11106" s="36" t="s">
        <v>35968</v>
      </c>
      <c r="B11106" s="36" t="s">
        <v>35969</v>
      </c>
      <c r="C11106" s="36" t="s">
        <v>1840</v>
      </c>
      <c r="D11106" s="36" t="s">
        <v>35970</v>
      </c>
      <c r="E11106" s="36"/>
      <c r="F11106" s="36"/>
    </row>
    <row r="11107" ht="15.75" customHeight="1">
      <c r="A11107" s="36" t="s">
        <v>35971</v>
      </c>
      <c r="B11107" s="36" t="s">
        <v>35972</v>
      </c>
      <c r="C11107" s="36" t="s">
        <v>1840</v>
      </c>
      <c r="D11107" s="36" t="s">
        <v>35973</v>
      </c>
      <c r="E11107" s="36"/>
      <c r="F11107" s="36"/>
    </row>
    <row r="11108" ht="15.75" customHeight="1">
      <c r="A11108" s="36" t="s">
        <v>35974</v>
      </c>
      <c r="B11108" s="36" t="s">
        <v>35975</v>
      </c>
      <c r="C11108" s="36" t="s">
        <v>1840</v>
      </c>
      <c r="D11108" s="36" t="s">
        <v>35976</v>
      </c>
      <c r="E11108" s="36"/>
      <c r="F11108" s="36"/>
    </row>
    <row r="11109" ht="15.75" customHeight="1">
      <c r="A11109" s="36" t="s">
        <v>35977</v>
      </c>
      <c r="B11109" s="36" t="s">
        <v>35978</v>
      </c>
      <c r="C11109" s="36" t="s">
        <v>1840</v>
      </c>
      <c r="D11109" s="36" t="s">
        <v>35979</v>
      </c>
      <c r="E11109" s="36"/>
      <c r="F11109" s="36"/>
    </row>
    <row r="11110" ht="15.75" customHeight="1">
      <c r="A11110" s="36" t="s">
        <v>35980</v>
      </c>
      <c r="B11110" s="36" t="s">
        <v>35981</v>
      </c>
      <c r="C11110" s="36" t="s">
        <v>1840</v>
      </c>
      <c r="D11110" s="36" t="s">
        <v>35982</v>
      </c>
      <c r="E11110" s="36"/>
      <c r="F11110" s="36"/>
    </row>
    <row r="11111" ht="15.75" customHeight="1">
      <c r="A11111" s="36" t="s">
        <v>35983</v>
      </c>
      <c r="B11111" s="36" t="s">
        <v>35984</v>
      </c>
      <c r="C11111" s="36" t="s">
        <v>1840</v>
      </c>
      <c r="D11111" s="36" t="s">
        <v>35985</v>
      </c>
      <c r="E11111" s="36"/>
      <c r="F11111" s="36"/>
    </row>
    <row r="11112" ht="15.75" customHeight="1">
      <c r="A11112" s="36" t="s">
        <v>35986</v>
      </c>
      <c r="B11112" s="36" t="s">
        <v>35987</v>
      </c>
      <c r="C11112" s="36" t="s">
        <v>1840</v>
      </c>
      <c r="D11112" s="36" t="s">
        <v>35988</v>
      </c>
      <c r="E11112" s="36"/>
      <c r="F11112" s="36"/>
    </row>
    <row r="11113" ht="15.75" customHeight="1">
      <c r="A11113" s="36" t="s">
        <v>35989</v>
      </c>
      <c r="B11113" s="36" t="s">
        <v>35990</v>
      </c>
      <c r="C11113" s="36" t="s">
        <v>1840</v>
      </c>
      <c r="D11113" s="36" t="s">
        <v>35991</v>
      </c>
      <c r="E11113" s="36"/>
      <c r="F11113" s="36"/>
    </row>
    <row r="11114" ht="15.75" customHeight="1">
      <c r="A11114" s="36" t="s">
        <v>35992</v>
      </c>
      <c r="B11114" s="36" t="s">
        <v>35993</v>
      </c>
      <c r="C11114" s="36" t="s">
        <v>1840</v>
      </c>
      <c r="D11114" s="36" t="s">
        <v>35994</v>
      </c>
      <c r="E11114" s="36"/>
      <c r="F11114" s="36"/>
    </row>
    <row r="11115" ht="15.75" customHeight="1">
      <c r="A11115" s="36" t="s">
        <v>35995</v>
      </c>
      <c r="B11115" s="36" t="s">
        <v>35996</v>
      </c>
      <c r="C11115" s="36" t="s">
        <v>1840</v>
      </c>
      <c r="D11115" s="36" t="s">
        <v>35997</v>
      </c>
      <c r="E11115" s="36"/>
      <c r="F11115" s="36"/>
    </row>
    <row r="11116" ht="15.75" customHeight="1">
      <c r="A11116" s="36" t="s">
        <v>35998</v>
      </c>
      <c r="B11116" s="36" t="s">
        <v>35999</v>
      </c>
      <c r="C11116" s="36" t="s">
        <v>1840</v>
      </c>
      <c r="D11116" s="36" t="s">
        <v>36000</v>
      </c>
      <c r="E11116" s="36"/>
      <c r="F11116" s="36"/>
    </row>
    <row r="11117" ht="15.75" customHeight="1">
      <c r="A11117" s="36" t="s">
        <v>36001</v>
      </c>
      <c r="B11117" s="36" t="s">
        <v>36002</v>
      </c>
      <c r="C11117" s="36" t="s">
        <v>1840</v>
      </c>
      <c r="D11117" s="36" t="s">
        <v>36003</v>
      </c>
      <c r="E11117" s="36"/>
      <c r="F11117" s="36"/>
    </row>
    <row r="11118" ht="15.75" customHeight="1">
      <c r="A11118" s="36" t="s">
        <v>36004</v>
      </c>
      <c r="B11118" s="36" t="s">
        <v>36005</v>
      </c>
      <c r="C11118" s="36" t="s">
        <v>1840</v>
      </c>
      <c r="D11118" s="36" t="s">
        <v>36006</v>
      </c>
      <c r="E11118" s="36"/>
      <c r="F11118" s="36"/>
    </row>
    <row r="11119" ht="15.75" customHeight="1">
      <c r="A11119" s="36" t="s">
        <v>36007</v>
      </c>
      <c r="B11119" s="36" t="s">
        <v>36008</v>
      </c>
      <c r="C11119" s="36" t="s">
        <v>1840</v>
      </c>
      <c r="D11119" s="36" t="s">
        <v>36009</v>
      </c>
      <c r="E11119" s="36"/>
      <c r="F11119" s="36"/>
    </row>
    <row r="11120" ht="15.75" customHeight="1">
      <c r="A11120" s="36" t="s">
        <v>36010</v>
      </c>
      <c r="B11120" s="36" t="s">
        <v>36011</v>
      </c>
      <c r="C11120" s="36" t="s">
        <v>1840</v>
      </c>
      <c r="D11120" s="36" t="s">
        <v>36012</v>
      </c>
      <c r="E11120" s="36"/>
      <c r="F11120" s="36"/>
    </row>
    <row r="11121" ht="15.75" customHeight="1">
      <c r="A11121" s="36" t="s">
        <v>36013</v>
      </c>
      <c r="B11121" s="36" t="s">
        <v>36014</v>
      </c>
      <c r="C11121" s="36" t="s">
        <v>1840</v>
      </c>
      <c r="D11121" s="36" t="s">
        <v>36015</v>
      </c>
      <c r="E11121" s="36"/>
      <c r="F11121" s="36"/>
    </row>
    <row r="11122" ht="15.75" customHeight="1">
      <c r="A11122" s="36" t="s">
        <v>36016</v>
      </c>
      <c r="B11122" s="36" t="s">
        <v>36017</v>
      </c>
      <c r="C11122" s="36" t="s">
        <v>1840</v>
      </c>
      <c r="D11122" s="36" t="s">
        <v>36018</v>
      </c>
      <c r="E11122" s="36"/>
      <c r="F11122" s="36"/>
    </row>
    <row r="11123" ht="15.75" customHeight="1">
      <c r="A11123" s="36" t="s">
        <v>36019</v>
      </c>
      <c r="B11123" s="36" t="s">
        <v>36020</v>
      </c>
      <c r="C11123" s="36" t="s">
        <v>1840</v>
      </c>
      <c r="D11123" s="36" t="s">
        <v>36021</v>
      </c>
      <c r="E11123" s="36" t="s">
        <v>36022</v>
      </c>
      <c r="F11123" s="36"/>
    </row>
    <row r="11124" ht="15.75" customHeight="1">
      <c r="A11124" s="36" t="s">
        <v>36023</v>
      </c>
      <c r="B11124" s="36" t="s">
        <v>36024</v>
      </c>
      <c r="C11124" s="36" t="s">
        <v>1840</v>
      </c>
      <c r="D11124" s="36" t="s">
        <v>36025</v>
      </c>
      <c r="E11124" s="36"/>
      <c r="F11124" s="36"/>
    </row>
    <row r="11125" ht="15.75" customHeight="1">
      <c r="A11125" s="36" t="s">
        <v>36026</v>
      </c>
      <c r="B11125" s="36" t="s">
        <v>36027</v>
      </c>
      <c r="C11125" s="36" t="s">
        <v>1840</v>
      </c>
      <c r="D11125" s="36" t="s">
        <v>36028</v>
      </c>
      <c r="E11125" s="36"/>
      <c r="F11125" s="36"/>
    </row>
    <row r="11126" ht="15.75" customHeight="1">
      <c r="A11126" s="36" t="s">
        <v>36029</v>
      </c>
      <c r="B11126" s="36" t="s">
        <v>36030</v>
      </c>
      <c r="C11126" s="36" t="s">
        <v>1840</v>
      </c>
      <c r="D11126" s="36" t="s">
        <v>36031</v>
      </c>
      <c r="E11126" s="36"/>
      <c r="F11126" s="36"/>
    </row>
    <row r="11127" ht="15.75" customHeight="1">
      <c r="A11127" s="36" t="s">
        <v>36032</v>
      </c>
      <c r="B11127" s="36" t="s">
        <v>36033</v>
      </c>
      <c r="C11127" s="36" t="s">
        <v>1840</v>
      </c>
      <c r="D11127" s="36" t="s">
        <v>36034</v>
      </c>
      <c r="E11127" s="36"/>
      <c r="F11127" s="36"/>
    </row>
    <row r="11128" ht="15.75" customHeight="1">
      <c r="A11128" s="36" t="s">
        <v>36035</v>
      </c>
      <c r="B11128" s="36" t="s">
        <v>36036</v>
      </c>
      <c r="C11128" s="36" t="s">
        <v>1840</v>
      </c>
      <c r="D11128" s="36" t="s">
        <v>36037</v>
      </c>
      <c r="E11128" s="36"/>
      <c r="F11128" s="36"/>
    </row>
    <row r="11129" ht="15.75" customHeight="1">
      <c r="A11129" s="36" t="s">
        <v>36038</v>
      </c>
      <c r="B11129" s="36" t="s">
        <v>36039</v>
      </c>
      <c r="C11129" s="36" t="s">
        <v>1840</v>
      </c>
      <c r="D11129" s="36" t="s">
        <v>36040</v>
      </c>
      <c r="E11129" s="36"/>
      <c r="F11129" s="36"/>
    </row>
    <row r="11130" ht="15.75" customHeight="1">
      <c r="A11130" s="36" t="s">
        <v>36041</v>
      </c>
      <c r="B11130" s="36" t="s">
        <v>36042</v>
      </c>
      <c r="C11130" s="36" t="s">
        <v>1840</v>
      </c>
      <c r="D11130" s="36" t="s">
        <v>36043</v>
      </c>
      <c r="E11130" s="36"/>
      <c r="F11130" s="36"/>
    </row>
    <row r="11131" ht="15.75" customHeight="1">
      <c r="A11131" s="36" t="s">
        <v>36044</v>
      </c>
      <c r="B11131" s="36" t="s">
        <v>36045</v>
      </c>
      <c r="C11131" s="36" t="s">
        <v>1840</v>
      </c>
      <c r="D11131" s="36" t="s">
        <v>36046</v>
      </c>
      <c r="E11131" s="36"/>
      <c r="F11131" s="36"/>
    </row>
    <row r="11132" ht="15.75" customHeight="1">
      <c r="A11132" s="36" t="s">
        <v>36047</v>
      </c>
      <c r="B11132" s="36" t="s">
        <v>36048</v>
      </c>
      <c r="C11132" s="36" t="s">
        <v>1840</v>
      </c>
      <c r="D11132" s="36" t="s">
        <v>36049</v>
      </c>
      <c r="E11132" s="36"/>
      <c r="F11132" s="36"/>
    </row>
    <row r="11133" ht="15.75" customHeight="1">
      <c r="A11133" s="36" t="s">
        <v>36050</v>
      </c>
      <c r="B11133" s="36" t="s">
        <v>36051</v>
      </c>
      <c r="C11133" s="36" t="s">
        <v>1840</v>
      </c>
      <c r="D11133" s="36" t="s">
        <v>36052</v>
      </c>
      <c r="E11133" s="36"/>
      <c r="F11133" s="36"/>
    </row>
    <row r="11134" ht="15.75" customHeight="1">
      <c r="A11134" s="36" t="s">
        <v>36053</v>
      </c>
      <c r="B11134" s="36" t="s">
        <v>36054</v>
      </c>
      <c r="C11134" s="36" t="s">
        <v>1840</v>
      </c>
      <c r="D11134" s="36" t="s">
        <v>36055</v>
      </c>
      <c r="E11134" s="36"/>
      <c r="F11134" s="36"/>
    </row>
    <row r="11135" ht="15.75" customHeight="1">
      <c r="A11135" s="36" t="s">
        <v>36056</v>
      </c>
      <c r="B11135" s="36" t="s">
        <v>36057</v>
      </c>
      <c r="C11135" s="36" t="s">
        <v>1840</v>
      </c>
      <c r="D11135" s="36" t="s">
        <v>36058</v>
      </c>
      <c r="E11135" s="36"/>
      <c r="F11135" s="36"/>
    </row>
    <row r="11136" ht="15.75" customHeight="1">
      <c r="A11136" s="36" t="s">
        <v>36059</v>
      </c>
      <c r="B11136" s="36" t="s">
        <v>36060</v>
      </c>
      <c r="C11136" s="36" t="s">
        <v>1840</v>
      </c>
      <c r="D11136" s="36" t="s">
        <v>36061</v>
      </c>
      <c r="E11136" s="36"/>
      <c r="F11136" s="36"/>
    </row>
    <row r="11137" ht="15.75" customHeight="1">
      <c r="A11137" s="36" t="s">
        <v>36062</v>
      </c>
      <c r="B11137" s="36" t="s">
        <v>36063</v>
      </c>
      <c r="C11137" s="36" t="s">
        <v>1840</v>
      </c>
      <c r="D11137" s="36" t="s">
        <v>36064</v>
      </c>
      <c r="E11137" s="36"/>
      <c r="F11137" s="36"/>
    </row>
    <row r="11138" ht="15.75" customHeight="1">
      <c r="A11138" s="36" t="s">
        <v>36065</v>
      </c>
      <c r="B11138" s="36" t="s">
        <v>36066</v>
      </c>
      <c r="C11138" s="36" t="s">
        <v>1840</v>
      </c>
      <c r="D11138" s="36" t="s">
        <v>36067</v>
      </c>
      <c r="E11138" s="36"/>
      <c r="F11138" s="36"/>
    </row>
    <row r="11139" ht="15.75" customHeight="1">
      <c r="A11139" s="36" t="s">
        <v>36068</v>
      </c>
      <c r="B11139" s="36" t="s">
        <v>36069</v>
      </c>
      <c r="C11139" s="36" t="s">
        <v>1840</v>
      </c>
      <c r="D11139" s="36" t="s">
        <v>36070</v>
      </c>
      <c r="E11139" s="36"/>
      <c r="F11139" s="36"/>
    </row>
    <row r="11140" ht="15.75" customHeight="1">
      <c r="A11140" s="36" t="s">
        <v>36071</v>
      </c>
      <c r="B11140" s="36" t="s">
        <v>36072</v>
      </c>
      <c r="C11140" s="36" t="s">
        <v>1840</v>
      </c>
      <c r="D11140" s="36" t="s">
        <v>36073</v>
      </c>
      <c r="E11140" s="36"/>
      <c r="F11140" s="36"/>
    </row>
    <row r="11141" ht="15.75" customHeight="1">
      <c r="A11141" s="36" t="s">
        <v>36074</v>
      </c>
      <c r="B11141" s="36" t="s">
        <v>36075</v>
      </c>
      <c r="C11141" s="36" t="s">
        <v>1840</v>
      </c>
      <c r="D11141" s="36" t="s">
        <v>36076</v>
      </c>
      <c r="E11141" s="36"/>
      <c r="F11141" s="36"/>
    </row>
    <row r="11142" ht="15.75" customHeight="1">
      <c r="A11142" s="36" t="s">
        <v>36077</v>
      </c>
      <c r="B11142" s="36" t="s">
        <v>36078</v>
      </c>
      <c r="C11142" s="36" t="s">
        <v>1840</v>
      </c>
      <c r="D11142" s="36" t="s">
        <v>36079</v>
      </c>
      <c r="E11142" s="36"/>
      <c r="F11142" s="36"/>
    </row>
    <row r="11143" ht="15.75" customHeight="1">
      <c r="A11143" s="36" t="s">
        <v>36080</v>
      </c>
      <c r="B11143" s="36" t="s">
        <v>36081</v>
      </c>
      <c r="C11143" s="36" t="s">
        <v>1840</v>
      </c>
      <c r="D11143" s="36" t="s">
        <v>36082</v>
      </c>
      <c r="E11143" s="36"/>
      <c r="F11143" s="36"/>
    </row>
    <row r="11144" ht="15.75" customHeight="1">
      <c r="A11144" s="36" t="s">
        <v>36083</v>
      </c>
      <c r="B11144" s="36" t="s">
        <v>36084</v>
      </c>
      <c r="C11144" s="36" t="s">
        <v>1840</v>
      </c>
      <c r="D11144" s="36" t="s">
        <v>36085</v>
      </c>
      <c r="E11144" s="36"/>
      <c r="F11144" s="36"/>
    </row>
    <row r="11145" ht="15.75" customHeight="1">
      <c r="A11145" s="36" t="s">
        <v>36086</v>
      </c>
      <c r="B11145" s="36" t="s">
        <v>36087</v>
      </c>
      <c r="C11145" s="36" t="s">
        <v>1840</v>
      </c>
      <c r="D11145" s="36" t="s">
        <v>36088</v>
      </c>
      <c r="E11145" s="36"/>
      <c r="F11145" s="36"/>
    </row>
    <row r="11146" ht="15.75" customHeight="1">
      <c r="A11146" s="36" t="s">
        <v>36089</v>
      </c>
      <c r="B11146" s="36" t="s">
        <v>36090</v>
      </c>
      <c r="C11146" s="36" t="s">
        <v>1840</v>
      </c>
      <c r="D11146" s="36" t="s">
        <v>36091</v>
      </c>
      <c r="E11146" s="36"/>
      <c r="F11146" s="36"/>
    </row>
    <row r="11147" ht="15.75" customHeight="1">
      <c r="A11147" s="36" t="s">
        <v>36092</v>
      </c>
      <c r="B11147" s="36" t="s">
        <v>36093</v>
      </c>
      <c r="C11147" s="36" t="s">
        <v>1840</v>
      </c>
      <c r="D11147" s="36" t="s">
        <v>36094</v>
      </c>
      <c r="E11147" s="36"/>
      <c r="F11147" s="36"/>
    </row>
    <row r="11148" ht="15.75" customHeight="1">
      <c r="A11148" s="36" t="s">
        <v>36095</v>
      </c>
      <c r="B11148" s="36" t="s">
        <v>36096</v>
      </c>
      <c r="C11148" s="36" t="s">
        <v>1840</v>
      </c>
      <c r="D11148" s="36" t="s">
        <v>36097</v>
      </c>
      <c r="E11148" s="36"/>
      <c r="F11148" s="36"/>
    </row>
    <row r="11149" ht="15.75" customHeight="1">
      <c r="A11149" s="36" t="s">
        <v>36098</v>
      </c>
      <c r="B11149" s="36" t="s">
        <v>36099</v>
      </c>
      <c r="C11149" s="36" t="s">
        <v>1840</v>
      </c>
      <c r="D11149" s="36" t="s">
        <v>36100</v>
      </c>
      <c r="E11149" s="36"/>
      <c r="F11149" s="36"/>
    </row>
    <row r="11150" ht="15.75" customHeight="1">
      <c r="A11150" s="36" t="s">
        <v>36101</v>
      </c>
      <c r="B11150" s="36" t="s">
        <v>36102</v>
      </c>
      <c r="C11150" s="36" t="s">
        <v>1840</v>
      </c>
      <c r="D11150" s="36" t="s">
        <v>36103</v>
      </c>
      <c r="E11150" s="36"/>
      <c r="F11150" s="36"/>
    </row>
    <row r="11151" ht="15.75" customHeight="1">
      <c r="A11151" s="36" t="s">
        <v>36104</v>
      </c>
      <c r="B11151" s="36" t="s">
        <v>36105</v>
      </c>
      <c r="C11151" s="36" t="s">
        <v>1840</v>
      </c>
      <c r="D11151" s="36" t="s">
        <v>36106</v>
      </c>
      <c r="E11151" s="36"/>
      <c r="F11151" s="36"/>
    </row>
    <row r="11152" ht="15.75" customHeight="1">
      <c r="A11152" s="36" t="s">
        <v>36107</v>
      </c>
      <c r="B11152" s="36" t="s">
        <v>36108</v>
      </c>
      <c r="C11152" s="36" t="s">
        <v>1840</v>
      </c>
      <c r="D11152" s="36" t="s">
        <v>36109</v>
      </c>
      <c r="E11152" s="36"/>
      <c r="F11152" s="36"/>
    </row>
    <row r="11153" ht="15.75" customHeight="1">
      <c r="A11153" s="36" t="s">
        <v>36110</v>
      </c>
      <c r="B11153" s="36" t="s">
        <v>15051</v>
      </c>
      <c r="C11153" s="36" t="s">
        <v>1840</v>
      </c>
      <c r="D11153" s="36" t="s">
        <v>36111</v>
      </c>
      <c r="E11153" s="36"/>
      <c r="F11153" s="36"/>
    </row>
    <row r="11154" ht="15.75" customHeight="1">
      <c r="A11154" s="36" t="s">
        <v>36112</v>
      </c>
      <c r="B11154" s="36" t="s">
        <v>36113</v>
      </c>
      <c r="C11154" s="36" t="s">
        <v>1840</v>
      </c>
      <c r="D11154" s="36" t="s">
        <v>36114</v>
      </c>
      <c r="E11154" s="36"/>
      <c r="F11154" s="36"/>
    </row>
    <row r="11155" ht="15.75" customHeight="1">
      <c r="A11155" s="36" t="s">
        <v>36115</v>
      </c>
      <c r="B11155" s="36" t="s">
        <v>36116</v>
      </c>
      <c r="C11155" s="36" t="s">
        <v>1840</v>
      </c>
      <c r="D11155" s="36" t="s">
        <v>36117</v>
      </c>
      <c r="E11155" s="36"/>
      <c r="F11155" s="36"/>
    </row>
    <row r="11156" ht="15.75" customHeight="1">
      <c r="A11156" s="36" t="s">
        <v>36118</v>
      </c>
      <c r="B11156" s="36" t="s">
        <v>36119</v>
      </c>
      <c r="C11156" s="36" t="s">
        <v>1840</v>
      </c>
      <c r="D11156" s="36" t="s">
        <v>36120</v>
      </c>
      <c r="E11156" s="36"/>
      <c r="F11156" s="36"/>
    </row>
    <row r="11157" ht="15.75" customHeight="1">
      <c r="A11157" s="36" t="s">
        <v>36121</v>
      </c>
      <c r="B11157" s="36" t="s">
        <v>36122</v>
      </c>
      <c r="C11157" s="36" t="s">
        <v>1840</v>
      </c>
      <c r="D11157" s="36" t="s">
        <v>36123</v>
      </c>
      <c r="E11157" s="36"/>
      <c r="F11157" s="36"/>
    </row>
    <row r="11158" ht="15.75" customHeight="1">
      <c r="A11158" s="36" t="s">
        <v>36124</v>
      </c>
      <c r="B11158" s="36" t="s">
        <v>36125</v>
      </c>
      <c r="C11158" s="36" t="s">
        <v>1840</v>
      </c>
      <c r="D11158" s="36" t="s">
        <v>36126</v>
      </c>
      <c r="E11158" s="36"/>
      <c r="F11158" s="36"/>
    </row>
    <row r="11159" ht="15.75" customHeight="1">
      <c r="A11159" s="36" t="s">
        <v>36127</v>
      </c>
      <c r="B11159" s="36" t="s">
        <v>14169</v>
      </c>
      <c r="C11159" s="36" t="s">
        <v>1840</v>
      </c>
      <c r="D11159" s="36" t="s">
        <v>14170</v>
      </c>
      <c r="E11159" s="36" t="s">
        <v>36128</v>
      </c>
      <c r="F11159" s="36"/>
    </row>
    <row r="11160" ht="15.75" customHeight="1">
      <c r="A11160" s="36" t="s">
        <v>36129</v>
      </c>
      <c r="B11160" s="36" t="s">
        <v>36130</v>
      </c>
      <c r="C11160" s="36" t="s">
        <v>1840</v>
      </c>
      <c r="D11160" s="36" t="s">
        <v>36131</v>
      </c>
      <c r="E11160" s="36"/>
      <c r="F11160" s="36"/>
    </row>
    <row r="11161" ht="15.75" customHeight="1">
      <c r="A11161" s="36" t="s">
        <v>36132</v>
      </c>
      <c r="B11161" s="36" t="s">
        <v>36133</v>
      </c>
      <c r="C11161" s="36" t="s">
        <v>1840</v>
      </c>
      <c r="D11161" s="36" t="s">
        <v>36134</v>
      </c>
      <c r="E11161" s="36"/>
      <c r="F11161" s="36"/>
    </row>
    <row r="11162" ht="15.75" customHeight="1">
      <c r="A11162" s="36" t="s">
        <v>36135</v>
      </c>
      <c r="B11162" s="36" t="s">
        <v>36136</v>
      </c>
      <c r="C11162" s="36" t="s">
        <v>1840</v>
      </c>
      <c r="D11162" s="36" t="s">
        <v>36137</v>
      </c>
      <c r="E11162" s="36"/>
      <c r="F11162" s="36"/>
    </row>
    <row r="11163" ht="15.75" customHeight="1">
      <c r="A11163" s="36" t="s">
        <v>36138</v>
      </c>
      <c r="B11163" s="36" t="s">
        <v>36139</v>
      </c>
      <c r="C11163" s="36" t="s">
        <v>1840</v>
      </c>
      <c r="D11163" s="36" t="s">
        <v>36140</v>
      </c>
      <c r="E11163" s="36"/>
      <c r="F11163" s="36"/>
    </row>
    <row r="11164" ht="15.75" customHeight="1">
      <c r="A11164" s="36" t="s">
        <v>36141</v>
      </c>
      <c r="B11164" s="36" t="s">
        <v>36142</v>
      </c>
      <c r="C11164" s="36" t="s">
        <v>1840</v>
      </c>
      <c r="D11164" s="36" t="s">
        <v>36143</v>
      </c>
      <c r="E11164" s="36"/>
      <c r="F11164" s="36"/>
    </row>
    <row r="11165" ht="15.75" customHeight="1">
      <c r="A11165" s="36" t="s">
        <v>36144</v>
      </c>
      <c r="B11165" s="36" t="s">
        <v>36145</v>
      </c>
      <c r="C11165" s="36" t="s">
        <v>1840</v>
      </c>
      <c r="D11165" s="36" t="s">
        <v>36146</v>
      </c>
      <c r="E11165" s="36"/>
      <c r="F11165" s="36"/>
    </row>
    <row r="11166" ht="15.75" customHeight="1">
      <c r="A11166" s="36" t="s">
        <v>36147</v>
      </c>
      <c r="B11166" s="36" t="s">
        <v>36148</v>
      </c>
      <c r="C11166" s="36" t="s">
        <v>1840</v>
      </c>
      <c r="D11166" s="36" t="s">
        <v>36149</v>
      </c>
      <c r="E11166" s="36"/>
      <c r="F11166" s="36"/>
    </row>
    <row r="11167" ht="15.75" customHeight="1">
      <c r="A11167" s="36" t="s">
        <v>36150</v>
      </c>
      <c r="B11167" s="36" t="s">
        <v>36151</v>
      </c>
      <c r="C11167" s="36" t="s">
        <v>1840</v>
      </c>
      <c r="D11167" s="36" t="s">
        <v>36152</v>
      </c>
      <c r="E11167" s="36"/>
      <c r="F11167" s="36"/>
    </row>
    <row r="11168" ht="15.75" customHeight="1">
      <c r="A11168" s="36" t="s">
        <v>36153</v>
      </c>
      <c r="B11168" s="36" t="s">
        <v>36154</v>
      </c>
      <c r="C11168" s="36" t="s">
        <v>1840</v>
      </c>
      <c r="D11168" s="36" t="s">
        <v>36155</v>
      </c>
      <c r="E11168" s="36"/>
      <c r="F11168" s="36"/>
    </row>
    <row r="11169" ht="15.75" customHeight="1">
      <c r="A11169" s="36" t="s">
        <v>36156</v>
      </c>
      <c r="B11169" s="36" t="s">
        <v>36157</v>
      </c>
      <c r="C11169" s="36" t="s">
        <v>1840</v>
      </c>
      <c r="D11169" s="36" t="s">
        <v>36158</v>
      </c>
      <c r="E11169" s="36"/>
      <c r="F11169" s="36"/>
    </row>
    <row r="11170" ht="15.75" customHeight="1">
      <c r="A11170" s="36" t="s">
        <v>36159</v>
      </c>
      <c r="B11170" s="36" t="s">
        <v>36160</v>
      </c>
      <c r="C11170" s="36" t="s">
        <v>1840</v>
      </c>
      <c r="D11170" s="36" t="s">
        <v>36161</v>
      </c>
      <c r="E11170" s="36"/>
      <c r="F11170" s="36"/>
    </row>
    <row r="11171" ht="15.75" customHeight="1">
      <c r="A11171" s="36" t="s">
        <v>36162</v>
      </c>
      <c r="B11171" s="36" t="s">
        <v>36163</v>
      </c>
      <c r="C11171" s="36" t="s">
        <v>1840</v>
      </c>
      <c r="D11171" s="36" t="s">
        <v>36164</v>
      </c>
      <c r="E11171" s="36"/>
      <c r="F11171" s="36"/>
    </row>
    <row r="11172" ht="15.75" customHeight="1">
      <c r="A11172" s="36" t="s">
        <v>36165</v>
      </c>
      <c r="B11172" s="36" t="s">
        <v>36166</v>
      </c>
      <c r="C11172" s="36" t="s">
        <v>1840</v>
      </c>
      <c r="D11172" s="36" t="s">
        <v>36167</v>
      </c>
      <c r="E11172" s="36"/>
      <c r="F11172" s="36"/>
    </row>
    <row r="11173" ht="15.75" customHeight="1">
      <c r="A11173" s="36" t="s">
        <v>36168</v>
      </c>
      <c r="B11173" s="36" t="s">
        <v>36169</v>
      </c>
      <c r="C11173" s="36" t="s">
        <v>1840</v>
      </c>
      <c r="D11173" s="36" t="s">
        <v>36170</v>
      </c>
      <c r="E11173" s="36"/>
      <c r="F11173" s="36"/>
    </row>
    <row r="11174" ht="15.75" customHeight="1">
      <c r="A11174" s="36" t="s">
        <v>36171</v>
      </c>
      <c r="B11174" s="36" t="s">
        <v>36172</v>
      </c>
      <c r="C11174" s="36" t="s">
        <v>1840</v>
      </c>
      <c r="D11174" s="36" t="s">
        <v>36173</v>
      </c>
      <c r="E11174" s="36"/>
      <c r="F11174" s="36"/>
    </row>
    <row r="11175" ht="15.75" customHeight="1">
      <c r="A11175" s="36" t="s">
        <v>36174</v>
      </c>
      <c r="B11175" s="36" t="s">
        <v>36175</v>
      </c>
      <c r="C11175" s="36" t="s">
        <v>1840</v>
      </c>
      <c r="D11175" s="36" t="s">
        <v>36176</v>
      </c>
      <c r="E11175" s="36"/>
      <c r="F11175" s="36"/>
    </row>
    <row r="11176" ht="15.75" customHeight="1">
      <c r="A11176" s="36" t="s">
        <v>36177</v>
      </c>
      <c r="B11176" s="36" t="s">
        <v>36178</v>
      </c>
      <c r="C11176" s="36" t="s">
        <v>1840</v>
      </c>
      <c r="D11176" s="36" t="s">
        <v>36179</v>
      </c>
      <c r="E11176" s="36"/>
      <c r="F11176" s="36"/>
    </row>
    <row r="11177" ht="15.75" customHeight="1">
      <c r="A11177" s="36" t="s">
        <v>36180</v>
      </c>
      <c r="B11177" s="36" t="s">
        <v>36181</v>
      </c>
      <c r="C11177" s="36" t="s">
        <v>1840</v>
      </c>
      <c r="D11177" s="36" t="s">
        <v>36182</v>
      </c>
      <c r="E11177" s="36"/>
      <c r="F11177" s="36"/>
    </row>
    <row r="11178" ht="15.75" customHeight="1">
      <c r="A11178" s="36" t="s">
        <v>36183</v>
      </c>
      <c r="B11178" s="36" t="s">
        <v>36184</v>
      </c>
      <c r="C11178" s="36" t="s">
        <v>1840</v>
      </c>
      <c r="D11178" s="36" t="s">
        <v>36185</v>
      </c>
      <c r="E11178" s="36"/>
      <c r="F11178" s="36"/>
    </row>
    <row r="11179" ht="15.75" customHeight="1">
      <c r="A11179" s="36" t="s">
        <v>36186</v>
      </c>
      <c r="B11179" s="36" t="s">
        <v>36187</v>
      </c>
      <c r="C11179" s="36" t="s">
        <v>1840</v>
      </c>
      <c r="D11179" s="36" t="s">
        <v>36188</v>
      </c>
      <c r="E11179" s="36"/>
      <c r="F11179" s="36"/>
    </row>
    <row r="11180" ht="15.75" customHeight="1">
      <c r="A11180" s="36" t="s">
        <v>36189</v>
      </c>
      <c r="B11180" s="36" t="s">
        <v>36190</v>
      </c>
      <c r="C11180" s="36" t="s">
        <v>1840</v>
      </c>
      <c r="D11180" s="36" t="s">
        <v>36191</v>
      </c>
      <c r="E11180" s="36"/>
      <c r="F11180" s="36"/>
    </row>
    <row r="11181" ht="15.75" customHeight="1">
      <c r="A11181" s="36" t="s">
        <v>36192</v>
      </c>
      <c r="B11181" s="36" t="s">
        <v>36193</v>
      </c>
      <c r="C11181" s="36" t="s">
        <v>1840</v>
      </c>
      <c r="D11181" s="36" t="s">
        <v>36194</v>
      </c>
      <c r="E11181" s="36"/>
      <c r="F11181" s="36"/>
    </row>
    <row r="11182" ht="15.75" customHeight="1">
      <c r="A11182" s="36" t="s">
        <v>36195</v>
      </c>
      <c r="B11182" s="36" t="s">
        <v>36196</v>
      </c>
      <c r="C11182" s="36" t="s">
        <v>1840</v>
      </c>
      <c r="D11182" s="36" t="s">
        <v>36197</v>
      </c>
      <c r="E11182" s="36"/>
      <c r="F11182" s="36"/>
    </row>
    <row r="11183" ht="15.75" customHeight="1">
      <c r="A11183" s="36" t="s">
        <v>36198</v>
      </c>
      <c r="B11183" s="36" t="s">
        <v>36199</v>
      </c>
      <c r="C11183" s="36" t="s">
        <v>1840</v>
      </c>
      <c r="D11183" s="36" t="s">
        <v>36200</v>
      </c>
      <c r="E11183" s="36"/>
      <c r="F11183" s="36"/>
    </row>
    <row r="11184" ht="15.75" customHeight="1">
      <c r="A11184" s="36" t="s">
        <v>36201</v>
      </c>
      <c r="B11184" s="36" t="s">
        <v>36202</v>
      </c>
      <c r="C11184" s="36" t="s">
        <v>1840</v>
      </c>
      <c r="D11184" s="36" t="s">
        <v>36203</v>
      </c>
      <c r="E11184" s="36"/>
      <c r="F11184" s="36"/>
    </row>
    <row r="11185" ht="15.75" customHeight="1">
      <c r="A11185" s="36" t="s">
        <v>36204</v>
      </c>
      <c r="B11185" s="36" t="s">
        <v>36205</v>
      </c>
      <c r="C11185" s="36" t="s">
        <v>1840</v>
      </c>
      <c r="D11185" s="36" t="s">
        <v>36206</v>
      </c>
      <c r="E11185" s="36"/>
      <c r="F11185" s="36"/>
    </row>
    <row r="11186" ht="15.75" customHeight="1">
      <c r="A11186" s="36" t="s">
        <v>36207</v>
      </c>
      <c r="B11186" s="36" t="s">
        <v>36208</v>
      </c>
      <c r="C11186" s="36" t="s">
        <v>1840</v>
      </c>
      <c r="D11186" s="36" t="s">
        <v>36209</v>
      </c>
      <c r="E11186" s="36"/>
      <c r="F11186" s="36"/>
    </row>
    <row r="11187" ht="15.75" customHeight="1">
      <c r="A11187" s="36" t="s">
        <v>36210</v>
      </c>
      <c r="B11187" s="36" t="s">
        <v>36211</v>
      </c>
      <c r="C11187" s="36" t="s">
        <v>1840</v>
      </c>
      <c r="D11187" s="36" t="s">
        <v>36212</v>
      </c>
      <c r="E11187" s="36"/>
      <c r="F11187" s="36"/>
    </row>
    <row r="11188" ht="15.75" customHeight="1">
      <c r="A11188" s="36" t="s">
        <v>36213</v>
      </c>
      <c r="B11188" s="36" t="s">
        <v>36214</v>
      </c>
      <c r="C11188" s="36" t="s">
        <v>1840</v>
      </c>
      <c r="D11188" s="36" t="s">
        <v>36215</v>
      </c>
      <c r="E11188" s="36"/>
      <c r="F11188" s="36"/>
    </row>
    <row r="11189" ht="15.75" customHeight="1">
      <c r="A11189" s="36" t="s">
        <v>36216</v>
      </c>
      <c r="B11189" s="36" t="s">
        <v>36217</v>
      </c>
      <c r="C11189" s="36" t="s">
        <v>1840</v>
      </c>
      <c r="D11189" s="36" t="s">
        <v>36218</v>
      </c>
      <c r="E11189" s="36"/>
      <c r="F11189" s="36"/>
    </row>
    <row r="11190" ht="15.75" customHeight="1">
      <c r="A11190" s="36" t="s">
        <v>36219</v>
      </c>
      <c r="B11190" s="36" t="s">
        <v>36220</v>
      </c>
      <c r="C11190" s="36" t="s">
        <v>1840</v>
      </c>
      <c r="D11190" s="36" t="s">
        <v>36221</v>
      </c>
      <c r="E11190" s="36" t="s">
        <v>36222</v>
      </c>
      <c r="F11190" s="36"/>
    </row>
    <row r="11191" ht="15.75" customHeight="1">
      <c r="A11191" s="36" t="s">
        <v>36223</v>
      </c>
      <c r="B11191" s="36" t="s">
        <v>36224</v>
      </c>
      <c r="C11191" s="36" t="s">
        <v>1840</v>
      </c>
      <c r="D11191" s="36" t="s">
        <v>36225</v>
      </c>
      <c r="E11191" s="36"/>
      <c r="F11191" s="36"/>
    </row>
    <row r="11192" ht="15.75" customHeight="1">
      <c r="A11192" s="36" t="s">
        <v>36226</v>
      </c>
      <c r="B11192" s="36" t="s">
        <v>36227</v>
      </c>
      <c r="C11192" s="36" t="s">
        <v>1840</v>
      </c>
      <c r="D11192" s="36" t="s">
        <v>36228</v>
      </c>
      <c r="E11192" s="36"/>
      <c r="F11192" s="36"/>
    </row>
    <row r="11193" ht="15.75" customHeight="1">
      <c r="A11193" s="36" t="s">
        <v>36229</v>
      </c>
      <c r="B11193" s="36" t="s">
        <v>36230</v>
      </c>
      <c r="C11193" s="36" t="s">
        <v>1840</v>
      </c>
      <c r="D11193" s="36" t="s">
        <v>36231</v>
      </c>
      <c r="E11193" s="36"/>
      <c r="F11193" s="36"/>
    </row>
    <row r="11194" ht="15.75" customHeight="1">
      <c r="A11194" s="36" t="s">
        <v>36232</v>
      </c>
      <c r="B11194" s="36" t="s">
        <v>36233</v>
      </c>
      <c r="C11194" s="36" t="s">
        <v>1840</v>
      </c>
      <c r="D11194" s="36" t="s">
        <v>36234</v>
      </c>
      <c r="E11194" s="36"/>
      <c r="F11194" s="36"/>
    </row>
    <row r="11195" ht="15.75" customHeight="1">
      <c r="A11195" s="36" t="s">
        <v>36235</v>
      </c>
      <c r="B11195" s="36" t="s">
        <v>36236</v>
      </c>
      <c r="C11195" s="36" t="s">
        <v>1840</v>
      </c>
      <c r="D11195" s="36" t="s">
        <v>36237</v>
      </c>
      <c r="E11195" s="36"/>
      <c r="F11195" s="36"/>
    </row>
    <row r="11196" ht="15.75" customHeight="1">
      <c r="A11196" s="36" t="s">
        <v>36238</v>
      </c>
      <c r="B11196" s="36" t="s">
        <v>36239</v>
      </c>
      <c r="C11196" s="36" t="s">
        <v>1840</v>
      </c>
      <c r="D11196" s="36" t="s">
        <v>36240</v>
      </c>
      <c r="E11196" s="36"/>
      <c r="F11196" s="36"/>
    </row>
    <row r="11197" ht="15.75" customHeight="1">
      <c r="A11197" s="36" t="s">
        <v>36241</v>
      </c>
      <c r="B11197" s="36" t="s">
        <v>36242</v>
      </c>
      <c r="C11197" s="36" t="s">
        <v>1840</v>
      </c>
      <c r="D11197" s="36" t="s">
        <v>36243</v>
      </c>
      <c r="E11197" s="36"/>
      <c r="F11197" s="36"/>
    </row>
    <row r="11198" ht="15.75" customHeight="1">
      <c r="A11198" s="36" t="s">
        <v>36244</v>
      </c>
      <c r="B11198" s="36" t="s">
        <v>36245</v>
      </c>
      <c r="C11198" s="36" t="s">
        <v>1840</v>
      </c>
      <c r="D11198" s="36" t="s">
        <v>36246</v>
      </c>
      <c r="E11198" s="36"/>
      <c r="F11198" s="36"/>
    </row>
    <row r="11199" ht="15.75" customHeight="1">
      <c r="A11199" s="36" t="s">
        <v>36247</v>
      </c>
      <c r="B11199" s="36" t="s">
        <v>36248</v>
      </c>
      <c r="C11199" s="36" t="s">
        <v>1840</v>
      </c>
      <c r="D11199" s="36" t="s">
        <v>36249</v>
      </c>
      <c r="E11199" s="36"/>
      <c r="F11199" s="36"/>
    </row>
    <row r="11200" ht="15.75" customHeight="1">
      <c r="A11200" s="36" t="s">
        <v>36250</v>
      </c>
      <c r="B11200" s="36" t="s">
        <v>36251</v>
      </c>
      <c r="C11200" s="36" t="s">
        <v>1840</v>
      </c>
      <c r="D11200" s="36" t="s">
        <v>36252</v>
      </c>
      <c r="E11200" s="36" t="s">
        <v>36253</v>
      </c>
      <c r="F11200" s="36"/>
    </row>
    <row r="11201" ht="15.75" customHeight="1">
      <c r="A11201" s="36" t="s">
        <v>36254</v>
      </c>
      <c r="B11201" s="36" t="s">
        <v>36255</v>
      </c>
      <c r="C11201" s="36" t="s">
        <v>1840</v>
      </c>
      <c r="D11201" s="36" t="s">
        <v>36256</v>
      </c>
      <c r="E11201" s="36"/>
      <c r="F11201" s="36"/>
    </row>
    <row r="11202" ht="15.75" customHeight="1">
      <c r="A11202" s="36" t="s">
        <v>36257</v>
      </c>
      <c r="B11202" s="36" t="s">
        <v>36258</v>
      </c>
      <c r="C11202" s="36" t="s">
        <v>1840</v>
      </c>
      <c r="D11202" s="36" t="s">
        <v>36259</v>
      </c>
      <c r="E11202" s="36"/>
      <c r="F11202" s="36"/>
    </row>
    <row r="11203" ht="15.75" customHeight="1">
      <c r="A11203" s="36" t="s">
        <v>36260</v>
      </c>
      <c r="B11203" s="36" t="s">
        <v>36261</v>
      </c>
      <c r="C11203" s="36" t="s">
        <v>1840</v>
      </c>
      <c r="D11203" s="36" t="s">
        <v>36262</v>
      </c>
      <c r="E11203" s="36"/>
      <c r="F11203" s="36"/>
    </row>
    <row r="11204" ht="15.75" customHeight="1">
      <c r="A11204" s="36" t="s">
        <v>36263</v>
      </c>
      <c r="B11204" s="36" t="s">
        <v>36264</v>
      </c>
      <c r="C11204" s="36" t="s">
        <v>1840</v>
      </c>
      <c r="D11204" s="36" t="s">
        <v>36265</v>
      </c>
      <c r="E11204" s="36"/>
      <c r="F11204" s="36"/>
    </row>
    <row r="11205" ht="15.75" customHeight="1">
      <c r="A11205" s="36" t="s">
        <v>36266</v>
      </c>
      <c r="B11205" s="36" t="s">
        <v>36267</v>
      </c>
      <c r="C11205" s="36" t="s">
        <v>1840</v>
      </c>
      <c r="D11205" s="36" t="s">
        <v>36268</v>
      </c>
      <c r="E11205" s="36"/>
      <c r="F11205" s="36"/>
    </row>
    <row r="11206" ht="15.75" customHeight="1">
      <c r="A11206" s="36" t="s">
        <v>36269</v>
      </c>
      <c r="B11206" s="36" t="s">
        <v>953</v>
      </c>
      <c r="C11206" s="36" t="s">
        <v>1840</v>
      </c>
      <c r="D11206" s="36" t="s">
        <v>954</v>
      </c>
      <c r="E11206" s="36"/>
      <c r="F11206" s="36"/>
    </row>
    <row r="11207" ht="15.75" customHeight="1">
      <c r="A11207" s="36" t="s">
        <v>36270</v>
      </c>
      <c r="B11207" s="36" t="s">
        <v>36271</v>
      </c>
      <c r="C11207" s="36" t="s">
        <v>1840</v>
      </c>
      <c r="D11207" s="36" t="s">
        <v>36272</v>
      </c>
      <c r="E11207" s="36"/>
      <c r="F11207" s="36"/>
    </row>
    <row r="11208" ht="15.75" customHeight="1">
      <c r="A11208" s="36" t="s">
        <v>36273</v>
      </c>
      <c r="B11208" s="36" t="s">
        <v>36274</v>
      </c>
      <c r="C11208" s="36" t="s">
        <v>1840</v>
      </c>
      <c r="D11208" s="36" t="s">
        <v>36275</v>
      </c>
      <c r="E11208" s="36"/>
      <c r="F11208" s="36"/>
    </row>
    <row r="11209" ht="15.75" customHeight="1">
      <c r="A11209" s="36" t="s">
        <v>36276</v>
      </c>
      <c r="B11209" s="36" t="s">
        <v>36277</v>
      </c>
      <c r="C11209" s="36" t="s">
        <v>1840</v>
      </c>
      <c r="D11209" s="36" t="s">
        <v>36278</v>
      </c>
      <c r="E11209" s="36"/>
      <c r="F11209" s="36"/>
    </row>
    <row r="11210" ht="15.75" customHeight="1">
      <c r="A11210" s="36" t="s">
        <v>36279</v>
      </c>
      <c r="B11210" s="36" t="s">
        <v>36280</v>
      </c>
      <c r="C11210" s="36" t="s">
        <v>1840</v>
      </c>
      <c r="D11210" s="36" t="s">
        <v>36281</v>
      </c>
      <c r="E11210" s="36" t="s">
        <v>36282</v>
      </c>
      <c r="F11210" s="36"/>
    </row>
    <row r="11211" ht="15.75" customHeight="1">
      <c r="A11211" s="36" t="s">
        <v>36283</v>
      </c>
      <c r="B11211" s="36" t="s">
        <v>36284</v>
      </c>
      <c r="C11211" s="36" t="s">
        <v>1840</v>
      </c>
      <c r="D11211" s="36" t="s">
        <v>36285</v>
      </c>
      <c r="E11211" s="36"/>
      <c r="F11211" s="36"/>
    </row>
    <row r="11212" ht="15.75" customHeight="1">
      <c r="A11212" s="36" t="s">
        <v>36286</v>
      </c>
      <c r="B11212" s="36" t="s">
        <v>36287</v>
      </c>
      <c r="C11212" s="36" t="s">
        <v>1840</v>
      </c>
      <c r="D11212" s="36" t="s">
        <v>36288</v>
      </c>
      <c r="E11212" s="36"/>
      <c r="F11212" s="36"/>
    </row>
    <row r="11213" ht="15.75" customHeight="1">
      <c r="A11213" s="36" t="s">
        <v>36289</v>
      </c>
      <c r="B11213" s="36" t="s">
        <v>36290</v>
      </c>
      <c r="C11213" s="36" t="s">
        <v>1840</v>
      </c>
      <c r="D11213" s="36" t="s">
        <v>36291</v>
      </c>
      <c r="E11213" s="36"/>
      <c r="F11213" s="36"/>
    </row>
    <row r="11214" ht="15.75" customHeight="1">
      <c r="A11214" s="36" t="s">
        <v>36292</v>
      </c>
      <c r="B11214" s="36" t="s">
        <v>36293</v>
      </c>
      <c r="C11214" s="36" t="s">
        <v>1840</v>
      </c>
      <c r="D11214" s="36" t="s">
        <v>36294</v>
      </c>
      <c r="E11214" s="36"/>
      <c r="F11214" s="36"/>
    </row>
    <row r="11215" ht="15.75" customHeight="1">
      <c r="A11215" s="36" t="s">
        <v>36295</v>
      </c>
      <c r="B11215" s="36" t="s">
        <v>36296</v>
      </c>
      <c r="C11215" s="36" t="s">
        <v>1840</v>
      </c>
      <c r="D11215" s="36" t="s">
        <v>36297</v>
      </c>
      <c r="E11215" s="36"/>
      <c r="F11215" s="36"/>
    </row>
    <row r="11216" ht="15.75" customHeight="1">
      <c r="A11216" s="36" t="s">
        <v>36298</v>
      </c>
      <c r="B11216" s="36" t="s">
        <v>36299</v>
      </c>
      <c r="C11216" s="36" t="s">
        <v>1840</v>
      </c>
      <c r="D11216" s="36" t="s">
        <v>36300</v>
      </c>
      <c r="E11216" s="36"/>
      <c r="F11216" s="36"/>
    </row>
    <row r="11217" ht="15.75" customHeight="1">
      <c r="A11217" s="36" t="s">
        <v>36301</v>
      </c>
      <c r="B11217" s="36" t="s">
        <v>36302</v>
      </c>
      <c r="C11217" s="36" t="s">
        <v>1840</v>
      </c>
      <c r="D11217" s="36" t="s">
        <v>36303</v>
      </c>
      <c r="E11217" s="36"/>
      <c r="F11217" s="36"/>
    </row>
    <row r="11218" ht="15.75" customHeight="1">
      <c r="A11218" s="36" t="s">
        <v>36304</v>
      </c>
      <c r="B11218" s="36" t="s">
        <v>36305</v>
      </c>
      <c r="C11218" s="36" t="s">
        <v>1840</v>
      </c>
      <c r="D11218" s="36" t="s">
        <v>36306</v>
      </c>
      <c r="E11218" s="36"/>
      <c r="F11218" s="36"/>
    </row>
    <row r="11219" ht="15.75" customHeight="1">
      <c r="A11219" s="36" t="s">
        <v>36307</v>
      </c>
      <c r="B11219" s="36" t="s">
        <v>36308</v>
      </c>
      <c r="C11219" s="36" t="s">
        <v>1840</v>
      </c>
      <c r="D11219" s="36" t="s">
        <v>36309</v>
      </c>
      <c r="E11219" s="36"/>
      <c r="F11219" s="36"/>
    </row>
    <row r="11220" ht="15.75" customHeight="1">
      <c r="A11220" s="36" t="s">
        <v>36310</v>
      </c>
      <c r="B11220" s="36" t="s">
        <v>3170</v>
      </c>
      <c r="C11220" s="36" t="s">
        <v>1840</v>
      </c>
      <c r="D11220" s="36" t="s">
        <v>36311</v>
      </c>
      <c r="E11220" s="36" t="s">
        <v>3171</v>
      </c>
      <c r="F11220" s="36"/>
    </row>
    <row r="11221" ht="15.75" customHeight="1">
      <c r="A11221" s="36" t="s">
        <v>36312</v>
      </c>
      <c r="B11221" s="36" t="s">
        <v>36313</v>
      </c>
      <c r="C11221" s="36" t="s">
        <v>1840</v>
      </c>
      <c r="D11221" s="36" t="s">
        <v>36314</v>
      </c>
      <c r="E11221" s="36"/>
      <c r="F11221" s="36"/>
    </row>
    <row r="11222" ht="15.75" customHeight="1">
      <c r="A11222" s="36" t="s">
        <v>36315</v>
      </c>
      <c r="B11222" s="36" t="s">
        <v>36316</v>
      </c>
      <c r="C11222" s="36" t="s">
        <v>1840</v>
      </c>
      <c r="D11222" s="36" t="s">
        <v>36317</v>
      </c>
      <c r="E11222" s="36"/>
      <c r="F11222" s="36"/>
    </row>
    <row r="11223" ht="15.75" customHeight="1">
      <c r="A11223" s="36" t="s">
        <v>36318</v>
      </c>
      <c r="B11223" s="36" t="s">
        <v>36319</v>
      </c>
      <c r="C11223" s="36" t="s">
        <v>1840</v>
      </c>
      <c r="D11223" s="36" t="s">
        <v>5672</v>
      </c>
      <c r="E11223" s="36"/>
      <c r="F11223" s="36"/>
    </row>
    <row r="11224" ht="15.75" customHeight="1">
      <c r="A11224" s="36" t="s">
        <v>36320</v>
      </c>
      <c r="B11224" s="36" t="s">
        <v>36321</v>
      </c>
      <c r="C11224" s="36" t="s">
        <v>1840</v>
      </c>
      <c r="D11224" s="36" t="s">
        <v>36322</v>
      </c>
      <c r="E11224" s="36"/>
      <c r="F11224" s="36"/>
    </row>
    <row r="11225" ht="15.75" customHeight="1">
      <c r="A11225" s="36" t="s">
        <v>36323</v>
      </c>
      <c r="B11225" s="36" t="s">
        <v>36324</v>
      </c>
      <c r="C11225" s="36" t="s">
        <v>1840</v>
      </c>
      <c r="D11225" s="36" t="s">
        <v>36325</v>
      </c>
      <c r="E11225" s="36"/>
      <c r="F11225" s="36"/>
    </row>
    <row r="11226" ht="15.75" customHeight="1">
      <c r="A11226" s="36" t="s">
        <v>36326</v>
      </c>
      <c r="B11226" s="36" t="s">
        <v>36327</v>
      </c>
      <c r="C11226" s="36" t="s">
        <v>1840</v>
      </c>
      <c r="D11226" s="36" t="s">
        <v>36328</v>
      </c>
      <c r="E11226" s="36"/>
      <c r="F11226" s="36"/>
    </row>
    <row r="11227" ht="15.75" customHeight="1">
      <c r="A11227" s="36" t="s">
        <v>36329</v>
      </c>
      <c r="B11227" s="36" t="s">
        <v>36330</v>
      </c>
      <c r="C11227" s="36" t="s">
        <v>1840</v>
      </c>
      <c r="D11227" s="36" t="s">
        <v>36331</v>
      </c>
      <c r="E11227" s="36"/>
      <c r="F11227" s="36"/>
    </row>
    <row r="11228" ht="15.75" customHeight="1">
      <c r="A11228" s="36" t="s">
        <v>36332</v>
      </c>
      <c r="B11228" s="36" t="s">
        <v>36333</v>
      </c>
      <c r="C11228" s="36" t="s">
        <v>1840</v>
      </c>
      <c r="D11228" s="36" t="s">
        <v>36334</v>
      </c>
      <c r="E11228" s="36"/>
      <c r="F11228" s="36"/>
    </row>
    <row r="11229" ht="15.75" customHeight="1">
      <c r="A11229" s="36" t="s">
        <v>36335</v>
      </c>
      <c r="B11229" s="36" t="s">
        <v>36336</v>
      </c>
      <c r="C11229" s="36" t="s">
        <v>1840</v>
      </c>
      <c r="D11229" s="36" t="s">
        <v>36337</v>
      </c>
      <c r="E11229" s="36"/>
      <c r="F11229" s="36"/>
    </row>
    <row r="11230" ht="15.75" customHeight="1">
      <c r="A11230" s="36" t="s">
        <v>36338</v>
      </c>
      <c r="B11230" s="36" t="s">
        <v>36339</v>
      </c>
      <c r="C11230" s="36" t="s">
        <v>1840</v>
      </c>
      <c r="D11230" s="36" t="s">
        <v>36340</v>
      </c>
      <c r="E11230" s="36"/>
      <c r="F11230" s="36"/>
    </row>
    <row r="11231" ht="15.75" customHeight="1">
      <c r="A11231" s="36" t="s">
        <v>36341</v>
      </c>
      <c r="B11231" s="36" t="s">
        <v>36342</v>
      </c>
      <c r="C11231" s="36" t="s">
        <v>1840</v>
      </c>
      <c r="D11231" s="36" t="s">
        <v>36343</v>
      </c>
      <c r="E11231" s="36"/>
      <c r="F11231" s="36"/>
    </row>
    <row r="11232" ht="15.75" customHeight="1">
      <c r="A11232" s="36" t="s">
        <v>36344</v>
      </c>
      <c r="B11232" s="36" t="s">
        <v>36345</v>
      </c>
      <c r="C11232" s="36" t="s">
        <v>1840</v>
      </c>
      <c r="D11232" s="36" t="s">
        <v>36346</v>
      </c>
      <c r="E11232" s="36"/>
      <c r="F11232" s="36"/>
    </row>
    <row r="11233" ht="15.75" customHeight="1">
      <c r="A11233" s="36" t="s">
        <v>36347</v>
      </c>
      <c r="B11233" s="36" t="s">
        <v>36348</v>
      </c>
      <c r="C11233" s="36" t="s">
        <v>1840</v>
      </c>
      <c r="D11233" s="36" t="s">
        <v>36349</v>
      </c>
      <c r="E11233" s="36"/>
      <c r="F11233" s="36"/>
    </row>
    <row r="11234" ht="15.75" customHeight="1">
      <c r="A11234" s="36" t="s">
        <v>36350</v>
      </c>
      <c r="B11234" s="36" t="s">
        <v>36351</v>
      </c>
      <c r="C11234" s="36" t="s">
        <v>1840</v>
      </c>
      <c r="D11234" s="36" t="s">
        <v>36352</v>
      </c>
      <c r="E11234" s="36"/>
      <c r="F11234" s="36"/>
    </row>
    <row r="11235" ht="15.75" customHeight="1">
      <c r="A11235" s="36" t="s">
        <v>36353</v>
      </c>
      <c r="B11235" s="36" t="s">
        <v>36354</v>
      </c>
      <c r="C11235" s="36" t="s">
        <v>1840</v>
      </c>
      <c r="D11235" s="36" t="s">
        <v>36355</v>
      </c>
      <c r="E11235" s="36" t="s">
        <v>36356</v>
      </c>
      <c r="F11235" s="36"/>
    </row>
    <row r="11236" ht="15.75" customHeight="1">
      <c r="A11236" s="36" t="s">
        <v>36357</v>
      </c>
      <c r="B11236" s="36" t="s">
        <v>36358</v>
      </c>
      <c r="C11236" s="36" t="s">
        <v>1863</v>
      </c>
      <c r="D11236" s="36" t="s">
        <v>36357</v>
      </c>
      <c r="E11236" s="36" t="s">
        <v>36359</v>
      </c>
      <c r="F11236" s="36"/>
    </row>
    <row r="11237" ht="15.75" customHeight="1">
      <c r="A11237" s="36" t="s">
        <v>36360</v>
      </c>
      <c r="B11237" s="36" t="s">
        <v>36361</v>
      </c>
      <c r="C11237" s="36" t="s">
        <v>1840</v>
      </c>
      <c r="D11237" s="36" t="s">
        <v>36362</v>
      </c>
      <c r="E11237" s="36"/>
      <c r="F11237" s="36"/>
    </row>
    <row r="11238" ht="15.75" customHeight="1">
      <c r="A11238" s="36" t="s">
        <v>36363</v>
      </c>
      <c r="B11238" s="36" t="s">
        <v>36364</v>
      </c>
      <c r="C11238" s="36" t="s">
        <v>1840</v>
      </c>
      <c r="D11238" s="36" t="s">
        <v>36365</v>
      </c>
      <c r="E11238" s="36"/>
      <c r="F11238" s="36"/>
    </row>
    <row r="11239" ht="15.75" customHeight="1">
      <c r="A11239" s="36" t="s">
        <v>36366</v>
      </c>
      <c r="B11239" s="36" t="s">
        <v>36367</v>
      </c>
      <c r="C11239" s="36" t="s">
        <v>1840</v>
      </c>
      <c r="D11239" s="36" t="s">
        <v>36368</v>
      </c>
      <c r="E11239" s="36" t="s">
        <v>36369</v>
      </c>
      <c r="F11239" s="36"/>
    </row>
    <row r="11240" ht="15.75" customHeight="1">
      <c r="A11240" s="36" t="s">
        <v>36370</v>
      </c>
      <c r="B11240" s="36" t="s">
        <v>36371</v>
      </c>
      <c r="C11240" s="36" t="s">
        <v>1840</v>
      </c>
      <c r="D11240" s="36" t="s">
        <v>36372</v>
      </c>
      <c r="E11240" s="36"/>
      <c r="F11240" s="36"/>
    </row>
    <row r="11241" ht="15.75" customHeight="1">
      <c r="A11241" s="36" t="s">
        <v>36373</v>
      </c>
      <c r="B11241" s="36" t="s">
        <v>772</v>
      </c>
      <c r="C11241" s="36" t="s">
        <v>1840</v>
      </c>
      <c r="D11241" s="36" t="s">
        <v>773</v>
      </c>
      <c r="E11241" s="36"/>
      <c r="F11241" s="36"/>
    </row>
    <row r="11242" ht="15.75" customHeight="1">
      <c r="A11242" s="36" t="s">
        <v>36374</v>
      </c>
      <c r="B11242" s="36" t="s">
        <v>36375</v>
      </c>
      <c r="C11242" s="36" t="s">
        <v>1840</v>
      </c>
      <c r="D11242" s="36" t="s">
        <v>36376</v>
      </c>
      <c r="E11242" s="36"/>
      <c r="F11242" s="36"/>
    </row>
    <row r="11243" ht="15.75" customHeight="1">
      <c r="A11243" s="36" t="s">
        <v>36377</v>
      </c>
      <c r="B11243" s="36" t="s">
        <v>36378</v>
      </c>
      <c r="C11243" s="36" t="s">
        <v>1840</v>
      </c>
      <c r="D11243" s="36" t="s">
        <v>36379</v>
      </c>
      <c r="E11243" s="36"/>
      <c r="F11243" s="36"/>
    </row>
    <row r="11244" ht="15.75" customHeight="1">
      <c r="A11244" s="36" t="s">
        <v>36380</v>
      </c>
      <c r="B11244" s="36" t="s">
        <v>36381</v>
      </c>
      <c r="C11244" s="36" t="s">
        <v>1840</v>
      </c>
      <c r="D11244" s="36" t="s">
        <v>36382</v>
      </c>
      <c r="E11244" s="36"/>
      <c r="F11244" s="36"/>
    </row>
    <row r="11245" ht="15.75" customHeight="1">
      <c r="A11245" s="36" t="s">
        <v>36383</v>
      </c>
      <c r="B11245" s="36" t="s">
        <v>36384</v>
      </c>
      <c r="C11245" s="36" t="s">
        <v>1840</v>
      </c>
      <c r="D11245" s="36" t="s">
        <v>36385</v>
      </c>
      <c r="E11245" s="36"/>
      <c r="F11245" s="36"/>
    </row>
    <row r="11246" ht="15.75" customHeight="1">
      <c r="A11246" s="36" t="s">
        <v>36386</v>
      </c>
      <c r="B11246" s="36" t="s">
        <v>36387</v>
      </c>
      <c r="C11246" s="36" t="s">
        <v>1840</v>
      </c>
      <c r="D11246" s="36" t="s">
        <v>36388</v>
      </c>
      <c r="E11246" s="36"/>
      <c r="F11246" s="36"/>
    </row>
    <row r="11247" ht="15.75" customHeight="1">
      <c r="A11247" s="36" t="s">
        <v>36389</v>
      </c>
      <c r="B11247" s="36" t="s">
        <v>36390</v>
      </c>
      <c r="C11247" s="36" t="s">
        <v>1840</v>
      </c>
      <c r="D11247" s="36" t="s">
        <v>36391</v>
      </c>
      <c r="E11247" s="36"/>
      <c r="F11247" s="36"/>
    </row>
    <row r="11248" ht="15.75" customHeight="1">
      <c r="A11248" s="36" t="s">
        <v>36392</v>
      </c>
      <c r="B11248" s="36" t="s">
        <v>36393</v>
      </c>
      <c r="C11248" s="36" t="s">
        <v>1840</v>
      </c>
      <c r="D11248" s="36" t="s">
        <v>36394</v>
      </c>
      <c r="E11248" s="36"/>
      <c r="F11248" s="36"/>
    </row>
    <row r="11249" ht="15.75" customHeight="1">
      <c r="A11249" s="36" t="s">
        <v>36395</v>
      </c>
      <c r="B11249" s="36" t="s">
        <v>36396</v>
      </c>
      <c r="C11249" s="36" t="s">
        <v>1840</v>
      </c>
      <c r="D11249" s="36" t="s">
        <v>36397</v>
      </c>
      <c r="E11249" s="36"/>
      <c r="F11249" s="36"/>
    </row>
    <row r="11250" ht="15.75" customHeight="1">
      <c r="A11250" s="36" t="s">
        <v>36398</v>
      </c>
      <c r="B11250" s="36" t="s">
        <v>36399</v>
      </c>
      <c r="C11250" s="36" t="s">
        <v>1840</v>
      </c>
      <c r="D11250" s="36" t="s">
        <v>36400</v>
      </c>
      <c r="E11250" s="36"/>
      <c r="F11250" s="36"/>
    </row>
    <row r="11251" ht="15.75" customHeight="1">
      <c r="A11251" s="36" t="s">
        <v>36401</v>
      </c>
      <c r="B11251" s="36" t="s">
        <v>36402</v>
      </c>
      <c r="C11251" s="36" t="s">
        <v>1840</v>
      </c>
      <c r="D11251" s="36" t="s">
        <v>36403</v>
      </c>
      <c r="E11251" s="36"/>
      <c r="F11251" s="36"/>
    </row>
    <row r="11252" ht="15.75" customHeight="1">
      <c r="A11252" s="36" t="s">
        <v>36404</v>
      </c>
      <c r="B11252" s="36" t="s">
        <v>36405</v>
      </c>
      <c r="C11252" s="36" t="s">
        <v>1840</v>
      </c>
      <c r="D11252" s="36" t="s">
        <v>36406</v>
      </c>
      <c r="E11252" s="36"/>
      <c r="F11252" s="36"/>
    </row>
    <row r="11253" ht="15.75" customHeight="1">
      <c r="A11253" s="36" t="s">
        <v>36407</v>
      </c>
      <c r="B11253" s="36" t="s">
        <v>36408</v>
      </c>
      <c r="C11253" s="36" t="s">
        <v>1840</v>
      </c>
      <c r="D11253" s="36" t="s">
        <v>36409</v>
      </c>
      <c r="E11253" s="36"/>
      <c r="F11253" s="36"/>
    </row>
    <row r="11254" ht="15.75" customHeight="1">
      <c r="A11254" s="36" t="s">
        <v>36410</v>
      </c>
      <c r="B11254" s="36" t="s">
        <v>36411</v>
      </c>
      <c r="C11254" s="36" t="s">
        <v>1840</v>
      </c>
      <c r="D11254" s="36" t="s">
        <v>36412</v>
      </c>
      <c r="E11254" s="36"/>
      <c r="F11254" s="36"/>
    </row>
    <row r="11255" ht="15.75" customHeight="1">
      <c r="A11255" s="36" t="s">
        <v>36413</v>
      </c>
      <c r="B11255" s="36" t="s">
        <v>36414</v>
      </c>
      <c r="C11255" s="36" t="s">
        <v>1840</v>
      </c>
      <c r="D11255" s="36" t="s">
        <v>36415</v>
      </c>
      <c r="E11255" s="36" t="s">
        <v>36416</v>
      </c>
      <c r="F11255" s="36"/>
    </row>
    <row r="11256" ht="15.75" customHeight="1">
      <c r="A11256" s="36" t="s">
        <v>36417</v>
      </c>
      <c r="B11256" s="36" t="s">
        <v>36418</v>
      </c>
      <c r="C11256" s="36" t="s">
        <v>1840</v>
      </c>
      <c r="D11256" s="36" t="s">
        <v>36419</v>
      </c>
      <c r="E11256" s="36"/>
      <c r="F11256" s="36"/>
    </row>
    <row r="11257" ht="15.75" customHeight="1">
      <c r="A11257" s="36" t="s">
        <v>36420</v>
      </c>
      <c r="B11257" s="36" t="s">
        <v>36421</v>
      </c>
      <c r="C11257" s="36" t="s">
        <v>1840</v>
      </c>
      <c r="D11257" s="36" t="s">
        <v>36422</v>
      </c>
      <c r="E11257" s="36"/>
      <c r="F11257" s="36"/>
    </row>
    <row r="11258" ht="15.75" customHeight="1">
      <c r="A11258" s="36" t="s">
        <v>36423</v>
      </c>
      <c r="B11258" s="36" t="s">
        <v>36424</v>
      </c>
      <c r="C11258" s="36" t="s">
        <v>1840</v>
      </c>
      <c r="D11258" s="36" t="s">
        <v>36425</v>
      </c>
      <c r="E11258" s="36"/>
      <c r="F11258" s="36"/>
    </row>
    <row r="11259" ht="15.75" customHeight="1">
      <c r="A11259" s="36" t="s">
        <v>36426</v>
      </c>
      <c r="B11259" s="36" t="s">
        <v>36427</v>
      </c>
      <c r="C11259" s="36" t="s">
        <v>1840</v>
      </c>
      <c r="D11259" s="36" t="s">
        <v>36428</v>
      </c>
      <c r="E11259" s="36"/>
      <c r="F11259" s="36"/>
    </row>
    <row r="11260" ht="15.75" customHeight="1">
      <c r="A11260" s="36" t="s">
        <v>36429</v>
      </c>
      <c r="B11260" s="36" t="s">
        <v>36430</v>
      </c>
      <c r="C11260" s="36" t="s">
        <v>1840</v>
      </c>
      <c r="D11260" s="36" t="s">
        <v>36431</v>
      </c>
      <c r="E11260" s="36"/>
      <c r="F11260" s="36"/>
    </row>
    <row r="11261" ht="15.75" customHeight="1">
      <c r="A11261" s="36" t="s">
        <v>36432</v>
      </c>
      <c r="B11261" s="36" t="s">
        <v>36433</v>
      </c>
      <c r="C11261" s="36" t="s">
        <v>1840</v>
      </c>
      <c r="D11261" s="36" t="s">
        <v>36434</v>
      </c>
      <c r="E11261" s="36" t="s">
        <v>36435</v>
      </c>
      <c r="F11261" s="36"/>
    </row>
    <row r="11262" ht="15.75" customHeight="1">
      <c r="A11262" s="36" t="s">
        <v>36436</v>
      </c>
      <c r="B11262" s="36" t="s">
        <v>36437</v>
      </c>
      <c r="C11262" s="36" t="s">
        <v>1840</v>
      </c>
      <c r="D11262" s="36" t="s">
        <v>36438</v>
      </c>
      <c r="E11262" s="36"/>
      <c r="F11262" s="36"/>
    </row>
    <row r="11263" ht="15.75" customHeight="1">
      <c r="A11263" s="36" t="s">
        <v>36439</v>
      </c>
      <c r="B11263" s="36" t="s">
        <v>36440</v>
      </c>
      <c r="C11263" s="36" t="s">
        <v>1840</v>
      </c>
      <c r="D11263" s="36" t="s">
        <v>36441</v>
      </c>
      <c r="E11263" s="36"/>
      <c r="F11263" s="36"/>
    </row>
    <row r="11264" ht="15.75" customHeight="1">
      <c r="A11264" s="36" t="s">
        <v>36442</v>
      </c>
      <c r="B11264" s="36" t="s">
        <v>36443</v>
      </c>
      <c r="C11264" s="36" t="s">
        <v>1840</v>
      </c>
      <c r="D11264" s="36" t="s">
        <v>36444</v>
      </c>
      <c r="E11264" s="36" t="s">
        <v>36445</v>
      </c>
      <c r="F11264" s="36"/>
    </row>
    <row r="11265" ht="15.75" customHeight="1">
      <c r="A11265" s="36" t="s">
        <v>36446</v>
      </c>
      <c r="B11265" s="36" t="s">
        <v>36447</v>
      </c>
      <c r="C11265" s="36" t="s">
        <v>1840</v>
      </c>
      <c r="D11265" s="36" t="s">
        <v>36448</v>
      </c>
      <c r="E11265" s="36"/>
      <c r="F11265" s="36"/>
    </row>
    <row r="11266" ht="15.75" customHeight="1">
      <c r="A11266" s="36" t="s">
        <v>36449</v>
      </c>
      <c r="B11266" s="36" t="s">
        <v>36450</v>
      </c>
      <c r="C11266" s="36" t="s">
        <v>1840</v>
      </c>
      <c r="D11266" s="36" t="s">
        <v>36451</v>
      </c>
      <c r="E11266" s="36"/>
      <c r="F11266" s="36"/>
    </row>
    <row r="11267" ht="15.75" customHeight="1">
      <c r="A11267" s="36" t="s">
        <v>36452</v>
      </c>
      <c r="B11267" s="36" t="s">
        <v>36453</v>
      </c>
      <c r="C11267" s="36" t="s">
        <v>1840</v>
      </c>
      <c r="D11267" s="36" t="s">
        <v>36454</v>
      </c>
      <c r="E11267" s="36"/>
      <c r="F11267" s="36"/>
    </row>
    <row r="11268" ht="15.75" customHeight="1">
      <c r="A11268" s="36" t="s">
        <v>36455</v>
      </c>
      <c r="B11268" s="36" t="s">
        <v>36456</v>
      </c>
      <c r="C11268" s="36" t="s">
        <v>1840</v>
      </c>
      <c r="D11268" s="36" t="s">
        <v>36457</v>
      </c>
      <c r="E11268" s="36"/>
      <c r="F11268" s="36"/>
    </row>
    <row r="11269" ht="15.75" customHeight="1">
      <c r="A11269" s="36" t="s">
        <v>36458</v>
      </c>
      <c r="B11269" s="36" t="s">
        <v>36459</v>
      </c>
      <c r="C11269" s="36" t="s">
        <v>1840</v>
      </c>
      <c r="D11269" s="36" t="s">
        <v>36460</v>
      </c>
      <c r="E11269" s="36"/>
      <c r="F11269" s="36"/>
    </row>
    <row r="11270" ht="15.75" customHeight="1">
      <c r="A11270" s="36" t="s">
        <v>36461</v>
      </c>
      <c r="B11270" s="36" t="s">
        <v>36462</v>
      </c>
      <c r="C11270" s="36" t="s">
        <v>1840</v>
      </c>
      <c r="D11270" s="36" t="s">
        <v>36463</v>
      </c>
      <c r="E11270" s="36"/>
      <c r="F11270" s="36"/>
    </row>
    <row r="11271" ht="15.75" customHeight="1">
      <c r="A11271" s="36" t="s">
        <v>36464</v>
      </c>
      <c r="B11271" s="36" t="s">
        <v>36465</v>
      </c>
      <c r="C11271" s="36" t="s">
        <v>1840</v>
      </c>
      <c r="D11271" s="36" t="s">
        <v>36466</v>
      </c>
      <c r="E11271" s="36"/>
      <c r="F11271" s="36"/>
    </row>
    <row r="11272" ht="15.75" customHeight="1">
      <c r="A11272" s="36" t="s">
        <v>36467</v>
      </c>
      <c r="B11272" s="36" t="s">
        <v>36468</v>
      </c>
      <c r="C11272" s="36" t="s">
        <v>1840</v>
      </c>
      <c r="D11272" s="36" t="s">
        <v>36469</v>
      </c>
      <c r="E11272" s="36"/>
      <c r="F11272" s="36"/>
    </row>
    <row r="11273" ht="15.75" customHeight="1">
      <c r="A11273" s="36" t="s">
        <v>36470</v>
      </c>
      <c r="B11273" s="36" t="s">
        <v>36471</v>
      </c>
      <c r="C11273" s="36" t="s">
        <v>1840</v>
      </c>
      <c r="D11273" s="36" t="s">
        <v>36472</v>
      </c>
      <c r="E11273" s="36"/>
      <c r="F11273" s="36"/>
    </row>
    <row r="11274" ht="15.75" customHeight="1">
      <c r="A11274" s="36" t="s">
        <v>36473</v>
      </c>
      <c r="B11274" s="36" t="s">
        <v>36474</v>
      </c>
      <c r="C11274" s="36" t="s">
        <v>1840</v>
      </c>
      <c r="D11274" s="36" t="s">
        <v>36475</v>
      </c>
      <c r="E11274" s="36"/>
      <c r="F11274" s="36"/>
    </row>
    <row r="11275" ht="15.75" customHeight="1">
      <c r="A11275" s="36" t="s">
        <v>36476</v>
      </c>
      <c r="B11275" s="36" t="s">
        <v>36477</v>
      </c>
      <c r="C11275" s="36" t="s">
        <v>1840</v>
      </c>
      <c r="D11275" s="36" t="s">
        <v>36478</v>
      </c>
      <c r="E11275" s="36"/>
      <c r="F11275" s="36"/>
    </row>
    <row r="11276" ht="15.75" customHeight="1">
      <c r="A11276" s="36" t="s">
        <v>36479</v>
      </c>
      <c r="B11276" s="36" t="s">
        <v>36480</v>
      </c>
      <c r="C11276" s="36" t="s">
        <v>1840</v>
      </c>
      <c r="D11276" s="36" t="s">
        <v>36481</v>
      </c>
      <c r="E11276" s="36"/>
      <c r="F11276" s="36"/>
    </row>
    <row r="11277" ht="15.75" customHeight="1">
      <c r="A11277" s="36" t="s">
        <v>36482</v>
      </c>
      <c r="B11277" s="36" t="s">
        <v>36483</v>
      </c>
      <c r="C11277" s="36" t="s">
        <v>1840</v>
      </c>
      <c r="D11277" s="36" t="s">
        <v>36484</v>
      </c>
      <c r="E11277" s="36"/>
      <c r="F11277" s="36"/>
    </row>
    <row r="11278" ht="15.75" customHeight="1">
      <c r="A11278" s="36" t="s">
        <v>36485</v>
      </c>
      <c r="B11278" s="36" t="s">
        <v>36486</v>
      </c>
      <c r="C11278" s="36" t="s">
        <v>1840</v>
      </c>
      <c r="D11278" s="36" t="s">
        <v>36487</v>
      </c>
      <c r="E11278" s="36"/>
      <c r="F11278" s="36"/>
    </row>
    <row r="11279" ht="15.75" customHeight="1">
      <c r="A11279" s="36" t="s">
        <v>36488</v>
      </c>
      <c r="B11279" s="36" t="s">
        <v>36489</v>
      </c>
      <c r="C11279" s="36" t="s">
        <v>1840</v>
      </c>
      <c r="D11279" s="36" t="s">
        <v>36490</v>
      </c>
      <c r="E11279" s="36"/>
      <c r="F11279" s="36"/>
    </row>
    <row r="11280" ht="15.75" customHeight="1">
      <c r="A11280" s="36" t="s">
        <v>36491</v>
      </c>
      <c r="B11280" s="36" t="s">
        <v>36492</v>
      </c>
      <c r="C11280" s="36" t="s">
        <v>1840</v>
      </c>
      <c r="D11280" s="36" t="s">
        <v>36493</v>
      </c>
      <c r="E11280" s="36"/>
      <c r="F11280" s="36"/>
    </row>
    <row r="11281" ht="15.75" customHeight="1">
      <c r="A11281" s="36" t="s">
        <v>36494</v>
      </c>
      <c r="B11281" s="36" t="s">
        <v>36495</v>
      </c>
      <c r="C11281" s="36" t="s">
        <v>1840</v>
      </c>
      <c r="D11281" s="36" t="s">
        <v>36496</v>
      </c>
      <c r="E11281" s="36"/>
      <c r="F11281" s="36"/>
    </row>
    <row r="11282" ht="15.75" customHeight="1">
      <c r="A11282" s="36" t="s">
        <v>36497</v>
      </c>
      <c r="B11282" s="36" t="s">
        <v>36498</v>
      </c>
      <c r="C11282" s="36" t="s">
        <v>1840</v>
      </c>
      <c r="D11282" s="36" t="s">
        <v>36499</v>
      </c>
      <c r="E11282" s="36"/>
      <c r="F11282" s="36"/>
    </row>
    <row r="11283" ht="15.75" customHeight="1">
      <c r="A11283" s="36" t="s">
        <v>36500</v>
      </c>
      <c r="B11283" s="36" t="s">
        <v>36501</v>
      </c>
      <c r="C11283" s="36" t="s">
        <v>1840</v>
      </c>
      <c r="D11283" s="36" t="s">
        <v>36502</v>
      </c>
      <c r="E11283" s="36"/>
      <c r="F11283" s="36"/>
    </row>
    <row r="11284" ht="15.75" customHeight="1">
      <c r="A11284" s="36" t="s">
        <v>36503</v>
      </c>
      <c r="B11284" s="36" t="s">
        <v>36504</v>
      </c>
      <c r="C11284" s="36" t="s">
        <v>1840</v>
      </c>
      <c r="D11284" s="36" t="s">
        <v>36505</v>
      </c>
      <c r="E11284" s="36"/>
      <c r="F11284" s="36"/>
    </row>
    <row r="11285" ht="15.75" customHeight="1">
      <c r="A11285" s="36" t="s">
        <v>36506</v>
      </c>
      <c r="B11285" s="36" t="s">
        <v>36507</v>
      </c>
      <c r="C11285" s="36" t="s">
        <v>1840</v>
      </c>
      <c r="D11285" s="36" t="s">
        <v>36508</v>
      </c>
      <c r="E11285" s="36"/>
      <c r="F11285" s="36"/>
    </row>
    <row r="11286" ht="15.75" customHeight="1">
      <c r="A11286" s="36" t="s">
        <v>36509</v>
      </c>
      <c r="B11286" s="36" t="s">
        <v>36510</v>
      </c>
      <c r="C11286" s="36" t="s">
        <v>1840</v>
      </c>
      <c r="D11286" s="36" t="s">
        <v>36511</v>
      </c>
      <c r="E11286" s="36"/>
      <c r="F11286" s="36"/>
    </row>
    <row r="11287" ht="15.75" customHeight="1">
      <c r="A11287" s="36" t="s">
        <v>36512</v>
      </c>
      <c r="B11287" s="36" t="s">
        <v>36513</v>
      </c>
      <c r="C11287" s="36" t="s">
        <v>1840</v>
      </c>
      <c r="D11287" s="36" t="s">
        <v>36514</v>
      </c>
      <c r="E11287" s="36" t="s">
        <v>36515</v>
      </c>
      <c r="F11287" s="36"/>
    </row>
    <row r="11288" ht="15.75" customHeight="1">
      <c r="A11288" s="36" t="s">
        <v>36516</v>
      </c>
      <c r="B11288" s="36" t="s">
        <v>36517</v>
      </c>
      <c r="C11288" s="36" t="s">
        <v>1840</v>
      </c>
      <c r="D11288" s="36" t="s">
        <v>36518</v>
      </c>
      <c r="E11288" s="36"/>
      <c r="F11288" s="36"/>
    </row>
    <row r="11289" ht="15.75" customHeight="1">
      <c r="A11289" s="36" t="s">
        <v>36519</v>
      </c>
      <c r="B11289" s="36" t="s">
        <v>36520</v>
      </c>
      <c r="C11289" s="36" t="s">
        <v>1840</v>
      </c>
      <c r="D11289" s="36" t="s">
        <v>36521</v>
      </c>
      <c r="E11289" s="36"/>
      <c r="F11289" s="36"/>
    </row>
    <row r="11290" ht="15.75" customHeight="1">
      <c r="A11290" s="36" t="s">
        <v>36522</v>
      </c>
      <c r="B11290" s="36" t="s">
        <v>36523</v>
      </c>
      <c r="C11290" s="36" t="s">
        <v>1840</v>
      </c>
      <c r="D11290" s="36" t="s">
        <v>36524</v>
      </c>
      <c r="E11290" s="36"/>
      <c r="F11290" s="36"/>
    </row>
    <row r="11291" ht="15.75" customHeight="1">
      <c r="A11291" s="36" t="s">
        <v>36525</v>
      </c>
      <c r="B11291" s="36" t="s">
        <v>36526</v>
      </c>
      <c r="C11291" s="36" t="s">
        <v>1840</v>
      </c>
      <c r="D11291" s="36" t="s">
        <v>36527</v>
      </c>
      <c r="E11291" s="36"/>
      <c r="F11291" s="36"/>
    </row>
    <row r="11292" ht="15.75" customHeight="1">
      <c r="A11292" s="36" t="s">
        <v>36528</v>
      </c>
      <c r="B11292" s="36" t="s">
        <v>36529</v>
      </c>
      <c r="C11292" s="36" t="s">
        <v>1840</v>
      </c>
      <c r="D11292" s="36" t="s">
        <v>36530</v>
      </c>
      <c r="E11292" s="36"/>
      <c r="F11292" s="36"/>
    </row>
    <row r="11293" ht="15.75" customHeight="1">
      <c r="A11293" s="36" t="s">
        <v>36531</v>
      </c>
      <c r="B11293" s="36" t="s">
        <v>36532</v>
      </c>
      <c r="C11293" s="36" t="s">
        <v>1840</v>
      </c>
      <c r="D11293" s="36" t="s">
        <v>36533</v>
      </c>
      <c r="E11293" s="36"/>
      <c r="F11293" s="36"/>
    </row>
    <row r="11294" ht="15.75" customHeight="1">
      <c r="A11294" s="36" t="s">
        <v>36534</v>
      </c>
      <c r="B11294" s="36" t="s">
        <v>36535</v>
      </c>
      <c r="C11294" s="36" t="s">
        <v>1840</v>
      </c>
      <c r="D11294" s="36" t="s">
        <v>36536</v>
      </c>
      <c r="E11294" s="36"/>
      <c r="F11294" s="36"/>
    </row>
    <row r="11295" ht="15.75" customHeight="1">
      <c r="A11295" s="36" t="s">
        <v>36537</v>
      </c>
      <c r="B11295" s="36" t="s">
        <v>36538</v>
      </c>
      <c r="C11295" s="36" t="s">
        <v>1840</v>
      </c>
      <c r="D11295" s="36" t="s">
        <v>36539</v>
      </c>
      <c r="E11295" s="36"/>
      <c r="F11295" s="36"/>
    </row>
    <row r="11296" ht="15.75" customHeight="1">
      <c r="A11296" s="36" t="s">
        <v>36540</v>
      </c>
      <c r="B11296" s="36" t="s">
        <v>36541</v>
      </c>
      <c r="C11296" s="36" t="s">
        <v>1840</v>
      </c>
      <c r="D11296" s="36" t="s">
        <v>36542</v>
      </c>
      <c r="E11296" s="36"/>
      <c r="F11296" s="36"/>
    </row>
    <row r="11297" ht="15.75" customHeight="1">
      <c r="A11297" s="36" t="s">
        <v>36543</v>
      </c>
      <c r="B11297" s="36" t="s">
        <v>36544</v>
      </c>
      <c r="C11297" s="36" t="s">
        <v>1840</v>
      </c>
      <c r="D11297" s="36" t="s">
        <v>36545</v>
      </c>
      <c r="E11297" s="36"/>
      <c r="F11297" s="36"/>
    </row>
    <row r="11298" ht="15.75" customHeight="1">
      <c r="A11298" s="36" t="s">
        <v>36546</v>
      </c>
      <c r="B11298" s="36" t="s">
        <v>475</v>
      </c>
      <c r="C11298" s="36" t="s">
        <v>1840</v>
      </c>
      <c r="D11298" s="36" t="s">
        <v>476</v>
      </c>
      <c r="E11298" s="36"/>
      <c r="F11298" s="36"/>
    </row>
    <row r="11299" ht="15.75" customHeight="1">
      <c r="A11299" s="36" t="s">
        <v>36547</v>
      </c>
      <c r="B11299" s="36" t="s">
        <v>36548</v>
      </c>
      <c r="C11299" s="36" t="s">
        <v>1840</v>
      </c>
      <c r="D11299" s="36" t="s">
        <v>36549</v>
      </c>
      <c r="E11299" s="36"/>
      <c r="F11299" s="36"/>
    </row>
    <row r="11300" ht="15.75" customHeight="1">
      <c r="A11300" s="36" t="s">
        <v>36550</v>
      </c>
      <c r="B11300" s="36" t="s">
        <v>36551</v>
      </c>
      <c r="C11300" s="36" t="s">
        <v>1840</v>
      </c>
      <c r="D11300" s="36" t="s">
        <v>36552</v>
      </c>
      <c r="E11300" s="36"/>
      <c r="F11300" s="36"/>
    </row>
    <row r="11301" ht="15.75" customHeight="1">
      <c r="A11301" s="36" t="s">
        <v>36553</v>
      </c>
      <c r="B11301" s="36" t="s">
        <v>36554</v>
      </c>
      <c r="C11301" s="36" t="s">
        <v>1840</v>
      </c>
      <c r="D11301" s="36" t="s">
        <v>36555</v>
      </c>
      <c r="E11301" s="36"/>
      <c r="F11301" s="36"/>
    </row>
    <row r="11302" ht="15.75" customHeight="1">
      <c r="A11302" s="36" t="s">
        <v>36556</v>
      </c>
      <c r="B11302" s="36" t="s">
        <v>36557</v>
      </c>
      <c r="C11302" s="36" t="s">
        <v>1840</v>
      </c>
      <c r="D11302" s="36" t="s">
        <v>36558</v>
      </c>
      <c r="E11302" s="36"/>
      <c r="F11302" s="36"/>
    </row>
    <row r="11303" ht="15.75" customHeight="1">
      <c r="A11303" s="36" t="s">
        <v>36559</v>
      </c>
      <c r="B11303" s="36" t="s">
        <v>36560</v>
      </c>
      <c r="C11303" s="36" t="s">
        <v>1840</v>
      </c>
      <c r="D11303" s="36" t="s">
        <v>36561</v>
      </c>
      <c r="E11303" s="36"/>
      <c r="F11303" s="36"/>
    </row>
    <row r="11304" ht="15.75" customHeight="1">
      <c r="A11304" s="36" t="s">
        <v>36562</v>
      </c>
      <c r="B11304" s="36" t="s">
        <v>1658</v>
      </c>
      <c r="C11304" s="36" t="s">
        <v>1840</v>
      </c>
      <c r="D11304" s="36" t="s">
        <v>1659</v>
      </c>
      <c r="E11304" s="36"/>
      <c r="F11304" s="36"/>
    </row>
    <row r="11305" ht="15.75" customHeight="1">
      <c r="A11305" s="36" t="s">
        <v>36563</v>
      </c>
      <c r="B11305" s="36" t="s">
        <v>36564</v>
      </c>
      <c r="C11305" s="36" t="s">
        <v>1840</v>
      </c>
      <c r="D11305" s="36" t="s">
        <v>36565</v>
      </c>
      <c r="E11305" s="36"/>
      <c r="F11305" s="36"/>
    </row>
    <row r="11306" ht="15.75" customHeight="1">
      <c r="A11306" s="36" t="s">
        <v>36566</v>
      </c>
      <c r="B11306" s="36" t="s">
        <v>36567</v>
      </c>
      <c r="C11306" s="36" t="s">
        <v>1840</v>
      </c>
      <c r="D11306" s="36" t="s">
        <v>36568</v>
      </c>
      <c r="E11306" s="36"/>
      <c r="F11306" s="36"/>
    </row>
    <row r="11307" ht="15.75" customHeight="1">
      <c r="A11307" s="36" t="s">
        <v>36569</v>
      </c>
      <c r="B11307" s="36" t="s">
        <v>36570</v>
      </c>
      <c r="C11307" s="36" t="s">
        <v>1840</v>
      </c>
      <c r="D11307" s="36" t="s">
        <v>36571</v>
      </c>
      <c r="E11307" s="36"/>
      <c r="F11307" s="36"/>
    </row>
    <row r="11308" ht="15.75" customHeight="1">
      <c r="A11308" s="36" t="s">
        <v>36572</v>
      </c>
      <c r="B11308" s="36" t="s">
        <v>36573</v>
      </c>
      <c r="C11308" s="36" t="s">
        <v>1840</v>
      </c>
      <c r="D11308" s="36" t="s">
        <v>36574</v>
      </c>
      <c r="E11308" s="36"/>
      <c r="F11308" s="36"/>
    </row>
    <row r="11309" ht="15.75" customHeight="1">
      <c r="A11309" s="36" t="s">
        <v>36575</v>
      </c>
      <c r="B11309" s="36" t="s">
        <v>36576</v>
      </c>
      <c r="C11309" s="36" t="s">
        <v>1840</v>
      </c>
      <c r="D11309" s="36" t="s">
        <v>36577</v>
      </c>
      <c r="E11309" s="36"/>
      <c r="F11309" s="36"/>
    </row>
    <row r="11310" ht="15.75" customHeight="1">
      <c r="A11310" s="36" t="s">
        <v>36578</v>
      </c>
      <c r="B11310" s="36" t="s">
        <v>36579</v>
      </c>
      <c r="C11310" s="36" t="s">
        <v>1840</v>
      </c>
      <c r="D11310" s="36" t="s">
        <v>36580</v>
      </c>
      <c r="E11310" s="36"/>
      <c r="F11310" s="36"/>
    </row>
    <row r="11311" ht="15.75" customHeight="1">
      <c r="A11311" s="36" t="s">
        <v>36581</v>
      </c>
      <c r="B11311" s="36" t="s">
        <v>36582</v>
      </c>
      <c r="C11311" s="36" t="s">
        <v>1840</v>
      </c>
      <c r="D11311" s="36" t="s">
        <v>36583</v>
      </c>
      <c r="E11311" s="36"/>
      <c r="F11311" s="36"/>
    </row>
    <row r="11312" ht="15.75" customHeight="1">
      <c r="A11312" s="36" t="s">
        <v>36584</v>
      </c>
      <c r="B11312" s="36" t="s">
        <v>132</v>
      </c>
      <c r="C11312" s="36" t="s">
        <v>1840</v>
      </c>
      <c r="D11312" s="36" t="s">
        <v>133</v>
      </c>
      <c r="E11312" s="36"/>
      <c r="F11312" s="36"/>
    </row>
    <row r="11313" ht="15.75" customHeight="1">
      <c r="A11313" s="36" t="s">
        <v>36585</v>
      </c>
      <c r="B11313" s="36" t="s">
        <v>36586</v>
      </c>
      <c r="C11313" s="36" t="s">
        <v>1840</v>
      </c>
      <c r="D11313" s="36" t="s">
        <v>36587</v>
      </c>
      <c r="E11313" s="36"/>
      <c r="F11313" s="36"/>
    </row>
    <row r="11314" ht="15.75" customHeight="1">
      <c r="A11314" s="36" t="s">
        <v>36588</v>
      </c>
      <c r="B11314" s="36" t="s">
        <v>36589</v>
      </c>
      <c r="C11314" s="36" t="s">
        <v>1840</v>
      </c>
      <c r="D11314" s="36" t="s">
        <v>36590</v>
      </c>
      <c r="E11314" s="36"/>
      <c r="F11314" s="36"/>
    </row>
    <row r="11315" ht="15.75" customHeight="1">
      <c r="A11315" s="36" t="s">
        <v>36591</v>
      </c>
      <c r="B11315" s="36" t="s">
        <v>16650</v>
      </c>
      <c r="C11315" s="36" t="s">
        <v>1840</v>
      </c>
      <c r="D11315" s="36"/>
      <c r="E11315" s="36"/>
      <c r="F11315" s="36"/>
    </row>
    <row r="11316" ht="15.75" customHeight="1">
      <c r="A11316" s="36" t="s">
        <v>36592</v>
      </c>
      <c r="B11316" s="36" t="s">
        <v>36593</v>
      </c>
      <c r="C11316" s="36" t="s">
        <v>1840</v>
      </c>
      <c r="D11316" s="36" t="s">
        <v>36594</v>
      </c>
      <c r="E11316" s="36"/>
      <c r="F11316" s="36"/>
    </row>
    <row r="11317" ht="15.75" customHeight="1">
      <c r="A11317" s="36" t="s">
        <v>36595</v>
      </c>
      <c r="B11317" s="36" t="s">
        <v>36596</v>
      </c>
      <c r="C11317" s="36" t="s">
        <v>1840</v>
      </c>
      <c r="D11317" s="36" t="s">
        <v>36597</v>
      </c>
      <c r="E11317" s="36"/>
      <c r="F11317" s="36"/>
    </row>
    <row r="11318" ht="15.75" customHeight="1">
      <c r="A11318" s="36" t="s">
        <v>36598</v>
      </c>
      <c r="B11318" s="36" t="s">
        <v>36599</v>
      </c>
      <c r="C11318" s="36" t="s">
        <v>1840</v>
      </c>
      <c r="D11318" s="36" t="s">
        <v>36600</v>
      </c>
      <c r="E11318" s="36"/>
      <c r="F11318" s="36"/>
    </row>
    <row r="11319" ht="15.75" customHeight="1">
      <c r="A11319" s="36" t="s">
        <v>36601</v>
      </c>
      <c r="B11319" s="36" t="s">
        <v>36602</v>
      </c>
      <c r="C11319" s="36" t="s">
        <v>1840</v>
      </c>
      <c r="D11319" s="36" t="s">
        <v>36603</v>
      </c>
      <c r="E11319" s="36" t="s">
        <v>4300</v>
      </c>
      <c r="F11319" s="36"/>
    </row>
    <row r="11320" ht="15.75" customHeight="1">
      <c r="A11320" s="36" t="s">
        <v>36604</v>
      </c>
      <c r="B11320" s="36" t="s">
        <v>36605</v>
      </c>
      <c r="C11320" s="36" t="s">
        <v>1840</v>
      </c>
      <c r="D11320" s="36" t="s">
        <v>36606</v>
      </c>
      <c r="E11320" s="36"/>
      <c r="F11320" s="36"/>
    </row>
    <row r="11321" ht="15.75" customHeight="1">
      <c r="A11321" s="36" t="s">
        <v>36607</v>
      </c>
      <c r="B11321" s="36" t="s">
        <v>36608</v>
      </c>
      <c r="C11321" s="36" t="s">
        <v>1840</v>
      </c>
      <c r="D11321" s="36" t="s">
        <v>36609</v>
      </c>
      <c r="E11321" s="36"/>
      <c r="F11321" s="36"/>
    </row>
    <row r="11322" ht="15.75" customHeight="1">
      <c r="A11322" s="36" t="s">
        <v>36610</v>
      </c>
      <c r="B11322" s="36" t="s">
        <v>36611</v>
      </c>
      <c r="C11322" s="36" t="s">
        <v>1840</v>
      </c>
      <c r="D11322" s="36" t="s">
        <v>36612</v>
      </c>
      <c r="E11322" s="36"/>
      <c r="F11322" s="36"/>
    </row>
    <row r="11323" ht="15.75" customHeight="1">
      <c r="A11323" s="36" t="s">
        <v>36613</v>
      </c>
      <c r="B11323" s="36" t="s">
        <v>36614</v>
      </c>
      <c r="C11323" s="36" t="s">
        <v>1840</v>
      </c>
      <c r="D11323" s="36" t="s">
        <v>36615</v>
      </c>
      <c r="E11323" s="36"/>
      <c r="F11323" s="36"/>
    </row>
    <row r="11324" ht="15.75" customHeight="1">
      <c r="A11324" s="36" t="s">
        <v>36616</v>
      </c>
      <c r="B11324" s="36" t="s">
        <v>36617</v>
      </c>
      <c r="C11324" s="36" t="s">
        <v>1840</v>
      </c>
      <c r="D11324" s="36" t="s">
        <v>36618</v>
      </c>
      <c r="E11324" s="36" t="s">
        <v>36619</v>
      </c>
      <c r="F11324" s="36"/>
    </row>
    <row r="11325" ht="15.75" customHeight="1">
      <c r="A11325" s="36" t="s">
        <v>36620</v>
      </c>
      <c r="B11325" s="36" t="s">
        <v>36621</v>
      </c>
      <c r="C11325" s="36" t="s">
        <v>1840</v>
      </c>
      <c r="D11325" s="36" t="s">
        <v>36622</v>
      </c>
      <c r="E11325" s="36"/>
      <c r="F11325" s="36"/>
    </row>
    <row r="11326" ht="15.75" customHeight="1">
      <c r="A11326" s="36" t="s">
        <v>36623</v>
      </c>
      <c r="B11326" s="36" t="s">
        <v>36624</v>
      </c>
      <c r="C11326" s="36" t="s">
        <v>1840</v>
      </c>
      <c r="D11326" s="36" t="s">
        <v>36625</v>
      </c>
      <c r="E11326" s="36"/>
      <c r="F11326" s="36"/>
    </row>
    <row r="11327" ht="15.75" customHeight="1">
      <c r="A11327" s="36" t="s">
        <v>36626</v>
      </c>
      <c r="B11327" s="36" t="s">
        <v>36627</v>
      </c>
      <c r="C11327" s="36" t="s">
        <v>1840</v>
      </c>
      <c r="D11327" s="36" t="s">
        <v>36628</v>
      </c>
      <c r="E11327" s="36"/>
      <c r="F11327" s="36"/>
    </row>
    <row r="11328" ht="15.75" customHeight="1">
      <c r="A11328" s="36" t="s">
        <v>36629</v>
      </c>
      <c r="B11328" s="36" t="s">
        <v>36630</v>
      </c>
      <c r="C11328" s="36" t="s">
        <v>1840</v>
      </c>
      <c r="D11328" s="36" t="s">
        <v>36631</v>
      </c>
      <c r="E11328" s="36"/>
      <c r="F11328" s="36"/>
    </row>
    <row r="11329" ht="15.75" customHeight="1">
      <c r="A11329" s="36" t="s">
        <v>36632</v>
      </c>
      <c r="B11329" s="36" t="s">
        <v>36633</v>
      </c>
      <c r="C11329" s="36" t="s">
        <v>1840</v>
      </c>
      <c r="D11329" s="36" t="s">
        <v>36634</v>
      </c>
      <c r="E11329" s="36"/>
      <c r="F11329" s="36"/>
    </row>
    <row r="11330" ht="15.75" customHeight="1">
      <c r="A11330" s="36" t="s">
        <v>36635</v>
      </c>
      <c r="B11330" s="36" t="s">
        <v>36636</v>
      </c>
      <c r="C11330" s="36" t="s">
        <v>1840</v>
      </c>
      <c r="D11330" s="36" t="s">
        <v>36637</v>
      </c>
      <c r="E11330" s="36"/>
      <c r="F11330" s="36"/>
    </row>
    <row r="11331" ht="15.75" customHeight="1">
      <c r="A11331" s="36" t="s">
        <v>36638</v>
      </c>
      <c r="B11331" s="36" t="s">
        <v>36639</v>
      </c>
      <c r="C11331" s="36" t="s">
        <v>1840</v>
      </c>
      <c r="D11331" s="36" t="s">
        <v>36640</v>
      </c>
      <c r="E11331" s="36"/>
      <c r="F11331" s="36"/>
    </row>
    <row r="11332" ht="15.75" customHeight="1">
      <c r="A11332" s="36" t="s">
        <v>36641</v>
      </c>
      <c r="B11332" s="36" t="s">
        <v>36642</v>
      </c>
      <c r="C11332" s="36" t="s">
        <v>1840</v>
      </c>
      <c r="D11332" s="36" t="s">
        <v>36643</v>
      </c>
      <c r="E11332" s="36"/>
      <c r="F11332" s="36"/>
    </row>
    <row r="11333" ht="15.75" customHeight="1">
      <c r="A11333" s="36" t="s">
        <v>36644</v>
      </c>
      <c r="B11333" s="36" t="s">
        <v>36645</v>
      </c>
      <c r="C11333" s="36" t="s">
        <v>1840</v>
      </c>
      <c r="D11333" s="36" t="s">
        <v>36646</v>
      </c>
      <c r="E11333" s="36"/>
      <c r="F11333" s="36"/>
    </row>
    <row r="11334" ht="15.75" customHeight="1">
      <c r="A11334" s="36" t="s">
        <v>36647</v>
      </c>
      <c r="B11334" s="36" t="s">
        <v>36648</v>
      </c>
      <c r="C11334" s="36" t="s">
        <v>1840</v>
      </c>
      <c r="D11334" s="36" t="s">
        <v>36649</v>
      </c>
      <c r="E11334" s="36"/>
      <c r="F11334" s="36"/>
    </row>
    <row r="11335" ht="15.75" customHeight="1">
      <c r="A11335" s="36" t="s">
        <v>36650</v>
      </c>
      <c r="B11335" s="36" t="s">
        <v>36651</v>
      </c>
      <c r="C11335" s="36" t="s">
        <v>1840</v>
      </c>
      <c r="D11335" s="36" t="s">
        <v>36652</v>
      </c>
      <c r="E11335" s="36"/>
      <c r="F11335" s="36"/>
    </row>
    <row r="11336" ht="15.75" customHeight="1">
      <c r="A11336" s="36" t="s">
        <v>36653</v>
      </c>
      <c r="B11336" s="36" t="s">
        <v>36654</v>
      </c>
      <c r="C11336" s="36" t="s">
        <v>1840</v>
      </c>
      <c r="D11336" s="36" t="s">
        <v>36655</v>
      </c>
      <c r="E11336" s="36"/>
      <c r="F11336" s="36"/>
    </row>
    <row r="11337" ht="15.75" customHeight="1">
      <c r="A11337" s="36" t="s">
        <v>36656</v>
      </c>
      <c r="B11337" s="36" t="s">
        <v>36657</v>
      </c>
      <c r="C11337" s="36" t="s">
        <v>1840</v>
      </c>
      <c r="D11337" s="36" t="s">
        <v>36658</v>
      </c>
      <c r="E11337" s="36"/>
      <c r="F11337" s="36"/>
    </row>
    <row r="11338" ht="15.75" customHeight="1">
      <c r="A11338" s="36" t="s">
        <v>36659</v>
      </c>
      <c r="B11338" s="36" t="s">
        <v>36660</v>
      </c>
      <c r="C11338" s="36" t="s">
        <v>1840</v>
      </c>
      <c r="D11338" s="36" t="s">
        <v>36661</v>
      </c>
      <c r="E11338" s="36"/>
      <c r="F11338" s="36"/>
    </row>
    <row r="11339" ht="15.75" customHeight="1">
      <c r="A11339" s="36" t="s">
        <v>36662</v>
      </c>
      <c r="B11339" s="36" t="s">
        <v>36663</v>
      </c>
      <c r="C11339" s="36" t="s">
        <v>1840</v>
      </c>
      <c r="D11339" s="36" t="s">
        <v>36664</v>
      </c>
      <c r="E11339" s="36"/>
      <c r="F11339" s="36"/>
    </row>
    <row r="11340" ht="15.75" customHeight="1">
      <c r="A11340" s="36" t="s">
        <v>36665</v>
      </c>
      <c r="B11340" s="36" t="s">
        <v>36666</v>
      </c>
      <c r="C11340" s="36" t="s">
        <v>1840</v>
      </c>
      <c r="D11340" s="36" t="s">
        <v>36667</v>
      </c>
      <c r="E11340" s="36"/>
      <c r="F11340" s="36"/>
    </row>
    <row r="11341" ht="15.75" customHeight="1">
      <c r="A11341" s="36" t="s">
        <v>36668</v>
      </c>
      <c r="B11341" s="36" t="s">
        <v>36669</v>
      </c>
      <c r="C11341" s="36" t="s">
        <v>1840</v>
      </c>
      <c r="D11341" s="36" t="s">
        <v>36670</v>
      </c>
      <c r="E11341" s="36"/>
      <c r="F11341" s="36"/>
    </row>
    <row r="11342" ht="15.75" customHeight="1">
      <c r="A11342" s="36" t="s">
        <v>36671</v>
      </c>
      <c r="B11342" s="36" t="s">
        <v>36672</v>
      </c>
      <c r="C11342" s="36" t="s">
        <v>1840</v>
      </c>
      <c r="D11342" s="36" t="s">
        <v>36673</v>
      </c>
      <c r="E11342" s="36"/>
      <c r="F11342" s="36"/>
    </row>
    <row r="11343" ht="15.75" customHeight="1">
      <c r="A11343" s="36" t="s">
        <v>36674</v>
      </c>
      <c r="B11343" s="36" t="s">
        <v>36675</v>
      </c>
      <c r="C11343" s="36" t="s">
        <v>1840</v>
      </c>
      <c r="D11343" s="36" t="s">
        <v>36676</v>
      </c>
      <c r="E11343" s="36"/>
      <c r="F11343" s="36"/>
    </row>
    <row r="11344" ht="15.75" customHeight="1">
      <c r="A11344" s="36" t="s">
        <v>36677</v>
      </c>
      <c r="B11344" s="36" t="s">
        <v>36678</v>
      </c>
      <c r="C11344" s="36" t="s">
        <v>1840</v>
      </c>
      <c r="D11344" s="36" t="s">
        <v>36679</v>
      </c>
      <c r="E11344" s="36"/>
      <c r="F11344" s="36"/>
    </row>
    <row r="11345" ht="15.75" customHeight="1">
      <c r="A11345" s="36" t="s">
        <v>36680</v>
      </c>
      <c r="B11345" s="36" t="s">
        <v>36681</v>
      </c>
      <c r="C11345" s="36" t="s">
        <v>1840</v>
      </c>
      <c r="D11345" s="36" t="s">
        <v>36682</v>
      </c>
      <c r="E11345" s="36"/>
      <c r="F11345" s="36"/>
    </row>
    <row r="11346" ht="15.75" customHeight="1">
      <c r="A11346" s="36" t="s">
        <v>36683</v>
      </c>
      <c r="B11346" s="36" t="s">
        <v>36684</v>
      </c>
      <c r="C11346" s="36" t="s">
        <v>1840</v>
      </c>
      <c r="D11346" s="36" t="s">
        <v>36685</v>
      </c>
      <c r="E11346" s="36"/>
      <c r="F11346" s="36"/>
    </row>
    <row r="11347" ht="15.75" customHeight="1">
      <c r="A11347" s="36" t="s">
        <v>36686</v>
      </c>
      <c r="B11347" s="36" t="s">
        <v>15578</v>
      </c>
      <c r="C11347" s="36" t="s">
        <v>1840</v>
      </c>
      <c r="D11347" s="36" t="s">
        <v>36687</v>
      </c>
      <c r="E11347" s="36"/>
      <c r="F11347" s="36"/>
    </row>
    <row r="11348" ht="15.75" customHeight="1">
      <c r="A11348" s="36" t="s">
        <v>36688</v>
      </c>
      <c r="B11348" s="36" t="s">
        <v>36689</v>
      </c>
      <c r="C11348" s="36" t="s">
        <v>1840</v>
      </c>
      <c r="D11348" s="36" t="s">
        <v>36690</v>
      </c>
      <c r="E11348" s="36" t="s">
        <v>36691</v>
      </c>
      <c r="F11348" s="36"/>
    </row>
    <row r="11349" ht="15.75" customHeight="1">
      <c r="A11349" s="36" t="s">
        <v>36692</v>
      </c>
      <c r="B11349" s="36" t="s">
        <v>36693</v>
      </c>
      <c r="C11349" s="36" t="s">
        <v>1840</v>
      </c>
      <c r="D11349" s="36" t="s">
        <v>36694</v>
      </c>
      <c r="E11349" s="36"/>
      <c r="F11349" s="36"/>
    </row>
    <row r="11350" ht="15.75" customHeight="1">
      <c r="A11350" s="36" t="s">
        <v>36695</v>
      </c>
      <c r="B11350" s="36" t="s">
        <v>36696</v>
      </c>
      <c r="C11350" s="36" t="s">
        <v>1840</v>
      </c>
      <c r="D11350" s="36" t="s">
        <v>36697</v>
      </c>
      <c r="E11350" s="36"/>
      <c r="F11350" s="36"/>
    </row>
    <row r="11351" ht="15.75" customHeight="1">
      <c r="A11351" s="36" t="s">
        <v>36698</v>
      </c>
      <c r="B11351" s="36" t="s">
        <v>36699</v>
      </c>
      <c r="C11351" s="36" t="s">
        <v>1840</v>
      </c>
      <c r="D11351" s="36" t="s">
        <v>36700</v>
      </c>
      <c r="E11351" s="36"/>
      <c r="F11351" s="36"/>
    </row>
    <row r="11352" ht="15.75" customHeight="1">
      <c r="A11352" s="36" t="s">
        <v>36701</v>
      </c>
      <c r="B11352" s="36" t="s">
        <v>36702</v>
      </c>
      <c r="C11352" s="36" t="s">
        <v>1840</v>
      </c>
      <c r="D11352" s="36" t="s">
        <v>36703</v>
      </c>
      <c r="E11352" s="36"/>
      <c r="F11352" s="36"/>
    </row>
    <row r="11353" ht="15.75" customHeight="1">
      <c r="A11353" s="36" t="s">
        <v>36704</v>
      </c>
      <c r="B11353" s="36" t="s">
        <v>36705</v>
      </c>
      <c r="C11353" s="36" t="s">
        <v>1840</v>
      </c>
      <c r="D11353" s="36" t="s">
        <v>36706</v>
      </c>
      <c r="E11353" s="36"/>
      <c r="F11353" s="36"/>
    </row>
    <row r="11354" ht="15.75" customHeight="1">
      <c r="A11354" s="36" t="s">
        <v>36707</v>
      </c>
      <c r="B11354" s="36" t="s">
        <v>36708</v>
      </c>
      <c r="C11354" s="36" t="s">
        <v>1840</v>
      </c>
      <c r="D11354" s="36" t="s">
        <v>36709</v>
      </c>
      <c r="E11354" s="36"/>
      <c r="F11354" s="36"/>
    </row>
    <row r="11355" ht="15.75" customHeight="1">
      <c r="A11355" s="36" t="s">
        <v>36710</v>
      </c>
      <c r="B11355" s="36" t="s">
        <v>36711</v>
      </c>
      <c r="C11355" s="36" t="s">
        <v>1840</v>
      </c>
      <c r="D11355" s="36" t="s">
        <v>36712</v>
      </c>
      <c r="E11355" s="36"/>
      <c r="F11355" s="36"/>
    </row>
    <row r="11356" ht="15.75" customHeight="1">
      <c r="A11356" s="36" t="s">
        <v>36713</v>
      </c>
      <c r="B11356" s="36" t="s">
        <v>36714</v>
      </c>
      <c r="C11356" s="36" t="s">
        <v>1840</v>
      </c>
      <c r="D11356" s="36" t="s">
        <v>36715</v>
      </c>
      <c r="E11356" s="36"/>
      <c r="F11356" s="36"/>
    </row>
    <row r="11357" ht="15.75" customHeight="1">
      <c r="A11357" s="36" t="s">
        <v>36716</v>
      </c>
      <c r="B11357" s="36" t="s">
        <v>36717</v>
      </c>
      <c r="C11357" s="36" t="s">
        <v>1840</v>
      </c>
      <c r="D11357" s="36" t="s">
        <v>36718</v>
      </c>
      <c r="E11357" s="36"/>
      <c r="F11357" s="36"/>
    </row>
    <row r="11358" ht="15.75" customHeight="1">
      <c r="A11358" s="36" t="s">
        <v>36719</v>
      </c>
      <c r="B11358" s="36" t="s">
        <v>36720</v>
      </c>
      <c r="C11358" s="36" t="s">
        <v>1840</v>
      </c>
      <c r="D11358" s="36" t="s">
        <v>36721</v>
      </c>
      <c r="E11358" s="36"/>
      <c r="F11358" s="36"/>
    </row>
    <row r="11359" ht="15.75" customHeight="1">
      <c r="A11359" s="36" t="s">
        <v>36722</v>
      </c>
      <c r="B11359" s="36" t="s">
        <v>36723</v>
      </c>
      <c r="C11359" s="36" t="s">
        <v>1840</v>
      </c>
      <c r="D11359" s="36" t="s">
        <v>36724</v>
      </c>
      <c r="E11359" s="36"/>
      <c r="F11359" s="36"/>
    </row>
    <row r="11360" ht="15.75" customHeight="1">
      <c r="A11360" s="36" t="s">
        <v>36725</v>
      </c>
      <c r="B11360" s="36" t="s">
        <v>36726</v>
      </c>
      <c r="C11360" s="36" t="s">
        <v>1840</v>
      </c>
      <c r="D11360" s="36" t="s">
        <v>36727</v>
      </c>
      <c r="E11360" s="36"/>
      <c r="F11360" s="36"/>
    </row>
    <row r="11361" ht="15.75" customHeight="1">
      <c r="A11361" s="36" t="s">
        <v>36728</v>
      </c>
      <c r="B11361" s="36" t="s">
        <v>36729</v>
      </c>
      <c r="C11361" s="36" t="s">
        <v>1840</v>
      </c>
      <c r="D11361" s="36" t="s">
        <v>36730</v>
      </c>
      <c r="E11361" s="36"/>
      <c r="F11361" s="36"/>
    </row>
    <row r="11362" ht="15.75" customHeight="1">
      <c r="A11362" s="36" t="s">
        <v>36731</v>
      </c>
      <c r="B11362" s="36" t="s">
        <v>36732</v>
      </c>
      <c r="C11362" s="36" t="s">
        <v>1840</v>
      </c>
      <c r="D11362" s="36" t="s">
        <v>36733</v>
      </c>
      <c r="E11362" s="36"/>
      <c r="F11362" s="36"/>
    </row>
    <row r="11363" ht="15.75" customHeight="1">
      <c r="A11363" s="36" t="s">
        <v>36734</v>
      </c>
      <c r="B11363" s="36" t="s">
        <v>36735</v>
      </c>
      <c r="C11363" s="36" t="s">
        <v>1840</v>
      </c>
      <c r="D11363" s="36" t="s">
        <v>36736</v>
      </c>
      <c r="E11363" s="36"/>
      <c r="F11363" s="36"/>
    </row>
    <row r="11364" ht="15.75" customHeight="1">
      <c r="A11364" s="36" t="s">
        <v>36737</v>
      </c>
      <c r="B11364" s="36" t="s">
        <v>36738</v>
      </c>
      <c r="C11364" s="36" t="s">
        <v>1840</v>
      </c>
      <c r="D11364" s="36" t="s">
        <v>36739</v>
      </c>
      <c r="E11364" s="36"/>
      <c r="F11364" s="36"/>
    </row>
    <row r="11365" ht="15.75" customHeight="1">
      <c r="A11365" s="36" t="s">
        <v>36740</v>
      </c>
      <c r="B11365" s="36" t="s">
        <v>36741</v>
      </c>
      <c r="C11365" s="36" t="s">
        <v>1840</v>
      </c>
      <c r="D11365" s="36" t="s">
        <v>36742</v>
      </c>
      <c r="E11365" s="36"/>
      <c r="F11365" s="36"/>
    </row>
    <row r="11366" ht="15.75" customHeight="1">
      <c r="A11366" s="36" t="s">
        <v>36743</v>
      </c>
      <c r="B11366" s="36" t="s">
        <v>36744</v>
      </c>
      <c r="C11366" s="36" t="s">
        <v>1840</v>
      </c>
      <c r="D11366" s="36" t="s">
        <v>36745</v>
      </c>
      <c r="E11366" s="36"/>
      <c r="F11366" s="36"/>
    </row>
    <row r="11367" ht="15.75" customHeight="1">
      <c r="A11367" s="36" t="s">
        <v>36746</v>
      </c>
      <c r="B11367" s="36" t="s">
        <v>36747</v>
      </c>
      <c r="C11367" s="36" t="s">
        <v>1840</v>
      </c>
      <c r="D11367" s="36" t="s">
        <v>36748</v>
      </c>
      <c r="E11367" s="36"/>
      <c r="F11367" s="36"/>
    </row>
    <row r="11368" ht="15.75" customHeight="1">
      <c r="A11368" s="36" t="s">
        <v>36749</v>
      </c>
      <c r="B11368" s="36" t="s">
        <v>36750</v>
      </c>
      <c r="C11368" s="36" t="s">
        <v>1840</v>
      </c>
      <c r="D11368" s="36" t="s">
        <v>36751</v>
      </c>
      <c r="E11368" s="36"/>
      <c r="F11368" s="36"/>
    </row>
    <row r="11369" ht="15.75" customHeight="1">
      <c r="A11369" s="36" t="s">
        <v>36752</v>
      </c>
      <c r="B11369" s="36" t="s">
        <v>36753</v>
      </c>
      <c r="C11369" s="36" t="s">
        <v>1840</v>
      </c>
      <c r="D11369" s="36" t="s">
        <v>36754</v>
      </c>
      <c r="E11369" s="36"/>
      <c r="F11369" s="36"/>
    </row>
    <row r="11370" ht="15.75" customHeight="1">
      <c r="A11370" s="36" t="s">
        <v>36755</v>
      </c>
      <c r="B11370" s="36" t="s">
        <v>36756</v>
      </c>
      <c r="C11370" s="36" t="s">
        <v>1840</v>
      </c>
      <c r="D11370" s="36" t="s">
        <v>36757</v>
      </c>
      <c r="E11370" s="36"/>
      <c r="F11370" s="36"/>
    </row>
    <row r="11371" ht="15.75" customHeight="1">
      <c r="A11371" s="36" t="s">
        <v>36758</v>
      </c>
      <c r="B11371" s="36" t="s">
        <v>36759</v>
      </c>
      <c r="C11371" s="36" t="s">
        <v>1840</v>
      </c>
      <c r="D11371" s="36" t="s">
        <v>36760</v>
      </c>
      <c r="E11371" s="36"/>
      <c r="F11371" s="36"/>
    </row>
    <row r="11372" ht="15.75" customHeight="1">
      <c r="A11372" s="36" t="s">
        <v>36761</v>
      </c>
      <c r="B11372" s="36" t="s">
        <v>36762</v>
      </c>
      <c r="C11372" s="36" t="s">
        <v>1840</v>
      </c>
      <c r="D11372" s="36" t="s">
        <v>36763</v>
      </c>
      <c r="E11372" s="36"/>
      <c r="F11372" s="36"/>
    </row>
    <row r="11373" ht="15.75" customHeight="1">
      <c r="A11373" s="36" t="s">
        <v>36764</v>
      </c>
      <c r="B11373" s="36" t="s">
        <v>36765</v>
      </c>
      <c r="C11373" s="36" t="s">
        <v>1840</v>
      </c>
      <c r="D11373" s="36" t="s">
        <v>36766</v>
      </c>
      <c r="E11373" s="36"/>
      <c r="F11373" s="36"/>
    </row>
    <row r="11374" ht="15.75" customHeight="1">
      <c r="A11374" s="36" t="s">
        <v>36767</v>
      </c>
      <c r="B11374" s="36" t="s">
        <v>36768</v>
      </c>
      <c r="C11374" s="36" t="s">
        <v>1840</v>
      </c>
      <c r="D11374" s="36" t="s">
        <v>36769</v>
      </c>
      <c r="E11374" s="36"/>
      <c r="F11374" s="36"/>
    </row>
    <row r="11375" ht="15.75" customHeight="1">
      <c r="A11375" s="36" t="s">
        <v>36770</v>
      </c>
      <c r="B11375" s="36" t="s">
        <v>36771</v>
      </c>
      <c r="C11375" s="36" t="s">
        <v>1840</v>
      </c>
      <c r="D11375" s="36" t="s">
        <v>36772</v>
      </c>
      <c r="E11375" s="36"/>
      <c r="F11375" s="36"/>
    </row>
    <row r="11376" ht="15.75" customHeight="1">
      <c r="A11376" s="36" t="s">
        <v>36773</v>
      </c>
      <c r="B11376" s="36" t="s">
        <v>36774</v>
      </c>
      <c r="C11376" s="36" t="s">
        <v>1840</v>
      </c>
      <c r="D11376" s="36" t="s">
        <v>36775</v>
      </c>
      <c r="E11376" s="36"/>
      <c r="F11376" s="36"/>
    </row>
    <row r="11377" ht="15.75" customHeight="1">
      <c r="A11377" s="36" t="s">
        <v>36776</v>
      </c>
      <c r="B11377" s="36" t="s">
        <v>36777</v>
      </c>
      <c r="C11377" s="36" t="s">
        <v>1840</v>
      </c>
      <c r="D11377" s="36" t="s">
        <v>36775</v>
      </c>
      <c r="E11377" s="36"/>
      <c r="F11377" s="36"/>
    </row>
    <row r="11378" ht="15.75" customHeight="1">
      <c r="A11378" s="36" t="s">
        <v>36778</v>
      </c>
      <c r="B11378" s="36" t="s">
        <v>36779</v>
      </c>
      <c r="C11378" s="36" t="s">
        <v>1840</v>
      </c>
      <c r="D11378" s="36" t="s">
        <v>36780</v>
      </c>
      <c r="E11378" s="36"/>
      <c r="F11378" s="36"/>
    </row>
    <row r="11379" ht="15.75" customHeight="1">
      <c r="A11379" s="36" t="s">
        <v>36781</v>
      </c>
      <c r="B11379" s="36" t="s">
        <v>36782</v>
      </c>
      <c r="C11379" s="36" t="s">
        <v>1840</v>
      </c>
      <c r="D11379" s="36" t="s">
        <v>36783</v>
      </c>
      <c r="E11379" s="36"/>
      <c r="F11379" s="36"/>
    </row>
    <row r="11380" ht="15.75" customHeight="1">
      <c r="A11380" s="36" t="s">
        <v>36784</v>
      </c>
      <c r="B11380" s="36" t="s">
        <v>36785</v>
      </c>
      <c r="C11380" s="36" t="s">
        <v>1840</v>
      </c>
      <c r="D11380" s="36" t="s">
        <v>36786</v>
      </c>
      <c r="E11380" s="36" t="s">
        <v>3814</v>
      </c>
      <c r="F11380" s="36"/>
    </row>
    <row r="11381" ht="15.75" customHeight="1">
      <c r="A11381" s="36" t="s">
        <v>36787</v>
      </c>
      <c r="B11381" s="36" t="s">
        <v>36788</v>
      </c>
      <c r="C11381" s="36" t="s">
        <v>1840</v>
      </c>
      <c r="D11381" s="36" t="s">
        <v>36789</v>
      </c>
      <c r="E11381" s="36" t="s">
        <v>36790</v>
      </c>
      <c r="F11381" s="36"/>
    </row>
    <row r="11382" ht="15.75" customHeight="1">
      <c r="A11382" s="36" t="s">
        <v>36791</v>
      </c>
      <c r="B11382" s="36" t="s">
        <v>36792</v>
      </c>
      <c r="C11382" s="36" t="s">
        <v>1840</v>
      </c>
      <c r="D11382" s="36" t="s">
        <v>36793</v>
      </c>
      <c r="E11382" s="36"/>
      <c r="F11382" s="36"/>
    </row>
    <row r="11383" ht="15.75" customHeight="1">
      <c r="A11383" s="36" t="s">
        <v>36794</v>
      </c>
      <c r="B11383" s="36" t="s">
        <v>36795</v>
      </c>
      <c r="C11383" s="36" t="s">
        <v>1840</v>
      </c>
      <c r="D11383" s="36" t="s">
        <v>36796</v>
      </c>
      <c r="E11383" s="36"/>
      <c r="F11383" s="36"/>
    </row>
    <row r="11384" ht="15.75" customHeight="1">
      <c r="A11384" s="36" t="s">
        <v>36797</v>
      </c>
      <c r="B11384" s="36" t="s">
        <v>36798</v>
      </c>
      <c r="C11384" s="36" t="s">
        <v>1840</v>
      </c>
      <c r="D11384" s="36" t="s">
        <v>36799</v>
      </c>
      <c r="E11384" s="36"/>
      <c r="F11384" s="36"/>
    </row>
    <row r="11385" ht="15.75" customHeight="1">
      <c r="A11385" s="36" t="s">
        <v>36800</v>
      </c>
      <c r="B11385" s="36" t="s">
        <v>36801</v>
      </c>
      <c r="C11385" s="36" t="s">
        <v>1840</v>
      </c>
      <c r="D11385" s="36" t="s">
        <v>36802</v>
      </c>
      <c r="E11385" s="36"/>
      <c r="F11385" s="36"/>
    </row>
    <row r="11386" ht="15.75" customHeight="1">
      <c r="A11386" s="36" t="s">
        <v>36803</v>
      </c>
      <c r="B11386" s="36" t="s">
        <v>36804</v>
      </c>
      <c r="C11386" s="36" t="s">
        <v>1840</v>
      </c>
      <c r="D11386" s="36" t="s">
        <v>36805</v>
      </c>
      <c r="E11386" s="36"/>
      <c r="F11386" s="36"/>
    </row>
    <row r="11387" ht="15.75" customHeight="1">
      <c r="A11387" s="36" t="s">
        <v>36806</v>
      </c>
      <c r="B11387" s="36" t="s">
        <v>36807</v>
      </c>
      <c r="C11387" s="36" t="s">
        <v>1840</v>
      </c>
      <c r="D11387" s="36" t="s">
        <v>36808</v>
      </c>
      <c r="E11387" s="36"/>
      <c r="F11387" s="36"/>
    </row>
    <row r="11388" ht="15.75" customHeight="1">
      <c r="A11388" s="36" t="s">
        <v>36809</v>
      </c>
      <c r="B11388" s="36" t="s">
        <v>36810</v>
      </c>
      <c r="C11388" s="36" t="s">
        <v>1840</v>
      </c>
      <c r="D11388" s="36" t="s">
        <v>36811</v>
      </c>
      <c r="E11388" s="36"/>
      <c r="F11388" s="36"/>
    </row>
    <row r="11389" ht="15.75" customHeight="1">
      <c r="A11389" s="36" t="s">
        <v>36812</v>
      </c>
      <c r="B11389" s="36" t="s">
        <v>36813</v>
      </c>
      <c r="C11389" s="36" t="s">
        <v>1840</v>
      </c>
      <c r="D11389" s="36" t="s">
        <v>36814</v>
      </c>
      <c r="E11389" s="36"/>
      <c r="F11389" s="36"/>
    </row>
    <row r="11390" ht="15.75" customHeight="1">
      <c r="A11390" s="36" t="s">
        <v>36815</v>
      </c>
      <c r="B11390" s="36" t="s">
        <v>36816</v>
      </c>
      <c r="C11390" s="36" t="s">
        <v>1840</v>
      </c>
      <c r="D11390" s="36" t="s">
        <v>36817</v>
      </c>
      <c r="E11390" s="36"/>
      <c r="F11390" s="36"/>
    </row>
    <row r="11391" ht="15.75" customHeight="1">
      <c r="A11391" s="36" t="s">
        <v>36818</v>
      </c>
      <c r="B11391" s="36" t="s">
        <v>36819</v>
      </c>
      <c r="C11391" s="36" t="s">
        <v>1840</v>
      </c>
      <c r="D11391" s="36" t="s">
        <v>36820</v>
      </c>
      <c r="E11391" s="36"/>
      <c r="F11391" s="36"/>
    </row>
    <row r="11392" ht="15.75" customHeight="1">
      <c r="A11392" s="36" t="s">
        <v>36821</v>
      </c>
      <c r="B11392" s="36" t="s">
        <v>1029</v>
      </c>
      <c r="C11392" s="36" t="s">
        <v>1840</v>
      </c>
      <c r="D11392" s="36" t="s">
        <v>1030</v>
      </c>
      <c r="E11392" s="36"/>
      <c r="F11392" s="36"/>
    </row>
    <row r="11393" ht="15.75" customHeight="1">
      <c r="A11393" s="36" t="s">
        <v>36822</v>
      </c>
      <c r="B11393" s="36" t="s">
        <v>36823</v>
      </c>
      <c r="C11393" s="36" t="s">
        <v>1840</v>
      </c>
      <c r="D11393" s="36" t="s">
        <v>36824</v>
      </c>
      <c r="E11393" s="36"/>
      <c r="F11393" s="36"/>
    </row>
    <row r="11394" ht="15.75" customHeight="1">
      <c r="A11394" s="36" t="s">
        <v>36825</v>
      </c>
      <c r="B11394" s="36" t="s">
        <v>36826</v>
      </c>
      <c r="C11394" s="36" t="s">
        <v>1840</v>
      </c>
      <c r="D11394" s="36" t="s">
        <v>36827</v>
      </c>
      <c r="E11394" s="36"/>
      <c r="F11394" s="36"/>
    </row>
    <row r="11395" ht="15.75" customHeight="1">
      <c r="A11395" s="36" t="s">
        <v>36828</v>
      </c>
      <c r="B11395" s="36" t="s">
        <v>36829</v>
      </c>
      <c r="C11395" s="36" t="s">
        <v>1840</v>
      </c>
      <c r="D11395" s="36" t="s">
        <v>36830</v>
      </c>
      <c r="E11395" s="36"/>
      <c r="F11395" s="36"/>
    </row>
    <row r="11396" ht="15.75" customHeight="1">
      <c r="A11396" s="36" t="s">
        <v>36831</v>
      </c>
      <c r="B11396" s="36" t="s">
        <v>36832</v>
      </c>
      <c r="C11396" s="36" t="s">
        <v>1840</v>
      </c>
      <c r="D11396" s="36" t="s">
        <v>36833</v>
      </c>
      <c r="E11396" s="36"/>
      <c r="F11396" s="36"/>
    </row>
    <row r="11397" ht="15.75" customHeight="1">
      <c r="A11397" s="36" t="s">
        <v>36834</v>
      </c>
      <c r="B11397" s="36" t="s">
        <v>956</v>
      </c>
      <c r="C11397" s="36" t="s">
        <v>1840</v>
      </c>
      <c r="D11397" s="36" t="s">
        <v>957</v>
      </c>
      <c r="E11397" s="36"/>
      <c r="F11397" s="36"/>
    </row>
    <row r="11398" ht="15.75" customHeight="1">
      <c r="A11398" s="36" t="s">
        <v>36835</v>
      </c>
      <c r="B11398" s="36" t="s">
        <v>36836</v>
      </c>
      <c r="C11398" s="36" t="s">
        <v>1840</v>
      </c>
      <c r="D11398" s="36" t="s">
        <v>36837</v>
      </c>
      <c r="E11398" s="36"/>
      <c r="F11398" s="36"/>
    </row>
    <row r="11399" ht="15.75" customHeight="1">
      <c r="A11399" s="36" t="s">
        <v>36838</v>
      </c>
      <c r="B11399" s="36" t="s">
        <v>36839</v>
      </c>
      <c r="C11399" s="36" t="s">
        <v>1840</v>
      </c>
      <c r="D11399" s="36" t="s">
        <v>36840</v>
      </c>
      <c r="E11399" s="36"/>
      <c r="F11399" s="36"/>
    </row>
    <row r="11400" ht="15.75" customHeight="1">
      <c r="A11400" s="36" t="s">
        <v>36841</v>
      </c>
      <c r="B11400" s="36" t="s">
        <v>36842</v>
      </c>
      <c r="C11400" s="36" t="s">
        <v>1840</v>
      </c>
      <c r="D11400" s="36" t="s">
        <v>36843</v>
      </c>
      <c r="E11400" s="36"/>
      <c r="F11400" s="36"/>
    </row>
    <row r="11401" ht="15.75" customHeight="1">
      <c r="A11401" s="36" t="s">
        <v>36844</v>
      </c>
      <c r="B11401" s="36" t="s">
        <v>36845</v>
      </c>
      <c r="C11401" s="36" t="s">
        <v>1840</v>
      </c>
      <c r="D11401" s="36" t="s">
        <v>36846</v>
      </c>
      <c r="E11401" s="36"/>
      <c r="F11401" s="36"/>
    </row>
    <row r="11402" ht="15.75" customHeight="1">
      <c r="A11402" s="36" t="s">
        <v>36847</v>
      </c>
      <c r="B11402" s="36" t="s">
        <v>36848</v>
      </c>
      <c r="C11402" s="36" t="s">
        <v>1840</v>
      </c>
      <c r="D11402" s="36" t="s">
        <v>36849</v>
      </c>
      <c r="E11402" s="36"/>
      <c r="F11402" s="36"/>
    </row>
    <row r="11403" ht="15.75" customHeight="1">
      <c r="A11403" s="36" t="s">
        <v>36850</v>
      </c>
      <c r="B11403" s="36" t="s">
        <v>36851</v>
      </c>
      <c r="C11403" s="36" t="s">
        <v>1840</v>
      </c>
      <c r="D11403" s="36" t="s">
        <v>36852</v>
      </c>
      <c r="E11403" s="36"/>
      <c r="F11403" s="36"/>
    </row>
    <row r="11404" ht="15.75" customHeight="1">
      <c r="A11404" s="36" t="s">
        <v>36853</v>
      </c>
      <c r="B11404" s="36" t="s">
        <v>36854</v>
      </c>
      <c r="C11404" s="36" t="s">
        <v>1840</v>
      </c>
      <c r="D11404" s="36" t="s">
        <v>36855</v>
      </c>
      <c r="E11404" s="36"/>
      <c r="F11404" s="36"/>
    </row>
    <row r="11405" ht="15.75" customHeight="1">
      <c r="A11405" s="36" t="s">
        <v>36856</v>
      </c>
      <c r="B11405" s="36" t="s">
        <v>36857</v>
      </c>
      <c r="C11405" s="36" t="s">
        <v>1840</v>
      </c>
      <c r="D11405" s="36" t="s">
        <v>36858</v>
      </c>
      <c r="E11405" s="36"/>
      <c r="F11405" s="36"/>
    </row>
    <row r="11406" ht="15.75" customHeight="1">
      <c r="A11406" s="36" t="s">
        <v>36859</v>
      </c>
      <c r="B11406" s="36" t="s">
        <v>36860</v>
      </c>
      <c r="C11406" s="36" t="s">
        <v>1840</v>
      </c>
      <c r="D11406" s="36" t="s">
        <v>36861</v>
      </c>
      <c r="E11406" s="36" t="s">
        <v>36862</v>
      </c>
      <c r="F11406" s="36"/>
    </row>
    <row r="11407" ht="15.75" customHeight="1">
      <c r="A11407" s="36" t="s">
        <v>36863</v>
      </c>
      <c r="B11407" s="36" t="s">
        <v>36860</v>
      </c>
      <c r="C11407" s="36" t="s">
        <v>1840</v>
      </c>
      <c r="D11407" s="36" t="s">
        <v>36861</v>
      </c>
      <c r="E11407" s="36" t="s">
        <v>36862</v>
      </c>
      <c r="F11407" s="36"/>
    </row>
    <row r="11408" ht="15.75" customHeight="1">
      <c r="A11408" s="36" t="s">
        <v>36864</v>
      </c>
      <c r="B11408" s="36" t="s">
        <v>36865</v>
      </c>
      <c r="C11408" s="36" t="s">
        <v>1840</v>
      </c>
      <c r="D11408" s="36" t="s">
        <v>36866</v>
      </c>
      <c r="E11408" s="36" t="s">
        <v>36867</v>
      </c>
      <c r="F11408" s="36"/>
    </row>
    <row r="11409" ht="15.75" customHeight="1">
      <c r="A11409" s="36" t="s">
        <v>36868</v>
      </c>
      <c r="B11409" s="36" t="s">
        <v>36869</v>
      </c>
      <c r="C11409" s="36" t="s">
        <v>1840</v>
      </c>
      <c r="D11409" s="36" t="s">
        <v>36870</v>
      </c>
      <c r="E11409" s="36"/>
      <c r="F11409" s="36"/>
    </row>
    <row r="11410" ht="15.75" customHeight="1">
      <c r="A11410" s="36" t="s">
        <v>36871</v>
      </c>
      <c r="B11410" s="36" t="s">
        <v>36872</v>
      </c>
      <c r="C11410" s="36" t="s">
        <v>1840</v>
      </c>
      <c r="D11410" s="36" t="s">
        <v>36873</v>
      </c>
      <c r="E11410" s="36"/>
      <c r="F11410" s="36"/>
    </row>
    <row r="11411" ht="15.75" customHeight="1">
      <c r="A11411" s="36" t="s">
        <v>36874</v>
      </c>
      <c r="B11411" s="36" t="s">
        <v>36875</v>
      </c>
      <c r="C11411" s="36" t="s">
        <v>1840</v>
      </c>
      <c r="D11411" s="36" t="s">
        <v>36876</v>
      </c>
      <c r="E11411" s="36"/>
      <c r="F11411" s="36"/>
    </row>
    <row r="11412" ht="15.75" customHeight="1">
      <c r="A11412" s="36" t="s">
        <v>36877</v>
      </c>
      <c r="B11412" s="36" t="s">
        <v>36878</v>
      </c>
      <c r="C11412" s="36" t="s">
        <v>1840</v>
      </c>
      <c r="D11412" s="36" t="s">
        <v>36879</v>
      </c>
      <c r="E11412" s="36"/>
      <c r="F11412" s="36"/>
    </row>
    <row r="11413" ht="15.75" customHeight="1">
      <c r="A11413" s="36" t="s">
        <v>36880</v>
      </c>
      <c r="B11413" s="36" t="s">
        <v>36881</v>
      </c>
      <c r="C11413" s="36" t="s">
        <v>1840</v>
      </c>
      <c r="D11413" s="36" t="s">
        <v>36882</v>
      </c>
      <c r="E11413" s="36"/>
      <c r="F11413" s="36"/>
    </row>
    <row r="11414" ht="15.75" customHeight="1">
      <c r="A11414" s="36" t="s">
        <v>36883</v>
      </c>
      <c r="B11414" s="36" t="s">
        <v>36884</v>
      </c>
      <c r="C11414" s="36" t="s">
        <v>1840</v>
      </c>
      <c r="D11414" s="36" t="s">
        <v>36885</v>
      </c>
      <c r="E11414" s="36"/>
      <c r="F11414" s="36"/>
    </row>
    <row r="11415" ht="15.75" customHeight="1">
      <c r="A11415" s="36" t="s">
        <v>36886</v>
      </c>
      <c r="B11415" s="36" t="s">
        <v>36887</v>
      </c>
      <c r="C11415" s="36" t="s">
        <v>1840</v>
      </c>
      <c r="D11415" s="36" t="s">
        <v>36888</v>
      </c>
      <c r="E11415" s="36"/>
      <c r="F11415" s="36"/>
    </row>
    <row r="11416" ht="15.75" customHeight="1">
      <c r="A11416" s="36" t="s">
        <v>36889</v>
      </c>
      <c r="B11416" s="36" t="s">
        <v>36890</v>
      </c>
      <c r="C11416" s="36" t="s">
        <v>1840</v>
      </c>
      <c r="D11416" s="36" t="s">
        <v>36891</v>
      </c>
      <c r="E11416" s="36"/>
      <c r="F11416" s="36"/>
    </row>
    <row r="11417" ht="15.75" customHeight="1">
      <c r="A11417" s="36" t="s">
        <v>36892</v>
      </c>
      <c r="B11417" s="36" t="s">
        <v>36893</v>
      </c>
      <c r="C11417" s="36" t="s">
        <v>1840</v>
      </c>
      <c r="D11417" s="36" t="s">
        <v>36894</v>
      </c>
      <c r="E11417" s="36"/>
      <c r="F11417" s="36"/>
    </row>
    <row r="11418" ht="15.75" customHeight="1">
      <c r="A11418" s="36" t="s">
        <v>36895</v>
      </c>
      <c r="B11418" s="36" t="s">
        <v>36896</v>
      </c>
      <c r="C11418" s="36" t="s">
        <v>1840</v>
      </c>
      <c r="D11418" s="36" t="s">
        <v>36897</v>
      </c>
      <c r="E11418" s="36"/>
      <c r="F11418" s="36"/>
    </row>
    <row r="11419" ht="15.75" customHeight="1">
      <c r="A11419" s="36" t="s">
        <v>36898</v>
      </c>
      <c r="B11419" s="36" t="s">
        <v>1038</v>
      </c>
      <c r="C11419" s="36" t="s">
        <v>1840</v>
      </c>
      <c r="D11419" s="36" t="s">
        <v>1039</v>
      </c>
      <c r="E11419" s="36"/>
      <c r="F11419" s="36"/>
    </row>
    <row r="11420" ht="15.75" customHeight="1">
      <c r="A11420" s="36" t="s">
        <v>36899</v>
      </c>
      <c r="B11420" s="36" t="s">
        <v>36900</v>
      </c>
      <c r="C11420" s="36" t="s">
        <v>1840</v>
      </c>
      <c r="D11420" s="36" t="s">
        <v>36901</v>
      </c>
      <c r="E11420" s="36"/>
      <c r="F11420" s="36"/>
    </row>
    <row r="11421" ht="15.75" customHeight="1">
      <c r="A11421" s="36" t="s">
        <v>36902</v>
      </c>
      <c r="B11421" s="36" t="s">
        <v>36903</v>
      </c>
      <c r="C11421" s="36" t="s">
        <v>1840</v>
      </c>
      <c r="D11421" s="36" t="s">
        <v>36904</v>
      </c>
      <c r="E11421" s="36"/>
      <c r="F11421" s="36"/>
    </row>
    <row r="11422" ht="15.75" customHeight="1">
      <c r="A11422" s="36" t="s">
        <v>36905</v>
      </c>
      <c r="B11422" s="36" t="s">
        <v>36906</v>
      </c>
      <c r="C11422" s="36" t="s">
        <v>1840</v>
      </c>
      <c r="D11422" s="36" t="s">
        <v>36904</v>
      </c>
      <c r="E11422" s="36" t="s">
        <v>36907</v>
      </c>
      <c r="F11422" s="36"/>
    </row>
    <row r="11423" ht="15.75" customHeight="1">
      <c r="A11423" s="36" t="s">
        <v>36908</v>
      </c>
      <c r="B11423" s="36" t="s">
        <v>36909</v>
      </c>
      <c r="C11423" s="36" t="s">
        <v>1840</v>
      </c>
      <c r="D11423" s="36" t="s">
        <v>36910</v>
      </c>
      <c r="E11423" s="36"/>
      <c r="F11423" s="36"/>
    </row>
    <row r="11424" ht="15.75" customHeight="1">
      <c r="A11424" s="36" t="s">
        <v>36911</v>
      </c>
      <c r="B11424" s="36" t="s">
        <v>36912</v>
      </c>
      <c r="C11424" s="36" t="s">
        <v>1840</v>
      </c>
      <c r="D11424" s="36" t="s">
        <v>36913</v>
      </c>
      <c r="E11424" s="36"/>
      <c r="F11424" s="36"/>
    </row>
    <row r="11425" ht="15.75" customHeight="1">
      <c r="A11425" s="36" t="s">
        <v>36914</v>
      </c>
      <c r="B11425" s="36" t="s">
        <v>36915</v>
      </c>
      <c r="C11425" s="36" t="s">
        <v>1840</v>
      </c>
      <c r="D11425" s="36" t="s">
        <v>36916</v>
      </c>
      <c r="E11425" s="36"/>
      <c r="F11425" s="36"/>
    </row>
    <row r="11426" ht="15.75" customHeight="1">
      <c r="A11426" s="36" t="s">
        <v>36917</v>
      </c>
      <c r="B11426" s="36" t="s">
        <v>36918</v>
      </c>
      <c r="C11426" s="36" t="s">
        <v>1840</v>
      </c>
      <c r="D11426" s="36" t="s">
        <v>36919</v>
      </c>
      <c r="E11426" s="36" t="s">
        <v>5540</v>
      </c>
      <c r="F11426" s="36"/>
    </row>
    <row r="11427" ht="15.75" customHeight="1">
      <c r="A11427" s="36" t="s">
        <v>36920</v>
      </c>
      <c r="B11427" s="36" t="s">
        <v>36921</v>
      </c>
      <c r="C11427" s="36" t="s">
        <v>1840</v>
      </c>
      <c r="D11427" s="36" t="s">
        <v>36922</v>
      </c>
      <c r="E11427" s="36"/>
      <c r="F11427" s="36"/>
    </row>
    <row r="11428" ht="15.75" customHeight="1">
      <c r="A11428" s="36" t="s">
        <v>36923</v>
      </c>
      <c r="B11428" s="36" t="s">
        <v>36924</v>
      </c>
      <c r="C11428" s="36" t="s">
        <v>1840</v>
      </c>
      <c r="D11428" s="36" t="s">
        <v>36925</v>
      </c>
      <c r="E11428" s="36"/>
      <c r="F11428" s="36"/>
    </row>
    <row r="11429" ht="15.75" customHeight="1">
      <c r="A11429" s="36" t="s">
        <v>36926</v>
      </c>
      <c r="B11429" s="36" t="s">
        <v>36927</v>
      </c>
      <c r="C11429" s="36" t="s">
        <v>1840</v>
      </c>
      <c r="D11429" s="36" t="s">
        <v>36928</v>
      </c>
      <c r="E11429" s="36"/>
      <c r="F11429" s="36"/>
    </row>
    <row r="11430" ht="15.75" customHeight="1">
      <c r="A11430" s="36" t="s">
        <v>36929</v>
      </c>
      <c r="B11430" s="36" t="s">
        <v>36930</v>
      </c>
      <c r="C11430" s="36" t="s">
        <v>1840</v>
      </c>
      <c r="D11430" s="36" t="s">
        <v>36931</v>
      </c>
      <c r="E11430" s="36"/>
      <c r="F11430" s="36"/>
    </row>
    <row r="11431" ht="15.75" customHeight="1">
      <c r="A11431" s="36" t="s">
        <v>36932</v>
      </c>
      <c r="B11431" s="36" t="s">
        <v>36933</v>
      </c>
      <c r="C11431" s="36" t="s">
        <v>1840</v>
      </c>
      <c r="D11431" s="36" t="s">
        <v>36934</v>
      </c>
      <c r="E11431" s="36"/>
      <c r="F11431" s="36"/>
    </row>
    <row r="11432" ht="15.75" customHeight="1">
      <c r="A11432" s="36" t="s">
        <v>36935</v>
      </c>
      <c r="B11432" s="36" t="s">
        <v>36936</v>
      </c>
      <c r="C11432" s="36" t="s">
        <v>1840</v>
      </c>
      <c r="D11432" s="36" t="s">
        <v>36937</v>
      </c>
      <c r="E11432" s="36"/>
      <c r="F11432" s="36"/>
    </row>
    <row r="11433" ht="15.75" customHeight="1">
      <c r="A11433" s="36" t="s">
        <v>36938</v>
      </c>
      <c r="B11433" s="36" t="s">
        <v>36936</v>
      </c>
      <c r="C11433" s="36" t="s">
        <v>1840</v>
      </c>
      <c r="D11433" s="36" t="s">
        <v>36939</v>
      </c>
      <c r="E11433" s="36"/>
      <c r="F11433" s="36"/>
    </row>
    <row r="11434" ht="15.75" customHeight="1">
      <c r="A11434" s="36" t="s">
        <v>36940</v>
      </c>
      <c r="B11434" s="36" t="s">
        <v>36941</v>
      </c>
      <c r="C11434" s="36" t="s">
        <v>1840</v>
      </c>
      <c r="D11434" s="36" t="s">
        <v>36942</v>
      </c>
      <c r="E11434" s="36"/>
      <c r="F11434" s="36"/>
    </row>
    <row r="11435" ht="15.75" customHeight="1">
      <c r="A11435" s="36" t="s">
        <v>36943</v>
      </c>
      <c r="B11435" s="36" t="s">
        <v>36944</v>
      </c>
      <c r="C11435" s="36" t="s">
        <v>1840</v>
      </c>
      <c r="D11435" s="36" t="s">
        <v>36945</v>
      </c>
      <c r="E11435" s="36"/>
      <c r="F11435" s="36"/>
    </row>
    <row r="11436" ht="15.75" customHeight="1">
      <c r="A11436" s="36" t="s">
        <v>36946</v>
      </c>
      <c r="B11436" s="36" t="s">
        <v>36947</v>
      </c>
      <c r="C11436" s="36" t="s">
        <v>1840</v>
      </c>
      <c r="D11436" s="36" t="s">
        <v>36948</v>
      </c>
      <c r="E11436" s="36"/>
      <c r="F11436" s="36"/>
    </row>
    <row r="11437" ht="15.75" customHeight="1">
      <c r="A11437" s="36" t="s">
        <v>36949</v>
      </c>
      <c r="B11437" s="36" t="s">
        <v>36950</v>
      </c>
      <c r="C11437" s="36" t="s">
        <v>1840</v>
      </c>
      <c r="D11437" s="36" t="s">
        <v>36951</v>
      </c>
      <c r="E11437" s="36"/>
      <c r="F11437" s="36"/>
    </row>
    <row r="11438" ht="15.75" customHeight="1">
      <c r="A11438" s="36" t="s">
        <v>36952</v>
      </c>
      <c r="B11438" s="36" t="s">
        <v>36953</v>
      </c>
      <c r="C11438" s="36" t="s">
        <v>1840</v>
      </c>
      <c r="D11438" s="36" t="s">
        <v>36954</v>
      </c>
      <c r="E11438" s="36"/>
      <c r="F11438" s="36"/>
    </row>
    <row r="11439" ht="15.75" customHeight="1">
      <c r="A11439" s="36" t="s">
        <v>36955</v>
      </c>
      <c r="B11439" s="36" t="s">
        <v>36956</v>
      </c>
      <c r="C11439" s="36" t="s">
        <v>1840</v>
      </c>
      <c r="D11439" s="36" t="s">
        <v>36957</v>
      </c>
      <c r="E11439" s="36"/>
      <c r="F11439" s="36"/>
    </row>
    <row r="11440" ht="15.75" customHeight="1">
      <c r="A11440" s="36" t="s">
        <v>36958</v>
      </c>
      <c r="B11440" s="36" t="s">
        <v>36959</v>
      </c>
      <c r="C11440" s="36" t="s">
        <v>1840</v>
      </c>
      <c r="D11440" s="36" t="s">
        <v>36960</v>
      </c>
      <c r="E11440" s="36"/>
      <c r="F11440" s="36"/>
    </row>
    <row r="11441" ht="15.75" customHeight="1">
      <c r="A11441" s="36" t="s">
        <v>36961</v>
      </c>
      <c r="B11441" s="36" t="s">
        <v>36962</v>
      </c>
      <c r="C11441" s="36" t="s">
        <v>1840</v>
      </c>
      <c r="D11441" s="36" t="s">
        <v>36963</v>
      </c>
      <c r="E11441" s="36"/>
      <c r="F11441" s="36"/>
    </row>
    <row r="11442" ht="15.75" customHeight="1">
      <c r="A11442" s="36" t="s">
        <v>36964</v>
      </c>
      <c r="B11442" s="36" t="s">
        <v>36965</v>
      </c>
      <c r="C11442" s="36" t="s">
        <v>1840</v>
      </c>
      <c r="D11442" s="36" t="s">
        <v>36966</v>
      </c>
      <c r="E11442" s="36"/>
      <c r="F11442" s="36"/>
    </row>
    <row r="11443" ht="15.75" customHeight="1">
      <c r="A11443" s="36" t="s">
        <v>36967</v>
      </c>
      <c r="B11443" s="36" t="s">
        <v>36968</v>
      </c>
      <c r="C11443" s="36" t="s">
        <v>1840</v>
      </c>
      <c r="D11443" s="36" t="s">
        <v>36969</v>
      </c>
      <c r="E11443" s="36"/>
      <c r="F11443" s="36"/>
    </row>
    <row r="11444" ht="15.75" customHeight="1">
      <c r="A11444" s="36" t="s">
        <v>36970</v>
      </c>
      <c r="B11444" s="36" t="s">
        <v>36971</v>
      </c>
      <c r="C11444" s="36" t="s">
        <v>1840</v>
      </c>
      <c r="D11444" s="36" t="s">
        <v>36972</v>
      </c>
      <c r="E11444" s="36"/>
      <c r="F11444" s="36"/>
    </row>
    <row r="11445" ht="15.75" customHeight="1">
      <c r="A11445" s="36" t="s">
        <v>36973</v>
      </c>
      <c r="B11445" s="36" t="s">
        <v>36974</v>
      </c>
      <c r="C11445" s="36" t="s">
        <v>1840</v>
      </c>
      <c r="D11445" s="36" t="s">
        <v>36975</v>
      </c>
      <c r="E11445" s="36" t="s">
        <v>36976</v>
      </c>
      <c r="F11445" s="36"/>
    </row>
    <row r="11446" ht="15.75" customHeight="1">
      <c r="A11446" s="36" t="s">
        <v>36977</v>
      </c>
      <c r="B11446" s="36" t="s">
        <v>36978</v>
      </c>
      <c r="C11446" s="36" t="s">
        <v>1840</v>
      </c>
      <c r="D11446" s="36" t="s">
        <v>36979</v>
      </c>
      <c r="E11446" s="36"/>
      <c r="F11446" s="36"/>
    </row>
    <row r="11447" ht="15.75" customHeight="1">
      <c r="A11447" s="36" t="s">
        <v>36980</v>
      </c>
      <c r="B11447" s="36" t="s">
        <v>36981</v>
      </c>
      <c r="C11447" s="36" t="s">
        <v>1840</v>
      </c>
      <c r="D11447" s="36" t="s">
        <v>36982</v>
      </c>
      <c r="E11447" s="36"/>
      <c r="F11447" s="36"/>
    </row>
    <row r="11448" ht="15.75" customHeight="1">
      <c r="A11448" s="36" t="s">
        <v>36983</v>
      </c>
      <c r="B11448" s="36" t="s">
        <v>36984</v>
      </c>
      <c r="C11448" s="36" t="s">
        <v>1840</v>
      </c>
      <c r="D11448" s="36" t="s">
        <v>36985</v>
      </c>
      <c r="E11448" s="36"/>
      <c r="F11448" s="36"/>
    </row>
    <row r="11449" ht="15.75" customHeight="1">
      <c r="A11449" s="36" t="s">
        <v>36986</v>
      </c>
      <c r="B11449" s="36" t="s">
        <v>36987</v>
      </c>
      <c r="C11449" s="36" t="s">
        <v>1840</v>
      </c>
      <c r="D11449" s="36" t="s">
        <v>36988</v>
      </c>
      <c r="E11449" s="36"/>
      <c r="F11449" s="36"/>
    </row>
    <row r="11450" ht="15.75" customHeight="1">
      <c r="A11450" s="36" t="s">
        <v>36989</v>
      </c>
      <c r="B11450" s="36" t="s">
        <v>36990</v>
      </c>
      <c r="C11450" s="36" t="s">
        <v>1840</v>
      </c>
      <c r="D11450" s="36" t="s">
        <v>36991</v>
      </c>
      <c r="E11450" s="36"/>
      <c r="F11450" s="36"/>
    </row>
    <row r="11451" ht="15.75" customHeight="1">
      <c r="A11451" s="36" t="s">
        <v>36992</v>
      </c>
      <c r="B11451" s="36" t="s">
        <v>36993</v>
      </c>
      <c r="C11451" s="36" t="s">
        <v>1840</v>
      </c>
      <c r="D11451" s="36" t="s">
        <v>36994</v>
      </c>
      <c r="E11451" s="36"/>
      <c r="F11451" s="36"/>
    </row>
    <row r="11452" ht="15.75" customHeight="1">
      <c r="A11452" s="36" t="s">
        <v>36995</v>
      </c>
      <c r="B11452" s="36" t="s">
        <v>36996</v>
      </c>
      <c r="C11452" s="36" t="s">
        <v>1840</v>
      </c>
      <c r="D11452" s="36" t="s">
        <v>36997</v>
      </c>
      <c r="E11452" s="36" t="s">
        <v>36998</v>
      </c>
      <c r="F11452" s="36"/>
    </row>
    <row r="11453" ht="15.75" customHeight="1">
      <c r="A11453" s="36" t="s">
        <v>36999</v>
      </c>
      <c r="B11453" s="36" t="s">
        <v>37000</v>
      </c>
      <c r="C11453" s="36" t="s">
        <v>1840</v>
      </c>
      <c r="D11453" s="36" t="s">
        <v>37001</v>
      </c>
      <c r="E11453" s="36"/>
      <c r="F11453" s="36"/>
    </row>
    <row r="11454" ht="15.75" customHeight="1">
      <c r="A11454" s="36" t="s">
        <v>37002</v>
      </c>
      <c r="B11454" s="36" t="s">
        <v>37003</v>
      </c>
      <c r="C11454" s="36" t="s">
        <v>1840</v>
      </c>
      <c r="D11454" s="36" t="s">
        <v>37004</v>
      </c>
      <c r="E11454" s="36"/>
      <c r="F11454" s="36"/>
    </row>
    <row r="11455" ht="15.75" customHeight="1">
      <c r="A11455" s="36" t="s">
        <v>37005</v>
      </c>
      <c r="B11455" s="36" t="s">
        <v>37006</v>
      </c>
      <c r="C11455" s="36" t="s">
        <v>1840</v>
      </c>
      <c r="D11455" s="36" t="s">
        <v>37007</v>
      </c>
      <c r="E11455" s="36"/>
      <c r="F11455" s="36"/>
    </row>
    <row r="11456" ht="15.75" customHeight="1">
      <c r="A11456" s="36" t="s">
        <v>37008</v>
      </c>
      <c r="B11456" s="36" t="s">
        <v>37009</v>
      </c>
      <c r="C11456" s="36" t="s">
        <v>1840</v>
      </c>
      <c r="D11456" s="36" t="s">
        <v>37010</v>
      </c>
      <c r="E11456" s="36"/>
      <c r="F11456" s="36"/>
    </row>
    <row r="11457" ht="15.75" customHeight="1">
      <c r="A11457" s="36" t="s">
        <v>37011</v>
      </c>
      <c r="B11457" s="36" t="s">
        <v>37012</v>
      </c>
      <c r="C11457" s="36" t="s">
        <v>1840</v>
      </c>
      <c r="D11457" s="36" t="s">
        <v>37013</v>
      </c>
      <c r="E11457" s="36"/>
      <c r="F11457" s="36"/>
    </row>
    <row r="11458" ht="15.75" customHeight="1">
      <c r="A11458" s="36" t="s">
        <v>37014</v>
      </c>
      <c r="B11458" s="36" t="s">
        <v>37015</v>
      </c>
      <c r="C11458" s="36" t="s">
        <v>1840</v>
      </c>
      <c r="D11458" s="36" t="s">
        <v>37016</v>
      </c>
      <c r="E11458" s="36"/>
      <c r="F11458" s="36"/>
    </row>
    <row r="11459" ht="15.75" customHeight="1">
      <c r="A11459" s="36" t="s">
        <v>37017</v>
      </c>
      <c r="B11459" s="36" t="s">
        <v>37018</v>
      </c>
      <c r="C11459" s="36" t="s">
        <v>1840</v>
      </c>
      <c r="D11459" s="36" t="s">
        <v>37019</v>
      </c>
      <c r="E11459" s="36"/>
      <c r="F11459" s="36"/>
    </row>
    <row r="11460" ht="15.75" customHeight="1">
      <c r="A11460" s="36" t="s">
        <v>37020</v>
      </c>
      <c r="B11460" s="36" t="s">
        <v>37021</v>
      </c>
      <c r="C11460" s="36" t="s">
        <v>1840</v>
      </c>
      <c r="D11460" s="36" t="s">
        <v>37022</v>
      </c>
      <c r="E11460" s="36"/>
      <c r="F11460" s="36"/>
    </row>
    <row r="11461" ht="15.75" customHeight="1">
      <c r="A11461" s="36" t="s">
        <v>37023</v>
      </c>
      <c r="B11461" s="36" t="s">
        <v>37024</v>
      </c>
      <c r="C11461" s="36" t="s">
        <v>1840</v>
      </c>
      <c r="D11461" s="36" t="s">
        <v>37025</v>
      </c>
      <c r="E11461" s="36"/>
      <c r="F11461" s="36"/>
    </row>
    <row r="11462" ht="15.75" customHeight="1">
      <c r="A11462" s="36" t="s">
        <v>37026</v>
      </c>
      <c r="B11462" s="36" t="s">
        <v>37027</v>
      </c>
      <c r="C11462" s="36" t="s">
        <v>1840</v>
      </c>
      <c r="D11462" s="36" t="s">
        <v>37028</v>
      </c>
      <c r="E11462" s="36"/>
      <c r="F11462" s="36"/>
    </row>
    <row r="11463" ht="15.75" customHeight="1">
      <c r="A11463" s="36" t="s">
        <v>37029</v>
      </c>
      <c r="B11463" s="36" t="s">
        <v>37030</v>
      </c>
      <c r="C11463" s="36" t="s">
        <v>1840</v>
      </c>
      <c r="D11463" s="36" t="s">
        <v>37031</v>
      </c>
      <c r="E11463" s="36"/>
      <c r="F11463" s="36"/>
    </row>
    <row r="11464" ht="15.75" customHeight="1">
      <c r="A11464" s="36" t="s">
        <v>37032</v>
      </c>
      <c r="B11464" s="36" t="s">
        <v>37033</v>
      </c>
      <c r="C11464" s="36" t="s">
        <v>1840</v>
      </c>
      <c r="D11464" s="36" t="s">
        <v>37034</v>
      </c>
      <c r="E11464" s="36"/>
      <c r="F11464" s="36"/>
    </row>
    <row r="11465" ht="15.75" customHeight="1">
      <c r="A11465" s="36" t="s">
        <v>37035</v>
      </c>
      <c r="B11465" s="36" t="s">
        <v>37036</v>
      </c>
      <c r="C11465" s="36" t="s">
        <v>1840</v>
      </c>
      <c r="D11465" s="36" t="s">
        <v>37037</v>
      </c>
      <c r="E11465" s="36"/>
      <c r="F11465" s="36"/>
    </row>
    <row r="11466" ht="15.75" customHeight="1">
      <c r="A11466" s="36" t="s">
        <v>37038</v>
      </c>
      <c r="B11466" s="36" t="s">
        <v>37039</v>
      </c>
      <c r="C11466" s="36" t="s">
        <v>1840</v>
      </c>
      <c r="D11466" s="36" t="s">
        <v>37040</v>
      </c>
      <c r="E11466" s="36" t="s">
        <v>5274</v>
      </c>
      <c r="F11466" s="36"/>
    </row>
    <row r="11467" ht="15.75" customHeight="1">
      <c r="A11467" s="36" t="s">
        <v>37041</v>
      </c>
      <c r="B11467" s="36" t="s">
        <v>37042</v>
      </c>
      <c r="C11467" s="36" t="s">
        <v>1840</v>
      </c>
      <c r="D11467" s="36" t="s">
        <v>37043</v>
      </c>
      <c r="E11467" s="36"/>
      <c r="F11467" s="36"/>
    </row>
    <row r="11468" ht="15.75" customHeight="1">
      <c r="A11468" s="36" t="s">
        <v>37044</v>
      </c>
      <c r="B11468" s="36" t="s">
        <v>37045</v>
      </c>
      <c r="C11468" s="36" t="s">
        <v>1840</v>
      </c>
      <c r="D11468" s="36" t="s">
        <v>37046</v>
      </c>
      <c r="E11468" s="36"/>
      <c r="F11468" s="36"/>
    </row>
    <row r="11469" ht="15.75" customHeight="1">
      <c r="A11469" s="36" t="s">
        <v>37047</v>
      </c>
      <c r="B11469" s="36" t="s">
        <v>37048</v>
      </c>
      <c r="C11469" s="36" t="s">
        <v>1840</v>
      </c>
      <c r="D11469" s="36" t="s">
        <v>37049</v>
      </c>
      <c r="E11469" s="36"/>
      <c r="F11469" s="36"/>
    </row>
    <row r="11470" ht="15.75" customHeight="1">
      <c r="A11470" s="36" t="s">
        <v>37050</v>
      </c>
      <c r="B11470" s="36" t="s">
        <v>37051</v>
      </c>
      <c r="C11470" s="36" t="s">
        <v>1840</v>
      </c>
      <c r="D11470" s="36" t="s">
        <v>37052</v>
      </c>
      <c r="E11470" s="36"/>
      <c r="F11470" s="36"/>
    </row>
    <row r="11471" ht="15.75" customHeight="1">
      <c r="A11471" s="36" t="s">
        <v>37053</v>
      </c>
      <c r="B11471" s="36" t="s">
        <v>37054</v>
      </c>
      <c r="C11471" s="36" t="s">
        <v>1840</v>
      </c>
      <c r="D11471" s="36" t="s">
        <v>37055</v>
      </c>
      <c r="E11471" s="36"/>
      <c r="F11471" s="36"/>
    </row>
    <row r="11472" ht="15.75" customHeight="1">
      <c r="A11472" s="36" t="s">
        <v>37056</v>
      </c>
      <c r="B11472" s="36" t="s">
        <v>37057</v>
      </c>
      <c r="C11472" s="36" t="s">
        <v>1840</v>
      </c>
      <c r="D11472" s="36" t="s">
        <v>37058</v>
      </c>
      <c r="E11472" s="36"/>
      <c r="F11472" s="36"/>
    </row>
    <row r="11473" ht="15.75" customHeight="1">
      <c r="A11473" s="36" t="s">
        <v>37059</v>
      </c>
      <c r="B11473" s="36" t="s">
        <v>37060</v>
      </c>
      <c r="C11473" s="36" t="s">
        <v>1840</v>
      </c>
      <c r="D11473" s="36" t="s">
        <v>37061</v>
      </c>
      <c r="E11473" s="36"/>
      <c r="F11473" s="36"/>
    </row>
    <row r="11474" ht="15.75" customHeight="1">
      <c r="A11474" s="36" t="s">
        <v>37062</v>
      </c>
      <c r="B11474" s="36" t="s">
        <v>37063</v>
      </c>
      <c r="C11474" s="36" t="s">
        <v>1840</v>
      </c>
      <c r="D11474" s="36" t="s">
        <v>37064</v>
      </c>
      <c r="E11474" s="36"/>
      <c r="F11474" s="36"/>
    </row>
    <row r="11475" ht="15.75" customHeight="1">
      <c r="A11475" s="36" t="s">
        <v>37065</v>
      </c>
      <c r="B11475" s="36" t="s">
        <v>37066</v>
      </c>
      <c r="C11475" s="36" t="s">
        <v>1840</v>
      </c>
      <c r="D11475" s="36" t="s">
        <v>37067</v>
      </c>
      <c r="E11475" s="36"/>
      <c r="F11475" s="36"/>
    </row>
    <row r="11476" ht="15.75" customHeight="1">
      <c r="A11476" s="36" t="s">
        <v>37068</v>
      </c>
      <c r="B11476" s="36" t="s">
        <v>37069</v>
      </c>
      <c r="C11476" s="36" t="s">
        <v>1840</v>
      </c>
      <c r="D11476" s="36" t="s">
        <v>37070</v>
      </c>
      <c r="E11476" s="36"/>
      <c r="F11476" s="36"/>
    </row>
    <row r="11477" ht="15.75" customHeight="1">
      <c r="A11477" s="36" t="s">
        <v>37071</v>
      </c>
      <c r="B11477" s="36" t="s">
        <v>37072</v>
      </c>
      <c r="C11477" s="36" t="s">
        <v>1840</v>
      </c>
      <c r="D11477" s="36" t="s">
        <v>37073</v>
      </c>
      <c r="E11477" s="36"/>
      <c r="F11477" s="36"/>
    </row>
    <row r="11478" ht="15.75" customHeight="1">
      <c r="A11478" s="36" t="s">
        <v>37074</v>
      </c>
      <c r="B11478" s="36" t="s">
        <v>37075</v>
      </c>
      <c r="C11478" s="36" t="s">
        <v>1840</v>
      </c>
      <c r="D11478" s="36" t="s">
        <v>37076</v>
      </c>
      <c r="E11478" s="36" t="s">
        <v>37077</v>
      </c>
      <c r="F11478" s="36"/>
    </row>
    <row r="11479" ht="15.75" customHeight="1">
      <c r="A11479" s="36" t="s">
        <v>37078</v>
      </c>
      <c r="B11479" s="36" t="s">
        <v>37079</v>
      </c>
      <c r="C11479" s="36" t="s">
        <v>1840</v>
      </c>
      <c r="D11479" s="36" t="s">
        <v>37080</v>
      </c>
      <c r="E11479" s="36"/>
      <c r="F11479" s="36"/>
    </row>
    <row r="11480" ht="15.75" customHeight="1">
      <c r="A11480" s="36" t="s">
        <v>37081</v>
      </c>
      <c r="B11480" s="36" t="s">
        <v>37082</v>
      </c>
      <c r="C11480" s="36" t="s">
        <v>1840</v>
      </c>
      <c r="D11480" s="36" t="s">
        <v>37083</v>
      </c>
      <c r="E11480" s="36"/>
      <c r="F11480" s="36"/>
    </row>
    <row r="11481" ht="15.75" customHeight="1">
      <c r="A11481" s="36" t="s">
        <v>37084</v>
      </c>
      <c r="B11481" s="36" t="s">
        <v>37085</v>
      </c>
      <c r="C11481" s="36" t="s">
        <v>1840</v>
      </c>
      <c r="D11481" s="36" t="s">
        <v>37086</v>
      </c>
      <c r="E11481" s="36"/>
      <c r="F11481" s="36"/>
    </row>
    <row r="11482" ht="15.75" customHeight="1">
      <c r="A11482" s="36" t="s">
        <v>37087</v>
      </c>
      <c r="B11482" s="36" t="s">
        <v>37088</v>
      </c>
      <c r="C11482" s="36" t="s">
        <v>1840</v>
      </c>
      <c r="D11482" s="36" t="s">
        <v>37089</v>
      </c>
      <c r="E11482" s="36"/>
      <c r="F11482" s="36"/>
    </row>
    <row r="11483" ht="15.75" customHeight="1">
      <c r="A11483" s="36" t="s">
        <v>37090</v>
      </c>
      <c r="B11483" s="36" t="s">
        <v>1753</v>
      </c>
      <c r="C11483" s="36" t="s">
        <v>1840</v>
      </c>
      <c r="D11483" s="36" t="s">
        <v>1754</v>
      </c>
      <c r="E11483" s="36"/>
      <c r="F11483" s="36"/>
    </row>
    <row r="11484" ht="15.75" customHeight="1">
      <c r="A11484" s="36" t="s">
        <v>37091</v>
      </c>
      <c r="B11484" s="36" t="s">
        <v>16089</v>
      </c>
      <c r="C11484" s="36" t="s">
        <v>1840</v>
      </c>
      <c r="D11484" s="36" t="s">
        <v>16090</v>
      </c>
      <c r="E11484" s="36" t="s">
        <v>16091</v>
      </c>
      <c r="F11484" s="36"/>
    </row>
    <row r="11485" ht="15.75" customHeight="1">
      <c r="A11485" s="36" t="s">
        <v>37092</v>
      </c>
      <c r="B11485" s="36" t="s">
        <v>37093</v>
      </c>
      <c r="C11485" s="36" t="s">
        <v>1840</v>
      </c>
      <c r="D11485" s="36" t="s">
        <v>37094</v>
      </c>
      <c r="E11485" s="36"/>
      <c r="F11485" s="36"/>
    </row>
    <row r="11486" ht="15.75" customHeight="1">
      <c r="A11486" s="36" t="s">
        <v>37095</v>
      </c>
      <c r="B11486" s="36" t="s">
        <v>37096</v>
      </c>
      <c r="C11486" s="36" t="s">
        <v>1840</v>
      </c>
      <c r="D11486" s="36" t="s">
        <v>37097</v>
      </c>
      <c r="E11486" s="36"/>
      <c r="F11486" s="36"/>
    </row>
    <row r="11487" ht="15.75" customHeight="1">
      <c r="A11487" s="36" t="s">
        <v>37098</v>
      </c>
      <c r="B11487" s="36" t="s">
        <v>37099</v>
      </c>
      <c r="C11487" s="36" t="s">
        <v>1840</v>
      </c>
      <c r="D11487" s="36" t="s">
        <v>37100</v>
      </c>
      <c r="E11487" s="36"/>
      <c r="F11487" s="36"/>
    </row>
    <row r="11488" ht="15.75" customHeight="1">
      <c r="A11488" s="36" t="s">
        <v>37101</v>
      </c>
      <c r="B11488" s="36" t="s">
        <v>37102</v>
      </c>
      <c r="C11488" s="36" t="s">
        <v>1840</v>
      </c>
      <c r="D11488" s="36" t="s">
        <v>37103</v>
      </c>
      <c r="E11488" s="36"/>
      <c r="F11488" s="36"/>
    </row>
    <row r="11489" ht="15.75" customHeight="1">
      <c r="A11489" s="36" t="s">
        <v>37104</v>
      </c>
      <c r="B11489" s="36" t="s">
        <v>37105</v>
      </c>
      <c r="C11489" s="36" t="s">
        <v>1840</v>
      </c>
      <c r="D11489" s="36" t="s">
        <v>37106</v>
      </c>
      <c r="E11489" s="36"/>
      <c r="F11489" s="36"/>
    </row>
    <row r="11490" ht="15.75" customHeight="1">
      <c r="A11490" s="36" t="s">
        <v>37107</v>
      </c>
      <c r="B11490" s="36" t="s">
        <v>37108</v>
      </c>
      <c r="C11490" s="36" t="s">
        <v>1840</v>
      </c>
      <c r="D11490" s="36" t="s">
        <v>5943</v>
      </c>
      <c r="E11490" s="36"/>
      <c r="F11490" s="36"/>
    </row>
    <row r="11491" ht="15.75" customHeight="1">
      <c r="A11491" s="36" t="s">
        <v>37109</v>
      </c>
      <c r="B11491" s="36" t="s">
        <v>37110</v>
      </c>
      <c r="C11491" s="36" t="s">
        <v>1840</v>
      </c>
      <c r="D11491" s="36" t="s">
        <v>37111</v>
      </c>
      <c r="E11491" s="36"/>
      <c r="F11491" s="36"/>
    </row>
    <row r="11492" ht="15.75" customHeight="1">
      <c r="A11492" s="36" t="s">
        <v>37112</v>
      </c>
      <c r="B11492" s="36" t="s">
        <v>37113</v>
      </c>
      <c r="C11492" s="36" t="s">
        <v>1840</v>
      </c>
      <c r="D11492" s="36" t="s">
        <v>37114</v>
      </c>
      <c r="E11492" s="36"/>
      <c r="F11492" s="36"/>
    </row>
    <row r="11493" ht="15.75" customHeight="1">
      <c r="A11493" s="36" t="s">
        <v>37115</v>
      </c>
      <c r="B11493" s="36" t="s">
        <v>37116</v>
      </c>
      <c r="C11493" s="36" t="s">
        <v>1840</v>
      </c>
      <c r="D11493" s="36" t="s">
        <v>37117</v>
      </c>
      <c r="E11493" s="36"/>
      <c r="F11493" s="36"/>
    </row>
    <row r="11494" ht="15.75" customHeight="1">
      <c r="A11494" s="36" t="s">
        <v>37118</v>
      </c>
      <c r="B11494" s="36" t="s">
        <v>37119</v>
      </c>
      <c r="C11494" s="36" t="s">
        <v>1840</v>
      </c>
      <c r="D11494" s="36" t="s">
        <v>37120</v>
      </c>
      <c r="E11494" s="36"/>
      <c r="F11494" s="36"/>
    </row>
    <row r="11495" ht="15.75" customHeight="1">
      <c r="A11495" s="36" t="s">
        <v>37121</v>
      </c>
      <c r="B11495" s="36" t="s">
        <v>37122</v>
      </c>
      <c r="C11495" s="36" t="s">
        <v>1840</v>
      </c>
      <c r="D11495" s="36" t="s">
        <v>37123</v>
      </c>
      <c r="E11495" s="36"/>
      <c r="F11495" s="36"/>
    </row>
    <row r="11496" ht="15.75" customHeight="1">
      <c r="A11496" s="36" t="s">
        <v>37124</v>
      </c>
      <c r="B11496" s="36" t="s">
        <v>37125</v>
      </c>
      <c r="C11496" s="36" t="s">
        <v>1840</v>
      </c>
      <c r="D11496" s="36" t="s">
        <v>3775</v>
      </c>
      <c r="E11496" s="36"/>
      <c r="F11496" s="36"/>
    </row>
    <row r="11497" ht="15.75" customHeight="1">
      <c r="A11497" s="36" t="s">
        <v>37126</v>
      </c>
      <c r="B11497" s="36" t="s">
        <v>37127</v>
      </c>
      <c r="C11497" s="36" t="s">
        <v>1840</v>
      </c>
      <c r="D11497" s="36" t="s">
        <v>37128</v>
      </c>
      <c r="E11497" s="36"/>
      <c r="F11497" s="36"/>
    </row>
    <row r="11498" ht="15.75" customHeight="1">
      <c r="A11498" s="36" t="s">
        <v>37129</v>
      </c>
      <c r="B11498" s="36" t="s">
        <v>37130</v>
      </c>
      <c r="C11498" s="36" t="s">
        <v>1840</v>
      </c>
      <c r="D11498" s="36" t="s">
        <v>37131</v>
      </c>
      <c r="E11498" s="36"/>
      <c r="F11498" s="36"/>
    </row>
    <row r="11499" ht="15.75" customHeight="1">
      <c r="A11499" s="36" t="s">
        <v>37132</v>
      </c>
      <c r="B11499" s="36" t="s">
        <v>37133</v>
      </c>
      <c r="C11499" s="36" t="s">
        <v>1840</v>
      </c>
      <c r="D11499" s="36" t="s">
        <v>37134</v>
      </c>
      <c r="E11499" s="36"/>
      <c r="F11499" s="36"/>
    </row>
    <row r="11500" ht="15.75" customHeight="1">
      <c r="A11500" s="36" t="s">
        <v>37135</v>
      </c>
      <c r="B11500" s="36" t="s">
        <v>37136</v>
      </c>
      <c r="C11500" s="36" t="s">
        <v>1840</v>
      </c>
      <c r="D11500" s="36" t="s">
        <v>37137</v>
      </c>
      <c r="E11500" s="36"/>
      <c r="F11500" s="36"/>
    </row>
    <row r="11501" ht="15.75" customHeight="1">
      <c r="A11501" s="36" t="s">
        <v>37138</v>
      </c>
      <c r="B11501" s="36" t="s">
        <v>37139</v>
      </c>
      <c r="C11501" s="36" t="s">
        <v>1840</v>
      </c>
      <c r="D11501" s="36" t="s">
        <v>37140</v>
      </c>
      <c r="E11501" s="36"/>
      <c r="F11501" s="36"/>
    </row>
    <row r="11502" ht="15.75" customHeight="1">
      <c r="A11502" s="36" t="s">
        <v>37141</v>
      </c>
      <c r="B11502" s="36" t="s">
        <v>37142</v>
      </c>
      <c r="C11502" s="36" t="s">
        <v>1840</v>
      </c>
      <c r="D11502" s="36" t="s">
        <v>37143</v>
      </c>
      <c r="E11502" s="36"/>
      <c r="F11502" s="36"/>
    </row>
    <row r="11503" ht="15.75" customHeight="1">
      <c r="A11503" s="36" t="s">
        <v>37144</v>
      </c>
      <c r="B11503" s="36" t="s">
        <v>37145</v>
      </c>
      <c r="C11503" s="36" t="s">
        <v>1840</v>
      </c>
      <c r="D11503" s="36" t="s">
        <v>37146</v>
      </c>
      <c r="E11503" s="36"/>
      <c r="F11503" s="36"/>
    </row>
    <row r="11504" ht="15.75" customHeight="1">
      <c r="A11504" s="36" t="s">
        <v>37147</v>
      </c>
      <c r="B11504" s="36" t="s">
        <v>37148</v>
      </c>
      <c r="C11504" s="36" t="s">
        <v>1840</v>
      </c>
      <c r="D11504" s="36" t="s">
        <v>37149</v>
      </c>
      <c r="E11504" s="36"/>
      <c r="F11504" s="36"/>
    </row>
    <row r="11505" ht="15.75" customHeight="1">
      <c r="A11505" s="36" t="s">
        <v>37150</v>
      </c>
      <c r="B11505" s="36" t="s">
        <v>37151</v>
      </c>
      <c r="C11505" s="36" t="s">
        <v>1840</v>
      </c>
      <c r="D11505" s="36" t="s">
        <v>37152</v>
      </c>
      <c r="E11505" s="36"/>
      <c r="F11505" s="36"/>
    </row>
    <row r="11506" ht="15.75" customHeight="1">
      <c r="A11506" s="36" t="s">
        <v>37153</v>
      </c>
      <c r="B11506" s="36" t="s">
        <v>1487</v>
      </c>
      <c r="C11506" s="36" t="s">
        <v>1840</v>
      </c>
      <c r="D11506" s="36" t="s">
        <v>1488</v>
      </c>
      <c r="E11506" s="36"/>
      <c r="F11506" s="36"/>
    </row>
    <row r="11507" ht="15.75" customHeight="1">
      <c r="A11507" s="36" t="s">
        <v>37154</v>
      </c>
      <c r="B11507" s="36" t="s">
        <v>37155</v>
      </c>
      <c r="C11507" s="36" t="s">
        <v>1840</v>
      </c>
      <c r="D11507" s="36" t="s">
        <v>37156</v>
      </c>
      <c r="E11507" s="36"/>
      <c r="F11507" s="36"/>
    </row>
    <row r="11508" ht="15.75" customHeight="1">
      <c r="A11508" s="36" t="s">
        <v>37157</v>
      </c>
      <c r="B11508" s="36" t="s">
        <v>37158</v>
      </c>
      <c r="C11508" s="36" t="s">
        <v>1840</v>
      </c>
      <c r="D11508" s="36" t="s">
        <v>37159</v>
      </c>
      <c r="E11508" s="36"/>
      <c r="F11508" s="36"/>
    </row>
    <row r="11509" ht="15.75" customHeight="1">
      <c r="A11509" s="36" t="s">
        <v>37160</v>
      </c>
      <c r="B11509" s="36" t="s">
        <v>37161</v>
      </c>
      <c r="C11509" s="36" t="s">
        <v>1840</v>
      </c>
      <c r="D11509" s="36" t="s">
        <v>894</v>
      </c>
      <c r="E11509" s="36"/>
      <c r="F11509" s="36"/>
    </row>
    <row r="11510" ht="15.75" customHeight="1">
      <c r="A11510" s="36" t="s">
        <v>37162</v>
      </c>
      <c r="B11510" s="36" t="s">
        <v>37163</v>
      </c>
      <c r="C11510" s="36" t="s">
        <v>1840</v>
      </c>
      <c r="D11510" s="36" t="s">
        <v>37164</v>
      </c>
      <c r="E11510" s="36"/>
      <c r="F11510" s="36"/>
    </row>
    <row r="11511" ht="15.75" customHeight="1">
      <c r="A11511" s="36" t="s">
        <v>37165</v>
      </c>
      <c r="B11511" s="36" t="s">
        <v>37166</v>
      </c>
      <c r="C11511" s="36" t="s">
        <v>1840</v>
      </c>
      <c r="D11511" s="36" t="s">
        <v>37167</v>
      </c>
      <c r="E11511" s="36"/>
      <c r="F11511" s="36"/>
    </row>
    <row r="11512" ht="15.75" customHeight="1">
      <c r="A11512" s="36" t="s">
        <v>37168</v>
      </c>
      <c r="B11512" s="36" t="s">
        <v>37169</v>
      </c>
      <c r="C11512" s="36" t="s">
        <v>1840</v>
      </c>
      <c r="D11512" s="36" t="s">
        <v>37170</v>
      </c>
      <c r="E11512" s="36"/>
      <c r="F11512" s="36"/>
    </row>
    <row r="11513" ht="15.75" customHeight="1">
      <c r="A11513" s="36" t="s">
        <v>37171</v>
      </c>
      <c r="B11513" s="36" t="s">
        <v>37172</v>
      </c>
      <c r="C11513" s="36" t="s">
        <v>1840</v>
      </c>
      <c r="D11513" s="36" t="s">
        <v>37173</v>
      </c>
      <c r="E11513" s="36"/>
      <c r="F11513" s="36"/>
    </row>
    <row r="11514" ht="15.75" customHeight="1">
      <c r="A11514" s="36" t="s">
        <v>37174</v>
      </c>
      <c r="B11514" s="36" t="s">
        <v>37175</v>
      </c>
      <c r="C11514" s="36" t="s">
        <v>1840</v>
      </c>
      <c r="D11514" s="36" t="s">
        <v>37176</v>
      </c>
      <c r="E11514" s="36"/>
      <c r="F11514" s="36"/>
    </row>
    <row r="11515" ht="15.75" customHeight="1">
      <c r="A11515" s="36" t="s">
        <v>37177</v>
      </c>
      <c r="B11515" s="36" t="s">
        <v>370</v>
      </c>
      <c r="C11515" s="36" t="s">
        <v>1840</v>
      </c>
      <c r="D11515" s="36" t="s">
        <v>371</v>
      </c>
      <c r="E11515" s="36"/>
      <c r="F11515" s="36"/>
    </row>
    <row r="11516" ht="15.75" customHeight="1">
      <c r="A11516" s="36" t="s">
        <v>37178</v>
      </c>
      <c r="B11516" s="36" t="s">
        <v>1174</v>
      </c>
      <c r="C11516" s="36" t="s">
        <v>1840</v>
      </c>
      <c r="D11516" s="36" t="s">
        <v>1175</v>
      </c>
      <c r="E11516" s="36"/>
      <c r="F11516" s="36"/>
    </row>
    <row r="11517" ht="15.75" customHeight="1">
      <c r="A11517" s="36" t="s">
        <v>37179</v>
      </c>
      <c r="B11517" s="36" t="s">
        <v>37180</v>
      </c>
      <c r="C11517" s="36" t="s">
        <v>1840</v>
      </c>
      <c r="D11517" s="36" t="s">
        <v>37181</v>
      </c>
      <c r="E11517" s="36"/>
      <c r="F11517" s="36"/>
    </row>
    <row r="11518" ht="15.75" customHeight="1">
      <c r="A11518" s="36" t="s">
        <v>37182</v>
      </c>
      <c r="B11518" s="36" t="s">
        <v>37183</v>
      </c>
      <c r="C11518" s="36" t="s">
        <v>1840</v>
      </c>
      <c r="D11518" s="36" t="s">
        <v>37184</v>
      </c>
      <c r="E11518" s="36"/>
      <c r="F11518" s="36"/>
    </row>
    <row r="11519" ht="15.75" customHeight="1">
      <c r="A11519" s="36" t="s">
        <v>37185</v>
      </c>
      <c r="B11519" s="36" t="s">
        <v>37186</v>
      </c>
      <c r="C11519" s="36" t="s">
        <v>1840</v>
      </c>
      <c r="D11519" s="36" t="s">
        <v>37187</v>
      </c>
      <c r="E11519" s="36"/>
      <c r="F11519" s="36"/>
    </row>
    <row r="11520" ht="15.75" customHeight="1">
      <c r="A11520" s="36" t="s">
        <v>37188</v>
      </c>
      <c r="B11520" s="36" t="s">
        <v>37189</v>
      </c>
      <c r="C11520" s="36" t="s">
        <v>1840</v>
      </c>
      <c r="D11520" s="36" t="s">
        <v>37190</v>
      </c>
      <c r="E11520" s="36"/>
      <c r="F11520" s="36"/>
    </row>
    <row r="11521" ht="15.75" customHeight="1">
      <c r="A11521" s="36" t="s">
        <v>37191</v>
      </c>
      <c r="B11521" s="36" t="s">
        <v>37192</v>
      </c>
      <c r="C11521" s="36" t="s">
        <v>1840</v>
      </c>
      <c r="D11521" s="36" t="s">
        <v>37193</v>
      </c>
      <c r="E11521" s="36"/>
      <c r="F11521" s="36"/>
    </row>
    <row r="11522" ht="15.75" customHeight="1">
      <c r="A11522" s="36" t="s">
        <v>37194</v>
      </c>
      <c r="B11522" s="36" t="s">
        <v>37195</v>
      </c>
      <c r="C11522" s="36" t="s">
        <v>1840</v>
      </c>
      <c r="D11522" s="36" t="s">
        <v>37196</v>
      </c>
      <c r="E11522" s="36"/>
      <c r="F11522" s="36"/>
    </row>
    <row r="11523" ht="15.75" customHeight="1">
      <c r="A11523" s="36" t="s">
        <v>37197</v>
      </c>
      <c r="B11523" s="36" t="s">
        <v>37198</v>
      </c>
      <c r="C11523" s="36" t="s">
        <v>1840</v>
      </c>
      <c r="D11523" s="36" t="s">
        <v>37199</v>
      </c>
      <c r="E11523" s="36"/>
      <c r="F11523" s="36"/>
    </row>
    <row r="11524" ht="15.75" customHeight="1">
      <c r="A11524" s="36" t="s">
        <v>37200</v>
      </c>
      <c r="B11524" s="36" t="s">
        <v>37201</v>
      </c>
      <c r="C11524" s="36" t="s">
        <v>1840</v>
      </c>
      <c r="D11524" s="36" t="s">
        <v>37202</v>
      </c>
      <c r="E11524" s="36"/>
      <c r="F11524" s="36"/>
    </row>
    <row r="11525" ht="15.75" customHeight="1">
      <c r="A11525" s="36" t="s">
        <v>37203</v>
      </c>
      <c r="B11525" s="36" t="s">
        <v>37204</v>
      </c>
      <c r="C11525" s="36" t="s">
        <v>1840</v>
      </c>
      <c r="D11525" s="36" t="s">
        <v>37205</v>
      </c>
      <c r="E11525" s="36"/>
      <c r="F11525" s="36"/>
    </row>
    <row r="11526" ht="15.75" customHeight="1">
      <c r="A11526" s="36" t="s">
        <v>37206</v>
      </c>
      <c r="B11526" s="36" t="s">
        <v>37207</v>
      </c>
      <c r="C11526" s="36" t="s">
        <v>1840</v>
      </c>
      <c r="D11526" s="36" t="s">
        <v>37208</v>
      </c>
      <c r="E11526" s="36"/>
      <c r="F11526" s="36"/>
    </row>
    <row r="11527" ht="15.75" customHeight="1">
      <c r="A11527" s="36" t="s">
        <v>37209</v>
      </c>
      <c r="B11527" s="36" t="s">
        <v>37210</v>
      </c>
      <c r="C11527" s="36" t="s">
        <v>1840</v>
      </c>
      <c r="D11527" s="36" t="s">
        <v>37211</v>
      </c>
      <c r="E11527" s="36"/>
      <c r="F11527" s="36"/>
    </row>
    <row r="11528" ht="15.75" customHeight="1">
      <c r="A11528" s="36" t="s">
        <v>37212</v>
      </c>
      <c r="B11528" s="36" t="s">
        <v>37213</v>
      </c>
      <c r="C11528" s="36" t="s">
        <v>1840</v>
      </c>
      <c r="D11528" s="36" t="s">
        <v>37214</v>
      </c>
      <c r="E11528" s="36"/>
      <c r="F11528" s="36"/>
    </row>
    <row r="11529" ht="15.75" customHeight="1">
      <c r="A11529" s="36" t="s">
        <v>37215</v>
      </c>
      <c r="B11529" s="36" t="s">
        <v>37216</v>
      </c>
      <c r="C11529" s="36" t="s">
        <v>1840</v>
      </c>
      <c r="D11529" s="36" t="s">
        <v>37217</v>
      </c>
      <c r="E11529" s="36"/>
      <c r="F11529" s="36"/>
    </row>
    <row r="11530" ht="15.75" customHeight="1">
      <c r="A11530" s="36" t="s">
        <v>37218</v>
      </c>
      <c r="B11530" s="36" t="s">
        <v>37219</v>
      </c>
      <c r="C11530" s="36" t="s">
        <v>1840</v>
      </c>
      <c r="D11530" s="36" t="s">
        <v>37220</v>
      </c>
      <c r="E11530" s="36"/>
      <c r="F11530" s="36"/>
    </row>
    <row r="11531" ht="15.75" customHeight="1">
      <c r="A11531" s="36" t="s">
        <v>37221</v>
      </c>
      <c r="B11531" s="36" t="s">
        <v>37222</v>
      </c>
      <c r="C11531" s="36" t="s">
        <v>1840</v>
      </c>
      <c r="D11531" s="36" t="s">
        <v>37223</v>
      </c>
      <c r="E11531" s="36"/>
      <c r="F11531" s="36"/>
    </row>
    <row r="11532" ht="15.75" customHeight="1">
      <c r="A11532" s="36" t="s">
        <v>37224</v>
      </c>
      <c r="B11532" s="36" t="s">
        <v>37225</v>
      </c>
      <c r="C11532" s="36" t="s">
        <v>1840</v>
      </c>
      <c r="D11532" s="36" t="s">
        <v>37226</v>
      </c>
      <c r="E11532" s="36"/>
      <c r="F11532" s="36"/>
    </row>
    <row r="11533" ht="15.75" customHeight="1">
      <c r="A11533" s="36" t="s">
        <v>37227</v>
      </c>
      <c r="B11533" s="36" t="s">
        <v>37228</v>
      </c>
      <c r="C11533" s="36" t="s">
        <v>1840</v>
      </c>
      <c r="D11533" s="36" t="s">
        <v>37229</v>
      </c>
      <c r="E11533" s="36"/>
      <c r="F11533" s="36"/>
    </row>
    <row r="11534" ht="15.75" customHeight="1">
      <c r="A11534" s="36" t="s">
        <v>37230</v>
      </c>
      <c r="B11534" s="36" t="s">
        <v>37231</v>
      </c>
      <c r="C11534" s="36" t="s">
        <v>1840</v>
      </c>
      <c r="D11534" s="36" t="s">
        <v>37232</v>
      </c>
      <c r="E11534" s="36"/>
      <c r="F11534" s="36"/>
    </row>
    <row r="11535" ht="15.75" customHeight="1">
      <c r="A11535" s="36" t="s">
        <v>37233</v>
      </c>
      <c r="B11535" s="36" t="s">
        <v>37234</v>
      </c>
      <c r="C11535" s="36" t="s">
        <v>1840</v>
      </c>
      <c r="D11535" s="36" t="s">
        <v>37235</v>
      </c>
      <c r="E11535" s="36"/>
      <c r="F11535" s="36"/>
    </row>
    <row r="11536" ht="15.75" customHeight="1">
      <c r="A11536" s="36" t="s">
        <v>37236</v>
      </c>
      <c r="B11536" s="36" t="s">
        <v>37237</v>
      </c>
      <c r="C11536" s="36" t="s">
        <v>1840</v>
      </c>
      <c r="D11536" s="36" t="s">
        <v>37238</v>
      </c>
      <c r="E11536" s="36"/>
      <c r="F11536" s="36"/>
    </row>
    <row r="11537" ht="15.75" customHeight="1">
      <c r="A11537" s="36" t="s">
        <v>37239</v>
      </c>
      <c r="B11537" s="36" t="s">
        <v>37240</v>
      </c>
      <c r="C11537" s="36" t="s">
        <v>1840</v>
      </c>
      <c r="D11537" s="36" t="s">
        <v>37241</v>
      </c>
      <c r="E11537" s="36"/>
      <c r="F11537" s="36"/>
    </row>
    <row r="11538" ht="15.75" customHeight="1">
      <c r="A11538" s="36" t="s">
        <v>37242</v>
      </c>
      <c r="B11538" s="36" t="s">
        <v>37243</v>
      </c>
      <c r="C11538" s="36" t="s">
        <v>1840</v>
      </c>
      <c r="D11538" s="36" t="s">
        <v>37244</v>
      </c>
      <c r="E11538" s="36"/>
      <c r="F11538" s="36"/>
    </row>
    <row r="11539" ht="15.75" customHeight="1">
      <c r="A11539" s="36" t="s">
        <v>37245</v>
      </c>
      <c r="B11539" s="36" t="s">
        <v>37246</v>
      </c>
      <c r="C11539" s="36" t="s">
        <v>1840</v>
      </c>
      <c r="D11539" s="36" t="s">
        <v>37247</v>
      </c>
      <c r="E11539" s="36"/>
      <c r="F11539" s="36"/>
    </row>
    <row r="11540" ht="15.75" customHeight="1">
      <c r="A11540" s="36" t="s">
        <v>37248</v>
      </c>
      <c r="B11540" s="36" t="s">
        <v>37249</v>
      </c>
      <c r="C11540" s="36" t="s">
        <v>1840</v>
      </c>
      <c r="D11540" s="36" t="s">
        <v>37250</v>
      </c>
      <c r="E11540" s="36"/>
      <c r="F11540" s="36"/>
    </row>
    <row r="11541" ht="15.75" customHeight="1">
      <c r="A11541" s="36" t="s">
        <v>37251</v>
      </c>
      <c r="B11541" s="36" t="s">
        <v>896</v>
      </c>
      <c r="C11541" s="36" t="s">
        <v>1840</v>
      </c>
      <c r="D11541" s="36" t="s">
        <v>897</v>
      </c>
      <c r="E11541" s="36"/>
      <c r="F11541" s="36"/>
    </row>
    <row r="11542" ht="15.75" customHeight="1">
      <c r="A11542" s="36" t="s">
        <v>37252</v>
      </c>
      <c r="B11542" s="36" t="s">
        <v>37253</v>
      </c>
      <c r="C11542" s="36" t="s">
        <v>1840</v>
      </c>
      <c r="D11542" s="36" t="s">
        <v>37254</v>
      </c>
      <c r="E11542" s="36"/>
      <c r="F11542" s="36"/>
    </row>
    <row r="11543" ht="15.75" customHeight="1">
      <c r="A11543" s="36" t="s">
        <v>37255</v>
      </c>
      <c r="B11543" s="36" t="s">
        <v>37256</v>
      </c>
      <c r="C11543" s="36" t="s">
        <v>1840</v>
      </c>
      <c r="D11543" s="36" t="s">
        <v>37257</v>
      </c>
      <c r="E11543" s="36"/>
      <c r="F11543" s="36"/>
    </row>
    <row r="11544" ht="15.75" customHeight="1">
      <c r="A11544" s="36" t="s">
        <v>37258</v>
      </c>
      <c r="B11544" s="36" t="s">
        <v>37259</v>
      </c>
      <c r="C11544" s="36" t="s">
        <v>1840</v>
      </c>
      <c r="D11544" s="36" t="s">
        <v>37260</v>
      </c>
      <c r="E11544" s="36"/>
      <c r="F11544" s="36"/>
    </row>
    <row r="11545" ht="15.75" customHeight="1">
      <c r="A11545" s="36" t="s">
        <v>37261</v>
      </c>
      <c r="B11545" s="36" t="s">
        <v>37262</v>
      </c>
      <c r="C11545" s="36" t="s">
        <v>1840</v>
      </c>
      <c r="D11545" s="36" t="s">
        <v>37263</v>
      </c>
      <c r="E11545" s="36"/>
      <c r="F11545" s="36"/>
    </row>
    <row r="11546" ht="15.75" customHeight="1">
      <c r="A11546" s="36" t="s">
        <v>37264</v>
      </c>
      <c r="B11546" s="36" t="s">
        <v>37265</v>
      </c>
      <c r="C11546" s="36" t="s">
        <v>1840</v>
      </c>
      <c r="D11546" s="36" t="s">
        <v>37266</v>
      </c>
      <c r="E11546" s="36"/>
      <c r="F11546" s="36"/>
    </row>
    <row r="11547" ht="15.75" customHeight="1">
      <c r="A11547" s="36" t="s">
        <v>37267</v>
      </c>
      <c r="B11547" s="36" t="s">
        <v>37268</v>
      </c>
      <c r="C11547" s="36" t="s">
        <v>1840</v>
      </c>
      <c r="D11547" s="36" t="s">
        <v>37269</v>
      </c>
      <c r="E11547" s="36"/>
      <c r="F11547" s="36"/>
    </row>
    <row r="11548" ht="15.75" customHeight="1">
      <c r="A11548" s="36" t="s">
        <v>37270</v>
      </c>
      <c r="B11548" s="36" t="s">
        <v>37271</v>
      </c>
      <c r="C11548" s="36" t="s">
        <v>1840</v>
      </c>
      <c r="D11548" s="36" t="s">
        <v>37272</v>
      </c>
      <c r="E11548" s="36"/>
      <c r="F11548" s="36"/>
    </row>
    <row r="11549" ht="15.75" customHeight="1">
      <c r="A11549" s="36" t="s">
        <v>37273</v>
      </c>
      <c r="B11549" s="36" t="s">
        <v>37274</v>
      </c>
      <c r="C11549" s="36" t="s">
        <v>1840</v>
      </c>
      <c r="D11549" s="36" t="s">
        <v>37275</v>
      </c>
      <c r="E11549" s="36"/>
      <c r="F11549" s="36"/>
    </row>
    <row r="11550" ht="15.75" customHeight="1">
      <c r="A11550" s="36" t="s">
        <v>37276</v>
      </c>
      <c r="B11550" s="36" t="s">
        <v>37277</v>
      </c>
      <c r="C11550" s="36" t="s">
        <v>1840</v>
      </c>
      <c r="D11550" s="36" t="s">
        <v>37278</v>
      </c>
      <c r="E11550" s="36"/>
      <c r="F11550" s="36"/>
    </row>
    <row r="11551" ht="15.75" customHeight="1">
      <c r="A11551" s="36" t="s">
        <v>37279</v>
      </c>
      <c r="B11551" s="36" t="s">
        <v>37280</v>
      </c>
      <c r="C11551" s="36" t="s">
        <v>1840</v>
      </c>
      <c r="D11551" s="36" t="s">
        <v>37281</v>
      </c>
      <c r="E11551" s="36"/>
      <c r="F11551" s="36"/>
    </row>
    <row r="11552" ht="15.75" customHeight="1">
      <c r="A11552" s="36" t="s">
        <v>37282</v>
      </c>
      <c r="B11552" s="36" t="s">
        <v>37283</v>
      </c>
      <c r="C11552" s="36" t="s">
        <v>1840</v>
      </c>
      <c r="D11552" s="36" t="s">
        <v>37284</v>
      </c>
      <c r="E11552" s="36"/>
      <c r="F11552" s="36"/>
    </row>
    <row r="11553" ht="15.75" customHeight="1">
      <c r="A11553" s="36" t="s">
        <v>37285</v>
      </c>
      <c r="B11553" s="36" t="s">
        <v>37286</v>
      </c>
      <c r="C11553" s="36" t="s">
        <v>1840</v>
      </c>
      <c r="D11553" s="36" t="s">
        <v>37287</v>
      </c>
      <c r="E11553" s="36"/>
      <c r="F11553" s="36"/>
    </row>
    <row r="11554" ht="15.75" customHeight="1">
      <c r="A11554" s="36" t="s">
        <v>37288</v>
      </c>
      <c r="B11554" s="36" t="s">
        <v>37289</v>
      </c>
      <c r="C11554" s="36" t="s">
        <v>1840</v>
      </c>
      <c r="D11554" s="36" t="s">
        <v>37290</v>
      </c>
      <c r="E11554" s="36"/>
      <c r="F11554" s="36"/>
    </row>
    <row r="11555" ht="15.75" customHeight="1">
      <c r="A11555" s="36" t="s">
        <v>37291</v>
      </c>
      <c r="B11555" s="36" t="s">
        <v>37292</v>
      </c>
      <c r="C11555" s="36" t="s">
        <v>1840</v>
      </c>
      <c r="D11555" s="36" t="s">
        <v>37293</v>
      </c>
      <c r="E11555" s="36"/>
      <c r="F11555" s="36"/>
    </row>
    <row r="11556" ht="15.75" customHeight="1">
      <c r="A11556" s="36" t="s">
        <v>37294</v>
      </c>
      <c r="B11556" s="36" t="s">
        <v>37295</v>
      </c>
      <c r="C11556" s="36" t="s">
        <v>1840</v>
      </c>
      <c r="D11556" s="36" t="s">
        <v>37296</v>
      </c>
      <c r="E11556" s="36"/>
      <c r="F11556" s="36"/>
    </row>
    <row r="11557" ht="15.75" customHeight="1">
      <c r="A11557" s="36" t="s">
        <v>37297</v>
      </c>
      <c r="B11557" s="36" t="s">
        <v>37298</v>
      </c>
      <c r="C11557" s="36" t="s">
        <v>1840</v>
      </c>
      <c r="D11557" s="36" t="s">
        <v>37299</v>
      </c>
      <c r="E11557" s="36"/>
      <c r="F11557" s="36"/>
    </row>
    <row r="11558" ht="15.75" customHeight="1">
      <c r="A11558" s="36" t="s">
        <v>37300</v>
      </c>
      <c r="B11558" s="36" t="s">
        <v>37301</v>
      </c>
      <c r="C11558" s="36" t="s">
        <v>1840</v>
      </c>
      <c r="D11558" s="36" t="s">
        <v>37302</v>
      </c>
      <c r="E11558" s="36"/>
      <c r="F11558" s="36"/>
    </row>
    <row r="11559" ht="15.75" customHeight="1">
      <c r="A11559" s="36" t="s">
        <v>37303</v>
      </c>
      <c r="B11559" s="36" t="s">
        <v>37304</v>
      </c>
      <c r="C11559" s="36" t="s">
        <v>1840</v>
      </c>
      <c r="D11559" s="36" t="s">
        <v>37305</v>
      </c>
      <c r="E11559" s="36"/>
      <c r="F11559" s="36"/>
    </row>
    <row r="11560" ht="15.75" customHeight="1">
      <c r="A11560" s="36" t="s">
        <v>37306</v>
      </c>
      <c r="B11560" s="36" t="s">
        <v>37307</v>
      </c>
      <c r="C11560" s="36" t="s">
        <v>1840</v>
      </c>
      <c r="D11560" s="36" t="s">
        <v>37308</v>
      </c>
      <c r="E11560" s="36"/>
      <c r="F11560" s="36"/>
    </row>
    <row r="11561" ht="15.75" customHeight="1">
      <c r="A11561" s="36" t="s">
        <v>37309</v>
      </c>
      <c r="B11561" s="36" t="s">
        <v>37310</v>
      </c>
      <c r="C11561" s="36" t="s">
        <v>1840</v>
      </c>
      <c r="D11561" s="36" t="s">
        <v>37311</v>
      </c>
      <c r="E11561" s="36"/>
      <c r="F11561" s="36"/>
    </row>
    <row r="11562" ht="15.75" customHeight="1">
      <c r="A11562" s="36" t="s">
        <v>37312</v>
      </c>
      <c r="B11562" s="36" t="s">
        <v>37313</v>
      </c>
      <c r="C11562" s="36" t="s">
        <v>1840</v>
      </c>
      <c r="D11562" s="36" t="s">
        <v>37314</v>
      </c>
      <c r="E11562" s="36"/>
      <c r="F11562" s="36"/>
    </row>
    <row r="11563" ht="15.75" customHeight="1">
      <c r="A11563" s="36" t="s">
        <v>37315</v>
      </c>
      <c r="B11563" s="36" t="s">
        <v>37316</v>
      </c>
      <c r="C11563" s="36" t="s">
        <v>1840</v>
      </c>
      <c r="D11563" s="36" t="s">
        <v>37317</v>
      </c>
      <c r="E11563" s="36"/>
      <c r="F11563" s="36"/>
    </row>
    <row r="11564" ht="15.75" customHeight="1">
      <c r="A11564" s="36" t="s">
        <v>37318</v>
      </c>
      <c r="B11564" s="36" t="s">
        <v>37319</v>
      </c>
      <c r="C11564" s="36" t="s">
        <v>1840</v>
      </c>
      <c r="D11564" s="36" t="s">
        <v>37320</v>
      </c>
      <c r="E11564" s="36"/>
      <c r="F11564" s="36"/>
    </row>
    <row r="11565" ht="15.75" customHeight="1">
      <c r="A11565" s="36" t="s">
        <v>37321</v>
      </c>
      <c r="B11565" s="36" t="s">
        <v>37322</v>
      </c>
      <c r="C11565" s="36" t="s">
        <v>1840</v>
      </c>
      <c r="D11565" s="36" t="s">
        <v>37323</v>
      </c>
      <c r="E11565" s="36"/>
      <c r="F11565" s="36"/>
    </row>
    <row r="11566" ht="15.75" customHeight="1">
      <c r="A11566" s="36" t="s">
        <v>37324</v>
      </c>
      <c r="B11566" s="36" t="s">
        <v>37325</v>
      </c>
      <c r="C11566" s="36" t="s">
        <v>1840</v>
      </c>
      <c r="D11566" s="36" t="s">
        <v>37326</v>
      </c>
      <c r="E11566" s="36"/>
      <c r="F11566" s="36"/>
    </row>
    <row r="11567" ht="15.75" customHeight="1">
      <c r="A11567" s="36" t="s">
        <v>37327</v>
      </c>
      <c r="B11567" s="36" t="s">
        <v>37328</v>
      </c>
      <c r="C11567" s="36" t="s">
        <v>1840</v>
      </c>
      <c r="D11567" s="36" t="s">
        <v>37329</v>
      </c>
      <c r="E11567" s="36"/>
      <c r="F11567" s="36"/>
    </row>
    <row r="11568" ht="15.75" customHeight="1">
      <c r="A11568" s="36" t="s">
        <v>37330</v>
      </c>
      <c r="B11568" s="36" t="s">
        <v>37331</v>
      </c>
      <c r="C11568" s="36" t="s">
        <v>1840</v>
      </c>
      <c r="D11568" s="36" t="s">
        <v>37332</v>
      </c>
      <c r="E11568" s="36"/>
      <c r="F11568" s="36"/>
    </row>
    <row r="11569" ht="15.75" customHeight="1">
      <c r="A11569" s="36" t="s">
        <v>37333</v>
      </c>
      <c r="B11569" s="36" t="s">
        <v>37334</v>
      </c>
      <c r="C11569" s="36" t="s">
        <v>1840</v>
      </c>
      <c r="D11569" s="36" t="s">
        <v>37335</v>
      </c>
      <c r="E11569" s="36"/>
      <c r="F11569" s="36"/>
    </row>
    <row r="11570" ht="15.75" customHeight="1">
      <c r="A11570" s="36" t="s">
        <v>37336</v>
      </c>
      <c r="B11570" s="36" t="s">
        <v>37337</v>
      </c>
      <c r="C11570" s="36" t="s">
        <v>1840</v>
      </c>
      <c r="D11570" s="36" t="s">
        <v>37338</v>
      </c>
      <c r="E11570" s="36"/>
      <c r="F11570" s="36"/>
    </row>
    <row r="11571" ht="15.75" customHeight="1">
      <c r="A11571" s="36" t="s">
        <v>37339</v>
      </c>
      <c r="B11571" s="36" t="s">
        <v>37340</v>
      </c>
      <c r="C11571" s="36" t="s">
        <v>1840</v>
      </c>
      <c r="D11571" s="36" t="s">
        <v>37341</v>
      </c>
      <c r="E11571" s="36"/>
      <c r="F11571" s="36"/>
    </row>
    <row r="11572" ht="15.75" customHeight="1">
      <c r="A11572" s="36" t="s">
        <v>37342</v>
      </c>
      <c r="B11572" s="36" t="s">
        <v>37343</v>
      </c>
      <c r="C11572" s="36" t="s">
        <v>1840</v>
      </c>
      <c r="D11572" s="36" t="s">
        <v>37344</v>
      </c>
      <c r="E11572" s="36"/>
      <c r="F11572" s="36"/>
    </row>
    <row r="11573" ht="15.75" customHeight="1">
      <c r="A11573" s="36" t="s">
        <v>37345</v>
      </c>
      <c r="B11573" s="36" t="s">
        <v>37346</v>
      </c>
      <c r="C11573" s="36" t="s">
        <v>1840</v>
      </c>
      <c r="D11573" s="36" t="s">
        <v>37347</v>
      </c>
      <c r="E11573" s="36"/>
      <c r="F11573" s="36"/>
    </row>
    <row r="11574" ht="15.75" customHeight="1">
      <c r="A11574" s="36" t="s">
        <v>37348</v>
      </c>
      <c r="B11574" s="36" t="s">
        <v>37349</v>
      </c>
      <c r="C11574" s="36" t="s">
        <v>1840</v>
      </c>
      <c r="D11574" s="36" t="s">
        <v>37350</v>
      </c>
      <c r="E11574" s="36"/>
      <c r="F11574" s="36"/>
    </row>
    <row r="11575" ht="15.75" customHeight="1">
      <c r="A11575" s="36" t="s">
        <v>37351</v>
      </c>
      <c r="B11575" s="36" t="s">
        <v>37352</v>
      </c>
      <c r="C11575" s="36" t="s">
        <v>1840</v>
      </c>
      <c r="D11575" s="36" t="s">
        <v>37353</v>
      </c>
      <c r="E11575" s="36"/>
      <c r="F11575" s="36"/>
    </row>
    <row r="11576" ht="15.75" customHeight="1">
      <c r="A11576" s="36" t="s">
        <v>37354</v>
      </c>
      <c r="B11576" s="36" t="s">
        <v>37355</v>
      </c>
      <c r="C11576" s="36" t="s">
        <v>1840</v>
      </c>
      <c r="D11576" s="36" t="s">
        <v>37356</v>
      </c>
      <c r="E11576" s="36"/>
      <c r="F11576" s="36"/>
    </row>
    <row r="11577" ht="15.75" customHeight="1">
      <c r="A11577" s="36" t="s">
        <v>37357</v>
      </c>
      <c r="B11577" s="36" t="s">
        <v>37358</v>
      </c>
      <c r="C11577" s="36" t="s">
        <v>1840</v>
      </c>
      <c r="D11577" s="36" t="s">
        <v>37359</v>
      </c>
      <c r="E11577" s="36"/>
      <c r="F11577" s="36"/>
    </row>
    <row r="11578" ht="15.75" customHeight="1">
      <c r="A11578" s="36" t="s">
        <v>37360</v>
      </c>
      <c r="B11578" s="36" t="s">
        <v>37361</v>
      </c>
      <c r="C11578" s="36" t="s">
        <v>1840</v>
      </c>
      <c r="D11578" s="36" t="s">
        <v>37362</v>
      </c>
      <c r="E11578" s="36"/>
      <c r="F11578" s="36"/>
    </row>
    <row r="11579" ht="15.75" customHeight="1">
      <c r="A11579" s="36" t="s">
        <v>37363</v>
      </c>
      <c r="B11579" s="36" t="s">
        <v>37364</v>
      </c>
      <c r="C11579" s="36" t="s">
        <v>1840</v>
      </c>
      <c r="D11579" s="36" t="s">
        <v>37365</v>
      </c>
      <c r="E11579" s="36"/>
      <c r="F11579" s="36"/>
    </row>
    <row r="11580" ht="15.75" customHeight="1">
      <c r="A11580" s="36" t="s">
        <v>37366</v>
      </c>
      <c r="B11580" s="36" t="s">
        <v>37367</v>
      </c>
      <c r="C11580" s="36" t="s">
        <v>1840</v>
      </c>
      <c r="D11580" s="36" t="s">
        <v>37368</v>
      </c>
      <c r="E11580" s="36"/>
      <c r="F11580" s="36"/>
    </row>
    <row r="11581" ht="15.75" customHeight="1">
      <c r="A11581" s="36" t="s">
        <v>37369</v>
      </c>
      <c r="B11581" s="36" t="s">
        <v>37370</v>
      </c>
      <c r="C11581" s="36" t="s">
        <v>1840</v>
      </c>
      <c r="D11581" s="36" t="s">
        <v>37371</v>
      </c>
      <c r="E11581" s="36"/>
      <c r="F11581" s="36"/>
    </row>
    <row r="11582" ht="15.75" customHeight="1">
      <c r="A11582" s="36" t="s">
        <v>37372</v>
      </c>
      <c r="B11582" s="36" t="s">
        <v>37373</v>
      </c>
      <c r="C11582" s="36" t="s">
        <v>1840</v>
      </c>
      <c r="D11582" s="36" t="s">
        <v>37374</v>
      </c>
      <c r="E11582" s="36"/>
      <c r="F11582" s="36"/>
    </row>
    <row r="11583" ht="15.75" customHeight="1">
      <c r="A11583" s="36" t="s">
        <v>37375</v>
      </c>
      <c r="B11583" s="36" t="s">
        <v>37376</v>
      </c>
      <c r="C11583" s="36" t="s">
        <v>1840</v>
      </c>
      <c r="D11583" s="36" t="s">
        <v>37377</v>
      </c>
      <c r="E11583" s="36"/>
      <c r="F11583" s="36"/>
    </row>
    <row r="11584" ht="15.75" customHeight="1">
      <c r="A11584" s="36" t="s">
        <v>37378</v>
      </c>
      <c r="B11584" s="36" t="s">
        <v>37379</v>
      </c>
      <c r="C11584" s="36" t="s">
        <v>1840</v>
      </c>
      <c r="D11584" s="36" t="s">
        <v>37380</v>
      </c>
      <c r="E11584" s="36"/>
      <c r="F11584" s="36"/>
    </row>
    <row r="11585" ht="15.75" customHeight="1">
      <c r="A11585" s="36" t="s">
        <v>37381</v>
      </c>
      <c r="B11585" s="36" t="s">
        <v>37382</v>
      </c>
      <c r="C11585" s="36" t="s">
        <v>1840</v>
      </c>
      <c r="D11585" s="36" t="s">
        <v>37383</v>
      </c>
      <c r="E11585" s="36"/>
      <c r="F11585" s="36"/>
    </row>
    <row r="11586" ht="15.75" customHeight="1">
      <c r="A11586" s="36" t="s">
        <v>37384</v>
      </c>
      <c r="B11586" s="36" t="s">
        <v>37385</v>
      </c>
      <c r="C11586" s="36" t="s">
        <v>1840</v>
      </c>
      <c r="D11586" s="36" t="s">
        <v>37386</v>
      </c>
      <c r="E11586" s="36"/>
      <c r="F11586" s="36"/>
    </row>
    <row r="11587" ht="15.75" customHeight="1">
      <c r="A11587" s="36" t="s">
        <v>37387</v>
      </c>
      <c r="B11587" s="36" t="s">
        <v>37388</v>
      </c>
      <c r="C11587" s="36" t="s">
        <v>1840</v>
      </c>
      <c r="D11587" s="36" t="s">
        <v>37389</v>
      </c>
      <c r="E11587" s="36"/>
      <c r="F11587" s="36"/>
    </row>
    <row r="11588" ht="15.75" customHeight="1">
      <c r="A11588" s="36" t="s">
        <v>37390</v>
      </c>
      <c r="B11588" s="36" t="s">
        <v>37391</v>
      </c>
      <c r="C11588" s="36" t="s">
        <v>1840</v>
      </c>
      <c r="D11588" s="36" t="s">
        <v>37392</v>
      </c>
      <c r="E11588" s="36"/>
      <c r="F11588" s="36"/>
    </row>
    <row r="11589" ht="15.75" customHeight="1">
      <c r="A11589" s="36" t="s">
        <v>37393</v>
      </c>
      <c r="B11589" s="36" t="s">
        <v>37394</v>
      </c>
      <c r="C11589" s="36" t="s">
        <v>1840</v>
      </c>
      <c r="D11589" s="36" t="s">
        <v>37395</v>
      </c>
      <c r="E11589" s="36"/>
      <c r="F11589" s="36"/>
    </row>
    <row r="11590" ht="15.75" customHeight="1">
      <c r="A11590" s="36" t="s">
        <v>37396</v>
      </c>
      <c r="B11590" s="36" t="s">
        <v>37397</v>
      </c>
      <c r="C11590" s="36" t="s">
        <v>1840</v>
      </c>
      <c r="D11590" s="36" t="s">
        <v>37398</v>
      </c>
      <c r="E11590" s="36"/>
      <c r="F11590" s="36"/>
    </row>
    <row r="11591" ht="15.75" customHeight="1">
      <c r="A11591" s="36" t="s">
        <v>37399</v>
      </c>
      <c r="B11591" s="36" t="s">
        <v>37400</v>
      </c>
      <c r="C11591" s="36" t="s">
        <v>1840</v>
      </c>
      <c r="D11591" s="36" t="s">
        <v>37401</v>
      </c>
      <c r="E11591" s="36"/>
      <c r="F11591" s="36"/>
    </row>
    <row r="11592" ht="15.75" customHeight="1">
      <c r="A11592" s="36" t="s">
        <v>37402</v>
      </c>
      <c r="B11592" s="36" t="s">
        <v>37403</v>
      </c>
      <c r="C11592" s="36" t="s">
        <v>1840</v>
      </c>
      <c r="D11592" s="36" t="s">
        <v>37404</v>
      </c>
      <c r="E11592" s="36"/>
      <c r="F11592" s="36"/>
    </row>
    <row r="11593" ht="15.75" customHeight="1">
      <c r="A11593" s="36" t="s">
        <v>37405</v>
      </c>
      <c r="B11593" s="36" t="s">
        <v>37406</v>
      </c>
      <c r="C11593" s="36" t="s">
        <v>1840</v>
      </c>
      <c r="D11593" s="36" t="s">
        <v>37407</v>
      </c>
      <c r="E11593" s="36"/>
      <c r="F11593" s="36"/>
    </row>
    <row r="11594" ht="15.75" customHeight="1">
      <c r="A11594" s="36" t="s">
        <v>37408</v>
      </c>
      <c r="B11594" s="36" t="s">
        <v>37409</v>
      </c>
      <c r="C11594" s="36" t="s">
        <v>1840</v>
      </c>
      <c r="D11594" s="36" t="s">
        <v>37410</v>
      </c>
      <c r="E11594" s="36"/>
      <c r="F11594" s="36"/>
    </row>
    <row r="11595" ht="15.75" customHeight="1">
      <c r="A11595" s="36" t="s">
        <v>37411</v>
      </c>
      <c r="B11595" s="36" t="s">
        <v>37412</v>
      </c>
      <c r="C11595" s="36" t="s">
        <v>1840</v>
      </c>
      <c r="D11595" s="36" t="s">
        <v>37413</v>
      </c>
      <c r="E11595" s="36"/>
      <c r="F11595" s="36"/>
    </row>
    <row r="11596" ht="15.75" customHeight="1">
      <c r="A11596" s="36" t="s">
        <v>37414</v>
      </c>
      <c r="B11596" s="36" t="s">
        <v>37415</v>
      </c>
      <c r="C11596" s="36" t="s">
        <v>1840</v>
      </c>
      <c r="D11596" s="36" t="s">
        <v>37416</v>
      </c>
      <c r="E11596" s="36"/>
      <c r="F11596" s="36"/>
    </row>
    <row r="11597" ht="15.75" customHeight="1">
      <c r="A11597" s="36" t="s">
        <v>37417</v>
      </c>
      <c r="B11597" s="36" t="s">
        <v>37418</v>
      </c>
      <c r="C11597" s="36" t="s">
        <v>1840</v>
      </c>
      <c r="D11597" s="36" t="s">
        <v>37419</v>
      </c>
      <c r="E11597" s="36"/>
      <c r="F11597" s="36"/>
    </row>
    <row r="11598" ht="15.75" customHeight="1">
      <c r="A11598" s="36" t="s">
        <v>37420</v>
      </c>
      <c r="B11598" s="36" t="s">
        <v>37421</v>
      </c>
      <c r="C11598" s="36" t="s">
        <v>1840</v>
      </c>
      <c r="D11598" s="36" t="s">
        <v>37422</v>
      </c>
      <c r="E11598" s="36"/>
      <c r="F11598" s="36"/>
    </row>
    <row r="11599" ht="15.75" customHeight="1">
      <c r="A11599" s="36" t="s">
        <v>37423</v>
      </c>
      <c r="B11599" s="36" t="s">
        <v>9675</v>
      </c>
      <c r="C11599" s="36" t="s">
        <v>1840</v>
      </c>
      <c r="D11599" s="36" t="s">
        <v>9676</v>
      </c>
      <c r="E11599" s="36"/>
      <c r="F11599" s="36"/>
    </row>
    <row r="11600" ht="15.75" customHeight="1">
      <c r="A11600" s="36" t="s">
        <v>37424</v>
      </c>
      <c r="B11600" s="36" t="s">
        <v>37425</v>
      </c>
      <c r="C11600" s="36" t="s">
        <v>1840</v>
      </c>
      <c r="D11600" s="36" t="s">
        <v>37426</v>
      </c>
      <c r="E11600" s="36"/>
      <c r="F11600" s="36"/>
    </row>
    <row r="11601" ht="15.75" customHeight="1">
      <c r="A11601" s="36" t="s">
        <v>37427</v>
      </c>
      <c r="B11601" s="36" t="s">
        <v>37428</v>
      </c>
      <c r="C11601" s="36" t="s">
        <v>1840</v>
      </c>
      <c r="D11601" s="36" t="s">
        <v>37429</v>
      </c>
      <c r="E11601" s="36"/>
      <c r="F11601" s="36"/>
    </row>
    <row r="11602" ht="15.75" customHeight="1">
      <c r="A11602" s="36" t="s">
        <v>37430</v>
      </c>
      <c r="B11602" s="36" t="s">
        <v>37431</v>
      </c>
      <c r="C11602" s="36" t="s">
        <v>1840</v>
      </c>
      <c r="D11602" s="36" t="s">
        <v>37432</v>
      </c>
      <c r="E11602" s="36"/>
      <c r="F11602" s="36"/>
    </row>
    <row r="11603" ht="15.75" customHeight="1">
      <c r="A11603" s="36" t="s">
        <v>37433</v>
      </c>
      <c r="B11603" s="36" t="s">
        <v>37434</v>
      </c>
      <c r="C11603" s="36" t="s">
        <v>1840</v>
      </c>
      <c r="D11603" s="36" t="s">
        <v>37435</v>
      </c>
      <c r="E11603" s="36"/>
      <c r="F11603" s="36"/>
    </row>
    <row r="11604" ht="15.75" customHeight="1">
      <c r="A11604" s="36" t="s">
        <v>37436</v>
      </c>
      <c r="B11604" s="36" t="s">
        <v>37437</v>
      </c>
      <c r="C11604" s="36" t="s">
        <v>1840</v>
      </c>
      <c r="D11604" s="36" t="s">
        <v>37438</v>
      </c>
      <c r="E11604" s="36"/>
      <c r="F11604" s="36"/>
    </row>
    <row r="11605" ht="15.75" customHeight="1">
      <c r="A11605" s="36" t="s">
        <v>37439</v>
      </c>
      <c r="B11605" s="36" t="s">
        <v>37440</v>
      </c>
      <c r="C11605" s="36" t="s">
        <v>1840</v>
      </c>
      <c r="D11605" s="36" t="s">
        <v>37441</v>
      </c>
      <c r="E11605" s="36"/>
      <c r="F11605" s="36"/>
    </row>
    <row r="11606" ht="15.75" customHeight="1">
      <c r="A11606" s="36" t="s">
        <v>37442</v>
      </c>
      <c r="B11606" s="36" t="s">
        <v>37443</v>
      </c>
      <c r="C11606" s="36" t="s">
        <v>1840</v>
      </c>
      <c r="D11606" s="36" t="s">
        <v>37444</v>
      </c>
      <c r="E11606" s="36"/>
      <c r="F11606" s="36"/>
    </row>
    <row r="11607" ht="15.75" customHeight="1">
      <c r="A11607" s="36" t="s">
        <v>37445</v>
      </c>
      <c r="B11607" s="36" t="s">
        <v>37446</v>
      </c>
      <c r="C11607" s="36" t="s">
        <v>1840</v>
      </c>
      <c r="D11607" s="36" t="s">
        <v>37447</v>
      </c>
      <c r="E11607" s="36"/>
      <c r="F11607" s="36"/>
    </row>
    <row r="11608" ht="15.75" customHeight="1">
      <c r="A11608" s="36" t="s">
        <v>37448</v>
      </c>
      <c r="B11608" s="36" t="s">
        <v>37449</v>
      </c>
      <c r="C11608" s="36" t="s">
        <v>1840</v>
      </c>
      <c r="D11608" s="36" t="s">
        <v>37450</v>
      </c>
      <c r="E11608" s="36"/>
      <c r="F11608" s="36"/>
    </row>
    <row r="11609" ht="15.75" customHeight="1">
      <c r="A11609" s="36" t="s">
        <v>37451</v>
      </c>
      <c r="B11609" s="36" t="s">
        <v>37452</v>
      </c>
      <c r="C11609" s="36" t="s">
        <v>1840</v>
      </c>
      <c r="D11609" s="36" t="s">
        <v>37453</v>
      </c>
      <c r="E11609" s="36"/>
      <c r="F11609" s="36"/>
    </row>
    <row r="11610" ht="15.75" customHeight="1">
      <c r="A11610" s="36" t="s">
        <v>37454</v>
      </c>
      <c r="B11610" s="36" t="s">
        <v>37455</v>
      </c>
      <c r="C11610" s="36" t="s">
        <v>1840</v>
      </c>
      <c r="D11610" s="36" t="s">
        <v>37456</v>
      </c>
      <c r="E11610" s="36"/>
      <c r="F11610" s="36"/>
    </row>
    <row r="11611" ht="15.75" customHeight="1">
      <c r="A11611" s="36" t="s">
        <v>37457</v>
      </c>
      <c r="B11611" s="36" t="s">
        <v>37458</v>
      </c>
      <c r="C11611" s="36" t="s">
        <v>1840</v>
      </c>
      <c r="D11611" s="36" t="s">
        <v>37459</v>
      </c>
      <c r="E11611" s="36"/>
      <c r="F11611" s="36"/>
    </row>
    <row r="11612" ht="15.75" customHeight="1">
      <c r="A11612" s="36" t="s">
        <v>37460</v>
      </c>
      <c r="B11612" s="36" t="s">
        <v>37461</v>
      </c>
      <c r="C11612" s="36" t="s">
        <v>1840</v>
      </c>
      <c r="D11612" s="36" t="s">
        <v>37462</v>
      </c>
      <c r="E11612" s="36"/>
      <c r="F11612" s="36"/>
    </row>
    <row r="11613" ht="15.75" customHeight="1">
      <c r="A11613" s="36" t="s">
        <v>37463</v>
      </c>
      <c r="B11613" s="36" t="s">
        <v>37464</v>
      </c>
      <c r="C11613" s="36" t="s">
        <v>1840</v>
      </c>
      <c r="D11613" s="36" t="s">
        <v>37465</v>
      </c>
      <c r="E11613" s="36"/>
      <c r="F11613" s="36"/>
    </row>
    <row r="11614" ht="15.75" customHeight="1">
      <c r="A11614" s="36" t="s">
        <v>37466</v>
      </c>
      <c r="B11614" s="36" t="s">
        <v>37467</v>
      </c>
      <c r="C11614" s="36" t="s">
        <v>1840</v>
      </c>
      <c r="D11614" s="36" t="s">
        <v>37468</v>
      </c>
      <c r="E11614" s="36"/>
      <c r="F11614" s="36"/>
    </row>
    <row r="11615" ht="15.75" customHeight="1">
      <c r="A11615" s="36" t="s">
        <v>37469</v>
      </c>
      <c r="B11615" s="36" t="s">
        <v>17</v>
      </c>
      <c r="C11615" s="36" t="s">
        <v>1840</v>
      </c>
      <c r="D11615" s="36" t="s">
        <v>137</v>
      </c>
      <c r="E11615" s="36"/>
      <c r="F11615" s="36"/>
    </row>
    <row r="11616" ht="15.75" customHeight="1">
      <c r="A11616" s="36" t="s">
        <v>37470</v>
      </c>
      <c r="B11616" s="36" t="s">
        <v>37471</v>
      </c>
      <c r="C11616" s="36" t="s">
        <v>1840</v>
      </c>
      <c r="D11616" s="36" t="s">
        <v>37472</v>
      </c>
      <c r="E11616" s="36"/>
      <c r="F11616" s="36"/>
    </row>
    <row r="11617" ht="15.75" customHeight="1">
      <c r="A11617" s="36" t="s">
        <v>37473</v>
      </c>
      <c r="B11617" s="36" t="s">
        <v>37474</v>
      </c>
      <c r="C11617" s="36" t="s">
        <v>1840</v>
      </c>
      <c r="D11617" s="36" t="s">
        <v>37475</v>
      </c>
      <c r="E11617" s="36"/>
      <c r="F11617" s="36"/>
    </row>
    <row r="11618" ht="15.75" customHeight="1">
      <c r="A11618" s="36" t="s">
        <v>37476</v>
      </c>
      <c r="B11618" s="36" t="s">
        <v>37477</v>
      </c>
      <c r="C11618" s="36" t="s">
        <v>1840</v>
      </c>
      <c r="D11618" s="36" t="s">
        <v>37478</v>
      </c>
      <c r="E11618" s="36"/>
      <c r="F11618" s="36"/>
    </row>
    <row r="11619" ht="15.75" customHeight="1">
      <c r="A11619" s="36" t="s">
        <v>37479</v>
      </c>
      <c r="B11619" s="36" t="s">
        <v>37480</v>
      </c>
      <c r="C11619" s="36" t="s">
        <v>1840</v>
      </c>
      <c r="D11619" s="36" t="s">
        <v>37481</v>
      </c>
      <c r="E11619" s="36"/>
      <c r="F11619" s="36"/>
    </row>
    <row r="11620" ht="15.75" customHeight="1">
      <c r="A11620" s="36" t="s">
        <v>37482</v>
      </c>
      <c r="B11620" s="36" t="s">
        <v>37483</v>
      </c>
      <c r="C11620" s="36" t="s">
        <v>1840</v>
      </c>
      <c r="D11620" s="36" t="s">
        <v>37484</v>
      </c>
      <c r="E11620" s="36"/>
      <c r="F11620" s="36"/>
    </row>
    <row r="11621" ht="15.75" customHeight="1">
      <c r="A11621" s="36" t="s">
        <v>37485</v>
      </c>
      <c r="B11621" s="36" t="s">
        <v>37486</v>
      </c>
      <c r="C11621" s="36" t="s">
        <v>1840</v>
      </c>
      <c r="D11621" s="36" t="s">
        <v>37487</v>
      </c>
      <c r="E11621" s="36"/>
      <c r="F11621" s="36"/>
    </row>
    <row r="11622" ht="15.75" customHeight="1">
      <c r="A11622" s="36" t="s">
        <v>37488</v>
      </c>
      <c r="B11622" s="36" t="s">
        <v>37489</v>
      </c>
      <c r="C11622" s="36" t="s">
        <v>1840</v>
      </c>
      <c r="D11622" s="36" t="s">
        <v>37490</v>
      </c>
      <c r="E11622" s="36"/>
      <c r="F11622" s="36"/>
    </row>
    <row r="11623" ht="15.75" customHeight="1">
      <c r="A11623" s="36" t="s">
        <v>37491</v>
      </c>
      <c r="B11623" s="36" t="s">
        <v>37492</v>
      </c>
      <c r="C11623" s="36" t="s">
        <v>1840</v>
      </c>
      <c r="D11623" s="36" t="s">
        <v>37493</v>
      </c>
      <c r="E11623" s="36"/>
      <c r="F11623" s="36"/>
    </row>
    <row r="11624" ht="15.75" customHeight="1">
      <c r="A11624" s="36" t="s">
        <v>37494</v>
      </c>
      <c r="B11624" s="36" t="s">
        <v>37495</v>
      </c>
      <c r="C11624" s="36" t="s">
        <v>1840</v>
      </c>
      <c r="D11624" s="36" t="s">
        <v>37496</v>
      </c>
      <c r="E11624" s="36"/>
      <c r="F11624" s="36"/>
    </row>
    <row r="11625" ht="15.75" customHeight="1">
      <c r="A11625" s="36" t="s">
        <v>37497</v>
      </c>
      <c r="B11625" s="36" t="s">
        <v>37498</v>
      </c>
      <c r="C11625" s="36" t="s">
        <v>1840</v>
      </c>
      <c r="D11625" s="36" t="s">
        <v>37499</v>
      </c>
      <c r="E11625" s="36"/>
      <c r="F11625" s="36"/>
    </row>
    <row r="11626" ht="15.75" customHeight="1">
      <c r="A11626" s="36" t="s">
        <v>37500</v>
      </c>
      <c r="B11626" s="36" t="s">
        <v>37501</v>
      </c>
      <c r="C11626" s="36" t="s">
        <v>1840</v>
      </c>
      <c r="D11626" s="36" t="s">
        <v>37502</v>
      </c>
      <c r="E11626" s="36"/>
      <c r="F11626" s="36"/>
    </row>
    <row r="11627" ht="15.75" customHeight="1">
      <c r="A11627" s="36" t="s">
        <v>37503</v>
      </c>
      <c r="B11627" s="36" t="s">
        <v>37504</v>
      </c>
      <c r="C11627" s="36" t="s">
        <v>1840</v>
      </c>
      <c r="D11627" s="36" t="s">
        <v>37505</v>
      </c>
      <c r="E11627" s="36"/>
      <c r="F11627" s="36"/>
    </row>
    <row r="11628" ht="15.75" customHeight="1">
      <c r="A11628" s="36" t="s">
        <v>37506</v>
      </c>
      <c r="B11628" s="36" t="s">
        <v>37507</v>
      </c>
      <c r="C11628" s="36" t="s">
        <v>1840</v>
      </c>
      <c r="D11628" s="36" t="s">
        <v>37508</v>
      </c>
      <c r="E11628" s="36"/>
      <c r="F11628" s="36"/>
    </row>
    <row r="11629" ht="15.75" customHeight="1">
      <c r="A11629" s="36" t="s">
        <v>37509</v>
      </c>
      <c r="B11629" s="36" t="s">
        <v>37510</v>
      </c>
      <c r="C11629" s="36" t="s">
        <v>1840</v>
      </c>
      <c r="D11629" s="36" t="s">
        <v>37511</v>
      </c>
      <c r="E11629" s="36"/>
      <c r="F11629" s="36"/>
    </row>
    <row r="11630" ht="15.75" customHeight="1">
      <c r="A11630" s="36" t="s">
        <v>37512</v>
      </c>
      <c r="B11630" s="36" t="s">
        <v>37513</v>
      </c>
      <c r="C11630" s="36" t="s">
        <v>1840</v>
      </c>
      <c r="D11630" s="36" t="s">
        <v>37514</v>
      </c>
      <c r="E11630" s="36"/>
      <c r="F11630" s="36"/>
    </row>
    <row r="11631" ht="15.75" customHeight="1">
      <c r="A11631" s="36" t="s">
        <v>37515</v>
      </c>
      <c r="B11631" s="36" t="s">
        <v>37516</v>
      </c>
      <c r="C11631" s="36" t="s">
        <v>1840</v>
      </c>
      <c r="D11631" s="36" t="s">
        <v>37517</v>
      </c>
      <c r="E11631" s="36"/>
      <c r="F11631" s="36"/>
    </row>
    <row r="11632" ht="15.75" customHeight="1">
      <c r="A11632" s="36" t="s">
        <v>37518</v>
      </c>
      <c r="B11632" s="36" t="s">
        <v>37519</v>
      </c>
      <c r="C11632" s="36" t="s">
        <v>1840</v>
      </c>
      <c r="D11632" s="36" t="s">
        <v>37520</v>
      </c>
      <c r="E11632" s="36"/>
      <c r="F11632" s="36"/>
    </row>
    <row r="11633" ht="15.75" customHeight="1">
      <c r="A11633" s="36" t="s">
        <v>37521</v>
      </c>
      <c r="B11633" s="36" t="s">
        <v>37522</v>
      </c>
      <c r="C11633" s="36" t="s">
        <v>1840</v>
      </c>
      <c r="D11633" s="36" t="s">
        <v>37523</v>
      </c>
      <c r="E11633" s="36"/>
      <c r="F11633" s="36"/>
    </row>
    <row r="11634" ht="15.75" customHeight="1">
      <c r="A11634" s="36" t="s">
        <v>37524</v>
      </c>
      <c r="B11634" s="36" t="s">
        <v>37525</v>
      </c>
      <c r="C11634" s="36" t="s">
        <v>1840</v>
      </c>
      <c r="D11634" s="36" t="s">
        <v>37526</v>
      </c>
      <c r="E11634" s="36"/>
      <c r="F11634" s="36"/>
    </row>
    <row r="11635" ht="15.75" customHeight="1">
      <c r="A11635" s="36" t="s">
        <v>37527</v>
      </c>
      <c r="B11635" s="36" t="s">
        <v>37528</v>
      </c>
      <c r="C11635" s="36" t="s">
        <v>1840</v>
      </c>
      <c r="D11635" s="36" t="s">
        <v>37529</v>
      </c>
      <c r="E11635" s="36"/>
      <c r="F11635" s="36"/>
    </row>
    <row r="11636" ht="15.75" customHeight="1">
      <c r="A11636" s="36" t="s">
        <v>37530</v>
      </c>
      <c r="B11636" s="36" t="s">
        <v>37531</v>
      </c>
      <c r="C11636" s="36" t="s">
        <v>1840</v>
      </c>
      <c r="D11636" s="36" t="s">
        <v>37532</v>
      </c>
      <c r="E11636" s="36"/>
      <c r="F11636" s="36"/>
    </row>
    <row r="11637" ht="15.75" customHeight="1">
      <c r="A11637" s="36" t="s">
        <v>37533</v>
      </c>
      <c r="B11637" s="36" t="s">
        <v>37534</v>
      </c>
      <c r="C11637" s="36" t="s">
        <v>1840</v>
      </c>
      <c r="D11637" s="36" t="s">
        <v>37535</v>
      </c>
      <c r="E11637" s="36" t="s">
        <v>37536</v>
      </c>
      <c r="F11637" s="36"/>
    </row>
    <row r="11638" ht="15.75" customHeight="1">
      <c r="A11638" s="36" t="s">
        <v>37537</v>
      </c>
      <c r="B11638" s="36" t="s">
        <v>37538</v>
      </c>
      <c r="C11638" s="36" t="s">
        <v>1840</v>
      </c>
      <c r="D11638" s="36" t="s">
        <v>37539</v>
      </c>
      <c r="E11638" s="36" t="s">
        <v>37540</v>
      </c>
      <c r="F11638" s="36"/>
    </row>
    <row r="11639" ht="15.75" customHeight="1">
      <c r="A11639" s="36" t="s">
        <v>37541</v>
      </c>
      <c r="B11639" s="36" t="s">
        <v>37542</v>
      </c>
      <c r="C11639" s="36" t="s">
        <v>1840</v>
      </c>
      <c r="D11639" s="36" t="s">
        <v>37543</v>
      </c>
      <c r="E11639" s="36"/>
      <c r="F11639" s="36"/>
    </row>
    <row r="11640" ht="15.75" customHeight="1">
      <c r="A11640" s="36" t="s">
        <v>37544</v>
      </c>
      <c r="B11640" s="36" t="s">
        <v>1542</v>
      </c>
      <c r="C11640" s="36" t="s">
        <v>1840</v>
      </c>
      <c r="D11640" s="36" t="s">
        <v>1543</v>
      </c>
      <c r="E11640" s="36"/>
      <c r="F11640" s="36"/>
    </row>
    <row r="11641" ht="15.75" customHeight="1">
      <c r="A11641" s="36" t="s">
        <v>37545</v>
      </c>
      <c r="B11641" s="36" t="s">
        <v>37546</v>
      </c>
      <c r="C11641" s="36" t="s">
        <v>1840</v>
      </c>
      <c r="D11641" s="36" t="s">
        <v>37547</v>
      </c>
      <c r="E11641" s="36"/>
      <c r="F11641" s="36"/>
    </row>
    <row r="11642" ht="15.75" customHeight="1">
      <c r="A11642" s="36" t="s">
        <v>37548</v>
      </c>
      <c r="B11642" s="36" t="s">
        <v>37549</v>
      </c>
      <c r="C11642" s="36" t="s">
        <v>1840</v>
      </c>
      <c r="D11642" s="36" t="s">
        <v>37550</v>
      </c>
      <c r="E11642" s="36"/>
      <c r="F11642" s="36"/>
    </row>
    <row r="11643" ht="15.75" customHeight="1">
      <c r="A11643" s="36" t="s">
        <v>37551</v>
      </c>
      <c r="B11643" s="36" t="s">
        <v>37552</v>
      </c>
      <c r="C11643" s="36" t="s">
        <v>1840</v>
      </c>
      <c r="D11643" s="36" t="s">
        <v>37553</v>
      </c>
      <c r="E11643" s="36"/>
      <c r="F11643" s="36"/>
    </row>
    <row r="11644" ht="15.75" customHeight="1">
      <c r="A11644" s="36" t="s">
        <v>37554</v>
      </c>
      <c r="B11644" s="36" t="s">
        <v>37555</v>
      </c>
      <c r="C11644" s="36" t="s">
        <v>1840</v>
      </c>
      <c r="D11644" s="36" t="s">
        <v>37556</v>
      </c>
      <c r="E11644" s="36"/>
      <c r="F11644" s="36"/>
    </row>
    <row r="11645" ht="15.75" customHeight="1">
      <c r="A11645" s="36" t="s">
        <v>37557</v>
      </c>
      <c r="B11645" s="36" t="s">
        <v>37558</v>
      </c>
      <c r="C11645" s="36" t="s">
        <v>1840</v>
      </c>
      <c r="D11645" s="36" t="s">
        <v>37559</v>
      </c>
      <c r="E11645" s="36"/>
      <c r="F11645" s="36"/>
    </row>
    <row r="11646" ht="15.75" customHeight="1">
      <c r="A11646" s="36" t="s">
        <v>37560</v>
      </c>
      <c r="B11646" s="36" t="s">
        <v>1445</v>
      </c>
      <c r="C11646" s="36" t="s">
        <v>1840</v>
      </c>
      <c r="D11646" s="36" t="s">
        <v>1446</v>
      </c>
      <c r="E11646" s="36"/>
      <c r="F11646" s="36"/>
    </row>
    <row r="11647" ht="15.75" customHeight="1">
      <c r="A11647" s="36" t="s">
        <v>37561</v>
      </c>
      <c r="B11647" s="36" t="s">
        <v>37562</v>
      </c>
      <c r="C11647" s="36" t="s">
        <v>1840</v>
      </c>
      <c r="D11647" s="36" t="s">
        <v>37563</v>
      </c>
      <c r="E11647" s="36"/>
      <c r="F11647" s="36"/>
    </row>
    <row r="11648" ht="15.75" customHeight="1">
      <c r="A11648" s="36" t="s">
        <v>37564</v>
      </c>
      <c r="B11648" s="36" t="s">
        <v>37565</v>
      </c>
      <c r="C11648" s="36" t="s">
        <v>1840</v>
      </c>
      <c r="D11648" s="36" t="s">
        <v>37566</v>
      </c>
      <c r="E11648" s="36"/>
      <c r="F11648" s="36"/>
    </row>
    <row r="11649" ht="15.75" customHeight="1">
      <c r="A11649" s="36" t="s">
        <v>37567</v>
      </c>
      <c r="B11649" s="36" t="s">
        <v>37568</v>
      </c>
      <c r="C11649" s="36" t="s">
        <v>1840</v>
      </c>
      <c r="D11649" s="36" t="s">
        <v>37569</v>
      </c>
      <c r="E11649" s="36"/>
      <c r="F11649" s="36"/>
    </row>
    <row r="11650" ht="15.75" customHeight="1">
      <c r="A11650" s="36" t="s">
        <v>37570</v>
      </c>
      <c r="B11650" s="36" t="s">
        <v>37571</v>
      </c>
      <c r="C11650" s="36" t="s">
        <v>1840</v>
      </c>
      <c r="D11650" s="36" t="s">
        <v>37572</v>
      </c>
      <c r="E11650" s="36"/>
      <c r="F11650" s="36"/>
    </row>
    <row r="11651" ht="15.75" customHeight="1">
      <c r="A11651" s="36" t="s">
        <v>37573</v>
      </c>
      <c r="B11651" s="36" t="s">
        <v>37574</v>
      </c>
      <c r="C11651" s="36" t="s">
        <v>1840</v>
      </c>
      <c r="D11651" s="36" t="s">
        <v>37575</v>
      </c>
      <c r="E11651" s="36"/>
      <c r="F11651" s="36"/>
    </row>
    <row r="11652" ht="15.75" customHeight="1">
      <c r="A11652" s="36" t="s">
        <v>37576</v>
      </c>
      <c r="B11652" s="36" t="s">
        <v>37577</v>
      </c>
      <c r="C11652" s="36" t="s">
        <v>1840</v>
      </c>
      <c r="D11652" s="36" t="s">
        <v>37578</v>
      </c>
      <c r="E11652" s="36"/>
      <c r="F11652" s="36"/>
    </row>
    <row r="11653" ht="15.75" customHeight="1">
      <c r="A11653" s="36" t="s">
        <v>37579</v>
      </c>
      <c r="B11653" s="36" t="s">
        <v>37580</v>
      </c>
      <c r="C11653" s="36" t="s">
        <v>1840</v>
      </c>
      <c r="D11653" s="36" t="s">
        <v>37581</v>
      </c>
      <c r="E11653" s="36"/>
      <c r="F11653" s="36"/>
    </row>
    <row r="11654" ht="15.75" customHeight="1">
      <c r="A11654" s="36" t="s">
        <v>37582</v>
      </c>
      <c r="B11654" s="36" t="s">
        <v>37583</v>
      </c>
      <c r="C11654" s="36" t="s">
        <v>1840</v>
      </c>
      <c r="D11654" s="36" t="s">
        <v>37584</v>
      </c>
      <c r="E11654" s="36"/>
      <c r="F11654" s="36"/>
    </row>
    <row r="11655" ht="15.75" customHeight="1">
      <c r="A11655" s="36" t="s">
        <v>37585</v>
      </c>
      <c r="B11655" s="36" t="s">
        <v>37586</v>
      </c>
      <c r="C11655" s="36" t="s">
        <v>1840</v>
      </c>
      <c r="D11655" s="36" t="s">
        <v>37587</v>
      </c>
      <c r="E11655" s="36"/>
      <c r="F11655" s="36"/>
    </row>
    <row r="11656" ht="15.75" customHeight="1">
      <c r="A11656" s="36" t="s">
        <v>37588</v>
      </c>
      <c r="B11656" s="36" t="s">
        <v>37589</v>
      </c>
      <c r="C11656" s="36" t="s">
        <v>1840</v>
      </c>
      <c r="D11656" s="36" t="s">
        <v>37590</v>
      </c>
      <c r="E11656" s="36"/>
      <c r="F11656" s="36"/>
    </row>
    <row r="11657" ht="15.75" customHeight="1">
      <c r="A11657" s="36" t="s">
        <v>37591</v>
      </c>
      <c r="B11657" s="36" t="s">
        <v>37592</v>
      </c>
      <c r="C11657" s="36" t="s">
        <v>1840</v>
      </c>
      <c r="D11657" s="36" t="s">
        <v>37593</v>
      </c>
      <c r="E11657" s="36"/>
      <c r="F11657" s="36"/>
    </row>
    <row r="11658" ht="15.75" customHeight="1">
      <c r="A11658" s="36" t="s">
        <v>37594</v>
      </c>
      <c r="B11658" s="36" t="s">
        <v>37595</v>
      </c>
      <c r="C11658" s="36" t="s">
        <v>1840</v>
      </c>
      <c r="D11658" s="36" t="s">
        <v>37596</v>
      </c>
      <c r="E11658" s="36"/>
      <c r="F11658" s="36"/>
    </row>
    <row r="11659" ht="15.75" customHeight="1">
      <c r="A11659" s="36" t="s">
        <v>37597</v>
      </c>
      <c r="B11659" s="36" t="s">
        <v>37598</v>
      </c>
      <c r="C11659" s="36" t="s">
        <v>1840</v>
      </c>
      <c r="D11659" s="36" t="s">
        <v>37599</v>
      </c>
      <c r="E11659" s="36"/>
      <c r="F11659" s="36"/>
    </row>
    <row r="11660" ht="15.75" customHeight="1">
      <c r="A11660" s="36" t="s">
        <v>37600</v>
      </c>
      <c r="B11660" s="36" t="s">
        <v>37601</v>
      </c>
      <c r="C11660" s="36" t="s">
        <v>1840</v>
      </c>
      <c r="D11660" s="36" t="s">
        <v>37602</v>
      </c>
      <c r="E11660" s="36"/>
      <c r="F11660" s="36"/>
    </row>
    <row r="11661" ht="15.75" customHeight="1">
      <c r="A11661" s="36" t="s">
        <v>37603</v>
      </c>
      <c r="B11661" s="36" t="s">
        <v>37601</v>
      </c>
      <c r="C11661" s="36" t="s">
        <v>1840</v>
      </c>
      <c r="D11661" s="36" t="s">
        <v>37604</v>
      </c>
      <c r="E11661" s="36"/>
      <c r="F11661" s="36"/>
    </row>
    <row r="11662" ht="15.75" customHeight="1">
      <c r="A11662" s="36" t="s">
        <v>37605</v>
      </c>
      <c r="B11662" s="36" t="s">
        <v>37606</v>
      </c>
      <c r="C11662" s="36" t="s">
        <v>1840</v>
      </c>
      <c r="D11662" s="36" t="s">
        <v>37607</v>
      </c>
      <c r="E11662" s="36"/>
      <c r="F11662" s="36"/>
    </row>
    <row r="11663" ht="15.75" customHeight="1">
      <c r="A11663" s="36" t="s">
        <v>37608</v>
      </c>
      <c r="B11663" s="36" t="s">
        <v>37609</v>
      </c>
      <c r="C11663" s="36" t="s">
        <v>1840</v>
      </c>
      <c r="D11663" s="36" t="s">
        <v>37610</v>
      </c>
      <c r="E11663" s="36"/>
      <c r="F11663" s="36"/>
    </row>
    <row r="11664" ht="15.75" customHeight="1">
      <c r="A11664" s="36" t="s">
        <v>37611</v>
      </c>
      <c r="B11664" s="36" t="s">
        <v>1218</v>
      </c>
      <c r="C11664" s="36" t="s">
        <v>1840</v>
      </c>
      <c r="D11664" s="36" t="s">
        <v>1219</v>
      </c>
      <c r="E11664" s="36"/>
      <c r="F11664" s="36"/>
    </row>
    <row r="11665" ht="15.75" customHeight="1">
      <c r="A11665" s="36" t="s">
        <v>37612</v>
      </c>
      <c r="B11665" s="36" t="s">
        <v>37613</v>
      </c>
      <c r="C11665" s="36" t="s">
        <v>1840</v>
      </c>
      <c r="D11665" s="36" t="s">
        <v>37614</v>
      </c>
      <c r="E11665" s="36"/>
      <c r="F11665" s="36"/>
    </row>
    <row r="11666" ht="15.75" customHeight="1">
      <c r="A11666" s="36" t="s">
        <v>37615</v>
      </c>
      <c r="B11666" s="36" t="s">
        <v>239</v>
      </c>
      <c r="C11666" s="36" t="s">
        <v>1840</v>
      </c>
      <c r="D11666" s="36" t="s">
        <v>240</v>
      </c>
      <c r="E11666" s="36"/>
      <c r="F11666" s="36"/>
    </row>
    <row r="11667" ht="15.75" customHeight="1">
      <c r="A11667" s="36" t="s">
        <v>37616</v>
      </c>
      <c r="B11667" s="36" t="s">
        <v>37617</v>
      </c>
      <c r="C11667" s="36" t="s">
        <v>1840</v>
      </c>
      <c r="D11667" s="36" t="s">
        <v>37618</v>
      </c>
      <c r="E11667" s="36"/>
      <c r="F11667" s="36"/>
    </row>
    <row r="11668" ht="15.75" customHeight="1">
      <c r="A11668" s="36" t="s">
        <v>37619</v>
      </c>
      <c r="B11668" s="36" t="s">
        <v>37620</v>
      </c>
      <c r="C11668" s="36" t="s">
        <v>1840</v>
      </c>
      <c r="D11668" s="36" t="s">
        <v>37621</v>
      </c>
      <c r="E11668" s="36"/>
      <c r="F11668" s="36"/>
    </row>
    <row r="11669" ht="15.75" customHeight="1">
      <c r="A11669" s="36" t="s">
        <v>37622</v>
      </c>
      <c r="B11669" s="36" t="s">
        <v>37623</v>
      </c>
      <c r="C11669" s="36" t="s">
        <v>1840</v>
      </c>
      <c r="D11669" s="36" t="s">
        <v>37624</v>
      </c>
      <c r="E11669" s="36"/>
      <c r="F11669" s="36"/>
    </row>
    <row r="11670" ht="15.75" customHeight="1">
      <c r="A11670" s="36" t="s">
        <v>37625</v>
      </c>
      <c r="B11670" s="36" t="s">
        <v>37626</v>
      </c>
      <c r="C11670" s="36" t="s">
        <v>1840</v>
      </c>
      <c r="D11670" s="36" t="s">
        <v>37627</v>
      </c>
      <c r="E11670" s="36"/>
      <c r="F11670" s="36"/>
    </row>
    <row r="11671" ht="15.75" customHeight="1">
      <c r="A11671" s="36" t="s">
        <v>37628</v>
      </c>
      <c r="B11671" s="36" t="s">
        <v>37629</v>
      </c>
      <c r="C11671" s="36" t="s">
        <v>1840</v>
      </c>
      <c r="D11671" s="36" t="s">
        <v>37630</v>
      </c>
      <c r="E11671" s="36"/>
      <c r="F11671" s="36"/>
    </row>
    <row r="11672" ht="15.75" customHeight="1">
      <c r="A11672" s="36" t="s">
        <v>37631</v>
      </c>
      <c r="B11672" s="36" t="s">
        <v>37632</v>
      </c>
      <c r="C11672" s="36" t="s">
        <v>1840</v>
      </c>
      <c r="D11672" s="36" t="s">
        <v>37633</v>
      </c>
      <c r="E11672" s="36"/>
      <c r="F11672" s="36"/>
    </row>
    <row r="11673" ht="15.75" customHeight="1">
      <c r="A11673" s="36" t="s">
        <v>37634</v>
      </c>
      <c r="B11673" s="36" t="s">
        <v>37635</v>
      </c>
      <c r="C11673" s="36" t="s">
        <v>1840</v>
      </c>
      <c r="D11673" s="36" t="s">
        <v>37636</v>
      </c>
      <c r="E11673" s="36"/>
      <c r="F11673" s="36"/>
    </row>
    <row r="11674" ht="15.75" customHeight="1">
      <c r="A11674" s="36" t="s">
        <v>37637</v>
      </c>
      <c r="B11674" s="36" t="s">
        <v>37638</v>
      </c>
      <c r="C11674" s="36" t="s">
        <v>1840</v>
      </c>
      <c r="D11674" s="36" t="s">
        <v>37639</v>
      </c>
      <c r="E11674" s="36"/>
      <c r="F11674" s="36"/>
    </row>
    <row r="11675" ht="15.75" customHeight="1">
      <c r="A11675" s="36" t="s">
        <v>37640</v>
      </c>
      <c r="B11675" s="36" t="s">
        <v>37641</v>
      </c>
      <c r="C11675" s="36" t="s">
        <v>1840</v>
      </c>
      <c r="D11675" s="36" t="s">
        <v>37642</v>
      </c>
      <c r="E11675" s="36"/>
      <c r="F11675" s="36"/>
    </row>
    <row r="11676" ht="15.75" customHeight="1">
      <c r="A11676" s="36" t="s">
        <v>37643</v>
      </c>
      <c r="B11676" s="36" t="s">
        <v>37644</v>
      </c>
      <c r="C11676" s="36" t="s">
        <v>1840</v>
      </c>
      <c r="D11676" s="36" t="s">
        <v>37645</v>
      </c>
      <c r="E11676" s="36"/>
      <c r="F11676" s="36"/>
    </row>
    <row r="11677" ht="15.75" customHeight="1">
      <c r="A11677" s="36" t="s">
        <v>37646</v>
      </c>
      <c r="B11677" s="36" t="s">
        <v>37647</v>
      </c>
      <c r="C11677" s="36" t="s">
        <v>1840</v>
      </c>
      <c r="D11677" s="36" t="s">
        <v>37648</v>
      </c>
      <c r="E11677" s="36"/>
      <c r="F11677" s="36"/>
    </row>
    <row r="11678" ht="15.75" customHeight="1">
      <c r="A11678" s="36" t="s">
        <v>37649</v>
      </c>
      <c r="B11678" s="36" t="s">
        <v>37650</v>
      </c>
      <c r="C11678" s="36" t="s">
        <v>1840</v>
      </c>
      <c r="D11678" s="36" t="s">
        <v>37651</v>
      </c>
      <c r="E11678" s="36"/>
      <c r="F11678" s="36"/>
    </row>
    <row r="11679" ht="15.75" customHeight="1">
      <c r="A11679" s="36" t="s">
        <v>37652</v>
      </c>
      <c r="B11679" s="36" t="s">
        <v>37653</v>
      </c>
      <c r="C11679" s="36" t="s">
        <v>1840</v>
      </c>
      <c r="D11679" s="36" t="s">
        <v>37654</v>
      </c>
      <c r="E11679" s="36"/>
      <c r="F11679" s="36"/>
    </row>
    <row r="11680" ht="15.75" customHeight="1">
      <c r="A11680" s="36" t="s">
        <v>37655</v>
      </c>
      <c r="B11680" s="36" t="s">
        <v>37656</v>
      </c>
      <c r="C11680" s="36" t="s">
        <v>1840</v>
      </c>
      <c r="D11680" s="36" t="s">
        <v>37657</v>
      </c>
      <c r="E11680" s="36"/>
      <c r="F11680" s="36"/>
    </row>
    <row r="11681" ht="15.75" customHeight="1">
      <c r="A11681" s="36" t="s">
        <v>37658</v>
      </c>
      <c r="B11681" s="36" t="s">
        <v>37659</v>
      </c>
      <c r="C11681" s="36" t="s">
        <v>1817</v>
      </c>
      <c r="D11681" s="36" t="s">
        <v>37660</v>
      </c>
      <c r="E11681" s="36" t="s">
        <v>37661</v>
      </c>
      <c r="F11681" s="36"/>
    </row>
    <row r="11682" ht="15.75" customHeight="1">
      <c r="A11682" s="36" t="s">
        <v>37662</v>
      </c>
      <c r="B11682" s="36" t="s">
        <v>37663</v>
      </c>
      <c r="C11682" s="36" t="s">
        <v>1840</v>
      </c>
      <c r="D11682" s="36" t="s">
        <v>37660</v>
      </c>
      <c r="E11682" s="36" t="s">
        <v>37664</v>
      </c>
      <c r="F11682" s="36"/>
    </row>
    <row r="11683" ht="15.75" customHeight="1">
      <c r="A11683" s="36" t="s">
        <v>37665</v>
      </c>
      <c r="B11683" s="36" t="s">
        <v>37666</v>
      </c>
      <c r="C11683" s="36" t="s">
        <v>1840</v>
      </c>
      <c r="D11683" s="36" t="s">
        <v>37667</v>
      </c>
      <c r="E11683" s="36"/>
      <c r="F11683" s="36"/>
    </row>
    <row r="11684" ht="15.75" customHeight="1">
      <c r="A11684" s="36" t="s">
        <v>37668</v>
      </c>
      <c r="B11684" s="36" t="s">
        <v>37669</v>
      </c>
      <c r="C11684" s="36" t="s">
        <v>1840</v>
      </c>
      <c r="D11684" s="36" t="s">
        <v>37670</v>
      </c>
      <c r="E11684" s="36"/>
      <c r="F11684" s="36"/>
    </row>
    <row r="11685" ht="15.75" customHeight="1">
      <c r="A11685" s="36" t="s">
        <v>37671</v>
      </c>
      <c r="B11685" s="36" t="s">
        <v>37672</v>
      </c>
      <c r="C11685" s="36" t="s">
        <v>1840</v>
      </c>
      <c r="D11685" s="36" t="s">
        <v>37673</v>
      </c>
      <c r="E11685" s="36" t="s">
        <v>37674</v>
      </c>
      <c r="F11685" s="36"/>
    </row>
    <row r="11686" ht="15.75" customHeight="1">
      <c r="A11686" s="36" t="s">
        <v>37675</v>
      </c>
      <c r="B11686" s="36" t="s">
        <v>37676</v>
      </c>
      <c r="C11686" s="36" t="s">
        <v>1840</v>
      </c>
      <c r="D11686" s="36" t="s">
        <v>37677</v>
      </c>
      <c r="E11686" s="36"/>
      <c r="F11686" s="36"/>
    </row>
    <row r="11687" ht="15.75" customHeight="1">
      <c r="A11687" s="36" t="s">
        <v>37678</v>
      </c>
      <c r="B11687" s="36" t="s">
        <v>37679</v>
      </c>
      <c r="C11687" s="36" t="s">
        <v>1840</v>
      </c>
      <c r="D11687" s="36" t="s">
        <v>37680</v>
      </c>
      <c r="E11687" s="36" t="s">
        <v>37681</v>
      </c>
      <c r="F11687" s="36"/>
    </row>
    <row r="11688" ht="15.75" customHeight="1">
      <c r="A11688" s="36" t="s">
        <v>37682</v>
      </c>
      <c r="B11688" s="36" t="s">
        <v>37683</v>
      </c>
      <c r="C11688" s="36" t="s">
        <v>1840</v>
      </c>
      <c r="D11688" s="36" t="s">
        <v>37684</v>
      </c>
      <c r="E11688" s="36"/>
      <c r="F11688" s="36"/>
    </row>
    <row r="11689" ht="15.75" customHeight="1">
      <c r="A11689" s="36" t="s">
        <v>37685</v>
      </c>
      <c r="B11689" s="36" t="s">
        <v>37686</v>
      </c>
      <c r="C11689" s="36" t="s">
        <v>1840</v>
      </c>
      <c r="D11689" s="36" t="s">
        <v>37687</v>
      </c>
      <c r="E11689" s="36"/>
      <c r="F11689" s="36"/>
    </row>
    <row r="11690" ht="15.75" customHeight="1">
      <c r="A11690" s="36" t="s">
        <v>37688</v>
      </c>
      <c r="B11690" s="36" t="s">
        <v>37689</v>
      </c>
      <c r="C11690" s="36" t="s">
        <v>1840</v>
      </c>
      <c r="D11690" s="36" t="s">
        <v>37690</v>
      </c>
      <c r="E11690" s="36"/>
      <c r="F11690" s="36"/>
    </row>
    <row r="11691" ht="15.75" customHeight="1">
      <c r="A11691" s="36" t="s">
        <v>37691</v>
      </c>
      <c r="B11691" s="36" t="s">
        <v>979</v>
      </c>
      <c r="C11691" s="36" t="s">
        <v>1840</v>
      </c>
      <c r="D11691" s="36" t="s">
        <v>980</v>
      </c>
      <c r="E11691" s="36"/>
      <c r="F11691" s="36"/>
    </row>
    <row r="11692" ht="15.75" customHeight="1">
      <c r="A11692" s="36" t="s">
        <v>37692</v>
      </c>
      <c r="B11692" s="36" t="s">
        <v>37693</v>
      </c>
      <c r="C11692" s="36" t="s">
        <v>1840</v>
      </c>
      <c r="D11692" s="36" t="s">
        <v>37694</v>
      </c>
      <c r="E11692" s="36"/>
      <c r="F11692" s="36"/>
    </row>
    <row r="11693" ht="15.75" customHeight="1">
      <c r="A11693" s="36" t="s">
        <v>37695</v>
      </c>
      <c r="B11693" s="36" t="s">
        <v>37696</v>
      </c>
      <c r="C11693" s="36" t="s">
        <v>1840</v>
      </c>
      <c r="D11693" s="36" t="s">
        <v>37697</v>
      </c>
      <c r="E11693" s="36"/>
      <c r="F11693" s="36"/>
    </row>
    <row r="11694" ht="15.75" customHeight="1">
      <c r="A11694" s="36" t="s">
        <v>37698</v>
      </c>
      <c r="B11694" s="36" t="s">
        <v>37699</v>
      </c>
      <c r="C11694" s="36" t="s">
        <v>1840</v>
      </c>
      <c r="D11694" s="36" t="s">
        <v>37700</v>
      </c>
      <c r="E11694" s="36"/>
      <c r="F11694" s="36"/>
    </row>
    <row r="11695" ht="15.75" customHeight="1">
      <c r="A11695" s="36" t="s">
        <v>37701</v>
      </c>
      <c r="B11695" s="36" t="s">
        <v>37702</v>
      </c>
      <c r="C11695" s="36" t="s">
        <v>1840</v>
      </c>
      <c r="D11695" s="36" t="s">
        <v>37703</v>
      </c>
      <c r="E11695" s="36"/>
      <c r="F11695" s="36"/>
    </row>
    <row r="11696" ht="15.75" customHeight="1">
      <c r="A11696" s="36" t="s">
        <v>37704</v>
      </c>
      <c r="B11696" s="36" t="s">
        <v>37705</v>
      </c>
      <c r="C11696" s="36" t="s">
        <v>1840</v>
      </c>
      <c r="D11696" s="36" t="s">
        <v>37706</v>
      </c>
      <c r="E11696" s="36"/>
      <c r="F11696" s="36"/>
    </row>
    <row r="11697" ht="15.75" customHeight="1">
      <c r="A11697" s="36" t="s">
        <v>37707</v>
      </c>
      <c r="B11697" s="36" t="s">
        <v>37708</v>
      </c>
      <c r="C11697" s="36" t="s">
        <v>1840</v>
      </c>
      <c r="D11697" s="36" t="s">
        <v>37709</v>
      </c>
      <c r="E11697" s="36"/>
      <c r="F11697" s="36"/>
    </row>
    <row r="11698" ht="15.75" customHeight="1">
      <c r="A11698" s="36" t="s">
        <v>37710</v>
      </c>
      <c r="B11698" s="36" t="s">
        <v>1012</v>
      </c>
      <c r="C11698" s="36" t="s">
        <v>1840</v>
      </c>
      <c r="D11698" s="36" t="s">
        <v>1013</v>
      </c>
      <c r="E11698" s="36"/>
      <c r="F11698" s="36"/>
    </row>
    <row r="11699" ht="15.75" customHeight="1">
      <c r="A11699" s="36" t="s">
        <v>37711</v>
      </c>
      <c r="B11699" s="36" t="s">
        <v>37712</v>
      </c>
      <c r="C11699" s="36" t="s">
        <v>1840</v>
      </c>
      <c r="D11699" s="36" t="s">
        <v>37713</v>
      </c>
      <c r="E11699" s="36"/>
      <c r="F11699" s="36"/>
    </row>
    <row r="11700" ht="15.75" customHeight="1">
      <c r="A11700" s="36" t="s">
        <v>37714</v>
      </c>
      <c r="B11700" s="36" t="s">
        <v>37715</v>
      </c>
      <c r="C11700" s="36" t="s">
        <v>1840</v>
      </c>
      <c r="D11700" s="36" t="s">
        <v>37716</v>
      </c>
      <c r="E11700" s="36"/>
      <c r="F11700" s="36"/>
    </row>
    <row r="11701" ht="15.75" customHeight="1">
      <c r="A11701" s="36" t="s">
        <v>37717</v>
      </c>
      <c r="B11701" s="36" t="s">
        <v>37718</v>
      </c>
      <c r="C11701" s="36" t="s">
        <v>1840</v>
      </c>
      <c r="D11701" s="36" t="s">
        <v>37719</v>
      </c>
      <c r="E11701" s="36"/>
      <c r="F11701" s="36"/>
    </row>
    <row r="11702" ht="15.75" customHeight="1">
      <c r="A11702" s="36" t="s">
        <v>37720</v>
      </c>
      <c r="B11702" s="36" t="s">
        <v>37721</v>
      </c>
      <c r="C11702" s="36" t="s">
        <v>1840</v>
      </c>
      <c r="D11702" s="36" t="s">
        <v>37722</v>
      </c>
      <c r="E11702" s="36"/>
      <c r="F11702" s="36"/>
    </row>
    <row r="11703" ht="15.75" customHeight="1">
      <c r="A11703" s="36" t="s">
        <v>37723</v>
      </c>
      <c r="B11703" s="36" t="s">
        <v>37724</v>
      </c>
      <c r="C11703" s="36" t="s">
        <v>1840</v>
      </c>
      <c r="D11703" s="36" t="s">
        <v>37725</v>
      </c>
      <c r="E11703" s="36"/>
      <c r="F11703" s="36"/>
    </row>
    <row r="11704" ht="15.75" customHeight="1">
      <c r="A11704" s="36" t="s">
        <v>37726</v>
      </c>
      <c r="B11704" s="36" t="s">
        <v>37727</v>
      </c>
      <c r="C11704" s="36" t="s">
        <v>1840</v>
      </c>
      <c r="D11704" s="36" t="s">
        <v>37728</v>
      </c>
      <c r="E11704" s="36"/>
      <c r="F11704" s="36"/>
    </row>
    <row r="11705" ht="15.75" customHeight="1">
      <c r="A11705" s="36" t="s">
        <v>37729</v>
      </c>
      <c r="B11705" s="36" t="s">
        <v>1425</v>
      </c>
      <c r="C11705" s="36" t="s">
        <v>1840</v>
      </c>
      <c r="D11705" s="36" t="s">
        <v>1426</v>
      </c>
      <c r="E11705" s="36"/>
      <c r="F11705" s="36"/>
    </row>
    <row r="11706" ht="15.75" customHeight="1">
      <c r="A11706" s="36" t="s">
        <v>37730</v>
      </c>
      <c r="B11706" s="36" t="s">
        <v>37731</v>
      </c>
      <c r="C11706" s="36" t="s">
        <v>1840</v>
      </c>
      <c r="D11706" s="36" t="s">
        <v>37732</v>
      </c>
      <c r="E11706" s="36"/>
      <c r="F11706" s="36"/>
    </row>
    <row r="11707" ht="15.75" customHeight="1">
      <c r="A11707" s="36" t="s">
        <v>37733</v>
      </c>
      <c r="B11707" s="36" t="s">
        <v>37734</v>
      </c>
      <c r="C11707" s="36" t="s">
        <v>1840</v>
      </c>
      <c r="D11707" s="36" t="s">
        <v>37735</v>
      </c>
      <c r="E11707" s="36"/>
      <c r="F11707" s="36"/>
    </row>
    <row r="11708" ht="15.75" customHeight="1">
      <c r="A11708" s="36" t="s">
        <v>37736</v>
      </c>
      <c r="B11708" s="36" t="s">
        <v>37737</v>
      </c>
      <c r="C11708" s="36" t="s">
        <v>1840</v>
      </c>
      <c r="D11708" s="36" t="s">
        <v>37738</v>
      </c>
      <c r="E11708" s="36"/>
      <c r="F11708" s="36"/>
    </row>
    <row r="11709" ht="15.75" customHeight="1">
      <c r="A11709" s="36" t="s">
        <v>37739</v>
      </c>
      <c r="B11709" s="36" t="s">
        <v>37740</v>
      </c>
      <c r="C11709" s="36" t="s">
        <v>1840</v>
      </c>
      <c r="D11709" s="36" t="s">
        <v>37741</v>
      </c>
      <c r="E11709" s="36"/>
      <c r="F11709" s="36"/>
    </row>
    <row r="11710" ht="15.75" customHeight="1">
      <c r="A11710" s="36" t="s">
        <v>37742</v>
      </c>
      <c r="B11710" s="36" t="s">
        <v>37743</v>
      </c>
      <c r="C11710" s="36" t="s">
        <v>1840</v>
      </c>
      <c r="D11710" s="36" t="s">
        <v>37744</v>
      </c>
      <c r="E11710" s="36"/>
      <c r="F11710" s="36"/>
    </row>
    <row r="11711" ht="15.75" customHeight="1">
      <c r="A11711" s="36" t="s">
        <v>37745</v>
      </c>
      <c r="B11711" s="36" t="s">
        <v>37746</v>
      </c>
      <c r="C11711" s="36" t="s">
        <v>1840</v>
      </c>
      <c r="D11711" s="36" t="s">
        <v>37747</v>
      </c>
      <c r="E11711" s="36"/>
      <c r="F11711" s="36"/>
    </row>
    <row r="11712" ht="15.75" customHeight="1">
      <c r="A11712" s="36" t="s">
        <v>37748</v>
      </c>
      <c r="B11712" s="36" t="s">
        <v>37749</v>
      </c>
      <c r="C11712" s="36" t="s">
        <v>1840</v>
      </c>
      <c r="D11712" s="36" t="s">
        <v>37750</v>
      </c>
      <c r="E11712" s="36"/>
      <c r="F11712" s="36"/>
    </row>
    <row r="11713" ht="15.75" customHeight="1">
      <c r="A11713" s="36" t="s">
        <v>37751</v>
      </c>
      <c r="B11713" s="36" t="s">
        <v>37752</v>
      </c>
      <c r="C11713" s="36" t="s">
        <v>1840</v>
      </c>
      <c r="D11713" s="36" t="s">
        <v>37753</v>
      </c>
      <c r="E11713" s="36"/>
      <c r="F11713" s="36"/>
    </row>
    <row r="11714" ht="15.75" customHeight="1">
      <c r="A11714" s="36" t="s">
        <v>37754</v>
      </c>
      <c r="B11714" s="36" t="s">
        <v>37755</v>
      </c>
      <c r="C11714" s="36" t="s">
        <v>1840</v>
      </c>
      <c r="D11714" s="36" t="s">
        <v>37756</v>
      </c>
      <c r="E11714" s="36"/>
      <c r="F11714" s="36"/>
    </row>
    <row r="11715" ht="15.75" customHeight="1">
      <c r="A11715" s="36" t="s">
        <v>37757</v>
      </c>
      <c r="B11715" s="36" t="s">
        <v>37758</v>
      </c>
      <c r="C11715" s="36" t="s">
        <v>1840</v>
      </c>
      <c r="D11715" s="36" t="s">
        <v>37759</v>
      </c>
      <c r="E11715" s="36"/>
      <c r="F11715" s="36"/>
    </row>
    <row r="11716" ht="15.75" customHeight="1">
      <c r="A11716" s="36" t="s">
        <v>37760</v>
      </c>
      <c r="B11716" s="36" t="s">
        <v>37761</v>
      </c>
      <c r="C11716" s="36" t="s">
        <v>1840</v>
      </c>
      <c r="D11716" s="36" t="s">
        <v>37762</v>
      </c>
      <c r="E11716" s="36"/>
      <c r="F11716" s="36"/>
    </row>
    <row r="11717" ht="15.75" customHeight="1">
      <c r="A11717" s="36" t="s">
        <v>37763</v>
      </c>
      <c r="B11717" s="36" t="s">
        <v>37764</v>
      </c>
      <c r="C11717" s="36" t="s">
        <v>1840</v>
      </c>
      <c r="D11717" s="36" t="s">
        <v>37765</v>
      </c>
      <c r="E11717" s="36"/>
      <c r="F11717" s="36"/>
    </row>
    <row r="11718" ht="15.75" customHeight="1">
      <c r="A11718" s="36" t="s">
        <v>37766</v>
      </c>
      <c r="B11718" s="36" t="s">
        <v>37767</v>
      </c>
      <c r="C11718" s="36" t="s">
        <v>1840</v>
      </c>
      <c r="D11718" s="36" t="s">
        <v>37768</v>
      </c>
      <c r="E11718" s="36"/>
      <c r="F11718" s="36"/>
    </row>
    <row r="11719" ht="15.75" customHeight="1">
      <c r="A11719" s="36" t="s">
        <v>37769</v>
      </c>
      <c r="B11719" s="36" t="s">
        <v>37770</v>
      </c>
      <c r="C11719" s="36" t="s">
        <v>1840</v>
      </c>
      <c r="D11719" s="36" t="s">
        <v>37771</v>
      </c>
      <c r="E11719" s="36"/>
      <c r="F11719" s="36"/>
    </row>
    <row r="11720" ht="15.75" customHeight="1">
      <c r="A11720" s="36" t="s">
        <v>37772</v>
      </c>
      <c r="B11720" s="36" t="s">
        <v>1242</v>
      </c>
      <c r="C11720" s="36" t="s">
        <v>1840</v>
      </c>
      <c r="D11720" s="36" t="s">
        <v>1243</v>
      </c>
      <c r="E11720" s="36"/>
      <c r="F11720" s="36"/>
    </row>
    <row r="11721" ht="15.75" customHeight="1">
      <c r="A11721" s="36" t="s">
        <v>37773</v>
      </c>
      <c r="B11721" s="36" t="s">
        <v>37774</v>
      </c>
      <c r="C11721" s="36" t="s">
        <v>1840</v>
      </c>
      <c r="D11721" s="36" t="s">
        <v>37775</v>
      </c>
      <c r="E11721" s="36"/>
      <c r="F11721" s="36"/>
    </row>
    <row r="11722" ht="15.75" customHeight="1">
      <c r="A11722" s="36" t="s">
        <v>37776</v>
      </c>
      <c r="B11722" s="36" t="s">
        <v>37777</v>
      </c>
      <c r="C11722" s="36" t="s">
        <v>1840</v>
      </c>
      <c r="D11722" s="36" t="s">
        <v>37778</v>
      </c>
      <c r="E11722" s="36"/>
      <c r="F11722" s="36"/>
    </row>
    <row r="11723" ht="15.75" customHeight="1">
      <c r="A11723" s="36" t="s">
        <v>37779</v>
      </c>
      <c r="B11723" s="36" t="s">
        <v>37780</v>
      </c>
      <c r="C11723" s="36" t="s">
        <v>1840</v>
      </c>
      <c r="D11723" s="36" t="s">
        <v>37781</v>
      </c>
      <c r="E11723" s="36"/>
      <c r="F11723" s="36"/>
    </row>
    <row r="11724" ht="15.75" customHeight="1">
      <c r="A11724" s="36" t="s">
        <v>37782</v>
      </c>
      <c r="B11724" s="36" t="s">
        <v>943</v>
      </c>
      <c r="C11724" s="36" t="s">
        <v>1840</v>
      </c>
      <c r="D11724" s="36" t="s">
        <v>944</v>
      </c>
      <c r="E11724" s="36"/>
      <c r="F11724" s="36"/>
    </row>
    <row r="11725" ht="15.75" customHeight="1">
      <c r="A11725" s="36" t="s">
        <v>37783</v>
      </c>
      <c r="B11725" s="36" t="s">
        <v>37784</v>
      </c>
      <c r="C11725" s="36" t="s">
        <v>1840</v>
      </c>
      <c r="D11725" s="36" t="s">
        <v>37785</v>
      </c>
      <c r="E11725" s="36"/>
      <c r="F11725" s="36"/>
    </row>
    <row r="11726" ht="15.75" customHeight="1">
      <c r="A11726" s="36" t="s">
        <v>37786</v>
      </c>
      <c r="B11726" s="36" t="s">
        <v>37787</v>
      </c>
      <c r="C11726" s="36" t="s">
        <v>1840</v>
      </c>
      <c r="D11726" s="36" t="s">
        <v>37788</v>
      </c>
      <c r="E11726" s="36"/>
      <c r="F11726" s="36"/>
    </row>
    <row r="11727" ht="15.75" customHeight="1">
      <c r="A11727" s="36" t="s">
        <v>37789</v>
      </c>
      <c r="B11727" s="36" t="s">
        <v>37790</v>
      </c>
      <c r="C11727" s="36" t="s">
        <v>1840</v>
      </c>
      <c r="D11727" s="36" t="s">
        <v>37791</v>
      </c>
      <c r="E11727" s="36"/>
      <c r="F11727" s="36"/>
    </row>
    <row r="11728" ht="15.75" customHeight="1">
      <c r="A11728" s="36" t="s">
        <v>37792</v>
      </c>
      <c r="B11728" s="36" t="s">
        <v>37793</v>
      </c>
      <c r="C11728" s="36" t="s">
        <v>1840</v>
      </c>
      <c r="D11728" s="36" t="s">
        <v>37794</v>
      </c>
      <c r="E11728" s="36"/>
      <c r="F11728" s="36"/>
    </row>
    <row r="11729" ht="15.75" customHeight="1">
      <c r="A11729" s="36" t="s">
        <v>37795</v>
      </c>
      <c r="B11729" s="36" t="s">
        <v>37796</v>
      </c>
      <c r="C11729" s="36" t="s">
        <v>1840</v>
      </c>
      <c r="D11729" s="36" t="s">
        <v>37797</v>
      </c>
      <c r="E11729" s="36"/>
      <c r="F11729" s="36"/>
    </row>
    <row r="11730" ht="15.75" customHeight="1">
      <c r="A11730" s="36" t="s">
        <v>37798</v>
      </c>
      <c r="B11730" s="36" t="s">
        <v>37799</v>
      </c>
      <c r="C11730" s="36" t="s">
        <v>1840</v>
      </c>
      <c r="D11730" s="36" t="s">
        <v>37800</v>
      </c>
      <c r="E11730" s="36"/>
      <c r="F11730" s="36"/>
    </row>
    <row r="11731" ht="15.75" customHeight="1">
      <c r="A11731" s="36" t="s">
        <v>37801</v>
      </c>
      <c r="B11731" s="36" t="s">
        <v>37802</v>
      </c>
      <c r="C11731" s="36" t="s">
        <v>1840</v>
      </c>
      <c r="D11731" s="36" t="s">
        <v>37803</v>
      </c>
      <c r="E11731" s="36"/>
      <c r="F11731" s="36"/>
    </row>
    <row r="11732" ht="15.75" customHeight="1">
      <c r="A11732" s="36" t="s">
        <v>37804</v>
      </c>
      <c r="B11732" s="36" t="s">
        <v>37805</v>
      </c>
      <c r="C11732" s="36" t="s">
        <v>1840</v>
      </c>
      <c r="D11732" s="36" t="s">
        <v>37806</v>
      </c>
      <c r="E11732" s="36"/>
      <c r="F11732" s="36"/>
    </row>
    <row r="11733" ht="15.75" customHeight="1">
      <c r="A11733" s="36" t="s">
        <v>37807</v>
      </c>
      <c r="B11733" s="36" t="s">
        <v>37808</v>
      </c>
      <c r="C11733" s="36" t="s">
        <v>1840</v>
      </c>
      <c r="D11733" s="36" t="s">
        <v>37809</v>
      </c>
      <c r="E11733" s="36"/>
      <c r="F11733" s="36"/>
    </row>
    <row r="11734" ht="15.75" customHeight="1">
      <c r="A11734" s="36" t="s">
        <v>37810</v>
      </c>
      <c r="B11734" s="36" t="s">
        <v>37811</v>
      </c>
      <c r="C11734" s="36" t="s">
        <v>1840</v>
      </c>
      <c r="D11734" s="36" t="s">
        <v>37812</v>
      </c>
      <c r="E11734" s="36"/>
      <c r="F11734" s="36"/>
    </row>
    <row r="11735" ht="15.75" customHeight="1">
      <c r="A11735" s="36" t="s">
        <v>37813</v>
      </c>
      <c r="B11735" s="36" t="s">
        <v>37814</v>
      </c>
      <c r="C11735" s="36" t="s">
        <v>1840</v>
      </c>
      <c r="D11735" s="36" t="s">
        <v>37815</v>
      </c>
      <c r="E11735" s="36"/>
      <c r="F11735" s="36"/>
    </row>
    <row r="11736" ht="15.75" customHeight="1">
      <c r="A11736" s="36" t="s">
        <v>37816</v>
      </c>
      <c r="B11736" s="36" t="s">
        <v>37817</v>
      </c>
      <c r="C11736" s="36" t="s">
        <v>1840</v>
      </c>
      <c r="D11736" s="36" t="s">
        <v>37818</v>
      </c>
      <c r="E11736" s="36"/>
      <c r="F11736" s="36"/>
    </row>
    <row r="11737" ht="15.75" customHeight="1">
      <c r="A11737" s="36" t="s">
        <v>37819</v>
      </c>
      <c r="B11737" s="36" t="s">
        <v>37820</v>
      </c>
      <c r="C11737" s="36" t="s">
        <v>1840</v>
      </c>
      <c r="D11737" s="36" t="s">
        <v>37821</v>
      </c>
      <c r="E11737" s="36"/>
      <c r="F11737" s="36"/>
    </row>
    <row r="11738" ht="15.75" customHeight="1">
      <c r="A11738" s="36" t="s">
        <v>37822</v>
      </c>
      <c r="B11738" s="36" t="s">
        <v>37823</v>
      </c>
      <c r="C11738" s="36" t="s">
        <v>1840</v>
      </c>
      <c r="D11738" s="36" t="s">
        <v>37824</v>
      </c>
      <c r="E11738" s="36"/>
      <c r="F11738" s="36"/>
    </row>
    <row r="11739" ht="15.75" customHeight="1">
      <c r="A11739" s="36" t="s">
        <v>37825</v>
      </c>
      <c r="B11739" s="36" t="s">
        <v>6649</v>
      </c>
      <c r="C11739" s="36" t="s">
        <v>1840</v>
      </c>
      <c r="D11739" s="36" t="s">
        <v>37826</v>
      </c>
      <c r="E11739" s="36"/>
      <c r="F11739" s="36"/>
    </row>
    <row r="11740" ht="15.75" customHeight="1">
      <c r="A11740" s="36" t="s">
        <v>37827</v>
      </c>
      <c r="B11740" s="36" t="s">
        <v>37828</v>
      </c>
      <c r="C11740" s="36" t="s">
        <v>1840</v>
      </c>
      <c r="D11740" s="36" t="s">
        <v>37829</v>
      </c>
      <c r="E11740" s="36"/>
      <c r="F11740" s="36"/>
    </row>
    <row r="11741" ht="15.75" customHeight="1">
      <c r="A11741" s="36" t="s">
        <v>37830</v>
      </c>
      <c r="B11741" s="36" t="s">
        <v>37831</v>
      </c>
      <c r="C11741" s="36" t="s">
        <v>1840</v>
      </c>
      <c r="D11741" s="36" t="s">
        <v>37832</v>
      </c>
      <c r="E11741" s="36"/>
      <c r="F11741" s="36"/>
    </row>
    <row r="11742" ht="15.75" customHeight="1">
      <c r="A11742" s="36" t="s">
        <v>37833</v>
      </c>
      <c r="B11742" s="36" t="s">
        <v>37834</v>
      </c>
      <c r="C11742" s="36" t="s">
        <v>1840</v>
      </c>
      <c r="D11742" s="36" t="s">
        <v>37835</v>
      </c>
      <c r="E11742" s="36"/>
      <c r="F11742" s="36"/>
    </row>
    <row r="11743" ht="15.75" customHeight="1">
      <c r="A11743" s="36" t="s">
        <v>37836</v>
      </c>
      <c r="B11743" s="36" t="s">
        <v>37837</v>
      </c>
      <c r="C11743" s="36" t="s">
        <v>1840</v>
      </c>
      <c r="D11743" s="36" t="s">
        <v>37838</v>
      </c>
      <c r="E11743" s="36"/>
      <c r="F11743" s="36"/>
    </row>
    <row r="11744" ht="15.75" customHeight="1">
      <c r="A11744" s="36" t="s">
        <v>37839</v>
      </c>
      <c r="B11744" s="36" t="s">
        <v>37840</v>
      </c>
      <c r="C11744" s="36" t="s">
        <v>1840</v>
      </c>
      <c r="D11744" s="36" t="s">
        <v>37841</v>
      </c>
      <c r="E11744" s="36"/>
      <c r="F11744" s="36"/>
    </row>
    <row r="11745" ht="15.75" customHeight="1">
      <c r="A11745" s="36" t="s">
        <v>37842</v>
      </c>
      <c r="B11745" s="36" t="s">
        <v>37843</v>
      </c>
      <c r="C11745" s="36" t="s">
        <v>1840</v>
      </c>
      <c r="D11745" s="36" t="s">
        <v>37844</v>
      </c>
      <c r="E11745" s="36"/>
      <c r="F11745" s="36"/>
    </row>
    <row r="11746" ht="15.75" customHeight="1">
      <c r="A11746" s="36" t="s">
        <v>37845</v>
      </c>
      <c r="B11746" s="36" t="s">
        <v>37846</v>
      </c>
      <c r="C11746" s="36" t="s">
        <v>1840</v>
      </c>
      <c r="D11746" s="36" t="s">
        <v>37847</v>
      </c>
      <c r="E11746" s="36"/>
      <c r="F11746" s="36"/>
    </row>
    <row r="11747" ht="15.75" customHeight="1">
      <c r="A11747" s="36" t="s">
        <v>37848</v>
      </c>
      <c r="B11747" s="36" t="s">
        <v>37849</v>
      </c>
      <c r="C11747" s="36" t="s">
        <v>1840</v>
      </c>
      <c r="D11747" s="36" t="s">
        <v>37850</v>
      </c>
      <c r="E11747" s="36"/>
      <c r="F11747" s="36"/>
    </row>
    <row r="11748" ht="15.75" customHeight="1">
      <c r="A11748" s="36" t="s">
        <v>37851</v>
      </c>
      <c r="B11748" s="36" t="s">
        <v>37852</v>
      </c>
      <c r="C11748" s="36" t="s">
        <v>1840</v>
      </c>
      <c r="D11748" s="36" t="s">
        <v>37853</v>
      </c>
      <c r="E11748" s="36"/>
      <c r="F11748" s="36"/>
    </row>
    <row r="11749" ht="15.75" customHeight="1">
      <c r="A11749" s="36" t="s">
        <v>37854</v>
      </c>
      <c r="B11749" s="36" t="s">
        <v>37855</v>
      </c>
      <c r="C11749" s="36" t="s">
        <v>1840</v>
      </c>
      <c r="D11749" s="36" t="s">
        <v>37856</v>
      </c>
      <c r="E11749" s="36"/>
      <c r="F11749" s="36"/>
    </row>
    <row r="11750" ht="15.75" customHeight="1">
      <c r="A11750" s="36" t="s">
        <v>37857</v>
      </c>
      <c r="B11750" s="36" t="s">
        <v>1661</v>
      </c>
      <c r="C11750" s="36" t="s">
        <v>1840</v>
      </c>
      <c r="D11750" s="36" t="s">
        <v>1662</v>
      </c>
      <c r="E11750" s="36"/>
      <c r="F11750" s="36"/>
    </row>
    <row r="11751" ht="15.75" customHeight="1">
      <c r="A11751" s="36" t="s">
        <v>37858</v>
      </c>
      <c r="B11751" s="36" t="s">
        <v>37859</v>
      </c>
      <c r="C11751" s="36" t="s">
        <v>1840</v>
      </c>
      <c r="D11751" s="36" t="s">
        <v>37860</v>
      </c>
      <c r="E11751" s="36"/>
      <c r="F11751" s="36"/>
    </row>
    <row r="11752" ht="15.75" customHeight="1">
      <c r="A11752" s="36" t="s">
        <v>37861</v>
      </c>
      <c r="B11752" s="36" t="s">
        <v>37862</v>
      </c>
      <c r="C11752" s="36" t="s">
        <v>1840</v>
      </c>
      <c r="D11752" s="36" t="s">
        <v>37863</v>
      </c>
      <c r="E11752" s="36"/>
      <c r="F11752" s="36"/>
    </row>
    <row r="11753" ht="15.75" customHeight="1">
      <c r="A11753" s="36" t="s">
        <v>37864</v>
      </c>
      <c r="B11753" s="36" t="s">
        <v>37865</v>
      </c>
      <c r="C11753" s="36" t="s">
        <v>1840</v>
      </c>
      <c r="D11753" s="36" t="s">
        <v>37866</v>
      </c>
      <c r="E11753" s="36"/>
      <c r="F11753" s="36"/>
    </row>
    <row r="11754" ht="15.75" customHeight="1">
      <c r="A11754" s="36" t="s">
        <v>37867</v>
      </c>
      <c r="B11754" s="36" t="s">
        <v>37868</v>
      </c>
      <c r="C11754" s="36" t="s">
        <v>1840</v>
      </c>
      <c r="D11754" s="36" t="s">
        <v>37869</v>
      </c>
      <c r="E11754" s="36"/>
      <c r="F11754" s="36"/>
    </row>
    <row r="11755" ht="15.75" customHeight="1">
      <c r="A11755" s="36" t="s">
        <v>37870</v>
      </c>
      <c r="B11755" s="36" t="s">
        <v>37871</v>
      </c>
      <c r="C11755" s="36" t="s">
        <v>1840</v>
      </c>
      <c r="D11755" s="36" t="s">
        <v>37872</v>
      </c>
      <c r="E11755" s="36"/>
      <c r="F11755" s="36"/>
    </row>
    <row r="11756" ht="15.75" customHeight="1">
      <c r="A11756" s="36" t="s">
        <v>37873</v>
      </c>
      <c r="B11756" s="36" t="s">
        <v>37874</v>
      </c>
      <c r="C11756" s="36" t="s">
        <v>1840</v>
      </c>
      <c r="D11756" s="36" t="s">
        <v>37875</v>
      </c>
      <c r="E11756" s="36"/>
      <c r="F11756" s="36"/>
    </row>
    <row r="11757" ht="15.75" customHeight="1">
      <c r="A11757" s="36" t="s">
        <v>37876</v>
      </c>
      <c r="B11757" s="36" t="s">
        <v>37877</v>
      </c>
      <c r="C11757" s="36" t="s">
        <v>1840</v>
      </c>
      <c r="D11757" s="36" t="s">
        <v>37878</v>
      </c>
      <c r="E11757" s="36"/>
      <c r="F11757" s="36"/>
    </row>
    <row r="11758" ht="15.75" customHeight="1">
      <c r="A11758" s="36" t="s">
        <v>37879</v>
      </c>
      <c r="B11758" s="36" t="s">
        <v>37880</v>
      </c>
      <c r="C11758" s="36" t="s">
        <v>1840</v>
      </c>
      <c r="D11758" s="36" t="s">
        <v>37881</v>
      </c>
      <c r="E11758" s="36"/>
      <c r="F11758" s="36"/>
    </row>
    <row r="11759" ht="15.75" customHeight="1">
      <c r="A11759" s="36" t="s">
        <v>37882</v>
      </c>
      <c r="B11759" s="36" t="s">
        <v>37883</v>
      </c>
      <c r="C11759" s="36" t="s">
        <v>1840</v>
      </c>
      <c r="D11759" s="36" t="s">
        <v>37884</v>
      </c>
      <c r="E11759" s="36"/>
      <c r="F11759" s="36"/>
    </row>
    <row r="11760" ht="15.75" customHeight="1">
      <c r="A11760" s="36" t="s">
        <v>37885</v>
      </c>
      <c r="B11760" s="36" t="s">
        <v>37886</v>
      </c>
      <c r="C11760" s="36" t="s">
        <v>1840</v>
      </c>
      <c r="D11760" s="36" t="s">
        <v>37887</v>
      </c>
      <c r="E11760" s="36"/>
      <c r="F11760" s="36"/>
    </row>
    <row r="11761" ht="15.75" customHeight="1">
      <c r="A11761" s="36" t="s">
        <v>37888</v>
      </c>
      <c r="B11761" s="36" t="s">
        <v>37889</v>
      </c>
      <c r="C11761" s="36" t="s">
        <v>1840</v>
      </c>
      <c r="D11761" s="36" t="s">
        <v>37890</v>
      </c>
      <c r="E11761" s="36"/>
      <c r="F11761" s="36"/>
    </row>
    <row r="11762" ht="15.75" customHeight="1">
      <c r="A11762" s="36" t="s">
        <v>37891</v>
      </c>
      <c r="B11762" s="36" t="s">
        <v>37892</v>
      </c>
      <c r="C11762" s="36" t="s">
        <v>1840</v>
      </c>
      <c r="D11762" s="36" t="s">
        <v>37893</v>
      </c>
      <c r="E11762" s="36"/>
      <c r="F11762" s="36"/>
    </row>
    <row r="11763" ht="15.75" customHeight="1">
      <c r="A11763" s="36" t="s">
        <v>37894</v>
      </c>
      <c r="B11763" s="36" t="s">
        <v>37895</v>
      </c>
      <c r="C11763" s="36" t="s">
        <v>1840</v>
      </c>
      <c r="D11763" s="36" t="s">
        <v>37896</v>
      </c>
      <c r="E11763" s="36"/>
      <c r="F11763" s="36"/>
    </row>
    <row r="11764" ht="15.75" customHeight="1">
      <c r="A11764" s="36" t="s">
        <v>37897</v>
      </c>
      <c r="B11764" s="36" t="s">
        <v>37898</v>
      </c>
      <c r="C11764" s="36" t="s">
        <v>1840</v>
      </c>
      <c r="D11764" s="36" t="s">
        <v>37899</v>
      </c>
      <c r="E11764" s="36"/>
      <c r="F11764" s="36"/>
    </row>
    <row r="11765" ht="15.75" customHeight="1">
      <c r="A11765" s="36" t="s">
        <v>37900</v>
      </c>
      <c r="B11765" s="36" t="s">
        <v>37901</v>
      </c>
      <c r="C11765" s="36" t="s">
        <v>1840</v>
      </c>
      <c r="D11765" s="36" t="s">
        <v>37902</v>
      </c>
      <c r="E11765" s="36"/>
      <c r="F11765" s="36"/>
    </row>
    <row r="11766" ht="15.75" customHeight="1">
      <c r="A11766" s="36" t="s">
        <v>37903</v>
      </c>
      <c r="B11766" s="36" t="s">
        <v>37904</v>
      </c>
      <c r="C11766" s="36" t="s">
        <v>1840</v>
      </c>
      <c r="D11766" s="36" t="s">
        <v>37905</v>
      </c>
      <c r="E11766" s="36"/>
      <c r="F11766" s="36"/>
    </row>
    <row r="11767" ht="15.75" customHeight="1">
      <c r="A11767" s="36" t="s">
        <v>37906</v>
      </c>
      <c r="B11767" s="36" t="s">
        <v>37907</v>
      </c>
      <c r="C11767" s="36" t="s">
        <v>1840</v>
      </c>
      <c r="D11767" s="36" t="s">
        <v>37908</v>
      </c>
      <c r="E11767" s="36"/>
      <c r="F11767" s="36"/>
    </row>
    <row r="11768" ht="15.75" customHeight="1">
      <c r="A11768" s="36" t="s">
        <v>37909</v>
      </c>
      <c r="B11768" s="36" t="s">
        <v>1109</v>
      </c>
      <c r="C11768" s="36" t="s">
        <v>1840</v>
      </c>
      <c r="D11768" s="36" t="s">
        <v>1110</v>
      </c>
      <c r="E11768" s="36"/>
      <c r="F11768" s="36"/>
    </row>
    <row r="11769" ht="15.75" customHeight="1">
      <c r="A11769" s="36" t="s">
        <v>37910</v>
      </c>
      <c r="B11769" s="36" t="s">
        <v>37911</v>
      </c>
      <c r="C11769" s="36" t="s">
        <v>1840</v>
      </c>
      <c r="D11769" s="36" t="s">
        <v>37912</v>
      </c>
      <c r="E11769" s="36"/>
      <c r="F11769" s="36"/>
    </row>
    <row r="11770" ht="15.75" customHeight="1">
      <c r="A11770" s="36" t="s">
        <v>37913</v>
      </c>
      <c r="B11770" s="36" t="s">
        <v>37914</v>
      </c>
      <c r="C11770" s="36" t="s">
        <v>1840</v>
      </c>
      <c r="D11770" s="36" t="s">
        <v>37915</v>
      </c>
      <c r="E11770" s="36"/>
      <c r="F11770" s="36"/>
    </row>
    <row r="11771" ht="15.75" customHeight="1">
      <c r="A11771" s="36" t="s">
        <v>37916</v>
      </c>
      <c r="B11771" s="36" t="s">
        <v>37917</v>
      </c>
      <c r="C11771" s="36" t="s">
        <v>1840</v>
      </c>
      <c r="D11771" s="36" t="s">
        <v>37916</v>
      </c>
      <c r="E11771" s="36"/>
      <c r="F11771" s="36"/>
    </row>
    <row r="11772" ht="15.75" customHeight="1">
      <c r="A11772" s="36" t="s">
        <v>37918</v>
      </c>
      <c r="B11772" s="36" t="s">
        <v>37919</v>
      </c>
      <c r="C11772" s="36" t="s">
        <v>1840</v>
      </c>
      <c r="D11772" s="36" t="s">
        <v>37920</v>
      </c>
      <c r="E11772" s="36"/>
      <c r="F11772" s="36"/>
    </row>
    <row r="11773" ht="15.75" customHeight="1">
      <c r="A11773" s="36" t="s">
        <v>37921</v>
      </c>
      <c r="B11773" s="36" t="s">
        <v>37922</v>
      </c>
      <c r="C11773" s="36" t="s">
        <v>1830</v>
      </c>
      <c r="D11773" s="36" t="s">
        <v>37923</v>
      </c>
      <c r="E11773" s="36"/>
      <c r="F11773" s="36"/>
    </row>
    <row r="11774" ht="15.75" customHeight="1">
      <c r="A11774" s="36" t="s">
        <v>37924</v>
      </c>
      <c r="B11774" s="36" t="s">
        <v>37925</v>
      </c>
      <c r="C11774" s="36" t="s">
        <v>1840</v>
      </c>
      <c r="D11774" s="36" t="s">
        <v>37926</v>
      </c>
      <c r="E11774" s="36"/>
      <c r="F11774" s="36"/>
    </row>
    <row r="11775" ht="15.75" customHeight="1">
      <c r="A11775" s="36" t="s">
        <v>37927</v>
      </c>
      <c r="B11775" s="36" t="s">
        <v>37928</v>
      </c>
      <c r="C11775" s="36" t="s">
        <v>1840</v>
      </c>
      <c r="D11775" s="36" t="s">
        <v>37929</v>
      </c>
      <c r="E11775" s="36"/>
      <c r="F11775" s="36"/>
    </row>
    <row r="11776" ht="15.75" customHeight="1">
      <c r="A11776" s="36" t="s">
        <v>37930</v>
      </c>
      <c r="B11776" s="36" t="s">
        <v>37931</v>
      </c>
      <c r="C11776" s="36" t="s">
        <v>1840</v>
      </c>
      <c r="D11776" s="36" t="s">
        <v>37932</v>
      </c>
      <c r="E11776" s="36"/>
      <c r="F11776" s="36"/>
    </row>
    <row r="11777" ht="15.75" customHeight="1">
      <c r="A11777" s="36" t="s">
        <v>37933</v>
      </c>
      <c r="B11777" s="36" t="s">
        <v>37934</v>
      </c>
      <c r="C11777" s="36" t="s">
        <v>1840</v>
      </c>
      <c r="D11777" s="36" t="s">
        <v>37935</v>
      </c>
      <c r="E11777" s="36"/>
      <c r="F11777" s="36"/>
    </row>
    <row r="11778" ht="15.75" customHeight="1">
      <c r="A11778" s="36" t="s">
        <v>37936</v>
      </c>
      <c r="B11778" s="36" t="s">
        <v>37937</v>
      </c>
      <c r="C11778" s="36" t="s">
        <v>1840</v>
      </c>
      <c r="D11778" s="36" t="s">
        <v>37938</v>
      </c>
      <c r="E11778" s="36"/>
      <c r="F11778" s="36"/>
    </row>
    <row r="11779" ht="15.75" customHeight="1">
      <c r="A11779" s="36" t="s">
        <v>37939</v>
      </c>
      <c r="B11779" s="36" t="s">
        <v>37940</v>
      </c>
      <c r="C11779" s="36" t="s">
        <v>1840</v>
      </c>
      <c r="D11779" s="36" t="s">
        <v>37941</v>
      </c>
      <c r="E11779" s="36"/>
      <c r="F11779" s="36"/>
    </row>
    <row r="11780" ht="15.75" customHeight="1">
      <c r="A11780" s="36" t="s">
        <v>37942</v>
      </c>
      <c r="B11780" s="36" t="s">
        <v>37943</v>
      </c>
      <c r="C11780" s="36" t="s">
        <v>1840</v>
      </c>
      <c r="D11780" s="36" t="s">
        <v>37944</v>
      </c>
      <c r="E11780" s="36"/>
      <c r="F11780" s="36"/>
    </row>
    <row r="11781" ht="15.75" customHeight="1">
      <c r="A11781" s="36" t="s">
        <v>37945</v>
      </c>
      <c r="B11781" s="36" t="s">
        <v>37946</v>
      </c>
      <c r="C11781" s="36" t="s">
        <v>1840</v>
      </c>
      <c r="D11781" s="36" t="s">
        <v>37947</v>
      </c>
      <c r="E11781" s="36"/>
      <c r="F11781" s="36"/>
    </row>
    <row r="11782" ht="15.75" customHeight="1">
      <c r="A11782" s="36" t="s">
        <v>37948</v>
      </c>
      <c r="B11782" s="36" t="s">
        <v>37949</v>
      </c>
      <c r="C11782" s="36" t="s">
        <v>1840</v>
      </c>
      <c r="D11782" s="36" t="s">
        <v>37950</v>
      </c>
      <c r="E11782" s="36"/>
      <c r="F11782" s="36"/>
    </row>
    <row r="11783" ht="15.75" customHeight="1">
      <c r="A11783" s="36" t="s">
        <v>37951</v>
      </c>
      <c r="B11783" s="36" t="s">
        <v>37952</v>
      </c>
      <c r="C11783" s="36" t="s">
        <v>1840</v>
      </c>
      <c r="D11783" s="36" t="s">
        <v>37953</v>
      </c>
      <c r="E11783" s="36"/>
      <c r="F11783" s="36"/>
    </row>
    <row r="11784" ht="15.75" customHeight="1">
      <c r="A11784" s="36" t="s">
        <v>37954</v>
      </c>
      <c r="B11784" s="36" t="s">
        <v>37955</v>
      </c>
      <c r="C11784" s="36" t="s">
        <v>1840</v>
      </c>
      <c r="D11784" s="36" t="s">
        <v>37956</v>
      </c>
      <c r="E11784" s="36" t="s">
        <v>37957</v>
      </c>
      <c r="F11784" s="36"/>
    </row>
    <row r="11785" ht="15.75" customHeight="1">
      <c r="A11785" s="36" t="s">
        <v>37958</v>
      </c>
      <c r="B11785" s="36" t="s">
        <v>37959</v>
      </c>
      <c r="C11785" s="36" t="s">
        <v>1840</v>
      </c>
      <c r="D11785" s="36" t="s">
        <v>37960</v>
      </c>
      <c r="E11785" s="36"/>
      <c r="F11785" s="36"/>
    </row>
    <row r="11786" ht="15.75" customHeight="1">
      <c r="A11786" s="36" t="s">
        <v>37961</v>
      </c>
      <c r="B11786" s="36" t="s">
        <v>1134</v>
      </c>
      <c r="C11786" s="36" t="s">
        <v>1840</v>
      </c>
      <c r="D11786" s="36" t="s">
        <v>1135</v>
      </c>
      <c r="E11786" s="36"/>
      <c r="F11786" s="36"/>
    </row>
    <row r="11787" ht="15.75" customHeight="1">
      <c r="A11787" s="36" t="s">
        <v>37962</v>
      </c>
      <c r="B11787" s="36" t="s">
        <v>37963</v>
      </c>
      <c r="C11787" s="36" t="s">
        <v>1840</v>
      </c>
      <c r="D11787" s="36" t="s">
        <v>37964</v>
      </c>
      <c r="E11787" s="36"/>
      <c r="F11787" s="36"/>
    </row>
    <row r="11788" ht="15.75" customHeight="1">
      <c r="A11788" s="36" t="s">
        <v>37965</v>
      </c>
      <c r="B11788" s="36" t="s">
        <v>37966</v>
      </c>
      <c r="C11788" s="36" t="s">
        <v>1840</v>
      </c>
      <c r="D11788" s="36" t="s">
        <v>37967</v>
      </c>
      <c r="E11788" s="36"/>
      <c r="F11788" s="36"/>
    </row>
    <row r="11789" ht="15.75" customHeight="1">
      <c r="A11789" s="36" t="s">
        <v>37968</v>
      </c>
      <c r="B11789" s="36" t="s">
        <v>37969</v>
      </c>
      <c r="C11789" s="36" t="s">
        <v>1840</v>
      </c>
      <c r="D11789" s="36" t="s">
        <v>37970</v>
      </c>
      <c r="E11789" s="36"/>
      <c r="F11789" s="36"/>
    </row>
    <row r="11790" ht="15.75" customHeight="1">
      <c r="A11790" s="36" t="s">
        <v>37971</v>
      </c>
      <c r="B11790" s="36" t="s">
        <v>37972</v>
      </c>
      <c r="C11790" s="36" t="s">
        <v>1840</v>
      </c>
      <c r="D11790" s="36" t="s">
        <v>37973</v>
      </c>
      <c r="E11790" s="36"/>
      <c r="F11790" s="36"/>
    </row>
    <row r="11791" ht="15.75" customHeight="1">
      <c r="A11791" s="36" t="s">
        <v>37974</v>
      </c>
      <c r="B11791" s="36" t="s">
        <v>37975</v>
      </c>
      <c r="C11791" s="36" t="s">
        <v>1840</v>
      </c>
      <c r="D11791" s="36" t="s">
        <v>37976</v>
      </c>
      <c r="E11791" s="36"/>
      <c r="F11791" s="36"/>
    </row>
    <row r="11792" ht="15.75" customHeight="1">
      <c r="A11792" s="36" t="s">
        <v>37977</v>
      </c>
      <c r="B11792" s="36" t="s">
        <v>37978</v>
      </c>
      <c r="C11792" s="36" t="s">
        <v>1840</v>
      </c>
      <c r="D11792" s="36" t="s">
        <v>37979</v>
      </c>
      <c r="E11792" s="36" t="s">
        <v>37980</v>
      </c>
      <c r="F11792" s="36"/>
    </row>
    <row r="11793" ht="15.75" customHeight="1">
      <c r="A11793" s="36" t="s">
        <v>37981</v>
      </c>
      <c r="B11793" s="36" t="s">
        <v>37982</v>
      </c>
      <c r="C11793" s="36" t="s">
        <v>1840</v>
      </c>
      <c r="D11793" s="36" t="s">
        <v>37983</v>
      </c>
      <c r="E11793" s="36"/>
      <c r="F11793" s="36"/>
    </row>
    <row r="11794" ht="15.75" customHeight="1">
      <c r="A11794" s="36" t="s">
        <v>37984</v>
      </c>
      <c r="B11794" s="36" t="s">
        <v>37985</v>
      </c>
      <c r="C11794" s="36" t="s">
        <v>1840</v>
      </c>
      <c r="D11794" s="36" t="s">
        <v>37986</v>
      </c>
      <c r="E11794" s="36"/>
      <c r="F11794" s="36"/>
    </row>
    <row r="11795" ht="15.75" customHeight="1">
      <c r="A11795" s="36" t="s">
        <v>37987</v>
      </c>
      <c r="B11795" s="36" t="s">
        <v>37988</v>
      </c>
      <c r="C11795" s="36" t="s">
        <v>1840</v>
      </c>
      <c r="D11795" s="36" t="s">
        <v>37989</v>
      </c>
      <c r="E11795" s="36" t="s">
        <v>37990</v>
      </c>
      <c r="F11795" s="36"/>
    </row>
    <row r="11796" ht="15.75" customHeight="1">
      <c r="A11796" s="36" t="s">
        <v>37991</v>
      </c>
      <c r="B11796" s="36" t="s">
        <v>37992</v>
      </c>
      <c r="C11796" s="36" t="s">
        <v>1840</v>
      </c>
      <c r="D11796" s="36" t="s">
        <v>37993</v>
      </c>
      <c r="E11796" s="36"/>
      <c r="F11796" s="36"/>
    </row>
    <row r="11797" ht="15.75" customHeight="1">
      <c r="A11797" s="36" t="s">
        <v>37994</v>
      </c>
      <c r="B11797" s="36" t="s">
        <v>37995</v>
      </c>
      <c r="C11797" s="36" t="s">
        <v>1840</v>
      </c>
      <c r="D11797" s="36" t="s">
        <v>37996</v>
      </c>
      <c r="E11797" s="36"/>
      <c r="F11797" s="36"/>
    </row>
    <row r="11798" ht="15.75" customHeight="1">
      <c r="A11798" s="36" t="s">
        <v>37997</v>
      </c>
      <c r="B11798" s="36" t="s">
        <v>37998</v>
      </c>
      <c r="C11798" s="36" t="s">
        <v>1840</v>
      </c>
      <c r="D11798" s="36" t="s">
        <v>37999</v>
      </c>
      <c r="E11798" s="36"/>
      <c r="F11798" s="36"/>
    </row>
    <row r="11799" ht="15.75" customHeight="1">
      <c r="A11799" s="36" t="s">
        <v>38000</v>
      </c>
      <c r="B11799" s="36" t="s">
        <v>38001</v>
      </c>
      <c r="C11799" s="36" t="s">
        <v>1840</v>
      </c>
      <c r="D11799" s="36" t="s">
        <v>38002</v>
      </c>
      <c r="E11799" s="36"/>
      <c r="F11799" s="36"/>
    </row>
    <row r="11800" ht="15.75" customHeight="1">
      <c r="A11800" s="36" t="s">
        <v>38003</v>
      </c>
      <c r="B11800" s="36" t="s">
        <v>38004</v>
      </c>
      <c r="C11800" s="36" t="s">
        <v>1840</v>
      </c>
      <c r="D11800" s="36" t="s">
        <v>38005</v>
      </c>
      <c r="E11800" s="36"/>
      <c r="F11800" s="36"/>
    </row>
    <row r="11801" ht="15.75" customHeight="1">
      <c r="A11801" s="36" t="s">
        <v>38006</v>
      </c>
      <c r="B11801" s="36" t="s">
        <v>38007</v>
      </c>
      <c r="C11801" s="36" t="s">
        <v>1840</v>
      </c>
      <c r="D11801" s="36" t="s">
        <v>38008</v>
      </c>
      <c r="E11801" s="36"/>
      <c r="F11801" s="36"/>
    </row>
    <row r="11802" ht="15.75" customHeight="1">
      <c r="A11802" s="36" t="s">
        <v>38009</v>
      </c>
      <c r="B11802" s="36" t="s">
        <v>38010</v>
      </c>
      <c r="C11802" s="36" t="s">
        <v>1840</v>
      </c>
      <c r="D11802" s="36" t="s">
        <v>38011</v>
      </c>
      <c r="E11802" s="36"/>
      <c r="F11802" s="36"/>
    </row>
    <row r="11803" ht="15.75" customHeight="1">
      <c r="A11803" s="36" t="s">
        <v>38012</v>
      </c>
      <c r="B11803" s="36" t="s">
        <v>38013</v>
      </c>
      <c r="C11803" s="36" t="s">
        <v>1840</v>
      </c>
      <c r="D11803" s="36" t="s">
        <v>38014</v>
      </c>
      <c r="E11803" s="36" t="s">
        <v>38015</v>
      </c>
      <c r="F11803" s="36"/>
    </row>
    <row r="11804" ht="15.75" customHeight="1">
      <c r="A11804" s="36" t="s">
        <v>38016</v>
      </c>
      <c r="B11804" s="36" t="s">
        <v>38017</v>
      </c>
      <c r="C11804" s="36" t="s">
        <v>1840</v>
      </c>
      <c r="D11804" s="36" t="s">
        <v>38018</v>
      </c>
      <c r="E11804" s="36"/>
      <c r="F11804" s="36"/>
    </row>
    <row r="11805" ht="15.75" customHeight="1">
      <c r="A11805" s="36" t="s">
        <v>38019</v>
      </c>
      <c r="B11805" s="36" t="s">
        <v>38020</v>
      </c>
      <c r="C11805" s="36" t="s">
        <v>1840</v>
      </c>
      <c r="D11805" s="36" t="s">
        <v>38021</v>
      </c>
      <c r="E11805" s="36"/>
      <c r="F11805" s="36"/>
    </row>
    <row r="11806" ht="15.75" customHeight="1">
      <c r="A11806" s="36" t="s">
        <v>38022</v>
      </c>
      <c r="B11806" s="36" t="s">
        <v>912</v>
      </c>
      <c r="C11806" s="36" t="s">
        <v>1840</v>
      </c>
      <c r="D11806" s="36" t="s">
        <v>913</v>
      </c>
      <c r="E11806" s="36"/>
      <c r="F11806" s="36"/>
    </row>
    <row r="11807" ht="15.75" customHeight="1">
      <c r="A11807" s="36" t="s">
        <v>38023</v>
      </c>
      <c r="B11807" s="36" t="s">
        <v>38024</v>
      </c>
      <c r="C11807" s="36" t="s">
        <v>1840</v>
      </c>
      <c r="D11807" s="36" t="s">
        <v>38025</v>
      </c>
      <c r="E11807" s="36"/>
      <c r="F11807" s="36"/>
    </row>
    <row r="11808" ht="15.75" customHeight="1">
      <c r="A11808" s="36" t="s">
        <v>38026</v>
      </c>
      <c r="B11808" s="36" t="s">
        <v>38027</v>
      </c>
      <c r="C11808" s="36" t="s">
        <v>1840</v>
      </c>
      <c r="D11808" s="36" t="s">
        <v>38028</v>
      </c>
      <c r="E11808" s="36"/>
      <c r="F11808" s="36"/>
    </row>
    <row r="11809" ht="15.75" customHeight="1">
      <c r="A11809" s="36" t="s">
        <v>38029</v>
      </c>
      <c r="B11809" s="36" t="s">
        <v>38030</v>
      </c>
      <c r="C11809" s="36" t="s">
        <v>1840</v>
      </c>
      <c r="D11809" s="36" t="s">
        <v>38031</v>
      </c>
      <c r="E11809" s="36"/>
      <c r="F11809" s="36"/>
    </row>
    <row r="11810" ht="15.75" customHeight="1">
      <c r="A11810" s="36" t="s">
        <v>38032</v>
      </c>
      <c r="B11810" s="36" t="s">
        <v>38033</v>
      </c>
      <c r="C11810" s="36" t="s">
        <v>1840</v>
      </c>
      <c r="D11810" s="36" t="s">
        <v>38034</v>
      </c>
      <c r="E11810" s="36"/>
      <c r="F11810" s="36"/>
    </row>
    <row r="11811" ht="15.75" customHeight="1">
      <c r="A11811" s="36" t="s">
        <v>38035</v>
      </c>
      <c r="B11811" s="36" t="s">
        <v>38036</v>
      </c>
      <c r="C11811" s="36" t="s">
        <v>1840</v>
      </c>
      <c r="D11811" s="36" t="s">
        <v>38037</v>
      </c>
      <c r="E11811" s="36"/>
      <c r="F11811" s="36"/>
    </row>
    <row r="11812" ht="15.75" customHeight="1">
      <c r="A11812" s="36" t="s">
        <v>38038</v>
      </c>
      <c r="B11812" s="36" t="s">
        <v>38039</v>
      </c>
      <c r="C11812" s="36" t="s">
        <v>1840</v>
      </c>
      <c r="D11812" s="36" t="s">
        <v>38040</v>
      </c>
      <c r="E11812" s="36"/>
      <c r="F11812" s="36"/>
    </row>
    <row r="11813" ht="15.75" customHeight="1">
      <c r="A11813" s="36" t="s">
        <v>38041</v>
      </c>
      <c r="B11813" s="36" t="s">
        <v>38042</v>
      </c>
      <c r="C11813" s="36" t="s">
        <v>1840</v>
      </c>
      <c r="D11813" s="36" t="s">
        <v>38043</v>
      </c>
      <c r="E11813" s="36"/>
      <c r="F11813" s="36"/>
    </row>
    <row r="11814" ht="15.75" customHeight="1">
      <c r="A11814" s="36" t="s">
        <v>38044</v>
      </c>
      <c r="B11814" s="36" t="s">
        <v>38045</v>
      </c>
      <c r="C11814" s="36" t="s">
        <v>1840</v>
      </c>
      <c r="D11814" s="36" t="s">
        <v>38046</v>
      </c>
      <c r="E11814" s="36"/>
      <c r="F11814" s="36"/>
    </row>
    <row r="11815" ht="15.75" customHeight="1">
      <c r="A11815" s="36" t="s">
        <v>38047</v>
      </c>
      <c r="B11815" s="36" t="s">
        <v>38048</v>
      </c>
      <c r="C11815" s="36" t="s">
        <v>1840</v>
      </c>
      <c r="D11815" s="36" t="s">
        <v>38049</v>
      </c>
      <c r="E11815" s="36"/>
      <c r="F11815" s="36"/>
    </row>
    <row r="11816" ht="15.75" customHeight="1">
      <c r="A11816" s="36" t="s">
        <v>38050</v>
      </c>
      <c r="B11816" s="36" t="s">
        <v>38051</v>
      </c>
      <c r="C11816" s="36" t="s">
        <v>1840</v>
      </c>
      <c r="D11816" s="36" t="s">
        <v>38052</v>
      </c>
      <c r="E11816" s="36"/>
      <c r="F11816" s="36"/>
    </row>
    <row r="11817" ht="15.75" customHeight="1">
      <c r="A11817" s="36" t="s">
        <v>38053</v>
      </c>
      <c r="B11817" s="36" t="s">
        <v>38054</v>
      </c>
      <c r="C11817" s="36" t="s">
        <v>1840</v>
      </c>
      <c r="D11817" s="36" t="s">
        <v>38055</v>
      </c>
      <c r="E11817" s="36"/>
      <c r="F11817" s="36"/>
    </row>
    <row r="11818" ht="15.75" customHeight="1">
      <c r="A11818" s="36" t="s">
        <v>38056</v>
      </c>
      <c r="B11818" s="36" t="s">
        <v>38057</v>
      </c>
      <c r="C11818" s="36" t="s">
        <v>1840</v>
      </c>
      <c r="D11818" s="36" t="s">
        <v>38058</v>
      </c>
      <c r="E11818" s="36"/>
      <c r="F11818" s="36"/>
    </row>
    <row r="11819" ht="15.75" customHeight="1">
      <c r="A11819" s="36" t="s">
        <v>38059</v>
      </c>
      <c r="B11819" s="36" t="s">
        <v>1587</v>
      </c>
      <c r="C11819" s="36" t="s">
        <v>1840</v>
      </c>
      <c r="D11819" s="36" t="s">
        <v>1588</v>
      </c>
      <c r="E11819" s="36"/>
      <c r="F11819" s="36"/>
    </row>
    <row r="11820" ht="15.75" customHeight="1">
      <c r="A11820" s="36" t="s">
        <v>38060</v>
      </c>
      <c r="B11820" s="36" t="s">
        <v>785</v>
      </c>
      <c r="C11820" s="36" t="s">
        <v>1840</v>
      </c>
      <c r="D11820" s="36" t="s">
        <v>786</v>
      </c>
      <c r="E11820" s="36"/>
      <c r="F11820" s="36"/>
    </row>
    <row r="11821" ht="15.75" customHeight="1">
      <c r="A11821" s="36" t="s">
        <v>38061</v>
      </c>
      <c r="B11821" s="36" t="s">
        <v>38062</v>
      </c>
      <c r="C11821" s="36" t="s">
        <v>1840</v>
      </c>
      <c r="D11821" s="36" t="s">
        <v>38063</v>
      </c>
      <c r="E11821" s="36"/>
      <c r="F11821" s="36"/>
    </row>
    <row r="11822" ht="15.75" customHeight="1">
      <c r="A11822" s="36" t="s">
        <v>38064</v>
      </c>
      <c r="B11822" s="36" t="s">
        <v>38065</v>
      </c>
      <c r="C11822" s="36" t="s">
        <v>1840</v>
      </c>
      <c r="D11822" s="36" t="s">
        <v>38066</v>
      </c>
      <c r="E11822" s="36"/>
      <c r="F11822" s="36"/>
    </row>
    <row r="11823" ht="15.75" customHeight="1">
      <c r="A11823" s="36" t="s">
        <v>38067</v>
      </c>
      <c r="B11823" s="36" t="s">
        <v>38068</v>
      </c>
      <c r="C11823" s="36" t="s">
        <v>1840</v>
      </c>
      <c r="D11823" s="36" t="s">
        <v>38069</v>
      </c>
      <c r="E11823" s="36"/>
      <c r="F11823" s="36"/>
    </row>
    <row r="11824" ht="15.75" customHeight="1">
      <c r="A11824" s="36" t="s">
        <v>38070</v>
      </c>
      <c r="B11824" s="36" t="s">
        <v>38071</v>
      </c>
      <c r="C11824" s="36" t="s">
        <v>1840</v>
      </c>
      <c r="D11824" s="36" t="s">
        <v>38072</v>
      </c>
      <c r="E11824" s="36"/>
      <c r="F11824" s="36"/>
    </row>
    <row r="11825" ht="15.75" customHeight="1">
      <c r="A11825" s="36" t="s">
        <v>38073</v>
      </c>
      <c r="B11825" s="36" t="s">
        <v>38074</v>
      </c>
      <c r="C11825" s="36" t="s">
        <v>1840</v>
      </c>
      <c r="D11825" s="36" t="s">
        <v>38075</v>
      </c>
      <c r="E11825" s="36"/>
      <c r="F11825" s="36"/>
    </row>
    <row r="11826" ht="15.75" customHeight="1">
      <c r="A11826" s="36" t="s">
        <v>38076</v>
      </c>
      <c r="B11826" s="36" t="s">
        <v>38077</v>
      </c>
      <c r="C11826" s="36" t="s">
        <v>1840</v>
      </c>
      <c r="D11826" s="36" t="s">
        <v>38078</v>
      </c>
      <c r="E11826" s="36"/>
      <c r="F11826" s="36"/>
    </row>
    <row r="11827" ht="15.75" customHeight="1">
      <c r="A11827" s="36" t="s">
        <v>38079</v>
      </c>
      <c r="B11827" s="36" t="s">
        <v>38080</v>
      </c>
      <c r="C11827" s="36" t="s">
        <v>1840</v>
      </c>
      <c r="D11827" s="36" t="s">
        <v>38081</v>
      </c>
      <c r="E11827" s="36"/>
      <c r="F11827" s="36"/>
    </row>
    <row r="11828" ht="15.75" customHeight="1">
      <c r="A11828" s="36" t="s">
        <v>38082</v>
      </c>
      <c r="B11828" s="36" t="s">
        <v>38083</v>
      </c>
      <c r="C11828" s="36" t="s">
        <v>1840</v>
      </c>
      <c r="D11828" s="36" t="s">
        <v>38084</v>
      </c>
      <c r="E11828" s="36" t="s">
        <v>38085</v>
      </c>
      <c r="F11828" s="36"/>
    </row>
    <row r="11829" ht="15.75" customHeight="1">
      <c r="A11829" s="36" t="s">
        <v>38086</v>
      </c>
      <c r="B11829" s="36" t="s">
        <v>38087</v>
      </c>
      <c r="C11829" s="36" t="s">
        <v>1840</v>
      </c>
      <c r="D11829" s="36" t="s">
        <v>38088</v>
      </c>
      <c r="E11829" s="36"/>
      <c r="F11829" s="36"/>
    </row>
    <row r="11830" ht="15.75" customHeight="1">
      <c r="A11830" s="36" t="s">
        <v>38089</v>
      </c>
      <c r="B11830" s="36" t="s">
        <v>38090</v>
      </c>
      <c r="C11830" s="36" t="s">
        <v>1840</v>
      </c>
      <c r="D11830" s="36" t="s">
        <v>38091</v>
      </c>
      <c r="E11830" s="36"/>
      <c r="F11830" s="36"/>
    </row>
    <row r="11831" ht="15.75" customHeight="1">
      <c r="A11831" s="36" t="s">
        <v>38092</v>
      </c>
      <c r="B11831" s="36" t="s">
        <v>38093</v>
      </c>
      <c r="C11831" s="36" t="s">
        <v>1840</v>
      </c>
      <c r="D11831" s="36" t="s">
        <v>38094</v>
      </c>
      <c r="E11831" s="36"/>
      <c r="F11831" s="36"/>
    </row>
    <row r="11832" ht="15.75" customHeight="1">
      <c r="A11832" s="36" t="s">
        <v>38095</v>
      </c>
      <c r="B11832" s="36" t="s">
        <v>38096</v>
      </c>
      <c r="C11832" s="36" t="s">
        <v>1840</v>
      </c>
      <c r="D11832" s="36" t="s">
        <v>38097</v>
      </c>
      <c r="E11832" s="36"/>
      <c r="F11832" s="36"/>
    </row>
    <row r="11833" ht="15.75" customHeight="1">
      <c r="A11833" s="36" t="s">
        <v>38098</v>
      </c>
      <c r="B11833" s="36" t="s">
        <v>38099</v>
      </c>
      <c r="C11833" s="36" t="s">
        <v>1840</v>
      </c>
      <c r="D11833" s="36" t="s">
        <v>38100</v>
      </c>
      <c r="E11833" s="36"/>
      <c r="F11833" s="36"/>
    </row>
    <row r="11834" ht="15.75" customHeight="1">
      <c r="A11834" s="36" t="s">
        <v>38101</v>
      </c>
      <c r="B11834" s="36" t="s">
        <v>38102</v>
      </c>
      <c r="C11834" s="36" t="s">
        <v>1840</v>
      </c>
      <c r="D11834" s="36" t="s">
        <v>38103</v>
      </c>
      <c r="E11834" s="36"/>
      <c r="F11834" s="36"/>
    </row>
    <row r="11835" ht="15.75" customHeight="1">
      <c r="A11835" s="36" t="s">
        <v>38104</v>
      </c>
      <c r="B11835" s="36" t="s">
        <v>38105</v>
      </c>
      <c r="C11835" s="36" t="s">
        <v>1840</v>
      </c>
      <c r="D11835" s="36" t="s">
        <v>38106</v>
      </c>
      <c r="E11835" s="36"/>
      <c r="F11835" s="36"/>
    </row>
    <row r="11836" ht="15.75" customHeight="1">
      <c r="A11836" s="36" t="s">
        <v>38107</v>
      </c>
      <c r="B11836" s="36" t="s">
        <v>38108</v>
      </c>
      <c r="C11836" s="36" t="s">
        <v>1840</v>
      </c>
      <c r="D11836" s="36" t="s">
        <v>3569</v>
      </c>
      <c r="E11836" s="36"/>
      <c r="F11836" s="36"/>
    </row>
    <row r="11837" ht="15.75" customHeight="1">
      <c r="A11837" s="36" t="s">
        <v>38109</v>
      </c>
      <c r="B11837" s="36" t="s">
        <v>38110</v>
      </c>
      <c r="C11837" s="36" t="s">
        <v>1840</v>
      </c>
      <c r="D11837" s="36" t="s">
        <v>38111</v>
      </c>
      <c r="E11837" s="36"/>
      <c r="F11837" s="36"/>
    </row>
    <row r="11838" ht="15.75" customHeight="1">
      <c r="A11838" s="36" t="s">
        <v>38112</v>
      </c>
      <c r="B11838" s="36" t="s">
        <v>38113</v>
      </c>
      <c r="C11838" s="36" t="s">
        <v>1840</v>
      </c>
      <c r="D11838" s="36" t="s">
        <v>38114</v>
      </c>
      <c r="E11838" s="36"/>
      <c r="F11838" s="36"/>
    </row>
    <row r="11839" ht="15.75" customHeight="1">
      <c r="A11839" s="36" t="s">
        <v>38115</v>
      </c>
      <c r="B11839" s="36" t="s">
        <v>38116</v>
      </c>
      <c r="C11839" s="36" t="s">
        <v>1840</v>
      </c>
      <c r="D11839" s="36" t="s">
        <v>38117</v>
      </c>
      <c r="E11839" s="36"/>
      <c r="F11839" s="36"/>
    </row>
    <row r="11840" ht="15.75" customHeight="1">
      <c r="A11840" s="36" t="s">
        <v>38118</v>
      </c>
      <c r="B11840" s="36" t="s">
        <v>38119</v>
      </c>
      <c r="C11840" s="36" t="s">
        <v>1840</v>
      </c>
      <c r="D11840" s="36" t="s">
        <v>38120</v>
      </c>
      <c r="E11840" s="36"/>
      <c r="F11840" s="36"/>
    </row>
    <row r="11841" ht="15.75" customHeight="1">
      <c r="A11841" s="36" t="s">
        <v>38121</v>
      </c>
      <c r="B11841" s="36" t="s">
        <v>38122</v>
      </c>
      <c r="C11841" s="36" t="s">
        <v>1840</v>
      </c>
      <c r="D11841" s="36" t="s">
        <v>38123</v>
      </c>
      <c r="E11841" s="36"/>
      <c r="F11841" s="36"/>
    </row>
    <row r="11842" ht="15.75" customHeight="1">
      <c r="A11842" s="36" t="s">
        <v>38124</v>
      </c>
      <c r="B11842" s="36" t="s">
        <v>5764</v>
      </c>
      <c r="C11842" s="36" t="s">
        <v>1840</v>
      </c>
      <c r="D11842" s="36" t="s">
        <v>38125</v>
      </c>
      <c r="E11842" s="36" t="s">
        <v>5765</v>
      </c>
      <c r="F11842" s="36"/>
    </row>
    <row r="11843" ht="15.75" customHeight="1">
      <c r="A11843" s="36" t="s">
        <v>38126</v>
      </c>
      <c r="B11843" s="36" t="s">
        <v>38127</v>
      </c>
      <c r="C11843" s="36" t="s">
        <v>1840</v>
      </c>
      <c r="D11843" s="36" t="s">
        <v>38128</v>
      </c>
      <c r="E11843" s="36"/>
      <c r="F11843" s="36"/>
    </row>
    <row r="11844" ht="15.75" customHeight="1">
      <c r="A11844" s="36" t="s">
        <v>38129</v>
      </c>
      <c r="B11844" s="36" t="s">
        <v>38130</v>
      </c>
      <c r="C11844" s="36" t="s">
        <v>1840</v>
      </c>
      <c r="D11844" s="36" t="s">
        <v>38131</v>
      </c>
      <c r="E11844" s="36"/>
      <c r="F11844" s="36"/>
    </row>
    <row r="11845" ht="15.75" customHeight="1">
      <c r="A11845" s="36" t="s">
        <v>38132</v>
      </c>
      <c r="B11845" s="36" t="s">
        <v>38133</v>
      </c>
      <c r="C11845" s="36" t="s">
        <v>1840</v>
      </c>
      <c r="D11845" s="36" t="s">
        <v>38134</v>
      </c>
      <c r="E11845" s="36"/>
      <c r="F11845" s="36"/>
    </row>
    <row r="11846" ht="15.75" customHeight="1">
      <c r="A11846" s="36" t="s">
        <v>38135</v>
      </c>
      <c r="B11846" s="36" t="s">
        <v>38136</v>
      </c>
      <c r="C11846" s="36" t="s">
        <v>1840</v>
      </c>
      <c r="D11846" s="36" t="s">
        <v>38137</v>
      </c>
      <c r="E11846" s="36"/>
      <c r="F11846" s="36"/>
    </row>
    <row r="11847" ht="15.75" customHeight="1">
      <c r="A11847" s="36" t="s">
        <v>38138</v>
      </c>
      <c r="B11847" s="36" t="s">
        <v>38139</v>
      </c>
      <c r="C11847" s="36" t="s">
        <v>1840</v>
      </c>
      <c r="D11847" s="36" t="s">
        <v>38140</v>
      </c>
      <c r="E11847" s="36"/>
      <c r="F11847" s="36"/>
    </row>
    <row r="11848" ht="15.75" customHeight="1">
      <c r="A11848" s="36" t="s">
        <v>38141</v>
      </c>
      <c r="B11848" s="36" t="s">
        <v>38142</v>
      </c>
      <c r="C11848" s="36" t="s">
        <v>1840</v>
      </c>
      <c r="D11848" s="36" t="s">
        <v>38143</v>
      </c>
      <c r="E11848" s="36"/>
      <c r="F11848" s="36"/>
    </row>
    <row r="11849" ht="15.75" customHeight="1">
      <c r="A11849" s="36" t="s">
        <v>38144</v>
      </c>
      <c r="B11849" s="36" t="s">
        <v>38145</v>
      </c>
      <c r="C11849" s="36" t="s">
        <v>1840</v>
      </c>
      <c r="D11849" s="36" t="s">
        <v>38146</v>
      </c>
      <c r="E11849" s="36"/>
      <c r="F11849" s="36"/>
    </row>
    <row r="11850" ht="15.75" customHeight="1">
      <c r="A11850" s="36" t="s">
        <v>38147</v>
      </c>
      <c r="B11850" s="36" t="s">
        <v>38148</v>
      </c>
      <c r="C11850" s="36" t="s">
        <v>1840</v>
      </c>
      <c r="D11850" s="36" t="s">
        <v>38149</v>
      </c>
      <c r="E11850" s="36"/>
      <c r="F11850" s="36"/>
    </row>
    <row r="11851" ht="15.75" customHeight="1">
      <c r="A11851" s="36" t="s">
        <v>38150</v>
      </c>
      <c r="B11851" s="36" t="s">
        <v>38151</v>
      </c>
      <c r="C11851" s="36" t="s">
        <v>1840</v>
      </c>
      <c r="D11851" s="36" t="s">
        <v>38152</v>
      </c>
      <c r="E11851" s="36"/>
      <c r="F11851" s="36"/>
    </row>
    <row r="11852" ht="15.75" customHeight="1">
      <c r="A11852" s="36" t="s">
        <v>38153</v>
      </c>
      <c r="B11852" s="36" t="s">
        <v>38154</v>
      </c>
      <c r="C11852" s="36" t="s">
        <v>1840</v>
      </c>
      <c r="D11852" s="36" t="s">
        <v>38155</v>
      </c>
      <c r="E11852" s="36"/>
      <c r="F11852" s="36"/>
    </row>
    <row r="11853" ht="15.75" customHeight="1">
      <c r="A11853" s="36" t="s">
        <v>38156</v>
      </c>
      <c r="B11853" s="36" t="s">
        <v>38157</v>
      </c>
      <c r="C11853" s="36" t="s">
        <v>1840</v>
      </c>
      <c r="D11853" s="36" t="s">
        <v>38158</v>
      </c>
      <c r="E11853" s="36"/>
      <c r="F11853" s="36"/>
    </row>
    <row r="11854" ht="15.75" customHeight="1">
      <c r="A11854" s="36" t="s">
        <v>38159</v>
      </c>
      <c r="B11854" s="36" t="s">
        <v>38160</v>
      </c>
      <c r="C11854" s="36" t="s">
        <v>1840</v>
      </c>
      <c r="D11854" s="36" t="s">
        <v>38161</v>
      </c>
      <c r="E11854" s="36"/>
      <c r="F11854" s="36"/>
    </row>
    <row r="11855" ht="15.75" customHeight="1">
      <c r="A11855" s="36" t="s">
        <v>38162</v>
      </c>
      <c r="B11855" s="36" t="s">
        <v>38163</v>
      </c>
      <c r="C11855" s="36" t="s">
        <v>1840</v>
      </c>
      <c r="D11855" s="36" t="s">
        <v>38164</v>
      </c>
      <c r="E11855" s="36"/>
      <c r="F11855" s="36"/>
    </row>
    <row r="11856" ht="15.75" customHeight="1">
      <c r="A11856" s="36" t="s">
        <v>38165</v>
      </c>
      <c r="B11856" s="36" t="s">
        <v>38166</v>
      </c>
      <c r="C11856" s="36" t="s">
        <v>1840</v>
      </c>
      <c r="D11856" s="36" t="s">
        <v>38167</v>
      </c>
      <c r="E11856" s="36" t="s">
        <v>38168</v>
      </c>
      <c r="F11856" s="36"/>
    </row>
    <row r="11857" ht="15.75" customHeight="1">
      <c r="A11857" s="36" t="s">
        <v>38169</v>
      </c>
      <c r="B11857" s="36" t="s">
        <v>38170</v>
      </c>
      <c r="C11857" s="36" t="s">
        <v>1840</v>
      </c>
      <c r="D11857" s="36" t="s">
        <v>38171</v>
      </c>
      <c r="E11857" s="36"/>
      <c r="F11857" s="36"/>
    </row>
    <row r="11858" ht="15.75" customHeight="1">
      <c r="A11858" s="36" t="s">
        <v>38172</v>
      </c>
      <c r="B11858" s="36" t="s">
        <v>38173</v>
      </c>
      <c r="C11858" s="36" t="s">
        <v>1840</v>
      </c>
      <c r="D11858" s="36" t="s">
        <v>38174</v>
      </c>
      <c r="E11858" s="36"/>
      <c r="F11858" s="36"/>
    </row>
    <row r="11859" ht="15.75" customHeight="1">
      <c r="A11859" s="36" t="s">
        <v>38175</v>
      </c>
      <c r="B11859" s="36" t="s">
        <v>38176</v>
      </c>
      <c r="C11859" s="36" t="s">
        <v>1840</v>
      </c>
      <c r="D11859" s="36" t="s">
        <v>38177</v>
      </c>
      <c r="E11859" s="36"/>
      <c r="F11859" s="36"/>
    </row>
    <row r="11860" ht="15.75" customHeight="1">
      <c r="A11860" s="36" t="s">
        <v>38178</v>
      </c>
      <c r="B11860" s="36" t="s">
        <v>38179</v>
      </c>
      <c r="C11860" s="36" t="s">
        <v>1840</v>
      </c>
      <c r="D11860" s="36" t="s">
        <v>38180</v>
      </c>
      <c r="E11860" s="36"/>
      <c r="F11860" s="36"/>
    </row>
    <row r="11861" ht="15.75" customHeight="1">
      <c r="A11861" s="36" t="s">
        <v>38181</v>
      </c>
      <c r="B11861" s="36" t="s">
        <v>38182</v>
      </c>
      <c r="C11861" s="36" t="s">
        <v>1840</v>
      </c>
      <c r="D11861" s="36" t="s">
        <v>38183</v>
      </c>
      <c r="E11861" s="36"/>
      <c r="F11861" s="36"/>
    </row>
    <row r="11862" ht="15.75" customHeight="1">
      <c r="A11862" s="36" t="s">
        <v>38184</v>
      </c>
      <c r="B11862" s="36" t="s">
        <v>38185</v>
      </c>
      <c r="C11862" s="36" t="s">
        <v>1840</v>
      </c>
      <c r="D11862" s="36" t="s">
        <v>38186</v>
      </c>
      <c r="E11862" s="36"/>
      <c r="F11862" s="36"/>
    </row>
    <row r="11863" ht="15.75" customHeight="1">
      <c r="A11863" s="36" t="s">
        <v>38187</v>
      </c>
      <c r="B11863" s="36" t="s">
        <v>38188</v>
      </c>
      <c r="C11863" s="36" t="s">
        <v>1840</v>
      </c>
      <c r="D11863" s="36" t="s">
        <v>38189</v>
      </c>
      <c r="E11863" s="36"/>
      <c r="F11863" s="36"/>
    </row>
    <row r="11864" ht="15.75" customHeight="1">
      <c r="A11864" s="36" t="s">
        <v>38190</v>
      </c>
      <c r="B11864" s="36" t="s">
        <v>38191</v>
      </c>
      <c r="C11864" s="36" t="s">
        <v>1840</v>
      </c>
      <c r="D11864" s="36" t="s">
        <v>38192</v>
      </c>
      <c r="E11864" s="36"/>
      <c r="F11864" s="36"/>
    </row>
    <row r="11865" ht="15.75" customHeight="1">
      <c r="A11865" s="36" t="s">
        <v>38193</v>
      </c>
      <c r="B11865" s="36" t="s">
        <v>38194</v>
      </c>
      <c r="C11865" s="36" t="s">
        <v>1840</v>
      </c>
      <c r="D11865" s="36" t="s">
        <v>38195</v>
      </c>
      <c r="E11865" s="36" t="s">
        <v>38196</v>
      </c>
      <c r="F11865" s="36"/>
    </row>
    <row r="11866" ht="15.75" customHeight="1">
      <c r="A11866" s="36" t="s">
        <v>38197</v>
      </c>
      <c r="B11866" s="36" t="s">
        <v>38198</v>
      </c>
      <c r="C11866" s="36" t="s">
        <v>1840</v>
      </c>
      <c r="D11866" s="36" t="s">
        <v>38199</v>
      </c>
      <c r="E11866" s="36"/>
      <c r="F11866" s="36"/>
    </row>
    <row r="11867" ht="15.75" customHeight="1">
      <c r="A11867" s="36" t="s">
        <v>38200</v>
      </c>
      <c r="B11867" s="36" t="s">
        <v>38201</v>
      </c>
      <c r="C11867" s="36" t="s">
        <v>1840</v>
      </c>
      <c r="D11867" s="36" t="s">
        <v>38202</v>
      </c>
      <c r="E11867" s="36"/>
      <c r="F11867" s="36"/>
    </row>
    <row r="11868" ht="15.75" customHeight="1">
      <c r="A11868" s="36" t="s">
        <v>38203</v>
      </c>
      <c r="B11868" s="36" t="s">
        <v>38204</v>
      </c>
      <c r="C11868" s="36" t="s">
        <v>1840</v>
      </c>
      <c r="D11868" s="36" t="s">
        <v>38205</v>
      </c>
      <c r="E11868" s="36"/>
      <c r="F11868" s="36"/>
    </row>
    <row r="11869" ht="15.75" customHeight="1">
      <c r="A11869" s="36" t="s">
        <v>38206</v>
      </c>
      <c r="B11869" s="36" t="s">
        <v>38207</v>
      </c>
      <c r="C11869" s="36" t="s">
        <v>1840</v>
      </c>
      <c r="D11869" s="36" t="s">
        <v>38208</v>
      </c>
      <c r="E11869" s="36"/>
      <c r="F11869" s="36"/>
    </row>
    <row r="11870" ht="15.75" customHeight="1">
      <c r="A11870" s="36" t="s">
        <v>38209</v>
      </c>
      <c r="B11870" s="36" t="s">
        <v>38210</v>
      </c>
      <c r="C11870" s="36" t="s">
        <v>1840</v>
      </c>
      <c r="D11870" s="36" t="s">
        <v>38211</v>
      </c>
      <c r="E11870" s="36"/>
      <c r="F11870" s="36"/>
    </row>
    <row r="11871" ht="15.75" customHeight="1">
      <c r="A11871" s="36" t="s">
        <v>38212</v>
      </c>
      <c r="B11871" s="36" t="s">
        <v>38213</v>
      </c>
      <c r="C11871" s="36" t="s">
        <v>1840</v>
      </c>
      <c r="D11871" s="36" t="s">
        <v>38214</v>
      </c>
      <c r="E11871" s="36"/>
      <c r="F11871" s="36"/>
    </row>
    <row r="11872" ht="15.75" customHeight="1">
      <c r="A11872" s="36" t="s">
        <v>38215</v>
      </c>
      <c r="B11872" s="36" t="s">
        <v>38216</v>
      </c>
      <c r="C11872" s="36" t="s">
        <v>1840</v>
      </c>
      <c r="D11872" s="36" t="s">
        <v>38217</v>
      </c>
      <c r="E11872" s="36"/>
      <c r="F11872" s="36"/>
    </row>
    <row r="11873" ht="15.75" customHeight="1">
      <c r="A11873" s="36" t="s">
        <v>38218</v>
      </c>
      <c r="B11873" s="36" t="s">
        <v>38219</v>
      </c>
      <c r="C11873" s="36" t="s">
        <v>1840</v>
      </c>
      <c r="D11873" s="36" t="s">
        <v>38220</v>
      </c>
      <c r="E11873" s="36"/>
      <c r="F11873" s="36"/>
    </row>
    <row r="11874" ht="15.75" customHeight="1">
      <c r="A11874" s="36" t="s">
        <v>38221</v>
      </c>
      <c r="B11874" s="36" t="s">
        <v>38222</v>
      </c>
      <c r="C11874" s="36" t="s">
        <v>1840</v>
      </c>
      <c r="D11874" s="36" t="s">
        <v>38223</v>
      </c>
      <c r="E11874" s="36"/>
      <c r="F11874" s="36"/>
    </row>
    <row r="11875" ht="15.75" customHeight="1">
      <c r="A11875" s="36" t="s">
        <v>38224</v>
      </c>
      <c r="B11875" s="36" t="s">
        <v>38225</v>
      </c>
      <c r="C11875" s="36" t="s">
        <v>1840</v>
      </c>
      <c r="D11875" s="36" t="s">
        <v>38226</v>
      </c>
      <c r="E11875" s="36"/>
      <c r="F11875" s="36"/>
    </row>
    <row r="11876" ht="15.75" customHeight="1">
      <c r="A11876" s="36" t="s">
        <v>38227</v>
      </c>
      <c r="B11876" s="36" t="s">
        <v>38228</v>
      </c>
      <c r="C11876" s="36" t="s">
        <v>1840</v>
      </c>
      <c r="D11876" s="36" t="s">
        <v>38229</v>
      </c>
      <c r="E11876" s="36"/>
      <c r="F11876" s="36"/>
    </row>
    <row r="11877" ht="15.75" customHeight="1">
      <c r="A11877" s="36" t="s">
        <v>38230</v>
      </c>
      <c r="B11877" s="36" t="s">
        <v>38231</v>
      </c>
      <c r="C11877" s="36" t="s">
        <v>1840</v>
      </c>
      <c r="D11877" s="36" t="s">
        <v>38232</v>
      </c>
      <c r="E11877" s="36"/>
      <c r="F11877" s="36"/>
    </row>
    <row r="11878" ht="15.75" customHeight="1">
      <c r="A11878" s="36" t="s">
        <v>38233</v>
      </c>
      <c r="B11878" s="36" t="s">
        <v>38234</v>
      </c>
      <c r="C11878" s="36" t="s">
        <v>1840</v>
      </c>
      <c r="D11878" s="36" t="s">
        <v>38235</v>
      </c>
      <c r="E11878" s="36"/>
      <c r="F11878" s="36"/>
    </row>
    <row r="11879" ht="15.75" customHeight="1">
      <c r="A11879" s="36" t="s">
        <v>38236</v>
      </c>
      <c r="B11879" s="36" t="s">
        <v>38237</v>
      </c>
      <c r="C11879" s="36" t="s">
        <v>1840</v>
      </c>
      <c r="D11879" s="36" t="s">
        <v>38238</v>
      </c>
      <c r="E11879" s="36"/>
      <c r="F11879" s="36"/>
    </row>
    <row r="11880" ht="15.75" customHeight="1">
      <c r="A11880" s="36" t="s">
        <v>38239</v>
      </c>
      <c r="B11880" s="36" t="s">
        <v>38240</v>
      </c>
      <c r="C11880" s="36" t="s">
        <v>1840</v>
      </c>
      <c r="D11880" s="36" t="s">
        <v>38241</v>
      </c>
      <c r="E11880" s="36"/>
      <c r="F11880" s="36"/>
    </row>
    <row r="11881" ht="15.75" customHeight="1">
      <c r="A11881" s="36" t="s">
        <v>38242</v>
      </c>
      <c r="B11881" s="36" t="s">
        <v>728</v>
      </c>
      <c r="C11881" s="36" t="s">
        <v>1840</v>
      </c>
      <c r="D11881" s="36" t="s">
        <v>729</v>
      </c>
      <c r="E11881" s="36"/>
      <c r="F11881" s="36"/>
    </row>
    <row r="11882" ht="15.75" customHeight="1">
      <c r="A11882" s="36" t="s">
        <v>38243</v>
      </c>
      <c r="B11882" s="36" t="s">
        <v>38244</v>
      </c>
      <c r="C11882" s="36" t="s">
        <v>1840</v>
      </c>
      <c r="D11882" s="36" t="s">
        <v>38245</v>
      </c>
      <c r="E11882" s="36"/>
      <c r="F11882" s="36"/>
    </row>
    <row r="11883" ht="15.75" customHeight="1">
      <c r="A11883" s="36" t="s">
        <v>38246</v>
      </c>
      <c r="B11883" s="36" t="s">
        <v>38247</v>
      </c>
      <c r="C11883" s="36" t="s">
        <v>1840</v>
      </c>
      <c r="D11883" s="36" t="s">
        <v>38248</v>
      </c>
      <c r="E11883" s="36"/>
      <c r="F11883" s="36"/>
    </row>
    <row r="11884" ht="15.75" customHeight="1">
      <c r="A11884" s="36" t="s">
        <v>38249</v>
      </c>
      <c r="B11884" s="36" t="s">
        <v>38250</v>
      </c>
      <c r="C11884" s="36" t="s">
        <v>1840</v>
      </c>
      <c r="D11884" s="36" t="s">
        <v>38251</v>
      </c>
      <c r="E11884" s="36"/>
      <c r="F11884" s="36"/>
    </row>
    <row r="11885" ht="15.75" customHeight="1">
      <c r="A11885" s="36" t="s">
        <v>38252</v>
      </c>
      <c r="B11885" s="36" t="s">
        <v>38253</v>
      </c>
      <c r="C11885" s="36" t="s">
        <v>1840</v>
      </c>
      <c r="D11885" s="36" t="s">
        <v>38254</v>
      </c>
      <c r="E11885" s="36"/>
      <c r="F11885" s="36"/>
    </row>
    <row r="11886" ht="15.75" customHeight="1">
      <c r="A11886" s="36" t="s">
        <v>38255</v>
      </c>
      <c r="B11886" s="36" t="s">
        <v>38256</v>
      </c>
      <c r="C11886" s="36" t="s">
        <v>1840</v>
      </c>
      <c r="D11886" s="36" t="s">
        <v>38257</v>
      </c>
      <c r="E11886" s="36"/>
      <c r="F11886" s="36"/>
    </row>
    <row r="11887" ht="15.75" customHeight="1">
      <c r="A11887" s="36" t="s">
        <v>38258</v>
      </c>
      <c r="B11887" s="36" t="s">
        <v>38259</v>
      </c>
      <c r="C11887" s="36" t="s">
        <v>1840</v>
      </c>
      <c r="D11887" s="36" t="s">
        <v>38260</v>
      </c>
      <c r="E11887" s="36"/>
      <c r="F11887" s="36"/>
    </row>
    <row r="11888" ht="15.75" customHeight="1">
      <c r="A11888" s="36" t="s">
        <v>38261</v>
      </c>
      <c r="B11888" s="36" t="s">
        <v>38262</v>
      </c>
      <c r="C11888" s="36" t="s">
        <v>1840</v>
      </c>
      <c r="D11888" s="36" t="s">
        <v>38263</v>
      </c>
      <c r="E11888" s="36"/>
      <c r="F11888" s="36"/>
    </row>
    <row r="11889" ht="15.75" customHeight="1">
      <c r="A11889" s="36" t="s">
        <v>38264</v>
      </c>
      <c r="B11889" s="36" t="s">
        <v>38265</v>
      </c>
      <c r="C11889" s="36" t="s">
        <v>1840</v>
      </c>
      <c r="D11889" s="36" t="s">
        <v>38266</v>
      </c>
      <c r="E11889" s="36"/>
      <c r="F11889" s="36"/>
    </row>
    <row r="11890" ht="15.75" customHeight="1">
      <c r="A11890" s="36" t="s">
        <v>38267</v>
      </c>
      <c r="B11890" s="36" t="s">
        <v>38268</v>
      </c>
      <c r="C11890" s="36" t="s">
        <v>1840</v>
      </c>
      <c r="D11890" s="36" t="s">
        <v>38269</v>
      </c>
      <c r="E11890" s="36"/>
      <c r="F11890" s="36"/>
    </row>
    <row r="11891" ht="15.75" customHeight="1">
      <c r="A11891" s="36" t="s">
        <v>38270</v>
      </c>
      <c r="B11891" s="36" t="s">
        <v>38271</v>
      </c>
      <c r="C11891" s="36" t="s">
        <v>1840</v>
      </c>
      <c r="D11891" s="36" t="s">
        <v>38272</v>
      </c>
      <c r="E11891" s="36"/>
      <c r="F11891" s="36"/>
    </row>
    <row r="11892" ht="15.75" customHeight="1">
      <c r="A11892" s="36" t="s">
        <v>38273</v>
      </c>
      <c r="B11892" s="36" t="s">
        <v>38274</v>
      </c>
      <c r="C11892" s="36" t="s">
        <v>1840</v>
      </c>
      <c r="D11892" s="36" t="s">
        <v>38275</v>
      </c>
      <c r="E11892" s="36"/>
      <c r="F11892" s="36"/>
    </row>
    <row r="11893" ht="15.75" customHeight="1">
      <c r="A11893" s="36" t="s">
        <v>38276</v>
      </c>
      <c r="B11893" s="36" t="s">
        <v>38277</v>
      </c>
      <c r="C11893" s="36" t="s">
        <v>1840</v>
      </c>
      <c r="D11893" s="36" t="s">
        <v>38278</v>
      </c>
      <c r="E11893" s="36"/>
      <c r="F11893" s="36"/>
    </row>
    <row r="11894" ht="15.75" customHeight="1">
      <c r="A11894" s="36" t="s">
        <v>38279</v>
      </c>
      <c r="B11894" s="36" t="s">
        <v>38280</v>
      </c>
      <c r="C11894" s="36" t="s">
        <v>1840</v>
      </c>
      <c r="D11894" s="36" t="s">
        <v>38281</v>
      </c>
      <c r="E11894" s="36"/>
      <c r="F11894" s="36"/>
    </row>
    <row r="11895" ht="15.75" customHeight="1">
      <c r="A11895" s="36" t="s">
        <v>38282</v>
      </c>
      <c r="B11895" s="36" t="s">
        <v>38283</v>
      </c>
      <c r="C11895" s="36" t="s">
        <v>1840</v>
      </c>
      <c r="D11895" s="36" t="s">
        <v>38284</v>
      </c>
      <c r="E11895" s="36"/>
      <c r="F11895" s="36"/>
    </row>
    <row r="11896" ht="15.75" customHeight="1">
      <c r="A11896" s="36" t="s">
        <v>38285</v>
      </c>
      <c r="B11896" s="36" t="s">
        <v>38286</v>
      </c>
      <c r="C11896" s="36" t="s">
        <v>1840</v>
      </c>
      <c r="D11896" s="36" t="s">
        <v>38287</v>
      </c>
      <c r="E11896" s="36"/>
      <c r="F11896" s="36"/>
    </row>
    <row r="11897" ht="15.75" customHeight="1">
      <c r="A11897" s="36" t="s">
        <v>38288</v>
      </c>
      <c r="B11897" s="36" t="s">
        <v>38289</v>
      </c>
      <c r="C11897" s="36" t="s">
        <v>1840</v>
      </c>
      <c r="D11897" s="36" t="s">
        <v>38290</v>
      </c>
      <c r="E11897" s="36"/>
      <c r="F11897" s="36"/>
    </row>
    <row r="11898" ht="15.75" customHeight="1">
      <c r="A11898" s="36" t="s">
        <v>38291</v>
      </c>
      <c r="B11898" s="36" t="s">
        <v>38292</v>
      </c>
      <c r="C11898" s="36" t="s">
        <v>1840</v>
      </c>
      <c r="D11898" s="36" t="s">
        <v>38293</v>
      </c>
      <c r="E11898" s="36"/>
      <c r="F11898" s="36"/>
    </row>
    <row r="11899" ht="15.75" customHeight="1">
      <c r="A11899" s="36" t="s">
        <v>38294</v>
      </c>
      <c r="B11899" s="36" t="s">
        <v>38295</v>
      </c>
      <c r="C11899" s="36" t="s">
        <v>1840</v>
      </c>
      <c r="D11899" s="36" t="s">
        <v>38296</v>
      </c>
      <c r="E11899" s="36"/>
      <c r="F11899" s="36"/>
    </row>
    <row r="11900" ht="15.75" customHeight="1">
      <c r="A11900" s="36" t="s">
        <v>38297</v>
      </c>
      <c r="B11900" s="36" t="s">
        <v>38298</v>
      </c>
      <c r="C11900" s="36" t="s">
        <v>1840</v>
      </c>
      <c r="D11900" s="36" t="s">
        <v>38299</v>
      </c>
      <c r="E11900" s="36"/>
      <c r="F11900" s="36"/>
    </row>
    <row r="11901" ht="15.75" customHeight="1">
      <c r="A11901" s="36" t="s">
        <v>38300</v>
      </c>
      <c r="B11901" s="36" t="s">
        <v>38301</v>
      </c>
      <c r="C11901" s="36" t="s">
        <v>1840</v>
      </c>
      <c r="D11901" s="36" t="s">
        <v>38302</v>
      </c>
      <c r="E11901" s="36"/>
      <c r="F11901" s="36"/>
    </row>
    <row r="11902" ht="15.75" customHeight="1">
      <c r="A11902" s="36" t="s">
        <v>38303</v>
      </c>
      <c r="B11902" s="36" t="s">
        <v>38304</v>
      </c>
      <c r="C11902" s="36" t="s">
        <v>1840</v>
      </c>
      <c r="D11902" s="36" t="s">
        <v>38305</v>
      </c>
      <c r="E11902" s="36"/>
      <c r="F11902" s="36"/>
    </row>
    <row r="11903" ht="15.75" customHeight="1">
      <c r="A11903" s="36" t="s">
        <v>38306</v>
      </c>
      <c r="B11903" s="36" t="s">
        <v>38307</v>
      </c>
      <c r="C11903" s="36" t="s">
        <v>1840</v>
      </c>
      <c r="D11903" s="36" t="s">
        <v>38308</v>
      </c>
      <c r="E11903" s="36"/>
      <c r="F11903" s="36"/>
    </row>
    <row r="11904" ht="15.75" customHeight="1">
      <c r="A11904" s="36" t="s">
        <v>38309</v>
      </c>
      <c r="B11904" s="36" t="s">
        <v>38310</v>
      </c>
      <c r="C11904" s="36" t="s">
        <v>1840</v>
      </c>
      <c r="D11904" s="36" t="s">
        <v>38311</v>
      </c>
      <c r="E11904" s="36"/>
      <c r="F11904" s="36"/>
    </row>
    <row r="11905" ht="15.75" customHeight="1">
      <c r="A11905" s="36" t="s">
        <v>38312</v>
      </c>
      <c r="B11905" s="36" t="s">
        <v>373</v>
      </c>
      <c r="C11905" s="36" t="s">
        <v>1840</v>
      </c>
      <c r="D11905" s="36" t="s">
        <v>374</v>
      </c>
      <c r="E11905" s="36"/>
      <c r="F11905" s="36"/>
    </row>
    <row r="11906" ht="15.75" customHeight="1">
      <c r="A11906" s="36" t="s">
        <v>38313</v>
      </c>
      <c r="B11906" s="36" t="s">
        <v>731</v>
      </c>
      <c r="C11906" s="36" t="s">
        <v>1840</v>
      </c>
      <c r="D11906" s="36" t="s">
        <v>732</v>
      </c>
      <c r="E11906" s="36"/>
      <c r="F11906" s="36"/>
    </row>
    <row r="11907" ht="15.75" customHeight="1">
      <c r="A11907" s="36" t="s">
        <v>38314</v>
      </c>
      <c r="B11907" s="36" t="s">
        <v>38315</v>
      </c>
      <c r="C11907" s="36" t="s">
        <v>1840</v>
      </c>
      <c r="D11907" s="36" t="s">
        <v>38316</v>
      </c>
      <c r="E11907" s="36"/>
      <c r="F11907" s="36"/>
    </row>
    <row r="11908" ht="15.75" customHeight="1">
      <c r="A11908" s="36" t="s">
        <v>38317</v>
      </c>
      <c r="B11908" s="36" t="s">
        <v>38318</v>
      </c>
      <c r="C11908" s="36" t="s">
        <v>1840</v>
      </c>
      <c r="D11908" s="36" t="s">
        <v>38319</v>
      </c>
      <c r="E11908" s="36"/>
      <c r="F11908" s="36"/>
    </row>
    <row r="11909" ht="15.75" customHeight="1">
      <c r="A11909" s="36" t="s">
        <v>38320</v>
      </c>
      <c r="B11909" s="36" t="s">
        <v>38321</v>
      </c>
      <c r="C11909" s="36" t="s">
        <v>1840</v>
      </c>
      <c r="D11909" s="36" t="s">
        <v>38322</v>
      </c>
      <c r="E11909" s="36" t="s">
        <v>5811</v>
      </c>
      <c r="F11909" s="36"/>
    </row>
    <row r="11910" ht="15.75" customHeight="1">
      <c r="A11910" s="36" t="s">
        <v>38323</v>
      </c>
      <c r="B11910" s="36" t="s">
        <v>38324</v>
      </c>
      <c r="C11910" s="36" t="s">
        <v>1840</v>
      </c>
      <c r="D11910" s="36" t="s">
        <v>38325</v>
      </c>
      <c r="E11910" s="36"/>
      <c r="F11910" s="36"/>
    </row>
    <row r="11911" ht="15.75" customHeight="1">
      <c r="A11911" s="36" t="s">
        <v>38326</v>
      </c>
      <c r="B11911" s="36" t="s">
        <v>38327</v>
      </c>
      <c r="C11911" s="36" t="s">
        <v>1840</v>
      </c>
      <c r="D11911" s="36" t="s">
        <v>38328</v>
      </c>
      <c r="E11911" s="36"/>
      <c r="F11911" s="36"/>
    </row>
    <row r="11912" ht="15.75" customHeight="1">
      <c r="A11912" s="36" t="s">
        <v>38329</v>
      </c>
      <c r="B11912" s="36" t="s">
        <v>38330</v>
      </c>
      <c r="C11912" s="36" t="s">
        <v>1840</v>
      </c>
      <c r="D11912" s="36" t="s">
        <v>38331</v>
      </c>
      <c r="E11912" s="36"/>
      <c r="F11912" s="36"/>
    </row>
    <row r="11913" ht="15.75" customHeight="1">
      <c r="A11913" s="36" t="s">
        <v>38332</v>
      </c>
      <c r="B11913" s="36" t="s">
        <v>38333</v>
      </c>
      <c r="C11913" s="36" t="s">
        <v>1840</v>
      </c>
      <c r="D11913" s="36" t="s">
        <v>38334</v>
      </c>
      <c r="E11913" s="36"/>
      <c r="F11913" s="36"/>
    </row>
    <row r="11914" ht="15.75" customHeight="1">
      <c r="A11914" s="36" t="s">
        <v>38335</v>
      </c>
      <c r="B11914" s="36" t="s">
        <v>38336</v>
      </c>
      <c r="C11914" s="36" t="s">
        <v>1840</v>
      </c>
      <c r="D11914" s="36" t="s">
        <v>38337</v>
      </c>
      <c r="E11914" s="36"/>
      <c r="F11914" s="36"/>
    </row>
    <row r="11915" ht="15.75" customHeight="1">
      <c r="A11915" s="36" t="s">
        <v>38338</v>
      </c>
      <c r="B11915" s="36" t="s">
        <v>38339</v>
      </c>
      <c r="C11915" s="36" t="s">
        <v>1840</v>
      </c>
      <c r="D11915" s="36" t="s">
        <v>38338</v>
      </c>
      <c r="E11915" s="36"/>
      <c r="F11915" s="36"/>
    </row>
    <row r="11916" ht="15.75" customHeight="1">
      <c r="A11916" s="36" t="s">
        <v>38340</v>
      </c>
      <c r="B11916" s="36" t="s">
        <v>38339</v>
      </c>
      <c r="C11916" s="36" t="s">
        <v>1840</v>
      </c>
      <c r="D11916" s="36" t="s">
        <v>38338</v>
      </c>
      <c r="E11916" s="36"/>
      <c r="F11916" s="36"/>
    </row>
    <row r="11917" ht="15.75" customHeight="1">
      <c r="A11917" s="36" t="s">
        <v>38341</v>
      </c>
      <c r="B11917" s="36" t="s">
        <v>38342</v>
      </c>
      <c r="C11917" s="36" t="s">
        <v>1840</v>
      </c>
      <c r="D11917" s="36" t="s">
        <v>38343</v>
      </c>
      <c r="E11917" s="36"/>
      <c r="F11917" s="36"/>
    </row>
    <row r="11918" ht="15.75" customHeight="1">
      <c r="A11918" s="36" t="s">
        <v>38344</v>
      </c>
      <c r="B11918" s="36" t="s">
        <v>38345</v>
      </c>
      <c r="C11918" s="36" t="s">
        <v>1840</v>
      </c>
      <c r="D11918" s="36" t="s">
        <v>38346</v>
      </c>
      <c r="E11918" s="36"/>
      <c r="F11918" s="36"/>
    </row>
    <row r="11919" ht="15.75" customHeight="1">
      <c r="A11919" s="36" t="s">
        <v>38347</v>
      </c>
      <c r="B11919" s="36" t="s">
        <v>38348</v>
      </c>
      <c r="C11919" s="36" t="s">
        <v>1840</v>
      </c>
      <c r="D11919" s="36" t="s">
        <v>38349</v>
      </c>
      <c r="E11919" s="36"/>
      <c r="F11919" s="36"/>
    </row>
    <row r="11920" ht="15.75" customHeight="1">
      <c r="A11920" s="36" t="s">
        <v>38350</v>
      </c>
      <c r="B11920" s="36" t="s">
        <v>38351</v>
      </c>
      <c r="C11920" s="36" t="s">
        <v>1840</v>
      </c>
      <c r="D11920" s="36" t="s">
        <v>38352</v>
      </c>
      <c r="E11920" s="36"/>
      <c r="F11920" s="36"/>
    </row>
    <row r="11921" ht="15.75" customHeight="1">
      <c r="A11921" s="36" t="s">
        <v>38353</v>
      </c>
      <c r="B11921" s="36" t="s">
        <v>38354</v>
      </c>
      <c r="C11921" s="36" t="s">
        <v>1840</v>
      </c>
      <c r="D11921" s="36" t="s">
        <v>38355</v>
      </c>
      <c r="E11921" s="36"/>
      <c r="F11921" s="36"/>
    </row>
    <row r="11922" ht="15.75" customHeight="1">
      <c r="A11922" s="36" t="s">
        <v>38356</v>
      </c>
      <c r="B11922" s="36" t="s">
        <v>38357</v>
      </c>
      <c r="C11922" s="36" t="s">
        <v>1840</v>
      </c>
      <c r="D11922" s="36" t="s">
        <v>38358</v>
      </c>
      <c r="E11922" s="36" t="s">
        <v>38359</v>
      </c>
      <c r="F11922" s="36"/>
    </row>
    <row r="11923" ht="15.75" customHeight="1">
      <c r="A11923" s="36" t="s">
        <v>38360</v>
      </c>
      <c r="B11923" s="36" t="s">
        <v>38361</v>
      </c>
      <c r="C11923" s="36" t="s">
        <v>1840</v>
      </c>
      <c r="D11923" s="36" t="s">
        <v>38362</v>
      </c>
      <c r="E11923" s="36"/>
      <c r="F11923" s="36"/>
    </row>
    <row r="11924" ht="15.75" customHeight="1">
      <c r="A11924" s="36" t="s">
        <v>38363</v>
      </c>
      <c r="B11924" s="36" t="s">
        <v>38364</v>
      </c>
      <c r="C11924" s="36" t="s">
        <v>1840</v>
      </c>
      <c r="D11924" s="36" t="s">
        <v>38365</v>
      </c>
      <c r="E11924" s="36"/>
      <c r="F11924" s="36"/>
    </row>
    <row r="11925" ht="15.75" customHeight="1">
      <c r="A11925" s="36" t="s">
        <v>38366</v>
      </c>
      <c r="B11925" s="36" t="s">
        <v>38367</v>
      </c>
      <c r="C11925" s="36" t="s">
        <v>1840</v>
      </c>
      <c r="D11925" s="36" t="s">
        <v>38368</v>
      </c>
      <c r="E11925" s="36"/>
      <c r="F11925" s="36"/>
    </row>
    <row r="11926" ht="15.75" customHeight="1">
      <c r="A11926" s="36" t="s">
        <v>38369</v>
      </c>
      <c r="B11926" s="36" t="s">
        <v>38370</v>
      </c>
      <c r="C11926" s="36" t="s">
        <v>1840</v>
      </c>
      <c r="D11926" s="36" t="s">
        <v>38371</v>
      </c>
      <c r="E11926" s="36"/>
      <c r="F11926" s="36"/>
    </row>
    <row r="11927" ht="15.75" customHeight="1">
      <c r="A11927" s="36" t="s">
        <v>38372</v>
      </c>
      <c r="B11927" s="36" t="s">
        <v>38373</v>
      </c>
      <c r="C11927" s="36" t="s">
        <v>1840</v>
      </c>
      <c r="D11927" s="36" t="s">
        <v>38374</v>
      </c>
      <c r="E11927" s="36"/>
      <c r="F11927" s="36"/>
    </row>
    <row r="11928" ht="15.75" customHeight="1">
      <c r="A11928" s="36" t="s">
        <v>38375</v>
      </c>
      <c r="B11928" s="36" t="s">
        <v>38376</v>
      </c>
      <c r="C11928" s="36" t="s">
        <v>1840</v>
      </c>
      <c r="D11928" s="36" t="s">
        <v>38377</v>
      </c>
      <c r="E11928" s="36"/>
      <c r="F11928" s="36"/>
    </row>
    <row r="11929" ht="15.75" customHeight="1">
      <c r="A11929" s="36" t="s">
        <v>38378</v>
      </c>
      <c r="B11929" s="36" t="s">
        <v>38379</v>
      </c>
      <c r="C11929" s="36" t="s">
        <v>1840</v>
      </c>
      <c r="D11929" s="36" t="s">
        <v>4332</v>
      </c>
      <c r="E11929" s="36"/>
      <c r="F11929" s="36"/>
    </row>
    <row r="11930" ht="15.75" customHeight="1">
      <c r="A11930" s="36" t="s">
        <v>38380</v>
      </c>
      <c r="B11930" s="36" t="s">
        <v>38381</v>
      </c>
      <c r="C11930" s="36" t="s">
        <v>1840</v>
      </c>
      <c r="D11930" s="36" t="s">
        <v>38382</v>
      </c>
      <c r="E11930" s="36"/>
      <c r="F11930" s="36"/>
    </row>
    <row r="11931" ht="15.75" customHeight="1">
      <c r="A11931" s="36" t="s">
        <v>38383</v>
      </c>
      <c r="B11931" s="36" t="s">
        <v>38384</v>
      </c>
      <c r="C11931" s="36" t="s">
        <v>1840</v>
      </c>
      <c r="D11931" s="36" t="s">
        <v>38385</v>
      </c>
      <c r="E11931" s="36"/>
      <c r="F11931" s="36"/>
    </row>
    <row r="11932" ht="15.75" customHeight="1">
      <c r="A11932" s="36" t="s">
        <v>38386</v>
      </c>
      <c r="B11932" s="36" t="s">
        <v>38387</v>
      </c>
      <c r="C11932" s="36" t="s">
        <v>1840</v>
      </c>
      <c r="D11932" s="36" t="s">
        <v>38388</v>
      </c>
      <c r="E11932" s="36"/>
      <c r="F11932" s="36"/>
    </row>
    <row r="11933" ht="15.75" customHeight="1">
      <c r="A11933" s="36" t="s">
        <v>38389</v>
      </c>
      <c r="B11933" s="36" t="s">
        <v>1313</v>
      </c>
      <c r="C11933" s="36" t="s">
        <v>1840</v>
      </c>
      <c r="D11933" s="36" t="s">
        <v>1314</v>
      </c>
      <c r="E11933" s="36"/>
      <c r="F11933" s="36"/>
    </row>
    <row r="11934" ht="15.75" customHeight="1">
      <c r="A11934" s="36" t="s">
        <v>38390</v>
      </c>
      <c r="B11934" s="36" t="s">
        <v>38391</v>
      </c>
      <c r="C11934" s="36" t="s">
        <v>1840</v>
      </c>
      <c r="D11934" s="36" t="s">
        <v>38392</v>
      </c>
      <c r="E11934" s="36"/>
      <c r="F11934" s="36"/>
    </row>
    <row r="11935" ht="15.75" customHeight="1">
      <c r="A11935" s="36" t="s">
        <v>38393</v>
      </c>
      <c r="B11935" s="36" t="s">
        <v>38394</v>
      </c>
      <c r="C11935" s="36" t="s">
        <v>1840</v>
      </c>
      <c r="D11935" s="36" t="s">
        <v>3321</v>
      </c>
      <c r="E11935" s="36"/>
      <c r="F11935" s="36"/>
    </row>
    <row r="11936" ht="15.75" customHeight="1">
      <c r="A11936" s="36" t="s">
        <v>38395</v>
      </c>
      <c r="B11936" s="36" t="s">
        <v>38396</v>
      </c>
      <c r="C11936" s="36" t="s">
        <v>1840</v>
      </c>
      <c r="D11936" s="36" t="s">
        <v>38397</v>
      </c>
      <c r="E11936" s="36"/>
      <c r="F11936" s="36"/>
    </row>
    <row r="11937" ht="15.75" customHeight="1">
      <c r="A11937" s="36" t="s">
        <v>38398</v>
      </c>
      <c r="B11937" s="36" t="s">
        <v>38399</v>
      </c>
      <c r="C11937" s="36" t="s">
        <v>1840</v>
      </c>
      <c r="D11937" s="36" t="s">
        <v>38400</v>
      </c>
      <c r="E11937" s="36"/>
      <c r="F11937" s="36"/>
    </row>
    <row r="11938" ht="15.75" customHeight="1">
      <c r="A11938" s="36" t="s">
        <v>38401</v>
      </c>
      <c r="B11938" s="36" t="s">
        <v>38402</v>
      </c>
      <c r="C11938" s="36" t="s">
        <v>1840</v>
      </c>
      <c r="D11938" s="36" t="s">
        <v>38403</v>
      </c>
      <c r="E11938" s="36"/>
      <c r="F11938" s="36"/>
    </row>
    <row r="11939" ht="15.75" customHeight="1">
      <c r="A11939" s="36" t="s">
        <v>38404</v>
      </c>
      <c r="B11939" s="36" t="s">
        <v>38405</v>
      </c>
      <c r="C11939" s="36" t="s">
        <v>1840</v>
      </c>
      <c r="D11939" s="36" t="s">
        <v>38406</v>
      </c>
      <c r="E11939" s="36"/>
      <c r="F11939" s="36"/>
    </row>
    <row r="11940" ht="15.75" customHeight="1">
      <c r="A11940" s="36" t="s">
        <v>38407</v>
      </c>
      <c r="B11940" s="36" t="s">
        <v>38408</v>
      </c>
      <c r="C11940" s="36" t="s">
        <v>1840</v>
      </c>
      <c r="D11940" s="36" t="s">
        <v>38409</v>
      </c>
      <c r="E11940" s="36"/>
      <c r="F11940" s="36"/>
    </row>
    <row r="11941" ht="15.75" customHeight="1">
      <c r="A11941" s="36" t="s">
        <v>38410</v>
      </c>
      <c r="B11941" s="36" t="s">
        <v>38411</v>
      </c>
      <c r="C11941" s="36" t="s">
        <v>1840</v>
      </c>
      <c r="D11941" s="36" t="s">
        <v>38412</v>
      </c>
      <c r="E11941" s="36"/>
      <c r="F11941" s="36"/>
    </row>
    <row r="11942" ht="15.75" customHeight="1">
      <c r="A11942" s="36" t="s">
        <v>38413</v>
      </c>
      <c r="B11942" s="36" t="s">
        <v>38414</v>
      </c>
      <c r="C11942" s="36" t="s">
        <v>1840</v>
      </c>
      <c r="D11942" s="36" t="s">
        <v>38415</v>
      </c>
      <c r="E11942" s="36"/>
      <c r="F11942" s="36"/>
    </row>
    <row r="11943" ht="15.75" customHeight="1">
      <c r="A11943" s="36" t="s">
        <v>38416</v>
      </c>
      <c r="B11943" s="36" t="s">
        <v>38417</v>
      </c>
      <c r="C11943" s="36" t="s">
        <v>1840</v>
      </c>
      <c r="D11943" s="36" t="s">
        <v>38418</v>
      </c>
      <c r="E11943" s="36"/>
      <c r="F11943" s="36"/>
    </row>
    <row r="11944" ht="15.75" customHeight="1">
      <c r="A11944" s="36" t="s">
        <v>38419</v>
      </c>
      <c r="B11944" s="36" t="s">
        <v>38420</v>
      </c>
      <c r="C11944" s="36" t="s">
        <v>1840</v>
      </c>
      <c r="D11944" s="36" t="s">
        <v>38421</v>
      </c>
      <c r="E11944" s="36"/>
      <c r="F11944" s="36"/>
    </row>
    <row r="11945" ht="15.75" customHeight="1">
      <c r="A11945" s="36" t="s">
        <v>38422</v>
      </c>
      <c r="B11945" s="36" t="s">
        <v>38423</v>
      </c>
      <c r="C11945" s="36" t="s">
        <v>1840</v>
      </c>
      <c r="D11945" s="36" t="s">
        <v>38424</v>
      </c>
      <c r="E11945" s="36"/>
      <c r="F11945" s="36"/>
    </row>
    <row r="11946" ht="15.75" customHeight="1">
      <c r="A11946" s="36" t="s">
        <v>38425</v>
      </c>
      <c r="B11946" s="36" t="s">
        <v>38426</v>
      </c>
      <c r="C11946" s="36" t="s">
        <v>1840</v>
      </c>
      <c r="D11946" s="36" t="s">
        <v>38427</v>
      </c>
      <c r="E11946" s="36"/>
      <c r="F11946" s="36"/>
    </row>
    <row r="11947" ht="15.75" customHeight="1">
      <c r="A11947" s="36" t="s">
        <v>38428</v>
      </c>
      <c r="B11947" s="36" t="s">
        <v>38429</v>
      </c>
      <c r="C11947" s="36" t="s">
        <v>1840</v>
      </c>
      <c r="D11947" s="36" t="s">
        <v>38430</v>
      </c>
      <c r="E11947" s="36"/>
      <c r="F11947" s="36"/>
    </row>
    <row r="11948" ht="15.75" customHeight="1">
      <c r="A11948" s="36" t="s">
        <v>38431</v>
      </c>
      <c r="B11948" s="36" t="s">
        <v>38432</v>
      </c>
      <c r="C11948" s="36" t="s">
        <v>1840</v>
      </c>
      <c r="D11948" s="36" t="s">
        <v>38433</v>
      </c>
      <c r="E11948" s="36"/>
      <c r="F11948" s="36"/>
    </row>
    <row r="11949" ht="15.75" customHeight="1">
      <c r="A11949" s="36" t="s">
        <v>38434</v>
      </c>
      <c r="B11949" s="36" t="s">
        <v>38435</v>
      </c>
      <c r="C11949" s="36" t="s">
        <v>1840</v>
      </c>
      <c r="D11949" s="36" t="s">
        <v>38436</v>
      </c>
      <c r="E11949" s="36"/>
      <c r="F11949" s="36"/>
    </row>
    <row r="11950" ht="15.75" customHeight="1">
      <c r="A11950" s="36" t="s">
        <v>38437</v>
      </c>
      <c r="B11950" s="36" t="s">
        <v>38438</v>
      </c>
      <c r="C11950" s="36" t="s">
        <v>1840</v>
      </c>
      <c r="D11950" s="36" t="s">
        <v>38439</v>
      </c>
      <c r="E11950" s="36"/>
      <c r="F11950" s="36"/>
    </row>
    <row r="11951" ht="15.75" customHeight="1">
      <c r="A11951" s="36" t="s">
        <v>38440</v>
      </c>
      <c r="B11951" s="36" t="s">
        <v>1033</v>
      </c>
      <c r="C11951" s="36" t="s">
        <v>1840</v>
      </c>
      <c r="D11951" s="36" t="s">
        <v>1034</v>
      </c>
      <c r="E11951" s="36"/>
      <c r="F11951" s="36"/>
    </row>
    <row r="11952" ht="15.75" customHeight="1">
      <c r="A11952" s="36" t="s">
        <v>38441</v>
      </c>
      <c r="B11952" s="36" t="s">
        <v>38442</v>
      </c>
      <c r="C11952" s="36" t="s">
        <v>1840</v>
      </c>
      <c r="D11952" s="36" t="s">
        <v>38443</v>
      </c>
      <c r="E11952" s="36"/>
      <c r="F11952" s="36"/>
    </row>
    <row r="11953" ht="15.75" customHeight="1">
      <c r="A11953" s="36" t="s">
        <v>38444</v>
      </c>
      <c r="B11953" s="36" t="s">
        <v>38445</v>
      </c>
      <c r="C11953" s="36" t="s">
        <v>1840</v>
      </c>
      <c r="D11953" s="36" t="s">
        <v>38446</v>
      </c>
      <c r="E11953" s="36"/>
      <c r="F11953" s="36"/>
    </row>
    <row r="11954" ht="15.75" customHeight="1">
      <c r="A11954" s="36" t="s">
        <v>38447</v>
      </c>
      <c r="B11954" s="36" t="s">
        <v>38448</v>
      </c>
      <c r="C11954" s="36" t="s">
        <v>1840</v>
      </c>
      <c r="D11954" s="36" t="s">
        <v>38449</v>
      </c>
      <c r="E11954" s="36"/>
      <c r="F11954" s="36"/>
    </row>
    <row r="11955" ht="15.75" customHeight="1">
      <c r="A11955" s="36" t="s">
        <v>38450</v>
      </c>
      <c r="B11955" s="36" t="s">
        <v>38451</v>
      </c>
      <c r="C11955" s="36" t="s">
        <v>1840</v>
      </c>
      <c r="D11955" s="36" t="s">
        <v>38452</v>
      </c>
      <c r="E11955" s="36"/>
      <c r="F11955" s="36"/>
    </row>
    <row r="11956" ht="15.75" customHeight="1">
      <c r="A11956" s="36" t="s">
        <v>38453</v>
      </c>
      <c r="B11956" s="36" t="s">
        <v>38454</v>
      </c>
      <c r="C11956" s="36" t="s">
        <v>1840</v>
      </c>
      <c r="D11956" s="36" t="s">
        <v>38455</v>
      </c>
      <c r="E11956" s="36"/>
      <c r="F11956" s="36"/>
    </row>
    <row r="11957" ht="15.75" customHeight="1">
      <c r="A11957" s="36" t="s">
        <v>38456</v>
      </c>
      <c r="B11957" s="36" t="s">
        <v>38457</v>
      </c>
      <c r="C11957" s="36" t="s">
        <v>1840</v>
      </c>
      <c r="D11957" s="36" t="s">
        <v>38458</v>
      </c>
      <c r="E11957" s="36"/>
      <c r="F11957" s="36"/>
    </row>
    <row r="11958" ht="15.75" customHeight="1">
      <c r="A11958" s="36" t="s">
        <v>38459</v>
      </c>
      <c r="B11958" s="36" t="s">
        <v>38460</v>
      </c>
      <c r="C11958" s="36" t="s">
        <v>1840</v>
      </c>
      <c r="D11958" s="36" t="s">
        <v>38461</v>
      </c>
      <c r="E11958" s="36"/>
      <c r="F11958" s="36"/>
    </row>
    <row r="11959" ht="15.75" customHeight="1">
      <c r="A11959" s="36" t="s">
        <v>38462</v>
      </c>
      <c r="B11959" s="36" t="s">
        <v>38463</v>
      </c>
      <c r="C11959" s="36" t="s">
        <v>1840</v>
      </c>
      <c r="D11959" s="36" t="s">
        <v>38464</v>
      </c>
      <c r="E11959" s="36" t="s">
        <v>38465</v>
      </c>
      <c r="F11959" s="36"/>
    </row>
    <row r="11960" ht="15.75" customHeight="1">
      <c r="A11960" s="36" t="s">
        <v>38466</v>
      </c>
      <c r="B11960" s="36" t="s">
        <v>38467</v>
      </c>
      <c r="C11960" s="36" t="s">
        <v>1840</v>
      </c>
      <c r="D11960" s="36" t="s">
        <v>38468</v>
      </c>
      <c r="E11960" s="36"/>
      <c r="F11960" s="36"/>
    </row>
    <row r="11961" ht="15.75" customHeight="1">
      <c r="A11961" s="36" t="s">
        <v>38469</v>
      </c>
      <c r="B11961" s="36" t="s">
        <v>38470</v>
      </c>
      <c r="C11961" s="36" t="s">
        <v>1840</v>
      </c>
      <c r="D11961" s="36" t="s">
        <v>38471</v>
      </c>
      <c r="E11961" s="36"/>
      <c r="F11961" s="36"/>
    </row>
    <row r="11962" ht="15.75" customHeight="1">
      <c r="A11962" s="36" t="s">
        <v>38472</v>
      </c>
      <c r="B11962" s="36" t="s">
        <v>38473</v>
      </c>
      <c r="C11962" s="36" t="s">
        <v>1840</v>
      </c>
      <c r="D11962" s="36" t="s">
        <v>38474</v>
      </c>
      <c r="E11962" s="36"/>
      <c r="F11962" s="36"/>
    </row>
    <row r="11963" ht="15.75" customHeight="1">
      <c r="A11963" s="36" t="s">
        <v>38475</v>
      </c>
      <c r="B11963" s="36" t="s">
        <v>38476</v>
      </c>
      <c r="C11963" s="36" t="s">
        <v>1840</v>
      </c>
      <c r="D11963" s="36" t="s">
        <v>38477</v>
      </c>
      <c r="E11963" s="36"/>
      <c r="F11963" s="36"/>
    </row>
    <row r="11964" ht="15.75" customHeight="1">
      <c r="A11964" s="36" t="s">
        <v>38478</v>
      </c>
      <c r="B11964" s="36" t="s">
        <v>38479</v>
      </c>
      <c r="C11964" s="36" t="s">
        <v>1840</v>
      </c>
      <c r="D11964" s="36" t="s">
        <v>38480</v>
      </c>
      <c r="E11964" s="36"/>
      <c r="F11964" s="36"/>
    </row>
    <row r="11965" ht="15.75" customHeight="1">
      <c r="A11965" s="36" t="s">
        <v>38481</v>
      </c>
      <c r="B11965" s="36" t="s">
        <v>38482</v>
      </c>
      <c r="C11965" s="36" t="s">
        <v>1840</v>
      </c>
      <c r="D11965" s="36" t="s">
        <v>38483</v>
      </c>
      <c r="E11965" s="36"/>
      <c r="F11965" s="36"/>
    </row>
    <row r="11966" ht="15.75" customHeight="1">
      <c r="A11966" s="36" t="s">
        <v>38484</v>
      </c>
      <c r="B11966" s="36" t="s">
        <v>1316</v>
      </c>
      <c r="C11966" s="36" t="s">
        <v>1840</v>
      </c>
      <c r="D11966" s="36" t="s">
        <v>1317</v>
      </c>
      <c r="E11966" s="36"/>
      <c r="F11966" s="36"/>
    </row>
    <row r="11967" ht="15.75" customHeight="1">
      <c r="A11967" s="36" t="s">
        <v>38485</v>
      </c>
      <c r="B11967" s="36" t="s">
        <v>1067</v>
      </c>
      <c r="C11967" s="36" t="s">
        <v>1840</v>
      </c>
      <c r="D11967" s="36" t="s">
        <v>1068</v>
      </c>
      <c r="E11967" s="36"/>
      <c r="F11967" s="36"/>
    </row>
    <row r="11968" ht="15.75" customHeight="1">
      <c r="A11968" s="36" t="s">
        <v>38486</v>
      </c>
      <c r="B11968" s="36" t="s">
        <v>38487</v>
      </c>
      <c r="C11968" s="36" t="s">
        <v>1840</v>
      </c>
      <c r="D11968" s="36" t="s">
        <v>38488</v>
      </c>
      <c r="E11968" s="36" t="s">
        <v>38489</v>
      </c>
      <c r="F11968" s="36"/>
    </row>
    <row r="11969" ht="15.75" customHeight="1">
      <c r="A11969" s="36" t="s">
        <v>38490</v>
      </c>
      <c r="B11969" s="36" t="s">
        <v>38491</v>
      </c>
      <c r="C11969" s="36" t="s">
        <v>1840</v>
      </c>
      <c r="D11969" s="36" t="s">
        <v>38492</v>
      </c>
      <c r="E11969" s="36"/>
      <c r="F11969" s="36"/>
    </row>
    <row r="11970" ht="15.75" customHeight="1">
      <c r="A11970" s="36" t="s">
        <v>38493</v>
      </c>
      <c r="B11970" s="36" t="s">
        <v>38494</v>
      </c>
      <c r="C11970" s="36" t="s">
        <v>1863</v>
      </c>
      <c r="D11970" s="36" t="s">
        <v>38495</v>
      </c>
      <c r="E11970" s="36"/>
      <c r="F11970" s="36"/>
    </row>
    <row r="11971" ht="15.75" customHeight="1">
      <c r="A11971" s="36" t="s">
        <v>38496</v>
      </c>
      <c r="B11971" s="36" t="s">
        <v>38497</v>
      </c>
      <c r="C11971" s="36" t="s">
        <v>1840</v>
      </c>
      <c r="D11971" s="36" t="s">
        <v>38498</v>
      </c>
      <c r="E11971" s="36"/>
      <c r="F11971" s="36"/>
    </row>
    <row r="11972" ht="15.75" customHeight="1">
      <c r="A11972" s="36" t="s">
        <v>38499</v>
      </c>
      <c r="B11972" s="36" t="s">
        <v>38500</v>
      </c>
      <c r="C11972" s="36" t="s">
        <v>1840</v>
      </c>
      <c r="D11972" s="36" t="s">
        <v>38501</v>
      </c>
      <c r="E11972" s="36"/>
      <c r="F11972" s="36"/>
    </row>
    <row r="11973" ht="15.75" customHeight="1">
      <c r="A11973" s="36" t="s">
        <v>38502</v>
      </c>
      <c r="B11973" s="36" t="s">
        <v>38503</v>
      </c>
      <c r="C11973" s="36" t="s">
        <v>1840</v>
      </c>
      <c r="D11973" s="36" t="s">
        <v>38504</v>
      </c>
      <c r="E11973" s="36"/>
      <c r="F11973" s="36"/>
    </row>
    <row r="11974" ht="15.75" customHeight="1">
      <c r="A11974" s="36" t="s">
        <v>38505</v>
      </c>
      <c r="B11974" s="36" t="s">
        <v>38506</v>
      </c>
      <c r="C11974" s="36" t="s">
        <v>1840</v>
      </c>
      <c r="D11974" s="36" t="s">
        <v>38507</v>
      </c>
      <c r="E11974" s="36"/>
      <c r="F11974" s="36"/>
    </row>
    <row r="11975" ht="15.75" customHeight="1">
      <c r="A11975" s="36" t="s">
        <v>38508</v>
      </c>
      <c r="B11975" s="36" t="s">
        <v>38509</v>
      </c>
      <c r="C11975" s="36" t="s">
        <v>1840</v>
      </c>
      <c r="D11975" s="36" t="s">
        <v>38510</v>
      </c>
      <c r="E11975" s="36"/>
      <c r="F11975" s="36"/>
    </row>
    <row r="11976" ht="15.75" customHeight="1">
      <c r="A11976" s="36" t="s">
        <v>38511</v>
      </c>
      <c r="B11976" s="36" t="s">
        <v>38512</v>
      </c>
      <c r="C11976" s="36" t="s">
        <v>1840</v>
      </c>
      <c r="D11976" s="36" t="s">
        <v>38513</v>
      </c>
      <c r="E11976" s="36"/>
      <c r="F11976" s="36"/>
    </row>
    <row r="11977" ht="15.75" customHeight="1">
      <c r="A11977" s="36" t="s">
        <v>38514</v>
      </c>
      <c r="B11977" s="36" t="s">
        <v>38515</v>
      </c>
      <c r="C11977" s="36" t="s">
        <v>1840</v>
      </c>
      <c r="D11977" s="36" t="s">
        <v>38516</v>
      </c>
      <c r="E11977" s="36"/>
      <c r="F11977" s="36"/>
    </row>
    <row r="11978" ht="15.75" customHeight="1">
      <c r="A11978" s="36" t="s">
        <v>38517</v>
      </c>
      <c r="B11978" s="36" t="s">
        <v>38518</v>
      </c>
      <c r="C11978" s="36" t="s">
        <v>1840</v>
      </c>
      <c r="D11978" s="36" t="s">
        <v>38519</v>
      </c>
      <c r="E11978" s="36"/>
      <c r="F11978" s="36"/>
    </row>
    <row r="11979" ht="15.75" customHeight="1">
      <c r="A11979" s="36" t="s">
        <v>38520</v>
      </c>
      <c r="B11979" s="36" t="s">
        <v>38521</v>
      </c>
      <c r="C11979" s="36" t="s">
        <v>1840</v>
      </c>
      <c r="D11979" s="36" t="s">
        <v>38522</v>
      </c>
      <c r="E11979" s="36"/>
      <c r="F11979" s="36"/>
    </row>
    <row r="11980" ht="15.75" customHeight="1">
      <c r="A11980" s="36" t="s">
        <v>38523</v>
      </c>
      <c r="B11980" s="36" t="s">
        <v>38524</v>
      </c>
      <c r="C11980" s="36" t="s">
        <v>1840</v>
      </c>
      <c r="D11980" s="36" t="s">
        <v>38525</v>
      </c>
      <c r="E11980" s="36"/>
      <c r="F11980" s="36"/>
    </row>
    <row r="11981" ht="15.75" customHeight="1">
      <c r="A11981" s="36" t="s">
        <v>38526</v>
      </c>
      <c r="B11981" s="36" t="s">
        <v>38527</v>
      </c>
      <c r="C11981" s="36" t="s">
        <v>1840</v>
      </c>
      <c r="D11981" s="36" t="s">
        <v>38528</v>
      </c>
      <c r="E11981" s="36"/>
      <c r="F11981" s="36"/>
    </row>
    <row r="11982" ht="15.75" customHeight="1">
      <c r="A11982" s="36" t="s">
        <v>38529</v>
      </c>
      <c r="B11982" s="36" t="s">
        <v>1665</v>
      </c>
      <c r="C11982" s="36" t="s">
        <v>1840</v>
      </c>
      <c r="D11982" s="36" t="s">
        <v>1666</v>
      </c>
      <c r="E11982" s="36"/>
      <c r="F11982" s="36"/>
    </row>
    <row r="11983" ht="15.75" customHeight="1">
      <c r="A11983" s="36" t="s">
        <v>38530</v>
      </c>
      <c r="B11983" s="36" t="s">
        <v>38531</v>
      </c>
      <c r="C11983" s="36" t="s">
        <v>1840</v>
      </c>
      <c r="D11983" s="36" t="s">
        <v>38532</v>
      </c>
      <c r="E11983" s="36"/>
      <c r="F11983" s="36"/>
    </row>
    <row r="11984" ht="15.75" customHeight="1">
      <c r="A11984" s="36" t="s">
        <v>38533</v>
      </c>
      <c r="B11984" s="36" t="s">
        <v>38534</v>
      </c>
      <c r="C11984" s="36" t="s">
        <v>1840</v>
      </c>
      <c r="D11984" s="36" t="s">
        <v>38535</v>
      </c>
      <c r="E11984" s="36"/>
      <c r="F11984" s="36"/>
    </row>
    <row r="11985" ht="15.75" customHeight="1">
      <c r="A11985" s="36" t="s">
        <v>38536</v>
      </c>
      <c r="B11985" s="36" t="s">
        <v>38537</v>
      </c>
      <c r="C11985" s="36" t="s">
        <v>1840</v>
      </c>
      <c r="D11985" s="36" t="s">
        <v>38538</v>
      </c>
      <c r="E11985" s="36"/>
      <c r="F11985" s="36"/>
    </row>
    <row r="11986" ht="15.75" customHeight="1">
      <c r="A11986" s="36" t="s">
        <v>38539</v>
      </c>
      <c r="B11986" s="36" t="s">
        <v>38540</v>
      </c>
      <c r="C11986" s="36" t="s">
        <v>1840</v>
      </c>
      <c r="D11986" s="36" t="s">
        <v>38541</v>
      </c>
      <c r="E11986" s="36"/>
      <c r="F11986" s="36"/>
    </row>
    <row r="11987" ht="15.75" customHeight="1">
      <c r="A11987" s="36" t="s">
        <v>38542</v>
      </c>
      <c r="B11987" s="36" t="s">
        <v>734</v>
      </c>
      <c r="C11987" s="36" t="s">
        <v>1840</v>
      </c>
      <c r="D11987" s="36" t="s">
        <v>735</v>
      </c>
      <c r="E11987" s="36"/>
      <c r="F11987" s="36"/>
    </row>
    <row r="11988" ht="15.75" customHeight="1">
      <c r="A11988" s="36" t="s">
        <v>38543</v>
      </c>
      <c r="B11988" s="36" t="s">
        <v>38544</v>
      </c>
      <c r="C11988" s="36" t="s">
        <v>1840</v>
      </c>
      <c r="D11988" s="36" t="s">
        <v>38545</v>
      </c>
      <c r="E11988" s="36"/>
      <c r="F11988" s="36"/>
    </row>
    <row r="11989" ht="15.75" customHeight="1">
      <c r="A11989" s="36" t="s">
        <v>38546</v>
      </c>
      <c r="B11989" s="36" t="s">
        <v>38547</v>
      </c>
      <c r="C11989" s="36" t="s">
        <v>1840</v>
      </c>
      <c r="D11989" s="36" t="s">
        <v>38548</v>
      </c>
      <c r="E11989" s="36"/>
      <c r="F11989" s="36"/>
    </row>
    <row r="11990" ht="15.75" customHeight="1">
      <c r="A11990" s="36" t="s">
        <v>38549</v>
      </c>
      <c r="B11990" s="36" t="s">
        <v>38550</v>
      </c>
      <c r="C11990" s="36" t="s">
        <v>1840</v>
      </c>
      <c r="D11990" s="36" t="s">
        <v>38551</v>
      </c>
      <c r="E11990" s="36"/>
      <c r="F11990" s="36"/>
    </row>
    <row r="11991" ht="15.75" customHeight="1">
      <c r="A11991" s="36" t="s">
        <v>38552</v>
      </c>
      <c r="B11991" s="36" t="s">
        <v>38553</v>
      </c>
      <c r="C11991" s="36" t="s">
        <v>1840</v>
      </c>
      <c r="D11991" s="36" t="s">
        <v>38554</v>
      </c>
      <c r="E11991" s="36"/>
      <c r="F11991" s="36"/>
    </row>
    <row r="11992" ht="15.75" customHeight="1">
      <c r="A11992" s="36" t="s">
        <v>38555</v>
      </c>
      <c r="B11992" s="36" t="s">
        <v>38556</v>
      </c>
      <c r="C11992" s="36" t="s">
        <v>1840</v>
      </c>
      <c r="D11992" s="36" t="s">
        <v>38557</v>
      </c>
      <c r="E11992" s="36"/>
      <c r="F11992" s="36"/>
    </row>
    <row r="11993" ht="15.75" customHeight="1">
      <c r="A11993" s="36" t="s">
        <v>38558</v>
      </c>
      <c r="B11993" s="36" t="s">
        <v>38559</v>
      </c>
      <c r="C11993" s="36" t="s">
        <v>1840</v>
      </c>
      <c r="D11993" s="36" t="s">
        <v>38560</v>
      </c>
      <c r="E11993" s="36"/>
      <c r="F11993" s="36"/>
    </row>
    <row r="11994" ht="15.75" customHeight="1">
      <c r="A11994" s="36" t="s">
        <v>38561</v>
      </c>
      <c r="B11994" s="36" t="s">
        <v>38562</v>
      </c>
      <c r="C11994" s="36" t="s">
        <v>1840</v>
      </c>
      <c r="D11994" s="36" t="s">
        <v>38563</v>
      </c>
      <c r="E11994" s="36"/>
      <c r="F11994" s="36"/>
    </row>
    <row r="11995" ht="15.75" customHeight="1">
      <c r="A11995" s="36" t="s">
        <v>38564</v>
      </c>
      <c r="B11995" s="36" t="s">
        <v>38565</v>
      </c>
      <c r="C11995" s="36" t="s">
        <v>1840</v>
      </c>
      <c r="D11995" s="36" t="s">
        <v>38566</v>
      </c>
      <c r="E11995" s="36"/>
      <c r="F11995" s="36"/>
    </row>
    <row r="11996" ht="15.75" customHeight="1">
      <c r="A11996" s="36" t="s">
        <v>38567</v>
      </c>
      <c r="B11996" s="36" t="s">
        <v>38568</v>
      </c>
      <c r="C11996" s="36" t="s">
        <v>1840</v>
      </c>
      <c r="D11996" s="36" t="s">
        <v>38569</v>
      </c>
      <c r="E11996" s="36"/>
      <c r="F11996" s="36"/>
    </row>
    <row r="11997" ht="15.75" customHeight="1">
      <c r="A11997" s="36" t="s">
        <v>38570</v>
      </c>
      <c r="B11997" s="36" t="s">
        <v>38571</v>
      </c>
      <c r="C11997" s="36" t="s">
        <v>1840</v>
      </c>
      <c r="D11997" s="36" t="s">
        <v>38572</v>
      </c>
      <c r="E11997" s="36"/>
      <c r="F11997" s="36"/>
    </row>
    <row r="11998" ht="15.75" customHeight="1">
      <c r="A11998" s="36" t="s">
        <v>38573</v>
      </c>
      <c r="B11998" s="36" t="s">
        <v>38574</v>
      </c>
      <c r="C11998" s="36" t="s">
        <v>1840</v>
      </c>
      <c r="D11998" s="36" t="s">
        <v>38575</v>
      </c>
      <c r="E11998" s="36"/>
      <c r="F11998" s="36"/>
    </row>
    <row r="11999" ht="15.75" customHeight="1">
      <c r="A11999" s="36" t="s">
        <v>38576</v>
      </c>
      <c r="B11999" s="36" t="s">
        <v>38577</v>
      </c>
      <c r="C11999" s="36" t="s">
        <v>1840</v>
      </c>
      <c r="D11999" s="36" t="s">
        <v>38578</v>
      </c>
      <c r="E11999" s="36"/>
      <c r="F11999" s="36"/>
    </row>
    <row r="12000" ht="15.75" customHeight="1">
      <c r="A12000" s="36" t="s">
        <v>38579</v>
      </c>
      <c r="B12000" s="36" t="s">
        <v>38580</v>
      </c>
      <c r="C12000" s="36" t="s">
        <v>1840</v>
      </c>
      <c r="D12000" s="36" t="s">
        <v>38581</v>
      </c>
      <c r="E12000" s="36"/>
      <c r="F12000" s="36"/>
    </row>
    <row r="12001" ht="15.75" customHeight="1">
      <c r="A12001" s="36" t="s">
        <v>38582</v>
      </c>
      <c r="B12001" s="36" t="s">
        <v>38583</v>
      </c>
      <c r="C12001" s="36" t="s">
        <v>1840</v>
      </c>
      <c r="D12001" s="36" t="s">
        <v>38584</v>
      </c>
      <c r="E12001" s="36"/>
      <c r="F12001" s="36"/>
    </row>
    <row r="12002" ht="15.75" customHeight="1">
      <c r="A12002" s="36" t="s">
        <v>38585</v>
      </c>
      <c r="B12002" s="36" t="s">
        <v>38586</v>
      </c>
      <c r="C12002" s="36" t="s">
        <v>1840</v>
      </c>
      <c r="D12002" s="36" t="s">
        <v>38587</v>
      </c>
      <c r="E12002" s="36"/>
      <c r="F12002" s="36"/>
    </row>
    <row r="12003" ht="15.75" customHeight="1">
      <c r="A12003" s="36" t="s">
        <v>38588</v>
      </c>
      <c r="B12003" s="36" t="s">
        <v>38589</v>
      </c>
      <c r="C12003" s="36" t="s">
        <v>1840</v>
      </c>
      <c r="D12003" s="36" t="s">
        <v>38590</v>
      </c>
      <c r="E12003" s="36"/>
      <c r="F12003" s="36"/>
    </row>
    <row r="12004" ht="15.75" customHeight="1">
      <c r="A12004" s="36" t="s">
        <v>38591</v>
      </c>
      <c r="B12004" s="36" t="s">
        <v>38592</v>
      </c>
      <c r="C12004" s="36" t="s">
        <v>1840</v>
      </c>
      <c r="D12004" s="36" t="s">
        <v>38593</v>
      </c>
      <c r="E12004" s="36"/>
      <c r="F12004" s="36"/>
    </row>
    <row r="12005" ht="15.75" customHeight="1">
      <c r="A12005" s="36" t="s">
        <v>38594</v>
      </c>
      <c r="B12005" s="36" t="s">
        <v>38595</v>
      </c>
      <c r="C12005" s="36" t="s">
        <v>1840</v>
      </c>
      <c r="D12005" s="36" t="s">
        <v>38596</v>
      </c>
      <c r="E12005" s="36"/>
      <c r="F12005" s="36"/>
    </row>
    <row r="12006" ht="15.75" customHeight="1">
      <c r="A12006" s="36" t="s">
        <v>38597</v>
      </c>
      <c r="B12006" s="36" t="s">
        <v>38598</v>
      </c>
      <c r="C12006" s="36" t="s">
        <v>1840</v>
      </c>
      <c r="D12006" s="36" t="s">
        <v>38599</v>
      </c>
      <c r="E12006" s="36"/>
      <c r="F12006" s="36"/>
    </row>
    <row r="12007" ht="15.75" customHeight="1">
      <c r="A12007" s="36" t="s">
        <v>38600</v>
      </c>
      <c r="B12007" s="36" t="s">
        <v>38601</v>
      </c>
      <c r="C12007" s="36" t="s">
        <v>1840</v>
      </c>
      <c r="D12007" s="36" t="s">
        <v>38602</v>
      </c>
      <c r="E12007" s="36"/>
      <c r="F12007" s="36"/>
    </row>
    <row r="12008" ht="15.75" customHeight="1">
      <c r="A12008" s="36" t="s">
        <v>38603</v>
      </c>
      <c r="B12008" s="36" t="s">
        <v>38604</v>
      </c>
      <c r="C12008" s="36" t="s">
        <v>1840</v>
      </c>
      <c r="D12008" s="36" t="s">
        <v>38605</v>
      </c>
      <c r="E12008" s="36"/>
      <c r="F12008" s="36"/>
    </row>
    <row r="12009" ht="15.75" customHeight="1">
      <c r="A12009" s="36" t="s">
        <v>38606</v>
      </c>
      <c r="B12009" s="36" t="s">
        <v>38607</v>
      </c>
      <c r="C12009" s="36" t="s">
        <v>1840</v>
      </c>
      <c r="D12009" s="36" t="s">
        <v>38608</v>
      </c>
      <c r="E12009" s="36"/>
      <c r="F12009" s="36"/>
    </row>
    <row r="12010" ht="15.75" customHeight="1">
      <c r="A12010" s="36" t="s">
        <v>38609</v>
      </c>
      <c r="B12010" s="36" t="s">
        <v>38610</v>
      </c>
      <c r="C12010" s="36" t="s">
        <v>1840</v>
      </c>
      <c r="D12010" s="36" t="s">
        <v>38611</v>
      </c>
      <c r="E12010" s="36"/>
      <c r="F12010" s="36"/>
    </row>
    <row r="12011" ht="15.75" customHeight="1">
      <c r="A12011" s="36" t="s">
        <v>38612</v>
      </c>
      <c r="B12011" s="36" t="s">
        <v>38613</v>
      </c>
      <c r="C12011" s="36" t="s">
        <v>1840</v>
      </c>
      <c r="D12011" s="36" t="s">
        <v>38614</v>
      </c>
      <c r="E12011" s="36"/>
      <c r="F12011" s="36"/>
    </row>
    <row r="12012" ht="15.75" customHeight="1">
      <c r="A12012" s="36" t="s">
        <v>38615</v>
      </c>
      <c r="B12012" s="36" t="s">
        <v>38616</v>
      </c>
      <c r="C12012" s="36" t="s">
        <v>1840</v>
      </c>
      <c r="D12012" s="36" t="s">
        <v>38617</v>
      </c>
      <c r="E12012" s="36"/>
      <c r="F12012" s="36"/>
    </row>
    <row r="12013" ht="15.75" customHeight="1">
      <c r="A12013" s="36" t="s">
        <v>38618</v>
      </c>
      <c r="B12013" s="36" t="s">
        <v>401</v>
      </c>
      <c r="C12013" s="36" t="s">
        <v>1840</v>
      </c>
      <c r="D12013" s="36" t="s">
        <v>402</v>
      </c>
      <c r="E12013" s="36"/>
      <c r="F12013" s="36"/>
    </row>
    <row r="12014" ht="15.75" customHeight="1">
      <c r="A12014" s="36" t="s">
        <v>38619</v>
      </c>
      <c r="B12014" s="36" t="s">
        <v>38620</v>
      </c>
      <c r="C12014" s="36" t="s">
        <v>1840</v>
      </c>
      <c r="D12014" s="36" t="s">
        <v>38621</v>
      </c>
      <c r="E12014" s="36"/>
      <c r="F12014" s="36"/>
    </row>
    <row r="12015" ht="15.75" customHeight="1">
      <c r="A12015" s="36" t="s">
        <v>38622</v>
      </c>
      <c r="B12015" s="36" t="s">
        <v>38623</v>
      </c>
      <c r="C12015" s="36" t="s">
        <v>1840</v>
      </c>
      <c r="D12015" s="36" t="s">
        <v>38624</v>
      </c>
      <c r="E12015" s="36"/>
      <c r="F12015" s="36"/>
    </row>
    <row r="12016" ht="15.75" customHeight="1">
      <c r="A12016" s="36" t="s">
        <v>38625</v>
      </c>
      <c r="B12016" s="36" t="s">
        <v>38626</v>
      </c>
      <c r="C12016" s="36" t="s">
        <v>1840</v>
      </c>
      <c r="D12016" s="36" t="s">
        <v>38627</v>
      </c>
      <c r="E12016" s="36"/>
      <c r="F12016" s="36"/>
    </row>
    <row r="12017" ht="15.75" customHeight="1">
      <c r="A12017" s="36" t="s">
        <v>38628</v>
      </c>
      <c r="B12017" s="36" t="s">
        <v>38629</v>
      </c>
      <c r="C12017" s="36" t="s">
        <v>1840</v>
      </c>
      <c r="D12017" s="36" t="s">
        <v>38630</v>
      </c>
      <c r="E12017" s="36"/>
      <c r="F12017" s="36"/>
    </row>
    <row r="12018" ht="15.75" customHeight="1">
      <c r="A12018" s="36" t="s">
        <v>38631</v>
      </c>
      <c r="B12018" s="36" t="s">
        <v>38632</v>
      </c>
      <c r="C12018" s="36" t="s">
        <v>1840</v>
      </c>
      <c r="D12018" s="36" t="s">
        <v>38633</v>
      </c>
      <c r="E12018" s="36"/>
      <c r="F12018" s="36"/>
    </row>
    <row r="12019" ht="15.75" customHeight="1">
      <c r="A12019" s="36" t="s">
        <v>38634</v>
      </c>
      <c r="B12019" s="36" t="s">
        <v>38635</v>
      </c>
      <c r="C12019" s="36" t="s">
        <v>1840</v>
      </c>
      <c r="D12019" s="36" t="s">
        <v>38636</v>
      </c>
      <c r="E12019" s="36"/>
      <c r="F12019" s="36"/>
    </row>
    <row r="12020" ht="15.75" customHeight="1">
      <c r="A12020" s="36" t="s">
        <v>38637</v>
      </c>
      <c r="B12020" s="36" t="s">
        <v>38638</v>
      </c>
      <c r="C12020" s="36" t="s">
        <v>1840</v>
      </c>
      <c r="D12020" s="36" t="s">
        <v>38639</v>
      </c>
      <c r="E12020" s="36"/>
      <c r="F12020" s="36"/>
    </row>
    <row r="12021" ht="15.75" customHeight="1">
      <c r="A12021" s="36" t="s">
        <v>38640</v>
      </c>
      <c r="B12021" s="36" t="s">
        <v>38641</v>
      </c>
      <c r="C12021" s="36" t="s">
        <v>1863</v>
      </c>
      <c r="D12021" s="36" t="s">
        <v>38640</v>
      </c>
      <c r="E12021" s="36" t="s">
        <v>38642</v>
      </c>
      <c r="F12021" s="36"/>
    </row>
    <row r="12022" ht="15.75" customHeight="1">
      <c r="A12022" s="36" t="s">
        <v>38643</v>
      </c>
      <c r="B12022" s="36" t="s">
        <v>38644</v>
      </c>
      <c r="C12022" s="36" t="s">
        <v>1840</v>
      </c>
      <c r="D12022" s="36" t="s">
        <v>38645</v>
      </c>
      <c r="E12022" s="36"/>
      <c r="F12022" s="36"/>
    </row>
    <row r="12023" ht="15.75" customHeight="1">
      <c r="A12023" s="36" t="s">
        <v>38646</v>
      </c>
      <c r="B12023" s="36" t="s">
        <v>38647</v>
      </c>
      <c r="C12023" s="36" t="s">
        <v>1840</v>
      </c>
      <c r="D12023" s="36" t="s">
        <v>38648</v>
      </c>
      <c r="E12023" s="36"/>
      <c r="F12023" s="36"/>
    </row>
    <row r="12024" ht="15.75" customHeight="1">
      <c r="A12024" s="36" t="s">
        <v>38649</v>
      </c>
      <c r="B12024" s="36" t="s">
        <v>38650</v>
      </c>
      <c r="C12024" s="36" t="s">
        <v>1840</v>
      </c>
      <c r="D12024" s="36" t="s">
        <v>38651</v>
      </c>
      <c r="E12024" s="36"/>
      <c r="F12024" s="36"/>
    </row>
    <row r="12025" ht="15.75" customHeight="1">
      <c r="A12025" s="36" t="s">
        <v>38652</v>
      </c>
      <c r="B12025" s="36" t="s">
        <v>38653</v>
      </c>
      <c r="C12025" s="36" t="s">
        <v>1840</v>
      </c>
      <c r="D12025" s="36" t="s">
        <v>38654</v>
      </c>
      <c r="E12025" s="36"/>
      <c r="F12025" s="36"/>
    </row>
    <row r="12026" ht="15.75" customHeight="1">
      <c r="A12026" s="36" t="s">
        <v>38655</v>
      </c>
      <c r="B12026" s="36" t="s">
        <v>38656</v>
      </c>
      <c r="C12026" s="36" t="s">
        <v>1840</v>
      </c>
      <c r="D12026" s="36" t="s">
        <v>38657</v>
      </c>
      <c r="E12026" s="36"/>
      <c r="F12026" s="36"/>
    </row>
    <row r="12027" ht="15.75" customHeight="1">
      <c r="A12027" s="36" t="s">
        <v>38658</v>
      </c>
      <c r="B12027" s="36" t="s">
        <v>38659</v>
      </c>
      <c r="C12027" s="36" t="s">
        <v>1840</v>
      </c>
      <c r="D12027" s="36" t="s">
        <v>38660</v>
      </c>
      <c r="E12027" s="36"/>
      <c r="F12027" s="36"/>
    </row>
    <row r="12028" ht="15.75" customHeight="1">
      <c r="A12028" s="36" t="s">
        <v>38661</v>
      </c>
      <c r="B12028" s="36" t="s">
        <v>38662</v>
      </c>
      <c r="C12028" s="36" t="s">
        <v>1840</v>
      </c>
      <c r="D12028" s="36" t="s">
        <v>38663</v>
      </c>
      <c r="E12028" s="36"/>
      <c r="F12028" s="36"/>
    </row>
    <row r="12029" ht="15.75" customHeight="1">
      <c r="A12029" s="36" t="s">
        <v>38664</v>
      </c>
      <c r="B12029" s="36" t="s">
        <v>38665</v>
      </c>
      <c r="C12029" s="36" t="s">
        <v>1840</v>
      </c>
      <c r="D12029" s="36" t="s">
        <v>38666</v>
      </c>
      <c r="E12029" s="36"/>
      <c r="F12029" s="36"/>
    </row>
    <row r="12030" ht="15.75" customHeight="1">
      <c r="A12030" s="36" t="s">
        <v>38667</v>
      </c>
      <c r="B12030" s="36" t="s">
        <v>38665</v>
      </c>
      <c r="C12030" s="36" t="s">
        <v>1840</v>
      </c>
      <c r="D12030" s="36" t="s">
        <v>38668</v>
      </c>
      <c r="E12030" s="36"/>
      <c r="F12030" s="36"/>
    </row>
    <row r="12031" ht="15.75" customHeight="1">
      <c r="A12031" s="36" t="s">
        <v>38669</v>
      </c>
      <c r="B12031" s="36" t="s">
        <v>38670</v>
      </c>
      <c r="C12031" s="36" t="s">
        <v>1840</v>
      </c>
      <c r="D12031" s="36" t="s">
        <v>38671</v>
      </c>
      <c r="E12031" s="36"/>
      <c r="F12031" s="36"/>
    </row>
    <row r="12032" ht="15.75" customHeight="1">
      <c r="A12032" s="36" t="s">
        <v>38672</v>
      </c>
      <c r="B12032" s="36" t="s">
        <v>38673</v>
      </c>
      <c r="C12032" s="36" t="s">
        <v>1840</v>
      </c>
      <c r="D12032" s="36" t="s">
        <v>38674</v>
      </c>
      <c r="E12032" s="36"/>
      <c r="F12032" s="36"/>
    </row>
    <row r="12033" ht="15.75" customHeight="1">
      <c r="A12033" s="36" t="s">
        <v>38675</v>
      </c>
      <c r="B12033" s="36" t="s">
        <v>38676</v>
      </c>
      <c r="C12033" s="36" t="s">
        <v>1840</v>
      </c>
      <c r="D12033" s="36" t="s">
        <v>38677</v>
      </c>
      <c r="E12033" s="36"/>
      <c r="F12033" s="36"/>
    </row>
    <row r="12034" ht="15.75" customHeight="1">
      <c r="A12034" s="36" t="s">
        <v>38678</v>
      </c>
      <c r="B12034" s="36" t="s">
        <v>38679</v>
      </c>
      <c r="C12034" s="36" t="s">
        <v>1840</v>
      </c>
      <c r="D12034" s="36" t="s">
        <v>38680</v>
      </c>
      <c r="E12034" s="36"/>
      <c r="F12034" s="36"/>
    </row>
    <row r="12035" ht="15.75" customHeight="1">
      <c r="A12035" s="36" t="s">
        <v>38681</v>
      </c>
      <c r="B12035" s="36" t="s">
        <v>38682</v>
      </c>
      <c r="C12035" s="36" t="s">
        <v>1840</v>
      </c>
      <c r="D12035" s="36" t="s">
        <v>38683</v>
      </c>
      <c r="E12035" s="36"/>
      <c r="F12035" s="36"/>
    </row>
    <row r="12036" ht="15.75" customHeight="1">
      <c r="A12036" s="36" t="s">
        <v>38684</v>
      </c>
      <c r="B12036" s="36" t="s">
        <v>38685</v>
      </c>
      <c r="C12036" s="36" t="s">
        <v>1840</v>
      </c>
      <c r="D12036" s="36" t="s">
        <v>38686</v>
      </c>
      <c r="E12036" s="36"/>
      <c r="F12036" s="36"/>
    </row>
    <row r="12037" ht="15.75" customHeight="1">
      <c r="A12037" s="36" t="s">
        <v>38687</v>
      </c>
      <c r="B12037" s="36" t="s">
        <v>38688</v>
      </c>
      <c r="C12037" s="36" t="s">
        <v>1840</v>
      </c>
      <c r="D12037" s="36" t="s">
        <v>38689</v>
      </c>
      <c r="E12037" s="36"/>
      <c r="F12037" s="36"/>
    </row>
    <row r="12038" ht="15.75" customHeight="1">
      <c r="A12038" s="36" t="s">
        <v>38690</v>
      </c>
      <c r="B12038" s="36" t="s">
        <v>38691</v>
      </c>
      <c r="C12038" s="36" t="s">
        <v>1840</v>
      </c>
      <c r="D12038" s="36" t="s">
        <v>38692</v>
      </c>
      <c r="E12038" s="36"/>
      <c r="F12038" s="36"/>
    </row>
    <row r="12039" ht="15.75" customHeight="1">
      <c r="A12039" s="36" t="s">
        <v>38693</v>
      </c>
      <c r="B12039" s="36" t="s">
        <v>38694</v>
      </c>
      <c r="C12039" s="36" t="s">
        <v>1840</v>
      </c>
      <c r="D12039" s="36" t="s">
        <v>38695</v>
      </c>
      <c r="E12039" s="36" t="s">
        <v>38696</v>
      </c>
      <c r="F12039" s="36"/>
    </row>
    <row r="12040" ht="15.75" customHeight="1">
      <c r="A12040" s="36" t="s">
        <v>38697</v>
      </c>
      <c r="B12040" s="36" t="s">
        <v>38698</v>
      </c>
      <c r="C12040" s="36" t="s">
        <v>1840</v>
      </c>
      <c r="D12040" s="36" t="s">
        <v>38699</v>
      </c>
      <c r="E12040" s="36"/>
      <c r="F12040" s="36"/>
    </row>
    <row r="12041" ht="15.75" customHeight="1">
      <c r="A12041" s="36" t="s">
        <v>38700</v>
      </c>
      <c r="B12041" s="36" t="s">
        <v>38701</v>
      </c>
      <c r="C12041" s="36" t="s">
        <v>1840</v>
      </c>
      <c r="D12041" s="36" t="s">
        <v>14214</v>
      </c>
      <c r="E12041" s="36"/>
      <c r="F12041" s="36"/>
    </row>
    <row r="12042" ht="15.75" customHeight="1">
      <c r="A12042" s="36" t="s">
        <v>38702</v>
      </c>
      <c r="B12042" s="36" t="s">
        <v>38703</v>
      </c>
      <c r="C12042" s="36" t="s">
        <v>1840</v>
      </c>
      <c r="D12042" s="36" t="s">
        <v>38704</v>
      </c>
      <c r="E12042" s="36"/>
      <c r="F12042" s="36"/>
    </row>
    <row r="12043" ht="15.75" customHeight="1">
      <c r="A12043" s="36" t="s">
        <v>38705</v>
      </c>
      <c r="B12043" s="36" t="s">
        <v>38706</v>
      </c>
      <c r="C12043" s="36" t="s">
        <v>1840</v>
      </c>
      <c r="D12043" s="36" t="s">
        <v>38707</v>
      </c>
      <c r="E12043" s="36" t="s">
        <v>38708</v>
      </c>
      <c r="F12043" s="36"/>
    </row>
    <row r="12044" ht="15.75" customHeight="1">
      <c r="A12044" s="36" t="s">
        <v>38709</v>
      </c>
      <c r="B12044" s="36" t="s">
        <v>38710</v>
      </c>
      <c r="C12044" s="36" t="s">
        <v>1840</v>
      </c>
      <c r="D12044" s="36" t="s">
        <v>38711</v>
      </c>
      <c r="E12044" s="36"/>
      <c r="F12044" s="36"/>
    </row>
    <row r="12045" ht="15.75" customHeight="1">
      <c r="A12045" s="36" t="s">
        <v>38712</v>
      </c>
      <c r="B12045" s="36" t="s">
        <v>38713</v>
      </c>
      <c r="C12045" s="36" t="s">
        <v>1840</v>
      </c>
      <c r="D12045" s="36" t="s">
        <v>38714</v>
      </c>
      <c r="E12045" s="36"/>
      <c r="F12045" s="36"/>
    </row>
    <row r="12046" ht="15.75" customHeight="1">
      <c r="A12046" s="36" t="s">
        <v>38715</v>
      </c>
      <c r="B12046" s="36" t="s">
        <v>38716</v>
      </c>
      <c r="C12046" s="36" t="s">
        <v>1840</v>
      </c>
      <c r="D12046" s="36" t="s">
        <v>38717</v>
      </c>
      <c r="E12046" s="36"/>
      <c r="F12046" s="36"/>
    </row>
    <row r="12047" ht="15.75" customHeight="1">
      <c r="A12047" s="36" t="s">
        <v>38718</v>
      </c>
      <c r="B12047" s="36" t="s">
        <v>38719</v>
      </c>
      <c r="C12047" s="36" t="s">
        <v>1840</v>
      </c>
      <c r="D12047" s="36" t="s">
        <v>38720</v>
      </c>
      <c r="E12047" s="36"/>
      <c r="F12047" s="36"/>
    </row>
    <row r="12048" ht="15.75" customHeight="1">
      <c r="A12048" s="36" t="s">
        <v>38721</v>
      </c>
      <c r="B12048" s="36" t="s">
        <v>38722</v>
      </c>
      <c r="C12048" s="36" t="s">
        <v>1840</v>
      </c>
      <c r="D12048" s="36" t="s">
        <v>38723</v>
      </c>
      <c r="E12048" s="36"/>
      <c r="F12048" s="36"/>
    </row>
    <row r="12049" ht="15.75" customHeight="1">
      <c r="A12049" s="36" t="s">
        <v>38724</v>
      </c>
      <c r="B12049" s="36" t="s">
        <v>38725</v>
      </c>
      <c r="C12049" s="36" t="s">
        <v>1840</v>
      </c>
      <c r="D12049" s="36" t="s">
        <v>38726</v>
      </c>
      <c r="E12049" s="36"/>
      <c r="F12049" s="36"/>
    </row>
    <row r="12050" ht="15.75" customHeight="1">
      <c r="A12050" s="36" t="s">
        <v>38727</v>
      </c>
      <c r="B12050" s="36" t="s">
        <v>38728</v>
      </c>
      <c r="C12050" s="36" t="s">
        <v>1840</v>
      </c>
      <c r="D12050" s="36" t="s">
        <v>38729</v>
      </c>
      <c r="E12050" s="36"/>
      <c r="F12050" s="36"/>
    </row>
    <row r="12051" ht="15.75" customHeight="1">
      <c r="A12051" s="36" t="s">
        <v>38730</v>
      </c>
      <c r="B12051" s="36" t="s">
        <v>1635</v>
      </c>
      <c r="C12051" s="36" t="s">
        <v>1840</v>
      </c>
      <c r="D12051" s="36" t="s">
        <v>1636</v>
      </c>
      <c r="E12051" s="36"/>
      <c r="F12051" s="36"/>
    </row>
    <row r="12052" ht="15.75" customHeight="1">
      <c r="A12052" s="36" t="s">
        <v>38731</v>
      </c>
      <c r="B12052" s="36" t="s">
        <v>38732</v>
      </c>
      <c r="C12052" s="36" t="s">
        <v>1840</v>
      </c>
      <c r="D12052" s="36" t="s">
        <v>38733</v>
      </c>
      <c r="E12052" s="36"/>
      <c r="F12052" s="36"/>
    </row>
    <row r="12053" ht="15.75" customHeight="1">
      <c r="A12053" s="36" t="s">
        <v>38734</v>
      </c>
      <c r="B12053" s="36" t="s">
        <v>38735</v>
      </c>
      <c r="C12053" s="36" t="s">
        <v>1840</v>
      </c>
      <c r="D12053" s="36" t="s">
        <v>11453</v>
      </c>
      <c r="E12053" s="36"/>
      <c r="F12053" s="36"/>
    </row>
    <row r="12054" ht="15.75" customHeight="1">
      <c r="A12054" s="36" t="s">
        <v>38736</v>
      </c>
      <c r="B12054" s="36" t="s">
        <v>38737</v>
      </c>
      <c r="C12054" s="36" t="s">
        <v>1840</v>
      </c>
      <c r="D12054" s="36" t="s">
        <v>38738</v>
      </c>
      <c r="E12054" s="36"/>
      <c r="F12054" s="36"/>
    </row>
    <row r="12055" ht="15.75" customHeight="1">
      <c r="A12055" s="36" t="s">
        <v>38739</v>
      </c>
      <c r="B12055" s="36" t="s">
        <v>38740</v>
      </c>
      <c r="C12055" s="36" t="s">
        <v>1840</v>
      </c>
      <c r="D12055" s="36" t="s">
        <v>38741</v>
      </c>
      <c r="E12055" s="36"/>
      <c r="F12055" s="36"/>
    </row>
    <row r="12056" ht="15.75" customHeight="1">
      <c r="A12056" s="36" t="s">
        <v>38742</v>
      </c>
      <c r="B12056" s="36" t="s">
        <v>38743</v>
      </c>
      <c r="C12056" s="36" t="s">
        <v>1840</v>
      </c>
      <c r="D12056" s="36" t="s">
        <v>38744</v>
      </c>
      <c r="E12056" s="36"/>
      <c r="F12056" s="36"/>
    </row>
    <row r="12057" ht="15.75" customHeight="1">
      <c r="A12057" s="36" t="s">
        <v>38745</v>
      </c>
      <c r="B12057" s="36" t="s">
        <v>38746</v>
      </c>
      <c r="C12057" s="36" t="s">
        <v>1840</v>
      </c>
      <c r="D12057" s="36" t="s">
        <v>38747</v>
      </c>
      <c r="E12057" s="36"/>
      <c r="F12057" s="36"/>
    </row>
    <row r="12058" ht="15.75" customHeight="1">
      <c r="A12058" s="36" t="s">
        <v>38748</v>
      </c>
      <c r="B12058" s="36" t="s">
        <v>38749</v>
      </c>
      <c r="C12058" s="36" t="s">
        <v>1840</v>
      </c>
      <c r="D12058" s="36" t="s">
        <v>38750</v>
      </c>
      <c r="E12058" s="36"/>
      <c r="F12058" s="36"/>
    </row>
    <row r="12059" ht="15.75" customHeight="1">
      <c r="A12059" s="36" t="s">
        <v>38751</v>
      </c>
      <c r="B12059" s="36" t="s">
        <v>38752</v>
      </c>
      <c r="C12059" s="36" t="s">
        <v>1840</v>
      </c>
      <c r="D12059" s="36" t="s">
        <v>38753</v>
      </c>
      <c r="E12059" s="36" t="s">
        <v>38754</v>
      </c>
      <c r="F12059" s="36"/>
    </row>
    <row r="12060" ht="15.75" customHeight="1">
      <c r="A12060" s="36" t="s">
        <v>38755</v>
      </c>
      <c r="B12060" s="36" t="s">
        <v>38756</v>
      </c>
      <c r="C12060" s="36" t="s">
        <v>1840</v>
      </c>
      <c r="D12060" s="36" t="s">
        <v>38757</v>
      </c>
      <c r="E12060" s="36"/>
      <c r="F12060" s="36"/>
    </row>
    <row r="12061" ht="15.75" customHeight="1">
      <c r="A12061" s="36" t="s">
        <v>38758</v>
      </c>
      <c r="B12061" s="36" t="s">
        <v>38759</v>
      </c>
      <c r="C12061" s="36" t="s">
        <v>1840</v>
      </c>
      <c r="D12061" s="36" t="s">
        <v>38760</v>
      </c>
      <c r="E12061" s="36"/>
      <c r="F12061" s="36"/>
    </row>
    <row r="12062" ht="15.75" customHeight="1">
      <c r="A12062" s="36" t="s">
        <v>38761</v>
      </c>
      <c r="B12062" s="36" t="s">
        <v>38762</v>
      </c>
      <c r="C12062" s="36" t="s">
        <v>1840</v>
      </c>
      <c r="D12062" s="36" t="s">
        <v>38763</v>
      </c>
      <c r="E12062" s="36"/>
      <c r="F12062" s="36"/>
    </row>
    <row r="12063" ht="15.75" customHeight="1">
      <c r="A12063" s="36" t="s">
        <v>38764</v>
      </c>
      <c r="B12063" s="36" t="s">
        <v>38765</v>
      </c>
      <c r="C12063" s="36" t="s">
        <v>1840</v>
      </c>
      <c r="D12063" s="36" t="s">
        <v>38766</v>
      </c>
      <c r="E12063" s="36"/>
      <c r="F12063" s="36"/>
    </row>
    <row r="12064" ht="15.75" customHeight="1">
      <c r="A12064" s="36" t="s">
        <v>38767</v>
      </c>
      <c r="B12064" s="36" t="s">
        <v>38768</v>
      </c>
      <c r="C12064" s="36" t="s">
        <v>1840</v>
      </c>
      <c r="D12064" s="36" t="s">
        <v>38769</v>
      </c>
      <c r="E12064" s="36"/>
      <c r="F12064" s="36"/>
    </row>
    <row r="12065" ht="15.75" customHeight="1">
      <c r="A12065" s="36" t="s">
        <v>38770</v>
      </c>
      <c r="B12065" s="36" t="s">
        <v>38771</v>
      </c>
      <c r="C12065" s="36" t="s">
        <v>1840</v>
      </c>
      <c r="D12065" s="36" t="s">
        <v>38772</v>
      </c>
      <c r="E12065" s="36"/>
      <c r="F12065" s="36"/>
    </row>
    <row r="12066" ht="15.75" customHeight="1">
      <c r="A12066" s="36" t="s">
        <v>38773</v>
      </c>
      <c r="B12066" s="36" t="s">
        <v>38774</v>
      </c>
      <c r="C12066" s="36" t="s">
        <v>1840</v>
      </c>
      <c r="D12066" s="36" t="s">
        <v>38775</v>
      </c>
      <c r="E12066" s="36"/>
      <c r="F12066" s="36"/>
    </row>
    <row r="12067" ht="15.75" customHeight="1">
      <c r="A12067" s="36" t="s">
        <v>38776</v>
      </c>
      <c r="B12067" s="36" t="s">
        <v>38777</v>
      </c>
      <c r="C12067" s="36" t="s">
        <v>1840</v>
      </c>
      <c r="D12067" s="36" t="s">
        <v>38778</v>
      </c>
      <c r="E12067" s="36"/>
      <c r="F12067" s="36"/>
    </row>
    <row r="12068" ht="15.75" customHeight="1">
      <c r="A12068" s="36" t="s">
        <v>38779</v>
      </c>
      <c r="B12068" s="36" t="s">
        <v>38780</v>
      </c>
      <c r="C12068" s="36" t="s">
        <v>1840</v>
      </c>
      <c r="D12068" s="36" t="s">
        <v>38781</v>
      </c>
      <c r="E12068" s="36"/>
      <c r="F12068" s="36"/>
    </row>
    <row r="12069" ht="15.75" customHeight="1">
      <c r="A12069" s="36" t="s">
        <v>38782</v>
      </c>
      <c r="B12069" s="36" t="s">
        <v>38783</v>
      </c>
      <c r="C12069" s="36" t="s">
        <v>1840</v>
      </c>
      <c r="D12069" s="36" t="s">
        <v>38784</v>
      </c>
      <c r="E12069" s="36"/>
      <c r="F12069" s="36"/>
    </row>
    <row r="12070" ht="15.75" customHeight="1">
      <c r="A12070" s="36" t="s">
        <v>38785</v>
      </c>
      <c r="B12070" s="36" t="s">
        <v>38786</v>
      </c>
      <c r="C12070" s="36" t="s">
        <v>1840</v>
      </c>
      <c r="D12070" s="36" t="s">
        <v>38787</v>
      </c>
      <c r="E12070" s="36" t="s">
        <v>3850</v>
      </c>
      <c r="F12070" s="36"/>
    </row>
    <row r="12071" ht="15.75" customHeight="1">
      <c r="A12071" s="36" t="s">
        <v>38788</v>
      </c>
      <c r="B12071" s="36" t="s">
        <v>38789</v>
      </c>
      <c r="C12071" s="36" t="s">
        <v>1840</v>
      </c>
      <c r="D12071" s="36" t="s">
        <v>38790</v>
      </c>
      <c r="E12071" s="36"/>
      <c r="F12071" s="36"/>
    </row>
    <row r="12072" ht="15.75" customHeight="1">
      <c r="A12072" s="36" t="s">
        <v>38791</v>
      </c>
      <c r="B12072" s="36" t="s">
        <v>38792</v>
      </c>
      <c r="C12072" s="36" t="s">
        <v>1840</v>
      </c>
      <c r="D12072" s="36" t="s">
        <v>38793</v>
      </c>
      <c r="E12072" s="36"/>
      <c r="F12072" s="36"/>
    </row>
    <row r="12073" ht="15.75" customHeight="1">
      <c r="A12073" s="36" t="s">
        <v>38794</v>
      </c>
      <c r="B12073" s="36" t="s">
        <v>38795</v>
      </c>
      <c r="C12073" s="36" t="s">
        <v>1840</v>
      </c>
      <c r="D12073" s="36" t="s">
        <v>38796</v>
      </c>
      <c r="E12073" s="36"/>
      <c r="F12073" s="36"/>
    </row>
    <row r="12074" ht="15.75" customHeight="1">
      <c r="A12074" s="36" t="s">
        <v>38797</v>
      </c>
      <c r="B12074" s="36" t="s">
        <v>38798</v>
      </c>
      <c r="C12074" s="36" t="s">
        <v>1840</v>
      </c>
      <c r="D12074" s="36" t="s">
        <v>38799</v>
      </c>
      <c r="E12074" s="36"/>
      <c r="F12074" s="36"/>
    </row>
    <row r="12075" ht="15.75" customHeight="1">
      <c r="A12075" s="36" t="s">
        <v>38800</v>
      </c>
      <c r="B12075" s="36" t="s">
        <v>38801</v>
      </c>
      <c r="C12075" s="36" t="s">
        <v>1840</v>
      </c>
      <c r="D12075" s="36" t="s">
        <v>38802</v>
      </c>
      <c r="E12075" s="36"/>
      <c r="F12075" s="36"/>
    </row>
    <row r="12076" ht="15.75" customHeight="1">
      <c r="A12076" s="36" t="s">
        <v>38803</v>
      </c>
      <c r="B12076" s="36" t="s">
        <v>38804</v>
      </c>
      <c r="C12076" s="36" t="s">
        <v>1840</v>
      </c>
      <c r="D12076" s="36" t="s">
        <v>5772</v>
      </c>
      <c r="E12076" s="36"/>
      <c r="F12076" s="36"/>
    </row>
    <row r="12077" ht="15.75" customHeight="1">
      <c r="A12077" s="36" t="s">
        <v>38805</v>
      </c>
      <c r="B12077" s="36" t="s">
        <v>38806</v>
      </c>
      <c r="C12077" s="36" t="s">
        <v>1840</v>
      </c>
      <c r="D12077" s="36" t="s">
        <v>38807</v>
      </c>
      <c r="E12077" s="36"/>
      <c r="F12077" s="36"/>
    </row>
    <row r="12078" ht="15.75" customHeight="1">
      <c r="A12078" s="36" t="s">
        <v>38808</v>
      </c>
      <c r="B12078" s="36" t="s">
        <v>38809</v>
      </c>
      <c r="C12078" s="36" t="s">
        <v>1840</v>
      </c>
      <c r="D12078" s="36" t="s">
        <v>38810</v>
      </c>
      <c r="E12078" s="36"/>
      <c r="F12078" s="36"/>
    </row>
    <row r="12079" ht="15.75" customHeight="1">
      <c r="A12079" s="36" t="s">
        <v>38811</v>
      </c>
      <c r="B12079" s="36" t="s">
        <v>16107</v>
      </c>
      <c r="C12079" s="36" t="s">
        <v>1840</v>
      </c>
      <c r="D12079" s="36" t="s">
        <v>38812</v>
      </c>
      <c r="E12079" s="36"/>
      <c r="F12079" s="36"/>
    </row>
    <row r="12080" ht="15.75" customHeight="1">
      <c r="A12080" s="36" t="s">
        <v>38813</v>
      </c>
      <c r="B12080" s="36" t="s">
        <v>38814</v>
      </c>
      <c r="C12080" s="36" t="s">
        <v>1840</v>
      </c>
      <c r="D12080" s="36" t="s">
        <v>38815</v>
      </c>
      <c r="E12080" s="36"/>
      <c r="F12080" s="36"/>
    </row>
    <row r="12081" ht="15.75" customHeight="1">
      <c r="A12081" s="36" t="s">
        <v>38816</v>
      </c>
      <c r="B12081" s="36" t="s">
        <v>38817</v>
      </c>
      <c r="C12081" s="36" t="s">
        <v>1840</v>
      </c>
      <c r="D12081" s="36" t="s">
        <v>38818</v>
      </c>
      <c r="E12081" s="36"/>
      <c r="F12081" s="36"/>
    </row>
    <row r="12082" ht="15.75" customHeight="1">
      <c r="A12082" s="36" t="s">
        <v>38819</v>
      </c>
      <c r="B12082" s="36" t="s">
        <v>38820</v>
      </c>
      <c r="C12082" s="36" t="s">
        <v>1840</v>
      </c>
      <c r="D12082" s="36" t="s">
        <v>38821</v>
      </c>
      <c r="E12082" s="36"/>
      <c r="F12082" s="36"/>
    </row>
    <row r="12083" ht="15.75" customHeight="1">
      <c r="A12083" s="36" t="s">
        <v>38822</v>
      </c>
      <c r="B12083" s="36" t="s">
        <v>38823</v>
      </c>
      <c r="C12083" s="36" t="s">
        <v>1840</v>
      </c>
      <c r="D12083" s="36" t="s">
        <v>38824</v>
      </c>
      <c r="E12083" s="36"/>
      <c r="F12083" s="36"/>
    </row>
    <row r="12084" ht="15.75" customHeight="1">
      <c r="A12084" s="36" t="s">
        <v>38825</v>
      </c>
      <c r="B12084" s="36" t="s">
        <v>38826</v>
      </c>
      <c r="C12084" s="36" t="s">
        <v>1840</v>
      </c>
      <c r="D12084" s="36" t="s">
        <v>38827</v>
      </c>
      <c r="E12084" s="36"/>
      <c r="F12084" s="36"/>
    </row>
    <row r="12085" ht="15.75" customHeight="1">
      <c r="A12085" s="36" t="s">
        <v>38828</v>
      </c>
      <c r="B12085" s="36" t="s">
        <v>38829</v>
      </c>
      <c r="C12085" s="36" t="s">
        <v>1840</v>
      </c>
      <c r="D12085" s="36" t="s">
        <v>38830</v>
      </c>
      <c r="E12085" s="36"/>
      <c r="F12085" s="36"/>
    </row>
    <row r="12086" ht="15.75" customHeight="1">
      <c r="A12086" s="36" t="s">
        <v>38831</v>
      </c>
      <c r="B12086" s="36" t="s">
        <v>38832</v>
      </c>
      <c r="C12086" s="36" t="s">
        <v>1840</v>
      </c>
      <c r="D12086" s="36" t="s">
        <v>38833</v>
      </c>
      <c r="E12086" s="36"/>
      <c r="F12086" s="36"/>
    </row>
    <row r="12087" ht="15.75" customHeight="1">
      <c r="A12087" s="36" t="s">
        <v>38834</v>
      </c>
      <c r="B12087" s="36" t="s">
        <v>38835</v>
      </c>
      <c r="C12087" s="36" t="s">
        <v>1840</v>
      </c>
      <c r="D12087" s="36" t="s">
        <v>38836</v>
      </c>
      <c r="E12087" s="36"/>
      <c r="F12087" s="36"/>
    </row>
    <row r="12088" ht="15.75" customHeight="1">
      <c r="A12088" s="36" t="s">
        <v>38837</v>
      </c>
      <c r="B12088" s="36" t="s">
        <v>38838</v>
      </c>
      <c r="C12088" s="36" t="s">
        <v>1840</v>
      </c>
      <c r="D12088" s="36" t="s">
        <v>38839</v>
      </c>
      <c r="E12088" s="36"/>
      <c r="F12088" s="36"/>
    </row>
    <row r="12089" ht="15.75" customHeight="1">
      <c r="A12089" s="36" t="s">
        <v>38840</v>
      </c>
      <c r="B12089" s="36" t="s">
        <v>38841</v>
      </c>
      <c r="C12089" s="36" t="s">
        <v>1840</v>
      </c>
      <c r="D12089" s="36" t="s">
        <v>38842</v>
      </c>
      <c r="E12089" s="36"/>
      <c r="F12089" s="36"/>
    </row>
    <row r="12090" ht="15.75" customHeight="1">
      <c r="A12090" s="36" t="s">
        <v>38843</v>
      </c>
      <c r="B12090" s="36" t="s">
        <v>38844</v>
      </c>
      <c r="C12090" s="36" t="s">
        <v>1863</v>
      </c>
      <c r="D12090" s="36" t="s">
        <v>38843</v>
      </c>
      <c r="E12090" s="36"/>
      <c r="F12090" s="36"/>
    </row>
    <row r="12091" ht="15.75" customHeight="1">
      <c r="A12091" s="36" t="s">
        <v>38845</v>
      </c>
      <c r="B12091" s="36" t="s">
        <v>1763</v>
      </c>
      <c r="C12091" s="36" t="s">
        <v>1840</v>
      </c>
      <c r="D12091" s="36" t="s">
        <v>1764</v>
      </c>
      <c r="E12091" s="36"/>
      <c r="F12091" s="36"/>
    </row>
    <row r="12092" ht="15.75" customHeight="1">
      <c r="A12092" s="36" t="s">
        <v>38846</v>
      </c>
      <c r="B12092" s="36" t="s">
        <v>38847</v>
      </c>
      <c r="C12092" s="36" t="s">
        <v>1840</v>
      </c>
      <c r="D12092" s="36" t="s">
        <v>38848</v>
      </c>
      <c r="E12092" s="36"/>
      <c r="F12092" s="36"/>
    </row>
    <row r="12093" ht="15.75" customHeight="1">
      <c r="A12093" s="36" t="s">
        <v>38849</v>
      </c>
      <c r="B12093" s="36" t="s">
        <v>38850</v>
      </c>
      <c r="C12093" s="36" t="s">
        <v>1840</v>
      </c>
      <c r="D12093" s="36" t="s">
        <v>38851</v>
      </c>
      <c r="E12093" s="36"/>
      <c r="F12093" s="36"/>
    </row>
    <row r="12094" ht="15.75" customHeight="1">
      <c r="A12094" s="36" t="s">
        <v>38852</v>
      </c>
      <c r="B12094" s="36" t="s">
        <v>38853</v>
      </c>
      <c r="C12094" s="36" t="s">
        <v>1840</v>
      </c>
      <c r="D12094" s="36" t="s">
        <v>38854</v>
      </c>
      <c r="E12094" s="36"/>
      <c r="F12094" s="36"/>
    </row>
    <row r="12095" ht="15.75" customHeight="1">
      <c r="A12095" s="36" t="s">
        <v>38855</v>
      </c>
      <c r="B12095" s="36" t="s">
        <v>38856</v>
      </c>
      <c r="C12095" s="36" t="s">
        <v>1840</v>
      </c>
      <c r="D12095" s="36" t="s">
        <v>38857</v>
      </c>
      <c r="E12095" s="36"/>
      <c r="F12095" s="36"/>
    </row>
    <row r="12096" ht="15.75" customHeight="1">
      <c r="A12096" s="36" t="s">
        <v>38858</v>
      </c>
      <c r="B12096" s="36" t="s">
        <v>38859</v>
      </c>
      <c r="C12096" s="36" t="s">
        <v>1840</v>
      </c>
      <c r="D12096" s="36" t="s">
        <v>38860</v>
      </c>
      <c r="E12096" s="36"/>
      <c r="F12096" s="36"/>
    </row>
    <row r="12097" ht="15.75" customHeight="1">
      <c r="A12097" s="36" t="s">
        <v>38861</v>
      </c>
      <c r="B12097" s="36" t="s">
        <v>38862</v>
      </c>
      <c r="C12097" s="36" t="s">
        <v>1840</v>
      </c>
      <c r="D12097" s="36" t="s">
        <v>38863</v>
      </c>
      <c r="E12097" s="36"/>
      <c r="F12097" s="36"/>
    </row>
    <row r="12098" ht="15.75" customHeight="1">
      <c r="A12098" s="36" t="s">
        <v>38864</v>
      </c>
      <c r="B12098" s="36" t="s">
        <v>38865</v>
      </c>
      <c r="C12098" s="36" t="s">
        <v>1840</v>
      </c>
      <c r="D12098" s="36" t="s">
        <v>38866</v>
      </c>
      <c r="E12098" s="36"/>
      <c r="F12098" s="36"/>
    </row>
    <row r="12099" ht="15.75" customHeight="1">
      <c r="A12099" s="36" t="s">
        <v>38867</v>
      </c>
      <c r="B12099" s="36" t="s">
        <v>38868</v>
      </c>
      <c r="C12099" s="36" t="s">
        <v>1840</v>
      </c>
      <c r="D12099" s="36" t="s">
        <v>38869</v>
      </c>
      <c r="E12099" s="36"/>
      <c r="F12099" s="36"/>
    </row>
    <row r="12100" ht="15.75" customHeight="1">
      <c r="A12100" s="36" t="s">
        <v>38870</v>
      </c>
      <c r="B12100" s="36" t="s">
        <v>38871</v>
      </c>
      <c r="C12100" s="36" t="s">
        <v>1840</v>
      </c>
      <c r="D12100" s="36" t="s">
        <v>38872</v>
      </c>
      <c r="E12100" s="36"/>
      <c r="F12100" s="36"/>
    </row>
    <row r="12101" ht="15.75" customHeight="1">
      <c r="A12101" s="36" t="s">
        <v>38873</v>
      </c>
      <c r="B12101" s="36" t="s">
        <v>38874</v>
      </c>
      <c r="C12101" s="36" t="s">
        <v>1840</v>
      </c>
      <c r="D12101" s="36" t="s">
        <v>38875</v>
      </c>
      <c r="E12101" s="36"/>
      <c r="F12101" s="36"/>
    </row>
    <row r="12102" ht="15.75" customHeight="1">
      <c r="A12102" s="36" t="s">
        <v>38876</v>
      </c>
      <c r="B12102" s="36" t="s">
        <v>38877</v>
      </c>
      <c r="C12102" s="36" t="s">
        <v>1840</v>
      </c>
      <c r="D12102" s="36" t="s">
        <v>38878</v>
      </c>
      <c r="E12102" s="36"/>
      <c r="F12102" s="36"/>
    </row>
    <row r="12103" ht="15.75" customHeight="1">
      <c r="A12103" s="36" t="s">
        <v>38879</v>
      </c>
      <c r="B12103" s="36" t="s">
        <v>38880</v>
      </c>
      <c r="C12103" s="36" t="s">
        <v>1840</v>
      </c>
      <c r="D12103" s="36" t="s">
        <v>38881</v>
      </c>
      <c r="E12103" s="36"/>
      <c r="F12103" s="36"/>
    </row>
    <row r="12104" ht="15.75" customHeight="1">
      <c r="A12104" s="36" t="s">
        <v>38882</v>
      </c>
      <c r="B12104" s="36" t="s">
        <v>38883</v>
      </c>
      <c r="C12104" s="36" t="s">
        <v>1840</v>
      </c>
      <c r="D12104" s="36" t="s">
        <v>38884</v>
      </c>
      <c r="E12104" s="36"/>
      <c r="F12104" s="36"/>
    </row>
    <row r="12105" ht="15.75" customHeight="1">
      <c r="A12105" s="36" t="s">
        <v>38885</v>
      </c>
      <c r="B12105" s="36" t="s">
        <v>38886</v>
      </c>
      <c r="C12105" s="36" t="s">
        <v>1840</v>
      </c>
      <c r="D12105" s="36" t="s">
        <v>3388</v>
      </c>
      <c r="E12105" s="36"/>
      <c r="F12105" s="36"/>
    </row>
    <row r="12106" ht="15.75" customHeight="1">
      <c r="A12106" s="36" t="s">
        <v>38887</v>
      </c>
      <c r="B12106" s="36" t="s">
        <v>38888</v>
      </c>
      <c r="C12106" s="36" t="s">
        <v>1840</v>
      </c>
      <c r="D12106" s="36" t="s">
        <v>38889</v>
      </c>
      <c r="E12106" s="36"/>
      <c r="F12106" s="36"/>
    </row>
    <row r="12107" ht="15.75" customHeight="1">
      <c r="A12107" s="36" t="s">
        <v>38890</v>
      </c>
      <c r="B12107" s="36" t="s">
        <v>38891</v>
      </c>
      <c r="C12107" s="36" t="s">
        <v>1840</v>
      </c>
      <c r="D12107" s="36" t="s">
        <v>38892</v>
      </c>
      <c r="E12107" s="36"/>
      <c r="F12107" s="36"/>
    </row>
    <row r="12108" ht="15.75" customHeight="1">
      <c r="A12108" s="36" t="s">
        <v>38893</v>
      </c>
      <c r="B12108" s="36" t="s">
        <v>38894</v>
      </c>
      <c r="C12108" s="36" t="s">
        <v>1840</v>
      </c>
      <c r="D12108" s="36" t="s">
        <v>38895</v>
      </c>
      <c r="E12108" s="36"/>
      <c r="F12108" s="36"/>
    </row>
    <row r="12109" ht="15.75" customHeight="1">
      <c r="A12109" s="36" t="s">
        <v>38896</v>
      </c>
      <c r="B12109" s="36" t="s">
        <v>38897</v>
      </c>
      <c r="C12109" s="36" t="s">
        <v>1840</v>
      </c>
      <c r="D12109" s="36" t="s">
        <v>38898</v>
      </c>
      <c r="E12109" s="36"/>
      <c r="F12109" s="36"/>
    </row>
    <row r="12110" ht="15.75" customHeight="1">
      <c r="A12110" s="36" t="s">
        <v>38899</v>
      </c>
      <c r="B12110" s="36" t="s">
        <v>38900</v>
      </c>
      <c r="C12110" s="36" t="s">
        <v>1840</v>
      </c>
      <c r="D12110" s="36" t="s">
        <v>38901</v>
      </c>
      <c r="E12110" s="36"/>
      <c r="F12110" s="36"/>
    </row>
    <row r="12111" ht="15.75" customHeight="1">
      <c r="A12111" s="36" t="s">
        <v>38902</v>
      </c>
      <c r="B12111" s="36" t="s">
        <v>38903</v>
      </c>
      <c r="C12111" s="36" t="s">
        <v>1840</v>
      </c>
      <c r="D12111" s="36" t="s">
        <v>38904</v>
      </c>
      <c r="E12111" s="36"/>
      <c r="F12111" s="36"/>
    </row>
    <row r="12112" ht="15.75" customHeight="1">
      <c r="A12112" s="36" t="s">
        <v>38905</v>
      </c>
      <c r="B12112" s="36" t="s">
        <v>38906</v>
      </c>
      <c r="C12112" s="36" t="s">
        <v>1840</v>
      </c>
      <c r="D12112" s="36" t="s">
        <v>38907</v>
      </c>
      <c r="E12112" s="36"/>
      <c r="F12112" s="36"/>
    </row>
    <row r="12113" ht="15.75" customHeight="1">
      <c r="A12113" s="36" t="s">
        <v>38908</v>
      </c>
      <c r="B12113" s="36" t="s">
        <v>38909</v>
      </c>
      <c r="C12113" s="36" t="s">
        <v>1840</v>
      </c>
      <c r="D12113" s="36" t="s">
        <v>38910</v>
      </c>
      <c r="E12113" s="36"/>
      <c r="F12113" s="36"/>
    </row>
    <row r="12114" ht="15.75" customHeight="1">
      <c r="A12114" s="36" t="s">
        <v>38911</v>
      </c>
      <c r="B12114" s="36" t="s">
        <v>38912</v>
      </c>
      <c r="C12114" s="36" t="s">
        <v>1840</v>
      </c>
      <c r="D12114" s="36" t="s">
        <v>38913</v>
      </c>
      <c r="E12114" s="36"/>
      <c r="F12114" s="36"/>
    </row>
    <row r="12115" ht="15.75" customHeight="1">
      <c r="A12115" s="36" t="s">
        <v>38914</v>
      </c>
      <c r="B12115" s="36" t="s">
        <v>38915</v>
      </c>
      <c r="C12115" s="36" t="s">
        <v>1840</v>
      </c>
      <c r="D12115" s="36" t="s">
        <v>38916</v>
      </c>
      <c r="E12115" s="36"/>
      <c r="F12115" s="36"/>
    </row>
    <row r="12116" ht="15.75" customHeight="1">
      <c r="A12116" s="36" t="s">
        <v>38917</v>
      </c>
      <c r="B12116" s="36" t="s">
        <v>38918</v>
      </c>
      <c r="C12116" s="36" t="s">
        <v>1840</v>
      </c>
      <c r="D12116" s="36" t="s">
        <v>38919</v>
      </c>
      <c r="E12116" s="36"/>
      <c r="F12116" s="36"/>
    </row>
    <row r="12117" ht="15.75" customHeight="1">
      <c r="A12117" s="36" t="s">
        <v>38920</v>
      </c>
      <c r="B12117" s="36" t="s">
        <v>38921</v>
      </c>
      <c r="C12117" s="36" t="s">
        <v>1840</v>
      </c>
      <c r="D12117" s="36" t="s">
        <v>38922</v>
      </c>
      <c r="E12117" s="36"/>
      <c r="F12117" s="36"/>
    </row>
    <row r="12118" ht="15.75" customHeight="1">
      <c r="A12118" s="36" t="s">
        <v>38923</v>
      </c>
      <c r="B12118" s="36" t="s">
        <v>38924</v>
      </c>
      <c r="C12118" s="36" t="s">
        <v>1840</v>
      </c>
      <c r="D12118" s="36" t="s">
        <v>38925</v>
      </c>
      <c r="E12118" s="36"/>
      <c r="F12118" s="36"/>
    </row>
    <row r="12119" ht="15.75" customHeight="1">
      <c r="A12119" s="36" t="s">
        <v>38926</v>
      </c>
      <c r="B12119" s="36" t="s">
        <v>38927</v>
      </c>
      <c r="C12119" s="36" t="s">
        <v>1840</v>
      </c>
      <c r="D12119" s="36" t="s">
        <v>38928</v>
      </c>
      <c r="E12119" s="36"/>
      <c r="F12119" s="36"/>
    </row>
    <row r="12120" ht="15.75" customHeight="1">
      <c r="A12120" s="36" t="s">
        <v>38929</v>
      </c>
      <c r="B12120" s="36" t="s">
        <v>38930</v>
      </c>
      <c r="C12120" s="36" t="s">
        <v>1840</v>
      </c>
      <c r="D12120" s="36" t="s">
        <v>38931</v>
      </c>
      <c r="E12120" s="36"/>
      <c r="F12120" s="36"/>
    </row>
    <row r="12121" ht="15.75" customHeight="1">
      <c r="A12121" s="36" t="s">
        <v>38932</v>
      </c>
      <c r="B12121" s="36" t="s">
        <v>38933</v>
      </c>
      <c r="C12121" s="36" t="s">
        <v>1840</v>
      </c>
      <c r="D12121" s="36" t="s">
        <v>38934</v>
      </c>
      <c r="E12121" s="36"/>
      <c r="F12121" s="36"/>
    </row>
    <row r="12122" ht="15.75" customHeight="1">
      <c r="A12122" s="36" t="s">
        <v>38935</v>
      </c>
      <c r="B12122" s="36" t="s">
        <v>38936</v>
      </c>
      <c r="C12122" s="36" t="s">
        <v>1840</v>
      </c>
      <c r="D12122" s="36" t="s">
        <v>38937</v>
      </c>
      <c r="E12122" s="36"/>
      <c r="F12122" s="36"/>
    </row>
    <row r="12123" ht="15.75" customHeight="1">
      <c r="A12123" s="36" t="s">
        <v>38938</v>
      </c>
      <c r="B12123" s="36" t="s">
        <v>38939</v>
      </c>
      <c r="C12123" s="36" t="s">
        <v>1840</v>
      </c>
      <c r="D12123" s="36" t="s">
        <v>38940</v>
      </c>
      <c r="E12123" s="36"/>
      <c r="F12123" s="36"/>
    </row>
    <row r="12124" ht="15.75" customHeight="1">
      <c r="A12124" s="36" t="s">
        <v>38941</v>
      </c>
      <c r="B12124" s="36" t="s">
        <v>38942</v>
      </c>
      <c r="C12124" s="36" t="s">
        <v>1840</v>
      </c>
      <c r="D12124" s="36" t="s">
        <v>38943</v>
      </c>
      <c r="E12124" s="36"/>
      <c r="F12124" s="36"/>
    </row>
    <row r="12125" ht="15.75" customHeight="1">
      <c r="A12125" s="36" t="s">
        <v>38944</v>
      </c>
      <c r="B12125" s="36" t="s">
        <v>38945</v>
      </c>
      <c r="C12125" s="36" t="s">
        <v>1840</v>
      </c>
      <c r="D12125" s="36" t="s">
        <v>38946</v>
      </c>
      <c r="E12125" s="36"/>
      <c r="F12125" s="36"/>
    </row>
    <row r="12126" ht="15.75" customHeight="1">
      <c r="A12126" s="36" t="s">
        <v>38947</v>
      </c>
      <c r="B12126" s="36" t="s">
        <v>38948</v>
      </c>
      <c r="C12126" s="36" t="s">
        <v>1840</v>
      </c>
      <c r="D12126" s="36" t="s">
        <v>38949</v>
      </c>
      <c r="E12126" s="36"/>
      <c r="F12126" s="36"/>
    </row>
    <row r="12127" ht="15.75" customHeight="1">
      <c r="A12127" s="36" t="s">
        <v>38950</v>
      </c>
      <c r="B12127" s="36" t="s">
        <v>38951</v>
      </c>
      <c r="C12127" s="36" t="s">
        <v>1840</v>
      </c>
      <c r="D12127" s="36" t="s">
        <v>38952</v>
      </c>
      <c r="E12127" s="36"/>
      <c r="F12127" s="36"/>
    </row>
    <row r="12128" ht="15.75" customHeight="1">
      <c r="A12128" s="36" t="s">
        <v>38953</v>
      </c>
      <c r="B12128" s="36" t="s">
        <v>38954</v>
      </c>
      <c r="C12128" s="36" t="s">
        <v>1840</v>
      </c>
      <c r="D12128" s="36" t="s">
        <v>38955</v>
      </c>
      <c r="E12128" s="36"/>
      <c r="F12128" s="36"/>
    </row>
    <row r="12129" ht="15.75" customHeight="1">
      <c r="A12129" s="36" t="s">
        <v>38956</v>
      </c>
      <c r="B12129" s="36" t="s">
        <v>38957</v>
      </c>
      <c r="C12129" s="36" t="s">
        <v>1840</v>
      </c>
      <c r="D12129" s="36" t="s">
        <v>38958</v>
      </c>
      <c r="E12129" s="36"/>
      <c r="F12129" s="36"/>
    </row>
    <row r="12130" ht="15.75" customHeight="1">
      <c r="A12130" s="36" t="s">
        <v>38959</v>
      </c>
      <c r="B12130" s="36" t="s">
        <v>38960</v>
      </c>
      <c r="C12130" s="36" t="s">
        <v>1840</v>
      </c>
      <c r="D12130" s="36" t="s">
        <v>38961</v>
      </c>
      <c r="E12130" s="36"/>
      <c r="F12130" s="36"/>
    </row>
    <row r="12131" ht="15.75" customHeight="1">
      <c r="A12131" s="36" t="s">
        <v>38962</v>
      </c>
      <c r="B12131" s="36" t="s">
        <v>38963</v>
      </c>
      <c r="C12131" s="36" t="s">
        <v>1840</v>
      </c>
      <c r="D12131" s="36" t="s">
        <v>38964</v>
      </c>
      <c r="E12131" s="36"/>
      <c r="F12131" s="36"/>
    </row>
    <row r="12132" ht="15.75" customHeight="1">
      <c r="A12132" s="36" t="s">
        <v>38965</v>
      </c>
      <c r="B12132" s="36" t="s">
        <v>38966</v>
      </c>
      <c r="C12132" s="36" t="s">
        <v>1840</v>
      </c>
      <c r="D12132" s="36" t="s">
        <v>38967</v>
      </c>
      <c r="E12132" s="36"/>
      <c r="F12132" s="36"/>
    </row>
    <row r="12133" ht="15.75" customHeight="1">
      <c r="A12133" s="36" t="s">
        <v>38968</v>
      </c>
      <c r="B12133" s="36" t="s">
        <v>38969</v>
      </c>
      <c r="C12133" s="36" t="s">
        <v>1840</v>
      </c>
      <c r="D12133" s="36" t="s">
        <v>38970</v>
      </c>
      <c r="E12133" s="36"/>
      <c r="F12133" s="36"/>
    </row>
    <row r="12134" ht="15.75" customHeight="1">
      <c r="A12134" s="36" t="s">
        <v>38971</v>
      </c>
      <c r="B12134" s="36" t="s">
        <v>38972</v>
      </c>
      <c r="C12134" s="36" t="s">
        <v>1840</v>
      </c>
      <c r="D12134" s="36" t="s">
        <v>38973</v>
      </c>
      <c r="E12134" s="36"/>
      <c r="F12134" s="36"/>
    </row>
    <row r="12135" ht="15.75" customHeight="1">
      <c r="A12135" s="36" t="s">
        <v>38974</v>
      </c>
      <c r="B12135" s="36" t="s">
        <v>38975</v>
      </c>
      <c r="C12135" s="36" t="s">
        <v>1840</v>
      </c>
      <c r="D12135" s="36" t="s">
        <v>38976</v>
      </c>
      <c r="E12135" s="36"/>
      <c r="F12135" s="36"/>
    </row>
    <row r="12136" ht="15.75" customHeight="1">
      <c r="A12136" s="36" t="s">
        <v>38977</v>
      </c>
      <c r="B12136" s="36" t="s">
        <v>38978</v>
      </c>
      <c r="C12136" s="36" t="s">
        <v>1840</v>
      </c>
      <c r="D12136" s="36" t="s">
        <v>38979</v>
      </c>
      <c r="E12136" s="36"/>
      <c r="F12136" s="36"/>
    </row>
    <row r="12137" ht="15.75" customHeight="1">
      <c r="A12137" s="36" t="s">
        <v>38980</v>
      </c>
      <c r="B12137" s="36" t="s">
        <v>908</v>
      </c>
      <c r="C12137" s="36" t="s">
        <v>1840</v>
      </c>
      <c r="D12137" s="36" t="s">
        <v>909</v>
      </c>
      <c r="E12137" s="36"/>
      <c r="F12137" s="36"/>
    </row>
    <row r="12138" ht="15.75" customHeight="1">
      <c r="A12138" s="36" t="s">
        <v>38981</v>
      </c>
      <c r="B12138" s="36" t="s">
        <v>38982</v>
      </c>
      <c r="C12138" s="36" t="s">
        <v>1840</v>
      </c>
      <c r="D12138" s="36" t="s">
        <v>38983</v>
      </c>
      <c r="E12138" s="36"/>
      <c r="F12138" s="36"/>
    </row>
    <row r="12139" ht="15.75" customHeight="1">
      <c r="A12139" s="36" t="s">
        <v>38984</v>
      </c>
      <c r="B12139" s="36" t="s">
        <v>38985</v>
      </c>
      <c r="C12139" s="36" t="s">
        <v>1840</v>
      </c>
      <c r="D12139" s="36" t="s">
        <v>38986</v>
      </c>
      <c r="E12139" s="36"/>
      <c r="F12139" s="36"/>
    </row>
    <row r="12140" ht="15.75" customHeight="1">
      <c r="A12140" s="36" t="s">
        <v>38987</v>
      </c>
      <c r="B12140" s="36" t="s">
        <v>38988</v>
      </c>
      <c r="C12140" s="36" t="s">
        <v>1840</v>
      </c>
      <c r="D12140" s="36" t="s">
        <v>38989</v>
      </c>
      <c r="E12140" s="36"/>
      <c r="F12140" s="36"/>
    </row>
    <row r="12141" ht="15.75" customHeight="1">
      <c r="A12141" s="36" t="s">
        <v>38990</v>
      </c>
      <c r="B12141" s="36" t="s">
        <v>38991</v>
      </c>
      <c r="C12141" s="36" t="s">
        <v>1840</v>
      </c>
      <c r="D12141" s="36" t="s">
        <v>38992</v>
      </c>
      <c r="E12141" s="36"/>
      <c r="F12141" s="36"/>
    </row>
    <row r="12142" ht="15.75" customHeight="1">
      <c r="A12142" s="36" t="s">
        <v>38993</v>
      </c>
      <c r="B12142" s="36" t="s">
        <v>38994</v>
      </c>
      <c r="C12142" s="36" t="s">
        <v>1840</v>
      </c>
      <c r="D12142" s="36" t="s">
        <v>38995</v>
      </c>
      <c r="E12142" s="36"/>
      <c r="F12142" s="36"/>
    </row>
    <row r="12143" ht="15.75" customHeight="1">
      <c r="A12143" s="36" t="s">
        <v>38996</v>
      </c>
      <c r="B12143" s="36" t="s">
        <v>38997</v>
      </c>
      <c r="C12143" s="36" t="s">
        <v>1840</v>
      </c>
      <c r="D12143" s="36" t="s">
        <v>38998</v>
      </c>
      <c r="E12143" s="36"/>
      <c r="F12143" s="36"/>
    </row>
    <row r="12144" ht="15.75" customHeight="1">
      <c r="A12144" s="36" t="s">
        <v>38999</v>
      </c>
      <c r="B12144" s="36" t="s">
        <v>39000</v>
      </c>
      <c r="C12144" s="36" t="s">
        <v>1840</v>
      </c>
      <c r="D12144" s="36" t="s">
        <v>39001</v>
      </c>
      <c r="E12144" s="36"/>
      <c r="F12144" s="36"/>
    </row>
    <row r="12145" ht="15.75" customHeight="1">
      <c r="A12145" s="36" t="s">
        <v>39002</v>
      </c>
      <c r="B12145" s="36" t="s">
        <v>39003</v>
      </c>
      <c r="C12145" s="36" t="s">
        <v>1840</v>
      </c>
      <c r="D12145" s="36" t="s">
        <v>39004</v>
      </c>
      <c r="E12145" s="36"/>
      <c r="F12145" s="36"/>
    </row>
    <row r="12146" ht="15.75" customHeight="1">
      <c r="A12146" s="36" t="s">
        <v>39005</v>
      </c>
      <c r="B12146" s="36" t="s">
        <v>39006</v>
      </c>
      <c r="C12146" s="36" t="s">
        <v>1840</v>
      </c>
      <c r="D12146" s="36" t="s">
        <v>39007</v>
      </c>
      <c r="E12146" s="36"/>
      <c r="F12146" s="36"/>
    </row>
    <row r="12147" ht="15.75" customHeight="1">
      <c r="A12147" s="36" t="s">
        <v>39008</v>
      </c>
      <c r="B12147" s="36" t="s">
        <v>39009</v>
      </c>
      <c r="C12147" s="36" t="s">
        <v>1840</v>
      </c>
      <c r="D12147" s="36" t="s">
        <v>39010</v>
      </c>
      <c r="E12147" s="36"/>
      <c r="F12147" s="36"/>
    </row>
    <row r="12148" ht="15.75" customHeight="1">
      <c r="A12148" s="36" t="s">
        <v>39011</v>
      </c>
      <c r="B12148" s="36" t="s">
        <v>39012</v>
      </c>
      <c r="C12148" s="36" t="s">
        <v>1840</v>
      </c>
      <c r="D12148" s="36" t="s">
        <v>39013</v>
      </c>
      <c r="E12148" s="36"/>
      <c r="F12148" s="36"/>
    </row>
    <row r="12149" ht="15.75" customHeight="1">
      <c r="A12149" s="36" t="s">
        <v>39014</v>
      </c>
      <c r="B12149" s="36" t="s">
        <v>39015</v>
      </c>
      <c r="C12149" s="36" t="s">
        <v>1840</v>
      </c>
      <c r="D12149" s="36" t="s">
        <v>39016</v>
      </c>
      <c r="E12149" s="36"/>
      <c r="F12149" s="36"/>
    </row>
    <row r="12150" ht="15.75" customHeight="1">
      <c r="A12150" s="36" t="s">
        <v>39017</v>
      </c>
      <c r="B12150" s="36" t="s">
        <v>18</v>
      </c>
      <c r="C12150" s="36" t="s">
        <v>1840</v>
      </c>
      <c r="D12150" s="36" t="s">
        <v>83</v>
      </c>
      <c r="E12150" s="36" t="s">
        <v>39018</v>
      </c>
      <c r="F12150" s="36"/>
    </row>
    <row r="12151" ht="15.75" customHeight="1">
      <c r="A12151" s="36" t="s">
        <v>39019</v>
      </c>
      <c r="B12151" s="36" t="s">
        <v>39020</v>
      </c>
      <c r="C12151" s="36" t="s">
        <v>1840</v>
      </c>
      <c r="D12151" s="36" t="s">
        <v>39021</v>
      </c>
      <c r="E12151" s="36"/>
      <c r="F12151" s="36"/>
    </row>
    <row r="12152" ht="15.75" customHeight="1">
      <c r="A12152" s="36" t="s">
        <v>39022</v>
      </c>
      <c r="B12152" s="36" t="s">
        <v>39023</v>
      </c>
      <c r="C12152" s="36" t="s">
        <v>1840</v>
      </c>
      <c r="D12152" s="36" t="s">
        <v>39024</v>
      </c>
      <c r="E12152" s="36"/>
      <c r="F12152" s="36"/>
    </row>
    <row r="12153" ht="15.75" customHeight="1">
      <c r="A12153" s="36" t="s">
        <v>39025</v>
      </c>
      <c r="B12153" s="36" t="s">
        <v>39026</v>
      </c>
      <c r="C12153" s="36" t="s">
        <v>1840</v>
      </c>
      <c r="D12153" s="36" t="s">
        <v>39027</v>
      </c>
      <c r="E12153" s="36"/>
      <c r="F12153" s="36"/>
    </row>
    <row r="12154" ht="15.75" customHeight="1">
      <c r="A12154" s="36" t="s">
        <v>39028</v>
      </c>
      <c r="B12154" s="36" t="s">
        <v>39029</v>
      </c>
      <c r="C12154" s="36" t="s">
        <v>1840</v>
      </c>
      <c r="D12154" s="36" t="s">
        <v>39030</v>
      </c>
      <c r="E12154" s="36"/>
      <c r="F12154" s="36"/>
    </row>
    <row r="12155" ht="15.75" customHeight="1">
      <c r="A12155" s="36" t="s">
        <v>39031</v>
      </c>
      <c r="B12155" s="36" t="s">
        <v>39032</v>
      </c>
      <c r="C12155" s="36" t="s">
        <v>1840</v>
      </c>
      <c r="D12155" s="36" t="s">
        <v>39033</v>
      </c>
      <c r="E12155" s="36"/>
      <c r="F12155" s="36"/>
    </row>
    <row r="12156" ht="15.75" customHeight="1">
      <c r="A12156" s="36" t="s">
        <v>39034</v>
      </c>
      <c r="B12156" s="36" t="s">
        <v>39035</v>
      </c>
      <c r="C12156" s="36" t="s">
        <v>1840</v>
      </c>
      <c r="D12156" s="36" t="s">
        <v>39036</v>
      </c>
      <c r="E12156" s="36"/>
      <c r="F12156" s="36"/>
    </row>
    <row r="12157" ht="15.75" customHeight="1">
      <c r="A12157" s="36" t="s">
        <v>39037</v>
      </c>
      <c r="B12157" s="36" t="s">
        <v>39038</v>
      </c>
      <c r="C12157" s="36" t="s">
        <v>1840</v>
      </c>
      <c r="D12157" s="36" t="s">
        <v>39039</v>
      </c>
      <c r="E12157" s="36"/>
      <c r="F12157" s="36"/>
    </row>
    <row r="12158" ht="15.75" customHeight="1">
      <c r="A12158" s="36" t="s">
        <v>39040</v>
      </c>
      <c r="B12158" s="36" t="s">
        <v>39041</v>
      </c>
      <c r="C12158" s="36" t="s">
        <v>1840</v>
      </c>
      <c r="D12158" s="36"/>
      <c r="E12158" s="36"/>
      <c r="F12158" s="36"/>
    </row>
    <row r="12159" ht="15.75" customHeight="1">
      <c r="A12159" s="36" t="s">
        <v>39042</v>
      </c>
      <c r="B12159" s="36" t="s">
        <v>39043</v>
      </c>
      <c r="C12159" s="36" t="s">
        <v>1840</v>
      </c>
      <c r="D12159" s="36" t="s">
        <v>39044</v>
      </c>
      <c r="E12159" s="36"/>
      <c r="F12159" s="36"/>
    </row>
    <row r="12160" ht="15.75" customHeight="1">
      <c r="A12160" s="36" t="s">
        <v>39045</v>
      </c>
      <c r="B12160" s="36" t="s">
        <v>39046</v>
      </c>
      <c r="C12160" s="36" t="s">
        <v>1840</v>
      </c>
      <c r="D12160" s="36" t="s">
        <v>39047</v>
      </c>
      <c r="E12160" s="36"/>
      <c r="F12160" s="36"/>
    </row>
    <row r="12161" ht="15.75" customHeight="1">
      <c r="A12161" s="36" t="s">
        <v>39048</v>
      </c>
      <c r="B12161" s="36" t="s">
        <v>39049</v>
      </c>
      <c r="C12161" s="36" t="s">
        <v>1840</v>
      </c>
      <c r="D12161" s="36" t="s">
        <v>39050</v>
      </c>
      <c r="E12161" s="36"/>
      <c r="F12161" s="36"/>
    </row>
    <row r="12162" ht="15.75" customHeight="1">
      <c r="A12162" s="36" t="s">
        <v>39051</v>
      </c>
      <c r="B12162" s="36" t="s">
        <v>39052</v>
      </c>
      <c r="C12162" s="36" t="s">
        <v>1840</v>
      </c>
      <c r="D12162" s="36" t="s">
        <v>39053</v>
      </c>
      <c r="E12162" s="36"/>
      <c r="F12162" s="36"/>
    </row>
    <row r="12163" ht="15.75" customHeight="1">
      <c r="A12163" s="36" t="s">
        <v>39054</v>
      </c>
      <c r="B12163" s="36" t="s">
        <v>39055</v>
      </c>
      <c r="C12163" s="36" t="s">
        <v>1840</v>
      </c>
      <c r="D12163" s="36" t="s">
        <v>39056</v>
      </c>
      <c r="E12163" s="36"/>
      <c r="F12163" s="36"/>
    </row>
    <row r="12164" ht="15.75" customHeight="1">
      <c r="A12164" s="36" t="s">
        <v>39057</v>
      </c>
      <c r="B12164" s="36" t="s">
        <v>39058</v>
      </c>
      <c r="C12164" s="36" t="s">
        <v>1840</v>
      </c>
      <c r="D12164" s="36" t="s">
        <v>39059</v>
      </c>
      <c r="E12164" s="36"/>
      <c r="F12164" s="36"/>
    </row>
    <row r="12165" ht="15.75" customHeight="1">
      <c r="A12165" s="36" t="s">
        <v>39060</v>
      </c>
      <c r="B12165" s="36" t="s">
        <v>39061</v>
      </c>
      <c r="C12165" s="36" t="s">
        <v>1840</v>
      </c>
      <c r="D12165" s="36" t="s">
        <v>39062</v>
      </c>
      <c r="E12165" s="36"/>
      <c r="F12165" s="36"/>
    </row>
    <row r="12166" ht="15.75" customHeight="1">
      <c r="A12166" s="36" t="s">
        <v>39063</v>
      </c>
      <c r="B12166" s="36" t="s">
        <v>39064</v>
      </c>
      <c r="C12166" s="36" t="s">
        <v>1840</v>
      </c>
      <c r="D12166" s="36" t="s">
        <v>39065</v>
      </c>
      <c r="E12166" s="36"/>
      <c r="F12166" s="36"/>
    </row>
    <row r="12167" ht="15.75" customHeight="1">
      <c r="A12167" s="36" t="s">
        <v>39066</v>
      </c>
      <c r="B12167" s="36" t="s">
        <v>39067</v>
      </c>
      <c r="C12167" s="36" t="s">
        <v>1840</v>
      </c>
      <c r="D12167" s="36" t="s">
        <v>39068</v>
      </c>
      <c r="E12167" s="36"/>
      <c r="F12167" s="36"/>
    </row>
    <row r="12168" ht="15.75" customHeight="1">
      <c r="A12168" s="36" t="s">
        <v>39069</v>
      </c>
      <c r="B12168" s="36" t="s">
        <v>39070</v>
      </c>
      <c r="C12168" s="36" t="s">
        <v>1840</v>
      </c>
      <c r="D12168" s="36" t="s">
        <v>39071</v>
      </c>
      <c r="E12168" s="36"/>
      <c r="F12168" s="36"/>
    </row>
    <row r="12169" ht="15.75" customHeight="1">
      <c r="A12169" s="36" t="s">
        <v>39072</v>
      </c>
      <c r="B12169" s="36" t="s">
        <v>39073</v>
      </c>
      <c r="C12169" s="36" t="s">
        <v>1840</v>
      </c>
      <c r="D12169" s="36" t="s">
        <v>39074</v>
      </c>
      <c r="E12169" s="36"/>
      <c r="F12169" s="36"/>
    </row>
    <row r="12170" ht="15.75" customHeight="1">
      <c r="A12170" s="36" t="s">
        <v>39075</v>
      </c>
      <c r="B12170" s="36" t="s">
        <v>39076</v>
      </c>
      <c r="C12170" s="36" t="s">
        <v>1840</v>
      </c>
      <c r="D12170" s="36" t="s">
        <v>39077</v>
      </c>
      <c r="E12170" s="36"/>
      <c r="F12170" s="36"/>
    </row>
    <row r="12171" ht="15.75" customHeight="1">
      <c r="A12171" s="36" t="s">
        <v>39078</v>
      </c>
      <c r="B12171" s="36" t="s">
        <v>39079</v>
      </c>
      <c r="C12171" s="36" t="s">
        <v>1840</v>
      </c>
      <c r="D12171" s="36" t="s">
        <v>39080</v>
      </c>
      <c r="E12171" s="36"/>
      <c r="F12171" s="36"/>
    </row>
    <row r="12172" ht="15.75" customHeight="1">
      <c r="A12172" s="36" t="s">
        <v>39081</v>
      </c>
      <c r="B12172" s="36" t="s">
        <v>39082</v>
      </c>
      <c r="C12172" s="36" t="s">
        <v>1840</v>
      </c>
      <c r="D12172" s="36" t="s">
        <v>39083</v>
      </c>
      <c r="E12172" s="36"/>
      <c r="F12172" s="36"/>
    </row>
    <row r="12173" ht="15.75" customHeight="1">
      <c r="A12173" s="36" t="s">
        <v>39084</v>
      </c>
      <c r="B12173" s="36" t="s">
        <v>722</v>
      </c>
      <c r="C12173" s="36" t="s">
        <v>1840</v>
      </c>
      <c r="D12173" s="36" t="s">
        <v>723</v>
      </c>
      <c r="E12173" s="36"/>
      <c r="F12173" s="36"/>
    </row>
    <row r="12174" ht="15.75" customHeight="1">
      <c r="A12174" s="36" t="s">
        <v>39085</v>
      </c>
      <c r="B12174" s="36" t="s">
        <v>39086</v>
      </c>
      <c r="C12174" s="36" t="s">
        <v>1840</v>
      </c>
      <c r="D12174" s="36" t="s">
        <v>39087</v>
      </c>
      <c r="E12174" s="36"/>
      <c r="F12174" s="36"/>
    </row>
    <row r="12175" ht="15.75" customHeight="1">
      <c r="A12175" s="36" t="s">
        <v>39088</v>
      </c>
      <c r="B12175" s="36" t="s">
        <v>39089</v>
      </c>
      <c r="C12175" s="36" t="s">
        <v>1840</v>
      </c>
      <c r="D12175" s="36" t="s">
        <v>39090</v>
      </c>
      <c r="E12175" s="36"/>
      <c r="F12175" s="36"/>
    </row>
    <row r="12176" ht="15.75" customHeight="1">
      <c r="A12176" s="36" t="s">
        <v>39091</v>
      </c>
      <c r="B12176" s="36" t="s">
        <v>39092</v>
      </c>
      <c r="C12176" s="36" t="s">
        <v>1840</v>
      </c>
      <c r="D12176" s="36" t="s">
        <v>39093</v>
      </c>
      <c r="E12176" s="36"/>
      <c r="F12176" s="36"/>
    </row>
    <row r="12177" ht="15.75" customHeight="1">
      <c r="A12177" s="36" t="s">
        <v>39094</v>
      </c>
      <c r="B12177" s="36" t="s">
        <v>39095</v>
      </c>
      <c r="C12177" s="36" t="s">
        <v>1840</v>
      </c>
      <c r="D12177" s="36" t="s">
        <v>39096</v>
      </c>
      <c r="E12177" s="36"/>
      <c r="F12177" s="36"/>
    </row>
    <row r="12178" ht="15.75" customHeight="1">
      <c r="A12178" s="36" t="s">
        <v>39097</v>
      </c>
      <c r="B12178" s="36" t="s">
        <v>39098</v>
      </c>
      <c r="C12178" s="36" t="s">
        <v>1840</v>
      </c>
      <c r="D12178" s="36" t="s">
        <v>39099</v>
      </c>
      <c r="E12178" s="36"/>
      <c r="F12178" s="36"/>
    </row>
    <row r="12179" ht="15.75" customHeight="1">
      <c r="A12179" s="36" t="s">
        <v>39100</v>
      </c>
      <c r="B12179" s="36" t="s">
        <v>39101</v>
      </c>
      <c r="C12179" s="36" t="s">
        <v>1840</v>
      </c>
      <c r="D12179" s="36" t="s">
        <v>39102</v>
      </c>
      <c r="E12179" s="36"/>
      <c r="F12179" s="36"/>
    </row>
    <row r="12180" ht="15.75" customHeight="1">
      <c r="A12180" s="36" t="s">
        <v>39103</v>
      </c>
      <c r="B12180" s="36" t="s">
        <v>39104</v>
      </c>
      <c r="C12180" s="36" t="s">
        <v>1840</v>
      </c>
      <c r="D12180" s="36" t="s">
        <v>39105</v>
      </c>
      <c r="E12180" s="36"/>
      <c r="F12180" s="36"/>
    </row>
    <row r="12181" ht="15.75" customHeight="1">
      <c r="A12181" s="36" t="s">
        <v>39106</v>
      </c>
      <c r="B12181" s="36" t="s">
        <v>39107</v>
      </c>
      <c r="C12181" s="36" t="s">
        <v>1840</v>
      </c>
      <c r="D12181" s="36" t="s">
        <v>39108</v>
      </c>
      <c r="E12181" s="36"/>
      <c r="F12181" s="36"/>
    </row>
    <row r="12182" ht="15.75" customHeight="1">
      <c r="A12182" s="36" t="s">
        <v>39109</v>
      </c>
      <c r="B12182" s="36" t="s">
        <v>39110</v>
      </c>
      <c r="C12182" s="36" t="s">
        <v>1840</v>
      </c>
      <c r="D12182" s="36" t="s">
        <v>39111</v>
      </c>
      <c r="E12182" s="36"/>
      <c r="F12182" s="36"/>
    </row>
    <row r="12183" ht="15.75" customHeight="1">
      <c r="A12183" s="36" t="s">
        <v>39112</v>
      </c>
      <c r="B12183" s="36" t="s">
        <v>39113</v>
      </c>
      <c r="C12183" s="36" t="s">
        <v>1840</v>
      </c>
      <c r="D12183" s="36" t="s">
        <v>39114</v>
      </c>
      <c r="E12183" s="36"/>
      <c r="F12183" s="36"/>
    </row>
    <row r="12184" ht="15.75" customHeight="1">
      <c r="A12184" s="36" t="s">
        <v>39115</v>
      </c>
      <c r="B12184" s="36" t="s">
        <v>39116</v>
      </c>
      <c r="C12184" s="36" t="s">
        <v>1840</v>
      </c>
      <c r="D12184" s="36" t="s">
        <v>39117</v>
      </c>
      <c r="E12184" s="36"/>
      <c r="F12184" s="36"/>
    </row>
    <row r="12185" ht="15.75" customHeight="1">
      <c r="A12185" s="36" t="s">
        <v>39118</v>
      </c>
      <c r="B12185" s="36" t="s">
        <v>39119</v>
      </c>
      <c r="C12185" s="36" t="s">
        <v>1840</v>
      </c>
      <c r="D12185" s="36" t="s">
        <v>39120</v>
      </c>
      <c r="E12185" s="36"/>
      <c r="F12185" s="36"/>
    </row>
    <row r="12186" ht="15.75" customHeight="1">
      <c r="A12186" s="36" t="s">
        <v>39121</v>
      </c>
      <c r="B12186" s="36" t="s">
        <v>39122</v>
      </c>
      <c r="C12186" s="36" t="s">
        <v>1840</v>
      </c>
      <c r="D12186" s="36" t="s">
        <v>39123</v>
      </c>
      <c r="E12186" s="36"/>
      <c r="F12186" s="36"/>
    </row>
    <row r="12187" ht="15.75" customHeight="1">
      <c r="A12187" s="36" t="s">
        <v>39124</v>
      </c>
      <c r="B12187" s="36" t="s">
        <v>39125</v>
      </c>
      <c r="C12187" s="36" t="s">
        <v>1840</v>
      </c>
      <c r="D12187" s="36" t="s">
        <v>39126</v>
      </c>
      <c r="E12187" s="36"/>
      <c r="F12187" s="36"/>
    </row>
    <row r="12188" ht="15.75" customHeight="1">
      <c r="A12188" s="36" t="s">
        <v>39127</v>
      </c>
      <c r="B12188" s="36" t="s">
        <v>39128</v>
      </c>
      <c r="C12188" s="36" t="s">
        <v>1840</v>
      </c>
      <c r="D12188" s="36" t="s">
        <v>39129</v>
      </c>
      <c r="E12188" s="36"/>
      <c r="F12188" s="36"/>
    </row>
    <row r="12189" ht="15.75" customHeight="1">
      <c r="A12189" s="36" t="s">
        <v>39130</v>
      </c>
      <c r="B12189" s="36" t="s">
        <v>39131</v>
      </c>
      <c r="C12189" s="36" t="s">
        <v>1840</v>
      </c>
      <c r="D12189" s="36" t="s">
        <v>39132</v>
      </c>
      <c r="E12189" s="36"/>
      <c r="F12189" s="36"/>
    </row>
    <row r="12190" ht="15.75" customHeight="1">
      <c r="A12190" s="36" t="s">
        <v>39133</v>
      </c>
      <c r="B12190" s="36" t="s">
        <v>39134</v>
      </c>
      <c r="C12190" s="36" t="s">
        <v>1840</v>
      </c>
      <c r="D12190" s="36" t="s">
        <v>39135</v>
      </c>
      <c r="E12190" s="36"/>
      <c r="F12190" s="36"/>
    </row>
    <row r="12191" ht="15.75" customHeight="1">
      <c r="A12191" s="36" t="s">
        <v>39136</v>
      </c>
      <c r="B12191" s="36" t="s">
        <v>39137</v>
      </c>
      <c r="C12191" s="36" t="s">
        <v>1840</v>
      </c>
      <c r="D12191" s="36" t="s">
        <v>39138</v>
      </c>
      <c r="E12191" s="36"/>
      <c r="F12191" s="36"/>
    </row>
    <row r="12192" ht="15.75" customHeight="1">
      <c r="A12192" s="36" t="s">
        <v>39139</v>
      </c>
      <c r="B12192" s="36" t="s">
        <v>39140</v>
      </c>
      <c r="C12192" s="36" t="s">
        <v>1840</v>
      </c>
      <c r="D12192" s="36" t="s">
        <v>39141</v>
      </c>
      <c r="E12192" s="36"/>
      <c r="F12192" s="36"/>
    </row>
    <row r="12193" ht="15.75" customHeight="1">
      <c r="A12193" s="36" t="s">
        <v>39142</v>
      </c>
      <c r="B12193" s="36" t="s">
        <v>39143</v>
      </c>
      <c r="C12193" s="36" t="s">
        <v>1840</v>
      </c>
      <c r="D12193" s="36" t="s">
        <v>39144</v>
      </c>
      <c r="E12193" s="36"/>
      <c r="F12193" s="36"/>
    </row>
    <row r="12194" ht="15.75" customHeight="1">
      <c r="A12194" s="36" t="s">
        <v>39145</v>
      </c>
      <c r="B12194" s="36" t="s">
        <v>39146</v>
      </c>
      <c r="C12194" s="36" t="s">
        <v>1840</v>
      </c>
      <c r="D12194" s="36" t="s">
        <v>39147</v>
      </c>
      <c r="E12194" s="36"/>
      <c r="F12194" s="36"/>
    </row>
    <row r="12195" ht="15.75" customHeight="1">
      <c r="A12195" s="36" t="s">
        <v>39148</v>
      </c>
      <c r="B12195" s="36" t="s">
        <v>39149</v>
      </c>
      <c r="C12195" s="36" t="s">
        <v>1840</v>
      </c>
      <c r="D12195" s="36" t="s">
        <v>39150</v>
      </c>
      <c r="E12195" s="36"/>
      <c r="F12195" s="36"/>
    </row>
    <row r="12196" ht="15.75" customHeight="1">
      <c r="A12196" s="36" t="s">
        <v>39151</v>
      </c>
      <c r="B12196" s="36" t="s">
        <v>39152</v>
      </c>
      <c r="C12196" s="36" t="s">
        <v>1840</v>
      </c>
      <c r="D12196" s="36" t="s">
        <v>39153</v>
      </c>
      <c r="E12196" s="36"/>
      <c r="F12196" s="36"/>
    </row>
    <row r="12197" ht="15.75" customHeight="1">
      <c r="A12197" s="36" t="s">
        <v>39154</v>
      </c>
      <c r="B12197" s="36" t="s">
        <v>39155</v>
      </c>
      <c r="C12197" s="36" t="s">
        <v>1840</v>
      </c>
      <c r="D12197" s="36" t="s">
        <v>39156</v>
      </c>
      <c r="E12197" s="36"/>
      <c r="F12197" s="36"/>
    </row>
    <row r="12198" ht="15.75" customHeight="1">
      <c r="A12198" s="36" t="s">
        <v>39157</v>
      </c>
      <c r="B12198" s="36" t="s">
        <v>39158</v>
      </c>
      <c r="C12198" s="36" t="s">
        <v>1840</v>
      </c>
      <c r="D12198" s="36" t="s">
        <v>39159</v>
      </c>
      <c r="E12198" s="36"/>
      <c r="F12198" s="36"/>
    </row>
    <row r="12199" ht="15.75" customHeight="1">
      <c r="A12199" s="36" t="s">
        <v>39160</v>
      </c>
      <c r="B12199" s="36" t="s">
        <v>39161</v>
      </c>
      <c r="C12199" s="36" t="s">
        <v>1840</v>
      </c>
      <c r="D12199" s="36" t="s">
        <v>39162</v>
      </c>
      <c r="E12199" s="36"/>
      <c r="F12199" s="36"/>
    </row>
    <row r="12200" ht="15.75" customHeight="1">
      <c r="A12200" s="36" t="s">
        <v>39163</v>
      </c>
      <c r="B12200" s="36" t="s">
        <v>39164</v>
      </c>
      <c r="C12200" s="36" t="s">
        <v>1840</v>
      </c>
      <c r="D12200" s="36" t="s">
        <v>39165</v>
      </c>
      <c r="E12200" s="36"/>
      <c r="F12200" s="36"/>
    </row>
    <row r="12201" ht="15.75" customHeight="1">
      <c r="A12201" s="36" t="s">
        <v>39166</v>
      </c>
      <c r="B12201" s="36" t="s">
        <v>39167</v>
      </c>
      <c r="C12201" s="36" t="s">
        <v>1840</v>
      </c>
      <c r="D12201" s="36" t="s">
        <v>39168</v>
      </c>
      <c r="E12201" s="36"/>
      <c r="F12201" s="36"/>
    </row>
    <row r="12202" ht="15.75" customHeight="1">
      <c r="A12202" s="36" t="s">
        <v>39169</v>
      </c>
      <c r="B12202" s="36" t="s">
        <v>39170</v>
      </c>
      <c r="C12202" s="36" t="s">
        <v>1840</v>
      </c>
      <c r="D12202" s="36" t="s">
        <v>39171</v>
      </c>
      <c r="E12202" s="36"/>
      <c r="F12202" s="36"/>
    </row>
    <row r="12203" ht="15.75" customHeight="1">
      <c r="A12203" s="36" t="s">
        <v>39172</v>
      </c>
      <c r="B12203" s="36" t="s">
        <v>39173</v>
      </c>
      <c r="C12203" s="36" t="s">
        <v>1840</v>
      </c>
      <c r="D12203" s="36" t="s">
        <v>39174</v>
      </c>
      <c r="E12203" s="36"/>
      <c r="F12203" s="36"/>
    </row>
    <row r="12204" ht="15.75" customHeight="1">
      <c r="A12204" s="36" t="s">
        <v>39175</v>
      </c>
      <c r="B12204" s="36" t="s">
        <v>39176</v>
      </c>
      <c r="C12204" s="36" t="s">
        <v>1840</v>
      </c>
      <c r="D12204" s="36" t="s">
        <v>39177</v>
      </c>
      <c r="E12204" s="36"/>
      <c r="F12204" s="36"/>
    </row>
    <row r="12205" ht="15.75" customHeight="1">
      <c r="A12205" s="36" t="s">
        <v>39178</v>
      </c>
      <c r="B12205" s="36" t="s">
        <v>39179</v>
      </c>
      <c r="C12205" s="36" t="s">
        <v>1840</v>
      </c>
      <c r="D12205" s="36" t="s">
        <v>39180</v>
      </c>
      <c r="E12205" s="36"/>
      <c r="F12205" s="36"/>
    </row>
    <row r="12206" ht="15.75" customHeight="1">
      <c r="A12206" s="36" t="s">
        <v>39181</v>
      </c>
      <c r="B12206" s="36" t="s">
        <v>39182</v>
      </c>
      <c r="C12206" s="36" t="s">
        <v>1840</v>
      </c>
      <c r="D12206" s="36" t="s">
        <v>39183</v>
      </c>
      <c r="E12206" s="36"/>
      <c r="F12206" s="36"/>
    </row>
    <row r="12207" ht="15.75" customHeight="1">
      <c r="A12207" s="36" t="s">
        <v>39184</v>
      </c>
      <c r="B12207" s="36" t="s">
        <v>39185</v>
      </c>
      <c r="C12207" s="36" t="s">
        <v>1840</v>
      </c>
      <c r="D12207" s="36" t="s">
        <v>39186</v>
      </c>
      <c r="E12207" s="36"/>
      <c r="F12207" s="36"/>
    </row>
    <row r="12208" ht="15.75" customHeight="1">
      <c r="A12208" s="36" t="s">
        <v>39187</v>
      </c>
      <c r="B12208" s="36" t="s">
        <v>39188</v>
      </c>
      <c r="C12208" s="36" t="s">
        <v>1840</v>
      </c>
      <c r="D12208" s="36" t="s">
        <v>39189</v>
      </c>
      <c r="E12208" s="36"/>
      <c r="F12208" s="36"/>
    </row>
    <row r="12209" ht="15.75" customHeight="1">
      <c r="A12209" s="36" t="s">
        <v>39190</v>
      </c>
      <c r="B12209" s="36" t="s">
        <v>39191</v>
      </c>
      <c r="C12209" s="36" t="s">
        <v>1840</v>
      </c>
      <c r="D12209" s="36" t="s">
        <v>39192</v>
      </c>
      <c r="E12209" s="36" t="s">
        <v>39193</v>
      </c>
      <c r="F12209" s="36"/>
    </row>
    <row r="12210" ht="15.75" customHeight="1">
      <c r="A12210" s="36" t="s">
        <v>39194</v>
      </c>
      <c r="B12210" s="36" t="s">
        <v>39195</v>
      </c>
      <c r="C12210" s="36" t="s">
        <v>1840</v>
      </c>
      <c r="D12210" s="36" t="s">
        <v>39196</v>
      </c>
      <c r="E12210" s="36"/>
      <c r="F12210" s="36"/>
    </row>
    <row r="12211" ht="15.75" customHeight="1">
      <c r="A12211" s="36" t="s">
        <v>39197</v>
      </c>
      <c r="B12211" s="36" t="s">
        <v>39198</v>
      </c>
      <c r="C12211" s="36" t="s">
        <v>1840</v>
      </c>
      <c r="D12211" s="36" t="s">
        <v>39199</v>
      </c>
      <c r="E12211" s="36"/>
      <c r="F12211" s="36"/>
    </row>
    <row r="12212" ht="15.75" customHeight="1">
      <c r="A12212" s="36" t="s">
        <v>39200</v>
      </c>
      <c r="B12212" s="36" t="s">
        <v>39201</v>
      </c>
      <c r="C12212" s="36" t="s">
        <v>1840</v>
      </c>
      <c r="D12212" s="36" t="s">
        <v>39202</v>
      </c>
      <c r="E12212" s="36"/>
      <c r="F12212" s="36"/>
    </row>
    <row r="12213" ht="15.75" customHeight="1">
      <c r="A12213" s="36" t="s">
        <v>39203</v>
      </c>
      <c r="B12213" s="36" t="s">
        <v>39204</v>
      </c>
      <c r="C12213" s="36" t="s">
        <v>1840</v>
      </c>
      <c r="D12213" s="36" t="s">
        <v>39205</v>
      </c>
      <c r="E12213" s="36"/>
      <c r="F12213" s="36"/>
    </row>
    <row r="12214" ht="15.75" customHeight="1">
      <c r="A12214" s="36" t="s">
        <v>39206</v>
      </c>
      <c r="B12214" s="36" t="s">
        <v>39207</v>
      </c>
      <c r="C12214" s="36" t="s">
        <v>1840</v>
      </c>
      <c r="D12214" s="36"/>
      <c r="E12214" s="36"/>
      <c r="F12214" s="36"/>
    </row>
    <row r="12215" ht="15.75" customHeight="1">
      <c r="A12215" s="36" t="s">
        <v>39208</v>
      </c>
      <c r="B12215" s="36" t="s">
        <v>16650</v>
      </c>
      <c r="C12215" s="36" t="s">
        <v>1840</v>
      </c>
      <c r="D12215" s="36"/>
      <c r="E12215" s="36"/>
      <c r="F12215" s="36"/>
    </row>
    <row r="12216" ht="15.75" customHeight="1">
      <c r="A12216" s="36" t="s">
        <v>39209</v>
      </c>
      <c r="B12216" s="36" t="s">
        <v>39207</v>
      </c>
      <c r="C12216" s="36" t="s">
        <v>1840</v>
      </c>
      <c r="D12216" s="36" t="s">
        <v>39210</v>
      </c>
      <c r="E12216" s="36"/>
      <c r="F12216" s="36"/>
    </row>
    <row r="12217" ht="15.75" customHeight="1">
      <c r="A12217" s="36" t="s">
        <v>39211</v>
      </c>
      <c r="B12217" s="36" t="s">
        <v>39212</v>
      </c>
      <c r="C12217" s="36" t="s">
        <v>1840</v>
      </c>
      <c r="D12217" s="36" t="s">
        <v>39213</v>
      </c>
      <c r="E12217" s="36"/>
      <c r="F12217" s="36"/>
    </row>
    <row r="12218" ht="15.75" customHeight="1">
      <c r="A12218" s="36" t="s">
        <v>39214</v>
      </c>
      <c r="B12218" s="36" t="s">
        <v>39215</v>
      </c>
      <c r="C12218" s="36" t="s">
        <v>1840</v>
      </c>
      <c r="D12218" s="36" t="s">
        <v>39216</v>
      </c>
      <c r="E12218" s="36"/>
      <c r="F12218" s="36"/>
    </row>
    <row r="12219" ht="15.75" customHeight="1">
      <c r="A12219" s="36" t="s">
        <v>39217</v>
      </c>
      <c r="B12219" s="36" t="s">
        <v>39218</v>
      </c>
      <c r="C12219" s="36" t="s">
        <v>1840</v>
      </c>
      <c r="D12219" s="36" t="s">
        <v>39219</v>
      </c>
      <c r="E12219" s="36" t="s">
        <v>5960</v>
      </c>
      <c r="F12219" s="36"/>
    </row>
    <row r="12220" ht="15.75" customHeight="1">
      <c r="A12220" s="36" t="s">
        <v>39220</v>
      </c>
      <c r="B12220" s="36" t="s">
        <v>39221</v>
      </c>
      <c r="C12220" s="36" t="s">
        <v>1840</v>
      </c>
      <c r="D12220" s="36" t="s">
        <v>39222</v>
      </c>
      <c r="E12220" s="36"/>
      <c r="F12220" s="36"/>
    </row>
    <row r="12221" ht="15.75" customHeight="1">
      <c r="A12221" s="36" t="s">
        <v>39223</v>
      </c>
      <c r="B12221" s="36" t="s">
        <v>39224</v>
      </c>
      <c r="C12221" s="36" t="s">
        <v>1840</v>
      </c>
      <c r="D12221" s="36" t="s">
        <v>39225</v>
      </c>
      <c r="E12221" s="36"/>
      <c r="F12221" s="36"/>
    </row>
    <row r="12222" ht="15.75" customHeight="1">
      <c r="A12222" s="36" t="s">
        <v>39226</v>
      </c>
      <c r="B12222" s="36" t="s">
        <v>571</v>
      </c>
      <c r="C12222" s="36" t="s">
        <v>1840</v>
      </c>
      <c r="D12222" s="36" t="s">
        <v>572</v>
      </c>
      <c r="E12222" s="36"/>
      <c r="F12222" s="36"/>
    </row>
    <row r="12223" ht="15.75" customHeight="1">
      <c r="A12223" s="36" t="s">
        <v>39227</v>
      </c>
      <c r="B12223" s="36" t="s">
        <v>39228</v>
      </c>
      <c r="C12223" s="36" t="s">
        <v>1840</v>
      </c>
      <c r="D12223" s="36" t="s">
        <v>39229</v>
      </c>
      <c r="E12223" s="36"/>
      <c r="F12223" s="36"/>
    </row>
    <row r="12224" ht="15.75" customHeight="1">
      <c r="A12224" s="36" t="s">
        <v>39230</v>
      </c>
      <c r="B12224" s="36" t="s">
        <v>39231</v>
      </c>
      <c r="C12224" s="36" t="s">
        <v>1840</v>
      </c>
      <c r="D12224" s="36" t="s">
        <v>39232</v>
      </c>
      <c r="E12224" s="36" t="s">
        <v>39233</v>
      </c>
      <c r="F12224" s="36"/>
    </row>
    <row r="12225" ht="15.75" customHeight="1">
      <c r="A12225" s="36" t="s">
        <v>39234</v>
      </c>
      <c r="B12225" s="36" t="s">
        <v>39235</v>
      </c>
      <c r="C12225" s="36" t="s">
        <v>1840</v>
      </c>
      <c r="D12225" s="36" t="s">
        <v>39236</v>
      </c>
      <c r="E12225" s="36"/>
      <c r="F12225" s="36"/>
    </row>
    <row r="12226" ht="15.75" customHeight="1">
      <c r="A12226" s="36" t="s">
        <v>39237</v>
      </c>
      <c r="B12226" s="36" t="s">
        <v>39238</v>
      </c>
      <c r="C12226" s="36" t="s">
        <v>1840</v>
      </c>
      <c r="D12226" s="36" t="s">
        <v>39239</v>
      </c>
      <c r="E12226" s="36"/>
      <c r="F12226" s="36"/>
    </row>
    <row r="12227" ht="15.75" customHeight="1">
      <c r="A12227" s="36" t="s">
        <v>39240</v>
      </c>
      <c r="B12227" s="36" t="s">
        <v>39241</v>
      </c>
      <c r="C12227" s="36" t="s">
        <v>1840</v>
      </c>
      <c r="D12227" s="36" t="s">
        <v>39242</v>
      </c>
      <c r="E12227" s="36"/>
      <c r="F12227" s="36"/>
    </row>
    <row r="12228" ht="15.75" customHeight="1">
      <c r="A12228" s="36" t="s">
        <v>39243</v>
      </c>
      <c r="B12228" s="36" t="s">
        <v>39244</v>
      </c>
      <c r="C12228" s="36" t="s">
        <v>1840</v>
      </c>
      <c r="D12228" s="36" t="s">
        <v>39245</v>
      </c>
      <c r="E12228" s="36"/>
      <c r="F12228" s="36"/>
    </row>
    <row r="12229" ht="15.75" customHeight="1">
      <c r="A12229" s="36" t="s">
        <v>39246</v>
      </c>
      <c r="B12229" s="36" t="s">
        <v>39247</v>
      </c>
      <c r="C12229" s="36" t="s">
        <v>1840</v>
      </c>
      <c r="D12229" s="36" t="s">
        <v>39248</v>
      </c>
      <c r="E12229" s="36" t="s">
        <v>39249</v>
      </c>
      <c r="F12229" s="36"/>
    </row>
    <row r="12230" ht="15.75" customHeight="1">
      <c r="A12230" s="36" t="s">
        <v>39250</v>
      </c>
      <c r="B12230" s="36" t="s">
        <v>39251</v>
      </c>
      <c r="C12230" s="36" t="s">
        <v>1840</v>
      </c>
      <c r="D12230" s="36" t="s">
        <v>39252</v>
      </c>
      <c r="E12230" s="36"/>
      <c r="F12230" s="36"/>
    </row>
    <row r="12231" ht="15.75" customHeight="1">
      <c r="A12231" s="36" t="s">
        <v>39253</v>
      </c>
      <c r="B12231" s="36" t="s">
        <v>39254</v>
      </c>
      <c r="C12231" s="36" t="s">
        <v>1840</v>
      </c>
      <c r="D12231" s="36" t="s">
        <v>39255</v>
      </c>
      <c r="E12231" s="36"/>
      <c r="F12231" s="36"/>
    </row>
    <row r="12232" ht="15.75" customHeight="1">
      <c r="A12232" s="36" t="s">
        <v>39256</v>
      </c>
      <c r="B12232" s="36" t="s">
        <v>39257</v>
      </c>
      <c r="C12232" s="36" t="s">
        <v>1840</v>
      </c>
      <c r="D12232" s="36" t="s">
        <v>39258</v>
      </c>
      <c r="E12232" s="36"/>
      <c r="F12232" s="36"/>
    </row>
    <row r="12233" ht="15.75" customHeight="1">
      <c r="A12233" s="36" t="s">
        <v>39259</v>
      </c>
      <c r="B12233" s="36" t="s">
        <v>39260</v>
      </c>
      <c r="C12233" s="36" t="s">
        <v>1840</v>
      </c>
      <c r="D12233" s="36" t="s">
        <v>39261</v>
      </c>
      <c r="E12233" s="36"/>
      <c r="F12233" s="36"/>
    </row>
    <row r="12234" ht="15.75" customHeight="1">
      <c r="A12234" s="36" t="s">
        <v>39262</v>
      </c>
      <c r="B12234" s="36" t="s">
        <v>39263</v>
      </c>
      <c r="C12234" s="36" t="s">
        <v>1840</v>
      </c>
      <c r="D12234" s="36" t="s">
        <v>39264</v>
      </c>
      <c r="E12234" s="36"/>
      <c r="F12234" s="36"/>
    </row>
    <row r="12235" ht="15.75" customHeight="1">
      <c r="A12235" s="36" t="s">
        <v>39265</v>
      </c>
      <c r="B12235" s="36" t="s">
        <v>39266</v>
      </c>
      <c r="C12235" s="36" t="s">
        <v>1840</v>
      </c>
      <c r="D12235" s="36" t="s">
        <v>39267</v>
      </c>
      <c r="E12235" s="36"/>
      <c r="F12235" s="36"/>
    </row>
    <row r="12236" ht="15.75" customHeight="1">
      <c r="A12236" s="36" t="s">
        <v>39268</v>
      </c>
      <c r="B12236" s="36" t="s">
        <v>39269</v>
      </c>
      <c r="C12236" s="36" t="s">
        <v>1840</v>
      </c>
      <c r="D12236" s="36" t="s">
        <v>39270</v>
      </c>
      <c r="E12236" s="36"/>
      <c r="F12236" s="36"/>
    </row>
    <row r="12237" ht="15.75" customHeight="1">
      <c r="A12237" s="36" t="s">
        <v>39271</v>
      </c>
      <c r="B12237" s="36" t="s">
        <v>39272</v>
      </c>
      <c r="C12237" s="36" t="s">
        <v>1840</v>
      </c>
      <c r="D12237" s="36" t="s">
        <v>39273</v>
      </c>
      <c r="E12237" s="36"/>
      <c r="F12237" s="36"/>
    </row>
    <row r="12238" ht="15.75" customHeight="1">
      <c r="A12238" s="36" t="s">
        <v>39274</v>
      </c>
      <c r="B12238" s="36" t="s">
        <v>39275</v>
      </c>
      <c r="C12238" s="36" t="s">
        <v>1840</v>
      </c>
      <c r="D12238" s="36" t="s">
        <v>39276</v>
      </c>
      <c r="E12238" s="36"/>
      <c r="F12238" s="36"/>
    </row>
    <row r="12239" ht="15.75" customHeight="1">
      <c r="A12239" s="36" t="s">
        <v>39277</v>
      </c>
      <c r="B12239" s="36" t="s">
        <v>39278</v>
      </c>
      <c r="C12239" s="36" t="s">
        <v>1840</v>
      </c>
      <c r="D12239" s="36" t="s">
        <v>39279</v>
      </c>
      <c r="E12239" s="36"/>
      <c r="F12239" s="36"/>
    </row>
    <row r="12240" ht="15.75" customHeight="1">
      <c r="A12240" s="36" t="s">
        <v>39280</v>
      </c>
      <c r="B12240" s="36" t="s">
        <v>39281</v>
      </c>
      <c r="C12240" s="36" t="s">
        <v>1840</v>
      </c>
      <c r="D12240" s="36" t="s">
        <v>39282</v>
      </c>
      <c r="E12240" s="36"/>
      <c r="F12240" s="36"/>
    </row>
    <row r="12241" ht="15.75" customHeight="1">
      <c r="A12241" s="36" t="s">
        <v>39283</v>
      </c>
      <c r="B12241" s="36" t="s">
        <v>39284</v>
      </c>
      <c r="C12241" s="36" t="s">
        <v>1840</v>
      </c>
      <c r="D12241" s="36" t="s">
        <v>39285</v>
      </c>
      <c r="E12241" s="36"/>
      <c r="F12241" s="36"/>
    </row>
    <row r="12242" ht="15.75" customHeight="1">
      <c r="A12242" s="36" t="s">
        <v>39286</v>
      </c>
      <c r="B12242" s="36" t="s">
        <v>39287</v>
      </c>
      <c r="C12242" s="36" t="s">
        <v>1840</v>
      </c>
      <c r="D12242" s="36" t="s">
        <v>39288</v>
      </c>
      <c r="E12242" s="36"/>
      <c r="F12242" s="36"/>
    </row>
    <row r="12243" ht="15.75" customHeight="1">
      <c r="A12243" s="36" t="s">
        <v>39289</v>
      </c>
      <c r="B12243" s="36" t="s">
        <v>39290</v>
      </c>
      <c r="C12243" s="36" t="s">
        <v>1840</v>
      </c>
      <c r="D12243" s="36" t="s">
        <v>39291</v>
      </c>
      <c r="E12243" s="36"/>
      <c r="F12243" s="36"/>
    </row>
    <row r="12244" ht="15.75" customHeight="1">
      <c r="A12244" s="36" t="s">
        <v>39292</v>
      </c>
      <c r="B12244" s="36" t="s">
        <v>39293</v>
      </c>
      <c r="C12244" s="36" t="s">
        <v>1840</v>
      </c>
      <c r="D12244" s="36" t="s">
        <v>39294</v>
      </c>
      <c r="E12244" s="36"/>
      <c r="F12244" s="36"/>
    </row>
    <row r="12245" ht="15.75" customHeight="1">
      <c r="A12245" s="36" t="s">
        <v>39295</v>
      </c>
      <c r="B12245" s="36" t="s">
        <v>39296</v>
      </c>
      <c r="C12245" s="36" t="s">
        <v>1840</v>
      </c>
      <c r="D12245" s="36" t="s">
        <v>39297</v>
      </c>
      <c r="E12245" s="36"/>
      <c r="F12245" s="36"/>
    </row>
    <row r="12246" ht="15.75" customHeight="1">
      <c r="A12246" s="36" t="s">
        <v>39298</v>
      </c>
      <c r="B12246" s="36" t="s">
        <v>39299</v>
      </c>
      <c r="C12246" s="36" t="s">
        <v>1840</v>
      </c>
      <c r="D12246" s="36" t="s">
        <v>39300</v>
      </c>
      <c r="E12246" s="36"/>
      <c r="F12246" s="36"/>
    </row>
    <row r="12247" ht="15.75" customHeight="1">
      <c r="A12247" s="36" t="s">
        <v>39301</v>
      </c>
      <c r="B12247" s="36" t="s">
        <v>39302</v>
      </c>
      <c r="C12247" s="36" t="s">
        <v>1840</v>
      </c>
      <c r="D12247" s="36" t="s">
        <v>39303</v>
      </c>
      <c r="E12247" s="36" t="s">
        <v>39304</v>
      </c>
      <c r="F12247" s="36"/>
    </row>
    <row r="12248" ht="15.75" customHeight="1">
      <c r="A12248" s="36" t="s">
        <v>39305</v>
      </c>
      <c r="B12248" s="36" t="s">
        <v>39306</v>
      </c>
      <c r="C12248" s="36" t="s">
        <v>1840</v>
      </c>
      <c r="D12248" s="36" t="s">
        <v>39307</v>
      </c>
      <c r="E12248" s="36"/>
      <c r="F12248" s="36"/>
    </row>
    <row r="12249" ht="15.75" customHeight="1">
      <c r="A12249" s="36" t="s">
        <v>39308</v>
      </c>
      <c r="B12249" s="36" t="s">
        <v>39309</v>
      </c>
      <c r="C12249" s="36" t="s">
        <v>1840</v>
      </c>
      <c r="D12249" s="36" t="s">
        <v>39310</v>
      </c>
      <c r="E12249" s="36"/>
      <c r="F12249" s="36"/>
    </row>
    <row r="12250" ht="15.75" customHeight="1">
      <c r="A12250" s="36" t="s">
        <v>39311</v>
      </c>
      <c r="B12250" s="36" t="s">
        <v>39312</v>
      </c>
      <c r="C12250" s="36" t="s">
        <v>1840</v>
      </c>
      <c r="D12250" s="36" t="s">
        <v>39313</v>
      </c>
      <c r="E12250" s="36"/>
      <c r="F12250" s="36"/>
    </row>
    <row r="12251" ht="15.75" customHeight="1">
      <c r="A12251" s="36" t="s">
        <v>39314</v>
      </c>
      <c r="B12251" s="36" t="s">
        <v>39315</v>
      </c>
      <c r="C12251" s="36" t="s">
        <v>1840</v>
      </c>
      <c r="D12251" s="36" t="s">
        <v>39316</v>
      </c>
      <c r="E12251" s="36"/>
      <c r="F12251" s="36"/>
    </row>
    <row r="12252" ht="15.75" customHeight="1">
      <c r="A12252" s="36" t="s">
        <v>39317</v>
      </c>
      <c r="B12252" s="36" t="s">
        <v>39318</v>
      </c>
      <c r="C12252" s="36" t="s">
        <v>1840</v>
      </c>
      <c r="D12252" s="36" t="s">
        <v>39319</v>
      </c>
      <c r="E12252" s="36"/>
      <c r="F12252" s="36"/>
    </row>
    <row r="12253" ht="15.75" customHeight="1">
      <c r="A12253" s="36" t="s">
        <v>39320</v>
      </c>
      <c r="B12253" s="36" t="s">
        <v>39321</v>
      </c>
      <c r="C12253" s="36" t="s">
        <v>1840</v>
      </c>
      <c r="D12253" s="36" t="s">
        <v>39322</v>
      </c>
      <c r="E12253" s="36"/>
      <c r="F12253" s="36"/>
    </row>
    <row r="12254" ht="15.75" customHeight="1">
      <c r="A12254" s="36" t="s">
        <v>39323</v>
      </c>
      <c r="B12254" s="36" t="s">
        <v>39324</v>
      </c>
      <c r="C12254" s="36" t="s">
        <v>1840</v>
      </c>
      <c r="D12254" s="36" t="s">
        <v>39325</v>
      </c>
      <c r="E12254" s="36"/>
      <c r="F12254" s="36"/>
    </row>
    <row r="12255" ht="15.75" customHeight="1">
      <c r="A12255" s="36" t="s">
        <v>39326</v>
      </c>
      <c r="B12255" s="36" t="s">
        <v>39327</v>
      </c>
      <c r="C12255" s="36" t="s">
        <v>1840</v>
      </c>
      <c r="D12255" s="36" t="s">
        <v>39328</v>
      </c>
      <c r="E12255" s="36" t="s">
        <v>39329</v>
      </c>
      <c r="F12255" s="36"/>
    </row>
    <row r="12256" ht="15.75" customHeight="1">
      <c r="A12256" s="36" t="s">
        <v>39330</v>
      </c>
      <c r="B12256" s="36" t="s">
        <v>39331</v>
      </c>
      <c r="C12256" s="36" t="s">
        <v>1840</v>
      </c>
      <c r="D12256" s="36" t="s">
        <v>39332</v>
      </c>
      <c r="E12256" s="36"/>
      <c r="F12256" s="36"/>
    </row>
    <row r="12257" ht="15.75" customHeight="1">
      <c r="A12257" s="36" t="s">
        <v>39333</v>
      </c>
      <c r="B12257" s="36" t="s">
        <v>39334</v>
      </c>
      <c r="C12257" s="36" t="s">
        <v>1840</v>
      </c>
      <c r="D12257" s="36" t="s">
        <v>39335</v>
      </c>
      <c r="E12257" s="36"/>
      <c r="F12257" s="36"/>
    </row>
    <row r="12258" ht="15.75" customHeight="1">
      <c r="A12258" s="36" t="s">
        <v>39336</v>
      </c>
      <c r="B12258" s="36" t="s">
        <v>868</v>
      </c>
      <c r="C12258" s="36" t="s">
        <v>1840</v>
      </c>
      <c r="D12258" s="36" t="s">
        <v>869</v>
      </c>
      <c r="E12258" s="36"/>
      <c r="F12258" s="36"/>
    </row>
    <row r="12259" ht="15.75" customHeight="1">
      <c r="A12259" s="36" t="s">
        <v>39337</v>
      </c>
      <c r="B12259" s="36" t="s">
        <v>39338</v>
      </c>
      <c r="C12259" s="36" t="s">
        <v>1840</v>
      </c>
      <c r="D12259" s="36" t="s">
        <v>39339</v>
      </c>
      <c r="E12259" s="36"/>
      <c r="F12259" s="36"/>
    </row>
    <row r="12260" ht="15.75" customHeight="1">
      <c r="A12260" s="36" t="s">
        <v>39340</v>
      </c>
      <c r="B12260" s="36" t="s">
        <v>39341</v>
      </c>
      <c r="C12260" s="36" t="s">
        <v>1840</v>
      </c>
      <c r="D12260" s="36" t="s">
        <v>39342</v>
      </c>
      <c r="E12260" s="36"/>
      <c r="F12260" s="36"/>
    </row>
    <row r="12261" ht="15.75" customHeight="1">
      <c r="A12261" s="36" t="s">
        <v>39343</v>
      </c>
      <c r="B12261" s="36" t="s">
        <v>39344</v>
      </c>
      <c r="C12261" s="36" t="s">
        <v>1840</v>
      </c>
      <c r="D12261" s="36" t="s">
        <v>39345</v>
      </c>
      <c r="E12261" s="36"/>
      <c r="F12261" s="36"/>
    </row>
    <row r="12262" ht="15.75" customHeight="1">
      <c r="A12262" s="36" t="s">
        <v>39346</v>
      </c>
      <c r="B12262" s="36" t="s">
        <v>39347</v>
      </c>
      <c r="C12262" s="36" t="s">
        <v>1840</v>
      </c>
      <c r="D12262" s="36" t="s">
        <v>39348</v>
      </c>
      <c r="E12262" s="36"/>
      <c r="F12262" s="36"/>
    </row>
    <row r="12263" ht="15.75" customHeight="1">
      <c r="A12263" s="36" t="s">
        <v>39349</v>
      </c>
      <c r="B12263" s="36" t="s">
        <v>39350</v>
      </c>
      <c r="C12263" s="36" t="s">
        <v>1840</v>
      </c>
      <c r="D12263" s="36" t="s">
        <v>39351</v>
      </c>
      <c r="E12263" s="36"/>
      <c r="F12263" s="36"/>
    </row>
    <row r="12264" ht="15.75" customHeight="1">
      <c r="A12264" s="36" t="s">
        <v>39352</v>
      </c>
      <c r="B12264" s="36" t="s">
        <v>39353</v>
      </c>
      <c r="C12264" s="36" t="s">
        <v>1840</v>
      </c>
      <c r="D12264" s="36" t="s">
        <v>39354</v>
      </c>
      <c r="E12264" s="36"/>
      <c r="F12264" s="36"/>
    </row>
    <row r="12265" ht="15.75" customHeight="1">
      <c r="A12265" s="36" t="s">
        <v>39355</v>
      </c>
      <c r="B12265" s="36" t="s">
        <v>39356</v>
      </c>
      <c r="C12265" s="36" t="s">
        <v>1840</v>
      </c>
      <c r="D12265" s="36" t="s">
        <v>39357</v>
      </c>
      <c r="E12265" s="36" t="s">
        <v>39358</v>
      </c>
      <c r="F12265" s="36"/>
    </row>
    <row r="12266" ht="15.75" customHeight="1">
      <c r="A12266" s="36" t="s">
        <v>39359</v>
      </c>
      <c r="B12266" s="36" t="s">
        <v>39360</v>
      </c>
      <c r="C12266" s="36" t="s">
        <v>1840</v>
      </c>
      <c r="D12266" s="36" t="s">
        <v>39361</v>
      </c>
      <c r="E12266" s="36"/>
      <c r="F12266" s="36"/>
    </row>
    <row r="12267" ht="15.75" customHeight="1">
      <c r="A12267" s="36" t="s">
        <v>39362</v>
      </c>
      <c r="B12267" s="36" t="s">
        <v>39363</v>
      </c>
      <c r="C12267" s="36" t="s">
        <v>1840</v>
      </c>
      <c r="D12267" s="36" t="s">
        <v>39364</v>
      </c>
      <c r="E12267" s="36"/>
      <c r="F12267" s="36"/>
    </row>
    <row r="12268" ht="15.75" customHeight="1">
      <c r="A12268" s="36" t="s">
        <v>39365</v>
      </c>
      <c r="B12268" s="36" t="s">
        <v>39366</v>
      </c>
      <c r="C12268" s="36" t="s">
        <v>1840</v>
      </c>
      <c r="D12268" s="36" t="s">
        <v>39367</v>
      </c>
      <c r="E12268" s="36"/>
      <c r="F12268" s="36"/>
    </row>
    <row r="12269" ht="15.75" customHeight="1">
      <c r="A12269" s="36" t="s">
        <v>39368</v>
      </c>
      <c r="B12269" s="36" t="s">
        <v>39369</v>
      </c>
      <c r="C12269" s="36" t="s">
        <v>1840</v>
      </c>
      <c r="D12269" s="36" t="s">
        <v>39370</v>
      </c>
      <c r="E12269" s="36"/>
      <c r="F12269" s="36"/>
    </row>
    <row r="12270" ht="15.75" customHeight="1">
      <c r="A12270" s="36" t="s">
        <v>39371</v>
      </c>
      <c r="B12270" s="36" t="s">
        <v>39372</v>
      </c>
      <c r="C12270" s="36" t="s">
        <v>1840</v>
      </c>
      <c r="D12270" s="36" t="s">
        <v>2751</v>
      </c>
      <c r="E12270" s="36"/>
      <c r="F12270" s="36"/>
    </row>
    <row r="12271" ht="15.75" customHeight="1">
      <c r="A12271" s="36" t="s">
        <v>39373</v>
      </c>
      <c r="B12271" s="36" t="s">
        <v>39374</v>
      </c>
      <c r="C12271" s="36" t="s">
        <v>1840</v>
      </c>
      <c r="D12271" s="36" t="s">
        <v>39375</v>
      </c>
      <c r="E12271" s="36"/>
      <c r="F12271" s="36"/>
    </row>
    <row r="12272" ht="15.75" customHeight="1">
      <c r="A12272" s="36" t="s">
        <v>39376</v>
      </c>
      <c r="B12272" s="36" t="s">
        <v>39377</v>
      </c>
      <c r="C12272" s="36" t="s">
        <v>1840</v>
      </c>
      <c r="D12272" s="36" t="s">
        <v>39378</v>
      </c>
      <c r="E12272" s="36"/>
      <c r="F12272" s="36"/>
    </row>
    <row r="12273" ht="15.75" customHeight="1">
      <c r="A12273" s="36" t="s">
        <v>39379</v>
      </c>
      <c r="B12273" s="36" t="s">
        <v>39380</v>
      </c>
      <c r="C12273" s="36" t="s">
        <v>1840</v>
      </c>
      <c r="D12273" s="36" t="s">
        <v>39381</v>
      </c>
      <c r="E12273" s="36"/>
      <c r="F12273" s="36"/>
    </row>
    <row r="12274" ht="15.75" customHeight="1">
      <c r="A12274" s="36" t="s">
        <v>39382</v>
      </c>
      <c r="B12274" s="36" t="s">
        <v>39383</v>
      </c>
      <c r="C12274" s="36" t="s">
        <v>1840</v>
      </c>
      <c r="D12274" s="36" t="s">
        <v>39384</v>
      </c>
      <c r="E12274" s="36"/>
      <c r="F12274" s="36"/>
    </row>
    <row r="12275" ht="15.75" customHeight="1">
      <c r="A12275" s="36" t="s">
        <v>39385</v>
      </c>
      <c r="B12275" s="36" t="s">
        <v>11226</v>
      </c>
      <c r="C12275" s="36" t="s">
        <v>1840</v>
      </c>
      <c r="D12275" s="36" t="s">
        <v>39386</v>
      </c>
      <c r="E12275" s="36"/>
      <c r="F12275" s="36"/>
    </row>
    <row r="12276" ht="15.75" customHeight="1">
      <c r="A12276" s="36" t="s">
        <v>39387</v>
      </c>
      <c r="B12276" s="36" t="s">
        <v>39388</v>
      </c>
      <c r="C12276" s="36" t="s">
        <v>1840</v>
      </c>
      <c r="D12276" s="36" t="s">
        <v>39389</v>
      </c>
      <c r="E12276" s="36"/>
      <c r="F12276" s="36"/>
    </row>
    <row r="12277" ht="15.75" customHeight="1">
      <c r="A12277" s="36" t="s">
        <v>39390</v>
      </c>
      <c r="B12277" s="36" t="s">
        <v>39391</v>
      </c>
      <c r="C12277" s="36" t="s">
        <v>1840</v>
      </c>
      <c r="D12277" s="36" t="s">
        <v>39392</v>
      </c>
      <c r="E12277" s="36"/>
      <c r="F12277" s="36"/>
    </row>
    <row r="12278" ht="15.75" customHeight="1">
      <c r="A12278" s="36" t="s">
        <v>39393</v>
      </c>
      <c r="B12278" s="36" t="s">
        <v>39394</v>
      </c>
      <c r="C12278" s="36" t="s">
        <v>1840</v>
      </c>
      <c r="D12278" s="36" t="s">
        <v>39395</v>
      </c>
      <c r="E12278" s="36"/>
      <c r="F12278" s="36"/>
    </row>
    <row r="12279" ht="15.75" customHeight="1">
      <c r="A12279" s="36" t="s">
        <v>39396</v>
      </c>
      <c r="B12279" s="36" t="s">
        <v>39397</v>
      </c>
      <c r="C12279" s="36" t="s">
        <v>1840</v>
      </c>
      <c r="D12279" s="36" t="s">
        <v>39398</v>
      </c>
      <c r="E12279" s="36"/>
      <c r="F12279" s="36"/>
    </row>
    <row r="12280" ht="15.75" customHeight="1">
      <c r="A12280" s="36" t="s">
        <v>39399</v>
      </c>
      <c r="B12280" s="36" t="s">
        <v>39400</v>
      </c>
      <c r="C12280" s="36" t="s">
        <v>1840</v>
      </c>
      <c r="D12280" s="36" t="s">
        <v>39401</v>
      </c>
      <c r="E12280" s="36" t="s">
        <v>39402</v>
      </c>
      <c r="F12280" s="36"/>
    </row>
    <row r="12281" ht="15.75" customHeight="1">
      <c r="A12281" s="36" t="s">
        <v>39403</v>
      </c>
      <c r="B12281" s="36" t="s">
        <v>39404</v>
      </c>
      <c r="C12281" s="36" t="s">
        <v>1840</v>
      </c>
      <c r="D12281" s="36" t="s">
        <v>39405</v>
      </c>
      <c r="E12281" s="36"/>
      <c r="F12281" s="36"/>
    </row>
    <row r="12282" ht="15.75" customHeight="1">
      <c r="A12282" s="36" t="s">
        <v>39406</v>
      </c>
      <c r="B12282" s="36" t="s">
        <v>39407</v>
      </c>
      <c r="C12282" s="36" t="s">
        <v>1840</v>
      </c>
      <c r="D12282" s="36" t="s">
        <v>39408</v>
      </c>
      <c r="E12282" s="36"/>
      <c r="F12282" s="36"/>
    </row>
    <row r="12283" ht="15.75" customHeight="1">
      <c r="A12283" s="36" t="s">
        <v>39409</v>
      </c>
      <c r="B12283" s="36" t="s">
        <v>39410</v>
      </c>
      <c r="C12283" s="36" t="s">
        <v>1840</v>
      </c>
      <c r="D12283" s="36" t="s">
        <v>39411</v>
      </c>
      <c r="E12283" s="36"/>
      <c r="F12283" s="36"/>
    </row>
    <row r="12284" ht="15.75" customHeight="1">
      <c r="A12284" s="36" t="s">
        <v>39412</v>
      </c>
      <c r="B12284" s="36" t="s">
        <v>39413</v>
      </c>
      <c r="C12284" s="36" t="s">
        <v>1840</v>
      </c>
      <c r="D12284" s="36" t="s">
        <v>39414</v>
      </c>
      <c r="E12284" s="36"/>
      <c r="F12284" s="36"/>
    </row>
    <row r="12285" ht="15.75" customHeight="1">
      <c r="A12285" s="36" t="s">
        <v>39415</v>
      </c>
      <c r="B12285" s="36" t="s">
        <v>39416</v>
      </c>
      <c r="C12285" s="36" t="s">
        <v>1840</v>
      </c>
      <c r="D12285" s="36" t="s">
        <v>39417</v>
      </c>
      <c r="E12285" s="36"/>
      <c r="F12285" s="36"/>
    </row>
    <row r="12286" ht="15.75" customHeight="1">
      <c r="A12286" s="36" t="s">
        <v>39418</v>
      </c>
      <c r="B12286" s="36" t="s">
        <v>39419</v>
      </c>
      <c r="C12286" s="36" t="s">
        <v>1840</v>
      </c>
      <c r="D12286" s="36" t="s">
        <v>39420</v>
      </c>
      <c r="E12286" s="36" t="s">
        <v>39421</v>
      </c>
      <c r="F12286" s="36"/>
    </row>
    <row r="12287" ht="15.75" customHeight="1">
      <c r="A12287" s="36" t="s">
        <v>39422</v>
      </c>
      <c r="B12287" s="36" t="s">
        <v>39423</v>
      </c>
      <c r="C12287" s="36" t="s">
        <v>1840</v>
      </c>
      <c r="D12287" s="36" t="s">
        <v>39424</v>
      </c>
      <c r="E12287" s="36"/>
      <c r="F12287" s="36"/>
    </row>
    <row r="12288" ht="15.75" customHeight="1">
      <c r="A12288" s="36" t="s">
        <v>39425</v>
      </c>
      <c r="B12288" s="36" t="s">
        <v>39426</v>
      </c>
      <c r="C12288" s="36" t="s">
        <v>1840</v>
      </c>
      <c r="D12288" s="36" t="s">
        <v>39427</v>
      </c>
      <c r="E12288" s="36"/>
      <c r="F12288" s="36"/>
    </row>
    <row r="12289" ht="15.75" customHeight="1">
      <c r="A12289" s="36" t="s">
        <v>39428</v>
      </c>
      <c r="B12289" s="36" t="s">
        <v>39429</v>
      </c>
      <c r="C12289" s="36" t="s">
        <v>1840</v>
      </c>
      <c r="D12289" s="36" t="s">
        <v>39430</v>
      </c>
      <c r="E12289" s="36"/>
      <c r="F12289" s="36"/>
    </row>
    <row r="12290" ht="15.75" customHeight="1">
      <c r="A12290" s="36" t="s">
        <v>39431</v>
      </c>
      <c r="B12290" s="36" t="s">
        <v>39432</v>
      </c>
      <c r="C12290" s="36" t="s">
        <v>1840</v>
      </c>
      <c r="D12290" s="36" t="s">
        <v>39433</v>
      </c>
      <c r="E12290" s="36"/>
      <c r="F12290" s="36"/>
    </row>
    <row r="12291" ht="15.75" customHeight="1">
      <c r="A12291" s="36" t="s">
        <v>39434</v>
      </c>
      <c r="B12291" s="36" t="s">
        <v>39435</v>
      </c>
      <c r="C12291" s="36" t="s">
        <v>1840</v>
      </c>
      <c r="D12291" s="36" t="s">
        <v>39436</v>
      </c>
      <c r="E12291" s="36"/>
      <c r="F12291" s="36"/>
    </row>
    <row r="12292" ht="15.75" customHeight="1">
      <c r="A12292" s="36" t="s">
        <v>39437</v>
      </c>
      <c r="B12292" s="36" t="s">
        <v>39438</v>
      </c>
      <c r="C12292" s="36" t="s">
        <v>1840</v>
      </c>
      <c r="D12292" s="36" t="s">
        <v>39439</v>
      </c>
      <c r="E12292" s="36"/>
      <c r="F12292" s="36"/>
    </row>
    <row r="12293" ht="15.75" customHeight="1">
      <c r="A12293" s="36" t="s">
        <v>39440</v>
      </c>
      <c r="B12293" s="36" t="s">
        <v>39441</v>
      </c>
      <c r="C12293" s="36" t="s">
        <v>1840</v>
      </c>
      <c r="D12293" s="36" t="s">
        <v>39442</v>
      </c>
      <c r="E12293" s="36"/>
      <c r="F12293" s="36"/>
    </row>
    <row r="12294" ht="15.75" customHeight="1">
      <c r="A12294" s="36" t="s">
        <v>39443</v>
      </c>
      <c r="B12294" s="36" t="s">
        <v>39444</v>
      </c>
      <c r="C12294" s="36" t="s">
        <v>1840</v>
      </c>
      <c r="D12294" s="36" t="s">
        <v>39445</v>
      </c>
      <c r="E12294" s="36"/>
      <c r="F12294" s="36"/>
    </row>
    <row r="12295" ht="15.75" customHeight="1">
      <c r="A12295" s="36" t="s">
        <v>39446</v>
      </c>
      <c r="B12295" s="36" t="s">
        <v>39447</v>
      </c>
      <c r="C12295" s="36" t="s">
        <v>1840</v>
      </c>
      <c r="D12295" s="36" t="s">
        <v>39448</v>
      </c>
      <c r="E12295" s="36"/>
      <c r="F12295" s="36"/>
    </row>
    <row r="12296" ht="15.75" customHeight="1">
      <c r="A12296" s="36" t="s">
        <v>39449</v>
      </c>
      <c r="B12296" s="36" t="s">
        <v>39450</v>
      </c>
      <c r="C12296" s="36" t="s">
        <v>1840</v>
      </c>
      <c r="D12296" s="36" t="s">
        <v>39451</v>
      </c>
      <c r="E12296" s="36"/>
      <c r="F12296" s="36"/>
    </row>
    <row r="12297" ht="15.75" customHeight="1">
      <c r="A12297" s="36" t="s">
        <v>39452</v>
      </c>
      <c r="B12297" s="36" t="s">
        <v>39453</v>
      </c>
      <c r="C12297" s="36" t="s">
        <v>1840</v>
      </c>
      <c r="D12297" s="36" t="s">
        <v>39454</v>
      </c>
      <c r="E12297" s="36"/>
      <c r="F12297" s="36"/>
    </row>
    <row r="12298" ht="15.75" customHeight="1">
      <c r="A12298" s="36" t="s">
        <v>39455</v>
      </c>
      <c r="B12298" s="36" t="s">
        <v>39456</v>
      </c>
      <c r="C12298" s="36" t="s">
        <v>1840</v>
      </c>
      <c r="D12298" s="36" t="s">
        <v>39457</v>
      </c>
      <c r="E12298" s="36"/>
      <c r="F12298" s="36"/>
    </row>
    <row r="12299" ht="15.75" customHeight="1">
      <c r="A12299" s="36" t="s">
        <v>39458</v>
      </c>
      <c r="B12299" s="36" t="s">
        <v>39459</v>
      </c>
      <c r="C12299" s="36" t="s">
        <v>1840</v>
      </c>
      <c r="D12299" s="36" t="s">
        <v>39460</v>
      </c>
      <c r="E12299" s="36"/>
      <c r="F12299" s="36"/>
    </row>
    <row r="12300" ht="15.75" customHeight="1">
      <c r="A12300" s="36" t="s">
        <v>39461</v>
      </c>
      <c r="B12300" s="36" t="s">
        <v>39462</v>
      </c>
      <c r="C12300" s="36" t="s">
        <v>1840</v>
      </c>
      <c r="D12300" s="36" t="s">
        <v>39463</v>
      </c>
      <c r="E12300" s="36" t="s">
        <v>39464</v>
      </c>
      <c r="F12300" s="36"/>
    </row>
    <row r="12301" ht="15.75" customHeight="1">
      <c r="A12301" s="36" t="s">
        <v>39465</v>
      </c>
      <c r="B12301" s="36" t="s">
        <v>39466</v>
      </c>
      <c r="C12301" s="36" t="s">
        <v>1840</v>
      </c>
      <c r="D12301" s="36" t="s">
        <v>39467</v>
      </c>
      <c r="E12301" s="36"/>
      <c r="F12301" s="36"/>
    </row>
    <row r="12302" ht="15.75" customHeight="1">
      <c r="A12302" s="36" t="s">
        <v>39468</v>
      </c>
      <c r="B12302" s="36" t="s">
        <v>39469</v>
      </c>
      <c r="C12302" s="36" t="s">
        <v>1840</v>
      </c>
      <c r="D12302" s="36" t="s">
        <v>39470</v>
      </c>
      <c r="E12302" s="36"/>
      <c r="F12302" s="36"/>
    </row>
    <row r="12303" ht="15.75" customHeight="1">
      <c r="A12303" s="36" t="s">
        <v>39471</v>
      </c>
      <c r="B12303" s="36" t="s">
        <v>39472</v>
      </c>
      <c r="C12303" s="36" t="s">
        <v>1840</v>
      </c>
      <c r="D12303" s="36" t="s">
        <v>39473</v>
      </c>
      <c r="E12303" s="36"/>
      <c r="F12303" s="36"/>
    </row>
    <row r="12304" ht="15.75" customHeight="1">
      <c r="A12304" s="36" t="s">
        <v>39474</v>
      </c>
      <c r="B12304" s="36" t="s">
        <v>39475</v>
      </c>
      <c r="C12304" s="36" t="s">
        <v>1840</v>
      </c>
      <c r="D12304" s="36" t="s">
        <v>39476</v>
      </c>
      <c r="E12304" s="36"/>
      <c r="F12304" s="36"/>
    </row>
    <row r="12305" ht="15.75" customHeight="1">
      <c r="A12305" s="36" t="s">
        <v>39477</v>
      </c>
      <c r="B12305" s="36" t="s">
        <v>39478</v>
      </c>
      <c r="C12305" s="36" t="s">
        <v>1840</v>
      </c>
      <c r="D12305" s="36" t="s">
        <v>39479</v>
      </c>
      <c r="E12305" s="36"/>
      <c r="F12305" s="36"/>
    </row>
    <row r="12306" ht="15.75" customHeight="1">
      <c r="A12306" s="36" t="s">
        <v>39480</v>
      </c>
      <c r="B12306" s="36" t="s">
        <v>1412</v>
      </c>
      <c r="C12306" s="36" t="s">
        <v>1840</v>
      </c>
      <c r="D12306" s="36" t="s">
        <v>1413</v>
      </c>
      <c r="E12306" s="36"/>
      <c r="F12306" s="36"/>
    </row>
    <row r="12307" ht="15.75" customHeight="1">
      <c r="A12307" s="36" t="s">
        <v>39481</v>
      </c>
      <c r="B12307" s="36" t="s">
        <v>39482</v>
      </c>
      <c r="C12307" s="36" t="s">
        <v>1840</v>
      </c>
      <c r="D12307" s="36" t="s">
        <v>39483</v>
      </c>
      <c r="E12307" s="36"/>
      <c r="F12307" s="36"/>
    </row>
    <row r="12308" ht="15.75" customHeight="1">
      <c r="A12308" s="36" t="s">
        <v>39484</v>
      </c>
      <c r="B12308" s="36" t="s">
        <v>39485</v>
      </c>
      <c r="C12308" s="36" t="s">
        <v>1840</v>
      </c>
      <c r="D12308" s="36" t="s">
        <v>39486</v>
      </c>
      <c r="E12308" s="36"/>
      <c r="F12308" s="36"/>
    </row>
    <row r="12309" ht="15.75" customHeight="1">
      <c r="A12309" s="36" t="s">
        <v>39487</v>
      </c>
      <c r="B12309" s="36" t="s">
        <v>964</v>
      </c>
      <c r="C12309" s="36" t="s">
        <v>1840</v>
      </c>
      <c r="D12309" s="36" t="s">
        <v>965</v>
      </c>
      <c r="E12309" s="36"/>
      <c r="F12309" s="36"/>
    </row>
    <row r="12310" ht="15.75" customHeight="1">
      <c r="A12310" s="36" t="s">
        <v>39488</v>
      </c>
      <c r="B12310" s="36" t="s">
        <v>39489</v>
      </c>
      <c r="C12310" s="36" t="s">
        <v>1840</v>
      </c>
      <c r="D12310" s="36" t="s">
        <v>39490</v>
      </c>
      <c r="E12310" s="36"/>
      <c r="F12310" s="36"/>
    </row>
    <row r="12311" ht="15.75" customHeight="1">
      <c r="A12311" s="36" t="s">
        <v>39491</v>
      </c>
      <c r="B12311" s="36" t="s">
        <v>39492</v>
      </c>
      <c r="C12311" s="36" t="s">
        <v>1840</v>
      </c>
      <c r="D12311" s="36" t="s">
        <v>39493</v>
      </c>
      <c r="E12311" s="36" t="s">
        <v>39494</v>
      </c>
      <c r="F12311" s="36"/>
    </row>
    <row r="12312" ht="15.75" customHeight="1">
      <c r="A12312" s="36" t="s">
        <v>39495</v>
      </c>
      <c r="B12312" s="36" t="s">
        <v>39496</v>
      </c>
      <c r="C12312" s="36" t="s">
        <v>1840</v>
      </c>
      <c r="D12312" s="36" t="s">
        <v>39497</v>
      </c>
      <c r="E12312" s="36"/>
      <c r="F12312" s="36"/>
    </row>
    <row r="12313" ht="15.75" customHeight="1">
      <c r="A12313" s="36" t="s">
        <v>39498</v>
      </c>
      <c r="B12313" s="36" t="s">
        <v>39499</v>
      </c>
      <c r="C12313" s="36" t="s">
        <v>1840</v>
      </c>
      <c r="D12313" s="36" t="s">
        <v>39500</v>
      </c>
      <c r="E12313" s="36"/>
      <c r="F12313" s="36"/>
    </row>
    <row r="12314" ht="15.75" customHeight="1">
      <c r="A12314" s="36" t="s">
        <v>39501</v>
      </c>
      <c r="B12314" s="36" t="s">
        <v>39502</v>
      </c>
      <c r="C12314" s="36" t="s">
        <v>1840</v>
      </c>
      <c r="D12314" s="36" t="s">
        <v>39503</v>
      </c>
      <c r="E12314" s="36"/>
      <c r="F12314" s="36"/>
    </row>
    <row r="12315" ht="15.75" customHeight="1">
      <c r="A12315" s="36" t="s">
        <v>39504</v>
      </c>
      <c r="B12315" s="36" t="s">
        <v>39505</v>
      </c>
      <c r="C12315" s="36" t="s">
        <v>1840</v>
      </c>
      <c r="D12315" s="36" t="s">
        <v>39506</v>
      </c>
      <c r="E12315" s="36"/>
      <c r="F12315" s="36"/>
    </row>
    <row r="12316" ht="15.75" customHeight="1">
      <c r="A12316" s="36" t="s">
        <v>39507</v>
      </c>
      <c r="B12316" s="36" t="s">
        <v>39508</v>
      </c>
      <c r="C12316" s="36" t="s">
        <v>1840</v>
      </c>
      <c r="D12316" s="36" t="s">
        <v>39509</v>
      </c>
      <c r="E12316" s="36" t="s">
        <v>39510</v>
      </c>
      <c r="F12316" s="36"/>
    </row>
    <row r="12317" ht="15.75" customHeight="1">
      <c r="A12317" s="36" t="s">
        <v>39511</v>
      </c>
      <c r="B12317" s="36" t="s">
        <v>39512</v>
      </c>
      <c r="C12317" s="36" t="s">
        <v>1840</v>
      </c>
      <c r="D12317" s="36" t="s">
        <v>39513</v>
      </c>
      <c r="E12317" s="36"/>
      <c r="F12317" s="36"/>
    </row>
    <row r="12318" ht="15.75" customHeight="1">
      <c r="A12318" s="36" t="s">
        <v>39514</v>
      </c>
      <c r="B12318" s="36" t="s">
        <v>39515</v>
      </c>
      <c r="C12318" s="36" t="s">
        <v>1840</v>
      </c>
      <c r="D12318" s="36" t="s">
        <v>39516</v>
      </c>
      <c r="E12318" s="36"/>
      <c r="F12318" s="36"/>
    </row>
    <row r="12319" ht="15.75" customHeight="1">
      <c r="A12319" s="36" t="s">
        <v>39517</v>
      </c>
      <c r="B12319" s="36" t="s">
        <v>39518</v>
      </c>
      <c r="C12319" s="36" t="s">
        <v>1840</v>
      </c>
      <c r="D12319" s="36" t="s">
        <v>39519</v>
      </c>
      <c r="E12319" s="36"/>
      <c r="F12319" s="36"/>
    </row>
    <row r="12320" ht="15.75" customHeight="1">
      <c r="A12320" s="36" t="s">
        <v>39520</v>
      </c>
      <c r="B12320" s="36" t="s">
        <v>39521</v>
      </c>
      <c r="C12320" s="36" t="s">
        <v>1840</v>
      </c>
      <c r="D12320" s="36" t="s">
        <v>39522</v>
      </c>
      <c r="E12320" s="36"/>
      <c r="F12320" s="36"/>
    </row>
    <row r="12321" ht="15.75" customHeight="1">
      <c r="A12321" s="36" t="s">
        <v>39523</v>
      </c>
      <c r="B12321" s="36" t="s">
        <v>39524</v>
      </c>
      <c r="C12321" s="36" t="s">
        <v>1840</v>
      </c>
      <c r="D12321" s="36" t="s">
        <v>39525</v>
      </c>
      <c r="E12321" s="36"/>
      <c r="F12321" s="36"/>
    </row>
    <row r="12322" ht="15.75" customHeight="1">
      <c r="A12322" s="36" t="s">
        <v>39526</v>
      </c>
      <c r="B12322" s="36" t="s">
        <v>274</v>
      </c>
      <c r="C12322" s="36" t="s">
        <v>1840</v>
      </c>
      <c r="D12322" s="36" t="s">
        <v>275</v>
      </c>
      <c r="E12322" s="36"/>
      <c r="F12322" s="36"/>
    </row>
    <row r="12323" ht="15.75" customHeight="1">
      <c r="A12323" s="36" t="s">
        <v>39527</v>
      </c>
      <c r="B12323" s="36" t="s">
        <v>39528</v>
      </c>
      <c r="C12323" s="36" t="s">
        <v>1840</v>
      </c>
      <c r="D12323" s="36" t="s">
        <v>39529</v>
      </c>
      <c r="E12323" s="36"/>
      <c r="F12323" s="36"/>
    </row>
    <row r="12324" ht="15.75" customHeight="1">
      <c r="A12324" s="36" t="s">
        <v>39530</v>
      </c>
      <c r="B12324" s="36" t="s">
        <v>39531</v>
      </c>
      <c r="C12324" s="36" t="s">
        <v>1840</v>
      </c>
      <c r="D12324" s="36" t="s">
        <v>39532</v>
      </c>
      <c r="E12324" s="36"/>
      <c r="F12324" s="36"/>
    </row>
    <row r="12325" ht="15.75" customHeight="1">
      <c r="A12325" s="36" t="s">
        <v>39533</v>
      </c>
      <c r="B12325" s="36" t="s">
        <v>39534</v>
      </c>
      <c r="C12325" s="36" t="s">
        <v>1840</v>
      </c>
      <c r="D12325" s="36" t="s">
        <v>39535</v>
      </c>
      <c r="E12325" s="36"/>
      <c r="F12325" s="36"/>
    </row>
    <row r="12326" ht="15.75" customHeight="1">
      <c r="A12326" s="36" t="s">
        <v>39536</v>
      </c>
      <c r="B12326" s="36" t="s">
        <v>494</v>
      </c>
      <c r="C12326" s="36" t="s">
        <v>1840</v>
      </c>
      <c r="D12326" s="36" t="s">
        <v>495</v>
      </c>
      <c r="E12326" s="36"/>
      <c r="F12326" s="36"/>
    </row>
    <row r="12327" ht="15.75" customHeight="1">
      <c r="A12327" s="36" t="s">
        <v>39537</v>
      </c>
      <c r="B12327" s="36" t="s">
        <v>39538</v>
      </c>
      <c r="C12327" s="36" t="s">
        <v>1840</v>
      </c>
      <c r="D12327" s="36" t="s">
        <v>39539</v>
      </c>
      <c r="E12327" s="36"/>
      <c r="F12327" s="36"/>
    </row>
    <row r="12328" ht="15.75" customHeight="1">
      <c r="A12328" s="36" t="s">
        <v>39540</v>
      </c>
      <c r="B12328" s="36" t="s">
        <v>39541</v>
      </c>
      <c r="C12328" s="36" t="s">
        <v>1840</v>
      </c>
      <c r="D12328" s="36" t="s">
        <v>39542</v>
      </c>
      <c r="E12328" s="36"/>
      <c r="F12328" s="36"/>
    </row>
    <row r="12329" ht="15.75" customHeight="1">
      <c r="A12329" s="36" t="s">
        <v>39543</v>
      </c>
      <c r="B12329" s="36" t="s">
        <v>39544</v>
      </c>
      <c r="C12329" s="36" t="s">
        <v>1840</v>
      </c>
      <c r="D12329" s="36" t="s">
        <v>39545</v>
      </c>
      <c r="E12329" s="36"/>
      <c r="F12329" s="36"/>
    </row>
    <row r="12330" ht="15.75" customHeight="1">
      <c r="A12330" s="36" t="s">
        <v>39546</v>
      </c>
      <c r="B12330" s="36" t="s">
        <v>39547</v>
      </c>
      <c r="C12330" s="36" t="s">
        <v>1840</v>
      </c>
      <c r="D12330" s="36" t="s">
        <v>39548</v>
      </c>
      <c r="E12330" s="36"/>
      <c r="F12330" s="36"/>
    </row>
    <row r="12331" ht="15.75" customHeight="1">
      <c r="A12331" s="36" t="s">
        <v>39549</v>
      </c>
      <c r="B12331" s="36" t="s">
        <v>39550</v>
      </c>
      <c r="C12331" s="36" t="s">
        <v>1840</v>
      </c>
      <c r="D12331" s="36" t="s">
        <v>39551</v>
      </c>
      <c r="E12331" s="36"/>
      <c r="F12331" s="36"/>
    </row>
    <row r="12332" ht="15.75" customHeight="1">
      <c r="A12332" s="36" t="s">
        <v>39552</v>
      </c>
      <c r="B12332" s="36" t="s">
        <v>39553</v>
      </c>
      <c r="C12332" s="36" t="s">
        <v>1840</v>
      </c>
      <c r="D12332" s="36" t="s">
        <v>39554</v>
      </c>
      <c r="E12332" s="36"/>
      <c r="F12332" s="36"/>
    </row>
    <row r="12333" ht="15.75" customHeight="1">
      <c r="A12333" s="36" t="s">
        <v>39555</v>
      </c>
      <c r="B12333" s="36" t="s">
        <v>3477</v>
      </c>
      <c r="C12333" s="36" t="s">
        <v>1840</v>
      </c>
      <c r="D12333" s="36" t="s">
        <v>3478</v>
      </c>
      <c r="E12333" s="36"/>
      <c r="F12333" s="36"/>
    </row>
    <row r="12334" ht="15.75" customHeight="1">
      <c r="A12334" s="36" t="s">
        <v>39556</v>
      </c>
      <c r="B12334" s="36" t="s">
        <v>39557</v>
      </c>
      <c r="C12334" s="36" t="s">
        <v>1840</v>
      </c>
      <c r="D12334" s="36" t="s">
        <v>39558</v>
      </c>
      <c r="E12334" s="36"/>
      <c r="F12334" s="36"/>
    </row>
    <row r="12335" ht="15.75" customHeight="1">
      <c r="A12335" s="36" t="s">
        <v>39559</v>
      </c>
      <c r="B12335" s="36" t="s">
        <v>39560</v>
      </c>
      <c r="C12335" s="36" t="s">
        <v>1840</v>
      </c>
      <c r="D12335" s="36" t="s">
        <v>39561</v>
      </c>
      <c r="E12335" s="36"/>
      <c r="F12335" s="36"/>
    </row>
    <row r="12336" ht="15.75" customHeight="1">
      <c r="A12336" s="36" t="s">
        <v>39562</v>
      </c>
      <c r="B12336" s="36" t="s">
        <v>39563</v>
      </c>
      <c r="C12336" s="36" t="s">
        <v>1840</v>
      </c>
      <c r="D12336" s="36" t="s">
        <v>39564</v>
      </c>
      <c r="E12336" s="36"/>
      <c r="F12336" s="36"/>
    </row>
    <row r="12337" ht="15.75" customHeight="1">
      <c r="A12337" s="36" t="s">
        <v>39565</v>
      </c>
      <c r="B12337" s="36" t="s">
        <v>39566</v>
      </c>
      <c r="C12337" s="36" t="s">
        <v>1840</v>
      </c>
      <c r="D12337" s="36" t="s">
        <v>39567</v>
      </c>
      <c r="E12337" s="36"/>
      <c r="F12337" s="36"/>
    </row>
    <row r="12338" ht="15.75" customHeight="1">
      <c r="A12338" s="36" t="s">
        <v>39568</v>
      </c>
      <c r="B12338" s="36" t="s">
        <v>39569</v>
      </c>
      <c r="C12338" s="36" t="s">
        <v>1863</v>
      </c>
      <c r="D12338" s="36" t="s">
        <v>39568</v>
      </c>
      <c r="E12338" s="36" t="s">
        <v>39570</v>
      </c>
      <c r="F12338" s="36"/>
    </row>
    <row r="12339" ht="15.75" customHeight="1">
      <c r="A12339" s="36" t="s">
        <v>39571</v>
      </c>
      <c r="B12339" s="36" t="s">
        <v>39572</v>
      </c>
      <c r="C12339" s="36" t="s">
        <v>1840</v>
      </c>
      <c r="D12339" s="36" t="s">
        <v>39573</v>
      </c>
      <c r="E12339" s="36"/>
      <c r="F12339" s="36"/>
    </row>
    <row r="12340" ht="15.75" customHeight="1">
      <c r="A12340" s="36" t="s">
        <v>39574</v>
      </c>
      <c r="B12340" s="36" t="s">
        <v>39575</v>
      </c>
      <c r="C12340" s="36" t="s">
        <v>1840</v>
      </c>
      <c r="D12340" s="36" t="s">
        <v>39576</v>
      </c>
      <c r="E12340" s="36"/>
      <c r="F12340" s="36"/>
    </row>
    <row r="12341" ht="15.75" customHeight="1">
      <c r="A12341" s="36" t="s">
        <v>39577</v>
      </c>
      <c r="B12341" s="36" t="s">
        <v>39578</v>
      </c>
      <c r="C12341" s="36" t="s">
        <v>1840</v>
      </c>
      <c r="D12341" s="36" t="s">
        <v>39579</v>
      </c>
      <c r="E12341" s="36"/>
      <c r="F12341" s="36"/>
    </row>
    <row r="12342" ht="15.75" customHeight="1">
      <c r="A12342" s="36" t="s">
        <v>39580</v>
      </c>
      <c r="B12342" s="36" t="s">
        <v>39581</v>
      </c>
      <c r="C12342" s="36" t="s">
        <v>1840</v>
      </c>
      <c r="D12342" s="36" t="s">
        <v>39582</v>
      </c>
      <c r="E12342" s="36"/>
      <c r="F12342" s="36"/>
    </row>
    <row r="12343" ht="15.75" customHeight="1">
      <c r="A12343" s="36" t="s">
        <v>39583</v>
      </c>
      <c r="B12343" s="36" t="s">
        <v>39584</v>
      </c>
      <c r="C12343" s="36" t="s">
        <v>1840</v>
      </c>
      <c r="D12343" s="36" t="s">
        <v>39585</v>
      </c>
      <c r="E12343" s="36"/>
      <c r="F12343" s="36"/>
    </row>
    <row r="12344" ht="15.75" customHeight="1">
      <c r="A12344" s="36" t="s">
        <v>39586</v>
      </c>
      <c r="B12344" s="36" t="s">
        <v>39587</v>
      </c>
      <c r="C12344" s="36" t="s">
        <v>1840</v>
      </c>
      <c r="D12344" s="36" t="s">
        <v>39588</v>
      </c>
      <c r="E12344" s="36"/>
      <c r="F12344" s="36"/>
    </row>
    <row r="12345" ht="15.75" customHeight="1">
      <c r="A12345" s="36" t="s">
        <v>39589</v>
      </c>
      <c r="B12345" s="36" t="s">
        <v>39590</v>
      </c>
      <c r="C12345" s="36" t="s">
        <v>1840</v>
      </c>
      <c r="D12345" s="36" t="s">
        <v>39591</v>
      </c>
      <c r="E12345" s="36"/>
      <c r="F12345" s="36"/>
    </row>
    <row r="12346" ht="15.75" customHeight="1">
      <c r="A12346" s="36" t="s">
        <v>39592</v>
      </c>
      <c r="B12346" s="36" t="s">
        <v>39593</v>
      </c>
      <c r="C12346" s="36" t="s">
        <v>1840</v>
      </c>
      <c r="D12346" s="36" t="s">
        <v>39594</v>
      </c>
      <c r="E12346" s="36"/>
      <c r="F12346" s="36"/>
    </row>
    <row r="12347" ht="15.75" customHeight="1">
      <c r="A12347" s="36" t="s">
        <v>39595</v>
      </c>
      <c r="B12347" s="36" t="s">
        <v>39596</v>
      </c>
      <c r="C12347" s="36" t="s">
        <v>1840</v>
      </c>
      <c r="D12347" s="36" t="s">
        <v>39597</v>
      </c>
      <c r="E12347" s="36"/>
      <c r="F12347" s="36"/>
    </row>
    <row r="12348" ht="15.75" customHeight="1">
      <c r="A12348" s="36" t="s">
        <v>39598</v>
      </c>
      <c r="B12348" s="36" t="s">
        <v>39599</v>
      </c>
      <c r="C12348" s="36" t="s">
        <v>1840</v>
      </c>
      <c r="D12348" s="36" t="s">
        <v>39600</v>
      </c>
      <c r="E12348" s="36"/>
      <c r="F12348" s="36"/>
    </row>
    <row r="12349" ht="15.75" customHeight="1">
      <c r="A12349" s="36" t="s">
        <v>39601</v>
      </c>
      <c r="B12349" s="36" t="s">
        <v>39602</v>
      </c>
      <c r="C12349" s="36" t="s">
        <v>1840</v>
      </c>
      <c r="D12349" s="36" t="s">
        <v>39603</v>
      </c>
      <c r="E12349" s="36"/>
      <c r="F12349" s="36"/>
    </row>
    <row r="12350" ht="15.75" customHeight="1">
      <c r="A12350" s="36" t="s">
        <v>39604</v>
      </c>
      <c r="B12350" s="36" t="s">
        <v>39605</v>
      </c>
      <c r="C12350" s="36" t="s">
        <v>1840</v>
      </c>
      <c r="D12350" s="36" t="s">
        <v>39606</v>
      </c>
      <c r="E12350" s="36"/>
      <c r="F12350" s="36"/>
    </row>
    <row r="12351" ht="15.75" customHeight="1">
      <c r="A12351" s="36" t="s">
        <v>39607</v>
      </c>
      <c r="B12351" s="36" t="s">
        <v>39608</v>
      </c>
      <c r="C12351" s="36" t="s">
        <v>1840</v>
      </c>
      <c r="D12351" s="36" t="s">
        <v>39609</v>
      </c>
      <c r="E12351" s="36"/>
      <c r="F12351" s="36"/>
    </row>
    <row r="12352" ht="15.75" customHeight="1">
      <c r="A12352" s="36" t="s">
        <v>39610</v>
      </c>
      <c r="B12352" s="36" t="s">
        <v>39611</v>
      </c>
      <c r="C12352" s="36" t="s">
        <v>1840</v>
      </c>
      <c r="D12352" s="36" t="s">
        <v>39612</v>
      </c>
      <c r="E12352" s="36"/>
      <c r="F12352" s="36"/>
    </row>
    <row r="12353" ht="15.75" customHeight="1">
      <c r="A12353" s="36" t="s">
        <v>39613</v>
      </c>
      <c r="B12353" s="36" t="s">
        <v>39614</v>
      </c>
      <c r="C12353" s="36" t="s">
        <v>1840</v>
      </c>
      <c r="D12353" s="36" t="s">
        <v>39615</v>
      </c>
      <c r="E12353" s="36"/>
      <c r="F12353" s="36"/>
    </row>
    <row r="12354" ht="15.75" customHeight="1">
      <c r="A12354" s="36" t="s">
        <v>39616</v>
      </c>
      <c r="B12354" s="36" t="s">
        <v>39617</v>
      </c>
      <c r="C12354" s="36" t="s">
        <v>1840</v>
      </c>
      <c r="D12354" s="36" t="s">
        <v>39618</v>
      </c>
      <c r="E12354" s="36"/>
      <c r="F12354" s="36"/>
    </row>
    <row r="12355" ht="15.75" customHeight="1">
      <c r="A12355" s="36" t="s">
        <v>39619</v>
      </c>
      <c r="B12355" s="36" t="s">
        <v>39620</v>
      </c>
      <c r="C12355" s="36" t="s">
        <v>1840</v>
      </c>
      <c r="D12355" s="36" t="s">
        <v>39621</v>
      </c>
      <c r="E12355" s="36"/>
      <c r="F12355" s="36"/>
    </row>
    <row r="12356" ht="15.75" customHeight="1">
      <c r="A12356" s="36" t="s">
        <v>39622</v>
      </c>
      <c r="B12356" s="36" t="s">
        <v>39623</v>
      </c>
      <c r="C12356" s="36" t="s">
        <v>1840</v>
      </c>
      <c r="D12356" s="36" t="s">
        <v>39624</v>
      </c>
      <c r="E12356" s="36"/>
      <c r="F12356" s="36"/>
    </row>
    <row r="12357" ht="15.75" customHeight="1">
      <c r="A12357" s="36" t="s">
        <v>39625</v>
      </c>
      <c r="B12357" s="36" t="s">
        <v>39626</v>
      </c>
      <c r="C12357" s="36" t="s">
        <v>1840</v>
      </c>
      <c r="D12357" s="36" t="s">
        <v>39627</v>
      </c>
      <c r="E12357" s="36"/>
      <c r="F12357" s="36"/>
    </row>
    <row r="12358" ht="15.75" customHeight="1">
      <c r="A12358" s="36" t="s">
        <v>39628</v>
      </c>
      <c r="B12358" s="36" t="s">
        <v>39629</v>
      </c>
      <c r="C12358" s="36" t="s">
        <v>1840</v>
      </c>
      <c r="D12358" s="36" t="s">
        <v>39630</v>
      </c>
      <c r="E12358" s="36"/>
      <c r="F12358" s="36"/>
    </row>
    <row r="12359" ht="15.75" customHeight="1">
      <c r="A12359" s="36" t="s">
        <v>39631</v>
      </c>
      <c r="B12359" s="36" t="s">
        <v>39632</v>
      </c>
      <c r="C12359" s="36" t="s">
        <v>1840</v>
      </c>
      <c r="D12359" s="36" t="s">
        <v>39633</v>
      </c>
      <c r="E12359" s="36"/>
      <c r="F12359" s="36"/>
    </row>
    <row r="12360" ht="15.75" customHeight="1">
      <c r="A12360" s="36" t="s">
        <v>39634</v>
      </c>
      <c r="B12360" s="36" t="s">
        <v>39635</v>
      </c>
      <c r="C12360" s="36" t="s">
        <v>1840</v>
      </c>
      <c r="D12360" s="36" t="s">
        <v>39636</v>
      </c>
      <c r="E12360" s="36"/>
      <c r="F12360" s="36"/>
    </row>
    <row r="12361" ht="15.75" customHeight="1">
      <c r="A12361" s="36" t="s">
        <v>39637</v>
      </c>
      <c r="B12361" s="36" t="s">
        <v>39638</v>
      </c>
      <c r="C12361" s="36" t="s">
        <v>1840</v>
      </c>
      <c r="D12361" s="36" t="s">
        <v>39639</v>
      </c>
      <c r="E12361" s="36"/>
      <c r="F12361" s="36"/>
    </row>
    <row r="12362" ht="15.75" customHeight="1">
      <c r="A12362" s="36" t="s">
        <v>39640</v>
      </c>
      <c r="B12362" s="36" t="s">
        <v>39641</v>
      </c>
      <c r="C12362" s="36" t="s">
        <v>1840</v>
      </c>
      <c r="D12362" s="36" t="s">
        <v>39642</v>
      </c>
      <c r="E12362" s="36"/>
      <c r="F12362" s="36"/>
    </row>
    <row r="12363" ht="15.75" customHeight="1">
      <c r="A12363" s="36" t="s">
        <v>39643</v>
      </c>
      <c r="B12363" s="36" t="s">
        <v>39644</v>
      </c>
      <c r="C12363" s="36" t="s">
        <v>1840</v>
      </c>
      <c r="D12363" s="36" t="s">
        <v>39645</v>
      </c>
      <c r="E12363" s="36"/>
      <c r="F12363" s="36"/>
    </row>
    <row r="12364" ht="15.75" customHeight="1">
      <c r="A12364" s="36" t="s">
        <v>39646</v>
      </c>
      <c r="B12364" s="36" t="s">
        <v>39647</v>
      </c>
      <c r="C12364" s="36" t="s">
        <v>1840</v>
      </c>
      <c r="D12364" s="36" t="s">
        <v>39648</v>
      </c>
      <c r="E12364" s="36"/>
      <c r="F12364" s="36"/>
    </row>
    <row r="12365" ht="15.75" customHeight="1">
      <c r="A12365" s="36" t="s">
        <v>39649</v>
      </c>
      <c r="B12365" s="36" t="s">
        <v>1584</v>
      </c>
      <c r="C12365" s="36" t="s">
        <v>1840</v>
      </c>
      <c r="D12365" s="36" t="s">
        <v>1585</v>
      </c>
      <c r="E12365" s="36"/>
      <c r="F12365" s="36"/>
    </row>
    <row r="12366" ht="15.75" customHeight="1">
      <c r="A12366" s="36" t="s">
        <v>39650</v>
      </c>
      <c r="B12366" s="36" t="s">
        <v>39651</v>
      </c>
      <c r="C12366" s="36" t="s">
        <v>1840</v>
      </c>
      <c r="D12366" s="36" t="s">
        <v>39652</v>
      </c>
      <c r="E12366" s="36"/>
      <c r="F12366" s="36"/>
    </row>
    <row r="12367" ht="15.75" customHeight="1">
      <c r="A12367" s="36" t="s">
        <v>39653</v>
      </c>
      <c r="B12367" s="36" t="s">
        <v>39654</v>
      </c>
      <c r="C12367" s="36" t="s">
        <v>1840</v>
      </c>
      <c r="D12367" s="36" t="s">
        <v>39655</v>
      </c>
      <c r="E12367" s="36"/>
      <c r="F12367" s="36"/>
    </row>
    <row r="12368" ht="15.75" customHeight="1">
      <c r="A12368" s="36" t="s">
        <v>39656</v>
      </c>
      <c r="B12368" s="36" t="s">
        <v>39657</v>
      </c>
      <c r="C12368" s="36" t="s">
        <v>1840</v>
      </c>
      <c r="D12368" s="36" t="s">
        <v>39658</v>
      </c>
      <c r="E12368" s="36"/>
      <c r="F12368" s="36"/>
    </row>
    <row r="12369" ht="15.75" customHeight="1">
      <c r="A12369" s="36" t="s">
        <v>39659</v>
      </c>
      <c r="B12369" s="36" t="s">
        <v>39660</v>
      </c>
      <c r="C12369" s="36" t="s">
        <v>1840</v>
      </c>
      <c r="D12369" s="36" t="s">
        <v>39661</v>
      </c>
      <c r="E12369" s="36"/>
      <c r="F12369" s="36"/>
    </row>
    <row r="12370" ht="15.75" customHeight="1">
      <c r="A12370" s="36" t="s">
        <v>39662</v>
      </c>
      <c r="B12370" s="36" t="s">
        <v>39663</v>
      </c>
      <c r="C12370" s="36" t="s">
        <v>1840</v>
      </c>
      <c r="D12370" s="36" t="s">
        <v>39664</v>
      </c>
      <c r="E12370" s="36"/>
      <c r="F12370" s="36"/>
    </row>
    <row r="12371" ht="15.75" customHeight="1">
      <c r="A12371" s="36" t="s">
        <v>39665</v>
      </c>
      <c r="B12371" s="36" t="s">
        <v>39666</v>
      </c>
      <c r="C12371" s="36" t="s">
        <v>1840</v>
      </c>
      <c r="D12371" s="36" t="s">
        <v>39667</v>
      </c>
      <c r="E12371" s="36"/>
      <c r="F12371" s="36"/>
    </row>
    <row r="12372" ht="15.75" customHeight="1">
      <c r="A12372" s="36" t="s">
        <v>39668</v>
      </c>
      <c r="B12372" s="36" t="s">
        <v>39669</v>
      </c>
      <c r="C12372" s="36" t="s">
        <v>1840</v>
      </c>
      <c r="D12372" s="36" t="s">
        <v>39670</v>
      </c>
      <c r="E12372" s="36"/>
      <c r="F12372" s="36"/>
    </row>
    <row r="12373" ht="15.75" customHeight="1">
      <c r="A12373" s="36" t="s">
        <v>39671</v>
      </c>
      <c r="B12373" s="36" t="s">
        <v>39672</v>
      </c>
      <c r="C12373" s="36" t="s">
        <v>1840</v>
      </c>
      <c r="D12373" s="36" t="s">
        <v>39673</v>
      </c>
      <c r="E12373" s="36"/>
      <c r="F12373" s="36"/>
    </row>
    <row r="12374" ht="15.75" customHeight="1">
      <c r="A12374" s="36" t="s">
        <v>39674</v>
      </c>
      <c r="B12374" s="36" t="s">
        <v>39675</v>
      </c>
      <c r="C12374" s="36" t="s">
        <v>1840</v>
      </c>
      <c r="D12374" s="36" t="s">
        <v>39676</v>
      </c>
      <c r="E12374" s="36"/>
      <c r="F12374" s="36"/>
    </row>
    <row r="12375" ht="15.75" customHeight="1">
      <c r="A12375" s="36" t="s">
        <v>39677</v>
      </c>
      <c r="B12375" s="36" t="s">
        <v>39678</v>
      </c>
      <c r="C12375" s="36" t="s">
        <v>1840</v>
      </c>
      <c r="D12375" s="36" t="s">
        <v>39679</v>
      </c>
      <c r="E12375" s="36" t="s">
        <v>39680</v>
      </c>
      <c r="F12375" s="36"/>
    </row>
    <row r="12376" ht="15.75" customHeight="1">
      <c r="A12376" s="36" t="s">
        <v>39681</v>
      </c>
      <c r="B12376" s="36" t="s">
        <v>39682</v>
      </c>
      <c r="C12376" s="36" t="s">
        <v>1840</v>
      </c>
      <c r="D12376" s="36" t="s">
        <v>39683</v>
      </c>
      <c r="E12376" s="36" t="s">
        <v>39684</v>
      </c>
      <c r="F12376" s="36"/>
    </row>
    <row r="12377" ht="15.75" customHeight="1">
      <c r="A12377" s="36" t="s">
        <v>39685</v>
      </c>
      <c r="B12377" s="36" t="s">
        <v>39686</v>
      </c>
      <c r="C12377" s="36" t="s">
        <v>1840</v>
      </c>
      <c r="D12377" s="36" t="s">
        <v>39687</v>
      </c>
      <c r="E12377" s="36"/>
      <c r="F12377" s="36"/>
    </row>
    <row r="12378" ht="15.75" customHeight="1">
      <c r="A12378" s="36" t="s">
        <v>39688</v>
      </c>
      <c r="B12378" s="36" t="s">
        <v>39689</v>
      </c>
      <c r="C12378" s="36" t="s">
        <v>1840</v>
      </c>
      <c r="D12378" s="36" t="s">
        <v>39690</v>
      </c>
      <c r="E12378" s="36"/>
      <c r="F12378" s="36"/>
    </row>
    <row r="12379" ht="15.75" customHeight="1">
      <c r="A12379" s="36" t="s">
        <v>39691</v>
      </c>
      <c r="B12379" s="36" t="s">
        <v>39692</v>
      </c>
      <c r="C12379" s="36" t="s">
        <v>1840</v>
      </c>
      <c r="D12379" s="36" t="s">
        <v>39693</v>
      </c>
      <c r="E12379" s="36"/>
      <c r="F12379" s="36"/>
    </row>
    <row r="12380" ht="15.75" customHeight="1">
      <c r="A12380" s="36" t="s">
        <v>39694</v>
      </c>
      <c r="B12380" s="36" t="s">
        <v>39695</v>
      </c>
      <c r="C12380" s="36" t="s">
        <v>1840</v>
      </c>
      <c r="D12380" s="36" t="s">
        <v>39696</v>
      </c>
      <c r="E12380" s="36"/>
      <c r="F12380" s="36"/>
    </row>
    <row r="12381" ht="15.75" customHeight="1">
      <c r="A12381" s="36" t="s">
        <v>39697</v>
      </c>
      <c r="B12381" s="36" t="s">
        <v>39698</v>
      </c>
      <c r="C12381" s="36" t="s">
        <v>1840</v>
      </c>
      <c r="D12381" s="36" t="s">
        <v>39699</v>
      </c>
      <c r="E12381" s="36"/>
      <c r="F12381" s="36"/>
    </row>
    <row r="12382" ht="15.75" customHeight="1">
      <c r="A12382" s="36" t="s">
        <v>39700</v>
      </c>
      <c r="B12382" s="36" t="s">
        <v>39698</v>
      </c>
      <c r="C12382" s="36" t="s">
        <v>1840</v>
      </c>
      <c r="D12382" s="36" t="s">
        <v>39701</v>
      </c>
      <c r="E12382" s="36"/>
      <c r="F12382" s="36"/>
    </row>
    <row r="12383" ht="15.75" customHeight="1">
      <c r="A12383" s="36" t="s">
        <v>39702</v>
      </c>
      <c r="B12383" s="36" t="s">
        <v>39703</v>
      </c>
      <c r="C12383" s="36" t="s">
        <v>1840</v>
      </c>
      <c r="D12383" s="36" t="s">
        <v>39701</v>
      </c>
      <c r="E12383" s="36"/>
      <c r="F12383" s="36"/>
    </row>
    <row r="12384" ht="15.75" customHeight="1">
      <c r="A12384" s="36" t="s">
        <v>39704</v>
      </c>
      <c r="B12384" s="36" t="s">
        <v>39705</v>
      </c>
      <c r="C12384" s="36" t="s">
        <v>1840</v>
      </c>
      <c r="D12384" s="36" t="s">
        <v>39706</v>
      </c>
      <c r="E12384" s="36"/>
      <c r="F12384" s="36"/>
    </row>
    <row r="12385" ht="15.75" customHeight="1">
      <c r="A12385" s="36" t="s">
        <v>39707</v>
      </c>
      <c r="B12385" s="36" t="s">
        <v>39708</v>
      </c>
      <c r="C12385" s="36" t="s">
        <v>1840</v>
      </c>
      <c r="D12385" s="36" t="s">
        <v>39709</v>
      </c>
      <c r="E12385" s="36"/>
      <c r="F12385" s="36"/>
    </row>
    <row r="12386" ht="15.75" customHeight="1">
      <c r="A12386" s="36" t="s">
        <v>39710</v>
      </c>
      <c r="B12386" s="36" t="s">
        <v>39711</v>
      </c>
      <c r="C12386" s="36" t="s">
        <v>1840</v>
      </c>
      <c r="D12386" s="36" t="s">
        <v>39712</v>
      </c>
      <c r="E12386" s="36"/>
      <c r="F12386" s="36"/>
    </row>
    <row r="12387" ht="15.75" customHeight="1">
      <c r="A12387" s="36" t="s">
        <v>39713</v>
      </c>
      <c r="B12387" s="36" t="s">
        <v>39714</v>
      </c>
      <c r="C12387" s="36" t="s">
        <v>1840</v>
      </c>
      <c r="D12387" s="36" t="s">
        <v>39715</v>
      </c>
      <c r="E12387" s="36"/>
      <c r="F12387" s="36"/>
    </row>
    <row r="12388" ht="15.75" customHeight="1">
      <c r="A12388" s="36" t="s">
        <v>39716</v>
      </c>
      <c r="B12388" s="36" t="s">
        <v>39717</v>
      </c>
      <c r="C12388" s="36" t="s">
        <v>1840</v>
      </c>
      <c r="D12388" s="36" t="s">
        <v>39718</v>
      </c>
      <c r="E12388" s="36"/>
      <c r="F12388" s="36"/>
    </row>
    <row r="12389" ht="15.75" customHeight="1">
      <c r="A12389" s="36" t="s">
        <v>39719</v>
      </c>
      <c r="B12389" s="36" t="s">
        <v>39720</v>
      </c>
      <c r="C12389" s="36" t="s">
        <v>1840</v>
      </c>
      <c r="D12389" s="36" t="s">
        <v>39721</v>
      </c>
      <c r="E12389" s="36"/>
      <c r="F12389" s="36"/>
    </row>
    <row r="12390" ht="15.75" customHeight="1">
      <c r="A12390" s="36" t="s">
        <v>39722</v>
      </c>
      <c r="B12390" s="36" t="s">
        <v>39723</v>
      </c>
      <c r="C12390" s="36" t="s">
        <v>1840</v>
      </c>
      <c r="D12390" s="36" t="s">
        <v>39724</v>
      </c>
      <c r="E12390" s="36"/>
      <c r="F12390" s="36"/>
    </row>
    <row r="12391" ht="15.75" customHeight="1">
      <c r="A12391" s="36" t="s">
        <v>39725</v>
      </c>
      <c r="B12391" s="36" t="s">
        <v>39726</v>
      </c>
      <c r="C12391" s="36" t="s">
        <v>1840</v>
      </c>
      <c r="D12391" s="36" t="s">
        <v>39727</v>
      </c>
      <c r="E12391" s="36"/>
      <c r="F12391" s="36"/>
    </row>
    <row r="12392" ht="15.75" customHeight="1">
      <c r="A12392" s="36" t="s">
        <v>39728</v>
      </c>
      <c r="B12392" s="36" t="s">
        <v>39729</v>
      </c>
      <c r="C12392" s="36" t="s">
        <v>1840</v>
      </c>
      <c r="D12392" s="36" t="s">
        <v>39730</v>
      </c>
      <c r="E12392" s="36"/>
      <c r="F12392" s="36"/>
    </row>
    <row r="12393" ht="15.75" customHeight="1">
      <c r="A12393" s="36" t="s">
        <v>39731</v>
      </c>
      <c r="B12393" s="36" t="s">
        <v>39732</v>
      </c>
      <c r="C12393" s="36" t="s">
        <v>1840</v>
      </c>
      <c r="D12393" s="36" t="s">
        <v>39733</v>
      </c>
      <c r="E12393" s="36"/>
      <c r="F12393" s="36"/>
    </row>
    <row r="12394" ht="15.75" customHeight="1">
      <c r="A12394" s="36" t="s">
        <v>39734</v>
      </c>
      <c r="B12394" s="36" t="s">
        <v>39735</v>
      </c>
      <c r="C12394" s="36" t="s">
        <v>1840</v>
      </c>
      <c r="D12394" s="36" t="s">
        <v>39736</v>
      </c>
      <c r="E12394" s="36"/>
      <c r="F12394" s="36"/>
    </row>
    <row r="12395" ht="15.75" customHeight="1">
      <c r="A12395" s="36" t="s">
        <v>39737</v>
      </c>
      <c r="B12395" s="36" t="s">
        <v>39738</v>
      </c>
      <c r="C12395" s="36" t="s">
        <v>1840</v>
      </c>
      <c r="D12395" s="36" t="s">
        <v>39739</v>
      </c>
      <c r="E12395" s="36"/>
      <c r="F12395" s="36"/>
    </row>
    <row r="12396" ht="15.75" customHeight="1">
      <c r="A12396" s="36" t="s">
        <v>39740</v>
      </c>
      <c r="B12396" s="36" t="s">
        <v>39741</v>
      </c>
      <c r="C12396" s="36" t="s">
        <v>1840</v>
      </c>
      <c r="D12396" s="36" t="s">
        <v>39742</v>
      </c>
      <c r="E12396" s="36" t="s">
        <v>39743</v>
      </c>
      <c r="F12396" s="36"/>
    </row>
    <row r="12397" ht="15.75" customHeight="1">
      <c r="A12397" s="36" t="s">
        <v>39744</v>
      </c>
      <c r="B12397" s="36" t="s">
        <v>39745</v>
      </c>
      <c r="C12397" s="36" t="s">
        <v>1840</v>
      </c>
      <c r="D12397" s="36" t="s">
        <v>39746</v>
      </c>
      <c r="E12397" s="36"/>
      <c r="F12397" s="36"/>
    </row>
    <row r="12398" ht="15.75" customHeight="1">
      <c r="A12398" s="36" t="s">
        <v>39747</v>
      </c>
      <c r="B12398" s="36" t="s">
        <v>39748</v>
      </c>
      <c r="C12398" s="36" t="s">
        <v>1840</v>
      </c>
      <c r="D12398" s="36" t="s">
        <v>39749</v>
      </c>
      <c r="E12398" s="36"/>
      <c r="F12398" s="36"/>
    </row>
    <row r="12399" ht="15.75" customHeight="1">
      <c r="A12399" s="36" t="s">
        <v>39750</v>
      </c>
      <c r="B12399" s="36" t="s">
        <v>39751</v>
      </c>
      <c r="C12399" s="36" t="s">
        <v>1840</v>
      </c>
      <c r="D12399" s="36" t="s">
        <v>39752</v>
      </c>
      <c r="E12399" s="36"/>
      <c r="F12399" s="36"/>
    </row>
    <row r="12400" ht="15.75" customHeight="1">
      <c r="A12400" s="36" t="s">
        <v>39753</v>
      </c>
      <c r="B12400" s="36" t="s">
        <v>39754</v>
      </c>
      <c r="C12400" s="36" t="s">
        <v>1840</v>
      </c>
      <c r="D12400" s="36" t="s">
        <v>39755</v>
      </c>
      <c r="E12400" s="36"/>
      <c r="F12400" s="36"/>
    </row>
    <row r="12401" ht="15.75" customHeight="1">
      <c r="A12401" s="36" t="s">
        <v>39756</v>
      </c>
      <c r="B12401" s="36" t="s">
        <v>39757</v>
      </c>
      <c r="C12401" s="36" t="s">
        <v>1840</v>
      </c>
      <c r="D12401" s="36" t="s">
        <v>39758</v>
      </c>
      <c r="E12401" s="36"/>
      <c r="F12401" s="36"/>
    </row>
    <row r="12402" ht="15.75" customHeight="1">
      <c r="A12402" s="36" t="s">
        <v>39759</v>
      </c>
      <c r="B12402" s="36" t="s">
        <v>39760</v>
      </c>
      <c r="C12402" s="36" t="s">
        <v>1840</v>
      </c>
      <c r="D12402" s="36" t="s">
        <v>39761</v>
      </c>
      <c r="E12402" s="36"/>
      <c r="F12402" s="36"/>
    </row>
    <row r="12403" ht="15.75" customHeight="1">
      <c r="A12403" s="36" t="s">
        <v>39762</v>
      </c>
      <c r="B12403" s="36" t="s">
        <v>39763</v>
      </c>
      <c r="C12403" s="36" t="s">
        <v>1840</v>
      </c>
      <c r="D12403" s="36" t="s">
        <v>39764</v>
      </c>
      <c r="E12403" s="36"/>
      <c r="F12403" s="36"/>
    </row>
    <row r="12404" ht="15.75" customHeight="1">
      <c r="A12404" s="36" t="s">
        <v>39765</v>
      </c>
      <c r="B12404" s="36" t="s">
        <v>39766</v>
      </c>
      <c r="C12404" s="36" t="s">
        <v>1840</v>
      </c>
      <c r="D12404" s="36" t="s">
        <v>39767</v>
      </c>
      <c r="E12404" s="36"/>
      <c r="F12404" s="36"/>
    </row>
    <row r="12405" ht="15.75" customHeight="1">
      <c r="A12405" s="36" t="s">
        <v>39768</v>
      </c>
      <c r="B12405" s="36" t="s">
        <v>39769</v>
      </c>
      <c r="C12405" s="36" t="s">
        <v>1840</v>
      </c>
      <c r="D12405" s="36" t="s">
        <v>39770</v>
      </c>
      <c r="E12405" s="36"/>
      <c r="F12405" s="36"/>
    </row>
    <row r="12406" ht="15.75" customHeight="1">
      <c r="A12406" s="36" t="s">
        <v>39771</v>
      </c>
      <c r="B12406" s="36" t="s">
        <v>39772</v>
      </c>
      <c r="C12406" s="36" t="s">
        <v>1840</v>
      </c>
      <c r="D12406" s="36" t="s">
        <v>39773</v>
      </c>
      <c r="E12406" s="36"/>
      <c r="F12406" s="36"/>
    </row>
    <row r="12407" ht="15.75" customHeight="1">
      <c r="A12407" s="36" t="s">
        <v>39774</v>
      </c>
      <c r="B12407" s="36" t="s">
        <v>39775</v>
      </c>
      <c r="C12407" s="36" t="s">
        <v>1840</v>
      </c>
      <c r="D12407" s="36" t="s">
        <v>39776</v>
      </c>
      <c r="E12407" s="36"/>
      <c r="F12407" s="36"/>
    </row>
    <row r="12408" ht="15.75" customHeight="1">
      <c r="A12408" s="36" t="s">
        <v>39777</v>
      </c>
      <c r="B12408" s="36" t="s">
        <v>39778</v>
      </c>
      <c r="C12408" s="36" t="s">
        <v>1840</v>
      </c>
      <c r="D12408" s="36" t="s">
        <v>39779</v>
      </c>
      <c r="E12408" s="36"/>
      <c r="F12408" s="36"/>
    </row>
    <row r="12409" ht="15.75" customHeight="1">
      <c r="A12409" s="36" t="s">
        <v>39780</v>
      </c>
      <c r="B12409" s="36" t="s">
        <v>39781</v>
      </c>
      <c r="C12409" s="36" t="s">
        <v>1840</v>
      </c>
      <c r="D12409" s="36" t="s">
        <v>39782</v>
      </c>
      <c r="E12409" s="36"/>
      <c r="F12409" s="36"/>
    </row>
    <row r="12410" ht="15.75" customHeight="1">
      <c r="A12410" s="36" t="s">
        <v>39783</v>
      </c>
      <c r="B12410" s="36" t="s">
        <v>39784</v>
      </c>
      <c r="C12410" s="36" t="s">
        <v>1840</v>
      </c>
      <c r="D12410" s="36" t="s">
        <v>39785</v>
      </c>
      <c r="E12410" s="36"/>
      <c r="F12410" s="36"/>
    </row>
    <row r="12411" ht="15.75" customHeight="1">
      <c r="A12411" s="36" t="s">
        <v>39786</v>
      </c>
      <c r="B12411" s="36" t="s">
        <v>1348</v>
      </c>
      <c r="C12411" s="36" t="s">
        <v>1840</v>
      </c>
      <c r="D12411" s="36" t="s">
        <v>1349</v>
      </c>
      <c r="E12411" s="36"/>
      <c r="F12411" s="36"/>
    </row>
    <row r="12412" ht="15.75" customHeight="1">
      <c r="A12412" s="36" t="s">
        <v>39787</v>
      </c>
      <c r="B12412" s="36" t="s">
        <v>15802</v>
      </c>
      <c r="C12412" s="36" t="s">
        <v>1817</v>
      </c>
      <c r="D12412" s="36" t="s">
        <v>39788</v>
      </c>
      <c r="E12412" s="36"/>
      <c r="F12412" s="36"/>
    </row>
    <row r="12413" ht="15.75" customHeight="1">
      <c r="A12413" s="36" t="s">
        <v>39789</v>
      </c>
      <c r="B12413" s="36" t="s">
        <v>39790</v>
      </c>
      <c r="C12413" s="36" t="s">
        <v>1840</v>
      </c>
      <c r="D12413" s="36" t="s">
        <v>39791</v>
      </c>
      <c r="E12413" s="36"/>
      <c r="F12413" s="36"/>
    </row>
    <row r="12414" ht="15.75" customHeight="1">
      <c r="A12414" s="36" t="s">
        <v>39792</v>
      </c>
      <c r="B12414" s="36" t="s">
        <v>39793</v>
      </c>
      <c r="C12414" s="36" t="s">
        <v>1840</v>
      </c>
      <c r="D12414" s="36" t="s">
        <v>39794</v>
      </c>
      <c r="E12414" s="36"/>
      <c r="F12414" s="36"/>
    </row>
    <row r="12415" ht="15.75" customHeight="1">
      <c r="A12415" s="36" t="s">
        <v>39795</v>
      </c>
      <c r="B12415" s="36" t="s">
        <v>39796</v>
      </c>
      <c r="C12415" s="36" t="s">
        <v>1840</v>
      </c>
      <c r="D12415" s="36" t="s">
        <v>39797</v>
      </c>
      <c r="E12415" s="36"/>
      <c r="F12415" s="36"/>
    </row>
    <row r="12416" ht="15.75" customHeight="1">
      <c r="A12416" s="36" t="s">
        <v>39798</v>
      </c>
      <c r="B12416" s="36" t="s">
        <v>39799</v>
      </c>
      <c r="C12416" s="36" t="s">
        <v>1840</v>
      </c>
      <c r="D12416" s="36" t="s">
        <v>39800</v>
      </c>
      <c r="E12416" s="36"/>
      <c r="F12416" s="36"/>
    </row>
    <row r="12417" ht="15.75" customHeight="1">
      <c r="A12417" s="36" t="s">
        <v>39801</v>
      </c>
      <c r="B12417" s="36" t="s">
        <v>39802</v>
      </c>
      <c r="C12417" s="36" t="s">
        <v>1840</v>
      </c>
      <c r="D12417" s="36" t="s">
        <v>39803</v>
      </c>
      <c r="E12417" s="36"/>
      <c r="F12417" s="36"/>
    </row>
    <row r="12418" ht="15.75" customHeight="1">
      <c r="A12418" s="36" t="s">
        <v>39804</v>
      </c>
      <c r="B12418" s="36" t="s">
        <v>39805</v>
      </c>
      <c r="C12418" s="36" t="s">
        <v>1840</v>
      </c>
      <c r="D12418" s="36" t="s">
        <v>39806</v>
      </c>
      <c r="E12418" s="36"/>
      <c r="F12418" s="36"/>
    </row>
    <row r="12419" ht="15.75" customHeight="1">
      <c r="A12419" s="36" t="s">
        <v>39807</v>
      </c>
      <c r="B12419" s="36" t="s">
        <v>39808</v>
      </c>
      <c r="C12419" s="36" t="s">
        <v>1840</v>
      </c>
      <c r="D12419" s="36" t="s">
        <v>39809</v>
      </c>
      <c r="E12419" s="36"/>
      <c r="F12419" s="36"/>
    </row>
    <row r="12420" ht="15.75" customHeight="1">
      <c r="A12420" s="36" t="s">
        <v>39810</v>
      </c>
      <c r="B12420" s="36" t="s">
        <v>39811</v>
      </c>
      <c r="C12420" s="36" t="s">
        <v>1840</v>
      </c>
      <c r="D12420" s="36" t="s">
        <v>39812</v>
      </c>
      <c r="E12420" s="36" t="s">
        <v>39813</v>
      </c>
      <c r="F12420" s="36"/>
    </row>
    <row r="12421" ht="15.75" customHeight="1">
      <c r="A12421" s="36" t="s">
        <v>39814</v>
      </c>
      <c r="B12421" s="36" t="s">
        <v>39815</v>
      </c>
      <c r="C12421" s="36" t="s">
        <v>1840</v>
      </c>
      <c r="D12421" s="36" t="s">
        <v>39816</v>
      </c>
      <c r="E12421" s="36"/>
      <c r="F12421" s="36"/>
    </row>
    <row r="12422" ht="15.75" customHeight="1">
      <c r="A12422" s="36" t="s">
        <v>39817</v>
      </c>
      <c r="B12422" s="36" t="s">
        <v>39818</v>
      </c>
      <c r="C12422" s="36" t="s">
        <v>1840</v>
      </c>
      <c r="D12422" s="36" t="s">
        <v>39819</v>
      </c>
      <c r="E12422" s="36"/>
      <c r="F12422" s="36"/>
    </row>
    <row r="12423" ht="15.75" customHeight="1">
      <c r="A12423" s="36" t="s">
        <v>39820</v>
      </c>
      <c r="B12423" s="36" t="s">
        <v>39821</v>
      </c>
      <c r="C12423" s="36" t="s">
        <v>1840</v>
      </c>
      <c r="D12423" s="36" t="s">
        <v>39822</v>
      </c>
      <c r="E12423" s="36"/>
      <c r="F12423" s="36"/>
    </row>
    <row r="12424" ht="15.75" customHeight="1">
      <c r="A12424" s="36" t="s">
        <v>39823</v>
      </c>
      <c r="B12424" s="36" t="s">
        <v>39824</v>
      </c>
      <c r="C12424" s="36" t="s">
        <v>1840</v>
      </c>
      <c r="D12424" s="36" t="s">
        <v>39825</v>
      </c>
      <c r="E12424" s="36"/>
      <c r="F12424" s="36"/>
    </row>
    <row r="12425" ht="15.75" customHeight="1">
      <c r="A12425" s="36" t="s">
        <v>39826</v>
      </c>
      <c r="B12425" s="36" t="s">
        <v>39827</v>
      </c>
      <c r="C12425" s="36" t="s">
        <v>1840</v>
      </c>
      <c r="D12425" s="36" t="s">
        <v>39828</v>
      </c>
      <c r="E12425" s="36"/>
      <c r="F12425" s="36"/>
    </row>
    <row r="12426" ht="15.75" customHeight="1">
      <c r="A12426" s="36" t="s">
        <v>39829</v>
      </c>
      <c r="B12426" s="36" t="s">
        <v>3590</v>
      </c>
      <c r="C12426" s="36" t="s">
        <v>1840</v>
      </c>
      <c r="D12426" s="36" t="s">
        <v>3591</v>
      </c>
      <c r="E12426" s="36"/>
      <c r="F12426" s="36"/>
    </row>
    <row r="12427" ht="15.75" customHeight="1">
      <c r="A12427" s="36" t="s">
        <v>39830</v>
      </c>
      <c r="B12427" s="36" t="s">
        <v>39831</v>
      </c>
      <c r="C12427" s="36" t="s">
        <v>1840</v>
      </c>
      <c r="D12427" s="36" t="s">
        <v>39832</v>
      </c>
      <c r="E12427" s="36"/>
      <c r="F12427" s="36"/>
    </row>
    <row r="12428" ht="15.75" customHeight="1">
      <c r="A12428" s="36" t="s">
        <v>39833</v>
      </c>
      <c r="B12428" s="36" t="s">
        <v>39834</v>
      </c>
      <c r="C12428" s="36" t="s">
        <v>1840</v>
      </c>
      <c r="D12428" s="36" t="s">
        <v>39835</v>
      </c>
      <c r="E12428" s="36"/>
      <c r="F12428" s="36"/>
    </row>
    <row r="12429" ht="15.75" customHeight="1">
      <c r="A12429" s="36" t="s">
        <v>39836</v>
      </c>
      <c r="B12429" s="36" t="s">
        <v>39837</v>
      </c>
      <c r="C12429" s="36" t="s">
        <v>1840</v>
      </c>
      <c r="D12429" s="36" t="s">
        <v>39838</v>
      </c>
      <c r="E12429" s="36"/>
      <c r="F12429" s="36"/>
    </row>
    <row r="12430" ht="15.75" customHeight="1">
      <c r="A12430" s="36" t="s">
        <v>39839</v>
      </c>
      <c r="B12430" s="36" t="s">
        <v>39840</v>
      </c>
      <c r="C12430" s="36" t="s">
        <v>1840</v>
      </c>
      <c r="D12430" s="36" t="s">
        <v>39841</v>
      </c>
      <c r="E12430" s="36"/>
      <c r="F12430" s="36"/>
    </row>
    <row r="12431" ht="15.75" customHeight="1">
      <c r="A12431" s="36" t="s">
        <v>39842</v>
      </c>
      <c r="B12431" s="36" t="s">
        <v>39843</v>
      </c>
      <c r="C12431" s="36" t="s">
        <v>1840</v>
      </c>
      <c r="D12431" s="36" t="s">
        <v>39844</v>
      </c>
      <c r="E12431" s="36"/>
      <c r="F12431" s="36"/>
    </row>
    <row r="12432" ht="15.75" customHeight="1">
      <c r="A12432" s="36" t="s">
        <v>39845</v>
      </c>
      <c r="B12432" s="36" t="s">
        <v>39846</v>
      </c>
      <c r="C12432" s="36" t="s">
        <v>1840</v>
      </c>
      <c r="D12432" s="36" t="s">
        <v>39847</v>
      </c>
      <c r="E12432" s="36"/>
      <c r="F12432" s="36"/>
    </row>
    <row r="12433" ht="15.75" customHeight="1">
      <c r="A12433" s="36" t="s">
        <v>39848</v>
      </c>
      <c r="B12433" s="36" t="s">
        <v>39849</v>
      </c>
      <c r="C12433" s="36" t="s">
        <v>1840</v>
      </c>
      <c r="D12433" s="36" t="s">
        <v>39850</v>
      </c>
      <c r="E12433" s="36"/>
      <c r="F12433" s="36"/>
    </row>
    <row r="12434" ht="15.75" customHeight="1">
      <c r="A12434" s="36" t="s">
        <v>39851</v>
      </c>
      <c r="B12434" s="36" t="s">
        <v>39852</v>
      </c>
      <c r="C12434" s="36" t="s">
        <v>1840</v>
      </c>
      <c r="D12434" s="36" t="s">
        <v>14064</v>
      </c>
      <c r="E12434" s="36"/>
      <c r="F12434" s="36"/>
    </row>
    <row r="12435" ht="15.75" customHeight="1">
      <c r="A12435" s="36" t="s">
        <v>39853</v>
      </c>
      <c r="B12435" s="36" t="s">
        <v>39854</v>
      </c>
      <c r="C12435" s="36" t="s">
        <v>1840</v>
      </c>
      <c r="D12435" s="36" t="s">
        <v>39855</v>
      </c>
      <c r="E12435" s="36"/>
      <c r="F12435" s="36"/>
    </row>
    <row r="12436" ht="15.75" customHeight="1">
      <c r="A12436" s="36" t="s">
        <v>39856</v>
      </c>
      <c r="B12436" s="36" t="s">
        <v>39857</v>
      </c>
      <c r="C12436" s="36" t="s">
        <v>1840</v>
      </c>
      <c r="D12436" s="36" t="s">
        <v>39858</v>
      </c>
      <c r="E12436" s="36"/>
      <c r="F12436" s="36"/>
    </row>
    <row r="12437" ht="15.75" customHeight="1">
      <c r="A12437" s="36" t="s">
        <v>39859</v>
      </c>
      <c r="B12437" s="36" t="s">
        <v>39860</v>
      </c>
      <c r="C12437" s="36" t="s">
        <v>1840</v>
      </c>
      <c r="D12437" s="36" t="s">
        <v>39861</v>
      </c>
      <c r="E12437" s="36"/>
      <c r="F12437" s="36"/>
    </row>
    <row r="12438" ht="15.75" customHeight="1">
      <c r="A12438" s="36" t="s">
        <v>39862</v>
      </c>
      <c r="B12438" s="36" t="s">
        <v>39863</v>
      </c>
      <c r="C12438" s="36" t="s">
        <v>1840</v>
      </c>
      <c r="D12438" s="36" t="s">
        <v>39864</v>
      </c>
      <c r="E12438" s="36"/>
      <c r="F12438" s="36"/>
    </row>
    <row r="12439" ht="15.75" customHeight="1">
      <c r="A12439" s="36" t="s">
        <v>39865</v>
      </c>
      <c r="B12439" s="36" t="s">
        <v>39866</v>
      </c>
      <c r="C12439" s="36" t="s">
        <v>1840</v>
      </c>
      <c r="D12439" s="36" t="s">
        <v>39867</v>
      </c>
      <c r="E12439" s="36" t="s">
        <v>39868</v>
      </c>
      <c r="F12439" s="36"/>
    </row>
    <row r="12440" ht="15.75" customHeight="1">
      <c r="A12440" s="36" t="s">
        <v>39869</v>
      </c>
      <c r="B12440" s="36" t="s">
        <v>39870</v>
      </c>
      <c r="C12440" s="36" t="s">
        <v>1840</v>
      </c>
      <c r="D12440" s="36" t="s">
        <v>39871</v>
      </c>
      <c r="E12440" s="36"/>
      <c r="F12440" s="36"/>
    </row>
    <row r="12441" ht="15.75" customHeight="1">
      <c r="A12441" s="36" t="s">
        <v>39872</v>
      </c>
      <c r="B12441" s="36" t="s">
        <v>39873</v>
      </c>
      <c r="C12441" s="36" t="s">
        <v>1840</v>
      </c>
      <c r="D12441" s="36" t="s">
        <v>39874</v>
      </c>
      <c r="E12441" s="36" t="s">
        <v>39875</v>
      </c>
      <c r="F12441" s="36"/>
    </row>
    <row r="12442" ht="15.75" customHeight="1">
      <c r="A12442" s="36" t="s">
        <v>39876</v>
      </c>
      <c r="B12442" s="36" t="s">
        <v>39877</v>
      </c>
      <c r="C12442" s="36" t="s">
        <v>1840</v>
      </c>
      <c r="D12442" s="36" t="s">
        <v>39878</v>
      </c>
      <c r="E12442" s="36"/>
      <c r="F12442" s="36"/>
    </row>
    <row r="12443" ht="15.75" customHeight="1">
      <c r="A12443" s="36" t="s">
        <v>39879</v>
      </c>
      <c r="B12443" s="36" t="s">
        <v>39880</v>
      </c>
      <c r="C12443" s="36" t="s">
        <v>1840</v>
      </c>
      <c r="D12443" s="36" t="s">
        <v>39881</v>
      </c>
      <c r="E12443" s="36" t="s">
        <v>39882</v>
      </c>
      <c r="F12443" s="36"/>
    </row>
    <row r="12444" ht="15.75" customHeight="1">
      <c r="A12444" s="36" t="s">
        <v>39883</v>
      </c>
      <c r="B12444" s="36" t="s">
        <v>39884</v>
      </c>
      <c r="C12444" s="36" t="s">
        <v>1840</v>
      </c>
      <c r="D12444" s="36" t="s">
        <v>39881</v>
      </c>
      <c r="E12444" s="36" t="s">
        <v>5042</v>
      </c>
      <c r="F12444" s="36"/>
    </row>
    <row r="12445" ht="15.75" customHeight="1">
      <c r="A12445" s="36" t="s">
        <v>39885</v>
      </c>
      <c r="B12445" s="36" t="s">
        <v>39886</v>
      </c>
      <c r="C12445" s="36" t="s">
        <v>1840</v>
      </c>
      <c r="D12445" s="36" t="s">
        <v>39887</v>
      </c>
      <c r="E12445" s="36"/>
      <c r="F12445" s="36"/>
    </row>
    <row r="12446" ht="15.75" customHeight="1">
      <c r="A12446" s="36" t="s">
        <v>39888</v>
      </c>
      <c r="B12446" s="36" t="s">
        <v>39889</v>
      </c>
      <c r="C12446" s="36" t="s">
        <v>1840</v>
      </c>
      <c r="D12446" s="36" t="s">
        <v>39890</v>
      </c>
      <c r="E12446" s="36"/>
      <c r="F12446" s="36"/>
    </row>
    <row r="12447" ht="15.75" customHeight="1">
      <c r="A12447" s="36" t="s">
        <v>39891</v>
      </c>
      <c r="B12447" s="36" t="s">
        <v>39892</v>
      </c>
      <c r="C12447" s="36" t="s">
        <v>1840</v>
      </c>
      <c r="D12447" s="36" t="s">
        <v>39893</v>
      </c>
      <c r="E12447" s="36"/>
      <c r="F12447" s="36"/>
    </row>
    <row r="12448" ht="15.75" customHeight="1">
      <c r="A12448" s="36" t="s">
        <v>39894</v>
      </c>
      <c r="B12448" s="36" t="s">
        <v>39895</v>
      </c>
      <c r="C12448" s="36" t="s">
        <v>1840</v>
      </c>
      <c r="D12448" s="36" t="s">
        <v>39896</v>
      </c>
      <c r="E12448" s="36"/>
      <c r="F12448" s="36"/>
    </row>
    <row r="12449" ht="15.75" customHeight="1">
      <c r="A12449" s="36" t="s">
        <v>39897</v>
      </c>
      <c r="B12449" s="36" t="s">
        <v>39898</v>
      </c>
      <c r="C12449" s="36" t="s">
        <v>1840</v>
      </c>
      <c r="D12449" s="36" t="s">
        <v>39899</v>
      </c>
      <c r="E12449" s="36"/>
      <c r="F12449" s="36"/>
    </row>
    <row r="12450" ht="15.75" customHeight="1">
      <c r="A12450" s="36" t="s">
        <v>39900</v>
      </c>
      <c r="B12450" s="36" t="s">
        <v>39901</v>
      </c>
      <c r="C12450" s="36" t="s">
        <v>1840</v>
      </c>
      <c r="D12450" s="36" t="s">
        <v>39902</v>
      </c>
      <c r="E12450" s="36"/>
      <c r="F12450" s="36"/>
    </row>
    <row r="12451" ht="15.75" customHeight="1">
      <c r="A12451" s="36" t="s">
        <v>39903</v>
      </c>
      <c r="B12451" s="36" t="s">
        <v>39904</v>
      </c>
      <c r="C12451" s="36" t="s">
        <v>1840</v>
      </c>
      <c r="D12451" s="36" t="s">
        <v>39905</v>
      </c>
      <c r="E12451" s="36"/>
      <c r="F12451" s="36"/>
    </row>
    <row r="12452" ht="15.75" customHeight="1">
      <c r="A12452" s="36" t="s">
        <v>39906</v>
      </c>
      <c r="B12452" s="36" t="s">
        <v>39907</v>
      </c>
      <c r="C12452" s="36" t="s">
        <v>1840</v>
      </c>
      <c r="D12452" s="36" t="s">
        <v>7681</v>
      </c>
      <c r="E12452" s="36"/>
      <c r="F12452" s="36"/>
    </row>
    <row r="12453" ht="15.75" customHeight="1">
      <c r="A12453" s="36" t="s">
        <v>39908</v>
      </c>
      <c r="B12453" s="36" t="s">
        <v>39909</v>
      </c>
      <c r="C12453" s="36" t="s">
        <v>1840</v>
      </c>
      <c r="D12453" s="36" t="s">
        <v>39910</v>
      </c>
      <c r="E12453" s="36"/>
      <c r="F12453" s="36"/>
    </row>
    <row r="12454" ht="15.75" customHeight="1">
      <c r="A12454" s="36" t="s">
        <v>39911</v>
      </c>
      <c r="B12454" s="36" t="s">
        <v>39912</v>
      </c>
      <c r="C12454" s="36" t="s">
        <v>1840</v>
      </c>
      <c r="D12454" s="36" t="s">
        <v>39913</v>
      </c>
      <c r="E12454" s="36"/>
      <c r="F12454" s="36"/>
    </row>
    <row r="12455" ht="15.75" customHeight="1">
      <c r="A12455" s="36" t="s">
        <v>39914</v>
      </c>
      <c r="B12455" s="36" t="s">
        <v>39915</v>
      </c>
      <c r="C12455" s="36" t="s">
        <v>1840</v>
      </c>
      <c r="D12455" s="36" t="s">
        <v>39916</v>
      </c>
      <c r="E12455" s="36"/>
      <c r="F12455" s="36"/>
    </row>
    <row r="12456" ht="15.75" customHeight="1">
      <c r="A12456" s="36" t="s">
        <v>39917</v>
      </c>
      <c r="B12456" s="36" t="s">
        <v>39918</v>
      </c>
      <c r="C12456" s="36" t="s">
        <v>1840</v>
      </c>
      <c r="D12456" s="36" t="s">
        <v>39919</v>
      </c>
      <c r="E12456" s="36"/>
      <c r="F12456" s="36"/>
    </row>
    <row r="12457" ht="15.75" customHeight="1">
      <c r="A12457" s="36" t="s">
        <v>39920</v>
      </c>
      <c r="B12457" s="36" t="s">
        <v>39921</v>
      </c>
      <c r="C12457" s="36" t="s">
        <v>1840</v>
      </c>
      <c r="D12457" s="36" t="s">
        <v>39922</v>
      </c>
      <c r="E12457" s="36"/>
      <c r="F12457" s="36"/>
    </row>
    <row r="12458" ht="15.75" customHeight="1">
      <c r="A12458" s="36" t="s">
        <v>39923</v>
      </c>
      <c r="B12458" s="36" t="s">
        <v>39924</v>
      </c>
      <c r="C12458" s="36" t="s">
        <v>1840</v>
      </c>
      <c r="D12458" s="36" t="s">
        <v>2667</v>
      </c>
      <c r="E12458" s="36"/>
      <c r="F12458" s="36"/>
    </row>
    <row r="12459" ht="15.75" customHeight="1">
      <c r="A12459" s="36" t="s">
        <v>39925</v>
      </c>
      <c r="B12459" s="36" t="s">
        <v>39926</v>
      </c>
      <c r="C12459" s="36" t="s">
        <v>1840</v>
      </c>
      <c r="D12459" s="36" t="s">
        <v>39927</v>
      </c>
      <c r="E12459" s="36"/>
      <c r="F12459" s="36"/>
    </row>
    <row r="12460" ht="15.75" customHeight="1">
      <c r="A12460" s="36" t="s">
        <v>39928</v>
      </c>
      <c r="B12460" s="36" t="s">
        <v>39929</v>
      </c>
      <c r="C12460" s="36" t="s">
        <v>1840</v>
      </c>
      <c r="D12460" s="36" t="s">
        <v>39930</v>
      </c>
      <c r="E12460" s="36"/>
      <c r="F12460" s="36"/>
    </row>
    <row r="12461" ht="15.75" customHeight="1">
      <c r="A12461" s="36" t="s">
        <v>39931</v>
      </c>
      <c r="B12461" s="36" t="s">
        <v>39932</v>
      </c>
      <c r="C12461" s="36" t="s">
        <v>1840</v>
      </c>
      <c r="D12461" s="36" t="s">
        <v>39933</v>
      </c>
      <c r="E12461" s="36"/>
      <c r="F12461" s="36"/>
    </row>
    <row r="12462" ht="15.75" customHeight="1">
      <c r="A12462" s="36" t="s">
        <v>39934</v>
      </c>
      <c r="B12462" s="36" t="s">
        <v>39935</v>
      </c>
      <c r="C12462" s="36" t="s">
        <v>1840</v>
      </c>
      <c r="D12462" s="36" t="s">
        <v>39936</v>
      </c>
      <c r="E12462" s="36"/>
      <c r="F12462" s="36"/>
    </row>
    <row r="12463" ht="15.75" customHeight="1">
      <c r="A12463" s="36" t="s">
        <v>39937</v>
      </c>
      <c r="B12463" s="36" t="s">
        <v>39938</v>
      </c>
      <c r="C12463" s="36" t="s">
        <v>1840</v>
      </c>
      <c r="D12463" s="36" t="s">
        <v>39939</v>
      </c>
      <c r="E12463" s="36"/>
      <c r="F12463" s="36"/>
    </row>
    <row r="12464" ht="15.75" customHeight="1">
      <c r="A12464" s="36" t="s">
        <v>39940</v>
      </c>
      <c r="B12464" s="36" t="s">
        <v>39941</v>
      </c>
      <c r="C12464" s="36" t="s">
        <v>1840</v>
      </c>
      <c r="D12464" s="36" t="s">
        <v>39942</v>
      </c>
      <c r="E12464" s="36"/>
      <c r="F12464" s="36"/>
    </row>
    <row r="12465" ht="15.75" customHeight="1">
      <c r="A12465" s="36" t="s">
        <v>39943</v>
      </c>
      <c r="B12465" s="36" t="s">
        <v>39944</v>
      </c>
      <c r="C12465" s="36" t="s">
        <v>1840</v>
      </c>
      <c r="D12465" s="36" t="s">
        <v>39945</v>
      </c>
      <c r="E12465" s="36"/>
      <c r="F12465" s="36"/>
    </row>
    <row r="12466" ht="15.75" customHeight="1">
      <c r="A12466" s="36" t="s">
        <v>39946</v>
      </c>
      <c r="B12466" s="36" t="s">
        <v>39947</v>
      </c>
      <c r="C12466" s="36" t="s">
        <v>1840</v>
      </c>
      <c r="D12466" s="36" t="s">
        <v>39948</v>
      </c>
      <c r="E12466" s="36"/>
      <c r="F12466" s="36"/>
    </row>
    <row r="12467" ht="15.75" customHeight="1">
      <c r="A12467" s="36" t="s">
        <v>39949</v>
      </c>
      <c r="B12467" s="36" t="s">
        <v>39950</v>
      </c>
      <c r="C12467" s="36" t="s">
        <v>1840</v>
      </c>
      <c r="D12467" s="36" t="s">
        <v>39951</v>
      </c>
      <c r="E12467" s="36"/>
      <c r="F12467" s="36"/>
    </row>
    <row r="12468" ht="15.75" customHeight="1">
      <c r="A12468" s="36" t="s">
        <v>39952</v>
      </c>
      <c r="B12468" s="36" t="s">
        <v>39953</v>
      </c>
      <c r="C12468" s="36" t="s">
        <v>1840</v>
      </c>
      <c r="D12468" s="36" t="s">
        <v>39954</v>
      </c>
      <c r="E12468" s="36"/>
      <c r="F12468" s="36"/>
    </row>
    <row r="12469" ht="15.75" customHeight="1">
      <c r="A12469" s="36" t="s">
        <v>39955</v>
      </c>
      <c r="B12469" s="36" t="s">
        <v>1263</v>
      </c>
      <c r="C12469" s="36" t="s">
        <v>1840</v>
      </c>
      <c r="D12469" s="36" t="s">
        <v>1264</v>
      </c>
      <c r="E12469" s="36"/>
      <c r="F12469" s="36"/>
    </row>
    <row r="12470" ht="15.75" customHeight="1">
      <c r="A12470" s="36" t="s">
        <v>39956</v>
      </c>
      <c r="B12470" s="36" t="s">
        <v>39957</v>
      </c>
      <c r="C12470" s="36" t="s">
        <v>1863</v>
      </c>
      <c r="D12470" s="36" t="s">
        <v>39956</v>
      </c>
      <c r="E12470" s="36" t="s">
        <v>39958</v>
      </c>
      <c r="F12470" s="36"/>
    </row>
    <row r="12471" ht="15.75" customHeight="1">
      <c r="A12471" s="36" t="s">
        <v>39959</v>
      </c>
      <c r="B12471" s="36" t="s">
        <v>39960</v>
      </c>
      <c r="C12471" s="36" t="s">
        <v>1840</v>
      </c>
      <c r="D12471" s="36" t="s">
        <v>39961</v>
      </c>
      <c r="E12471" s="36"/>
      <c r="F12471" s="36"/>
    </row>
    <row r="12472" ht="15.75" customHeight="1">
      <c r="A12472" s="36" t="s">
        <v>39962</v>
      </c>
      <c r="B12472" s="36" t="s">
        <v>39963</v>
      </c>
      <c r="C12472" s="36" t="s">
        <v>1840</v>
      </c>
      <c r="D12472" s="36" t="s">
        <v>39964</v>
      </c>
      <c r="E12472" s="36"/>
      <c r="F12472" s="36"/>
    </row>
    <row r="12473" ht="15.75" customHeight="1">
      <c r="A12473" s="36" t="s">
        <v>39965</v>
      </c>
      <c r="B12473" s="36" t="s">
        <v>39966</v>
      </c>
      <c r="C12473" s="36" t="s">
        <v>1840</v>
      </c>
      <c r="D12473" s="36" t="s">
        <v>39967</v>
      </c>
      <c r="E12473" s="36"/>
      <c r="F12473" s="36"/>
    </row>
    <row r="12474" ht="15.75" customHeight="1">
      <c r="A12474" s="36" t="s">
        <v>39968</v>
      </c>
      <c r="B12474" s="36" t="s">
        <v>39969</v>
      </c>
      <c r="C12474" s="36" t="s">
        <v>1840</v>
      </c>
      <c r="D12474" s="36" t="s">
        <v>39970</v>
      </c>
      <c r="E12474" s="36"/>
      <c r="F12474" s="36"/>
    </row>
    <row r="12475" ht="15.75" customHeight="1">
      <c r="A12475" s="36" t="s">
        <v>39971</v>
      </c>
      <c r="B12475" s="36" t="s">
        <v>39972</v>
      </c>
      <c r="C12475" s="36" t="s">
        <v>1840</v>
      </c>
      <c r="D12475" s="36" t="s">
        <v>39973</v>
      </c>
      <c r="E12475" s="36" t="s">
        <v>39974</v>
      </c>
      <c r="F12475" s="36"/>
    </row>
    <row r="12476" ht="15.75" customHeight="1">
      <c r="A12476" s="36" t="s">
        <v>39975</v>
      </c>
      <c r="B12476" s="36" t="s">
        <v>39976</v>
      </c>
      <c r="C12476" s="36" t="s">
        <v>1840</v>
      </c>
      <c r="D12476" s="36" t="s">
        <v>39977</v>
      </c>
      <c r="E12476" s="36"/>
      <c r="F12476" s="36"/>
    </row>
    <row r="12477" ht="15.75" customHeight="1">
      <c r="A12477" s="36" t="s">
        <v>39978</v>
      </c>
      <c r="B12477" s="36" t="s">
        <v>39979</v>
      </c>
      <c r="C12477" s="36" t="s">
        <v>1840</v>
      </c>
      <c r="D12477" s="36" t="s">
        <v>39980</v>
      </c>
      <c r="E12477" s="36"/>
      <c r="F12477" s="36"/>
    </row>
    <row r="12478" ht="15.75" customHeight="1">
      <c r="A12478" s="36" t="s">
        <v>39981</v>
      </c>
      <c r="B12478" s="36" t="s">
        <v>39982</v>
      </c>
      <c r="C12478" s="36" t="s">
        <v>1840</v>
      </c>
      <c r="D12478" s="36" t="s">
        <v>39983</v>
      </c>
      <c r="E12478" s="36" t="s">
        <v>39984</v>
      </c>
      <c r="F12478" s="36"/>
    </row>
    <row r="12479" ht="15.75" customHeight="1">
      <c r="A12479" s="36" t="s">
        <v>39985</v>
      </c>
      <c r="B12479" s="36" t="s">
        <v>39986</v>
      </c>
      <c r="C12479" s="36" t="s">
        <v>1840</v>
      </c>
      <c r="D12479" s="36" t="s">
        <v>39987</v>
      </c>
      <c r="E12479" s="36"/>
      <c r="F12479" s="36"/>
    </row>
    <row r="12480" ht="15.75" customHeight="1">
      <c r="A12480" s="36" t="s">
        <v>39988</v>
      </c>
      <c r="B12480" s="36" t="s">
        <v>39989</v>
      </c>
      <c r="C12480" s="36" t="s">
        <v>1840</v>
      </c>
      <c r="D12480" s="36" t="s">
        <v>39990</v>
      </c>
      <c r="E12480" s="36"/>
      <c r="F12480" s="36"/>
    </row>
    <row r="12481" ht="15.75" customHeight="1">
      <c r="A12481" s="36" t="s">
        <v>39991</v>
      </c>
      <c r="B12481" s="36" t="s">
        <v>39992</v>
      </c>
      <c r="C12481" s="36" t="s">
        <v>1840</v>
      </c>
      <c r="D12481" s="36" t="s">
        <v>39993</v>
      </c>
      <c r="E12481" s="36"/>
      <c r="F12481" s="36"/>
    </row>
    <row r="12482" ht="15.75" customHeight="1">
      <c r="A12482" s="36" t="s">
        <v>39994</v>
      </c>
      <c r="B12482" s="36" t="s">
        <v>39995</v>
      </c>
      <c r="C12482" s="36" t="s">
        <v>1840</v>
      </c>
      <c r="D12482" s="36" t="s">
        <v>39996</v>
      </c>
      <c r="E12482" s="36"/>
      <c r="F12482" s="36"/>
    </row>
    <row r="12483" ht="15.75" customHeight="1">
      <c r="A12483" s="36" t="s">
        <v>39997</v>
      </c>
      <c r="B12483" s="36" t="s">
        <v>39998</v>
      </c>
      <c r="C12483" s="36" t="s">
        <v>1840</v>
      </c>
      <c r="D12483" s="36" t="s">
        <v>39999</v>
      </c>
      <c r="E12483" s="36"/>
      <c r="F12483" s="36"/>
    </row>
    <row r="12484" ht="15.75" customHeight="1">
      <c r="A12484" s="36" t="s">
        <v>40000</v>
      </c>
      <c r="B12484" s="36" t="s">
        <v>40001</v>
      </c>
      <c r="C12484" s="36" t="s">
        <v>1840</v>
      </c>
      <c r="D12484" s="36" t="s">
        <v>40002</v>
      </c>
      <c r="E12484" s="36"/>
      <c r="F12484" s="36"/>
    </row>
    <row r="12485" ht="15.75" customHeight="1">
      <c r="A12485" s="36" t="s">
        <v>40003</v>
      </c>
      <c r="B12485" s="36" t="s">
        <v>6492</v>
      </c>
      <c r="C12485" s="36" t="s">
        <v>1840</v>
      </c>
      <c r="D12485" s="36" t="s">
        <v>40004</v>
      </c>
      <c r="E12485" s="36"/>
      <c r="F12485" s="36"/>
    </row>
    <row r="12486" ht="15.75" customHeight="1">
      <c r="A12486" s="36" t="s">
        <v>40005</v>
      </c>
      <c r="B12486" s="36" t="s">
        <v>40006</v>
      </c>
      <c r="C12486" s="36" t="s">
        <v>1840</v>
      </c>
      <c r="D12486" s="36" t="s">
        <v>40007</v>
      </c>
      <c r="E12486" s="36"/>
      <c r="F12486" s="36"/>
    </row>
    <row r="12487" ht="15.75" customHeight="1">
      <c r="A12487" s="36" t="s">
        <v>40008</v>
      </c>
      <c r="B12487" s="36" t="s">
        <v>40009</v>
      </c>
      <c r="C12487" s="36" t="s">
        <v>1840</v>
      </c>
      <c r="D12487" s="36" t="s">
        <v>40010</v>
      </c>
      <c r="E12487" s="36"/>
      <c r="F12487" s="36"/>
    </row>
    <row r="12488" ht="15.75" customHeight="1">
      <c r="A12488" s="36" t="s">
        <v>40011</v>
      </c>
      <c r="B12488" s="36" t="s">
        <v>40012</v>
      </c>
      <c r="C12488" s="36" t="s">
        <v>1840</v>
      </c>
      <c r="D12488" s="36" t="s">
        <v>5430</v>
      </c>
      <c r="E12488" s="36"/>
      <c r="F12488" s="36"/>
    </row>
    <row r="12489" ht="15.75" customHeight="1">
      <c r="A12489" s="36" t="s">
        <v>40013</v>
      </c>
      <c r="B12489" s="36" t="s">
        <v>40014</v>
      </c>
      <c r="C12489" s="36" t="s">
        <v>1840</v>
      </c>
      <c r="D12489" s="36" t="s">
        <v>40015</v>
      </c>
      <c r="E12489" s="36"/>
      <c r="F12489" s="36"/>
    </row>
    <row r="12490" ht="15.75" customHeight="1">
      <c r="A12490" s="36" t="s">
        <v>40016</v>
      </c>
      <c r="B12490" s="36" t="s">
        <v>40017</v>
      </c>
      <c r="C12490" s="36" t="s">
        <v>1840</v>
      </c>
      <c r="D12490" s="36" t="s">
        <v>40018</v>
      </c>
      <c r="E12490" s="36"/>
      <c r="F12490" s="36"/>
    </row>
    <row r="12491" ht="15.75" customHeight="1">
      <c r="A12491" s="36" t="s">
        <v>40019</v>
      </c>
      <c r="B12491" s="36" t="s">
        <v>40020</v>
      </c>
      <c r="C12491" s="36" t="s">
        <v>1840</v>
      </c>
      <c r="D12491" s="36" t="s">
        <v>40021</v>
      </c>
      <c r="E12491" s="36"/>
      <c r="F12491" s="36"/>
    </row>
    <row r="12492" ht="15.75" customHeight="1">
      <c r="A12492" s="36" t="s">
        <v>40022</v>
      </c>
      <c r="B12492" s="36" t="s">
        <v>40023</v>
      </c>
      <c r="C12492" s="36" t="s">
        <v>1840</v>
      </c>
      <c r="D12492" s="36" t="s">
        <v>40024</v>
      </c>
      <c r="E12492" s="36"/>
      <c r="F12492" s="36"/>
    </row>
    <row r="12493" ht="15.75" customHeight="1">
      <c r="A12493" s="36" t="s">
        <v>40025</v>
      </c>
      <c r="B12493" s="36" t="s">
        <v>40026</v>
      </c>
      <c r="C12493" s="36" t="s">
        <v>1840</v>
      </c>
      <c r="D12493" s="36" t="s">
        <v>40027</v>
      </c>
      <c r="E12493" s="36"/>
      <c r="F12493" s="36"/>
    </row>
    <row r="12494" ht="15.75" customHeight="1">
      <c r="A12494" s="36" t="s">
        <v>40028</v>
      </c>
      <c r="B12494" s="36" t="s">
        <v>40029</v>
      </c>
      <c r="C12494" s="36" t="s">
        <v>1840</v>
      </c>
      <c r="D12494" s="36" t="s">
        <v>40030</v>
      </c>
      <c r="E12494" s="36"/>
      <c r="F12494" s="36"/>
    </row>
    <row r="12495" ht="15.75" customHeight="1">
      <c r="A12495" s="36" t="s">
        <v>40031</v>
      </c>
      <c r="B12495" s="36" t="s">
        <v>40032</v>
      </c>
      <c r="C12495" s="36" t="s">
        <v>1840</v>
      </c>
      <c r="D12495" s="36" t="s">
        <v>40033</v>
      </c>
      <c r="E12495" s="36"/>
      <c r="F12495" s="36"/>
    </row>
    <row r="12496" ht="15.75" customHeight="1">
      <c r="A12496" s="36" t="s">
        <v>40034</v>
      </c>
      <c r="B12496" s="36" t="s">
        <v>40035</v>
      </c>
      <c r="C12496" s="36" t="s">
        <v>1840</v>
      </c>
      <c r="D12496" s="36" t="s">
        <v>40036</v>
      </c>
      <c r="E12496" s="36"/>
      <c r="F12496" s="36"/>
    </row>
    <row r="12497" ht="15.75" customHeight="1">
      <c r="A12497" s="36" t="s">
        <v>40037</v>
      </c>
      <c r="B12497" s="36" t="s">
        <v>40038</v>
      </c>
      <c r="C12497" s="36" t="s">
        <v>1840</v>
      </c>
      <c r="D12497" s="36" t="s">
        <v>40039</v>
      </c>
      <c r="E12497" s="36"/>
      <c r="F12497" s="36"/>
    </row>
    <row r="12498" ht="15.75" customHeight="1">
      <c r="A12498" s="36" t="s">
        <v>40040</v>
      </c>
      <c r="B12498" s="36" t="s">
        <v>40041</v>
      </c>
      <c r="C12498" s="36" t="s">
        <v>1840</v>
      </c>
      <c r="D12498" s="36" t="s">
        <v>40042</v>
      </c>
      <c r="E12498" s="36"/>
      <c r="F12498" s="36"/>
    </row>
    <row r="12499" ht="15.75" customHeight="1">
      <c r="A12499" s="36" t="s">
        <v>40043</v>
      </c>
      <c r="B12499" s="36" t="s">
        <v>40044</v>
      </c>
      <c r="C12499" s="36" t="s">
        <v>1840</v>
      </c>
      <c r="D12499" s="36" t="s">
        <v>40045</v>
      </c>
      <c r="E12499" s="36"/>
      <c r="F12499" s="36"/>
    </row>
    <row r="12500" ht="15.75" customHeight="1">
      <c r="A12500" s="36" t="s">
        <v>40046</v>
      </c>
      <c r="B12500" s="36" t="s">
        <v>40047</v>
      </c>
      <c r="C12500" s="36" t="s">
        <v>1840</v>
      </c>
      <c r="D12500" s="36" t="s">
        <v>40048</v>
      </c>
      <c r="E12500" s="36"/>
      <c r="F12500" s="36"/>
    </row>
    <row r="12501" ht="15.75" customHeight="1">
      <c r="A12501" s="36" t="s">
        <v>40049</v>
      </c>
      <c r="B12501" s="36" t="s">
        <v>16196</v>
      </c>
      <c r="C12501" s="36" t="s">
        <v>1840</v>
      </c>
      <c r="D12501" s="36" t="s">
        <v>40050</v>
      </c>
      <c r="E12501" s="36"/>
      <c r="F12501" s="36"/>
    </row>
    <row r="12502" ht="15.75" customHeight="1">
      <c r="A12502" s="36" t="s">
        <v>40051</v>
      </c>
      <c r="B12502" s="36" t="s">
        <v>40052</v>
      </c>
      <c r="C12502" s="36" t="s">
        <v>1840</v>
      </c>
      <c r="D12502" s="36" t="s">
        <v>40053</v>
      </c>
      <c r="E12502" s="36"/>
      <c r="F12502" s="36"/>
    </row>
    <row r="12503" ht="15.75" customHeight="1">
      <c r="A12503" s="36" t="s">
        <v>40054</v>
      </c>
      <c r="B12503" s="36" t="s">
        <v>40055</v>
      </c>
      <c r="C12503" s="36" t="s">
        <v>1840</v>
      </c>
      <c r="D12503" s="36" t="s">
        <v>40056</v>
      </c>
      <c r="E12503" s="36"/>
      <c r="F12503" s="36"/>
    </row>
    <row r="12504" ht="15.75" customHeight="1">
      <c r="A12504" s="36" t="s">
        <v>40057</v>
      </c>
      <c r="B12504" s="36" t="s">
        <v>40058</v>
      </c>
      <c r="C12504" s="36" t="s">
        <v>1840</v>
      </c>
      <c r="D12504" s="36" t="s">
        <v>40059</v>
      </c>
      <c r="E12504" s="36"/>
      <c r="F12504" s="36"/>
    </row>
    <row r="12505" ht="15.75" customHeight="1">
      <c r="A12505" s="36" t="s">
        <v>40060</v>
      </c>
      <c r="B12505" s="36" t="s">
        <v>40061</v>
      </c>
      <c r="C12505" s="36" t="s">
        <v>1840</v>
      </c>
      <c r="D12505" s="36" t="s">
        <v>40062</v>
      </c>
      <c r="E12505" s="36"/>
      <c r="F12505" s="36"/>
    </row>
    <row r="12506" ht="15.75" customHeight="1">
      <c r="A12506" s="36" t="s">
        <v>40063</v>
      </c>
      <c r="B12506" s="36" t="s">
        <v>40064</v>
      </c>
      <c r="C12506" s="36" t="s">
        <v>1840</v>
      </c>
      <c r="D12506" s="36" t="s">
        <v>40065</v>
      </c>
      <c r="E12506" s="36"/>
      <c r="F12506" s="36"/>
    </row>
    <row r="12507" ht="15.75" customHeight="1">
      <c r="A12507" s="36" t="s">
        <v>40066</v>
      </c>
      <c r="B12507" s="36" t="s">
        <v>4058</v>
      </c>
      <c r="C12507" s="36" t="s">
        <v>1840</v>
      </c>
      <c r="D12507" s="36" t="s">
        <v>4059</v>
      </c>
      <c r="E12507" s="36"/>
      <c r="F12507" s="36"/>
    </row>
    <row r="12508" ht="15.75" customHeight="1">
      <c r="A12508" s="36" t="s">
        <v>40067</v>
      </c>
      <c r="B12508" s="36" t="s">
        <v>40068</v>
      </c>
      <c r="C12508" s="36" t="s">
        <v>1840</v>
      </c>
      <c r="D12508" s="36" t="s">
        <v>40069</v>
      </c>
      <c r="E12508" s="36"/>
      <c r="F12508" s="36"/>
    </row>
    <row r="12509" ht="15.75" customHeight="1">
      <c r="A12509" s="36" t="s">
        <v>40070</v>
      </c>
      <c r="B12509" s="36" t="s">
        <v>40071</v>
      </c>
      <c r="C12509" s="36" t="s">
        <v>1840</v>
      </c>
      <c r="D12509" s="36" t="s">
        <v>40072</v>
      </c>
      <c r="E12509" s="36"/>
      <c r="F12509" s="36"/>
    </row>
    <row r="12510" ht="15.75" customHeight="1">
      <c r="A12510" s="36" t="s">
        <v>40073</v>
      </c>
      <c r="B12510" s="36" t="s">
        <v>40074</v>
      </c>
      <c r="C12510" s="36" t="s">
        <v>1840</v>
      </c>
      <c r="D12510" s="36" t="s">
        <v>40075</v>
      </c>
      <c r="E12510" s="36"/>
      <c r="F12510" s="36"/>
    </row>
    <row r="12511" ht="15.75" customHeight="1">
      <c r="A12511" s="36" t="s">
        <v>40076</v>
      </c>
      <c r="B12511" s="36" t="s">
        <v>40077</v>
      </c>
      <c r="C12511" s="36" t="s">
        <v>1840</v>
      </c>
      <c r="D12511" s="36" t="s">
        <v>40078</v>
      </c>
      <c r="E12511" s="36"/>
      <c r="F12511" s="36"/>
    </row>
    <row r="12512" ht="15.75" customHeight="1">
      <c r="A12512" s="36" t="s">
        <v>40079</v>
      </c>
      <c r="B12512" s="36" t="s">
        <v>40080</v>
      </c>
      <c r="C12512" s="36" t="s">
        <v>1840</v>
      </c>
      <c r="D12512" s="36" t="s">
        <v>40081</v>
      </c>
      <c r="E12512" s="36" t="s">
        <v>40082</v>
      </c>
      <c r="F12512" s="36"/>
    </row>
    <row r="12513" ht="15.75" customHeight="1">
      <c r="A12513" s="36" t="s">
        <v>40083</v>
      </c>
      <c r="B12513" s="36" t="s">
        <v>40084</v>
      </c>
      <c r="C12513" s="36" t="s">
        <v>1840</v>
      </c>
      <c r="D12513" s="36" t="s">
        <v>40085</v>
      </c>
      <c r="E12513" s="36"/>
      <c r="F12513" s="36"/>
    </row>
    <row r="12514" ht="15.75" customHeight="1">
      <c r="A12514" s="36" t="s">
        <v>40086</v>
      </c>
      <c r="B12514" s="36" t="s">
        <v>40087</v>
      </c>
      <c r="C12514" s="36" t="s">
        <v>1840</v>
      </c>
      <c r="D12514" s="36" t="s">
        <v>40088</v>
      </c>
      <c r="E12514" s="36"/>
      <c r="F12514" s="36"/>
    </row>
    <row r="12515" ht="15.75" customHeight="1">
      <c r="A12515" s="36" t="s">
        <v>40089</v>
      </c>
      <c r="B12515" s="36" t="s">
        <v>40090</v>
      </c>
      <c r="C12515" s="36" t="s">
        <v>1840</v>
      </c>
      <c r="D12515" s="36" t="s">
        <v>40091</v>
      </c>
      <c r="E12515" s="36"/>
      <c r="F12515" s="36"/>
    </row>
    <row r="12516" ht="15.75" customHeight="1">
      <c r="A12516" s="36" t="s">
        <v>40092</v>
      </c>
      <c r="B12516" s="36" t="s">
        <v>1383</v>
      </c>
      <c r="C12516" s="36" t="s">
        <v>1840</v>
      </c>
      <c r="D12516" s="36" t="s">
        <v>1384</v>
      </c>
      <c r="E12516" s="36"/>
      <c r="F12516" s="36"/>
    </row>
    <row r="12517" ht="15.75" customHeight="1">
      <c r="A12517" s="36" t="s">
        <v>40093</v>
      </c>
      <c r="B12517" s="36" t="s">
        <v>40094</v>
      </c>
      <c r="C12517" s="36" t="s">
        <v>1840</v>
      </c>
      <c r="D12517" s="36" t="s">
        <v>40095</v>
      </c>
      <c r="E12517" s="36"/>
      <c r="F12517" s="36"/>
    </row>
    <row r="12518" ht="15.75" customHeight="1">
      <c r="A12518" s="36" t="s">
        <v>40096</v>
      </c>
      <c r="B12518" s="36" t="s">
        <v>40097</v>
      </c>
      <c r="C12518" s="36" t="s">
        <v>1840</v>
      </c>
      <c r="D12518" s="36" t="s">
        <v>40098</v>
      </c>
      <c r="E12518" s="36"/>
      <c r="F12518" s="36"/>
    </row>
    <row r="12519" ht="15.75" customHeight="1">
      <c r="A12519" s="36" t="s">
        <v>40099</v>
      </c>
      <c r="B12519" s="36" t="s">
        <v>40100</v>
      </c>
      <c r="C12519" s="36" t="s">
        <v>1840</v>
      </c>
      <c r="D12519" s="36" t="s">
        <v>40101</v>
      </c>
      <c r="E12519" s="36"/>
      <c r="F12519" s="36"/>
    </row>
    <row r="12520" ht="15.75" customHeight="1">
      <c r="A12520" s="36" t="s">
        <v>40102</v>
      </c>
      <c r="B12520" s="36" t="s">
        <v>40103</v>
      </c>
      <c r="C12520" s="36" t="s">
        <v>1840</v>
      </c>
      <c r="D12520" s="36" t="s">
        <v>40104</v>
      </c>
      <c r="E12520" s="36"/>
      <c r="F12520" s="36"/>
    </row>
    <row r="12521" ht="15.75" customHeight="1">
      <c r="A12521" s="36" t="s">
        <v>40105</v>
      </c>
      <c r="B12521" s="36" t="s">
        <v>40106</v>
      </c>
      <c r="C12521" s="36" t="s">
        <v>1840</v>
      </c>
      <c r="D12521" s="36" t="s">
        <v>40107</v>
      </c>
      <c r="E12521" s="36"/>
      <c r="F12521" s="36"/>
    </row>
    <row r="12522" ht="15.75" customHeight="1">
      <c r="A12522" s="36" t="s">
        <v>40108</v>
      </c>
      <c r="B12522" s="36" t="s">
        <v>40109</v>
      </c>
      <c r="C12522" s="36" t="s">
        <v>1840</v>
      </c>
      <c r="D12522" s="36" t="s">
        <v>40110</v>
      </c>
      <c r="E12522" s="36"/>
      <c r="F12522" s="36"/>
    </row>
    <row r="12523" ht="15.75" customHeight="1">
      <c r="A12523" s="36" t="s">
        <v>40111</v>
      </c>
      <c r="B12523" s="36" t="s">
        <v>40112</v>
      </c>
      <c r="C12523" s="36" t="s">
        <v>1840</v>
      </c>
      <c r="D12523" s="36" t="s">
        <v>40113</v>
      </c>
      <c r="E12523" s="36"/>
      <c r="F12523" s="36"/>
    </row>
    <row r="12524" ht="15.75" customHeight="1">
      <c r="A12524" s="36" t="s">
        <v>40114</v>
      </c>
      <c r="B12524" s="36" t="s">
        <v>40115</v>
      </c>
      <c r="C12524" s="36" t="s">
        <v>1840</v>
      </c>
      <c r="D12524" s="36" t="s">
        <v>40116</v>
      </c>
      <c r="E12524" s="36"/>
      <c r="F12524" s="36"/>
    </row>
    <row r="12525" ht="15.75" customHeight="1">
      <c r="A12525" s="36" t="s">
        <v>40117</v>
      </c>
      <c r="B12525" s="36" t="s">
        <v>40118</v>
      </c>
      <c r="C12525" s="36" t="s">
        <v>1840</v>
      </c>
      <c r="D12525" s="36" t="s">
        <v>40119</v>
      </c>
      <c r="E12525" s="36"/>
      <c r="F12525" s="36"/>
    </row>
    <row r="12526" ht="15.75" customHeight="1">
      <c r="A12526" s="36" t="s">
        <v>40120</v>
      </c>
      <c r="B12526" s="36" t="s">
        <v>40121</v>
      </c>
      <c r="C12526" s="36" t="s">
        <v>1840</v>
      </c>
      <c r="D12526" s="36" t="s">
        <v>40122</v>
      </c>
      <c r="E12526" s="36"/>
      <c r="F12526" s="36"/>
    </row>
    <row r="12527" ht="15.75" customHeight="1">
      <c r="A12527" s="36" t="s">
        <v>40123</v>
      </c>
      <c r="B12527" s="36" t="s">
        <v>40124</v>
      </c>
      <c r="C12527" s="36" t="s">
        <v>1840</v>
      </c>
      <c r="D12527" s="36" t="s">
        <v>40125</v>
      </c>
      <c r="E12527" s="36"/>
      <c r="F12527" s="36"/>
    </row>
    <row r="12528" ht="15.75" customHeight="1">
      <c r="A12528" s="36" t="s">
        <v>40126</v>
      </c>
      <c r="B12528" s="36" t="s">
        <v>40127</v>
      </c>
      <c r="C12528" s="36" t="s">
        <v>1840</v>
      </c>
      <c r="D12528" s="36" t="s">
        <v>40128</v>
      </c>
      <c r="E12528" s="36"/>
      <c r="F12528" s="36"/>
    </row>
    <row r="12529" ht="15.75" customHeight="1">
      <c r="A12529" s="36" t="s">
        <v>40129</v>
      </c>
      <c r="B12529" s="36" t="s">
        <v>40130</v>
      </c>
      <c r="C12529" s="36" t="s">
        <v>1840</v>
      </c>
      <c r="D12529" s="36" t="s">
        <v>40131</v>
      </c>
      <c r="E12529" s="36"/>
      <c r="F12529" s="36"/>
    </row>
    <row r="12530" ht="15.75" customHeight="1">
      <c r="A12530" s="36" t="s">
        <v>40132</v>
      </c>
      <c r="B12530" s="36" t="s">
        <v>40133</v>
      </c>
      <c r="C12530" s="36" t="s">
        <v>1840</v>
      </c>
      <c r="D12530" s="36" t="s">
        <v>40134</v>
      </c>
      <c r="E12530" s="36"/>
      <c r="F12530" s="36"/>
    </row>
    <row r="12531" ht="15.75" customHeight="1">
      <c r="A12531" s="36" t="s">
        <v>40135</v>
      </c>
      <c r="B12531" s="36" t="s">
        <v>40136</v>
      </c>
      <c r="C12531" s="36" t="s">
        <v>1840</v>
      </c>
      <c r="D12531" s="36" t="s">
        <v>40137</v>
      </c>
      <c r="E12531" s="36"/>
      <c r="F12531" s="36"/>
    </row>
    <row r="12532" ht="15.75" customHeight="1">
      <c r="A12532" s="36" t="s">
        <v>40138</v>
      </c>
      <c r="B12532" s="36" t="s">
        <v>40139</v>
      </c>
      <c r="C12532" s="36" t="s">
        <v>1840</v>
      </c>
      <c r="D12532" s="36" t="s">
        <v>40140</v>
      </c>
      <c r="E12532" s="36"/>
      <c r="F12532" s="36"/>
    </row>
    <row r="12533" ht="15.75" customHeight="1">
      <c r="A12533" s="36" t="s">
        <v>40141</v>
      </c>
      <c r="B12533" s="36" t="s">
        <v>40142</v>
      </c>
      <c r="C12533" s="36" t="s">
        <v>1840</v>
      </c>
      <c r="D12533" s="36" t="s">
        <v>40143</v>
      </c>
      <c r="E12533" s="36"/>
      <c r="F12533" s="36"/>
    </row>
    <row r="12534" ht="15.75" customHeight="1">
      <c r="A12534" s="36" t="s">
        <v>40144</v>
      </c>
      <c r="B12534" s="36" t="s">
        <v>40145</v>
      </c>
      <c r="C12534" s="36" t="s">
        <v>1840</v>
      </c>
      <c r="D12534" s="36" t="s">
        <v>40146</v>
      </c>
      <c r="E12534" s="36"/>
      <c r="F12534" s="36"/>
    </row>
    <row r="12535" ht="15.75" customHeight="1">
      <c r="A12535" s="36" t="s">
        <v>40147</v>
      </c>
      <c r="B12535" s="36" t="s">
        <v>40148</v>
      </c>
      <c r="C12535" s="36" t="s">
        <v>1840</v>
      </c>
      <c r="D12535" s="36" t="s">
        <v>40149</v>
      </c>
      <c r="E12535" s="36"/>
      <c r="F12535" s="36"/>
    </row>
    <row r="12536" ht="15.75" customHeight="1">
      <c r="A12536" s="36" t="s">
        <v>40150</v>
      </c>
      <c r="B12536" s="36" t="s">
        <v>40151</v>
      </c>
      <c r="C12536" s="36" t="s">
        <v>1840</v>
      </c>
      <c r="D12536" s="36" t="s">
        <v>40152</v>
      </c>
      <c r="E12536" s="36"/>
      <c r="F12536" s="36"/>
    </row>
    <row r="12537" ht="15.75" customHeight="1">
      <c r="A12537" s="36" t="s">
        <v>40153</v>
      </c>
      <c r="B12537" s="36" t="s">
        <v>40154</v>
      </c>
      <c r="C12537" s="36" t="s">
        <v>1840</v>
      </c>
      <c r="D12537" s="36" t="s">
        <v>40155</v>
      </c>
      <c r="E12537" s="36"/>
      <c r="F12537" s="36"/>
    </row>
    <row r="12538" ht="15.75" customHeight="1">
      <c r="A12538" s="36" t="s">
        <v>40156</v>
      </c>
      <c r="B12538" s="36" t="s">
        <v>40157</v>
      </c>
      <c r="C12538" s="36" t="s">
        <v>1840</v>
      </c>
      <c r="D12538" s="36" t="s">
        <v>40158</v>
      </c>
      <c r="E12538" s="36"/>
      <c r="F12538" s="36"/>
    </row>
    <row r="12539" ht="15.75" customHeight="1">
      <c r="A12539" s="36" t="s">
        <v>40159</v>
      </c>
      <c r="B12539" s="36" t="s">
        <v>40160</v>
      </c>
      <c r="C12539" s="36" t="s">
        <v>1840</v>
      </c>
      <c r="D12539" s="36" t="s">
        <v>40161</v>
      </c>
      <c r="E12539" s="36"/>
      <c r="F12539" s="36"/>
    </row>
    <row r="12540" ht="15.75" customHeight="1">
      <c r="A12540" s="36" t="s">
        <v>40162</v>
      </c>
      <c r="B12540" s="36" t="s">
        <v>40163</v>
      </c>
      <c r="C12540" s="36" t="s">
        <v>1840</v>
      </c>
      <c r="D12540" s="36" t="s">
        <v>40164</v>
      </c>
      <c r="E12540" s="36"/>
      <c r="F12540" s="36"/>
    </row>
    <row r="12541" ht="15.75" customHeight="1">
      <c r="A12541" s="36" t="s">
        <v>40165</v>
      </c>
      <c r="B12541" s="36" t="s">
        <v>40166</v>
      </c>
      <c r="C12541" s="36" t="s">
        <v>1840</v>
      </c>
      <c r="D12541" s="36" t="s">
        <v>40167</v>
      </c>
      <c r="E12541" s="36" t="s">
        <v>40168</v>
      </c>
      <c r="F12541" s="36"/>
    </row>
    <row r="12542" ht="15.75" customHeight="1">
      <c r="A12542" s="36" t="s">
        <v>40169</v>
      </c>
      <c r="B12542" s="36" t="s">
        <v>376</v>
      </c>
      <c r="C12542" s="36" t="s">
        <v>1840</v>
      </c>
      <c r="D12542" s="36" t="s">
        <v>377</v>
      </c>
      <c r="E12542" s="36"/>
      <c r="F12542" s="36"/>
    </row>
    <row r="12543" ht="15.75" customHeight="1">
      <c r="A12543" s="36" t="s">
        <v>40170</v>
      </c>
      <c r="B12543" s="36" t="s">
        <v>40171</v>
      </c>
      <c r="C12543" s="36" t="s">
        <v>1840</v>
      </c>
      <c r="D12543" s="36" t="s">
        <v>40172</v>
      </c>
      <c r="E12543" s="36"/>
      <c r="F12543" s="36"/>
    </row>
    <row r="12544" ht="15.75" customHeight="1">
      <c r="A12544" s="36" t="s">
        <v>40173</v>
      </c>
      <c r="B12544" s="36" t="s">
        <v>1256</v>
      </c>
      <c r="C12544" s="36" t="s">
        <v>1840</v>
      </c>
      <c r="D12544" s="36" t="s">
        <v>1257</v>
      </c>
      <c r="E12544" s="36"/>
      <c r="F12544" s="36"/>
    </row>
    <row r="12545" ht="15.75" customHeight="1">
      <c r="A12545" s="36" t="s">
        <v>40174</v>
      </c>
      <c r="B12545" s="36" t="s">
        <v>40175</v>
      </c>
      <c r="C12545" s="36" t="s">
        <v>1840</v>
      </c>
      <c r="D12545" s="36" t="s">
        <v>40176</v>
      </c>
      <c r="E12545" s="36"/>
      <c r="F12545" s="36"/>
    </row>
    <row r="12546" ht="15.75" customHeight="1">
      <c r="A12546" s="36" t="s">
        <v>40177</v>
      </c>
      <c r="B12546" s="36" t="s">
        <v>40178</v>
      </c>
      <c r="C12546" s="36" t="s">
        <v>1840</v>
      </c>
      <c r="D12546" s="36" t="s">
        <v>40179</v>
      </c>
      <c r="E12546" s="36"/>
      <c r="F12546" s="36"/>
    </row>
    <row r="12547" ht="15.75" customHeight="1">
      <c r="A12547" s="36" t="s">
        <v>40180</v>
      </c>
      <c r="B12547" s="36" t="s">
        <v>40181</v>
      </c>
      <c r="C12547" s="36" t="s">
        <v>1840</v>
      </c>
      <c r="D12547" s="36" t="s">
        <v>40182</v>
      </c>
      <c r="E12547" s="36"/>
      <c r="F12547" s="36"/>
    </row>
    <row r="12548" ht="15.75" customHeight="1">
      <c r="A12548" s="36" t="s">
        <v>40183</v>
      </c>
      <c r="B12548" s="36" t="s">
        <v>40184</v>
      </c>
      <c r="C12548" s="36" t="s">
        <v>1840</v>
      </c>
      <c r="D12548" s="36" t="s">
        <v>40185</v>
      </c>
      <c r="E12548" s="36"/>
      <c r="F12548" s="36"/>
    </row>
    <row r="12549" ht="15.75" customHeight="1">
      <c r="A12549" s="36" t="s">
        <v>40186</v>
      </c>
      <c r="B12549" s="36" t="s">
        <v>40187</v>
      </c>
      <c r="C12549" s="36" t="s">
        <v>1840</v>
      </c>
      <c r="D12549" s="36" t="s">
        <v>40188</v>
      </c>
      <c r="E12549" s="36"/>
      <c r="F12549" s="36"/>
    </row>
    <row r="12550" ht="15.75" customHeight="1">
      <c r="A12550" s="36" t="s">
        <v>40189</v>
      </c>
      <c r="B12550" s="36" t="s">
        <v>40190</v>
      </c>
      <c r="C12550" s="36" t="s">
        <v>1840</v>
      </c>
      <c r="D12550" s="36" t="s">
        <v>40191</v>
      </c>
      <c r="E12550" s="36"/>
      <c r="F12550" s="36"/>
    </row>
    <row r="12551" ht="15.75" customHeight="1">
      <c r="A12551" s="36" t="s">
        <v>40192</v>
      </c>
      <c r="B12551" s="36" t="s">
        <v>40193</v>
      </c>
      <c r="C12551" s="36" t="s">
        <v>1840</v>
      </c>
      <c r="D12551" s="36" t="s">
        <v>40194</v>
      </c>
      <c r="E12551" s="36"/>
      <c r="F12551" s="36"/>
    </row>
    <row r="12552" ht="15.75" customHeight="1">
      <c r="A12552" s="36" t="s">
        <v>40195</v>
      </c>
      <c r="B12552" s="36" t="s">
        <v>40196</v>
      </c>
      <c r="C12552" s="36" t="s">
        <v>1840</v>
      </c>
      <c r="D12552" s="36" t="s">
        <v>40197</v>
      </c>
      <c r="E12552" s="36"/>
      <c r="F12552" s="36"/>
    </row>
    <row r="12553" ht="15.75" customHeight="1">
      <c r="A12553" s="36" t="s">
        <v>40198</v>
      </c>
      <c r="B12553" s="36" t="s">
        <v>40199</v>
      </c>
      <c r="C12553" s="36" t="s">
        <v>1840</v>
      </c>
      <c r="D12553" s="36" t="s">
        <v>40200</v>
      </c>
      <c r="E12553" s="36" t="s">
        <v>40201</v>
      </c>
      <c r="F12553" s="36"/>
    </row>
    <row r="12554" ht="15.75" customHeight="1">
      <c r="A12554" s="36" t="s">
        <v>40202</v>
      </c>
      <c r="B12554" s="36" t="s">
        <v>40203</v>
      </c>
      <c r="C12554" s="36" t="s">
        <v>1840</v>
      </c>
      <c r="D12554" s="36" t="s">
        <v>40204</v>
      </c>
      <c r="E12554" s="36"/>
      <c r="F12554" s="36"/>
    </row>
    <row r="12555" ht="15.75" customHeight="1">
      <c r="A12555" s="36" t="s">
        <v>40205</v>
      </c>
      <c r="B12555" s="36" t="s">
        <v>40206</v>
      </c>
      <c r="C12555" s="36" t="s">
        <v>1840</v>
      </c>
      <c r="D12555" s="36" t="s">
        <v>40207</v>
      </c>
      <c r="E12555" s="36"/>
      <c r="F12555" s="36"/>
    </row>
    <row r="12556" ht="15.75" customHeight="1">
      <c r="A12556" s="36" t="s">
        <v>40208</v>
      </c>
      <c r="B12556" s="36" t="s">
        <v>5066</v>
      </c>
      <c r="C12556" s="36" t="s">
        <v>1840</v>
      </c>
      <c r="D12556" s="36" t="s">
        <v>5067</v>
      </c>
      <c r="E12556" s="36"/>
      <c r="F12556" s="36"/>
    </row>
    <row r="12557" ht="15.75" customHeight="1">
      <c r="A12557" s="36" t="s">
        <v>40209</v>
      </c>
      <c r="B12557" s="36" t="s">
        <v>40210</v>
      </c>
      <c r="C12557" s="36" t="s">
        <v>1840</v>
      </c>
      <c r="D12557" s="36" t="s">
        <v>40211</v>
      </c>
      <c r="E12557" s="36"/>
      <c r="F12557" s="36"/>
    </row>
    <row r="12558" ht="15.75" customHeight="1">
      <c r="A12558" s="36" t="s">
        <v>40212</v>
      </c>
      <c r="B12558" s="36" t="s">
        <v>40213</v>
      </c>
      <c r="C12558" s="36" t="s">
        <v>1840</v>
      </c>
      <c r="D12558" s="36" t="s">
        <v>40214</v>
      </c>
      <c r="E12558" s="36"/>
      <c r="F12558" s="36"/>
    </row>
    <row r="12559" ht="15.75" customHeight="1">
      <c r="A12559" s="36" t="s">
        <v>40215</v>
      </c>
      <c r="B12559" s="36" t="s">
        <v>40216</v>
      </c>
      <c r="C12559" s="36" t="s">
        <v>1840</v>
      </c>
      <c r="D12559" s="36" t="s">
        <v>40217</v>
      </c>
      <c r="E12559" s="36"/>
      <c r="F12559" s="36"/>
    </row>
    <row r="12560" ht="15.75" customHeight="1">
      <c r="A12560" s="36" t="s">
        <v>40218</v>
      </c>
      <c r="B12560" s="36" t="s">
        <v>40219</v>
      </c>
      <c r="C12560" s="36" t="s">
        <v>1840</v>
      </c>
      <c r="D12560" s="36" t="s">
        <v>40220</v>
      </c>
      <c r="E12560" s="36"/>
      <c r="F12560" s="36"/>
    </row>
    <row r="12561" ht="15.75" customHeight="1">
      <c r="A12561" s="36" t="s">
        <v>40221</v>
      </c>
      <c r="B12561" s="36" t="s">
        <v>40222</v>
      </c>
      <c r="C12561" s="36" t="s">
        <v>1840</v>
      </c>
      <c r="D12561" s="36" t="s">
        <v>40223</v>
      </c>
      <c r="E12561" s="36"/>
      <c r="F12561" s="36"/>
    </row>
    <row r="12562" ht="15.75" customHeight="1">
      <c r="A12562" s="36" t="s">
        <v>40224</v>
      </c>
      <c r="B12562" s="36" t="s">
        <v>40225</v>
      </c>
      <c r="C12562" s="36" t="s">
        <v>1840</v>
      </c>
      <c r="D12562" s="36" t="s">
        <v>40226</v>
      </c>
      <c r="E12562" s="36"/>
      <c r="F12562" s="36"/>
    </row>
    <row r="12563" ht="15.75" customHeight="1">
      <c r="A12563" s="36" t="s">
        <v>40227</v>
      </c>
      <c r="B12563" s="36" t="s">
        <v>40228</v>
      </c>
      <c r="C12563" s="36" t="s">
        <v>1840</v>
      </c>
      <c r="D12563" s="36" t="s">
        <v>40229</v>
      </c>
      <c r="E12563" s="36"/>
      <c r="F12563" s="36"/>
    </row>
    <row r="12564" ht="15.75" customHeight="1">
      <c r="A12564" s="36" t="s">
        <v>40230</v>
      </c>
      <c r="B12564" s="36" t="s">
        <v>40231</v>
      </c>
      <c r="C12564" s="36" t="s">
        <v>1840</v>
      </c>
      <c r="D12564" s="36" t="s">
        <v>40232</v>
      </c>
      <c r="E12564" s="36"/>
      <c r="F12564" s="36"/>
    </row>
    <row r="12565" ht="15.75" customHeight="1">
      <c r="A12565" s="36" t="s">
        <v>40233</v>
      </c>
      <c r="B12565" s="36" t="s">
        <v>40234</v>
      </c>
      <c r="C12565" s="36" t="s">
        <v>1840</v>
      </c>
      <c r="D12565" s="36" t="s">
        <v>40235</v>
      </c>
      <c r="E12565" s="36"/>
      <c r="F12565" s="36"/>
    </row>
    <row r="12566" ht="15.75" customHeight="1">
      <c r="A12566" s="36" t="s">
        <v>40236</v>
      </c>
      <c r="B12566" s="36" t="s">
        <v>40237</v>
      </c>
      <c r="C12566" s="36" t="s">
        <v>1840</v>
      </c>
      <c r="D12566" s="36" t="s">
        <v>40238</v>
      </c>
      <c r="E12566" s="36"/>
      <c r="F12566" s="36"/>
    </row>
    <row r="12567" ht="15.75" customHeight="1">
      <c r="A12567" s="36" t="s">
        <v>40239</v>
      </c>
      <c r="B12567" s="36" t="s">
        <v>40240</v>
      </c>
      <c r="C12567" s="36" t="s">
        <v>1840</v>
      </c>
      <c r="D12567" s="36" t="s">
        <v>40241</v>
      </c>
      <c r="E12567" s="36"/>
      <c r="F12567" s="36"/>
    </row>
    <row r="12568" ht="15.75" customHeight="1">
      <c r="A12568" s="36" t="s">
        <v>40242</v>
      </c>
      <c r="B12568" s="36" t="s">
        <v>40243</v>
      </c>
      <c r="C12568" s="36" t="s">
        <v>1840</v>
      </c>
      <c r="D12568" s="36" t="s">
        <v>40244</v>
      </c>
      <c r="E12568" s="36"/>
      <c r="F12568" s="36"/>
    </row>
    <row r="12569" ht="15.75" customHeight="1">
      <c r="A12569" s="36" t="s">
        <v>40245</v>
      </c>
      <c r="B12569" s="36" t="s">
        <v>40246</v>
      </c>
      <c r="C12569" s="36" t="s">
        <v>1840</v>
      </c>
      <c r="D12569" s="36" t="s">
        <v>40247</v>
      </c>
      <c r="E12569" s="36"/>
      <c r="F12569" s="36"/>
    </row>
    <row r="12570" ht="15.75" customHeight="1">
      <c r="A12570" s="36" t="s">
        <v>40248</v>
      </c>
      <c r="B12570" s="36" t="s">
        <v>331</v>
      </c>
      <c r="C12570" s="36" t="s">
        <v>1840</v>
      </c>
      <c r="D12570" s="36" t="s">
        <v>332</v>
      </c>
      <c r="E12570" s="36"/>
      <c r="F12570" s="36"/>
    </row>
    <row r="12571" ht="15.75" customHeight="1">
      <c r="A12571" s="36" t="s">
        <v>40249</v>
      </c>
      <c r="B12571" s="36" t="s">
        <v>40250</v>
      </c>
      <c r="C12571" s="36" t="s">
        <v>1840</v>
      </c>
      <c r="D12571" s="36" t="s">
        <v>40251</v>
      </c>
      <c r="E12571" s="36"/>
      <c r="F12571" s="36"/>
    </row>
    <row r="12572" ht="15.75" customHeight="1">
      <c r="A12572" s="36" t="s">
        <v>40252</v>
      </c>
      <c r="B12572" s="36" t="s">
        <v>40253</v>
      </c>
      <c r="C12572" s="36" t="s">
        <v>1840</v>
      </c>
      <c r="D12572" s="36" t="s">
        <v>40254</v>
      </c>
      <c r="E12572" s="36"/>
      <c r="F12572" s="36"/>
    </row>
    <row r="12573" ht="15.75" customHeight="1">
      <c r="A12573" s="36" t="s">
        <v>40255</v>
      </c>
      <c r="B12573" s="36" t="s">
        <v>40256</v>
      </c>
      <c r="C12573" s="36" t="s">
        <v>1840</v>
      </c>
      <c r="D12573" s="36" t="s">
        <v>40257</v>
      </c>
      <c r="E12573" s="36"/>
      <c r="F12573" s="36"/>
    </row>
    <row r="12574" ht="15.75" customHeight="1">
      <c r="A12574" s="36" t="s">
        <v>40258</v>
      </c>
      <c r="B12574" s="36" t="s">
        <v>40259</v>
      </c>
      <c r="C12574" s="36" t="s">
        <v>1840</v>
      </c>
      <c r="D12574" s="36" t="s">
        <v>40260</v>
      </c>
      <c r="E12574" s="36"/>
      <c r="F12574" s="36"/>
    </row>
    <row r="12575" ht="15.75" customHeight="1">
      <c r="A12575" s="36" t="s">
        <v>40261</v>
      </c>
      <c r="B12575" s="36" t="s">
        <v>40262</v>
      </c>
      <c r="C12575" s="36" t="s">
        <v>1840</v>
      </c>
      <c r="D12575" s="36" t="s">
        <v>40263</v>
      </c>
      <c r="E12575" s="36"/>
      <c r="F12575" s="36"/>
    </row>
    <row r="12576" ht="15.75" customHeight="1">
      <c r="A12576" s="36" t="s">
        <v>40264</v>
      </c>
      <c r="B12576" s="36" t="s">
        <v>40265</v>
      </c>
      <c r="C12576" s="36" t="s">
        <v>1840</v>
      </c>
      <c r="D12576" s="36" t="s">
        <v>40266</v>
      </c>
      <c r="E12576" s="36"/>
      <c r="F12576" s="36"/>
    </row>
    <row r="12577" ht="15.75" customHeight="1">
      <c r="A12577" s="36" t="s">
        <v>40267</v>
      </c>
      <c r="B12577" s="36" t="s">
        <v>40268</v>
      </c>
      <c r="C12577" s="36" t="s">
        <v>1840</v>
      </c>
      <c r="D12577" s="36" t="s">
        <v>40269</v>
      </c>
      <c r="E12577" s="36"/>
      <c r="F12577" s="36"/>
    </row>
    <row r="12578" ht="15.75" customHeight="1">
      <c r="A12578" s="36" t="s">
        <v>40270</v>
      </c>
      <c r="B12578" s="36" t="s">
        <v>40271</v>
      </c>
      <c r="C12578" s="36" t="s">
        <v>1840</v>
      </c>
      <c r="D12578" s="36" t="s">
        <v>40272</v>
      </c>
      <c r="E12578" s="36"/>
      <c r="F12578" s="36"/>
    </row>
    <row r="12579" ht="15.75" customHeight="1">
      <c r="A12579" s="36" t="s">
        <v>40273</v>
      </c>
      <c r="B12579" s="36" t="s">
        <v>1790</v>
      </c>
      <c r="C12579" s="36" t="s">
        <v>1840</v>
      </c>
      <c r="D12579" s="36" t="s">
        <v>1791</v>
      </c>
      <c r="E12579" s="36"/>
      <c r="F12579" s="36"/>
    </row>
    <row r="12580" ht="15.75" customHeight="1">
      <c r="A12580" s="36" t="s">
        <v>40274</v>
      </c>
      <c r="B12580" s="36" t="s">
        <v>40275</v>
      </c>
      <c r="C12580" s="36" t="s">
        <v>1840</v>
      </c>
      <c r="D12580" s="36" t="s">
        <v>40276</v>
      </c>
      <c r="E12580" s="36"/>
      <c r="F12580" s="36"/>
    </row>
    <row r="12581" ht="15.75" customHeight="1">
      <c r="A12581" s="36" t="s">
        <v>40277</v>
      </c>
      <c r="B12581" s="36" t="s">
        <v>40278</v>
      </c>
      <c r="C12581" s="36" t="s">
        <v>1840</v>
      </c>
      <c r="D12581" s="36" t="s">
        <v>40279</v>
      </c>
      <c r="E12581" s="36"/>
      <c r="F12581" s="36"/>
    </row>
    <row r="12582" ht="15.75" customHeight="1">
      <c r="A12582" s="36" t="s">
        <v>40280</v>
      </c>
      <c r="B12582" s="36" t="s">
        <v>40281</v>
      </c>
      <c r="C12582" s="36" t="s">
        <v>1840</v>
      </c>
      <c r="D12582" s="36" t="s">
        <v>40282</v>
      </c>
      <c r="E12582" s="36"/>
      <c r="F12582" s="36"/>
    </row>
    <row r="12583" ht="15.75" customHeight="1">
      <c r="A12583" s="36" t="s">
        <v>40283</v>
      </c>
      <c r="B12583" s="36" t="s">
        <v>40284</v>
      </c>
      <c r="C12583" s="36" t="s">
        <v>1840</v>
      </c>
      <c r="D12583" s="36" t="s">
        <v>40285</v>
      </c>
      <c r="E12583" s="36"/>
      <c r="F12583" s="36"/>
    </row>
    <row r="12584" ht="15.75" customHeight="1">
      <c r="A12584" s="36" t="s">
        <v>40286</v>
      </c>
      <c r="B12584" s="36" t="s">
        <v>40287</v>
      </c>
      <c r="C12584" s="36" t="s">
        <v>1840</v>
      </c>
      <c r="D12584" s="36" t="s">
        <v>40288</v>
      </c>
      <c r="E12584" s="36" t="s">
        <v>40289</v>
      </c>
      <c r="F12584" s="36"/>
    </row>
    <row r="12585" ht="15.75" customHeight="1">
      <c r="A12585" s="36" t="s">
        <v>40290</v>
      </c>
      <c r="B12585" s="36" t="s">
        <v>40291</v>
      </c>
      <c r="C12585" s="36" t="s">
        <v>1840</v>
      </c>
      <c r="D12585" s="36" t="s">
        <v>40292</v>
      </c>
      <c r="E12585" s="36"/>
      <c r="F12585" s="36"/>
    </row>
    <row r="12586" ht="15.75" customHeight="1">
      <c r="A12586" s="36" t="s">
        <v>40293</v>
      </c>
      <c r="B12586" s="36" t="s">
        <v>40294</v>
      </c>
      <c r="C12586" s="36" t="s">
        <v>1840</v>
      </c>
      <c r="D12586" s="36" t="s">
        <v>40295</v>
      </c>
      <c r="E12586" s="36"/>
      <c r="F12586" s="36"/>
    </row>
    <row r="12587" ht="15.75" customHeight="1">
      <c r="A12587" s="36" t="s">
        <v>40296</v>
      </c>
      <c r="B12587" s="36" t="s">
        <v>40297</v>
      </c>
      <c r="C12587" s="36" t="s">
        <v>1840</v>
      </c>
      <c r="D12587" s="36" t="s">
        <v>40298</v>
      </c>
      <c r="E12587" s="36"/>
      <c r="F12587" s="36"/>
    </row>
    <row r="12588" ht="15.75" customHeight="1">
      <c r="A12588" s="36" t="s">
        <v>40299</v>
      </c>
      <c r="B12588" s="36" t="s">
        <v>40300</v>
      </c>
      <c r="C12588" s="36" t="s">
        <v>1840</v>
      </c>
      <c r="D12588" s="36" t="s">
        <v>40301</v>
      </c>
      <c r="E12588" s="36"/>
      <c r="F12588" s="36"/>
    </row>
    <row r="12589" ht="15.75" customHeight="1">
      <c r="A12589" s="36" t="s">
        <v>40302</v>
      </c>
      <c r="B12589" s="36" t="s">
        <v>40303</v>
      </c>
      <c r="C12589" s="36" t="s">
        <v>1840</v>
      </c>
      <c r="D12589" s="36" t="s">
        <v>40304</v>
      </c>
      <c r="E12589" s="36" t="s">
        <v>2718</v>
      </c>
      <c r="F12589" s="36"/>
    </row>
    <row r="12590" ht="15.75" customHeight="1">
      <c r="A12590" s="36" t="s">
        <v>40305</v>
      </c>
      <c r="B12590" s="36" t="s">
        <v>40306</v>
      </c>
      <c r="C12590" s="36" t="s">
        <v>1840</v>
      </c>
      <c r="D12590" s="36" t="s">
        <v>40307</v>
      </c>
      <c r="E12590" s="36"/>
      <c r="F12590" s="36"/>
    </row>
    <row r="12591" ht="15.75" customHeight="1">
      <c r="A12591" s="36" t="s">
        <v>40308</v>
      </c>
      <c r="B12591" s="36" t="s">
        <v>40309</v>
      </c>
      <c r="C12591" s="36" t="s">
        <v>1840</v>
      </c>
      <c r="D12591" s="36" t="s">
        <v>40310</v>
      </c>
      <c r="E12591" s="36"/>
      <c r="F12591" s="36"/>
    </row>
    <row r="12592" ht="15.75" customHeight="1">
      <c r="A12592" s="36" t="s">
        <v>40311</v>
      </c>
      <c r="B12592" s="36" t="s">
        <v>40312</v>
      </c>
      <c r="C12592" s="36" t="s">
        <v>1840</v>
      </c>
      <c r="D12592" s="36" t="s">
        <v>40313</v>
      </c>
      <c r="E12592" s="36"/>
      <c r="F12592" s="36"/>
    </row>
    <row r="12593" ht="15.75" customHeight="1">
      <c r="A12593" s="36" t="s">
        <v>40314</v>
      </c>
      <c r="B12593" s="36" t="s">
        <v>40315</v>
      </c>
      <c r="C12593" s="36" t="s">
        <v>1840</v>
      </c>
      <c r="D12593" s="36" t="s">
        <v>40316</v>
      </c>
      <c r="E12593" s="36"/>
      <c r="F12593" s="36"/>
    </row>
    <row r="12594" ht="15.75" customHeight="1">
      <c r="A12594" s="36" t="s">
        <v>40317</v>
      </c>
      <c r="B12594" s="36" t="s">
        <v>40318</v>
      </c>
      <c r="C12594" s="36" t="s">
        <v>1840</v>
      </c>
      <c r="D12594" s="36" t="s">
        <v>40319</v>
      </c>
      <c r="E12594" s="36"/>
      <c r="F12594" s="36"/>
    </row>
    <row r="12595" ht="15.75" customHeight="1">
      <c r="A12595" s="36" t="s">
        <v>40320</v>
      </c>
      <c r="B12595" s="36" t="s">
        <v>40321</v>
      </c>
      <c r="C12595" s="36" t="s">
        <v>1840</v>
      </c>
      <c r="D12595" s="36" t="s">
        <v>40322</v>
      </c>
      <c r="E12595" s="36" t="s">
        <v>40323</v>
      </c>
      <c r="F12595" s="36"/>
    </row>
    <row r="12596" ht="15.75" customHeight="1">
      <c r="A12596" s="36" t="s">
        <v>40324</v>
      </c>
      <c r="B12596" s="36" t="s">
        <v>40325</v>
      </c>
      <c r="C12596" s="36" t="s">
        <v>1840</v>
      </c>
      <c r="D12596" s="36" t="s">
        <v>40326</v>
      </c>
      <c r="E12596" s="36"/>
      <c r="F12596" s="36"/>
    </row>
    <row r="12597" ht="15.75" customHeight="1">
      <c r="A12597" s="36" t="s">
        <v>40327</v>
      </c>
      <c r="B12597" s="36" t="s">
        <v>1319</v>
      </c>
      <c r="C12597" s="36" t="s">
        <v>1840</v>
      </c>
      <c r="D12597" s="36" t="s">
        <v>1320</v>
      </c>
      <c r="E12597" s="36"/>
      <c r="F12597" s="36"/>
    </row>
    <row r="12598" ht="15.75" customHeight="1">
      <c r="A12598" s="36" t="s">
        <v>40328</v>
      </c>
      <c r="B12598" s="36" t="s">
        <v>40329</v>
      </c>
      <c r="C12598" s="36" t="s">
        <v>1840</v>
      </c>
      <c r="D12598" s="36" t="s">
        <v>40330</v>
      </c>
      <c r="E12598" s="36"/>
      <c r="F12598" s="36"/>
    </row>
    <row r="12599" ht="15.75" customHeight="1">
      <c r="A12599" s="36" t="s">
        <v>40331</v>
      </c>
      <c r="B12599" s="36" t="s">
        <v>40332</v>
      </c>
      <c r="C12599" s="36" t="s">
        <v>1840</v>
      </c>
      <c r="D12599" s="36" t="s">
        <v>40333</v>
      </c>
      <c r="E12599" s="36"/>
      <c r="F12599" s="36"/>
    </row>
    <row r="12600" ht="15.75" customHeight="1">
      <c r="A12600" s="36" t="s">
        <v>40334</v>
      </c>
      <c r="B12600" s="36" t="s">
        <v>40335</v>
      </c>
      <c r="C12600" s="36" t="s">
        <v>1840</v>
      </c>
      <c r="D12600" s="36" t="s">
        <v>40336</v>
      </c>
      <c r="E12600" s="36"/>
      <c r="F12600" s="36"/>
    </row>
    <row r="12601" ht="15.75" customHeight="1">
      <c r="A12601" s="36" t="s">
        <v>40337</v>
      </c>
      <c r="B12601" s="36" t="s">
        <v>40338</v>
      </c>
      <c r="C12601" s="36" t="s">
        <v>1840</v>
      </c>
      <c r="D12601" s="36" t="s">
        <v>40339</v>
      </c>
      <c r="E12601" s="36"/>
      <c r="F12601" s="36"/>
    </row>
    <row r="12602" ht="15.75" customHeight="1">
      <c r="A12602" s="36" t="s">
        <v>40340</v>
      </c>
      <c r="B12602" s="36" t="s">
        <v>40341</v>
      </c>
      <c r="C12602" s="36" t="s">
        <v>1840</v>
      </c>
      <c r="D12602" s="36" t="s">
        <v>8275</v>
      </c>
      <c r="E12602" s="36"/>
      <c r="F12602" s="36"/>
    </row>
    <row r="12603" ht="15.75" customHeight="1">
      <c r="A12603" s="36" t="s">
        <v>40342</v>
      </c>
      <c r="B12603" s="36" t="s">
        <v>40343</v>
      </c>
      <c r="C12603" s="36" t="s">
        <v>1840</v>
      </c>
      <c r="D12603" s="36" t="s">
        <v>40344</v>
      </c>
      <c r="E12603" s="36" t="s">
        <v>40345</v>
      </c>
      <c r="F12603" s="36"/>
    </row>
    <row r="12604" ht="15.75" customHeight="1">
      <c r="A12604" s="36" t="s">
        <v>40346</v>
      </c>
      <c r="B12604" s="36" t="s">
        <v>40347</v>
      </c>
      <c r="C12604" s="36" t="s">
        <v>1840</v>
      </c>
      <c r="D12604" s="36" t="s">
        <v>40348</v>
      </c>
      <c r="E12604" s="36"/>
      <c r="F12604" s="36"/>
    </row>
    <row r="12605" ht="15.75" customHeight="1">
      <c r="A12605" s="36" t="s">
        <v>40349</v>
      </c>
      <c r="B12605" s="36" t="s">
        <v>40350</v>
      </c>
      <c r="C12605" s="36" t="s">
        <v>1840</v>
      </c>
      <c r="D12605" s="36" t="s">
        <v>40351</v>
      </c>
      <c r="E12605" s="36"/>
      <c r="F12605" s="36"/>
    </row>
    <row r="12606" ht="15.75" customHeight="1">
      <c r="A12606" s="36" t="s">
        <v>40352</v>
      </c>
      <c r="B12606" s="36" t="s">
        <v>40353</v>
      </c>
      <c r="C12606" s="36" t="s">
        <v>1840</v>
      </c>
      <c r="D12606" s="36" t="s">
        <v>40354</v>
      </c>
      <c r="E12606" s="36"/>
      <c r="F12606" s="36"/>
    </row>
    <row r="12607" ht="15.75" customHeight="1">
      <c r="A12607" s="36" t="s">
        <v>40355</v>
      </c>
      <c r="B12607" s="36" t="s">
        <v>40356</v>
      </c>
      <c r="C12607" s="36" t="s">
        <v>1840</v>
      </c>
      <c r="D12607" s="36" t="s">
        <v>40357</v>
      </c>
      <c r="E12607" s="36"/>
      <c r="F12607" s="36"/>
    </row>
    <row r="12608" ht="15.75" customHeight="1">
      <c r="A12608" s="36" t="s">
        <v>40358</v>
      </c>
      <c r="B12608" s="36" t="s">
        <v>40359</v>
      </c>
      <c r="C12608" s="36" t="s">
        <v>1840</v>
      </c>
      <c r="D12608" s="36" t="s">
        <v>40360</v>
      </c>
      <c r="E12608" s="36"/>
      <c r="F12608" s="36"/>
    </row>
    <row r="12609" ht="15.75" customHeight="1">
      <c r="A12609" s="36" t="s">
        <v>40361</v>
      </c>
      <c r="B12609" s="36" t="s">
        <v>40362</v>
      </c>
      <c r="C12609" s="36" t="s">
        <v>1840</v>
      </c>
      <c r="D12609" s="36" t="s">
        <v>40363</v>
      </c>
      <c r="E12609" s="36"/>
      <c r="F12609" s="36"/>
    </row>
    <row r="12610" ht="15.75" customHeight="1">
      <c r="A12610" s="36" t="s">
        <v>40364</v>
      </c>
      <c r="B12610" s="36" t="s">
        <v>40365</v>
      </c>
      <c r="C12610" s="36" t="s">
        <v>1840</v>
      </c>
      <c r="D12610" s="36" t="s">
        <v>40366</v>
      </c>
      <c r="E12610" s="36"/>
      <c r="F12610" s="36"/>
    </row>
    <row r="12611" ht="15.75" customHeight="1">
      <c r="A12611" s="36" t="s">
        <v>40367</v>
      </c>
      <c r="B12611" s="36" t="s">
        <v>40368</v>
      </c>
      <c r="C12611" s="36" t="s">
        <v>1840</v>
      </c>
      <c r="D12611" s="36" t="s">
        <v>40369</v>
      </c>
      <c r="E12611" s="36"/>
      <c r="F12611" s="36"/>
    </row>
    <row r="12612" ht="15.75" customHeight="1">
      <c r="A12612" s="36" t="s">
        <v>40370</v>
      </c>
      <c r="B12612" s="36" t="s">
        <v>40371</v>
      </c>
      <c r="C12612" s="36" t="s">
        <v>1840</v>
      </c>
      <c r="D12612" s="36" t="s">
        <v>40372</v>
      </c>
      <c r="E12612" s="36"/>
      <c r="F12612" s="36"/>
    </row>
    <row r="12613" ht="15.75" customHeight="1">
      <c r="A12613" s="36" t="s">
        <v>40373</v>
      </c>
      <c r="B12613" s="36" t="s">
        <v>40374</v>
      </c>
      <c r="C12613" s="36" t="s">
        <v>1840</v>
      </c>
      <c r="D12613" s="36" t="s">
        <v>13550</v>
      </c>
      <c r="E12613" s="36"/>
      <c r="F12613" s="36"/>
    </row>
    <row r="12614" ht="15.75" customHeight="1">
      <c r="A12614" s="36" t="s">
        <v>40375</v>
      </c>
      <c r="B12614" s="36" t="s">
        <v>40376</v>
      </c>
      <c r="C12614" s="36" t="s">
        <v>1840</v>
      </c>
      <c r="D12614" s="36" t="s">
        <v>40377</v>
      </c>
      <c r="E12614" s="36"/>
      <c r="F12614" s="36"/>
    </row>
    <row r="12615" ht="15.75" customHeight="1">
      <c r="A12615" s="36" t="s">
        <v>40378</v>
      </c>
      <c r="B12615" s="36" t="s">
        <v>40379</v>
      </c>
      <c r="C12615" s="36" t="s">
        <v>1840</v>
      </c>
      <c r="D12615" s="36" t="s">
        <v>40380</v>
      </c>
      <c r="E12615" s="36"/>
      <c r="F12615" s="36"/>
    </row>
    <row r="12616" ht="15.75" customHeight="1">
      <c r="A12616" s="36" t="s">
        <v>40381</v>
      </c>
      <c r="B12616" s="36" t="s">
        <v>7767</v>
      </c>
      <c r="C12616" s="36" t="s">
        <v>1840</v>
      </c>
      <c r="D12616" s="36" t="s">
        <v>7768</v>
      </c>
      <c r="E12616" s="36"/>
      <c r="F12616" s="36"/>
    </row>
    <row r="12617" ht="15.75" customHeight="1">
      <c r="A12617" s="36" t="s">
        <v>40382</v>
      </c>
      <c r="B12617" s="36" t="s">
        <v>40383</v>
      </c>
      <c r="C12617" s="36" t="s">
        <v>1840</v>
      </c>
      <c r="D12617" s="36" t="s">
        <v>40384</v>
      </c>
      <c r="E12617" s="36"/>
      <c r="F12617" s="36"/>
    </row>
    <row r="12618" ht="15.75" customHeight="1">
      <c r="A12618" s="36" t="s">
        <v>40385</v>
      </c>
      <c r="B12618" s="36" t="s">
        <v>40386</v>
      </c>
      <c r="C12618" s="36" t="s">
        <v>1840</v>
      </c>
      <c r="D12618" s="36" t="s">
        <v>40387</v>
      </c>
      <c r="E12618" s="36"/>
      <c r="F12618" s="36"/>
    </row>
    <row r="12619" ht="15.75" customHeight="1">
      <c r="A12619" s="36" t="s">
        <v>40388</v>
      </c>
      <c r="B12619" s="36" t="s">
        <v>40389</v>
      </c>
      <c r="C12619" s="36" t="s">
        <v>1840</v>
      </c>
      <c r="D12619" s="36" t="s">
        <v>40390</v>
      </c>
      <c r="E12619" s="36"/>
      <c r="F12619" s="36"/>
    </row>
    <row r="12620" ht="15.75" customHeight="1">
      <c r="A12620" s="36" t="s">
        <v>40391</v>
      </c>
      <c r="B12620" s="36" t="s">
        <v>40392</v>
      </c>
      <c r="C12620" s="36" t="s">
        <v>1840</v>
      </c>
      <c r="D12620" s="36" t="s">
        <v>3513</v>
      </c>
      <c r="E12620" s="36"/>
      <c r="F12620" s="36"/>
    </row>
    <row r="12621" ht="15.75" customHeight="1">
      <c r="A12621" s="36" t="s">
        <v>40393</v>
      </c>
      <c r="B12621" s="36" t="s">
        <v>40394</v>
      </c>
      <c r="C12621" s="36" t="s">
        <v>1840</v>
      </c>
      <c r="D12621" s="36" t="s">
        <v>40395</v>
      </c>
      <c r="E12621" s="36"/>
      <c r="F12621" s="36"/>
    </row>
    <row r="12622" ht="15.75" customHeight="1">
      <c r="A12622" s="36" t="s">
        <v>40396</v>
      </c>
      <c r="B12622" s="36" t="s">
        <v>40397</v>
      </c>
      <c r="C12622" s="36" t="s">
        <v>1840</v>
      </c>
      <c r="D12622" s="36" t="s">
        <v>40398</v>
      </c>
      <c r="E12622" s="36"/>
      <c r="F12622" s="36"/>
    </row>
    <row r="12623" ht="15.75" customHeight="1">
      <c r="A12623" s="36" t="s">
        <v>40399</v>
      </c>
      <c r="B12623" s="36" t="s">
        <v>982</v>
      </c>
      <c r="C12623" s="36" t="s">
        <v>1840</v>
      </c>
      <c r="D12623" s="36" t="s">
        <v>983</v>
      </c>
      <c r="E12623" s="36"/>
      <c r="F12623" s="36"/>
    </row>
    <row r="12624" ht="15.75" customHeight="1">
      <c r="A12624" s="36" t="s">
        <v>40400</v>
      </c>
      <c r="B12624" s="36" t="s">
        <v>40401</v>
      </c>
      <c r="C12624" s="36" t="s">
        <v>1840</v>
      </c>
      <c r="D12624" s="36" t="s">
        <v>40402</v>
      </c>
      <c r="E12624" s="36"/>
      <c r="F12624" s="36"/>
    </row>
    <row r="12625" ht="15.75" customHeight="1">
      <c r="A12625" s="36" t="s">
        <v>40403</v>
      </c>
      <c r="B12625" s="36" t="s">
        <v>40404</v>
      </c>
      <c r="C12625" s="36" t="s">
        <v>1840</v>
      </c>
      <c r="D12625" s="36" t="s">
        <v>40405</v>
      </c>
      <c r="E12625" s="36" t="s">
        <v>40406</v>
      </c>
      <c r="F12625" s="36"/>
    </row>
    <row r="12626" ht="15.75" customHeight="1">
      <c r="A12626" s="36" t="s">
        <v>40407</v>
      </c>
      <c r="B12626" s="36" t="s">
        <v>15666</v>
      </c>
      <c r="C12626" s="36" t="s">
        <v>1840</v>
      </c>
      <c r="D12626" s="36" t="s">
        <v>40408</v>
      </c>
      <c r="E12626" s="36"/>
      <c r="F12626" s="36"/>
    </row>
    <row r="12627" ht="15.75" customHeight="1">
      <c r="A12627" s="36" t="s">
        <v>40409</v>
      </c>
      <c r="B12627" s="36" t="s">
        <v>40410</v>
      </c>
      <c r="C12627" s="36" t="s">
        <v>1840</v>
      </c>
      <c r="D12627" s="36" t="s">
        <v>40411</v>
      </c>
      <c r="E12627" s="36"/>
      <c r="F12627" s="36"/>
    </row>
    <row r="12628" ht="15.75" customHeight="1">
      <c r="A12628" s="36" t="s">
        <v>40412</v>
      </c>
      <c r="B12628" s="36" t="s">
        <v>40413</v>
      </c>
      <c r="C12628" s="36" t="s">
        <v>1840</v>
      </c>
      <c r="D12628" s="36" t="s">
        <v>40414</v>
      </c>
      <c r="E12628" s="36"/>
      <c r="F12628" s="36"/>
    </row>
    <row r="12629" ht="15.75" customHeight="1">
      <c r="A12629" s="36" t="s">
        <v>40415</v>
      </c>
      <c r="B12629" s="36" t="s">
        <v>40416</v>
      </c>
      <c r="C12629" s="36" t="s">
        <v>1840</v>
      </c>
      <c r="D12629" s="36" t="s">
        <v>40417</v>
      </c>
      <c r="E12629" s="36" t="s">
        <v>4782</v>
      </c>
      <c r="F12629" s="36"/>
    </row>
    <row r="12630" ht="15.75" customHeight="1">
      <c r="A12630" s="36" t="s">
        <v>40418</v>
      </c>
      <c r="B12630" s="36" t="s">
        <v>40419</v>
      </c>
      <c r="C12630" s="36" t="s">
        <v>1840</v>
      </c>
      <c r="D12630" s="36" t="s">
        <v>40420</v>
      </c>
      <c r="E12630" s="36"/>
      <c r="F12630" s="36"/>
    </row>
    <row r="12631" ht="15.75" customHeight="1">
      <c r="A12631" s="36" t="s">
        <v>40421</v>
      </c>
      <c r="B12631" s="36" t="s">
        <v>40422</v>
      </c>
      <c r="C12631" s="36" t="s">
        <v>1840</v>
      </c>
      <c r="D12631" s="36" t="s">
        <v>40423</v>
      </c>
      <c r="E12631" s="36"/>
      <c r="F12631" s="36"/>
    </row>
    <row r="12632" ht="15.75" customHeight="1">
      <c r="A12632" s="36" t="s">
        <v>40424</v>
      </c>
      <c r="B12632" s="36" t="s">
        <v>40425</v>
      </c>
      <c r="C12632" s="36" t="s">
        <v>1840</v>
      </c>
      <c r="D12632" s="36" t="s">
        <v>40426</v>
      </c>
      <c r="E12632" s="36"/>
      <c r="F12632" s="36"/>
    </row>
    <row r="12633" ht="15.75" customHeight="1">
      <c r="A12633" s="36" t="s">
        <v>40427</v>
      </c>
      <c r="B12633" s="36" t="s">
        <v>40428</v>
      </c>
      <c r="C12633" s="36" t="s">
        <v>1840</v>
      </c>
      <c r="D12633" s="36" t="s">
        <v>40429</v>
      </c>
      <c r="E12633" s="36"/>
      <c r="F12633" s="36"/>
    </row>
    <row r="12634" ht="15.75" customHeight="1">
      <c r="A12634" s="36" t="s">
        <v>40430</v>
      </c>
      <c r="B12634" s="36" t="s">
        <v>40431</v>
      </c>
      <c r="C12634" s="36" t="s">
        <v>1840</v>
      </c>
      <c r="D12634" s="36" t="s">
        <v>40432</v>
      </c>
      <c r="E12634" s="36"/>
      <c r="F12634" s="36"/>
    </row>
    <row r="12635" ht="15.75" customHeight="1">
      <c r="A12635" s="36" t="s">
        <v>40433</v>
      </c>
      <c r="B12635" s="36" t="s">
        <v>40434</v>
      </c>
      <c r="C12635" s="36" t="s">
        <v>1840</v>
      </c>
      <c r="D12635" s="36" t="s">
        <v>40435</v>
      </c>
      <c r="E12635" s="36"/>
      <c r="F12635" s="36"/>
    </row>
    <row r="12636" ht="15.75" customHeight="1">
      <c r="A12636" s="36" t="s">
        <v>40436</v>
      </c>
      <c r="B12636" s="36" t="s">
        <v>40437</v>
      </c>
      <c r="C12636" s="36" t="s">
        <v>1840</v>
      </c>
      <c r="D12636" s="36" t="s">
        <v>40438</v>
      </c>
      <c r="E12636" s="36"/>
      <c r="F12636" s="36"/>
    </row>
    <row r="12637" ht="15.75" customHeight="1">
      <c r="A12637" s="36" t="s">
        <v>40439</v>
      </c>
      <c r="B12637" s="36" t="s">
        <v>40440</v>
      </c>
      <c r="C12637" s="36" t="s">
        <v>1840</v>
      </c>
      <c r="D12637" s="36" t="s">
        <v>40441</v>
      </c>
      <c r="E12637" s="36"/>
      <c r="F12637" s="36"/>
    </row>
    <row r="12638" ht="15.75" customHeight="1">
      <c r="A12638" s="36" t="s">
        <v>40442</v>
      </c>
      <c r="B12638" s="36" t="s">
        <v>40440</v>
      </c>
      <c r="C12638" s="36" t="s">
        <v>1840</v>
      </c>
      <c r="D12638" s="36" t="s">
        <v>40443</v>
      </c>
      <c r="E12638" s="36"/>
      <c r="F12638" s="36"/>
    </row>
    <row r="12639" ht="15.75" customHeight="1">
      <c r="A12639" s="36" t="s">
        <v>40444</v>
      </c>
      <c r="B12639" s="36" t="s">
        <v>40445</v>
      </c>
      <c r="C12639" s="36" t="s">
        <v>1840</v>
      </c>
      <c r="D12639" s="36" t="s">
        <v>40446</v>
      </c>
      <c r="E12639" s="36"/>
      <c r="F12639" s="36"/>
    </row>
    <row r="12640" ht="15.75" customHeight="1">
      <c r="A12640" s="36" t="s">
        <v>40447</v>
      </c>
      <c r="B12640" s="36" t="s">
        <v>40448</v>
      </c>
      <c r="C12640" s="36" t="s">
        <v>1840</v>
      </c>
      <c r="D12640" s="36" t="s">
        <v>40449</v>
      </c>
      <c r="E12640" s="36" t="s">
        <v>40450</v>
      </c>
      <c r="F12640" s="36"/>
    </row>
    <row r="12641" ht="15.75" customHeight="1">
      <c r="A12641" s="36" t="s">
        <v>40451</v>
      </c>
      <c r="B12641" s="36" t="s">
        <v>40452</v>
      </c>
      <c r="C12641" s="36" t="s">
        <v>1840</v>
      </c>
      <c r="D12641" s="36" t="s">
        <v>40453</v>
      </c>
      <c r="E12641" s="36"/>
      <c r="F12641" s="36"/>
    </row>
    <row r="12642" ht="15.75" customHeight="1">
      <c r="A12642" s="36" t="s">
        <v>40454</v>
      </c>
      <c r="B12642" s="36" t="s">
        <v>40455</v>
      </c>
      <c r="C12642" s="36" t="s">
        <v>1840</v>
      </c>
      <c r="D12642" s="36" t="s">
        <v>40456</v>
      </c>
      <c r="E12642" s="36"/>
      <c r="F12642" s="36"/>
    </row>
    <row r="12643" ht="15.75" customHeight="1">
      <c r="A12643" s="36" t="s">
        <v>40457</v>
      </c>
      <c r="B12643" s="36" t="s">
        <v>40458</v>
      </c>
      <c r="C12643" s="36" t="s">
        <v>1840</v>
      </c>
      <c r="D12643" s="36" t="s">
        <v>40459</v>
      </c>
      <c r="E12643" s="36"/>
      <c r="F12643" s="36"/>
    </row>
    <row r="12644" ht="15.75" customHeight="1">
      <c r="A12644" s="36" t="s">
        <v>40460</v>
      </c>
      <c r="B12644" s="36" t="s">
        <v>40461</v>
      </c>
      <c r="C12644" s="36" t="s">
        <v>1840</v>
      </c>
      <c r="D12644" s="36" t="s">
        <v>40462</v>
      </c>
      <c r="E12644" s="36"/>
      <c r="F12644" s="36"/>
    </row>
    <row r="12645" ht="15.75" customHeight="1">
      <c r="A12645" s="36" t="s">
        <v>40463</v>
      </c>
      <c r="B12645" s="36" t="s">
        <v>40464</v>
      </c>
      <c r="C12645" s="36" t="s">
        <v>1840</v>
      </c>
      <c r="D12645" s="36" t="s">
        <v>40465</v>
      </c>
      <c r="E12645" s="36"/>
      <c r="F12645" s="36"/>
    </row>
    <row r="12646" ht="15.75" customHeight="1">
      <c r="A12646" s="36" t="s">
        <v>40466</v>
      </c>
      <c r="B12646" s="36" t="s">
        <v>40467</v>
      </c>
      <c r="C12646" s="36" t="s">
        <v>1840</v>
      </c>
      <c r="D12646" s="36" t="s">
        <v>40468</v>
      </c>
      <c r="E12646" s="36"/>
      <c r="F12646" s="36"/>
    </row>
    <row r="12647" ht="15.75" customHeight="1">
      <c r="A12647" s="36" t="s">
        <v>40469</v>
      </c>
      <c r="B12647" s="36" t="s">
        <v>40470</v>
      </c>
      <c r="C12647" s="36" t="s">
        <v>1840</v>
      </c>
      <c r="D12647" s="36" t="s">
        <v>40471</v>
      </c>
      <c r="E12647" s="36"/>
      <c r="F12647" s="36"/>
    </row>
    <row r="12648" ht="15.75" customHeight="1">
      <c r="A12648" s="36" t="s">
        <v>40472</v>
      </c>
      <c r="B12648" s="36" t="s">
        <v>40473</v>
      </c>
      <c r="C12648" s="36" t="s">
        <v>1840</v>
      </c>
      <c r="D12648" s="36" t="s">
        <v>40474</v>
      </c>
      <c r="E12648" s="36"/>
      <c r="F12648" s="36"/>
    </row>
    <row r="12649" ht="15.75" customHeight="1">
      <c r="A12649" s="36" t="s">
        <v>40475</v>
      </c>
      <c r="B12649" s="36" t="s">
        <v>40476</v>
      </c>
      <c r="C12649" s="36" t="s">
        <v>1840</v>
      </c>
      <c r="D12649" s="36" t="s">
        <v>40477</v>
      </c>
      <c r="E12649" s="36"/>
      <c r="F12649" s="36"/>
    </row>
    <row r="12650" ht="15.75" customHeight="1">
      <c r="A12650" s="36" t="s">
        <v>40478</v>
      </c>
      <c r="B12650" s="36" t="s">
        <v>40479</v>
      </c>
      <c r="C12650" s="36" t="s">
        <v>1840</v>
      </c>
      <c r="D12650" s="36" t="s">
        <v>40480</v>
      </c>
      <c r="E12650" s="36"/>
      <c r="F12650" s="36"/>
    </row>
    <row r="12651" ht="15.75" customHeight="1">
      <c r="A12651" s="36" t="s">
        <v>40481</v>
      </c>
      <c r="B12651" s="36" t="s">
        <v>40482</v>
      </c>
      <c r="C12651" s="36" t="s">
        <v>1840</v>
      </c>
      <c r="D12651" s="36" t="s">
        <v>40483</v>
      </c>
      <c r="E12651" s="36"/>
      <c r="F12651" s="36"/>
    </row>
    <row r="12652" ht="15.75" customHeight="1">
      <c r="A12652" s="36" t="s">
        <v>40484</v>
      </c>
      <c r="B12652" s="36" t="s">
        <v>40485</v>
      </c>
      <c r="C12652" s="36" t="s">
        <v>1840</v>
      </c>
      <c r="D12652" s="36" t="s">
        <v>40486</v>
      </c>
      <c r="E12652" s="36"/>
      <c r="F12652" s="36"/>
    </row>
    <row r="12653" ht="15.75" customHeight="1">
      <c r="A12653" s="36" t="s">
        <v>40487</v>
      </c>
      <c r="B12653" s="36" t="s">
        <v>40488</v>
      </c>
      <c r="C12653" s="36" t="s">
        <v>1840</v>
      </c>
      <c r="D12653" s="36" t="s">
        <v>40489</v>
      </c>
      <c r="E12653" s="36"/>
      <c r="F12653" s="36"/>
    </row>
    <row r="12654" ht="15.75" customHeight="1">
      <c r="A12654" s="36" t="s">
        <v>40490</v>
      </c>
      <c r="B12654" s="36" t="s">
        <v>40491</v>
      </c>
      <c r="C12654" s="36" t="s">
        <v>1840</v>
      </c>
      <c r="D12654" s="36" t="s">
        <v>40492</v>
      </c>
      <c r="E12654" s="36"/>
      <c r="F12654" s="36"/>
    </row>
    <row r="12655" ht="15.75" customHeight="1">
      <c r="A12655" s="36" t="s">
        <v>40493</v>
      </c>
      <c r="B12655" s="36" t="s">
        <v>40494</v>
      </c>
      <c r="C12655" s="36" t="s">
        <v>1840</v>
      </c>
      <c r="D12655" s="36" t="s">
        <v>40495</v>
      </c>
      <c r="E12655" s="36"/>
      <c r="F12655" s="36"/>
    </row>
    <row r="12656" ht="15.75" customHeight="1">
      <c r="A12656" s="36" t="s">
        <v>40496</v>
      </c>
      <c r="B12656" s="36" t="s">
        <v>40497</v>
      </c>
      <c r="C12656" s="36" t="s">
        <v>1840</v>
      </c>
      <c r="D12656" s="36" t="s">
        <v>40498</v>
      </c>
      <c r="E12656" s="36"/>
      <c r="F12656" s="36"/>
    </row>
    <row r="12657" ht="15.75" customHeight="1">
      <c r="A12657" s="36" t="s">
        <v>40499</v>
      </c>
      <c r="B12657" s="36" t="s">
        <v>40500</v>
      </c>
      <c r="C12657" s="36" t="s">
        <v>1840</v>
      </c>
      <c r="D12657" s="36" t="s">
        <v>40501</v>
      </c>
      <c r="E12657" s="36"/>
      <c r="F12657" s="36"/>
    </row>
    <row r="12658" ht="15.75" customHeight="1">
      <c r="A12658" s="36" t="s">
        <v>40502</v>
      </c>
      <c r="B12658" s="36" t="s">
        <v>40503</v>
      </c>
      <c r="C12658" s="36" t="s">
        <v>1840</v>
      </c>
      <c r="D12658" s="36" t="s">
        <v>40504</v>
      </c>
      <c r="E12658" s="36"/>
      <c r="F12658" s="36"/>
    </row>
    <row r="12659" ht="15.75" customHeight="1">
      <c r="A12659" s="36" t="s">
        <v>40505</v>
      </c>
      <c r="B12659" s="36" t="s">
        <v>40506</v>
      </c>
      <c r="C12659" s="36" t="s">
        <v>1840</v>
      </c>
      <c r="D12659" s="36" t="s">
        <v>40507</v>
      </c>
      <c r="E12659" s="36"/>
      <c r="F12659" s="36"/>
    </row>
    <row r="12660" ht="15.75" customHeight="1">
      <c r="A12660" s="36" t="s">
        <v>40508</v>
      </c>
      <c r="B12660" s="36" t="s">
        <v>40509</v>
      </c>
      <c r="C12660" s="36" t="s">
        <v>1840</v>
      </c>
      <c r="D12660" s="36" t="s">
        <v>40510</v>
      </c>
      <c r="E12660" s="36"/>
      <c r="F12660" s="36"/>
    </row>
    <row r="12661" ht="15.75" customHeight="1">
      <c r="A12661" s="36" t="s">
        <v>40511</v>
      </c>
      <c r="B12661" s="36" t="s">
        <v>40512</v>
      </c>
      <c r="C12661" s="36" t="s">
        <v>1840</v>
      </c>
      <c r="D12661" s="36" t="s">
        <v>40513</v>
      </c>
      <c r="E12661" s="36" t="s">
        <v>40514</v>
      </c>
      <c r="F12661" s="36"/>
    </row>
    <row r="12662" ht="15.75" customHeight="1">
      <c r="A12662" s="36" t="s">
        <v>40515</v>
      </c>
      <c r="B12662" s="36" t="s">
        <v>40516</v>
      </c>
      <c r="C12662" s="36" t="s">
        <v>1840</v>
      </c>
      <c r="D12662" s="36" t="s">
        <v>40517</v>
      </c>
      <c r="E12662" s="36"/>
      <c r="F12662" s="36"/>
    </row>
    <row r="12663" ht="15.75" customHeight="1">
      <c r="A12663" s="36" t="s">
        <v>40518</v>
      </c>
      <c r="B12663" s="36" t="s">
        <v>40519</v>
      </c>
      <c r="C12663" s="36" t="s">
        <v>1840</v>
      </c>
      <c r="D12663" s="36" t="s">
        <v>12803</v>
      </c>
      <c r="E12663" s="36"/>
      <c r="F12663" s="36"/>
    </row>
    <row r="12664" ht="15.75" customHeight="1">
      <c r="A12664" s="36" t="s">
        <v>40520</v>
      </c>
      <c r="B12664" s="36" t="s">
        <v>40521</v>
      </c>
      <c r="C12664" s="36" t="s">
        <v>1840</v>
      </c>
      <c r="D12664" s="36" t="s">
        <v>40522</v>
      </c>
      <c r="E12664" s="36"/>
      <c r="F12664" s="36"/>
    </row>
    <row r="12665" ht="15.75" customHeight="1">
      <c r="A12665" s="36" t="s">
        <v>40523</v>
      </c>
      <c r="B12665" s="36" t="s">
        <v>40524</v>
      </c>
      <c r="C12665" s="36" t="s">
        <v>1840</v>
      </c>
      <c r="D12665" s="36" t="s">
        <v>40525</v>
      </c>
      <c r="E12665" s="36"/>
      <c r="F12665" s="36"/>
    </row>
    <row r="12666" ht="15.75" customHeight="1">
      <c r="A12666" s="36" t="s">
        <v>40526</v>
      </c>
      <c r="B12666" s="36" t="s">
        <v>40527</v>
      </c>
      <c r="C12666" s="36" t="s">
        <v>1840</v>
      </c>
      <c r="D12666" s="36" t="s">
        <v>40528</v>
      </c>
      <c r="E12666" s="36" t="s">
        <v>40529</v>
      </c>
      <c r="F12666" s="36"/>
    </row>
    <row r="12667" ht="15.75" customHeight="1">
      <c r="A12667" s="36" t="s">
        <v>40530</v>
      </c>
      <c r="B12667" s="36" t="s">
        <v>40531</v>
      </c>
      <c r="C12667" s="36" t="s">
        <v>1840</v>
      </c>
      <c r="D12667" s="36" t="s">
        <v>40532</v>
      </c>
      <c r="E12667" s="36"/>
      <c r="F12667" s="36"/>
    </row>
    <row r="12668" ht="15.75" customHeight="1">
      <c r="A12668" s="36" t="s">
        <v>40533</v>
      </c>
      <c r="B12668" s="36" t="s">
        <v>40534</v>
      </c>
      <c r="C12668" s="36" t="s">
        <v>1840</v>
      </c>
      <c r="D12668" s="36" t="s">
        <v>40535</v>
      </c>
      <c r="E12668" s="36"/>
      <c r="F12668" s="36"/>
    </row>
    <row r="12669" ht="15.75" customHeight="1">
      <c r="A12669" s="36" t="s">
        <v>40536</v>
      </c>
      <c r="B12669" s="36" t="s">
        <v>40537</v>
      </c>
      <c r="C12669" s="36" t="s">
        <v>1840</v>
      </c>
      <c r="D12669" s="36" t="s">
        <v>40538</v>
      </c>
      <c r="E12669" s="36"/>
      <c r="F12669" s="36"/>
    </row>
    <row r="12670" ht="15.75" customHeight="1">
      <c r="A12670" s="36" t="s">
        <v>40539</v>
      </c>
      <c r="B12670" s="36" t="s">
        <v>40540</v>
      </c>
      <c r="C12670" s="36" t="s">
        <v>1840</v>
      </c>
      <c r="D12670" s="36" t="s">
        <v>40541</v>
      </c>
      <c r="E12670" s="36"/>
      <c r="F12670" s="36"/>
    </row>
    <row r="12671" ht="15.75" customHeight="1">
      <c r="A12671" s="36" t="s">
        <v>40542</v>
      </c>
      <c r="B12671" s="36" t="s">
        <v>40543</v>
      </c>
      <c r="C12671" s="36" t="s">
        <v>1840</v>
      </c>
      <c r="D12671" s="36" t="s">
        <v>40544</v>
      </c>
      <c r="E12671" s="36"/>
      <c r="F12671" s="36"/>
    </row>
    <row r="12672" ht="15.75" customHeight="1">
      <c r="A12672" s="36" t="s">
        <v>40545</v>
      </c>
      <c r="B12672" s="36" t="s">
        <v>40546</v>
      </c>
      <c r="C12672" s="36" t="s">
        <v>1840</v>
      </c>
      <c r="D12672" s="36" t="s">
        <v>40547</v>
      </c>
      <c r="E12672" s="36"/>
      <c r="F12672" s="36"/>
    </row>
    <row r="12673" ht="15.75" customHeight="1">
      <c r="A12673" s="36" t="s">
        <v>40548</v>
      </c>
      <c r="B12673" s="36" t="s">
        <v>40549</v>
      </c>
      <c r="C12673" s="36" t="s">
        <v>1840</v>
      </c>
      <c r="D12673" s="36" t="s">
        <v>40550</v>
      </c>
      <c r="E12673" s="36"/>
      <c r="F12673" s="36"/>
    </row>
    <row r="12674" ht="15.75" customHeight="1">
      <c r="A12674" s="36" t="s">
        <v>40551</v>
      </c>
      <c r="B12674" s="36" t="s">
        <v>40552</v>
      </c>
      <c r="C12674" s="36" t="s">
        <v>1840</v>
      </c>
      <c r="D12674" s="36" t="s">
        <v>40553</v>
      </c>
      <c r="E12674" s="36"/>
      <c r="F12674" s="36"/>
    </row>
    <row r="12675" ht="15.75" customHeight="1">
      <c r="A12675" s="36" t="s">
        <v>40554</v>
      </c>
      <c r="B12675" s="36" t="s">
        <v>40555</v>
      </c>
      <c r="C12675" s="36" t="s">
        <v>1840</v>
      </c>
      <c r="D12675" s="36" t="s">
        <v>40556</v>
      </c>
      <c r="E12675" s="36"/>
      <c r="F12675" s="36"/>
    </row>
    <row r="12676" ht="15.75" customHeight="1">
      <c r="A12676" s="36" t="s">
        <v>40557</v>
      </c>
      <c r="B12676" s="36" t="s">
        <v>40558</v>
      </c>
      <c r="C12676" s="36" t="s">
        <v>1840</v>
      </c>
      <c r="D12676" s="36" t="s">
        <v>40559</v>
      </c>
      <c r="E12676" s="36"/>
      <c r="F12676" s="36"/>
    </row>
    <row r="12677" ht="15.75" customHeight="1">
      <c r="A12677" s="36" t="s">
        <v>40560</v>
      </c>
      <c r="B12677" s="36" t="s">
        <v>40561</v>
      </c>
      <c r="C12677" s="36" t="s">
        <v>1840</v>
      </c>
      <c r="D12677" s="36" t="s">
        <v>40562</v>
      </c>
      <c r="E12677" s="36"/>
      <c r="F12677" s="36"/>
    </row>
    <row r="12678" ht="15.75" customHeight="1">
      <c r="A12678" s="36" t="s">
        <v>40563</v>
      </c>
      <c r="B12678" s="36" t="s">
        <v>40564</v>
      </c>
      <c r="C12678" s="36" t="s">
        <v>1840</v>
      </c>
      <c r="D12678" s="36" t="s">
        <v>40565</v>
      </c>
      <c r="E12678" s="36"/>
      <c r="F12678" s="36"/>
    </row>
    <row r="12679" ht="15.75" customHeight="1">
      <c r="A12679" s="36" t="s">
        <v>40566</v>
      </c>
      <c r="B12679" s="36" t="s">
        <v>40567</v>
      </c>
      <c r="C12679" s="36" t="s">
        <v>1840</v>
      </c>
      <c r="D12679" s="36" t="s">
        <v>40568</v>
      </c>
      <c r="E12679" s="36"/>
      <c r="F12679" s="36"/>
    </row>
    <row r="12680" ht="15.75" customHeight="1">
      <c r="A12680" s="36" t="s">
        <v>40569</v>
      </c>
      <c r="B12680" s="36" t="s">
        <v>40570</v>
      </c>
      <c r="C12680" s="36" t="s">
        <v>1840</v>
      </c>
      <c r="D12680" s="36" t="s">
        <v>40571</v>
      </c>
      <c r="E12680" s="36"/>
      <c r="F12680" s="36"/>
    </row>
    <row r="12681" ht="15.75" customHeight="1">
      <c r="A12681" s="36" t="s">
        <v>40572</v>
      </c>
      <c r="B12681" s="36" t="s">
        <v>40573</v>
      </c>
      <c r="C12681" s="36" t="s">
        <v>1840</v>
      </c>
      <c r="D12681" s="36" t="s">
        <v>40574</v>
      </c>
      <c r="E12681" s="36"/>
      <c r="F12681" s="36"/>
    </row>
    <row r="12682" ht="15.75" customHeight="1">
      <c r="A12682" s="36" t="s">
        <v>40575</v>
      </c>
      <c r="B12682" s="36" t="s">
        <v>40576</v>
      </c>
      <c r="C12682" s="36" t="s">
        <v>1840</v>
      </c>
      <c r="D12682" s="36" t="s">
        <v>40577</v>
      </c>
      <c r="E12682" s="36"/>
      <c r="F12682" s="36"/>
    </row>
    <row r="12683" ht="15.75" customHeight="1">
      <c r="A12683" s="36" t="s">
        <v>40578</v>
      </c>
      <c r="B12683" s="36" t="s">
        <v>40579</v>
      </c>
      <c r="C12683" s="36" t="s">
        <v>1840</v>
      </c>
      <c r="D12683" s="36" t="s">
        <v>40580</v>
      </c>
      <c r="E12683" s="36"/>
      <c r="F12683" s="36"/>
    </row>
    <row r="12684" ht="15.75" customHeight="1">
      <c r="A12684" s="36" t="s">
        <v>40581</v>
      </c>
      <c r="B12684" s="36" t="s">
        <v>40582</v>
      </c>
      <c r="C12684" s="36" t="s">
        <v>1840</v>
      </c>
      <c r="D12684" s="36" t="s">
        <v>40583</v>
      </c>
      <c r="E12684" s="36"/>
      <c r="F12684" s="36"/>
    </row>
    <row r="12685" ht="15.75" customHeight="1">
      <c r="A12685" s="36" t="s">
        <v>40584</v>
      </c>
      <c r="B12685" s="36" t="s">
        <v>40585</v>
      </c>
      <c r="C12685" s="36" t="s">
        <v>1840</v>
      </c>
      <c r="D12685" s="36" t="s">
        <v>40586</v>
      </c>
      <c r="E12685" s="36"/>
      <c r="F12685" s="36"/>
    </row>
    <row r="12686" ht="15.75" customHeight="1">
      <c r="A12686" s="36" t="s">
        <v>40587</v>
      </c>
      <c r="B12686" s="36" t="s">
        <v>575</v>
      </c>
      <c r="C12686" s="36" t="s">
        <v>1840</v>
      </c>
      <c r="D12686" s="36" t="s">
        <v>576</v>
      </c>
      <c r="E12686" s="36"/>
      <c r="F12686" s="36"/>
    </row>
    <row r="12687" ht="15.75" customHeight="1">
      <c r="A12687" s="36" t="s">
        <v>40588</v>
      </c>
      <c r="B12687" s="36" t="s">
        <v>40589</v>
      </c>
      <c r="C12687" s="36" t="s">
        <v>1840</v>
      </c>
      <c r="D12687" s="36" t="s">
        <v>40590</v>
      </c>
      <c r="E12687" s="36"/>
      <c r="F12687" s="36"/>
    </row>
    <row r="12688" ht="15.75" customHeight="1">
      <c r="A12688" s="36" t="s">
        <v>40591</v>
      </c>
      <c r="B12688" s="36" t="s">
        <v>40592</v>
      </c>
      <c r="C12688" s="36" t="s">
        <v>1840</v>
      </c>
      <c r="D12688" s="36" t="s">
        <v>40593</v>
      </c>
      <c r="E12688" s="36"/>
      <c r="F12688" s="36"/>
    </row>
    <row r="12689" ht="15.75" customHeight="1">
      <c r="A12689" s="36" t="s">
        <v>40594</v>
      </c>
      <c r="B12689" s="36" t="s">
        <v>40595</v>
      </c>
      <c r="C12689" s="36" t="s">
        <v>1840</v>
      </c>
      <c r="D12689" s="36" t="s">
        <v>40596</v>
      </c>
      <c r="E12689" s="36"/>
      <c r="F12689" s="36"/>
    </row>
    <row r="12690" ht="15.75" customHeight="1">
      <c r="A12690" s="36" t="s">
        <v>40597</v>
      </c>
      <c r="B12690" s="36" t="s">
        <v>40598</v>
      </c>
      <c r="C12690" s="36" t="s">
        <v>1840</v>
      </c>
      <c r="D12690" s="36" t="s">
        <v>40599</v>
      </c>
      <c r="E12690" s="36"/>
      <c r="F12690" s="36"/>
    </row>
    <row r="12691" ht="15.75" customHeight="1">
      <c r="A12691" s="36" t="s">
        <v>40600</v>
      </c>
      <c r="B12691" s="36" t="s">
        <v>737</v>
      </c>
      <c r="C12691" s="36" t="s">
        <v>1840</v>
      </c>
      <c r="D12691" s="36" t="s">
        <v>738</v>
      </c>
      <c r="E12691" s="36"/>
      <c r="F12691" s="36"/>
    </row>
    <row r="12692" ht="15.75" customHeight="1">
      <c r="A12692" s="36" t="s">
        <v>40601</v>
      </c>
      <c r="B12692" s="36" t="s">
        <v>40602</v>
      </c>
      <c r="C12692" s="36" t="s">
        <v>1840</v>
      </c>
      <c r="D12692" s="36" t="s">
        <v>40603</v>
      </c>
      <c r="E12692" s="36"/>
      <c r="F12692" s="36"/>
    </row>
    <row r="12693" ht="15.75" customHeight="1">
      <c r="A12693" s="36" t="s">
        <v>40604</v>
      </c>
      <c r="B12693" s="36" t="s">
        <v>40605</v>
      </c>
      <c r="C12693" s="36" t="s">
        <v>1840</v>
      </c>
      <c r="D12693" s="36" t="s">
        <v>40606</v>
      </c>
      <c r="E12693" s="36"/>
      <c r="F12693" s="36"/>
    </row>
    <row r="12694" ht="15.75" customHeight="1">
      <c r="A12694" s="36" t="s">
        <v>40607</v>
      </c>
      <c r="B12694" s="36" t="s">
        <v>40608</v>
      </c>
      <c r="C12694" s="36" t="s">
        <v>1840</v>
      </c>
      <c r="D12694" s="36" t="s">
        <v>40609</v>
      </c>
      <c r="E12694" s="36" t="s">
        <v>40610</v>
      </c>
      <c r="F12694" s="36"/>
    </row>
    <row r="12695" ht="15.75" customHeight="1">
      <c r="A12695" s="36" t="s">
        <v>40611</v>
      </c>
      <c r="B12695" s="36" t="s">
        <v>40612</v>
      </c>
      <c r="C12695" s="36" t="s">
        <v>1840</v>
      </c>
      <c r="D12695" s="36" t="s">
        <v>40613</v>
      </c>
      <c r="E12695" s="36"/>
      <c r="F12695" s="36"/>
    </row>
    <row r="12696" ht="15.75" customHeight="1">
      <c r="A12696" s="36" t="s">
        <v>40614</v>
      </c>
      <c r="B12696" s="36" t="s">
        <v>40615</v>
      </c>
      <c r="C12696" s="36" t="s">
        <v>1840</v>
      </c>
      <c r="D12696" s="36" t="s">
        <v>40616</v>
      </c>
      <c r="E12696" s="36"/>
      <c r="F12696" s="36"/>
    </row>
    <row r="12697" ht="15.75" customHeight="1">
      <c r="A12697" s="36" t="s">
        <v>40617</v>
      </c>
      <c r="B12697" s="36" t="s">
        <v>40618</v>
      </c>
      <c r="C12697" s="36" t="s">
        <v>1840</v>
      </c>
      <c r="D12697" s="36" t="s">
        <v>40619</v>
      </c>
      <c r="E12697" s="36"/>
      <c r="F12697" s="36"/>
    </row>
    <row r="12698" ht="15.75" customHeight="1">
      <c r="A12698" s="36" t="s">
        <v>40620</v>
      </c>
      <c r="B12698" s="36" t="s">
        <v>40621</v>
      </c>
      <c r="C12698" s="36" t="s">
        <v>1840</v>
      </c>
      <c r="D12698" s="36" t="s">
        <v>40622</v>
      </c>
      <c r="E12698" s="36" t="s">
        <v>5259</v>
      </c>
      <c r="F12698" s="36"/>
    </row>
    <row r="12699" ht="15.75" customHeight="1">
      <c r="A12699" s="36" t="s">
        <v>40623</v>
      </c>
      <c r="B12699" s="36" t="s">
        <v>40624</v>
      </c>
      <c r="C12699" s="36" t="s">
        <v>1840</v>
      </c>
      <c r="D12699" s="36" t="s">
        <v>8323</v>
      </c>
      <c r="E12699" s="36"/>
      <c r="F12699" s="36"/>
    </row>
    <row r="12700" ht="15.75" customHeight="1">
      <c r="A12700" s="36" t="s">
        <v>40625</v>
      </c>
      <c r="B12700" s="36" t="s">
        <v>40626</v>
      </c>
      <c r="C12700" s="36" t="s">
        <v>1840</v>
      </c>
      <c r="D12700" s="36" t="s">
        <v>40627</v>
      </c>
      <c r="E12700" s="36"/>
      <c r="F12700" s="36"/>
    </row>
    <row r="12701" ht="15.75" customHeight="1">
      <c r="A12701" s="36" t="s">
        <v>40628</v>
      </c>
      <c r="B12701" s="36" t="s">
        <v>40629</v>
      </c>
      <c r="C12701" s="36" t="s">
        <v>1840</v>
      </c>
      <c r="D12701" s="36" t="s">
        <v>40630</v>
      </c>
      <c r="E12701" s="36"/>
      <c r="F12701" s="36"/>
    </row>
    <row r="12702" ht="15.75" customHeight="1">
      <c r="A12702" s="36" t="s">
        <v>40631</v>
      </c>
      <c r="B12702" s="36" t="s">
        <v>40632</v>
      </c>
      <c r="C12702" s="36" t="s">
        <v>1840</v>
      </c>
      <c r="D12702" s="36" t="s">
        <v>40633</v>
      </c>
      <c r="E12702" s="36"/>
      <c r="F12702" s="36"/>
    </row>
    <row r="12703" ht="15.75" customHeight="1">
      <c r="A12703" s="36" t="s">
        <v>40634</v>
      </c>
      <c r="B12703" s="36" t="s">
        <v>40635</v>
      </c>
      <c r="C12703" s="36" t="s">
        <v>1840</v>
      </c>
      <c r="D12703" s="36" t="s">
        <v>40636</v>
      </c>
      <c r="E12703" s="36"/>
      <c r="F12703" s="36"/>
    </row>
    <row r="12704" ht="15.75" customHeight="1">
      <c r="A12704" s="36" t="s">
        <v>40637</v>
      </c>
      <c r="B12704" s="36" t="s">
        <v>40638</v>
      </c>
      <c r="C12704" s="36" t="s">
        <v>1840</v>
      </c>
      <c r="D12704" s="36" t="s">
        <v>40639</v>
      </c>
      <c r="E12704" s="36"/>
      <c r="F12704" s="36"/>
    </row>
    <row r="12705" ht="15.75" customHeight="1">
      <c r="A12705" s="36" t="s">
        <v>40640</v>
      </c>
      <c r="B12705" s="36" t="s">
        <v>40641</v>
      </c>
      <c r="C12705" s="36" t="s">
        <v>1840</v>
      </c>
      <c r="D12705" s="36"/>
      <c r="E12705" s="36"/>
      <c r="F12705" s="36"/>
    </row>
    <row r="12706" ht="15.75" customHeight="1">
      <c r="A12706" s="37" t="s">
        <v>72</v>
      </c>
      <c r="B12706" s="36"/>
      <c r="C12706" s="36"/>
      <c r="D12706" s="37" t="s">
        <v>72</v>
      </c>
      <c r="E12706" s="36"/>
      <c r="F12706" s="36"/>
    </row>
    <row r="12707" ht="15.75" customHeight="1">
      <c r="A12707" s="38" t="s">
        <v>96</v>
      </c>
      <c r="B12707" s="36"/>
      <c r="C12707" s="36"/>
      <c r="D12707" s="38" t="s">
        <v>96</v>
      </c>
      <c r="E12707" s="36"/>
      <c r="F12707" s="36"/>
    </row>
    <row r="12708" ht="15.75" customHeight="1">
      <c r="A12708" s="37" t="s">
        <v>96</v>
      </c>
      <c r="B12708" s="36"/>
      <c r="C12708" s="36"/>
      <c r="D12708" s="37" t="s">
        <v>96</v>
      </c>
      <c r="E12708" s="36"/>
      <c r="F12708" s="36"/>
    </row>
    <row r="12709" ht="15.75" customHeight="1">
      <c r="A12709" s="38" t="s">
        <v>108</v>
      </c>
      <c r="B12709" s="36"/>
      <c r="C12709" s="36"/>
      <c r="D12709" s="38" t="s">
        <v>108</v>
      </c>
      <c r="E12709" s="36"/>
      <c r="F12709" s="36"/>
    </row>
    <row r="12710" ht="15.75" customHeight="1">
      <c r="A12710" s="37" t="s">
        <v>112</v>
      </c>
      <c r="B12710" s="36"/>
      <c r="C12710" s="36"/>
      <c r="D12710" s="37" t="s">
        <v>112</v>
      </c>
      <c r="E12710" s="36"/>
      <c r="F12710" s="36"/>
    </row>
    <row r="12711" ht="15.75" customHeight="1">
      <c r="A12711" s="38" t="s">
        <v>118</v>
      </c>
      <c r="B12711" s="36"/>
      <c r="C12711" s="36"/>
      <c r="D12711" s="38" t="s">
        <v>118</v>
      </c>
      <c r="E12711" s="36"/>
      <c r="F12711" s="36"/>
    </row>
    <row r="12712" ht="15.75" customHeight="1">
      <c r="A12712" s="37" t="s">
        <v>179</v>
      </c>
      <c r="B12712" s="36"/>
      <c r="C12712" s="36"/>
      <c r="D12712" s="37" t="s">
        <v>179</v>
      </c>
      <c r="E12712" s="36"/>
      <c r="F12712" s="36"/>
    </row>
    <row r="12713" ht="15.75" customHeight="1">
      <c r="A12713" s="38" t="s">
        <v>183</v>
      </c>
      <c r="B12713" s="36"/>
      <c r="C12713" s="36"/>
      <c r="D12713" s="38" t="s">
        <v>183</v>
      </c>
      <c r="E12713" s="36"/>
      <c r="F12713" s="36"/>
    </row>
    <row r="12714" ht="15.75" customHeight="1">
      <c r="A12714" s="37" t="s">
        <v>141</v>
      </c>
      <c r="B12714" s="36"/>
      <c r="C12714" s="36"/>
      <c r="D12714" s="37" t="s">
        <v>141</v>
      </c>
      <c r="E12714" s="36"/>
      <c r="F12714" s="36"/>
    </row>
    <row r="12715" ht="15.75" customHeight="1">
      <c r="A12715" s="38" t="s">
        <v>175</v>
      </c>
      <c r="B12715" s="36"/>
      <c r="C12715" s="36"/>
      <c r="D12715" s="38" t="s">
        <v>175</v>
      </c>
      <c r="E12715" s="36"/>
      <c r="F12715" s="36"/>
    </row>
    <row r="12716" ht="15.75" customHeight="1">
      <c r="A12716" s="37" t="s">
        <v>168</v>
      </c>
      <c r="B12716" s="36"/>
      <c r="C12716" s="36"/>
      <c r="D12716" s="37" t="s">
        <v>168</v>
      </c>
      <c r="E12716" s="36"/>
      <c r="F12716" s="36"/>
    </row>
    <row r="12717" ht="15.75" customHeight="1">
      <c r="A12717" s="38" t="s">
        <v>186</v>
      </c>
      <c r="B12717" s="36"/>
      <c r="C12717" s="36"/>
      <c r="D12717" s="38" t="s">
        <v>186</v>
      </c>
      <c r="E12717" s="36"/>
      <c r="F12717" s="36"/>
    </row>
    <row r="12718" ht="15.75" customHeight="1">
      <c r="A12718" s="37" t="s">
        <v>162</v>
      </c>
      <c r="B12718" s="36"/>
      <c r="C12718" s="36"/>
      <c r="D12718" s="37" t="s">
        <v>162</v>
      </c>
      <c r="E12718" s="36"/>
      <c r="F12718" s="36"/>
    </row>
    <row r="12719" ht="15.75" customHeight="1">
      <c r="A12719" s="38" t="s">
        <v>162</v>
      </c>
      <c r="B12719" s="36"/>
      <c r="C12719" s="36"/>
      <c r="D12719" s="38" t="s">
        <v>162</v>
      </c>
      <c r="E12719" s="36"/>
      <c r="F12719" s="36"/>
    </row>
    <row r="12720" ht="15.75" customHeight="1">
      <c r="A12720" s="37" t="s">
        <v>190</v>
      </c>
      <c r="B12720" s="36"/>
      <c r="C12720" s="36"/>
      <c r="D12720" s="37" t="s">
        <v>190</v>
      </c>
      <c r="E12720" s="36"/>
      <c r="F12720" s="36"/>
    </row>
    <row r="12721" ht="15.75" customHeight="1">
      <c r="A12721" s="38" t="s">
        <v>214</v>
      </c>
      <c r="B12721" s="36"/>
      <c r="C12721" s="36"/>
      <c r="D12721" s="38" t="s">
        <v>214</v>
      </c>
      <c r="E12721" s="36"/>
      <c r="F12721" s="36"/>
    </row>
    <row r="12722" ht="15.75" customHeight="1">
      <c r="A12722" s="37" t="s">
        <v>195</v>
      </c>
      <c r="B12722" s="36"/>
      <c r="C12722" s="36"/>
      <c r="D12722" s="37" t="s">
        <v>195</v>
      </c>
      <c r="E12722" s="36"/>
      <c r="F12722" s="36"/>
    </row>
    <row r="12723" ht="15.75" customHeight="1">
      <c r="A12723" s="38" t="s">
        <v>244</v>
      </c>
      <c r="B12723" s="36"/>
      <c r="C12723" s="36"/>
      <c r="D12723" s="38" t="s">
        <v>244</v>
      </c>
      <c r="E12723" s="36"/>
      <c r="F12723" s="36"/>
    </row>
    <row r="12724" ht="15.75" customHeight="1">
      <c r="A12724" s="37" t="s">
        <v>247</v>
      </c>
      <c r="B12724" s="36"/>
      <c r="C12724" s="36"/>
      <c r="D12724" s="37" t="s">
        <v>247</v>
      </c>
      <c r="E12724" s="36"/>
      <c r="F12724" s="36"/>
    </row>
    <row r="12725" ht="15.75" customHeight="1">
      <c r="A12725" s="38" t="s">
        <v>250</v>
      </c>
      <c r="B12725" s="36"/>
      <c r="C12725" s="36"/>
      <c r="D12725" s="38" t="s">
        <v>250</v>
      </c>
      <c r="E12725" s="36"/>
      <c r="F12725" s="36"/>
    </row>
    <row r="12726" ht="15.75" customHeight="1">
      <c r="A12726" s="37" t="s">
        <v>250</v>
      </c>
      <c r="B12726" s="36"/>
      <c r="C12726" s="36"/>
      <c r="D12726" s="37" t="s">
        <v>250</v>
      </c>
      <c r="E12726" s="36"/>
      <c r="F12726" s="36"/>
    </row>
    <row r="12727" ht="15.75" customHeight="1">
      <c r="A12727" s="38" t="s">
        <v>254</v>
      </c>
      <c r="B12727" s="36"/>
      <c r="C12727" s="36"/>
      <c r="D12727" s="38" t="s">
        <v>254</v>
      </c>
      <c r="E12727" s="36"/>
      <c r="F12727" s="36"/>
    </row>
    <row r="12728" ht="15.75" customHeight="1">
      <c r="A12728" s="37" t="s">
        <v>258</v>
      </c>
      <c r="B12728" s="36"/>
      <c r="C12728" s="36"/>
      <c r="D12728" s="37" t="s">
        <v>258</v>
      </c>
      <c r="E12728" s="36"/>
      <c r="F12728" s="36"/>
    </row>
    <row r="12729" ht="15.75" customHeight="1">
      <c r="A12729" s="38" t="s">
        <v>262</v>
      </c>
      <c r="B12729" s="36"/>
      <c r="C12729" s="36"/>
      <c r="D12729" s="38" t="s">
        <v>262</v>
      </c>
      <c r="E12729" s="36"/>
      <c r="F12729" s="36"/>
    </row>
    <row r="12730" ht="15.75" customHeight="1">
      <c r="A12730" s="37" t="s">
        <v>108</v>
      </c>
      <c r="B12730" s="36"/>
      <c r="C12730" s="36"/>
      <c r="D12730" s="37" t="s">
        <v>108</v>
      </c>
      <c r="E12730" s="36"/>
      <c r="F12730" s="36"/>
    </row>
    <row r="12731" ht="15.75" customHeight="1">
      <c r="A12731" s="38" t="s">
        <v>254</v>
      </c>
      <c r="B12731" s="36"/>
      <c r="C12731" s="36"/>
      <c r="D12731" s="38" t="s">
        <v>254</v>
      </c>
      <c r="E12731" s="36"/>
      <c r="F12731" s="36"/>
    </row>
    <row r="12732" ht="15.75" customHeight="1">
      <c r="A12732" s="37" t="s">
        <v>280</v>
      </c>
      <c r="B12732" s="36"/>
      <c r="C12732" s="36"/>
      <c r="D12732" s="37" t="s">
        <v>280</v>
      </c>
      <c r="E12732" s="36"/>
      <c r="F12732" s="36"/>
    </row>
    <row r="12733" ht="15.75" customHeight="1">
      <c r="A12733" s="38" t="s">
        <v>258</v>
      </c>
      <c r="B12733" s="36"/>
      <c r="C12733" s="36"/>
      <c r="D12733" s="38" t="s">
        <v>258</v>
      </c>
      <c r="E12733" s="36"/>
      <c r="F12733" s="36"/>
    </row>
    <row r="12734" ht="15.75" customHeight="1">
      <c r="A12734" s="37" t="s">
        <v>258</v>
      </c>
      <c r="B12734" s="36"/>
      <c r="C12734" s="36"/>
      <c r="D12734" s="37" t="s">
        <v>258</v>
      </c>
      <c r="E12734" s="36"/>
      <c r="F12734" s="36"/>
    </row>
    <row r="12735" ht="15.75" customHeight="1">
      <c r="A12735" s="38" t="s">
        <v>309</v>
      </c>
      <c r="B12735" s="36"/>
      <c r="C12735" s="36"/>
      <c r="D12735" s="38" t="s">
        <v>309</v>
      </c>
      <c r="E12735" s="36"/>
      <c r="F12735" s="36"/>
    </row>
    <row r="12736" ht="15.75" customHeight="1">
      <c r="A12736" s="37" t="s">
        <v>306</v>
      </c>
      <c r="B12736" s="36"/>
      <c r="C12736" s="36"/>
      <c r="D12736" s="37" t="s">
        <v>306</v>
      </c>
      <c r="E12736" s="36"/>
      <c r="F12736" s="36"/>
    </row>
    <row r="12737" ht="15.75" customHeight="1">
      <c r="A12737" s="38" t="s">
        <v>299</v>
      </c>
      <c r="B12737" s="36"/>
      <c r="C12737" s="36"/>
      <c r="D12737" s="38" t="s">
        <v>299</v>
      </c>
      <c r="E12737" s="36"/>
      <c r="F12737" s="36"/>
    </row>
    <row r="12738" ht="15.75" customHeight="1">
      <c r="A12738" s="37" t="s">
        <v>293</v>
      </c>
      <c r="B12738" s="36"/>
      <c r="C12738" s="36"/>
      <c r="D12738" s="37" t="s">
        <v>293</v>
      </c>
      <c r="E12738" s="36"/>
      <c r="F12738" s="36"/>
    </row>
    <row r="12739" ht="15.75" customHeight="1">
      <c r="A12739" s="38" t="s">
        <v>289</v>
      </c>
      <c r="B12739" s="36"/>
      <c r="C12739" s="36"/>
      <c r="D12739" s="38" t="s">
        <v>289</v>
      </c>
      <c r="E12739" s="36"/>
      <c r="F12739" s="36"/>
    </row>
    <row r="12740" ht="15.75" customHeight="1">
      <c r="A12740" s="37" t="s">
        <v>313</v>
      </c>
      <c r="B12740" s="36"/>
      <c r="C12740" s="36"/>
      <c r="D12740" s="37" t="s">
        <v>313</v>
      </c>
      <c r="E12740" s="36"/>
      <c r="F12740" s="36"/>
    </row>
    <row r="12741" ht="15.75" customHeight="1">
      <c r="A12741" s="38" t="s">
        <v>112</v>
      </c>
      <c r="B12741" s="36"/>
      <c r="C12741" s="36"/>
      <c r="D12741" s="38" t="s">
        <v>112</v>
      </c>
      <c r="E12741" s="36"/>
      <c r="F12741" s="36"/>
    </row>
    <row r="12742" ht="15.75" customHeight="1">
      <c r="A12742" s="37" t="s">
        <v>296</v>
      </c>
      <c r="B12742" s="36"/>
      <c r="C12742" s="36"/>
      <c r="D12742" s="37" t="s">
        <v>296</v>
      </c>
      <c r="E12742" s="36"/>
      <c r="F12742" s="36"/>
    </row>
    <row r="12743" ht="15.75" customHeight="1">
      <c r="A12743" s="38" t="s">
        <v>329</v>
      </c>
      <c r="B12743" s="36"/>
      <c r="C12743" s="36"/>
      <c r="D12743" s="38" t="s">
        <v>329</v>
      </c>
      <c r="E12743" s="36"/>
      <c r="F12743" s="36"/>
    </row>
    <row r="12744" ht="15.75" customHeight="1">
      <c r="A12744" s="37" t="s">
        <v>329</v>
      </c>
      <c r="B12744" s="36"/>
      <c r="C12744" s="36"/>
      <c r="D12744" s="37" t="s">
        <v>329</v>
      </c>
      <c r="E12744" s="36"/>
      <c r="F12744" s="36"/>
    </row>
    <row r="12745" ht="15.75" customHeight="1">
      <c r="A12745" s="38" t="s">
        <v>289</v>
      </c>
      <c r="B12745" s="36"/>
      <c r="C12745" s="36"/>
      <c r="D12745" s="38" t="s">
        <v>289</v>
      </c>
      <c r="E12745" s="36"/>
      <c r="F12745" s="36"/>
    </row>
    <row r="12746" ht="15.75" customHeight="1">
      <c r="A12746" s="37" t="s">
        <v>352</v>
      </c>
      <c r="B12746" s="36"/>
      <c r="C12746" s="36"/>
      <c r="D12746" s="37" t="s">
        <v>352</v>
      </c>
      <c r="E12746" s="36"/>
      <c r="F12746" s="36"/>
    </row>
    <row r="12747" ht="15.75" customHeight="1">
      <c r="A12747" s="38" t="s">
        <v>355</v>
      </c>
      <c r="B12747" s="36"/>
      <c r="C12747" s="36"/>
      <c r="D12747" s="38" t="s">
        <v>355</v>
      </c>
      <c r="E12747" s="36"/>
      <c r="F12747" s="36"/>
    </row>
    <row r="12748" ht="15.75" customHeight="1">
      <c r="A12748" s="37" t="s">
        <v>358</v>
      </c>
      <c r="B12748" s="36"/>
      <c r="C12748" s="36"/>
      <c r="D12748" s="37" t="s">
        <v>358</v>
      </c>
      <c r="E12748" s="36"/>
      <c r="F12748" s="36"/>
    </row>
    <row r="12749" ht="15.75" customHeight="1">
      <c r="A12749" s="38" t="s">
        <v>344</v>
      </c>
      <c r="B12749" s="36"/>
      <c r="C12749" s="36"/>
      <c r="D12749" s="38" t="s">
        <v>344</v>
      </c>
      <c r="E12749" s="36"/>
      <c r="F12749" s="36"/>
    </row>
    <row r="12750" ht="15.75" customHeight="1">
      <c r="A12750" s="37" t="s">
        <v>361</v>
      </c>
      <c r="B12750" s="36"/>
      <c r="C12750" s="36"/>
      <c r="D12750" s="37" t="s">
        <v>361</v>
      </c>
      <c r="E12750" s="36"/>
      <c r="F12750" s="36"/>
    </row>
    <row r="12751" ht="15.75" customHeight="1">
      <c r="A12751" s="38" t="s">
        <v>395</v>
      </c>
      <c r="B12751" s="36"/>
      <c r="C12751" s="36"/>
      <c r="D12751" s="38" t="s">
        <v>395</v>
      </c>
      <c r="E12751" s="36"/>
      <c r="F12751" s="36"/>
    </row>
    <row r="12752" ht="15.75" customHeight="1">
      <c r="A12752" s="37" t="s">
        <v>96</v>
      </c>
      <c r="B12752" s="36"/>
      <c r="C12752" s="36"/>
      <c r="D12752" s="37" t="s">
        <v>96</v>
      </c>
      <c r="E12752" s="36"/>
      <c r="F12752" s="36"/>
    </row>
    <row r="12753" ht="15.75" customHeight="1">
      <c r="A12753" s="38" t="s">
        <v>410</v>
      </c>
      <c r="B12753" s="36"/>
      <c r="C12753" s="36"/>
      <c r="D12753" s="38" t="s">
        <v>410</v>
      </c>
      <c r="E12753" s="36"/>
      <c r="F12753" s="36"/>
    </row>
    <row r="12754" ht="15.75" customHeight="1">
      <c r="A12754" s="37" t="s">
        <v>413</v>
      </c>
      <c r="B12754" s="36"/>
      <c r="C12754" s="36"/>
      <c r="D12754" s="37" t="s">
        <v>413</v>
      </c>
      <c r="E12754" s="36"/>
      <c r="F12754" s="36"/>
    </row>
    <row r="12755" ht="15.75" customHeight="1">
      <c r="A12755" s="38" t="s">
        <v>425</v>
      </c>
      <c r="B12755" s="36"/>
      <c r="C12755" s="36"/>
      <c r="D12755" s="38" t="s">
        <v>425</v>
      </c>
      <c r="E12755" s="36"/>
      <c r="F12755" s="36"/>
    </row>
    <row r="12756" ht="15.75" customHeight="1">
      <c r="A12756" s="37" t="s">
        <v>179</v>
      </c>
      <c r="B12756" s="36"/>
      <c r="C12756" s="36"/>
      <c r="D12756" s="37" t="s">
        <v>179</v>
      </c>
      <c r="E12756" s="36"/>
      <c r="F12756" s="36"/>
    </row>
    <row r="12757" ht="15.75" customHeight="1">
      <c r="A12757" s="38" t="s">
        <v>162</v>
      </c>
      <c r="B12757" s="36"/>
      <c r="C12757" s="36"/>
      <c r="D12757" s="38" t="s">
        <v>162</v>
      </c>
      <c r="E12757" s="36"/>
      <c r="F12757" s="36"/>
    </row>
    <row r="12758" ht="15.75" customHeight="1">
      <c r="A12758" s="37" t="s">
        <v>429</v>
      </c>
      <c r="B12758" s="36"/>
      <c r="C12758" s="36"/>
      <c r="D12758" s="37" t="s">
        <v>429</v>
      </c>
      <c r="E12758" s="36"/>
      <c r="F12758" s="36"/>
    </row>
    <row r="12759" ht="15.75" customHeight="1">
      <c r="A12759" s="38" t="s">
        <v>420</v>
      </c>
      <c r="B12759" s="36"/>
      <c r="C12759" s="36"/>
      <c r="D12759" s="38" t="s">
        <v>420</v>
      </c>
      <c r="E12759" s="36"/>
      <c r="F12759" s="36"/>
    </row>
    <row r="12760" ht="15.75" customHeight="1">
      <c r="A12760" s="37" t="s">
        <v>444</v>
      </c>
      <c r="B12760" s="36"/>
      <c r="C12760" s="36"/>
      <c r="D12760" s="37" t="s">
        <v>444</v>
      </c>
      <c r="E12760" s="36"/>
      <c r="F12760" s="36"/>
    </row>
    <row r="12761" ht="15.75" customHeight="1">
      <c r="A12761" s="38" t="s">
        <v>447</v>
      </c>
      <c r="B12761" s="36"/>
      <c r="C12761" s="36"/>
      <c r="D12761" s="38" t="s">
        <v>447</v>
      </c>
      <c r="E12761" s="36"/>
      <c r="F12761" s="36"/>
    </row>
    <row r="12762" ht="15.75" customHeight="1">
      <c r="A12762" s="37" t="s">
        <v>439</v>
      </c>
      <c r="B12762" s="36"/>
      <c r="C12762" s="36"/>
      <c r="D12762" s="37" t="s">
        <v>439</v>
      </c>
      <c r="E12762" s="36"/>
      <c r="F12762" s="36"/>
    </row>
    <row r="12763" ht="15.75" customHeight="1">
      <c r="A12763" s="38" t="s">
        <v>457</v>
      </c>
      <c r="B12763" s="36"/>
      <c r="C12763" s="36"/>
      <c r="D12763" s="38" t="s">
        <v>457</v>
      </c>
      <c r="E12763" s="36"/>
      <c r="F12763" s="36"/>
    </row>
    <row r="12764" ht="15.75" customHeight="1">
      <c r="A12764" s="37" t="s">
        <v>175</v>
      </c>
      <c r="B12764" s="36"/>
      <c r="C12764" s="36"/>
      <c r="D12764" s="37" t="s">
        <v>175</v>
      </c>
      <c r="E12764" s="36"/>
      <c r="F12764" s="36"/>
    </row>
    <row r="12765" ht="15.75" customHeight="1">
      <c r="A12765" s="38" t="s">
        <v>289</v>
      </c>
      <c r="B12765" s="36"/>
      <c r="C12765" s="36"/>
      <c r="D12765" s="38" t="s">
        <v>289</v>
      </c>
      <c r="E12765" s="36"/>
      <c r="F12765" s="36"/>
    </row>
    <row r="12766" ht="15.75" customHeight="1">
      <c r="A12766" s="37" t="s">
        <v>460</v>
      </c>
      <c r="B12766" s="36"/>
      <c r="C12766" s="36"/>
      <c r="D12766" s="37" t="s">
        <v>460</v>
      </c>
      <c r="E12766" s="36"/>
      <c r="F12766" s="36"/>
    </row>
    <row r="12767" ht="15.75" customHeight="1">
      <c r="A12767" s="38" t="s">
        <v>463</v>
      </c>
      <c r="B12767" s="36"/>
      <c r="C12767" s="36"/>
      <c r="D12767" s="38" t="s">
        <v>463</v>
      </c>
      <c r="E12767" s="36"/>
      <c r="F12767" s="36"/>
    </row>
    <row r="12768" ht="15.75" customHeight="1">
      <c r="A12768" s="37" t="s">
        <v>466</v>
      </c>
      <c r="B12768" s="36"/>
      <c r="C12768" s="36"/>
      <c r="D12768" s="37" t="s">
        <v>466</v>
      </c>
      <c r="E12768" s="36"/>
      <c r="F12768" s="36"/>
    </row>
    <row r="12769" ht="15.75" customHeight="1">
      <c r="A12769" s="38" t="s">
        <v>190</v>
      </c>
      <c r="B12769" s="36"/>
      <c r="C12769" s="36"/>
      <c r="D12769" s="38" t="s">
        <v>190</v>
      </c>
      <c r="E12769" s="36"/>
      <c r="F12769" s="36"/>
    </row>
    <row r="12770" ht="15.75" customHeight="1">
      <c r="A12770" s="37" t="s">
        <v>483</v>
      </c>
      <c r="B12770" s="36"/>
      <c r="C12770" s="36"/>
      <c r="D12770" s="37" t="s">
        <v>483</v>
      </c>
      <c r="E12770" s="36"/>
      <c r="F12770" s="36"/>
    </row>
    <row r="12771" ht="15.75" customHeight="1">
      <c r="A12771" s="38" t="s">
        <v>504</v>
      </c>
      <c r="B12771" s="36"/>
      <c r="C12771" s="36"/>
      <c r="D12771" s="38" t="s">
        <v>504</v>
      </c>
      <c r="E12771" s="36"/>
      <c r="F12771" s="36"/>
    </row>
    <row r="12772" ht="15.75" customHeight="1">
      <c r="A12772" s="37" t="s">
        <v>510</v>
      </c>
      <c r="B12772" s="36"/>
      <c r="C12772" s="36"/>
      <c r="D12772" s="37" t="s">
        <v>510</v>
      </c>
      <c r="E12772" s="36"/>
      <c r="F12772" s="36"/>
    </row>
    <row r="12773" ht="15.75" customHeight="1">
      <c r="A12773" s="38" t="s">
        <v>510</v>
      </c>
      <c r="B12773" s="36"/>
      <c r="C12773" s="36"/>
      <c r="D12773" s="38" t="s">
        <v>510</v>
      </c>
      <c r="E12773" s="36"/>
      <c r="F12773" s="36"/>
    </row>
    <row r="12774" ht="15.75" customHeight="1">
      <c r="A12774" s="37" t="s">
        <v>306</v>
      </c>
      <c r="B12774" s="36"/>
      <c r="C12774" s="36"/>
      <c r="D12774" s="37" t="s">
        <v>306</v>
      </c>
      <c r="E12774" s="36"/>
      <c r="F12774" s="36"/>
    </row>
    <row r="12775" ht="15.75" customHeight="1">
      <c r="A12775" s="38" t="s">
        <v>299</v>
      </c>
      <c r="B12775" s="36"/>
      <c r="C12775" s="36"/>
      <c r="D12775" s="38" t="s">
        <v>299</v>
      </c>
      <c r="E12775" s="36"/>
      <c r="F12775" s="36"/>
    </row>
    <row r="12776" ht="15.75" customHeight="1">
      <c r="A12776" s="37" t="s">
        <v>537</v>
      </c>
      <c r="B12776" s="36"/>
      <c r="C12776" s="36"/>
      <c r="D12776" s="37" t="s">
        <v>537</v>
      </c>
      <c r="E12776" s="36"/>
      <c r="F12776" s="36"/>
    </row>
    <row r="12777" ht="15.75" customHeight="1">
      <c r="A12777" s="38" t="s">
        <v>420</v>
      </c>
      <c r="B12777" s="36"/>
      <c r="C12777" s="36"/>
      <c r="D12777" s="38" t="s">
        <v>420</v>
      </c>
      <c r="E12777" s="36"/>
      <c r="F12777" s="36"/>
    </row>
    <row r="12778" ht="15.75" customHeight="1">
      <c r="A12778" s="37" t="s">
        <v>531</v>
      </c>
      <c r="B12778" s="36"/>
      <c r="C12778" s="36"/>
      <c r="D12778" s="37" t="s">
        <v>531</v>
      </c>
      <c r="E12778" s="36"/>
      <c r="F12778" s="36"/>
    </row>
    <row r="12779" ht="15.75" customHeight="1">
      <c r="A12779" s="38" t="s">
        <v>540</v>
      </c>
      <c r="B12779" s="36"/>
      <c r="C12779" s="36"/>
      <c r="D12779" s="38" t="s">
        <v>540</v>
      </c>
      <c r="E12779" s="36"/>
      <c r="F12779" s="36"/>
    </row>
    <row r="12780" ht="15.75" customHeight="1">
      <c r="A12780" s="37" t="s">
        <v>550</v>
      </c>
      <c r="B12780" s="36"/>
      <c r="C12780" s="36"/>
      <c r="D12780" s="37" t="s">
        <v>550</v>
      </c>
      <c r="E12780" s="36"/>
      <c r="F12780" s="36"/>
    </row>
    <row r="12781" ht="15.75" customHeight="1">
      <c r="A12781" s="38" t="s">
        <v>550</v>
      </c>
      <c r="B12781" s="36"/>
      <c r="C12781" s="36"/>
      <c r="D12781" s="38" t="s">
        <v>550</v>
      </c>
      <c r="E12781" s="36"/>
      <c r="F12781" s="36"/>
    </row>
    <row r="12782" ht="15.75" customHeight="1">
      <c r="A12782" s="37" t="s">
        <v>547</v>
      </c>
      <c r="B12782" s="36"/>
      <c r="C12782" s="36"/>
      <c r="D12782" s="37" t="s">
        <v>547</v>
      </c>
      <c r="E12782" s="36"/>
      <c r="F12782" s="36"/>
    </row>
    <row r="12783" ht="15.75" customHeight="1">
      <c r="A12783" s="38" t="s">
        <v>555</v>
      </c>
      <c r="B12783" s="36"/>
      <c r="C12783" s="36"/>
      <c r="D12783" s="38" t="s">
        <v>555</v>
      </c>
      <c r="E12783" s="36"/>
      <c r="F12783" s="36"/>
    </row>
    <row r="12784" ht="15.75" customHeight="1">
      <c r="A12784" s="37" t="s">
        <v>558</v>
      </c>
      <c r="B12784" s="36"/>
      <c r="C12784" s="36"/>
      <c r="D12784" s="37" t="s">
        <v>558</v>
      </c>
      <c r="E12784" s="36"/>
      <c r="F12784" s="36"/>
    </row>
    <row r="12785" ht="15.75" customHeight="1">
      <c r="A12785" s="38" t="s">
        <v>564</v>
      </c>
      <c r="B12785" s="36"/>
      <c r="C12785" s="36"/>
      <c r="D12785" s="38" t="s">
        <v>564</v>
      </c>
      <c r="E12785" s="36"/>
      <c r="F12785" s="36"/>
    </row>
    <row r="12786" ht="15.75" customHeight="1">
      <c r="A12786" s="37" t="s">
        <v>313</v>
      </c>
      <c r="B12786" s="36"/>
      <c r="C12786" s="36"/>
      <c r="D12786" s="37" t="s">
        <v>313</v>
      </c>
      <c r="E12786" s="36"/>
      <c r="F12786" s="36"/>
    </row>
    <row r="12787" ht="15.75" customHeight="1">
      <c r="A12787" s="38" t="s">
        <v>547</v>
      </c>
      <c r="B12787" s="36"/>
      <c r="C12787" s="36"/>
      <c r="D12787" s="38" t="s">
        <v>547</v>
      </c>
      <c r="E12787" s="36"/>
      <c r="F12787" s="36"/>
    </row>
    <row r="12788" ht="15.75" customHeight="1">
      <c r="A12788" s="37" t="s">
        <v>595</v>
      </c>
      <c r="B12788" s="36"/>
      <c r="C12788" s="36"/>
      <c r="D12788" s="37" t="s">
        <v>595</v>
      </c>
      <c r="E12788" s="36"/>
      <c r="F12788" s="36"/>
    </row>
    <row r="12789" ht="15.75" customHeight="1">
      <c r="A12789" s="38" t="s">
        <v>466</v>
      </c>
      <c r="B12789" s="36"/>
      <c r="C12789" s="36"/>
      <c r="D12789" s="38" t="s">
        <v>466</v>
      </c>
      <c r="E12789" s="36"/>
      <c r="F12789" s="36"/>
    </row>
    <row r="12790" ht="15.75" customHeight="1">
      <c r="A12790" s="37" t="s">
        <v>600</v>
      </c>
      <c r="B12790" s="36"/>
      <c r="C12790" s="36"/>
      <c r="D12790" s="37" t="s">
        <v>600</v>
      </c>
      <c r="E12790" s="36"/>
      <c r="F12790" s="36"/>
    </row>
    <row r="12791" ht="15.75" customHeight="1">
      <c r="A12791" s="38" t="s">
        <v>96</v>
      </c>
      <c r="B12791" s="36"/>
      <c r="C12791" s="36"/>
      <c r="D12791" s="38" t="s">
        <v>96</v>
      </c>
      <c r="E12791" s="36"/>
      <c r="F12791" s="36"/>
    </row>
    <row r="12792" ht="15.75" customHeight="1">
      <c r="A12792" s="37" t="s">
        <v>633</v>
      </c>
      <c r="B12792" s="36"/>
      <c r="C12792" s="36"/>
      <c r="D12792" s="37" t="s">
        <v>633</v>
      </c>
      <c r="E12792" s="36"/>
      <c r="F12792" s="36"/>
    </row>
    <row r="12793" ht="15.75" customHeight="1">
      <c r="A12793" s="38" t="s">
        <v>629</v>
      </c>
      <c r="B12793" s="36"/>
      <c r="C12793" s="36"/>
      <c r="D12793" s="38" t="s">
        <v>629</v>
      </c>
      <c r="E12793" s="36"/>
      <c r="F12793" s="36"/>
    </row>
    <row r="12794" ht="15.75" customHeight="1">
      <c r="A12794" s="37" t="s">
        <v>638</v>
      </c>
      <c r="B12794" s="36"/>
      <c r="C12794" s="36"/>
      <c r="D12794" s="37" t="s">
        <v>638</v>
      </c>
      <c r="E12794" s="36"/>
      <c r="F12794" s="36"/>
    </row>
    <row r="12795" ht="15.75" customHeight="1">
      <c r="A12795" s="38" t="s">
        <v>641</v>
      </c>
      <c r="B12795" s="36"/>
      <c r="C12795" s="36"/>
      <c r="D12795" s="38" t="s">
        <v>641</v>
      </c>
      <c r="E12795" s="36"/>
      <c r="F12795" s="36"/>
    </row>
    <row r="12796" ht="15.75" customHeight="1">
      <c r="A12796" s="37" t="s">
        <v>645</v>
      </c>
      <c r="B12796" s="36"/>
      <c r="C12796" s="36"/>
      <c r="D12796" s="37" t="s">
        <v>645</v>
      </c>
      <c r="E12796" s="36"/>
      <c r="F12796" s="36"/>
    </row>
    <row r="12797" ht="15.75" customHeight="1">
      <c r="A12797" s="38" t="s">
        <v>649</v>
      </c>
      <c r="B12797" s="36"/>
      <c r="C12797" s="36"/>
      <c r="D12797" s="38" t="s">
        <v>649</v>
      </c>
      <c r="E12797" s="36"/>
      <c r="F12797" s="36"/>
    </row>
    <row r="12798" ht="15.75" customHeight="1">
      <c r="A12798" s="37" t="s">
        <v>659</v>
      </c>
      <c r="B12798" s="36"/>
      <c r="C12798" s="36"/>
      <c r="D12798" s="37" t="s">
        <v>659</v>
      </c>
      <c r="E12798" s="36"/>
      <c r="F12798" s="36"/>
    </row>
    <row r="12799" ht="15.75" customHeight="1">
      <c r="A12799" s="38" t="s">
        <v>659</v>
      </c>
      <c r="B12799" s="36"/>
      <c r="C12799" s="36"/>
      <c r="D12799" s="38" t="s">
        <v>659</v>
      </c>
      <c r="E12799" s="36"/>
      <c r="F12799" s="36"/>
    </row>
    <row r="12800" ht="15.75" customHeight="1">
      <c r="A12800" s="37" t="s">
        <v>662</v>
      </c>
      <c r="B12800" s="36"/>
      <c r="C12800" s="36"/>
      <c r="D12800" s="37" t="s">
        <v>662</v>
      </c>
      <c r="E12800" s="36"/>
      <c r="F12800" s="36"/>
    </row>
    <row r="12801" ht="15.75" customHeight="1">
      <c r="A12801" s="38" t="s">
        <v>674</v>
      </c>
      <c r="B12801" s="36"/>
      <c r="C12801" s="36"/>
      <c r="D12801" s="38" t="s">
        <v>674</v>
      </c>
      <c r="E12801" s="36"/>
      <c r="F12801" s="36"/>
    </row>
    <row r="12802" ht="15.75" customHeight="1">
      <c r="A12802" s="37" t="s">
        <v>677</v>
      </c>
      <c r="B12802" s="36"/>
      <c r="C12802" s="36"/>
      <c r="D12802" s="37" t="s">
        <v>677</v>
      </c>
      <c r="E12802" s="36"/>
      <c r="F12802" s="36"/>
    </row>
    <row r="12803" ht="15.75" customHeight="1">
      <c r="A12803" s="38" t="s">
        <v>682</v>
      </c>
      <c r="B12803" s="36"/>
      <c r="C12803" s="36"/>
      <c r="D12803" s="38" t="s">
        <v>682</v>
      </c>
      <c r="E12803" s="36"/>
      <c r="F12803" s="36"/>
    </row>
    <row r="12804" ht="15.75" customHeight="1">
      <c r="A12804" s="37" t="s">
        <v>685</v>
      </c>
      <c r="B12804" s="36"/>
      <c r="C12804" s="36"/>
      <c r="D12804" s="37" t="s">
        <v>685</v>
      </c>
      <c r="E12804" s="36"/>
      <c r="F12804" s="36"/>
    </row>
    <row r="12805" ht="15.75" customHeight="1">
      <c r="A12805" s="38" t="s">
        <v>659</v>
      </c>
      <c r="B12805" s="36"/>
      <c r="C12805" s="36"/>
      <c r="D12805" s="38" t="s">
        <v>659</v>
      </c>
      <c r="E12805" s="36"/>
      <c r="F12805" s="36"/>
    </row>
    <row r="12806" ht="15.75" customHeight="1">
      <c r="A12806" s="37" t="s">
        <v>250</v>
      </c>
      <c r="B12806" s="36"/>
      <c r="C12806" s="36"/>
      <c r="D12806" s="37" t="s">
        <v>250</v>
      </c>
      <c r="E12806" s="36"/>
      <c r="F12806" s="36"/>
    </row>
    <row r="12807" ht="15.75" customHeight="1">
      <c r="A12807" s="38" t="s">
        <v>694</v>
      </c>
      <c r="B12807" s="36"/>
      <c r="C12807" s="36"/>
      <c r="D12807" s="38" t="s">
        <v>694</v>
      </c>
      <c r="E12807" s="36"/>
      <c r="F12807" s="36"/>
    </row>
    <row r="12808" ht="15.75" customHeight="1">
      <c r="A12808" s="37" t="s">
        <v>694</v>
      </c>
      <c r="B12808" s="36"/>
      <c r="C12808" s="36"/>
      <c r="D12808" s="37" t="s">
        <v>694</v>
      </c>
      <c r="E12808" s="36"/>
      <c r="F12808" s="36"/>
    </row>
    <row r="12809" ht="15.75" customHeight="1">
      <c r="A12809" s="38" t="s">
        <v>697</v>
      </c>
      <c r="B12809" s="36"/>
      <c r="C12809" s="36"/>
      <c r="D12809" s="38" t="s">
        <v>697</v>
      </c>
      <c r="E12809" s="36"/>
      <c r="F12809" s="36"/>
    </row>
    <row r="12810" ht="15.75" customHeight="1">
      <c r="A12810" s="37" t="s">
        <v>250</v>
      </c>
      <c r="B12810" s="36"/>
      <c r="C12810" s="36"/>
      <c r="D12810" s="37" t="s">
        <v>250</v>
      </c>
      <c r="E12810" s="36"/>
      <c r="F12810" s="36"/>
    </row>
    <row r="12811" ht="15.75" customHeight="1">
      <c r="A12811" s="38" t="s">
        <v>250</v>
      </c>
      <c r="B12811" s="36"/>
      <c r="C12811" s="36"/>
      <c r="D12811" s="38" t="s">
        <v>250</v>
      </c>
      <c r="E12811" s="36"/>
      <c r="F12811" s="36"/>
    </row>
    <row r="12812" ht="15.75" customHeight="1">
      <c r="A12812" s="37" t="s">
        <v>447</v>
      </c>
      <c r="B12812" s="36"/>
      <c r="C12812" s="36"/>
      <c r="D12812" s="37" t="s">
        <v>447</v>
      </c>
      <c r="E12812" s="36"/>
      <c r="F12812" s="36"/>
    </row>
    <row r="12813" ht="15.75" customHeight="1">
      <c r="A12813" s="38" t="s">
        <v>741</v>
      </c>
      <c r="B12813" s="36"/>
      <c r="C12813" s="36"/>
      <c r="D12813" s="38" t="s">
        <v>741</v>
      </c>
      <c r="E12813" s="36"/>
      <c r="F12813" s="36"/>
    </row>
    <row r="12814" ht="15.75" customHeight="1">
      <c r="A12814" s="37" t="s">
        <v>444</v>
      </c>
      <c r="B12814" s="36"/>
      <c r="C12814" s="36"/>
      <c r="D12814" s="37" t="s">
        <v>444</v>
      </c>
      <c r="E12814" s="36"/>
      <c r="F12814" s="36"/>
    </row>
    <row r="12815" ht="15.75" customHeight="1">
      <c r="A12815" s="38" t="s">
        <v>744</v>
      </c>
      <c r="B12815" s="36"/>
      <c r="C12815" s="36"/>
      <c r="D12815" s="38" t="s">
        <v>744</v>
      </c>
      <c r="E12815" s="36"/>
      <c r="F12815" s="36"/>
    </row>
    <row r="12816" ht="15.75" customHeight="1">
      <c r="A12816" s="37" t="s">
        <v>726</v>
      </c>
      <c r="B12816" s="36"/>
      <c r="C12816" s="36"/>
      <c r="D12816" s="37" t="s">
        <v>726</v>
      </c>
      <c r="E12816" s="36"/>
      <c r="F12816" s="36"/>
    </row>
    <row r="12817" ht="15.75" customHeight="1">
      <c r="A12817" s="38" t="s">
        <v>195</v>
      </c>
      <c r="B12817" s="36"/>
      <c r="C12817" s="36"/>
      <c r="D12817" s="38" t="s">
        <v>195</v>
      </c>
      <c r="E12817" s="36"/>
      <c r="F12817" s="36"/>
    </row>
    <row r="12818" ht="15.75" customHeight="1">
      <c r="A12818" s="37" t="s">
        <v>600</v>
      </c>
      <c r="B12818" s="36"/>
      <c r="C12818" s="36"/>
      <c r="D12818" s="37" t="s">
        <v>600</v>
      </c>
      <c r="E12818" s="36"/>
      <c r="F12818" s="36"/>
    </row>
    <row r="12819" ht="15.75" customHeight="1">
      <c r="A12819" s="38" t="s">
        <v>776</v>
      </c>
      <c r="B12819" s="36"/>
      <c r="C12819" s="36"/>
      <c r="D12819" s="38" t="s">
        <v>776</v>
      </c>
      <c r="E12819" s="36"/>
      <c r="F12819" s="36"/>
    </row>
    <row r="12820" ht="15.75" customHeight="1">
      <c r="A12820" s="37" t="s">
        <v>776</v>
      </c>
      <c r="B12820" s="36"/>
      <c r="C12820" s="36"/>
      <c r="D12820" s="37" t="s">
        <v>776</v>
      </c>
      <c r="E12820" s="36"/>
      <c r="F12820" s="36"/>
    </row>
    <row r="12821" ht="15.75" customHeight="1">
      <c r="A12821" s="38" t="s">
        <v>244</v>
      </c>
      <c r="B12821" s="36"/>
      <c r="C12821" s="36"/>
      <c r="D12821" s="38" t="s">
        <v>244</v>
      </c>
      <c r="E12821" s="36"/>
      <c r="F12821" s="36"/>
    </row>
    <row r="12822" ht="15.75" customHeight="1">
      <c r="A12822" s="37" t="s">
        <v>244</v>
      </c>
      <c r="B12822" s="36"/>
      <c r="C12822" s="36"/>
      <c r="D12822" s="37" t="s">
        <v>244</v>
      </c>
      <c r="E12822" s="36"/>
      <c r="F12822" s="36"/>
    </row>
    <row r="12823" ht="15.75" customHeight="1">
      <c r="A12823" s="38" t="s">
        <v>790</v>
      </c>
      <c r="B12823" s="36"/>
      <c r="C12823" s="36"/>
      <c r="D12823" s="38" t="s">
        <v>790</v>
      </c>
      <c r="E12823" s="36"/>
      <c r="F12823" s="36"/>
    </row>
    <row r="12824" ht="15.75" customHeight="1">
      <c r="A12824" s="37" t="s">
        <v>299</v>
      </c>
      <c r="B12824" s="36"/>
      <c r="C12824" s="36"/>
      <c r="D12824" s="37" t="s">
        <v>299</v>
      </c>
      <c r="E12824" s="36"/>
      <c r="F12824" s="36"/>
    </row>
    <row r="12825" ht="15.75" customHeight="1">
      <c r="A12825" s="38" t="s">
        <v>795</v>
      </c>
      <c r="B12825" s="36"/>
      <c r="C12825" s="36"/>
      <c r="D12825" s="38" t="s">
        <v>795</v>
      </c>
      <c r="E12825" s="36"/>
      <c r="F12825" s="36"/>
    </row>
    <row r="12826" ht="15.75" customHeight="1">
      <c r="A12826" s="37" t="s">
        <v>795</v>
      </c>
      <c r="B12826" s="36"/>
      <c r="C12826" s="36"/>
      <c r="D12826" s="37" t="s">
        <v>795</v>
      </c>
      <c r="E12826" s="36"/>
      <c r="F12826" s="36"/>
    </row>
    <row r="12827" ht="15.75" customHeight="1">
      <c r="A12827" s="38" t="s">
        <v>564</v>
      </c>
      <c r="B12827" s="36"/>
      <c r="C12827" s="36"/>
      <c r="D12827" s="38" t="s">
        <v>564</v>
      </c>
      <c r="E12827" s="36"/>
      <c r="F12827" s="36"/>
    </row>
    <row r="12828" ht="15.75" customHeight="1">
      <c r="A12828" s="37" t="s">
        <v>564</v>
      </c>
      <c r="B12828" s="36"/>
      <c r="C12828" s="36"/>
      <c r="D12828" s="37" t="s">
        <v>564</v>
      </c>
      <c r="E12828" s="36"/>
      <c r="F12828" s="36"/>
    </row>
    <row r="12829" ht="15.75" customHeight="1">
      <c r="A12829" s="38" t="s">
        <v>420</v>
      </c>
      <c r="B12829" s="36"/>
      <c r="C12829" s="36"/>
      <c r="D12829" s="38" t="s">
        <v>420</v>
      </c>
      <c r="E12829" s="36"/>
      <c r="F12829" s="36"/>
    </row>
    <row r="12830" ht="15.75" customHeight="1">
      <c r="A12830" s="37" t="s">
        <v>96</v>
      </c>
      <c r="B12830" s="36"/>
      <c r="C12830" s="36"/>
      <c r="D12830" s="37" t="s">
        <v>96</v>
      </c>
      <c r="E12830" s="36"/>
      <c r="F12830" s="36"/>
    </row>
    <row r="12831" ht="15.75" customHeight="1">
      <c r="A12831" s="38" t="s">
        <v>818</v>
      </c>
      <c r="B12831" s="36"/>
      <c r="C12831" s="36"/>
      <c r="D12831" s="38" t="s">
        <v>818</v>
      </c>
      <c r="E12831" s="36"/>
      <c r="F12831" s="36"/>
    </row>
    <row r="12832" ht="15.75" customHeight="1">
      <c r="A12832" s="37" t="s">
        <v>822</v>
      </c>
      <c r="B12832" s="36"/>
      <c r="C12832" s="36"/>
      <c r="D12832" s="37" t="s">
        <v>822</v>
      </c>
      <c r="E12832" s="36"/>
      <c r="F12832" s="36"/>
    </row>
    <row r="12833" ht="15.75" customHeight="1">
      <c r="A12833" s="38" t="s">
        <v>564</v>
      </c>
      <c r="B12833" s="36"/>
      <c r="C12833" s="36"/>
      <c r="D12833" s="38" t="s">
        <v>564</v>
      </c>
      <c r="E12833" s="36"/>
      <c r="F12833" s="36"/>
    </row>
    <row r="12834" ht="15.75" customHeight="1">
      <c r="A12834" s="37" t="s">
        <v>659</v>
      </c>
      <c r="B12834" s="36"/>
      <c r="C12834" s="36"/>
      <c r="D12834" s="37" t="s">
        <v>659</v>
      </c>
      <c r="E12834" s="36"/>
      <c r="F12834" s="36"/>
    </row>
    <row r="12835" ht="15.75" customHeight="1">
      <c r="A12835" s="38" t="s">
        <v>296</v>
      </c>
      <c r="B12835" s="36"/>
      <c r="C12835" s="36"/>
      <c r="D12835" s="38" t="s">
        <v>296</v>
      </c>
      <c r="E12835" s="36"/>
      <c r="F12835" s="36"/>
    </row>
    <row r="12836" ht="15.75" customHeight="1">
      <c r="A12836" s="37" t="s">
        <v>329</v>
      </c>
      <c r="B12836" s="36"/>
      <c r="C12836" s="36"/>
      <c r="D12836" s="37" t="s">
        <v>329</v>
      </c>
      <c r="E12836" s="36"/>
      <c r="F12836" s="36"/>
    </row>
    <row r="12837" ht="15.75" customHeight="1">
      <c r="A12837" s="38" t="s">
        <v>564</v>
      </c>
      <c r="B12837" s="36"/>
      <c r="C12837" s="36"/>
      <c r="D12837" s="38" t="s">
        <v>564</v>
      </c>
      <c r="E12837" s="36"/>
      <c r="F12837" s="36"/>
    </row>
    <row r="12838" ht="15.75" customHeight="1">
      <c r="A12838" s="37" t="s">
        <v>847</v>
      </c>
      <c r="B12838" s="36"/>
      <c r="C12838" s="36"/>
      <c r="D12838" s="37" t="s">
        <v>847</v>
      </c>
      <c r="E12838" s="36"/>
      <c r="F12838" s="36"/>
    </row>
    <row r="12839" ht="15.75" customHeight="1">
      <c r="A12839" s="38" t="s">
        <v>847</v>
      </c>
      <c r="B12839" s="36"/>
      <c r="C12839" s="36"/>
      <c r="D12839" s="38" t="s">
        <v>847</v>
      </c>
      <c r="E12839" s="36"/>
      <c r="F12839" s="36"/>
    </row>
    <row r="12840" ht="15.75" customHeight="1">
      <c r="A12840" s="37" t="s">
        <v>850</v>
      </c>
      <c r="B12840" s="36"/>
      <c r="C12840" s="36"/>
      <c r="D12840" s="37" t="s">
        <v>850</v>
      </c>
      <c r="E12840" s="36"/>
      <c r="F12840" s="36"/>
    </row>
    <row r="12841" ht="15.75" customHeight="1">
      <c r="A12841" s="38" t="s">
        <v>547</v>
      </c>
      <c r="B12841" s="36"/>
      <c r="C12841" s="36"/>
      <c r="D12841" s="38" t="s">
        <v>547</v>
      </c>
      <c r="E12841" s="36"/>
      <c r="F12841" s="36"/>
    </row>
    <row r="12842" ht="15.75" customHeight="1">
      <c r="A12842" s="37" t="s">
        <v>600</v>
      </c>
      <c r="B12842" s="36"/>
      <c r="C12842" s="36"/>
      <c r="D12842" s="37" t="s">
        <v>600</v>
      </c>
      <c r="E12842" s="36"/>
      <c r="F12842" s="36"/>
    </row>
    <row r="12843" ht="15.75" customHeight="1">
      <c r="A12843" s="38" t="s">
        <v>917</v>
      </c>
      <c r="B12843" s="36"/>
      <c r="C12843" s="36"/>
      <c r="D12843" s="38" t="s">
        <v>917</v>
      </c>
      <c r="E12843" s="36"/>
      <c r="F12843" s="36"/>
    </row>
    <row r="12844" ht="15.75" customHeight="1">
      <c r="A12844" s="37" t="s">
        <v>920</v>
      </c>
      <c r="B12844" s="36"/>
      <c r="C12844" s="36"/>
      <c r="D12844" s="37" t="s">
        <v>920</v>
      </c>
      <c r="E12844" s="36"/>
      <c r="F12844" s="36"/>
    </row>
    <row r="12845" ht="15.75" customHeight="1">
      <c r="A12845" s="38" t="s">
        <v>254</v>
      </c>
      <c r="B12845" s="36"/>
      <c r="C12845" s="36"/>
      <c r="D12845" s="38" t="s">
        <v>254</v>
      </c>
      <c r="E12845" s="36"/>
      <c r="F12845" s="36"/>
    </row>
    <row r="12846" ht="15.75" customHeight="1">
      <c r="A12846" s="37" t="s">
        <v>931</v>
      </c>
      <c r="B12846" s="36"/>
      <c r="C12846" s="36"/>
      <c r="D12846" s="37" t="s">
        <v>931</v>
      </c>
      <c r="E12846" s="36"/>
      <c r="F12846" s="36"/>
    </row>
    <row r="12847" ht="15.75" customHeight="1">
      <c r="A12847" s="38" t="s">
        <v>790</v>
      </c>
      <c r="B12847" s="36"/>
      <c r="C12847" s="36"/>
      <c r="D12847" s="38" t="s">
        <v>790</v>
      </c>
      <c r="E12847" s="36"/>
      <c r="F12847" s="36"/>
    </row>
    <row r="12848" ht="15.75" customHeight="1">
      <c r="A12848" s="37" t="s">
        <v>254</v>
      </c>
      <c r="B12848" s="36"/>
      <c r="C12848" s="36"/>
      <c r="D12848" s="37" t="s">
        <v>254</v>
      </c>
      <c r="E12848" s="36"/>
      <c r="F12848" s="36"/>
    </row>
    <row r="12849" ht="15.75" customHeight="1">
      <c r="A12849" s="38" t="s">
        <v>280</v>
      </c>
      <c r="B12849" s="36"/>
      <c r="C12849" s="36"/>
      <c r="D12849" s="38" t="s">
        <v>280</v>
      </c>
      <c r="E12849" s="36"/>
      <c r="F12849" s="36"/>
    </row>
    <row r="12850" ht="15.75" customHeight="1">
      <c r="A12850" s="37" t="s">
        <v>934</v>
      </c>
      <c r="B12850" s="36"/>
      <c r="C12850" s="36"/>
      <c r="D12850" s="37" t="s">
        <v>934</v>
      </c>
      <c r="E12850" s="36"/>
      <c r="F12850" s="36"/>
    </row>
    <row r="12851" ht="15.75" customHeight="1">
      <c r="A12851" s="38" t="s">
        <v>564</v>
      </c>
      <c r="B12851" s="36"/>
      <c r="C12851" s="36"/>
      <c r="D12851" s="38" t="s">
        <v>564</v>
      </c>
      <c r="E12851" s="36"/>
      <c r="F12851" s="36"/>
    </row>
    <row r="12852" ht="15.75" customHeight="1">
      <c r="A12852" s="37" t="s">
        <v>941</v>
      </c>
      <c r="B12852" s="36"/>
      <c r="C12852" s="36"/>
      <c r="D12852" s="37" t="s">
        <v>941</v>
      </c>
      <c r="E12852" s="36"/>
      <c r="F12852" s="36"/>
    </row>
    <row r="12853" ht="15.75" customHeight="1">
      <c r="A12853" s="38" t="s">
        <v>941</v>
      </c>
      <c r="B12853" s="36"/>
      <c r="C12853" s="36"/>
      <c r="D12853" s="38" t="s">
        <v>941</v>
      </c>
      <c r="E12853" s="36"/>
      <c r="F12853" s="36"/>
    </row>
    <row r="12854" ht="15.75" customHeight="1">
      <c r="A12854" s="37" t="s">
        <v>947</v>
      </c>
      <c r="B12854" s="36"/>
      <c r="C12854" s="36"/>
      <c r="D12854" s="37" t="s">
        <v>947</v>
      </c>
      <c r="E12854" s="36"/>
      <c r="F12854" s="36"/>
    </row>
    <row r="12855" ht="15.75" customHeight="1">
      <c r="A12855" s="38" t="s">
        <v>344</v>
      </c>
      <c r="B12855" s="36"/>
      <c r="C12855" s="36"/>
      <c r="D12855" s="38" t="s">
        <v>344</v>
      </c>
      <c r="E12855" s="36"/>
      <c r="F12855" s="36"/>
    </row>
    <row r="12856" ht="15.75" customHeight="1">
      <c r="A12856" s="37" t="s">
        <v>463</v>
      </c>
      <c r="B12856" s="36"/>
      <c r="C12856" s="36"/>
      <c r="D12856" s="37" t="s">
        <v>463</v>
      </c>
      <c r="E12856" s="36"/>
      <c r="F12856" s="36"/>
    </row>
    <row r="12857" ht="15.75" customHeight="1">
      <c r="A12857" s="38" t="s">
        <v>697</v>
      </c>
      <c r="B12857" s="36"/>
      <c r="C12857" s="36"/>
      <c r="D12857" s="38" t="s">
        <v>697</v>
      </c>
      <c r="E12857" s="36"/>
      <c r="F12857" s="36"/>
    </row>
    <row r="12858" ht="15.75" customHeight="1">
      <c r="A12858" s="37" t="s">
        <v>741</v>
      </c>
      <c r="B12858" s="36"/>
      <c r="C12858" s="36"/>
      <c r="D12858" s="37" t="s">
        <v>741</v>
      </c>
      <c r="E12858" s="36"/>
      <c r="F12858" s="36"/>
    </row>
    <row r="12859" ht="15.75" customHeight="1">
      <c r="A12859" s="38" t="s">
        <v>962</v>
      </c>
      <c r="B12859" s="36"/>
      <c r="C12859" s="36"/>
      <c r="D12859" s="38" t="s">
        <v>962</v>
      </c>
      <c r="E12859" s="36"/>
      <c r="F12859" s="36"/>
    </row>
    <row r="12860" ht="15.75" customHeight="1">
      <c r="A12860" s="37" t="s">
        <v>962</v>
      </c>
      <c r="B12860" s="36"/>
      <c r="C12860" s="36"/>
      <c r="D12860" s="37" t="s">
        <v>962</v>
      </c>
      <c r="E12860" s="36"/>
      <c r="F12860" s="36"/>
    </row>
    <row r="12861" ht="15.75" customHeight="1">
      <c r="A12861" s="38" t="s">
        <v>352</v>
      </c>
      <c r="B12861" s="36"/>
      <c r="C12861" s="36"/>
      <c r="D12861" s="38" t="s">
        <v>352</v>
      </c>
      <c r="E12861" s="36"/>
      <c r="F12861" s="36"/>
    </row>
    <row r="12862" ht="15.75" customHeight="1">
      <c r="A12862" s="37" t="s">
        <v>358</v>
      </c>
      <c r="B12862" s="36"/>
      <c r="C12862" s="36"/>
      <c r="D12862" s="37" t="s">
        <v>358</v>
      </c>
      <c r="E12862" s="36"/>
      <c r="F12862" s="36"/>
    </row>
    <row r="12863" ht="15.75" customHeight="1">
      <c r="A12863" s="38" t="s">
        <v>72</v>
      </c>
      <c r="B12863" s="36"/>
      <c r="C12863" s="36"/>
      <c r="D12863" s="38" t="s">
        <v>72</v>
      </c>
      <c r="E12863" s="36"/>
      <c r="F12863" s="36"/>
    </row>
    <row r="12864" ht="15.75" customHeight="1">
      <c r="A12864" s="37" t="s">
        <v>72</v>
      </c>
      <c r="B12864" s="36"/>
      <c r="C12864" s="36"/>
      <c r="D12864" s="37" t="s">
        <v>72</v>
      </c>
      <c r="E12864" s="36"/>
      <c r="F12864" s="36"/>
    </row>
    <row r="12865" ht="15.75" customHeight="1">
      <c r="A12865" s="38" t="s">
        <v>986</v>
      </c>
      <c r="B12865" s="36"/>
      <c r="C12865" s="36"/>
      <c r="D12865" s="38" t="s">
        <v>986</v>
      </c>
      <c r="E12865" s="36"/>
      <c r="F12865" s="36"/>
    </row>
    <row r="12866" ht="15.75" customHeight="1">
      <c r="A12866" s="37" t="s">
        <v>244</v>
      </c>
      <c r="B12866" s="36"/>
      <c r="C12866" s="36"/>
      <c r="D12866" s="37" t="s">
        <v>244</v>
      </c>
      <c r="E12866" s="36"/>
      <c r="F12866" s="36"/>
    </row>
    <row r="12867" ht="15.75" customHeight="1">
      <c r="A12867" s="38" t="s">
        <v>247</v>
      </c>
      <c r="B12867" s="36"/>
      <c r="C12867" s="36"/>
      <c r="D12867" s="38" t="s">
        <v>247</v>
      </c>
      <c r="E12867" s="36"/>
      <c r="F12867" s="36"/>
    </row>
    <row r="12868" ht="15.75" customHeight="1">
      <c r="A12868" s="37" t="s">
        <v>990</v>
      </c>
      <c r="B12868" s="36"/>
      <c r="C12868" s="36"/>
      <c r="D12868" s="37" t="s">
        <v>990</v>
      </c>
      <c r="E12868" s="36"/>
      <c r="F12868" s="36"/>
    </row>
    <row r="12869" ht="15.75" customHeight="1">
      <c r="A12869" s="38" t="s">
        <v>993</v>
      </c>
      <c r="B12869" s="36"/>
      <c r="C12869" s="36"/>
      <c r="D12869" s="38" t="s">
        <v>993</v>
      </c>
      <c r="E12869" s="36"/>
      <c r="F12869" s="36"/>
    </row>
    <row r="12870" ht="15.75" customHeight="1">
      <c r="A12870" s="37" t="s">
        <v>96</v>
      </c>
      <c r="B12870" s="36"/>
      <c r="C12870" s="36"/>
      <c r="D12870" s="37" t="s">
        <v>96</v>
      </c>
      <c r="E12870" s="36"/>
      <c r="F12870" s="36"/>
    </row>
    <row r="12871" ht="15.75" customHeight="1">
      <c r="A12871" s="38" t="s">
        <v>108</v>
      </c>
      <c r="B12871" s="36"/>
      <c r="C12871" s="36"/>
      <c r="D12871" s="38" t="s">
        <v>108</v>
      </c>
      <c r="E12871" s="36"/>
      <c r="F12871" s="36"/>
    </row>
    <row r="12872" ht="15.75" customHeight="1">
      <c r="A12872" s="37" t="s">
        <v>1007</v>
      </c>
      <c r="B12872" s="36"/>
      <c r="C12872" s="36"/>
      <c r="D12872" s="37" t="s">
        <v>1007</v>
      </c>
      <c r="E12872" s="36"/>
      <c r="F12872" s="36"/>
    </row>
    <row r="12873" ht="15.75" customHeight="1">
      <c r="A12873" s="38" t="s">
        <v>1010</v>
      </c>
      <c r="B12873" s="36"/>
      <c r="C12873" s="36"/>
      <c r="D12873" s="38" t="s">
        <v>1010</v>
      </c>
      <c r="E12873" s="36"/>
      <c r="F12873" s="36"/>
    </row>
    <row r="12874" ht="15.75" customHeight="1">
      <c r="A12874" s="37" t="s">
        <v>633</v>
      </c>
      <c r="B12874" s="36"/>
      <c r="C12874" s="36"/>
      <c r="D12874" s="37" t="s">
        <v>633</v>
      </c>
      <c r="E12874" s="36"/>
      <c r="F12874" s="36"/>
    </row>
    <row r="12875" ht="15.75" customHeight="1">
      <c r="A12875" s="38" t="s">
        <v>633</v>
      </c>
      <c r="B12875" s="36"/>
      <c r="C12875" s="36"/>
      <c r="D12875" s="38" t="s">
        <v>633</v>
      </c>
      <c r="E12875" s="36"/>
      <c r="F12875" s="36"/>
    </row>
    <row r="12876" ht="15.75" customHeight="1">
      <c r="A12876" s="37" t="s">
        <v>1021</v>
      </c>
      <c r="B12876" s="36"/>
      <c r="C12876" s="36"/>
      <c r="D12876" s="37" t="s">
        <v>1021</v>
      </c>
      <c r="E12876" s="36"/>
      <c r="F12876" s="36"/>
    </row>
    <row r="12877" ht="15.75" customHeight="1">
      <c r="A12877" s="38" t="s">
        <v>186</v>
      </c>
      <c r="B12877" s="36"/>
      <c r="C12877" s="36"/>
      <c r="D12877" s="38" t="s">
        <v>186</v>
      </c>
      <c r="E12877" s="36"/>
      <c r="F12877" s="36"/>
    </row>
    <row r="12878" ht="15.75" customHeight="1">
      <c r="A12878" s="37" t="s">
        <v>186</v>
      </c>
      <c r="B12878" s="36"/>
      <c r="C12878" s="36"/>
      <c r="D12878" s="37" t="s">
        <v>186</v>
      </c>
      <c r="E12878" s="36"/>
      <c r="F12878" s="36"/>
    </row>
    <row r="12879" ht="15.75" customHeight="1">
      <c r="A12879" s="38" t="s">
        <v>537</v>
      </c>
      <c r="B12879" s="36"/>
      <c r="C12879" s="36"/>
      <c r="D12879" s="38" t="s">
        <v>537</v>
      </c>
      <c r="E12879" s="36"/>
      <c r="F12879" s="36"/>
    </row>
    <row r="12880" ht="15.75" customHeight="1">
      <c r="A12880" s="37" t="s">
        <v>947</v>
      </c>
      <c r="B12880" s="36"/>
      <c r="C12880" s="36"/>
      <c r="D12880" s="37" t="s">
        <v>947</v>
      </c>
      <c r="E12880" s="36"/>
      <c r="F12880" s="36"/>
    </row>
    <row r="12881" ht="15.75" customHeight="1">
      <c r="A12881" s="38" t="s">
        <v>108</v>
      </c>
      <c r="B12881" s="36"/>
      <c r="C12881" s="36"/>
      <c r="D12881" s="38" t="s">
        <v>108</v>
      </c>
      <c r="E12881" s="36"/>
      <c r="F12881" s="36"/>
    </row>
    <row r="12882" ht="15.75" customHeight="1">
      <c r="A12882" s="37" t="s">
        <v>72</v>
      </c>
      <c r="B12882" s="36"/>
      <c r="C12882" s="36"/>
      <c r="D12882" s="37" t="s">
        <v>72</v>
      </c>
      <c r="E12882" s="36"/>
      <c r="F12882" s="36"/>
    </row>
    <row r="12883" ht="15.75" customHeight="1">
      <c r="A12883" s="38" t="s">
        <v>600</v>
      </c>
      <c r="B12883" s="36"/>
      <c r="C12883" s="36"/>
      <c r="D12883" s="38" t="s">
        <v>600</v>
      </c>
      <c r="E12883" s="36"/>
      <c r="F12883" s="36"/>
    </row>
    <row r="12884" ht="15.75" customHeight="1">
      <c r="A12884" s="37" t="s">
        <v>697</v>
      </c>
      <c r="B12884" s="36"/>
      <c r="C12884" s="36"/>
      <c r="D12884" s="37" t="s">
        <v>697</v>
      </c>
      <c r="E12884" s="36"/>
      <c r="F12884" s="36"/>
    </row>
    <row r="12885" ht="15.75" customHeight="1">
      <c r="A12885" s="38" t="s">
        <v>395</v>
      </c>
      <c r="B12885" s="36"/>
      <c r="C12885" s="36"/>
      <c r="D12885" s="38" t="s">
        <v>395</v>
      </c>
      <c r="E12885" s="36"/>
      <c r="F12885" s="36"/>
    </row>
    <row r="12886" ht="15.75" customHeight="1">
      <c r="A12886" s="37" t="s">
        <v>439</v>
      </c>
      <c r="B12886" s="36"/>
      <c r="C12886" s="36"/>
      <c r="D12886" s="37" t="s">
        <v>439</v>
      </c>
      <c r="E12886" s="36"/>
      <c r="F12886" s="36"/>
    </row>
    <row r="12887" ht="15.75" customHeight="1">
      <c r="A12887" s="38" t="s">
        <v>641</v>
      </c>
      <c r="B12887" s="36"/>
      <c r="C12887" s="36"/>
      <c r="D12887" s="38" t="s">
        <v>641</v>
      </c>
      <c r="E12887" s="36"/>
      <c r="F12887" s="36"/>
    </row>
    <row r="12888" ht="15.75" customHeight="1">
      <c r="A12888" s="37" t="s">
        <v>641</v>
      </c>
      <c r="B12888" s="36"/>
      <c r="C12888" s="36"/>
      <c r="D12888" s="37" t="s">
        <v>641</v>
      </c>
      <c r="E12888" s="36"/>
      <c r="F12888" s="36"/>
    </row>
    <row r="12889" ht="15.75" customHeight="1">
      <c r="A12889" s="38" t="s">
        <v>986</v>
      </c>
      <c r="B12889" s="36"/>
      <c r="C12889" s="36"/>
      <c r="D12889" s="38" t="s">
        <v>986</v>
      </c>
      <c r="E12889" s="36"/>
      <c r="F12889" s="36"/>
    </row>
    <row r="12890" ht="15.75" customHeight="1">
      <c r="A12890" s="37" t="s">
        <v>986</v>
      </c>
      <c r="B12890" s="36"/>
      <c r="C12890" s="36"/>
      <c r="D12890" s="37" t="s">
        <v>986</v>
      </c>
      <c r="E12890" s="36"/>
      <c r="F12890" s="36"/>
    </row>
    <row r="12891" ht="15.75" customHeight="1">
      <c r="A12891" s="38" t="s">
        <v>633</v>
      </c>
      <c r="B12891" s="36"/>
      <c r="C12891" s="36"/>
      <c r="D12891" s="38" t="s">
        <v>633</v>
      </c>
      <c r="E12891" s="36"/>
      <c r="F12891" s="36"/>
    </row>
    <row r="12892" ht="15.75" customHeight="1">
      <c r="A12892" s="37" t="s">
        <v>1047</v>
      </c>
      <c r="B12892" s="36"/>
      <c r="C12892" s="36"/>
      <c r="D12892" s="37" t="s">
        <v>1047</v>
      </c>
      <c r="E12892" s="36"/>
      <c r="F12892" s="36"/>
    </row>
    <row r="12893" ht="15.75" customHeight="1">
      <c r="A12893" s="38" t="s">
        <v>920</v>
      </c>
      <c r="B12893" s="36"/>
      <c r="C12893" s="36"/>
      <c r="D12893" s="38" t="s">
        <v>920</v>
      </c>
      <c r="E12893" s="36"/>
      <c r="F12893" s="36"/>
    </row>
    <row r="12894" ht="15.75" customHeight="1">
      <c r="A12894" s="37" t="s">
        <v>1044</v>
      </c>
      <c r="B12894" s="36"/>
      <c r="C12894" s="36"/>
      <c r="D12894" s="37" t="s">
        <v>1044</v>
      </c>
      <c r="E12894" s="36"/>
      <c r="F12894" s="36"/>
    </row>
    <row r="12895" ht="15.75" customHeight="1">
      <c r="A12895" s="38" t="s">
        <v>1007</v>
      </c>
      <c r="B12895" s="36"/>
      <c r="C12895" s="36"/>
      <c r="D12895" s="38" t="s">
        <v>1007</v>
      </c>
      <c r="E12895" s="36"/>
      <c r="F12895" s="36"/>
    </row>
    <row r="12896" ht="15.75" customHeight="1">
      <c r="A12896" s="37" t="s">
        <v>1007</v>
      </c>
      <c r="B12896" s="36"/>
      <c r="C12896" s="36"/>
      <c r="D12896" s="37" t="s">
        <v>1007</v>
      </c>
      <c r="E12896" s="36"/>
      <c r="F12896" s="36"/>
    </row>
    <row r="12897" ht="15.75" customHeight="1">
      <c r="A12897" s="38" t="s">
        <v>1010</v>
      </c>
      <c r="B12897" s="36"/>
      <c r="C12897" s="36"/>
      <c r="D12897" s="38" t="s">
        <v>1010</v>
      </c>
      <c r="E12897" s="36"/>
      <c r="F12897" s="36"/>
    </row>
    <row r="12898" ht="15.75" customHeight="1">
      <c r="A12898" s="37" t="s">
        <v>1010</v>
      </c>
      <c r="B12898" s="36"/>
      <c r="C12898" s="36"/>
      <c r="D12898" s="37" t="s">
        <v>1010</v>
      </c>
      <c r="E12898" s="36"/>
      <c r="F12898" s="36"/>
    </row>
    <row r="12899" ht="15.75" customHeight="1">
      <c r="A12899" s="38" t="s">
        <v>1062</v>
      </c>
      <c r="B12899" s="36"/>
      <c r="C12899" s="36"/>
      <c r="D12899" s="38" t="s">
        <v>1062</v>
      </c>
      <c r="E12899" s="36"/>
      <c r="F12899" s="36"/>
    </row>
    <row r="12900" ht="15.75" customHeight="1">
      <c r="A12900" s="37" t="s">
        <v>790</v>
      </c>
      <c r="B12900" s="36"/>
      <c r="C12900" s="36"/>
      <c r="D12900" s="37" t="s">
        <v>790</v>
      </c>
      <c r="E12900" s="36"/>
      <c r="F12900" s="36"/>
    </row>
    <row r="12901" ht="15.75" customHeight="1">
      <c r="A12901" s="38" t="s">
        <v>309</v>
      </c>
      <c r="B12901" s="36"/>
      <c r="C12901" s="36"/>
      <c r="D12901" s="38" t="s">
        <v>309</v>
      </c>
      <c r="E12901" s="36"/>
      <c r="F12901" s="36"/>
    </row>
    <row r="12902" ht="15.75" customHeight="1">
      <c r="A12902" s="37" t="s">
        <v>309</v>
      </c>
      <c r="B12902" s="36"/>
      <c r="C12902" s="36"/>
      <c r="D12902" s="37" t="s">
        <v>309</v>
      </c>
      <c r="E12902" s="36"/>
      <c r="F12902" s="36"/>
    </row>
    <row r="12903" ht="15.75" customHeight="1">
      <c r="A12903" s="38" t="s">
        <v>296</v>
      </c>
      <c r="B12903" s="36"/>
      <c r="C12903" s="36"/>
      <c r="D12903" s="38" t="s">
        <v>296</v>
      </c>
      <c r="E12903" s="36"/>
      <c r="F12903" s="36"/>
    </row>
    <row r="12904" ht="15.75" customHeight="1">
      <c r="A12904" s="37" t="s">
        <v>1058</v>
      </c>
      <c r="B12904" s="36"/>
      <c r="C12904" s="36"/>
      <c r="D12904" s="37" t="s">
        <v>1058</v>
      </c>
      <c r="E12904" s="36"/>
      <c r="F12904" s="36"/>
    </row>
    <row r="12905" ht="15.75" customHeight="1">
      <c r="A12905" s="38" t="s">
        <v>141</v>
      </c>
      <c r="B12905" s="36"/>
      <c r="C12905" s="36"/>
      <c r="D12905" s="38" t="s">
        <v>141</v>
      </c>
      <c r="E12905" s="36"/>
      <c r="F12905" s="36"/>
    </row>
    <row r="12906" ht="15.75" customHeight="1">
      <c r="A12906" s="37" t="s">
        <v>1072</v>
      </c>
      <c r="B12906" s="36"/>
      <c r="C12906" s="36"/>
      <c r="D12906" s="37" t="s">
        <v>1072</v>
      </c>
      <c r="E12906" s="36"/>
      <c r="F12906" s="36"/>
    </row>
    <row r="12907" ht="15.75" customHeight="1">
      <c r="A12907" s="38" t="s">
        <v>1072</v>
      </c>
      <c r="B12907" s="36"/>
      <c r="C12907" s="36"/>
      <c r="D12907" s="38" t="s">
        <v>1072</v>
      </c>
      <c r="E12907" s="36"/>
      <c r="F12907" s="36"/>
    </row>
    <row r="12908" ht="15.75" customHeight="1">
      <c r="A12908" s="37" t="s">
        <v>439</v>
      </c>
      <c r="B12908" s="36"/>
      <c r="C12908" s="36"/>
      <c r="D12908" s="37" t="s">
        <v>439</v>
      </c>
      <c r="E12908" s="36"/>
      <c r="F12908" s="36"/>
    </row>
    <row r="12909" ht="15.75" customHeight="1">
      <c r="A12909" s="38" t="s">
        <v>439</v>
      </c>
      <c r="B12909" s="36"/>
      <c r="C12909" s="36"/>
      <c r="D12909" s="38" t="s">
        <v>439</v>
      </c>
      <c r="E12909" s="36"/>
      <c r="F12909" s="36"/>
    </row>
    <row r="12910" ht="15.75" customHeight="1">
      <c r="A12910" s="37" t="s">
        <v>1076</v>
      </c>
      <c r="B12910" s="36"/>
      <c r="C12910" s="36"/>
      <c r="D12910" s="37" t="s">
        <v>1076</v>
      </c>
      <c r="E12910" s="36"/>
      <c r="F12910" s="36"/>
    </row>
    <row r="12911" ht="15.75" customHeight="1">
      <c r="A12911" s="38" t="s">
        <v>744</v>
      </c>
      <c r="B12911" s="36"/>
      <c r="C12911" s="36"/>
      <c r="D12911" s="38" t="s">
        <v>744</v>
      </c>
      <c r="E12911" s="36"/>
      <c r="F12911" s="36"/>
    </row>
    <row r="12912" ht="15.75" customHeight="1">
      <c r="A12912" s="37" t="s">
        <v>190</v>
      </c>
      <c r="B12912" s="36"/>
      <c r="C12912" s="36"/>
      <c r="D12912" s="37" t="s">
        <v>190</v>
      </c>
      <c r="E12912" s="36"/>
      <c r="F12912" s="36"/>
    </row>
    <row r="12913" ht="15.75" customHeight="1">
      <c r="A12913" s="38" t="s">
        <v>1099</v>
      </c>
      <c r="B12913" s="36"/>
      <c r="C12913" s="36"/>
      <c r="D12913" s="38" t="s">
        <v>1099</v>
      </c>
      <c r="E12913" s="36"/>
      <c r="F12913" s="36"/>
    </row>
    <row r="12914" ht="15.75" customHeight="1">
      <c r="A12914" s="37" t="s">
        <v>1086</v>
      </c>
      <c r="B12914" s="36"/>
      <c r="C12914" s="36"/>
      <c r="D12914" s="37" t="s">
        <v>1086</v>
      </c>
      <c r="E12914" s="36"/>
      <c r="F12914" s="36"/>
    </row>
    <row r="12915" ht="15.75" customHeight="1">
      <c r="A12915" s="38" t="s">
        <v>262</v>
      </c>
      <c r="B12915" s="36"/>
      <c r="C12915" s="36"/>
      <c r="D12915" s="38" t="s">
        <v>262</v>
      </c>
      <c r="E12915" s="36"/>
      <c r="F12915" s="36"/>
    </row>
    <row r="12916" ht="15.75" customHeight="1">
      <c r="A12916" s="37" t="s">
        <v>1107</v>
      </c>
      <c r="B12916" s="36"/>
      <c r="C12916" s="36"/>
      <c r="D12916" s="37" t="s">
        <v>1107</v>
      </c>
      <c r="E12916" s="36"/>
      <c r="F12916" s="36"/>
    </row>
    <row r="12917" ht="15.75" customHeight="1">
      <c r="A12917" s="38" t="s">
        <v>504</v>
      </c>
      <c r="B12917" s="36"/>
      <c r="C12917" s="36"/>
      <c r="D12917" s="38" t="s">
        <v>504</v>
      </c>
      <c r="E12917" s="36"/>
      <c r="F12917" s="36"/>
    </row>
    <row r="12918" ht="15.75" customHeight="1">
      <c r="A12918" s="37" t="s">
        <v>917</v>
      </c>
      <c r="B12918" s="36"/>
      <c r="C12918" s="36"/>
      <c r="D12918" s="37" t="s">
        <v>917</v>
      </c>
      <c r="E12918" s="36"/>
      <c r="F12918" s="36"/>
    </row>
    <row r="12919" ht="15.75" customHeight="1">
      <c r="A12919" s="38" t="s">
        <v>1121</v>
      </c>
      <c r="B12919" s="36"/>
      <c r="C12919" s="36"/>
      <c r="D12919" s="38" t="s">
        <v>1121</v>
      </c>
      <c r="E12919" s="36"/>
      <c r="F12919" s="36"/>
    </row>
    <row r="12920" ht="15.75" customHeight="1">
      <c r="A12920" s="37" t="s">
        <v>990</v>
      </c>
      <c r="B12920" s="36"/>
      <c r="C12920" s="36"/>
      <c r="D12920" s="37" t="s">
        <v>990</v>
      </c>
      <c r="E12920" s="36"/>
      <c r="F12920" s="36"/>
    </row>
    <row r="12921" ht="15.75" customHeight="1">
      <c r="A12921" s="38" t="s">
        <v>990</v>
      </c>
      <c r="B12921" s="36"/>
      <c r="C12921" s="36"/>
      <c r="D12921" s="38" t="s">
        <v>990</v>
      </c>
      <c r="E12921" s="36"/>
      <c r="F12921" s="36"/>
    </row>
    <row r="12922" ht="15.75" customHeight="1">
      <c r="A12922" s="37" t="s">
        <v>934</v>
      </c>
      <c r="B12922" s="36"/>
      <c r="C12922" s="36"/>
      <c r="D12922" s="37" t="s">
        <v>934</v>
      </c>
      <c r="E12922" s="36"/>
      <c r="F12922" s="36"/>
    </row>
    <row r="12923" ht="15.75" customHeight="1">
      <c r="A12923" s="38" t="s">
        <v>118</v>
      </c>
      <c r="B12923" s="36"/>
      <c r="C12923" s="36"/>
      <c r="D12923" s="38" t="s">
        <v>118</v>
      </c>
      <c r="E12923" s="36"/>
      <c r="F12923" s="36"/>
    </row>
    <row r="12924" ht="15.75" customHeight="1">
      <c r="A12924" s="37" t="s">
        <v>1132</v>
      </c>
      <c r="B12924" s="36"/>
      <c r="C12924" s="36"/>
      <c r="D12924" s="37" t="s">
        <v>1132</v>
      </c>
      <c r="E12924" s="36"/>
      <c r="F12924" s="36"/>
    </row>
    <row r="12925" ht="15.75" customHeight="1">
      <c r="A12925" s="38" t="s">
        <v>564</v>
      </c>
      <c r="B12925" s="36"/>
      <c r="C12925" s="36"/>
      <c r="D12925" s="38" t="s">
        <v>564</v>
      </c>
      <c r="E12925" s="36"/>
      <c r="F12925" s="36"/>
    </row>
    <row r="12926" ht="15.75" customHeight="1">
      <c r="A12926" s="37" t="s">
        <v>633</v>
      </c>
      <c r="B12926" s="36"/>
      <c r="C12926" s="36"/>
      <c r="D12926" s="37" t="s">
        <v>633</v>
      </c>
      <c r="E12926" s="36"/>
      <c r="F12926" s="36"/>
    </row>
    <row r="12927" ht="15.75" customHeight="1">
      <c r="A12927" s="38" t="s">
        <v>790</v>
      </c>
      <c r="B12927" s="36"/>
      <c r="C12927" s="36"/>
      <c r="D12927" s="38" t="s">
        <v>790</v>
      </c>
      <c r="E12927" s="36"/>
      <c r="F12927" s="36"/>
    </row>
    <row r="12928" ht="15.75" customHeight="1">
      <c r="A12928" s="37" t="s">
        <v>162</v>
      </c>
      <c r="B12928" s="36"/>
      <c r="C12928" s="36"/>
      <c r="D12928" s="37" t="s">
        <v>162</v>
      </c>
      <c r="E12928" s="36"/>
      <c r="F12928" s="36"/>
    </row>
    <row r="12929" ht="15.75" customHeight="1">
      <c r="A12929" s="38" t="s">
        <v>162</v>
      </c>
      <c r="B12929" s="36"/>
      <c r="C12929" s="36"/>
      <c r="D12929" s="38" t="s">
        <v>162</v>
      </c>
      <c r="E12929" s="36"/>
      <c r="F12929" s="36"/>
    </row>
    <row r="12930" ht="15.75" customHeight="1">
      <c r="A12930" s="37" t="s">
        <v>289</v>
      </c>
      <c r="B12930" s="36"/>
      <c r="C12930" s="36"/>
      <c r="D12930" s="37" t="s">
        <v>289</v>
      </c>
      <c r="E12930" s="36"/>
      <c r="F12930" s="36"/>
    </row>
    <row r="12931" ht="15.75" customHeight="1">
      <c r="A12931" s="38" t="s">
        <v>195</v>
      </c>
      <c r="B12931" s="36"/>
      <c r="C12931" s="36"/>
      <c r="D12931" s="38" t="s">
        <v>195</v>
      </c>
      <c r="E12931" s="36"/>
      <c r="F12931" s="36"/>
    </row>
    <row r="12932" ht="15.75" customHeight="1">
      <c r="A12932" s="37" t="s">
        <v>645</v>
      </c>
      <c r="B12932" s="36"/>
      <c r="C12932" s="36"/>
      <c r="D12932" s="37" t="s">
        <v>645</v>
      </c>
      <c r="E12932" s="36"/>
      <c r="F12932" s="36"/>
    </row>
    <row r="12933" ht="15.75" customHeight="1">
      <c r="A12933" s="38" t="s">
        <v>694</v>
      </c>
      <c r="B12933" s="36"/>
      <c r="C12933" s="36"/>
      <c r="D12933" s="38" t="s">
        <v>694</v>
      </c>
      <c r="E12933" s="36"/>
      <c r="F12933" s="36"/>
    </row>
    <row r="12934" ht="15.75" customHeight="1">
      <c r="A12934" s="37" t="s">
        <v>244</v>
      </c>
      <c r="B12934" s="36"/>
      <c r="C12934" s="36"/>
      <c r="D12934" s="37" t="s">
        <v>244</v>
      </c>
      <c r="E12934" s="36"/>
      <c r="F12934" s="36"/>
    </row>
    <row r="12935" ht="15.75" customHeight="1">
      <c r="A12935" s="38" t="s">
        <v>108</v>
      </c>
      <c r="B12935" s="36"/>
      <c r="C12935" s="36"/>
      <c r="D12935" s="38" t="s">
        <v>108</v>
      </c>
      <c r="E12935" s="36"/>
      <c r="F12935" s="36"/>
    </row>
    <row r="12936" ht="15.75" customHeight="1">
      <c r="A12936" s="37" t="s">
        <v>108</v>
      </c>
      <c r="B12936" s="36"/>
      <c r="C12936" s="36"/>
      <c r="D12936" s="37" t="s">
        <v>108</v>
      </c>
      <c r="E12936" s="36"/>
      <c r="F12936" s="36"/>
    </row>
    <row r="12937" ht="15.75" customHeight="1">
      <c r="A12937" s="38" t="s">
        <v>962</v>
      </c>
      <c r="B12937" s="36"/>
      <c r="C12937" s="36"/>
      <c r="D12937" s="38" t="s">
        <v>962</v>
      </c>
      <c r="E12937" s="36"/>
      <c r="F12937" s="36"/>
    </row>
    <row r="12938" ht="15.75" customHeight="1">
      <c r="A12938" s="37" t="s">
        <v>1145</v>
      </c>
      <c r="B12938" s="36"/>
      <c r="C12938" s="36"/>
      <c r="D12938" s="37" t="s">
        <v>1145</v>
      </c>
      <c r="E12938" s="36"/>
      <c r="F12938" s="36"/>
    </row>
    <row r="12939" ht="15.75" customHeight="1">
      <c r="A12939" s="38" t="s">
        <v>1149</v>
      </c>
      <c r="B12939" s="36"/>
      <c r="C12939" s="36"/>
      <c r="D12939" s="38" t="s">
        <v>1149</v>
      </c>
      <c r="E12939" s="36"/>
      <c r="F12939" s="36"/>
    </row>
    <row r="12940" ht="15.75" customHeight="1">
      <c r="A12940" s="37" t="s">
        <v>726</v>
      </c>
      <c r="B12940" s="36"/>
      <c r="C12940" s="36"/>
      <c r="D12940" s="37" t="s">
        <v>726</v>
      </c>
      <c r="E12940" s="36"/>
      <c r="F12940" s="36"/>
    </row>
    <row r="12941" ht="15.75" customHeight="1">
      <c r="A12941" s="38" t="s">
        <v>1152</v>
      </c>
      <c r="B12941" s="36"/>
      <c r="C12941" s="36"/>
      <c r="D12941" s="38" t="s">
        <v>1152</v>
      </c>
      <c r="E12941" s="36"/>
      <c r="F12941" s="36"/>
    </row>
    <row r="12942" ht="15.75" customHeight="1">
      <c r="A12942" s="37" t="s">
        <v>1155</v>
      </c>
      <c r="B12942" s="36"/>
      <c r="C12942" s="36"/>
      <c r="D12942" s="37" t="s">
        <v>1155</v>
      </c>
      <c r="E12942" s="36"/>
      <c r="F12942" s="36"/>
    </row>
    <row r="12943" ht="15.75" customHeight="1">
      <c r="A12943" s="38" t="s">
        <v>1157</v>
      </c>
      <c r="B12943" s="36"/>
      <c r="C12943" s="36"/>
      <c r="D12943" s="38" t="s">
        <v>1157</v>
      </c>
      <c r="E12943" s="36"/>
      <c r="F12943" s="36"/>
    </row>
    <row r="12944" ht="15.75" customHeight="1">
      <c r="A12944" s="37" t="s">
        <v>1183</v>
      </c>
      <c r="B12944" s="36"/>
      <c r="C12944" s="36"/>
      <c r="D12944" s="37" t="s">
        <v>1183</v>
      </c>
      <c r="E12944" s="36"/>
      <c r="F12944" s="36"/>
    </row>
    <row r="12945" ht="15.75" customHeight="1">
      <c r="A12945" s="38" t="s">
        <v>1179</v>
      </c>
      <c r="B12945" s="36"/>
      <c r="C12945" s="36"/>
      <c r="D12945" s="38" t="s">
        <v>1179</v>
      </c>
      <c r="E12945" s="36"/>
      <c r="F12945" s="36"/>
    </row>
    <row r="12946" ht="15.75" customHeight="1">
      <c r="A12946" s="37" t="s">
        <v>1179</v>
      </c>
      <c r="B12946" s="36"/>
      <c r="C12946" s="36"/>
      <c r="D12946" s="37" t="s">
        <v>1179</v>
      </c>
      <c r="E12946" s="36"/>
      <c r="F12946" s="36"/>
    </row>
    <row r="12947" ht="15.75" customHeight="1">
      <c r="A12947" s="38" t="s">
        <v>1187</v>
      </c>
      <c r="B12947" s="36"/>
      <c r="C12947" s="36"/>
      <c r="D12947" s="38" t="s">
        <v>1187</v>
      </c>
      <c r="E12947" s="36"/>
      <c r="F12947" s="36"/>
    </row>
    <row r="12948" ht="15.75" customHeight="1">
      <c r="A12948" s="37" t="s">
        <v>1107</v>
      </c>
      <c r="B12948" s="36"/>
      <c r="C12948" s="36"/>
      <c r="D12948" s="37" t="s">
        <v>1107</v>
      </c>
      <c r="E12948" s="36"/>
      <c r="F12948" s="36"/>
    </row>
    <row r="12949" ht="15.75" customHeight="1">
      <c r="A12949" s="38" t="s">
        <v>776</v>
      </c>
      <c r="B12949" s="36"/>
      <c r="C12949" s="36"/>
      <c r="D12949" s="38" t="s">
        <v>776</v>
      </c>
      <c r="E12949" s="36"/>
      <c r="F12949" s="36"/>
    </row>
    <row r="12950" ht="15.75" customHeight="1">
      <c r="A12950" s="37" t="s">
        <v>1202</v>
      </c>
      <c r="B12950" s="36"/>
      <c r="C12950" s="36"/>
      <c r="D12950" s="37" t="s">
        <v>1202</v>
      </c>
      <c r="E12950" s="36"/>
      <c r="F12950" s="36"/>
    </row>
    <row r="12951" ht="15.75" customHeight="1">
      <c r="A12951" s="38" t="s">
        <v>510</v>
      </c>
      <c r="B12951" s="36"/>
      <c r="C12951" s="36"/>
      <c r="D12951" s="38" t="s">
        <v>510</v>
      </c>
      <c r="E12951" s="36"/>
      <c r="F12951" s="36"/>
    </row>
    <row r="12952" ht="15.75" customHeight="1">
      <c r="A12952" s="37" t="s">
        <v>1199</v>
      </c>
      <c r="B12952" s="36"/>
      <c r="C12952" s="36"/>
      <c r="D12952" s="37" t="s">
        <v>1199</v>
      </c>
      <c r="E12952" s="36"/>
      <c r="F12952" s="36"/>
    </row>
    <row r="12953" ht="15.75" customHeight="1">
      <c r="A12953" s="38" t="s">
        <v>1206</v>
      </c>
      <c r="B12953" s="36"/>
      <c r="C12953" s="36"/>
      <c r="D12953" s="38" t="s">
        <v>1206</v>
      </c>
      <c r="E12953" s="36"/>
      <c r="F12953" s="36"/>
    </row>
    <row r="12954" ht="15.75" customHeight="1">
      <c r="A12954" s="37" t="s">
        <v>183</v>
      </c>
      <c r="B12954" s="36"/>
      <c r="C12954" s="36"/>
      <c r="D12954" s="37" t="s">
        <v>183</v>
      </c>
      <c r="E12954" s="36"/>
      <c r="F12954" s="36"/>
    </row>
    <row r="12955" ht="15.75" customHeight="1">
      <c r="A12955" s="38" t="s">
        <v>141</v>
      </c>
      <c r="B12955" s="36"/>
      <c r="C12955" s="36"/>
      <c r="D12955" s="38" t="s">
        <v>141</v>
      </c>
      <c r="E12955" s="36"/>
      <c r="F12955" s="36"/>
    </row>
    <row r="12956" ht="15.75" customHeight="1">
      <c r="A12956" s="37" t="s">
        <v>457</v>
      </c>
      <c r="B12956" s="36"/>
      <c r="C12956" s="36"/>
      <c r="D12956" s="37" t="s">
        <v>457</v>
      </c>
      <c r="E12956" s="36"/>
      <c r="F12956" s="36"/>
    </row>
    <row r="12957" ht="15.75" customHeight="1">
      <c r="A12957" s="38" t="s">
        <v>1212</v>
      </c>
      <c r="B12957" s="36"/>
      <c r="C12957" s="36"/>
      <c r="D12957" s="38" t="s">
        <v>1212</v>
      </c>
      <c r="E12957" s="36"/>
      <c r="F12957" s="36"/>
    </row>
    <row r="12958" ht="15.75" customHeight="1">
      <c r="A12958" s="37" t="s">
        <v>289</v>
      </c>
      <c r="B12958" s="36"/>
      <c r="C12958" s="36"/>
      <c r="D12958" s="37" t="s">
        <v>289</v>
      </c>
      <c r="E12958" s="36"/>
      <c r="F12958" s="36"/>
    </row>
    <row r="12959" ht="15.75" customHeight="1">
      <c r="A12959" s="38" t="s">
        <v>547</v>
      </c>
      <c r="B12959" s="36"/>
      <c r="C12959" s="36"/>
      <c r="D12959" s="38" t="s">
        <v>547</v>
      </c>
      <c r="E12959" s="36"/>
      <c r="F12959" s="36"/>
    </row>
    <row r="12960" ht="15.75" customHeight="1">
      <c r="A12960" s="37" t="s">
        <v>555</v>
      </c>
      <c r="B12960" s="36"/>
      <c r="C12960" s="36"/>
      <c r="D12960" s="37" t="s">
        <v>555</v>
      </c>
      <c r="E12960" s="36"/>
      <c r="F12960" s="36"/>
    </row>
    <row r="12961" ht="15.75" customHeight="1">
      <c r="A12961" s="38" t="s">
        <v>558</v>
      </c>
      <c r="B12961" s="36"/>
      <c r="C12961" s="36"/>
      <c r="D12961" s="38" t="s">
        <v>558</v>
      </c>
      <c r="E12961" s="36"/>
      <c r="F12961" s="36"/>
    </row>
    <row r="12962" ht="15.75" customHeight="1">
      <c r="A12962" s="37" t="s">
        <v>1230</v>
      </c>
      <c r="B12962" s="36"/>
      <c r="C12962" s="36"/>
      <c r="D12962" s="37" t="s">
        <v>1230</v>
      </c>
      <c r="E12962" s="36"/>
      <c r="F12962" s="36"/>
    </row>
    <row r="12963" ht="15.75" customHeight="1">
      <c r="A12963" s="38" t="s">
        <v>444</v>
      </c>
      <c r="B12963" s="36"/>
      <c r="C12963" s="36"/>
      <c r="D12963" s="38" t="s">
        <v>444</v>
      </c>
      <c r="E12963" s="36"/>
      <c r="F12963" s="36"/>
    </row>
    <row r="12964" ht="15.75" customHeight="1">
      <c r="A12964" s="37" t="s">
        <v>444</v>
      </c>
      <c r="B12964" s="36"/>
      <c r="C12964" s="36"/>
      <c r="D12964" s="37" t="s">
        <v>444</v>
      </c>
      <c r="E12964" s="36"/>
      <c r="F12964" s="36"/>
    </row>
    <row r="12965" ht="15.75" customHeight="1">
      <c r="A12965" s="38" t="s">
        <v>466</v>
      </c>
      <c r="B12965" s="36"/>
      <c r="C12965" s="36"/>
      <c r="D12965" s="38" t="s">
        <v>466</v>
      </c>
      <c r="E12965" s="36"/>
      <c r="F12965" s="36"/>
    </row>
    <row r="12966" ht="15.75" customHeight="1">
      <c r="A12966" s="37" t="s">
        <v>466</v>
      </c>
      <c r="B12966" s="36"/>
      <c r="C12966" s="36"/>
      <c r="D12966" s="37" t="s">
        <v>466</v>
      </c>
      <c r="E12966" s="36"/>
      <c r="F12966" s="36"/>
    </row>
    <row r="12967" ht="15.75" customHeight="1">
      <c r="A12967" s="38" t="s">
        <v>457</v>
      </c>
      <c r="B12967" s="36"/>
      <c r="C12967" s="36"/>
      <c r="D12967" s="38" t="s">
        <v>457</v>
      </c>
      <c r="E12967" s="36"/>
      <c r="F12967" s="36"/>
    </row>
    <row r="12968" ht="15.75" customHeight="1">
      <c r="A12968" s="37" t="s">
        <v>1149</v>
      </c>
      <c r="B12968" s="36"/>
      <c r="C12968" s="36"/>
      <c r="D12968" s="37" t="s">
        <v>1149</v>
      </c>
      <c r="E12968" s="36"/>
      <c r="F12968" s="36"/>
    </row>
    <row r="12969" ht="15.75" customHeight="1">
      <c r="A12969" s="38" t="s">
        <v>1251</v>
      </c>
      <c r="B12969" s="36"/>
      <c r="C12969" s="36"/>
      <c r="D12969" s="38" t="s">
        <v>1251</v>
      </c>
      <c r="E12969" s="36"/>
      <c r="F12969" s="36"/>
    </row>
    <row r="12970" ht="15.75" customHeight="1">
      <c r="A12970" s="37" t="s">
        <v>1271</v>
      </c>
      <c r="B12970" s="36"/>
      <c r="C12970" s="36"/>
      <c r="D12970" s="37" t="s">
        <v>1271</v>
      </c>
      <c r="E12970" s="36"/>
      <c r="F12970" s="36"/>
    </row>
    <row r="12971" ht="15.75" customHeight="1">
      <c r="A12971" s="38" t="s">
        <v>1267</v>
      </c>
      <c r="B12971" s="36"/>
      <c r="C12971" s="36"/>
      <c r="D12971" s="38" t="s">
        <v>1267</v>
      </c>
      <c r="E12971" s="36"/>
      <c r="F12971" s="36"/>
    </row>
    <row r="12972" ht="15.75" customHeight="1">
      <c r="A12972" s="37" t="s">
        <v>112</v>
      </c>
      <c r="B12972" s="36"/>
      <c r="C12972" s="36"/>
      <c r="D12972" s="37" t="s">
        <v>112</v>
      </c>
      <c r="E12972" s="36"/>
      <c r="F12972" s="36"/>
    </row>
    <row r="12973" ht="15.75" customHeight="1">
      <c r="A12973" s="38" t="s">
        <v>776</v>
      </c>
      <c r="B12973" s="36"/>
      <c r="C12973" s="36"/>
      <c r="D12973" s="38" t="s">
        <v>776</v>
      </c>
      <c r="E12973" s="36"/>
      <c r="F12973" s="36"/>
    </row>
    <row r="12974" ht="15.75" customHeight="1">
      <c r="A12974" s="37" t="s">
        <v>941</v>
      </c>
      <c r="B12974" s="36"/>
      <c r="C12974" s="36"/>
      <c r="D12974" s="37" t="s">
        <v>941</v>
      </c>
      <c r="E12974" s="36"/>
      <c r="F12974" s="36"/>
    </row>
    <row r="12975" ht="15.75" customHeight="1">
      <c r="A12975" s="38" t="s">
        <v>629</v>
      </c>
      <c r="B12975" s="36"/>
      <c r="C12975" s="36"/>
      <c r="D12975" s="38" t="s">
        <v>629</v>
      </c>
      <c r="E12975" s="36"/>
      <c r="F12975" s="36"/>
    </row>
    <row r="12976" ht="15.75" customHeight="1">
      <c r="A12976" s="37" t="s">
        <v>1202</v>
      </c>
      <c r="B12976" s="36"/>
      <c r="C12976" s="36"/>
      <c r="D12976" s="37" t="s">
        <v>1202</v>
      </c>
      <c r="E12976" s="36"/>
      <c r="F12976" s="36"/>
    </row>
    <row r="12977" ht="15.75" customHeight="1">
      <c r="A12977" s="38" t="s">
        <v>1047</v>
      </c>
      <c r="B12977" s="36"/>
      <c r="C12977" s="36"/>
      <c r="D12977" s="38" t="s">
        <v>1047</v>
      </c>
      <c r="E12977" s="36"/>
      <c r="F12977" s="36"/>
    </row>
    <row r="12978" ht="15.75" customHeight="1">
      <c r="A12978" s="37" t="s">
        <v>299</v>
      </c>
      <c r="B12978" s="36"/>
      <c r="C12978" s="36"/>
      <c r="D12978" s="37" t="s">
        <v>299</v>
      </c>
      <c r="E12978" s="36"/>
      <c r="F12978" s="36"/>
    </row>
    <row r="12979" ht="15.75" customHeight="1">
      <c r="A12979" s="38" t="s">
        <v>540</v>
      </c>
      <c r="B12979" s="36"/>
      <c r="C12979" s="36"/>
      <c r="D12979" s="38" t="s">
        <v>540</v>
      </c>
      <c r="E12979" s="36"/>
      <c r="F12979" s="36"/>
    </row>
    <row r="12980" ht="15.75" customHeight="1">
      <c r="A12980" s="37" t="s">
        <v>112</v>
      </c>
      <c r="B12980" s="36"/>
      <c r="C12980" s="36"/>
      <c r="D12980" s="37" t="s">
        <v>112</v>
      </c>
      <c r="E12980" s="36"/>
      <c r="F12980" s="36"/>
    </row>
    <row r="12981" ht="15.75" customHeight="1">
      <c r="A12981" s="38" t="s">
        <v>112</v>
      </c>
      <c r="B12981" s="36"/>
      <c r="C12981" s="36"/>
      <c r="D12981" s="38" t="s">
        <v>112</v>
      </c>
      <c r="E12981" s="36"/>
      <c r="F12981" s="36"/>
    </row>
    <row r="12982" ht="15.75" customHeight="1">
      <c r="A12982" s="37" t="s">
        <v>162</v>
      </c>
      <c r="B12982" s="36"/>
      <c r="C12982" s="36"/>
      <c r="D12982" s="37" t="s">
        <v>162</v>
      </c>
      <c r="E12982" s="36"/>
      <c r="F12982" s="36"/>
    </row>
    <row r="12983" ht="15.75" customHeight="1">
      <c r="A12983" s="38" t="s">
        <v>162</v>
      </c>
      <c r="B12983" s="36"/>
      <c r="C12983" s="36"/>
      <c r="D12983" s="38" t="s">
        <v>162</v>
      </c>
      <c r="E12983" s="36"/>
      <c r="F12983" s="36"/>
    </row>
    <row r="12984" ht="15.75" customHeight="1">
      <c r="A12984" s="37" t="s">
        <v>413</v>
      </c>
      <c r="B12984" s="36"/>
      <c r="C12984" s="36"/>
      <c r="D12984" s="37" t="s">
        <v>413</v>
      </c>
      <c r="E12984" s="36"/>
      <c r="F12984" s="36"/>
    </row>
    <row r="12985" ht="15.75" customHeight="1">
      <c r="A12985" s="38" t="s">
        <v>447</v>
      </c>
      <c r="B12985" s="36"/>
      <c r="C12985" s="36"/>
      <c r="D12985" s="38" t="s">
        <v>447</v>
      </c>
      <c r="E12985" s="36"/>
      <c r="F12985" s="36"/>
    </row>
    <row r="12986" ht="15.75" customHeight="1">
      <c r="A12986" s="37" t="s">
        <v>1072</v>
      </c>
      <c r="B12986" s="36"/>
      <c r="C12986" s="36"/>
      <c r="D12986" s="37" t="s">
        <v>1072</v>
      </c>
      <c r="E12986" s="36"/>
      <c r="F12986" s="36"/>
    </row>
    <row r="12987" ht="15.75" customHeight="1">
      <c r="A12987" s="38" t="s">
        <v>1286</v>
      </c>
      <c r="B12987" s="36"/>
      <c r="C12987" s="36"/>
      <c r="D12987" s="38" t="s">
        <v>1286</v>
      </c>
      <c r="E12987" s="36"/>
      <c r="F12987" s="36"/>
    </row>
    <row r="12988" ht="15.75" customHeight="1">
      <c r="A12988" s="37" t="s">
        <v>694</v>
      </c>
      <c r="B12988" s="36"/>
      <c r="C12988" s="36"/>
      <c r="D12988" s="37" t="s">
        <v>694</v>
      </c>
      <c r="E12988" s="36"/>
      <c r="F12988" s="36"/>
    </row>
    <row r="12989" ht="15.75" customHeight="1">
      <c r="A12989" s="38" t="s">
        <v>444</v>
      </c>
      <c r="B12989" s="36"/>
      <c r="C12989" s="36"/>
      <c r="D12989" s="38" t="s">
        <v>444</v>
      </c>
      <c r="E12989" s="36"/>
      <c r="F12989" s="36"/>
    </row>
    <row r="12990" ht="15.75" customHeight="1">
      <c r="A12990" s="37" t="s">
        <v>444</v>
      </c>
      <c r="B12990" s="36"/>
      <c r="C12990" s="36"/>
      <c r="D12990" s="37" t="s">
        <v>444</v>
      </c>
      <c r="E12990" s="36"/>
      <c r="F12990" s="36"/>
    </row>
    <row r="12991" ht="15.75" customHeight="1">
      <c r="A12991" s="38" t="s">
        <v>1295</v>
      </c>
      <c r="B12991" s="36"/>
      <c r="C12991" s="36"/>
      <c r="D12991" s="38" t="s">
        <v>1295</v>
      </c>
      <c r="E12991" s="36"/>
      <c r="F12991" s="36"/>
    </row>
    <row r="12992" ht="15.75" customHeight="1">
      <c r="A12992" s="37" t="s">
        <v>483</v>
      </c>
      <c r="B12992" s="36"/>
      <c r="C12992" s="36"/>
      <c r="D12992" s="37" t="s">
        <v>483</v>
      </c>
      <c r="E12992" s="36"/>
      <c r="F12992" s="36"/>
    </row>
    <row r="12993" ht="15.75" customHeight="1">
      <c r="A12993" s="38" t="s">
        <v>1291</v>
      </c>
      <c r="B12993" s="36"/>
      <c r="C12993" s="36"/>
      <c r="D12993" s="38" t="s">
        <v>1291</v>
      </c>
      <c r="E12993" s="36"/>
      <c r="F12993" s="36"/>
    </row>
    <row r="12994" ht="15.75" customHeight="1">
      <c r="A12994" s="37" t="s">
        <v>697</v>
      </c>
      <c r="B12994" s="36"/>
      <c r="C12994" s="36"/>
      <c r="D12994" s="37" t="s">
        <v>697</v>
      </c>
      <c r="E12994" s="36"/>
      <c r="F12994" s="36"/>
    </row>
    <row r="12995" ht="15.75" customHeight="1">
      <c r="A12995" s="38" t="s">
        <v>744</v>
      </c>
      <c r="B12995" s="36"/>
      <c r="C12995" s="36"/>
      <c r="D12995" s="38" t="s">
        <v>744</v>
      </c>
      <c r="E12995" s="36"/>
      <c r="F12995" s="36"/>
    </row>
    <row r="12996" ht="15.75" customHeight="1">
      <c r="A12996" s="37" t="s">
        <v>1307</v>
      </c>
      <c r="B12996" s="36"/>
      <c r="C12996" s="36"/>
      <c r="D12996" s="37" t="s">
        <v>1307</v>
      </c>
      <c r="E12996" s="36"/>
      <c r="F12996" s="36"/>
    </row>
    <row r="12997" ht="15.75" customHeight="1">
      <c r="A12997" s="38" t="s">
        <v>504</v>
      </c>
      <c r="B12997" s="36"/>
      <c r="C12997" s="36"/>
      <c r="D12997" s="38" t="s">
        <v>504</v>
      </c>
      <c r="E12997" s="36"/>
      <c r="F12997" s="36"/>
    </row>
    <row r="12998" ht="15.75" customHeight="1">
      <c r="A12998" s="37" t="s">
        <v>504</v>
      </c>
      <c r="B12998" s="36"/>
      <c r="C12998" s="36"/>
      <c r="D12998" s="37" t="s">
        <v>504</v>
      </c>
      <c r="E12998" s="36"/>
      <c r="F12998" s="36"/>
    </row>
    <row r="12999" ht="15.75" customHeight="1">
      <c r="A12999" s="38" t="s">
        <v>790</v>
      </c>
      <c r="B12999" s="36"/>
      <c r="C12999" s="36"/>
      <c r="D12999" s="38" t="s">
        <v>790</v>
      </c>
      <c r="E12999" s="36"/>
      <c r="F12999" s="36"/>
    </row>
    <row r="13000" ht="15.75" customHeight="1">
      <c r="A13000" s="37" t="s">
        <v>1327</v>
      </c>
      <c r="B13000" s="36"/>
      <c r="C13000" s="36"/>
      <c r="D13000" s="37" t="s">
        <v>1327</v>
      </c>
      <c r="E13000" s="36"/>
      <c r="F13000" s="36"/>
    </row>
    <row r="13001" ht="15.75" customHeight="1">
      <c r="A13001" s="38" t="s">
        <v>1324</v>
      </c>
      <c r="B13001" s="36"/>
      <c r="C13001" s="36"/>
      <c r="D13001" s="38" t="s">
        <v>1324</v>
      </c>
      <c r="E13001" s="36"/>
      <c r="F13001" s="36"/>
    </row>
    <row r="13002" ht="15.75" customHeight="1">
      <c r="A13002" s="37" t="s">
        <v>1291</v>
      </c>
      <c r="B13002" s="36"/>
      <c r="C13002" s="36"/>
      <c r="D13002" s="37" t="s">
        <v>1291</v>
      </c>
      <c r="E13002" s="36"/>
      <c r="F13002" s="36"/>
    </row>
    <row r="13003" ht="15.75" customHeight="1">
      <c r="A13003" s="38" t="s">
        <v>250</v>
      </c>
      <c r="B13003" s="36"/>
      <c r="C13003" s="36"/>
      <c r="D13003" s="38" t="s">
        <v>250</v>
      </c>
      <c r="E13003" s="36"/>
      <c r="F13003" s="36"/>
    </row>
    <row r="13004" ht="15.75" customHeight="1">
      <c r="A13004" s="37" t="s">
        <v>795</v>
      </c>
      <c r="B13004" s="36"/>
      <c r="C13004" s="36"/>
      <c r="D13004" s="37" t="s">
        <v>795</v>
      </c>
      <c r="E13004" s="36"/>
      <c r="F13004" s="36"/>
    </row>
    <row r="13005" ht="15.75" customHeight="1">
      <c r="A13005" s="38" t="s">
        <v>439</v>
      </c>
      <c r="B13005" s="36"/>
      <c r="C13005" s="36"/>
      <c r="D13005" s="38" t="s">
        <v>439</v>
      </c>
      <c r="E13005" s="36"/>
      <c r="F13005" s="36"/>
    </row>
    <row r="13006" ht="15.75" customHeight="1">
      <c r="A13006" s="37" t="s">
        <v>1332</v>
      </c>
      <c r="B13006" s="36"/>
      <c r="C13006" s="36"/>
      <c r="D13006" s="37" t="s">
        <v>1332</v>
      </c>
      <c r="E13006" s="36"/>
      <c r="F13006" s="36"/>
    </row>
    <row r="13007" ht="15.75" customHeight="1">
      <c r="A13007" s="38" t="s">
        <v>659</v>
      </c>
      <c r="B13007" s="36"/>
      <c r="C13007" s="36"/>
      <c r="D13007" s="38" t="s">
        <v>659</v>
      </c>
      <c r="E13007" s="36"/>
      <c r="F13007" s="36"/>
    </row>
    <row r="13008" ht="15.75" customHeight="1">
      <c r="A13008" s="37" t="s">
        <v>1336</v>
      </c>
      <c r="B13008" s="36"/>
      <c r="C13008" s="36"/>
      <c r="D13008" s="37" t="s">
        <v>1336</v>
      </c>
      <c r="E13008" s="36"/>
      <c r="F13008" s="36"/>
    </row>
    <row r="13009" ht="15.75" customHeight="1">
      <c r="A13009" s="38" t="s">
        <v>638</v>
      </c>
      <c r="B13009" s="36"/>
      <c r="C13009" s="36"/>
      <c r="D13009" s="38" t="s">
        <v>638</v>
      </c>
      <c r="E13009" s="36"/>
      <c r="F13009" s="36"/>
    </row>
    <row r="13010" ht="15.75" customHeight="1">
      <c r="A13010" s="37" t="s">
        <v>1010</v>
      </c>
      <c r="B13010" s="36"/>
      <c r="C13010" s="36"/>
      <c r="D13010" s="37" t="s">
        <v>1010</v>
      </c>
      <c r="E13010" s="36"/>
      <c r="F13010" s="36"/>
    </row>
    <row r="13011" ht="15.75" customHeight="1">
      <c r="A13011" s="38" t="s">
        <v>1342</v>
      </c>
      <c r="B13011" s="36"/>
      <c r="C13011" s="36"/>
      <c r="D13011" s="38" t="s">
        <v>1342</v>
      </c>
      <c r="E13011" s="36"/>
      <c r="F13011" s="36"/>
    </row>
    <row r="13012" ht="15.75" customHeight="1">
      <c r="A13012" s="37" t="s">
        <v>1346</v>
      </c>
      <c r="B13012" s="36"/>
      <c r="C13012" s="36"/>
      <c r="D13012" s="37" t="s">
        <v>1346</v>
      </c>
      <c r="E13012" s="36"/>
      <c r="F13012" s="36"/>
    </row>
    <row r="13013" ht="15.75" customHeight="1">
      <c r="A13013" s="38" t="s">
        <v>1339</v>
      </c>
      <c r="B13013" s="36"/>
      <c r="C13013" s="36"/>
      <c r="D13013" s="38" t="s">
        <v>1339</v>
      </c>
      <c r="E13013" s="36"/>
      <c r="F13013" s="36"/>
    </row>
    <row r="13014" ht="15.75" customHeight="1">
      <c r="A13014" s="37" t="s">
        <v>96</v>
      </c>
      <c r="B13014" s="36"/>
      <c r="C13014" s="36"/>
      <c r="D13014" s="37" t="s">
        <v>96</v>
      </c>
      <c r="E13014" s="36"/>
      <c r="F13014" s="36"/>
    </row>
    <row r="13015" ht="15.75" customHeight="1">
      <c r="A13015" s="38" t="s">
        <v>822</v>
      </c>
      <c r="B13015" s="36"/>
      <c r="C13015" s="36"/>
      <c r="D13015" s="38" t="s">
        <v>822</v>
      </c>
      <c r="E13015" s="36"/>
      <c r="F13015" s="36"/>
    </row>
    <row r="13016" ht="15.75" customHeight="1">
      <c r="A13016" s="37" t="s">
        <v>183</v>
      </c>
      <c r="B13016" s="36"/>
      <c r="C13016" s="36"/>
      <c r="D13016" s="37" t="s">
        <v>183</v>
      </c>
      <c r="E13016" s="36"/>
      <c r="F13016" s="36"/>
    </row>
    <row r="13017" ht="15.75" customHeight="1">
      <c r="A13017" s="38" t="s">
        <v>1076</v>
      </c>
      <c r="B13017" s="36"/>
      <c r="C13017" s="36"/>
      <c r="D13017" s="38" t="s">
        <v>1076</v>
      </c>
      <c r="E13017" s="36"/>
      <c r="F13017" s="36"/>
    </row>
    <row r="13018" ht="15.75" customHeight="1">
      <c r="A13018" s="37" t="s">
        <v>1076</v>
      </c>
      <c r="B13018" s="36"/>
      <c r="C13018" s="36"/>
      <c r="D13018" s="37" t="s">
        <v>1076</v>
      </c>
      <c r="E13018" s="36"/>
      <c r="F13018" s="36"/>
    </row>
    <row r="13019" ht="15.75" customHeight="1">
      <c r="A13019" s="38" t="s">
        <v>986</v>
      </c>
      <c r="B13019" s="36"/>
      <c r="C13019" s="36"/>
      <c r="D13019" s="38" t="s">
        <v>986</v>
      </c>
      <c r="E13019" s="36"/>
      <c r="F13019" s="36"/>
    </row>
    <row r="13020" ht="15.75" customHeight="1">
      <c r="A13020" s="37" t="s">
        <v>244</v>
      </c>
      <c r="B13020" s="36"/>
      <c r="C13020" s="36"/>
      <c r="D13020" s="37" t="s">
        <v>244</v>
      </c>
      <c r="E13020" s="36"/>
      <c r="F13020" s="36"/>
    </row>
    <row r="13021" ht="15.75" customHeight="1">
      <c r="A13021" s="38" t="s">
        <v>1353</v>
      </c>
      <c r="B13021" s="36"/>
      <c r="C13021" s="36"/>
      <c r="D13021" s="38" t="s">
        <v>1353</v>
      </c>
      <c r="E13021" s="36"/>
      <c r="F13021" s="36"/>
    </row>
    <row r="13022" ht="15.75" customHeight="1">
      <c r="A13022" s="37" t="s">
        <v>352</v>
      </c>
      <c r="B13022" s="36"/>
      <c r="C13022" s="36"/>
      <c r="D13022" s="37" t="s">
        <v>352</v>
      </c>
      <c r="E13022" s="36"/>
      <c r="F13022" s="36"/>
    </row>
    <row r="13023" ht="15.75" customHeight="1">
      <c r="A13023" s="38" t="s">
        <v>355</v>
      </c>
      <c r="B13023" s="36"/>
      <c r="C13023" s="36"/>
      <c r="D13023" s="38" t="s">
        <v>355</v>
      </c>
      <c r="E13023" s="36"/>
      <c r="F13023" s="36"/>
    </row>
    <row r="13024" ht="15.75" customHeight="1">
      <c r="A13024" s="37" t="s">
        <v>355</v>
      </c>
      <c r="B13024" s="36"/>
      <c r="C13024" s="36"/>
      <c r="D13024" s="37" t="s">
        <v>355</v>
      </c>
      <c r="E13024" s="36"/>
      <c r="F13024" s="36"/>
    </row>
    <row r="13025" ht="15.75" customHeight="1">
      <c r="A13025" s="38" t="s">
        <v>726</v>
      </c>
      <c r="B13025" s="36"/>
      <c r="C13025" s="36"/>
      <c r="D13025" s="38" t="s">
        <v>726</v>
      </c>
      <c r="E13025" s="36"/>
      <c r="F13025" s="36"/>
    </row>
    <row r="13026" ht="15.75" customHeight="1">
      <c r="A13026" s="37" t="s">
        <v>962</v>
      </c>
      <c r="B13026" s="36"/>
      <c r="C13026" s="36"/>
      <c r="D13026" s="37" t="s">
        <v>962</v>
      </c>
      <c r="E13026" s="36"/>
      <c r="F13026" s="36"/>
    </row>
    <row r="13027" ht="15.75" customHeight="1">
      <c r="A13027" s="38" t="s">
        <v>962</v>
      </c>
      <c r="B13027" s="36"/>
      <c r="C13027" s="36"/>
      <c r="D13027" s="38" t="s">
        <v>962</v>
      </c>
      <c r="E13027" s="36"/>
      <c r="F13027" s="36"/>
    </row>
    <row r="13028" ht="15.75" customHeight="1">
      <c r="A13028" s="37" t="s">
        <v>195</v>
      </c>
      <c r="B13028" s="36"/>
      <c r="C13028" s="36"/>
      <c r="D13028" s="37" t="s">
        <v>195</v>
      </c>
      <c r="E13028" s="36"/>
      <c r="F13028" s="36"/>
    </row>
    <row r="13029" ht="15.75" customHeight="1">
      <c r="A13029" s="38" t="s">
        <v>1179</v>
      </c>
      <c r="B13029" s="36"/>
      <c r="C13029" s="36"/>
      <c r="D13029" s="38" t="s">
        <v>1179</v>
      </c>
      <c r="E13029" s="36"/>
      <c r="F13029" s="36"/>
    </row>
    <row r="13030" ht="15.75" customHeight="1">
      <c r="A13030" s="37" t="s">
        <v>1380</v>
      </c>
      <c r="B13030" s="36"/>
      <c r="C13030" s="36"/>
      <c r="D13030" s="37" t="s">
        <v>1380</v>
      </c>
      <c r="E13030" s="36"/>
      <c r="F13030" s="36"/>
    </row>
    <row r="13031" ht="15.75" customHeight="1">
      <c r="A13031" s="38" t="s">
        <v>510</v>
      </c>
      <c r="B13031" s="36"/>
      <c r="C13031" s="36"/>
      <c r="D13031" s="38" t="s">
        <v>510</v>
      </c>
      <c r="E13031" s="36"/>
      <c r="F13031" s="36"/>
    </row>
    <row r="13032" ht="15.75" customHeight="1">
      <c r="A13032" s="37" t="s">
        <v>510</v>
      </c>
      <c r="B13032" s="36"/>
      <c r="C13032" s="36"/>
      <c r="D13032" s="37" t="s">
        <v>510</v>
      </c>
      <c r="E13032" s="36"/>
      <c r="F13032" s="36"/>
    </row>
    <row r="13033" ht="15.75" customHeight="1">
      <c r="A13033" s="38" t="s">
        <v>306</v>
      </c>
      <c r="B13033" s="36"/>
      <c r="C13033" s="36"/>
      <c r="D13033" s="38" t="s">
        <v>306</v>
      </c>
      <c r="E13033" s="36"/>
      <c r="F13033" s="36"/>
    </row>
    <row r="13034" ht="15.75" customHeight="1">
      <c r="A13034" s="37" t="s">
        <v>306</v>
      </c>
      <c r="B13034" s="36"/>
      <c r="C13034" s="36"/>
      <c r="D13034" s="37" t="s">
        <v>306</v>
      </c>
      <c r="E13034" s="36"/>
      <c r="F13034" s="36"/>
    </row>
    <row r="13035" ht="15.75" customHeight="1">
      <c r="A13035" s="38" t="s">
        <v>795</v>
      </c>
      <c r="B13035" s="36"/>
      <c r="C13035" s="36"/>
      <c r="D13035" s="38" t="s">
        <v>795</v>
      </c>
      <c r="E13035" s="36"/>
      <c r="F13035" s="36"/>
    </row>
    <row r="13036" ht="15.75" customHeight="1">
      <c r="A13036" s="37" t="s">
        <v>1202</v>
      </c>
      <c r="B13036" s="36"/>
      <c r="C13036" s="36"/>
      <c r="D13036" s="37" t="s">
        <v>1202</v>
      </c>
      <c r="E13036" s="36"/>
      <c r="F13036" s="36"/>
    </row>
    <row r="13037" ht="15.75" customHeight="1">
      <c r="A13037" s="38" t="s">
        <v>662</v>
      </c>
      <c r="B13037" s="36"/>
      <c r="C13037" s="36"/>
      <c r="D13037" s="38" t="s">
        <v>662</v>
      </c>
      <c r="E13037" s="36"/>
      <c r="F13037" s="36"/>
    </row>
    <row r="13038" ht="15.75" customHeight="1">
      <c r="A13038" s="37" t="s">
        <v>662</v>
      </c>
      <c r="B13038" s="36"/>
      <c r="C13038" s="36"/>
      <c r="D13038" s="37" t="s">
        <v>662</v>
      </c>
      <c r="E13038" s="36"/>
      <c r="F13038" s="36"/>
    </row>
    <row r="13039" ht="15.75" customHeight="1">
      <c r="A13039" s="38" t="s">
        <v>645</v>
      </c>
      <c r="B13039" s="36"/>
      <c r="C13039" s="36"/>
      <c r="D13039" s="38" t="s">
        <v>645</v>
      </c>
      <c r="E13039" s="36"/>
      <c r="F13039" s="36"/>
    </row>
    <row r="13040" ht="15.75" customHeight="1">
      <c r="A13040" s="37" t="s">
        <v>649</v>
      </c>
      <c r="B13040" s="36"/>
      <c r="C13040" s="36"/>
      <c r="D13040" s="37" t="s">
        <v>649</v>
      </c>
      <c r="E13040" s="36"/>
      <c r="F13040" s="36"/>
    </row>
    <row r="13041" ht="15.75" customHeight="1">
      <c r="A13041" s="38" t="s">
        <v>460</v>
      </c>
      <c r="B13041" s="36"/>
      <c r="C13041" s="36"/>
      <c r="D13041" s="38" t="s">
        <v>460</v>
      </c>
      <c r="E13041" s="36"/>
      <c r="F13041" s="36"/>
    </row>
    <row r="13042" ht="15.75" customHeight="1">
      <c r="A13042" s="37" t="s">
        <v>175</v>
      </c>
      <c r="B13042" s="36"/>
      <c r="C13042" s="36"/>
      <c r="D13042" s="37" t="s">
        <v>175</v>
      </c>
      <c r="E13042" s="36"/>
      <c r="F13042" s="36"/>
    </row>
    <row r="13043" ht="15.75" customHeight="1">
      <c r="A13043" s="38" t="s">
        <v>1291</v>
      </c>
      <c r="B13043" s="36"/>
      <c r="C13043" s="36"/>
      <c r="D13043" s="38" t="s">
        <v>1291</v>
      </c>
      <c r="E13043" s="36"/>
      <c r="F13043" s="36"/>
    </row>
    <row r="13044" ht="15.75" customHeight="1">
      <c r="A13044" s="37" t="s">
        <v>555</v>
      </c>
      <c r="B13044" s="36"/>
      <c r="C13044" s="36"/>
      <c r="D13044" s="37" t="s">
        <v>555</v>
      </c>
      <c r="E13044" s="36"/>
      <c r="F13044" s="36"/>
    </row>
    <row r="13045" ht="15.75" customHeight="1">
      <c r="A13045" s="38" t="s">
        <v>313</v>
      </c>
      <c r="B13045" s="36"/>
      <c r="C13045" s="36"/>
      <c r="D13045" s="38" t="s">
        <v>313</v>
      </c>
      <c r="E13045" s="36"/>
      <c r="F13045" s="36"/>
    </row>
    <row r="13046" ht="15.75" customHeight="1">
      <c r="A13046" s="37" t="s">
        <v>1416</v>
      </c>
      <c r="B13046" s="36"/>
      <c r="C13046" s="36"/>
      <c r="D13046" s="37" t="s">
        <v>1416</v>
      </c>
      <c r="E13046" s="36"/>
      <c r="F13046" s="36"/>
    </row>
    <row r="13047" ht="15.75" customHeight="1">
      <c r="A13047" s="38" t="s">
        <v>1420</v>
      </c>
      <c r="B13047" s="36"/>
      <c r="C13047" s="36"/>
      <c r="D13047" s="38" t="s">
        <v>1420</v>
      </c>
      <c r="E13047" s="36"/>
      <c r="F13047" s="36"/>
    </row>
    <row r="13048" ht="15.75" customHeight="1">
      <c r="A13048" s="37" t="s">
        <v>214</v>
      </c>
      <c r="B13048" s="36"/>
      <c r="C13048" s="36"/>
      <c r="D13048" s="37" t="s">
        <v>214</v>
      </c>
      <c r="E13048" s="36"/>
      <c r="F13048" s="36"/>
    </row>
    <row r="13049" ht="15.75" customHeight="1">
      <c r="A13049" s="38" t="s">
        <v>1397</v>
      </c>
      <c r="B13049" s="36"/>
      <c r="C13049" s="36"/>
      <c r="D13049" s="38" t="s">
        <v>1397</v>
      </c>
      <c r="E13049" s="36"/>
      <c r="F13049" s="36"/>
    </row>
    <row r="13050" ht="15.75" customHeight="1">
      <c r="A13050" s="37" t="s">
        <v>108</v>
      </c>
      <c r="B13050" s="36"/>
      <c r="C13050" s="36"/>
      <c r="D13050" s="37" t="s">
        <v>108</v>
      </c>
      <c r="E13050" s="36"/>
      <c r="F13050" s="36"/>
    </row>
    <row r="13051" ht="15.75" customHeight="1">
      <c r="A13051" s="38" t="s">
        <v>1121</v>
      </c>
      <c r="B13051" s="36"/>
      <c r="C13051" s="36"/>
      <c r="D13051" s="38" t="s">
        <v>1121</v>
      </c>
      <c r="E13051" s="36"/>
      <c r="F13051" s="36"/>
    </row>
    <row r="13052" ht="15.75" customHeight="1">
      <c r="A13052" s="37" t="s">
        <v>1452</v>
      </c>
      <c r="B13052" s="36"/>
      <c r="C13052" s="36"/>
      <c r="D13052" s="37" t="s">
        <v>1452</v>
      </c>
      <c r="E13052" s="36"/>
      <c r="F13052" s="36"/>
    </row>
    <row r="13053" ht="15.75" customHeight="1">
      <c r="A13053" s="38" t="s">
        <v>1452</v>
      </c>
      <c r="B13053" s="36"/>
      <c r="C13053" s="36"/>
      <c r="D13053" s="38" t="s">
        <v>1452</v>
      </c>
      <c r="E13053" s="36"/>
      <c r="F13053" s="36"/>
    </row>
    <row r="13054" ht="15.75" customHeight="1">
      <c r="A13054" s="37" t="s">
        <v>72</v>
      </c>
      <c r="B13054" s="36"/>
      <c r="C13054" s="36"/>
      <c r="D13054" s="37" t="s">
        <v>72</v>
      </c>
      <c r="E13054" s="36"/>
      <c r="F13054" s="36"/>
    </row>
    <row r="13055" ht="15.75" customHeight="1">
      <c r="A13055" s="38" t="s">
        <v>72</v>
      </c>
      <c r="B13055" s="36"/>
      <c r="C13055" s="36"/>
      <c r="D13055" s="38" t="s">
        <v>72</v>
      </c>
      <c r="E13055" s="36"/>
      <c r="F13055" s="36"/>
    </row>
    <row r="13056" ht="15.75" customHeight="1">
      <c r="A13056" s="37" t="s">
        <v>395</v>
      </c>
      <c r="B13056" s="36"/>
      <c r="C13056" s="36"/>
      <c r="D13056" s="37" t="s">
        <v>395</v>
      </c>
      <c r="E13056" s="36"/>
      <c r="F13056" s="36"/>
    </row>
    <row r="13057" ht="15.75" customHeight="1">
      <c r="A13057" s="38" t="s">
        <v>258</v>
      </c>
      <c r="B13057" s="36"/>
      <c r="C13057" s="36"/>
      <c r="D13057" s="38" t="s">
        <v>258</v>
      </c>
      <c r="E13057" s="36"/>
      <c r="F13057" s="36"/>
    </row>
    <row r="13058" ht="15.75" customHeight="1">
      <c r="A13058" s="37" t="s">
        <v>659</v>
      </c>
      <c r="B13058" s="36"/>
      <c r="C13058" s="36"/>
      <c r="D13058" s="37" t="s">
        <v>659</v>
      </c>
      <c r="E13058" s="36"/>
      <c r="F13058" s="36"/>
    </row>
    <row r="13059" ht="15.75" customHeight="1">
      <c r="A13059" s="38" t="s">
        <v>447</v>
      </c>
      <c r="B13059" s="36"/>
      <c r="C13059" s="36"/>
      <c r="D13059" s="38" t="s">
        <v>447</v>
      </c>
      <c r="E13059" s="36"/>
      <c r="F13059" s="36"/>
    </row>
    <row r="13060" ht="15.75" customHeight="1">
      <c r="A13060" s="37" t="s">
        <v>141</v>
      </c>
      <c r="B13060" s="36"/>
      <c r="C13060" s="36"/>
      <c r="D13060" s="37" t="s">
        <v>141</v>
      </c>
      <c r="E13060" s="36"/>
      <c r="F13060" s="36"/>
    </row>
    <row r="13061" ht="15.75" customHeight="1">
      <c r="A13061" s="38" t="s">
        <v>141</v>
      </c>
      <c r="B13061" s="36"/>
      <c r="C13061" s="36"/>
      <c r="D13061" s="38" t="s">
        <v>141</v>
      </c>
      <c r="E13061" s="36"/>
      <c r="F13061" s="36"/>
    </row>
    <row r="13062" ht="15.75" customHeight="1">
      <c r="A13062" s="37" t="s">
        <v>947</v>
      </c>
      <c r="B13062" s="36"/>
      <c r="C13062" s="36"/>
      <c r="D13062" s="37" t="s">
        <v>947</v>
      </c>
      <c r="E13062" s="36"/>
      <c r="F13062" s="36"/>
    </row>
    <row r="13063" ht="15.75" customHeight="1">
      <c r="A13063" s="38" t="s">
        <v>1468</v>
      </c>
      <c r="B13063" s="36"/>
      <c r="C13063" s="36"/>
      <c r="D13063" s="38" t="s">
        <v>1468</v>
      </c>
      <c r="E13063" s="36"/>
      <c r="F13063" s="36"/>
    </row>
    <row r="13064" ht="15.75" customHeight="1">
      <c r="A13064" s="37" t="s">
        <v>1464</v>
      </c>
      <c r="B13064" s="36"/>
      <c r="C13064" s="36"/>
      <c r="D13064" s="37" t="s">
        <v>1464</v>
      </c>
      <c r="E13064" s="36"/>
      <c r="F13064" s="36"/>
    </row>
    <row r="13065" ht="15.75" customHeight="1">
      <c r="A13065" s="38" t="s">
        <v>1464</v>
      </c>
      <c r="B13065" s="36"/>
      <c r="C13065" s="36"/>
      <c r="D13065" s="38" t="s">
        <v>1464</v>
      </c>
      <c r="E13065" s="36"/>
      <c r="F13065" s="36"/>
    </row>
    <row r="13066" ht="15.75" customHeight="1">
      <c r="A13066" s="37" t="s">
        <v>931</v>
      </c>
      <c r="B13066" s="36"/>
      <c r="C13066" s="36"/>
      <c r="D13066" s="37" t="s">
        <v>931</v>
      </c>
      <c r="E13066" s="36"/>
      <c r="F13066" s="36"/>
    </row>
    <row r="13067" ht="15.75" customHeight="1">
      <c r="A13067" s="38" t="s">
        <v>1471</v>
      </c>
      <c r="B13067" s="36"/>
      <c r="C13067" s="36"/>
      <c r="D13067" s="38" t="s">
        <v>1471</v>
      </c>
      <c r="E13067" s="36"/>
      <c r="F13067" s="36"/>
    </row>
    <row r="13068" ht="15.75" customHeight="1">
      <c r="A13068" s="37" t="s">
        <v>1007</v>
      </c>
      <c r="B13068" s="36"/>
      <c r="C13068" s="36"/>
      <c r="D13068" s="37" t="s">
        <v>1007</v>
      </c>
      <c r="E13068" s="36"/>
      <c r="F13068" s="36"/>
    </row>
    <row r="13069" ht="15.75" customHeight="1">
      <c r="A13069" s="38" t="s">
        <v>395</v>
      </c>
      <c r="B13069" s="36"/>
      <c r="C13069" s="36"/>
      <c r="D13069" s="38" t="s">
        <v>395</v>
      </c>
      <c r="E13069" s="36"/>
      <c r="F13069" s="36"/>
    </row>
    <row r="13070" ht="15.75" customHeight="1">
      <c r="A13070" s="37" t="s">
        <v>1474</v>
      </c>
      <c r="B13070" s="36"/>
      <c r="C13070" s="36"/>
      <c r="D13070" s="37" t="s">
        <v>1474</v>
      </c>
      <c r="E13070" s="36"/>
      <c r="F13070" s="36"/>
    </row>
    <row r="13071" ht="15.75" customHeight="1">
      <c r="A13071" s="38" t="s">
        <v>697</v>
      </c>
      <c r="B13071" s="36"/>
      <c r="C13071" s="36"/>
      <c r="D13071" s="38" t="s">
        <v>697</v>
      </c>
      <c r="E13071" s="36"/>
      <c r="F13071" s="36"/>
    </row>
    <row r="13072" ht="15.75" customHeight="1">
      <c r="A13072" s="37" t="s">
        <v>1485</v>
      </c>
      <c r="B13072" s="36"/>
      <c r="C13072" s="36"/>
      <c r="D13072" s="37" t="s">
        <v>1485</v>
      </c>
      <c r="E13072" s="36"/>
      <c r="F13072" s="36"/>
    </row>
    <row r="13073" ht="15.75" customHeight="1">
      <c r="A13073" s="38" t="s">
        <v>262</v>
      </c>
      <c r="B13073" s="36"/>
      <c r="C13073" s="36"/>
      <c r="D13073" s="38" t="s">
        <v>262</v>
      </c>
      <c r="E13073" s="36"/>
      <c r="F13073" s="36"/>
    </row>
    <row r="13074" ht="15.75" customHeight="1">
      <c r="A13074" s="37" t="s">
        <v>986</v>
      </c>
      <c r="B13074" s="36"/>
      <c r="C13074" s="36"/>
      <c r="D13074" s="37" t="s">
        <v>986</v>
      </c>
      <c r="E13074" s="36"/>
      <c r="F13074" s="36"/>
    </row>
    <row r="13075" ht="15.75" customHeight="1">
      <c r="A13075" s="38" t="s">
        <v>633</v>
      </c>
      <c r="B13075" s="36"/>
      <c r="C13075" s="36"/>
      <c r="D13075" s="38" t="s">
        <v>633</v>
      </c>
      <c r="E13075" s="36"/>
      <c r="F13075" s="36"/>
    </row>
    <row r="13076" ht="15.75" customHeight="1">
      <c r="A13076" s="37" t="s">
        <v>1132</v>
      </c>
      <c r="B13076" s="36"/>
      <c r="C13076" s="36"/>
      <c r="D13076" s="37" t="s">
        <v>1132</v>
      </c>
      <c r="E13076" s="36"/>
      <c r="F13076" s="36"/>
    </row>
    <row r="13077" ht="15.75" customHeight="1">
      <c r="A13077" s="38" t="s">
        <v>1132</v>
      </c>
      <c r="B13077" s="36"/>
      <c r="C13077" s="36"/>
      <c r="D13077" s="38" t="s">
        <v>1132</v>
      </c>
      <c r="E13077" s="36"/>
      <c r="F13077" s="36"/>
    </row>
    <row r="13078" ht="15.75" customHeight="1">
      <c r="A13078" s="37" t="s">
        <v>564</v>
      </c>
      <c r="B13078" s="36"/>
      <c r="C13078" s="36"/>
      <c r="D13078" s="37" t="s">
        <v>564</v>
      </c>
      <c r="E13078" s="36"/>
      <c r="F13078" s="36"/>
    </row>
    <row r="13079" ht="15.75" customHeight="1">
      <c r="A13079" s="38" t="s">
        <v>96</v>
      </c>
      <c r="B13079" s="36"/>
      <c r="C13079" s="36"/>
      <c r="D13079" s="38" t="s">
        <v>96</v>
      </c>
      <c r="E13079" s="36"/>
      <c r="F13079" s="36"/>
    </row>
    <row r="13080" ht="15.75" customHeight="1">
      <c r="A13080" s="37" t="s">
        <v>629</v>
      </c>
      <c r="B13080" s="36"/>
      <c r="C13080" s="36"/>
      <c r="D13080" s="37" t="s">
        <v>629</v>
      </c>
      <c r="E13080" s="36"/>
      <c r="F13080" s="36"/>
    </row>
    <row r="13081" ht="15.75" customHeight="1">
      <c r="A13081" s="38" t="s">
        <v>1291</v>
      </c>
      <c r="B13081" s="36"/>
      <c r="C13081" s="36"/>
      <c r="D13081" s="38" t="s">
        <v>1291</v>
      </c>
      <c r="E13081" s="36"/>
      <c r="F13081" s="36"/>
    </row>
    <row r="13082" ht="15.75" customHeight="1">
      <c r="A13082" s="37" t="s">
        <v>990</v>
      </c>
      <c r="B13082" s="36"/>
      <c r="C13082" s="36"/>
      <c r="D13082" s="37" t="s">
        <v>990</v>
      </c>
      <c r="E13082" s="36"/>
      <c r="F13082" s="36"/>
    </row>
    <row r="13083" ht="15.75" customHeight="1">
      <c r="A13083" s="38" t="s">
        <v>118</v>
      </c>
      <c r="B13083" s="36"/>
      <c r="C13083" s="36"/>
      <c r="D13083" s="38" t="s">
        <v>118</v>
      </c>
      <c r="E13083" s="36"/>
      <c r="F13083" s="36"/>
    </row>
    <row r="13084" ht="15.75" customHeight="1">
      <c r="A13084" s="37" t="s">
        <v>175</v>
      </c>
      <c r="B13084" s="36"/>
      <c r="C13084" s="36"/>
      <c r="D13084" s="37" t="s">
        <v>175</v>
      </c>
      <c r="E13084" s="36"/>
      <c r="F13084" s="36"/>
    </row>
    <row r="13085" ht="15.75" customHeight="1">
      <c r="A13085" s="38" t="s">
        <v>175</v>
      </c>
      <c r="B13085" s="36"/>
      <c r="C13085" s="36"/>
      <c r="D13085" s="38" t="s">
        <v>175</v>
      </c>
      <c r="E13085" s="36"/>
      <c r="F13085" s="36"/>
    </row>
    <row r="13086" ht="15.75" customHeight="1">
      <c r="A13086" s="37" t="s">
        <v>112</v>
      </c>
      <c r="B13086" s="36"/>
      <c r="C13086" s="36"/>
      <c r="D13086" s="37" t="s">
        <v>112</v>
      </c>
      <c r="E13086" s="36"/>
      <c r="F13086" s="36"/>
    </row>
    <row r="13087" ht="15.75" customHeight="1">
      <c r="A13087" s="38" t="s">
        <v>1493</v>
      </c>
      <c r="B13087" s="36"/>
      <c r="C13087" s="36"/>
      <c r="D13087" s="38" t="s">
        <v>1493</v>
      </c>
      <c r="E13087" s="36"/>
      <c r="F13087" s="36"/>
    </row>
    <row r="13088" ht="15.75" customHeight="1">
      <c r="A13088" s="37" t="s">
        <v>1497</v>
      </c>
      <c r="B13088" s="36"/>
      <c r="C13088" s="36"/>
      <c r="D13088" s="37" t="s">
        <v>1497</v>
      </c>
      <c r="E13088" s="36"/>
      <c r="F13088" s="36"/>
    </row>
    <row r="13089" ht="15.75" customHeight="1">
      <c r="A13089" s="38" t="s">
        <v>1497</v>
      </c>
      <c r="B13089" s="36"/>
      <c r="C13089" s="36"/>
      <c r="D13089" s="38" t="s">
        <v>1497</v>
      </c>
      <c r="E13089" s="36"/>
      <c r="F13089" s="36"/>
    </row>
    <row r="13090" ht="15.75" customHeight="1">
      <c r="A13090" s="37" t="s">
        <v>1500</v>
      </c>
      <c r="B13090" s="36"/>
      <c r="C13090" s="36"/>
      <c r="D13090" s="37" t="s">
        <v>1500</v>
      </c>
      <c r="E13090" s="36"/>
      <c r="F13090" s="36"/>
    </row>
    <row r="13091" ht="15.75" customHeight="1">
      <c r="A13091" s="38" t="s">
        <v>1500</v>
      </c>
      <c r="B13091" s="36"/>
      <c r="C13091" s="36"/>
      <c r="D13091" s="38" t="s">
        <v>1500</v>
      </c>
      <c r="E13091" s="36"/>
      <c r="F13091" s="36"/>
    </row>
    <row r="13092" ht="15.75" customHeight="1">
      <c r="A13092" s="37" t="s">
        <v>329</v>
      </c>
      <c r="B13092" s="36"/>
      <c r="C13092" s="36"/>
      <c r="D13092" s="37" t="s">
        <v>329</v>
      </c>
      <c r="E13092" s="36"/>
      <c r="F13092" s="36"/>
    </row>
    <row r="13093" ht="15.75" customHeight="1">
      <c r="A13093" s="38" t="s">
        <v>1152</v>
      </c>
      <c r="B13093" s="36"/>
      <c r="C13093" s="36"/>
      <c r="D13093" s="38" t="s">
        <v>1152</v>
      </c>
      <c r="E13093" s="36"/>
      <c r="F13093" s="36"/>
    </row>
    <row r="13094" ht="15.75" customHeight="1">
      <c r="A13094" s="37" t="s">
        <v>1532</v>
      </c>
      <c r="B13094" s="36"/>
      <c r="C13094" s="36"/>
      <c r="D13094" s="37" t="s">
        <v>1532</v>
      </c>
      <c r="E13094" s="36"/>
      <c r="F13094" s="36"/>
    </row>
    <row r="13095" ht="15.75" customHeight="1">
      <c r="A13095" s="38" t="s">
        <v>1536</v>
      </c>
      <c r="B13095" s="36"/>
      <c r="C13095" s="36"/>
      <c r="D13095" s="38" t="s">
        <v>1536</v>
      </c>
      <c r="E13095" s="36"/>
      <c r="F13095" s="36"/>
    </row>
    <row r="13096" ht="15.75" customHeight="1">
      <c r="A13096" s="37" t="s">
        <v>1047</v>
      </c>
      <c r="B13096" s="36"/>
      <c r="C13096" s="36"/>
      <c r="D13096" s="37" t="s">
        <v>1047</v>
      </c>
      <c r="E13096" s="36"/>
      <c r="F13096" s="36"/>
    </row>
    <row r="13097" ht="15.75" customHeight="1">
      <c r="A13097" s="38" t="s">
        <v>920</v>
      </c>
      <c r="B13097" s="36"/>
      <c r="C13097" s="36"/>
      <c r="D13097" s="38" t="s">
        <v>920</v>
      </c>
      <c r="E13097" s="36"/>
      <c r="F13097" s="36"/>
    </row>
    <row r="13098" ht="15.75" customHeight="1">
      <c r="A13098" s="37" t="s">
        <v>990</v>
      </c>
      <c r="B13098" s="36"/>
      <c r="C13098" s="36"/>
      <c r="D13098" s="37" t="s">
        <v>990</v>
      </c>
      <c r="E13098" s="36"/>
      <c r="F13098" s="36"/>
    </row>
    <row r="13099" ht="15.75" customHeight="1">
      <c r="A13099" s="38" t="s">
        <v>1007</v>
      </c>
      <c r="B13099" s="36"/>
      <c r="C13099" s="36"/>
      <c r="D13099" s="38" t="s">
        <v>1007</v>
      </c>
      <c r="E13099" s="36"/>
      <c r="F13099" s="36"/>
    </row>
    <row r="13100" ht="15.75" customHeight="1">
      <c r="A13100" s="37" t="s">
        <v>1538</v>
      </c>
      <c r="B13100" s="36"/>
      <c r="C13100" s="36"/>
      <c r="D13100" s="37" t="s">
        <v>1538</v>
      </c>
      <c r="E13100" s="36"/>
      <c r="F13100" s="36"/>
    </row>
    <row r="13101" ht="15.75" customHeight="1">
      <c r="A13101" s="38" t="s">
        <v>1336</v>
      </c>
      <c r="B13101" s="36"/>
      <c r="C13101" s="36"/>
      <c r="D13101" s="38" t="s">
        <v>1336</v>
      </c>
      <c r="E13101" s="36"/>
      <c r="F13101" s="36"/>
    </row>
    <row r="13102" ht="15.75" customHeight="1">
      <c r="A13102" s="37" t="s">
        <v>306</v>
      </c>
      <c r="B13102" s="36"/>
      <c r="C13102" s="36"/>
      <c r="D13102" s="37" t="s">
        <v>306</v>
      </c>
      <c r="E13102" s="36"/>
      <c r="F13102" s="36"/>
    </row>
    <row r="13103" ht="15.75" customHeight="1">
      <c r="A13103" s="38" t="s">
        <v>306</v>
      </c>
      <c r="B13103" s="36"/>
      <c r="C13103" s="36"/>
      <c r="D13103" s="38" t="s">
        <v>306</v>
      </c>
      <c r="E13103" s="36"/>
      <c r="F13103" s="36"/>
    </row>
    <row r="13104" ht="15.75" customHeight="1">
      <c r="A13104" s="37" t="s">
        <v>293</v>
      </c>
      <c r="B13104" s="36"/>
      <c r="C13104" s="36"/>
      <c r="D13104" s="37" t="s">
        <v>293</v>
      </c>
      <c r="E13104" s="36"/>
      <c r="F13104" s="36"/>
    </row>
    <row r="13105" ht="15.75" customHeight="1">
      <c r="A13105" s="38" t="s">
        <v>289</v>
      </c>
      <c r="B13105" s="36"/>
      <c r="C13105" s="36"/>
      <c r="D13105" s="38" t="s">
        <v>289</v>
      </c>
      <c r="E13105" s="36"/>
      <c r="F13105" s="36"/>
    </row>
    <row r="13106" ht="15.75" customHeight="1">
      <c r="A13106" s="37" t="s">
        <v>175</v>
      </c>
      <c r="B13106" s="36"/>
      <c r="C13106" s="36"/>
      <c r="D13106" s="37" t="s">
        <v>175</v>
      </c>
      <c r="E13106" s="36"/>
      <c r="F13106" s="36"/>
    </row>
    <row r="13107" ht="15.75" customHeight="1">
      <c r="A13107" s="38" t="s">
        <v>175</v>
      </c>
      <c r="B13107" s="36"/>
      <c r="C13107" s="36"/>
      <c r="D13107" s="38" t="s">
        <v>175</v>
      </c>
      <c r="E13107" s="36"/>
      <c r="F13107" s="36"/>
    </row>
    <row r="13108" ht="15.75" customHeight="1">
      <c r="A13108" s="37" t="s">
        <v>162</v>
      </c>
      <c r="B13108" s="36"/>
      <c r="C13108" s="36"/>
      <c r="D13108" s="37" t="s">
        <v>162</v>
      </c>
      <c r="E13108" s="36"/>
      <c r="F13108" s="36"/>
    </row>
    <row r="13109" ht="15.75" customHeight="1">
      <c r="A13109" s="38" t="s">
        <v>162</v>
      </c>
      <c r="B13109" s="36"/>
      <c r="C13109" s="36"/>
      <c r="D13109" s="38" t="s">
        <v>162</v>
      </c>
      <c r="E13109" s="36"/>
      <c r="F13109" s="36"/>
    </row>
    <row r="13110" ht="15.75" customHeight="1">
      <c r="A13110" s="37" t="s">
        <v>289</v>
      </c>
      <c r="B13110" s="36"/>
      <c r="C13110" s="36"/>
      <c r="D13110" s="37" t="s">
        <v>289</v>
      </c>
      <c r="E13110" s="36"/>
      <c r="F13110" s="36"/>
    </row>
    <row r="13111" ht="15.75" customHeight="1">
      <c r="A13111" s="38" t="s">
        <v>313</v>
      </c>
      <c r="B13111" s="36"/>
      <c r="C13111" s="36"/>
      <c r="D13111" s="38" t="s">
        <v>313</v>
      </c>
      <c r="E13111" s="36"/>
      <c r="F13111" s="36"/>
    </row>
    <row r="13112" ht="15.75" customHeight="1">
      <c r="A13112" s="37" t="s">
        <v>195</v>
      </c>
      <c r="B13112" s="36"/>
      <c r="C13112" s="36"/>
      <c r="D13112" s="37" t="s">
        <v>195</v>
      </c>
      <c r="E13112" s="36"/>
      <c r="F13112" s="36"/>
    </row>
    <row r="13113" ht="15.75" customHeight="1">
      <c r="A13113" s="38" t="s">
        <v>296</v>
      </c>
      <c r="B13113" s="36"/>
      <c r="C13113" s="36"/>
      <c r="D13113" s="38" t="s">
        <v>296</v>
      </c>
      <c r="E13113" s="36"/>
      <c r="F13113" s="36"/>
    </row>
    <row r="13114" ht="15.75" customHeight="1">
      <c r="A13114" s="37" t="s">
        <v>296</v>
      </c>
      <c r="B13114" s="36"/>
      <c r="C13114" s="36"/>
      <c r="D13114" s="37" t="s">
        <v>296</v>
      </c>
      <c r="E13114" s="36"/>
      <c r="F13114" s="36"/>
    </row>
    <row r="13115" ht="15.75" customHeight="1">
      <c r="A13115" s="38" t="s">
        <v>355</v>
      </c>
      <c r="B13115" s="36"/>
      <c r="C13115" s="36"/>
      <c r="D13115" s="38" t="s">
        <v>355</v>
      </c>
      <c r="E13115" s="36"/>
      <c r="F13115" s="36"/>
    </row>
    <row r="13116" ht="15.75" customHeight="1">
      <c r="A13116" s="37" t="s">
        <v>1212</v>
      </c>
      <c r="B13116" s="36"/>
      <c r="C13116" s="36"/>
      <c r="D13116" s="37" t="s">
        <v>1212</v>
      </c>
      <c r="E13116" s="36"/>
      <c r="F13116" s="36"/>
    </row>
    <row r="13117" ht="15.75" customHeight="1">
      <c r="A13117" s="38" t="s">
        <v>358</v>
      </c>
      <c r="B13117" s="36"/>
      <c r="C13117" s="36"/>
      <c r="D13117" s="38" t="s">
        <v>358</v>
      </c>
      <c r="E13117" s="36"/>
      <c r="F13117" s="36"/>
    </row>
    <row r="13118" ht="15.75" customHeight="1">
      <c r="A13118" s="37" t="s">
        <v>1546</v>
      </c>
      <c r="B13118" s="36"/>
      <c r="C13118" s="36"/>
      <c r="D13118" s="37" t="s">
        <v>1546</v>
      </c>
      <c r="E13118" s="36"/>
      <c r="F13118" s="36"/>
    </row>
    <row r="13119" ht="15.75" customHeight="1">
      <c r="A13119" s="38" t="s">
        <v>1157</v>
      </c>
      <c r="B13119" s="36"/>
      <c r="C13119" s="36"/>
      <c r="D13119" s="38" t="s">
        <v>1157</v>
      </c>
      <c r="E13119" s="36"/>
      <c r="F13119" s="36"/>
    </row>
    <row r="13120" ht="15.75" customHeight="1">
      <c r="A13120" s="37" t="s">
        <v>1187</v>
      </c>
      <c r="B13120" s="36"/>
      <c r="C13120" s="36"/>
      <c r="D13120" s="37" t="s">
        <v>1187</v>
      </c>
      <c r="E13120" s="36"/>
      <c r="F13120" s="36"/>
    </row>
    <row r="13121" ht="15.75" customHeight="1">
      <c r="A13121" s="38" t="s">
        <v>1550</v>
      </c>
      <c r="B13121" s="36"/>
      <c r="C13121" s="36"/>
      <c r="D13121" s="38" t="s">
        <v>1550</v>
      </c>
      <c r="E13121" s="36"/>
      <c r="F13121" s="36"/>
    </row>
    <row r="13122" ht="15.75" customHeight="1">
      <c r="A13122" s="37" t="s">
        <v>1553</v>
      </c>
      <c r="B13122" s="36"/>
      <c r="C13122" s="36"/>
      <c r="D13122" s="37" t="s">
        <v>1553</v>
      </c>
      <c r="E13122" s="36"/>
      <c r="F13122" s="36"/>
    </row>
    <row r="13123" ht="15.75" customHeight="1">
      <c r="A13123" s="38" t="s">
        <v>917</v>
      </c>
      <c r="B13123" s="36"/>
      <c r="C13123" s="36"/>
      <c r="D13123" s="38" t="s">
        <v>917</v>
      </c>
      <c r="E13123" s="36"/>
      <c r="F13123" s="36"/>
    </row>
    <row r="13124" ht="15.75" customHeight="1">
      <c r="A13124" s="37" t="s">
        <v>917</v>
      </c>
      <c r="B13124" s="36"/>
      <c r="C13124" s="36"/>
      <c r="D13124" s="37" t="s">
        <v>917</v>
      </c>
      <c r="E13124" s="36"/>
      <c r="F13124" s="36"/>
    </row>
    <row r="13125" ht="15.75" customHeight="1">
      <c r="A13125" s="38" t="s">
        <v>790</v>
      </c>
      <c r="B13125" s="36"/>
      <c r="C13125" s="36"/>
      <c r="D13125" s="38" t="s">
        <v>790</v>
      </c>
      <c r="E13125" s="36"/>
      <c r="F13125" s="36"/>
    </row>
    <row r="13126" ht="15.75" customHeight="1">
      <c r="A13126" s="37" t="s">
        <v>413</v>
      </c>
      <c r="B13126" s="36"/>
      <c r="C13126" s="36"/>
      <c r="D13126" s="37" t="s">
        <v>413</v>
      </c>
      <c r="E13126" s="36"/>
      <c r="F13126" s="36"/>
    </row>
    <row r="13127" ht="15.75" customHeight="1">
      <c r="A13127" s="38" t="s">
        <v>540</v>
      </c>
      <c r="B13127" s="36"/>
      <c r="C13127" s="36"/>
      <c r="D13127" s="38" t="s">
        <v>540</v>
      </c>
      <c r="E13127" s="36"/>
      <c r="F13127" s="36"/>
    </row>
    <row r="13128" ht="15.75" customHeight="1">
      <c r="A13128" s="37" t="s">
        <v>296</v>
      </c>
      <c r="B13128" s="36"/>
      <c r="C13128" s="36"/>
      <c r="D13128" s="37" t="s">
        <v>296</v>
      </c>
      <c r="E13128" s="36"/>
      <c r="F13128" s="36"/>
    </row>
    <row r="13129" ht="15.75" customHeight="1">
      <c r="A13129" s="38" t="s">
        <v>296</v>
      </c>
      <c r="B13129" s="36"/>
      <c r="C13129" s="36"/>
      <c r="D13129" s="38" t="s">
        <v>296</v>
      </c>
      <c r="E13129" s="36"/>
      <c r="F13129" s="36"/>
    </row>
    <row r="13130" ht="15.75" customHeight="1">
      <c r="A13130" s="37" t="s">
        <v>649</v>
      </c>
      <c r="B13130" s="36"/>
      <c r="C13130" s="36"/>
      <c r="D13130" s="37" t="s">
        <v>649</v>
      </c>
      <c r="E13130" s="36"/>
      <c r="F13130" s="36"/>
    </row>
    <row r="13131" ht="15.75" customHeight="1">
      <c r="A13131" s="38" t="s">
        <v>537</v>
      </c>
      <c r="B13131" s="36"/>
      <c r="C13131" s="36"/>
      <c r="D13131" s="38" t="s">
        <v>537</v>
      </c>
      <c r="E13131" s="36"/>
      <c r="F13131" s="36"/>
    </row>
    <row r="13132" ht="15.75" customHeight="1">
      <c r="A13132" s="37" t="s">
        <v>1557</v>
      </c>
      <c r="B13132" s="36"/>
      <c r="C13132" s="36"/>
      <c r="D13132" s="37" t="s">
        <v>1557</v>
      </c>
      <c r="E13132" s="36"/>
      <c r="F13132" s="36"/>
    </row>
    <row r="13133" ht="15.75" customHeight="1">
      <c r="A13133" s="38" t="s">
        <v>463</v>
      </c>
      <c r="B13133" s="36"/>
      <c r="C13133" s="36"/>
      <c r="D13133" s="38" t="s">
        <v>463</v>
      </c>
      <c r="E13133" s="36"/>
      <c r="F13133" s="36"/>
    </row>
    <row r="13134" ht="15.75" customHeight="1">
      <c r="A13134" s="37" t="s">
        <v>1420</v>
      </c>
      <c r="B13134" s="36"/>
      <c r="C13134" s="36"/>
      <c r="D13134" s="37" t="s">
        <v>1420</v>
      </c>
      <c r="E13134" s="36"/>
      <c r="F13134" s="36"/>
    </row>
    <row r="13135" ht="15.75" customHeight="1">
      <c r="A13135" s="38" t="s">
        <v>1420</v>
      </c>
      <c r="B13135" s="36"/>
      <c r="C13135" s="36"/>
      <c r="D13135" s="38" t="s">
        <v>1420</v>
      </c>
      <c r="E13135" s="36"/>
      <c r="F13135" s="36"/>
    </row>
    <row r="13136" ht="15.75" customHeight="1">
      <c r="A13136" s="37" t="s">
        <v>1149</v>
      </c>
      <c r="B13136" s="36"/>
      <c r="C13136" s="36"/>
      <c r="D13136" s="37" t="s">
        <v>1149</v>
      </c>
      <c r="E13136" s="36"/>
      <c r="F13136" s="36"/>
    </row>
    <row r="13137" ht="15.75" customHeight="1">
      <c r="A13137" s="38" t="s">
        <v>247</v>
      </c>
      <c r="B13137" s="36"/>
      <c r="C13137" s="36"/>
      <c r="D13137" s="38" t="s">
        <v>247</v>
      </c>
      <c r="E13137" s="36"/>
      <c r="F13137" s="36"/>
    </row>
    <row r="13138" ht="15.75" customHeight="1">
      <c r="A13138" s="37" t="s">
        <v>1569</v>
      </c>
      <c r="B13138" s="36"/>
      <c r="C13138" s="36"/>
      <c r="D13138" s="37" t="s">
        <v>1569</v>
      </c>
      <c r="E13138" s="36"/>
      <c r="F13138" s="36"/>
    </row>
    <row r="13139" ht="15.75" customHeight="1">
      <c r="A13139" s="38" t="s">
        <v>776</v>
      </c>
      <c r="B13139" s="36"/>
      <c r="C13139" s="36"/>
      <c r="D13139" s="38" t="s">
        <v>776</v>
      </c>
      <c r="E13139" s="36"/>
      <c r="F13139" s="36"/>
    </row>
    <row r="13140" ht="15.75" customHeight="1">
      <c r="A13140" s="37" t="s">
        <v>1047</v>
      </c>
      <c r="B13140" s="36"/>
      <c r="C13140" s="36"/>
      <c r="D13140" s="37" t="s">
        <v>1047</v>
      </c>
      <c r="E13140" s="36"/>
      <c r="F13140" s="36"/>
    </row>
    <row r="13141" ht="15.75" customHeight="1">
      <c r="A13141" s="38" t="s">
        <v>413</v>
      </c>
      <c r="B13141" s="36"/>
      <c r="C13141" s="36"/>
      <c r="D13141" s="38" t="s">
        <v>413</v>
      </c>
      <c r="E13141" s="36"/>
      <c r="F13141" s="36"/>
    </row>
    <row r="13142" ht="15.75" customHeight="1">
      <c r="A13142" s="37" t="s">
        <v>413</v>
      </c>
      <c r="B13142" s="36"/>
      <c r="C13142" s="36"/>
      <c r="D13142" s="37" t="s">
        <v>413</v>
      </c>
      <c r="E13142" s="36"/>
      <c r="F13142" s="36"/>
    </row>
    <row r="13143" ht="15.75" customHeight="1">
      <c r="A13143" s="38" t="s">
        <v>645</v>
      </c>
      <c r="B13143" s="36"/>
      <c r="C13143" s="36"/>
      <c r="D13143" s="38" t="s">
        <v>645</v>
      </c>
      <c r="E13143" s="36"/>
      <c r="F13143" s="36"/>
    </row>
    <row r="13144" ht="15.75" customHeight="1">
      <c r="A13144" s="37" t="s">
        <v>649</v>
      </c>
      <c r="B13144" s="36"/>
      <c r="C13144" s="36"/>
      <c r="D13144" s="37" t="s">
        <v>649</v>
      </c>
      <c r="E13144" s="36"/>
      <c r="F13144" s="36"/>
    </row>
    <row r="13145" ht="15.75" customHeight="1">
      <c r="A13145" s="38" t="s">
        <v>141</v>
      </c>
      <c r="B13145" s="36"/>
      <c r="C13145" s="36"/>
      <c r="D13145" s="38" t="s">
        <v>141</v>
      </c>
      <c r="E13145" s="36"/>
      <c r="F13145" s="36"/>
    </row>
    <row r="13146" ht="15.75" customHeight="1">
      <c r="A13146" s="37" t="s">
        <v>1021</v>
      </c>
      <c r="B13146" s="36"/>
      <c r="C13146" s="36"/>
      <c r="D13146" s="37" t="s">
        <v>1021</v>
      </c>
      <c r="E13146" s="36"/>
      <c r="F13146" s="36"/>
    </row>
    <row r="13147" ht="15.75" customHeight="1">
      <c r="A13147" s="38" t="s">
        <v>1574</v>
      </c>
      <c r="B13147" s="36"/>
      <c r="C13147" s="36"/>
      <c r="D13147" s="38" t="s">
        <v>1574</v>
      </c>
      <c r="E13147" s="36"/>
      <c r="F13147" s="36"/>
    </row>
    <row r="13148" ht="15.75" customHeight="1">
      <c r="A13148" s="37" t="s">
        <v>1574</v>
      </c>
      <c r="B13148" s="36"/>
      <c r="C13148" s="36"/>
      <c r="D13148" s="37" t="s">
        <v>1574</v>
      </c>
      <c r="E13148" s="36"/>
      <c r="F13148" s="36"/>
    </row>
    <row r="13149" ht="15.75" customHeight="1">
      <c r="A13149" s="38" t="s">
        <v>1327</v>
      </c>
      <c r="B13149" s="36"/>
      <c r="C13149" s="36"/>
      <c r="D13149" s="38" t="s">
        <v>1327</v>
      </c>
      <c r="E13149" s="36"/>
      <c r="F13149" s="36"/>
    </row>
    <row r="13150" ht="15.75" customHeight="1">
      <c r="A13150" s="37" t="s">
        <v>186</v>
      </c>
      <c r="B13150" s="36"/>
      <c r="C13150" s="36"/>
      <c r="D13150" s="37" t="s">
        <v>186</v>
      </c>
      <c r="E13150" s="36"/>
      <c r="F13150" s="36"/>
    </row>
    <row r="13151" ht="15.75" customHeight="1">
      <c r="A13151" s="38" t="s">
        <v>1497</v>
      </c>
      <c r="B13151" s="36"/>
      <c r="C13151" s="36"/>
      <c r="D13151" s="38" t="s">
        <v>1497</v>
      </c>
      <c r="E13151" s="36"/>
      <c r="F13151" s="36"/>
    </row>
    <row r="13152" ht="15.75" customHeight="1">
      <c r="A13152" s="37" t="s">
        <v>1577</v>
      </c>
      <c r="B13152" s="36"/>
      <c r="C13152" s="36"/>
      <c r="D13152" s="37" t="s">
        <v>1577</v>
      </c>
      <c r="E13152" s="36"/>
      <c r="F13152" s="36"/>
    </row>
    <row r="13153" ht="15.75" customHeight="1">
      <c r="A13153" s="38" t="s">
        <v>1500</v>
      </c>
      <c r="B13153" s="36"/>
      <c r="C13153" s="36"/>
      <c r="D13153" s="38" t="s">
        <v>1500</v>
      </c>
      <c r="E13153" s="36"/>
      <c r="F13153" s="36"/>
    </row>
    <row r="13154" ht="15.75" customHeight="1">
      <c r="A13154" s="37" t="s">
        <v>1212</v>
      </c>
      <c r="B13154" s="36"/>
      <c r="C13154" s="36"/>
      <c r="D13154" s="37" t="s">
        <v>1212</v>
      </c>
      <c r="E13154" s="36"/>
      <c r="F13154" s="36"/>
    </row>
    <row r="13155" ht="15.75" customHeight="1">
      <c r="A13155" s="38" t="s">
        <v>1464</v>
      </c>
      <c r="B13155" s="36"/>
      <c r="C13155" s="36"/>
      <c r="D13155" s="38" t="s">
        <v>1464</v>
      </c>
      <c r="E13155" s="36"/>
      <c r="F13155" s="36"/>
    </row>
    <row r="13156" ht="15.75" customHeight="1">
      <c r="A13156" s="37" t="s">
        <v>1464</v>
      </c>
      <c r="B13156" s="36"/>
      <c r="C13156" s="36"/>
      <c r="D13156" s="37" t="s">
        <v>1464</v>
      </c>
      <c r="E13156" s="36"/>
      <c r="F13156" s="36"/>
    </row>
    <row r="13157" ht="15.75" customHeight="1">
      <c r="A13157" s="38" t="s">
        <v>564</v>
      </c>
      <c r="B13157" s="36"/>
      <c r="C13157" s="36"/>
      <c r="D13157" s="38" t="s">
        <v>564</v>
      </c>
      <c r="E13157" s="36"/>
      <c r="F13157" s="36"/>
    </row>
    <row r="13158" ht="15.75" customHeight="1">
      <c r="A13158" s="37" t="s">
        <v>564</v>
      </c>
      <c r="B13158" s="36"/>
      <c r="C13158" s="36"/>
      <c r="D13158" s="37" t="s">
        <v>564</v>
      </c>
      <c r="E13158" s="36"/>
      <c r="F13158" s="36"/>
    </row>
    <row r="13159" ht="15.75" customHeight="1">
      <c r="A13159" s="38" t="s">
        <v>1295</v>
      </c>
      <c r="B13159" s="36"/>
      <c r="C13159" s="36"/>
      <c r="D13159" s="38" t="s">
        <v>1295</v>
      </c>
      <c r="E13159" s="36"/>
      <c r="F13159" s="36"/>
    </row>
    <row r="13160" ht="15.75" customHeight="1">
      <c r="A13160" s="37" t="s">
        <v>483</v>
      </c>
      <c r="B13160" s="36"/>
      <c r="C13160" s="36"/>
      <c r="D13160" s="37" t="s">
        <v>483</v>
      </c>
      <c r="E13160" s="36"/>
      <c r="F13160" s="36"/>
    </row>
    <row r="13161" ht="15.75" customHeight="1">
      <c r="A13161" s="38" t="s">
        <v>1145</v>
      </c>
      <c r="B13161" s="36"/>
      <c r="C13161" s="36"/>
      <c r="D13161" s="38" t="s">
        <v>1145</v>
      </c>
      <c r="E13161" s="36"/>
      <c r="F13161" s="36"/>
    </row>
    <row r="13162" ht="15.75" customHeight="1">
      <c r="A13162" s="37" t="s">
        <v>1471</v>
      </c>
      <c r="B13162" s="36"/>
      <c r="C13162" s="36"/>
      <c r="D13162" s="37" t="s">
        <v>1471</v>
      </c>
      <c r="E13162" s="36"/>
      <c r="F13162" s="36"/>
    </row>
    <row r="13163" ht="15.75" customHeight="1">
      <c r="A13163" s="38" t="s">
        <v>547</v>
      </c>
      <c r="B13163" s="36"/>
      <c r="C13163" s="36"/>
      <c r="D13163" s="38" t="s">
        <v>547</v>
      </c>
      <c r="E13163" s="36"/>
      <c r="F13163" s="36"/>
    </row>
    <row r="13164" ht="15.75" customHeight="1">
      <c r="A13164" s="37" t="s">
        <v>1591</v>
      </c>
      <c r="B13164" s="36"/>
      <c r="C13164" s="36"/>
      <c r="D13164" s="37" t="s">
        <v>1591</v>
      </c>
      <c r="E13164" s="36"/>
      <c r="F13164" s="36"/>
    </row>
    <row r="13165" ht="15.75" customHeight="1">
      <c r="A13165" s="38" t="s">
        <v>504</v>
      </c>
      <c r="B13165" s="36"/>
      <c r="C13165" s="36"/>
      <c r="D13165" s="38" t="s">
        <v>504</v>
      </c>
      <c r="E13165" s="36"/>
      <c r="F13165" s="36"/>
    </row>
    <row r="13166" ht="15.75" customHeight="1">
      <c r="A13166" s="37" t="s">
        <v>1594</v>
      </c>
      <c r="B13166" s="36"/>
      <c r="C13166" s="36"/>
      <c r="D13166" s="37" t="s">
        <v>1594</v>
      </c>
      <c r="E13166" s="36"/>
      <c r="F13166" s="36"/>
    </row>
    <row r="13167" ht="15.75" customHeight="1">
      <c r="A13167" s="38" t="s">
        <v>990</v>
      </c>
      <c r="B13167" s="36"/>
      <c r="C13167" s="36"/>
      <c r="D13167" s="38" t="s">
        <v>990</v>
      </c>
      <c r="E13167" s="36"/>
      <c r="F13167" s="36"/>
    </row>
    <row r="13168" ht="15.75" customHeight="1">
      <c r="A13168" s="37" t="s">
        <v>697</v>
      </c>
      <c r="B13168" s="36"/>
      <c r="C13168" s="36"/>
      <c r="D13168" s="37" t="s">
        <v>697</v>
      </c>
      <c r="E13168" s="36"/>
      <c r="F13168" s="36"/>
    </row>
    <row r="13169" ht="15.75" customHeight="1">
      <c r="A13169" s="38" t="s">
        <v>697</v>
      </c>
      <c r="B13169" s="36"/>
      <c r="C13169" s="36"/>
      <c r="D13169" s="38" t="s">
        <v>697</v>
      </c>
      <c r="E13169" s="36"/>
      <c r="F13169" s="36"/>
    </row>
    <row r="13170" ht="15.75" customHeight="1">
      <c r="A13170" s="37" t="s">
        <v>306</v>
      </c>
      <c r="B13170" s="36"/>
      <c r="C13170" s="36"/>
      <c r="D13170" s="37" t="s">
        <v>306</v>
      </c>
      <c r="E13170" s="36"/>
      <c r="F13170" s="36"/>
    </row>
    <row r="13171" ht="15.75" customHeight="1">
      <c r="A13171" s="38" t="s">
        <v>1324</v>
      </c>
      <c r="B13171" s="36"/>
      <c r="C13171" s="36"/>
      <c r="D13171" s="38" t="s">
        <v>1324</v>
      </c>
      <c r="E13171" s="36"/>
      <c r="F13171" s="36"/>
    </row>
    <row r="13172" ht="15.75" customHeight="1">
      <c r="A13172" s="37" t="s">
        <v>795</v>
      </c>
      <c r="B13172" s="36"/>
      <c r="C13172" s="36"/>
      <c r="D13172" s="37" t="s">
        <v>795</v>
      </c>
      <c r="E13172" s="36"/>
      <c r="F13172" s="36"/>
    </row>
    <row r="13173" ht="15.75" customHeight="1">
      <c r="A13173" s="38" t="s">
        <v>1021</v>
      </c>
      <c r="B13173" s="36"/>
      <c r="C13173" s="36"/>
      <c r="D13173" s="38" t="s">
        <v>1021</v>
      </c>
      <c r="E13173" s="36"/>
      <c r="F13173" s="36"/>
    </row>
    <row r="13174" ht="15.75" customHeight="1">
      <c r="A13174" s="37" t="s">
        <v>790</v>
      </c>
      <c r="B13174" s="36"/>
      <c r="C13174" s="36"/>
      <c r="D13174" s="37" t="s">
        <v>790</v>
      </c>
      <c r="E13174" s="36"/>
      <c r="F13174" s="36"/>
    </row>
    <row r="13175" ht="15.75" customHeight="1">
      <c r="A13175" s="38" t="s">
        <v>790</v>
      </c>
      <c r="B13175" s="36"/>
      <c r="C13175" s="36"/>
      <c r="D13175" s="38" t="s">
        <v>790</v>
      </c>
      <c r="E13175" s="36"/>
      <c r="F13175" s="36"/>
    </row>
    <row r="13176" ht="15.75" customHeight="1">
      <c r="A13176" s="37" t="s">
        <v>1047</v>
      </c>
      <c r="B13176" s="36"/>
      <c r="C13176" s="36"/>
      <c r="D13176" s="37" t="s">
        <v>1047</v>
      </c>
      <c r="E13176" s="36"/>
      <c r="F13176" s="36"/>
    </row>
    <row r="13177" ht="15.75" customHeight="1">
      <c r="A13177" s="38" t="s">
        <v>1047</v>
      </c>
      <c r="B13177" s="36"/>
      <c r="C13177" s="36"/>
      <c r="D13177" s="38" t="s">
        <v>1047</v>
      </c>
      <c r="E13177" s="36"/>
      <c r="F13177" s="36"/>
    </row>
    <row r="13178" ht="15.75" customHeight="1">
      <c r="A13178" s="37" t="s">
        <v>638</v>
      </c>
      <c r="B13178" s="36"/>
      <c r="C13178" s="36"/>
      <c r="D13178" s="37" t="s">
        <v>638</v>
      </c>
      <c r="E13178" s="36"/>
      <c r="F13178" s="36"/>
    </row>
    <row r="13179" ht="15.75" customHeight="1">
      <c r="A13179" s="38" t="s">
        <v>638</v>
      </c>
      <c r="B13179" s="36"/>
      <c r="C13179" s="36"/>
      <c r="D13179" s="38" t="s">
        <v>638</v>
      </c>
      <c r="E13179" s="36"/>
      <c r="F13179" s="36"/>
    </row>
    <row r="13180" ht="15.75" customHeight="1">
      <c r="A13180" s="37" t="s">
        <v>818</v>
      </c>
      <c r="B13180" s="36"/>
      <c r="C13180" s="36"/>
      <c r="D13180" s="37" t="s">
        <v>818</v>
      </c>
      <c r="E13180" s="36"/>
      <c r="F13180" s="36"/>
    </row>
    <row r="13181" ht="15.75" customHeight="1">
      <c r="A13181" s="38" t="s">
        <v>941</v>
      </c>
      <c r="B13181" s="36"/>
      <c r="C13181" s="36"/>
      <c r="D13181" s="38" t="s">
        <v>941</v>
      </c>
      <c r="E13181" s="36"/>
      <c r="F13181" s="36"/>
    </row>
    <row r="13182" ht="15.75" customHeight="1">
      <c r="A13182" s="37" t="s">
        <v>941</v>
      </c>
      <c r="B13182" s="36"/>
      <c r="C13182" s="36"/>
      <c r="D13182" s="37" t="s">
        <v>941</v>
      </c>
      <c r="E13182" s="36"/>
      <c r="F13182" s="36"/>
    </row>
    <row r="13183" ht="15.75" customHeight="1">
      <c r="A13183" s="38" t="s">
        <v>1346</v>
      </c>
      <c r="B13183" s="36"/>
      <c r="C13183" s="36"/>
      <c r="D13183" s="38" t="s">
        <v>1346</v>
      </c>
      <c r="E13183" s="36"/>
      <c r="F13183" s="36"/>
    </row>
    <row r="13184" ht="15.75" customHeight="1">
      <c r="A13184" s="37" t="s">
        <v>629</v>
      </c>
      <c r="B13184" s="36"/>
      <c r="C13184" s="36"/>
      <c r="D13184" s="37" t="s">
        <v>629</v>
      </c>
      <c r="E13184" s="36"/>
      <c r="F13184" s="36"/>
    </row>
    <row r="13185" ht="15.75" customHeight="1">
      <c r="A13185" s="38" t="s">
        <v>1599</v>
      </c>
      <c r="B13185" s="36"/>
      <c r="C13185" s="36"/>
      <c r="D13185" s="38" t="s">
        <v>1599</v>
      </c>
      <c r="E13185" s="36"/>
      <c r="F13185" s="36"/>
    </row>
    <row r="13186" ht="15.75" customHeight="1">
      <c r="A13186" s="37" t="s">
        <v>460</v>
      </c>
      <c r="B13186" s="36"/>
      <c r="C13186" s="36"/>
      <c r="D13186" s="37" t="s">
        <v>460</v>
      </c>
      <c r="E13186" s="36"/>
      <c r="F13186" s="36"/>
    </row>
    <row r="13187" ht="15.75" customHeight="1">
      <c r="A13187" s="38" t="s">
        <v>547</v>
      </c>
      <c r="B13187" s="36"/>
      <c r="C13187" s="36"/>
      <c r="D13187" s="38" t="s">
        <v>547</v>
      </c>
      <c r="E13187" s="36"/>
      <c r="F13187" s="36"/>
    </row>
    <row r="13188" ht="15.75" customHeight="1">
      <c r="A13188" s="37" t="s">
        <v>1577</v>
      </c>
      <c r="B13188" s="36"/>
      <c r="C13188" s="36"/>
      <c r="D13188" s="37" t="s">
        <v>1577</v>
      </c>
      <c r="E13188" s="36"/>
      <c r="F13188" s="36"/>
    </row>
    <row r="13189" ht="15.75" customHeight="1">
      <c r="A13189" s="38" t="s">
        <v>1577</v>
      </c>
      <c r="B13189" s="36"/>
      <c r="C13189" s="36"/>
      <c r="D13189" s="38" t="s">
        <v>1577</v>
      </c>
      <c r="E13189" s="36"/>
      <c r="F13189" s="36"/>
    </row>
    <row r="13190" ht="15.75" customHeight="1">
      <c r="A13190" s="37" t="s">
        <v>694</v>
      </c>
      <c r="B13190" s="36"/>
      <c r="C13190" s="36"/>
      <c r="D13190" s="37" t="s">
        <v>694</v>
      </c>
      <c r="E13190" s="36"/>
      <c r="F13190" s="36"/>
    </row>
    <row r="13191" ht="15.75" customHeight="1">
      <c r="A13191" s="38" t="s">
        <v>1546</v>
      </c>
      <c r="B13191" s="36"/>
      <c r="C13191" s="36"/>
      <c r="D13191" s="38" t="s">
        <v>1546</v>
      </c>
      <c r="E13191" s="36"/>
      <c r="F13191" s="36"/>
    </row>
    <row r="13192" ht="15.75" customHeight="1">
      <c r="A13192" s="37" t="s">
        <v>1295</v>
      </c>
      <c r="B13192" s="36"/>
      <c r="C13192" s="36"/>
      <c r="D13192" s="37" t="s">
        <v>1295</v>
      </c>
      <c r="E13192" s="36"/>
      <c r="F13192" s="36"/>
    </row>
    <row r="13193" ht="15.75" customHeight="1">
      <c r="A13193" s="38" t="s">
        <v>1010</v>
      </c>
      <c r="B13193" s="36"/>
      <c r="C13193" s="36"/>
      <c r="D13193" s="38" t="s">
        <v>1010</v>
      </c>
      <c r="E13193" s="36"/>
      <c r="F13193" s="36"/>
    </row>
    <row r="13194" ht="15.75" customHeight="1">
      <c r="A13194" s="37" t="s">
        <v>547</v>
      </c>
      <c r="B13194" s="36"/>
      <c r="C13194" s="36"/>
      <c r="D13194" s="37" t="s">
        <v>547</v>
      </c>
      <c r="E13194" s="36"/>
      <c r="F13194" s="36"/>
    </row>
    <row r="13195" ht="15.75" customHeight="1">
      <c r="A13195" s="38" t="s">
        <v>195</v>
      </c>
      <c r="B13195" s="36"/>
      <c r="C13195" s="36"/>
      <c r="D13195" s="38" t="s">
        <v>195</v>
      </c>
      <c r="E13195" s="36"/>
      <c r="F13195" s="36"/>
    </row>
    <row r="13196" ht="15.75" customHeight="1">
      <c r="A13196" s="37" t="s">
        <v>1617</v>
      </c>
      <c r="B13196" s="36"/>
      <c r="C13196" s="36"/>
      <c r="D13196" s="37" t="s">
        <v>1617</v>
      </c>
      <c r="E13196" s="36"/>
      <c r="F13196" s="36"/>
    </row>
    <row r="13197" ht="15.75" customHeight="1">
      <c r="A13197" s="38" t="s">
        <v>1251</v>
      </c>
      <c r="B13197" s="36"/>
      <c r="C13197" s="36"/>
      <c r="D13197" s="38" t="s">
        <v>1251</v>
      </c>
      <c r="E13197" s="36"/>
      <c r="F13197" s="36"/>
    </row>
    <row r="13198" ht="15.75" customHeight="1">
      <c r="A13198" s="37" t="s">
        <v>1620</v>
      </c>
      <c r="B13198" s="36"/>
      <c r="C13198" s="36"/>
      <c r="D13198" s="37" t="s">
        <v>1620</v>
      </c>
      <c r="E13198" s="36"/>
      <c r="F13198" s="36"/>
    </row>
    <row r="13199" ht="15.75" customHeight="1">
      <c r="A13199" s="38" t="s">
        <v>962</v>
      </c>
      <c r="B13199" s="36"/>
      <c r="C13199" s="36"/>
      <c r="D13199" s="38" t="s">
        <v>962</v>
      </c>
      <c r="E13199" s="36"/>
      <c r="F13199" s="36"/>
    </row>
    <row r="13200" ht="15.75" customHeight="1">
      <c r="A13200" s="37" t="s">
        <v>96</v>
      </c>
      <c r="B13200" s="36"/>
      <c r="C13200" s="36"/>
      <c r="D13200" s="37" t="s">
        <v>96</v>
      </c>
      <c r="E13200" s="36"/>
      <c r="F13200" s="36"/>
    </row>
    <row r="13201" ht="15.75" customHeight="1">
      <c r="A13201" s="38" t="s">
        <v>1639</v>
      </c>
      <c r="B13201" s="36"/>
      <c r="C13201" s="36"/>
      <c r="D13201" s="38" t="s">
        <v>1639</v>
      </c>
      <c r="E13201" s="36"/>
      <c r="F13201" s="36"/>
    </row>
    <row r="13202" ht="15.75" customHeight="1">
      <c r="A13202" s="37" t="s">
        <v>395</v>
      </c>
      <c r="B13202" s="36"/>
      <c r="C13202" s="36"/>
      <c r="D13202" s="37" t="s">
        <v>395</v>
      </c>
      <c r="E13202" s="36"/>
      <c r="F13202" s="36"/>
    </row>
    <row r="13203" ht="15.75" customHeight="1">
      <c r="A13203" s="38" t="s">
        <v>1532</v>
      </c>
      <c r="B13203" s="36"/>
      <c r="C13203" s="36"/>
      <c r="D13203" s="38" t="s">
        <v>1532</v>
      </c>
      <c r="E13203" s="36"/>
      <c r="F13203" s="36"/>
    </row>
    <row r="13204" ht="15.75" customHeight="1">
      <c r="A13204" s="37" t="s">
        <v>1536</v>
      </c>
      <c r="B13204" s="36"/>
      <c r="C13204" s="36"/>
      <c r="D13204" s="37" t="s">
        <v>1536</v>
      </c>
      <c r="E13204" s="36"/>
      <c r="F13204" s="36"/>
    </row>
    <row r="13205" ht="15.75" customHeight="1">
      <c r="A13205" s="38" t="s">
        <v>510</v>
      </c>
      <c r="B13205" s="36"/>
      <c r="C13205" s="36"/>
      <c r="D13205" s="38" t="s">
        <v>510</v>
      </c>
      <c r="E13205" s="36"/>
      <c r="F13205" s="36"/>
    </row>
    <row r="13206" ht="15.75" customHeight="1">
      <c r="A13206" s="37" t="s">
        <v>1574</v>
      </c>
      <c r="B13206" s="36"/>
      <c r="C13206" s="36"/>
      <c r="D13206" s="37" t="s">
        <v>1574</v>
      </c>
      <c r="E13206" s="36"/>
      <c r="F13206" s="36"/>
    </row>
    <row r="13207" ht="15.75" customHeight="1">
      <c r="A13207" s="38" t="s">
        <v>659</v>
      </c>
      <c r="B13207" s="36"/>
      <c r="C13207" s="36"/>
      <c r="D13207" s="38" t="s">
        <v>659</v>
      </c>
      <c r="E13207" s="36"/>
      <c r="F13207" s="36"/>
    </row>
    <row r="13208" ht="15.75" customHeight="1">
      <c r="A13208" s="37" t="s">
        <v>662</v>
      </c>
      <c r="B13208" s="36"/>
      <c r="C13208" s="36"/>
      <c r="D13208" s="37" t="s">
        <v>662</v>
      </c>
      <c r="E13208" s="36"/>
      <c r="F13208" s="36"/>
    </row>
    <row r="13209" ht="15.75" customHeight="1">
      <c r="A13209" s="38" t="s">
        <v>662</v>
      </c>
      <c r="B13209" s="36"/>
      <c r="C13209" s="36"/>
      <c r="D13209" s="38" t="s">
        <v>662</v>
      </c>
      <c r="E13209" s="36"/>
      <c r="F13209" s="36"/>
    </row>
    <row r="13210" ht="15.75" customHeight="1">
      <c r="A13210" s="37" t="s">
        <v>258</v>
      </c>
      <c r="B13210" s="36"/>
      <c r="C13210" s="36"/>
      <c r="D13210" s="37" t="s">
        <v>258</v>
      </c>
      <c r="E13210" s="36"/>
      <c r="F13210" s="36"/>
    </row>
    <row r="13211" ht="15.75" customHeight="1">
      <c r="A13211" s="38" t="s">
        <v>1286</v>
      </c>
      <c r="B13211" s="36"/>
      <c r="C13211" s="36"/>
      <c r="D13211" s="38" t="s">
        <v>1286</v>
      </c>
      <c r="E13211" s="36"/>
      <c r="F13211" s="36"/>
    </row>
    <row r="13212" ht="15.75" customHeight="1">
      <c r="A13212" s="37" t="s">
        <v>1645</v>
      </c>
      <c r="B13212" s="36"/>
      <c r="C13212" s="36"/>
      <c r="D13212" s="37" t="s">
        <v>1645</v>
      </c>
      <c r="E13212" s="36"/>
      <c r="F13212" s="36"/>
    </row>
    <row r="13213" ht="15.75" customHeight="1">
      <c r="A13213" s="38" t="s">
        <v>186</v>
      </c>
      <c r="B13213" s="36"/>
      <c r="C13213" s="36"/>
      <c r="D13213" s="38" t="s">
        <v>186</v>
      </c>
      <c r="E13213" s="36"/>
      <c r="F13213" s="36"/>
    </row>
    <row r="13214" ht="15.75" customHeight="1">
      <c r="A13214" s="37" t="s">
        <v>289</v>
      </c>
      <c r="B13214" s="36"/>
      <c r="C13214" s="36"/>
      <c r="D13214" s="37" t="s">
        <v>289</v>
      </c>
      <c r="E13214" s="36"/>
      <c r="F13214" s="36"/>
    </row>
    <row r="13215" ht="15.75" customHeight="1">
      <c r="A13215" s="38" t="s">
        <v>1649</v>
      </c>
      <c r="B13215" s="36"/>
      <c r="C13215" s="36"/>
      <c r="D13215" s="38" t="s">
        <v>1649</v>
      </c>
      <c r="E13215" s="36"/>
      <c r="F13215" s="36"/>
    </row>
    <row r="13216" ht="15.75" customHeight="1">
      <c r="A13216" s="37" t="s">
        <v>1649</v>
      </c>
      <c r="B13216" s="36"/>
      <c r="C13216" s="36"/>
      <c r="D13216" s="37" t="s">
        <v>1649</v>
      </c>
      <c r="E13216" s="36"/>
      <c r="F13216" s="36"/>
    </row>
    <row r="13217" ht="15.75" customHeight="1">
      <c r="A13217" s="38" t="s">
        <v>931</v>
      </c>
      <c r="B13217" s="36"/>
      <c r="C13217" s="36"/>
      <c r="D13217" s="38" t="s">
        <v>931</v>
      </c>
      <c r="E13217" s="36"/>
      <c r="F13217" s="36"/>
    </row>
    <row r="13218" ht="15.75" customHeight="1">
      <c r="A13218" s="37" t="s">
        <v>313</v>
      </c>
      <c r="B13218" s="36"/>
      <c r="C13218" s="36"/>
      <c r="D13218" s="37" t="s">
        <v>313</v>
      </c>
      <c r="E13218" s="36"/>
      <c r="F13218" s="36"/>
    </row>
    <row r="13219" ht="15.75" customHeight="1">
      <c r="A13219" s="38" t="s">
        <v>1645</v>
      </c>
      <c r="B13219" s="36"/>
      <c r="C13219" s="36"/>
      <c r="D13219" s="38" t="s">
        <v>1645</v>
      </c>
      <c r="E13219" s="36"/>
      <c r="F13219" s="36"/>
    </row>
    <row r="13220" ht="15.75" customHeight="1">
      <c r="A13220" s="37" t="s">
        <v>1645</v>
      </c>
      <c r="B13220" s="36"/>
      <c r="C13220" s="36"/>
      <c r="D13220" s="37" t="s">
        <v>1645</v>
      </c>
      <c r="E13220" s="36"/>
      <c r="F13220" s="36"/>
    </row>
    <row r="13221" ht="15.75" customHeight="1">
      <c r="A13221" s="38" t="s">
        <v>72</v>
      </c>
      <c r="B13221" s="36"/>
      <c r="C13221" s="36"/>
      <c r="D13221" s="38" t="s">
        <v>72</v>
      </c>
      <c r="E13221" s="36"/>
      <c r="F13221" s="36"/>
    </row>
    <row r="13222" ht="15.75" customHeight="1">
      <c r="A13222" s="37" t="s">
        <v>1251</v>
      </c>
      <c r="B13222" s="36"/>
      <c r="C13222" s="36"/>
      <c r="D13222" s="37" t="s">
        <v>1251</v>
      </c>
      <c r="E13222" s="36"/>
      <c r="F13222" s="36"/>
    </row>
    <row r="13223" ht="15.75" customHeight="1">
      <c r="A13223" s="38" t="s">
        <v>1452</v>
      </c>
      <c r="B13223" s="36"/>
      <c r="C13223" s="36"/>
      <c r="D13223" s="38" t="s">
        <v>1452</v>
      </c>
      <c r="E13223" s="36"/>
      <c r="F13223" s="36"/>
    </row>
    <row r="13224" ht="15.75" customHeight="1">
      <c r="A13224" s="37" t="s">
        <v>1639</v>
      </c>
      <c r="B13224" s="36"/>
      <c r="C13224" s="36"/>
      <c r="D13224" s="37" t="s">
        <v>1639</v>
      </c>
      <c r="E13224" s="36"/>
      <c r="F13224" s="36"/>
    </row>
    <row r="13225" ht="15.75" customHeight="1">
      <c r="A13225" s="38" t="s">
        <v>1639</v>
      </c>
      <c r="B13225" s="36"/>
      <c r="C13225" s="36"/>
      <c r="D13225" s="38" t="s">
        <v>1639</v>
      </c>
      <c r="E13225" s="36"/>
      <c r="F13225" s="36"/>
    </row>
    <row r="13226" ht="15.75" customHeight="1">
      <c r="A13226" s="37" t="s">
        <v>108</v>
      </c>
      <c r="B13226" s="36"/>
      <c r="C13226" s="36"/>
      <c r="D13226" s="37" t="s">
        <v>108</v>
      </c>
      <c r="E13226" s="36"/>
      <c r="F13226" s="36"/>
    </row>
    <row r="13227" ht="15.75" customHeight="1">
      <c r="A13227" s="38" t="s">
        <v>934</v>
      </c>
      <c r="B13227" s="36"/>
      <c r="C13227" s="36"/>
      <c r="D13227" s="38" t="s">
        <v>934</v>
      </c>
      <c r="E13227" s="36"/>
      <c r="F13227" s="36"/>
    </row>
    <row r="13228" ht="15.75" customHeight="1">
      <c r="A13228" s="37" t="s">
        <v>993</v>
      </c>
      <c r="B13228" s="36"/>
      <c r="C13228" s="36"/>
      <c r="D13228" s="37" t="s">
        <v>993</v>
      </c>
      <c r="E13228" s="36"/>
      <c r="F13228" s="36"/>
    </row>
    <row r="13229" ht="15.75" customHeight="1">
      <c r="A13229" s="38" t="s">
        <v>564</v>
      </c>
      <c r="B13229" s="36"/>
      <c r="C13229" s="36"/>
      <c r="D13229" s="38" t="s">
        <v>564</v>
      </c>
      <c r="E13229" s="36"/>
      <c r="F13229" s="36"/>
    </row>
    <row r="13230" ht="15.75" customHeight="1">
      <c r="A13230" s="37" t="s">
        <v>629</v>
      </c>
      <c r="B13230" s="36"/>
      <c r="C13230" s="36"/>
      <c r="D13230" s="37" t="s">
        <v>629</v>
      </c>
      <c r="E13230" s="36"/>
      <c r="F13230" s="36"/>
    </row>
    <row r="13231" ht="15.75" customHeight="1">
      <c r="A13231" s="38" t="s">
        <v>258</v>
      </c>
      <c r="B13231" s="36"/>
      <c r="C13231" s="36"/>
      <c r="D13231" s="38" t="s">
        <v>258</v>
      </c>
      <c r="E13231" s="36"/>
      <c r="F13231" s="36"/>
    </row>
    <row r="13232" ht="15.75" customHeight="1">
      <c r="A13232" s="37" t="s">
        <v>633</v>
      </c>
      <c r="B13232" s="36"/>
      <c r="C13232" s="36"/>
      <c r="D13232" s="37" t="s">
        <v>633</v>
      </c>
      <c r="E13232" s="36"/>
      <c r="F13232" s="36"/>
    </row>
    <row r="13233" ht="15.75" customHeight="1">
      <c r="A13233" s="38" t="s">
        <v>1671</v>
      </c>
      <c r="B13233" s="36"/>
      <c r="C13233" s="36"/>
      <c r="D13233" s="38" t="s">
        <v>1671</v>
      </c>
      <c r="E13233" s="36"/>
      <c r="F13233" s="36"/>
    </row>
    <row r="13234" ht="15.75" customHeight="1">
      <c r="A13234" s="37" t="s">
        <v>1674</v>
      </c>
      <c r="B13234" s="36"/>
      <c r="C13234" s="36"/>
      <c r="D13234" s="37" t="s">
        <v>1674</v>
      </c>
      <c r="E13234" s="36"/>
      <c r="F13234" s="36"/>
    </row>
    <row r="13235" ht="15.75" customHeight="1">
      <c r="A13235" s="38" t="s">
        <v>550</v>
      </c>
      <c r="B13235" s="36"/>
      <c r="C13235" s="36"/>
      <c r="D13235" s="38" t="s">
        <v>550</v>
      </c>
      <c r="E13235" s="36"/>
      <c r="F13235" s="36"/>
    </row>
    <row r="13236" ht="15.75" customHeight="1">
      <c r="A13236" s="37" t="s">
        <v>1464</v>
      </c>
      <c r="B13236" s="36"/>
      <c r="C13236" s="36"/>
      <c r="D13236" s="37" t="s">
        <v>1464</v>
      </c>
      <c r="E13236" s="36"/>
      <c r="F13236" s="36"/>
    </row>
    <row r="13237" ht="15.75" customHeight="1">
      <c r="A13237" s="38" t="s">
        <v>186</v>
      </c>
      <c r="B13237" s="36"/>
      <c r="C13237" s="36"/>
      <c r="D13237" s="38" t="s">
        <v>186</v>
      </c>
      <c r="E13237" s="36"/>
      <c r="F13237" s="36"/>
    </row>
    <row r="13238" ht="15.75" customHeight="1">
      <c r="A13238" s="37" t="s">
        <v>547</v>
      </c>
      <c r="B13238" s="36"/>
      <c r="C13238" s="36"/>
      <c r="D13238" s="37" t="s">
        <v>547</v>
      </c>
      <c r="E13238" s="36"/>
      <c r="F13238" s="36"/>
    </row>
    <row r="13239" ht="15.75" customHeight="1">
      <c r="A13239" s="38" t="s">
        <v>547</v>
      </c>
      <c r="B13239" s="36"/>
      <c r="C13239" s="36"/>
      <c r="D13239" s="38" t="s">
        <v>547</v>
      </c>
      <c r="E13239" s="36"/>
      <c r="F13239" s="36"/>
    </row>
    <row r="13240" ht="15.75" customHeight="1">
      <c r="A13240" s="37" t="s">
        <v>1076</v>
      </c>
      <c r="B13240" s="36"/>
      <c r="C13240" s="36"/>
      <c r="D13240" s="37" t="s">
        <v>1076</v>
      </c>
      <c r="E13240" s="36"/>
      <c r="F13240" s="36"/>
    </row>
    <row r="13241" ht="15.75" customHeight="1">
      <c r="A13241" s="38" t="s">
        <v>1468</v>
      </c>
      <c r="B13241" s="36"/>
      <c r="C13241" s="36"/>
      <c r="D13241" s="38" t="s">
        <v>1468</v>
      </c>
      <c r="E13241" s="36"/>
      <c r="F13241" s="36"/>
    </row>
    <row r="13242" ht="15.75" customHeight="1">
      <c r="A13242" s="37" t="s">
        <v>1468</v>
      </c>
      <c r="B13242" s="36"/>
      <c r="C13242" s="36"/>
      <c r="D13242" s="37" t="s">
        <v>1468</v>
      </c>
      <c r="E13242" s="36"/>
      <c r="F13242" s="36"/>
    </row>
    <row r="13243" ht="15.75" customHeight="1">
      <c r="A13243" s="38" t="s">
        <v>466</v>
      </c>
      <c r="B13243" s="36"/>
      <c r="C13243" s="36"/>
      <c r="D13243" s="38" t="s">
        <v>466</v>
      </c>
      <c r="E13243" s="36"/>
      <c r="F13243" s="36"/>
    </row>
    <row r="13244" ht="15.75" customHeight="1">
      <c r="A13244" s="37" t="s">
        <v>190</v>
      </c>
      <c r="B13244" s="36"/>
      <c r="C13244" s="36"/>
      <c r="D13244" s="37" t="s">
        <v>190</v>
      </c>
      <c r="E13244" s="36"/>
      <c r="F13244" s="36"/>
    </row>
    <row r="13245" ht="15.75" customHeight="1">
      <c r="A13245" s="38" t="s">
        <v>726</v>
      </c>
      <c r="B13245" s="36"/>
      <c r="C13245" s="36"/>
      <c r="D13245" s="38" t="s">
        <v>726</v>
      </c>
      <c r="E13245" s="36"/>
      <c r="F13245" s="36"/>
    </row>
    <row r="13246" ht="15.75" customHeight="1">
      <c r="A13246" s="37" t="s">
        <v>1353</v>
      </c>
      <c r="B13246" s="36"/>
      <c r="C13246" s="36"/>
      <c r="D13246" s="37" t="s">
        <v>1353</v>
      </c>
      <c r="E13246" s="36"/>
      <c r="F13246" s="36"/>
    </row>
    <row r="13247" ht="15.75" customHeight="1">
      <c r="A13247" s="38" t="s">
        <v>1353</v>
      </c>
      <c r="B13247" s="36"/>
      <c r="C13247" s="36"/>
      <c r="D13247" s="38" t="s">
        <v>1353</v>
      </c>
      <c r="E13247" s="36"/>
      <c r="F13247" s="36"/>
    </row>
    <row r="13248" ht="15.75" customHeight="1">
      <c r="A13248" s="37" t="s">
        <v>483</v>
      </c>
      <c r="B13248" s="36"/>
      <c r="C13248" s="36"/>
      <c r="D13248" s="37" t="s">
        <v>483</v>
      </c>
      <c r="E13248" s="36"/>
      <c r="F13248" s="36"/>
    </row>
    <row r="13249" ht="15.75" customHeight="1">
      <c r="A13249" s="38" t="s">
        <v>1679</v>
      </c>
      <c r="B13249" s="36"/>
      <c r="C13249" s="36"/>
      <c r="D13249" s="38" t="s">
        <v>1679</v>
      </c>
      <c r="E13249" s="36"/>
      <c r="F13249" s="36"/>
    </row>
    <row r="13250" ht="15.75" customHeight="1">
      <c r="A13250" s="37" t="s">
        <v>329</v>
      </c>
      <c r="B13250" s="36"/>
      <c r="C13250" s="36"/>
      <c r="D13250" s="37" t="s">
        <v>329</v>
      </c>
      <c r="E13250" s="36"/>
      <c r="F13250" s="36"/>
    </row>
    <row r="13251" ht="15.75" customHeight="1">
      <c r="A13251" s="38" t="s">
        <v>1397</v>
      </c>
      <c r="B13251" s="36"/>
      <c r="C13251" s="36"/>
      <c r="D13251" s="38" t="s">
        <v>1397</v>
      </c>
      <c r="E13251" s="36"/>
      <c r="F13251" s="36"/>
    </row>
    <row r="13252" ht="15.75" customHeight="1">
      <c r="A13252" s="37" t="s">
        <v>1683</v>
      </c>
      <c r="B13252" s="36"/>
      <c r="C13252" s="36"/>
      <c r="D13252" s="37" t="s">
        <v>1683</v>
      </c>
      <c r="E13252" s="36"/>
      <c r="F13252" s="36"/>
    </row>
    <row r="13253" ht="15.75" customHeight="1">
      <c r="A13253" s="38" t="s">
        <v>1550</v>
      </c>
      <c r="B13253" s="36"/>
      <c r="C13253" s="36"/>
      <c r="D13253" s="38" t="s">
        <v>1550</v>
      </c>
      <c r="E13253" s="36"/>
      <c r="F13253" s="36"/>
    </row>
    <row r="13254" ht="15.75" customHeight="1">
      <c r="A13254" s="37" t="s">
        <v>1380</v>
      </c>
      <c r="B13254" s="36"/>
      <c r="C13254" s="36"/>
      <c r="D13254" s="37" t="s">
        <v>1380</v>
      </c>
      <c r="E13254" s="36"/>
      <c r="F13254" s="36"/>
    </row>
    <row r="13255" ht="15.75" customHeight="1">
      <c r="A13255" s="38" t="s">
        <v>1327</v>
      </c>
      <c r="B13255" s="36"/>
      <c r="C13255" s="36"/>
      <c r="D13255" s="38" t="s">
        <v>1327</v>
      </c>
      <c r="E13255" s="36"/>
      <c r="F13255" s="36"/>
    </row>
    <row r="13256" ht="15.75" customHeight="1">
      <c r="A13256" s="37" t="s">
        <v>112</v>
      </c>
      <c r="B13256" s="36"/>
      <c r="C13256" s="36"/>
      <c r="D13256" s="37" t="s">
        <v>112</v>
      </c>
      <c r="E13256" s="36"/>
      <c r="F13256" s="36"/>
    </row>
    <row r="13257" ht="15.75" customHeight="1">
      <c r="A13257" s="38" t="s">
        <v>1649</v>
      </c>
      <c r="B13257" s="36"/>
      <c r="C13257" s="36"/>
      <c r="D13257" s="38" t="s">
        <v>1649</v>
      </c>
      <c r="E13257" s="36"/>
      <c r="F13257" s="36"/>
    </row>
    <row r="13258" ht="15.75" customHeight="1">
      <c r="A13258" s="37" t="s">
        <v>931</v>
      </c>
      <c r="B13258" s="36"/>
      <c r="C13258" s="36"/>
      <c r="D13258" s="37" t="s">
        <v>931</v>
      </c>
      <c r="E13258" s="36"/>
      <c r="F13258" s="36"/>
    </row>
    <row r="13259" ht="15.75" customHeight="1">
      <c r="A13259" s="38" t="s">
        <v>1007</v>
      </c>
      <c r="B13259" s="36"/>
      <c r="C13259" s="36"/>
      <c r="D13259" s="38" t="s">
        <v>1007</v>
      </c>
      <c r="E13259" s="36"/>
      <c r="F13259" s="36"/>
    </row>
    <row r="13260" ht="15.75" customHeight="1">
      <c r="A13260" s="37" t="s">
        <v>112</v>
      </c>
      <c r="B13260" s="36"/>
      <c r="C13260" s="36"/>
      <c r="D13260" s="37" t="s">
        <v>112</v>
      </c>
      <c r="E13260" s="36"/>
      <c r="F13260" s="36"/>
    </row>
    <row r="13261" ht="15.75" customHeight="1">
      <c r="A13261" s="38" t="s">
        <v>439</v>
      </c>
      <c r="B13261" s="36"/>
      <c r="C13261" s="36"/>
      <c r="D13261" s="38" t="s">
        <v>439</v>
      </c>
      <c r="E13261" s="36"/>
      <c r="F13261" s="36"/>
    </row>
    <row r="13262" ht="15.75" customHeight="1">
      <c r="A13262" s="37" t="s">
        <v>258</v>
      </c>
      <c r="B13262" s="36"/>
      <c r="C13262" s="36"/>
      <c r="D13262" s="37" t="s">
        <v>258</v>
      </c>
      <c r="E13262" s="36"/>
      <c r="F13262" s="36"/>
    </row>
    <row r="13263" ht="15.75" customHeight="1">
      <c r="A13263" s="38" t="s">
        <v>682</v>
      </c>
      <c r="B13263" s="36"/>
      <c r="C13263" s="36"/>
      <c r="D13263" s="38" t="s">
        <v>682</v>
      </c>
      <c r="E13263" s="36"/>
      <c r="F13263" s="36"/>
    </row>
    <row r="13264" ht="15.75" customHeight="1">
      <c r="A13264" s="37" t="s">
        <v>685</v>
      </c>
      <c r="B13264" s="36"/>
      <c r="C13264" s="36"/>
      <c r="D13264" s="37" t="s">
        <v>685</v>
      </c>
      <c r="E13264" s="36"/>
      <c r="F13264" s="36"/>
    </row>
    <row r="13265" ht="15.75" customHeight="1">
      <c r="A13265" s="38" t="s">
        <v>1206</v>
      </c>
      <c r="B13265" s="36"/>
      <c r="C13265" s="36"/>
      <c r="D13265" s="38" t="s">
        <v>1206</v>
      </c>
      <c r="E13265" s="36"/>
      <c r="F13265" s="36"/>
    </row>
    <row r="13266" ht="15.75" customHeight="1">
      <c r="A13266" s="37" t="s">
        <v>1332</v>
      </c>
      <c r="B13266" s="36"/>
      <c r="C13266" s="36"/>
      <c r="D13266" s="37" t="s">
        <v>1332</v>
      </c>
      <c r="E13266" s="36"/>
      <c r="F13266" s="36"/>
    </row>
    <row r="13267" ht="15.75" customHeight="1">
      <c r="A13267" s="38" t="s">
        <v>1342</v>
      </c>
      <c r="B13267" s="36"/>
      <c r="C13267" s="36"/>
      <c r="D13267" s="38" t="s">
        <v>1342</v>
      </c>
      <c r="E13267" s="36"/>
      <c r="F13267" s="36"/>
    </row>
    <row r="13268" ht="15.75" customHeight="1">
      <c r="A13268" s="37" t="s">
        <v>986</v>
      </c>
      <c r="B13268" s="36"/>
      <c r="C13268" s="36"/>
      <c r="D13268" s="37" t="s">
        <v>986</v>
      </c>
      <c r="E13268" s="36"/>
      <c r="F13268" s="36"/>
    </row>
    <row r="13269" ht="15.75" customHeight="1">
      <c r="A13269" s="38" t="s">
        <v>96</v>
      </c>
      <c r="B13269" s="36"/>
      <c r="C13269" s="36"/>
      <c r="D13269" s="38" t="s">
        <v>96</v>
      </c>
      <c r="E13269" s="36"/>
      <c r="F13269" s="36"/>
    </row>
    <row r="13270" ht="15.75" customHeight="1">
      <c r="A13270" s="37" t="s">
        <v>1617</v>
      </c>
      <c r="B13270" s="36"/>
      <c r="C13270" s="36"/>
      <c r="D13270" s="37" t="s">
        <v>1617</v>
      </c>
      <c r="E13270" s="36"/>
      <c r="F13270" s="36"/>
    </row>
    <row r="13271" ht="15.75" customHeight="1">
      <c r="A13271" s="38" t="s">
        <v>682</v>
      </c>
      <c r="B13271" s="36"/>
      <c r="C13271" s="36"/>
      <c r="D13271" s="38" t="s">
        <v>682</v>
      </c>
      <c r="E13271" s="36"/>
      <c r="F13271" s="36"/>
    </row>
    <row r="13272" ht="15.75" customHeight="1">
      <c r="A13272" s="37" t="s">
        <v>822</v>
      </c>
      <c r="B13272" s="36"/>
      <c r="C13272" s="36"/>
      <c r="D13272" s="37" t="s">
        <v>822</v>
      </c>
      <c r="E13272" s="36"/>
      <c r="F13272" s="36"/>
    </row>
    <row r="13273" ht="15.75" customHeight="1">
      <c r="A13273" s="38" t="s">
        <v>141</v>
      </c>
      <c r="B13273" s="36"/>
      <c r="C13273" s="36"/>
      <c r="D13273" s="38" t="s">
        <v>141</v>
      </c>
      <c r="E13273" s="36"/>
      <c r="F13273" s="36"/>
    </row>
    <row r="13274" ht="15.75" customHeight="1">
      <c r="A13274" s="37" t="s">
        <v>633</v>
      </c>
      <c r="B13274" s="36"/>
      <c r="C13274" s="36"/>
      <c r="D13274" s="37" t="s">
        <v>633</v>
      </c>
      <c r="E13274" s="36"/>
      <c r="F13274" s="36"/>
    </row>
    <row r="13275" ht="15.75" customHeight="1">
      <c r="A13275" s="38" t="s">
        <v>395</v>
      </c>
      <c r="B13275" s="36"/>
      <c r="C13275" s="36"/>
      <c r="D13275" s="38" t="s">
        <v>395</v>
      </c>
      <c r="E13275" s="36"/>
      <c r="F13275" s="36"/>
    </row>
    <row r="13276" ht="15.75" customHeight="1">
      <c r="A13276" s="37" t="s">
        <v>947</v>
      </c>
      <c r="B13276" s="36"/>
      <c r="C13276" s="36"/>
      <c r="D13276" s="37" t="s">
        <v>947</v>
      </c>
      <c r="E13276" s="36"/>
      <c r="F13276" s="36"/>
    </row>
    <row r="13277" ht="15.75" customHeight="1">
      <c r="A13277" s="3" t="s">
        <v>947</v>
      </c>
      <c r="B13277" s="36"/>
      <c r="C13277" s="36"/>
      <c r="D13277" s="3" t="s">
        <v>947</v>
      </c>
      <c r="E13277" s="36"/>
      <c r="F13277" s="36"/>
    </row>
    <row r="13278" ht="15.75" customHeight="1">
      <c r="A13278" s="37" t="s">
        <v>1493</v>
      </c>
      <c r="B13278" s="36"/>
      <c r="C13278" s="36"/>
      <c r="D13278" s="37" t="s">
        <v>1493</v>
      </c>
      <c r="E13278" s="36"/>
      <c r="F13278" s="36"/>
    </row>
    <row r="13279" ht="15.75" customHeight="1">
      <c r="A13279" s="38" t="s">
        <v>1493</v>
      </c>
      <c r="B13279" s="36"/>
      <c r="C13279" s="36"/>
      <c r="D13279" s="38" t="s">
        <v>1493</v>
      </c>
      <c r="E13279" s="36"/>
      <c r="F13279" s="36"/>
    </row>
    <row r="13280" ht="15.75" customHeight="1">
      <c r="A13280" s="37" t="s">
        <v>344</v>
      </c>
      <c r="B13280" s="36"/>
      <c r="C13280" s="36"/>
      <c r="D13280" s="37" t="s">
        <v>344</v>
      </c>
      <c r="E13280" s="36"/>
      <c r="F13280" s="36"/>
    </row>
    <row r="13281" ht="15.75" customHeight="1">
      <c r="A13281" s="38" t="s">
        <v>1058</v>
      </c>
      <c r="B13281" s="36"/>
      <c r="C13281" s="36"/>
      <c r="D13281" s="38" t="s">
        <v>1058</v>
      </c>
      <c r="E13281" s="36"/>
      <c r="F13281" s="36"/>
    </row>
    <row r="13282" ht="15.75" customHeight="1">
      <c r="A13282" s="37" t="s">
        <v>1058</v>
      </c>
      <c r="B13282" s="36"/>
      <c r="C13282" s="36"/>
      <c r="D13282" s="37" t="s">
        <v>1058</v>
      </c>
      <c r="E13282" s="36"/>
      <c r="F13282" s="36"/>
    </row>
    <row r="13283" ht="15.75" customHeight="1">
      <c r="A13283" s="38" t="s">
        <v>1307</v>
      </c>
      <c r="B13283" s="36"/>
      <c r="C13283" s="36"/>
      <c r="D13283" s="38" t="s">
        <v>1307</v>
      </c>
      <c r="E13283" s="36"/>
      <c r="F13283" s="36"/>
    </row>
    <row r="13284" ht="15.75" customHeight="1">
      <c r="A13284" s="37" t="s">
        <v>1620</v>
      </c>
      <c r="B13284" s="36"/>
      <c r="C13284" s="36"/>
      <c r="D13284" s="37" t="s">
        <v>1620</v>
      </c>
      <c r="E13284" s="36"/>
      <c r="F13284" s="36"/>
    </row>
    <row r="13285" ht="15.75" customHeight="1">
      <c r="A13285" s="38" t="s">
        <v>1086</v>
      </c>
      <c r="B13285" s="36"/>
      <c r="C13285" s="36"/>
      <c r="D13285" s="38" t="s">
        <v>1086</v>
      </c>
      <c r="E13285" s="36"/>
      <c r="F13285" s="36"/>
    </row>
    <row r="13286" ht="15.75" customHeight="1">
      <c r="A13286" s="37" t="s">
        <v>504</v>
      </c>
      <c r="B13286" s="36"/>
      <c r="C13286" s="36"/>
      <c r="D13286" s="37" t="s">
        <v>504</v>
      </c>
      <c r="E13286" s="36"/>
      <c r="F13286" s="36"/>
    </row>
    <row r="13287" ht="15.75" customHeight="1">
      <c r="A13287" s="38" t="s">
        <v>1713</v>
      </c>
      <c r="B13287" s="36"/>
      <c r="C13287" s="36"/>
      <c r="D13287" s="38" t="s">
        <v>1713</v>
      </c>
      <c r="E13287" s="36"/>
      <c r="F13287" s="36"/>
    </row>
    <row r="13288" ht="15.75" customHeight="1">
      <c r="A13288" s="37" t="s">
        <v>1594</v>
      </c>
      <c r="B13288" s="36"/>
      <c r="C13288" s="36"/>
      <c r="D13288" s="37" t="s">
        <v>1594</v>
      </c>
      <c r="E13288" s="36"/>
      <c r="F13288" s="36"/>
    </row>
    <row r="13289" ht="15.75" customHeight="1">
      <c r="A13289" s="38" t="s">
        <v>118</v>
      </c>
      <c r="B13289" s="36"/>
      <c r="C13289" s="36"/>
      <c r="D13289" s="38" t="s">
        <v>118</v>
      </c>
      <c r="E13289" s="36"/>
      <c r="F13289" s="36"/>
    </row>
    <row r="13290" ht="15.75" customHeight="1">
      <c r="A13290" s="37" t="s">
        <v>262</v>
      </c>
      <c r="B13290" s="36"/>
      <c r="C13290" s="36"/>
      <c r="D13290" s="37" t="s">
        <v>262</v>
      </c>
      <c r="E13290" s="36"/>
      <c r="F13290" s="36"/>
    </row>
    <row r="13291" ht="15.75" customHeight="1">
      <c r="A13291" s="38" t="s">
        <v>1044</v>
      </c>
      <c r="B13291" s="36"/>
      <c r="C13291" s="36"/>
      <c r="D13291" s="38" t="s">
        <v>1044</v>
      </c>
      <c r="E13291" s="36"/>
      <c r="F13291" s="36"/>
    </row>
    <row r="13292" ht="15.75" customHeight="1">
      <c r="A13292" s="37" t="s">
        <v>280</v>
      </c>
      <c r="B13292" s="36"/>
      <c r="C13292" s="36"/>
      <c r="D13292" s="37" t="s">
        <v>280</v>
      </c>
      <c r="E13292" s="36"/>
      <c r="F13292" s="36"/>
    </row>
    <row r="13293" ht="15.75" customHeight="1">
      <c r="A13293" s="38" t="s">
        <v>776</v>
      </c>
      <c r="B13293" s="36"/>
      <c r="C13293" s="36"/>
      <c r="D13293" s="38" t="s">
        <v>776</v>
      </c>
      <c r="E13293" s="36"/>
      <c r="F13293" s="36"/>
    </row>
    <row r="13294" ht="15.75" customHeight="1">
      <c r="A13294" s="37" t="s">
        <v>1538</v>
      </c>
      <c r="B13294" s="36"/>
      <c r="C13294" s="36"/>
      <c r="D13294" s="37" t="s">
        <v>1538</v>
      </c>
      <c r="E13294" s="36"/>
      <c r="F13294" s="36"/>
    </row>
    <row r="13295" ht="15.75" customHeight="1">
      <c r="A13295" s="38" t="s">
        <v>141</v>
      </c>
      <c r="B13295" s="36"/>
      <c r="C13295" s="36"/>
      <c r="D13295" s="38" t="s">
        <v>141</v>
      </c>
      <c r="E13295" s="36"/>
      <c r="F13295" s="36"/>
    </row>
    <row r="13296" ht="15.75" customHeight="1">
      <c r="A13296" s="37" t="s">
        <v>96</v>
      </c>
      <c r="B13296" s="36"/>
      <c r="C13296" s="36"/>
      <c r="D13296" s="37" t="s">
        <v>96</v>
      </c>
      <c r="E13296" s="36"/>
      <c r="F13296" s="36"/>
    </row>
    <row r="13297" ht="15.75" customHeight="1">
      <c r="A13297" s="38" t="s">
        <v>1599</v>
      </c>
      <c r="B13297" s="36"/>
      <c r="C13297" s="36"/>
      <c r="D13297" s="38" t="s">
        <v>1599</v>
      </c>
      <c r="E13297" s="36"/>
      <c r="F13297" s="36"/>
    </row>
    <row r="13298" ht="15.75" customHeight="1">
      <c r="A13298" s="37" t="s">
        <v>1720</v>
      </c>
      <c r="B13298" s="36"/>
      <c r="C13298" s="36"/>
      <c r="D13298" s="37" t="s">
        <v>1720</v>
      </c>
      <c r="E13298" s="36"/>
      <c r="F13298" s="36"/>
    </row>
    <row r="13299" ht="15.75" customHeight="1">
      <c r="A13299" s="38" t="s">
        <v>96</v>
      </c>
      <c r="B13299" s="36"/>
      <c r="C13299" s="36"/>
      <c r="D13299" s="38" t="s">
        <v>96</v>
      </c>
      <c r="E13299" s="36"/>
      <c r="F13299" s="36"/>
    </row>
    <row r="13300" ht="15.75" customHeight="1">
      <c r="A13300" s="37" t="s">
        <v>96</v>
      </c>
      <c r="B13300" s="36"/>
      <c r="C13300" s="36"/>
      <c r="D13300" s="37" t="s">
        <v>96</v>
      </c>
      <c r="E13300" s="36"/>
      <c r="F13300" s="36"/>
    </row>
    <row r="13301" ht="15.75" customHeight="1">
      <c r="A13301" s="38" t="s">
        <v>96</v>
      </c>
      <c r="B13301" s="36"/>
      <c r="C13301" s="36"/>
      <c r="D13301" s="38" t="s">
        <v>96</v>
      </c>
      <c r="E13301" s="36"/>
      <c r="F13301" s="36"/>
    </row>
    <row r="13302" ht="15.75" customHeight="1">
      <c r="A13302" s="37" t="s">
        <v>175</v>
      </c>
      <c r="B13302" s="36"/>
      <c r="C13302" s="36"/>
      <c r="D13302" s="37" t="s">
        <v>175</v>
      </c>
      <c r="E13302" s="36"/>
      <c r="F13302" s="36"/>
    </row>
    <row r="13303" ht="15.75" customHeight="1">
      <c r="A13303" s="38" t="s">
        <v>186</v>
      </c>
      <c r="B13303" s="36"/>
      <c r="C13303" s="36"/>
      <c r="D13303" s="38" t="s">
        <v>186</v>
      </c>
      <c r="E13303" s="36"/>
      <c r="F13303" s="36"/>
    </row>
    <row r="13304" ht="15.75" customHeight="1">
      <c r="A13304" s="37" t="s">
        <v>186</v>
      </c>
      <c r="B13304" s="36"/>
      <c r="C13304" s="36"/>
      <c r="D13304" s="37" t="s">
        <v>186</v>
      </c>
      <c r="E13304" s="36"/>
      <c r="F13304" s="36"/>
    </row>
    <row r="13305" ht="15.75" customHeight="1">
      <c r="A13305" s="38" t="s">
        <v>662</v>
      </c>
      <c r="B13305" s="36"/>
      <c r="C13305" s="36"/>
      <c r="D13305" s="38" t="s">
        <v>662</v>
      </c>
      <c r="E13305" s="36"/>
      <c r="F13305" s="36"/>
    </row>
    <row r="13306" ht="15.75" customHeight="1">
      <c r="A13306" s="37" t="s">
        <v>662</v>
      </c>
      <c r="B13306" s="36"/>
      <c r="C13306" s="36"/>
      <c r="D13306" s="37" t="s">
        <v>662</v>
      </c>
      <c r="E13306" s="36"/>
      <c r="F13306" s="36"/>
    </row>
    <row r="13307" ht="15.75" customHeight="1">
      <c r="A13307" s="38" t="s">
        <v>962</v>
      </c>
      <c r="B13307" s="36"/>
      <c r="C13307" s="36"/>
      <c r="D13307" s="38" t="s">
        <v>962</v>
      </c>
      <c r="E13307" s="36"/>
      <c r="F13307" s="36"/>
    </row>
    <row r="13308" ht="15.75" customHeight="1">
      <c r="A13308" s="37" t="s">
        <v>1397</v>
      </c>
      <c r="B13308" s="36"/>
      <c r="C13308" s="36"/>
      <c r="D13308" s="37" t="s">
        <v>1397</v>
      </c>
      <c r="E13308" s="36"/>
      <c r="F13308" s="36"/>
    </row>
    <row r="13309" ht="15.75" customHeight="1">
      <c r="A13309" s="38" t="s">
        <v>1183</v>
      </c>
      <c r="B13309" s="36"/>
      <c r="C13309" s="36"/>
      <c r="D13309" s="38" t="s">
        <v>1183</v>
      </c>
      <c r="E13309" s="36"/>
      <c r="F13309" s="36"/>
    </row>
    <row r="13310" ht="15.75" customHeight="1">
      <c r="A13310" s="37" t="s">
        <v>1179</v>
      </c>
      <c r="B13310" s="36"/>
      <c r="C13310" s="36"/>
      <c r="D13310" s="37" t="s">
        <v>1179</v>
      </c>
      <c r="E13310" s="36"/>
      <c r="F13310" s="36"/>
    </row>
    <row r="13311" ht="15.75" customHeight="1">
      <c r="A13311" s="38" t="s">
        <v>247</v>
      </c>
      <c r="B13311" s="36"/>
      <c r="C13311" s="36"/>
      <c r="D13311" s="38" t="s">
        <v>247</v>
      </c>
      <c r="E13311" s="36"/>
      <c r="F13311" s="36"/>
    </row>
    <row r="13312" ht="15.75" customHeight="1">
      <c r="A13312" s="37" t="s">
        <v>504</v>
      </c>
      <c r="B13312" s="36"/>
      <c r="C13312" s="36"/>
      <c r="D13312" s="37" t="s">
        <v>504</v>
      </c>
      <c r="E13312" s="36"/>
      <c r="F13312" s="36"/>
    </row>
    <row r="13313" ht="15.75" customHeight="1">
      <c r="A13313" s="38" t="s">
        <v>1569</v>
      </c>
      <c r="B13313" s="36"/>
      <c r="C13313" s="36"/>
      <c r="D13313" s="38" t="s">
        <v>1569</v>
      </c>
      <c r="E13313" s="36"/>
      <c r="F13313" s="36"/>
    </row>
    <row r="13314" ht="15.75" customHeight="1">
      <c r="A13314" s="37" t="s">
        <v>254</v>
      </c>
      <c r="B13314" s="36"/>
      <c r="C13314" s="36"/>
      <c r="D13314" s="37" t="s">
        <v>254</v>
      </c>
      <c r="E13314" s="36"/>
      <c r="F13314" s="36"/>
    </row>
    <row r="13315" ht="15.75" customHeight="1">
      <c r="A13315" s="38" t="s">
        <v>641</v>
      </c>
      <c r="B13315" s="36"/>
      <c r="C13315" s="36"/>
      <c r="D13315" s="38" t="s">
        <v>641</v>
      </c>
      <c r="E13315" s="36"/>
      <c r="F13315" s="36"/>
    </row>
    <row r="13316" ht="15.75" customHeight="1">
      <c r="A13316" s="37" t="s">
        <v>993</v>
      </c>
      <c r="B13316" s="36"/>
      <c r="C13316" s="36"/>
      <c r="D13316" s="37" t="s">
        <v>993</v>
      </c>
      <c r="E13316" s="36"/>
      <c r="F13316" s="36"/>
    </row>
    <row r="13317" ht="15.75" customHeight="1">
      <c r="A13317" s="38" t="s">
        <v>633</v>
      </c>
      <c r="B13317" s="36"/>
      <c r="C13317" s="36"/>
      <c r="D13317" s="38" t="s">
        <v>633</v>
      </c>
      <c r="E13317" s="36"/>
      <c r="F13317" s="36"/>
    </row>
    <row r="13318" ht="15.75" customHeight="1">
      <c r="A13318" s="37" t="s">
        <v>195</v>
      </c>
      <c r="B13318" s="36"/>
      <c r="C13318" s="36"/>
      <c r="D13318" s="37" t="s">
        <v>195</v>
      </c>
      <c r="E13318" s="36"/>
      <c r="F13318" s="36"/>
    </row>
    <row r="13319" ht="15.75" customHeight="1">
      <c r="A13319" s="38" t="s">
        <v>1058</v>
      </c>
      <c r="B13319" s="36"/>
      <c r="C13319" s="36"/>
      <c r="D13319" s="38" t="s">
        <v>1058</v>
      </c>
      <c r="E13319" s="36"/>
      <c r="F13319" s="36"/>
    </row>
    <row r="13320" ht="15.75" customHeight="1">
      <c r="A13320" s="37" t="s">
        <v>1058</v>
      </c>
      <c r="B13320" s="36"/>
      <c r="C13320" s="36"/>
      <c r="D13320" s="37" t="s">
        <v>1058</v>
      </c>
      <c r="E13320" s="36"/>
      <c r="F13320" s="36"/>
    </row>
    <row r="13321" ht="15.75" customHeight="1">
      <c r="A13321" s="38" t="s">
        <v>1044</v>
      </c>
      <c r="B13321" s="36"/>
      <c r="C13321" s="36"/>
      <c r="D13321" s="38" t="s">
        <v>1044</v>
      </c>
      <c r="E13321" s="36"/>
      <c r="F13321" s="36"/>
    </row>
    <row r="13322" ht="15.75" customHeight="1">
      <c r="A13322" s="37" t="s">
        <v>1471</v>
      </c>
      <c r="B13322" s="36"/>
      <c r="C13322" s="36"/>
      <c r="D13322" s="37" t="s">
        <v>1471</v>
      </c>
      <c r="E13322" s="36"/>
      <c r="F13322" s="36"/>
    </row>
    <row r="13323" ht="15.75" customHeight="1">
      <c r="A13323" s="38" t="s">
        <v>72</v>
      </c>
      <c r="B13323" s="36"/>
      <c r="C13323" s="36"/>
      <c r="D13323" s="38" t="s">
        <v>72</v>
      </c>
      <c r="E13323" s="36"/>
      <c r="F13323" s="36"/>
    </row>
    <row r="13324" ht="15.75" customHeight="1">
      <c r="A13324" s="37" t="s">
        <v>1550</v>
      </c>
      <c r="B13324" s="36"/>
      <c r="C13324" s="36"/>
      <c r="D13324" s="37" t="s">
        <v>1550</v>
      </c>
      <c r="E13324" s="36"/>
      <c r="F13324" s="36"/>
    </row>
    <row r="13325" ht="15.75" customHeight="1">
      <c r="A13325" s="38" t="s">
        <v>990</v>
      </c>
      <c r="B13325" s="36"/>
      <c r="C13325" s="36"/>
      <c r="D13325" s="38" t="s">
        <v>990</v>
      </c>
      <c r="E13325" s="36"/>
      <c r="F13325" s="36"/>
    </row>
    <row r="13326" ht="15.75" customHeight="1">
      <c r="A13326" s="37" t="s">
        <v>250</v>
      </c>
      <c r="B13326" s="36"/>
      <c r="C13326" s="36"/>
      <c r="D13326" s="37" t="s">
        <v>250</v>
      </c>
      <c r="E13326" s="36"/>
      <c r="F13326" s="36"/>
    </row>
    <row r="13327" ht="15.75" customHeight="1">
      <c r="A13327" s="38" t="s">
        <v>425</v>
      </c>
      <c r="B13327" s="36"/>
      <c r="C13327" s="36"/>
      <c r="D13327" s="38" t="s">
        <v>425</v>
      </c>
      <c r="E13327" s="36"/>
      <c r="F13327" s="36"/>
    </row>
    <row r="13328" ht="15.75" customHeight="1">
      <c r="A13328" s="37" t="s">
        <v>1062</v>
      </c>
      <c r="B13328" s="36"/>
      <c r="C13328" s="36"/>
      <c r="D13328" s="37" t="s">
        <v>1062</v>
      </c>
      <c r="E13328" s="36"/>
      <c r="F13328" s="36"/>
    </row>
    <row r="13329" ht="15.75" customHeight="1">
      <c r="A13329" s="38" t="s">
        <v>313</v>
      </c>
      <c r="B13329" s="36"/>
      <c r="C13329" s="36"/>
      <c r="D13329" s="38" t="s">
        <v>313</v>
      </c>
      <c r="E13329" s="36"/>
      <c r="F13329" s="36"/>
    </row>
    <row r="13330" ht="15.75" customHeight="1">
      <c r="A13330" s="37" t="s">
        <v>296</v>
      </c>
      <c r="B13330" s="36"/>
      <c r="C13330" s="36"/>
      <c r="D13330" s="37" t="s">
        <v>296</v>
      </c>
      <c r="E13330" s="36"/>
      <c r="F13330" s="36"/>
    </row>
    <row r="13331" ht="15.75" customHeight="1">
      <c r="A13331" s="38" t="s">
        <v>296</v>
      </c>
      <c r="B13331" s="36"/>
      <c r="C13331" s="36"/>
      <c r="D13331" s="38" t="s">
        <v>296</v>
      </c>
      <c r="E13331" s="36"/>
      <c r="F13331" s="36"/>
    </row>
    <row r="13332" ht="15.75" customHeight="1">
      <c r="A13332" s="37" t="s">
        <v>395</v>
      </c>
      <c r="B13332" s="36"/>
      <c r="C13332" s="36"/>
      <c r="D13332" s="37" t="s">
        <v>395</v>
      </c>
      <c r="E13332" s="36"/>
      <c r="F13332" s="36"/>
    </row>
    <row r="13333" ht="15.75" customHeight="1">
      <c r="A13333" s="38" t="s">
        <v>1327</v>
      </c>
      <c r="B13333" s="36"/>
      <c r="C13333" s="36"/>
      <c r="D13333" s="38" t="s">
        <v>1327</v>
      </c>
      <c r="E13333" s="36"/>
      <c r="F13333" s="36"/>
    </row>
    <row r="13334" ht="15.75" customHeight="1">
      <c r="A13334" s="37" t="s">
        <v>1327</v>
      </c>
      <c r="B13334" s="36"/>
      <c r="C13334" s="36"/>
      <c r="D13334" s="37" t="s">
        <v>1327</v>
      </c>
      <c r="E13334" s="36"/>
      <c r="F13334" s="36"/>
    </row>
    <row r="13335" ht="15.75" customHeight="1">
      <c r="A13335" s="38" t="s">
        <v>460</v>
      </c>
      <c r="B13335" s="36"/>
      <c r="C13335" s="36"/>
      <c r="D13335" s="38" t="s">
        <v>460</v>
      </c>
      <c r="E13335" s="36"/>
      <c r="F13335" s="36"/>
    </row>
    <row r="13336" ht="15.75" customHeight="1">
      <c r="A13336" s="37" t="s">
        <v>947</v>
      </c>
      <c r="B13336" s="36"/>
      <c r="C13336" s="36"/>
      <c r="D13336" s="37" t="s">
        <v>947</v>
      </c>
      <c r="E13336" s="36"/>
      <c r="F13336" s="36"/>
    </row>
    <row r="13337" ht="15.75" customHeight="1">
      <c r="A13337" s="38" t="s">
        <v>344</v>
      </c>
      <c r="B13337" s="36"/>
      <c r="C13337" s="36"/>
      <c r="D13337" s="38" t="s">
        <v>344</v>
      </c>
      <c r="E13337" s="36"/>
      <c r="F13337" s="36"/>
    </row>
    <row r="13338" ht="15.75" customHeight="1">
      <c r="A13338" s="37" t="s">
        <v>1058</v>
      </c>
      <c r="B13338" s="36"/>
      <c r="C13338" s="36"/>
      <c r="D13338" s="37" t="s">
        <v>1058</v>
      </c>
      <c r="E13338" s="36"/>
      <c r="F13338" s="36"/>
    </row>
    <row r="13339" ht="15.75" customHeight="1">
      <c r="A13339" s="38" t="s">
        <v>558</v>
      </c>
      <c r="B13339" s="36"/>
      <c r="C13339" s="36"/>
      <c r="D13339" s="38" t="s">
        <v>558</v>
      </c>
      <c r="E13339" s="36"/>
      <c r="F13339" s="36"/>
    </row>
    <row r="13340" ht="15.75" customHeight="1">
      <c r="A13340" s="37" t="s">
        <v>1464</v>
      </c>
      <c r="B13340" s="36"/>
      <c r="C13340" s="36"/>
      <c r="D13340" s="37" t="s">
        <v>1464</v>
      </c>
      <c r="E13340" s="36"/>
      <c r="F13340" s="36"/>
    </row>
    <row r="13341" ht="15.75" customHeight="1">
      <c r="A13341" s="38" t="s">
        <v>444</v>
      </c>
      <c r="B13341" s="36"/>
      <c r="C13341" s="36"/>
      <c r="D13341" s="38" t="s">
        <v>444</v>
      </c>
      <c r="E13341" s="36"/>
      <c r="F13341" s="36"/>
    </row>
    <row r="13342" ht="15.75" customHeight="1">
      <c r="A13342" s="37" t="s">
        <v>1546</v>
      </c>
      <c r="B13342" s="36"/>
      <c r="C13342" s="36"/>
      <c r="D13342" s="37" t="s">
        <v>1546</v>
      </c>
      <c r="E13342" s="36"/>
      <c r="F13342" s="36"/>
    </row>
    <row r="13343" ht="15.75" customHeight="1">
      <c r="A13343" s="38" t="s">
        <v>1569</v>
      </c>
      <c r="B13343" s="36"/>
      <c r="C13343" s="36"/>
      <c r="D13343" s="38" t="s">
        <v>1569</v>
      </c>
      <c r="E13343" s="36"/>
      <c r="F13343" s="36"/>
    </row>
    <row r="13344" ht="15.75" customHeight="1">
      <c r="A13344" s="37" t="s">
        <v>1569</v>
      </c>
      <c r="B13344" s="36"/>
      <c r="C13344" s="36"/>
      <c r="D13344" s="37" t="s">
        <v>1569</v>
      </c>
      <c r="E13344" s="36"/>
      <c r="F13344" s="36"/>
    </row>
    <row r="13345" ht="15.75" customHeight="1">
      <c r="A13345" s="38" t="s">
        <v>1121</v>
      </c>
      <c r="B13345" s="36"/>
      <c r="C13345" s="36"/>
      <c r="D13345" s="38" t="s">
        <v>1121</v>
      </c>
      <c r="E13345" s="36"/>
      <c r="F13345" s="36"/>
    </row>
    <row r="13346" ht="15.75" customHeight="1">
      <c r="A13346" s="37" t="s">
        <v>1649</v>
      </c>
      <c r="B13346" s="36"/>
      <c r="C13346" s="36"/>
      <c r="D13346" s="37" t="s">
        <v>1649</v>
      </c>
      <c r="E13346" s="36"/>
      <c r="F13346" s="36"/>
    </row>
    <row r="13347" ht="15.75" customHeight="1">
      <c r="A13347" s="38" t="s">
        <v>931</v>
      </c>
      <c r="B13347" s="36"/>
      <c r="C13347" s="36"/>
      <c r="D13347" s="38" t="s">
        <v>931</v>
      </c>
      <c r="E13347" s="36"/>
      <c r="F13347" s="36"/>
    </row>
    <row r="13348" ht="15.75" customHeight="1">
      <c r="A13348" s="37" t="s">
        <v>1474</v>
      </c>
      <c r="B13348" s="36"/>
      <c r="C13348" s="36"/>
      <c r="D13348" s="37" t="s">
        <v>1474</v>
      </c>
      <c r="E13348" s="36"/>
      <c r="F13348" s="36"/>
    </row>
    <row r="13349" ht="15.75" customHeight="1">
      <c r="A13349" s="38" t="s">
        <v>510</v>
      </c>
      <c r="B13349" s="36"/>
      <c r="C13349" s="36"/>
      <c r="D13349" s="38" t="s">
        <v>510</v>
      </c>
      <c r="E13349" s="36"/>
      <c r="F13349" s="36"/>
    </row>
    <row r="13350" ht="15.75" customHeight="1">
      <c r="A13350" s="37" t="s">
        <v>306</v>
      </c>
      <c r="B13350" s="36"/>
      <c r="C13350" s="36"/>
      <c r="D13350" s="37" t="s">
        <v>306</v>
      </c>
      <c r="E13350" s="36"/>
      <c r="F13350" s="36"/>
    </row>
    <row r="13351" ht="15.75" customHeight="1">
      <c r="A13351" s="38" t="s">
        <v>1291</v>
      </c>
      <c r="B13351" s="36"/>
      <c r="C13351" s="36"/>
      <c r="D13351" s="38" t="s">
        <v>1291</v>
      </c>
      <c r="E13351" s="36"/>
      <c r="F13351" s="36"/>
    </row>
    <row r="13352" ht="15.75" customHeight="1">
      <c r="A13352" s="37" t="s">
        <v>1044</v>
      </c>
      <c r="B13352" s="36"/>
      <c r="C13352" s="36"/>
      <c r="D13352" s="37" t="s">
        <v>1044</v>
      </c>
      <c r="E13352" s="36"/>
      <c r="F13352" s="36"/>
    </row>
    <row r="13353" ht="15.75" customHeight="1">
      <c r="A13353" s="38" t="s">
        <v>1044</v>
      </c>
      <c r="B13353" s="36"/>
      <c r="C13353" s="36"/>
      <c r="D13353" s="38" t="s">
        <v>1044</v>
      </c>
      <c r="E13353" s="36"/>
      <c r="F13353" s="36"/>
    </row>
    <row r="13354" ht="15.75" customHeight="1">
      <c r="A13354" s="37" t="s">
        <v>1044</v>
      </c>
      <c r="B13354" s="36"/>
      <c r="C13354" s="36"/>
      <c r="D13354" s="37" t="s">
        <v>1044</v>
      </c>
      <c r="E13354" s="36"/>
      <c r="F13354" s="36"/>
    </row>
    <row r="13355" ht="15.75" customHeight="1">
      <c r="A13355" s="38" t="s">
        <v>306</v>
      </c>
      <c r="B13355" s="36"/>
      <c r="C13355" s="36"/>
      <c r="D13355" s="38" t="s">
        <v>306</v>
      </c>
      <c r="E13355" s="36"/>
      <c r="F13355" s="36"/>
    </row>
    <row r="13356" ht="15.75" customHeight="1">
      <c r="A13356" s="37" t="s">
        <v>299</v>
      </c>
      <c r="B13356" s="36"/>
      <c r="C13356" s="36"/>
      <c r="D13356" s="37" t="s">
        <v>299</v>
      </c>
      <c r="E13356" s="36"/>
      <c r="F13356" s="36"/>
    </row>
    <row r="13357" ht="15.75" customHeight="1">
      <c r="A13357" s="38" t="s">
        <v>1744</v>
      </c>
      <c r="B13357" s="36"/>
      <c r="C13357" s="36"/>
      <c r="D13357" s="38" t="s">
        <v>1744</v>
      </c>
      <c r="E13357" s="36"/>
      <c r="F13357" s="36"/>
    </row>
    <row r="13358" ht="15.75" customHeight="1">
      <c r="A13358" s="37" t="s">
        <v>1720</v>
      </c>
      <c r="B13358" s="36"/>
      <c r="C13358" s="36"/>
      <c r="D13358" s="37" t="s">
        <v>1720</v>
      </c>
      <c r="E13358" s="36"/>
      <c r="F13358" s="36"/>
    </row>
    <row r="13359" ht="15.75" customHeight="1">
      <c r="A13359" s="38" t="s">
        <v>1720</v>
      </c>
      <c r="B13359" s="36"/>
      <c r="C13359" s="36"/>
      <c r="D13359" s="38" t="s">
        <v>1720</v>
      </c>
      <c r="E13359" s="36"/>
      <c r="F13359" s="36"/>
    </row>
    <row r="13360" ht="15.75" customHeight="1">
      <c r="A13360" s="37" t="s">
        <v>1336</v>
      </c>
      <c r="B13360" s="36"/>
      <c r="C13360" s="36"/>
      <c r="D13360" s="37" t="s">
        <v>1336</v>
      </c>
      <c r="E13360" s="36"/>
      <c r="F13360" s="36"/>
    </row>
    <row r="13361" ht="15.75" customHeight="1">
      <c r="A13361" s="38" t="s">
        <v>564</v>
      </c>
      <c r="B13361" s="36"/>
      <c r="C13361" s="36"/>
      <c r="D13361" s="38" t="s">
        <v>564</v>
      </c>
      <c r="E13361" s="36"/>
      <c r="F13361" s="36"/>
    </row>
    <row r="13362" ht="15.75" customHeight="1">
      <c r="A13362" s="37" t="s">
        <v>564</v>
      </c>
      <c r="B13362" s="36"/>
      <c r="C13362" s="36"/>
      <c r="D13362" s="37" t="s">
        <v>564</v>
      </c>
      <c r="E13362" s="36"/>
      <c r="F13362" s="36"/>
    </row>
    <row r="13363" ht="15.75" customHeight="1">
      <c r="A13363" s="38" t="s">
        <v>1346</v>
      </c>
      <c r="B13363" s="36"/>
      <c r="C13363" s="36"/>
      <c r="D13363" s="38" t="s">
        <v>1346</v>
      </c>
      <c r="E13363" s="36"/>
      <c r="F13363" s="36"/>
    </row>
    <row r="13364" ht="15.75" customHeight="1">
      <c r="A13364" s="37" t="s">
        <v>649</v>
      </c>
      <c r="B13364" s="36"/>
      <c r="C13364" s="36"/>
      <c r="D13364" s="37" t="s">
        <v>649</v>
      </c>
      <c r="E13364" s="36"/>
      <c r="F13364" s="36"/>
    </row>
    <row r="13365" ht="15.75" customHeight="1">
      <c r="A13365" s="38" t="s">
        <v>1645</v>
      </c>
      <c r="B13365" s="36"/>
      <c r="C13365" s="36"/>
      <c r="D13365" s="38" t="s">
        <v>1645</v>
      </c>
      <c r="E13365" s="36"/>
      <c r="F13365" s="36"/>
    </row>
    <row r="13366" ht="15.75" customHeight="1">
      <c r="A13366" s="37" t="s">
        <v>1645</v>
      </c>
      <c r="B13366" s="36"/>
      <c r="C13366" s="36"/>
      <c r="D13366" s="37" t="s">
        <v>1645</v>
      </c>
      <c r="E13366" s="36"/>
      <c r="F13366" s="36"/>
    </row>
    <row r="13367" ht="15.75" customHeight="1">
      <c r="A13367" s="38" t="s">
        <v>1076</v>
      </c>
      <c r="B13367" s="36"/>
      <c r="C13367" s="36"/>
      <c r="D13367" s="38" t="s">
        <v>1076</v>
      </c>
      <c r="E13367" s="36"/>
      <c r="F13367" s="36"/>
    </row>
    <row r="13368" ht="15.75" customHeight="1">
      <c r="A13368" s="37" t="s">
        <v>1076</v>
      </c>
      <c r="B13368" s="36"/>
      <c r="C13368" s="36"/>
      <c r="D13368" s="37" t="s">
        <v>1076</v>
      </c>
      <c r="E13368" s="36"/>
      <c r="F13368" s="36"/>
    </row>
    <row r="13369" ht="15.75" customHeight="1">
      <c r="A13369" s="38" t="s">
        <v>986</v>
      </c>
      <c r="B13369" s="36"/>
      <c r="C13369" s="36"/>
      <c r="D13369" s="38" t="s">
        <v>986</v>
      </c>
      <c r="E13369" s="36"/>
      <c r="F13369" s="36"/>
    </row>
    <row r="13370" ht="15.75" customHeight="1">
      <c r="A13370" s="37" t="s">
        <v>244</v>
      </c>
      <c r="B13370" s="36"/>
      <c r="C13370" s="36"/>
      <c r="D13370" s="37" t="s">
        <v>244</v>
      </c>
      <c r="E13370" s="36"/>
      <c r="F13370" s="36"/>
    </row>
    <row r="13371" ht="15.75" customHeight="1">
      <c r="A13371" s="38" t="s">
        <v>1464</v>
      </c>
      <c r="B13371" s="36"/>
      <c r="C13371" s="36"/>
      <c r="D13371" s="38" t="s">
        <v>1464</v>
      </c>
      <c r="E13371" s="36"/>
      <c r="F13371" s="36"/>
    </row>
    <row r="13372" ht="15.75" customHeight="1">
      <c r="A13372" s="37" t="s">
        <v>444</v>
      </c>
      <c r="B13372" s="36"/>
      <c r="C13372" s="36"/>
      <c r="D13372" s="37" t="s">
        <v>444</v>
      </c>
      <c r="E13372" s="36"/>
      <c r="F13372" s="36"/>
    </row>
    <row r="13373" ht="15.75" customHeight="1">
      <c r="A13373" s="38" t="s">
        <v>444</v>
      </c>
      <c r="B13373" s="36"/>
      <c r="C13373" s="36"/>
      <c r="D13373" s="38" t="s">
        <v>444</v>
      </c>
      <c r="E13373" s="36"/>
      <c r="F13373" s="36"/>
    </row>
    <row r="13374" ht="15.75" customHeight="1">
      <c r="A13374" s="37" t="s">
        <v>850</v>
      </c>
      <c r="B13374" s="36"/>
      <c r="C13374" s="36"/>
      <c r="D13374" s="37" t="s">
        <v>850</v>
      </c>
      <c r="E13374" s="36"/>
      <c r="F13374" s="36"/>
    </row>
    <row r="13375" ht="15.75" customHeight="1">
      <c r="A13375" s="38" t="s">
        <v>850</v>
      </c>
      <c r="B13375" s="36"/>
      <c r="C13375" s="36"/>
      <c r="D13375" s="38" t="s">
        <v>850</v>
      </c>
      <c r="E13375" s="36"/>
      <c r="F13375" s="36"/>
    </row>
    <row r="13376" ht="15.75" customHeight="1">
      <c r="A13376" s="37" t="s">
        <v>1416</v>
      </c>
      <c r="B13376" s="36"/>
      <c r="C13376" s="36"/>
      <c r="D13376" s="37" t="s">
        <v>1416</v>
      </c>
      <c r="E13376" s="36"/>
      <c r="F13376" s="36"/>
    </row>
    <row r="13377" ht="15.75" customHeight="1">
      <c r="A13377" s="38" t="s">
        <v>72</v>
      </c>
      <c r="B13377" s="36"/>
      <c r="C13377" s="36"/>
      <c r="D13377" s="38" t="s">
        <v>72</v>
      </c>
      <c r="E13377" s="36"/>
      <c r="F13377" s="36"/>
    </row>
    <row r="13378" ht="15.75" customHeight="1">
      <c r="A13378" s="37" t="s">
        <v>195</v>
      </c>
      <c r="B13378" s="36"/>
      <c r="C13378" s="36"/>
      <c r="D13378" s="37" t="s">
        <v>195</v>
      </c>
      <c r="E13378" s="36"/>
      <c r="F13378" s="36"/>
    </row>
    <row r="13379" ht="15.75" customHeight="1">
      <c r="A13379" s="38" t="s">
        <v>1047</v>
      </c>
      <c r="B13379" s="36"/>
      <c r="C13379" s="36"/>
      <c r="D13379" s="38" t="s">
        <v>1047</v>
      </c>
      <c r="E13379" s="36"/>
      <c r="F13379" s="36"/>
    </row>
    <row r="13380" ht="15.75" customHeight="1">
      <c r="A13380" s="37" t="s">
        <v>1761</v>
      </c>
      <c r="B13380" s="36"/>
      <c r="C13380" s="36"/>
      <c r="D13380" s="37" t="s">
        <v>1761</v>
      </c>
      <c r="E13380" s="36"/>
      <c r="F13380" s="36"/>
    </row>
    <row r="13381" ht="15.75" customHeight="1">
      <c r="A13381" s="38" t="s">
        <v>1044</v>
      </c>
      <c r="B13381" s="36"/>
      <c r="C13381" s="36"/>
      <c r="D13381" s="38" t="s">
        <v>1044</v>
      </c>
      <c r="E13381" s="36"/>
      <c r="F13381" s="36"/>
    </row>
    <row r="13382" ht="15.75" customHeight="1">
      <c r="A13382" s="37" t="s">
        <v>1044</v>
      </c>
      <c r="B13382" s="36"/>
      <c r="C13382" s="36"/>
      <c r="D13382" s="37" t="s">
        <v>1044</v>
      </c>
      <c r="E13382" s="36"/>
      <c r="F13382" s="36"/>
    </row>
    <row r="13383" ht="15.75" customHeight="1">
      <c r="A13383" s="38" t="s">
        <v>1044</v>
      </c>
      <c r="B13383" s="36"/>
      <c r="C13383" s="36"/>
      <c r="D13383" s="38" t="s">
        <v>1044</v>
      </c>
      <c r="E13383" s="36"/>
      <c r="F13383" s="36"/>
    </row>
    <row r="13384" ht="15.75" customHeight="1">
      <c r="A13384" s="37" t="s">
        <v>934</v>
      </c>
      <c r="B13384" s="36"/>
      <c r="C13384" s="36"/>
      <c r="D13384" s="37" t="s">
        <v>934</v>
      </c>
      <c r="E13384" s="36"/>
      <c r="F13384" s="36"/>
    </row>
    <row r="13385" ht="15.75" customHeight="1">
      <c r="A13385" s="38" t="s">
        <v>934</v>
      </c>
      <c r="B13385" s="36"/>
      <c r="C13385" s="36"/>
      <c r="D13385" s="38" t="s">
        <v>934</v>
      </c>
      <c r="E13385" s="36"/>
      <c r="F13385" s="36"/>
    </row>
    <row r="13386" ht="15.75" customHeight="1">
      <c r="A13386" s="37" t="s">
        <v>776</v>
      </c>
      <c r="B13386" s="36"/>
      <c r="C13386" s="36"/>
      <c r="D13386" s="37" t="s">
        <v>776</v>
      </c>
      <c r="E13386" s="36"/>
      <c r="F13386" s="36"/>
    </row>
    <row r="13387" ht="15.75" customHeight="1">
      <c r="A13387" s="38" t="s">
        <v>776</v>
      </c>
      <c r="B13387" s="36"/>
      <c r="C13387" s="36"/>
      <c r="D13387" s="38" t="s">
        <v>776</v>
      </c>
      <c r="E13387" s="36"/>
      <c r="F13387" s="36"/>
    </row>
    <row r="13388" ht="15.75" customHeight="1">
      <c r="A13388" s="37" t="s">
        <v>141</v>
      </c>
      <c r="B13388" s="36"/>
      <c r="C13388" s="36"/>
      <c r="D13388" s="37" t="s">
        <v>141</v>
      </c>
      <c r="E13388" s="36"/>
      <c r="F13388" s="36"/>
    </row>
    <row r="13389" ht="15.75" customHeight="1">
      <c r="A13389" s="38" t="s">
        <v>96</v>
      </c>
      <c r="B13389" s="36"/>
      <c r="C13389" s="36"/>
      <c r="D13389" s="38" t="s">
        <v>96</v>
      </c>
      <c r="E13389" s="36"/>
      <c r="F13389" s="36"/>
    </row>
    <row r="13390" ht="15.75" customHeight="1">
      <c r="A13390" s="37" t="s">
        <v>1380</v>
      </c>
      <c r="B13390" s="36"/>
      <c r="C13390" s="36"/>
      <c r="D13390" s="37" t="s">
        <v>1380</v>
      </c>
      <c r="E13390" s="36"/>
      <c r="F13390" s="36"/>
    </row>
    <row r="13391" ht="15.75" customHeight="1">
      <c r="A13391" s="38" t="s">
        <v>659</v>
      </c>
      <c r="B13391" s="36"/>
      <c r="C13391" s="36"/>
      <c r="D13391" s="38" t="s">
        <v>659</v>
      </c>
      <c r="E13391" s="36"/>
      <c r="F13391" s="36"/>
    </row>
    <row r="13392" ht="15.75" customHeight="1">
      <c r="A13392" s="37" t="s">
        <v>1744</v>
      </c>
      <c r="B13392" s="36"/>
      <c r="C13392" s="36"/>
      <c r="D13392" s="37" t="s">
        <v>1744</v>
      </c>
      <c r="E13392" s="36"/>
      <c r="F13392" s="36"/>
    </row>
    <row r="13393" ht="15.75" customHeight="1">
      <c r="A13393" s="38" t="s">
        <v>299</v>
      </c>
      <c r="B13393" s="36"/>
      <c r="C13393" s="36"/>
      <c r="D13393" s="38" t="s">
        <v>299</v>
      </c>
      <c r="E13393" s="36"/>
      <c r="F13393" s="36"/>
    </row>
    <row r="13394" ht="15.75" customHeight="1">
      <c r="A13394" s="37" t="s">
        <v>293</v>
      </c>
      <c r="B13394" s="36"/>
      <c r="C13394" s="36"/>
      <c r="D13394" s="37" t="s">
        <v>293</v>
      </c>
      <c r="E13394" s="36"/>
      <c r="F13394" s="36"/>
    </row>
    <row r="13395" ht="15.75" customHeight="1">
      <c r="A13395" s="38" t="s">
        <v>289</v>
      </c>
      <c r="B13395" s="36"/>
      <c r="C13395" s="36"/>
      <c r="D13395" s="38" t="s">
        <v>289</v>
      </c>
      <c r="E13395" s="36"/>
      <c r="F13395" s="36"/>
    </row>
    <row r="13396" ht="15.75" customHeight="1">
      <c r="A13396" s="37" t="s">
        <v>1286</v>
      </c>
      <c r="B13396" s="36"/>
      <c r="C13396" s="36"/>
      <c r="D13396" s="37" t="s">
        <v>1286</v>
      </c>
      <c r="E13396" s="36"/>
      <c r="F13396" s="36"/>
    </row>
    <row r="13397" ht="15.75" customHeight="1">
      <c r="A13397" s="38" t="s">
        <v>694</v>
      </c>
      <c r="B13397" s="36"/>
      <c r="C13397" s="36"/>
      <c r="D13397" s="38" t="s">
        <v>694</v>
      </c>
      <c r="E13397" s="36"/>
      <c r="F13397" s="36"/>
    </row>
    <row r="13398" ht="15.75" customHeight="1">
      <c r="A13398" s="37" t="s">
        <v>1474</v>
      </c>
      <c r="B13398" s="36"/>
      <c r="C13398" s="36"/>
      <c r="D13398" s="37" t="s">
        <v>1474</v>
      </c>
      <c r="E13398" s="36"/>
      <c r="F13398" s="36"/>
    </row>
    <row r="13399" ht="15.75" customHeight="1">
      <c r="A13399" s="38" t="s">
        <v>697</v>
      </c>
      <c r="B13399" s="36"/>
      <c r="C13399" s="36"/>
      <c r="D13399" s="38" t="s">
        <v>697</v>
      </c>
      <c r="E13399" s="36"/>
      <c r="F13399" s="36"/>
    </row>
    <row r="13400" ht="15.75" customHeight="1">
      <c r="A13400" s="37" t="s">
        <v>726</v>
      </c>
      <c r="B13400" s="36"/>
      <c r="C13400" s="36"/>
      <c r="D13400" s="37" t="s">
        <v>726</v>
      </c>
      <c r="E13400" s="36"/>
      <c r="F13400" s="36"/>
    </row>
    <row r="13401" ht="15.75" customHeight="1">
      <c r="A13401" s="38" t="s">
        <v>558</v>
      </c>
      <c r="B13401" s="36"/>
      <c r="C13401" s="36"/>
      <c r="D13401" s="38" t="s">
        <v>558</v>
      </c>
      <c r="E13401" s="36"/>
      <c r="F13401" s="36"/>
    </row>
    <row r="13402" ht="15.75" customHeight="1">
      <c r="A13402" s="37" t="s">
        <v>262</v>
      </c>
      <c r="B13402" s="36"/>
      <c r="C13402" s="36"/>
      <c r="D13402" s="37" t="s">
        <v>262</v>
      </c>
      <c r="E13402" s="36"/>
      <c r="F13402" s="36"/>
    </row>
    <row r="13403" ht="15.75" customHeight="1">
      <c r="A13403" s="38" t="s">
        <v>1416</v>
      </c>
      <c r="B13403" s="36"/>
      <c r="C13403" s="36"/>
      <c r="D13403" s="38" t="s">
        <v>1416</v>
      </c>
      <c r="E13403" s="36"/>
      <c r="F13403" s="36"/>
    </row>
    <row r="13404" ht="15.75" customHeight="1">
      <c r="A13404" s="37" t="s">
        <v>962</v>
      </c>
      <c r="B13404" s="36"/>
      <c r="C13404" s="36"/>
      <c r="D13404" s="37" t="s">
        <v>962</v>
      </c>
      <c r="E13404" s="36"/>
      <c r="F13404" s="36"/>
    </row>
    <row r="13405" ht="15.75" customHeight="1">
      <c r="A13405" s="38" t="s">
        <v>1620</v>
      </c>
      <c r="B13405" s="36"/>
      <c r="C13405" s="36"/>
      <c r="D13405" s="38" t="s">
        <v>1620</v>
      </c>
      <c r="E13405" s="36"/>
      <c r="F13405" s="36"/>
    </row>
    <row r="13406" ht="15.75" customHeight="1">
      <c r="A13406" s="37" t="s">
        <v>962</v>
      </c>
      <c r="B13406" s="36"/>
      <c r="C13406" s="36"/>
      <c r="D13406" s="37" t="s">
        <v>962</v>
      </c>
      <c r="E13406" s="36"/>
      <c r="F13406" s="36"/>
    </row>
    <row r="13407" ht="15.75" customHeight="1">
      <c r="A13407" s="3" t="s">
        <v>962</v>
      </c>
      <c r="B13407" s="36"/>
      <c r="C13407" s="36"/>
      <c r="D13407" s="3" t="s">
        <v>962</v>
      </c>
      <c r="E13407" s="36"/>
      <c r="F13407" s="36"/>
    </row>
    <row r="13408" ht="15.75" customHeight="1">
      <c r="A13408" s="37" t="s">
        <v>1086</v>
      </c>
      <c r="B13408" s="36"/>
      <c r="C13408" s="36"/>
      <c r="D13408" s="37" t="s">
        <v>1086</v>
      </c>
      <c r="E13408" s="36"/>
      <c r="F13408" s="36"/>
    </row>
    <row r="13409" ht="15.75" customHeight="1">
      <c r="A13409" s="38" t="s">
        <v>1145</v>
      </c>
      <c r="B13409" s="36"/>
      <c r="C13409" s="36"/>
      <c r="D13409" s="38" t="s">
        <v>1145</v>
      </c>
      <c r="E13409" s="36"/>
      <c r="F13409" s="36"/>
    </row>
    <row r="13410" ht="15.75" customHeight="1">
      <c r="A13410" s="37" t="s">
        <v>1538</v>
      </c>
      <c r="B13410" s="36"/>
      <c r="C13410" s="36"/>
      <c r="D13410" s="37" t="s">
        <v>1538</v>
      </c>
      <c r="E13410" s="36"/>
      <c r="F13410" s="36"/>
    </row>
    <row r="13411" ht="15.75" customHeight="1">
      <c r="A13411" s="38" t="s">
        <v>1342</v>
      </c>
      <c r="B13411" s="36"/>
      <c r="C13411" s="36"/>
      <c r="D13411" s="38" t="s">
        <v>1342</v>
      </c>
      <c r="E13411" s="36"/>
      <c r="F13411" s="36"/>
    </row>
    <row r="13412" ht="15.75" customHeight="1">
      <c r="A13412" s="37" t="s">
        <v>564</v>
      </c>
      <c r="B13412" s="36"/>
      <c r="C13412" s="36"/>
      <c r="D13412" s="37" t="s">
        <v>564</v>
      </c>
      <c r="E13412" s="36"/>
      <c r="F13412" s="36"/>
    </row>
    <row r="13413" ht="15.75" customHeight="1">
      <c r="A13413" s="38" t="s">
        <v>96</v>
      </c>
      <c r="B13413" s="36"/>
      <c r="C13413" s="36"/>
      <c r="D13413" s="38" t="s">
        <v>96</v>
      </c>
      <c r="E13413" s="36"/>
      <c r="F13413" s="36"/>
    </row>
    <row r="13414" ht="15.75" customHeight="1">
      <c r="A13414" s="37" t="s">
        <v>629</v>
      </c>
      <c r="B13414" s="36"/>
      <c r="C13414" s="36"/>
      <c r="D13414" s="37" t="s">
        <v>629</v>
      </c>
      <c r="E13414" s="36"/>
      <c r="F13414" s="36"/>
    </row>
    <row r="13415" ht="15.75" customHeight="1">
      <c r="A13415" s="38" t="s">
        <v>629</v>
      </c>
      <c r="B13415" s="36"/>
      <c r="C13415" s="36"/>
      <c r="D13415" s="38" t="s">
        <v>629</v>
      </c>
      <c r="E13415" s="36"/>
      <c r="F13415" s="36"/>
    </row>
    <row r="13416" ht="15.75" customHeight="1">
      <c r="A13416" s="37" t="s">
        <v>1744</v>
      </c>
      <c r="B13416" s="36"/>
      <c r="C13416" s="36"/>
      <c r="D13416" s="37" t="s">
        <v>1744</v>
      </c>
      <c r="E13416" s="36"/>
      <c r="F13416" s="36"/>
    </row>
    <row r="13417" ht="15.75" customHeight="1">
      <c r="A13417" s="38" t="s">
        <v>258</v>
      </c>
      <c r="B13417" s="36"/>
      <c r="C13417" s="36"/>
      <c r="D13417" s="38" t="s">
        <v>258</v>
      </c>
      <c r="E13417" s="36"/>
      <c r="F13417" s="36"/>
    </row>
    <row r="13418" ht="15.75" customHeight="1">
      <c r="A13418" s="37" t="s">
        <v>258</v>
      </c>
      <c r="B13418" s="36"/>
      <c r="C13418" s="36"/>
      <c r="D13418" s="37" t="s">
        <v>258</v>
      </c>
      <c r="E13418" s="36"/>
      <c r="F13418" s="36"/>
    </row>
    <row r="13419" ht="15.75" customHeight="1">
      <c r="A13419" s="38" t="s">
        <v>293</v>
      </c>
      <c r="B13419" s="36"/>
      <c r="C13419" s="36"/>
      <c r="D13419" s="38" t="s">
        <v>293</v>
      </c>
      <c r="E13419" s="36"/>
      <c r="F13419" s="36"/>
    </row>
    <row r="13420" ht="15.75" customHeight="1">
      <c r="A13420" s="37" t="s">
        <v>289</v>
      </c>
      <c r="B13420" s="36"/>
      <c r="C13420" s="36"/>
      <c r="D13420" s="37" t="s">
        <v>289</v>
      </c>
      <c r="E13420" s="36"/>
      <c r="F13420" s="36"/>
    </row>
    <row r="13421" ht="15.75" customHeight="1">
      <c r="A13421" s="38" t="s">
        <v>309</v>
      </c>
      <c r="B13421" s="36"/>
      <c r="C13421" s="36"/>
      <c r="D13421" s="38" t="s">
        <v>309</v>
      </c>
      <c r="E13421" s="36"/>
      <c r="F13421" s="36"/>
    </row>
    <row r="13422" ht="15.75" customHeight="1">
      <c r="A13422" s="37" t="s">
        <v>309</v>
      </c>
      <c r="B13422" s="36"/>
      <c r="C13422" s="36"/>
      <c r="D13422" s="37" t="s">
        <v>309</v>
      </c>
      <c r="E13422" s="36"/>
      <c r="F13422" s="36"/>
    </row>
    <row r="13423" ht="15.75" customHeight="1">
      <c r="A13423" s="38" t="s">
        <v>1044</v>
      </c>
      <c r="B13423" s="36"/>
      <c r="C13423" s="36"/>
      <c r="D13423" s="38" t="s">
        <v>1044</v>
      </c>
      <c r="E13423" s="36"/>
      <c r="F13423" s="36"/>
    </row>
    <row r="13424" ht="15.75" customHeight="1">
      <c r="A13424" s="37" t="s">
        <v>250</v>
      </c>
      <c r="B13424" s="36"/>
      <c r="C13424" s="36"/>
      <c r="D13424" s="37" t="s">
        <v>250</v>
      </c>
      <c r="E13424" s="36"/>
      <c r="F13424" s="36"/>
    </row>
    <row r="13425" ht="15.75" customHeight="1">
      <c r="A13425" s="38" t="s">
        <v>250</v>
      </c>
      <c r="B13425" s="36"/>
      <c r="C13425" s="36"/>
      <c r="D13425" s="38" t="s">
        <v>250</v>
      </c>
      <c r="E13425" s="36"/>
      <c r="F13425" s="36"/>
    </row>
    <row r="13426" ht="15.75" customHeight="1">
      <c r="A13426" s="37" t="s">
        <v>1286</v>
      </c>
      <c r="B13426" s="36"/>
      <c r="C13426" s="36"/>
      <c r="D13426" s="37" t="s">
        <v>1286</v>
      </c>
      <c r="E13426" s="36"/>
      <c r="F13426" s="36"/>
    </row>
    <row r="13427" ht="15.75" customHeight="1">
      <c r="A13427" s="38" t="s">
        <v>175</v>
      </c>
      <c r="B13427" s="36"/>
      <c r="C13427" s="36"/>
      <c r="D13427" s="38" t="s">
        <v>175</v>
      </c>
      <c r="E13427" s="36"/>
      <c r="F13427" s="36"/>
    </row>
    <row r="13428" ht="15.75" customHeight="1">
      <c r="A13428" s="37" t="s">
        <v>1781</v>
      </c>
      <c r="B13428" s="36"/>
      <c r="C13428" s="36"/>
      <c r="D13428" s="37" t="s">
        <v>1781</v>
      </c>
      <c r="E13428" s="36"/>
      <c r="F13428" s="36"/>
    </row>
    <row r="13429" ht="15.75" customHeight="1">
      <c r="A13429" s="38" t="s">
        <v>1781</v>
      </c>
      <c r="B13429" s="36"/>
      <c r="C13429" s="36"/>
      <c r="D13429" s="38" t="s">
        <v>1781</v>
      </c>
      <c r="E13429" s="36"/>
      <c r="F13429" s="36"/>
    </row>
    <row r="13430" ht="15.75" customHeight="1">
      <c r="A13430" s="37" t="s">
        <v>463</v>
      </c>
      <c r="B13430" s="36"/>
      <c r="C13430" s="36"/>
      <c r="D13430" s="37" t="s">
        <v>463</v>
      </c>
      <c r="E13430" s="36"/>
      <c r="F13430" s="36"/>
    </row>
    <row r="13431" ht="15.75" customHeight="1">
      <c r="A13431" s="38" t="s">
        <v>1468</v>
      </c>
      <c r="B13431" s="36"/>
      <c r="C13431" s="36"/>
      <c r="D13431" s="38" t="s">
        <v>1468</v>
      </c>
      <c r="E13431" s="36"/>
      <c r="F13431" s="36"/>
    </row>
    <row r="13432" ht="15.75" customHeight="1">
      <c r="A13432" s="37" t="s">
        <v>1788</v>
      </c>
      <c r="B13432" s="36"/>
      <c r="C13432" s="36"/>
      <c r="D13432" s="37" t="s">
        <v>1788</v>
      </c>
      <c r="E13432" s="36"/>
      <c r="F13432" s="36"/>
    </row>
    <row r="13433" ht="15.75" customHeight="1">
      <c r="A13433" s="38" t="s">
        <v>214</v>
      </c>
      <c r="B13433" s="36"/>
      <c r="C13433" s="36"/>
      <c r="D13433" s="38" t="s">
        <v>214</v>
      </c>
      <c r="E13433" s="36"/>
      <c r="F13433" s="36"/>
    </row>
    <row r="13434" ht="15.75" customHeight="1">
      <c r="A13434" s="37" t="s">
        <v>1187</v>
      </c>
      <c r="B13434" s="36"/>
      <c r="C13434" s="36"/>
      <c r="D13434" s="37" t="s">
        <v>1187</v>
      </c>
      <c r="E13434" s="36"/>
      <c r="F13434" s="36"/>
    </row>
    <row r="13435" ht="15.75" customHeight="1">
      <c r="A13435" s="38" t="s">
        <v>1187</v>
      </c>
      <c r="B13435" s="36"/>
      <c r="C13435" s="36"/>
      <c r="D13435" s="38" t="s">
        <v>1187</v>
      </c>
      <c r="E13435" s="36"/>
      <c r="F13435" s="36"/>
    </row>
    <row r="13436" ht="15.75" customHeight="1">
      <c r="A13436" s="37" t="s">
        <v>395</v>
      </c>
      <c r="B13436" s="36"/>
      <c r="C13436" s="36"/>
      <c r="D13436" s="37" t="s">
        <v>395</v>
      </c>
      <c r="E13436" s="36"/>
      <c r="F13436" s="36"/>
    </row>
    <row r="13437" ht="15.75" customHeight="1">
      <c r="A13437" s="38" t="s">
        <v>1107</v>
      </c>
      <c r="B13437" s="36"/>
      <c r="C13437" s="36"/>
      <c r="D13437" s="38" t="s">
        <v>1107</v>
      </c>
      <c r="E13437" s="36"/>
      <c r="F13437" s="36"/>
    </row>
    <row r="13438" ht="15.75" customHeight="1">
      <c r="A13438" s="37" t="s">
        <v>1569</v>
      </c>
      <c r="B13438" s="36"/>
      <c r="C13438" s="36"/>
      <c r="D13438" s="37" t="s">
        <v>1569</v>
      </c>
      <c r="E13438" s="36"/>
      <c r="F13438" s="36"/>
    </row>
    <row r="13439" ht="15.75" customHeight="1">
      <c r="A13439" s="38" t="s">
        <v>1474</v>
      </c>
      <c r="B13439" s="36"/>
      <c r="C13439" s="36"/>
      <c r="D13439" s="38" t="s">
        <v>1474</v>
      </c>
      <c r="E13439" s="36"/>
      <c r="F13439" s="36"/>
    </row>
    <row r="13440" ht="15.75" customHeight="1">
      <c r="A13440" s="37" t="s">
        <v>1797</v>
      </c>
      <c r="B13440" s="36"/>
      <c r="C13440" s="36"/>
      <c r="D13440" s="37" t="s">
        <v>1797</v>
      </c>
      <c r="E13440" s="36"/>
      <c r="F13440" s="36"/>
    </row>
    <row r="13441" ht="15.75" customHeight="1">
      <c r="A13441" s="38" t="s">
        <v>990</v>
      </c>
      <c r="B13441" s="36"/>
      <c r="C13441" s="36"/>
      <c r="D13441" s="38" t="s">
        <v>990</v>
      </c>
      <c r="E13441" s="36"/>
      <c r="F13441" s="36"/>
    </row>
    <row r="13442" ht="15.75" customHeight="1">
      <c r="A13442" s="37" t="s">
        <v>682</v>
      </c>
      <c r="B13442" s="36"/>
      <c r="C13442" s="36"/>
      <c r="D13442" s="37" t="s">
        <v>682</v>
      </c>
      <c r="E13442" s="36"/>
      <c r="F13442" s="36"/>
    </row>
    <row r="13443" ht="15.75" customHeight="1">
      <c r="A13443" s="38" t="s">
        <v>818</v>
      </c>
      <c r="B13443" s="36"/>
      <c r="C13443" s="36"/>
      <c r="D13443" s="38" t="s">
        <v>818</v>
      </c>
      <c r="E13443" s="36"/>
      <c r="F13443" s="36"/>
    </row>
    <row r="13444" ht="15.75" customHeight="1">
      <c r="A13444" s="37" t="s">
        <v>685</v>
      </c>
      <c r="B13444" s="36"/>
      <c r="C13444" s="36"/>
      <c r="D13444" s="37" t="s">
        <v>685</v>
      </c>
      <c r="E13444" s="36"/>
      <c r="F13444" s="36"/>
    </row>
    <row r="13445" ht="15.75" customHeight="1">
      <c r="A13445" s="38" t="s">
        <v>425</v>
      </c>
      <c r="B13445" s="36"/>
      <c r="C13445" s="36"/>
      <c r="D13445" s="38" t="s">
        <v>425</v>
      </c>
      <c r="E13445" s="36"/>
      <c r="F13445" s="36"/>
    </row>
    <row r="13446" ht="15.75" customHeight="1">
      <c r="A13446" s="37" t="s">
        <v>818</v>
      </c>
      <c r="B13446" s="36"/>
      <c r="C13446" s="36"/>
      <c r="D13446" s="37" t="s">
        <v>818</v>
      </c>
      <c r="E13446" s="36"/>
      <c r="F13446" s="36"/>
    </row>
    <row r="13447" ht="15.75" customHeight="1">
      <c r="A13447" s="38" t="s">
        <v>685</v>
      </c>
      <c r="B13447" s="36"/>
      <c r="C13447" s="36"/>
      <c r="D13447" s="38" t="s">
        <v>685</v>
      </c>
      <c r="E13447" s="36"/>
      <c r="F13447" s="36"/>
    </row>
    <row r="13448" ht="15.75" customHeight="1">
      <c r="A13448" s="37" t="s">
        <v>460</v>
      </c>
      <c r="B13448" s="36"/>
      <c r="C13448" s="36"/>
      <c r="D13448" s="37" t="s">
        <v>460</v>
      </c>
      <c r="E13448" s="36"/>
      <c r="F13448" s="36"/>
    </row>
    <row r="13449" ht="15.75" customHeight="1">
      <c r="A13449" s="38" t="s">
        <v>1557</v>
      </c>
      <c r="B13449" s="36"/>
      <c r="C13449" s="36"/>
      <c r="D13449" s="38" t="s">
        <v>1557</v>
      </c>
      <c r="E13449" s="36"/>
      <c r="F13449" s="36"/>
    </row>
    <row r="13450" ht="15.75" customHeight="1">
      <c r="A13450" s="37" t="s">
        <v>1557</v>
      </c>
      <c r="B13450" s="36"/>
      <c r="C13450" s="36"/>
      <c r="D13450" s="37" t="s">
        <v>1557</v>
      </c>
      <c r="E13450" s="36"/>
      <c r="F13450" s="36"/>
    </row>
    <row r="13451" ht="15.75" customHeight="1">
      <c r="A13451" s="38" t="s">
        <v>662</v>
      </c>
      <c r="B13451" s="36"/>
      <c r="C13451" s="36"/>
      <c r="D13451" s="38" t="s">
        <v>662</v>
      </c>
      <c r="E13451" s="36"/>
      <c r="F13451" s="36"/>
    </row>
    <row r="13452" ht="15.75" customHeight="1">
      <c r="A13452" s="37" t="s">
        <v>662</v>
      </c>
      <c r="B13452" s="36"/>
      <c r="C13452" s="36"/>
      <c r="D13452" s="37" t="s">
        <v>662</v>
      </c>
      <c r="E13452" s="36"/>
      <c r="F13452" s="36"/>
    </row>
    <row r="13453" ht="15.75" customHeight="1">
      <c r="A13453" s="38" t="s">
        <v>439</v>
      </c>
      <c r="B13453" s="36"/>
      <c r="C13453" s="36"/>
      <c r="D13453" s="38" t="s">
        <v>439</v>
      </c>
      <c r="E13453" s="36"/>
      <c r="F13453" s="36"/>
    </row>
    <row r="13454" ht="15.75" customHeight="1">
      <c r="A13454" s="37" t="s">
        <v>847</v>
      </c>
      <c r="B13454" s="36"/>
      <c r="C13454" s="36"/>
      <c r="D13454" s="37" t="s">
        <v>847</v>
      </c>
      <c r="E13454" s="36"/>
      <c r="F13454" s="36"/>
    </row>
    <row r="13455" ht="15.75" customHeight="1">
      <c r="A13455" s="38" t="s">
        <v>179</v>
      </c>
      <c r="B13455" s="36"/>
      <c r="C13455" s="36"/>
      <c r="D13455" s="38" t="s">
        <v>179</v>
      </c>
      <c r="E13455" s="36"/>
      <c r="F13455" s="36"/>
    </row>
    <row r="13456" ht="15.75" customHeight="1">
      <c r="A13456" s="37" t="s">
        <v>457</v>
      </c>
      <c r="B13456" s="36"/>
      <c r="C13456" s="36"/>
      <c r="D13456" s="37" t="s">
        <v>457</v>
      </c>
      <c r="E13456" s="36"/>
      <c r="F13456" s="36"/>
    </row>
    <row r="13457" ht="15.75" customHeight="1">
      <c r="A13457" s="38" t="s">
        <v>1805</v>
      </c>
      <c r="B13457" s="36"/>
      <c r="C13457" s="36"/>
      <c r="D13457" s="38" t="s">
        <v>1805</v>
      </c>
      <c r="E13457" s="36"/>
      <c r="F13457" s="36"/>
    </row>
    <row r="13458" ht="15.75" customHeight="1">
      <c r="A13458" s="37" t="s">
        <v>1380</v>
      </c>
      <c r="B13458" s="36"/>
      <c r="C13458" s="36"/>
      <c r="D13458" s="37" t="s">
        <v>1380</v>
      </c>
      <c r="E13458" s="36"/>
      <c r="F13458" s="36"/>
    </row>
    <row r="13459" ht="15.75" customHeight="1">
      <c r="A13459" s="38" t="s">
        <v>1594</v>
      </c>
      <c r="B13459" s="36"/>
      <c r="C13459" s="36"/>
      <c r="D13459" s="38" t="s">
        <v>1594</v>
      </c>
      <c r="E13459" s="36"/>
      <c r="F13459" s="36"/>
    </row>
    <row r="13460" ht="15.75" customHeight="1">
      <c r="A13460" s="37" t="s">
        <v>1291</v>
      </c>
      <c r="B13460" s="36"/>
      <c r="C13460" s="36"/>
      <c r="D13460" s="37" t="s">
        <v>1291</v>
      </c>
      <c r="E13460" s="36"/>
      <c r="F13460" s="36"/>
    </row>
    <row r="13461" ht="15.75" customHeight="1">
      <c r="A13461" s="38" t="s">
        <v>280</v>
      </c>
      <c r="B13461" s="36"/>
      <c r="C13461" s="36"/>
      <c r="D13461" s="38" t="s">
        <v>280</v>
      </c>
      <c r="E13461" s="36"/>
      <c r="F13461" s="36"/>
    </row>
    <row r="13462" ht="15.75" customHeight="1">
      <c r="A13462" s="37" t="s">
        <v>641</v>
      </c>
      <c r="B13462" s="36"/>
      <c r="C13462" s="36"/>
      <c r="D13462" s="37" t="s">
        <v>641</v>
      </c>
      <c r="E13462" s="36"/>
      <c r="F13462" s="36"/>
    </row>
    <row r="13463" ht="15.75" customHeight="1">
      <c r="A13463" s="38" t="s">
        <v>1132</v>
      </c>
      <c r="B13463" s="36"/>
      <c r="C13463" s="36"/>
      <c r="D13463" s="38" t="s">
        <v>1132</v>
      </c>
      <c r="E13463" s="36"/>
      <c r="F13463" s="36"/>
    </row>
    <row r="13464" ht="15.75" customHeight="1">
      <c r="A13464" s="37" t="s">
        <v>1538</v>
      </c>
      <c r="B13464" s="36"/>
      <c r="C13464" s="36"/>
      <c r="D13464" s="37" t="s">
        <v>1538</v>
      </c>
      <c r="E13464" s="36"/>
      <c r="F13464" s="36"/>
    </row>
    <row r="13465" ht="15.75" customHeight="1">
      <c r="A13465" s="38" t="s">
        <v>395</v>
      </c>
      <c r="B13465" s="36"/>
      <c r="C13465" s="36"/>
      <c r="D13465" s="38" t="s">
        <v>395</v>
      </c>
      <c r="E13465" s="36"/>
      <c r="F13465" s="36"/>
    </row>
    <row r="13466" ht="15.75" customHeight="1">
      <c r="A13466" s="37" t="s">
        <v>1599</v>
      </c>
      <c r="B13466" s="36"/>
      <c r="C13466" s="36"/>
      <c r="D13466" s="37" t="s">
        <v>1599</v>
      </c>
      <c r="E13466" s="36"/>
      <c r="F13466" s="36"/>
    </row>
    <row r="13467" ht="15.75" customHeight="1">
      <c r="A13467" s="38" t="s">
        <v>1599</v>
      </c>
      <c r="B13467" s="36"/>
      <c r="C13467" s="36"/>
      <c r="D13467" s="38" t="s">
        <v>1599</v>
      </c>
      <c r="E13467" s="36"/>
      <c r="F13467" s="36"/>
    </row>
    <row r="13468" ht="15.75" customHeight="1">
      <c r="A13468" s="37" t="s">
        <v>1720</v>
      </c>
      <c r="B13468" s="36"/>
      <c r="C13468" s="36"/>
      <c r="D13468" s="37" t="s">
        <v>1720</v>
      </c>
      <c r="E13468" s="36"/>
      <c r="F13468" s="36"/>
    </row>
    <row r="13469" ht="15.75" customHeight="1">
      <c r="A13469" s="38" t="s">
        <v>1062</v>
      </c>
      <c r="B13469" s="36"/>
      <c r="C13469" s="36"/>
      <c r="D13469" s="38" t="s">
        <v>1062</v>
      </c>
      <c r="E13469" s="36"/>
      <c r="F13469" s="36"/>
    </row>
    <row r="13470" ht="15.75" customHeight="1">
      <c r="A13470" s="37" t="s">
        <v>1342</v>
      </c>
      <c r="B13470" s="36"/>
      <c r="C13470" s="36"/>
      <c r="D13470" s="37" t="s">
        <v>1342</v>
      </c>
      <c r="E13470" s="36"/>
      <c r="F13470" s="36"/>
    </row>
    <row r="13471" ht="15.75" customHeight="1">
      <c r="A13471" s="38" t="s">
        <v>1342</v>
      </c>
      <c r="B13471" s="36"/>
      <c r="C13471" s="36"/>
      <c r="D13471" s="38" t="s">
        <v>1342</v>
      </c>
      <c r="E13471" s="36"/>
      <c r="F13471" s="36"/>
    </row>
    <row r="13472" ht="15.75" customHeight="1">
      <c r="A13472" s="37" t="s">
        <v>168</v>
      </c>
      <c r="B13472" s="36"/>
      <c r="C13472" s="36"/>
      <c r="D13472" s="37" t="s">
        <v>168</v>
      </c>
      <c r="E13472" s="36"/>
      <c r="F13472" s="36"/>
    </row>
    <row r="13473" ht="15.75" customHeight="1">
      <c r="A13473" s="38" t="s">
        <v>168</v>
      </c>
      <c r="B13473" s="36"/>
      <c r="C13473" s="36"/>
      <c r="D13473" s="38" t="s">
        <v>168</v>
      </c>
      <c r="E13473" s="36"/>
      <c r="F13473" s="36"/>
    </row>
    <row r="13474" ht="15.75" customHeight="1">
      <c r="A13474" s="37" t="s">
        <v>355</v>
      </c>
      <c r="B13474" s="36"/>
      <c r="C13474" s="36"/>
      <c r="D13474" s="37" t="s">
        <v>355</v>
      </c>
      <c r="E13474" s="36"/>
      <c r="F13474" s="36"/>
    </row>
    <row r="13475" ht="15.75" customHeight="1">
      <c r="A13475" s="38" t="s">
        <v>726</v>
      </c>
      <c r="B13475" s="36"/>
      <c r="C13475" s="36"/>
      <c r="D13475" s="38" t="s">
        <v>726</v>
      </c>
      <c r="E13475" s="36"/>
      <c r="F13475" s="36"/>
    </row>
    <row r="13476" ht="15.75" customHeight="1">
      <c r="A13476" s="37" t="s">
        <v>1620</v>
      </c>
      <c r="B13476" s="36"/>
      <c r="C13476" s="36"/>
      <c r="D13476" s="37" t="s">
        <v>1620</v>
      </c>
      <c r="E13476" s="36"/>
      <c r="F13476" s="36"/>
    </row>
    <row r="13477" ht="15.75" customHeight="1">
      <c r="A13477" s="38" t="s">
        <v>555</v>
      </c>
      <c r="B13477" s="36"/>
      <c r="C13477" s="36"/>
      <c r="D13477" s="38" t="s">
        <v>555</v>
      </c>
      <c r="E13477" s="36"/>
      <c r="F13477" s="36"/>
    </row>
    <row r="13478" ht="15.75" customHeight="1">
      <c r="A13478" s="37" t="s">
        <v>395</v>
      </c>
      <c r="B13478" s="36"/>
      <c r="C13478" s="36"/>
      <c r="D13478" s="37" t="s">
        <v>395</v>
      </c>
      <c r="E13478" s="36"/>
      <c r="F13478" s="36"/>
    </row>
    <row r="13479" ht="15.75" customHeight="1">
      <c r="A13479" s="38" t="s">
        <v>1007</v>
      </c>
      <c r="B13479" s="36"/>
      <c r="C13479" s="36"/>
      <c r="D13479" s="38" t="s">
        <v>1007</v>
      </c>
      <c r="E13479" s="36"/>
      <c r="F13479" s="36"/>
    </row>
    <row r="13480" ht="15.75" customHeight="1">
      <c r="A13480" s="37" t="s">
        <v>1353</v>
      </c>
      <c r="B13480" s="36"/>
      <c r="C13480" s="36"/>
      <c r="D13480" s="37" t="s">
        <v>1353</v>
      </c>
      <c r="E13480" s="36"/>
      <c r="F13480" s="36"/>
    </row>
    <row r="13481" ht="15.75" customHeight="1">
      <c r="A13481" s="38" t="s">
        <v>1291</v>
      </c>
      <c r="B13481" s="36"/>
      <c r="C13481" s="36"/>
      <c r="D13481" s="38" t="s">
        <v>1291</v>
      </c>
      <c r="E13481" s="36"/>
      <c r="F13481" s="36"/>
    </row>
    <row r="13482" ht="15.75" customHeight="1">
      <c r="A13482" s="37" t="s">
        <v>1157</v>
      </c>
      <c r="B13482" s="36"/>
      <c r="C13482" s="36"/>
      <c r="D13482" s="37" t="s">
        <v>1157</v>
      </c>
      <c r="E13482" s="36"/>
      <c r="F13482" s="3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29"/>
    <col customWidth="1" min="2" max="2" width="33.43"/>
    <col customWidth="1" min="3" max="4" width="15.86"/>
    <col customWidth="1" min="5" max="5" width="20.29"/>
    <col customWidth="1" hidden="1" min="6" max="6" width="5.43"/>
    <col customWidth="1" min="7" max="26" width="8.71"/>
  </cols>
  <sheetData>
    <row r="1">
      <c r="A1" s="39" t="s">
        <v>20</v>
      </c>
      <c r="B1" s="4" t="s">
        <v>40642</v>
      </c>
      <c r="C1" s="40"/>
      <c r="D1" s="40"/>
      <c r="E1" s="41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B2" s="4"/>
      <c r="E2" s="4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2" t="s">
        <v>21</v>
      </c>
      <c r="B3" s="4" t="s">
        <v>41</v>
      </c>
      <c r="C3" s="39" t="s">
        <v>43</v>
      </c>
      <c r="D3" s="39" t="s">
        <v>35</v>
      </c>
      <c r="E3" s="39" t="s">
        <v>42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 t="s">
        <v>423</v>
      </c>
      <c r="B4" s="39" t="s">
        <v>1364</v>
      </c>
      <c r="C4" s="39" t="s">
        <v>1366</v>
      </c>
      <c r="D4" s="39" t="s">
        <v>40643</v>
      </c>
      <c r="E4" s="39" t="s">
        <v>1365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 t="s">
        <v>423</v>
      </c>
      <c r="B5" s="39" t="s">
        <v>806</v>
      </c>
      <c r="C5" s="39" t="s">
        <v>808</v>
      </c>
      <c r="D5" s="39" t="s">
        <v>40644</v>
      </c>
      <c r="E5" s="39" t="s">
        <v>807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 t="s">
        <v>423</v>
      </c>
      <c r="B6" s="39" t="s">
        <v>1587</v>
      </c>
      <c r="C6" s="39" t="s">
        <v>1589</v>
      </c>
      <c r="D6" s="39" t="s">
        <v>40643</v>
      </c>
      <c r="E6" s="39" t="s">
        <v>1588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 t="s">
        <v>94</v>
      </c>
      <c r="B7" s="39" t="s">
        <v>806</v>
      </c>
      <c r="C7" s="39" t="s">
        <v>808</v>
      </c>
      <c r="D7" s="39" t="s">
        <v>40644</v>
      </c>
      <c r="E7" s="39" t="s">
        <v>807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 t="s">
        <v>57</v>
      </c>
      <c r="B8" s="39" t="s">
        <v>1192</v>
      </c>
      <c r="C8" s="39" t="s">
        <v>1194</v>
      </c>
      <c r="D8" s="39" t="s">
        <v>40644</v>
      </c>
      <c r="E8" s="39" t="s">
        <v>1193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 t="s">
        <v>57</v>
      </c>
      <c r="B9" s="39" t="s">
        <v>380</v>
      </c>
      <c r="C9" s="39" t="s">
        <v>382</v>
      </c>
      <c r="D9" s="39" t="s">
        <v>40643</v>
      </c>
      <c r="E9" s="39" t="s">
        <v>381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57</v>
      </c>
      <c r="B10" s="39" t="s">
        <v>806</v>
      </c>
      <c r="C10" s="39" t="s">
        <v>808</v>
      </c>
      <c r="D10" s="39" t="s">
        <v>40644</v>
      </c>
      <c r="E10" s="39" t="s">
        <v>807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 t="s">
        <v>57</v>
      </c>
      <c r="B11" s="39" t="s">
        <v>665</v>
      </c>
      <c r="C11" s="39" t="s">
        <v>667</v>
      </c>
      <c r="D11" s="39" t="s">
        <v>40644</v>
      </c>
      <c r="E11" s="39" t="s">
        <v>666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 t="s">
        <v>57</v>
      </c>
      <c r="B12" s="39" t="s">
        <v>1525</v>
      </c>
      <c r="C12" s="39" t="s">
        <v>1527</v>
      </c>
      <c r="D12" s="39" t="s">
        <v>40643</v>
      </c>
      <c r="E12" s="39" t="s">
        <v>1526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 t="s">
        <v>57</v>
      </c>
      <c r="B13" s="39" t="s">
        <v>519</v>
      </c>
      <c r="C13" s="39" t="s">
        <v>521</v>
      </c>
      <c r="D13" s="39" t="s">
        <v>40644</v>
      </c>
      <c r="E13" s="39" t="s">
        <v>520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 t="s">
        <v>57</v>
      </c>
      <c r="B14" s="39" t="s">
        <v>896</v>
      </c>
      <c r="C14" s="39" t="s">
        <v>898</v>
      </c>
      <c r="D14" s="39" t="s">
        <v>40644</v>
      </c>
      <c r="E14" s="39" t="s">
        <v>897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 t="s">
        <v>529</v>
      </c>
      <c r="B15" s="39" t="s">
        <v>1192</v>
      </c>
      <c r="C15" s="39" t="s">
        <v>1194</v>
      </c>
      <c r="D15" s="39" t="s">
        <v>40644</v>
      </c>
      <c r="E15" s="39" t="s">
        <v>1193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 t="s">
        <v>70</v>
      </c>
      <c r="B16" s="39" t="s">
        <v>1192</v>
      </c>
      <c r="C16" s="39" t="s">
        <v>1194</v>
      </c>
      <c r="D16" s="39" t="s">
        <v>40644</v>
      </c>
      <c r="E16" s="39" t="s">
        <v>1193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 t="s">
        <v>70</v>
      </c>
      <c r="B17" s="39" t="s">
        <v>485</v>
      </c>
      <c r="C17" s="39" t="s">
        <v>487</v>
      </c>
      <c r="D17" s="39" t="s">
        <v>40644</v>
      </c>
      <c r="E17" s="39" t="s">
        <v>486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 t="s">
        <v>70</v>
      </c>
      <c r="B18" s="39" t="s">
        <v>380</v>
      </c>
      <c r="C18" s="39" t="s">
        <v>382</v>
      </c>
      <c r="D18" s="39" t="s">
        <v>40643</v>
      </c>
      <c r="E18" s="39" t="s">
        <v>381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 t="s">
        <v>70</v>
      </c>
      <c r="B19" s="39" t="s">
        <v>1369</v>
      </c>
      <c r="C19" s="39" t="s">
        <v>1371</v>
      </c>
      <c r="D19" s="39" t="s">
        <v>40644</v>
      </c>
      <c r="E19" s="39" t="s">
        <v>1370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 t="s">
        <v>70</v>
      </c>
      <c r="B20" s="39" t="s">
        <v>761</v>
      </c>
      <c r="C20" s="39" t="s">
        <v>763</v>
      </c>
      <c r="D20" s="39" t="s">
        <v>40643</v>
      </c>
      <c r="E20" s="39" t="s">
        <v>762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 t="s">
        <v>70</v>
      </c>
      <c r="B21" s="39" t="s">
        <v>800</v>
      </c>
      <c r="C21" s="39" t="s">
        <v>802</v>
      </c>
      <c r="D21" s="39" t="s">
        <v>40644</v>
      </c>
      <c r="E21" s="39" t="s">
        <v>801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 t="s">
        <v>70</v>
      </c>
      <c r="B22" s="39" t="s">
        <v>806</v>
      </c>
      <c r="C22" s="39" t="s">
        <v>808</v>
      </c>
      <c r="D22" s="39" t="s">
        <v>40644</v>
      </c>
      <c r="E22" s="39" t="s">
        <v>807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 t="s">
        <v>70</v>
      </c>
      <c r="B23" s="39" t="s">
        <v>665</v>
      </c>
      <c r="C23" s="39" t="s">
        <v>667</v>
      </c>
      <c r="D23" s="39" t="s">
        <v>40644</v>
      </c>
      <c r="E23" s="39" t="s">
        <v>666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 t="s">
        <v>70</v>
      </c>
      <c r="B24" s="39" t="s">
        <v>1405</v>
      </c>
      <c r="C24" s="39" t="s">
        <v>1407</v>
      </c>
      <c r="D24" s="39" t="s">
        <v>40644</v>
      </c>
      <c r="E24" s="39" t="s">
        <v>1406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 t="s">
        <v>70</v>
      </c>
      <c r="B25" s="39" t="s">
        <v>1807</v>
      </c>
      <c r="C25" s="39" t="s">
        <v>1063</v>
      </c>
      <c r="D25" s="39" t="s">
        <v>40644</v>
      </c>
      <c r="E25" s="39" t="s">
        <v>1808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 t="s">
        <v>70</v>
      </c>
      <c r="B26" s="39" t="s">
        <v>339</v>
      </c>
      <c r="C26" s="39" t="s">
        <v>341</v>
      </c>
      <c r="D26" s="39" t="s">
        <v>40643</v>
      </c>
      <c r="E26" s="39" t="s">
        <v>340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 t="s">
        <v>70</v>
      </c>
      <c r="B27" s="39" t="s">
        <v>591</v>
      </c>
      <c r="C27" s="39" t="s">
        <v>593</v>
      </c>
      <c r="D27" s="39" t="s">
        <v>40644</v>
      </c>
      <c r="E27" s="39" t="s">
        <v>592</v>
      </c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 t="s">
        <v>70</v>
      </c>
      <c r="B28" s="39" t="s">
        <v>1525</v>
      </c>
      <c r="C28" s="39" t="s">
        <v>1527</v>
      </c>
      <c r="D28" s="39" t="s">
        <v>40643</v>
      </c>
      <c r="E28" s="39" t="s">
        <v>1526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 t="s">
        <v>70</v>
      </c>
      <c r="B29" s="39" t="s">
        <v>519</v>
      </c>
      <c r="C29" s="39" t="s">
        <v>521</v>
      </c>
      <c r="D29" s="39" t="s">
        <v>40644</v>
      </c>
      <c r="E29" s="39" t="s">
        <v>520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 t="s">
        <v>70</v>
      </c>
      <c r="B30" s="39" t="s">
        <v>1601</v>
      </c>
      <c r="C30" s="39" t="s">
        <v>1603</v>
      </c>
      <c r="D30" s="39" t="s">
        <v>40643</v>
      </c>
      <c r="E30" s="39" t="s">
        <v>1602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 t="s">
        <v>70</v>
      </c>
      <c r="B31" s="39" t="s">
        <v>1409</v>
      </c>
      <c r="C31" s="39" t="s">
        <v>1411</v>
      </c>
      <c r="D31" s="39" t="s">
        <v>40644</v>
      </c>
      <c r="E31" s="39" t="s">
        <v>1410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 t="s">
        <v>70</v>
      </c>
      <c r="B32" s="39" t="s">
        <v>1658</v>
      </c>
      <c r="C32" s="39" t="s">
        <v>1660</v>
      </c>
      <c r="D32" s="39" t="s">
        <v>40644</v>
      </c>
      <c r="E32" s="39" t="s">
        <v>1659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 t="s">
        <v>70</v>
      </c>
      <c r="B33" s="39" t="s">
        <v>896</v>
      </c>
      <c r="C33" s="39" t="s">
        <v>898</v>
      </c>
      <c r="D33" s="39" t="s">
        <v>40644</v>
      </c>
      <c r="E33" s="39" t="s">
        <v>897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 t="s">
        <v>70</v>
      </c>
      <c r="B34" s="39" t="s">
        <v>1753</v>
      </c>
      <c r="C34" s="39" t="s">
        <v>1755</v>
      </c>
      <c r="D34" s="39" t="s">
        <v>40644</v>
      </c>
      <c r="E34" s="39" t="s">
        <v>1754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 t="s">
        <v>70</v>
      </c>
      <c r="B35" s="39" t="s">
        <v>373</v>
      </c>
      <c r="C35" s="39" t="s">
        <v>375</v>
      </c>
      <c r="D35" s="39" t="s">
        <v>40643</v>
      </c>
      <c r="E35" s="39" t="s">
        <v>374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 t="s">
        <v>70</v>
      </c>
      <c r="B36" s="39" t="s">
        <v>331</v>
      </c>
      <c r="C36" s="39" t="s">
        <v>333</v>
      </c>
      <c r="D36" s="39" t="s">
        <v>40644</v>
      </c>
      <c r="E36" s="39" t="s">
        <v>332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 t="s">
        <v>70</v>
      </c>
      <c r="B37" s="39" t="s">
        <v>376</v>
      </c>
      <c r="C37" s="39" t="s">
        <v>378</v>
      </c>
      <c r="D37" s="39" t="s">
        <v>40643</v>
      </c>
      <c r="E37" s="39" t="s">
        <v>377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 t="s">
        <v>287</v>
      </c>
      <c r="B38" s="39" t="s">
        <v>800</v>
      </c>
      <c r="C38" s="39" t="s">
        <v>802</v>
      </c>
      <c r="D38" s="39" t="s">
        <v>40644</v>
      </c>
      <c r="E38" s="39" t="s">
        <v>801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 t="s">
        <v>1529</v>
      </c>
      <c r="B39" s="39" t="s">
        <v>1364</v>
      </c>
      <c r="C39" s="39" t="s">
        <v>1366</v>
      </c>
      <c r="D39" s="39" t="s">
        <v>40643</v>
      </c>
      <c r="E39" s="39" t="s">
        <v>1365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4"/>
      <c r="C240" s="39"/>
      <c r="D240" s="39"/>
      <c r="E240" s="4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4"/>
      <c r="C241" s="39"/>
      <c r="D241" s="39"/>
      <c r="E241" s="4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4"/>
      <c r="C242" s="39"/>
      <c r="D242" s="39"/>
      <c r="E242" s="4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4"/>
      <c r="C243" s="39"/>
      <c r="D243" s="39"/>
      <c r="E243" s="4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4"/>
      <c r="C244" s="39"/>
      <c r="D244" s="39"/>
      <c r="E244" s="4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4"/>
      <c r="C245" s="39"/>
      <c r="D245" s="39"/>
      <c r="E245" s="4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4"/>
      <c r="C246" s="39"/>
      <c r="D246" s="39"/>
      <c r="E246" s="4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4"/>
      <c r="C247" s="39"/>
      <c r="D247" s="39"/>
      <c r="E247" s="4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4"/>
      <c r="C248" s="39"/>
      <c r="D248" s="39"/>
      <c r="E248" s="4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4"/>
      <c r="C249" s="39"/>
      <c r="D249" s="39"/>
      <c r="E249" s="4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4"/>
      <c r="C250" s="39"/>
      <c r="D250" s="39"/>
      <c r="E250" s="4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4"/>
      <c r="C251" s="39"/>
      <c r="D251" s="39"/>
      <c r="E251" s="4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4"/>
      <c r="C252" s="39"/>
      <c r="D252" s="39"/>
      <c r="E252" s="4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4"/>
      <c r="C253" s="39"/>
      <c r="D253" s="39"/>
      <c r="E253" s="4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4"/>
      <c r="C254" s="39"/>
      <c r="D254" s="39"/>
      <c r="E254" s="4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4"/>
      <c r="C255" s="39"/>
      <c r="D255" s="39"/>
      <c r="E255" s="4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4"/>
      <c r="C256" s="39"/>
      <c r="D256" s="39"/>
      <c r="E256" s="4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4"/>
      <c r="C257" s="39"/>
      <c r="D257" s="39"/>
      <c r="E257" s="4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4"/>
      <c r="C258" s="39"/>
      <c r="D258" s="39"/>
      <c r="E258" s="4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4"/>
      <c r="C259" s="39"/>
      <c r="D259" s="39"/>
      <c r="E259" s="4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4"/>
      <c r="C260" s="39"/>
      <c r="D260" s="39"/>
      <c r="E260" s="4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4"/>
      <c r="C261" s="39"/>
      <c r="D261" s="39"/>
      <c r="E261" s="4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4"/>
      <c r="C262" s="39"/>
      <c r="D262" s="39"/>
      <c r="E262" s="4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4"/>
      <c r="C263" s="39"/>
      <c r="D263" s="39"/>
      <c r="E263" s="4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4"/>
      <c r="C264" s="39"/>
      <c r="D264" s="39"/>
      <c r="E264" s="4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4"/>
      <c r="C265" s="39"/>
      <c r="D265" s="39"/>
      <c r="E265" s="4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4"/>
      <c r="C266" s="39"/>
      <c r="D266" s="39"/>
      <c r="E266" s="4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4"/>
      <c r="C267" s="39"/>
      <c r="D267" s="39"/>
      <c r="E267" s="4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4"/>
      <c r="C268" s="39"/>
      <c r="D268" s="39"/>
      <c r="E268" s="4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4"/>
      <c r="C269" s="39"/>
      <c r="D269" s="39"/>
      <c r="E269" s="4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4"/>
      <c r="C270" s="39"/>
      <c r="D270" s="39"/>
      <c r="E270" s="4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4"/>
      <c r="C271" s="39"/>
      <c r="D271" s="39"/>
      <c r="E271" s="4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4"/>
      <c r="C272" s="39"/>
      <c r="D272" s="39"/>
      <c r="E272" s="4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4"/>
      <c r="C273" s="39"/>
      <c r="D273" s="39"/>
      <c r="E273" s="4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4"/>
      <c r="C274" s="39"/>
      <c r="D274" s="39"/>
      <c r="E274" s="4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4"/>
      <c r="C275" s="39"/>
      <c r="D275" s="39"/>
      <c r="E275" s="4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4"/>
      <c r="C276" s="39"/>
      <c r="D276" s="39"/>
      <c r="E276" s="4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4"/>
      <c r="C277" s="39"/>
      <c r="D277" s="39"/>
      <c r="E277" s="4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4"/>
      <c r="C278" s="39"/>
      <c r="D278" s="39"/>
      <c r="E278" s="4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4"/>
      <c r="C279" s="39"/>
      <c r="D279" s="39"/>
      <c r="E279" s="4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4"/>
      <c r="C280" s="39"/>
      <c r="D280" s="39"/>
      <c r="E280" s="4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4"/>
      <c r="C281" s="39"/>
      <c r="D281" s="39"/>
      <c r="E281" s="4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4"/>
      <c r="C282" s="39"/>
      <c r="D282" s="39"/>
      <c r="E282" s="4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4"/>
      <c r="C283" s="39"/>
      <c r="D283" s="39"/>
      <c r="E283" s="4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4"/>
      <c r="C284" s="39"/>
      <c r="D284" s="39"/>
      <c r="E284" s="4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4"/>
      <c r="C285" s="39"/>
      <c r="D285" s="39"/>
      <c r="E285" s="4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4"/>
      <c r="C286" s="39"/>
      <c r="D286" s="39"/>
      <c r="E286" s="4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4"/>
      <c r="C287" s="39"/>
      <c r="D287" s="39"/>
      <c r="E287" s="4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4"/>
      <c r="C288" s="39"/>
      <c r="D288" s="39"/>
      <c r="E288" s="4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4"/>
      <c r="C289" s="39"/>
      <c r="D289" s="39"/>
      <c r="E289" s="4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4"/>
      <c r="C290" s="39"/>
      <c r="D290" s="39"/>
      <c r="E290" s="4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4"/>
      <c r="C291" s="39"/>
      <c r="D291" s="39"/>
      <c r="E291" s="4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4"/>
      <c r="C292" s="39"/>
      <c r="D292" s="39"/>
      <c r="E292" s="4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4"/>
      <c r="C293" s="39"/>
      <c r="D293" s="39"/>
      <c r="E293" s="4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4"/>
      <c r="C294" s="39"/>
      <c r="D294" s="39"/>
      <c r="E294" s="4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4"/>
      <c r="C295" s="39"/>
      <c r="D295" s="39"/>
      <c r="E295" s="4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4"/>
      <c r="C296" s="39"/>
      <c r="D296" s="39"/>
      <c r="E296" s="4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4"/>
      <c r="C297" s="39"/>
      <c r="D297" s="39"/>
      <c r="E297" s="4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4"/>
      <c r="C298" s="39"/>
      <c r="D298" s="39"/>
      <c r="E298" s="4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4"/>
      <c r="C299" s="39"/>
      <c r="D299" s="39"/>
      <c r="E299" s="4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4"/>
      <c r="C300" s="39"/>
      <c r="D300" s="39"/>
      <c r="E300" s="4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4"/>
      <c r="C301" s="39"/>
      <c r="D301" s="39"/>
      <c r="E301" s="4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4"/>
      <c r="C302" s="39"/>
      <c r="D302" s="39"/>
      <c r="E302" s="4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4"/>
      <c r="C303" s="39"/>
      <c r="D303" s="39"/>
      <c r="E303" s="4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4"/>
      <c r="C304" s="39"/>
      <c r="D304" s="39"/>
      <c r="E304" s="4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4"/>
      <c r="C305" s="39"/>
      <c r="D305" s="39"/>
      <c r="E305" s="4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4"/>
      <c r="C306" s="39"/>
      <c r="D306" s="39"/>
      <c r="E306" s="4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4"/>
      <c r="C307" s="39"/>
      <c r="D307" s="39"/>
      <c r="E307" s="4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4"/>
      <c r="C308" s="39"/>
      <c r="D308" s="39"/>
      <c r="E308" s="4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4"/>
      <c r="C309" s="39"/>
      <c r="D309" s="39"/>
      <c r="E309" s="4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4"/>
      <c r="C310" s="39"/>
      <c r="D310" s="39"/>
      <c r="E310" s="4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4"/>
      <c r="C311" s="39"/>
      <c r="D311" s="39"/>
      <c r="E311" s="4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4"/>
      <c r="C312" s="39"/>
      <c r="D312" s="39"/>
      <c r="E312" s="4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4"/>
      <c r="C313" s="39"/>
      <c r="D313" s="39"/>
      <c r="E313" s="4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4"/>
      <c r="C314" s="39"/>
      <c r="D314" s="39"/>
      <c r="E314" s="4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4"/>
      <c r="C315" s="39"/>
      <c r="D315" s="39"/>
      <c r="E315" s="4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4"/>
      <c r="C316" s="39"/>
      <c r="D316" s="39"/>
      <c r="E316" s="4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4"/>
      <c r="C317" s="39"/>
      <c r="D317" s="39"/>
      <c r="E317" s="4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4"/>
      <c r="C318" s="39"/>
      <c r="D318" s="39"/>
      <c r="E318" s="4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4"/>
      <c r="C319" s="39"/>
      <c r="D319" s="39"/>
      <c r="E319" s="4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4"/>
      <c r="C320" s="39"/>
      <c r="D320" s="39"/>
      <c r="E320" s="4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4"/>
      <c r="C321" s="39"/>
      <c r="D321" s="39"/>
      <c r="E321" s="4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4"/>
      <c r="C322" s="39"/>
      <c r="D322" s="39"/>
      <c r="E322" s="4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4"/>
      <c r="C323" s="39"/>
      <c r="D323" s="39"/>
      <c r="E323" s="4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4"/>
      <c r="C324" s="39"/>
      <c r="D324" s="39"/>
      <c r="E324" s="4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4"/>
      <c r="C325" s="39"/>
      <c r="D325" s="39"/>
      <c r="E325" s="4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4"/>
      <c r="C326" s="39"/>
      <c r="D326" s="39"/>
      <c r="E326" s="4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4"/>
      <c r="C327" s="39"/>
      <c r="D327" s="39"/>
      <c r="E327" s="4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4"/>
      <c r="C328" s="39"/>
      <c r="D328" s="39"/>
      <c r="E328" s="4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4"/>
      <c r="C329" s="39"/>
      <c r="D329" s="39"/>
      <c r="E329" s="4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4"/>
      <c r="C330" s="39"/>
      <c r="D330" s="39"/>
      <c r="E330" s="4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4"/>
      <c r="C331" s="39"/>
      <c r="D331" s="39"/>
      <c r="E331" s="4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4"/>
      <c r="C332" s="39"/>
      <c r="D332" s="39"/>
      <c r="E332" s="4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4"/>
      <c r="C333" s="39"/>
      <c r="D333" s="39"/>
      <c r="E333" s="4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4"/>
      <c r="C334" s="39"/>
      <c r="D334" s="39"/>
      <c r="E334" s="4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4"/>
      <c r="C335" s="39"/>
      <c r="D335" s="39"/>
      <c r="E335" s="4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4"/>
      <c r="C336" s="39"/>
      <c r="D336" s="39"/>
      <c r="E336" s="4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4"/>
      <c r="C337" s="39"/>
      <c r="D337" s="39"/>
      <c r="E337" s="4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4"/>
      <c r="C338" s="39"/>
      <c r="D338" s="39"/>
      <c r="E338" s="4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4"/>
      <c r="C339" s="39"/>
      <c r="D339" s="39"/>
      <c r="E339" s="4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4"/>
      <c r="C340" s="39"/>
      <c r="D340" s="39"/>
      <c r="E340" s="4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4"/>
      <c r="C341" s="39"/>
      <c r="D341" s="39"/>
      <c r="E341" s="4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4"/>
      <c r="C342" s="39"/>
      <c r="D342" s="39"/>
      <c r="E342" s="4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4"/>
      <c r="C343" s="39"/>
      <c r="D343" s="39"/>
      <c r="E343" s="4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4"/>
      <c r="C344" s="39"/>
      <c r="D344" s="39"/>
      <c r="E344" s="4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4"/>
      <c r="C345" s="39"/>
      <c r="D345" s="39"/>
      <c r="E345" s="4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4"/>
      <c r="C346" s="39"/>
      <c r="D346" s="39"/>
      <c r="E346" s="4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4"/>
      <c r="C347" s="39"/>
      <c r="D347" s="39"/>
      <c r="E347" s="4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4"/>
      <c r="C348" s="39"/>
      <c r="D348" s="39"/>
      <c r="E348" s="4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4"/>
      <c r="C349" s="39"/>
      <c r="D349" s="39"/>
      <c r="E349" s="4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4"/>
      <c r="C350" s="39"/>
      <c r="D350" s="39"/>
      <c r="E350" s="4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4"/>
      <c r="C351" s="39"/>
      <c r="D351" s="39"/>
      <c r="E351" s="4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4"/>
      <c r="C352" s="39"/>
      <c r="D352" s="39"/>
      <c r="E352" s="4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4"/>
      <c r="C353" s="39"/>
      <c r="D353" s="39"/>
      <c r="E353" s="4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4"/>
      <c r="C354" s="39"/>
      <c r="D354" s="39"/>
      <c r="E354" s="4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4"/>
      <c r="C355" s="39"/>
      <c r="D355" s="39"/>
      <c r="E355" s="4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4"/>
      <c r="C356" s="39"/>
      <c r="D356" s="39"/>
      <c r="E356" s="4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4"/>
      <c r="C357" s="39"/>
      <c r="D357" s="39"/>
      <c r="E357" s="4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4"/>
      <c r="C358" s="39"/>
      <c r="D358" s="39"/>
      <c r="E358" s="4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4"/>
      <c r="C359" s="39"/>
      <c r="D359" s="39"/>
      <c r="E359" s="4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4"/>
      <c r="C360" s="39"/>
      <c r="D360" s="39"/>
      <c r="E360" s="4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4"/>
      <c r="C361" s="39"/>
      <c r="D361" s="39"/>
      <c r="E361" s="4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4"/>
      <c r="C362" s="39"/>
      <c r="D362" s="39"/>
      <c r="E362" s="4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4"/>
      <c r="C363" s="39"/>
      <c r="D363" s="39"/>
      <c r="E363" s="4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4"/>
      <c r="C364" s="39"/>
      <c r="D364" s="39"/>
      <c r="E364" s="4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4"/>
      <c r="C365" s="39"/>
      <c r="D365" s="39"/>
      <c r="E365" s="4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4"/>
      <c r="C366" s="39"/>
      <c r="D366" s="39"/>
      <c r="E366" s="4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4"/>
      <c r="C367" s="39"/>
      <c r="D367" s="39"/>
      <c r="E367" s="4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4"/>
      <c r="C368" s="39"/>
      <c r="D368" s="39"/>
      <c r="E368" s="4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4"/>
      <c r="C369" s="39"/>
      <c r="D369" s="39"/>
      <c r="E369" s="4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4"/>
      <c r="C370" s="39"/>
      <c r="D370" s="39"/>
      <c r="E370" s="4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4"/>
      <c r="C371" s="39"/>
      <c r="D371" s="39"/>
      <c r="E371" s="4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4"/>
      <c r="C372" s="39"/>
      <c r="D372" s="39"/>
      <c r="E372" s="4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4"/>
      <c r="C373" s="39"/>
      <c r="D373" s="39"/>
      <c r="E373" s="4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4"/>
      <c r="C374" s="39"/>
      <c r="D374" s="39"/>
      <c r="E374" s="4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4"/>
      <c r="C375" s="39"/>
      <c r="D375" s="39"/>
      <c r="E375" s="4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4"/>
      <c r="C376" s="39"/>
      <c r="D376" s="39"/>
      <c r="E376" s="4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4"/>
      <c r="C377" s="39"/>
      <c r="D377" s="39"/>
      <c r="E377" s="4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4"/>
      <c r="C378" s="39"/>
      <c r="D378" s="39"/>
      <c r="E378" s="4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4"/>
      <c r="C379" s="39"/>
      <c r="D379" s="39"/>
      <c r="E379" s="4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4"/>
      <c r="C380" s="39"/>
      <c r="D380" s="39"/>
      <c r="E380" s="4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4"/>
      <c r="C381" s="39"/>
      <c r="D381" s="39"/>
      <c r="E381" s="4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4"/>
      <c r="C382" s="39"/>
      <c r="D382" s="39"/>
      <c r="E382" s="4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4"/>
      <c r="C383" s="39"/>
      <c r="D383" s="39"/>
      <c r="E383" s="4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4"/>
      <c r="C384" s="39"/>
      <c r="D384" s="39"/>
      <c r="E384" s="4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4"/>
      <c r="C385" s="39"/>
      <c r="D385" s="39"/>
      <c r="E385" s="4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4"/>
      <c r="C386" s="39"/>
      <c r="D386" s="39"/>
      <c r="E386" s="4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4"/>
      <c r="C387" s="39"/>
      <c r="D387" s="39"/>
      <c r="E387" s="4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4"/>
      <c r="C388" s="39"/>
      <c r="D388" s="39"/>
      <c r="E388" s="4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4"/>
      <c r="C389" s="39"/>
      <c r="D389" s="39"/>
      <c r="E389" s="4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4"/>
      <c r="C390" s="39"/>
      <c r="D390" s="39"/>
      <c r="E390" s="4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4"/>
      <c r="C391" s="39"/>
      <c r="D391" s="39"/>
      <c r="E391" s="4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4"/>
      <c r="C392" s="39"/>
      <c r="D392" s="39"/>
      <c r="E392" s="4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4"/>
      <c r="C393" s="39"/>
      <c r="D393" s="39"/>
      <c r="E393" s="4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4"/>
      <c r="C394" s="39"/>
      <c r="D394" s="39"/>
      <c r="E394" s="4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4"/>
      <c r="C395" s="39"/>
      <c r="D395" s="39"/>
      <c r="E395" s="4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4"/>
      <c r="C396" s="39"/>
      <c r="D396" s="39"/>
      <c r="E396" s="4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4"/>
      <c r="C397" s="39"/>
      <c r="D397" s="39"/>
      <c r="E397" s="4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4"/>
      <c r="C398" s="39"/>
      <c r="D398" s="39"/>
      <c r="E398" s="4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4"/>
      <c r="C399" s="39"/>
      <c r="D399" s="39"/>
      <c r="E399" s="4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4"/>
      <c r="C400" s="39"/>
      <c r="D400" s="39"/>
      <c r="E400" s="4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4"/>
      <c r="C401" s="39"/>
      <c r="D401" s="39"/>
      <c r="E401" s="4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4"/>
      <c r="C402" s="39"/>
      <c r="D402" s="39"/>
      <c r="E402" s="4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4"/>
      <c r="C403" s="39"/>
      <c r="D403" s="39"/>
      <c r="E403" s="4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4"/>
      <c r="C404" s="39"/>
      <c r="D404" s="39"/>
      <c r="E404" s="4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4"/>
      <c r="C405" s="39"/>
      <c r="D405" s="39"/>
      <c r="E405" s="4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4"/>
      <c r="C406" s="39"/>
      <c r="D406" s="39"/>
      <c r="E406" s="4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4"/>
      <c r="C407" s="39"/>
      <c r="D407" s="39"/>
      <c r="E407" s="4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4"/>
      <c r="C408" s="39"/>
      <c r="D408" s="39"/>
      <c r="E408" s="4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4"/>
      <c r="C409" s="39"/>
      <c r="D409" s="39"/>
      <c r="E409" s="4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4"/>
      <c r="C410" s="39"/>
      <c r="D410" s="39"/>
      <c r="E410" s="4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4"/>
      <c r="C411" s="39"/>
      <c r="D411" s="39"/>
      <c r="E411" s="4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4"/>
      <c r="C412" s="39"/>
      <c r="D412" s="39"/>
      <c r="E412" s="4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4"/>
      <c r="C413" s="39"/>
      <c r="D413" s="39"/>
      <c r="E413" s="4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4"/>
      <c r="C414" s="39"/>
      <c r="D414" s="39"/>
      <c r="E414" s="4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4"/>
      <c r="C415" s="39"/>
      <c r="D415" s="39"/>
      <c r="E415" s="4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4"/>
      <c r="C416" s="39"/>
      <c r="D416" s="39"/>
      <c r="E416" s="4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4"/>
      <c r="C417" s="39"/>
      <c r="D417" s="39"/>
      <c r="E417" s="4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4"/>
      <c r="C418" s="39"/>
      <c r="D418" s="39"/>
      <c r="E418" s="4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4"/>
      <c r="C419" s="39"/>
      <c r="D419" s="39"/>
      <c r="E419" s="4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4"/>
      <c r="C420" s="39"/>
      <c r="D420" s="39"/>
      <c r="E420" s="4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4"/>
      <c r="C421" s="39"/>
      <c r="D421" s="39"/>
      <c r="E421" s="4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4"/>
      <c r="C422" s="39"/>
      <c r="D422" s="39"/>
      <c r="E422" s="4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4"/>
      <c r="C423" s="39"/>
      <c r="D423" s="39"/>
      <c r="E423" s="4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4"/>
      <c r="C424" s="39"/>
      <c r="D424" s="39"/>
      <c r="E424" s="4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4"/>
      <c r="C425" s="39"/>
      <c r="D425" s="39"/>
      <c r="E425" s="4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4"/>
      <c r="C426" s="39"/>
      <c r="D426" s="39"/>
      <c r="E426" s="4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4"/>
      <c r="C427" s="39"/>
      <c r="D427" s="39"/>
      <c r="E427" s="4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4"/>
      <c r="C428" s="39"/>
      <c r="D428" s="39"/>
      <c r="E428" s="4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4"/>
      <c r="C429" s="39"/>
      <c r="D429" s="39"/>
      <c r="E429" s="4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4"/>
      <c r="C430" s="39"/>
      <c r="D430" s="39"/>
      <c r="E430" s="4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4"/>
      <c r="C431" s="39"/>
      <c r="D431" s="39"/>
      <c r="E431" s="4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4"/>
      <c r="C432" s="39"/>
      <c r="D432" s="39"/>
      <c r="E432" s="4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4"/>
      <c r="C433" s="39"/>
      <c r="D433" s="39"/>
      <c r="E433" s="4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4"/>
      <c r="C434" s="39"/>
      <c r="D434" s="39"/>
      <c r="E434" s="4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4"/>
      <c r="C435" s="39"/>
      <c r="D435" s="39"/>
      <c r="E435" s="4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4"/>
      <c r="C436" s="39"/>
      <c r="D436" s="39"/>
      <c r="E436" s="4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4"/>
      <c r="C437" s="39"/>
      <c r="D437" s="39"/>
      <c r="E437" s="4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4"/>
      <c r="C438" s="39"/>
      <c r="D438" s="39"/>
      <c r="E438" s="4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4"/>
      <c r="C439" s="39"/>
      <c r="D439" s="39"/>
      <c r="E439" s="4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4"/>
      <c r="C440" s="39"/>
      <c r="D440" s="39"/>
      <c r="E440" s="4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4"/>
      <c r="C441" s="39"/>
      <c r="D441" s="39"/>
      <c r="E441" s="4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4"/>
      <c r="C442" s="39"/>
      <c r="D442" s="39"/>
      <c r="E442" s="4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4"/>
      <c r="C443" s="39"/>
      <c r="D443" s="39"/>
      <c r="E443" s="4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4"/>
      <c r="C444" s="39"/>
      <c r="D444" s="39"/>
      <c r="E444" s="4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4"/>
      <c r="C445" s="39"/>
      <c r="D445" s="39"/>
      <c r="E445" s="4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4"/>
      <c r="C446" s="39"/>
      <c r="D446" s="39"/>
      <c r="E446" s="4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4"/>
      <c r="C447" s="39"/>
      <c r="D447" s="39"/>
      <c r="E447" s="4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4"/>
      <c r="C448" s="39"/>
      <c r="D448" s="39"/>
      <c r="E448" s="4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4"/>
      <c r="C449" s="39"/>
      <c r="D449" s="39"/>
      <c r="E449" s="4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4"/>
      <c r="C450" s="39"/>
      <c r="D450" s="39"/>
      <c r="E450" s="4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4"/>
      <c r="C451" s="39"/>
      <c r="D451" s="39"/>
      <c r="E451" s="4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4"/>
      <c r="C452" s="39"/>
      <c r="D452" s="39"/>
      <c r="E452" s="4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4"/>
      <c r="C453" s="39"/>
      <c r="D453" s="39"/>
      <c r="E453" s="4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4"/>
      <c r="C454" s="39"/>
      <c r="D454" s="39"/>
      <c r="E454" s="4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4"/>
      <c r="C455" s="39"/>
      <c r="D455" s="39"/>
      <c r="E455" s="4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4"/>
      <c r="C456" s="39"/>
      <c r="D456" s="39"/>
      <c r="E456" s="4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4"/>
      <c r="C457" s="39"/>
      <c r="D457" s="39"/>
      <c r="E457" s="4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4"/>
      <c r="C458" s="39"/>
      <c r="D458" s="39"/>
      <c r="E458" s="4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4"/>
      <c r="C459" s="39"/>
      <c r="D459" s="39"/>
      <c r="E459" s="4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4"/>
      <c r="C460" s="39"/>
      <c r="D460" s="39"/>
      <c r="E460" s="4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4"/>
      <c r="C461" s="39"/>
      <c r="D461" s="39"/>
      <c r="E461" s="4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4"/>
      <c r="C462" s="39"/>
      <c r="D462" s="39"/>
      <c r="E462" s="4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4"/>
      <c r="C463" s="39"/>
      <c r="D463" s="39"/>
      <c r="E463" s="4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4"/>
      <c r="C464" s="39"/>
      <c r="D464" s="39"/>
      <c r="E464" s="4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4"/>
      <c r="C465" s="39"/>
      <c r="D465" s="39"/>
      <c r="E465" s="4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4"/>
      <c r="C466" s="39"/>
      <c r="D466" s="39"/>
      <c r="E466" s="4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4"/>
      <c r="C467" s="39"/>
      <c r="D467" s="39"/>
      <c r="E467" s="4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4"/>
      <c r="C468" s="39"/>
      <c r="D468" s="39"/>
      <c r="E468" s="4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4"/>
      <c r="C469" s="39"/>
      <c r="D469" s="39"/>
      <c r="E469" s="4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4"/>
      <c r="C470" s="39"/>
      <c r="D470" s="39"/>
      <c r="E470" s="4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4"/>
      <c r="C471" s="39"/>
      <c r="D471" s="39"/>
      <c r="E471" s="4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4"/>
      <c r="C472" s="39"/>
      <c r="D472" s="39"/>
      <c r="E472" s="4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4"/>
      <c r="C473" s="39"/>
      <c r="D473" s="39"/>
      <c r="E473" s="4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4"/>
      <c r="C474" s="39"/>
      <c r="D474" s="39"/>
      <c r="E474" s="4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4"/>
      <c r="C475" s="39"/>
      <c r="D475" s="39"/>
      <c r="E475" s="4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4"/>
      <c r="C476" s="39"/>
      <c r="D476" s="39"/>
      <c r="E476" s="4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4"/>
      <c r="C477" s="39"/>
      <c r="D477" s="39"/>
      <c r="E477" s="4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4"/>
      <c r="C478" s="39"/>
      <c r="D478" s="39"/>
      <c r="E478" s="4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4"/>
      <c r="C479" s="39"/>
      <c r="D479" s="39"/>
      <c r="E479" s="4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4"/>
      <c r="C480" s="39"/>
      <c r="D480" s="39"/>
      <c r="E480" s="4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4"/>
      <c r="C481" s="39"/>
      <c r="D481" s="39"/>
      <c r="E481" s="4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4"/>
      <c r="C482" s="39"/>
      <c r="D482" s="39"/>
      <c r="E482" s="4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4"/>
      <c r="C483" s="39"/>
      <c r="D483" s="39"/>
      <c r="E483" s="4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4"/>
      <c r="C484" s="39"/>
      <c r="D484" s="39"/>
      <c r="E484" s="4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4"/>
      <c r="C485" s="39"/>
      <c r="D485" s="39"/>
      <c r="E485" s="4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4"/>
      <c r="C486" s="39"/>
      <c r="D486" s="39"/>
      <c r="E486" s="4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4"/>
      <c r="C487" s="39"/>
      <c r="D487" s="39"/>
      <c r="E487" s="4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4"/>
      <c r="C488" s="39"/>
      <c r="D488" s="39"/>
      <c r="E488" s="4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4"/>
      <c r="C489" s="39"/>
      <c r="D489" s="39"/>
      <c r="E489" s="4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4"/>
      <c r="C490" s="39"/>
      <c r="D490" s="39"/>
      <c r="E490" s="4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4"/>
      <c r="C491" s="39"/>
      <c r="D491" s="39"/>
      <c r="E491" s="4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4"/>
      <c r="C492" s="39"/>
      <c r="D492" s="39"/>
      <c r="E492" s="4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4"/>
      <c r="C493" s="39"/>
      <c r="D493" s="39"/>
      <c r="E493" s="4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4"/>
      <c r="C494" s="39"/>
      <c r="D494" s="39"/>
      <c r="E494" s="4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4"/>
      <c r="C495" s="39"/>
      <c r="D495" s="39"/>
      <c r="E495" s="4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4"/>
      <c r="C496" s="39"/>
      <c r="D496" s="39"/>
      <c r="E496" s="4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4"/>
      <c r="C497" s="39"/>
      <c r="D497" s="39"/>
      <c r="E497" s="4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4"/>
      <c r="C498" s="39"/>
      <c r="D498" s="39"/>
      <c r="E498" s="4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4"/>
      <c r="C499" s="39"/>
      <c r="D499" s="39"/>
      <c r="E499" s="4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4"/>
      <c r="C500" s="39"/>
      <c r="D500" s="39"/>
      <c r="E500" s="4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4"/>
      <c r="C501" s="39"/>
      <c r="D501" s="39"/>
      <c r="E501" s="4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4"/>
      <c r="C502" s="39"/>
      <c r="D502" s="39"/>
      <c r="E502" s="4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4"/>
      <c r="C503" s="39"/>
      <c r="D503" s="39"/>
      <c r="E503" s="4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4"/>
      <c r="C504" s="39"/>
      <c r="D504" s="39"/>
      <c r="E504" s="4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4"/>
      <c r="C505" s="39"/>
      <c r="D505" s="39"/>
      <c r="E505" s="4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4"/>
      <c r="C506" s="39"/>
      <c r="D506" s="39"/>
      <c r="E506" s="4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4"/>
      <c r="C507" s="39"/>
      <c r="D507" s="39"/>
      <c r="E507" s="4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4"/>
      <c r="C508" s="39"/>
      <c r="D508" s="39"/>
      <c r="E508" s="4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4"/>
      <c r="C509" s="39"/>
      <c r="D509" s="39"/>
      <c r="E509" s="4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4"/>
      <c r="C510" s="39"/>
      <c r="D510" s="39"/>
      <c r="E510" s="4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4"/>
      <c r="C511" s="39"/>
      <c r="D511" s="39"/>
      <c r="E511" s="4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4"/>
      <c r="C512" s="39"/>
      <c r="D512" s="39"/>
      <c r="E512" s="4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4"/>
      <c r="C513" s="39"/>
      <c r="D513" s="39"/>
      <c r="E513" s="4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4"/>
      <c r="C514" s="39"/>
      <c r="D514" s="39"/>
      <c r="E514" s="4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4"/>
      <c r="C515" s="39"/>
      <c r="D515" s="39"/>
      <c r="E515" s="4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4"/>
      <c r="C516" s="39"/>
      <c r="D516" s="39"/>
      <c r="E516" s="4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4"/>
      <c r="C517" s="39"/>
      <c r="D517" s="39"/>
      <c r="E517" s="4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4"/>
      <c r="C518" s="39"/>
      <c r="D518" s="39"/>
      <c r="E518" s="4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4"/>
      <c r="C519" s="39"/>
      <c r="D519" s="39"/>
      <c r="E519" s="4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4"/>
      <c r="C520" s="39"/>
      <c r="D520" s="39"/>
      <c r="E520" s="4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4"/>
      <c r="C521" s="39"/>
      <c r="D521" s="39"/>
      <c r="E521" s="4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4"/>
      <c r="C522" s="39"/>
      <c r="D522" s="39"/>
      <c r="E522" s="4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4"/>
      <c r="C523" s="39"/>
      <c r="D523" s="39"/>
      <c r="E523" s="4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4"/>
      <c r="C524" s="39"/>
      <c r="D524" s="39"/>
      <c r="E524" s="4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4"/>
      <c r="C525" s="39"/>
      <c r="D525" s="39"/>
      <c r="E525" s="4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4"/>
      <c r="C526" s="39"/>
      <c r="D526" s="39"/>
      <c r="E526" s="4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4"/>
      <c r="C527" s="39"/>
      <c r="D527" s="39"/>
      <c r="E527" s="4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4"/>
      <c r="C528" s="39"/>
      <c r="D528" s="39"/>
      <c r="E528" s="4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4"/>
      <c r="C529" s="39"/>
      <c r="D529" s="39"/>
      <c r="E529" s="4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4"/>
      <c r="C530" s="39"/>
      <c r="D530" s="39"/>
      <c r="E530" s="4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4"/>
      <c r="C531" s="39"/>
      <c r="D531" s="39"/>
      <c r="E531" s="4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4"/>
      <c r="C532" s="39"/>
      <c r="D532" s="39"/>
      <c r="E532" s="4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4"/>
      <c r="C533" s="39"/>
      <c r="D533" s="39"/>
      <c r="E533" s="4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4"/>
      <c r="C534" s="39"/>
      <c r="D534" s="39"/>
      <c r="E534" s="4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4"/>
      <c r="C535" s="39"/>
      <c r="D535" s="39"/>
      <c r="E535" s="4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4"/>
      <c r="C536" s="39"/>
      <c r="D536" s="39"/>
      <c r="E536" s="4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4"/>
      <c r="C537" s="39"/>
      <c r="D537" s="39"/>
      <c r="E537" s="4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4"/>
      <c r="C538" s="39"/>
      <c r="D538" s="39"/>
      <c r="E538" s="4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4"/>
      <c r="C539" s="39"/>
      <c r="D539" s="39"/>
      <c r="E539" s="4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4"/>
      <c r="C540" s="39"/>
      <c r="D540" s="39"/>
      <c r="E540" s="4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4"/>
      <c r="C541" s="39"/>
      <c r="D541" s="39"/>
      <c r="E541" s="4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4"/>
      <c r="C542" s="39"/>
      <c r="D542" s="39"/>
      <c r="E542" s="4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4"/>
      <c r="C543" s="39"/>
      <c r="D543" s="39"/>
      <c r="E543" s="4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4"/>
      <c r="C544" s="39"/>
      <c r="D544" s="39"/>
      <c r="E544" s="4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4"/>
      <c r="C545" s="39"/>
      <c r="D545" s="39"/>
      <c r="E545" s="4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4"/>
      <c r="C546" s="39"/>
      <c r="D546" s="39"/>
      <c r="E546" s="4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4"/>
      <c r="C547" s="39"/>
      <c r="D547" s="39"/>
      <c r="E547" s="4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4"/>
      <c r="C548" s="39"/>
      <c r="D548" s="39"/>
      <c r="E548" s="4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4"/>
      <c r="C549" s="39"/>
      <c r="D549" s="39"/>
      <c r="E549" s="4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4"/>
      <c r="C550" s="39"/>
      <c r="D550" s="39"/>
      <c r="E550" s="4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4"/>
      <c r="C551" s="39"/>
      <c r="D551" s="39"/>
      <c r="E551" s="4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4"/>
      <c r="C552" s="39"/>
      <c r="D552" s="39"/>
      <c r="E552" s="4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4"/>
      <c r="C553" s="39"/>
      <c r="D553" s="39"/>
      <c r="E553" s="4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4"/>
      <c r="C554" s="39"/>
      <c r="D554" s="39"/>
      <c r="E554" s="4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4"/>
      <c r="C555" s="39"/>
      <c r="D555" s="39"/>
      <c r="E555" s="4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4"/>
      <c r="C556" s="39"/>
      <c r="D556" s="39"/>
      <c r="E556" s="4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4"/>
      <c r="C557" s="39"/>
      <c r="D557" s="39"/>
      <c r="E557" s="4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4"/>
      <c r="C558" s="39"/>
      <c r="D558" s="39"/>
      <c r="E558" s="4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4"/>
      <c r="C559" s="39"/>
      <c r="D559" s="39"/>
      <c r="E559" s="4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4"/>
      <c r="C560" s="39"/>
      <c r="D560" s="39"/>
      <c r="E560" s="4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4"/>
      <c r="C561" s="39"/>
      <c r="D561" s="39"/>
      <c r="E561" s="4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4"/>
      <c r="C562" s="39"/>
      <c r="D562" s="39"/>
      <c r="E562" s="4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4"/>
      <c r="C563" s="39"/>
      <c r="D563" s="39"/>
      <c r="E563" s="4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4"/>
      <c r="C564" s="39"/>
      <c r="D564" s="39"/>
      <c r="E564" s="4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4"/>
      <c r="C565" s="39"/>
      <c r="D565" s="39"/>
      <c r="E565" s="4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4"/>
      <c r="C566" s="39"/>
      <c r="D566" s="39"/>
      <c r="E566" s="4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4"/>
      <c r="C567" s="39"/>
      <c r="D567" s="39"/>
      <c r="E567" s="4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4"/>
      <c r="C568" s="39"/>
      <c r="D568" s="39"/>
      <c r="E568" s="4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4"/>
      <c r="C569" s="39"/>
      <c r="D569" s="39"/>
      <c r="E569" s="4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4"/>
      <c r="C570" s="39"/>
      <c r="D570" s="39"/>
      <c r="E570" s="4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4"/>
      <c r="C571" s="39"/>
      <c r="D571" s="39"/>
      <c r="E571" s="4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4"/>
      <c r="C572" s="39"/>
      <c r="D572" s="39"/>
      <c r="E572" s="4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4"/>
      <c r="C573" s="39"/>
      <c r="D573" s="39"/>
      <c r="E573" s="4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4"/>
      <c r="C574" s="39"/>
      <c r="D574" s="39"/>
      <c r="E574" s="4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4"/>
      <c r="C575" s="39"/>
      <c r="D575" s="39"/>
      <c r="E575" s="4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4"/>
      <c r="C576" s="39"/>
      <c r="D576" s="39"/>
      <c r="E576" s="4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4"/>
      <c r="C577" s="39"/>
      <c r="D577" s="39"/>
      <c r="E577" s="4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4"/>
      <c r="C578" s="39"/>
      <c r="D578" s="39"/>
      <c r="E578" s="4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4"/>
      <c r="C579" s="39"/>
      <c r="D579" s="39"/>
      <c r="E579" s="4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4"/>
      <c r="C580" s="39"/>
      <c r="D580" s="39"/>
      <c r="E580" s="4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4"/>
      <c r="C581" s="39"/>
      <c r="D581" s="39"/>
      <c r="E581" s="4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4"/>
      <c r="C582" s="39"/>
      <c r="D582" s="39"/>
      <c r="E582" s="4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4"/>
      <c r="C583" s="39"/>
      <c r="D583" s="39"/>
      <c r="E583" s="4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4"/>
      <c r="C584" s="39"/>
      <c r="D584" s="39"/>
      <c r="E584" s="4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4"/>
      <c r="C585" s="39"/>
      <c r="D585" s="39"/>
      <c r="E585" s="4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4"/>
      <c r="C586" s="39"/>
      <c r="D586" s="39"/>
      <c r="E586" s="4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4"/>
      <c r="C587" s="39"/>
      <c r="D587" s="39"/>
      <c r="E587" s="4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4"/>
      <c r="C588" s="39"/>
      <c r="D588" s="39"/>
      <c r="E588" s="4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4"/>
      <c r="C589" s="39"/>
      <c r="D589" s="39"/>
      <c r="E589" s="4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4"/>
      <c r="C590" s="39"/>
      <c r="D590" s="39"/>
      <c r="E590" s="4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4"/>
      <c r="C591" s="39"/>
      <c r="D591" s="39"/>
      <c r="E591" s="4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4"/>
      <c r="C592" s="39"/>
      <c r="D592" s="39"/>
      <c r="E592" s="4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4"/>
      <c r="C593" s="39"/>
      <c r="D593" s="39"/>
      <c r="E593" s="4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4"/>
      <c r="C594" s="39"/>
      <c r="D594" s="39"/>
      <c r="E594" s="4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4"/>
      <c r="C595" s="39"/>
      <c r="D595" s="39"/>
      <c r="E595" s="4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4"/>
      <c r="C596" s="39"/>
      <c r="D596" s="39"/>
      <c r="E596" s="4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4"/>
      <c r="C597" s="39"/>
      <c r="D597" s="39"/>
      <c r="E597" s="4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4"/>
      <c r="C598" s="39"/>
      <c r="D598" s="39"/>
      <c r="E598" s="4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4"/>
      <c r="C599" s="39"/>
      <c r="D599" s="39"/>
      <c r="E599" s="4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4"/>
      <c r="C600" s="39"/>
      <c r="D600" s="39"/>
      <c r="E600" s="4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4"/>
      <c r="C601" s="39"/>
      <c r="D601" s="39"/>
      <c r="E601" s="4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4"/>
      <c r="C602" s="39"/>
      <c r="D602" s="39"/>
      <c r="E602" s="4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4"/>
      <c r="C603" s="39"/>
      <c r="D603" s="39"/>
      <c r="E603" s="4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4"/>
      <c r="C604" s="39"/>
      <c r="D604" s="39"/>
      <c r="E604" s="4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4"/>
      <c r="C605" s="39"/>
      <c r="D605" s="39"/>
      <c r="E605" s="4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4"/>
      <c r="C606" s="39"/>
      <c r="D606" s="39"/>
      <c r="E606" s="4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4"/>
      <c r="C607" s="39"/>
      <c r="D607" s="39"/>
      <c r="E607" s="4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4"/>
      <c r="C608" s="39"/>
      <c r="D608" s="39"/>
      <c r="E608" s="4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4"/>
      <c r="C609" s="39"/>
      <c r="D609" s="39"/>
      <c r="E609" s="4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4"/>
      <c r="C610" s="39"/>
      <c r="D610" s="39"/>
      <c r="E610" s="4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4"/>
      <c r="C611" s="39"/>
      <c r="D611" s="39"/>
      <c r="E611" s="4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4"/>
      <c r="C612" s="39"/>
      <c r="D612" s="39"/>
      <c r="E612" s="4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4"/>
      <c r="C613" s="39"/>
      <c r="D613" s="39"/>
      <c r="E613" s="4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4"/>
      <c r="C614" s="39"/>
      <c r="D614" s="39"/>
      <c r="E614" s="4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4"/>
      <c r="C615" s="39"/>
      <c r="D615" s="39"/>
      <c r="E615" s="4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4"/>
      <c r="C616" s="39"/>
      <c r="D616" s="39"/>
      <c r="E616" s="4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4"/>
      <c r="C617" s="39"/>
      <c r="D617" s="39"/>
      <c r="E617" s="4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4"/>
      <c r="C618" s="39"/>
      <c r="D618" s="39"/>
      <c r="E618" s="4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4"/>
      <c r="C619" s="39"/>
      <c r="D619" s="39"/>
      <c r="E619" s="4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4"/>
      <c r="C620" s="39"/>
      <c r="D620" s="39"/>
      <c r="E620" s="4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4"/>
      <c r="C621" s="39"/>
      <c r="D621" s="39"/>
      <c r="E621" s="4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4"/>
      <c r="C622" s="39"/>
      <c r="D622" s="39"/>
      <c r="E622" s="4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4"/>
      <c r="C623" s="39"/>
      <c r="D623" s="39"/>
      <c r="E623" s="4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4"/>
      <c r="C624" s="39"/>
      <c r="D624" s="39"/>
      <c r="E624" s="4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4"/>
      <c r="C625" s="39"/>
      <c r="D625" s="39"/>
      <c r="E625" s="4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4"/>
      <c r="C626" s="39"/>
      <c r="D626" s="39"/>
      <c r="E626" s="4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4"/>
      <c r="C627" s="39"/>
      <c r="D627" s="39"/>
      <c r="E627" s="4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4"/>
      <c r="C628" s="39"/>
      <c r="D628" s="39"/>
      <c r="E628" s="4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4"/>
      <c r="C629" s="39"/>
      <c r="D629" s="39"/>
      <c r="E629" s="4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4"/>
      <c r="C630" s="39"/>
      <c r="D630" s="39"/>
      <c r="E630" s="4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4"/>
      <c r="C631" s="39"/>
      <c r="D631" s="39"/>
      <c r="E631" s="4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4"/>
      <c r="C632" s="39"/>
      <c r="D632" s="39"/>
      <c r="E632" s="4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4"/>
      <c r="C633" s="39"/>
      <c r="D633" s="39"/>
      <c r="E633" s="4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4"/>
      <c r="C634" s="39"/>
      <c r="D634" s="39"/>
      <c r="E634" s="4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4"/>
      <c r="C635" s="39"/>
      <c r="D635" s="39"/>
      <c r="E635" s="4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4"/>
      <c r="C636" s="39"/>
      <c r="D636" s="39"/>
      <c r="E636" s="4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4"/>
      <c r="C637" s="39"/>
      <c r="D637" s="39"/>
      <c r="E637" s="4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4"/>
      <c r="C638" s="39"/>
      <c r="D638" s="39"/>
      <c r="E638" s="4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4"/>
      <c r="C639" s="39"/>
      <c r="D639" s="39"/>
      <c r="E639" s="4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4"/>
      <c r="C640" s="39"/>
      <c r="D640" s="39"/>
      <c r="E640" s="4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4"/>
      <c r="C641" s="39"/>
      <c r="D641" s="39"/>
      <c r="E641" s="4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4"/>
      <c r="C642" s="39"/>
      <c r="D642" s="39"/>
      <c r="E642" s="4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4"/>
      <c r="C643" s="39"/>
      <c r="D643" s="39"/>
      <c r="E643" s="4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4"/>
      <c r="C644" s="39"/>
      <c r="D644" s="39"/>
      <c r="E644" s="4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4"/>
      <c r="C645" s="39"/>
      <c r="D645" s="39"/>
      <c r="E645" s="4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4"/>
      <c r="C646" s="39"/>
      <c r="D646" s="39"/>
      <c r="E646" s="4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4"/>
      <c r="C647" s="39"/>
      <c r="D647" s="39"/>
      <c r="E647" s="4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4"/>
      <c r="C648" s="39"/>
      <c r="D648" s="39"/>
      <c r="E648" s="4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4"/>
      <c r="C649" s="39"/>
      <c r="D649" s="39"/>
      <c r="E649" s="4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4"/>
      <c r="C650" s="39"/>
      <c r="D650" s="39"/>
      <c r="E650" s="4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4"/>
      <c r="C651" s="39"/>
      <c r="D651" s="39"/>
      <c r="E651" s="4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4"/>
      <c r="C652" s="39"/>
      <c r="D652" s="39"/>
      <c r="E652" s="4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4"/>
      <c r="C653" s="39"/>
      <c r="D653" s="39"/>
      <c r="E653" s="4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4"/>
      <c r="C654" s="39"/>
      <c r="D654" s="39"/>
      <c r="E654" s="4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4"/>
      <c r="C655" s="39"/>
      <c r="D655" s="39"/>
      <c r="E655" s="4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4"/>
      <c r="C656" s="39"/>
      <c r="D656" s="39"/>
      <c r="E656" s="4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4"/>
      <c r="C657" s="39"/>
      <c r="D657" s="39"/>
      <c r="E657" s="4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4"/>
      <c r="C658" s="39"/>
      <c r="D658" s="39"/>
      <c r="E658" s="4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4"/>
      <c r="C659" s="39"/>
      <c r="D659" s="39"/>
      <c r="E659" s="4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4"/>
      <c r="C660" s="39"/>
      <c r="D660" s="39"/>
      <c r="E660" s="4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4"/>
      <c r="C661" s="39"/>
      <c r="D661" s="39"/>
      <c r="E661" s="4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4"/>
      <c r="C662" s="39"/>
      <c r="D662" s="39"/>
      <c r="E662" s="4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4"/>
      <c r="C663" s="39"/>
      <c r="D663" s="39"/>
      <c r="E663" s="4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4"/>
      <c r="C664" s="39"/>
      <c r="D664" s="39"/>
      <c r="E664" s="4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4"/>
      <c r="C665" s="39"/>
      <c r="D665" s="39"/>
      <c r="E665" s="4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4"/>
      <c r="C666" s="39"/>
      <c r="D666" s="39"/>
      <c r="E666" s="4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4"/>
      <c r="C667" s="39"/>
      <c r="D667" s="39"/>
      <c r="E667" s="4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4"/>
      <c r="C668" s="39"/>
      <c r="D668" s="39"/>
      <c r="E668" s="4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4"/>
      <c r="C669" s="39"/>
      <c r="D669" s="39"/>
      <c r="E669" s="4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4"/>
      <c r="C670" s="39"/>
      <c r="D670" s="39"/>
      <c r="E670" s="4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4"/>
      <c r="C671" s="39"/>
      <c r="D671" s="39"/>
      <c r="E671" s="4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4"/>
      <c r="C672" s="39"/>
      <c r="D672" s="39"/>
      <c r="E672" s="4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4"/>
      <c r="C673" s="39"/>
      <c r="D673" s="39"/>
      <c r="E673" s="4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4"/>
      <c r="C674" s="39"/>
      <c r="D674" s="39"/>
      <c r="E674" s="4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4"/>
      <c r="C675" s="39"/>
      <c r="D675" s="39"/>
      <c r="E675" s="4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4"/>
      <c r="C676" s="39"/>
      <c r="D676" s="39"/>
      <c r="E676" s="4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4"/>
      <c r="C677" s="39"/>
      <c r="D677" s="39"/>
      <c r="E677" s="4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4"/>
      <c r="C678" s="39"/>
      <c r="D678" s="39"/>
      <c r="E678" s="4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4"/>
      <c r="C679" s="39"/>
      <c r="D679" s="39"/>
      <c r="E679" s="4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4"/>
      <c r="C680" s="39"/>
      <c r="D680" s="39"/>
      <c r="E680" s="4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4"/>
      <c r="C681" s="39"/>
      <c r="D681" s="39"/>
      <c r="E681" s="4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4"/>
      <c r="C682" s="39"/>
      <c r="D682" s="39"/>
      <c r="E682" s="4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4"/>
      <c r="C683" s="39"/>
      <c r="D683" s="39"/>
      <c r="E683" s="4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4"/>
      <c r="C684" s="39"/>
      <c r="D684" s="39"/>
      <c r="E684" s="4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4"/>
      <c r="C685" s="39"/>
      <c r="D685" s="39"/>
      <c r="E685" s="4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4"/>
      <c r="C686" s="39"/>
      <c r="D686" s="39"/>
      <c r="E686" s="4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4"/>
      <c r="C687" s="39"/>
      <c r="D687" s="39"/>
      <c r="E687" s="4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4"/>
      <c r="C688" s="39"/>
      <c r="D688" s="39"/>
      <c r="E688" s="4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4"/>
      <c r="C689" s="39"/>
      <c r="D689" s="39"/>
      <c r="E689" s="4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4"/>
      <c r="C690" s="39"/>
      <c r="D690" s="39"/>
      <c r="E690" s="4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4"/>
      <c r="C691" s="39"/>
      <c r="D691" s="39"/>
      <c r="E691" s="4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4"/>
      <c r="C692" s="39"/>
      <c r="D692" s="39"/>
      <c r="E692" s="4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4"/>
      <c r="C693" s="39"/>
      <c r="D693" s="39"/>
      <c r="E693" s="4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4"/>
      <c r="C694" s="39"/>
      <c r="D694" s="39"/>
      <c r="E694" s="4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4"/>
      <c r="C695" s="39"/>
      <c r="D695" s="39"/>
      <c r="E695" s="4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4"/>
      <c r="C696" s="39"/>
      <c r="D696" s="39"/>
      <c r="E696" s="4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4"/>
      <c r="C697" s="39"/>
      <c r="D697" s="39"/>
      <c r="E697" s="4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4"/>
      <c r="C698" s="39"/>
      <c r="D698" s="39"/>
      <c r="E698" s="4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4"/>
      <c r="C699" s="39"/>
      <c r="D699" s="39"/>
      <c r="E699" s="4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4"/>
      <c r="C700" s="39"/>
      <c r="D700" s="39"/>
      <c r="E700" s="4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4"/>
      <c r="C701" s="39"/>
      <c r="D701" s="39"/>
      <c r="E701" s="4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4"/>
      <c r="C702" s="39"/>
      <c r="D702" s="39"/>
      <c r="E702" s="4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4"/>
      <c r="C703" s="39"/>
      <c r="D703" s="39"/>
      <c r="E703" s="4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4"/>
      <c r="C704" s="39"/>
      <c r="D704" s="39"/>
      <c r="E704" s="4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4"/>
      <c r="C705" s="39"/>
      <c r="D705" s="39"/>
      <c r="E705" s="4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4"/>
      <c r="C706" s="39"/>
      <c r="D706" s="39"/>
      <c r="E706" s="4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4"/>
      <c r="C707" s="39"/>
      <c r="D707" s="39"/>
      <c r="E707" s="4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4"/>
      <c r="C708" s="39"/>
      <c r="D708" s="39"/>
      <c r="E708" s="4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4"/>
      <c r="C709" s="39"/>
      <c r="D709" s="39"/>
      <c r="E709" s="4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4"/>
      <c r="C710" s="39"/>
      <c r="D710" s="39"/>
      <c r="E710" s="4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4"/>
      <c r="C711" s="39"/>
      <c r="D711" s="39"/>
      <c r="E711" s="4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4"/>
      <c r="C712" s="39"/>
      <c r="D712" s="39"/>
      <c r="E712" s="4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4"/>
      <c r="C713" s="39"/>
      <c r="D713" s="39"/>
      <c r="E713" s="4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4"/>
      <c r="C714" s="39"/>
      <c r="D714" s="39"/>
      <c r="E714" s="4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4"/>
      <c r="C715" s="39"/>
      <c r="D715" s="39"/>
      <c r="E715" s="4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4"/>
      <c r="C716" s="39"/>
      <c r="D716" s="39"/>
      <c r="E716" s="4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4"/>
      <c r="C717" s="39"/>
      <c r="D717" s="39"/>
      <c r="E717" s="4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4"/>
      <c r="C718" s="39"/>
      <c r="D718" s="39"/>
      <c r="E718" s="4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4"/>
      <c r="C719" s="39"/>
      <c r="D719" s="39"/>
      <c r="E719" s="4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4"/>
      <c r="C720" s="39"/>
      <c r="D720" s="39"/>
      <c r="E720" s="4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4"/>
      <c r="C721" s="39"/>
      <c r="D721" s="39"/>
      <c r="E721" s="4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4"/>
      <c r="C722" s="39"/>
      <c r="D722" s="39"/>
      <c r="E722" s="4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4"/>
      <c r="C723" s="39"/>
      <c r="D723" s="39"/>
      <c r="E723" s="4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4"/>
      <c r="C724" s="39"/>
      <c r="D724" s="39"/>
      <c r="E724" s="4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4"/>
      <c r="C725" s="39"/>
      <c r="D725" s="39"/>
      <c r="E725" s="4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4"/>
      <c r="C726" s="39"/>
      <c r="D726" s="39"/>
      <c r="E726" s="4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4"/>
      <c r="C727" s="39"/>
      <c r="D727" s="39"/>
      <c r="E727" s="4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4"/>
      <c r="C728" s="39"/>
      <c r="D728" s="39"/>
      <c r="E728" s="4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4"/>
      <c r="C729" s="39"/>
      <c r="D729" s="39"/>
      <c r="E729" s="4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4"/>
      <c r="C730" s="39"/>
      <c r="D730" s="39"/>
      <c r="E730" s="4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4"/>
      <c r="C731" s="39"/>
      <c r="D731" s="39"/>
      <c r="E731" s="4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4"/>
      <c r="C732" s="39"/>
      <c r="D732" s="39"/>
      <c r="E732" s="4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4"/>
      <c r="C733" s="39"/>
      <c r="D733" s="39"/>
      <c r="E733" s="4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4"/>
      <c r="C734" s="39"/>
      <c r="D734" s="39"/>
      <c r="E734" s="4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4"/>
      <c r="C735" s="39"/>
      <c r="D735" s="39"/>
      <c r="E735" s="4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4"/>
      <c r="C736" s="39"/>
      <c r="D736" s="39"/>
      <c r="E736" s="4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4"/>
      <c r="C737" s="39"/>
      <c r="D737" s="39"/>
      <c r="E737" s="4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4"/>
      <c r="C738" s="39"/>
      <c r="D738" s="39"/>
      <c r="E738" s="4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4"/>
      <c r="C739" s="39"/>
      <c r="D739" s="39"/>
      <c r="E739" s="4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4"/>
      <c r="C740" s="39"/>
      <c r="D740" s="39"/>
      <c r="E740" s="4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4"/>
      <c r="C741" s="39"/>
      <c r="D741" s="39"/>
      <c r="E741" s="4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4"/>
      <c r="C742" s="39"/>
      <c r="D742" s="39"/>
      <c r="E742" s="4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4"/>
      <c r="C743" s="39"/>
      <c r="D743" s="39"/>
      <c r="E743" s="4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4"/>
      <c r="C744" s="39"/>
      <c r="D744" s="39"/>
      <c r="E744" s="4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4"/>
      <c r="C745" s="39"/>
      <c r="D745" s="39"/>
      <c r="E745" s="4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4"/>
      <c r="C746" s="39"/>
      <c r="D746" s="39"/>
      <c r="E746" s="4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4"/>
      <c r="C747" s="39"/>
      <c r="D747" s="39"/>
      <c r="E747" s="4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4"/>
      <c r="C748" s="39"/>
      <c r="D748" s="39"/>
      <c r="E748" s="4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4"/>
      <c r="C749" s="39"/>
      <c r="D749" s="39"/>
      <c r="E749" s="4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4"/>
      <c r="C750" s="39"/>
      <c r="D750" s="39"/>
      <c r="E750" s="4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4"/>
      <c r="C751" s="39"/>
      <c r="D751" s="39"/>
      <c r="E751" s="4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4"/>
      <c r="C752" s="39"/>
      <c r="D752" s="39"/>
      <c r="E752" s="4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4"/>
      <c r="C753" s="39"/>
      <c r="D753" s="39"/>
      <c r="E753" s="4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4"/>
      <c r="C754" s="39"/>
      <c r="D754" s="39"/>
      <c r="E754" s="4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4"/>
      <c r="C755" s="39"/>
      <c r="D755" s="39"/>
      <c r="E755" s="4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4"/>
      <c r="C756" s="39"/>
      <c r="D756" s="39"/>
      <c r="E756" s="4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4"/>
      <c r="C757" s="39"/>
      <c r="D757" s="39"/>
      <c r="E757" s="4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4"/>
      <c r="C758" s="39"/>
      <c r="D758" s="39"/>
      <c r="E758" s="4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4"/>
      <c r="C759" s="39"/>
      <c r="D759" s="39"/>
      <c r="E759" s="4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4"/>
      <c r="C760" s="39"/>
      <c r="D760" s="39"/>
      <c r="E760" s="4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4"/>
      <c r="C761" s="39"/>
      <c r="D761" s="39"/>
      <c r="E761" s="4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4"/>
      <c r="C762" s="39"/>
      <c r="D762" s="39"/>
      <c r="E762" s="4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4"/>
      <c r="C763" s="39"/>
      <c r="D763" s="39"/>
      <c r="E763" s="4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4"/>
      <c r="C764" s="39"/>
      <c r="D764" s="39"/>
      <c r="E764" s="4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4"/>
      <c r="C765" s="39"/>
      <c r="D765" s="39"/>
      <c r="E765" s="4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4"/>
      <c r="C766" s="39"/>
      <c r="D766" s="39"/>
      <c r="E766" s="4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4"/>
      <c r="C767" s="39"/>
      <c r="D767" s="39"/>
      <c r="E767" s="4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4"/>
      <c r="C768" s="39"/>
      <c r="D768" s="39"/>
      <c r="E768" s="4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4"/>
      <c r="C769" s="39"/>
      <c r="D769" s="39"/>
      <c r="E769" s="4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4"/>
      <c r="C770" s="39"/>
      <c r="D770" s="39"/>
      <c r="E770" s="4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4"/>
      <c r="C771" s="39"/>
      <c r="D771" s="39"/>
      <c r="E771" s="4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4"/>
      <c r="C772" s="39"/>
      <c r="D772" s="39"/>
      <c r="E772" s="4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4"/>
      <c r="C773" s="39"/>
      <c r="D773" s="39"/>
      <c r="E773" s="4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4"/>
      <c r="C774" s="39"/>
      <c r="D774" s="39"/>
      <c r="E774" s="4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4"/>
      <c r="C775" s="39"/>
      <c r="D775" s="39"/>
      <c r="E775" s="4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4"/>
      <c r="C776" s="39"/>
      <c r="D776" s="39"/>
      <c r="E776" s="4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4"/>
      <c r="C777" s="39"/>
      <c r="D777" s="39"/>
      <c r="E777" s="4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4"/>
      <c r="C778" s="39"/>
      <c r="D778" s="39"/>
      <c r="E778" s="4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4"/>
      <c r="C779" s="39"/>
      <c r="D779" s="39"/>
      <c r="E779" s="4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4"/>
      <c r="C780" s="39"/>
      <c r="D780" s="39"/>
      <c r="E780" s="4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4"/>
      <c r="C781" s="39"/>
      <c r="D781" s="39"/>
      <c r="E781" s="4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4"/>
      <c r="C782" s="39"/>
      <c r="D782" s="39"/>
      <c r="E782" s="4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4"/>
      <c r="C783" s="39"/>
      <c r="D783" s="39"/>
      <c r="E783" s="4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4"/>
      <c r="C784" s="39"/>
      <c r="D784" s="39"/>
      <c r="E784" s="4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4"/>
      <c r="C785" s="39"/>
      <c r="D785" s="39"/>
      <c r="E785" s="4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4"/>
      <c r="C786" s="39"/>
      <c r="D786" s="39"/>
      <c r="E786" s="4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4"/>
      <c r="C787" s="39"/>
      <c r="D787" s="39"/>
      <c r="E787" s="4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4"/>
      <c r="C788" s="39"/>
      <c r="D788" s="39"/>
      <c r="E788" s="4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4"/>
      <c r="C789" s="39"/>
      <c r="D789" s="39"/>
      <c r="E789" s="4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4"/>
      <c r="C790" s="39"/>
      <c r="D790" s="39"/>
      <c r="E790" s="4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4"/>
      <c r="C791" s="39"/>
      <c r="D791" s="39"/>
      <c r="E791" s="4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4"/>
      <c r="C792" s="39"/>
      <c r="D792" s="39"/>
      <c r="E792" s="4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4"/>
      <c r="C793" s="39"/>
      <c r="D793" s="39"/>
      <c r="E793" s="4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4"/>
      <c r="C794" s="39"/>
      <c r="D794" s="39"/>
      <c r="E794" s="4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4"/>
      <c r="C795" s="39"/>
      <c r="D795" s="39"/>
      <c r="E795" s="4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4"/>
      <c r="C796" s="39"/>
      <c r="D796" s="39"/>
      <c r="E796" s="4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4"/>
      <c r="C797" s="39"/>
      <c r="D797" s="39"/>
      <c r="E797" s="4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4"/>
      <c r="C798" s="39"/>
      <c r="D798" s="39"/>
      <c r="E798" s="4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4"/>
      <c r="C799" s="39"/>
      <c r="D799" s="39"/>
      <c r="E799" s="4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4"/>
      <c r="C800" s="39"/>
      <c r="D800" s="39"/>
      <c r="E800" s="4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4"/>
      <c r="C801" s="39"/>
      <c r="D801" s="39"/>
      <c r="E801" s="4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4"/>
      <c r="C802" s="39"/>
      <c r="D802" s="39"/>
      <c r="E802" s="4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4"/>
      <c r="C803" s="39"/>
      <c r="D803" s="39"/>
      <c r="E803" s="4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4"/>
      <c r="C804" s="39"/>
      <c r="D804" s="39"/>
      <c r="E804" s="4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4"/>
      <c r="C805" s="39"/>
      <c r="D805" s="39"/>
      <c r="E805" s="4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4"/>
      <c r="C806" s="39"/>
      <c r="D806" s="39"/>
      <c r="E806" s="4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4"/>
      <c r="C807" s="39"/>
      <c r="D807" s="39"/>
      <c r="E807" s="4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4"/>
      <c r="C808" s="39"/>
      <c r="D808" s="39"/>
      <c r="E808" s="4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4"/>
      <c r="C809" s="39"/>
      <c r="D809" s="39"/>
      <c r="E809" s="4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4"/>
      <c r="C810" s="39"/>
      <c r="D810" s="39"/>
      <c r="E810" s="4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4"/>
      <c r="C811" s="39"/>
      <c r="D811" s="39"/>
      <c r="E811" s="4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4"/>
      <c r="C812" s="39"/>
      <c r="D812" s="39"/>
      <c r="E812" s="4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4"/>
      <c r="C813" s="39"/>
      <c r="D813" s="39"/>
      <c r="E813" s="4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4"/>
      <c r="C814" s="39"/>
      <c r="D814" s="39"/>
      <c r="E814" s="4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4"/>
      <c r="C815" s="39"/>
      <c r="D815" s="39"/>
      <c r="E815" s="4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4"/>
      <c r="C816" s="39"/>
      <c r="D816" s="39"/>
      <c r="E816" s="4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4"/>
      <c r="C817" s="39"/>
      <c r="D817" s="39"/>
      <c r="E817" s="4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4"/>
      <c r="C818" s="39"/>
      <c r="D818" s="39"/>
      <c r="E818" s="4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4"/>
      <c r="C819" s="39"/>
      <c r="D819" s="39"/>
      <c r="E819" s="4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4"/>
      <c r="C820" s="39"/>
      <c r="D820" s="39"/>
      <c r="E820" s="4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4"/>
      <c r="C821" s="39"/>
      <c r="D821" s="39"/>
      <c r="E821" s="4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4"/>
      <c r="C822" s="39"/>
      <c r="D822" s="39"/>
      <c r="E822" s="4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4"/>
      <c r="C823" s="39"/>
      <c r="D823" s="39"/>
      <c r="E823" s="4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4"/>
      <c r="C824" s="39"/>
      <c r="D824" s="39"/>
      <c r="E824" s="4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4"/>
      <c r="C825" s="39"/>
      <c r="D825" s="39"/>
      <c r="E825" s="4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4"/>
      <c r="C826" s="39"/>
      <c r="D826" s="39"/>
      <c r="E826" s="4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4"/>
      <c r="C827" s="39"/>
      <c r="D827" s="39"/>
      <c r="E827" s="4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4"/>
      <c r="C828" s="39"/>
      <c r="D828" s="39"/>
      <c r="E828" s="4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4"/>
      <c r="C829" s="39"/>
      <c r="D829" s="39"/>
      <c r="E829" s="4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4"/>
      <c r="C830" s="39"/>
      <c r="D830" s="39"/>
      <c r="E830" s="4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4"/>
      <c r="C831" s="39"/>
      <c r="D831" s="39"/>
      <c r="E831" s="4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4"/>
      <c r="C832" s="39"/>
      <c r="D832" s="39"/>
      <c r="E832" s="4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4"/>
      <c r="C833" s="39"/>
      <c r="D833" s="39"/>
      <c r="E833" s="4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4"/>
      <c r="C834" s="39"/>
      <c r="D834" s="39"/>
      <c r="E834" s="4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4"/>
      <c r="C835" s="39"/>
      <c r="D835" s="39"/>
      <c r="E835" s="4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4"/>
      <c r="C836" s="39"/>
      <c r="D836" s="39"/>
      <c r="E836" s="4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4"/>
      <c r="C837" s="39"/>
      <c r="D837" s="39"/>
      <c r="E837" s="4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4"/>
      <c r="C838" s="39"/>
      <c r="D838" s="39"/>
      <c r="E838" s="4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4"/>
      <c r="C839" s="39"/>
      <c r="D839" s="39"/>
      <c r="E839" s="4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4"/>
      <c r="C840" s="39"/>
      <c r="D840" s="39"/>
      <c r="E840" s="4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4"/>
      <c r="C841" s="39"/>
      <c r="D841" s="39"/>
      <c r="E841" s="4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4"/>
      <c r="C842" s="39"/>
      <c r="D842" s="39"/>
      <c r="E842" s="4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4"/>
      <c r="C843" s="39"/>
      <c r="D843" s="39"/>
      <c r="E843" s="4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4"/>
      <c r="C844" s="39"/>
      <c r="D844" s="39"/>
      <c r="E844" s="4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4"/>
      <c r="C845" s="39"/>
      <c r="D845" s="39"/>
      <c r="E845" s="4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4"/>
      <c r="C846" s="39"/>
      <c r="D846" s="39"/>
      <c r="E846" s="4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4"/>
      <c r="C847" s="39"/>
      <c r="D847" s="39"/>
      <c r="E847" s="4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4"/>
      <c r="C848" s="39"/>
      <c r="D848" s="39"/>
      <c r="E848" s="4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4"/>
      <c r="C849" s="39"/>
      <c r="D849" s="39"/>
      <c r="E849" s="4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4"/>
      <c r="C850" s="39"/>
      <c r="D850" s="39"/>
      <c r="E850" s="4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4"/>
      <c r="C851" s="39"/>
      <c r="D851" s="39"/>
      <c r="E851" s="4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4"/>
      <c r="C852" s="39"/>
      <c r="D852" s="39"/>
      <c r="E852" s="4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4"/>
      <c r="C853" s="39"/>
      <c r="D853" s="39"/>
      <c r="E853" s="4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4"/>
      <c r="C854" s="39"/>
      <c r="D854" s="39"/>
      <c r="E854" s="4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4"/>
      <c r="C855" s="39"/>
      <c r="D855" s="39"/>
      <c r="E855" s="4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4"/>
      <c r="C856" s="39"/>
      <c r="D856" s="39"/>
      <c r="E856" s="4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4"/>
      <c r="C857" s="39"/>
      <c r="D857" s="39"/>
      <c r="E857" s="4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4"/>
      <c r="C858" s="39"/>
      <c r="D858" s="39"/>
      <c r="E858" s="4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4"/>
      <c r="C859" s="39"/>
      <c r="D859" s="39"/>
      <c r="E859" s="4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4"/>
      <c r="C860" s="39"/>
      <c r="D860" s="39"/>
      <c r="E860" s="4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4"/>
      <c r="C861" s="39"/>
      <c r="D861" s="39"/>
      <c r="E861" s="4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4"/>
      <c r="C862" s="39"/>
      <c r="D862" s="39"/>
      <c r="E862" s="4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4"/>
      <c r="C863" s="39"/>
      <c r="D863" s="39"/>
      <c r="E863" s="4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4"/>
      <c r="C864" s="39"/>
      <c r="D864" s="39"/>
      <c r="E864" s="4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4"/>
      <c r="C865" s="39"/>
      <c r="D865" s="39"/>
      <c r="E865" s="4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4"/>
      <c r="C866" s="39"/>
      <c r="D866" s="39"/>
      <c r="E866" s="4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4"/>
      <c r="C867" s="39"/>
      <c r="D867" s="39"/>
      <c r="E867" s="4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4"/>
      <c r="C868" s="39"/>
      <c r="D868" s="39"/>
      <c r="E868" s="4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4"/>
      <c r="C869" s="39"/>
      <c r="D869" s="39"/>
      <c r="E869" s="4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4"/>
      <c r="C870" s="39"/>
      <c r="D870" s="39"/>
      <c r="E870" s="4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4"/>
      <c r="C871" s="39"/>
      <c r="D871" s="39"/>
      <c r="E871" s="4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4"/>
      <c r="C872" s="39"/>
      <c r="D872" s="39"/>
      <c r="E872" s="4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4"/>
      <c r="C873" s="39"/>
      <c r="D873" s="39"/>
      <c r="E873" s="4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4"/>
      <c r="C874" s="39"/>
      <c r="D874" s="39"/>
      <c r="E874" s="4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4"/>
      <c r="C875" s="39"/>
      <c r="D875" s="39"/>
      <c r="E875" s="4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4"/>
      <c r="C876" s="39"/>
      <c r="D876" s="39"/>
      <c r="E876" s="4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4"/>
      <c r="C877" s="39"/>
      <c r="D877" s="39"/>
      <c r="E877" s="4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4"/>
      <c r="C878" s="39"/>
      <c r="D878" s="39"/>
      <c r="E878" s="4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4"/>
      <c r="C879" s="39"/>
      <c r="D879" s="39"/>
      <c r="E879" s="4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4"/>
      <c r="C880" s="39"/>
      <c r="D880" s="39"/>
      <c r="E880" s="4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4"/>
      <c r="C881" s="39"/>
      <c r="D881" s="39"/>
      <c r="E881" s="4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4"/>
      <c r="C882" s="39"/>
      <c r="D882" s="39"/>
      <c r="E882" s="4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4"/>
      <c r="C883" s="39"/>
      <c r="D883" s="39"/>
      <c r="E883" s="4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4"/>
      <c r="C884" s="39"/>
      <c r="D884" s="39"/>
      <c r="E884" s="4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4"/>
      <c r="C885" s="39"/>
      <c r="D885" s="39"/>
      <c r="E885" s="4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4"/>
      <c r="C886" s="39"/>
      <c r="D886" s="39"/>
      <c r="E886" s="4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4"/>
      <c r="C887" s="39"/>
      <c r="D887" s="39"/>
      <c r="E887" s="4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4"/>
      <c r="C888" s="39"/>
      <c r="D888" s="39"/>
      <c r="E888" s="4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4"/>
      <c r="C889" s="39"/>
      <c r="D889" s="39"/>
      <c r="E889" s="4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4"/>
      <c r="C890" s="39"/>
      <c r="D890" s="39"/>
      <c r="E890" s="4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4"/>
      <c r="C891" s="39"/>
      <c r="D891" s="39"/>
      <c r="E891" s="4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4"/>
      <c r="C892" s="39"/>
      <c r="D892" s="39"/>
      <c r="E892" s="4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4"/>
      <c r="C893" s="39"/>
      <c r="D893" s="39"/>
      <c r="E893" s="4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4"/>
      <c r="C894" s="39"/>
      <c r="D894" s="39"/>
      <c r="E894" s="4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4"/>
      <c r="C895" s="39"/>
      <c r="D895" s="39"/>
      <c r="E895" s="4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4"/>
      <c r="C896" s="39"/>
      <c r="D896" s="39"/>
      <c r="E896" s="4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4"/>
      <c r="C897" s="39"/>
      <c r="D897" s="39"/>
      <c r="E897" s="4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4"/>
      <c r="C898" s="39"/>
      <c r="D898" s="39"/>
      <c r="E898" s="4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4"/>
      <c r="C899" s="39"/>
      <c r="D899" s="39"/>
      <c r="E899" s="4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4"/>
      <c r="C900" s="39"/>
      <c r="D900" s="39"/>
      <c r="E900" s="4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4"/>
      <c r="C901" s="39"/>
      <c r="D901" s="39"/>
      <c r="E901" s="4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4"/>
      <c r="C902" s="39"/>
      <c r="D902" s="39"/>
      <c r="E902" s="4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4"/>
      <c r="C903" s="39"/>
      <c r="D903" s="39"/>
      <c r="E903" s="4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4"/>
      <c r="C904" s="39"/>
      <c r="D904" s="39"/>
      <c r="E904" s="4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4"/>
      <c r="C905" s="39"/>
      <c r="D905" s="39"/>
      <c r="E905" s="4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4"/>
      <c r="C906" s="39"/>
      <c r="D906" s="39"/>
      <c r="E906" s="4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4"/>
      <c r="C907" s="39"/>
      <c r="D907" s="39"/>
      <c r="E907" s="4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4"/>
      <c r="C908" s="39"/>
      <c r="D908" s="39"/>
      <c r="E908" s="4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4"/>
      <c r="C909" s="39"/>
      <c r="D909" s="39"/>
      <c r="E909" s="4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4"/>
      <c r="C910" s="39"/>
      <c r="D910" s="39"/>
      <c r="E910" s="4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4"/>
      <c r="C911" s="39"/>
      <c r="D911" s="39"/>
      <c r="E911" s="4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4"/>
      <c r="C912" s="39"/>
      <c r="D912" s="39"/>
      <c r="E912" s="4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4"/>
      <c r="C913" s="39"/>
      <c r="D913" s="39"/>
      <c r="E913" s="4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4"/>
      <c r="C914" s="39"/>
      <c r="D914" s="39"/>
      <c r="E914" s="4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4"/>
      <c r="C915" s="39"/>
      <c r="D915" s="39"/>
      <c r="E915" s="4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4"/>
      <c r="C916" s="39"/>
      <c r="D916" s="39"/>
      <c r="E916" s="4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4"/>
      <c r="C917" s="39"/>
      <c r="D917" s="39"/>
      <c r="E917" s="4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4"/>
      <c r="C918" s="39"/>
      <c r="D918" s="39"/>
      <c r="E918" s="4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4"/>
      <c r="C919" s="39"/>
      <c r="D919" s="39"/>
      <c r="E919" s="4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4"/>
      <c r="C920" s="39"/>
      <c r="D920" s="39"/>
      <c r="E920" s="4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4"/>
      <c r="C921" s="39"/>
      <c r="D921" s="39"/>
      <c r="E921" s="4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4"/>
      <c r="C922" s="39"/>
      <c r="D922" s="39"/>
      <c r="E922" s="4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4"/>
      <c r="C923" s="39"/>
      <c r="D923" s="39"/>
      <c r="E923" s="4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4"/>
      <c r="C924" s="39"/>
      <c r="D924" s="39"/>
      <c r="E924" s="4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4"/>
      <c r="C925" s="39"/>
      <c r="D925" s="39"/>
      <c r="E925" s="4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4"/>
      <c r="C926" s="39"/>
      <c r="D926" s="39"/>
      <c r="E926" s="4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4"/>
      <c r="C927" s="39"/>
      <c r="D927" s="39"/>
      <c r="E927" s="4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4"/>
      <c r="C928" s="39"/>
      <c r="D928" s="39"/>
      <c r="E928" s="4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4"/>
      <c r="C929" s="39"/>
      <c r="D929" s="39"/>
      <c r="E929" s="4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4"/>
      <c r="C930" s="39"/>
      <c r="D930" s="39"/>
      <c r="E930" s="4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4"/>
      <c r="C931" s="39"/>
      <c r="D931" s="39"/>
      <c r="E931" s="4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4"/>
      <c r="C932" s="39"/>
      <c r="D932" s="39"/>
      <c r="E932" s="4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4"/>
      <c r="C933" s="39"/>
      <c r="D933" s="39"/>
      <c r="E933" s="4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4"/>
      <c r="C934" s="39"/>
      <c r="D934" s="39"/>
      <c r="E934" s="4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4"/>
      <c r="C935" s="39"/>
      <c r="D935" s="39"/>
      <c r="E935" s="4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4"/>
      <c r="C936" s="39"/>
      <c r="D936" s="39"/>
      <c r="E936" s="4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4"/>
      <c r="C937" s="39"/>
      <c r="D937" s="39"/>
      <c r="E937" s="4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4"/>
      <c r="C938" s="39"/>
      <c r="D938" s="39"/>
      <c r="E938" s="4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4"/>
      <c r="C939" s="39"/>
      <c r="D939" s="39"/>
      <c r="E939" s="4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4"/>
      <c r="C940" s="39"/>
      <c r="D940" s="39"/>
      <c r="E940" s="4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4"/>
      <c r="C941" s="39"/>
      <c r="D941" s="39"/>
      <c r="E941" s="4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4"/>
      <c r="C942" s="39"/>
      <c r="D942" s="39"/>
      <c r="E942" s="4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4"/>
      <c r="C943" s="39"/>
      <c r="D943" s="39"/>
      <c r="E943" s="4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4"/>
      <c r="C944" s="39"/>
      <c r="D944" s="39"/>
      <c r="E944" s="4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4"/>
      <c r="C945" s="39"/>
      <c r="D945" s="39"/>
      <c r="E945" s="4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4"/>
      <c r="C946" s="39"/>
      <c r="D946" s="39"/>
      <c r="E946" s="4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4"/>
      <c r="C947" s="39"/>
      <c r="D947" s="39"/>
      <c r="E947" s="4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4"/>
      <c r="C948" s="39"/>
      <c r="D948" s="39"/>
      <c r="E948" s="4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4"/>
      <c r="C949" s="39"/>
      <c r="D949" s="39"/>
      <c r="E949" s="4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4"/>
      <c r="C950" s="39"/>
      <c r="D950" s="39"/>
      <c r="E950" s="4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4"/>
      <c r="C951" s="39"/>
      <c r="D951" s="39"/>
      <c r="E951" s="4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4"/>
      <c r="C952" s="39"/>
      <c r="D952" s="39"/>
      <c r="E952" s="4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4"/>
      <c r="C953" s="39"/>
      <c r="D953" s="39"/>
      <c r="E953" s="4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4"/>
      <c r="C954" s="39"/>
      <c r="D954" s="39"/>
      <c r="E954" s="4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4"/>
      <c r="C955" s="39"/>
      <c r="D955" s="39"/>
      <c r="E955" s="4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4"/>
      <c r="C956" s="39"/>
      <c r="D956" s="39"/>
      <c r="E956" s="4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4"/>
      <c r="C957" s="39"/>
      <c r="D957" s="39"/>
      <c r="E957" s="4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4"/>
      <c r="C958" s="39"/>
      <c r="D958" s="39"/>
      <c r="E958" s="4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4"/>
      <c r="C959" s="39"/>
      <c r="D959" s="39"/>
      <c r="E959" s="4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4"/>
      <c r="C960" s="39"/>
      <c r="D960" s="39"/>
      <c r="E960" s="4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4"/>
      <c r="C961" s="39"/>
      <c r="D961" s="39"/>
      <c r="E961" s="4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4"/>
      <c r="C962" s="39"/>
      <c r="D962" s="39"/>
      <c r="E962" s="4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4"/>
      <c r="C963" s="39"/>
      <c r="D963" s="39"/>
      <c r="E963" s="4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4"/>
      <c r="C964" s="39"/>
      <c r="D964" s="39"/>
      <c r="E964" s="4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4"/>
      <c r="C965" s="39"/>
      <c r="D965" s="39"/>
      <c r="E965" s="4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4"/>
      <c r="C966" s="39"/>
      <c r="D966" s="39"/>
      <c r="E966" s="4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4"/>
      <c r="C967" s="39"/>
      <c r="D967" s="39"/>
      <c r="E967" s="4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4"/>
      <c r="C968" s="39"/>
      <c r="D968" s="39"/>
      <c r="E968" s="4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4"/>
      <c r="C969" s="39"/>
      <c r="D969" s="39"/>
      <c r="E969" s="4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4"/>
      <c r="C970" s="39"/>
      <c r="D970" s="39"/>
      <c r="E970" s="4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4"/>
      <c r="C971" s="39"/>
      <c r="D971" s="39"/>
      <c r="E971" s="4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4"/>
      <c r="C972" s="39"/>
      <c r="D972" s="39"/>
      <c r="E972" s="4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4"/>
      <c r="C973" s="39"/>
      <c r="D973" s="39"/>
      <c r="E973" s="4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4"/>
      <c r="C974" s="39"/>
      <c r="D974" s="39"/>
      <c r="E974" s="4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4"/>
      <c r="C975" s="39"/>
      <c r="D975" s="39"/>
      <c r="E975" s="4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4"/>
      <c r="C976" s="39"/>
      <c r="D976" s="39"/>
      <c r="E976" s="4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4"/>
      <c r="C977" s="39"/>
      <c r="D977" s="39"/>
      <c r="E977" s="4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4"/>
      <c r="C978" s="39"/>
      <c r="D978" s="39"/>
      <c r="E978" s="4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4"/>
      <c r="C979" s="39"/>
      <c r="D979" s="39"/>
      <c r="E979" s="4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4"/>
      <c r="C980" s="39"/>
      <c r="D980" s="39"/>
      <c r="E980" s="4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4"/>
      <c r="C981" s="39"/>
      <c r="D981" s="39"/>
      <c r="E981" s="4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4"/>
      <c r="C982" s="39"/>
      <c r="D982" s="39"/>
      <c r="E982" s="4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4"/>
      <c r="C983" s="39"/>
      <c r="D983" s="39"/>
      <c r="E983" s="4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4"/>
      <c r="C984" s="39"/>
      <c r="D984" s="39"/>
      <c r="E984" s="4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4"/>
      <c r="C985" s="39"/>
      <c r="D985" s="39"/>
      <c r="E985" s="4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4"/>
      <c r="C986" s="39"/>
      <c r="D986" s="39"/>
      <c r="E986" s="4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4"/>
      <c r="C987" s="39"/>
      <c r="D987" s="39"/>
      <c r="E987" s="4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4"/>
      <c r="C988" s="39"/>
      <c r="D988" s="39"/>
      <c r="E988" s="4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4"/>
      <c r="C989" s="39"/>
      <c r="D989" s="39"/>
      <c r="E989" s="4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4"/>
      <c r="C990" s="39"/>
      <c r="D990" s="39"/>
      <c r="E990" s="4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4"/>
      <c r="C991" s="39"/>
      <c r="D991" s="39"/>
      <c r="E991" s="4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4"/>
      <c r="C992" s="39"/>
      <c r="D992" s="39"/>
      <c r="E992" s="4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4"/>
      <c r="C993" s="39"/>
      <c r="D993" s="39"/>
      <c r="E993" s="4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4"/>
      <c r="C994" s="39"/>
      <c r="D994" s="39"/>
      <c r="E994" s="4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4"/>
      <c r="C995" s="39"/>
      <c r="D995" s="39"/>
      <c r="E995" s="4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4"/>
      <c r="C996" s="39"/>
      <c r="D996" s="39"/>
      <c r="E996" s="4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4"/>
      <c r="C997" s="39"/>
      <c r="D997" s="39"/>
      <c r="E997" s="4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4"/>
      <c r="C998" s="39"/>
      <c r="D998" s="39"/>
      <c r="E998" s="4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4"/>
      <c r="C999" s="39"/>
      <c r="D999" s="39"/>
      <c r="E999" s="4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4"/>
      <c r="C1000" s="39"/>
      <c r="D1000" s="39"/>
      <c r="E1000" s="4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1.0"/>
    <col customWidth="1" min="2" max="2" width="16.29"/>
    <col customWidth="1" min="3" max="6" width="5.43"/>
    <col customWidth="1" min="7" max="26" width="9.14"/>
  </cols>
  <sheetData>
    <row r="1">
      <c r="A1" s="4" t="s">
        <v>20</v>
      </c>
      <c r="B1" s="4" t="s">
        <v>40642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"/>
      <c r="B2" s="4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25.5" customHeight="1">
      <c r="A3" s="44" t="s">
        <v>40645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" t="s">
        <v>57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" t="s">
        <v>40646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" t="s">
        <v>399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" t="s">
        <v>666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" t="s">
        <v>655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" t="s">
        <v>70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" t="s">
        <v>40646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" t="s">
        <v>399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" t="s">
        <v>666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" t="s">
        <v>655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" t="s">
        <v>755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B102" s="4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B103" s="4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B104" s="4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B105" s="4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B106" s="4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B107" s="4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B108" s="4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B109" s="4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B110" s="4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B111" s="4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B112" s="4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B113" s="4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B114" s="4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B115" s="4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B116" s="4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B117" s="4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B118" s="4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B119" s="4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B120" s="4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B121" s="4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B122" s="4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B123" s="4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B124" s="4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B125" s="4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B126" s="4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B127" s="4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B128" s="4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B129" s="4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B130" s="4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B131" s="4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B132" s="4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B133" s="4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B134" s="4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B135" s="4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B136" s="4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B137" s="4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B138" s="4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B139" s="4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B140" s="4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B141" s="4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B142" s="4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B143" s="4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B144" s="4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B145" s="4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B146" s="4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B147" s="4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B148" s="4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B150" s="4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B151" s="4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B152" s="4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B153" s="4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B154" s="4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B155" s="4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B156" s="4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B157" s="4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B158" s="4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B159" s="4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B160" s="4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B161" s="4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B162" s="4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B163" s="4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B164" s="4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B165" s="4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B166" s="4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B167" s="4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B168" s="4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B169" s="4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B170" s="4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B171" s="4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B172" s="4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B173" s="4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B174" s="4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B175" s="4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B176" s="4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B177" s="4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B178" s="4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B179" s="4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B180" s="4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B181" s="4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B182" s="4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B183" s="4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B184" s="4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B185" s="4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B186" s="4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B187" s="4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B188" s="4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B189" s="4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B190" s="4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B191" s="4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B192" s="4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B193" s="4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B194" s="4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B195" s="4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B196" s="4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B197" s="4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B198" s="4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B199" s="4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B200" s="4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B202" s="4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B203" s="4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B204" s="4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B205" s="4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B206" s="4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B207" s="4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B208" s="4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B209" s="4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B210" s="4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B211" s="4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B212" s="4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B213" s="4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B214" s="4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B215" s="4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B216" s="4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B217" s="4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B218" s="4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B219" s="4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B220" s="4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4"/>
      <c r="B221" s="4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4"/>
      <c r="B222" s="4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4"/>
      <c r="B223" s="4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4"/>
      <c r="B224" s="4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4"/>
      <c r="B225" s="4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4"/>
      <c r="B226" s="4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4"/>
      <c r="B227" s="4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4"/>
      <c r="B228" s="4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4"/>
      <c r="B229" s="4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4"/>
      <c r="B230" s="4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4"/>
      <c r="B231" s="4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4"/>
      <c r="B232" s="4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4"/>
      <c r="B233" s="4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4"/>
      <c r="B234" s="4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4"/>
      <c r="B235" s="4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4"/>
      <c r="B236" s="4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4"/>
      <c r="B237" s="4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4"/>
      <c r="B238" s="4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4"/>
      <c r="B239" s="4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4"/>
      <c r="B240" s="4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4"/>
      <c r="B241" s="4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4"/>
      <c r="B242" s="4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4"/>
      <c r="B243" s="4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4"/>
      <c r="B244" s="4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4"/>
      <c r="B245" s="4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4"/>
      <c r="B246" s="4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4"/>
      <c r="B247" s="4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4"/>
      <c r="B248" s="4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4"/>
      <c r="B249" s="4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4"/>
      <c r="B250" s="4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4"/>
      <c r="B251" s="4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4"/>
      <c r="B252" s="4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4"/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4"/>
      <c r="B254" s="4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4"/>
      <c r="B255" s="4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4"/>
      <c r="B256" s="4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4"/>
      <c r="B257" s="4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4"/>
      <c r="B258" s="4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4"/>
      <c r="B259" s="4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4"/>
      <c r="B260" s="4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4"/>
      <c r="B261" s="4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4"/>
      <c r="B262" s="4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4"/>
      <c r="B263" s="4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4"/>
      <c r="B264" s="4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4"/>
      <c r="B265" s="4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4"/>
      <c r="B266" s="4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4"/>
      <c r="B267" s="4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4"/>
      <c r="B268" s="4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4"/>
      <c r="B269" s="4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4"/>
      <c r="B270" s="4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4"/>
      <c r="B271" s="4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4"/>
      <c r="B272" s="4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4"/>
      <c r="B273" s="4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4"/>
      <c r="B274" s="4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4"/>
      <c r="B275" s="4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4"/>
      <c r="B276" s="4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4"/>
      <c r="B277" s="4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4"/>
      <c r="B278" s="4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4"/>
      <c r="B279" s="4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4"/>
      <c r="B280" s="4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4"/>
      <c r="B281" s="4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4"/>
      <c r="B282" s="4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4"/>
      <c r="B283" s="4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4"/>
      <c r="B284" s="4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4"/>
      <c r="B285" s="4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4"/>
      <c r="B286" s="4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4"/>
      <c r="B287" s="4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4"/>
      <c r="B288" s="4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4"/>
      <c r="B289" s="4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4"/>
      <c r="B290" s="4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4"/>
      <c r="B291" s="4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4"/>
      <c r="B292" s="4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4"/>
      <c r="B293" s="4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4"/>
      <c r="B294" s="4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4"/>
      <c r="B295" s="4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4"/>
      <c r="B296" s="4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4"/>
      <c r="B297" s="4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4"/>
      <c r="B298" s="4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4"/>
      <c r="B299" s="4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4"/>
      <c r="B300" s="4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4"/>
      <c r="B301" s="4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4"/>
      <c r="B302" s="4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4"/>
      <c r="B303" s="4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4"/>
      <c r="B304" s="4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4"/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4"/>
      <c r="B306" s="4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4"/>
      <c r="B307" s="4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4"/>
      <c r="B308" s="4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4"/>
      <c r="B309" s="4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4"/>
      <c r="B310" s="4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4"/>
      <c r="B311" s="4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4"/>
      <c r="B312" s="4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4"/>
      <c r="B313" s="4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4"/>
      <c r="B314" s="4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4"/>
      <c r="B315" s="4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4"/>
      <c r="B316" s="4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4"/>
      <c r="B317" s="4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4"/>
      <c r="B318" s="4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4"/>
      <c r="B319" s="4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4"/>
      <c r="B320" s="4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4"/>
      <c r="B321" s="4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4"/>
      <c r="B322" s="4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4"/>
      <c r="B323" s="4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4"/>
      <c r="B324" s="4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4"/>
      <c r="B325" s="4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4"/>
      <c r="B326" s="4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4"/>
      <c r="B327" s="4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4"/>
      <c r="B328" s="4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4"/>
      <c r="B329" s="4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4"/>
      <c r="B330" s="4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4"/>
      <c r="B331" s="4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4"/>
      <c r="B332" s="4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4"/>
      <c r="B333" s="4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4"/>
      <c r="B334" s="4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4"/>
      <c r="B335" s="4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4"/>
      <c r="B336" s="4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4"/>
      <c r="B337" s="4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4"/>
      <c r="B338" s="4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4"/>
      <c r="B339" s="4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4"/>
      <c r="B340" s="4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4"/>
      <c r="B341" s="4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4"/>
      <c r="B342" s="4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4"/>
      <c r="B343" s="4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4"/>
      <c r="B344" s="4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4"/>
      <c r="B345" s="4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4"/>
      <c r="B346" s="4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4"/>
      <c r="B347" s="4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4"/>
      <c r="B348" s="4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4"/>
      <c r="B349" s="4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4"/>
      <c r="B350" s="4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4"/>
      <c r="B351" s="4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4"/>
      <c r="B352" s="4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4"/>
      <c r="B353" s="4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4"/>
      <c r="B354" s="4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4"/>
      <c r="B355" s="4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4"/>
      <c r="B356" s="4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4"/>
      <c r="B357" s="4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4"/>
      <c r="B358" s="4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4"/>
      <c r="B359" s="4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4"/>
      <c r="B360" s="4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4"/>
      <c r="B361" s="4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4"/>
      <c r="B362" s="4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4"/>
      <c r="B363" s="4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4"/>
      <c r="B364" s="4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4"/>
      <c r="B365" s="4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4"/>
      <c r="B366" s="4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4"/>
      <c r="B367" s="4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4"/>
      <c r="B368" s="4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4"/>
      <c r="B369" s="4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4"/>
      <c r="B370" s="4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4"/>
      <c r="B371" s="4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4"/>
      <c r="B372" s="4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4"/>
      <c r="B373" s="4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4"/>
      <c r="B374" s="4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4"/>
      <c r="B375" s="4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4"/>
      <c r="B376" s="4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4"/>
      <c r="B377" s="4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4"/>
      <c r="B378" s="4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4"/>
      <c r="B379" s="4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4"/>
      <c r="B380" s="4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4"/>
      <c r="B381" s="4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4"/>
      <c r="B382" s="4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4"/>
      <c r="B383" s="4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4"/>
      <c r="B384" s="4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4"/>
      <c r="B385" s="4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4"/>
      <c r="B386" s="4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4"/>
      <c r="B387" s="4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4"/>
      <c r="B388" s="4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4"/>
      <c r="B389" s="4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4"/>
      <c r="B390" s="4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4"/>
      <c r="B391" s="4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4"/>
      <c r="B392" s="4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4"/>
      <c r="B393" s="4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4"/>
      <c r="B394" s="4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4"/>
      <c r="B395" s="4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4"/>
      <c r="B396" s="4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4"/>
      <c r="B397" s="4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4"/>
      <c r="B398" s="4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4"/>
      <c r="B399" s="4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4"/>
      <c r="B400" s="4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4"/>
      <c r="B401" s="4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4"/>
      <c r="B402" s="4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4"/>
      <c r="B403" s="4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4"/>
      <c r="B404" s="4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4"/>
      <c r="B405" s="4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4"/>
      <c r="B406" s="4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4"/>
      <c r="B407" s="4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4"/>
      <c r="B408" s="4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4"/>
      <c r="B409" s="4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4"/>
      <c r="B410" s="4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4"/>
      <c r="B411" s="4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4"/>
      <c r="B412" s="4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4"/>
      <c r="B413" s="4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4"/>
      <c r="B414" s="4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4"/>
      <c r="B415" s="4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4"/>
      <c r="B416" s="4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4"/>
      <c r="B417" s="4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4"/>
      <c r="B418" s="4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4"/>
      <c r="B419" s="4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4"/>
      <c r="B420" s="4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4"/>
      <c r="B421" s="4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4"/>
      <c r="B422" s="4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4"/>
      <c r="B423" s="4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4"/>
      <c r="B424" s="4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4"/>
      <c r="B425" s="4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4"/>
      <c r="B426" s="4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4"/>
      <c r="B427" s="4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4"/>
      <c r="B428" s="4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4"/>
      <c r="B429" s="4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4"/>
      <c r="B430" s="4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4"/>
      <c r="B431" s="4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4"/>
      <c r="B432" s="4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4"/>
      <c r="B433" s="4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4"/>
      <c r="B434" s="4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4"/>
      <c r="B435" s="4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4"/>
      <c r="B436" s="4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4"/>
      <c r="B437" s="4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4"/>
      <c r="B438" s="4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4"/>
      <c r="B439" s="4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4"/>
      <c r="B440" s="4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4"/>
      <c r="B441" s="4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4"/>
      <c r="B442" s="4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4"/>
      <c r="B443" s="4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4"/>
      <c r="B444" s="4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4"/>
      <c r="B445" s="4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4"/>
      <c r="B446" s="4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4"/>
      <c r="B447" s="4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4"/>
      <c r="B448" s="4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4"/>
      <c r="B449" s="4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4"/>
      <c r="B450" s="4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4"/>
      <c r="B451" s="4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4"/>
      <c r="B452" s="4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4"/>
      <c r="B453" s="4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4"/>
      <c r="B454" s="4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4"/>
      <c r="B455" s="4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4"/>
      <c r="B456" s="4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4"/>
      <c r="B457" s="4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4"/>
      <c r="B458" s="4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4"/>
      <c r="B459" s="4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4"/>
      <c r="B460" s="4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4"/>
      <c r="B461" s="4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4"/>
      <c r="B462" s="4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4"/>
      <c r="B463" s="4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4"/>
      <c r="B464" s="4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4"/>
      <c r="B465" s="4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4"/>
      <c r="B466" s="4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4"/>
      <c r="B467" s="4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4"/>
      <c r="B468" s="4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4"/>
      <c r="B469" s="4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4"/>
      <c r="B470" s="4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4"/>
      <c r="B471" s="4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4"/>
      <c r="B472" s="4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4"/>
      <c r="B473" s="4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4"/>
      <c r="B474" s="4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4"/>
      <c r="B475" s="4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4"/>
      <c r="B476" s="4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4"/>
      <c r="B477" s="4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4"/>
      <c r="B478" s="4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4"/>
      <c r="B479" s="4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4"/>
      <c r="B480" s="4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4"/>
      <c r="B481" s="4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4"/>
      <c r="B482" s="4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4"/>
      <c r="B483" s="4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4"/>
      <c r="B484" s="4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4"/>
      <c r="B485" s="4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4"/>
      <c r="B486" s="4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4"/>
      <c r="B487" s="4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4"/>
      <c r="B488" s="4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4"/>
      <c r="B489" s="4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4"/>
      <c r="B490" s="4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4"/>
      <c r="B491" s="4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4"/>
      <c r="B492" s="4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4"/>
      <c r="B493" s="4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4"/>
      <c r="B494" s="4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4"/>
      <c r="B495" s="4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4"/>
      <c r="B496" s="4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4"/>
      <c r="B497" s="4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4"/>
      <c r="B498" s="4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4"/>
      <c r="B499" s="4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4"/>
      <c r="B500" s="4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4"/>
      <c r="B501" s="4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4"/>
      <c r="B502" s="4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4"/>
      <c r="B503" s="4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4"/>
      <c r="B504" s="4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4"/>
      <c r="B505" s="4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4"/>
      <c r="B506" s="4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4"/>
      <c r="B507" s="4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4"/>
      <c r="B508" s="4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4"/>
      <c r="B509" s="4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4"/>
      <c r="B510" s="4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4"/>
      <c r="B511" s="4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4"/>
      <c r="B512" s="4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4"/>
      <c r="B513" s="4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4"/>
      <c r="B514" s="4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4"/>
      <c r="B515" s="4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4"/>
      <c r="B516" s="4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4"/>
      <c r="B517" s="4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4"/>
      <c r="B518" s="4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4"/>
      <c r="B519" s="4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4"/>
      <c r="B520" s="4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4"/>
      <c r="B521" s="4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4"/>
      <c r="B522" s="4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4"/>
      <c r="B523" s="4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4"/>
      <c r="B524" s="4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4"/>
      <c r="B525" s="4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4"/>
      <c r="B526" s="4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4"/>
      <c r="B527" s="4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4"/>
      <c r="B528" s="4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4"/>
      <c r="B529" s="4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4"/>
      <c r="B530" s="4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4"/>
      <c r="B531" s="4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4"/>
      <c r="B532" s="4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4"/>
      <c r="B533" s="4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4"/>
      <c r="B534" s="4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4"/>
      <c r="B535" s="4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4"/>
      <c r="B536" s="4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4"/>
      <c r="B537" s="4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4"/>
      <c r="B538" s="4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4"/>
      <c r="B539" s="4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4"/>
      <c r="B540" s="4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4"/>
      <c r="B541" s="4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4"/>
      <c r="B542" s="4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4"/>
      <c r="B543" s="4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4"/>
      <c r="B544" s="4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4"/>
      <c r="B545" s="4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4"/>
      <c r="B546" s="4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4"/>
      <c r="B547" s="4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4"/>
      <c r="B548" s="4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4"/>
      <c r="B549" s="4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4"/>
      <c r="B550" s="4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4"/>
      <c r="B551" s="4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4"/>
      <c r="B552" s="4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4"/>
      <c r="B553" s="4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4"/>
      <c r="B554" s="4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4"/>
      <c r="B555" s="4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4"/>
      <c r="B556" s="4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4"/>
      <c r="B557" s="4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4"/>
      <c r="B558" s="4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4"/>
      <c r="B559" s="4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4"/>
      <c r="B560" s="4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4"/>
      <c r="B561" s="4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4"/>
      <c r="B562" s="4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4"/>
      <c r="B563" s="4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4"/>
      <c r="B564" s="4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4"/>
      <c r="B565" s="4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4"/>
      <c r="B566" s="4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4"/>
      <c r="B567" s="4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4"/>
      <c r="B568" s="4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4"/>
      <c r="B569" s="4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4"/>
      <c r="B570" s="4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4"/>
      <c r="B571" s="4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4"/>
      <c r="B572" s="4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4"/>
      <c r="B573" s="4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4"/>
      <c r="B574" s="4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4"/>
      <c r="B575" s="4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4"/>
      <c r="B576" s="4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4"/>
      <c r="B577" s="4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4"/>
      <c r="B578" s="4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4"/>
      <c r="B579" s="4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4"/>
      <c r="B580" s="4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4"/>
      <c r="B581" s="4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4"/>
      <c r="B582" s="4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4"/>
      <c r="B583" s="4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4"/>
      <c r="B584" s="4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4"/>
      <c r="B585" s="4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4"/>
      <c r="B586" s="4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4"/>
      <c r="B587" s="4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4"/>
      <c r="B588" s="4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4"/>
      <c r="B589" s="4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4"/>
      <c r="B590" s="4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4"/>
      <c r="B591" s="4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4"/>
      <c r="B592" s="4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4"/>
      <c r="B593" s="4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4"/>
      <c r="B594" s="4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4"/>
      <c r="B595" s="4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4"/>
      <c r="B596" s="4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4"/>
      <c r="B597" s="4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4"/>
      <c r="B598" s="4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4"/>
      <c r="B599" s="4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4"/>
      <c r="B600" s="4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4"/>
      <c r="B601" s="4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4"/>
      <c r="B602" s="4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4"/>
      <c r="B603" s="4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4"/>
      <c r="B604" s="4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4"/>
      <c r="B605" s="4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4"/>
      <c r="B606" s="4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4"/>
      <c r="B607" s="4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4"/>
      <c r="B608" s="4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4"/>
      <c r="B609" s="4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4"/>
      <c r="B610" s="4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4"/>
      <c r="B611" s="4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4"/>
      <c r="B612" s="4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4"/>
      <c r="B613" s="4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4"/>
      <c r="B614" s="4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4"/>
      <c r="B615" s="4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4"/>
      <c r="B616" s="4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4"/>
      <c r="B617" s="4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4"/>
      <c r="B618" s="4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4"/>
      <c r="B619" s="4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4"/>
      <c r="B620" s="4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4"/>
      <c r="B621" s="4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4"/>
      <c r="B622" s="4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4"/>
      <c r="B623" s="4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4"/>
      <c r="B624" s="4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4"/>
      <c r="B625" s="4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4"/>
      <c r="B626" s="4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4"/>
      <c r="B627" s="4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4"/>
      <c r="B628" s="4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4"/>
      <c r="B629" s="4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4"/>
      <c r="B630" s="4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4"/>
      <c r="B631" s="4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4"/>
      <c r="B632" s="4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4"/>
      <c r="B633" s="4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4"/>
      <c r="B634" s="4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4"/>
      <c r="B635" s="4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4"/>
      <c r="B636" s="4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4"/>
      <c r="B637" s="4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4"/>
      <c r="B638" s="4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4"/>
      <c r="B639" s="4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4"/>
      <c r="B640" s="4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4"/>
      <c r="B641" s="4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4"/>
      <c r="B642" s="4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4"/>
      <c r="B643" s="4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4"/>
      <c r="B644" s="4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4"/>
      <c r="B645" s="4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4"/>
      <c r="B646" s="4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4"/>
      <c r="B647" s="4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4"/>
      <c r="B648" s="4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4"/>
      <c r="B649" s="4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4"/>
      <c r="B650" s="4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4"/>
      <c r="B651" s="4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4"/>
      <c r="B652" s="4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4"/>
      <c r="B653" s="4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4"/>
      <c r="B654" s="4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4"/>
      <c r="B655" s="4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4"/>
      <c r="B656" s="4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4"/>
      <c r="B657" s="4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4"/>
      <c r="B658" s="4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4"/>
      <c r="B659" s="4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4"/>
      <c r="B660" s="4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4"/>
      <c r="B661" s="4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4"/>
      <c r="B662" s="4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4"/>
      <c r="B663" s="4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4"/>
      <c r="B664" s="4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4"/>
      <c r="B665" s="4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4"/>
      <c r="B666" s="4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4"/>
      <c r="B667" s="4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4"/>
      <c r="B668" s="4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4"/>
      <c r="B669" s="4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4"/>
      <c r="B670" s="4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4"/>
      <c r="B671" s="4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4"/>
      <c r="B672" s="4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4"/>
      <c r="B673" s="4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4"/>
      <c r="B674" s="4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4"/>
      <c r="B675" s="4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4"/>
      <c r="B676" s="4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4"/>
      <c r="B677" s="4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4"/>
      <c r="B678" s="4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4"/>
      <c r="B679" s="4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4"/>
      <c r="B680" s="4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4"/>
      <c r="B681" s="4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4"/>
      <c r="B682" s="4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4"/>
      <c r="B683" s="4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4"/>
      <c r="B684" s="4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4"/>
      <c r="B685" s="4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4"/>
      <c r="B686" s="4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4"/>
      <c r="B687" s="4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4"/>
      <c r="B688" s="4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4"/>
      <c r="B689" s="4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4"/>
      <c r="B690" s="4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4"/>
      <c r="B691" s="4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4"/>
      <c r="B692" s="4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4"/>
      <c r="B693" s="4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4"/>
      <c r="B694" s="4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4"/>
      <c r="B695" s="4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4"/>
      <c r="B696" s="4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4"/>
      <c r="B697" s="4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4"/>
      <c r="B698" s="4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4"/>
      <c r="B699" s="4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4"/>
      <c r="B700" s="4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4"/>
      <c r="B701" s="4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4"/>
      <c r="B702" s="4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4"/>
      <c r="B703" s="4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4"/>
      <c r="B704" s="4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4"/>
      <c r="B705" s="4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4"/>
      <c r="B706" s="4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4"/>
      <c r="B707" s="4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4"/>
      <c r="B708" s="4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4"/>
      <c r="B709" s="4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4"/>
      <c r="B710" s="4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4"/>
      <c r="B711" s="4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4"/>
      <c r="B712" s="4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4"/>
      <c r="B713" s="4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4"/>
      <c r="B714" s="4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4"/>
      <c r="B715" s="4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4"/>
      <c r="B716" s="4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4"/>
      <c r="B717" s="4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4"/>
      <c r="B718" s="4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4"/>
      <c r="B719" s="4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4"/>
      <c r="B720" s="4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4"/>
      <c r="B721" s="4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4"/>
      <c r="B722" s="4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4"/>
      <c r="B723" s="4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4"/>
      <c r="B724" s="4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4"/>
      <c r="B725" s="4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4"/>
      <c r="B726" s="4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4"/>
      <c r="B727" s="4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4"/>
      <c r="B728" s="4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4"/>
      <c r="B729" s="4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4"/>
      <c r="B730" s="4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4"/>
      <c r="B731" s="4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4"/>
      <c r="B732" s="4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4"/>
      <c r="B733" s="4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4"/>
      <c r="B734" s="4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4"/>
      <c r="B735" s="4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4"/>
      <c r="B736" s="4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4"/>
      <c r="B737" s="4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4"/>
      <c r="B738" s="4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4"/>
      <c r="B739" s="4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4"/>
      <c r="B740" s="4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4"/>
      <c r="B741" s="4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4"/>
      <c r="B742" s="4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4"/>
      <c r="B743" s="4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4"/>
      <c r="B744" s="4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4"/>
      <c r="B745" s="4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4"/>
      <c r="B746" s="4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4"/>
      <c r="B747" s="4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4"/>
      <c r="B748" s="4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4"/>
      <c r="B749" s="4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4"/>
      <c r="B750" s="4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4"/>
      <c r="B751" s="4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4"/>
      <c r="B752" s="4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4"/>
      <c r="B753" s="4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4"/>
      <c r="B754" s="4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4"/>
      <c r="B755" s="4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4"/>
      <c r="B756" s="4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4"/>
      <c r="B757" s="4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4"/>
      <c r="B758" s="4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4"/>
      <c r="B759" s="4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4"/>
      <c r="B760" s="4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4"/>
      <c r="B761" s="4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4"/>
      <c r="B762" s="4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4"/>
      <c r="B763" s="4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4"/>
      <c r="B764" s="4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4"/>
      <c r="B765" s="4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4"/>
      <c r="B766" s="4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4"/>
      <c r="B767" s="4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4"/>
      <c r="B768" s="4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4"/>
      <c r="B769" s="4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4"/>
      <c r="B770" s="4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4"/>
      <c r="B771" s="4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4"/>
      <c r="B772" s="4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4"/>
      <c r="B773" s="4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4"/>
      <c r="B774" s="4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4"/>
      <c r="B775" s="4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4"/>
      <c r="B776" s="4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4"/>
      <c r="B777" s="4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4"/>
      <c r="B778" s="4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4"/>
      <c r="B779" s="4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4"/>
      <c r="B780" s="4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4"/>
      <c r="B781" s="4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4"/>
      <c r="B782" s="4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4"/>
      <c r="B783" s="4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4"/>
      <c r="B784" s="4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4"/>
      <c r="B785" s="4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4"/>
      <c r="B786" s="4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4"/>
      <c r="B787" s="4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4"/>
      <c r="B788" s="4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4"/>
      <c r="B789" s="4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4"/>
      <c r="B790" s="4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4"/>
      <c r="B791" s="4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4"/>
      <c r="B792" s="4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4"/>
      <c r="B793" s="4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4"/>
      <c r="B794" s="4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4"/>
      <c r="B795" s="4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4"/>
      <c r="B796" s="4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4"/>
      <c r="B797" s="4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4"/>
      <c r="B798" s="4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4"/>
      <c r="B799" s="4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4"/>
      <c r="B800" s="4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4"/>
      <c r="B801" s="4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4"/>
      <c r="B802" s="4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4"/>
      <c r="B803" s="4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4"/>
      <c r="B804" s="4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4"/>
      <c r="B805" s="4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4"/>
      <c r="B806" s="4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4"/>
      <c r="B807" s="4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4"/>
      <c r="B808" s="4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4"/>
      <c r="B809" s="4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4"/>
      <c r="B810" s="4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4"/>
      <c r="B811" s="4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4"/>
      <c r="B812" s="4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4"/>
      <c r="B813" s="4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4"/>
      <c r="B814" s="4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4"/>
      <c r="B815" s="4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4"/>
      <c r="B816" s="4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4"/>
      <c r="B817" s="4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4"/>
      <c r="B818" s="4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4"/>
      <c r="B819" s="4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4"/>
      <c r="B820" s="4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4"/>
      <c r="B821" s="4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4"/>
      <c r="B822" s="4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4"/>
      <c r="B823" s="4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4"/>
      <c r="B824" s="4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4"/>
      <c r="B825" s="4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4"/>
      <c r="B826" s="4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4"/>
      <c r="B827" s="4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4"/>
      <c r="B828" s="4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4"/>
      <c r="B829" s="4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4"/>
      <c r="B830" s="4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4"/>
      <c r="B831" s="4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4"/>
      <c r="B832" s="4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4"/>
      <c r="B833" s="4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4"/>
      <c r="B834" s="4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4"/>
      <c r="B835" s="4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4"/>
      <c r="B836" s="4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4"/>
      <c r="B837" s="4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4"/>
      <c r="B838" s="4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4"/>
      <c r="B839" s="4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4"/>
      <c r="B840" s="4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4"/>
      <c r="B841" s="4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4"/>
      <c r="B842" s="4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4"/>
      <c r="B843" s="4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4"/>
      <c r="B844" s="4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4"/>
      <c r="B845" s="4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4"/>
      <c r="B846" s="4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4"/>
      <c r="B847" s="4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4"/>
      <c r="B848" s="4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4"/>
      <c r="B849" s="4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4"/>
      <c r="B850" s="4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4"/>
      <c r="B851" s="4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4"/>
      <c r="B852" s="4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4"/>
      <c r="B853" s="4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4"/>
      <c r="B854" s="4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4"/>
      <c r="B855" s="4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4"/>
      <c r="B856" s="4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4"/>
      <c r="B857" s="4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4"/>
      <c r="B858" s="4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4"/>
      <c r="B859" s="4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4"/>
      <c r="B860" s="4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4"/>
      <c r="B861" s="4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4"/>
      <c r="B862" s="4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4"/>
      <c r="B863" s="4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4"/>
      <c r="B864" s="4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4"/>
      <c r="B865" s="4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4"/>
      <c r="B866" s="4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4"/>
      <c r="B867" s="4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4"/>
      <c r="B868" s="4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4"/>
      <c r="B869" s="4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4"/>
      <c r="B870" s="4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4"/>
      <c r="B871" s="4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4"/>
      <c r="B872" s="4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4"/>
      <c r="B873" s="4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4"/>
      <c r="B874" s="4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4"/>
      <c r="B875" s="4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4"/>
      <c r="B876" s="4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4"/>
      <c r="B877" s="4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4"/>
      <c r="B878" s="4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4"/>
      <c r="B879" s="4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4"/>
      <c r="B880" s="4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4"/>
      <c r="B881" s="4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4"/>
      <c r="B882" s="4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4"/>
      <c r="B883" s="4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4"/>
      <c r="B884" s="4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4"/>
      <c r="B885" s="4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4"/>
      <c r="B886" s="4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4"/>
      <c r="B887" s="4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4"/>
      <c r="B888" s="4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4"/>
      <c r="B889" s="4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4"/>
      <c r="B890" s="4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4"/>
      <c r="B891" s="4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4"/>
      <c r="B892" s="4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4"/>
      <c r="B893" s="4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4"/>
      <c r="B894" s="4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4"/>
      <c r="B895" s="4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4"/>
      <c r="B896" s="4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4"/>
      <c r="B897" s="4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4"/>
      <c r="B898" s="4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4"/>
      <c r="B899" s="4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4"/>
      <c r="B900" s="4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4"/>
      <c r="B901" s="4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4"/>
      <c r="B902" s="4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4"/>
      <c r="B903" s="4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4"/>
      <c r="B904" s="4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4"/>
      <c r="B905" s="4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4"/>
      <c r="B906" s="4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4"/>
      <c r="B907" s="4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4"/>
      <c r="B908" s="4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4"/>
      <c r="B909" s="4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4"/>
      <c r="B910" s="4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4"/>
      <c r="B911" s="4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4"/>
      <c r="B912" s="4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4"/>
      <c r="B913" s="4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4"/>
      <c r="B914" s="4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4"/>
      <c r="B915" s="4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4"/>
      <c r="B916" s="4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4"/>
      <c r="B917" s="4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4"/>
      <c r="B918" s="4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4"/>
      <c r="B919" s="4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4"/>
      <c r="B920" s="4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4"/>
      <c r="B921" s="4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4"/>
      <c r="B922" s="4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4"/>
      <c r="B923" s="4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4"/>
      <c r="B924" s="4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4"/>
      <c r="B925" s="4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4"/>
      <c r="B926" s="4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4"/>
      <c r="B927" s="4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4"/>
      <c r="B928" s="4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4"/>
      <c r="B929" s="4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4"/>
      <c r="B930" s="4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4"/>
      <c r="B931" s="4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4"/>
      <c r="B932" s="4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4"/>
      <c r="B933" s="4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4"/>
      <c r="B934" s="4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4"/>
      <c r="B935" s="4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4"/>
      <c r="B936" s="4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4"/>
      <c r="B937" s="4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4"/>
      <c r="B938" s="4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4"/>
      <c r="B939" s="4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4"/>
      <c r="B940" s="4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4"/>
      <c r="B941" s="4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4"/>
      <c r="B942" s="4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4"/>
      <c r="B943" s="4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4"/>
      <c r="B944" s="4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4"/>
      <c r="B945" s="4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4"/>
      <c r="B946" s="4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4"/>
      <c r="B947" s="4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4"/>
      <c r="B948" s="4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4"/>
      <c r="B949" s="4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4"/>
      <c r="B950" s="4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4"/>
      <c r="B951" s="4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4"/>
      <c r="B952" s="4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4"/>
      <c r="B953" s="4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4"/>
      <c r="B954" s="4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4"/>
      <c r="B955" s="4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4"/>
      <c r="B956" s="4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4"/>
      <c r="B957" s="4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4"/>
      <c r="B958" s="4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4"/>
      <c r="B959" s="4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4"/>
      <c r="B960" s="4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4"/>
      <c r="B961" s="4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4"/>
      <c r="B962" s="4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4"/>
      <c r="B963" s="4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4"/>
      <c r="B964" s="4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4"/>
      <c r="B965" s="4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4"/>
      <c r="B966" s="4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4"/>
      <c r="B967" s="4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4"/>
      <c r="B968" s="4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4"/>
      <c r="B969" s="4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4"/>
      <c r="B970" s="4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4"/>
      <c r="B971" s="4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4"/>
      <c r="B972" s="4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4"/>
      <c r="B973" s="4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4"/>
      <c r="B974" s="4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4"/>
      <c r="B975" s="4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4"/>
      <c r="B976" s="4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4"/>
      <c r="B977" s="4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4"/>
      <c r="B978" s="4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4"/>
      <c r="B979" s="4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4"/>
      <c r="B980" s="4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4"/>
      <c r="B981" s="4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4"/>
      <c r="B982" s="4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4"/>
      <c r="B983" s="4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4"/>
      <c r="B984" s="4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4"/>
      <c r="B985" s="4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4"/>
      <c r="B986" s="4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4"/>
      <c r="B987" s="4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4"/>
      <c r="B988" s="4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4"/>
      <c r="B989" s="4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4"/>
      <c r="B990" s="4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4"/>
      <c r="B991" s="4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4"/>
      <c r="B992" s="4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4"/>
      <c r="B993" s="4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4"/>
      <c r="B994" s="4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4"/>
      <c r="B995" s="4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4"/>
      <c r="B996" s="4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4"/>
      <c r="B997" s="4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4"/>
      <c r="B998" s="4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4"/>
      <c r="B999" s="4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4"/>
      <c r="B1000" s="4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8.29"/>
    <col customWidth="1" min="3" max="3" width="22.0"/>
    <col customWidth="1" min="4" max="4" width="22.14"/>
    <col customWidth="1" min="5" max="5" width="22.71"/>
    <col customWidth="1" min="6" max="6" width="22.86"/>
    <col customWidth="1" min="7" max="9" width="16.43"/>
    <col customWidth="1" min="10" max="26" width="8.71"/>
  </cols>
  <sheetData>
    <row r="1" ht="50.25" customHeight="1">
      <c r="A1" s="45"/>
      <c r="B1" s="46" t="str">
        <f>CONCATENATE(VLOOKUP(B3,'DATI COMMESSE'!$A$1:$F$25,4,FALSE)," - ",VLOOKUP(B3,'DATI COMMESSE'!$A$1:$F$25,1,FALSE)," - ",VLOOKUP(B3,'DATI COMMESSE'!$A$1:$F$25,2,FALSE)," - ",VLOOKUP(B3,'DATI COMMESSE'!$A$1:$F$25,3,FALSE))</f>
        <v>FRD - A.3 ORIENTAMENTO PROFESSIONALE - 22-02-5000 - 22-12-5002</v>
      </c>
      <c r="C1" s="47"/>
      <c r="D1" s="47"/>
      <c r="E1" s="47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5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8" t="s">
        <v>21</v>
      </c>
      <c r="B3" s="39" t="s">
        <v>423</v>
      </c>
      <c r="C3" s="49" t="str">
        <f>VLOOKUP(B3,'DATI COMMESSE'!$A$2:$F$25,4,FALSE)</f>
        <v>FRD</v>
      </c>
      <c r="D3" s="49" t="str">
        <f>VLOOKUP(B3,'DATI COMMESSE'!$A$2:$F$25,4,FALSE)</f>
        <v>FRD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50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 t="s">
        <v>36</v>
      </c>
      <c r="B5" s="39" t="s">
        <v>23</v>
      </c>
      <c r="C5" s="39" t="s">
        <v>24</v>
      </c>
      <c r="D5" s="39" t="s">
        <v>26</v>
      </c>
      <c r="E5" s="39" t="s">
        <v>27</v>
      </c>
      <c r="F5" s="39" t="s">
        <v>42</v>
      </c>
      <c r="G5" s="39" t="s">
        <v>28</v>
      </c>
      <c r="H5" s="39" t="s">
        <v>29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 t="s">
        <v>319</v>
      </c>
      <c r="B6" s="39" t="s">
        <v>40647</v>
      </c>
      <c r="C6" s="39" t="s">
        <v>40648</v>
      </c>
      <c r="D6" s="39" t="s">
        <v>158</v>
      </c>
      <c r="E6" s="39" t="s">
        <v>40649</v>
      </c>
      <c r="F6" s="39" t="s">
        <v>162</v>
      </c>
      <c r="G6" s="39" t="s">
        <v>30</v>
      </c>
      <c r="H6" s="39" t="s">
        <v>40650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 t="s">
        <v>501</v>
      </c>
      <c r="B7" s="39" t="s">
        <v>40651</v>
      </c>
      <c r="C7" s="39" t="s">
        <v>40652</v>
      </c>
      <c r="D7" s="39" t="s">
        <v>507</v>
      </c>
      <c r="E7" s="39">
        <v>0.0</v>
      </c>
      <c r="F7" s="39" t="s">
        <v>504</v>
      </c>
      <c r="G7" s="39" t="s">
        <v>30</v>
      </c>
      <c r="H7" s="39">
        <v>0.0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 t="s">
        <v>578</v>
      </c>
      <c r="B8" s="39" t="s">
        <v>40653</v>
      </c>
      <c r="C8" s="39" t="s">
        <v>40654</v>
      </c>
      <c r="D8" s="39" t="s">
        <v>137</v>
      </c>
      <c r="E8" s="39" t="s">
        <v>40655</v>
      </c>
      <c r="F8" s="39" t="s">
        <v>580</v>
      </c>
      <c r="G8" s="39" t="s">
        <v>30</v>
      </c>
      <c r="H8" s="39" t="s">
        <v>40650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 t="s">
        <v>408</v>
      </c>
      <c r="B9" s="39" t="s">
        <v>40648</v>
      </c>
      <c r="C9" s="39" t="s">
        <v>40656</v>
      </c>
      <c r="D9" s="39" t="s">
        <v>158</v>
      </c>
      <c r="E9" s="39" t="s">
        <v>40649</v>
      </c>
      <c r="F9" s="39" t="s">
        <v>623</v>
      </c>
      <c r="G9" s="39" t="s">
        <v>30</v>
      </c>
      <c r="H9" s="39" t="s">
        <v>40650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704</v>
      </c>
      <c r="B10" s="39" t="s">
        <v>40657</v>
      </c>
      <c r="C10" s="39" t="s">
        <v>40658</v>
      </c>
      <c r="D10" s="39" t="s">
        <v>158</v>
      </c>
      <c r="E10" s="39" t="s">
        <v>40649</v>
      </c>
      <c r="F10" s="39" t="s">
        <v>476</v>
      </c>
      <c r="G10" s="39" t="s">
        <v>30</v>
      </c>
      <c r="H10" s="39" t="s">
        <v>40650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 t="s">
        <v>621</v>
      </c>
      <c r="B11" s="39" t="s">
        <v>40653</v>
      </c>
      <c r="C11" s="39" t="s">
        <v>40654</v>
      </c>
      <c r="D11" s="39" t="s">
        <v>158</v>
      </c>
      <c r="E11" s="39" t="s">
        <v>40649</v>
      </c>
      <c r="F11" s="39" t="s">
        <v>883</v>
      </c>
      <c r="G11" s="39" t="s">
        <v>30</v>
      </c>
      <c r="H11" s="39" t="s">
        <v>40650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 t="s">
        <v>252</v>
      </c>
      <c r="B12" s="39" t="s">
        <v>40647</v>
      </c>
      <c r="C12" s="39" t="s">
        <v>40648</v>
      </c>
      <c r="D12" s="39" t="s">
        <v>77</v>
      </c>
      <c r="E12" s="39" t="s">
        <v>40649</v>
      </c>
      <c r="F12" s="39" t="s">
        <v>986</v>
      </c>
      <c r="G12" s="39" t="s">
        <v>30</v>
      </c>
      <c r="H12" s="39" t="s">
        <v>40650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 t="s">
        <v>1056</v>
      </c>
      <c r="B13" s="39" t="s">
        <v>40653</v>
      </c>
      <c r="C13" s="39" t="s">
        <v>40654</v>
      </c>
      <c r="D13" s="39" t="s">
        <v>83</v>
      </c>
      <c r="E13" s="39">
        <v>0.0</v>
      </c>
      <c r="F13" s="39" t="s">
        <v>1058</v>
      </c>
      <c r="G13" s="39" t="s">
        <v>30</v>
      </c>
      <c r="H13" s="39">
        <v>0.0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 t="s">
        <v>1105</v>
      </c>
      <c r="B14" s="39" t="s">
        <v>40654</v>
      </c>
      <c r="C14" s="39" t="s">
        <v>40659</v>
      </c>
      <c r="D14" s="39" t="s">
        <v>507</v>
      </c>
      <c r="E14" s="39">
        <v>0.0</v>
      </c>
      <c r="F14" s="39" t="s">
        <v>1107</v>
      </c>
      <c r="G14" s="39" t="s">
        <v>30</v>
      </c>
      <c r="H14" s="39">
        <v>0.0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 t="s">
        <v>1105</v>
      </c>
      <c r="B15" s="39" t="s">
        <v>40654</v>
      </c>
      <c r="C15" s="39" t="s">
        <v>40659</v>
      </c>
      <c r="D15" s="39" t="s">
        <v>158</v>
      </c>
      <c r="E15" s="39" t="s">
        <v>40649</v>
      </c>
      <c r="F15" s="39" t="s">
        <v>1110</v>
      </c>
      <c r="G15" s="39" t="s">
        <v>30</v>
      </c>
      <c r="H15" s="39" t="s">
        <v>40650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 t="s">
        <v>1118</v>
      </c>
      <c r="B16" s="39" t="s">
        <v>40660</v>
      </c>
      <c r="C16" s="39" t="s">
        <v>40661</v>
      </c>
      <c r="D16" s="39" t="s">
        <v>83</v>
      </c>
      <c r="E16" s="39">
        <v>0.0</v>
      </c>
      <c r="F16" s="39" t="s">
        <v>776</v>
      </c>
      <c r="G16" s="39" t="s">
        <v>30</v>
      </c>
      <c r="H16" s="39">
        <v>0.0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 t="s">
        <v>418</v>
      </c>
      <c r="B17" s="39" t="s">
        <v>40653</v>
      </c>
      <c r="C17" s="39" t="s">
        <v>40654</v>
      </c>
      <c r="D17" s="39" t="s">
        <v>158</v>
      </c>
      <c r="E17" s="39" t="s">
        <v>40649</v>
      </c>
      <c r="F17" s="39" t="s">
        <v>1199</v>
      </c>
      <c r="G17" s="39" t="s">
        <v>30</v>
      </c>
      <c r="H17" s="39" t="s">
        <v>40650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 t="s">
        <v>1204</v>
      </c>
      <c r="B18" s="39" t="s">
        <v>40648</v>
      </c>
      <c r="C18" s="39" t="s">
        <v>40656</v>
      </c>
      <c r="D18" s="39" t="s">
        <v>77</v>
      </c>
      <c r="E18" s="39" t="s">
        <v>40649</v>
      </c>
      <c r="F18" s="39" t="s">
        <v>941</v>
      </c>
      <c r="G18" s="39" t="s">
        <v>30</v>
      </c>
      <c r="H18" s="39" t="s">
        <v>40650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 t="s">
        <v>1042</v>
      </c>
      <c r="B19" s="39" t="s">
        <v>40647</v>
      </c>
      <c r="C19" s="39" t="s">
        <v>40648</v>
      </c>
      <c r="D19" s="39" t="s">
        <v>158</v>
      </c>
      <c r="E19" s="39" t="s">
        <v>40649</v>
      </c>
      <c r="F19" s="39" t="s">
        <v>1324</v>
      </c>
      <c r="G19" s="39" t="s">
        <v>30</v>
      </c>
      <c r="H19" s="39" t="s">
        <v>40650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 t="s">
        <v>1042</v>
      </c>
      <c r="B20" s="39" t="s">
        <v>40648</v>
      </c>
      <c r="C20" s="39" t="s">
        <v>40656</v>
      </c>
      <c r="D20" s="39" t="s">
        <v>158</v>
      </c>
      <c r="E20" s="39" t="s">
        <v>40649</v>
      </c>
      <c r="F20" s="39" t="s">
        <v>790</v>
      </c>
      <c r="G20" s="39" t="s">
        <v>30</v>
      </c>
      <c r="H20" s="39" t="s">
        <v>40650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 t="s">
        <v>915</v>
      </c>
      <c r="B21" s="39" t="s">
        <v>40647</v>
      </c>
      <c r="C21" s="39" t="s">
        <v>40648</v>
      </c>
      <c r="D21" s="39" t="s">
        <v>158</v>
      </c>
      <c r="E21" s="39" t="s">
        <v>40649</v>
      </c>
      <c r="F21" s="39" t="s">
        <v>659</v>
      </c>
      <c r="G21" s="39" t="s">
        <v>30</v>
      </c>
      <c r="H21" s="39" t="s">
        <v>40650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 t="s">
        <v>512</v>
      </c>
      <c r="B22" s="39" t="s">
        <v>40653</v>
      </c>
      <c r="C22" s="39" t="s">
        <v>40654</v>
      </c>
      <c r="D22" s="39" t="s">
        <v>77</v>
      </c>
      <c r="E22" s="39" t="s">
        <v>40649</v>
      </c>
      <c r="F22" s="39" t="s">
        <v>1339</v>
      </c>
      <c r="G22" s="39" t="s">
        <v>30</v>
      </c>
      <c r="H22" s="39" t="s">
        <v>40650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 t="s">
        <v>1083</v>
      </c>
      <c r="B23" s="39" t="s">
        <v>40647</v>
      </c>
      <c r="C23" s="39" t="s">
        <v>40648</v>
      </c>
      <c r="D23" s="39" t="s">
        <v>198</v>
      </c>
      <c r="E23" s="39" t="s">
        <v>40649</v>
      </c>
      <c r="F23" s="39" t="s">
        <v>1365</v>
      </c>
      <c r="G23" s="39" t="s">
        <v>30</v>
      </c>
      <c r="H23" s="39" t="s">
        <v>40662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 t="s">
        <v>647</v>
      </c>
      <c r="B24" s="39" t="s">
        <v>40653</v>
      </c>
      <c r="C24" s="39" t="s">
        <v>40654</v>
      </c>
      <c r="D24" s="39" t="s">
        <v>83</v>
      </c>
      <c r="E24" s="39">
        <v>0.0</v>
      </c>
      <c r="F24" s="39" t="s">
        <v>662</v>
      </c>
      <c r="G24" s="39" t="s">
        <v>30</v>
      </c>
      <c r="H24" s="39">
        <v>0.0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 t="s">
        <v>1454</v>
      </c>
      <c r="B25" s="39" t="s">
        <v>40663</v>
      </c>
      <c r="C25" s="39" t="s">
        <v>40664</v>
      </c>
      <c r="D25" s="39" t="s">
        <v>77</v>
      </c>
      <c r="E25" s="39" t="s">
        <v>40649</v>
      </c>
      <c r="F25" s="39" t="s">
        <v>564</v>
      </c>
      <c r="G25" s="39" t="s">
        <v>30</v>
      </c>
      <c r="H25" s="39" t="s">
        <v>40650</v>
      </c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 t="s">
        <v>1454</v>
      </c>
      <c r="B26" s="39" t="s">
        <v>40661</v>
      </c>
      <c r="C26" s="39" t="s">
        <v>40665</v>
      </c>
      <c r="D26" s="39" t="s">
        <v>77</v>
      </c>
      <c r="E26" s="39" t="s">
        <v>40649</v>
      </c>
      <c r="F26" s="39" t="s">
        <v>629</v>
      </c>
      <c r="G26" s="39" t="s">
        <v>30</v>
      </c>
      <c r="H26" s="39" t="s">
        <v>40650</v>
      </c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 t="s">
        <v>1540</v>
      </c>
      <c r="B27" s="39" t="s">
        <v>40653</v>
      </c>
      <c r="C27" s="39" t="s">
        <v>40654</v>
      </c>
      <c r="D27" s="39" t="s">
        <v>83</v>
      </c>
      <c r="E27" s="39">
        <v>0.0</v>
      </c>
      <c r="F27" s="39" t="s">
        <v>296</v>
      </c>
      <c r="G27" s="39" t="s">
        <v>30</v>
      </c>
      <c r="H27" s="39">
        <v>0.0</v>
      </c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 t="s">
        <v>1554</v>
      </c>
      <c r="B28" s="39" t="s">
        <v>40648</v>
      </c>
      <c r="C28" s="39" t="s">
        <v>40656</v>
      </c>
      <c r="D28" s="39" t="s">
        <v>507</v>
      </c>
      <c r="E28" s="39">
        <v>0.0</v>
      </c>
      <c r="F28" s="39" t="s">
        <v>1569</v>
      </c>
      <c r="G28" s="39" t="s">
        <v>30</v>
      </c>
      <c r="H28" s="39">
        <v>0.0</v>
      </c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 t="s">
        <v>197</v>
      </c>
      <c r="B29" s="39" t="s">
        <v>40647</v>
      </c>
      <c r="C29" s="39" t="s">
        <v>40648</v>
      </c>
      <c r="D29" s="39" t="s">
        <v>137</v>
      </c>
      <c r="E29" s="39" t="s">
        <v>40655</v>
      </c>
      <c r="F29" s="39" t="s">
        <v>1588</v>
      </c>
      <c r="G29" s="39" t="s">
        <v>30</v>
      </c>
      <c r="H29" s="39" t="s">
        <v>40650</v>
      </c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 t="s">
        <v>1129</v>
      </c>
      <c r="B30" s="39" t="s">
        <v>40666</v>
      </c>
      <c r="C30" s="39" t="s">
        <v>40667</v>
      </c>
      <c r="D30" s="39" t="s">
        <v>158</v>
      </c>
      <c r="E30" s="39" t="s">
        <v>40649</v>
      </c>
      <c r="F30" s="39" t="s">
        <v>306</v>
      </c>
      <c r="G30" s="39" t="s">
        <v>30</v>
      </c>
      <c r="H30" s="39" t="s">
        <v>40650</v>
      </c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 t="s">
        <v>1351</v>
      </c>
      <c r="B31" s="39" t="s">
        <v>40666</v>
      </c>
      <c r="C31" s="39" t="s">
        <v>40667</v>
      </c>
      <c r="D31" s="39" t="s">
        <v>83</v>
      </c>
      <c r="E31" s="39">
        <v>0.0</v>
      </c>
      <c r="F31" s="39" t="s">
        <v>547</v>
      </c>
      <c r="G31" s="39" t="s">
        <v>30</v>
      </c>
      <c r="H31" s="39">
        <v>0.0</v>
      </c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 t="s">
        <v>1408</v>
      </c>
      <c r="B32" s="39" t="s">
        <v>40647</v>
      </c>
      <c r="C32" s="39" t="s">
        <v>40648</v>
      </c>
      <c r="D32" s="39" t="s">
        <v>77</v>
      </c>
      <c r="E32" s="39" t="s">
        <v>40649</v>
      </c>
      <c r="F32" s="39" t="s">
        <v>1613</v>
      </c>
      <c r="G32" s="39" t="s">
        <v>30</v>
      </c>
      <c r="H32" s="39" t="s">
        <v>40650</v>
      </c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 t="s">
        <v>1534</v>
      </c>
      <c r="B33" s="39" t="s">
        <v>40663</v>
      </c>
      <c r="C33" s="39" t="s">
        <v>40664</v>
      </c>
      <c r="D33" s="39" t="s">
        <v>77</v>
      </c>
      <c r="E33" s="39" t="s">
        <v>40649</v>
      </c>
      <c r="F33" s="39" t="s">
        <v>96</v>
      </c>
      <c r="G33" s="39" t="s">
        <v>30</v>
      </c>
      <c r="H33" s="39" t="s">
        <v>40650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 t="s">
        <v>1534</v>
      </c>
      <c r="B34" s="39" t="s">
        <v>40653</v>
      </c>
      <c r="C34" s="39" t="s">
        <v>40654</v>
      </c>
      <c r="D34" s="39" t="s">
        <v>77</v>
      </c>
      <c r="E34" s="39" t="s">
        <v>40649</v>
      </c>
      <c r="F34" s="39" t="s">
        <v>1639</v>
      </c>
      <c r="G34" s="39" t="s">
        <v>30</v>
      </c>
      <c r="H34" s="39" t="s">
        <v>40650</v>
      </c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 t="s">
        <v>1651</v>
      </c>
      <c r="B35" s="39" t="s">
        <v>40656</v>
      </c>
      <c r="C35" s="39" t="s">
        <v>40657</v>
      </c>
      <c r="D35" s="39" t="s">
        <v>198</v>
      </c>
      <c r="E35" s="39" t="s">
        <v>40649</v>
      </c>
      <c r="F35" s="39" t="s">
        <v>580</v>
      </c>
      <c r="G35" s="39" t="s">
        <v>30</v>
      </c>
      <c r="H35" s="39" t="s">
        <v>40662</v>
      </c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 t="s">
        <v>967</v>
      </c>
      <c r="B36" s="39" t="s">
        <v>40647</v>
      </c>
      <c r="C36" s="39" t="s">
        <v>40648</v>
      </c>
      <c r="D36" s="39" t="s">
        <v>77</v>
      </c>
      <c r="E36" s="39" t="s">
        <v>40649</v>
      </c>
      <c r="F36" s="39" t="s">
        <v>1653</v>
      </c>
      <c r="G36" s="39" t="s">
        <v>30</v>
      </c>
      <c r="H36" s="39" t="s">
        <v>40650</v>
      </c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 t="s">
        <v>1643</v>
      </c>
      <c r="B37" s="39" t="s">
        <v>40653</v>
      </c>
      <c r="C37" s="39" t="s">
        <v>40654</v>
      </c>
      <c r="D37" s="39" t="s">
        <v>77</v>
      </c>
      <c r="E37" s="39" t="s">
        <v>40649</v>
      </c>
      <c r="F37" s="39" t="s">
        <v>1464</v>
      </c>
      <c r="G37" s="39" t="s">
        <v>30</v>
      </c>
      <c r="H37" s="39" t="s">
        <v>40650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 t="s">
        <v>260</v>
      </c>
      <c r="B38" s="39" t="s">
        <v>40664</v>
      </c>
      <c r="C38" s="39" t="s">
        <v>40653</v>
      </c>
      <c r="D38" s="39" t="s">
        <v>77</v>
      </c>
      <c r="E38" s="39" t="s">
        <v>40649</v>
      </c>
      <c r="F38" s="39" t="s">
        <v>104</v>
      </c>
      <c r="G38" s="39" t="s">
        <v>30</v>
      </c>
      <c r="H38" s="39" t="s">
        <v>40650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 t="s">
        <v>404</v>
      </c>
      <c r="B39" s="39" t="s">
        <v>40647</v>
      </c>
      <c r="C39" s="39" t="s">
        <v>40648</v>
      </c>
      <c r="D39" s="39" t="s">
        <v>77</v>
      </c>
      <c r="E39" s="39" t="s">
        <v>40649</v>
      </c>
      <c r="F39" s="39" t="s">
        <v>1342</v>
      </c>
      <c r="G39" s="39" t="s">
        <v>30</v>
      </c>
      <c r="H39" s="39" t="s">
        <v>40650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 t="s">
        <v>1528</v>
      </c>
      <c r="B40" s="39" t="s">
        <v>40656</v>
      </c>
      <c r="C40" s="39" t="s">
        <v>40657</v>
      </c>
      <c r="D40" s="39" t="s">
        <v>198</v>
      </c>
      <c r="E40" s="39" t="s">
        <v>40649</v>
      </c>
      <c r="F40" s="39" t="s">
        <v>1703</v>
      </c>
      <c r="G40" s="39" t="s">
        <v>30</v>
      </c>
      <c r="H40" s="39" t="s">
        <v>40662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 t="s">
        <v>171</v>
      </c>
      <c r="B41" s="39" t="s">
        <v>40648</v>
      </c>
      <c r="C41" s="39" t="s">
        <v>40656</v>
      </c>
      <c r="D41" s="39" t="s">
        <v>77</v>
      </c>
      <c r="E41" s="39" t="s">
        <v>40649</v>
      </c>
      <c r="F41" s="39" t="s">
        <v>349</v>
      </c>
      <c r="G41" s="39" t="s">
        <v>30</v>
      </c>
      <c r="H41" s="39" t="s">
        <v>40650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 t="s">
        <v>1223</v>
      </c>
      <c r="B42" s="39" t="s">
        <v>40653</v>
      </c>
      <c r="C42" s="39" t="s">
        <v>40654</v>
      </c>
      <c r="D42" s="39" t="s">
        <v>158</v>
      </c>
      <c r="E42" s="39" t="s">
        <v>40649</v>
      </c>
      <c r="F42" s="39" t="s">
        <v>1248</v>
      </c>
      <c r="G42" s="39" t="s">
        <v>30</v>
      </c>
      <c r="H42" s="39" t="s">
        <v>40650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 t="s">
        <v>1223</v>
      </c>
      <c r="B43" s="39" t="s">
        <v>40654</v>
      </c>
      <c r="C43" s="39" t="s">
        <v>40659</v>
      </c>
      <c r="D43" s="39" t="s">
        <v>158</v>
      </c>
      <c r="E43" s="39" t="s">
        <v>40649</v>
      </c>
      <c r="F43" s="39" t="s">
        <v>1508</v>
      </c>
      <c r="G43" s="39" t="s">
        <v>30</v>
      </c>
      <c r="H43" s="39" t="s">
        <v>40650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 t="s">
        <v>1742</v>
      </c>
      <c r="B44" s="39" t="s">
        <v>40660</v>
      </c>
      <c r="C44" s="39" t="s">
        <v>40661</v>
      </c>
      <c r="D44" s="39" t="s">
        <v>83</v>
      </c>
      <c r="E44" s="39">
        <v>0.0</v>
      </c>
      <c r="F44" s="39" t="s">
        <v>780</v>
      </c>
      <c r="G44" s="39" t="s">
        <v>30</v>
      </c>
      <c r="H44" s="39">
        <v>0.0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 t="s">
        <v>1293</v>
      </c>
      <c r="B45" s="39" t="s">
        <v>40648</v>
      </c>
      <c r="C45" s="39" t="s">
        <v>40656</v>
      </c>
      <c r="D45" s="39" t="s">
        <v>137</v>
      </c>
      <c r="E45" s="39" t="s">
        <v>40655</v>
      </c>
      <c r="F45" s="39" t="s">
        <v>807</v>
      </c>
      <c r="G45" s="39" t="s">
        <v>30</v>
      </c>
      <c r="H45" s="39" t="s">
        <v>40650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45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45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45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45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45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45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45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45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45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45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45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45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45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45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45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45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45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45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45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45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45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45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45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45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45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45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45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45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45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45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45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45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45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45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45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45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45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45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45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45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45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45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45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45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45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45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45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45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45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45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45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45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45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45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45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45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45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45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45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45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45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45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45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45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45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45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45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45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45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45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45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45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45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45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45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45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45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45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45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45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45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45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45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45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45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45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45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45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45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45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45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45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45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45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45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45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45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45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45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45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45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45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45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45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45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45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45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45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45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45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45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45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45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45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45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45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45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45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45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45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45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45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45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45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45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45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45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45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45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45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45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45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45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45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45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45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45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45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45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45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45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45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45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45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45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45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45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45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45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45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45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45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45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45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45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45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45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45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45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45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45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45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45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45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45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45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45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45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45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45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45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45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45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45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45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45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45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45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45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45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45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45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45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45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45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45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45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45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45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45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45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45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45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45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45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45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45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45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45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45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45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45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45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45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45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45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45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45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45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45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45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45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45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45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45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45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45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45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45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45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45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45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45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45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45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45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45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45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45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45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45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45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45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45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45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45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45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45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45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45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45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45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45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45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45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45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45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45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45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45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45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45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45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45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45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45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45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45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45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45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45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45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45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45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45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45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45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45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45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45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45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45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45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45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45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45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45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45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45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45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45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45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45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45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45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45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45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45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45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45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45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45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45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45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45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45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45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45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45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45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45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45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45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45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45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45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45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45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45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45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45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45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45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45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45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45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45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45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45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45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45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45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45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45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45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45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45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45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45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45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45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45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45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45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45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45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45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45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45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45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45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45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45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45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45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45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45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45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45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45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45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45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45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45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45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45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45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45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45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45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45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45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45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45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45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45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45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45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45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45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45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45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45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45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45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45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45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45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45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45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45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45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45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45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45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45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45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45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45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45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45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45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45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45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45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45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45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45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45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45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45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45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45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45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45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45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45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45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45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45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45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45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45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45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45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45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45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45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45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45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45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45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45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45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45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45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45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45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45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45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45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45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45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45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45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45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45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45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45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45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45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45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45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45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45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45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45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45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45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45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45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45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45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45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45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45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45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45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45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45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45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45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45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45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45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45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45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45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45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45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45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45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45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45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45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45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45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45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45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45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45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45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45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45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45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45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45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45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45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45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45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45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45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45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45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45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45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45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45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45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45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45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45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45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45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45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45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45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45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45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45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45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45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45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45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45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45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45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45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45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45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45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45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45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45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45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45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45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45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45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45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45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45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45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45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45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45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45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45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45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45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45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45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45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45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45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45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45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45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45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45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45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45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45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45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45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45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45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45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45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45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45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45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45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45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45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45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45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45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45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45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45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45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45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45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45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45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45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45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45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45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45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45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45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45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45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45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45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45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45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45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45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45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45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45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45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45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45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45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45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45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45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45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45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45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45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45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45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45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45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45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45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45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45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45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45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45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45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45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45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45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45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45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45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45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45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45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45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45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45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45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45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45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45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45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45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45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45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45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45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45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45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45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45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45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45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45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45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45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45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45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45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45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45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45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45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45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45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45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45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45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45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45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45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45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45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45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45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45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45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45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45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45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45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45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45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45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45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45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45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45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45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45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45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45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45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45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45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45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45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45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45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45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45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45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45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45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45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45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45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45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45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45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45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45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45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45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45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45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45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45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45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45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45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45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45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45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45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45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45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45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45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45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45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45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45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45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45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45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45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45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45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45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45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45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45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45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45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45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45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45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45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45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45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45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45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45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45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45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45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45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45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45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45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45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20.0"/>
    <col customWidth="1" min="3" max="3" width="16.0"/>
    <col customWidth="1" min="4" max="4" width="15.43"/>
    <col customWidth="1" min="5" max="5" width="12.43"/>
    <col customWidth="1" min="6" max="6" width="19.86"/>
    <col customWidth="1" min="7" max="7" width="11.43"/>
    <col customWidth="1" min="8" max="8" width="58.0"/>
    <col customWidth="1" min="9" max="9" width="29.29"/>
    <col customWidth="1" min="10" max="26" width="9.14"/>
  </cols>
  <sheetData>
    <row r="1">
      <c r="A1" s="51" t="s">
        <v>40668</v>
      </c>
      <c r="B1" s="51" t="s">
        <v>40669</v>
      </c>
      <c r="C1" s="52" t="s">
        <v>40670</v>
      </c>
      <c r="D1" s="52" t="s">
        <v>40671</v>
      </c>
      <c r="E1" s="52" t="s">
        <v>40672</v>
      </c>
      <c r="F1" s="52" t="s">
        <v>40673</v>
      </c>
      <c r="G1" s="53"/>
      <c r="H1" s="54" t="s">
        <v>40674</v>
      </c>
      <c r="I1" s="54" t="s">
        <v>40673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29354</v>
      </c>
      <c r="B2" s="57" t="s">
        <v>29355</v>
      </c>
      <c r="C2" s="57" t="s">
        <v>40649</v>
      </c>
      <c r="D2" s="57" t="s">
        <v>40675</v>
      </c>
      <c r="E2" s="57" t="s">
        <v>40676</v>
      </c>
      <c r="F2" s="58">
        <v>25.0</v>
      </c>
      <c r="G2" s="39"/>
      <c r="H2" s="59" t="s">
        <v>40677</v>
      </c>
      <c r="I2" s="58">
        <v>35.7</v>
      </c>
    </row>
    <row r="3">
      <c r="A3" s="56" t="s">
        <v>5</v>
      </c>
      <c r="B3" s="57" t="s">
        <v>238</v>
      </c>
      <c r="C3" s="57" t="s">
        <v>40649</v>
      </c>
      <c r="D3" s="57" t="s">
        <v>40650</v>
      </c>
      <c r="E3" s="57" t="s">
        <v>40678</v>
      </c>
      <c r="F3" s="58">
        <v>27.0</v>
      </c>
      <c r="G3" s="39"/>
      <c r="H3" s="60" t="s">
        <v>40679</v>
      </c>
      <c r="I3" s="58">
        <v>35.7</v>
      </c>
    </row>
    <row r="4">
      <c r="A4" s="61" t="s">
        <v>7</v>
      </c>
      <c r="B4" s="62" t="s">
        <v>715</v>
      </c>
      <c r="C4" s="62" t="s">
        <v>40655</v>
      </c>
      <c r="D4" s="57" t="s">
        <v>40650</v>
      </c>
      <c r="E4" s="57" t="s">
        <v>40678</v>
      </c>
      <c r="F4" s="58"/>
      <c r="G4" s="39"/>
      <c r="H4" s="60" t="s">
        <v>40680</v>
      </c>
      <c r="I4" s="58">
        <v>37.3</v>
      </c>
    </row>
    <row r="5">
      <c r="A5" s="56" t="s">
        <v>10</v>
      </c>
      <c r="B5" s="57" t="s">
        <v>77</v>
      </c>
      <c r="C5" s="57" t="s">
        <v>40649</v>
      </c>
      <c r="D5" s="57" t="s">
        <v>40650</v>
      </c>
      <c r="E5" s="57" t="s">
        <v>40678</v>
      </c>
      <c r="F5" s="58">
        <v>25.0</v>
      </c>
      <c r="G5" s="39"/>
      <c r="H5" s="59" t="s">
        <v>287</v>
      </c>
      <c r="I5" s="58">
        <v>35.0</v>
      </c>
    </row>
    <row r="6">
      <c r="A6" s="56" t="s">
        <v>28122</v>
      </c>
      <c r="B6" s="57" t="s">
        <v>28123</v>
      </c>
      <c r="C6" s="57" t="s">
        <v>40649</v>
      </c>
      <c r="D6" s="57" t="s">
        <v>40650</v>
      </c>
      <c r="E6" s="57" t="s">
        <v>40678</v>
      </c>
      <c r="F6" s="58">
        <v>25.0</v>
      </c>
      <c r="G6" s="39"/>
      <c r="H6" s="59" t="s">
        <v>40681</v>
      </c>
      <c r="I6" s="59"/>
    </row>
    <row r="7">
      <c r="A7" s="56" t="s">
        <v>14</v>
      </c>
      <c r="B7" s="57" t="s">
        <v>158</v>
      </c>
      <c r="C7" s="57" t="s">
        <v>40649</v>
      </c>
      <c r="D7" s="57" t="s">
        <v>40650</v>
      </c>
      <c r="E7" s="57" t="s">
        <v>40678</v>
      </c>
      <c r="F7" s="58">
        <v>25.0</v>
      </c>
      <c r="G7" s="39"/>
      <c r="H7" s="59"/>
      <c r="I7" s="59"/>
    </row>
    <row r="8">
      <c r="A8" s="61" t="s">
        <v>17</v>
      </c>
      <c r="B8" s="62" t="s">
        <v>137</v>
      </c>
      <c r="C8" s="62" t="s">
        <v>40655</v>
      </c>
      <c r="D8" s="57" t="s">
        <v>40650</v>
      </c>
      <c r="E8" s="57" t="s">
        <v>40678</v>
      </c>
      <c r="F8" s="58"/>
      <c r="G8" s="39"/>
      <c r="H8" s="59"/>
      <c r="I8" s="59"/>
    </row>
    <row r="9">
      <c r="A9" s="61" t="s">
        <v>40682</v>
      </c>
      <c r="B9" s="62" t="s">
        <v>38630</v>
      </c>
      <c r="C9" s="62" t="s">
        <v>40655</v>
      </c>
      <c r="D9" s="57" t="s">
        <v>40650</v>
      </c>
      <c r="E9" s="57" t="s">
        <v>40678</v>
      </c>
      <c r="F9" s="58"/>
      <c r="G9" s="39"/>
      <c r="H9" s="59"/>
      <c r="I9" s="59"/>
    </row>
    <row r="10">
      <c r="A10" s="56" t="s">
        <v>38494</v>
      </c>
      <c r="B10" s="57" t="s">
        <v>38495</v>
      </c>
      <c r="C10" s="57" t="s">
        <v>40649</v>
      </c>
      <c r="D10" s="57" t="s">
        <v>40650</v>
      </c>
      <c r="E10" s="57" t="s">
        <v>40678</v>
      </c>
      <c r="F10" s="58">
        <v>25.0</v>
      </c>
      <c r="G10" s="39"/>
      <c r="H10" s="59"/>
      <c r="I10" s="59"/>
    </row>
    <row r="11">
      <c r="A11" s="56" t="s">
        <v>19126</v>
      </c>
      <c r="B11" s="57" t="s">
        <v>19127</v>
      </c>
      <c r="C11" s="57" t="s">
        <v>40649</v>
      </c>
      <c r="D11" s="57" t="s">
        <v>40683</v>
      </c>
      <c r="E11" s="57" t="s">
        <v>40684</v>
      </c>
      <c r="F11" s="58"/>
      <c r="G11" s="39"/>
      <c r="H11" s="59"/>
      <c r="I11" s="59"/>
    </row>
    <row r="12">
      <c r="A12" s="56" t="s">
        <v>40685</v>
      </c>
      <c r="B12" s="57" t="s">
        <v>23951</v>
      </c>
      <c r="C12" s="57" t="s">
        <v>40649</v>
      </c>
      <c r="D12" s="57" t="s">
        <v>40683</v>
      </c>
      <c r="E12" s="57" t="s">
        <v>40684</v>
      </c>
      <c r="F12" s="58">
        <v>25.0</v>
      </c>
      <c r="G12" s="39"/>
      <c r="H12" s="59"/>
      <c r="I12" s="59"/>
    </row>
    <row r="13">
      <c r="A13" s="56" t="s">
        <v>24422</v>
      </c>
      <c r="B13" s="57" t="s">
        <v>24423</v>
      </c>
      <c r="C13" s="57" t="s">
        <v>40649</v>
      </c>
      <c r="D13" s="57" t="s">
        <v>40683</v>
      </c>
      <c r="E13" s="57" t="s">
        <v>40684</v>
      </c>
      <c r="F13" s="58"/>
      <c r="G13" s="39"/>
      <c r="H13" s="59"/>
      <c r="I13" s="59"/>
    </row>
    <row r="14">
      <c r="A14" s="56" t="s">
        <v>40686</v>
      </c>
      <c r="B14" s="57" t="s">
        <v>181</v>
      </c>
      <c r="C14" s="57" t="s">
        <v>40649</v>
      </c>
      <c r="D14" s="57" t="s">
        <v>40683</v>
      </c>
      <c r="E14" s="57" t="s">
        <v>40684</v>
      </c>
      <c r="F14" s="58">
        <v>0.0</v>
      </c>
      <c r="G14" s="39"/>
      <c r="H14" s="59"/>
      <c r="I14" s="59"/>
    </row>
    <row r="15">
      <c r="A15" s="56" t="s">
        <v>29619</v>
      </c>
      <c r="B15" s="57" t="s">
        <v>29620</v>
      </c>
      <c r="C15" s="57" t="s">
        <v>40649</v>
      </c>
      <c r="D15" s="57" t="s">
        <v>40683</v>
      </c>
      <c r="E15" s="57" t="s">
        <v>40684</v>
      </c>
      <c r="F15" s="58">
        <v>25.0</v>
      </c>
      <c r="G15" s="39"/>
      <c r="H15" s="59"/>
      <c r="I15" s="59"/>
    </row>
    <row r="16">
      <c r="A16" s="56" t="s">
        <v>29606</v>
      </c>
      <c r="B16" s="57" t="s">
        <v>29607</v>
      </c>
      <c r="C16" s="57" t="s">
        <v>40649</v>
      </c>
      <c r="D16" s="57" t="s">
        <v>40683</v>
      </c>
      <c r="E16" s="57" t="s">
        <v>40684</v>
      </c>
      <c r="F16" s="58"/>
      <c r="G16" s="39"/>
      <c r="H16" s="59"/>
      <c r="I16" s="59"/>
    </row>
    <row r="17">
      <c r="A17" s="61" t="s">
        <v>32084</v>
      </c>
      <c r="B17" s="62" t="s">
        <v>32085</v>
      </c>
      <c r="C17" s="62" t="s">
        <v>40655</v>
      </c>
      <c r="D17" s="57" t="s">
        <v>40683</v>
      </c>
      <c r="E17" s="57" t="s">
        <v>40684</v>
      </c>
      <c r="F17" s="58"/>
      <c r="G17" s="39"/>
    </row>
    <row r="18">
      <c r="A18" s="56" t="s">
        <v>15</v>
      </c>
      <c r="B18" s="57" t="s">
        <v>68</v>
      </c>
      <c r="C18" s="57" t="s">
        <v>40649</v>
      </c>
      <c r="D18" s="57" t="s">
        <v>40683</v>
      </c>
      <c r="E18" s="57" t="s">
        <v>40684</v>
      </c>
      <c r="F18" s="58">
        <v>25.0</v>
      </c>
    </row>
    <row r="19">
      <c r="A19" s="56" t="s">
        <v>37119</v>
      </c>
      <c r="B19" s="57" t="s">
        <v>37120</v>
      </c>
      <c r="C19" s="57" t="s">
        <v>40649</v>
      </c>
      <c r="D19" s="57" t="s">
        <v>40683</v>
      </c>
      <c r="E19" s="57" t="s">
        <v>40684</v>
      </c>
      <c r="F19" s="58"/>
    </row>
    <row r="20">
      <c r="A20" s="56" t="s">
        <v>38673</v>
      </c>
      <c r="B20" s="57" t="s">
        <v>38674</v>
      </c>
      <c r="C20" s="57" t="s">
        <v>40649</v>
      </c>
      <c r="D20" s="57" t="s">
        <v>40683</v>
      </c>
      <c r="E20" s="57" t="s">
        <v>40684</v>
      </c>
      <c r="F20" s="58"/>
    </row>
    <row r="21" ht="15.75" customHeight="1">
      <c r="A21" s="56" t="s">
        <v>16</v>
      </c>
      <c r="B21" s="57" t="s">
        <v>198</v>
      </c>
      <c r="C21" s="57" t="s">
        <v>40649</v>
      </c>
      <c r="D21" s="57" t="s">
        <v>40662</v>
      </c>
      <c r="E21" s="57" t="s">
        <v>40687</v>
      </c>
      <c r="F21" s="58">
        <v>25.0</v>
      </c>
    </row>
    <row r="22" ht="15.75" customHeight="1">
      <c r="A22" s="56" t="s">
        <v>22876</v>
      </c>
      <c r="B22" s="57"/>
      <c r="C22" s="57"/>
      <c r="D22" s="57"/>
      <c r="E22" s="57"/>
      <c r="F22" s="58"/>
    </row>
    <row r="23" ht="15.75" customHeight="1">
      <c r="A23" s="56" t="s">
        <v>18</v>
      </c>
      <c r="B23" s="57" t="s">
        <v>83</v>
      </c>
      <c r="C23" s="57"/>
      <c r="D23" s="57"/>
      <c r="E23" s="57"/>
      <c r="F23" s="58"/>
    </row>
    <row r="24" ht="15.75" customHeight="1">
      <c r="A24" s="56" t="s">
        <v>4</v>
      </c>
      <c r="B24" s="57" t="s">
        <v>181</v>
      </c>
      <c r="C24" s="57"/>
      <c r="D24" s="57"/>
      <c r="E24" s="57"/>
      <c r="F24" s="58"/>
    </row>
    <row r="25" ht="15.75" customHeight="1">
      <c r="A25" s="56" t="s">
        <v>8</v>
      </c>
      <c r="B25" s="57" t="s">
        <v>143</v>
      </c>
      <c r="C25" s="57"/>
      <c r="D25" s="57"/>
      <c r="E25" s="57"/>
      <c r="F25" s="58"/>
    </row>
    <row r="26" ht="15.75" customHeight="1">
      <c r="A26" s="56" t="s">
        <v>11</v>
      </c>
      <c r="B26" s="57" t="s">
        <v>383</v>
      </c>
      <c r="C26" s="57"/>
      <c r="D26" s="57"/>
      <c r="E26" s="57"/>
      <c r="F26" s="58"/>
    </row>
    <row r="27" ht="15.75" customHeight="1">
      <c r="A27" s="56" t="s">
        <v>506</v>
      </c>
      <c r="B27" s="57" t="s">
        <v>507</v>
      </c>
      <c r="C27" s="57"/>
      <c r="D27" s="57"/>
      <c r="E27" s="57"/>
      <c r="F27" s="58"/>
    </row>
    <row r="28" ht="15.75" customHeight="1">
      <c r="A28" s="56" t="s">
        <v>12</v>
      </c>
      <c r="B28" s="57" t="s">
        <v>926</v>
      </c>
      <c r="C28" s="57"/>
      <c r="D28" s="57"/>
      <c r="E28" s="57"/>
      <c r="F28" s="58"/>
    </row>
    <row r="29" ht="15.75" customHeight="1"/>
    <row r="30" ht="15.75" customHeight="1"/>
    <row r="31" ht="15.75" customHeight="1"/>
    <row r="32" ht="15.75" customHeight="1"/>
    <row r="33" ht="15.75" customHeight="1">
      <c r="B33" s="39"/>
      <c r="C33" s="39"/>
      <c r="D33" s="39"/>
    </row>
    <row r="34" ht="15.75" customHeight="1">
      <c r="B34" s="39"/>
      <c r="C34" s="39"/>
      <c r="D34" s="39"/>
    </row>
    <row r="35" ht="15.75" customHeight="1">
      <c r="B35" s="39"/>
      <c r="C35" s="39"/>
      <c r="D35" s="39"/>
    </row>
    <row r="36" ht="15.75" customHeight="1">
      <c r="B36" s="39"/>
      <c r="C36" s="39"/>
      <c r="D36" s="39"/>
    </row>
    <row r="37" ht="15.75" customHeight="1">
      <c r="B37" s="39"/>
      <c r="C37" s="39"/>
      <c r="D37" s="39"/>
    </row>
    <row r="38" ht="15.75" customHeight="1">
      <c r="B38" s="39"/>
      <c r="C38" s="39"/>
      <c r="D38" s="39"/>
    </row>
    <row r="39" ht="15.75" customHeight="1">
      <c r="B39" s="39"/>
      <c r="C39" s="39"/>
      <c r="D39" s="39"/>
    </row>
    <row r="40" ht="15.75" customHeight="1">
      <c r="B40" s="39"/>
      <c r="C40" s="39"/>
      <c r="D40" s="39"/>
    </row>
    <row r="41" ht="15.75" customHeight="1">
      <c r="B41" s="39"/>
      <c r="C41" s="39"/>
      <c r="D41" s="39"/>
    </row>
    <row r="42" ht="15.75" customHeight="1">
      <c r="B42" s="39"/>
      <c r="C42" s="39"/>
      <c r="D42" s="39"/>
    </row>
    <row r="43" ht="15.75" customHeight="1">
      <c r="B43" s="39"/>
      <c r="C43" s="39"/>
      <c r="D43" s="39"/>
    </row>
    <row r="44" ht="15.75" customHeight="1">
      <c r="B44" s="39"/>
      <c r="C44" s="39"/>
      <c r="D44" s="39"/>
    </row>
    <row r="45" ht="15.75" customHeight="1">
      <c r="B45" s="39"/>
      <c r="C45" s="39"/>
      <c r="D45" s="39"/>
    </row>
    <row r="46" ht="15.75" customHeight="1">
      <c r="B46" s="39"/>
      <c r="C46" s="39"/>
      <c r="D46" s="39"/>
    </row>
    <row r="47" ht="15.75" customHeight="1">
      <c r="B47" s="39"/>
      <c r="C47" s="39"/>
      <c r="D47" s="39"/>
    </row>
    <row r="48" ht="15.75" customHeight="1">
      <c r="B48" s="39"/>
      <c r="C48" s="39"/>
      <c r="D48" s="39"/>
    </row>
    <row r="49" ht="15.75" customHeight="1">
      <c r="B49" s="39"/>
      <c r="C49" s="39"/>
      <c r="D49" s="39"/>
    </row>
    <row r="50" ht="15.75" customHeight="1">
      <c r="B50" s="39"/>
      <c r="C50" s="39"/>
      <c r="D50" s="39"/>
    </row>
    <row r="51" ht="15.75" customHeight="1">
      <c r="B51" s="39"/>
      <c r="C51" s="39"/>
      <c r="D51" s="39"/>
    </row>
    <row r="52" ht="15.75" customHeight="1">
      <c r="B52" s="39"/>
      <c r="C52" s="39"/>
      <c r="D52" s="39"/>
    </row>
    <row r="53" ht="15.75" customHeight="1">
      <c r="B53" s="39"/>
      <c r="C53" s="39"/>
      <c r="D53" s="39"/>
    </row>
    <row r="54" ht="15.75" customHeight="1">
      <c r="B54" s="39"/>
      <c r="C54" s="39"/>
      <c r="D54" s="39"/>
    </row>
    <row r="55" ht="15.75" customHeight="1">
      <c r="B55" s="39"/>
      <c r="C55" s="39"/>
      <c r="D55" s="39"/>
    </row>
    <row r="56" ht="15.75" customHeight="1">
      <c r="B56" s="39"/>
      <c r="C56" s="39"/>
      <c r="D56" s="39"/>
    </row>
    <row r="57" ht="15.75" customHeight="1">
      <c r="B57" s="39"/>
      <c r="C57" s="39"/>
      <c r="D57" s="39"/>
    </row>
    <row r="58" ht="15.75" customHeight="1">
      <c r="B58" s="39"/>
      <c r="C58" s="39"/>
      <c r="D58" s="39"/>
    </row>
    <row r="59" ht="15.75" customHeight="1">
      <c r="B59" s="39"/>
      <c r="C59" s="39"/>
      <c r="D59" s="39"/>
    </row>
    <row r="60" ht="15.75" customHeight="1">
      <c r="B60" s="39"/>
      <c r="C60" s="39"/>
      <c r="D60" s="39"/>
    </row>
    <row r="61" ht="15.75" customHeight="1">
      <c r="B61" s="39"/>
      <c r="C61" s="39"/>
      <c r="D61" s="39"/>
    </row>
    <row r="62" ht="15.75" customHeight="1">
      <c r="B62" s="39"/>
      <c r="C62" s="39"/>
      <c r="D62" s="39"/>
    </row>
    <row r="63" ht="15.75" customHeight="1">
      <c r="B63" s="39"/>
      <c r="C63" s="39"/>
      <c r="D63" s="39"/>
    </row>
    <row r="64" ht="15.75" customHeight="1">
      <c r="B64" s="39"/>
      <c r="C64" s="39"/>
      <c r="D64" s="39"/>
    </row>
    <row r="65" ht="15.75" customHeight="1">
      <c r="B65" s="39"/>
      <c r="C65" s="39"/>
      <c r="D65" s="39"/>
    </row>
    <row r="66" ht="15.75" customHeight="1">
      <c r="B66" s="39"/>
      <c r="C66" s="39"/>
      <c r="D66" s="39"/>
    </row>
    <row r="67" ht="15.75" customHeight="1">
      <c r="B67" s="39"/>
      <c r="C67" s="39"/>
      <c r="D67" s="39"/>
    </row>
    <row r="68" ht="15.75" customHeight="1">
      <c r="B68" s="39"/>
      <c r="C68" s="39"/>
      <c r="D68" s="39"/>
    </row>
    <row r="69" ht="15.75" customHeight="1">
      <c r="B69" s="39"/>
      <c r="C69" s="39"/>
      <c r="D69" s="39"/>
    </row>
    <row r="70" ht="15.75" customHeight="1">
      <c r="B70" s="39"/>
      <c r="C70" s="39"/>
      <c r="D70" s="39"/>
    </row>
    <row r="71" ht="15.75" customHeight="1">
      <c r="B71" s="39"/>
      <c r="C71" s="39"/>
      <c r="D71" s="39"/>
    </row>
    <row r="72" ht="15.75" customHeight="1">
      <c r="B72" s="39"/>
      <c r="C72" s="39"/>
      <c r="D72" s="39"/>
    </row>
    <row r="73" ht="15.75" customHeight="1">
      <c r="B73" s="39"/>
      <c r="C73" s="39"/>
      <c r="D73" s="39"/>
    </row>
    <row r="74" ht="15.75" customHeight="1">
      <c r="B74" s="39"/>
      <c r="C74" s="39"/>
      <c r="D74" s="39"/>
    </row>
    <row r="75" ht="15.75" customHeight="1">
      <c r="B75" s="39"/>
      <c r="C75" s="39"/>
      <c r="D75" s="39"/>
    </row>
    <row r="76" ht="15.75" customHeight="1">
      <c r="B76" s="39"/>
      <c r="C76" s="39"/>
      <c r="D76" s="39"/>
    </row>
    <row r="77" ht="15.75" customHeight="1">
      <c r="B77" s="39"/>
      <c r="C77" s="39"/>
      <c r="D77" s="39"/>
    </row>
    <row r="78" ht="15.75" customHeight="1">
      <c r="B78" s="39"/>
      <c r="C78" s="39"/>
      <c r="D78" s="39"/>
    </row>
    <row r="79" ht="15.75" customHeight="1">
      <c r="B79" s="39"/>
      <c r="C79" s="39"/>
      <c r="D79" s="39"/>
    </row>
    <row r="80" ht="15.75" customHeight="1">
      <c r="B80" s="39"/>
      <c r="C80" s="39"/>
      <c r="D80" s="39"/>
    </row>
    <row r="81" ht="15.75" customHeight="1">
      <c r="B81" s="39"/>
      <c r="C81" s="39"/>
      <c r="D81" s="39"/>
    </row>
    <row r="82" ht="15.75" customHeight="1">
      <c r="B82" s="39"/>
      <c r="C82" s="39"/>
      <c r="D82" s="39"/>
    </row>
    <row r="83" ht="15.75" customHeight="1">
      <c r="B83" s="39"/>
      <c r="C83" s="39"/>
      <c r="D83" s="39"/>
    </row>
    <row r="84" ht="15.75" customHeight="1">
      <c r="B84" s="39"/>
      <c r="C84" s="39"/>
      <c r="D84" s="39"/>
    </row>
    <row r="85" ht="15.75" customHeight="1">
      <c r="B85" s="39"/>
      <c r="C85" s="39"/>
      <c r="D85" s="39"/>
    </row>
    <row r="86" ht="15.75" customHeight="1">
      <c r="B86" s="39"/>
      <c r="C86" s="39"/>
      <c r="D86" s="39"/>
    </row>
    <row r="87" ht="15.75" customHeight="1">
      <c r="B87" s="39"/>
      <c r="C87" s="39"/>
      <c r="D87" s="39"/>
    </row>
    <row r="88" ht="15.75" customHeight="1">
      <c r="B88" s="39"/>
      <c r="C88" s="39"/>
      <c r="D88" s="39"/>
    </row>
    <row r="89" ht="15.75" customHeight="1">
      <c r="B89" s="39"/>
      <c r="C89" s="39"/>
      <c r="D89" s="39"/>
    </row>
    <row r="90" ht="15.75" customHeight="1">
      <c r="B90" s="39"/>
      <c r="C90" s="39"/>
      <c r="D90" s="39"/>
    </row>
    <row r="91" ht="15.75" customHeight="1">
      <c r="B91" s="39"/>
      <c r="C91" s="39"/>
      <c r="D91" s="39"/>
    </row>
    <row r="92" ht="15.75" customHeight="1">
      <c r="B92" s="39"/>
      <c r="C92" s="39"/>
      <c r="D92" s="39"/>
    </row>
    <row r="93" ht="15.75" customHeight="1">
      <c r="B93" s="39"/>
      <c r="C93" s="39"/>
      <c r="D93" s="39"/>
    </row>
    <row r="94" ht="15.75" customHeight="1">
      <c r="B94" s="39"/>
      <c r="C94" s="39"/>
      <c r="D94" s="39"/>
    </row>
    <row r="95" ht="15.75" customHeight="1">
      <c r="B95" s="39"/>
      <c r="C95" s="39"/>
      <c r="D95" s="39"/>
    </row>
    <row r="96" ht="15.75" customHeight="1">
      <c r="B96" s="39"/>
      <c r="C96" s="39"/>
      <c r="D96" s="39"/>
    </row>
    <row r="97" ht="15.75" customHeight="1">
      <c r="B97" s="39"/>
      <c r="C97" s="39"/>
      <c r="D97" s="39"/>
    </row>
    <row r="98" ht="15.75" customHeight="1">
      <c r="B98" s="39"/>
      <c r="C98" s="39"/>
      <c r="D98" s="39"/>
    </row>
    <row r="99" ht="15.75" customHeight="1">
      <c r="B99" s="39"/>
      <c r="C99" s="39"/>
      <c r="D99" s="39"/>
    </row>
    <row r="100" ht="15.75" customHeight="1">
      <c r="B100" s="39"/>
      <c r="C100" s="39"/>
      <c r="D100" s="39"/>
    </row>
    <row r="101" ht="15.75" customHeight="1">
      <c r="B101" s="39"/>
      <c r="C101" s="39"/>
      <c r="D101" s="39"/>
    </row>
    <row r="102" ht="15.75" customHeight="1">
      <c r="B102" s="39"/>
      <c r="C102" s="39"/>
      <c r="D102" s="39"/>
    </row>
    <row r="103" ht="15.75" customHeight="1">
      <c r="B103" s="39"/>
      <c r="C103" s="39"/>
      <c r="D103" s="39"/>
    </row>
    <row r="104" ht="15.75" customHeight="1">
      <c r="B104" s="39"/>
      <c r="C104" s="39"/>
      <c r="D104" s="39"/>
    </row>
    <row r="105" ht="15.75" customHeight="1">
      <c r="B105" s="39"/>
      <c r="C105" s="39"/>
      <c r="D105" s="39"/>
    </row>
    <row r="106" ht="15.75" customHeight="1">
      <c r="B106" s="39"/>
      <c r="C106" s="39"/>
      <c r="D106" s="39"/>
    </row>
    <row r="107" ht="15.75" customHeight="1">
      <c r="B107" s="39"/>
      <c r="C107" s="39"/>
      <c r="D107" s="39"/>
    </row>
    <row r="108" ht="15.75" customHeight="1">
      <c r="B108" s="39"/>
      <c r="C108" s="39"/>
      <c r="D108" s="39"/>
    </row>
    <row r="109" ht="15.75" customHeight="1">
      <c r="B109" s="39"/>
      <c r="C109" s="39"/>
      <c r="D109" s="39"/>
    </row>
    <row r="110" ht="15.75" customHeight="1">
      <c r="B110" s="39"/>
      <c r="C110" s="39"/>
      <c r="D110" s="39"/>
    </row>
    <row r="111" ht="15.75" customHeight="1">
      <c r="B111" s="39"/>
      <c r="C111" s="39"/>
      <c r="D111" s="39"/>
    </row>
    <row r="112" ht="15.75" customHeight="1">
      <c r="B112" s="39"/>
      <c r="C112" s="39"/>
      <c r="D112" s="39"/>
    </row>
    <row r="113" ht="15.75" customHeight="1">
      <c r="B113" s="39"/>
      <c r="C113" s="39"/>
      <c r="D113" s="39"/>
    </row>
    <row r="114" ht="15.75" customHeight="1">
      <c r="B114" s="39"/>
      <c r="C114" s="39"/>
      <c r="D114" s="39"/>
    </row>
    <row r="115" ht="15.75" customHeight="1">
      <c r="B115" s="39"/>
      <c r="C115" s="39"/>
      <c r="D115" s="39"/>
    </row>
    <row r="116" ht="15.75" customHeight="1">
      <c r="B116" s="39"/>
      <c r="C116" s="39"/>
      <c r="D116" s="39"/>
    </row>
    <row r="117" ht="15.75" customHeight="1">
      <c r="B117" s="39"/>
      <c r="C117" s="39"/>
      <c r="D117" s="39"/>
    </row>
    <row r="118" ht="15.75" customHeight="1">
      <c r="B118" s="39"/>
      <c r="C118" s="39"/>
      <c r="D118" s="39"/>
    </row>
    <row r="119" ht="15.75" customHeight="1">
      <c r="B119" s="39"/>
      <c r="C119" s="39"/>
      <c r="D119" s="39"/>
    </row>
    <row r="120" ht="15.75" customHeight="1">
      <c r="B120" s="39"/>
      <c r="C120" s="39"/>
      <c r="D120" s="39"/>
    </row>
    <row r="121" ht="15.75" customHeight="1">
      <c r="B121" s="39"/>
      <c r="C121" s="39"/>
      <c r="D121" s="39"/>
    </row>
    <row r="122" ht="15.75" customHeight="1">
      <c r="B122" s="39"/>
      <c r="C122" s="39"/>
      <c r="D122" s="39"/>
    </row>
    <row r="123" ht="15.75" customHeight="1">
      <c r="B123" s="39"/>
      <c r="C123" s="39"/>
      <c r="D123" s="39"/>
    </row>
    <row r="124" ht="15.75" customHeight="1">
      <c r="B124" s="39"/>
      <c r="C124" s="39"/>
      <c r="D124" s="39"/>
    </row>
    <row r="125" ht="15.75" customHeight="1">
      <c r="B125" s="39"/>
      <c r="C125" s="39"/>
      <c r="D125" s="39"/>
    </row>
    <row r="126" ht="15.75" customHeight="1">
      <c r="B126" s="39"/>
      <c r="C126" s="39"/>
      <c r="D126" s="39"/>
    </row>
    <row r="127" ht="15.75" customHeight="1">
      <c r="B127" s="39"/>
      <c r="C127" s="39"/>
      <c r="D127" s="39"/>
    </row>
    <row r="128" ht="15.75" customHeight="1">
      <c r="B128" s="39"/>
      <c r="C128" s="39"/>
      <c r="D128" s="39"/>
    </row>
    <row r="129" ht="15.75" customHeight="1">
      <c r="B129" s="39"/>
      <c r="C129" s="39"/>
      <c r="D129" s="39"/>
    </row>
    <row r="130" ht="15.75" customHeight="1">
      <c r="B130" s="39"/>
      <c r="C130" s="39"/>
      <c r="D130" s="39"/>
    </row>
    <row r="131" ht="15.75" customHeight="1">
      <c r="B131" s="39"/>
      <c r="C131" s="39"/>
      <c r="D131" s="39"/>
    </row>
    <row r="132" ht="15.75" customHeight="1">
      <c r="B132" s="39"/>
      <c r="C132" s="39"/>
      <c r="D132" s="39"/>
    </row>
    <row r="133" ht="15.75" customHeight="1">
      <c r="B133" s="39"/>
      <c r="C133" s="39"/>
      <c r="D133" s="39"/>
    </row>
    <row r="134" ht="15.75" customHeight="1">
      <c r="B134" s="39"/>
      <c r="C134" s="39"/>
      <c r="D134" s="39"/>
    </row>
    <row r="135" ht="15.75" customHeight="1">
      <c r="B135" s="39"/>
      <c r="C135" s="39"/>
      <c r="D135" s="39"/>
    </row>
    <row r="136" ht="15.75" customHeight="1">
      <c r="B136" s="39"/>
      <c r="C136" s="39"/>
      <c r="D136" s="39"/>
    </row>
    <row r="137" ht="15.75" customHeight="1">
      <c r="B137" s="39"/>
      <c r="C137" s="39"/>
      <c r="D137" s="39"/>
    </row>
    <row r="138" ht="15.75" customHeight="1">
      <c r="B138" s="39"/>
      <c r="C138" s="39"/>
      <c r="D138" s="39"/>
    </row>
    <row r="139" ht="15.75" customHeight="1">
      <c r="B139" s="39"/>
      <c r="C139" s="39"/>
      <c r="D139" s="39"/>
    </row>
    <row r="140" ht="15.75" customHeight="1">
      <c r="B140" s="39"/>
      <c r="C140" s="39"/>
      <c r="D140" s="39"/>
    </row>
    <row r="141" ht="15.75" customHeight="1">
      <c r="B141" s="39"/>
      <c r="C141" s="39"/>
      <c r="D141" s="39"/>
    </row>
    <row r="142" ht="15.75" customHeight="1">
      <c r="B142" s="39"/>
      <c r="C142" s="39"/>
      <c r="D142" s="39"/>
    </row>
    <row r="143" ht="15.75" customHeight="1">
      <c r="B143" s="39"/>
      <c r="C143" s="39"/>
      <c r="D143" s="39"/>
    </row>
    <row r="144" ht="15.75" customHeight="1">
      <c r="B144" s="39"/>
      <c r="C144" s="39"/>
      <c r="D144" s="39"/>
    </row>
    <row r="145" ht="15.75" customHeight="1">
      <c r="B145" s="39"/>
      <c r="C145" s="39"/>
      <c r="D145" s="39"/>
    </row>
    <row r="146" ht="15.75" customHeight="1">
      <c r="B146" s="39"/>
      <c r="C146" s="39"/>
      <c r="D146" s="39"/>
    </row>
    <row r="147" ht="15.75" customHeight="1">
      <c r="B147" s="39"/>
      <c r="C147" s="39"/>
      <c r="D147" s="39"/>
    </row>
    <row r="148" ht="15.75" customHeight="1">
      <c r="B148" s="39"/>
      <c r="C148" s="39"/>
      <c r="D148" s="39"/>
    </row>
    <row r="149" ht="15.75" customHeight="1">
      <c r="B149" s="39"/>
      <c r="C149" s="39"/>
      <c r="D149" s="39"/>
    </row>
    <row r="150" ht="15.75" customHeight="1">
      <c r="B150" s="39"/>
      <c r="C150" s="39"/>
      <c r="D150" s="39"/>
    </row>
    <row r="151" ht="15.75" customHeight="1">
      <c r="B151" s="39"/>
      <c r="C151" s="39"/>
      <c r="D151" s="39"/>
    </row>
    <row r="152" ht="15.75" customHeight="1">
      <c r="B152" s="39"/>
      <c r="C152" s="39"/>
      <c r="D152" s="39"/>
    </row>
    <row r="153" ht="15.75" customHeight="1">
      <c r="B153" s="39"/>
      <c r="C153" s="39"/>
      <c r="D153" s="39"/>
    </row>
    <row r="154" ht="15.75" customHeight="1">
      <c r="B154" s="39"/>
      <c r="C154" s="39"/>
      <c r="D154" s="39"/>
    </row>
    <row r="155" ht="15.75" customHeight="1">
      <c r="B155" s="39"/>
      <c r="C155" s="39"/>
      <c r="D155" s="39"/>
    </row>
    <row r="156" ht="15.75" customHeight="1">
      <c r="B156" s="39"/>
      <c r="C156" s="39"/>
      <c r="D156" s="39"/>
    </row>
    <row r="157" ht="15.75" customHeight="1">
      <c r="B157" s="39"/>
      <c r="C157" s="39"/>
      <c r="D157" s="39"/>
    </row>
    <row r="158" ht="15.75" customHeight="1">
      <c r="B158" s="39"/>
      <c r="C158" s="39"/>
      <c r="D158" s="39"/>
    </row>
    <row r="159" ht="15.75" customHeight="1">
      <c r="B159" s="39"/>
      <c r="C159" s="39"/>
      <c r="D159" s="39"/>
    </row>
    <row r="160" ht="15.75" customHeight="1">
      <c r="B160" s="39"/>
      <c r="C160" s="39"/>
      <c r="D160" s="39"/>
    </row>
    <row r="161" ht="15.75" customHeight="1">
      <c r="B161" s="39"/>
      <c r="C161" s="39"/>
      <c r="D161" s="39"/>
    </row>
    <row r="162" ht="15.75" customHeight="1">
      <c r="B162" s="39"/>
      <c r="C162" s="39"/>
      <c r="D162" s="39"/>
    </row>
    <row r="163" ht="15.75" customHeight="1">
      <c r="B163" s="39"/>
      <c r="C163" s="39"/>
      <c r="D163" s="39"/>
    </row>
    <row r="164" ht="15.75" customHeight="1">
      <c r="B164" s="39"/>
      <c r="C164" s="39"/>
      <c r="D164" s="39"/>
    </row>
    <row r="165" ht="15.75" customHeight="1">
      <c r="B165" s="39"/>
      <c r="C165" s="39"/>
      <c r="D165" s="39"/>
    </row>
    <row r="166" ht="15.75" customHeight="1">
      <c r="B166" s="39"/>
      <c r="C166" s="39"/>
      <c r="D166" s="39"/>
    </row>
    <row r="167" ht="15.75" customHeight="1">
      <c r="B167" s="39"/>
      <c r="C167" s="39"/>
      <c r="D167" s="39"/>
    </row>
    <row r="168" ht="15.75" customHeight="1">
      <c r="B168" s="39"/>
      <c r="C168" s="39"/>
      <c r="D168" s="39"/>
    </row>
    <row r="169" ht="15.75" customHeight="1">
      <c r="B169" s="39"/>
      <c r="C169" s="39"/>
      <c r="D169" s="39"/>
    </row>
    <row r="170" ht="15.75" customHeight="1">
      <c r="B170" s="39"/>
      <c r="C170" s="39"/>
      <c r="D170" s="39"/>
    </row>
    <row r="171" ht="15.75" customHeight="1">
      <c r="B171" s="39"/>
      <c r="C171" s="39"/>
      <c r="D171" s="39"/>
    </row>
    <row r="172" ht="15.75" customHeight="1">
      <c r="B172" s="39"/>
      <c r="C172" s="39"/>
      <c r="D172" s="39"/>
    </row>
    <row r="173" ht="15.75" customHeight="1">
      <c r="B173" s="39"/>
      <c r="C173" s="39"/>
      <c r="D173" s="39"/>
    </row>
    <row r="174" ht="15.75" customHeight="1">
      <c r="B174" s="39"/>
      <c r="C174" s="39"/>
      <c r="D174" s="39"/>
    </row>
    <row r="175" ht="15.75" customHeight="1">
      <c r="B175" s="39"/>
      <c r="C175" s="39"/>
      <c r="D175" s="39"/>
    </row>
    <row r="176" ht="15.75" customHeight="1">
      <c r="B176" s="39"/>
      <c r="C176" s="39"/>
      <c r="D176" s="39"/>
    </row>
    <row r="177" ht="15.75" customHeight="1">
      <c r="B177" s="39"/>
      <c r="C177" s="39"/>
      <c r="D177" s="39"/>
    </row>
    <row r="178" ht="15.75" customHeight="1">
      <c r="B178" s="39"/>
      <c r="C178" s="39"/>
      <c r="D178" s="39"/>
    </row>
    <row r="179" ht="15.75" customHeight="1">
      <c r="B179" s="39"/>
      <c r="C179" s="39"/>
      <c r="D179" s="39"/>
    </row>
    <row r="180" ht="15.75" customHeight="1">
      <c r="B180" s="39"/>
      <c r="C180" s="39"/>
      <c r="D180" s="39"/>
    </row>
    <row r="181" ht="15.75" customHeight="1">
      <c r="B181" s="39"/>
      <c r="C181" s="39"/>
      <c r="D181" s="39"/>
    </row>
    <row r="182" ht="15.75" customHeight="1">
      <c r="B182" s="39"/>
      <c r="C182" s="39"/>
      <c r="D182" s="39"/>
    </row>
    <row r="183" ht="15.75" customHeight="1">
      <c r="B183" s="39"/>
      <c r="C183" s="39"/>
      <c r="D183" s="39"/>
    </row>
    <row r="184" ht="15.75" customHeight="1">
      <c r="B184" s="39"/>
      <c r="C184" s="39"/>
      <c r="D184" s="39"/>
    </row>
    <row r="185" ht="15.75" customHeight="1">
      <c r="B185" s="39"/>
      <c r="C185" s="39"/>
      <c r="D185" s="39"/>
    </row>
    <row r="186" ht="15.75" customHeight="1">
      <c r="B186" s="39"/>
      <c r="C186" s="39"/>
      <c r="D186" s="39"/>
    </row>
    <row r="187" ht="15.75" customHeight="1">
      <c r="B187" s="39"/>
      <c r="C187" s="39"/>
      <c r="D187" s="39"/>
    </row>
    <row r="188" ht="15.75" customHeight="1">
      <c r="B188" s="39"/>
      <c r="C188" s="39"/>
      <c r="D188" s="39"/>
    </row>
    <row r="189" ht="15.75" customHeight="1">
      <c r="B189" s="39"/>
      <c r="C189" s="39"/>
      <c r="D189" s="39"/>
    </row>
    <row r="190" ht="15.75" customHeight="1">
      <c r="B190" s="39"/>
      <c r="C190" s="39"/>
      <c r="D190" s="39"/>
    </row>
    <row r="191" ht="15.75" customHeight="1">
      <c r="B191" s="39"/>
      <c r="C191" s="39"/>
      <c r="D191" s="39"/>
    </row>
    <row r="192" ht="15.75" customHeight="1">
      <c r="B192" s="39"/>
      <c r="C192" s="39"/>
      <c r="D192" s="39"/>
    </row>
    <row r="193" ht="15.75" customHeight="1">
      <c r="B193" s="39"/>
      <c r="C193" s="39"/>
      <c r="D193" s="39"/>
    </row>
    <row r="194" ht="15.75" customHeight="1">
      <c r="B194" s="39"/>
      <c r="C194" s="39"/>
      <c r="D194" s="39"/>
    </row>
    <row r="195" ht="15.75" customHeight="1">
      <c r="B195" s="39"/>
      <c r="C195" s="39"/>
      <c r="D195" s="39"/>
    </row>
    <row r="196" ht="15.75" customHeight="1">
      <c r="B196" s="39"/>
      <c r="C196" s="39"/>
      <c r="D196" s="39"/>
    </row>
    <row r="197" ht="15.75" customHeight="1">
      <c r="B197" s="39"/>
      <c r="C197" s="39"/>
      <c r="D197" s="39"/>
    </row>
    <row r="198" ht="15.75" customHeight="1">
      <c r="B198" s="39"/>
      <c r="C198" s="39"/>
      <c r="D198" s="39"/>
    </row>
    <row r="199" ht="15.75" customHeight="1">
      <c r="B199" s="39"/>
      <c r="C199" s="39"/>
      <c r="D199" s="39"/>
    </row>
    <row r="200" ht="15.75" customHeight="1">
      <c r="B200" s="39"/>
      <c r="C200" s="39"/>
      <c r="D200" s="39"/>
    </row>
    <row r="201" ht="15.75" customHeight="1">
      <c r="B201" s="39"/>
      <c r="C201" s="39"/>
      <c r="D201" s="39"/>
    </row>
    <row r="202" ht="15.75" customHeight="1">
      <c r="B202" s="39"/>
      <c r="C202" s="39"/>
      <c r="D202" s="39"/>
    </row>
    <row r="203" ht="15.75" customHeight="1">
      <c r="B203" s="39"/>
      <c r="C203" s="39"/>
      <c r="D203" s="39"/>
    </row>
    <row r="204" ht="15.75" customHeight="1">
      <c r="B204" s="39"/>
      <c r="C204" s="39"/>
      <c r="D204" s="39"/>
    </row>
    <row r="205" ht="15.75" customHeight="1">
      <c r="B205" s="39"/>
      <c r="C205" s="39"/>
      <c r="D205" s="39"/>
    </row>
    <row r="206" ht="15.75" customHeight="1">
      <c r="B206" s="39"/>
      <c r="C206" s="39"/>
      <c r="D206" s="39"/>
    </row>
    <row r="207" ht="15.75" customHeight="1">
      <c r="B207" s="39"/>
      <c r="C207" s="39"/>
      <c r="D207" s="39"/>
    </row>
    <row r="208" ht="15.75" customHeight="1">
      <c r="B208" s="39"/>
      <c r="C208" s="39"/>
      <c r="D208" s="39"/>
    </row>
    <row r="209" ht="15.75" customHeight="1">
      <c r="B209" s="39"/>
      <c r="C209" s="39"/>
      <c r="D209" s="39"/>
    </row>
    <row r="210" ht="15.75" customHeight="1">
      <c r="B210" s="39"/>
      <c r="C210" s="39"/>
      <c r="D210" s="39"/>
    </row>
    <row r="211" ht="15.75" customHeight="1">
      <c r="B211" s="39"/>
      <c r="C211" s="39"/>
      <c r="D211" s="39"/>
    </row>
    <row r="212" ht="15.75" customHeight="1">
      <c r="B212" s="39"/>
      <c r="C212" s="39"/>
      <c r="D212" s="39"/>
    </row>
    <row r="213" ht="15.75" customHeight="1">
      <c r="B213" s="39"/>
      <c r="C213" s="39"/>
      <c r="D213" s="39"/>
    </row>
    <row r="214" ht="15.75" customHeight="1">
      <c r="B214" s="39"/>
      <c r="C214" s="39"/>
      <c r="D214" s="39"/>
    </row>
    <row r="215" ht="15.75" customHeight="1">
      <c r="B215" s="39"/>
      <c r="C215" s="39"/>
      <c r="D215" s="39"/>
    </row>
    <row r="216" ht="15.75" customHeight="1">
      <c r="B216" s="39"/>
      <c r="C216" s="39"/>
      <c r="D216" s="39"/>
    </row>
    <row r="217" ht="15.75" customHeight="1">
      <c r="B217" s="39"/>
      <c r="C217" s="39"/>
      <c r="D217" s="39"/>
    </row>
    <row r="218" ht="15.75" customHeight="1">
      <c r="B218" s="39"/>
      <c r="C218" s="39"/>
      <c r="D218" s="39"/>
    </row>
    <row r="219" ht="15.75" customHeight="1">
      <c r="B219" s="39"/>
      <c r="C219" s="39"/>
      <c r="D219" s="39"/>
    </row>
    <row r="220" ht="15.75" customHeight="1">
      <c r="B220" s="39"/>
      <c r="C220" s="39"/>
      <c r="D220" s="39"/>
    </row>
    <row r="221" ht="15.75" customHeight="1">
      <c r="B221" s="39"/>
      <c r="C221" s="39"/>
      <c r="D221" s="39"/>
    </row>
    <row r="222" ht="15.75" customHeight="1">
      <c r="B222" s="39"/>
      <c r="C222" s="39"/>
      <c r="D222" s="39"/>
    </row>
    <row r="223" ht="15.75" customHeight="1">
      <c r="B223" s="39"/>
      <c r="C223" s="39"/>
      <c r="D223" s="39"/>
    </row>
    <row r="224" ht="15.75" customHeight="1">
      <c r="B224" s="39"/>
      <c r="C224" s="39"/>
      <c r="D224" s="39"/>
    </row>
    <row r="225" ht="15.75" customHeight="1">
      <c r="B225" s="39"/>
      <c r="C225" s="39"/>
      <c r="D225" s="39"/>
    </row>
    <row r="226" ht="15.75" customHeight="1">
      <c r="B226" s="39"/>
      <c r="C226" s="39"/>
      <c r="D226" s="39"/>
    </row>
    <row r="227" ht="15.75" customHeight="1">
      <c r="B227" s="39"/>
      <c r="C227" s="39"/>
      <c r="D227" s="39"/>
    </row>
    <row r="228" ht="15.75" customHeight="1">
      <c r="B228" s="39"/>
      <c r="C228" s="39"/>
      <c r="D228" s="39"/>
    </row>
    <row r="229" ht="15.75" customHeight="1">
      <c r="B229" s="39"/>
      <c r="C229" s="39"/>
      <c r="D229" s="39"/>
    </row>
    <row r="230" ht="15.75" customHeight="1">
      <c r="B230" s="39"/>
      <c r="C230" s="39"/>
      <c r="D230" s="39"/>
    </row>
    <row r="231" ht="15.75" customHeight="1">
      <c r="B231" s="39"/>
      <c r="C231" s="39"/>
      <c r="D231" s="39"/>
    </row>
    <row r="232" ht="15.75" customHeight="1">
      <c r="B232" s="39"/>
      <c r="C232" s="39"/>
      <c r="D232" s="39"/>
    </row>
    <row r="233" ht="15.75" customHeight="1">
      <c r="B233" s="39"/>
      <c r="C233" s="39"/>
      <c r="D233" s="39"/>
    </row>
    <row r="234" ht="15.75" customHeight="1">
      <c r="B234" s="39"/>
      <c r="C234" s="39"/>
      <c r="D234" s="39"/>
    </row>
    <row r="235" ht="15.75" customHeight="1">
      <c r="B235" s="39"/>
      <c r="C235" s="39"/>
      <c r="D235" s="39"/>
    </row>
    <row r="236" ht="15.75" customHeight="1">
      <c r="B236" s="39"/>
      <c r="C236" s="39"/>
      <c r="D236" s="39"/>
    </row>
    <row r="237" ht="15.75" customHeight="1">
      <c r="B237" s="39"/>
      <c r="C237" s="39"/>
      <c r="D237" s="39"/>
    </row>
    <row r="238" ht="15.75" customHeight="1">
      <c r="B238" s="39"/>
      <c r="C238" s="39"/>
      <c r="D238" s="39"/>
    </row>
    <row r="239" ht="15.75" customHeight="1">
      <c r="B239" s="39"/>
      <c r="C239" s="39"/>
      <c r="D239" s="39"/>
    </row>
    <row r="240" ht="15.75" customHeight="1">
      <c r="B240" s="39"/>
      <c r="C240" s="39"/>
      <c r="D240" s="39"/>
    </row>
    <row r="241" ht="15.75" customHeight="1">
      <c r="B241" s="39"/>
      <c r="C241" s="39"/>
      <c r="D241" s="39"/>
    </row>
    <row r="242" ht="15.75" customHeight="1">
      <c r="B242" s="39"/>
      <c r="C242" s="39"/>
      <c r="D242" s="39"/>
    </row>
    <row r="243" ht="15.75" customHeight="1">
      <c r="B243" s="39"/>
      <c r="C243" s="39"/>
      <c r="D243" s="39"/>
    </row>
    <row r="244" ht="15.75" customHeight="1">
      <c r="B244" s="39"/>
      <c r="C244" s="39"/>
      <c r="D244" s="39"/>
    </row>
    <row r="245" ht="15.75" customHeight="1">
      <c r="B245" s="39"/>
      <c r="C245" s="39"/>
      <c r="D245" s="39"/>
    </row>
    <row r="246" ht="15.75" customHeight="1">
      <c r="B246" s="39"/>
      <c r="C246" s="39"/>
      <c r="D246" s="39"/>
    </row>
    <row r="247" ht="15.75" customHeight="1">
      <c r="B247" s="39"/>
      <c r="C247" s="39"/>
      <c r="D247" s="39"/>
    </row>
    <row r="248" ht="15.75" customHeight="1">
      <c r="B248" s="39"/>
      <c r="C248" s="39"/>
      <c r="D248" s="39"/>
    </row>
    <row r="249" ht="15.75" customHeight="1">
      <c r="B249" s="39"/>
      <c r="C249" s="39"/>
      <c r="D249" s="39"/>
    </row>
    <row r="250" ht="15.75" customHeight="1">
      <c r="B250" s="39"/>
      <c r="C250" s="39"/>
      <c r="D250" s="39"/>
    </row>
    <row r="251" ht="15.75" customHeight="1">
      <c r="B251" s="39"/>
      <c r="C251" s="39"/>
      <c r="D251" s="39"/>
    </row>
    <row r="252" ht="15.75" customHeight="1">
      <c r="B252" s="39"/>
      <c r="C252" s="39"/>
      <c r="D252" s="39"/>
    </row>
    <row r="253" ht="15.75" customHeight="1">
      <c r="B253" s="39"/>
      <c r="C253" s="39"/>
      <c r="D253" s="39"/>
    </row>
    <row r="254" ht="15.75" customHeight="1">
      <c r="B254" s="39"/>
      <c r="C254" s="39"/>
      <c r="D254" s="39"/>
    </row>
    <row r="255" ht="15.75" customHeight="1">
      <c r="B255" s="39"/>
      <c r="C255" s="39"/>
      <c r="D255" s="39"/>
    </row>
    <row r="256" ht="15.75" customHeight="1">
      <c r="B256" s="39"/>
      <c r="C256" s="39"/>
      <c r="D256" s="39"/>
    </row>
    <row r="257" ht="15.75" customHeight="1">
      <c r="B257" s="39"/>
      <c r="C257" s="39"/>
      <c r="D257" s="39"/>
    </row>
    <row r="258" ht="15.75" customHeight="1">
      <c r="B258" s="39"/>
      <c r="C258" s="39"/>
      <c r="D258" s="39"/>
    </row>
    <row r="259" ht="15.75" customHeight="1">
      <c r="B259" s="39"/>
      <c r="C259" s="39"/>
      <c r="D259" s="39"/>
    </row>
    <row r="260" ht="15.75" customHeight="1">
      <c r="B260" s="39"/>
      <c r="C260" s="39"/>
      <c r="D260" s="39"/>
    </row>
    <row r="261" ht="15.75" customHeight="1">
      <c r="B261" s="39"/>
      <c r="C261" s="39"/>
      <c r="D261" s="39"/>
    </row>
    <row r="262" ht="15.75" customHeight="1">
      <c r="B262" s="39"/>
      <c r="C262" s="39"/>
      <c r="D262" s="39"/>
    </row>
    <row r="263" ht="15.75" customHeight="1">
      <c r="B263" s="39"/>
      <c r="C263" s="39"/>
      <c r="D263" s="39"/>
    </row>
    <row r="264" ht="15.75" customHeight="1">
      <c r="B264" s="39"/>
      <c r="C264" s="39"/>
      <c r="D264" s="39"/>
    </row>
    <row r="265" ht="15.75" customHeight="1">
      <c r="B265" s="39"/>
      <c r="C265" s="39"/>
      <c r="D265" s="39"/>
    </row>
    <row r="266" ht="15.75" customHeight="1">
      <c r="B266" s="39"/>
      <c r="C266" s="39"/>
      <c r="D266" s="39"/>
    </row>
    <row r="267" ht="15.75" customHeight="1">
      <c r="B267" s="39"/>
      <c r="C267" s="39"/>
      <c r="D267" s="39"/>
    </row>
    <row r="268" ht="15.75" customHeight="1">
      <c r="B268" s="39"/>
      <c r="C268" s="39"/>
      <c r="D268" s="39"/>
    </row>
    <row r="269" ht="15.75" customHeight="1">
      <c r="B269" s="39"/>
      <c r="C269" s="39"/>
      <c r="D269" s="39"/>
    </row>
    <row r="270" ht="15.75" customHeight="1">
      <c r="B270" s="39"/>
      <c r="C270" s="39"/>
      <c r="D270" s="39"/>
    </row>
    <row r="271" ht="15.75" customHeight="1">
      <c r="B271" s="39"/>
      <c r="C271" s="39"/>
      <c r="D271" s="39"/>
    </row>
    <row r="272" ht="15.75" customHeight="1">
      <c r="B272" s="39"/>
      <c r="C272" s="39"/>
      <c r="D272" s="39"/>
    </row>
    <row r="273" ht="15.75" customHeight="1">
      <c r="B273" s="39"/>
      <c r="C273" s="39"/>
      <c r="D273" s="39"/>
    </row>
    <row r="274" ht="15.75" customHeight="1">
      <c r="B274" s="39"/>
      <c r="C274" s="39"/>
      <c r="D274" s="39"/>
    </row>
    <row r="275" ht="15.75" customHeight="1">
      <c r="B275" s="39"/>
      <c r="C275" s="39"/>
      <c r="D275" s="39"/>
    </row>
    <row r="276" ht="15.75" customHeight="1">
      <c r="B276" s="39"/>
      <c r="C276" s="39"/>
      <c r="D276" s="39"/>
    </row>
    <row r="277" ht="15.75" customHeight="1">
      <c r="B277" s="39"/>
      <c r="C277" s="39"/>
      <c r="D277" s="39"/>
    </row>
    <row r="278" ht="15.75" customHeight="1">
      <c r="B278" s="39"/>
      <c r="C278" s="39"/>
      <c r="D278" s="39"/>
    </row>
    <row r="279" ht="15.75" customHeight="1">
      <c r="B279" s="39"/>
      <c r="C279" s="39"/>
      <c r="D279" s="39"/>
    </row>
    <row r="280" ht="15.75" customHeight="1">
      <c r="B280" s="39"/>
      <c r="C280" s="39"/>
      <c r="D280" s="39"/>
    </row>
    <row r="281" ht="15.75" customHeight="1">
      <c r="B281" s="39"/>
      <c r="C281" s="39"/>
      <c r="D281" s="39"/>
    </row>
    <row r="282" ht="15.75" customHeight="1">
      <c r="B282" s="39"/>
      <c r="C282" s="39"/>
      <c r="D282" s="39"/>
    </row>
    <row r="283" ht="15.75" customHeight="1">
      <c r="B283" s="39"/>
      <c r="C283" s="39"/>
      <c r="D283" s="39"/>
    </row>
    <row r="284" ht="15.75" customHeight="1">
      <c r="B284" s="39"/>
      <c r="C284" s="39"/>
      <c r="D284" s="39"/>
    </row>
    <row r="285" ht="15.75" customHeight="1">
      <c r="B285" s="39"/>
      <c r="C285" s="39"/>
      <c r="D285" s="39"/>
    </row>
    <row r="286" ht="15.75" customHeight="1">
      <c r="B286" s="39"/>
      <c r="C286" s="39"/>
      <c r="D286" s="39"/>
    </row>
    <row r="287" ht="15.75" customHeight="1">
      <c r="B287" s="39"/>
      <c r="C287" s="39"/>
      <c r="D287" s="39"/>
    </row>
    <row r="288" ht="15.75" customHeight="1">
      <c r="B288" s="39"/>
      <c r="C288" s="39"/>
      <c r="D288" s="39"/>
    </row>
    <row r="289" ht="15.75" customHeight="1">
      <c r="B289" s="39"/>
      <c r="C289" s="39"/>
      <c r="D289" s="39"/>
    </row>
    <row r="290" ht="15.75" customHeight="1">
      <c r="B290" s="39"/>
      <c r="C290" s="39"/>
      <c r="D290" s="39"/>
    </row>
    <row r="291" ht="15.75" customHeight="1">
      <c r="B291" s="39"/>
      <c r="C291" s="39"/>
      <c r="D291" s="39"/>
    </row>
    <row r="292" ht="15.75" customHeight="1">
      <c r="B292" s="39"/>
      <c r="C292" s="39"/>
      <c r="D292" s="39"/>
    </row>
    <row r="293" ht="15.75" customHeight="1">
      <c r="B293" s="39"/>
      <c r="C293" s="39"/>
      <c r="D293" s="39"/>
    </row>
    <row r="294" ht="15.75" customHeight="1">
      <c r="B294" s="39"/>
      <c r="C294" s="39"/>
      <c r="D294" s="39"/>
    </row>
    <row r="295" ht="15.75" customHeight="1">
      <c r="B295" s="39"/>
      <c r="C295" s="39"/>
      <c r="D295" s="39"/>
    </row>
    <row r="296" ht="15.75" customHeight="1">
      <c r="B296" s="39"/>
      <c r="C296" s="39"/>
      <c r="D296" s="39"/>
    </row>
    <row r="297" ht="15.75" customHeight="1">
      <c r="B297" s="39"/>
      <c r="C297" s="39"/>
      <c r="D297" s="39"/>
    </row>
    <row r="298" ht="15.75" customHeight="1">
      <c r="B298" s="39"/>
      <c r="C298" s="39"/>
      <c r="D298" s="39"/>
    </row>
    <row r="299" ht="15.75" customHeight="1">
      <c r="B299" s="39"/>
      <c r="C299" s="39"/>
      <c r="D299" s="39"/>
    </row>
    <row r="300" ht="15.75" customHeight="1">
      <c r="B300" s="39"/>
      <c r="C300" s="39"/>
      <c r="D300" s="39"/>
    </row>
    <row r="301" ht="15.75" customHeight="1">
      <c r="B301" s="39"/>
      <c r="C301" s="39"/>
      <c r="D301" s="39"/>
    </row>
    <row r="302" ht="15.75" customHeight="1">
      <c r="B302" s="39"/>
      <c r="C302" s="39"/>
      <c r="D302" s="39"/>
    </row>
    <row r="303" ht="15.75" customHeight="1">
      <c r="B303" s="39"/>
      <c r="C303" s="39"/>
      <c r="D303" s="39"/>
    </row>
    <row r="304" ht="15.75" customHeight="1">
      <c r="B304" s="39"/>
      <c r="C304" s="39"/>
      <c r="D304" s="39"/>
    </row>
    <row r="305" ht="15.75" customHeight="1">
      <c r="B305" s="39"/>
      <c r="C305" s="39"/>
      <c r="D305" s="39"/>
    </row>
    <row r="306" ht="15.75" customHeight="1">
      <c r="B306" s="39"/>
      <c r="C306" s="39"/>
      <c r="D306" s="39"/>
    </row>
    <row r="307" ht="15.75" customHeight="1">
      <c r="B307" s="39"/>
      <c r="C307" s="39"/>
      <c r="D307" s="39"/>
    </row>
    <row r="308" ht="15.75" customHeight="1">
      <c r="B308" s="39"/>
      <c r="C308" s="39"/>
      <c r="D308" s="39"/>
    </row>
    <row r="309" ht="15.75" customHeight="1">
      <c r="B309" s="39"/>
      <c r="C309" s="39"/>
      <c r="D309" s="39"/>
    </row>
    <row r="310" ht="15.75" customHeight="1">
      <c r="B310" s="39"/>
      <c r="C310" s="39"/>
      <c r="D310" s="39"/>
    </row>
    <row r="311" ht="15.75" customHeight="1">
      <c r="B311" s="39"/>
      <c r="C311" s="39"/>
      <c r="D311" s="39"/>
    </row>
    <row r="312" ht="15.75" customHeight="1">
      <c r="B312" s="39"/>
      <c r="C312" s="39"/>
      <c r="D312" s="39"/>
    </row>
    <row r="313" ht="15.75" customHeight="1">
      <c r="B313" s="39"/>
      <c r="C313" s="39"/>
      <c r="D313" s="39"/>
    </row>
    <row r="314" ht="15.75" customHeight="1">
      <c r="B314" s="39"/>
      <c r="C314" s="39"/>
      <c r="D314" s="39"/>
    </row>
    <row r="315" ht="15.75" customHeight="1">
      <c r="B315" s="39"/>
      <c r="C315" s="39"/>
      <c r="D315" s="39"/>
    </row>
    <row r="316" ht="15.75" customHeight="1">
      <c r="B316" s="39"/>
      <c r="C316" s="39"/>
      <c r="D316" s="39"/>
    </row>
    <row r="317" ht="15.75" customHeight="1">
      <c r="B317" s="39"/>
      <c r="C317" s="39"/>
      <c r="D317" s="39"/>
    </row>
    <row r="318" ht="15.75" customHeight="1">
      <c r="B318" s="39"/>
      <c r="C318" s="39"/>
      <c r="D318" s="39"/>
    </row>
    <row r="319" ht="15.75" customHeight="1">
      <c r="B319" s="39"/>
      <c r="C319" s="39"/>
      <c r="D319" s="39"/>
    </row>
    <row r="320" ht="15.75" customHeight="1">
      <c r="B320" s="39"/>
      <c r="C320" s="39"/>
      <c r="D320" s="39"/>
    </row>
    <row r="321" ht="15.75" customHeight="1">
      <c r="B321" s="39"/>
      <c r="C321" s="39"/>
      <c r="D321" s="39"/>
    </row>
    <row r="322" ht="15.75" customHeight="1">
      <c r="B322" s="39"/>
      <c r="C322" s="39"/>
      <c r="D322" s="39"/>
    </row>
    <row r="323" ht="15.75" customHeight="1">
      <c r="B323" s="39"/>
      <c r="C323" s="39"/>
      <c r="D323" s="39"/>
    </row>
    <row r="324" ht="15.75" customHeight="1">
      <c r="B324" s="39"/>
      <c r="C324" s="39"/>
      <c r="D324" s="39"/>
    </row>
    <row r="325" ht="15.75" customHeight="1">
      <c r="B325" s="39"/>
      <c r="C325" s="39"/>
      <c r="D325" s="39"/>
    </row>
    <row r="326" ht="15.75" customHeight="1">
      <c r="B326" s="39"/>
      <c r="C326" s="39"/>
      <c r="D326" s="39"/>
    </row>
    <row r="327" ht="15.75" customHeight="1">
      <c r="B327" s="39"/>
      <c r="C327" s="39"/>
      <c r="D327" s="39"/>
    </row>
    <row r="328" ht="15.75" customHeight="1">
      <c r="B328" s="39"/>
      <c r="C328" s="39"/>
      <c r="D328" s="39"/>
    </row>
    <row r="329" ht="15.75" customHeight="1">
      <c r="B329" s="39"/>
      <c r="C329" s="39"/>
      <c r="D329" s="39"/>
    </row>
    <row r="330" ht="15.75" customHeight="1">
      <c r="B330" s="39"/>
      <c r="C330" s="39"/>
      <c r="D330" s="39"/>
    </row>
    <row r="331" ht="15.75" customHeight="1">
      <c r="B331" s="39"/>
      <c r="C331" s="39"/>
      <c r="D331" s="39"/>
    </row>
    <row r="332" ht="15.75" customHeight="1">
      <c r="B332" s="39"/>
      <c r="C332" s="39"/>
      <c r="D332" s="39"/>
    </row>
    <row r="333" ht="15.75" customHeight="1">
      <c r="B333" s="39"/>
      <c r="C333" s="39"/>
      <c r="D333" s="39"/>
    </row>
    <row r="334" ht="15.75" customHeight="1">
      <c r="B334" s="39"/>
      <c r="C334" s="39"/>
      <c r="D334" s="39"/>
    </row>
    <row r="335" ht="15.75" customHeight="1">
      <c r="B335" s="39"/>
      <c r="C335" s="39"/>
      <c r="D335" s="39"/>
    </row>
    <row r="336" ht="15.75" customHeight="1">
      <c r="B336" s="39"/>
      <c r="C336" s="39"/>
      <c r="D336" s="39"/>
    </row>
    <row r="337" ht="15.75" customHeight="1">
      <c r="B337" s="39"/>
      <c r="C337" s="39"/>
      <c r="D337" s="39"/>
    </row>
    <row r="338" ht="15.75" customHeight="1">
      <c r="B338" s="39"/>
      <c r="C338" s="39"/>
      <c r="D338" s="39"/>
    </row>
    <row r="339" ht="15.75" customHeight="1">
      <c r="B339" s="39"/>
      <c r="C339" s="39"/>
      <c r="D339" s="39"/>
    </row>
    <row r="340" ht="15.75" customHeight="1">
      <c r="B340" s="39"/>
      <c r="C340" s="39"/>
      <c r="D340" s="39"/>
    </row>
    <row r="341" ht="15.75" customHeight="1">
      <c r="B341" s="39"/>
      <c r="C341" s="39"/>
      <c r="D341" s="39"/>
    </row>
    <row r="342" ht="15.75" customHeight="1">
      <c r="B342" s="39"/>
      <c r="C342" s="39"/>
      <c r="D342" s="39"/>
    </row>
    <row r="343" ht="15.75" customHeight="1">
      <c r="B343" s="39"/>
      <c r="C343" s="39"/>
      <c r="D343" s="39"/>
    </row>
    <row r="344" ht="15.75" customHeight="1">
      <c r="B344" s="39"/>
      <c r="C344" s="39"/>
      <c r="D344" s="39"/>
    </row>
    <row r="345" ht="15.75" customHeight="1">
      <c r="B345" s="39"/>
      <c r="C345" s="39"/>
      <c r="D345" s="39"/>
    </row>
    <row r="346" ht="15.75" customHeight="1">
      <c r="B346" s="39"/>
      <c r="C346" s="39"/>
      <c r="D346" s="39"/>
    </row>
    <row r="347" ht="15.75" customHeight="1">
      <c r="B347" s="39"/>
      <c r="C347" s="39"/>
      <c r="D347" s="39"/>
    </row>
    <row r="348" ht="15.75" customHeight="1">
      <c r="B348" s="39"/>
      <c r="C348" s="39"/>
      <c r="D348" s="39"/>
    </row>
    <row r="349" ht="15.75" customHeight="1">
      <c r="B349" s="39"/>
      <c r="C349" s="39"/>
      <c r="D349" s="39"/>
    </row>
    <row r="350" ht="15.75" customHeight="1">
      <c r="B350" s="39"/>
      <c r="C350" s="39"/>
      <c r="D350" s="39"/>
    </row>
    <row r="351" ht="15.75" customHeight="1">
      <c r="B351" s="39"/>
      <c r="C351" s="39"/>
      <c r="D351" s="39"/>
    </row>
    <row r="352" ht="15.75" customHeight="1">
      <c r="B352" s="39"/>
      <c r="C352" s="39"/>
      <c r="D352" s="39"/>
    </row>
    <row r="353" ht="15.75" customHeight="1">
      <c r="B353" s="39"/>
      <c r="C353" s="39"/>
      <c r="D353" s="39"/>
    </row>
    <row r="354" ht="15.75" customHeight="1">
      <c r="B354" s="39"/>
      <c r="C354" s="39"/>
      <c r="D354" s="39"/>
    </row>
    <row r="355" ht="15.75" customHeight="1">
      <c r="B355" s="39"/>
      <c r="C355" s="39"/>
      <c r="D355" s="39"/>
    </row>
    <row r="356" ht="15.75" customHeight="1">
      <c r="B356" s="39"/>
      <c r="C356" s="39"/>
      <c r="D356" s="39"/>
    </row>
    <row r="357" ht="15.75" customHeight="1">
      <c r="B357" s="39"/>
      <c r="C357" s="39"/>
      <c r="D357" s="39"/>
    </row>
    <row r="358" ht="15.75" customHeight="1">
      <c r="B358" s="39"/>
      <c r="C358" s="39"/>
      <c r="D358" s="39"/>
    </row>
    <row r="359" ht="15.75" customHeight="1">
      <c r="B359" s="39"/>
      <c r="C359" s="39"/>
      <c r="D359" s="39"/>
    </row>
    <row r="360" ht="15.75" customHeight="1">
      <c r="B360" s="39"/>
      <c r="C360" s="39"/>
      <c r="D360" s="39"/>
    </row>
    <row r="361" ht="15.75" customHeight="1">
      <c r="B361" s="39"/>
      <c r="C361" s="39"/>
      <c r="D361" s="39"/>
    </row>
    <row r="362" ht="15.75" customHeight="1">
      <c r="B362" s="39"/>
      <c r="C362" s="39"/>
      <c r="D362" s="39"/>
    </row>
    <row r="363" ht="15.75" customHeight="1">
      <c r="B363" s="39"/>
      <c r="C363" s="39"/>
      <c r="D363" s="39"/>
    </row>
    <row r="364" ht="15.75" customHeight="1">
      <c r="B364" s="39"/>
      <c r="C364" s="39"/>
      <c r="D364" s="39"/>
    </row>
    <row r="365" ht="15.75" customHeight="1">
      <c r="B365" s="39"/>
      <c r="C365" s="39"/>
      <c r="D365" s="39"/>
    </row>
    <row r="366" ht="15.75" customHeight="1">
      <c r="B366" s="39"/>
      <c r="C366" s="39"/>
      <c r="D366" s="39"/>
    </row>
    <row r="367" ht="15.75" customHeight="1">
      <c r="B367" s="39"/>
      <c r="C367" s="39"/>
      <c r="D367" s="39"/>
    </row>
    <row r="368" ht="15.75" customHeight="1">
      <c r="B368" s="39"/>
      <c r="C368" s="39"/>
      <c r="D368" s="39"/>
    </row>
    <row r="369" ht="15.75" customHeight="1">
      <c r="B369" s="39"/>
      <c r="C369" s="39"/>
      <c r="D369" s="39"/>
    </row>
    <row r="370" ht="15.75" customHeight="1">
      <c r="B370" s="39"/>
      <c r="C370" s="39"/>
      <c r="D370" s="39"/>
    </row>
    <row r="371" ht="15.75" customHeight="1">
      <c r="B371" s="39"/>
      <c r="C371" s="39"/>
      <c r="D371" s="39"/>
    </row>
    <row r="372" ht="15.75" customHeight="1">
      <c r="B372" s="39"/>
      <c r="C372" s="39"/>
      <c r="D372" s="39"/>
    </row>
    <row r="373" ht="15.75" customHeight="1">
      <c r="B373" s="39"/>
      <c r="C373" s="39"/>
      <c r="D373" s="39"/>
    </row>
    <row r="374" ht="15.75" customHeight="1">
      <c r="B374" s="39"/>
      <c r="C374" s="39"/>
      <c r="D374" s="39"/>
    </row>
    <row r="375" ht="15.75" customHeight="1">
      <c r="B375" s="39"/>
      <c r="C375" s="39"/>
      <c r="D375" s="39"/>
    </row>
    <row r="376" ht="15.75" customHeight="1">
      <c r="B376" s="39"/>
      <c r="C376" s="39"/>
      <c r="D376" s="39"/>
    </row>
    <row r="377" ht="15.75" customHeight="1">
      <c r="B377" s="39"/>
      <c r="C377" s="39"/>
      <c r="D377" s="39"/>
    </row>
    <row r="378" ht="15.75" customHeight="1">
      <c r="B378" s="39"/>
      <c r="C378" s="39"/>
      <c r="D378" s="39"/>
    </row>
    <row r="379" ht="15.75" customHeight="1">
      <c r="B379" s="39"/>
      <c r="C379" s="39"/>
      <c r="D379" s="39"/>
    </row>
    <row r="380" ht="15.75" customHeight="1">
      <c r="B380" s="39"/>
      <c r="C380" s="39"/>
      <c r="D380" s="39"/>
    </row>
    <row r="381" ht="15.75" customHeight="1">
      <c r="B381" s="39"/>
      <c r="C381" s="39"/>
      <c r="D381" s="39"/>
    </row>
    <row r="382" ht="15.75" customHeight="1">
      <c r="B382" s="39"/>
      <c r="C382" s="39"/>
      <c r="D382" s="39"/>
    </row>
    <row r="383" ht="15.75" customHeight="1">
      <c r="B383" s="39"/>
      <c r="C383" s="39"/>
      <c r="D383" s="39"/>
    </row>
    <row r="384" ht="15.75" customHeight="1">
      <c r="B384" s="39"/>
      <c r="C384" s="39"/>
      <c r="D384" s="39"/>
    </row>
    <row r="385" ht="15.75" customHeight="1">
      <c r="B385" s="39"/>
      <c r="C385" s="39"/>
      <c r="D385" s="39"/>
    </row>
    <row r="386" ht="15.75" customHeight="1">
      <c r="B386" s="39"/>
      <c r="C386" s="39"/>
      <c r="D386" s="39"/>
    </row>
    <row r="387" ht="15.75" customHeight="1">
      <c r="B387" s="39"/>
      <c r="C387" s="39"/>
      <c r="D387" s="39"/>
    </row>
    <row r="388" ht="15.75" customHeight="1">
      <c r="B388" s="39"/>
      <c r="C388" s="39"/>
      <c r="D388" s="39"/>
    </row>
    <row r="389" ht="15.75" customHeight="1">
      <c r="B389" s="39"/>
      <c r="C389" s="39"/>
      <c r="D389" s="39"/>
    </row>
    <row r="390" ht="15.75" customHeight="1">
      <c r="B390" s="39"/>
      <c r="C390" s="39"/>
      <c r="D390" s="39"/>
    </row>
    <row r="391" ht="15.75" customHeight="1">
      <c r="B391" s="39"/>
      <c r="C391" s="39"/>
      <c r="D391" s="39"/>
    </row>
    <row r="392" ht="15.75" customHeight="1">
      <c r="B392" s="39"/>
      <c r="C392" s="39"/>
      <c r="D392" s="39"/>
    </row>
    <row r="393" ht="15.75" customHeight="1">
      <c r="B393" s="39"/>
      <c r="C393" s="39"/>
      <c r="D393" s="39"/>
    </row>
    <row r="394" ht="15.75" customHeight="1">
      <c r="B394" s="39"/>
      <c r="C394" s="39"/>
      <c r="D394" s="39"/>
    </row>
    <row r="395" ht="15.75" customHeight="1">
      <c r="B395" s="39"/>
      <c r="C395" s="39"/>
      <c r="D395" s="39"/>
    </row>
    <row r="396" ht="15.75" customHeight="1">
      <c r="B396" s="39"/>
      <c r="C396" s="39"/>
      <c r="D396" s="39"/>
    </row>
    <row r="397" ht="15.75" customHeight="1">
      <c r="B397" s="39"/>
      <c r="C397" s="39"/>
      <c r="D397" s="39"/>
    </row>
    <row r="398" ht="15.75" customHeight="1">
      <c r="B398" s="39"/>
      <c r="C398" s="39"/>
      <c r="D398" s="39"/>
    </row>
    <row r="399" ht="15.75" customHeight="1">
      <c r="B399" s="39"/>
      <c r="C399" s="39"/>
      <c r="D399" s="39"/>
    </row>
    <row r="400" ht="15.75" customHeight="1">
      <c r="B400" s="39"/>
      <c r="C400" s="39"/>
      <c r="D400" s="39"/>
    </row>
    <row r="401" ht="15.75" customHeight="1">
      <c r="B401" s="39"/>
      <c r="C401" s="39"/>
      <c r="D401" s="39"/>
    </row>
    <row r="402" ht="15.75" customHeight="1">
      <c r="B402" s="39"/>
      <c r="C402" s="39"/>
      <c r="D402" s="39"/>
    </row>
    <row r="403" ht="15.75" customHeight="1">
      <c r="B403" s="39"/>
      <c r="C403" s="39"/>
      <c r="D403" s="39"/>
    </row>
    <row r="404" ht="15.75" customHeight="1">
      <c r="B404" s="39"/>
      <c r="C404" s="39"/>
      <c r="D404" s="39"/>
    </row>
    <row r="405" ht="15.75" customHeight="1">
      <c r="B405" s="39"/>
      <c r="C405" s="39"/>
      <c r="D405" s="39"/>
    </row>
    <row r="406" ht="15.75" customHeight="1">
      <c r="B406" s="39"/>
      <c r="C406" s="39"/>
      <c r="D406" s="39"/>
    </row>
    <row r="407" ht="15.75" customHeight="1">
      <c r="B407" s="39"/>
      <c r="C407" s="39"/>
      <c r="D407" s="39"/>
    </row>
    <row r="408" ht="15.75" customHeight="1">
      <c r="B408" s="39"/>
      <c r="C408" s="39"/>
      <c r="D408" s="39"/>
    </row>
    <row r="409" ht="15.75" customHeight="1">
      <c r="B409" s="39"/>
      <c r="C409" s="39"/>
      <c r="D409" s="39"/>
    </row>
    <row r="410" ht="15.75" customHeight="1">
      <c r="B410" s="39"/>
      <c r="C410" s="39"/>
      <c r="D410" s="39"/>
    </row>
    <row r="411" ht="15.75" customHeight="1">
      <c r="B411" s="39"/>
      <c r="C411" s="39"/>
      <c r="D411" s="39"/>
    </row>
    <row r="412" ht="15.75" customHeight="1">
      <c r="B412" s="39"/>
      <c r="C412" s="39"/>
      <c r="D412" s="39"/>
    </row>
    <row r="413" ht="15.75" customHeight="1">
      <c r="B413" s="39"/>
      <c r="C413" s="39"/>
      <c r="D413" s="39"/>
    </row>
    <row r="414" ht="15.75" customHeight="1">
      <c r="B414" s="39"/>
      <c r="C414" s="39"/>
      <c r="D414" s="39"/>
    </row>
    <row r="415" ht="15.75" customHeight="1">
      <c r="B415" s="39"/>
      <c r="C415" s="39"/>
      <c r="D415" s="39"/>
    </row>
    <row r="416" ht="15.75" customHeight="1">
      <c r="B416" s="39"/>
      <c r="C416" s="39"/>
      <c r="D416" s="39"/>
    </row>
    <row r="417" ht="15.75" customHeight="1">
      <c r="B417" s="39"/>
      <c r="C417" s="39"/>
      <c r="D417" s="39"/>
    </row>
    <row r="418" ht="15.75" customHeight="1">
      <c r="B418" s="39"/>
      <c r="C418" s="39"/>
      <c r="D418" s="39"/>
    </row>
    <row r="419" ht="15.75" customHeight="1">
      <c r="B419" s="39"/>
      <c r="C419" s="39"/>
      <c r="D419" s="39"/>
    </row>
    <row r="420" ht="15.75" customHeight="1">
      <c r="B420" s="39"/>
      <c r="C420" s="39"/>
      <c r="D420" s="39"/>
    </row>
    <row r="421" ht="15.75" customHeight="1">
      <c r="B421" s="39"/>
      <c r="C421" s="39"/>
      <c r="D421" s="39"/>
    </row>
    <row r="422" ht="15.75" customHeight="1">
      <c r="B422" s="39"/>
      <c r="C422" s="39"/>
      <c r="D422" s="39"/>
    </row>
    <row r="423" ht="15.75" customHeight="1">
      <c r="B423" s="39"/>
      <c r="C423" s="39"/>
      <c r="D423" s="39"/>
    </row>
    <row r="424" ht="15.75" customHeight="1">
      <c r="B424" s="39"/>
      <c r="C424" s="39"/>
      <c r="D424" s="39"/>
    </row>
    <row r="425" ht="15.75" customHeight="1">
      <c r="B425" s="39"/>
      <c r="C425" s="39"/>
      <c r="D425" s="39"/>
    </row>
    <row r="426" ht="15.75" customHeight="1">
      <c r="B426" s="39"/>
      <c r="C426" s="39"/>
      <c r="D426" s="39"/>
    </row>
    <row r="427" ht="15.75" customHeight="1">
      <c r="B427" s="39"/>
      <c r="C427" s="39"/>
      <c r="D427" s="39"/>
    </row>
    <row r="428" ht="15.75" customHeight="1">
      <c r="B428" s="39"/>
      <c r="C428" s="39"/>
      <c r="D428" s="39"/>
    </row>
    <row r="429" ht="15.75" customHeight="1">
      <c r="B429" s="39"/>
      <c r="C429" s="39"/>
      <c r="D429" s="39"/>
    </row>
    <row r="430" ht="15.75" customHeight="1">
      <c r="B430" s="39"/>
      <c r="C430" s="39"/>
      <c r="D430" s="39"/>
    </row>
    <row r="431" ht="15.75" customHeight="1">
      <c r="B431" s="39"/>
      <c r="C431" s="39"/>
      <c r="D431" s="39"/>
    </row>
    <row r="432" ht="15.75" customHeight="1">
      <c r="B432" s="39"/>
      <c r="C432" s="39"/>
      <c r="D432" s="39"/>
    </row>
    <row r="433" ht="15.75" customHeight="1">
      <c r="B433" s="39"/>
      <c r="C433" s="39"/>
      <c r="D433" s="39"/>
    </row>
    <row r="434" ht="15.75" customHeight="1">
      <c r="B434" s="39"/>
      <c r="C434" s="39"/>
      <c r="D434" s="39"/>
    </row>
    <row r="435" ht="15.75" customHeight="1">
      <c r="B435" s="39"/>
      <c r="C435" s="39"/>
      <c r="D435" s="39"/>
    </row>
    <row r="436" ht="15.75" customHeight="1">
      <c r="B436" s="39"/>
      <c r="C436" s="39"/>
      <c r="D436" s="39"/>
    </row>
    <row r="437" ht="15.75" customHeight="1">
      <c r="B437" s="39"/>
      <c r="C437" s="39"/>
      <c r="D437" s="39"/>
    </row>
    <row r="438" ht="15.75" customHeight="1">
      <c r="B438" s="39"/>
      <c r="C438" s="39"/>
      <c r="D438" s="39"/>
    </row>
    <row r="439" ht="15.75" customHeight="1">
      <c r="B439" s="39"/>
      <c r="C439" s="39"/>
      <c r="D439" s="39"/>
    </row>
    <row r="440" ht="15.75" customHeight="1">
      <c r="B440" s="39"/>
      <c r="C440" s="39"/>
      <c r="D440" s="39"/>
    </row>
    <row r="441" ht="15.75" customHeight="1">
      <c r="B441" s="39"/>
      <c r="C441" s="39"/>
      <c r="D441" s="39"/>
    </row>
    <row r="442" ht="15.75" customHeight="1">
      <c r="B442" s="39"/>
      <c r="C442" s="39"/>
      <c r="D442" s="39"/>
    </row>
    <row r="443" ht="15.75" customHeight="1">
      <c r="B443" s="39"/>
      <c r="C443" s="39"/>
      <c r="D443" s="39"/>
    </row>
    <row r="444" ht="15.75" customHeight="1">
      <c r="B444" s="39"/>
      <c r="C444" s="39"/>
      <c r="D444" s="39"/>
    </row>
    <row r="445" ht="15.75" customHeight="1">
      <c r="B445" s="39"/>
      <c r="C445" s="39"/>
      <c r="D445" s="39"/>
    </row>
    <row r="446" ht="15.75" customHeight="1">
      <c r="B446" s="39"/>
      <c r="C446" s="39"/>
      <c r="D446" s="39"/>
    </row>
    <row r="447" ht="15.75" customHeight="1">
      <c r="B447" s="39"/>
      <c r="C447" s="39"/>
      <c r="D447" s="39"/>
    </row>
    <row r="448" ht="15.75" customHeight="1">
      <c r="B448" s="39"/>
      <c r="C448" s="39"/>
      <c r="D448" s="39"/>
    </row>
    <row r="449" ht="15.75" customHeight="1">
      <c r="B449" s="39"/>
      <c r="C449" s="39"/>
      <c r="D449" s="39"/>
    </row>
    <row r="450" ht="15.75" customHeight="1">
      <c r="B450" s="39"/>
      <c r="C450" s="39"/>
      <c r="D450" s="39"/>
    </row>
    <row r="451" ht="15.75" customHeight="1">
      <c r="B451" s="39"/>
      <c r="C451" s="39"/>
      <c r="D451" s="39"/>
    </row>
    <row r="452" ht="15.75" customHeight="1">
      <c r="B452" s="39"/>
      <c r="C452" s="39"/>
      <c r="D452" s="39"/>
    </row>
    <row r="453" ht="15.75" customHeight="1">
      <c r="B453" s="39"/>
      <c r="C453" s="39"/>
      <c r="D453" s="39"/>
    </row>
    <row r="454" ht="15.75" customHeight="1">
      <c r="B454" s="39"/>
      <c r="C454" s="39"/>
      <c r="D454" s="39"/>
    </row>
    <row r="455" ht="15.75" customHeight="1">
      <c r="B455" s="39"/>
      <c r="C455" s="39"/>
      <c r="D455" s="39"/>
    </row>
    <row r="456" ht="15.75" customHeight="1">
      <c r="B456" s="39"/>
      <c r="C456" s="39"/>
      <c r="D456" s="39"/>
    </row>
    <row r="457" ht="15.75" customHeight="1">
      <c r="B457" s="39"/>
      <c r="C457" s="39"/>
      <c r="D457" s="39"/>
    </row>
    <row r="458" ht="15.75" customHeight="1">
      <c r="B458" s="39"/>
      <c r="C458" s="39"/>
      <c r="D458" s="39"/>
    </row>
    <row r="459" ht="15.75" customHeight="1">
      <c r="B459" s="39"/>
      <c r="C459" s="39"/>
      <c r="D459" s="39"/>
    </row>
    <row r="460" ht="15.75" customHeight="1">
      <c r="B460" s="39"/>
      <c r="C460" s="39"/>
      <c r="D460" s="39"/>
    </row>
    <row r="461" ht="15.75" customHeight="1">
      <c r="B461" s="39"/>
      <c r="C461" s="39"/>
      <c r="D461" s="39"/>
    </row>
    <row r="462" ht="15.75" customHeight="1">
      <c r="B462" s="39"/>
      <c r="C462" s="39"/>
      <c r="D462" s="39"/>
    </row>
    <row r="463" ht="15.75" customHeight="1">
      <c r="B463" s="39"/>
      <c r="C463" s="39"/>
      <c r="D463" s="39"/>
    </row>
    <row r="464" ht="15.75" customHeight="1">
      <c r="B464" s="39"/>
      <c r="C464" s="39"/>
      <c r="D464" s="39"/>
    </row>
    <row r="465" ht="15.75" customHeight="1">
      <c r="B465" s="39"/>
      <c r="C465" s="39"/>
      <c r="D465" s="39"/>
    </row>
    <row r="466" ht="15.75" customHeight="1">
      <c r="B466" s="39"/>
      <c r="C466" s="39"/>
      <c r="D466" s="39"/>
    </row>
    <row r="467" ht="15.75" customHeight="1">
      <c r="B467" s="39"/>
      <c r="C467" s="39"/>
      <c r="D467" s="39"/>
    </row>
    <row r="468" ht="15.75" customHeight="1">
      <c r="B468" s="39"/>
      <c r="C468" s="39"/>
      <c r="D468" s="39"/>
    </row>
    <row r="469" ht="15.75" customHeight="1">
      <c r="B469" s="39"/>
      <c r="C469" s="39"/>
      <c r="D469" s="39"/>
    </row>
    <row r="470" ht="15.75" customHeight="1">
      <c r="B470" s="39"/>
      <c r="C470" s="39"/>
      <c r="D470" s="39"/>
    </row>
    <row r="471" ht="15.75" customHeight="1">
      <c r="B471" s="39"/>
      <c r="C471" s="39"/>
      <c r="D471" s="39"/>
    </row>
    <row r="472" ht="15.75" customHeight="1">
      <c r="B472" s="39"/>
      <c r="C472" s="39"/>
      <c r="D472" s="39"/>
    </row>
    <row r="473" ht="15.75" customHeight="1">
      <c r="B473" s="39"/>
      <c r="C473" s="39"/>
      <c r="D473" s="39"/>
    </row>
    <row r="474" ht="15.75" customHeight="1">
      <c r="B474" s="39"/>
      <c r="C474" s="39"/>
      <c r="D474" s="39"/>
    </row>
    <row r="475" ht="15.75" customHeight="1">
      <c r="B475" s="39"/>
      <c r="C475" s="39"/>
      <c r="D475" s="39"/>
    </row>
    <row r="476" ht="15.75" customHeight="1">
      <c r="B476" s="39"/>
      <c r="C476" s="39"/>
      <c r="D476" s="39"/>
    </row>
    <row r="477" ht="15.75" customHeight="1">
      <c r="B477" s="39"/>
      <c r="C477" s="39"/>
      <c r="D477" s="39"/>
    </row>
    <row r="478" ht="15.75" customHeight="1">
      <c r="B478" s="39"/>
      <c r="C478" s="39"/>
      <c r="D478" s="39"/>
    </row>
    <row r="479" ht="15.75" customHeight="1">
      <c r="B479" s="39"/>
      <c r="C479" s="39"/>
      <c r="D479" s="39"/>
    </row>
    <row r="480" ht="15.75" customHeight="1">
      <c r="B480" s="39"/>
      <c r="C480" s="39"/>
      <c r="D480" s="39"/>
    </row>
    <row r="481" ht="15.75" customHeight="1">
      <c r="B481" s="39"/>
      <c r="C481" s="39"/>
      <c r="D481" s="39"/>
    </row>
    <row r="482" ht="15.75" customHeight="1">
      <c r="B482" s="39"/>
      <c r="C482" s="39"/>
      <c r="D482" s="39"/>
    </row>
    <row r="483" ht="15.75" customHeight="1">
      <c r="B483" s="39"/>
      <c r="C483" s="39"/>
      <c r="D483" s="39"/>
    </row>
    <row r="484" ht="15.75" customHeight="1">
      <c r="B484" s="39"/>
      <c r="C484" s="39"/>
      <c r="D484" s="39"/>
    </row>
    <row r="485" ht="15.75" customHeight="1">
      <c r="B485" s="39"/>
      <c r="C485" s="39"/>
      <c r="D485" s="39"/>
    </row>
    <row r="486" ht="15.75" customHeight="1">
      <c r="B486" s="39"/>
      <c r="C486" s="39"/>
      <c r="D486" s="39"/>
    </row>
    <row r="487" ht="15.75" customHeight="1">
      <c r="B487" s="39"/>
      <c r="C487" s="39"/>
      <c r="D487" s="39"/>
    </row>
    <row r="488" ht="15.75" customHeight="1">
      <c r="B488" s="39"/>
      <c r="C488" s="39"/>
      <c r="D488" s="39"/>
    </row>
    <row r="489" ht="15.75" customHeight="1">
      <c r="B489" s="39"/>
      <c r="C489" s="39"/>
      <c r="D489" s="39"/>
    </row>
    <row r="490" ht="15.75" customHeight="1">
      <c r="B490" s="39"/>
      <c r="C490" s="39"/>
      <c r="D490" s="39"/>
    </row>
    <row r="491" ht="15.75" customHeight="1">
      <c r="B491" s="39"/>
      <c r="C491" s="39"/>
      <c r="D491" s="39"/>
    </row>
    <row r="492" ht="15.75" customHeight="1">
      <c r="B492" s="39"/>
      <c r="C492" s="39"/>
      <c r="D492" s="39"/>
    </row>
    <row r="493" ht="15.75" customHeight="1">
      <c r="B493" s="39"/>
      <c r="C493" s="39"/>
      <c r="D493" s="39"/>
    </row>
    <row r="494" ht="15.75" customHeight="1">
      <c r="B494" s="39"/>
      <c r="C494" s="39"/>
      <c r="D494" s="39"/>
    </row>
    <row r="495" ht="15.75" customHeight="1">
      <c r="B495" s="39"/>
      <c r="C495" s="39"/>
      <c r="D495" s="39"/>
    </row>
    <row r="496" ht="15.75" customHeight="1">
      <c r="B496" s="39"/>
      <c r="C496" s="39"/>
      <c r="D496" s="39"/>
    </row>
    <row r="497" ht="15.75" customHeight="1">
      <c r="B497" s="39"/>
      <c r="C497" s="39"/>
      <c r="D497" s="39"/>
    </row>
    <row r="498" ht="15.75" customHeight="1">
      <c r="B498" s="39"/>
      <c r="C498" s="39"/>
      <c r="D498" s="39"/>
    </row>
    <row r="499" ht="15.75" customHeight="1">
      <c r="B499" s="39"/>
      <c r="C499" s="39"/>
      <c r="D499" s="39"/>
    </row>
    <row r="500" ht="15.75" customHeight="1">
      <c r="B500" s="39"/>
      <c r="C500" s="39"/>
      <c r="D500" s="39"/>
    </row>
    <row r="501" ht="15.75" customHeight="1">
      <c r="B501" s="39"/>
      <c r="C501" s="39"/>
      <c r="D501" s="39"/>
    </row>
    <row r="502" ht="15.75" customHeight="1">
      <c r="B502" s="39"/>
      <c r="C502" s="39"/>
      <c r="D502" s="39"/>
    </row>
    <row r="503" ht="15.75" customHeight="1">
      <c r="B503" s="39"/>
      <c r="C503" s="39"/>
      <c r="D503" s="39"/>
    </row>
    <row r="504" ht="15.75" customHeight="1">
      <c r="B504" s="39"/>
      <c r="C504" s="39"/>
      <c r="D504" s="39"/>
    </row>
    <row r="505" ht="15.75" customHeight="1">
      <c r="B505" s="39"/>
      <c r="C505" s="39"/>
      <c r="D505" s="39"/>
    </row>
    <row r="506" ht="15.75" customHeight="1">
      <c r="B506" s="39"/>
      <c r="C506" s="39"/>
      <c r="D506" s="39"/>
    </row>
    <row r="507" ht="15.75" customHeight="1">
      <c r="B507" s="39"/>
      <c r="C507" s="39"/>
      <c r="D507" s="39"/>
    </row>
    <row r="508" ht="15.75" customHeight="1">
      <c r="B508" s="39"/>
      <c r="C508" s="39"/>
      <c r="D508" s="39"/>
    </row>
    <row r="509" ht="15.75" customHeight="1">
      <c r="B509" s="39"/>
      <c r="C509" s="39"/>
      <c r="D509" s="39"/>
    </row>
    <row r="510" ht="15.75" customHeight="1">
      <c r="B510" s="39"/>
      <c r="C510" s="39"/>
      <c r="D510" s="39"/>
    </row>
    <row r="511" ht="15.75" customHeight="1">
      <c r="B511" s="39"/>
      <c r="C511" s="39"/>
      <c r="D511" s="39"/>
    </row>
    <row r="512" ht="15.75" customHeight="1">
      <c r="B512" s="39"/>
      <c r="C512" s="39"/>
      <c r="D512" s="39"/>
    </row>
    <row r="513" ht="15.75" customHeight="1">
      <c r="B513" s="39"/>
      <c r="C513" s="39"/>
      <c r="D513" s="39"/>
    </row>
    <row r="514" ht="15.75" customHeight="1">
      <c r="B514" s="39"/>
      <c r="C514" s="39"/>
      <c r="D514" s="39"/>
    </row>
    <row r="515" ht="15.75" customHeight="1">
      <c r="B515" s="39"/>
      <c r="C515" s="39"/>
      <c r="D515" s="39"/>
    </row>
    <row r="516" ht="15.75" customHeight="1">
      <c r="B516" s="39"/>
      <c r="C516" s="39"/>
      <c r="D516" s="39"/>
    </row>
    <row r="517" ht="15.75" customHeight="1">
      <c r="B517" s="39"/>
      <c r="C517" s="39"/>
      <c r="D517" s="39"/>
    </row>
    <row r="518" ht="15.75" customHeight="1">
      <c r="B518" s="39"/>
      <c r="C518" s="39"/>
      <c r="D518" s="39"/>
    </row>
    <row r="519" ht="15.75" customHeight="1">
      <c r="B519" s="39"/>
      <c r="C519" s="39"/>
      <c r="D519" s="39"/>
    </row>
    <row r="520" ht="15.75" customHeight="1">
      <c r="B520" s="39"/>
      <c r="C520" s="39"/>
      <c r="D520" s="39"/>
    </row>
    <row r="521" ht="15.75" customHeight="1">
      <c r="B521" s="39"/>
      <c r="C521" s="39"/>
      <c r="D521" s="39"/>
    </row>
    <row r="522" ht="15.75" customHeight="1">
      <c r="B522" s="39"/>
      <c r="C522" s="39"/>
      <c r="D522" s="39"/>
    </row>
    <row r="523" ht="15.75" customHeight="1">
      <c r="B523" s="39"/>
      <c r="C523" s="39"/>
      <c r="D523" s="39"/>
    </row>
    <row r="524" ht="15.75" customHeight="1">
      <c r="B524" s="39"/>
      <c r="C524" s="39"/>
      <c r="D524" s="39"/>
    </row>
    <row r="525" ht="15.75" customHeight="1">
      <c r="B525" s="39"/>
      <c r="C525" s="39"/>
      <c r="D525" s="39"/>
    </row>
    <row r="526" ht="15.75" customHeight="1">
      <c r="B526" s="39"/>
      <c r="C526" s="39"/>
      <c r="D526" s="39"/>
    </row>
    <row r="527" ht="15.75" customHeight="1">
      <c r="B527" s="39"/>
      <c r="C527" s="39"/>
      <c r="D527" s="39"/>
    </row>
    <row r="528" ht="15.75" customHeight="1">
      <c r="B528" s="39"/>
      <c r="C528" s="39"/>
      <c r="D528" s="39"/>
    </row>
    <row r="529" ht="15.75" customHeight="1">
      <c r="B529" s="39"/>
      <c r="C529" s="39"/>
      <c r="D529" s="39"/>
    </row>
    <row r="530" ht="15.75" customHeight="1">
      <c r="B530" s="39"/>
      <c r="C530" s="39"/>
      <c r="D530" s="39"/>
    </row>
    <row r="531" ht="15.75" customHeight="1">
      <c r="B531" s="39"/>
      <c r="C531" s="39"/>
      <c r="D531" s="39"/>
    </row>
    <row r="532" ht="15.75" customHeight="1">
      <c r="B532" s="39"/>
      <c r="C532" s="39"/>
      <c r="D532" s="39"/>
    </row>
    <row r="533" ht="15.75" customHeight="1">
      <c r="B533" s="39"/>
      <c r="C533" s="39"/>
      <c r="D533" s="39"/>
    </row>
    <row r="534" ht="15.75" customHeight="1">
      <c r="B534" s="39"/>
      <c r="C534" s="39"/>
      <c r="D534" s="39"/>
    </row>
    <row r="535" ht="15.75" customHeight="1">
      <c r="B535" s="39"/>
      <c r="C535" s="39"/>
      <c r="D535" s="39"/>
    </row>
    <row r="536" ht="15.75" customHeight="1">
      <c r="B536" s="39"/>
      <c r="C536" s="39"/>
      <c r="D536" s="39"/>
    </row>
    <row r="537" ht="15.75" customHeight="1">
      <c r="B537" s="39"/>
      <c r="C537" s="39"/>
      <c r="D537" s="39"/>
    </row>
    <row r="538" ht="15.75" customHeight="1">
      <c r="B538" s="39"/>
      <c r="C538" s="39"/>
      <c r="D538" s="39"/>
    </row>
    <row r="539" ht="15.75" customHeight="1">
      <c r="B539" s="39"/>
      <c r="C539" s="39"/>
      <c r="D539" s="39"/>
    </row>
    <row r="540" ht="15.75" customHeight="1">
      <c r="B540" s="39"/>
      <c r="C540" s="39"/>
      <c r="D540" s="39"/>
    </row>
    <row r="541" ht="15.75" customHeight="1">
      <c r="B541" s="39"/>
      <c r="C541" s="39"/>
      <c r="D541" s="39"/>
    </row>
    <row r="542" ht="15.75" customHeight="1">
      <c r="B542" s="39"/>
      <c r="C542" s="39"/>
      <c r="D542" s="39"/>
    </row>
    <row r="543" ht="15.75" customHeight="1">
      <c r="B543" s="39"/>
      <c r="C543" s="39"/>
      <c r="D543" s="39"/>
    </row>
    <row r="544" ht="15.75" customHeight="1">
      <c r="B544" s="39"/>
      <c r="C544" s="39"/>
      <c r="D544" s="39"/>
    </row>
    <row r="545" ht="15.75" customHeight="1">
      <c r="B545" s="39"/>
      <c r="C545" s="39"/>
      <c r="D545" s="39"/>
    </row>
    <row r="546" ht="15.75" customHeight="1">
      <c r="B546" s="39"/>
      <c r="C546" s="39"/>
      <c r="D546" s="39"/>
    </row>
    <row r="547" ht="15.75" customHeight="1">
      <c r="B547" s="39"/>
      <c r="C547" s="39"/>
      <c r="D547" s="39"/>
    </row>
    <row r="548" ht="15.75" customHeight="1">
      <c r="B548" s="39"/>
      <c r="C548" s="39"/>
      <c r="D548" s="39"/>
    </row>
    <row r="549" ht="15.75" customHeight="1">
      <c r="B549" s="39"/>
      <c r="C549" s="39"/>
      <c r="D549" s="39"/>
    </row>
    <row r="550" ht="15.75" customHeight="1">
      <c r="B550" s="39"/>
      <c r="C550" s="39"/>
      <c r="D550" s="39"/>
    </row>
    <row r="551" ht="15.75" customHeight="1">
      <c r="B551" s="39"/>
      <c r="C551" s="39"/>
      <c r="D551" s="39"/>
    </row>
    <row r="552" ht="15.75" customHeight="1">
      <c r="B552" s="39"/>
      <c r="C552" s="39"/>
      <c r="D552" s="39"/>
    </row>
    <row r="553" ht="15.75" customHeight="1">
      <c r="B553" s="39"/>
      <c r="C553" s="39"/>
      <c r="D553" s="39"/>
    </row>
    <row r="554" ht="15.75" customHeight="1">
      <c r="B554" s="39"/>
      <c r="C554" s="39"/>
      <c r="D554" s="39"/>
    </row>
    <row r="555" ht="15.75" customHeight="1">
      <c r="B555" s="39"/>
      <c r="C555" s="39"/>
      <c r="D555" s="39"/>
    </row>
    <row r="556" ht="15.75" customHeight="1">
      <c r="B556" s="39"/>
      <c r="C556" s="39"/>
      <c r="D556" s="39"/>
    </row>
    <row r="557" ht="15.75" customHeight="1">
      <c r="B557" s="39"/>
      <c r="C557" s="39"/>
      <c r="D557" s="39"/>
    </row>
    <row r="558" ht="15.75" customHeight="1">
      <c r="B558" s="39"/>
      <c r="C558" s="39"/>
      <c r="D558" s="39"/>
    </row>
    <row r="559" ht="15.75" customHeight="1">
      <c r="B559" s="39"/>
      <c r="C559" s="39"/>
      <c r="D559" s="39"/>
    </row>
    <row r="560" ht="15.75" customHeight="1">
      <c r="B560" s="39"/>
      <c r="C560" s="39"/>
      <c r="D560" s="39"/>
    </row>
    <row r="561" ht="15.75" customHeight="1">
      <c r="B561" s="39"/>
      <c r="C561" s="39"/>
      <c r="D561" s="39"/>
    </row>
    <row r="562" ht="15.75" customHeight="1">
      <c r="B562" s="39"/>
      <c r="C562" s="39"/>
      <c r="D562" s="39"/>
    </row>
    <row r="563" ht="15.75" customHeight="1">
      <c r="B563" s="39"/>
      <c r="C563" s="39"/>
      <c r="D563" s="39"/>
    </row>
    <row r="564" ht="15.75" customHeight="1">
      <c r="B564" s="39"/>
      <c r="C564" s="39"/>
      <c r="D564" s="39"/>
    </row>
    <row r="565" ht="15.75" customHeight="1">
      <c r="B565" s="39"/>
      <c r="C565" s="39"/>
      <c r="D565" s="39"/>
    </row>
    <row r="566" ht="15.75" customHeight="1">
      <c r="B566" s="39"/>
      <c r="C566" s="39"/>
      <c r="D566" s="39"/>
    </row>
    <row r="567" ht="15.75" customHeight="1">
      <c r="B567" s="39"/>
      <c r="C567" s="39"/>
      <c r="D567" s="39"/>
    </row>
    <row r="568" ht="15.75" customHeight="1">
      <c r="B568" s="39"/>
      <c r="C568" s="39"/>
      <c r="D568" s="39"/>
    </row>
    <row r="569" ht="15.75" customHeight="1">
      <c r="B569" s="39"/>
      <c r="C569" s="39"/>
      <c r="D569" s="39"/>
    </row>
    <row r="570" ht="15.75" customHeight="1">
      <c r="B570" s="39"/>
      <c r="C570" s="39"/>
      <c r="D570" s="39"/>
    </row>
    <row r="571" ht="15.75" customHeight="1">
      <c r="B571" s="39"/>
      <c r="C571" s="39"/>
      <c r="D571" s="39"/>
    </row>
    <row r="572" ht="15.75" customHeight="1">
      <c r="B572" s="39"/>
      <c r="C572" s="39"/>
      <c r="D572" s="39"/>
    </row>
    <row r="573" ht="15.75" customHeight="1">
      <c r="B573" s="39"/>
      <c r="C573" s="39"/>
      <c r="D573" s="39"/>
    </row>
    <row r="574" ht="15.75" customHeight="1">
      <c r="B574" s="39"/>
      <c r="C574" s="39"/>
      <c r="D574" s="39"/>
    </row>
    <row r="575" ht="15.75" customHeight="1">
      <c r="B575" s="39"/>
      <c r="C575" s="39"/>
      <c r="D575" s="39"/>
    </row>
    <row r="576" ht="15.75" customHeight="1">
      <c r="B576" s="39"/>
      <c r="C576" s="39"/>
      <c r="D576" s="39"/>
    </row>
    <row r="577" ht="15.75" customHeight="1">
      <c r="B577" s="39"/>
      <c r="C577" s="39"/>
      <c r="D577" s="39"/>
    </row>
    <row r="578" ht="15.75" customHeight="1">
      <c r="B578" s="39"/>
      <c r="C578" s="39"/>
      <c r="D578" s="39"/>
    </row>
    <row r="579" ht="15.75" customHeight="1">
      <c r="B579" s="39"/>
      <c r="C579" s="39"/>
      <c r="D579" s="39"/>
    </row>
    <row r="580" ht="15.75" customHeight="1">
      <c r="B580" s="39"/>
      <c r="C580" s="39"/>
      <c r="D580" s="39"/>
    </row>
    <row r="581" ht="15.75" customHeight="1">
      <c r="B581" s="39"/>
      <c r="C581" s="39"/>
      <c r="D581" s="39"/>
    </row>
    <row r="582" ht="15.75" customHeight="1">
      <c r="B582" s="39"/>
      <c r="C582" s="39"/>
      <c r="D582" s="39"/>
    </row>
    <row r="583" ht="15.75" customHeight="1">
      <c r="B583" s="39"/>
      <c r="C583" s="39"/>
      <c r="D583" s="39"/>
    </row>
    <row r="584" ht="15.75" customHeight="1">
      <c r="B584" s="39"/>
      <c r="C584" s="39"/>
      <c r="D584" s="39"/>
    </row>
    <row r="585" ht="15.75" customHeight="1">
      <c r="B585" s="39"/>
      <c r="C585" s="39"/>
      <c r="D585" s="39"/>
    </row>
    <row r="586" ht="15.75" customHeight="1">
      <c r="B586" s="39"/>
      <c r="C586" s="39"/>
      <c r="D586" s="39"/>
    </row>
    <row r="587" ht="15.75" customHeight="1">
      <c r="B587" s="39"/>
      <c r="C587" s="39"/>
      <c r="D587" s="39"/>
    </row>
    <row r="588" ht="15.75" customHeight="1">
      <c r="B588" s="39"/>
      <c r="C588" s="39"/>
      <c r="D588" s="39"/>
    </row>
    <row r="589" ht="15.75" customHeight="1">
      <c r="B589" s="39"/>
      <c r="C589" s="39"/>
      <c r="D589" s="39"/>
    </row>
    <row r="590" ht="15.75" customHeight="1">
      <c r="B590" s="39"/>
      <c r="C590" s="39"/>
      <c r="D590" s="39"/>
    </row>
    <row r="591" ht="15.75" customHeight="1">
      <c r="B591" s="39"/>
      <c r="C591" s="39"/>
      <c r="D591" s="39"/>
    </row>
    <row r="592" ht="15.75" customHeight="1">
      <c r="B592" s="39"/>
      <c r="C592" s="39"/>
      <c r="D592" s="39"/>
    </row>
    <row r="593" ht="15.75" customHeight="1">
      <c r="B593" s="39"/>
      <c r="C593" s="39"/>
      <c r="D593" s="39"/>
    </row>
    <row r="594" ht="15.75" customHeight="1">
      <c r="B594" s="39"/>
      <c r="C594" s="39"/>
      <c r="D594" s="39"/>
    </row>
    <row r="595" ht="15.75" customHeight="1">
      <c r="B595" s="39"/>
      <c r="C595" s="39"/>
      <c r="D595" s="39"/>
    </row>
    <row r="596" ht="15.75" customHeight="1">
      <c r="B596" s="39"/>
      <c r="C596" s="39"/>
      <c r="D596" s="39"/>
    </row>
    <row r="597" ht="15.75" customHeight="1">
      <c r="B597" s="39"/>
      <c r="C597" s="39"/>
      <c r="D597" s="39"/>
    </row>
    <row r="598" ht="15.75" customHeight="1">
      <c r="B598" s="39"/>
      <c r="C598" s="39"/>
      <c r="D598" s="39"/>
    </row>
    <row r="599" ht="15.75" customHeight="1">
      <c r="B599" s="39"/>
      <c r="C599" s="39"/>
      <c r="D599" s="39"/>
    </row>
    <row r="600" ht="15.75" customHeight="1">
      <c r="B600" s="39"/>
      <c r="C600" s="39"/>
      <c r="D600" s="39"/>
    </row>
    <row r="601" ht="15.75" customHeight="1">
      <c r="B601" s="39"/>
      <c r="C601" s="39"/>
      <c r="D601" s="39"/>
    </row>
    <row r="602" ht="15.75" customHeight="1">
      <c r="B602" s="39"/>
      <c r="C602" s="39"/>
      <c r="D602" s="39"/>
    </row>
    <row r="603" ht="15.75" customHeight="1">
      <c r="B603" s="39"/>
      <c r="C603" s="39"/>
      <c r="D603" s="39"/>
    </row>
    <row r="604" ht="15.75" customHeight="1">
      <c r="B604" s="39"/>
      <c r="C604" s="39"/>
      <c r="D604" s="39"/>
    </row>
    <row r="605" ht="15.75" customHeight="1">
      <c r="B605" s="39"/>
      <c r="C605" s="39"/>
      <c r="D605" s="39"/>
    </row>
    <row r="606" ht="15.75" customHeight="1">
      <c r="B606" s="39"/>
      <c r="C606" s="39"/>
      <c r="D606" s="39"/>
    </row>
    <row r="607" ht="15.75" customHeight="1">
      <c r="B607" s="39"/>
      <c r="C607" s="39"/>
      <c r="D607" s="39"/>
    </row>
    <row r="608" ht="15.75" customHeight="1">
      <c r="B608" s="39"/>
      <c r="C608" s="39"/>
      <c r="D608" s="39"/>
    </row>
    <row r="609" ht="15.75" customHeight="1">
      <c r="B609" s="39"/>
      <c r="C609" s="39"/>
      <c r="D609" s="39"/>
    </row>
    <row r="610" ht="15.75" customHeight="1">
      <c r="B610" s="39"/>
      <c r="C610" s="39"/>
      <c r="D610" s="39"/>
    </row>
    <row r="611" ht="15.75" customHeight="1">
      <c r="B611" s="39"/>
      <c r="C611" s="39"/>
      <c r="D611" s="39"/>
    </row>
    <row r="612" ht="15.75" customHeight="1">
      <c r="B612" s="39"/>
      <c r="C612" s="39"/>
      <c r="D612" s="39"/>
    </row>
    <row r="613" ht="15.75" customHeight="1">
      <c r="B613" s="39"/>
      <c r="C613" s="39"/>
      <c r="D613" s="39"/>
    </row>
    <row r="614" ht="15.75" customHeight="1">
      <c r="B614" s="39"/>
      <c r="C614" s="39"/>
      <c r="D614" s="39"/>
    </row>
    <row r="615" ht="15.75" customHeight="1">
      <c r="B615" s="39"/>
      <c r="C615" s="39"/>
      <c r="D615" s="39"/>
    </row>
    <row r="616" ht="15.75" customHeight="1">
      <c r="B616" s="39"/>
      <c r="C616" s="39"/>
      <c r="D616" s="39"/>
    </row>
    <row r="617" ht="15.75" customHeight="1">
      <c r="B617" s="39"/>
      <c r="C617" s="39"/>
      <c r="D617" s="39"/>
    </row>
    <row r="618" ht="15.75" customHeight="1">
      <c r="B618" s="39"/>
      <c r="C618" s="39"/>
      <c r="D618" s="39"/>
    </row>
    <row r="619" ht="15.75" customHeight="1">
      <c r="B619" s="39"/>
      <c r="C619" s="39"/>
      <c r="D619" s="39"/>
    </row>
    <row r="620" ht="15.75" customHeight="1">
      <c r="B620" s="39"/>
      <c r="C620" s="39"/>
      <c r="D620" s="39"/>
    </row>
    <row r="621" ht="15.75" customHeight="1">
      <c r="B621" s="39"/>
      <c r="C621" s="39"/>
      <c r="D621" s="39"/>
    </row>
    <row r="622" ht="15.75" customHeight="1">
      <c r="B622" s="39"/>
      <c r="C622" s="39"/>
      <c r="D622" s="39"/>
    </row>
    <row r="623" ht="15.75" customHeight="1">
      <c r="B623" s="39"/>
      <c r="C623" s="39"/>
      <c r="D623" s="39"/>
    </row>
    <row r="624" ht="15.75" customHeight="1">
      <c r="B624" s="39"/>
      <c r="C624" s="39"/>
      <c r="D624" s="39"/>
    </row>
    <row r="625" ht="15.75" customHeight="1">
      <c r="B625" s="39"/>
      <c r="C625" s="39"/>
      <c r="D625" s="39"/>
    </row>
    <row r="626" ht="15.75" customHeight="1">
      <c r="B626" s="39"/>
      <c r="C626" s="39"/>
      <c r="D626" s="39"/>
    </row>
    <row r="627" ht="15.75" customHeight="1">
      <c r="B627" s="39"/>
      <c r="C627" s="39"/>
      <c r="D627" s="39"/>
    </row>
    <row r="628" ht="15.75" customHeight="1">
      <c r="B628" s="39"/>
      <c r="C628" s="39"/>
      <c r="D628" s="39"/>
    </row>
    <row r="629" ht="15.75" customHeight="1">
      <c r="B629" s="39"/>
      <c r="C629" s="39"/>
      <c r="D629" s="39"/>
    </row>
    <row r="630" ht="15.75" customHeight="1">
      <c r="B630" s="39"/>
      <c r="C630" s="39"/>
      <c r="D630" s="39"/>
    </row>
    <row r="631" ht="15.75" customHeight="1">
      <c r="B631" s="39"/>
      <c r="C631" s="39"/>
      <c r="D631" s="39"/>
    </row>
    <row r="632" ht="15.75" customHeight="1">
      <c r="B632" s="39"/>
      <c r="C632" s="39"/>
      <c r="D632" s="39"/>
    </row>
    <row r="633" ht="15.75" customHeight="1">
      <c r="B633" s="39"/>
      <c r="C633" s="39"/>
      <c r="D633" s="39"/>
    </row>
    <row r="634" ht="15.75" customHeight="1">
      <c r="B634" s="39"/>
      <c r="C634" s="39"/>
      <c r="D634" s="39"/>
    </row>
    <row r="635" ht="15.75" customHeight="1">
      <c r="B635" s="39"/>
      <c r="C635" s="39"/>
      <c r="D635" s="39"/>
    </row>
    <row r="636" ht="15.75" customHeight="1">
      <c r="B636" s="39"/>
      <c r="C636" s="39"/>
      <c r="D636" s="39"/>
    </row>
    <row r="637" ht="15.75" customHeight="1">
      <c r="B637" s="39"/>
      <c r="C637" s="39"/>
      <c r="D637" s="39"/>
    </row>
    <row r="638" ht="15.75" customHeight="1">
      <c r="B638" s="39"/>
      <c r="C638" s="39"/>
      <c r="D638" s="39"/>
    </row>
    <row r="639" ht="15.75" customHeight="1">
      <c r="B639" s="39"/>
      <c r="C639" s="39"/>
      <c r="D639" s="39"/>
    </row>
    <row r="640" ht="15.75" customHeight="1">
      <c r="B640" s="39"/>
      <c r="C640" s="39"/>
      <c r="D640" s="39"/>
    </row>
    <row r="641" ht="15.75" customHeight="1">
      <c r="B641" s="39"/>
      <c r="C641" s="39"/>
      <c r="D641" s="39"/>
    </row>
    <row r="642" ht="15.75" customHeight="1">
      <c r="B642" s="39"/>
      <c r="C642" s="39"/>
      <c r="D642" s="39"/>
    </row>
    <row r="643" ht="15.75" customHeight="1">
      <c r="B643" s="39"/>
      <c r="C643" s="39"/>
      <c r="D643" s="39"/>
    </row>
    <row r="644" ht="15.75" customHeight="1">
      <c r="B644" s="39"/>
      <c r="C644" s="39"/>
      <c r="D644" s="39"/>
    </row>
    <row r="645" ht="15.75" customHeight="1">
      <c r="B645" s="39"/>
      <c r="C645" s="39"/>
      <c r="D645" s="39"/>
    </row>
    <row r="646" ht="15.75" customHeight="1">
      <c r="B646" s="39"/>
      <c r="C646" s="39"/>
      <c r="D646" s="39"/>
    </row>
    <row r="647" ht="15.75" customHeight="1">
      <c r="B647" s="39"/>
      <c r="C647" s="39"/>
      <c r="D647" s="39"/>
    </row>
    <row r="648" ht="15.75" customHeight="1">
      <c r="B648" s="39"/>
      <c r="C648" s="39"/>
      <c r="D648" s="39"/>
    </row>
    <row r="649" ht="15.75" customHeight="1">
      <c r="B649" s="39"/>
      <c r="C649" s="39"/>
      <c r="D649" s="39"/>
    </row>
    <row r="650" ht="15.75" customHeight="1">
      <c r="B650" s="39"/>
      <c r="C650" s="39"/>
      <c r="D650" s="39"/>
    </row>
    <row r="651" ht="15.75" customHeight="1">
      <c r="B651" s="39"/>
      <c r="C651" s="39"/>
      <c r="D651" s="39"/>
    </row>
    <row r="652" ht="15.75" customHeight="1">
      <c r="B652" s="39"/>
      <c r="C652" s="39"/>
      <c r="D652" s="39"/>
    </row>
    <row r="653" ht="15.75" customHeight="1">
      <c r="B653" s="39"/>
      <c r="C653" s="39"/>
      <c r="D653" s="39"/>
    </row>
    <row r="654" ht="15.75" customHeight="1">
      <c r="B654" s="39"/>
      <c r="C654" s="39"/>
      <c r="D654" s="39"/>
    </row>
    <row r="655" ht="15.75" customHeight="1">
      <c r="B655" s="39"/>
      <c r="C655" s="39"/>
      <c r="D655" s="39"/>
    </row>
    <row r="656" ht="15.75" customHeight="1">
      <c r="B656" s="39"/>
      <c r="C656" s="39"/>
      <c r="D656" s="39"/>
    </row>
    <row r="657" ht="15.75" customHeight="1">
      <c r="B657" s="39"/>
      <c r="C657" s="39"/>
      <c r="D657" s="39"/>
    </row>
    <row r="658" ht="15.75" customHeight="1">
      <c r="B658" s="39"/>
      <c r="C658" s="39"/>
      <c r="D658" s="39"/>
    </row>
    <row r="659" ht="15.75" customHeight="1">
      <c r="B659" s="39"/>
      <c r="C659" s="39"/>
      <c r="D659" s="39"/>
    </row>
    <row r="660" ht="15.75" customHeight="1">
      <c r="B660" s="39"/>
      <c r="C660" s="39"/>
      <c r="D660" s="39"/>
    </row>
    <row r="661" ht="15.75" customHeight="1">
      <c r="B661" s="39"/>
      <c r="C661" s="39"/>
      <c r="D661" s="39"/>
    </row>
    <row r="662" ht="15.75" customHeight="1">
      <c r="B662" s="39"/>
      <c r="C662" s="39"/>
      <c r="D662" s="39"/>
    </row>
    <row r="663" ht="15.75" customHeight="1">
      <c r="B663" s="39"/>
      <c r="C663" s="39"/>
      <c r="D663" s="39"/>
    </row>
    <row r="664" ht="15.75" customHeight="1">
      <c r="B664" s="39"/>
      <c r="C664" s="39"/>
      <c r="D664" s="39"/>
    </row>
    <row r="665" ht="15.75" customHeight="1">
      <c r="B665" s="39"/>
      <c r="C665" s="39"/>
      <c r="D665" s="39"/>
    </row>
    <row r="666" ht="15.75" customHeight="1">
      <c r="B666" s="39"/>
      <c r="C666" s="39"/>
      <c r="D666" s="39"/>
    </row>
    <row r="667" ht="15.75" customHeight="1">
      <c r="B667" s="39"/>
      <c r="C667" s="39"/>
      <c r="D667" s="39"/>
    </row>
    <row r="668" ht="15.75" customHeight="1">
      <c r="B668" s="39"/>
      <c r="C668" s="39"/>
      <c r="D668" s="39"/>
    </row>
    <row r="669" ht="15.75" customHeight="1">
      <c r="B669" s="39"/>
      <c r="C669" s="39"/>
      <c r="D669" s="39"/>
    </row>
    <row r="670" ht="15.75" customHeight="1">
      <c r="B670" s="39"/>
      <c r="C670" s="39"/>
      <c r="D670" s="39"/>
    </row>
    <row r="671" ht="15.75" customHeight="1">
      <c r="B671" s="39"/>
      <c r="C671" s="39"/>
      <c r="D671" s="39"/>
    </row>
    <row r="672" ht="15.75" customHeight="1">
      <c r="B672" s="39"/>
      <c r="C672" s="39"/>
      <c r="D672" s="39"/>
    </row>
    <row r="673" ht="15.75" customHeight="1">
      <c r="B673" s="39"/>
      <c r="C673" s="39"/>
      <c r="D673" s="39"/>
    </row>
    <row r="674" ht="15.75" customHeight="1">
      <c r="B674" s="39"/>
      <c r="C674" s="39"/>
      <c r="D674" s="39"/>
    </row>
    <row r="675" ht="15.75" customHeight="1">
      <c r="B675" s="39"/>
      <c r="C675" s="39"/>
      <c r="D675" s="39"/>
    </row>
    <row r="676" ht="15.75" customHeight="1">
      <c r="B676" s="39"/>
      <c r="C676" s="39"/>
      <c r="D676" s="39"/>
    </row>
    <row r="677" ht="15.75" customHeight="1">
      <c r="B677" s="39"/>
      <c r="C677" s="39"/>
      <c r="D677" s="39"/>
    </row>
    <row r="678" ht="15.75" customHeight="1">
      <c r="B678" s="39"/>
      <c r="C678" s="39"/>
      <c r="D678" s="39"/>
    </row>
    <row r="679" ht="15.75" customHeight="1">
      <c r="B679" s="39"/>
      <c r="C679" s="39"/>
      <c r="D679" s="39"/>
    </row>
    <row r="680" ht="15.75" customHeight="1">
      <c r="B680" s="39"/>
      <c r="C680" s="39"/>
      <c r="D680" s="39"/>
    </row>
    <row r="681" ht="15.75" customHeight="1">
      <c r="B681" s="39"/>
      <c r="C681" s="39"/>
      <c r="D681" s="39"/>
    </row>
    <row r="682" ht="15.75" customHeight="1">
      <c r="B682" s="39"/>
      <c r="C682" s="39"/>
      <c r="D682" s="39"/>
    </row>
    <row r="683" ht="15.75" customHeight="1">
      <c r="B683" s="39"/>
      <c r="C683" s="39"/>
      <c r="D683" s="39"/>
    </row>
    <row r="684" ht="15.75" customHeight="1">
      <c r="B684" s="39"/>
      <c r="C684" s="39"/>
      <c r="D684" s="39"/>
    </row>
    <row r="685" ht="15.75" customHeight="1">
      <c r="B685" s="39"/>
      <c r="C685" s="39"/>
      <c r="D685" s="39"/>
    </row>
    <row r="686" ht="15.75" customHeight="1">
      <c r="B686" s="39"/>
      <c r="C686" s="39"/>
      <c r="D686" s="39"/>
    </row>
    <row r="687" ht="15.75" customHeight="1">
      <c r="B687" s="39"/>
      <c r="C687" s="39"/>
      <c r="D687" s="39"/>
    </row>
    <row r="688" ht="15.75" customHeight="1">
      <c r="B688" s="39"/>
      <c r="C688" s="39"/>
      <c r="D688" s="39"/>
    </row>
    <row r="689" ht="15.75" customHeight="1">
      <c r="B689" s="39"/>
      <c r="C689" s="39"/>
      <c r="D689" s="39"/>
    </row>
    <row r="690" ht="15.75" customHeight="1">
      <c r="B690" s="39"/>
      <c r="C690" s="39"/>
      <c r="D690" s="39"/>
    </row>
    <row r="691" ht="15.75" customHeight="1">
      <c r="B691" s="39"/>
      <c r="C691" s="39"/>
      <c r="D691" s="39"/>
    </row>
    <row r="692" ht="15.75" customHeight="1">
      <c r="B692" s="39"/>
      <c r="C692" s="39"/>
      <c r="D692" s="39"/>
    </row>
    <row r="693" ht="15.75" customHeight="1">
      <c r="B693" s="39"/>
      <c r="C693" s="39"/>
      <c r="D693" s="39"/>
    </row>
    <row r="694" ht="15.75" customHeight="1">
      <c r="B694" s="39"/>
      <c r="C694" s="39"/>
      <c r="D694" s="39"/>
    </row>
    <row r="695" ht="15.75" customHeight="1">
      <c r="B695" s="39"/>
      <c r="C695" s="39"/>
      <c r="D695" s="39"/>
    </row>
    <row r="696" ht="15.75" customHeight="1">
      <c r="B696" s="39"/>
      <c r="C696" s="39"/>
      <c r="D696" s="39"/>
    </row>
    <row r="697" ht="15.75" customHeight="1">
      <c r="B697" s="39"/>
      <c r="C697" s="39"/>
      <c r="D697" s="39"/>
    </row>
    <row r="698" ht="15.75" customHeight="1">
      <c r="B698" s="39"/>
      <c r="C698" s="39"/>
      <c r="D698" s="39"/>
    </row>
    <row r="699" ht="15.75" customHeight="1">
      <c r="B699" s="39"/>
      <c r="C699" s="39"/>
      <c r="D699" s="39"/>
    </row>
    <row r="700" ht="15.75" customHeight="1">
      <c r="B700" s="39"/>
      <c r="C700" s="39"/>
      <c r="D700" s="39"/>
    </row>
    <row r="701" ht="15.75" customHeight="1">
      <c r="B701" s="39"/>
      <c r="C701" s="39"/>
      <c r="D701" s="39"/>
    </row>
    <row r="702" ht="15.75" customHeight="1">
      <c r="B702" s="39"/>
      <c r="C702" s="39"/>
      <c r="D702" s="39"/>
    </row>
    <row r="703" ht="15.75" customHeight="1">
      <c r="B703" s="39"/>
      <c r="C703" s="39"/>
      <c r="D703" s="39"/>
    </row>
    <row r="704" ht="15.75" customHeight="1">
      <c r="B704" s="39"/>
      <c r="C704" s="39"/>
      <c r="D704" s="39"/>
    </row>
    <row r="705" ht="15.75" customHeight="1">
      <c r="B705" s="39"/>
      <c r="C705" s="39"/>
      <c r="D705" s="39"/>
    </row>
    <row r="706" ht="15.75" customHeight="1">
      <c r="B706" s="39"/>
      <c r="C706" s="39"/>
      <c r="D706" s="39"/>
    </row>
    <row r="707" ht="15.75" customHeight="1">
      <c r="B707" s="39"/>
      <c r="C707" s="39"/>
      <c r="D707" s="39"/>
    </row>
    <row r="708" ht="15.75" customHeight="1">
      <c r="B708" s="39"/>
      <c r="C708" s="39"/>
      <c r="D708" s="39"/>
    </row>
    <row r="709" ht="15.75" customHeight="1">
      <c r="B709" s="39"/>
      <c r="C709" s="39"/>
      <c r="D709" s="39"/>
    </row>
    <row r="710" ht="15.75" customHeight="1">
      <c r="B710" s="39"/>
      <c r="C710" s="39"/>
      <c r="D710" s="39"/>
    </row>
    <row r="711" ht="15.75" customHeight="1">
      <c r="B711" s="39"/>
      <c r="C711" s="39"/>
      <c r="D711" s="39"/>
    </row>
    <row r="712" ht="15.75" customHeight="1">
      <c r="B712" s="39"/>
      <c r="C712" s="39"/>
      <c r="D712" s="39"/>
    </row>
    <row r="713" ht="15.75" customHeight="1">
      <c r="B713" s="39"/>
      <c r="C713" s="39"/>
      <c r="D713" s="39"/>
    </row>
    <row r="714" ht="15.75" customHeight="1">
      <c r="B714" s="39"/>
      <c r="C714" s="39"/>
      <c r="D714" s="39"/>
    </row>
    <row r="715" ht="15.75" customHeight="1">
      <c r="B715" s="39"/>
      <c r="C715" s="39"/>
      <c r="D715" s="39"/>
    </row>
    <row r="716" ht="15.75" customHeight="1">
      <c r="B716" s="39"/>
      <c r="C716" s="39"/>
      <c r="D716" s="39"/>
    </row>
    <row r="717" ht="15.75" customHeight="1">
      <c r="B717" s="39"/>
      <c r="C717" s="39"/>
      <c r="D717" s="39"/>
    </row>
    <row r="718" ht="15.75" customHeight="1">
      <c r="B718" s="39"/>
      <c r="C718" s="39"/>
      <c r="D718" s="39"/>
    </row>
    <row r="719" ht="15.75" customHeight="1">
      <c r="B719" s="39"/>
      <c r="C719" s="39"/>
      <c r="D719" s="39"/>
    </row>
    <row r="720" ht="15.75" customHeight="1">
      <c r="B720" s="39"/>
      <c r="C720" s="39"/>
      <c r="D720" s="39"/>
    </row>
    <row r="721" ht="15.75" customHeight="1">
      <c r="B721" s="39"/>
      <c r="C721" s="39"/>
      <c r="D721" s="39"/>
    </row>
    <row r="722" ht="15.75" customHeight="1">
      <c r="B722" s="39"/>
      <c r="C722" s="39"/>
      <c r="D722" s="39"/>
    </row>
    <row r="723" ht="15.75" customHeight="1">
      <c r="B723" s="39"/>
      <c r="C723" s="39"/>
      <c r="D723" s="39"/>
    </row>
    <row r="724" ht="15.75" customHeight="1">
      <c r="B724" s="39"/>
      <c r="C724" s="39"/>
      <c r="D724" s="39"/>
    </row>
    <row r="725" ht="15.75" customHeight="1">
      <c r="B725" s="39"/>
      <c r="C725" s="39"/>
      <c r="D725" s="39"/>
    </row>
    <row r="726" ht="15.75" customHeight="1">
      <c r="B726" s="39"/>
      <c r="C726" s="39"/>
      <c r="D726" s="39"/>
    </row>
    <row r="727" ht="15.75" customHeight="1">
      <c r="B727" s="39"/>
      <c r="C727" s="39"/>
      <c r="D727" s="39"/>
    </row>
    <row r="728" ht="15.75" customHeight="1">
      <c r="B728" s="39"/>
      <c r="C728" s="39"/>
      <c r="D728" s="39"/>
    </row>
    <row r="729" ht="15.75" customHeight="1">
      <c r="B729" s="39"/>
      <c r="C729" s="39"/>
      <c r="D729" s="39"/>
    </row>
    <row r="730" ht="15.75" customHeight="1">
      <c r="B730" s="39"/>
      <c r="C730" s="39"/>
      <c r="D730" s="39"/>
    </row>
    <row r="731" ht="15.75" customHeight="1">
      <c r="B731" s="39"/>
      <c r="C731" s="39"/>
      <c r="D731" s="39"/>
    </row>
    <row r="732" ht="15.75" customHeight="1">
      <c r="B732" s="39"/>
      <c r="C732" s="39"/>
      <c r="D732" s="39"/>
    </row>
    <row r="733" ht="15.75" customHeight="1">
      <c r="B733" s="39"/>
      <c r="C733" s="39"/>
      <c r="D733" s="39"/>
    </row>
    <row r="734" ht="15.75" customHeight="1">
      <c r="B734" s="39"/>
      <c r="C734" s="39"/>
      <c r="D734" s="39"/>
    </row>
    <row r="735" ht="15.75" customHeight="1">
      <c r="B735" s="39"/>
      <c r="C735" s="39"/>
      <c r="D735" s="39"/>
    </row>
    <row r="736" ht="15.75" customHeight="1">
      <c r="B736" s="39"/>
      <c r="C736" s="39"/>
      <c r="D736" s="39"/>
    </row>
    <row r="737" ht="15.75" customHeight="1">
      <c r="B737" s="39"/>
      <c r="C737" s="39"/>
      <c r="D737" s="39"/>
    </row>
    <row r="738" ht="15.75" customHeight="1">
      <c r="B738" s="39"/>
      <c r="C738" s="39"/>
      <c r="D738" s="39"/>
    </row>
    <row r="739" ht="15.75" customHeight="1">
      <c r="B739" s="39"/>
      <c r="C739" s="39"/>
      <c r="D739" s="39"/>
    </row>
    <row r="740" ht="15.75" customHeight="1">
      <c r="B740" s="39"/>
      <c r="C740" s="39"/>
      <c r="D740" s="39"/>
    </row>
    <row r="741" ht="15.75" customHeight="1">
      <c r="B741" s="39"/>
      <c r="C741" s="39"/>
      <c r="D741" s="39"/>
    </row>
    <row r="742" ht="15.75" customHeight="1">
      <c r="B742" s="39"/>
      <c r="C742" s="39"/>
      <c r="D742" s="39"/>
    </row>
    <row r="743" ht="15.75" customHeight="1">
      <c r="B743" s="39"/>
      <c r="C743" s="39"/>
      <c r="D743" s="39"/>
    </row>
    <row r="744" ht="15.75" customHeight="1">
      <c r="B744" s="39"/>
      <c r="C744" s="39"/>
      <c r="D744" s="39"/>
    </row>
    <row r="745" ht="15.75" customHeight="1">
      <c r="B745" s="39"/>
      <c r="C745" s="39"/>
      <c r="D745" s="39"/>
    </row>
    <row r="746" ht="15.75" customHeight="1">
      <c r="B746" s="39"/>
      <c r="C746" s="39"/>
      <c r="D746" s="39"/>
    </row>
    <row r="747" ht="15.75" customHeight="1">
      <c r="B747" s="39"/>
      <c r="C747" s="39"/>
      <c r="D747" s="39"/>
    </row>
    <row r="748" ht="15.75" customHeight="1">
      <c r="B748" s="39"/>
      <c r="C748" s="39"/>
      <c r="D748" s="39"/>
    </row>
    <row r="749" ht="15.75" customHeight="1">
      <c r="B749" s="39"/>
      <c r="C749" s="39"/>
      <c r="D749" s="39"/>
    </row>
    <row r="750" ht="15.75" customHeight="1">
      <c r="B750" s="39"/>
      <c r="C750" s="39"/>
      <c r="D750" s="39"/>
    </row>
    <row r="751" ht="15.75" customHeight="1">
      <c r="B751" s="39"/>
      <c r="C751" s="39"/>
      <c r="D751" s="39"/>
    </row>
    <row r="752" ht="15.75" customHeight="1">
      <c r="B752" s="39"/>
      <c r="C752" s="39"/>
      <c r="D752" s="39"/>
    </row>
    <row r="753" ht="15.75" customHeight="1">
      <c r="B753" s="39"/>
      <c r="C753" s="39"/>
      <c r="D753" s="39"/>
    </row>
    <row r="754" ht="15.75" customHeight="1">
      <c r="B754" s="39"/>
      <c r="C754" s="39"/>
      <c r="D754" s="39"/>
    </row>
    <row r="755" ht="15.75" customHeight="1">
      <c r="B755" s="39"/>
      <c r="C755" s="39"/>
      <c r="D755" s="39"/>
    </row>
    <row r="756" ht="15.75" customHeight="1">
      <c r="B756" s="39"/>
      <c r="C756" s="39"/>
      <c r="D756" s="39"/>
    </row>
    <row r="757" ht="15.75" customHeight="1">
      <c r="B757" s="39"/>
      <c r="C757" s="39"/>
      <c r="D757" s="39"/>
    </row>
    <row r="758" ht="15.75" customHeight="1">
      <c r="B758" s="39"/>
      <c r="C758" s="39"/>
      <c r="D758" s="39"/>
    </row>
    <row r="759" ht="15.75" customHeight="1">
      <c r="B759" s="39"/>
      <c r="C759" s="39"/>
      <c r="D759" s="39"/>
    </row>
    <row r="760" ht="15.75" customHeight="1">
      <c r="B760" s="39"/>
      <c r="C760" s="39"/>
      <c r="D760" s="39"/>
    </row>
    <row r="761" ht="15.75" customHeight="1">
      <c r="B761" s="39"/>
      <c r="C761" s="39"/>
      <c r="D761" s="39"/>
    </row>
    <row r="762" ht="15.75" customHeight="1">
      <c r="B762" s="39"/>
      <c r="C762" s="39"/>
      <c r="D762" s="39"/>
    </row>
    <row r="763" ht="15.75" customHeight="1">
      <c r="B763" s="39"/>
      <c r="C763" s="39"/>
      <c r="D763" s="39"/>
    </row>
    <row r="764" ht="15.75" customHeight="1">
      <c r="B764" s="39"/>
      <c r="C764" s="39"/>
      <c r="D764" s="39"/>
    </row>
    <row r="765" ht="15.75" customHeight="1">
      <c r="B765" s="39"/>
      <c r="C765" s="39"/>
      <c r="D765" s="39"/>
    </row>
    <row r="766" ht="15.75" customHeight="1">
      <c r="B766" s="39"/>
      <c r="C766" s="39"/>
      <c r="D766" s="39"/>
    </row>
    <row r="767" ht="15.75" customHeight="1">
      <c r="B767" s="39"/>
      <c r="C767" s="39"/>
      <c r="D767" s="39"/>
    </row>
    <row r="768" ht="15.75" customHeight="1">
      <c r="B768" s="39"/>
      <c r="C768" s="39"/>
      <c r="D768" s="39"/>
    </row>
    <row r="769" ht="15.75" customHeight="1">
      <c r="B769" s="39"/>
      <c r="C769" s="39"/>
      <c r="D769" s="39"/>
    </row>
    <row r="770" ht="15.75" customHeight="1">
      <c r="B770" s="39"/>
      <c r="C770" s="39"/>
      <c r="D770" s="39"/>
    </row>
    <row r="771" ht="15.75" customHeight="1">
      <c r="B771" s="39"/>
      <c r="C771" s="39"/>
      <c r="D771" s="39"/>
    </row>
    <row r="772" ht="15.75" customHeight="1">
      <c r="B772" s="39"/>
      <c r="C772" s="39"/>
      <c r="D772" s="39"/>
    </row>
    <row r="773" ht="15.75" customHeight="1">
      <c r="B773" s="39"/>
      <c r="C773" s="39"/>
      <c r="D773" s="39"/>
    </row>
    <row r="774" ht="15.75" customHeight="1">
      <c r="B774" s="39"/>
      <c r="C774" s="39"/>
      <c r="D774" s="39"/>
    </row>
    <row r="775" ht="15.75" customHeight="1">
      <c r="B775" s="39"/>
      <c r="C775" s="39"/>
      <c r="D775" s="39"/>
    </row>
    <row r="776" ht="15.75" customHeight="1">
      <c r="B776" s="39"/>
      <c r="C776" s="39"/>
      <c r="D776" s="39"/>
    </row>
    <row r="777" ht="15.75" customHeight="1">
      <c r="B777" s="39"/>
      <c r="C777" s="39"/>
      <c r="D777" s="39"/>
    </row>
    <row r="778" ht="15.75" customHeight="1">
      <c r="B778" s="39"/>
      <c r="C778" s="39"/>
      <c r="D778" s="39"/>
    </row>
    <row r="779" ht="15.75" customHeight="1">
      <c r="B779" s="39"/>
      <c r="C779" s="39"/>
      <c r="D779" s="39"/>
    </row>
    <row r="780" ht="15.75" customHeight="1">
      <c r="B780" s="39"/>
      <c r="C780" s="39"/>
      <c r="D780" s="39"/>
    </row>
    <row r="781" ht="15.75" customHeight="1">
      <c r="B781" s="39"/>
      <c r="C781" s="39"/>
      <c r="D781" s="39"/>
    </row>
    <row r="782" ht="15.75" customHeight="1">
      <c r="B782" s="39"/>
      <c r="C782" s="39"/>
      <c r="D782" s="39"/>
    </row>
    <row r="783" ht="15.75" customHeight="1">
      <c r="B783" s="39"/>
      <c r="C783" s="39"/>
      <c r="D783" s="39"/>
    </row>
    <row r="784" ht="15.75" customHeight="1">
      <c r="B784" s="39"/>
      <c r="C784" s="39"/>
      <c r="D784" s="39"/>
    </row>
    <row r="785" ht="15.75" customHeight="1">
      <c r="B785" s="39"/>
      <c r="C785" s="39"/>
      <c r="D785" s="39"/>
    </row>
    <row r="786" ht="15.75" customHeight="1">
      <c r="B786" s="39"/>
      <c r="C786" s="39"/>
      <c r="D786" s="39"/>
    </row>
    <row r="787" ht="15.75" customHeight="1">
      <c r="B787" s="39"/>
      <c r="C787" s="39"/>
      <c r="D787" s="39"/>
    </row>
    <row r="788" ht="15.75" customHeight="1">
      <c r="B788" s="39"/>
      <c r="C788" s="39"/>
      <c r="D788" s="39"/>
    </row>
    <row r="789" ht="15.75" customHeight="1">
      <c r="B789" s="39"/>
      <c r="C789" s="39"/>
      <c r="D789" s="39"/>
    </row>
    <row r="790" ht="15.75" customHeight="1">
      <c r="B790" s="39"/>
      <c r="C790" s="39"/>
      <c r="D790" s="39"/>
    </row>
    <row r="791" ht="15.75" customHeight="1">
      <c r="B791" s="39"/>
      <c r="C791" s="39"/>
      <c r="D791" s="39"/>
    </row>
    <row r="792" ht="15.75" customHeight="1">
      <c r="B792" s="39"/>
      <c r="C792" s="39"/>
      <c r="D792" s="39"/>
    </row>
    <row r="793" ht="15.75" customHeight="1">
      <c r="B793" s="39"/>
      <c r="C793" s="39"/>
      <c r="D793" s="39"/>
    </row>
    <row r="794" ht="15.75" customHeight="1">
      <c r="B794" s="39"/>
      <c r="C794" s="39"/>
      <c r="D794" s="39"/>
    </row>
    <row r="795" ht="15.75" customHeight="1">
      <c r="B795" s="39"/>
      <c r="C795" s="39"/>
      <c r="D795" s="39"/>
    </row>
    <row r="796" ht="15.75" customHeight="1">
      <c r="B796" s="39"/>
      <c r="C796" s="39"/>
      <c r="D796" s="39"/>
    </row>
    <row r="797" ht="15.75" customHeight="1">
      <c r="B797" s="39"/>
      <c r="C797" s="39"/>
      <c r="D797" s="39"/>
    </row>
    <row r="798" ht="15.75" customHeight="1">
      <c r="B798" s="39"/>
      <c r="C798" s="39"/>
      <c r="D798" s="39"/>
    </row>
    <row r="799" ht="15.75" customHeight="1">
      <c r="B799" s="39"/>
      <c r="C799" s="39"/>
      <c r="D799" s="39"/>
    </row>
    <row r="800" ht="15.75" customHeight="1">
      <c r="B800" s="39"/>
      <c r="C800" s="39"/>
      <c r="D800" s="39"/>
    </row>
    <row r="801" ht="15.75" customHeight="1">
      <c r="B801" s="39"/>
      <c r="C801" s="39"/>
      <c r="D801" s="39"/>
    </row>
    <row r="802" ht="15.75" customHeight="1">
      <c r="B802" s="39"/>
      <c r="C802" s="39"/>
      <c r="D802" s="39"/>
    </row>
    <row r="803" ht="15.75" customHeight="1">
      <c r="B803" s="39"/>
      <c r="C803" s="39"/>
      <c r="D803" s="39"/>
    </row>
    <row r="804" ht="15.75" customHeight="1">
      <c r="B804" s="39"/>
      <c r="C804" s="39"/>
      <c r="D804" s="39"/>
    </row>
    <row r="805" ht="15.75" customHeight="1">
      <c r="B805" s="39"/>
      <c r="C805" s="39"/>
      <c r="D805" s="39"/>
    </row>
    <row r="806" ht="15.75" customHeight="1">
      <c r="B806" s="39"/>
      <c r="C806" s="39"/>
      <c r="D806" s="39"/>
    </row>
    <row r="807" ht="15.75" customHeight="1">
      <c r="B807" s="39"/>
      <c r="C807" s="39"/>
      <c r="D807" s="39"/>
    </row>
    <row r="808" ht="15.75" customHeight="1">
      <c r="B808" s="39"/>
      <c r="C808" s="39"/>
      <c r="D808" s="39"/>
    </row>
    <row r="809" ht="15.75" customHeight="1">
      <c r="B809" s="39"/>
      <c r="C809" s="39"/>
      <c r="D809" s="39"/>
    </row>
    <row r="810" ht="15.75" customHeight="1">
      <c r="B810" s="39"/>
      <c r="C810" s="39"/>
      <c r="D810" s="39"/>
    </row>
    <row r="811" ht="15.75" customHeight="1">
      <c r="B811" s="39"/>
      <c r="C811" s="39"/>
      <c r="D811" s="39"/>
    </row>
    <row r="812" ht="15.75" customHeight="1">
      <c r="B812" s="39"/>
      <c r="C812" s="39"/>
      <c r="D812" s="39"/>
    </row>
    <row r="813" ht="15.75" customHeight="1">
      <c r="B813" s="39"/>
      <c r="C813" s="39"/>
      <c r="D813" s="39"/>
    </row>
    <row r="814" ht="15.75" customHeight="1">
      <c r="B814" s="39"/>
      <c r="C814" s="39"/>
      <c r="D814" s="39"/>
    </row>
    <row r="815" ht="15.75" customHeight="1">
      <c r="B815" s="39"/>
      <c r="C815" s="39"/>
      <c r="D815" s="39"/>
    </row>
    <row r="816" ht="15.75" customHeight="1">
      <c r="B816" s="39"/>
      <c r="C816" s="39"/>
      <c r="D816" s="39"/>
    </row>
    <row r="817" ht="15.75" customHeight="1">
      <c r="B817" s="39"/>
      <c r="C817" s="39"/>
      <c r="D817" s="39"/>
    </row>
    <row r="818" ht="15.75" customHeight="1">
      <c r="B818" s="39"/>
      <c r="C818" s="39"/>
      <c r="D818" s="39"/>
    </row>
    <row r="819" ht="15.75" customHeight="1">
      <c r="B819" s="39"/>
      <c r="C819" s="39"/>
      <c r="D819" s="39"/>
    </row>
    <row r="820" ht="15.75" customHeight="1">
      <c r="B820" s="39"/>
      <c r="C820" s="39"/>
      <c r="D820" s="39"/>
    </row>
    <row r="821" ht="15.75" customHeight="1">
      <c r="B821" s="39"/>
      <c r="C821" s="39"/>
      <c r="D821" s="39"/>
    </row>
    <row r="822" ht="15.75" customHeight="1">
      <c r="B822" s="39"/>
      <c r="C822" s="39"/>
      <c r="D822" s="39"/>
    </row>
    <row r="823" ht="15.75" customHeight="1">
      <c r="B823" s="39"/>
      <c r="C823" s="39"/>
      <c r="D823" s="39"/>
    </row>
    <row r="824" ht="15.75" customHeight="1">
      <c r="B824" s="39"/>
      <c r="C824" s="39"/>
      <c r="D824" s="39"/>
    </row>
    <row r="825" ht="15.75" customHeight="1">
      <c r="B825" s="39"/>
      <c r="C825" s="39"/>
      <c r="D825" s="39"/>
    </row>
    <row r="826" ht="15.75" customHeight="1">
      <c r="B826" s="39"/>
      <c r="C826" s="39"/>
      <c r="D826" s="39"/>
    </row>
    <row r="827" ht="15.75" customHeight="1">
      <c r="B827" s="39"/>
      <c r="C827" s="39"/>
      <c r="D827" s="39"/>
    </row>
    <row r="828" ht="15.75" customHeight="1">
      <c r="B828" s="39"/>
      <c r="C828" s="39"/>
      <c r="D828" s="39"/>
    </row>
    <row r="829" ht="15.75" customHeight="1">
      <c r="B829" s="39"/>
      <c r="C829" s="39"/>
      <c r="D829" s="39"/>
    </row>
    <row r="830" ht="15.75" customHeight="1">
      <c r="B830" s="39"/>
      <c r="C830" s="39"/>
      <c r="D830" s="39"/>
    </row>
    <row r="831" ht="15.75" customHeight="1">
      <c r="B831" s="39"/>
      <c r="C831" s="39"/>
      <c r="D831" s="39"/>
    </row>
    <row r="832" ht="15.75" customHeight="1">
      <c r="B832" s="39"/>
      <c r="C832" s="39"/>
      <c r="D832" s="39"/>
    </row>
    <row r="833" ht="15.75" customHeight="1">
      <c r="B833" s="39"/>
      <c r="C833" s="39"/>
      <c r="D833" s="39"/>
    </row>
    <row r="834" ht="15.75" customHeight="1">
      <c r="B834" s="39"/>
      <c r="C834" s="39"/>
      <c r="D834" s="39"/>
    </row>
    <row r="835" ht="15.75" customHeight="1">
      <c r="B835" s="39"/>
      <c r="C835" s="39"/>
      <c r="D835" s="39"/>
    </row>
    <row r="836" ht="15.75" customHeight="1">
      <c r="B836" s="39"/>
      <c r="C836" s="39"/>
      <c r="D836" s="39"/>
    </row>
    <row r="837" ht="15.75" customHeight="1">
      <c r="B837" s="39"/>
      <c r="C837" s="39"/>
      <c r="D837" s="39"/>
    </row>
    <row r="838" ht="15.75" customHeight="1">
      <c r="B838" s="39"/>
      <c r="C838" s="39"/>
      <c r="D838" s="39"/>
    </row>
    <row r="839" ht="15.75" customHeight="1">
      <c r="B839" s="39"/>
      <c r="C839" s="39"/>
      <c r="D839" s="39"/>
    </row>
    <row r="840" ht="15.75" customHeight="1">
      <c r="B840" s="39"/>
      <c r="C840" s="39"/>
      <c r="D840" s="39"/>
    </row>
    <row r="841" ht="15.75" customHeight="1">
      <c r="B841" s="39"/>
      <c r="C841" s="39"/>
      <c r="D841" s="39"/>
    </row>
    <row r="842" ht="15.75" customHeight="1">
      <c r="B842" s="39"/>
      <c r="C842" s="39"/>
      <c r="D842" s="39"/>
    </row>
    <row r="843" ht="15.75" customHeight="1">
      <c r="B843" s="39"/>
      <c r="C843" s="39"/>
      <c r="D843" s="39"/>
    </row>
    <row r="844" ht="15.75" customHeight="1">
      <c r="B844" s="39"/>
      <c r="C844" s="39"/>
      <c r="D844" s="39"/>
    </row>
    <row r="845" ht="15.75" customHeight="1">
      <c r="B845" s="39"/>
      <c r="C845" s="39"/>
      <c r="D845" s="39"/>
    </row>
    <row r="846" ht="15.75" customHeight="1">
      <c r="B846" s="39"/>
      <c r="C846" s="39"/>
      <c r="D846" s="39"/>
    </row>
    <row r="847" ht="15.75" customHeight="1">
      <c r="B847" s="39"/>
      <c r="C847" s="39"/>
      <c r="D847" s="39"/>
    </row>
    <row r="848" ht="15.75" customHeight="1">
      <c r="B848" s="39"/>
      <c r="C848" s="39"/>
      <c r="D848" s="39"/>
    </row>
    <row r="849" ht="15.75" customHeight="1">
      <c r="B849" s="39"/>
      <c r="C849" s="39"/>
      <c r="D849" s="39"/>
    </row>
    <row r="850" ht="15.75" customHeight="1">
      <c r="B850" s="39"/>
      <c r="C850" s="39"/>
      <c r="D850" s="39"/>
    </row>
    <row r="851" ht="15.75" customHeight="1">
      <c r="B851" s="39"/>
      <c r="C851" s="39"/>
      <c r="D851" s="39"/>
    </row>
    <row r="852" ht="15.75" customHeight="1">
      <c r="B852" s="39"/>
      <c r="C852" s="39"/>
      <c r="D852" s="39"/>
    </row>
    <row r="853" ht="15.75" customHeight="1">
      <c r="B853" s="39"/>
      <c r="C853" s="39"/>
      <c r="D853" s="39"/>
    </row>
    <row r="854" ht="15.75" customHeight="1">
      <c r="B854" s="39"/>
      <c r="C854" s="39"/>
      <c r="D854" s="39"/>
    </row>
    <row r="855" ht="15.75" customHeight="1">
      <c r="B855" s="39"/>
      <c r="C855" s="39"/>
      <c r="D855" s="39"/>
    </row>
    <row r="856" ht="15.75" customHeight="1">
      <c r="B856" s="39"/>
      <c r="C856" s="39"/>
      <c r="D856" s="39"/>
    </row>
    <row r="857" ht="15.75" customHeight="1">
      <c r="B857" s="39"/>
      <c r="C857" s="39"/>
      <c r="D857" s="39"/>
    </row>
    <row r="858" ht="15.75" customHeight="1">
      <c r="B858" s="39"/>
      <c r="C858" s="39"/>
      <c r="D858" s="39"/>
    </row>
    <row r="859" ht="15.75" customHeight="1">
      <c r="B859" s="39"/>
      <c r="C859" s="39"/>
      <c r="D859" s="39"/>
    </row>
    <row r="860" ht="15.75" customHeight="1">
      <c r="B860" s="39"/>
      <c r="C860" s="39"/>
      <c r="D860" s="39"/>
    </row>
    <row r="861" ht="15.75" customHeight="1">
      <c r="B861" s="39"/>
      <c r="C861" s="39"/>
      <c r="D861" s="39"/>
    </row>
    <row r="862" ht="15.75" customHeight="1">
      <c r="B862" s="39"/>
      <c r="C862" s="39"/>
      <c r="D862" s="39"/>
    </row>
    <row r="863" ht="15.75" customHeight="1">
      <c r="B863" s="39"/>
      <c r="C863" s="39"/>
      <c r="D863" s="39"/>
    </row>
    <row r="864" ht="15.75" customHeight="1">
      <c r="B864" s="39"/>
      <c r="C864" s="39"/>
      <c r="D864" s="39"/>
    </row>
    <row r="865" ht="15.75" customHeight="1">
      <c r="B865" s="39"/>
      <c r="C865" s="39"/>
      <c r="D865" s="39"/>
    </row>
    <row r="866" ht="15.75" customHeight="1">
      <c r="B866" s="39"/>
      <c r="C866" s="39"/>
      <c r="D866" s="39"/>
    </row>
    <row r="867" ht="15.75" customHeight="1">
      <c r="B867" s="39"/>
      <c r="C867" s="39"/>
      <c r="D867" s="39"/>
    </row>
    <row r="868" ht="15.75" customHeight="1">
      <c r="B868" s="39"/>
      <c r="C868" s="39"/>
      <c r="D868" s="39"/>
    </row>
    <row r="869" ht="15.75" customHeight="1">
      <c r="B869" s="39"/>
      <c r="C869" s="39"/>
      <c r="D869" s="39"/>
    </row>
    <row r="870" ht="15.75" customHeight="1">
      <c r="B870" s="39"/>
      <c r="C870" s="39"/>
      <c r="D870" s="39"/>
    </row>
    <row r="871" ht="15.75" customHeight="1">
      <c r="B871" s="39"/>
      <c r="C871" s="39"/>
      <c r="D871" s="39"/>
    </row>
    <row r="872" ht="15.75" customHeight="1">
      <c r="B872" s="39"/>
      <c r="C872" s="39"/>
      <c r="D872" s="39"/>
    </row>
    <row r="873" ht="15.75" customHeight="1">
      <c r="B873" s="39"/>
      <c r="C873" s="39"/>
      <c r="D873" s="39"/>
    </row>
    <row r="874" ht="15.75" customHeight="1">
      <c r="B874" s="39"/>
      <c r="C874" s="39"/>
      <c r="D874" s="39"/>
    </row>
    <row r="875" ht="15.75" customHeight="1">
      <c r="B875" s="39"/>
      <c r="C875" s="39"/>
      <c r="D875" s="39"/>
    </row>
    <row r="876" ht="15.75" customHeight="1">
      <c r="B876" s="39"/>
      <c r="C876" s="39"/>
      <c r="D876" s="39"/>
    </row>
    <row r="877" ht="15.75" customHeight="1">
      <c r="B877" s="39"/>
      <c r="C877" s="39"/>
      <c r="D877" s="39"/>
    </row>
    <row r="878" ht="15.75" customHeight="1">
      <c r="B878" s="39"/>
      <c r="C878" s="39"/>
      <c r="D878" s="39"/>
    </row>
    <row r="879" ht="15.75" customHeight="1">
      <c r="B879" s="39"/>
      <c r="C879" s="39"/>
      <c r="D879" s="39"/>
    </row>
    <row r="880" ht="15.75" customHeight="1">
      <c r="B880" s="39"/>
      <c r="C880" s="39"/>
      <c r="D880" s="39"/>
    </row>
    <row r="881" ht="15.75" customHeight="1">
      <c r="B881" s="39"/>
      <c r="C881" s="39"/>
      <c r="D881" s="39"/>
    </row>
    <row r="882" ht="15.75" customHeight="1">
      <c r="B882" s="39"/>
      <c r="C882" s="39"/>
      <c r="D882" s="39"/>
    </row>
    <row r="883" ht="15.75" customHeight="1">
      <c r="B883" s="39"/>
      <c r="C883" s="39"/>
      <c r="D883" s="39"/>
    </row>
    <row r="884" ht="15.75" customHeight="1">
      <c r="B884" s="39"/>
      <c r="C884" s="39"/>
      <c r="D884" s="39"/>
    </row>
    <row r="885" ht="15.75" customHeight="1">
      <c r="B885" s="39"/>
      <c r="C885" s="39"/>
      <c r="D885" s="39"/>
    </row>
    <row r="886" ht="15.75" customHeight="1">
      <c r="B886" s="39"/>
      <c r="C886" s="39"/>
      <c r="D886" s="39"/>
    </row>
    <row r="887" ht="15.75" customHeight="1">
      <c r="B887" s="39"/>
      <c r="C887" s="39"/>
      <c r="D887" s="39"/>
    </row>
    <row r="888" ht="15.75" customHeight="1">
      <c r="B888" s="39"/>
      <c r="C888" s="39"/>
      <c r="D888" s="39"/>
    </row>
    <row r="889" ht="15.75" customHeight="1">
      <c r="B889" s="39"/>
      <c r="C889" s="39"/>
      <c r="D889" s="39"/>
    </row>
    <row r="890" ht="15.75" customHeight="1">
      <c r="B890" s="39"/>
      <c r="C890" s="39"/>
      <c r="D890" s="39"/>
    </row>
    <row r="891" ht="15.75" customHeight="1">
      <c r="B891" s="39"/>
      <c r="C891" s="39"/>
      <c r="D891" s="39"/>
    </row>
    <row r="892" ht="15.75" customHeight="1">
      <c r="B892" s="39"/>
      <c r="C892" s="39"/>
      <c r="D892" s="39"/>
    </row>
    <row r="893" ht="15.75" customHeight="1">
      <c r="B893" s="39"/>
      <c r="C893" s="39"/>
      <c r="D893" s="39"/>
    </row>
    <row r="894" ht="15.75" customHeight="1">
      <c r="B894" s="39"/>
      <c r="C894" s="39"/>
      <c r="D894" s="39"/>
    </row>
    <row r="895" ht="15.75" customHeight="1">
      <c r="B895" s="39"/>
      <c r="C895" s="39"/>
      <c r="D895" s="39"/>
    </row>
    <row r="896" ht="15.75" customHeight="1">
      <c r="B896" s="39"/>
      <c r="C896" s="39"/>
      <c r="D896" s="39"/>
    </row>
    <row r="897" ht="15.75" customHeight="1">
      <c r="B897" s="39"/>
      <c r="C897" s="39"/>
      <c r="D897" s="39"/>
    </row>
    <row r="898" ht="15.75" customHeight="1">
      <c r="B898" s="39"/>
      <c r="C898" s="39"/>
      <c r="D898" s="39"/>
    </row>
    <row r="899" ht="15.75" customHeight="1">
      <c r="B899" s="39"/>
      <c r="C899" s="39"/>
      <c r="D899" s="39"/>
    </row>
    <row r="900" ht="15.75" customHeight="1">
      <c r="B900" s="39"/>
      <c r="C900" s="39"/>
      <c r="D900" s="39"/>
    </row>
    <row r="901" ht="15.75" customHeight="1">
      <c r="B901" s="39"/>
      <c r="C901" s="39"/>
      <c r="D901" s="39"/>
    </row>
    <row r="902" ht="15.75" customHeight="1">
      <c r="B902" s="39"/>
      <c r="C902" s="39"/>
      <c r="D902" s="39"/>
    </row>
    <row r="903" ht="15.75" customHeight="1">
      <c r="B903" s="39"/>
      <c r="C903" s="39"/>
      <c r="D903" s="39"/>
    </row>
    <row r="904" ht="15.75" customHeight="1">
      <c r="B904" s="39"/>
      <c r="C904" s="39"/>
      <c r="D904" s="39"/>
    </row>
    <row r="905" ht="15.75" customHeight="1">
      <c r="B905" s="39"/>
      <c r="C905" s="39"/>
      <c r="D905" s="39"/>
    </row>
    <row r="906" ht="15.75" customHeight="1">
      <c r="B906" s="39"/>
      <c r="C906" s="39"/>
      <c r="D906" s="39"/>
    </row>
    <row r="907" ht="15.75" customHeight="1">
      <c r="B907" s="39"/>
      <c r="C907" s="39"/>
      <c r="D907" s="39"/>
    </row>
    <row r="908" ht="15.75" customHeight="1">
      <c r="B908" s="39"/>
      <c r="C908" s="39"/>
      <c r="D908" s="39"/>
    </row>
    <row r="909" ht="15.75" customHeight="1">
      <c r="B909" s="39"/>
      <c r="C909" s="39"/>
      <c r="D909" s="39"/>
    </row>
    <row r="910" ht="15.75" customHeight="1">
      <c r="B910" s="39"/>
      <c r="C910" s="39"/>
      <c r="D910" s="39"/>
    </row>
    <row r="911" ht="15.75" customHeight="1">
      <c r="B911" s="39"/>
      <c r="C911" s="39"/>
      <c r="D911" s="39"/>
    </row>
    <row r="912" ht="15.75" customHeight="1">
      <c r="B912" s="39"/>
      <c r="C912" s="39"/>
      <c r="D912" s="39"/>
    </row>
    <row r="913" ht="15.75" customHeight="1">
      <c r="B913" s="39"/>
      <c r="C913" s="39"/>
      <c r="D913" s="39"/>
    </row>
    <row r="914" ht="15.75" customHeight="1">
      <c r="B914" s="39"/>
      <c r="C914" s="39"/>
      <c r="D914" s="39"/>
    </row>
    <row r="915" ht="15.75" customHeight="1">
      <c r="B915" s="39"/>
      <c r="C915" s="39"/>
      <c r="D915" s="39"/>
    </row>
    <row r="916" ht="15.75" customHeight="1">
      <c r="B916" s="39"/>
      <c r="C916" s="39"/>
      <c r="D916" s="39"/>
    </row>
    <row r="917" ht="15.75" customHeight="1">
      <c r="B917" s="39"/>
      <c r="C917" s="39"/>
      <c r="D917" s="39"/>
    </row>
    <row r="918" ht="15.75" customHeight="1">
      <c r="B918" s="39"/>
      <c r="C918" s="39"/>
      <c r="D918" s="39"/>
    </row>
    <row r="919" ht="15.75" customHeight="1">
      <c r="B919" s="39"/>
      <c r="C919" s="39"/>
      <c r="D919" s="39"/>
    </row>
    <row r="920" ht="15.75" customHeight="1">
      <c r="B920" s="39"/>
      <c r="C920" s="39"/>
      <c r="D920" s="39"/>
    </row>
    <row r="921" ht="15.75" customHeight="1">
      <c r="B921" s="39"/>
      <c r="C921" s="39"/>
      <c r="D921" s="39"/>
    </row>
    <row r="922" ht="15.75" customHeight="1">
      <c r="B922" s="39"/>
      <c r="C922" s="39"/>
      <c r="D922" s="39"/>
    </row>
    <row r="923" ht="15.75" customHeight="1">
      <c r="B923" s="39"/>
      <c r="C923" s="39"/>
      <c r="D923" s="39"/>
    </row>
    <row r="924" ht="15.75" customHeight="1">
      <c r="B924" s="39"/>
      <c r="C924" s="39"/>
      <c r="D924" s="39"/>
    </row>
    <row r="925" ht="15.75" customHeight="1">
      <c r="B925" s="39"/>
      <c r="C925" s="39"/>
      <c r="D925" s="39"/>
    </row>
    <row r="926" ht="15.75" customHeight="1">
      <c r="B926" s="39"/>
      <c r="C926" s="39"/>
      <c r="D926" s="39"/>
    </row>
    <row r="927" ht="15.75" customHeight="1">
      <c r="B927" s="39"/>
      <c r="C927" s="39"/>
      <c r="D927" s="39"/>
    </row>
    <row r="928" ht="15.75" customHeight="1">
      <c r="B928" s="39"/>
      <c r="C928" s="39"/>
      <c r="D928" s="39"/>
    </row>
    <row r="929" ht="15.75" customHeight="1">
      <c r="B929" s="39"/>
      <c r="C929" s="39"/>
      <c r="D929" s="39"/>
    </row>
    <row r="930" ht="15.75" customHeight="1">
      <c r="B930" s="39"/>
      <c r="C930" s="39"/>
      <c r="D930" s="39"/>
    </row>
    <row r="931" ht="15.75" customHeight="1">
      <c r="B931" s="39"/>
      <c r="C931" s="39"/>
      <c r="D931" s="39"/>
    </row>
    <row r="932" ht="15.75" customHeight="1">
      <c r="B932" s="39"/>
      <c r="C932" s="39"/>
      <c r="D932" s="39"/>
    </row>
    <row r="933" ht="15.75" customHeight="1">
      <c r="B933" s="39"/>
      <c r="C933" s="39"/>
      <c r="D933" s="39"/>
    </row>
    <row r="934" ht="15.75" customHeight="1">
      <c r="B934" s="39"/>
      <c r="C934" s="39"/>
      <c r="D934" s="39"/>
    </row>
    <row r="935" ht="15.75" customHeight="1">
      <c r="B935" s="39"/>
      <c r="C935" s="39"/>
      <c r="D935" s="39"/>
    </row>
    <row r="936" ht="15.75" customHeight="1">
      <c r="B936" s="39"/>
      <c r="C936" s="39"/>
      <c r="D936" s="39"/>
    </row>
    <row r="937" ht="15.75" customHeight="1">
      <c r="B937" s="39"/>
      <c r="C937" s="39"/>
      <c r="D937" s="39"/>
    </row>
    <row r="938" ht="15.75" customHeight="1">
      <c r="B938" s="39"/>
      <c r="C938" s="39"/>
      <c r="D938" s="39"/>
    </row>
    <row r="939" ht="15.75" customHeight="1">
      <c r="B939" s="39"/>
      <c r="C939" s="39"/>
      <c r="D939" s="39"/>
    </row>
    <row r="940" ht="15.75" customHeight="1">
      <c r="B940" s="39"/>
      <c r="C940" s="39"/>
      <c r="D940" s="39"/>
    </row>
    <row r="941" ht="15.75" customHeight="1">
      <c r="B941" s="39"/>
      <c r="C941" s="39"/>
      <c r="D941" s="39"/>
    </row>
    <row r="942" ht="15.75" customHeight="1">
      <c r="B942" s="39"/>
      <c r="C942" s="39"/>
      <c r="D942" s="39"/>
    </row>
    <row r="943" ht="15.75" customHeight="1">
      <c r="B943" s="39"/>
      <c r="C943" s="39"/>
      <c r="D943" s="39"/>
    </row>
    <row r="944" ht="15.75" customHeight="1">
      <c r="B944" s="39"/>
      <c r="C944" s="39"/>
      <c r="D944" s="39"/>
    </row>
    <row r="945" ht="15.75" customHeight="1">
      <c r="B945" s="39"/>
      <c r="C945" s="39"/>
      <c r="D945" s="39"/>
    </row>
    <row r="946" ht="15.75" customHeight="1">
      <c r="B946" s="39"/>
      <c r="C946" s="39"/>
      <c r="D946" s="39"/>
    </row>
    <row r="947" ht="15.75" customHeight="1">
      <c r="B947" s="39"/>
      <c r="C947" s="39"/>
      <c r="D947" s="39"/>
    </row>
    <row r="948" ht="15.75" customHeight="1">
      <c r="B948" s="39"/>
      <c r="C948" s="39"/>
      <c r="D948" s="39"/>
    </row>
    <row r="949" ht="15.75" customHeight="1">
      <c r="B949" s="39"/>
      <c r="C949" s="39"/>
      <c r="D949" s="39"/>
    </row>
    <row r="950" ht="15.75" customHeight="1">
      <c r="B950" s="39"/>
      <c r="C950" s="39"/>
      <c r="D950" s="39"/>
    </row>
    <row r="951" ht="15.75" customHeight="1">
      <c r="B951" s="39"/>
      <c r="C951" s="39"/>
      <c r="D951" s="39"/>
    </row>
    <row r="952" ht="15.75" customHeight="1">
      <c r="B952" s="39"/>
      <c r="C952" s="39"/>
      <c r="D952" s="39"/>
    </row>
    <row r="953" ht="15.75" customHeight="1">
      <c r="B953" s="39"/>
      <c r="C953" s="39"/>
      <c r="D953" s="39"/>
    </row>
    <row r="954" ht="15.75" customHeight="1">
      <c r="B954" s="39"/>
      <c r="C954" s="39"/>
      <c r="D954" s="39"/>
    </row>
    <row r="955" ht="15.75" customHeight="1">
      <c r="B955" s="39"/>
      <c r="C955" s="39"/>
      <c r="D955" s="39"/>
    </row>
    <row r="956" ht="15.75" customHeight="1">
      <c r="B956" s="39"/>
      <c r="C956" s="39"/>
      <c r="D956" s="39"/>
    </row>
    <row r="957" ht="15.75" customHeight="1">
      <c r="B957" s="39"/>
      <c r="C957" s="39"/>
      <c r="D957" s="39"/>
    </row>
    <row r="958" ht="15.75" customHeight="1">
      <c r="B958" s="39"/>
      <c r="C958" s="39"/>
      <c r="D958" s="39"/>
    </row>
    <row r="959" ht="15.75" customHeight="1">
      <c r="B959" s="39"/>
      <c r="C959" s="39"/>
      <c r="D959" s="39"/>
    </row>
    <row r="960" ht="15.75" customHeight="1">
      <c r="B960" s="39"/>
      <c r="C960" s="39"/>
      <c r="D960" s="39"/>
    </row>
    <row r="961" ht="15.75" customHeight="1">
      <c r="B961" s="39"/>
      <c r="C961" s="39"/>
      <c r="D961" s="39"/>
    </row>
    <row r="962" ht="15.75" customHeight="1">
      <c r="B962" s="39"/>
      <c r="C962" s="39"/>
      <c r="D962" s="39"/>
    </row>
    <row r="963" ht="15.75" customHeight="1">
      <c r="B963" s="39"/>
      <c r="C963" s="39"/>
      <c r="D963" s="39"/>
    </row>
    <row r="964" ht="15.75" customHeight="1">
      <c r="B964" s="39"/>
      <c r="C964" s="39"/>
      <c r="D964" s="39"/>
    </row>
    <row r="965" ht="15.75" customHeight="1">
      <c r="B965" s="39"/>
      <c r="C965" s="39"/>
      <c r="D965" s="39"/>
    </row>
    <row r="966" ht="15.75" customHeight="1">
      <c r="B966" s="39"/>
      <c r="C966" s="39"/>
      <c r="D966" s="39"/>
    </row>
    <row r="967" ht="15.75" customHeight="1">
      <c r="B967" s="39"/>
      <c r="C967" s="39"/>
      <c r="D967" s="39"/>
    </row>
    <row r="968" ht="15.75" customHeight="1">
      <c r="B968" s="39"/>
      <c r="C968" s="39"/>
      <c r="D968" s="39"/>
    </row>
    <row r="969" ht="15.75" customHeight="1">
      <c r="B969" s="39"/>
      <c r="C969" s="39"/>
      <c r="D969" s="39"/>
    </row>
    <row r="970" ht="15.75" customHeight="1">
      <c r="B970" s="39"/>
      <c r="C970" s="39"/>
      <c r="D970" s="39"/>
    </row>
    <row r="971" ht="15.75" customHeight="1">
      <c r="B971" s="39"/>
      <c r="C971" s="39"/>
      <c r="D971" s="39"/>
    </row>
    <row r="972" ht="15.75" customHeight="1">
      <c r="B972" s="39"/>
      <c r="C972" s="39"/>
      <c r="D972" s="39"/>
    </row>
    <row r="973" ht="15.75" customHeight="1">
      <c r="B973" s="39"/>
      <c r="C973" s="39"/>
      <c r="D973" s="39"/>
    </row>
    <row r="974" ht="15.75" customHeight="1">
      <c r="B974" s="39"/>
      <c r="C974" s="39"/>
      <c r="D974" s="39"/>
    </row>
    <row r="975" ht="15.75" customHeight="1">
      <c r="B975" s="39"/>
      <c r="C975" s="39"/>
      <c r="D975" s="39"/>
    </row>
    <row r="976" ht="15.75" customHeight="1">
      <c r="B976" s="39"/>
      <c r="C976" s="39"/>
      <c r="D976" s="39"/>
    </row>
    <row r="977" ht="15.75" customHeight="1">
      <c r="B977" s="39"/>
      <c r="C977" s="39"/>
      <c r="D977" s="39"/>
    </row>
    <row r="978" ht="15.75" customHeight="1">
      <c r="B978" s="39"/>
      <c r="C978" s="39"/>
      <c r="D978" s="39"/>
    </row>
    <row r="979" ht="15.75" customHeight="1">
      <c r="B979" s="39"/>
      <c r="C979" s="39"/>
      <c r="D979" s="39"/>
    </row>
    <row r="980" ht="15.75" customHeight="1">
      <c r="B980" s="39"/>
      <c r="C980" s="39"/>
      <c r="D980" s="39"/>
    </row>
    <row r="981" ht="15.75" customHeight="1">
      <c r="B981" s="39"/>
      <c r="C981" s="39"/>
      <c r="D981" s="39"/>
    </row>
    <row r="982" ht="15.75" customHeight="1">
      <c r="B982" s="39"/>
      <c r="C982" s="39"/>
      <c r="D982" s="39"/>
    </row>
    <row r="983" ht="15.75" customHeight="1">
      <c r="B983" s="39"/>
      <c r="C983" s="39"/>
      <c r="D983" s="39"/>
    </row>
    <row r="984" ht="15.75" customHeight="1">
      <c r="B984" s="39"/>
      <c r="C984" s="39"/>
      <c r="D984" s="39"/>
    </row>
    <row r="985" ht="15.75" customHeight="1">
      <c r="B985" s="39"/>
      <c r="C985" s="39"/>
      <c r="D985" s="39"/>
    </row>
    <row r="986" ht="15.75" customHeight="1">
      <c r="B986" s="39"/>
      <c r="C986" s="39"/>
      <c r="D986" s="39"/>
    </row>
    <row r="987" ht="15.75" customHeight="1">
      <c r="B987" s="39"/>
      <c r="C987" s="39"/>
      <c r="D987" s="39"/>
    </row>
    <row r="988" ht="15.75" customHeight="1">
      <c r="B988" s="39"/>
      <c r="C988" s="39"/>
      <c r="D988" s="39"/>
    </row>
    <row r="989" ht="15.75" customHeight="1">
      <c r="B989" s="39"/>
      <c r="C989" s="39"/>
      <c r="D989" s="39"/>
    </row>
    <row r="990" ht="15.75" customHeight="1">
      <c r="B990" s="39"/>
      <c r="C990" s="39"/>
      <c r="D990" s="39"/>
    </row>
    <row r="991" ht="15.75" customHeight="1">
      <c r="B991" s="39"/>
      <c r="C991" s="39"/>
      <c r="D991" s="39"/>
    </row>
    <row r="992" ht="15.75" customHeight="1">
      <c r="B992" s="39"/>
      <c r="C992" s="39"/>
      <c r="D992" s="39"/>
    </row>
    <row r="993" ht="15.75" customHeight="1">
      <c r="B993" s="39"/>
      <c r="C993" s="39"/>
      <c r="D993" s="39"/>
    </row>
    <row r="994" ht="15.75" customHeight="1">
      <c r="B994" s="39"/>
      <c r="C994" s="39"/>
      <c r="D994" s="39"/>
    </row>
    <row r="995" ht="15.75" customHeight="1">
      <c r="B995" s="39"/>
      <c r="C995" s="39"/>
      <c r="D995" s="39"/>
    </row>
    <row r="996" ht="15.75" customHeight="1">
      <c r="B996" s="39"/>
      <c r="C996" s="39"/>
      <c r="D996" s="39"/>
    </row>
    <row r="997" ht="15.75" customHeight="1">
      <c r="B997" s="39"/>
      <c r="C997" s="39"/>
      <c r="D997" s="39"/>
    </row>
    <row r="998" ht="15.75" customHeight="1">
      <c r="B998" s="39"/>
      <c r="C998" s="39"/>
      <c r="D998" s="39"/>
    </row>
    <row r="999" ht="15.75" customHeight="1">
      <c r="B999" s="39"/>
      <c r="C999" s="39"/>
      <c r="D999" s="39"/>
    </row>
    <row r="1000" ht="15.75" customHeight="1">
      <c r="B1000" s="39"/>
      <c r="C1000" s="39"/>
      <c r="D1000" s="39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8.71"/>
    <col customWidth="1" min="2" max="5" width="23.14"/>
    <col customWidth="1" min="6" max="26" width="8.86"/>
  </cols>
  <sheetData>
    <row r="1">
      <c r="A1" s="63" t="s">
        <v>40688</v>
      </c>
      <c r="B1" s="64" t="s">
        <v>33</v>
      </c>
      <c r="C1" s="64" t="s">
        <v>40689</v>
      </c>
      <c r="D1" s="64" t="s">
        <v>40690</v>
      </c>
      <c r="E1" s="64" t="s">
        <v>40691</v>
      </c>
      <c r="F1" s="65" t="s">
        <v>40692</v>
      </c>
    </row>
    <row r="2">
      <c r="A2" s="60" t="s">
        <v>40693</v>
      </c>
      <c r="B2" s="66" t="s">
        <v>40694</v>
      </c>
      <c r="C2" s="66" t="s">
        <v>40695</v>
      </c>
      <c r="D2" s="57" t="s">
        <v>40696</v>
      </c>
      <c r="E2" s="58">
        <v>35.7</v>
      </c>
      <c r="F2" s="67"/>
    </row>
    <row r="3">
      <c r="A3" s="60" t="s">
        <v>40697</v>
      </c>
      <c r="B3" s="66" t="s">
        <v>40694</v>
      </c>
      <c r="C3" s="66" t="s">
        <v>40695</v>
      </c>
      <c r="D3" s="57" t="s">
        <v>40696</v>
      </c>
      <c r="E3" s="58">
        <v>37.3</v>
      </c>
      <c r="F3" s="67"/>
    </row>
    <row r="4">
      <c r="A4" s="60" t="s">
        <v>40698</v>
      </c>
      <c r="B4" s="66" t="s">
        <v>40694</v>
      </c>
      <c r="C4" s="66" t="s">
        <v>40695</v>
      </c>
      <c r="D4" s="57" t="s">
        <v>40696</v>
      </c>
      <c r="E4" s="58">
        <v>37.3</v>
      </c>
      <c r="F4" s="67"/>
    </row>
    <row r="5">
      <c r="A5" s="60" t="s">
        <v>40699</v>
      </c>
      <c r="B5" s="66" t="s">
        <v>40694</v>
      </c>
      <c r="C5" s="66" t="s">
        <v>40695</v>
      </c>
      <c r="D5" s="57" t="s">
        <v>40696</v>
      </c>
      <c r="E5" s="58">
        <v>37.3</v>
      </c>
      <c r="F5" s="67"/>
    </row>
    <row r="6">
      <c r="A6" s="60" t="s">
        <v>40700</v>
      </c>
      <c r="B6" s="66" t="s">
        <v>40701</v>
      </c>
      <c r="C6" s="66" t="s">
        <v>40702</v>
      </c>
      <c r="D6" s="57" t="s">
        <v>40703</v>
      </c>
      <c r="E6" s="58"/>
      <c r="F6" s="67">
        <v>1.0</v>
      </c>
    </row>
    <row r="7">
      <c r="A7" s="60" t="s">
        <v>423</v>
      </c>
      <c r="B7" s="66" t="s">
        <v>40701</v>
      </c>
      <c r="C7" s="66" t="s">
        <v>40702</v>
      </c>
      <c r="D7" s="57" t="s">
        <v>40703</v>
      </c>
      <c r="E7" s="58">
        <v>34.0</v>
      </c>
      <c r="F7" s="67">
        <v>2.0</v>
      </c>
    </row>
    <row r="8">
      <c r="A8" s="60" t="s">
        <v>40704</v>
      </c>
      <c r="B8" s="66" t="s">
        <v>40701</v>
      </c>
      <c r="C8" s="66" t="s">
        <v>40702</v>
      </c>
      <c r="D8" s="57" t="s">
        <v>40703</v>
      </c>
      <c r="E8" s="58">
        <v>35.5</v>
      </c>
      <c r="F8" s="67">
        <v>3.0</v>
      </c>
    </row>
    <row r="9">
      <c r="A9" s="60" t="s">
        <v>94</v>
      </c>
      <c r="B9" s="66" t="s">
        <v>40701</v>
      </c>
      <c r="C9" s="66" t="s">
        <v>40702</v>
      </c>
      <c r="D9" s="57" t="s">
        <v>40703</v>
      </c>
      <c r="E9" s="58">
        <v>35.5</v>
      </c>
      <c r="F9" s="67">
        <v>4.0</v>
      </c>
    </row>
    <row r="10">
      <c r="A10" s="60" t="s">
        <v>160</v>
      </c>
      <c r="B10" s="66" t="s">
        <v>40701</v>
      </c>
      <c r="C10" s="66" t="s">
        <v>40702</v>
      </c>
      <c r="D10" s="57" t="s">
        <v>40703</v>
      </c>
      <c r="E10" s="58">
        <v>35.5</v>
      </c>
      <c r="F10" s="67">
        <v>5.0</v>
      </c>
    </row>
    <row r="11">
      <c r="A11" s="60" t="s">
        <v>166</v>
      </c>
      <c r="B11" s="66" t="s">
        <v>40701</v>
      </c>
      <c r="C11" s="66" t="s">
        <v>40702</v>
      </c>
      <c r="D11" s="57" t="s">
        <v>40703</v>
      </c>
      <c r="E11" s="58">
        <v>35.5</v>
      </c>
      <c r="F11" s="67">
        <v>6.0</v>
      </c>
    </row>
    <row r="12">
      <c r="A12" s="60" t="s">
        <v>40705</v>
      </c>
      <c r="B12" s="66" t="s">
        <v>40701</v>
      </c>
      <c r="C12" s="66" t="s">
        <v>40702</v>
      </c>
      <c r="D12" s="57" t="s">
        <v>40703</v>
      </c>
      <c r="E12" s="58">
        <v>35.5</v>
      </c>
      <c r="F12" s="67">
        <v>7.0</v>
      </c>
    </row>
    <row r="13">
      <c r="A13" s="59" t="s">
        <v>57</v>
      </c>
      <c r="B13" s="66" t="s">
        <v>40701</v>
      </c>
      <c r="C13" s="66" t="s">
        <v>40706</v>
      </c>
      <c r="D13" s="57" t="s">
        <v>40707</v>
      </c>
      <c r="E13" s="58">
        <v>39.94</v>
      </c>
      <c r="F13" s="67">
        <v>1.0</v>
      </c>
    </row>
    <row r="14">
      <c r="A14" s="60" t="s">
        <v>529</v>
      </c>
      <c r="B14" s="66" t="s">
        <v>40701</v>
      </c>
      <c r="C14" s="66" t="s">
        <v>40706</v>
      </c>
      <c r="D14" s="57" t="s">
        <v>40707</v>
      </c>
      <c r="E14" s="58">
        <v>82.27</v>
      </c>
      <c r="F14" s="67">
        <v>2.0</v>
      </c>
    </row>
    <row r="15">
      <c r="A15" s="60" t="s">
        <v>173</v>
      </c>
      <c r="B15" s="66" t="s">
        <v>40701</v>
      </c>
      <c r="C15" s="66" t="s">
        <v>40706</v>
      </c>
      <c r="D15" s="57" t="s">
        <v>40707</v>
      </c>
      <c r="E15" s="58">
        <v>39.94</v>
      </c>
      <c r="F15" s="67">
        <v>3.0</v>
      </c>
    </row>
    <row r="16">
      <c r="A16" s="60" t="s">
        <v>70</v>
      </c>
      <c r="B16" s="66" t="s">
        <v>40701</v>
      </c>
      <c r="C16" s="66" t="s">
        <v>40706</v>
      </c>
      <c r="D16" s="57" t="s">
        <v>40707</v>
      </c>
      <c r="E16" s="58">
        <v>39.94</v>
      </c>
      <c r="F16" s="67">
        <v>4.0</v>
      </c>
    </row>
    <row r="17">
      <c r="A17" s="60" t="s">
        <v>287</v>
      </c>
      <c r="B17" s="66" t="s">
        <v>40701</v>
      </c>
      <c r="C17" s="66" t="s">
        <v>40706</v>
      </c>
      <c r="D17" s="57" t="s">
        <v>40707</v>
      </c>
      <c r="E17" s="58">
        <v>82.27</v>
      </c>
      <c r="F17" s="67">
        <v>5.0</v>
      </c>
    </row>
    <row r="18">
      <c r="A18" s="59" t="s">
        <v>40677</v>
      </c>
      <c r="B18" s="66" t="s">
        <v>40708</v>
      </c>
      <c r="C18" s="66" t="s">
        <v>40709</v>
      </c>
      <c r="D18" s="57" t="s">
        <v>40674</v>
      </c>
      <c r="E18" s="58">
        <v>35.7</v>
      </c>
      <c r="F18" s="67"/>
    </row>
    <row r="19">
      <c r="A19" s="60" t="s">
        <v>40679</v>
      </c>
      <c r="B19" s="66" t="s">
        <v>40708</v>
      </c>
      <c r="C19" s="66" t="s">
        <v>40709</v>
      </c>
      <c r="D19" s="57" t="s">
        <v>40674</v>
      </c>
      <c r="E19" s="58">
        <v>35.7</v>
      </c>
      <c r="F19" s="67"/>
    </row>
    <row r="20">
      <c r="A20" s="60" t="s">
        <v>40680</v>
      </c>
      <c r="B20" s="66" t="s">
        <v>40708</v>
      </c>
      <c r="C20" s="66" t="s">
        <v>40709</v>
      </c>
      <c r="D20" s="57" t="s">
        <v>40674</v>
      </c>
      <c r="E20" s="58">
        <v>37.3</v>
      </c>
      <c r="F20" s="67"/>
    </row>
    <row r="21" ht="15.75" customHeight="1">
      <c r="A21" s="60" t="s">
        <v>40710</v>
      </c>
      <c r="B21" s="66" t="s">
        <v>40708</v>
      </c>
      <c r="C21" s="66" t="s">
        <v>40709</v>
      </c>
      <c r="D21" s="57" t="s">
        <v>40674</v>
      </c>
      <c r="E21" s="58">
        <v>37.3</v>
      </c>
      <c r="F21" s="67"/>
    </row>
    <row r="22" ht="15.75" customHeight="1">
      <c r="A22" s="60" t="s">
        <v>40681</v>
      </c>
      <c r="B22" s="66" t="s">
        <v>40708</v>
      </c>
      <c r="C22" s="66" t="s">
        <v>40709</v>
      </c>
      <c r="D22" s="57" t="s">
        <v>40674</v>
      </c>
      <c r="E22" s="58">
        <v>37.3</v>
      </c>
      <c r="F22" s="67"/>
    </row>
    <row r="23" ht="15.75" customHeight="1">
      <c r="A23" s="59" t="s">
        <v>1529</v>
      </c>
      <c r="B23" s="66"/>
      <c r="C23" s="66"/>
      <c r="D23" s="57"/>
      <c r="E23" s="58">
        <v>35.5</v>
      </c>
      <c r="F23" s="67"/>
    </row>
    <row r="24" ht="15.75" customHeight="1">
      <c r="A24" s="60" t="s">
        <v>562</v>
      </c>
      <c r="B24" s="68"/>
      <c r="C24" s="68"/>
      <c r="D24" s="69"/>
      <c r="E24" s="70"/>
      <c r="F24" s="71"/>
    </row>
    <row r="25" ht="15.75" customHeight="1">
      <c r="A25" s="60" t="s">
        <v>692</v>
      </c>
      <c r="B25" s="68"/>
      <c r="C25" s="68"/>
      <c r="D25" s="69"/>
      <c r="E25" s="70"/>
      <c r="F25" s="71"/>
    </row>
    <row r="26" ht="15.75" customHeight="1">
      <c r="F26" s="72"/>
    </row>
    <row r="27" ht="15.75" customHeight="1">
      <c r="F27" s="72"/>
    </row>
    <row r="28" ht="15.75" customHeight="1">
      <c r="F28" s="72"/>
    </row>
    <row r="29" ht="15.75" customHeight="1">
      <c r="F29" s="72"/>
    </row>
    <row r="30" ht="15.75" customHeight="1">
      <c r="F30" s="72"/>
    </row>
    <row r="31" ht="15.75" customHeight="1">
      <c r="F31" s="72"/>
    </row>
    <row r="32" ht="15.75" customHeight="1">
      <c r="F32" s="72"/>
    </row>
    <row r="33" ht="15.75" customHeight="1">
      <c r="F33" s="72"/>
    </row>
    <row r="34" ht="15.75" customHeight="1">
      <c r="F34" s="72"/>
    </row>
    <row r="35" ht="15.75" customHeight="1">
      <c r="F35" s="72"/>
    </row>
    <row r="36" ht="15.75" customHeight="1">
      <c r="F36" s="72"/>
    </row>
    <row r="37" ht="15.75" customHeight="1">
      <c r="F37" s="72"/>
    </row>
    <row r="38" ht="15.75" customHeight="1">
      <c r="F38" s="72"/>
    </row>
    <row r="39" ht="15.75" customHeight="1">
      <c r="F39" s="72"/>
    </row>
    <row r="40" ht="15.75" customHeight="1">
      <c r="F40" s="72"/>
    </row>
    <row r="41" ht="15.75" customHeight="1">
      <c r="F41" s="72"/>
    </row>
    <row r="42" ht="15.75" customHeight="1">
      <c r="F42" s="72"/>
    </row>
    <row r="43" ht="15.75" customHeight="1">
      <c r="F43" s="72"/>
    </row>
    <row r="44" ht="15.75" customHeight="1">
      <c r="F44" s="72"/>
    </row>
    <row r="45" ht="15.75" customHeight="1">
      <c r="F45" s="72"/>
    </row>
    <row r="46" ht="15.75" customHeight="1">
      <c r="F46" s="72"/>
    </row>
    <row r="47" ht="15.75" customHeight="1">
      <c r="F47" s="72"/>
    </row>
    <row r="48" ht="15.75" customHeight="1">
      <c r="F48" s="72"/>
    </row>
    <row r="49" ht="15.75" customHeight="1">
      <c r="F49" s="72"/>
    </row>
    <row r="50" ht="15.75" customHeight="1">
      <c r="F50" s="72"/>
    </row>
    <row r="51" ht="15.75" customHeight="1">
      <c r="F51" s="72"/>
    </row>
    <row r="52" ht="15.75" customHeight="1">
      <c r="F52" s="72"/>
    </row>
    <row r="53" ht="15.75" customHeight="1">
      <c r="F53" s="72"/>
    </row>
    <row r="54" ht="15.75" customHeight="1">
      <c r="F54" s="72"/>
    </row>
    <row r="55" ht="15.75" customHeight="1">
      <c r="F55" s="72"/>
    </row>
    <row r="56" ht="15.75" customHeight="1">
      <c r="F56" s="72"/>
    </row>
    <row r="57" ht="15.75" customHeight="1">
      <c r="F57" s="72"/>
    </row>
    <row r="58" ht="15.75" customHeight="1">
      <c r="F58" s="72"/>
    </row>
    <row r="59" ht="15.75" customHeight="1">
      <c r="F59" s="72"/>
    </row>
    <row r="60" ht="15.75" customHeight="1">
      <c r="F60" s="72"/>
    </row>
    <row r="61" ht="15.75" customHeight="1">
      <c r="F61" s="72"/>
    </row>
    <row r="62" ht="15.75" customHeight="1">
      <c r="F62" s="72"/>
    </row>
    <row r="63" ht="15.75" customHeight="1">
      <c r="F63" s="72"/>
    </row>
    <row r="64" ht="15.75" customHeight="1">
      <c r="F64" s="72"/>
    </row>
    <row r="65" ht="15.75" customHeight="1">
      <c r="F65" s="72"/>
    </row>
    <row r="66" ht="15.75" customHeight="1">
      <c r="F66" s="72"/>
    </row>
    <row r="67" ht="15.75" customHeight="1">
      <c r="F67" s="72"/>
    </row>
    <row r="68" ht="15.75" customHeight="1">
      <c r="F68" s="72"/>
    </row>
    <row r="69" ht="15.75" customHeight="1">
      <c r="F69" s="72"/>
    </row>
    <row r="70" ht="15.75" customHeight="1">
      <c r="F70" s="72"/>
    </row>
    <row r="71" ht="15.75" customHeight="1">
      <c r="F71" s="72"/>
    </row>
    <row r="72" ht="15.75" customHeight="1">
      <c r="F72" s="72"/>
    </row>
    <row r="73" ht="15.75" customHeight="1">
      <c r="F73" s="72"/>
    </row>
    <row r="74" ht="15.75" customHeight="1">
      <c r="F74" s="72"/>
    </row>
    <row r="75" ht="15.75" customHeight="1">
      <c r="F75" s="72"/>
    </row>
    <row r="76" ht="15.75" customHeight="1">
      <c r="F76" s="72"/>
    </row>
    <row r="77" ht="15.75" customHeight="1">
      <c r="F77" s="72"/>
    </row>
    <row r="78" ht="15.75" customHeight="1">
      <c r="F78" s="72"/>
    </row>
    <row r="79" ht="15.75" customHeight="1">
      <c r="F79" s="72"/>
    </row>
    <row r="80" ht="15.75" customHeight="1">
      <c r="F80" s="72"/>
    </row>
    <row r="81" ht="15.75" customHeight="1">
      <c r="F81" s="72"/>
    </row>
    <row r="82" ht="15.75" customHeight="1">
      <c r="F82" s="72"/>
    </row>
    <row r="83" ht="15.75" customHeight="1">
      <c r="F83" s="72"/>
    </row>
    <row r="84" ht="15.75" customHeight="1">
      <c r="F84" s="72"/>
    </row>
    <row r="85" ht="15.75" customHeight="1">
      <c r="F85" s="72"/>
    </row>
    <row r="86" ht="15.75" customHeight="1">
      <c r="F86" s="72"/>
    </row>
    <row r="87" ht="15.75" customHeight="1">
      <c r="F87" s="72"/>
    </row>
    <row r="88" ht="15.75" customHeight="1">
      <c r="F88" s="72"/>
    </row>
    <row r="89" ht="15.75" customHeight="1">
      <c r="F89" s="72"/>
    </row>
    <row r="90" ht="15.75" customHeight="1">
      <c r="F90" s="72"/>
    </row>
    <row r="91" ht="15.75" customHeight="1">
      <c r="F91" s="72"/>
    </row>
    <row r="92" ht="15.75" customHeight="1">
      <c r="F92" s="72"/>
    </row>
    <row r="93" ht="15.75" customHeight="1">
      <c r="F93" s="72"/>
    </row>
    <row r="94" ht="15.75" customHeight="1">
      <c r="F94" s="72"/>
    </row>
    <row r="95" ht="15.75" customHeight="1">
      <c r="F95" s="72"/>
    </row>
    <row r="96" ht="15.75" customHeight="1">
      <c r="F96" s="72"/>
    </row>
    <row r="97" ht="15.75" customHeight="1">
      <c r="F97" s="72"/>
    </row>
    <row r="98" ht="15.75" customHeight="1">
      <c r="F98" s="72"/>
    </row>
    <row r="99" ht="15.75" customHeight="1">
      <c r="F99" s="72"/>
    </row>
    <row r="100" ht="15.75" customHeight="1">
      <c r="F100" s="72"/>
    </row>
    <row r="101" ht="15.75" customHeight="1">
      <c r="F101" s="72"/>
    </row>
    <row r="102" ht="15.75" customHeight="1">
      <c r="F102" s="72"/>
    </row>
    <row r="103" ht="15.75" customHeight="1">
      <c r="F103" s="72"/>
    </row>
    <row r="104" ht="15.75" customHeight="1">
      <c r="F104" s="72"/>
    </row>
    <row r="105" ht="15.75" customHeight="1">
      <c r="F105" s="72"/>
    </row>
    <row r="106" ht="15.75" customHeight="1">
      <c r="F106" s="72"/>
    </row>
    <row r="107" ht="15.75" customHeight="1">
      <c r="F107" s="72"/>
    </row>
    <row r="108" ht="15.75" customHeight="1">
      <c r="F108" s="72"/>
    </row>
    <row r="109" ht="15.75" customHeight="1">
      <c r="F109" s="72"/>
    </row>
    <row r="110" ht="15.75" customHeight="1">
      <c r="F110" s="72"/>
    </row>
    <row r="111" ht="15.75" customHeight="1">
      <c r="F111" s="72"/>
    </row>
    <row r="112" ht="15.75" customHeight="1">
      <c r="F112" s="72"/>
    </row>
    <row r="113" ht="15.75" customHeight="1">
      <c r="F113" s="72"/>
    </row>
    <row r="114" ht="15.75" customHeight="1">
      <c r="F114" s="72"/>
    </row>
    <row r="115" ht="15.75" customHeight="1">
      <c r="F115" s="72"/>
    </row>
    <row r="116" ht="15.75" customHeight="1">
      <c r="F116" s="72"/>
    </row>
    <row r="117" ht="15.75" customHeight="1">
      <c r="F117" s="72"/>
    </row>
    <row r="118" ht="15.75" customHeight="1">
      <c r="F118" s="72"/>
    </row>
    <row r="119" ht="15.75" customHeight="1">
      <c r="F119" s="72"/>
    </row>
    <row r="120" ht="15.75" customHeight="1">
      <c r="F120" s="72"/>
    </row>
    <row r="121" ht="15.75" customHeight="1">
      <c r="F121" s="72"/>
    </row>
    <row r="122" ht="15.75" customHeight="1">
      <c r="F122" s="72"/>
    </row>
    <row r="123" ht="15.75" customHeight="1">
      <c r="F123" s="72"/>
    </row>
    <row r="124" ht="15.75" customHeight="1">
      <c r="F124" s="72"/>
    </row>
    <row r="125" ht="15.75" customHeight="1">
      <c r="F125" s="72"/>
    </row>
    <row r="126" ht="15.75" customHeight="1">
      <c r="F126" s="72"/>
    </row>
    <row r="127" ht="15.75" customHeight="1">
      <c r="F127" s="72"/>
    </row>
    <row r="128" ht="15.75" customHeight="1">
      <c r="F128" s="72"/>
    </row>
    <row r="129" ht="15.75" customHeight="1">
      <c r="F129" s="72"/>
    </row>
    <row r="130" ht="15.75" customHeight="1">
      <c r="F130" s="72"/>
    </row>
    <row r="131" ht="15.75" customHeight="1">
      <c r="F131" s="72"/>
    </row>
    <row r="132" ht="15.75" customHeight="1">
      <c r="F132" s="72"/>
    </row>
    <row r="133" ht="15.75" customHeight="1">
      <c r="F133" s="72"/>
    </row>
    <row r="134" ht="15.75" customHeight="1">
      <c r="F134" s="72"/>
    </row>
    <row r="135" ht="15.75" customHeight="1">
      <c r="F135" s="72"/>
    </row>
    <row r="136" ht="15.75" customHeight="1">
      <c r="F136" s="72"/>
    </row>
    <row r="137" ht="15.75" customHeight="1">
      <c r="F137" s="72"/>
    </row>
    <row r="138" ht="15.75" customHeight="1">
      <c r="F138" s="72"/>
    </row>
    <row r="139" ht="15.75" customHeight="1">
      <c r="F139" s="72"/>
    </row>
    <row r="140" ht="15.75" customHeight="1">
      <c r="F140" s="72"/>
    </row>
    <row r="141" ht="15.75" customHeight="1">
      <c r="F141" s="72"/>
    </row>
    <row r="142" ht="15.75" customHeight="1">
      <c r="F142" s="72"/>
    </row>
    <row r="143" ht="15.75" customHeight="1">
      <c r="F143" s="72"/>
    </row>
    <row r="144" ht="15.75" customHeight="1">
      <c r="F144" s="72"/>
    </row>
    <row r="145" ht="15.75" customHeight="1">
      <c r="F145" s="72"/>
    </row>
    <row r="146" ht="15.75" customHeight="1">
      <c r="F146" s="72"/>
    </row>
    <row r="147" ht="15.75" customHeight="1">
      <c r="F147" s="72"/>
    </row>
    <row r="148" ht="15.75" customHeight="1">
      <c r="F148" s="72"/>
    </row>
    <row r="149" ht="15.75" customHeight="1">
      <c r="F149" s="72"/>
    </row>
    <row r="150" ht="15.75" customHeight="1">
      <c r="F150" s="72"/>
    </row>
    <row r="151" ht="15.75" customHeight="1">
      <c r="F151" s="72"/>
    </row>
    <row r="152" ht="15.75" customHeight="1">
      <c r="F152" s="72"/>
    </row>
    <row r="153" ht="15.75" customHeight="1">
      <c r="F153" s="72"/>
    </row>
    <row r="154" ht="15.75" customHeight="1">
      <c r="F154" s="72"/>
    </row>
    <row r="155" ht="15.75" customHeight="1">
      <c r="F155" s="72"/>
    </row>
    <row r="156" ht="15.75" customHeight="1">
      <c r="F156" s="72"/>
    </row>
    <row r="157" ht="15.75" customHeight="1">
      <c r="F157" s="72"/>
    </row>
    <row r="158" ht="15.75" customHeight="1">
      <c r="F158" s="72"/>
    </row>
    <row r="159" ht="15.75" customHeight="1">
      <c r="F159" s="72"/>
    </row>
    <row r="160" ht="15.75" customHeight="1">
      <c r="F160" s="72"/>
    </row>
    <row r="161" ht="15.75" customHeight="1">
      <c r="F161" s="72"/>
    </row>
    <row r="162" ht="15.75" customHeight="1">
      <c r="F162" s="72"/>
    </row>
    <row r="163" ht="15.75" customHeight="1">
      <c r="F163" s="72"/>
    </row>
    <row r="164" ht="15.75" customHeight="1">
      <c r="F164" s="72"/>
    </row>
    <row r="165" ht="15.75" customHeight="1">
      <c r="F165" s="72"/>
    </row>
    <row r="166" ht="15.75" customHeight="1">
      <c r="F166" s="72"/>
    </row>
    <row r="167" ht="15.75" customHeight="1">
      <c r="F167" s="72"/>
    </row>
    <row r="168" ht="15.75" customHeight="1">
      <c r="F168" s="72"/>
    </row>
    <row r="169" ht="15.75" customHeight="1">
      <c r="F169" s="72"/>
    </row>
    <row r="170" ht="15.75" customHeight="1">
      <c r="F170" s="72"/>
    </row>
    <row r="171" ht="15.75" customHeight="1">
      <c r="F171" s="72"/>
    </row>
    <row r="172" ht="15.75" customHeight="1">
      <c r="F172" s="72"/>
    </row>
    <row r="173" ht="15.75" customHeight="1">
      <c r="F173" s="72"/>
    </row>
    <row r="174" ht="15.75" customHeight="1">
      <c r="F174" s="72"/>
    </row>
    <row r="175" ht="15.75" customHeight="1">
      <c r="F175" s="72"/>
    </row>
    <row r="176" ht="15.75" customHeight="1">
      <c r="F176" s="72"/>
    </row>
    <row r="177" ht="15.75" customHeight="1">
      <c r="F177" s="72"/>
    </row>
    <row r="178" ht="15.75" customHeight="1">
      <c r="F178" s="72"/>
    </row>
    <row r="179" ht="15.75" customHeight="1">
      <c r="F179" s="72"/>
    </row>
    <row r="180" ht="15.75" customHeight="1">
      <c r="F180" s="72"/>
    </row>
    <row r="181" ht="15.75" customHeight="1">
      <c r="F181" s="72"/>
    </row>
    <row r="182" ht="15.75" customHeight="1">
      <c r="F182" s="72"/>
    </row>
    <row r="183" ht="15.75" customHeight="1">
      <c r="F183" s="72"/>
    </row>
    <row r="184" ht="15.75" customHeight="1">
      <c r="F184" s="72"/>
    </row>
    <row r="185" ht="15.75" customHeight="1">
      <c r="F185" s="72"/>
    </row>
    <row r="186" ht="15.75" customHeight="1">
      <c r="F186" s="72"/>
    </row>
    <row r="187" ht="15.75" customHeight="1">
      <c r="F187" s="72"/>
    </row>
    <row r="188" ht="15.75" customHeight="1">
      <c r="F188" s="72"/>
    </row>
    <row r="189" ht="15.75" customHeight="1">
      <c r="F189" s="72"/>
    </row>
    <row r="190" ht="15.75" customHeight="1">
      <c r="F190" s="72"/>
    </row>
    <row r="191" ht="15.75" customHeight="1">
      <c r="F191" s="72"/>
    </row>
    <row r="192" ht="15.75" customHeight="1">
      <c r="F192" s="72"/>
    </row>
    <row r="193" ht="15.75" customHeight="1">
      <c r="F193" s="72"/>
    </row>
    <row r="194" ht="15.75" customHeight="1">
      <c r="F194" s="72"/>
    </row>
    <row r="195" ht="15.75" customHeight="1">
      <c r="F195" s="72"/>
    </row>
    <row r="196" ht="15.75" customHeight="1">
      <c r="F196" s="72"/>
    </row>
    <row r="197" ht="15.75" customHeight="1">
      <c r="F197" s="72"/>
    </row>
    <row r="198" ht="15.75" customHeight="1">
      <c r="F198" s="72"/>
    </row>
    <row r="199" ht="15.75" customHeight="1">
      <c r="F199" s="72"/>
    </row>
    <row r="200" ht="15.75" customHeight="1">
      <c r="F200" s="72"/>
    </row>
    <row r="201" ht="15.75" customHeight="1">
      <c r="F201" s="72"/>
    </row>
    <row r="202" ht="15.75" customHeight="1">
      <c r="F202" s="72"/>
    </row>
    <row r="203" ht="15.75" customHeight="1">
      <c r="F203" s="72"/>
    </row>
    <row r="204" ht="15.75" customHeight="1">
      <c r="F204" s="72"/>
    </row>
    <row r="205" ht="15.75" customHeight="1">
      <c r="F205" s="72"/>
    </row>
    <row r="206" ht="15.75" customHeight="1">
      <c r="F206" s="72"/>
    </row>
    <row r="207" ht="15.75" customHeight="1">
      <c r="F207" s="72"/>
    </row>
    <row r="208" ht="15.75" customHeight="1">
      <c r="F208" s="72"/>
    </row>
    <row r="209" ht="15.75" customHeight="1">
      <c r="F209" s="72"/>
    </row>
    <row r="210" ht="15.75" customHeight="1">
      <c r="F210" s="72"/>
    </row>
    <row r="211" ht="15.75" customHeight="1">
      <c r="F211" s="72"/>
    </row>
    <row r="212" ht="15.75" customHeight="1">
      <c r="F212" s="72"/>
    </row>
    <row r="213" ht="15.75" customHeight="1">
      <c r="F213" s="72"/>
    </row>
    <row r="214" ht="15.75" customHeight="1">
      <c r="F214" s="72"/>
    </row>
    <row r="215" ht="15.75" customHeight="1">
      <c r="F215" s="72"/>
    </row>
    <row r="216" ht="15.75" customHeight="1">
      <c r="F216" s="72"/>
    </row>
    <row r="217" ht="15.75" customHeight="1">
      <c r="F217" s="72"/>
    </row>
    <row r="218" ht="15.75" customHeight="1">
      <c r="F218" s="72"/>
    </row>
    <row r="219" ht="15.75" customHeight="1">
      <c r="F219" s="72"/>
    </row>
    <row r="220" ht="15.75" customHeight="1">
      <c r="F220" s="72"/>
    </row>
    <row r="221" ht="15.75" customHeight="1">
      <c r="F221" s="72"/>
    </row>
    <row r="222" ht="15.75" customHeight="1">
      <c r="F222" s="72"/>
    </row>
    <row r="223" ht="15.75" customHeight="1">
      <c r="F223" s="72"/>
    </row>
    <row r="224" ht="15.75" customHeight="1">
      <c r="F224" s="72"/>
    </row>
    <row r="225" ht="15.75" customHeight="1">
      <c r="F225" s="72"/>
    </row>
    <row r="226" ht="15.75" customHeight="1">
      <c r="F226" s="72"/>
    </row>
    <row r="227" ht="15.75" customHeight="1">
      <c r="F227" s="72"/>
    </row>
    <row r="228" ht="15.75" customHeight="1">
      <c r="F228" s="72"/>
    </row>
    <row r="229" ht="15.75" customHeight="1">
      <c r="F229" s="72"/>
    </row>
    <row r="230" ht="15.75" customHeight="1">
      <c r="F230" s="72"/>
    </row>
    <row r="231" ht="15.75" customHeight="1">
      <c r="F231" s="72"/>
    </row>
    <row r="232" ht="15.75" customHeight="1">
      <c r="F232" s="72"/>
    </row>
    <row r="233" ht="15.75" customHeight="1">
      <c r="F233" s="72"/>
    </row>
    <row r="234" ht="15.75" customHeight="1">
      <c r="F234" s="72"/>
    </row>
    <row r="235" ht="15.75" customHeight="1">
      <c r="F235" s="72"/>
    </row>
    <row r="236" ht="15.75" customHeight="1">
      <c r="F236" s="72"/>
    </row>
    <row r="237" ht="15.75" customHeight="1">
      <c r="F237" s="72"/>
    </row>
    <row r="238" ht="15.75" customHeight="1">
      <c r="F238" s="72"/>
    </row>
    <row r="239" ht="15.75" customHeight="1">
      <c r="F239" s="72"/>
    </row>
    <row r="240" ht="15.75" customHeight="1">
      <c r="F240" s="72"/>
    </row>
    <row r="241" ht="15.75" customHeight="1">
      <c r="F241" s="72"/>
    </row>
    <row r="242" ht="15.75" customHeight="1">
      <c r="F242" s="72"/>
    </row>
    <row r="243" ht="15.75" customHeight="1">
      <c r="F243" s="72"/>
    </row>
    <row r="244" ht="15.75" customHeight="1">
      <c r="F244" s="72"/>
    </row>
    <row r="245" ht="15.75" customHeight="1">
      <c r="F245" s="72"/>
    </row>
    <row r="246" ht="15.75" customHeight="1">
      <c r="F246" s="72"/>
    </row>
    <row r="247" ht="15.75" customHeight="1">
      <c r="F247" s="72"/>
    </row>
    <row r="248" ht="15.75" customHeight="1">
      <c r="F248" s="72"/>
    </row>
    <row r="249" ht="15.75" customHeight="1">
      <c r="F249" s="72"/>
    </row>
    <row r="250" ht="15.75" customHeight="1">
      <c r="F250" s="72"/>
    </row>
    <row r="251" ht="15.75" customHeight="1">
      <c r="F251" s="72"/>
    </row>
    <row r="252" ht="15.75" customHeight="1">
      <c r="F252" s="72"/>
    </row>
    <row r="253" ht="15.75" customHeight="1">
      <c r="F253" s="72"/>
    </row>
    <row r="254" ht="15.75" customHeight="1">
      <c r="F254" s="72"/>
    </row>
    <row r="255" ht="15.75" customHeight="1">
      <c r="F255" s="72"/>
    </row>
    <row r="256" ht="15.75" customHeight="1">
      <c r="F256" s="72"/>
    </row>
    <row r="257" ht="15.75" customHeight="1">
      <c r="F257" s="72"/>
    </row>
    <row r="258" ht="15.75" customHeight="1">
      <c r="F258" s="72"/>
    </row>
    <row r="259" ht="15.75" customHeight="1">
      <c r="F259" s="72"/>
    </row>
    <row r="260" ht="15.75" customHeight="1">
      <c r="F260" s="72"/>
    </row>
    <row r="261" ht="15.75" customHeight="1">
      <c r="F261" s="72"/>
    </row>
    <row r="262" ht="15.75" customHeight="1">
      <c r="F262" s="72"/>
    </row>
    <row r="263" ht="15.75" customHeight="1">
      <c r="F263" s="72"/>
    </row>
    <row r="264" ht="15.75" customHeight="1">
      <c r="F264" s="72"/>
    </row>
    <row r="265" ht="15.75" customHeight="1">
      <c r="F265" s="72"/>
    </row>
    <row r="266" ht="15.75" customHeight="1">
      <c r="F266" s="72"/>
    </row>
    <row r="267" ht="15.75" customHeight="1">
      <c r="F267" s="72"/>
    </row>
    <row r="268" ht="15.75" customHeight="1">
      <c r="F268" s="72"/>
    </row>
    <row r="269" ht="15.75" customHeight="1">
      <c r="F269" s="72"/>
    </row>
    <row r="270" ht="15.75" customHeight="1">
      <c r="F270" s="72"/>
    </row>
    <row r="271" ht="15.75" customHeight="1">
      <c r="F271" s="72"/>
    </row>
    <row r="272" ht="15.75" customHeight="1">
      <c r="F272" s="72"/>
    </row>
    <row r="273" ht="15.75" customHeight="1">
      <c r="F273" s="72"/>
    </row>
    <row r="274" ht="15.75" customHeight="1">
      <c r="F274" s="72"/>
    </row>
    <row r="275" ht="15.75" customHeight="1">
      <c r="F275" s="72"/>
    </row>
    <row r="276" ht="15.75" customHeight="1">
      <c r="F276" s="72"/>
    </row>
    <row r="277" ht="15.75" customHeight="1">
      <c r="F277" s="72"/>
    </row>
    <row r="278" ht="15.75" customHeight="1">
      <c r="F278" s="72"/>
    </row>
    <row r="279" ht="15.75" customHeight="1">
      <c r="F279" s="72"/>
    </row>
    <row r="280" ht="15.75" customHeight="1">
      <c r="F280" s="72"/>
    </row>
    <row r="281" ht="15.75" customHeight="1">
      <c r="F281" s="72"/>
    </row>
    <row r="282" ht="15.75" customHeight="1">
      <c r="F282" s="72"/>
    </row>
    <row r="283" ht="15.75" customHeight="1">
      <c r="F283" s="72"/>
    </row>
    <row r="284" ht="15.75" customHeight="1">
      <c r="F284" s="72"/>
    </row>
    <row r="285" ht="15.75" customHeight="1">
      <c r="F285" s="72"/>
    </row>
    <row r="286" ht="15.75" customHeight="1">
      <c r="F286" s="72"/>
    </row>
    <row r="287" ht="15.75" customHeight="1">
      <c r="F287" s="72"/>
    </row>
    <row r="288" ht="15.75" customHeight="1">
      <c r="F288" s="72"/>
    </row>
    <row r="289" ht="15.75" customHeight="1">
      <c r="F289" s="72"/>
    </row>
    <row r="290" ht="15.75" customHeight="1">
      <c r="F290" s="72"/>
    </row>
    <row r="291" ht="15.75" customHeight="1">
      <c r="F291" s="72"/>
    </row>
    <row r="292" ht="15.75" customHeight="1">
      <c r="F292" s="72"/>
    </row>
    <row r="293" ht="15.75" customHeight="1">
      <c r="F293" s="72"/>
    </row>
    <row r="294" ht="15.75" customHeight="1">
      <c r="F294" s="72"/>
    </row>
    <row r="295" ht="15.75" customHeight="1">
      <c r="F295" s="72"/>
    </row>
    <row r="296" ht="15.75" customHeight="1">
      <c r="F296" s="72"/>
    </row>
    <row r="297" ht="15.75" customHeight="1">
      <c r="F297" s="72"/>
    </row>
    <row r="298" ht="15.75" customHeight="1">
      <c r="F298" s="72"/>
    </row>
    <row r="299" ht="15.75" customHeight="1">
      <c r="F299" s="72"/>
    </row>
    <row r="300" ht="15.75" customHeight="1">
      <c r="F300" s="72"/>
    </row>
    <row r="301" ht="15.75" customHeight="1">
      <c r="F301" s="72"/>
    </row>
    <row r="302" ht="15.75" customHeight="1">
      <c r="F302" s="72"/>
    </row>
    <row r="303" ht="15.75" customHeight="1">
      <c r="F303" s="72"/>
    </row>
    <row r="304" ht="15.75" customHeight="1">
      <c r="F304" s="72"/>
    </row>
    <row r="305" ht="15.75" customHeight="1">
      <c r="F305" s="72"/>
    </row>
    <row r="306" ht="15.75" customHeight="1">
      <c r="F306" s="72"/>
    </row>
    <row r="307" ht="15.75" customHeight="1">
      <c r="F307" s="72"/>
    </row>
    <row r="308" ht="15.75" customHeight="1">
      <c r="F308" s="72"/>
    </row>
    <row r="309" ht="15.75" customHeight="1">
      <c r="F309" s="72"/>
    </row>
    <row r="310" ht="15.75" customHeight="1">
      <c r="F310" s="72"/>
    </row>
    <row r="311" ht="15.75" customHeight="1">
      <c r="F311" s="72"/>
    </row>
    <row r="312" ht="15.75" customHeight="1">
      <c r="F312" s="72"/>
    </row>
    <row r="313" ht="15.75" customHeight="1">
      <c r="F313" s="72"/>
    </row>
    <row r="314" ht="15.75" customHeight="1">
      <c r="F314" s="72"/>
    </row>
    <row r="315" ht="15.75" customHeight="1">
      <c r="F315" s="72"/>
    </row>
    <row r="316" ht="15.75" customHeight="1">
      <c r="F316" s="72"/>
    </row>
    <row r="317" ht="15.75" customHeight="1">
      <c r="F317" s="72"/>
    </row>
    <row r="318" ht="15.75" customHeight="1">
      <c r="F318" s="72"/>
    </row>
    <row r="319" ht="15.75" customHeight="1">
      <c r="F319" s="72"/>
    </row>
    <row r="320" ht="15.75" customHeight="1">
      <c r="F320" s="72"/>
    </row>
    <row r="321" ht="15.75" customHeight="1">
      <c r="F321" s="72"/>
    </row>
    <row r="322" ht="15.75" customHeight="1">
      <c r="F322" s="72"/>
    </row>
    <row r="323" ht="15.75" customHeight="1">
      <c r="F323" s="72"/>
    </row>
    <row r="324" ht="15.75" customHeight="1">
      <c r="F324" s="72"/>
    </row>
    <row r="325" ht="15.75" customHeight="1">
      <c r="F325" s="72"/>
    </row>
    <row r="326" ht="15.75" customHeight="1">
      <c r="F326" s="72"/>
    </row>
    <row r="327" ht="15.75" customHeight="1">
      <c r="F327" s="72"/>
    </row>
    <row r="328" ht="15.75" customHeight="1">
      <c r="F328" s="72"/>
    </row>
    <row r="329" ht="15.75" customHeight="1">
      <c r="F329" s="72"/>
    </row>
    <row r="330" ht="15.75" customHeight="1">
      <c r="F330" s="72"/>
    </row>
    <row r="331" ht="15.75" customHeight="1">
      <c r="F331" s="72"/>
    </row>
    <row r="332" ht="15.75" customHeight="1">
      <c r="F332" s="72"/>
    </row>
    <row r="333" ht="15.75" customHeight="1">
      <c r="F333" s="72"/>
    </row>
    <row r="334" ht="15.75" customHeight="1">
      <c r="F334" s="72"/>
    </row>
    <row r="335" ht="15.75" customHeight="1">
      <c r="F335" s="72"/>
    </row>
    <row r="336" ht="15.75" customHeight="1">
      <c r="F336" s="72"/>
    </row>
    <row r="337" ht="15.75" customHeight="1">
      <c r="F337" s="72"/>
    </row>
    <row r="338" ht="15.75" customHeight="1">
      <c r="F338" s="72"/>
    </row>
    <row r="339" ht="15.75" customHeight="1">
      <c r="F339" s="72"/>
    </row>
    <row r="340" ht="15.75" customHeight="1">
      <c r="F340" s="72"/>
    </row>
    <row r="341" ht="15.75" customHeight="1">
      <c r="F341" s="72"/>
    </row>
    <row r="342" ht="15.75" customHeight="1">
      <c r="F342" s="72"/>
    </row>
    <row r="343" ht="15.75" customHeight="1">
      <c r="F343" s="72"/>
    </row>
    <row r="344" ht="15.75" customHeight="1">
      <c r="F344" s="72"/>
    </row>
    <row r="345" ht="15.75" customHeight="1">
      <c r="F345" s="72"/>
    </row>
    <row r="346" ht="15.75" customHeight="1">
      <c r="F346" s="72"/>
    </row>
    <row r="347" ht="15.75" customHeight="1">
      <c r="F347" s="72"/>
    </row>
    <row r="348" ht="15.75" customHeight="1">
      <c r="F348" s="72"/>
    </row>
    <row r="349" ht="15.75" customHeight="1">
      <c r="F349" s="72"/>
    </row>
    <row r="350" ht="15.75" customHeight="1">
      <c r="F350" s="72"/>
    </row>
    <row r="351" ht="15.75" customHeight="1">
      <c r="F351" s="72"/>
    </row>
    <row r="352" ht="15.75" customHeight="1">
      <c r="F352" s="72"/>
    </row>
    <row r="353" ht="15.75" customHeight="1">
      <c r="F353" s="72"/>
    </row>
    <row r="354" ht="15.75" customHeight="1">
      <c r="F354" s="72"/>
    </row>
    <row r="355" ht="15.75" customHeight="1">
      <c r="F355" s="72"/>
    </row>
    <row r="356" ht="15.75" customHeight="1">
      <c r="F356" s="72"/>
    </row>
    <row r="357" ht="15.75" customHeight="1">
      <c r="F357" s="72"/>
    </row>
    <row r="358" ht="15.75" customHeight="1">
      <c r="F358" s="72"/>
    </row>
    <row r="359" ht="15.75" customHeight="1">
      <c r="F359" s="72"/>
    </row>
    <row r="360" ht="15.75" customHeight="1">
      <c r="F360" s="72"/>
    </row>
    <row r="361" ht="15.75" customHeight="1">
      <c r="F361" s="72"/>
    </row>
    <row r="362" ht="15.75" customHeight="1">
      <c r="F362" s="72"/>
    </row>
    <row r="363" ht="15.75" customHeight="1">
      <c r="F363" s="72"/>
    </row>
    <row r="364" ht="15.75" customHeight="1">
      <c r="F364" s="72"/>
    </row>
    <row r="365" ht="15.75" customHeight="1">
      <c r="F365" s="72"/>
    </row>
    <row r="366" ht="15.75" customHeight="1">
      <c r="F366" s="72"/>
    </row>
    <row r="367" ht="15.75" customHeight="1">
      <c r="F367" s="72"/>
    </row>
    <row r="368" ht="15.75" customHeight="1">
      <c r="F368" s="72"/>
    </row>
    <row r="369" ht="15.75" customHeight="1">
      <c r="F369" s="72"/>
    </row>
    <row r="370" ht="15.75" customHeight="1">
      <c r="F370" s="72"/>
    </row>
    <row r="371" ht="15.75" customHeight="1">
      <c r="F371" s="72"/>
    </row>
    <row r="372" ht="15.75" customHeight="1">
      <c r="F372" s="72"/>
    </row>
    <row r="373" ht="15.75" customHeight="1">
      <c r="F373" s="72"/>
    </row>
    <row r="374" ht="15.75" customHeight="1">
      <c r="F374" s="72"/>
    </row>
    <row r="375" ht="15.75" customHeight="1">
      <c r="F375" s="72"/>
    </row>
    <row r="376" ht="15.75" customHeight="1">
      <c r="F376" s="72"/>
    </row>
    <row r="377" ht="15.75" customHeight="1">
      <c r="F377" s="72"/>
    </row>
    <row r="378" ht="15.75" customHeight="1">
      <c r="F378" s="72"/>
    </row>
    <row r="379" ht="15.75" customHeight="1">
      <c r="F379" s="72"/>
    </row>
    <row r="380" ht="15.75" customHeight="1">
      <c r="F380" s="72"/>
    </row>
    <row r="381" ht="15.75" customHeight="1">
      <c r="F381" s="72"/>
    </row>
    <row r="382" ht="15.75" customHeight="1">
      <c r="F382" s="72"/>
    </row>
    <row r="383" ht="15.75" customHeight="1">
      <c r="F383" s="72"/>
    </row>
    <row r="384" ht="15.75" customHeight="1">
      <c r="F384" s="72"/>
    </row>
    <row r="385" ht="15.75" customHeight="1">
      <c r="F385" s="72"/>
    </row>
    <row r="386" ht="15.75" customHeight="1">
      <c r="F386" s="72"/>
    </row>
    <row r="387" ht="15.75" customHeight="1">
      <c r="F387" s="72"/>
    </row>
    <row r="388" ht="15.75" customHeight="1">
      <c r="F388" s="72"/>
    </row>
    <row r="389" ht="15.75" customHeight="1">
      <c r="F389" s="72"/>
    </row>
    <row r="390" ht="15.75" customHeight="1">
      <c r="F390" s="72"/>
    </row>
    <row r="391" ht="15.75" customHeight="1">
      <c r="F391" s="72"/>
    </row>
    <row r="392" ht="15.75" customHeight="1">
      <c r="F392" s="72"/>
    </row>
    <row r="393" ht="15.75" customHeight="1">
      <c r="F393" s="72"/>
    </row>
    <row r="394" ht="15.75" customHeight="1">
      <c r="F394" s="72"/>
    </row>
    <row r="395" ht="15.75" customHeight="1">
      <c r="F395" s="72"/>
    </row>
    <row r="396" ht="15.75" customHeight="1">
      <c r="F396" s="72"/>
    </row>
    <row r="397" ht="15.75" customHeight="1">
      <c r="F397" s="72"/>
    </row>
    <row r="398" ht="15.75" customHeight="1">
      <c r="F398" s="72"/>
    </row>
    <row r="399" ht="15.75" customHeight="1">
      <c r="F399" s="72"/>
    </row>
    <row r="400" ht="15.75" customHeight="1">
      <c r="F400" s="72"/>
    </row>
    <row r="401" ht="15.75" customHeight="1">
      <c r="F401" s="72"/>
    </row>
    <row r="402" ht="15.75" customHeight="1">
      <c r="F402" s="72"/>
    </row>
    <row r="403" ht="15.75" customHeight="1">
      <c r="F403" s="72"/>
    </row>
    <row r="404" ht="15.75" customHeight="1">
      <c r="F404" s="72"/>
    </row>
    <row r="405" ht="15.75" customHeight="1">
      <c r="F405" s="72"/>
    </row>
    <row r="406" ht="15.75" customHeight="1">
      <c r="F406" s="72"/>
    </row>
    <row r="407" ht="15.75" customHeight="1">
      <c r="F407" s="72"/>
    </row>
    <row r="408" ht="15.75" customHeight="1">
      <c r="F408" s="72"/>
    </row>
    <row r="409" ht="15.75" customHeight="1">
      <c r="F409" s="72"/>
    </row>
    <row r="410" ht="15.75" customHeight="1">
      <c r="F410" s="72"/>
    </row>
    <row r="411" ht="15.75" customHeight="1">
      <c r="F411" s="72"/>
    </row>
    <row r="412" ht="15.75" customHeight="1">
      <c r="F412" s="72"/>
    </row>
    <row r="413" ht="15.75" customHeight="1">
      <c r="F413" s="72"/>
    </row>
    <row r="414" ht="15.75" customHeight="1">
      <c r="F414" s="72"/>
    </row>
    <row r="415" ht="15.75" customHeight="1">
      <c r="F415" s="72"/>
    </row>
    <row r="416" ht="15.75" customHeight="1">
      <c r="F416" s="72"/>
    </row>
    <row r="417" ht="15.75" customHeight="1">
      <c r="F417" s="72"/>
    </row>
    <row r="418" ht="15.75" customHeight="1">
      <c r="F418" s="72"/>
    </row>
    <row r="419" ht="15.75" customHeight="1">
      <c r="F419" s="72"/>
    </row>
    <row r="420" ht="15.75" customHeight="1">
      <c r="F420" s="72"/>
    </row>
    <row r="421" ht="15.75" customHeight="1">
      <c r="F421" s="72"/>
    </row>
    <row r="422" ht="15.75" customHeight="1">
      <c r="F422" s="72"/>
    </row>
    <row r="423" ht="15.75" customHeight="1">
      <c r="F423" s="72"/>
    </row>
    <row r="424" ht="15.75" customHeight="1">
      <c r="F424" s="72"/>
    </row>
    <row r="425" ht="15.75" customHeight="1">
      <c r="F425" s="72"/>
    </row>
    <row r="426" ht="15.75" customHeight="1">
      <c r="F426" s="72"/>
    </row>
    <row r="427" ht="15.75" customHeight="1">
      <c r="F427" s="72"/>
    </row>
    <row r="428" ht="15.75" customHeight="1">
      <c r="F428" s="72"/>
    </row>
    <row r="429" ht="15.75" customHeight="1">
      <c r="F429" s="72"/>
    </row>
    <row r="430" ht="15.75" customHeight="1">
      <c r="F430" s="72"/>
    </row>
    <row r="431" ht="15.75" customHeight="1">
      <c r="F431" s="72"/>
    </row>
    <row r="432" ht="15.75" customHeight="1">
      <c r="F432" s="72"/>
    </row>
    <row r="433" ht="15.75" customHeight="1">
      <c r="F433" s="72"/>
    </row>
    <row r="434" ht="15.75" customHeight="1">
      <c r="F434" s="72"/>
    </row>
    <row r="435" ht="15.75" customHeight="1">
      <c r="F435" s="72"/>
    </row>
    <row r="436" ht="15.75" customHeight="1">
      <c r="F436" s="72"/>
    </row>
    <row r="437" ht="15.75" customHeight="1">
      <c r="F437" s="72"/>
    </row>
    <row r="438" ht="15.75" customHeight="1">
      <c r="F438" s="72"/>
    </row>
    <row r="439" ht="15.75" customHeight="1">
      <c r="F439" s="72"/>
    </row>
    <row r="440" ht="15.75" customHeight="1">
      <c r="F440" s="72"/>
    </row>
    <row r="441" ht="15.75" customHeight="1">
      <c r="F441" s="72"/>
    </row>
    <row r="442" ht="15.75" customHeight="1">
      <c r="F442" s="72"/>
    </row>
    <row r="443" ht="15.75" customHeight="1">
      <c r="F443" s="72"/>
    </row>
    <row r="444" ht="15.75" customHeight="1">
      <c r="F444" s="72"/>
    </row>
    <row r="445" ht="15.75" customHeight="1">
      <c r="F445" s="72"/>
    </row>
    <row r="446" ht="15.75" customHeight="1">
      <c r="F446" s="72"/>
    </row>
    <row r="447" ht="15.75" customHeight="1">
      <c r="F447" s="72"/>
    </row>
    <row r="448" ht="15.75" customHeight="1">
      <c r="F448" s="72"/>
    </row>
    <row r="449" ht="15.75" customHeight="1">
      <c r="F449" s="72"/>
    </row>
    <row r="450" ht="15.75" customHeight="1">
      <c r="F450" s="72"/>
    </row>
    <row r="451" ht="15.75" customHeight="1">
      <c r="F451" s="72"/>
    </row>
    <row r="452" ht="15.75" customHeight="1">
      <c r="F452" s="72"/>
    </row>
    <row r="453" ht="15.75" customHeight="1">
      <c r="F453" s="72"/>
    </row>
    <row r="454" ht="15.75" customHeight="1">
      <c r="F454" s="72"/>
    </row>
    <row r="455" ht="15.75" customHeight="1">
      <c r="F455" s="72"/>
    </row>
    <row r="456" ht="15.75" customHeight="1">
      <c r="F456" s="72"/>
    </row>
    <row r="457" ht="15.75" customHeight="1">
      <c r="F457" s="72"/>
    </row>
    <row r="458" ht="15.75" customHeight="1">
      <c r="F458" s="72"/>
    </row>
    <row r="459" ht="15.75" customHeight="1">
      <c r="F459" s="72"/>
    </row>
    <row r="460" ht="15.75" customHeight="1">
      <c r="F460" s="72"/>
    </row>
    <row r="461" ht="15.75" customHeight="1">
      <c r="F461" s="72"/>
    </row>
    <row r="462" ht="15.75" customHeight="1">
      <c r="F462" s="72"/>
    </row>
    <row r="463" ht="15.75" customHeight="1">
      <c r="F463" s="72"/>
    </row>
    <row r="464" ht="15.75" customHeight="1">
      <c r="F464" s="72"/>
    </row>
    <row r="465" ht="15.75" customHeight="1">
      <c r="F465" s="72"/>
    </row>
    <row r="466" ht="15.75" customHeight="1">
      <c r="F466" s="72"/>
    </row>
    <row r="467" ht="15.75" customHeight="1">
      <c r="F467" s="72"/>
    </row>
    <row r="468" ht="15.75" customHeight="1">
      <c r="F468" s="72"/>
    </row>
    <row r="469" ht="15.75" customHeight="1">
      <c r="F469" s="72"/>
    </row>
    <row r="470" ht="15.75" customHeight="1">
      <c r="F470" s="72"/>
    </row>
    <row r="471" ht="15.75" customHeight="1">
      <c r="F471" s="72"/>
    </row>
    <row r="472" ht="15.75" customHeight="1">
      <c r="F472" s="72"/>
    </row>
    <row r="473" ht="15.75" customHeight="1">
      <c r="F473" s="72"/>
    </row>
    <row r="474" ht="15.75" customHeight="1">
      <c r="F474" s="72"/>
    </row>
    <row r="475" ht="15.75" customHeight="1">
      <c r="F475" s="72"/>
    </row>
    <row r="476" ht="15.75" customHeight="1">
      <c r="F476" s="72"/>
    </row>
    <row r="477" ht="15.75" customHeight="1">
      <c r="F477" s="72"/>
    </row>
    <row r="478" ht="15.75" customHeight="1">
      <c r="F478" s="72"/>
    </row>
    <row r="479" ht="15.75" customHeight="1">
      <c r="F479" s="72"/>
    </row>
    <row r="480" ht="15.75" customHeight="1">
      <c r="F480" s="72"/>
    </row>
    <row r="481" ht="15.75" customHeight="1">
      <c r="F481" s="72"/>
    </row>
    <row r="482" ht="15.75" customHeight="1">
      <c r="F482" s="72"/>
    </row>
    <row r="483" ht="15.75" customHeight="1">
      <c r="F483" s="72"/>
    </row>
    <row r="484" ht="15.75" customHeight="1">
      <c r="F484" s="72"/>
    </row>
    <row r="485" ht="15.75" customHeight="1">
      <c r="F485" s="72"/>
    </row>
    <row r="486" ht="15.75" customHeight="1">
      <c r="F486" s="72"/>
    </row>
    <row r="487" ht="15.75" customHeight="1">
      <c r="F487" s="72"/>
    </row>
    <row r="488" ht="15.75" customHeight="1">
      <c r="F488" s="72"/>
    </row>
    <row r="489" ht="15.75" customHeight="1">
      <c r="F489" s="72"/>
    </row>
    <row r="490" ht="15.75" customHeight="1">
      <c r="F490" s="72"/>
    </row>
    <row r="491" ht="15.75" customHeight="1">
      <c r="F491" s="72"/>
    </row>
    <row r="492" ht="15.75" customHeight="1">
      <c r="F492" s="72"/>
    </row>
    <row r="493" ht="15.75" customHeight="1">
      <c r="F493" s="72"/>
    </row>
    <row r="494" ht="15.75" customHeight="1">
      <c r="F494" s="72"/>
    </row>
    <row r="495" ht="15.75" customHeight="1">
      <c r="F495" s="72"/>
    </row>
    <row r="496" ht="15.75" customHeight="1">
      <c r="F496" s="72"/>
    </row>
    <row r="497" ht="15.75" customHeight="1">
      <c r="F497" s="72"/>
    </row>
    <row r="498" ht="15.75" customHeight="1">
      <c r="F498" s="72"/>
    </row>
    <row r="499" ht="15.75" customHeight="1">
      <c r="F499" s="72"/>
    </row>
    <row r="500" ht="15.75" customHeight="1">
      <c r="F500" s="72"/>
    </row>
    <row r="501" ht="15.75" customHeight="1">
      <c r="F501" s="72"/>
    </row>
    <row r="502" ht="15.75" customHeight="1">
      <c r="F502" s="72"/>
    </row>
    <row r="503" ht="15.75" customHeight="1">
      <c r="F503" s="72"/>
    </row>
    <row r="504" ht="15.75" customHeight="1">
      <c r="F504" s="72"/>
    </row>
    <row r="505" ht="15.75" customHeight="1">
      <c r="F505" s="72"/>
    </row>
    <row r="506" ht="15.75" customHeight="1">
      <c r="F506" s="72"/>
    </row>
    <row r="507" ht="15.75" customHeight="1">
      <c r="F507" s="72"/>
    </row>
    <row r="508" ht="15.75" customHeight="1">
      <c r="F508" s="72"/>
    </row>
    <row r="509" ht="15.75" customHeight="1">
      <c r="F509" s="72"/>
    </row>
    <row r="510" ht="15.75" customHeight="1">
      <c r="F510" s="72"/>
    </row>
    <row r="511" ht="15.75" customHeight="1">
      <c r="F511" s="72"/>
    </row>
    <row r="512" ht="15.75" customHeight="1">
      <c r="F512" s="72"/>
    </row>
    <row r="513" ht="15.75" customHeight="1">
      <c r="F513" s="72"/>
    </row>
    <row r="514" ht="15.75" customHeight="1">
      <c r="F514" s="72"/>
    </row>
    <row r="515" ht="15.75" customHeight="1">
      <c r="F515" s="72"/>
    </row>
    <row r="516" ht="15.75" customHeight="1">
      <c r="F516" s="72"/>
    </row>
    <row r="517" ht="15.75" customHeight="1">
      <c r="F517" s="72"/>
    </row>
    <row r="518" ht="15.75" customHeight="1">
      <c r="F518" s="72"/>
    </row>
    <row r="519" ht="15.75" customHeight="1">
      <c r="F519" s="72"/>
    </row>
    <row r="520" ht="15.75" customHeight="1">
      <c r="F520" s="72"/>
    </row>
    <row r="521" ht="15.75" customHeight="1">
      <c r="F521" s="72"/>
    </row>
    <row r="522" ht="15.75" customHeight="1">
      <c r="F522" s="72"/>
    </row>
    <row r="523" ht="15.75" customHeight="1">
      <c r="F523" s="72"/>
    </row>
    <row r="524" ht="15.75" customHeight="1">
      <c r="F524" s="72"/>
    </row>
    <row r="525" ht="15.75" customHeight="1">
      <c r="F525" s="72"/>
    </row>
    <row r="526" ht="15.75" customHeight="1">
      <c r="F526" s="72"/>
    </row>
    <row r="527" ht="15.75" customHeight="1">
      <c r="F527" s="72"/>
    </row>
    <row r="528" ht="15.75" customHeight="1">
      <c r="F528" s="72"/>
    </row>
    <row r="529" ht="15.75" customHeight="1">
      <c r="F529" s="72"/>
    </row>
    <row r="530" ht="15.75" customHeight="1">
      <c r="F530" s="72"/>
    </row>
    <row r="531" ht="15.75" customHeight="1">
      <c r="F531" s="72"/>
    </row>
    <row r="532" ht="15.75" customHeight="1">
      <c r="F532" s="72"/>
    </row>
    <row r="533" ht="15.75" customHeight="1">
      <c r="F533" s="72"/>
    </row>
    <row r="534" ht="15.75" customHeight="1">
      <c r="F534" s="72"/>
    </row>
    <row r="535" ht="15.75" customHeight="1">
      <c r="F535" s="72"/>
    </row>
    <row r="536" ht="15.75" customHeight="1">
      <c r="F536" s="72"/>
    </row>
    <row r="537" ht="15.75" customHeight="1">
      <c r="F537" s="72"/>
    </row>
    <row r="538" ht="15.75" customHeight="1">
      <c r="F538" s="72"/>
    </row>
    <row r="539" ht="15.75" customHeight="1">
      <c r="F539" s="72"/>
    </row>
    <row r="540" ht="15.75" customHeight="1">
      <c r="F540" s="72"/>
    </row>
    <row r="541" ht="15.75" customHeight="1">
      <c r="F541" s="72"/>
    </row>
    <row r="542" ht="15.75" customHeight="1">
      <c r="F542" s="72"/>
    </row>
    <row r="543" ht="15.75" customHeight="1">
      <c r="F543" s="72"/>
    </row>
    <row r="544" ht="15.75" customHeight="1">
      <c r="F544" s="72"/>
    </row>
    <row r="545" ht="15.75" customHeight="1">
      <c r="F545" s="72"/>
    </row>
    <row r="546" ht="15.75" customHeight="1">
      <c r="F546" s="72"/>
    </row>
    <row r="547" ht="15.75" customHeight="1">
      <c r="F547" s="72"/>
    </row>
    <row r="548" ht="15.75" customHeight="1">
      <c r="F548" s="72"/>
    </row>
    <row r="549" ht="15.75" customHeight="1">
      <c r="F549" s="72"/>
    </row>
    <row r="550" ht="15.75" customHeight="1">
      <c r="F550" s="72"/>
    </row>
    <row r="551" ht="15.75" customHeight="1">
      <c r="F551" s="72"/>
    </row>
    <row r="552" ht="15.75" customHeight="1">
      <c r="F552" s="72"/>
    </row>
    <row r="553" ht="15.75" customHeight="1">
      <c r="F553" s="72"/>
    </row>
    <row r="554" ht="15.75" customHeight="1">
      <c r="F554" s="72"/>
    </row>
    <row r="555" ht="15.75" customHeight="1">
      <c r="F555" s="72"/>
    </row>
    <row r="556" ht="15.75" customHeight="1">
      <c r="F556" s="72"/>
    </row>
    <row r="557" ht="15.75" customHeight="1">
      <c r="F557" s="72"/>
    </row>
    <row r="558" ht="15.75" customHeight="1">
      <c r="F558" s="72"/>
    </row>
    <row r="559" ht="15.75" customHeight="1">
      <c r="F559" s="72"/>
    </row>
    <row r="560" ht="15.75" customHeight="1">
      <c r="F560" s="72"/>
    </row>
    <row r="561" ht="15.75" customHeight="1">
      <c r="F561" s="72"/>
    </row>
    <row r="562" ht="15.75" customHeight="1">
      <c r="F562" s="72"/>
    </row>
    <row r="563" ht="15.75" customHeight="1">
      <c r="F563" s="72"/>
    </row>
    <row r="564" ht="15.75" customHeight="1">
      <c r="F564" s="72"/>
    </row>
    <row r="565" ht="15.75" customHeight="1">
      <c r="F565" s="72"/>
    </row>
    <row r="566" ht="15.75" customHeight="1">
      <c r="F566" s="72"/>
    </row>
    <row r="567" ht="15.75" customHeight="1">
      <c r="F567" s="72"/>
    </row>
    <row r="568" ht="15.75" customHeight="1">
      <c r="F568" s="72"/>
    </row>
    <row r="569" ht="15.75" customHeight="1">
      <c r="F569" s="72"/>
    </row>
    <row r="570" ht="15.75" customHeight="1">
      <c r="F570" s="72"/>
    </row>
    <row r="571" ht="15.75" customHeight="1">
      <c r="F571" s="72"/>
    </row>
    <row r="572" ht="15.75" customHeight="1">
      <c r="F572" s="72"/>
    </row>
    <row r="573" ht="15.75" customHeight="1">
      <c r="F573" s="72"/>
    </row>
    <row r="574" ht="15.75" customHeight="1">
      <c r="F574" s="72"/>
    </row>
    <row r="575" ht="15.75" customHeight="1">
      <c r="F575" s="72"/>
    </row>
    <row r="576" ht="15.75" customHeight="1">
      <c r="F576" s="72"/>
    </row>
    <row r="577" ht="15.75" customHeight="1">
      <c r="F577" s="72"/>
    </row>
    <row r="578" ht="15.75" customHeight="1">
      <c r="F578" s="72"/>
    </row>
    <row r="579" ht="15.75" customHeight="1">
      <c r="F579" s="72"/>
    </row>
    <row r="580" ht="15.75" customHeight="1">
      <c r="F580" s="72"/>
    </row>
    <row r="581" ht="15.75" customHeight="1">
      <c r="F581" s="72"/>
    </row>
    <row r="582" ht="15.75" customHeight="1">
      <c r="F582" s="72"/>
    </row>
    <row r="583" ht="15.75" customHeight="1">
      <c r="F583" s="72"/>
    </row>
    <row r="584" ht="15.75" customHeight="1">
      <c r="F584" s="72"/>
    </row>
    <row r="585" ht="15.75" customHeight="1">
      <c r="F585" s="72"/>
    </row>
    <row r="586" ht="15.75" customHeight="1">
      <c r="F586" s="72"/>
    </row>
    <row r="587" ht="15.75" customHeight="1">
      <c r="F587" s="72"/>
    </row>
    <row r="588" ht="15.75" customHeight="1">
      <c r="F588" s="72"/>
    </row>
    <row r="589" ht="15.75" customHeight="1">
      <c r="F589" s="72"/>
    </row>
    <row r="590" ht="15.75" customHeight="1">
      <c r="F590" s="72"/>
    </row>
    <row r="591" ht="15.75" customHeight="1">
      <c r="F591" s="72"/>
    </row>
    <row r="592" ht="15.75" customHeight="1">
      <c r="F592" s="72"/>
    </row>
    <row r="593" ht="15.75" customHeight="1">
      <c r="F593" s="72"/>
    </row>
    <row r="594" ht="15.75" customHeight="1">
      <c r="F594" s="72"/>
    </row>
    <row r="595" ht="15.75" customHeight="1">
      <c r="F595" s="72"/>
    </row>
    <row r="596" ht="15.75" customHeight="1">
      <c r="F596" s="72"/>
    </row>
    <row r="597" ht="15.75" customHeight="1">
      <c r="F597" s="72"/>
    </row>
    <row r="598" ht="15.75" customHeight="1">
      <c r="F598" s="72"/>
    </row>
    <row r="599" ht="15.75" customHeight="1">
      <c r="F599" s="72"/>
    </row>
    <row r="600" ht="15.75" customHeight="1">
      <c r="F600" s="72"/>
    </row>
    <row r="601" ht="15.75" customHeight="1">
      <c r="F601" s="72"/>
    </row>
    <row r="602" ht="15.75" customHeight="1">
      <c r="F602" s="72"/>
    </row>
    <row r="603" ht="15.75" customHeight="1">
      <c r="F603" s="72"/>
    </row>
    <row r="604" ht="15.75" customHeight="1">
      <c r="F604" s="72"/>
    </row>
    <row r="605" ht="15.75" customHeight="1">
      <c r="F605" s="72"/>
    </row>
    <row r="606" ht="15.75" customHeight="1">
      <c r="F606" s="72"/>
    </row>
    <row r="607" ht="15.75" customHeight="1">
      <c r="F607" s="72"/>
    </row>
    <row r="608" ht="15.75" customHeight="1">
      <c r="F608" s="72"/>
    </row>
    <row r="609" ht="15.75" customHeight="1">
      <c r="F609" s="72"/>
    </row>
    <row r="610" ht="15.75" customHeight="1">
      <c r="F610" s="72"/>
    </row>
    <row r="611" ht="15.75" customHeight="1">
      <c r="F611" s="72"/>
    </row>
    <row r="612" ht="15.75" customHeight="1">
      <c r="F612" s="72"/>
    </row>
    <row r="613" ht="15.75" customHeight="1">
      <c r="F613" s="72"/>
    </row>
    <row r="614" ht="15.75" customHeight="1">
      <c r="F614" s="72"/>
    </row>
    <row r="615" ht="15.75" customHeight="1">
      <c r="F615" s="72"/>
    </row>
    <row r="616" ht="15.75" customHeight="1">
      <c r="F616" s="72"/>
    </row>
    <row r="617" ht="15.75" customHeight="1">
      <c r="F617" s="72"/>
    </row>
    <row r="618" ht="15.75" customHeight="1">
      <c r="F618" s="72"/>
    </row>
    <row r="619" ht="15.75" customHeight="1">
      <c r="F619" s="72"/>
    </row>
    <row r="620" ht="15.75" customHeight="1">
      <c r="F620" s="72"/>
    </row>
    <row r="621" ht="15.75" customHeight="1">
      <c r="F621" s="72"/>
    </row>
    <row r="622" ht="15.75" customHeight="1">
      <c r="F622" s="72"/>
    </row>
    <row r="623" ht="15.75" customHeight="1">
      <c r="F623" s="72"/>
    </row>
    <row r="624" ht="15.75" customHeight="1">
      <c r="F624" s="72"/>
    </row>
    <row r="625" ht="15.75" customHeight="1">
      <c r="F625" s="72"/>
    </row>
    <row r="626" ht="15.75" customHeight="1">
      <c r="F626" s="72"/>
    </row>
    <row r="627" ht="15.75" customHeight="1">
      <c r="F627" s="72"/>
    </row>
    <row r="628" ht="15.75" customHeight="1">
      <c r="F628" s="72"/>
    </row>
    <row r="629" ht="15.75" customHeight="1">
      <c r="F629" s="72"/>
    </row>
    <row r="630" ht="15.75" customHeight="1">
      <c r="F630" s="72"/>
    </row>
    <row r="631" ht="15.75" customHeight="1">
      <c r="F631" s="72"/>
    </row>
    <row r="632" ht="15.75" customHeight="1">
      <c r="F632" s="72"/>
    </row>
    <row r="633" ht="15.75" customHeight="1">
      <c r="F633" s="72"/>
    </row>
    <row r="634" ht="15.75" customHeight="1">
      <c r="F634" s="72"/>
    </row>
    <row r="635" ht="15.75" customHeight="1">
      <c r="F635" s="72"/>
    </row>
    <row r="636" ht="15.75" customHeight="1">
      <c r="F636" s="72"/>
    </row>
    <row r="637" ht="15.75" customHeight="1">
      <c r="F637" s="72"/>
    </row>
    <row r="638" ht="15.75" customHeight="1">
      <c r="F638" s="72"/>
    </row>
    <row r="639" ht="15.75" customHeight="1">
      <c r="F639" s="72"/>
    </row>
    <row r="640" ht="15.75" customHeight="1">
      <c r="F640" s="72"/>
    </row>
    <row r="641" ht="15.75" customHeight="1">
      <c r="F641" s="72"/>
    </row>
    <row r="642" ht="15.75" customHeight="1">
      <c r="F642" s="72"/>
    </row>
    <row r="643" ht="15.75" customHeight="1">
      <c r="F643" s="72"/>
    </row>
    <row r="644" ht="15.75" customHeight="1">
      <c r="F644" s="72"/>
    </row>
    <row r="645" ht="15.75" customHeight="1">
      <c r="F645" s="72"/>
    </row>
    <row r="646" ht="15.75" customHeight="1">
      <c r="F646" s="72"/>
    </row>
    <row r="647" ht="15.75" customHeight="1">
      <c r="F647" s="72"/>
    </row>
    <row r="648" ht="15.75" customHeight="1">
      <c r="F648" s="72"/>
    </row>
    <row r="649" ht="15.75" customHeight="1">
      <c r="F649" s="72"/>
    </row>
    <row r="650" ht="15.75" customHeight="1">
      <c r="F650" s="72"/>
    </row>
    <row r="651" ht="15.75" customHeight="1">
      <c r="F651" s="72"/>
    </row>
    <row r="652" ht="15.75" customHeight="1">
      <c r="F652" s="72"/>
    </row>
    <row r="653" ht="15.75" customHeight="1">
      <c r="F653" s="72"/>
    </row>
    <row r="654" ht="15.75" customHeight="1">
      <c r="F654" s="72"/>
    </row>
    <row r="655" ht="15.75" customHeight="1">
      <c r="F655" s="72"/>
    </row>
    <row r="656" ht="15.75" customHeight="1">
      <c r="F656" s="72"/>
    </row>
    <row r="657" ht="15.75" customHeight="1">
      <c r="F657" s="72"/>
    </row>
    <row r="658" ht="15.75" customHeight="1">
      <c r="F658" s="72"/>
    </row>
    <row r="659" ht="15.75" customHeight="1">
      <c r="F659" s="72"/>
    </row>
    <row r="660" ht="15.75" customHeight="1">
      <c r="F660" s="72"/>
    </row>
    <row r="661" ht="15.75" customHeight="1">
      <c r="F661" s="72"/>
    </row>
    <row r="662" ht="15.75" customHeight="1">
      <c r="F662" s="72"/>
    </row>
    <row r="663" ht="15.75" customHeight="1">
      <c r="F663" s="72"/>
    </row>
    <row r="664" ht="15.75" customHeight="1">
      <c r="F664" s="72"/>
    </row>
    <row r="665" ht="15.75" customHeight="1">
      <c r="F665" s="72"/>
    </row>
    <row r="666" ht="15.75" customHeight="1">
      <c r="F666" s="72"/>
    </row>
    <row r="667" ht="15.75" customHeight="1">
      <c r="F667" s="72"/>
    </row>
    <row r="668" ht="15.75" customHeight="1">
      <c r="F668" s="72"/>
    </row>
    <row r="669" ht="15.75" customHeight="1">
      <c r="F669" s="72"/>
    </row>
    <row r="670" ht="15.75" customHeight="1">
      <c r="F670" s="72"/>
    </row>
    <row r="671" ht="15.75" customHeight="1">
      <c r="F671" s="72"/>
    </row>
    <row r="672" ht="15.75" customHeight="1">
      <c r="F672" s="72"/>
    </row>
    <row r="673" ht="15.75" customHeight="1">
      <c r="F673" s="72"/>
    </row>
    <row r="674" ht="15.75" customHeight="1">
      <c r="F674" s="72"/>
    </row>
    <row r="675" ht="15.75" customHeight="1">
      <c r="F675" s="72"/>
    </row>
    <row r="676" ht="15.75" customHeight="1">
      <c r="F676" s="72"/>
    </row>
    <row r="677" ht="15.75" customHeight="1">
      <c r="F677" s="72"/>
    </row>
    <row r="678" ht="15.75" customHeight="1">
      <c r="F678" s="72"/>
    </row>
    <row r="679" ht="15.75" customHeight="1">
      <c r="F679" s="72"/>
    </row>
    <row r="680" ht="15.75" customHeight="1">
      <c r="F680" s="72"/>
    </row>
    <row r="681" ht="15.75" customHeight="1">
      <c r="F681" s="72"/>
    </row>
    <row r="682" ht="15.75" customHeight="1">
      <c r="F682" s="72"/>
    </row>
    <row r="683" ht="15.75" customHeight="1">
      <c r="F683" s="72"/>
    </row>
    <row r="684" ht="15.75" customHeight="1">
      <c r="F684" s="72"/>
    </row>
    <row r="685" ht="15.75" customHeight="1">
      <c r="F685" s="72"/>
    </row>
    <row r="686" ht="15.75" customHeight="1">
      <c r="F686" s="72"/>
    </row>
    <row r="687" ht="15.75" customHeight="1">
      <c r="F687" s="72"/>
    </row>
    <row r="688" ht="15.75" customHeight="1">
      <c r="F688" s="72"/>
    </row>
    <row r="689" ht="15.75" customHeight="1">
      <c r="F689" s="72"/>
    </row>
    <row r="690" ht="15.75" customHeight="1">
      <c r="F690" s="72"/>
    </row>
    <row r="691" ht="15.75" customHeight="1">
      <c r="F691" s="72"/>
    </row>
    <row r="692" ht="15.75" customHeight="1">
      <c r="F692" s="72"/>
    </row>
    <row r="693" ht="15.75" customHeight="1">
      <c r="F693" s="72"/>
    </row>
    <row r="694" ht="15.75" customHeight="1">
      <c r="F694" s="72"/>
    </row>
    <row r="695" ht="15.75" customHeight="1">
      <c r="F695" s="72"/>
    </row>
    <row r="696" ht="15.75" customHeight="1">
      <c r="F696" s="72"/>
    </row>
    <row r="697" ht="15.75" customHeight="1">
      <c r="F697" s="72"/>
    </row>
    <row r="698" ht="15.75" customHeight="1">
      <c r="F698" s="72"/>
    </row>
    <row r="699" ht="15.75" customHeight="1">
      <c r="F699" s="72"/>
    </row>
    <row r="700" ht="15.75" customHeight="1">
      <c r="F700" s="72"/>
    </row>
    <row r="701" ht="15.75" customHeight="1">
      <c r="F701" s="72"/>
    </row>
    <row r="702" ht="15.75" customHeight="1">
      <c r="F702" s="72"/>
    </row>
    <row r="703" ht="15.75" customHeight="1">
      <c r="F703" s="72"/>
    </row>
    <row r="704" ht="15.75" customHeight="1">
      <c r="F704" s="72"/>
    </row>
    <row r="705" ht="15.75" customHeight="1">
      <c r="F705" s="72"/>
    </row>
    <row r="706" ht="15.75" customHeight="1">
      <c r="F706" s="72"/>
    </row>
    <row r="707" ht="15.75" customHeight="1">
      <c r="F707" s="72"/>
    </row>
    <row r="708" ht="15.75" customHeight="1">
      <c r="F708" s="72"/>
    </row>
    <row r="709" ht="15.75" customHeight="1">
      <c r="F709" s="72"/>
    </row>
    <row r="710" ht="15.75" customHeight="1">
      <c r="F710" s="72"/>
    </row>
    <row r="711" ht="15.75" customHeight="1">
      <c r="F711" s="72"/>
    </row>
    <row r="712" ht="15.75" customHeight="1">
      <c r="F712" s="72"/>
    </row>
    <row r="713" ht="15.75" customHeight="1">
      <c r="F713" s="72"/>
    </row>
    <row r="714" ht="15.75" customHeight="1">
      <c r="F714" s="72"/>
    </row>
    <row r="715" ht="15.75" customHeight="1">
      <c r="F715" s="72"/>
    </row>
    <row r="716" ht="15.75" customHeight="1">
      <c r="F716" s="72"/>
    </row>
    <row r="717" ht="15.75" customHeight="1">
      <c r="F717" s="72"/>
    </row>
    <row r="718" ht="15.75" customHeight="1">
      <c r="F718" s="72"/>
    </row>
    <row r="719" ht="15.75" customHeight="1">
      <c r="F719" s="72"/>
    </row>
    <row r="720" ht="15.75" customHeight="1">
      <c r="F720" s="72"/>
    </row>
    <row r="721" ht="15.75" customHeight="1">
      <c r="F721" s="72"/>
    </row>
    <row r="722" ht="15.75" customHeight="1">
      <c r="F722" s="72"/>
    </row>
    <row r="723" ht="15.75" customHeight="1">
      <c r="F723" s="72"/>
    </row>
    <row r="724" ht="15.75" customHeight="1">
      <c r="F724" s="72"/>
    </row>
    <row r="725" ht="15.75" customHeight="1">
      <c r="F725" s="72"/>
    </row>
    <row r="726" ht="15.75" customHeight="1">
      <c r="F726" s="72"/>
    </row>
    <row r="727" ht="15.75" customHeight="1">
      <c r="F727" s="72"/>
    </row>
    <row r="728" ht="15.75" customHeight="1">
      <c r="F728" s="72"/>
    </row>
    <row r="729" ht="15.75" customHeight="1">
      <c r="F729" s="72"/>
    </row>
    <row r="730" ht="15.75" customHeight="1">
      <c r="F730" s="72"/>
    </row>
    <row r="731" ht="15.75" customHeight="1">
      <c r="F731" s="72"/>
    </row>
    <row r="732" ht="15.75" customHeight="1">
      <c r="F732" s="72"/>
    </row>
    <row r="733" ht="15.75" customHeight="1">
      <c r="F733" s="72"/>
    </row>
    <row r="734" ht="15.75" customHeight="1">
      <c r="F734" s="72"/>
    </row>
    <row r="735" ht="15.75" customHeight="1">
      <c r="F735" s="72"/>
    </row>
    <row r="736" ht="15.75" customHeight="1">
      <c r="F736" s="72"/>
    </row>
    <row r="737" ht="15.75" customHeight="1">
      <c r="F737" s="72"/>
    </row>
    <row r="738" ht="15.75" customHeight="1">
      <c r="F738" s="72"/>
    </row>
    <row r="739" ht="15.75" customHeight="1">
      <c r="F739" s="72"/>
    </row>
    <row r="740" ht="15.75" customHeight="1">
      <c r="F740" s="72"/>
    </row>
    <row r="741" ht="15.75" customHeight="1">
      <c r="F741" s="72"/>
    </row>
    <row r="742" ht="15.75" customHeight="1">
      <c r="F742" s="72"/>
    </row>
    <row r="743" ht="15.75" customHeight="1">
      <c r="F743" s="72"/>
    </row>
    <row r="744" ht="15.75" customHeight="1">
      <c r="F744" s="72"/>
    </row>
    <row r="745" ht="15.75" customHeight="1">
      <c r="F745" s="72"/>
    </row>
    <row r="746" ht="15.75" customHeight="1">
      <c r="F746" s="72"/>
    </row>
    <row r="747" ht="15.75" customHeight="1">
      <c r="F747" s="72"/>
    </row>
    <row r="748" ht="15.75" customHeight="1">
      <c r="F748" s="72"/>
    </row>
    <row r="749" ht="15.75" customHeight="1">
      <c r="F749" s="72"/>
    </row>
    <row r="750" ht="15.75" customHeight="1">
      <c r="F750" s="72"/>
    </row>
    <row r="751" ht="15.75" customHeight="1">
      <c r="F751" s="72"/>
    </row>
    <row r="752" ht="15.75" customHeight="1">
      <c r="F752" s="72"/>
    </row>
    <row r="753" ht="15.75" customHeight="1">
      <c r="F753" s="72"/>
    </row>
    <row r="754" ht="15.75" customHeight="1">
      <c r="F754" s="72"/>
    </row>
    <row r="755" ht="15.75" customHeight="1">
      <c r="F755" s="72"/>
    </row>
    <row r="756" ht="15.75" customHeight="1">
      <c r="F756" s="72"/>
    </row>
    <row r="757" ht="15.75" customHeight="1">
      <c r="F757" s="72"/>
    </row>
    <row r="758" ht="15.75" customHeight="1">
      <c r="F758" s="72"/>
    </row>
    <row r="759" ht="15.75" customHeight="1">
      <c r="F759" s="72"/>
    </row>
    <row r="760" ht="15.75" customHeight="1">
      <c r="F760" s="72"/>
    </row>
    <row r="761" ht="15.75" customHeight="1">
      <c r="F761" s="72"/>
    </row>
    <row r="762" ht="15.75" customHeight="1">
      <c r="F762" s="72"/>
    </row>
    <row r="763" ht="15.75" customHeight="1">
      <c r="F763" s="72"/>
    </row>
    <row r="764" ht="15.75" customHeight="1">
      <c r="F764" s="72"/>
    </row>
    <row r="765" ht="15.75" customHeight="1">
      <c r="F765" s="72"/>
    </row>
    <row r="766" ht="15.75" customHeight="1">
      <c r="F766" s="72"/>
    </row>
    <row r="767" ht="15.75" customHeight="1">
      <c r="F767" s="72"/>
    </row>
    <row r="768" ht="15.75" customHeight="1">
      <c r="F768" s="72"/>
    </row>
    <row r="769" ht="15.75" customHeight="1">
      <c r="F769" s="72"/>
    </row>
    <row r="770" ht="15.75" customHeight="1">
      <c r="F770" s="72"/>
    </row>
    <row r="771" ht="15.75" customHeight="1">
      <c r="F771" s="72"/>
    </row>
    <row r="772" ht="15.75" customHeight="1">
      <c r="F772" s="72"/>
    </row>
    <row r="773" ht="15.75" customHeight="1">
      <c r="F773" s="72"/>
    </row>
    <row r="774" ht="15.75" customHeight="1">
      <c r="F774" s="72"/>
    </row>
    <row r="775" ht="15.75" customHeight="1">
      <c r="F775" s="72"/>
    </row>
    <row r="776" ht="15.75" customHeight="1">
      <c r="F776" s="72"/>
    </row>
    <row r="777" ht="15.75" customHeight="1">
      <c r="F777" s="72"/>
    </row>
    <row r="778" ht="15.75" customHeight="1">
      <c r="F778" s="72"/>
    </row>
    <row r="779" ht="15.75" customHeight="1">
      <c r="F779" s="72"/>
    </row>
    <row r="780" ht="15.75" customHeight="1">
      <c r="F780" s="72"/>
    </row>
    <row r="781" ht="15.75" customHeight="1">
      <c r="F781" s="72"/>
    </row>
    <row r="782" ht="15.75" customHeight="1">
      <c r="F782" s="72"/>
    </row>
    <row r="783" ht="15.75" customHeight="1">
      <c r="F783" s="72"/>
    </row>
    <row r="784" ht="15.75" customHeight="1">
      <c r="F784" s="72"/>
    </row>
    <row r="785" ht="15.75" customHeight="1">
      <c r="F785" s="72"/>
    </row>
    <row r="786" ht="15.75" customHeight="1">
      <c r="F786" s="72"/>
    </row>
    <row r="787" ht="15.75" customHeight="1">
      <c r="F787" s="72"/>
    </row>
    <row r="788" ht="15.75" customHeight="1">
      <c r="F788" s="72"/>
    </row>
    <row r="789" ht="15.75" customHeight="1">
      <c r="F789" s="72"/>
    </row>
    <row r="790" ht="15.75" customHeight="1">
      <c r="F790" s="72"/>
    </row>
    <row r="791" ht="15.75" customHeight="1">
      <c r="F791" s="72"/>
    </row>
    <row r="792" ht="15.75" customHeight="1">
      <c r="F792" s="72"/>
    </row>
    <row r="793" ht="15.75" customHeight="1">
      <c r="F793" s="72"/>
    </row>
    <row r="794" ht="15.75" customHeight="1">
      <c r="F794" s="72"/>
    </row>
    <row r="795" ht="15.75" customHeight="1">
      <c r="F795" s="72"/>
    </row>
    <row r="796" ht="15.75" customHeight="1">
      <c r="F796" s="72"/>
    </row>
    <row r="797" ht="15.75" customHeight="1">
      <c r="F797" s="72"/>
    </row>
    <row r="798" ht="15.75" customHeight="1">
      <c r="F798" s="72"/>
    </row>
    <row r="799" ht="15.75" customHeight="1">
      <c r="F799" s="72"/>
    </row>
    <row r="800" ht="15.75" customHeight="1">
      <c r="F800" s="72"/>
    </row>
    <row r="801" ht="15.75" customHeight="1">
      <c r="F801" s="72"/>
    </row>
    <row r="802" ht="15.75" customHeight="1">
      <c r="F802" s="72"/>
    </row>
    <row r="803" ht="15.75" customHeight="1">
      <c r="F803" s="72"/>
    </row>
    <row r="804" ht="15.75" customHeight="1">
      <c r="F804" s="72"/>
    </row>
    <row r="805" ht="15.75" customHeight="1">
      <c r="F805" s="72"/>
    </row>
    <row r="806" ht="15.75" customHeight="1">
      <c r="F806" s="72"/>
    </row>
    <row r="807" ht="15.75" customHeight="1">
      <c r="F807" s="72"/>
    </row>
    <row r="808" ht="15.75" customHeight="1">
      <c r="F808" s="72"/>
    </row>
    <row r="809" ht="15.75" customHeight="1">
      <c r="F809" s="72"/>
    </row>
    <row r="810" ht="15.75" customHeight="1">
      <c r="F810" s="72"/>
    </row>
    <row r="811" ht="15.75" customHeight="1">
      <c r="F811" s="72"/>
    </row>
    <row r="812" ht="15.75" customHeight="1">
      <c r="F812" s="72"/>
    </row>
    <row r="813" ht="15.75" customHeight="1">
      <c r="F813" s="72"/>
    </row>
    <row r="814" ht="15.75" customHeight="1">
      <c r="F814" s="72"/>
    </row>
    <row r="815" ht="15.75" customHeight="1">
      <c r="F815" s="72"/>
    </row>
    <row r="816" ht="15.75" customHeight="1">
      <c r="F816" s="72"/>
    </row>
    <row r="817" ht="15.75" customHeight="1">
      <c r="F817" s="72"/>
    </row>
    <row r="818" ht="15.75" customHeight="1">
      <c r="F818" s="72"/>
    </row>
    <row r="819" ht="15.75" customHeight="1">
      <c r="F819" s="72"/>
    </row>
    <row r="820" ht="15.75" customHeight="1">
      <c r="F820" s="72"/>
    </row>
    <row r="821" ht="15.75" customHeight="1">
      <c r="F821" s="72"/>
    </row>
    <row r="822" ht="15.75" customHeight="1">
      <c r="F822" s="72"/>
    </row>
    <row r="823" ht="15.75" customHeight="1">
      <c r="F823" s="72"/>
    </row>
    <row r="824" ht="15.75" customHeight="1">
      <c r="F824" s="72"/>
    </row>
    <row r="825" ht="15.75" customHeight="1">
      <c r="F825" s="72"/>
    </row>
    <row r="826" ht="15.75" customHeight="1">
      <c r="F826" s="72"/>
    </row>
    <row r="827" ht="15.75" customHeight="1">
      <c r="F827" s="72"/>
    </row>
    <row r="828" ht="15.75" customHeight="1">
      <c r="F828" s="72"/>
    </row>
    <row r="829" ht="15.75" customHeight="1">
      <c r="F829" s="72"/>
    </row>
    <row r="830" ht="15.75" customHeight="1">
      <c r="F830" s="72"/>
    </row>
    <row r="831" ht="15.75" customHeight="1">
      <c r="F831" s="72"/>
    </row>
    <row r="832" ht="15.75" customHeight="1">
      <c r="F832" s="72"/>
    </row>
    <row r="833" ht="15.75" customHeight="1">
      <c r="F833" s="72"/>
    </row>
    <row r="834" ht="15.75" customHeight="1">
      <c r="F834" s="72"/>
    </row>
    <row r="835" ht="15.75" customHeight="1">
      <c r="F835" s="72"/>
    </row>
    <row r="836" ht="15.75" customHeight="1">
      <c r="F836" s="72"/>
    </row>
    <row r="837" ht="15.75" customHeight="1">
      <c r="F837" s="72"/>
    </row>
    <row r="838" ht="15.75" customHeight="1">
      <c r="F838" s="72"/>
    </row>
    <row r="839" ht="15.75" customHeight="1">
      <c r="F839" s="72"/>
    </row>
    <row r="840" ht="15.75" customHeight="1">
      <c r="F840" s="72"/>
    </row>
    <row r="841" ht="15.75" customHeight="1">
      <c r="F841" s="72"/>
    </row>
    <row r="842" ht="15.75" customHeight="1">
      <c r="F842" s="72"/>
    </row>
    <row r="843" ht="15.75" customHeight="1">
      <c r="F843" s="72"/>
    </row>
    <row r="844" ht="15.75" customHeight="1">
      <c r="F844" s="72"/>
    </row>
    <row r="845" ht="15.75" customHeight="1">
      <c r="F845" s="72"/>
    </row>
    <row r="846" ht="15.75" customHeight="1">
      <c r="F846" s="72"/>
    </row>
    <row r="847" ht="15.75" customHeight="1">
      <c r="F847" s="72"/>
    </row>
    <row r="848" ht="15.75" customHeight="1">
      <c r="F848" s="72"/>
    </row>
    <row r="849" ht="15.75" customHeight="1">
      <c r="F849" s="72"/>
    </row>
    <row r="850" ht="15.75" customHeight="1">
      <c r="F850" s="72"/>
    </row>
    <row r="851" ht="15.75" customHeight="1">
      <c r="F851" s="72"/>
    </row>
    <row r="852" ht="15.75" customHeight="1">
      <c r="F852" s="72"/>
    </row>
    <row r="853" ht="15.75" customHeight="1">
      <c r="F853" s="72"/>
    </row>
    <row r="854" ht="15.75" customHeight="1">
      <c r="F854" s="72"/>
    </row>
    <row r="855" ht="15.75" customHeight="1">
      <c r="F855" s="72"/>
    </row>
    <row r="856" ht="15.75" customHeight="1">
      <c r="F856" s="72"/>
    </row>
    <row r="857" ht="15.75" customHeight="1">
      <c r="F857" s="72"/>
    </row>
    <row r="858" ht="15.75" customHeight="1">
      <c r="F858" s="72"/>
    </row>
    <row r="859" ht="15.75" customHeight="1">
      <c r="F859" s="72"/>
    </row>
    <row r="860" ht="15.75" customHeight="1">
      <c r="F860" s="72"/>
    </row>
    <row r="861" ht="15.75" customHeight="1">
      <c r="F861" s="72"/>
    </row>
    <row r="862" ht="15.75" customHeight="1">
      <c r="F862" s="72"/>
    </row>
    <row r="863" ht="15.75" customHeight="1">
      <c r="F863" s="72"/>
    </row>
    <row r="864" ht="15.75" customHeight="1">
      <c r="F864" s="72"/>
    </row>
    <row r="865" ht="15.75" customHeight="1">
      <c r="F865" s="72"/>
    </row>
    <row r="866" ht="15.75" customHeight="1">
      <c r="F866" s="72"/>
    </row>
    <row r="867" ht="15.75" customHeight="1">
      <c r="F867" s="72"/>
    </row>
    <row r="868" ht="15.75" customHeight="1">
      <c r="F868" s="72"/>
    </row>
    <row r="869" ht="15.75" customHeight="1">
      <c r="F869" s="72"/>
    </row>
    <row r="870" ht="15.75" customHeight="1">
      <c r="F870" s="72"/>
    </row>
    <row r="871" ht="15.75" customHeight="1">
      <c r="F871" s="72"/>
    </row>
    <row r="872" ht="15.75" customHeight="1">
      <c r="F872" s="72"/>
    </row>
    <row r="873" ht="15.75" customHeight="1">
      <c r="F873" s="72"/>
    </row>
    <row r="874" ht="15.75" customHeight="1">
      <c r="F874" s="72"/>
    </row>
    <row r="875" ht="15.75" customHeight="1">
      <c r="F875" s="72"/>
    </row>
    <row r="876" ht="15.75" customHeight="1">
      <c r="F876" s="72"/>
    </row>
    <row r="877" ht="15.75" customHeight="1">
      <c r="F877" s="72"/>
    </row>
    <row r="878" ht="15.75" customHeight="1">
      <c r="F878" s="72"/>
    </row>
    <row r="879" ht="15.75" customHeight="1">
      <c r="F879" s="72"/>
    </row>
    <row r="880" ht="15.75" customHeight="1">
      <c r="F880" s="72"/>
    </row>
    <row r="881" ht="15.75" customHeight="1">
      <c r="F881" s="72"/>
    </row>
    <row r="882" ht="15.75" customHeight="1">
      <c r="F882" s="72"/>
    </row>
    <row r="883" ht="15.75" customHeight="1">
      <c r="F883" s="72"/>
    </row>
    <row r="884" ht="15.75" customHeight="1">
      <c r="F884" s="72"/>
    </row>
    <row r="885" ht="15.75" customHeight="1">
      <c r="F885" s="72"/>
    </row>
    <row r="886" ht="15.75" customHeight="1">
      <c r="F886" s="72"/>
    </row>
    <row r="887" ht="15.75" customHeight="1">
      <c r="F887" s="72"/>
    </row>
    <row r="888" ht="15.75" customHeight="1">
      <c r="F888" s="72"/>
    </row>
    <row r="889" ht="15.75" customHeight="1">
      <c r="F889" s="72"/>
    </row>
    <row r="890" ht="15.75" customHeight="1">
      <c r="F890" s="72"/>
    </row>
    <row r="891" ht="15.75" customHeight="1">
      <c r="F891" s="72"/>
    </row>
    <row r="892" ht="15.75" customHeight="1">
      <c r="F892" s="72"/>
    </row>
    <row r="893" ht="15.75" customHeight="1">
      <c r="F893" s="72"/>
    </row>
    <row r="894" ht="15.75" customHeight="1">
      <c r="F894" s="72"/>
    </row>
    <row r="895" ht="15.75" customHeight="1">
      <c r="F895" s="72"/>
    </row>
    <row r="896" ht="15.75" customHeight="1">
      <c r="F896" s="72"/>
    </row>
    <row r="897" ht="15.75" customHeight="1">
      <c r="F897" s="72"/>
    </row>
    <row r="898" ht="15.75" customHeight="1">
      <c r="F898" s="72"/>
    </row>
    <row r="899" ht="15.75" customHeight="1">
      <c r="F899" s="72"/>
    </row>
    <row r="900" ht="15.75" customHeight="1">
      <c r="F900" s="72"/>
    </row>
    <row r="901" ht="15.75" customHeight="1">
      <c r="F901" s="72"/>
    </row>
    <row r="902" ht="15.75" customHeight="1">
      <c r="F902" s="72"/>
    </row>
    <row r="903" ht="15.75" customHeight="1">
      <c r="F903" s="72"/>
    </row>
    <row r="904" ht="15.75" customHeight="1">
      <c r="F904" s="72"/>
    </row>
    <row r="905" ht="15.75" customHeight="1">
      <c r="F905" s="72"/>
    </row>
    <row r="906" ht="15.75" customHeight="1">
      <c r="F906" s="72"/>
    </row>
    <row r="907" ht="15.75" customHeight="1">
      <c r="F907" s="72"/>
    </row>
    <row r="908" ht="15.75" customHeight="1">
      <c r="F908" s="72"/>
    </row>
    <row r="909" ht="15.75" customHeight="1">
      <c r="F909" s="72"/>
    </row>
    <row r="910" ht="15.75" customHeight="1">
      <c r="F910" s="72"/>
    </row>
    <row r="911" ht="15.75" customHeight="1">
      <c r="F911" s="72"/>
    </row>
    <row r="912" ht="15.75" customHeight="1">
      <c r="F912" s="72"/>
    </row>
    <row r="913" ht="15.75" customHeight="1">
      <c r="F913" s="72"/>
    </row>
    <row r="914" ht="15.75" customHeight="1">
      <c r="F914" s="72"/>
    </row>
    <row r="915" ht="15.75" customHeight="1">
      <c r="F915" s="72"/>
    </row>
    <row r="916" ht="15.75" customHeight="1">
      <c r="F916" s="72"/>
    </row>
    <row r="917" ht="15.75" customHeight="1">
      <c r="F917" s="72"/>
    </row>
    <row r="918" ht="15.75" customHeight="1">
      <c r="F918" s="72"/>
    </row>
    <row r="919" ht="15.75" customHeight="1">
      <c r="F919" s="72"/>
    </row>
    <row r="920" ht="15.75" customHeight="1">
      <c r="F920" s="72"/>
    </row>
    <row r="921" ht="15.75" customHeight="1">
      <c r="F921" s="72"/>
    </row>
    <row r="922" ht="15.75" customHeight="1">
      <c r="F922" s="72"/>
    </row>
    <row r="923" ht="15.75" customHeight="1">
      <c r="F923" s="72"/>
    </row>
    <row r="924" ht="15.75" customHeight="1">
      <c r="F924" s="72"/>
    </row>
    <row r="925" ht="15.75" customHeight="1">
      <c r="F925" s="72"/>
    </row>
    <row r="926" ht="15.75" customHeight="1">
      <c r="F926" s="72"/>
    </row>
    <row r="927" ht="15.75" customHeight="1">
      <c r="F927" s="72"/>
    </row>
    <row r="928" ht="15.75" customHeight="1">
      <c r="F928" s="72"/>
    </row>
    <row r="929" ht="15.75" customHeight="1">
      <c r="F929" s="72"/>
    </row>
    <row r="930" ht="15.75" customHeight="1">
      <c r="F930" s="72"/>
    </row>
    <row r="931" ht="15.75" customHeight="1">
      <c r="F931" s="72"/>
    </row>
    <row r="932" ht="15.75" customHeight="1">
      <c r="F932" s="72"/>
    </row>
    <row r="933" ht="15.75" customHeight="1">
      <c r="F933" s="72"/>
    </row>
    <row r="934" ht="15.75" customHeight="1">
      <c r="F934" s="72"/>
    </row>
    <row r="935" ht="15.75" customHeight="1">
      <c r="F935" s="72"/>
    </row>
    <row r="936" ht="15.75" customHeight="1">
      <c r="F936" s="72"/>
    </row>
    <row r="937" ht="15.75" customHeight="1">
      <c r="F937" s="72"/>
    </row>
    <row r="938" ht="15.75" customHeight="1">
      <c r="F938" s="72"/>
    </row>
    <row r="939" ht="15.75" customHeight="1">
      <c r="F939" s="72"/>
    </row>
    <row r="940" ht="15.75" customHeight="1">
      <c r="F940" s="72"/>
    </row>
    <row r="941" ht="15.75" customHeight="1">
      <c r="F941" s="72"/>
    </row>
    <row r="942" ht="15.75" customHeight="1">
      <c r="F942" s="72"/>
    </row>
    <row r="943" ht="15.75" customHeight="1">
      <c r="F943" s="72"/>
    </row>
    <row r="944" ht="15.75" customHeight="1">
      <c r="F944" s="72"/>
    </row>
    <row r="945" ht="15.75" customHeight="1">
      <c r="F945" s="72"/>
    </row>
    <row r="946" ht="15.75" customHeight="1">
      <c r="F946" s="72"/>
    </row>
    <row r="947" ht="15.75" customHeight="1">
      <c r="F947" s="72"/>
    </row>
    <row r="948" ht="15.75" customHeight="1">
      <c r="F948" s="72"/>
    </row>
    <row r="949" ht="15.75" customHeight="1">
      <c r="F949" s="72"/>
    </row>
    <row r="950" ht="15.75" customHeight="1">
      <c r="F950" s="72"/>
    </row>
    <row r="951" ht="15.75" customHeight="1">
      <c r="F951" s="72"/>
    </row>
    <row r="952" ht="15.75" customHeight="1">
      <c r="F952" s="72"/>
    </row>
    <row r="953" ht="15.75" customHeight="1">
      <c r="F953" s="72"/>
    </row>
    <row r="954" ht="15.75" customHeight="1">
      <c r="F954" s="72"/>
    </row>
    <row r="955" ht="15.75" customHeight="1">
      <c r="F955" s="72"/>
    </row>
    <row r="956" ht="15.75" customHeight="1">
      <c r="F956" s="72"/>
    </row>
    <row r="957" ht="15.75" customHeight="1">
      <c r="F957" s="72"/>
    </row>
    <row r="958" ht="15.75" customHeight="1">
      <c r="F958" s="72"/>
    </row>
    <row r="959" ht="15.75" customHeight="1">
      <c r="F959" s="72"/>
    </row>
    <row r="960" ht="15.75" customHeight="1">
      <c r="F960" s="72"/>
    </row>
    <row r="961" ht="15.75" customHeight="1">
      <c r="F961" s="72"/>
    </row>
    <row r="962" ht="15.75" customHeight="1">
      <c r="F962" s="72"/>
    </row>
    <row r="963" ht="15.75" customHeight="1">
      <c r="F963" s="72"/>
    </row>
    <row r="964" ht="15.75" customHeight="1">
      <c r="F964" s="72"/>
    </row>
    <row r="965" ht="15.75" customHeight="1">
      <c r="F965" s="72"/>
    </row>
    <row r="966" ht="15.75" customHeight="1">
      <c r="F966" s="72"/>
    </row>
    <row r="967" ht="15.75" customHeight="1">
      <c r="F967" s="72"/>
    </row>
    <row r="968" ht="15.75" customHeight="1">
      <c r="F968" s="72"/>
    </row>
    <row r="969" ht="15.75" customHeight="1">
      <c r="F969" s="72"/>
    </row>
    <row r="970" ht="15.75" customHeight="1">
      <c r="F970" s="72"/>
    </row>
    <row r="971" ht="15.75" customHeight="1">
      <c r="F971" s="72"/>
    </row>
    <row r="972" ht="15.75" customHeight="1">
      <c r="F972" s="72"/>
    </row>
    <row r="973" ht="15.75" customHeight="1">
      <c r="F973" s="72"/>
    </row>
    <row r="974" ht="15.75" customHeight="1">
      <c r="F974" s="72"/>
    </row>
    <row r="975" ht="15.75" customHeight="1">
      <c r="F975" s="72"/>
    </row>
    <row r="976" ht="15.75" customHeight="1">
      <c r="F976" s="72"/>
    </row>
    <row r="977" ht="15.75" customHeight="1">
      <c r="F977" s="72"/>
    </row>
    <row r="978" ht="15.75" customHeight="1">
      <c r="F978" s="72"/>
    </row>
    <row r="979" ht="15.75" customHeight="1">
      <c r="F979" s="72"/>
    </row>
    <row r="980" ht="15.75" customHeight="1">
      <c r="F980" s="72"/>
    </row>
    <row r="981" ht="15.75" customHeight="1">
      <c r="F981" s="72"/>
    </row>
    <row r="982" ht="15.75" customHeight="1">
      <c r="F982" s="72"/>
    </row>
    <row r="983" ht="15.75" customHeight="1">
      <c r="F983" s="72"/>
    </row>
    <row r="984" ht="15.75" customHeight="1">
      <c r="F984" s="72"/>
    </row>
    <row r="985" ht="15.75" customHeight="1">
      <c r="F985" s="72"/>
    </row>
    <row r="986" ht="15.75" customHeight="1">
      <c r="F986" s="72"/>
    </row>
    <row r="987" ht="15.75" customHeight="1">
      <c r="F987" s="72"/>
    </row>
    <row r="988" ht="15.75" customHeight="1">
      <c r="F988" s="72"/>
    </row>
    <row r="989" ht="15.75" customHeight="1">
      <c r="F989" s="72"/>
    </row>
    <row r="990" ht="15.75" customHeight="1">
      <c r="F990" s="72"/>
    </row>
    <row r="991" ht="15.75" customHeight="1">
      <c r="F991" s="72"/>
    </row>
    <row r="992" ht="15.75" customHeight="1">
      <c r="F992" s="72"/>
    </row>
    <row r="993" ht="15.75" customHeight="1">
      <c r="F993" s="72"/>
    </row>
    <row r="994" ht="15.75" customHeight="1">
      <c r="F994" s="72"/>
    </row>
    <row r="995" ht="15.75" customHeight="1">
      <c r="F995" s="72"/>
    </row>
    <row r="996" ht="15.75" customHeight="1">
      <c r="F996" s="72"/>
    </row>
    <row r="997" ht="15.75" customHeight="1">
      <c r="F997" s="72"/>
    </row>
    <row r="998" ht="15.75" customHeight="1">
      <c r="F998" s="72"/>
    </row>
    <row r="999" ht="15.75" customHeight="1">
      <c r="F999" s="72"/>
    </row>
    <row r="1000" ht="15.75" customHeight="1">
      <c r="F1000" s="7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14"/>
    <col customWidth="1" min="2" max="2" width="24.14"/>
    <col customWidth="1" min="3" max="3" width="98.71"/>
    <col customWidth="1" min="4" max="4" width="17.71"/>
    <col customWidth="1" min="5" max="5" width="27.43"/>
    <col customWidth="1" min="6" max="6" width="37.71"/>
    <col customWidth="1" min="7" max="26" width="38.14"/>
  </cols>
  <sheetData>
    <row r="1">
      <c r="A1" s="73" t="s">
        <v>0</v>
      </c>
      <c r="B1" s="73" t="s">
        <v>33</v>
      </c>
      <c r="C1" s="74" t="s">
        <v>21</v>
      </c>
      <c r="D1" s="74" t="s">
        <v>1</v>
      </c>
      <c r="E1" s="74" t="s">
        <v>40711</v>
      </c>
      <c r="F1" s="74" t="s">
        <v>40712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3" t="s">
        <v>5</v>
      </c>
      <c r="B2" s="3" t="s">
        <v>40707</v>
      </c>
      <c r="C2" s="3" t="s">
        <v>57</v>
      </c>
      <c r="D2" s="39">
        <v>5.0</v>
      </c>
      <c r="E2" s="76">
        <v>54.0</v>
      </c>
      <c r="F2" s="77">
        <v>0.0</v>
      </c>
    </row>
    <row r="3">
      <c r="C3" s="3" t="s">
        <v>70</v>
      </c>
      <c r="D3" s="39">
        <v>43.0</v>
      </c>
      <c r="E3" s="76">
        <v>594.0</v>
      </c>
      <c r="F3" s="77">
        <v>0.0</v>
      </c>
    </row>
    <row r="4">
      <c r="B4" s="3" t="s">
        <v>40713</v>
      </c>
      <c r="D4" s="39">
        <v>48.0</v>
      </c>
      <c r="E4" s="76">
        <v>648.0</v>
      </c>
      <c r="F4" s="77">
        <v>0.0</v>
      </c>
    </row>
    <row r="5">
      <c r="D5" s="39"/>
      <c r="E5" s="76"/>
      <c r="F5" s="77"/>
    </row>
    <row r="6">
      <c r="A6" s="3" t="s">
        <v>40714</v>
      </c>
      <c r="D6" s="39">
        <v>48.0</v>
      </c>
      <c r="E6" s="76">
        <v>648.0</v>
      </c>
      <c r="F6" s="77">
        <v>0.0</v>
      </c>
    </row>
    <row r="7">
      <c r="D7" s="39"/>
      <c r="E7" s="76"/>
      <c r="F7" s="77"/>
    </row>
    <row r="8">
      <c r="A8" s="3" t="s">
        <v>7</v>
      </c>
      <c r="D8" s="39">
        <v>49.0</v>
      </c>
      <c r="E8" s="76">
        <v>0.0</v>
      </c>
      <c r="F8" s="77">
        <v>0.0</v>
      </c>
    </row>
    <row r="9">
      <c r="D9" s="39"/>
      <c r="E9" s="76"/>
      <c r="F9" s="77"/>
    </row>
    <row r="10">
      <c r="A10" s="3" t="s">
        <v>10</v>
      </c>
      <c r="B10" s="3">
        <v>0.0</v>
      </c>
      <c r="C10" s="3" t="s">
        <v>562</v>
      </c>
      <c r="D10" s="39">
        <v>20.0</v>
      </c>
      <c r="E10" s="76">
        <v>375.0</v>
      </c>
      <c r="F10" s="77">
        <v>0.0</v>
      </c>
    </row>
    <row r="11">
      <c r="B11" s="3" t="s">
        <v>40715</v>
      </c>
      <c r="D11" s="39">
        <v>20.0</v>
      </c>
      <c r="E11" s="76">
        <v>375.0</v>
      </c>
      <c r="F11" s="77">
        <v>0.0</v>
      </c>
    </row>
    <row r="12">
      <c r="D12" s="39"/>
      <c r="E12" s="76"/>
      <c r="F12" s="77"/>
    </row>
    <row r="13">
      <c r="B13" s="3" t="s">
        <v>40707</v>
      </c>
      <c r="C13" s="3" t="s">
        <v>57</v>
      </c>
      <c r="D13" s="39">
        <v>88.0</v>
      </c>
      <c r="E13" s="76">
        <v>1350.0</v>
      </c>
      <c r="F13" s="77">
        <v>0.0</v>
      </c>
    </row>
    <row r="14">
      <c r="C14" s="3" t="s">
        <v>173</v>
      </c>
      <c r="D14" s="39">
        <v>17.0</v>
      </c>
      <c r="E14" s="76">
        <v>350.0</v>
      </c>
      <c r="F14" s="77">
        <v>0.0</v>
      </c>
    </row>
    <row r="15">
      <c r="C15" s="3" t="s">
        <v>70</v>
      </c>
      <c r="D15" s="39">
        <v>256.5</v>
      </c>
      <c r="E15" s="76">
        <v>3650.0</v>
      </c>
      <c r="F15" s="77">
        <v>0.0</v>
      </c>
    </row>
    <row r="16">
      <c r="C16" s="3" t="s">
        <v>287</v>
      </c>
      <c r="D16" s="39">
        <v>14.0</v>
      </c>
      <c r="E16" s="76">
        <v>0.0</v>
      </c>
      <c r="F16" s="77">
        <v>245.0</v>
      </c>
    </row>
    <row r="17">
      <c r="B17" s="3" t="s">
        <v>40713</v>
      </c>
      <c r="D17" s="39">
        <v>375.5</v>
      </c>
      <c r="E17" s="76">
        <v>5350.0</v>
      </c>
      <c r="F17" s="77">
        <v>245.0</v>
      </c>
    </row>
    <row r="18">
      <c r="D18" s="39"/>
      <c r="E18" s="76"/>
      <c r="F18" s="77"/>
    </row>
    <row r="19">
      <c r="B19" s="3" t="s">
        <v>40703</v>
      </c>
      <c r="C19" s="3" t="s">
        <v>94</v>
      </c>
      <c r="D19" s="39">
        <v>79.0</v>
      </c>
      <c r="E19" s="76">
        <v>950.0</v>
      </c>
      <c r="F19" s="77">
        <v>0.0</v>
      </c>
    </row>
    <row r="20">
      <c r="C20" s="3" t="s">
        <v>160</v>
      </c>
      <c r="D20" s="39">
        <v>59.0</v>
      </c>
      <c r="E20" s="76">
        <v>725.0</v>
      </c>
      <c r="F20" s="77">
        <v>0.0</v>
      </c>
    </row>
    <row r="21" ht="15.75" customHeight="1">
      <c r="C21" s="3" t="s">
        <v>423</v>
      </c>
      <c r="D21" s="39">
        <v>26.0</v>
      </c>
      <c r="E21" s="76">
        <v>325.0</v>
      </c>
      <c r="F21" s="77">
        <v>0.0</v>
      </c>
    </row>
    <row r="22" ht="15.75" customHeight="1">
      <c r="C22" s="3" t="s">
        <v>166</v>
      </c>
      <c r="D22" s="39">
        <v>66.5</v>
      </c>
      <c r="E22" s="76">
        <v>950.0</v>
      </c>
      <c r="F22" s="77">
        <v>0.0</v>
      </c>
    </row>
    <row r="23" ht="15.75" customHeight="1">
      <c r="B23" s="3" t="s">
        <v>40716</v>
      </c>
      <c r="D23" s="39">
        <v>230.5</v>
      </c>
      <c r="E23" s="76">
        <v>2950.0</v>
      </c>
      <c r="F23" s="77">
        <v>0.0</v>
      </c>
    </row>
    <row r="24" ht="15.75" customHeight="1">
      <c r="D24" s="39"/>
      <c r="E24" s="76"/>
      <c r="F24" s="77"/>
    </row>
    <row r="25" ht="15.75" customHeight="1">
      <c r="A25" s="3" t="s">
        <v>40717</v>
      </c>
      <c r="D25" s="39">
        <v>626.0</v>
      </c>
      <c r="E25" s="76">
        <v>8675.0</v>
      </c>
      <c r="F25" s="77">
        <v>245.0</v>
      </c>
    </row>
    <row r="26" ht="15.75" customHeight="1">
      <c r="D26" s="39"/>
      <c r="E26" s="76"/>
      <c r="F26" s="77"/>
    </row>
    <row r="27" ht="15.75" customHeight="1">
      <c r="A27" s="3" t="s">
        <v>14</v>
      </c>
      <c r="B27" s="3">
        <v>0.0</v>
      </c>
      <c r="C27" s="3" t="s">
        <v>562</v>
      </c>
      <c r="D27" s="39">
        <v>1.0</v>
      </c>
      <c r="E27" s="76">
        <v>25.0</v>
      </c>
      <c r="F27" s="77">
        <v>0.0</v>
      </c>
    </row>
    <row r="28" ht="15.75" customHeight="1">
      <c r="C28" s="3" t="s">
        <v>1529</v>
      </c>
      <c r="D28" s="39">
        <v>6.0</v>
      </c>
      <c r="E28" s="76">
        <v>100.0</v>
      </c>
      <c r="F28" s="77">
        <v>0.0</v>
      </c>
    </row>
    <row r="29" ht="15.75" customHeight="1">
      <c r="B29" s="3" t="s">
        <v>40715</v>
      </c>
      <c r="D29" s="39">
        <v>7.0</v>
      </c>
      <c r="E29" s="76">
        <v>125.0</v>
      </c>
      <c r="F29" s="77">
        <v>0.0</v>
      </c>
    </row>
    <row r="30" ht="15.75" customHeight="1">
      <c r="D30" s="39"/>
      <c r="E30" s="76"/>
      <c r="F30" s="77"/>
    </row>
    <row r="31" ht="15.75" customHeight="1">
      <c r="B31" s="3" t="s">
        <v>40707</v>
      </c>
      <c r="C31" s="3" t="s">
        <v>57</v>
      </c>
      <c r="D31" s="39">
        <v>189.0</v>
      </c>
      <c r="E31" s="76">
        <v>2450.0</v>
      </c>
      <c r="F31" s="77">
        <v>0.0</v>
      </c>
    </row>
    <row r="32" ht="15.75" customHeight="1">
      <c r="C32" s="3" t="s">
        <v>70</v>
      </c>
      <c r="D32" s="39">
        <v>390.0</v>
      </c>
      <c r="E32" s="76">
        <v>5100.0</v>
      </c>
      <c r="F32" s="77">
        <v>0.0</v>
      </c>
    </row>
    <row r="33" ht="15.75" customHeight="1">
      <c r="C33" s="3" t="s">
        <v>287</v>
      </c>
      <c r="D33" s="39">
        <v>15.0</v>
      </c>
      <c r="E33" s="76">
        <v>0.0</v>
      </c>
      <c r="F33" s="77">
        <v>210.0</v>
      </c>
    </row>
    <row r="34" ht="15.75" customHeight="1">
      <c r="C34" s="3" t="s">
        <v>529</v>
      </c>
      <c r="D34" s="39">
        <v>24.0</v>
      </c>
      <c r="E34" s="76">
        <v>200.0</v>
      </c>
      <c r="F34" s="77">
        <v>0.0</v>
      </c>
    </row>
    <row r="35" ht="15.75" customHeight="1">
      <c r="B35" s="3" t="s">
        <v>40713</v>
      </c>
      <c r="D35" s="39">
        <v>618.0</v>
      </c>
      <c r="E35" s="76">
        <v>7750.0</v>
      </c>
      <c r="F35" s="77">
        <v>210.0</v>
      </c>
    </row>
    <row r="36" ht="15.75" customHeight="1">
      <c r="D36" s="39"/>
      <c r="E36" s="76"/>
      <c r="F36" s="77"/>
    </row>
    <row r="37" ht="15.75" customHeight="1">
      <c r="B37" s="3" t="s">
        <v>40703</v>
      </c>
      <c r="C37" s="3" t="s">
        <v>94</v>
      </c>
      <c r="D37" s="39">
        <v>85.0</v>
      </c>
      <c r="E37" s="76">
        <v>950.0</v>
      </c>
      <c r="F37" s="77">
        <v>0.0</v>
      </c>
    </row>
    <row r="38" ht="15.75" customHeight="1">
      <c r="C38" s="3" t="s">
        <v>160</v>
      </c>
      <c r="D38" s="39">
        <v>46.0</v>
      </c>
      <c r="E38" s="76">
        <v>550.0</v>
      </c>
      <c r="F38" s="77">
        <v>0.0</v>
      </c>
    </row>
    <row r="39" ht="15.75" customHeight="1">
      <c r="C39" s="3" t="s">
        <v>423</v>
      </c>
      <c r="D39" s="39">
        <v>24.0</v>
      </c>
      <c r="E39" s="76">
        <v>300.0</v>
      </c>
      <c r="F39" s="77">
        <v>0.0</v>
      </c>
    </row>
    <row r="40" ht="15.75" customHeight="1">
      <c r="C40" s="3" t="s">
        <v>166</v>
      </c>
      <c r="D40" s="39">
        <v>5.0</v>
      </c>
      <c r="E40" s="76">
        <v>75.0</v>
      </c>
      <c r="F40" s="77">
        <v>0.0</v>
      </c>
    </row>
    <row r="41" ht="15.75" customHeight="1">
      <c r="B41" s="3" t="s">
        <v>40716</v>
      </c>
      <c r="D41" s="39">
        <v>160.0</v>
      </c>
      <c r="E41" s="76">
        <v>1875.0</v>
      </c>
      <c r="F41" s="77">
        <v>0.0</v>
      </c>
    </row>
    <row r="42" ht="15.75" customHeight="1">
      <c r="D42" s="39"/>
      <c r="E42" s="76"/>
      <c r="F42" s="77"/>
    </row>
    <row r="43" ht="15.75" customHeight="1">
      <c r="A43" s="3" t="s">
        <v>40718</v>
      </c>
      <c r="D43" s="39">
        <v>785.0</v>
      </c>
      <c r="E43" s="76">
        <v>9750.0</v>
      </c>
      <c r="F43" s="77">
        <v>210.0</v>
      </c>
    </row>
    <row r="44" ht="15.75" customHeight="1">
      <c r="D44" s="39"/>
      <c r="E44" s="76"/>
      <c r="F44" s="77"/>
    </row>
    <row r="45" ht="15.75" customHeight="1">
      <c r="A45" s="3" t="s">
        <v>15</v>
      </c>
      <c r="B45" s="3" t="s">
        <v>40707</v>
      </c>
      <c r="C45" s="3" t="s">
        <v>57</v>
      </c>
      <c r="D45" s="39">
        <v>103.0</v>
      </c>
      <c r="E45" s="76">
        <v>2225.0</v>
      </c>
      <c r="F45" s="77">
        <v>0.0</v>
      </c>
    </row>
    <row r="46" ht="15.75" customHeight="1">
      <c r="C46" s="3" t="s">
        <v>70</v>
      </c>
      <c r="D46" s="39">
        <v>275.0</v>
      </c>
      <c r="E46" s="76">
        <v>4425.0</v>
      </c>
      <c r="F46" s="77">
        <v>0.0</v>
      </c>
    </row>
    <row r="47" ht="15.75" customHeight="1">
      <c r="C47" s="3" t="s">
        <v>287</v>
      </c>
      <c r="D47" s="39">
        <v>46.0</v>
      </c>
      <c r="E47" s="76">
        <v>0.0</v>
      </c>
      <c r="F47" s="77">
        <v>910.0</v>
      </c>
    </row>
    <row r="48" ht="15.75" customHeight="1">
      <c r="C48" s="3" t="s">
        <v>529</v>
      </c>
      <c r="D48" s="39">
        <v>0.8333333333333334</v>
      </c>
      <c r="E48" s="76">
        <v>25.0</v>
      </c>
      <c r="F48" s="77">
        <v>0.0</v>
      </c>
    </row>
    <row r="49" ht="15.75" customHeight="1">
      <c r="B49" s="3" t="s">
        <v>40713</v>
      </c>
      <c r="D49" s="39">
        <v>424.8333333333333</v>
      </c>
      <c r="E49" s="76">
        <v>6675.0</v>
      </c>
      <c r="F49" s="77">
        <v>910.0</v>
      </c>
    </row>
    <row r="50" ht="15.75" customHeight="1">
      <c r="D50" s="39"/>
      <c r="E50" s="76"/>
      <c r="F50" s="77"/>
    </row>
    <row r="51" ht="15.75" customHeight="1">
      <c r="A51" s="3" t="s">
        <v>40719</v>
      </c>
      <c r="D51" s="39">
        <v>424.8333333333333</v>
      </c>
      <c r="E51" s="76">
        <v>6675.0</v>
      </c>
      <c r="F51" s="77">
        <v>910.0</v>
      </c>
    </row>
    <row r="52" ht="15.75" customHeight="1">
      <c r="D52" s="39"/>
      <c r="E52" s="76"/>
      <c r="F52" s="77"/>
    </row>
    <row r="53" ht="15.75" customHeight="1">
      <c r="A53" s="3" t="s">
        <v>16</v>
      </c>
      <c r="B53" s="3">
        <v>0.0</v>
      </c>
      <c r="C53" s="3" t="s">
        <v>1529</v>
      </c>
      <c r="D53" s="39">
        <v>3.0</v>
      </c>
      <c r="E53" s="76">
        <v>50.0</v>
      </c>
      <c r="F53" s="77">
        <v>0.0</v>
      </c>
    </row>
    <row r="54" ht="15.75" customHeight="1">
      <c r="B54" s="3" t="s">
        <v>40715</v>
      </c>
      <c r="D54" s="39">
        <v>3.0</v>
      </c>
      <c r="E54" s="76">
        <v>50.0</v>
      </c>
      <c r="F54" s="77">
        <v>0.0</v>
      </c>
    </row>
    <row r="55" ht="15.75" customHeight="1">
      <c r="D55" s="39"/>
      <c r="E55" s="76"/>
      <c r="F55" s="77"/>
    </row>
    <row r="56" ht="15.75" customHeight="1">
      <c r="B56" s="3" t="s">
        <v>40707</v>
      </c>
      <c r="C56" s="3" t="s">
        <v>57</v>
      </c>
      <c r="D56" s="39">
        <v>81.0</v>
      </c>
      <c r="E56" s="76">
        <v>1225.0</v>
      </c>
      <c r="F56" s="77">
        <v>0.0</v>
      </c>
    </row>
    <row r="57" ht="15.75" customHeight="1">
      <c r="C57" s="3" t="s">
        <v>70</v>
      </c>
      <c r="D57" s="39">
        <v>250.0</v>
      </c>
      <c r="E57" s="76">
        <v>4100.0</v>
      </c>
      <c r="F57" s="77">
        <v>0.0</v>
      </c>
    </row>
    <row r="58" ht="15.75" customHeight="1">
      <c r="C58" s="3" t="s">
        <v>287</v>
      </c>
      <c r="D58" s="39">
        <v>35.0</v>
      </c>
      <c r="E58" s="76">
        <v>0.0</v>
      </c>
      <c r="F58" s="77">
        <v>455.0</v>
      </c>
    </row>
    <row r="59" ht="15.75" customHeight="1">
      <c r="C59" s="3" t="s">
        <v>529</v>
      </c>
      <c r="D59" s="39">
        <v>24.0</v>
      </c>
      <c r="E59" s="76">
        <v>225.0</v>
      </c>
      <c r="F59" s="77">
        <v>0.0</v>
      </c>
    </row>
    <row r="60" ht="15.75" customHeight="1">
      <c r="B60" s="3" t="s">
        <v>40713</v>
      </c>
      <c r="D60" s="39">
        <v>390.0</v>
      </c>
      <c r="E60" s="76">
        <v>5550.0</v>
      </c>
      <c r="F60" s="77">
        <v>455.0</v>
      </c>
    </row>
    <row r="61" ht="15.75" customHeight="1">
      <c r="D61" s="39"/>
      <c r="E61" s="76"/>
      <c r="F61" s="77"/>
    </row>
    <row r="62" ht="15.75" customHeight="1">
      <c r="B62" s="3" t="s">
        <v>40703</v>
      </c>
      <c r="C62" s="3" t="s">
        <v>94</v>
      </c>
      <c r="D62" s="39">
        <v>2.0</v>
      </c>
      <c r="E62" s="76">
        <v>25.0</v>
      </c>
      <c r="F62" s="77">
        <v>0.0</v>
      </c>
    </row>
    <row r="63" ht="15.75" customHeight="1">
      <c r="C63" s="3" t="s">
        <v>423</v>
      </c>
      <c r="D63" s="39">
        <v>6.0</v>
      </c>
      <c r="E63" s="76">
        <v>75.0</v>
      </c>
      <c r="F63" s="77">
        <v>0.0</v>
      </c>
    </row>
    <row r="64" ht="15.75" customHeight="1">
      <c r="B64" s="3" t="s">
        <v>40716</v>
      </c>
      <c r="D64" s="39">
        <v>8.0</v>
      </c>
      <c r="E64" s="76">
        <v>100.0</v>
      </c>
      <c r="F64" s="77">
        <v>0.0</v>
      </c>
    </row>
    <row r="65" ht="15.75" customHeight="1">
      <c r="D65" s="39"/>
      <c r="E65" s="76"/>
      <c r="F65" s="77"/>
    </row>
    <row r="66" ht="15.75" customHeight="1">
      <c r="A66" s="3" t="s">
        <v>40720</v>
      </c>
      <c r="D66" s="39">
        <v>401.0</v>
      </c>
      <c r="E66" s="76">
        <v>5700.0</v>
      </c>
      <c r="F66" s="77">
        <v>455.0</v>
      </c>
    </row>
    <row r="67" ht="15.75" customHeight="1">
      <c r="D67" s="39"/>
      <c r="E67" s="76"/>
      <c r="F67" s="77"/>
    </row>
    <row r="68" ht="15.75" customHeight="1">
      <c r="A68" s="3" t="s">
        <v>17</v>
      </c>
      <c r="B68" s="3">
        <v>0.0</v>
      </c>
      <c r="C68" s="3" t="s">
        <v>692</v>
      </c>
      <c r="D68" s="39">
        <v>1.0</v>
      </c>
      <c r="E68" s="76">
        <v>0.0</v>
      </c>
      <c r="F68" s="77">
        <v>0.0</v>
      </c>
    </row>
    <row r="69" ht="15.75" customHeight="1">
      <c r="B69" s="3" t="s">
        <v>40715</v>
      </c>
      <c r="D69" s="39">
        <v>1.0</v>
      </c>
      <c r="E69" s="76">
        <v>0.0</v>
      </c>
      <c r="F69" s="77">
        <v>0.0</v>
      </c>
    </row>
    <row r="70" ht="15.75" customHeight="1">
      <c r="D70" s="39"/>
      <c r="E70" s="76"/>
      <c r="F70" s="77"/>
    </row>
    <row r="71" ht="15.75" customHeight="1">
      <c r="B71" s="3" t="s">
        <v>40707</v>
      </c>
      <c r="C71" s="3" t="s">
        <v>57</v>
      </c>
      <c r="D71" s="39">
        <v>109.0</v>
      </c>
      <c r="E71" s="76">
        <v>0.0</v>
      </c>
      <c r="F71" s="77">
        <v>0.0</v>
      </c>
    </row>
    <row r="72" ht="15.75" customHeight="1">
      <c r="C72" s="3" t="s">
        <v>173</v>
      </c>
      <c r="D72" s="39">
        <v>11.0</v>
      </c>
      <c r="E72" s="76">
        <v>0.0</v>
      </c>
      <c r="F72" s="77">
        <v>0.0</v>
      </c>
    </row>
    <row r="73" ht="15.75" customHeight="1">
      <c r="C73" s="3" t="s">
        <v>70</v>
      </c>
      <c r="D73" s="39">
        <v>160.0</v>
      </c>
      <c r="E73" s="76">
        <v>0.0</v>
      </c>
      <c r="F73" s="77">
        <v>0.0</v>
      </c>
    </row>
    <row r="74" ht="15.75" customHeight="1">
      <c r="C74" s="3" t="s">
        <v>529</v>
      </c>
      <c r="D74" s="39">
        <v>6.0</v>
      </c>
      <c r="E74" s="76">
        <v>0.0</v>
      </c>
      <c r="F74" s="77">
        <v>0.0</v>
      </c>
    </row>
    <row r="75" ht="15.75" customHeight="1">
      <c r="B75" s="3" t="s">
        <v>40713</v>
      </c>
      <c r="D75" s="39">
        <v>286.0</v>
      </c>
      <c r="E75" s="76">
        <v>0.0</v>
      </c>
      <c r="F75" s="77">
        <v>0.0</v>
      </c>
    </row>
    <row r="76" ht="15.75" customHeight="1">
      <c r="D76" s="39"/>
      <c r="E76" s="76"/>
      <c r="F76" s="77"/>
    </row>
    <row r="77" ht="15.75" customHeight="1">
      <c r="B77" s="3" t="s">
        <v>40703</v>
      </c>
      <c r="C77" s="3" t="s">
        <v>94</v>
      </c>
      <c r="D77" s="39">
        <v>5.0</v>
      </c>
      <c r="E77" s="76">
        <v>0.0</v>
      </c>
      <c r="F77" s="77">
        <v>0.0</v>
      </c>
    </row>
    <row r="78" ht="15.75" customHeight="1">
      <c r="C78" s="3" t="s">
        <v>160</v>
      </c>
      <c r="D78" s="39">
        <v>10.0</v>
      </c>
      <c r="E78" s="76">
        <v>0.0</v>
      </c>
      <c r="F78" s="77">
        <v>0.0</v>
      </c>
    </row>
    <row r="79" ht="15.75" customHeight="1">
      <c r="C79" s="3" t="s">
        <v>423</v>
      </c>
      <c r="D79" s="39">
        <v>6.0</v>
      </c>
      <c r="E79" s="76">
        <v>0.0</v>
      </c>
      <c r="F79" s="77">
        <v>0.0</v>
      </c>
    </row>
    <row r="80" ht="15.75" customHeight="1">
      <c r="B80" s="3" t="s">
        <v>40716</v>
      </c>
      <c r="D80" s="39">
        <v>21.0</v>
      </c>
      <c r="E80" s="76">
        <v>0.0</v>
      </c>
      <c r="F80" s="77">
        <v>0.0</v>
      </c>
    </row>
    <row r="81" ht="15.75" customHeight="1">
      <c r="D81" s="39"/>
      <c r="E81" s="76"/>
      <c r="F81" s="77"/>
    </row>
    <row r="82" ht="15.75" customHeight="1">
      <c r="A82" s="3" t="s">
        <v>40721</v>
      </c>
      <c r="D82" s="39">
        <v>308.0</v>
      </c>
      <c r="E82" s="76">
        <v>0.0</v>
      </c>
      <c r="F82" s="77">
        <v>0.0</v>
      </c>
    </row>
    <row r="83" ht="15.75" customHeight="1">
      <c r="D83" s="39"/>
      <c r="E83" s="76"/>
      <c r="F83" s="77"/>
    </row>
    <row r="84" ht="15.75" customHeight="1">
      <c r="A84" s="3" t="s">
        <v>18</v>
      </c>
      <c r="B84" s="3" t="s">
        <v>40707</v>
      </c>
      <c r="C84" s="3" t="s">
        <v>57</v>
      </c>
      <c r="D84" s="39">
        <v>68.0</v>
      </c>
      <c r="E84" s="76">
        <v>0.0</v>
      </c>
      <c r="F84" s="77">
        <v>0.0</v>
      </c>
    </row>
    <row r="85" ht="15.75" customHeight="1">
      <c r="C85" s="3" t="s">
        <v>70</v>
      </c>
      <c r="D85" s="39">
        <v>369.0</v>
      </c>
      <c r="E85" s="76">
        <v>0.0</v>
      </c>
      <c r="F85" s="77">
        <v>0.0</v>
      </c>
    </row>
    <row r="86" ht="15.75" customHeight="1">
      <c r="B86" s="3" t="s">
        <v>40713</v>
      </c>
      <c r="D86" s="39">
        <v>437.0</v>
      </c>
      <c r="E86" s="76">
        <v>0.0</v>
      </c>
      <c r="F86" s="77">
        <v>0.0</v>
      </c>
    </row>
    <row r="87" ht="15.75" customHeight="1">
      <c r="D87" s="39"/>
      <c r="E87" s="76"/>
      <c r="F87" s="77"/>
    </row>
    <row r="88" ht="15.75" customHeight="1">
      <c r="B88" s="3" t="s">
        <v>40703</v>
      </c>
      <c r="C88" s="3" t="s">
        <v>94</v>
      </c>
      <c r="D88" s="39">
        <v>35.0</v>
      </c>
      <c r="E88" s="76">
        <v>0.0</v>
      </c>
      <c r="F88" s="77">
        <v>0.0</v>
      </c>
    </row>
    <row r="89" ht="15.75" customHeight="1">
      <c r="C89" s="3" t="s">
        <v>160</v>
      </c>
      <c r="D89" s="39">
        <v>34.0</v>
      </c>
      <c r="E89" s="76">
        <v>0.0</v>
      </c>
      <c r="F89" s="77">
        <v>0.0</v>
      </c>
    </row>
    <row r="90" ht="15.75" customHeight="1">
      <c r="C90" s="3" t="s">
        <v>423</v>
      </c>
      <c r="D90" s="39">
        <v>12.0</v>
      </c>
      <c r="E90" s="76">
        <v>0.0</v>
      </c>
      <c r="F90" s="77">
        <v>0.0</v>
      </c>
    </row>
    <row r="91" ht="15.75" customHeight="1">
      <c r="B91" s="3" t="s">
        <v>40716</v>
      </c>
      <c r="D91" s="39">
        <v>81.0</v>
      </c>
      <c r="E91" s="76">
        <v>0.0</v>
      </c>
      <c r="F91" s="77">
        <v>0.0</v>
      </c>
    </row>
    <row r="92" ht="15.75" customHeight="1">
      <c r="D92" s="39"/>
      <c r="E92" s="76"/>
      <c r="F92" s="77"/>
    </row>
    <row r="93" ht="15.75" customHeight="1">
      <c r="A93" s="3" t="s">
        <v>40722</v>
      </c>
      <c r="D93" s="39">
        <v>518.0</v>
      </c>
      <c r="E93" s="76">
        <v>0.0</v>
      </c>
      <c r="F93" s="77">
        <v>0.0</v>
      </c>
    </row>
    <row r="94" ht="15.75" customHeight="1">
      <c r="D94" s="39"/>
      <c r="E94" s="76"/>
      <c r="F94" s="77"/>
    </row>
    <row r="95" ht="15.75" customHeight="1">
      <c r="A95" s="3" t="s">
        <v>4</v>
      </c>
      <c r="B95" s="3" t="s">
        <v>40707</v>
      </c>
      <c r="C95" s="3" t="s">
        <v>57</v>
      </c>
      <c r="D95" s="39">
        <v>1.5</v>
      </c>
      <c r="E95" s="76">
        <v>0.0</v>
      </c>
      <c r="F95" s="77">
        <v>0.0</v>
      </c>
    </row>
    <row r="96" ht="15.75" customHeight="1">
      <c r="C96" s="3" t="s">
        <v>70</v>
      </c>
      <c r="D96" s="39">
        <v>107.0</v>
      </c>
      <c r="E96" s="76">
        <v>0.0</v>
      </c>
      <c r="F96" s="77">
        <v>0.0</v>
      </c>
    </row>
    <row r="97" ht="15.75" customHeight="1">
      <c r="C97" s="3" t="s">
        <v>287</v>
      </c>
      <c r="D97" s="39">
        <v>68.0</v>
      </c>
      <c r="E97" s="76">
        <v>0.0</v>
      </c>
      <c r="F97" s="77">
        <v>1120.0</v>
      </c>
    </row>
    <row r="98" ht="15.75" customHeight="1">
      <c r="B98" s="3" t="s">
        <v>40713</v>
      </c>
      <c r="D98" s="39">
        <v>176.5</v>
      </c>
      <c r="E98" s="76">
        <v>0.0</v>
      </c>
      <c r="F98" s="77">
        <v>1120.0</v>
      </c>
    </row>
    <row r="99" ht="15.75" customHeight="1">
      <c r="D99" s="39"/>
      <c r="E99" s="76"/>
      <c r="F99" s="77"/>
    </row>
    <row r="100" ht="15.75" customHeight="1">
      <c r="A100" s="3" t="s">
        <v>40723</v>
      </c>
      <c r="D100" s="39">
        <v>176.5</v>
      </c>
      <c r="E100" s="76">
        <v>0.0</v>
      </c>
      <c r="F100" s="77">
        <v>1120.0</v>
      </c>
    </row>
    <row r="101" ht="15.75" customHeight="1">
      <c r="D101" s="39"/>
      <c r="E101" s="76"/>
      <c r="F101" s="77"/>
    </row>
    <row r="102" ht="15.75" customHeight="1">
      <c r="A102" s="3" t="s">
        <v>8</v>
      </c>
      <c r="B102" s="3" t="s">
        <v>40707</v>
      </c>
      <c r="C102" s="3" t="s">
        <v>57</v>
      </c>
      <c r="D102" s="39">
        <v>99.0</v>
      </c>
      <c r="E102" s="76">
        <v>0.0</v>
      </c>
      <c r="F102" s="77">
        <v>0.0</v>
      </c>
    </row>
    <row r="103" ht="15.75" customHeight="1">
      <c r="C103" s="3" t="s">
        <v>173</v>
      </c>
      <c r="D103" s="39">
        <v>2.0</v>
      </c>
      <c r="E103" s="76">
        <v>0.0</v>
      </c>
      <c r="F103" s="77">
        <v>0.0</v>
      </c>
    </row>
    <row r="104" ht="15.75" customHeight="1">
      <c r="C104" s="3" t="s">
        <v>70</v>
      </c>
      <c r="D104" s="39">
        <v>53.0</v>
      </c>
      <c r="E104" s="76">
        <v>0.0</v>
      </c>
      <c r="F104" s="77">
        <v>0.0</v>
      </c>
    </row>
    <row r="105" ht="15.75" customHeight="1">
      <c r="C105" s="3" t="s">
        <v>287</v>
      </c>
      <c r="D105" s="39">
        <v>20.0</v>
      </c>
      <c r="E105" s="76">
        <v>0.0</v>
      </c>
      <c r="F105" s="77">
        <v>315.0</v>
      </c>
    </row>
    <row r="106" ht="15.75" customHeight="1">
      <c r="B106" s="3" t="s">
        <v>40713</v>
      </c>
      <c r="D106" s="39">
        <v>174.0</v>
      </c>
      <c r="E106" s="76">
        <v>0.0</v>
      </c>
      <c r="F106" s="77">
        <v>315.0</v>
      </c>
    </row>
    <row r="107" ht="15.75" customHeight="1">
      <c r="D107" s="39"/>
      <c r="E107" s="76"/>
      <c r="F107" s="77"/>
    </row>
    <row r="108" ht="15.75" customHeight="1">
      <c r="A108" s="3" t="s">
        <v>40724</v>
      </c>
      <c r="D108" s="39">
        <v>174.0</v>
      </c>
      <c r="E108" s="76">
        <v>0.0</v>
      </c>
      <c r="F108" s="77">
        <v>315.0</v>
      </c>
    </row>
    <row r="109" ht="15.75" customHeight="1">
      <c r="D109" s="39"/>
      <c r="E109" s="76"/>
      <c r="F109" s="77"/>
    </row>
    <row r="110" ht="15.75" customHeight="1">
      <c r="A110" s="3" t="s">
        <v>11</v>
      </c>
      <c r="B110" s="3">
        <v>0.0</v>
      </c>
      <c r="C110" s="3" t="s">
        <v>692</v>
      </c>
      <c r="D110" s="39">
        <v>9.0</v>
      </c>
      <c r="E110" s="76">
        <v>0.0</v>
      </c>
      <c r="F110" s="77">
        <v>0.0</v>
      </c>
    </row>
    <row r="111" ht="15.75" customHeight="1">
      <c r="B111" s="3" t="s">
        <v>40715</v>
      </c>
      <c r="D111" s="39">
        <v>9.0</v>
      </c>
      <c r="E111" s="76">
        <v>0.0</v>
      </c>
      <c r="F111" s="77">
        <v>0.0</v>
      </c>
    </row>
    <row r="112" ht="15.75" customHeight="1">
      <c r="D112" s="39"/>
      <c r="E112" s="76"/>
      <c r="F112" s="77"/>
    </row>
    <row r="113" ht="15.75" customHeight="1">
      <c r="B113" s="3" t="s">
        <v>40707</v>
      </c>
      <c r="C113" s="3" t="s">
        <v>57</v>
      </c>
      <c r="D113" s="39">
        <v>18.0</v>
      </c>
      <c r="E113" s="76">
        <v>0.0</v>
      </c>
      <c r="F113" s="77">
        <v>0.0</v>
      </c>
    </row>
    <row r="114" ht="15.75" customHeight="1">
      <c r="C114" s="3" t="s">
        <v>70</v>
      </c>
      <c r="D114" s="39">
        <v>48.0</v>
      </c>
      <c r="E114" s="76">
        <v>0.0</v>
      </c>
      <c r="F114" s="77">
        <v>0.0</v>
      </c>
    </row>
    <row r="115" ht="15.75" customHeight="1">
      <c r="C115" s="3" t="s">
        <v>287</v>
      </c>
      <c r="D115" s="39">
        <v>16.0</v>
      </c>
      <c r="E115" s="76">
        <v>0.0</v>
      </c>
      <c r="F115" s="77">
        <v>280.0</v>
      </c>
    </row>
    <row r="116" ht="15.75" customHeight="1">
      <c r="B116" s="3" t="s">
        <v>40713</v>
      </c>
      <c r="D116" s="39">
        <v>82.0</v>
      </c>
      <c r="E116" s="76">
        <v>0.0</v>
      </c>
      <c r="F116" s="77">
        <v>280.0</v>
      </c>
    </row>
    <row r="117" ht="15.75" customHeight="1">
      <c r="D117" s="39"/>
      <c r="E117" s="76"/>
      <c r="F117" s="77"/>
    </row>
    <row r="118" ht="15.75" customHeight="1">
      <c r="A118" s="3" t="s">
        <v>40725</v>
      </c>
      <c r="D118" s="39">
        <v>91.0</v>
      </c>
      <c r="E118" s="76">
        <v>0.0</v>
      </c>
      <c r="F118" s="77">
        <v>280.0</v>
      </c>
    </row>
    <row r="119" ht="15.75" customHeight="1">
      <c r="D119" s="39"/>
      <c r="E119" s="76"/>
      <c r="F119" s="77"/>
    </row>
    <row r="120" ht="15.75" customHeight="1">
      <c r="A120" s="3" t="s">
        <v>506</v>
      </c>
      <c r="B120" s="3" t="s">
        <v>40703</v>
      </c>
      <c r="C120" s="3" t="s">
        <v>94</v>
      </c>
      <c r="D120" s="39">
        <v>12.0</v>
      </c>
      <c r="E120" s="76">
        <v>0.0</v>
      </c>
      <c r="F120" s="77">
        <v>0.0</v>
      </c>
    </row>
    <row r="121" ht="15.75" customHeight="1">
      <c r="C121" s="3" t="s">
        <v>160</v>
      </c>
      <c r="D121" s="39">
        <v>18.0</v>
      </c>
      <c r="E121" s="76">
        <v>0.0</v>
      </c>
      <c r="F121" s="77">
        <v>0.0</v>
      </c>
    </row>
    <row r="122" ht="15.75" customHeight="1">
      <c r="C122" s="3" t="s">
        <v>423</v>
      </c>
      <c r="D122" s="39">
        <v>6.0</v>
      </c>
      <c r="E122" s="76">
        <v>0.0</v>
      </c>
      <c r="F122" s="77">
        <v>0.0</v>
      </c>
    </row>
    <row r="123" ht="15.75" customHeight="1">
      <c r="B123" s="3" t="s">
        <v>40716</v>
      </c>
      <c r="D123" s="39">
        <v>36.0</v>
      </c>
      <c r="E123" s="76">
        <v>0.0</v>
      </c>
      <c r="F123" s="77">
        <v>0.0</v>
      </c>
    </row>
    <row r="124" ht="15.75" customHeight="1">
      <c r="D124" s="39"/>
      <c r="E124" s="76"/>
      <c r="F124" s="77"/>
    </row>
    <row r="125" ht="15.75" customHeight="1">
      <c r="A125" s="3" t="s">
        <v>40726</v>
      </c>
      <c r="D125" s="39">
        <v>36.0</v>
      </c>
      <c r="E125" s="76">
        <v>0.0</v>
      </c>
      <c r="F125" s="77">
        <v>0.0</v>
      </c>
    </row>
    <row r="126" ht="15.75" customHeight="1">
      <c r="D126" s="39"/>
      <c r="E126" s="76"/>
      <c r="F126" s="77"/>
    </row>
    <row r="127" ht="15.75" customHeight="1">
      <c r="A127" s="3" t="s">
        <v>12</v>
      </c>
      <c r="B127" s="3" t="s">
        <v>40707</v>
      </c>
      <c r="C127" s="3" t="s">
        <v>57</v>
      </c>
      <c r="D127" s="39">
        <v>9.0</v>
      </c>
      <c r="E127" s="76">
        <v>0.0</v>
      </c>
      <c r="F127" s="77">
        <v>0.0</v>
      </c>
    </row>
    <row r="128" ht="15.75" customHeight="1">
      <c r="C128" s="3" t="s">
        <v>70</v>
      </c>
      <c r="D128" s="39">
        <v>37.0</v>
      </c>
      <c r="E128" s="76">
        <v>0.0</v>
      </c>
      <c r="F128" s="77">
        <v>0.0</v>
      </c>
    </row>
    <row r="129" ht="15.75" customHeight="1">
      <c r="B129" s="3" t="s">
        <v>40713</v>
      </c>
      <c r="D129" s="39">
        <v>46.0</v>
      </c>
      <c r="E129" s="76">
        <v>0.0</v>
      </c>
      <c r="F129" s="77">
        <v>0.0</v>
      </c>
    </row>
    <row r="130" ht="15.75" customHeight="1">
      <c r="D130" s="39"/>
      <c r="E130" s="76"/>
      <c r="F130" s="77"/>
    </row>
    <row r="131" ht="15.75" customHeight="1">
      <c r="B131" s="3" t="s">
        <v>40703</v>
      </c>
      <c r="C131" s="3" t="s">
        <v>160</v>
      </c>
      <c r="D131" s="39">
        <v>11.0</v>
      </c>
      <c r="E131" s="76">
        <v>0.0</v>
      </c>
      <c r="F131" s="77">
        <v>0.0</v>
      </c>
    </row>
    <row r="132" ht="15.75" customHeight="1">
      <c r="C132" s="3" t="s">
        <v>166</v>
      </c>
      <c r="D132" s="39">
        <v>2.0</v>
      </c>
      <c r="E132" s="76">
        <v>0.0</v>
      </c>
      <c r="F132" s="77">
        <v>0.0</v>
      </c>
    </row>
    <row r="133" ht="15.75" customHeight="1">
      <c r="B133" s="3" t="s">
        <v>40716</v>
      </c>
      <c r="D133" s="39">
        <v>13.0</v>
      </c>
      <c r="E133" s="76">
        <v>0.0</v>
      </c>
      <c r="F133" s="77">
        <v>0.0</v>
      </c>
    </row>
    <row r="134" ht="15.75" customHeight="1">
      <c r="D134" s="39"/>
      <c r="E134" s="76"/>
      <c r="F134" s="77"/>
    </row>
    <row r="135" ht="15.75" customHeight="1">
      <c r="A135" s="3" t="s">
        <v>40727</v>
      </c>
      <c r="D135" s="39">
        <v>59.0</v>
      </c>
      <c r="E135" s="76">
        <v>0.0</v>
      </c>
      <c r="F135" s="77">
        <v>0.0</v>
      </c>
    </row>
    <row r="136" ht="15.75" customHeight="1">
      <c r="D136" s="39"/>
      <c r="E136" s="76"/>
      <c r="F136" s="77"/>
    </row>
    <row r="137" ht="15.75" customHeight="1">
      <c r="A137" s="3" t="s">
        <v>40728</v>
      </c>
      <c r="D137" s="39">
        <v>3696.333333333333</v>
      </c>
      <c r="E137" s="76">
        <v>31448.0</v>
      </c>
      <c r="F137" s="77">
        <v>3535.0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>
      <c r="D149" s="1"/>
      <c r="E149" s="1"/>
      <c r="F149" s="1"/>
    </row>
    <row r="150" ht="15.75" customHeight="1">
      <c r="D150" s="1"/>
      <c r="E150" s="1"/>
      <c r="F150" s="1"/>
    </row>
    <row r="151" ht="15.75" customHeight="1">
      <c r="D151" s="1"/>
      <c r="E151" s="1"/>
      <c r="F151" s="1"/>
    </row>
    <row r="152" ht="15.75" customHeight="1">
      <c r="D152" s="1"/>
      <c r="E152" s="1"/>
      <c r="F152" s="1"/>
    </row>
    <row r="153" ht="15.75" customHeight="1">
      <c r="D153" s="1"/>
      <c r="E153" s="1"/>
      <c r="F153" s="1"/>
    </row>
    <row r="154" ht="15.75" customHeight="1">
      <c r="D154" s="1"/>
      <c r="E154" s="1"/>
      <c r="F154" s="1"/>
    </row>
    <row r="155" ht="15.75" customHeight="1">
      <c r="D155" s="1"/>
      <c r="E155" s="1"/>
      <c r="F155" s="1"/>
    </row>
    <row r="156" ht="15.75" customHeight="1">
      <c r="D156" s="1"/>
      <c r="E156" s="1"/>
      <c r="F156" s="1"/>
    </row>
    <row r="157" ht="15.75" customHeight="1">
      <c r="D157" s="1"/>
      <c r="E157" s="1"/>
      <c r="F157" s="1"/>
    </row>
    <row r="158" ht="15.75" customHeight="1">
      <c r="D158" s="1"/>
      <c r="E158" s="1"/>
      <c r="F158" s="1"/>
    </row>
    <row r="159" ht="15.75" customHeight="1">
      <c r="D159" s="1"/>
      <c r="E159" s="1"/>
      <c r="F159" s="1"/>
    </row>
    <row r="160" ht="15.75" customHeight="1">
      <c r="D160" s="1"/>
      <c r="E160" s="1"/>
      <c r="F160" s="1"/>
    </row>
    <row r="161" ht="15.75" customHeight="1">
      <c r="D161" s="1"/>
      <c r="E161" s="1"/>
      <c r="F161" s="1"/>
    </row>
    <row r="162" ht="15.75" customHeight="1">
      <c r="D162" s="1"/>
      <c r="E162" s="1"/>
      <c r="F162" s="1"/>
    </row>
    <row r="163" ht="15.75" customHeight="1">
      <c r="D163" s="1"/>
      <c r="E163" s="1"/>
      <c r="F163" s="1"/>
    </row>
    <row r="164" ht="15.75" customHeight="1">
      <c r="D164" s="1"/>
      <c r="E164" s="1"/>
      <c r="F164" s="1"/>
    </row>
    <row r="165" ht="15.75" customHeight="1">
      <c r="D165" s="1"/>
      <c r="E165" s="1"/>
      <c r="F165" s="1"/>
    </row>
    <row r="166" ht="15.75" customHeight="1">
      <c r="D166" s="1"/>
      <c r="E166" s="1"/>
      <c r="F166" s="1"/>
    </row>
    <row r="167" ht="15.75" customHeight="1">
      <c r="D167" s="1"/>
      <c r="E167" s="1"/>
      <c r="F167" s="1"/>
    </row>
    <row r="168" ht="15.75" customHeight="1">
      <c r="D168" s="1"/>
      <c r="E168" s="1"/>
      <c r="F168" s="1"/>
    </row>
    <row r="169" ht="15.75" customHeight="1">
      <c r="D169" s="1"/>
      <c r="E169" s="1"/>
      <c r="F169" s="1"/>
    </row>
    <row r="170" ht="15.75" customHeight="1">
      <c r="D170" s="1"/>
      <c r="E170" s="1"/>
      <c r="F170" s="1"/>
    </row>
    <row r="171" ht="15.75" customHeight="1">
      <c r="D171" s="1"/>
      <c r="E171" s="1"/>
      <c r="F171" s="1"/>
    </row>
    <row r="172" ht="15.75" customHeight="1">
      <c r="D172" s="1"/>
      <c r="E172" s="1"/>
      <c r="F172" s="1"/>
    </row>
    <row r="173" ht="15.75" customHeight="1">
      <c r="D173" s="1"/>
      <c r="E173" s="1"/>
      <c r="F173" s="1"/>
    </row>
    <row r="174" ht="15.75" customHeight="1">
      <c r="D174" s="1"/>
      <c r="E174" s="1"/>
      <c r="F174" s="1"/>
    </row>
    <row r="175" ht="15.75" customHeight="1">
      <c r="D175" s="1"/>
      <c r="E175" s="1"/>
      <c r="F175" s="1"/>
    </row>
    <row r="176" ht="15.75" customHeight="1">
      <c r="D176" s="1"/>
      <c r="E176" s="1"/>
      <c r="F176" s="1"/>
    </row>
    <row r="177" ht="15.75" customHeight="1">
      <c r="D177" s="1"/>
      <c r="E177" s="1"/>
      <c r="F177" s="1"/>
    </row>
    <row r="178" ht="15.75" customHeight="1">
      <c r="D178" s="1"/>
      <c r="E178" s="1"/>
      <c r="F178" s="1"/>
    </row>
    <row r="179" ht="15.75" customHeight="1">
      <c r="D179" s="1"/>
      <c r="E179" s="1"/>
      <c r="F179" s="1"/>
    </row>
    <row r="180" ht="15.75" customHeight="1">
      <c r="D180" s="1"/>
      <c r="E180" s="1"/>
      <c r="F180" s="1"/>
    </row>
    <row r="181" ht="15.75" customHeight="1">
      <c r="D181" s="1"/>
      <c r="E181" s="1"/>
      <c r="F181" s="1"/>
    </row>
    <row r="182" ht="15.75" customHeight="1">
      <c r="D182" s="1"/>
      <c r="E182" s="1"/>
      <c r="F182" s="1"/>
    </row>
    <row r="183" ht="15.75" customHeight="1">
      <c r="D183" s="1"/>
      <c r="E183" s="1"/>
      <c r="F183" s="1"/>
    </row>
    <row r="184" ht="15.75" customHeight="1">
      <c r="D184" s="1"/>
      <c r="E184" s="1"/>
      <c r="F184" s="1"/>
    </row>
    <row r="185" ht="15.75" customHeight="1">
      <c r="D185" s="1"/>
      <c r="E185" s="1"/>
      <c r="F185" s="1"/>
    </row>
    <row r="186" ht="15.75" customHeight="1">
      <c r="D186" s="1"/>
      <c r="E186" s="1"/>
      <c r="F186" s="1"/>
    </row>
    <row r="187" ht="15.75" customHeight="1">
      <c r="D187" s="1"/>
      <c r="E187" s="1"/>
      <c r="F187" s="1"/>
    </row>
    <row r="188" ht="15.75" customHeight="1">
      <c r="D188" s="1"/>
      <c r="E188" s="1"/>
      <c r="F188" s="1"/>
    </row>
    <row r="189" ht="15.75" customHeight="1">
      <c r="D189" s="1"/>
      <c r="E189" s="1"/>
      <c r="F189" s="1"/>
    </row>
    <row r="190" ht="15.75" customHeight="1">
      <c r="D190" s="1"/>
      <c r="E190" s="1"/>
      <c r="F190" s="1"/>
    </row>
    <row r="191" ht="15.75" customHeight="1">
      <c r="D191" s="1"/>
      <c r="E191" s="1"/>
      <c r="F191" s="1"/>
    </row>
    <row r="192" ht="15.75" customHeight="1">
      <c r="D192" s="1"/>
      <c r="E192" s="1"/>
      <c r="F192" s="1"/>
    </row>
    <row r="193" ht="15.75" customHeight="1">
      <c r="D193" s="1"/>
      <c r="E193" s="1"/>
      <c r="F193" s="1"/>
    </row>
    <row r="194" ht="15.75" customHeight="1">
      <c r="D194" s="1"/>
      <c r="E194" s="1"/>
      <c r="F194" s="1"/>
    </row>
    <row r="195" ht="15.75" customHeight="1">
      <c r="D195" s="1"/>
      <c r="E195" s="1"/>
      <c r="F195" s="1"/>
    </row>
    <row r="196" ht="15.75" customHeight="1">
      <c r="D196" s="1"/>
      <c r="E196" s="1"/>
      <c r="F196" s="1"/>
    </row>
    <row r="197" ht="15.75" customHeight="1">
      <c r="D197" s="1"/>
      <c r="E197" s="1"/>
      <c r="F197" s="1"/>
    </row>
    <row r="198" ht="15.75" customHeight="1">
      <c r="D198" s="1"/>
      <c r="E198" s="1"/>
      <c r="F198" s="1"/>
    </row>
    <row r="199" ht="15.75" customHeight="1">
      <c r="D199" s="1"/>
      <c r="E199" s="1"/>
      <c r="F199" s="1"/>
    </row>
    <row r="200" ht="15.75" customHeight="1">
      <c r="D200" s="1"/>
      <c r="E200" s="1"/>
      <c r="F200" s="1"/>
    </row>
    <row r="201" ht="15.75" customHeight="1">
      <c r="D201" s="1"/>
      <c r="E201" s="1"/>
      <c r="F201" s="1"/>
    </row>
    <row r="202" ht="15.75" customHeight="1">
      <c r="D202" s="1"/>
      <c r="E202" s="1"/>
      <c r="F202" s="1"/>
    </row>
    <row r="203" ht="15.75" customHeight="1">
      <c r="D203" s="1"/>
      <c r="E203" s="1"/>
      <c r="F203" s="1"/>
    </row>
    <row r="204" ht="15.75" customHeight="1">
      <c r="D204" s="1"/>
      <c r="E204" s="1"/>
      <c r="F204" s="1"/>
    </row>
    <row r="205" ht="15.75" customHeight="1">
      <c r="D205" s="1"/>
      <c r="E205" s="1"/>
      <c r="F205" s="1"/>
    </row>
    <row r="206" ht="15.75" customHeight="1">
      <c r="D206" s="1"/>
      <c r="E206" s="1"/>
      <c r="F206" s="1"/>
    </row>
    <row r="207" ht="15.75" customHeight="1">
      <c r="D207" s="1"/>
      <c r="E207" s="1"/>
      <c r="F207" s="1"/>
    </row>
    <row r="208" ht="15.75" customHeight="1">
      <c r="D208" s="1"/>
      <c r="E208" s="1"/>
      <c r="F208" s="1"/>
    </row>
    <row r="209" ht="15.75" customHeight="1">
      <c r="D209" s="1"/>
      <c r="E209" s="1"/>
      <c r="F209" s="1"/>
    </row>
    <row r="210" ht="15.75" customHeight="1">
      <c r="D210" s="1"/>
      <c r="E210" s="1"/>
      <c r="F210" s="1"/>
    </row>
    <row r="211" ht="15.75" customHeight="1">
      <c r="D211" s="1"/>
      <c r="E211" s="1"/>
      <c r="F211" s="1"/>
    </row>
    <row r="212" ht="15.75" customHeight="1">
      <c r="D212" s="1"/>
      <c r="E212" s="1"/>
      <c r="F212" s="1"/>
    </row>
    <row r="213" ht="15.75" customHeight="1">
      <c r="D213" s="1"/>
      <c r="E213" s="1"/>
      <c r="F213" s="1"/>
    </row>
    <row r="214" ht="15.75" customHeight="1">
      <c r="D214" s="1"/>
      <c r="E214" s="1"/>
      <c r="F214" s="1"/>
    </row>
    <row r="215" ht="15.75" customHeight="1">
      <c r="D215" s="1"/>
      <c r="E215" s="1"/>
      <c r="F215" s="1"/>
    </row>
    <row r="216" ht="15.75" customHeight="1">
      <c r="D216" s="1"/>
      <c r="E216" s="1"/>
      <c r="F216" s="1"/>
    </row>
    <row r="217" ht="15.75" customHeight="1">
      <c r="D217" s="1"/>
      <c r="E217" s="1"/>
      <c r="F217" s="1"/>
    </row>
    <row r="218" ht="15.75" customHeight="1">
      <c r="D218" s="1"/>
      <c r="E218" s="1"/>
      <c r="F218" s="1"/>
    </row>
    <row r="219" ht="15.75" customHeight="1">
      <c r="D219" s="1"/>
      <c r="E219" s="1"/>
      <c r="F219" s="1"/>
    </row>
    <row r="220" ht="15.75" customHeight="1">
      <c r="B220" s="39"/>
      <c r="D220" s="1"/>
      <c r="E220" s="1"/>
      <c r="F220" s="1"/>
    </row>
    <row r="221" ht="15.75" customHeight="1">
      <c r="B221" s="39"/>
      <c r="D221" s="1"/>
      <c r="E221" s="1"/>
      <c r="F221" s="1"/>
    </row>
    <row r="222" ht="15.75" customHeight="1">
      <c r="B222" s="39"/>
      <c r="D222" s="1"/>
      <c r="E222" s="1"/>
      <c r="F222" s="1"/>
    </row>
    <row r="223" ht="15.75" customHeight="1">
      <c r="B223" s="39"/>
      <c r="D223" s="1"/>
      <c r="E223" s="1"/>
      <c r="F223" s="1"/>
    </row>
    <row r="224" ht="15.75" customHeight="1">
      <c r="B224" s="39"/>
      <c r="D224" s="1"/>
      <c r="E224" s="1"/>
      <c r="F224" s="1"/>
    </row>
    <row r="225" ht="15.75" customHeight="1">
      <c r="B225" s="39"/>
      <c r="D225" s="1"/>
      <c r="E225" s="1"/>
      <c r="F225" s="1"/>
    </row>
    <row r="226" ht="15.75" customHeight="1">
      <c r="B226" s="39"/>
      <c r="D226" s="1"/>
      <c r="E226" s="1"/>
      <c r="F226" s="1"/>
    </row>
    <row r="227" ht="15.75" customHeight="1">
      <c r="B227" s="39"/>
      <c r="D227" s="1"/>
      <c r="E227" s="1"/>
      <c r="F227" s="1"/>
    </row>
    <row r="228" ht="15.75" customHeight="1">
      <c r="B228" s="39"/>
      <c r="D228" s="1"/>
      <c r="E228" s="1"/>
      <c r="F228" s="1"/>
    </row>
    <row r="229" ht="15.75" customHeight="1">
      <c r="B229" s="39"/>
      <c r="D229" s="1"/>
      <c r="E229" s="1"/>
      <c r="F229" s="1"/>
    </row>
    <row r="230" ht="15.75" customHeight="1">
      <c r="B230" s="39"/>
      <c r="D230" s="1"/>
      <c r="E230" s="1"/>
      <c r="F230" s="1"/>
    </row>
    <row r="231" ht="15.75" customHeight="1">
      <c r="B231" s="39"/>
      <c r="D231" s="1"/>
      <c r="E231" s="1"/>
      <c r="F231" s="1"/>
    </row>
    <row r="232" ht="15.75" customHeight="1">
      <c r="B232" s="39"/>
      <c r="D232" s="1"/>
      <c r="E232" s="1"/>
      <c r="F232" s="1"/>
    </row>
    <row r="233" ht="15.75" customHeight="1">
      <c r="B233" s="39"/>
      <c r="D233" s="1"/>
      <c r="E233" s="1"/>
      <c r="F233" s="1"/>
    </row>
    <row r="234" ht="15.75" customHeight="1">
      <c r="B234" s="39"/>
      <c r="D234" s="1"/>
      <c r="E234" s="1"/>
      <c r="F234" s="1"/>
    </row>
    <row r="235" ht="15.75" customHeight="1">
      <c r="B235" s="39"/>
      <c r="D235" s="1"/>
      <c r="E235" s="1"/>
      <c r="F235" s="1"/>
    </row>
    <row r="236" ht="15.75" customHeight="1">
      <c r="B236" s="39"/>
      <c r="D236" s="1"/>
      <c r="E236" s="1"/>
      <c r="F236" s="1"/>
    </row>
    <row r="237" ht="15.75" customHeight="1">
      <c r="B237" s="39"/>
      <c r="D237" s="1"/>
      <c r="E237" s="1"/>
      <c r="F237" s="1"/>
    </row>
    <row r="238" ht="15.75" customHeight="1">
      <c r="B238" s="39"/>
      <c r="D238" s="1"/>
      <c r="E238" s="1"/>
      <c r="F238" s="1"/>
    </row>
    <row r="239" ht="15.75" customHeight="1">
      <c r="B239" s="39"/>
      <c r="D239" s="1"/>
      <c r="E239" s="1"/>
      <c r="F239" s="1"/>
    </row>
    <row r="240" ht="15.75" customHeight="1">
      <c r="B240" s="39"/>
      <c r="D240" s="1"/>
      <c r="E240" s="1"/>
      <c r="F240" s="1"/>
    </row>
    <row r="241" ht="15.75" customHeight="1">
      <c r="B241" s="39"/>
      <c r="D241" s="1"/>
      <c r="E241" s="1"/>
      <c r="F241" s="1"/>
    </row>
    <row r="242" ht="15.75" customHeight="1">
      <c r="B242" s="39"/>
      <c r="D242" s="1"/>
      <c r="E242" s="1"/>
      <c r="F242" s="1"/>
    </row>
    <row r="243" ht="15.75" customHeight="1">
      <c r="B243" s="39"/>
      <c r="D243" s="1"/>
      <c r="E243" s="1"/>
      <c r="F243" s="1"/>
    </row>
    <row r="244" ht="15.75" customHeight="1">
      <c r="B244" s="39"/>
      <c r="D244" s="1"/>
      <c r="E244" s="1"/>
      <c r="F244" s="1"/>
    </row>
    <row r="245" ht="15.75" customHeight="1">
      <c r="B245" s="39"/>
      <c r="D245" s="1"/>
      <c r="E245" s="1"/>
      <c r="F245" s="1"/>
    </row>
    <row r="246" ht="15.75" customHeight="1">
      <c r="B246" s="39"/>
      <c r="D246" s="1"/>
      <c r="E246" s="1"/>
      <c r="F246" s="1"/>
    </row>
    <row r="247" ht="15.75" customHeight="1">
      <c r="B247" s="39"/>
      <c r="D247" s="1"/>
      <c r="E247" s="1"/>
      <c r="F247" s="1"/>
    </row>
    <row r="248" ht="15.75" customHeight="1">
      <c r="B248" s="39"/>
      <c r="D248" s="1"/>
      <c r="E248" s="1"/>
      <c r="F248" s="1"/>
    </row>
    <row r="249" ht="15.75" customHeight="1">
      <c r="B249" s="39"/>
      <c r="D249" s="1"/>
      <c r="E249" s="1"/>
      <c r="F249" s="1"/>
    </row>
    <row r="250" ht="15.75" customHeight="1">
      <c r="B250" s="39"/>
      <c r="D250" s="1"/>
      <c r="E250" s="1"/>
      <c r="F250" s="1"/>
    </row>
    <row r="251" ht="15.75" customHeight="1">
      <c r="B251" s="39"/>
      <c r="D251" s="1"/>
      <c r="E251" s="1"/>
      <c r="F251" s="1"/>
    </row>
    <row r="252" ht="15.75" customHeight="1">
      <c r="B252" s="39"/>
      <c r="D252" s="1"/>
      <c r="E252" s="1"/>
      <c r="F252" s="1"/>
    </row>
    <row r="253" ht="15.75" customHeight="1">
      <c r="B253" s="39"/>
      <c r="D253" s="1"/>
      <c r="E253" s="1"/>
      <c r="F253" s="1"/>
    </row>
    <row r="254" ht="15.75" customHeight="1">
      <c r="B254" s="39"/>
      <c r="D254" s="1"/>
      <c r="E254" s="1"/>
      <c r="F254" s="1"/>
    </row>
    <row r="255" ht="15.75" customHeight="1">
      <c r="B255" s="39"/>
      <c r="D255" s="1"/>
      <c r="E255" s="1"/>
      <c r="F255" s="1"/>
    </row>
    <row r="256" ht="15.75" customHeight="1">
      <c r="B256" s="39"/>
      <c r="D256" s="1"/>
      <c r="E256" s="1"/>
      <c r="F256" s="1"/>
    </row>
    <row r="257" ht="15.75" customHeight="1">
      <c r="B257" s="39"/>
      <c r="D257" s="1"/>
      <c r="E257" s="1"/>
      <c r="F257" s="1"/>
    </row>
    <row r="258" ht="15.75" customHeight="1">
      <c r="B258" s="39"/>
      <c r="D258" s="1"/>
      <c r="E258" s="1"/>
      <c r="F258" s="1"/>
    </row>
    <row r="259" ht="15.75" customHeight="1">
      <c r="B259" s="39"/>
      <c r="D259" s="1"/>
      <c r="E259" s="1"/>
      <c r="F259" s="1"/>
    </row>
    <row r="260" ht="15.75" customHeight="1">
      <c r="B260" s="39"/>
      <c r="D260" s="1"/>
      <c r="E260" s="1"/>
      <c r="F260" s="1"/>
    </row>
    <row r="261" ht="15.75" customHeight="1">
      <c r="B261" s="39"/>
      <c r="D261" s="1"/>
      <c r="E261" s="1"/>
      <c r="F261" s="1"/>
    </row>
    <row r="262" ht="15.75" customHeight="1">
      <c r="B262" s="39"/>
      <c r="D262" s="1"/>
      <c r="E262" s="1"/>
      <c r="F262" s="1"/>
    </row>
    <row r="263" ht="15.75" customHeight="1">
      <c r="B263" s="39"/>
      <c r="D263" s="1"/>
      <c r="E263" s="1"/>
      <c r="F263" s="1"/>
    </row>
    <row r="264" ht="15.75" customHeight="1">
      <c r="B264" s="39"/>
      <c r="D264" s="1"/>
      <c r="E264" s="1"/>
      <c r="F264" s="1"/>
    </row>
    <row r="265" ht="15.75" customHeight="1">
      <c r="B265" s="39"/>
      <c r="D265" s="1"/>
      <c r="E265" s="1"/>
      <c r="F265" s="1"/>
    </row>
    <row r="266" ht="15.75" customHeight="1">
      <c r="B266" s="39"/>
      <c r="D266" s="1"/>
      <c r="E266" s="1"/>
      <c r="F266" s="1"/>
    </row>
    <row r="267" ht="15.75" customHeight="1">
      <c r="B267" s="39"/>
      <c r="D267" s="1"/>
      <c r="E267" s="1"/>
      <c r="F267" s="1"/>
    </row>
    <row r="268" ht="15.75" customHeight="1">
      <c r="B268" s="39"/>
      <c r="D268" s="1"/>
      <c r="E268" s="1"/>
      <c r="F268" s="1"/>
    </row>
    <row r="269" ht="15.75" customHeight="1">
      <c r="B269" s="39"/>
      <c r="D269" s="1"/>
      <c r="E269" s="1"/>
      <c r="F269" s="1"/>
    </row>
    <row r="270" ht="15.75" customHeight="1">
      <c r="B270" s="39"/>
      <c r="D270" s="1"/>
      <c r="E270" s="1"/>
      <c r="F270" s="1"/>
    </row>
    <row r="271" ht="15.75" customHeight="1">
      <c r="B271" s="39"/>
      <c r="D271" s="1"/>
      <c r="E271" s="1"/>
      <c r="F271" s="1"/>
    </row>
    <row r="272" ht="15.75" customHeight="1">
      <c r="B272" s="39"/>
      <c r="D272" s="1"/>
      <c r="E272" s="1"/>
      <c r="F272" s="1"/>
    </row>
    <row r="273" ht="15.75" customHeight="1">
      <c r="B273" s="39"/>
      <c r="D273" s="1"/>
      <c r="E273" s="1"/>
      <c r="F273" s="1"/>
    </row>
    <row r="274" ht="15.75" customHeight="1">
      <c r="B274" s="39"/>
      <c r="D274" s="1"/>
      <c r="E274" s="1"/>
      <c r="F274" s="1"/>
    </row>
    <row r="275" ht="15.75" customHeight="1">
      <c r="B275" s="39"/>
      <c r="D275" s="1"/>
      <c r="E275" s="1"/>
      <c r="F275" s="1"/>
    </row>
    <row r="276" ht="15.75" customHeight="1">
      <c r="B276" s="39"/>
      <c r="D276" s="1"/>
      <c r="E276" s="1"/>
      <c r="F276" s="1"/>
    </row>
    <row r="277" ht="15.75" customHeight="1">
      <c r="B277" s="39"/>
      <c r="D277" s="1"/>
      <c r="E277" s="1"/>
      <c r="F277" s="1"/>
    </row>
    <row r="278" ht="15.75" customHeight="1">
      <c r="B278" s="39"/>
      <c r="D278" s="1"/>
      <c r="E278" s="1"/>
      <c r="F278" s="1"/>
    </row>
    <row r="279" ht="15.75" customHeight="1">
      <c r="B279" s="39"/>
      <c r="D279" s="1"/>
      <c r="E279" s="1"/>
      <c r="F279" s="1"/>
    </row>
    <row r="280" ht="15.75" customHeight="1">
      <c r="B280" s="39"/>
      <c r="D280" s="1"/>
      <c r="E280" s="1"/>
      <c r="F280" s="1"/>
    </row>
    <row r="281" ht="15.75" customHeight="1">
      <c r="B281" s="39"/>
      <c r="D281" s="1"/>
      <c r="E281" s="1"/>
      <c r="F281" s="1"/>
    </row>
    <row r="282" ht="15.75" customHeight="1">
      <c r="B282" s="39"/>
      <c r="D282" s="1"/>
      <c r="E282" s="1"/>
      <c r="F282" s="1"/>
    </row>
    <row r="283" ht="15.75" customHeight="1">
      <c r="B283" s="39"/>
      <c r="D283" s="1"/>
      <c r="E283" s="1"/>
      <c r="F283" s="1"/>
    </row>
    <row r="284" ht="15.75" customHeight="1">
      <c r="B284" s="39"/>
      <c r="D284" s="1"/>
      <c r="E284" s="1"/>
      <c r="F284" s="1"/>
    </row>
    <row r="285" ht="15.75" customHeight="1">
      <c r="B285" s="39"/>
      <c r="D285" s="1"/>
      <c r="E285" s="1"/>
      <c r="F285" s="1"/>
    </row>
    <row r="286" ht="15.75" customHeight="1">
      <c r="B286" s="39"/>
      <c r="D286" s="1"/>
      <c r="E286" s="1"/>
      <c r="F286" s="1"/>
    </row>
    <row r="287" ht="15.75" customHeight="1">
      <c r="B287" s="39"/>
      <c r="D287" s="1"/>
      <c r="E287" s="1"/>
      <c r="F287" s="1"/>
    </row>
    <row r="288" ht="15.75" customHeight="1">
      <c r="B288" s="39"/>
      <c r="D288" s="1"/>
      <c r="E288" s="1"/>
      <c r="F288" s="1"/>
    </row>
    <row r="289" ht="15.75" customHeight="1">
      <c r="B289" s="39"/>
      <c r="D289" s="1"/>
      <c r="E289" s="1"/>
      <c r="F289" s="1"/>
    </row>
    <row r="290" ht="15.75" customHeight="1">
      <c r="B290" s="39"/>
      <c r="D290" s="1"/>
      <c r="E290" s="1"/>
      <c r="F290" s="1"/>
    </row>
    <row r="291" ht="15.75" customHeight="1">
      <c r="B291" s="39"/>
      <c r="D291" s="1"/>
      <c r="E291" s="1"/>
      <c r="F291" s="1"/>
    </row>
    <row r="292" ht="15.75" customHeight="1">
      <c r="B292" s="39"/>
      <c r="D292" s="1"/>
      <c r="E292" s="1"/>
      <c r="F292" s="1"/>
    </row>
    <row r="293" ht="15.75" customHeight="1">
      <c r="B293" s="39"/>
      <c r="D293" s="1"/>
      <c r="E293" s="1"/>
      <c r="F293" s="1"/>
    </row>
    <row r="294" ht="15.75" customHeight="1">
      <c r="B294" s="39"/>
      <c r="D294" s="1"/>
      <c r="E294" s="1"/>
      <c r="F294" s="1"/>
    </row>
    <row r="295" ht="15.75" customHeight="1">
      <c r="B295" s="39"/>
      <c r="D295" s="1"/>
      <c r="E295" s="1"/>
      <c r="F295" s="1"/>
    </row>
    <row r="296" ht="15.75" customHeight="1">
      <c r="B296" s="39"/>
      <c r="D296" s="1"/>
      <c r="E296" s="1"/>
      <c r="F296" s="1"/>
    </row>
    <row r="297" ht="15.75" customHeight="1">
      <c r="B297" s="39"/>
      <c r="D297" s="1"/>
      <c r="E297" s="1"/>
      <c r="F297" s="1"/>
    </row>
    <row r="298" ht="15.75" customHeight="1">
      <c r="B298" s="39"/>
      <c r="D298" s="1"/>
      <c r="E298" s="1"/>
      <c r="F298" s="1"/>
    </row>
    <row r="299" ht="15.75" customHeight="1">
      <c r="B299" s="39"/>
      <c r="D299" s="1"/>
      <c r="E299" s="1"/>
      <c r="F299" s="1"/>
    </row>
    <row r="300" ht="15.75" customHeight="1">
      <c r="B300" s="39"/>
      <c r="D300" s="1"/>
      <c r="E300" s="1"/>
      <c r="F300" s="1"/>
    </row>
    <row r="301" ht="15.75" customHeight="1">
      <c r="B301" s="39"/>
      <c r="D301" s="1"/>
      <c r="E301" s="1"/>
      <c r="F301" s="1"/>
    </row>
    <row r="302" ht="15.75" customHeight="1">
      <c r="B302" s="39"/>
      <c r="D302" s="1"/>
      <c r="E302" s="1"/>
      <c r="F302" s="1"/>
    </row>
    <row r="303" ht="15.75" customHeight="1">
      <c r="B303" s="39"/>
      <c r="D303" s="1"/>
      <c r="E303" s="1"/>
      <c r="F303" s="1"/>
    </row>
    <row r="304" ht="15.75" customHeight="1">
      <c r="B304" s="39"/>
      <c r="D304" s="1"/>
      <c r="E304" s="1"/>
      <c r="F304" s="1"/>
    </row>
    <row r="305" ht="15.75" customHeight="1">
      <c r="B305" s="39"/>
      <c r="D305" s="1"/>
      <c r="E305" s="1"/>
      <c r="F305" s="1"/>
    </row>
    <row r="306" ht="15.75" customHeight="1">
      <c r="B306" s="39"/>
      <c r="D306" s="1"/>
      <c r="E306" s="1"/>
      <c r="F306" s="1"/>
    </row>
    <row r="307" ht="15.75" customHeight="1">
      <c r="B307" s="39"/>
      <c r="D307" s="1"/>
      <c r="E307" s="1"/>
      <c r="F307" s="1"/>
    </row>
    <row r="308" ht="15.75" customHeight="1">
      <c r="B308" s="39"/>
      <c r="D308" s="1"/>
      <c r="E308" s="1"/>
      <c r="F308" s="1"/>
    </row>
    <row r="309" ht="15.75" customHeight="1">
      <c r="B309" s="39"/>
      <c r="D309" s="1"/>
      <c r="E309" s="1"/>
      <c r="F309" s="1"/>
    </row>
    <row r="310" ht="15.75" customHeight="1">
      <c r="B310" s="39"/>
      <c r="D310" s="1"/>
      <c r="E310" s="1"/>
      <c r="F310" s="1"/>
    </row>
    <row r="311" ht="15.75" customHeight="1">
      <c r="B311" s="39"/>
      <c r="D311" s="1"/>
      <c r="E311" s="1"/>
      <c r="F311" s="1"/>
    </row>
    <row r="312" ht="15.75" customHeight="1">
      <c r="B312" s="39"/>
      <c r="D312" s="1"/>
      <c r="E312" s="1"/>
      <c r="F312" s="1"/>
    </row>
    <row r="313" ht="15.75" customHeight="1">
      <c r="B313" s="39"/>
      <c r="D313" s="1"/>
      <c r="E313" s="1"/>
      <c r="F313" s="1"/>
    </row>
    <row r="314" ht="15.75" customHeight="1">
      <c r="B314" s="39"/>
      <c r="D314" s="1"/>
      <c r="E314" s="1"/>
      <c r="F314" s="1"/>
    </row>
    <row r="315" ht="15.75" customHeight="1">
      <c r="B315" s="39"/>
      <c r="D315" s="1"/>
      <c r="E315" s="1"/>
      <c r="F315" s="1"/>
    </row>
    <row r="316" ht="15.75" customHeight="1">
      <c r="B316" s="39"/>
      <c r="D316" s="1"/>
      <c r="E316" s="1"/>
      <c r="F316" s="1"/>
    </row>
    <row r="317" ht="15.75" customHeight="1">
      <c r="B317" s="39"/>
      <c r="D317" s="1"/>
      <c r="E317" s="1"/>
      <c r="F317" s="1"/>
    </row>
    <row r="318" ht="15.75" customHeight="1">
      <c r="B318" s="39"/>
      <c r="D318" s="1"/>
      <c r="E318" s="1"/>
      <c r="F318" s="1"/>
    </row>
    <row r="319" ht="15.75" customHeight="1">
      <c r="B319" s="39"/>
      <c r="D319" s="1"/>
      <c r="E319" s="1"/>
      <c r="F319" s="1"/>
    </row>
    <row r="320" ht="15.75" customHeight="1">
      <c r="B320" s="39"/>
      <c r="D320" s="1"/>
      <c r="E320" s="1"/>
      <c r="F320" s="1"/>
    </row>
    <row r="321" ht="15.75" customHeight="1">
      <c r="B321" s="39"/>
      <c r="D321" s="1"/>
      <c r="E321" s="1"/>
      <c r="F321" s="1"/>
    </row>
    <row r="322" ht="15.75" customHeight="1">
      <c r="B322" s="39"/>
      <c r="D322" s="1"/>
      <c r="E322" s="1"/>
      <c r="F322" s="1"/>
    </row>
    <row r="323" ht="15.75" customHeight="1">
      <c r="B323" s="39"/>
      <c r="D323" s="1"/>
      <c r="E323" s="1"/>
      <c r="F323" s="1"/>
    </row>
    <row r="324" ht="15.75" customHeight="1">
      <c r="B324" s="39"/>
      <c r="D324" s="1"/>
      <c r="E324" s="1"/>
      <c r="F324" s="1"/>
    </row>
    <row r="325" ht="15.75" customHeight="1">
      <c r="B325" s="39"/>
      <c r="D325" s="1"/>
      <c r="E325" s="1"/>
      <c r="F325" s="1"/>
    </row>
    <row r="326" ht="15.75" customHeight="1">
      <c r="B326" s="39"/>
      <c r="D326" s="1"/>
      <c r="E326" s="1"/>
      <c r="F326" s="1"/>
    </row>
    <row r="327" ht="15.75" customHeight="1">
      <c r="B327" s="39"/>
      <c r="D327" s="1"/>
      <c r="E327" s="1"/>
      <c r="F327" s="1"/>
    </row>
    <row r="328" ht="15.75" customHeight="1">
      <c r="B328" s="39"/>
      <c r="D328" s="1"/>
      <c r="E328" s="1"/>
      <c r="F328" s="1"/>
    </row>
    <row r="329" ht="15.75" customHeight="1">
      <c r="B329" s="39"/>
      <c r="D329" s="1"/>
      <c r="E329" s="1"/>
      <c r="F329" s="1"/>
    </row>
    <row r="330" ht="15.75" customHeight="1">
      <c r="B330" s="39"/>
      <c r="D330" s="1"/>
      <c r="E330" s="1"/>
      <c r="F330" s="1"/>
    </row>
    <row r="331" ht="15.75" customHeight="1">
      <c r="B331" s="39"/>
      <c r="D331" s="1"/>
      <c r="E331" s="1"/>
      <c r="F331" s="1"/>
    </row>
    <row r="332" ht="15.75" customHeight="1">
      <c r="B332" s="39"/>
      <c r="D332" s="1"/>
      <c r="E332" s="1"/>
      <c r="F332" s="1"/>
    </row>
    <row r="333" ht="15.75" customHeight="1">
      <c r="B333" s="39"/>
      <c r="D333" s="1"/>
      <c r="E333" s="1"/>
      <c r="F333" s="1"/>
    </row>
    <row r="334" ht="15.75" customHeight="1">
      <c r="B334" s="39"/>
      <c r="D334" s="1"/>
      <c r="E334" s="1"/>
      <c r="F334" s="1"/>
    </row>
    <row r="335" ht="15.75" customHeight="1">
      <c r="B335" s="39"/>
      <c r="D335" s="1"/>
      <c r="E335" s="1"/>
      <c r="F335" s="1"/>
    </row>
    <row r="336" ht="15.75" customHeight="1">
      <c r="B336" s="39"/>
      <c r="D336" s="1"/>
      <c r="E336" s="1"/>
      <c r="F336" s="1"/>
    </row>
    <row r="337" ht="15.75" customHeight="1">
      <c r="B337" s="39"/>
      <c r="D337" s="1"/>
      <c r="E337" s="1"/>
      <c r="F337" s="1"/>
    </row>
    <row r="338" ht="15.75" customHeight="1">
      <c r="B338" s="39"/>
      <c r="D338" s="1"/>
      <c r="E338" s="1"/>
      <c r="F338" s="1"/>
    </row>
    <row r="339" ht="15.75" customHeight="1">
      <c r="B339" s="39"/>
      <c r="D339" s="1"/>
      <c r="E339" s="1"/>
      <c r="F339" s="1"/>
    </row>
    <row r="340" ht="15.75" customHeight="1">
      <c r="B340" s="39"/>
      <c r="D340" s="1"/>
      <c r="E340" s="1"/>
      <c r="F340" s="1"/>
    </row>
    <row r="341" ht="15.75" customHeight="1">
      <c r="B341" s="39"/>
      <c r="D341" s="1"/>
      <c r="E341" s="1"/>
      <c r="F341" s="1"/>
    </row>
    <row r="342" ht="15.75" customHeight="1">
      <c r="B342" s="39"/>
      <c r="D342" s="1"/>
      <c r="E342" s="1"/>
      <c r="F342" s="1"/>
    </row>
    <row r="343" ht="15.75" customHeight="1">
      <c r="B343" s="39"/>
      <c r="D343" s="1"/>
      <c r="E343" s="1"/>
      <c r="F343" s="1"/>
    </row>
    <row r="344" ht="15.75" customHeight="1">
      <c r="B344" s="39"/>
      <c r="D344" s="1"/>
      <c r="E344" s="1"/>
      <c r="F344" s="1"/>
    </row>
    <row r="345" ht="15.75" customHeight="1">
      <c r="B345" s="39"/>
      <c r="D345" s="1"/>
      <c r="E345" s="1"/>
      <c r="F345" s="1"/>
    </row>
    <row r="346" ht="15.75" customHeight="1">
      <c r="B346" s="39"/>
      <c r="D346" s="1"/>
      <c r="E346" s="1"/>
      <c r="F346" s="1"/>
    </row>
    <row r="347" ht="15.75" customHeight="1">
      <c r="B347" s="39"/>
      <c r="D347" s="1"/>
      <c r="E347" s="1"/>
      <c r="F347" s="1"/>
    </row>
    <row r="348" ht="15.75" customHeight="1">
      <c r="B348" s="39"/>
      <c r="D348" s="1"/>
      <c r="E348" s="1"/>
      <c r="F348" s="1"/>
    </row>
    <row r="349" ht="15.75" customHeight="1">
      <c r="B349" s="39"/>
      <c r="D349" s="1"/>
      <c r="E349" s="1"/>
      <c r="F349" s="1"/>
    </row>
    <row r="350" ht="15.75" customHeight="1">
      <c r="B350" s="39"/>
      <c r="D350" s="1"/>
      <c r="E350" s="1"/>
      <c r="F350" s="1"/>
    </row>
    <row r="351" ht="15.75" customHeight="1">
      <c r="B351" s="39"/>
      <c r="D351" s="1"/>
      <c r="E351" s="1"/>
      <c r="F351" s="1"/>
    </row>
    <row r="352" ht="15.75" customHeight="1">
      <c r="B352" s="39"/>
      <c r="D352" s="1"/>
      <c r="E352" s="1"/>
      <c r="F352" s="1"/>
    </row>
    <row r="353" ht="15.75" customHeight="1">
      <c r="B353" s="39"/>
      <c r="D353" s="1"/>
      <c r="E353" s="1"/>
      <c r="F353" s="1"/>
    </row>
    <row r="354" ht="15.75" customHeight="1">
      <c r="B354" s="39"/>
      <c r="D354" s="1"/>
      <c r="E354" s="1"/>
      <c r="F354" s="1"/>
    </row>
    <row r="355" ht="15.75" customHeight="1">
      <c r="B355" s="39"/>
      <c r="D355" s="1"/>
      <c r="E355" s="1"/>
      <c r="F355" s="1"/>
    </row>
    <row r="356" ht="15.75" customHeight="1">
      <c r="B356" s="39"/>
      <c r="D356" s="1"/>
      <c r="E356" s="1"/>
      <c r="F356" s="1"/>
    </row>
    <row r="357" ht="15.75" customHeight="1">
      <c r="B357" s="39"/>
      <c r="D357" s="1"/>
      <c r="E357" s="1"/>
      <c r="F357" s="1"/>
    </row>
    <row r="358" ht="15.75" customHeight="1">
      <c r="B358" s="39"/>
      <c r="D358" s="1"/>
      <c r="E358" s="1"/>
      <c r="F358" s="1"/>
    </row>
    <row r="359" ht="15.75" customHeight="1">
      <c r="B359" s="39"/>
      <c r="D359" s="1"/>
      <c r="E359" s="1"/>
      <c r="F359" s="1"/>
    </row>
    <row r="360" ht="15.75" customHeight="1">
      <c r="B360" s="39"/>
      <c r="D360" s="1"/>
      <c r="E360" s="1"/>
      <c r="F360" s="1"/>
    </row>
    <row r="361" ht="15.75" customHeight="1">
      <c r="B361" s="39"/>
      <c r="D361" s="1"/>
      <c r="E361" s="1"/>
      <c r="F361" s="1"/>
    </row>
    <row r="362" ht="15.75" customHeight="1">
      <c r="B362" s="39"/>
      <c r="D362" s="1"/>
      <c r="E362" s="1"/>
      <c r="F362" s="1"/>
    </row>
    <row r="363" ht="15.75" customHeight="1">
      <c r="B363" s="39"/>
      <c r="D363" s="1"/>
      <c r="E363" s="1"/>
      <c r="F363" s="1"/>
    </row>
    <row r="364" ht="15.75" customHeight="1">
      <c r="B364" s="39"/>
      <c r="D364" s="1"/>
      <c r="E364" s="1"/>
      <c r="F364" s="1"/>
    </row>
    <row r="365" ht="15.75" customHeight="1">
      <c r="B365" s="39"/>
      <c r="D365" s="1"/>
      <c r="E365" s="1"/>
      <c r="F365" s="1"/>
    </row>
    <row r="366" ht="15.75" customHeight="1">
      <c r="B366" s="39"/>
      <c r="D366" s="1"/>
      <c r="E366" s="1"/>
      <c r="F366" s="1"/>
    </row>
    <row r="367" ht="15.75" customHeight="1">
      <c r="B367" s="39"/>
      <c r="D367" s="1"/>
      <c r="E367" s="1"/>
      <c r="F367" s="1"/>
    </row>
    <row r="368" ht="15.75" customHeight="1">
      <c r="B368" s="39"/>
      <c r="D368" s="1"/>
      <c r="E368" s="1"/>
      <c r="F368" s="1"/>
    </row>
    <row r="369" ht="15.75" customHeight="1">
      <c r="B369" s="39"/>
      <c r="D369" s="1"/>
      <c r="E369" s="1"/>
      <c r="F369" s="1"/>
    </row>
    <row r="370" ht="15.75" customHeight="1">
      <c r="B370" s="39"/>
      <c r="D370" s="1"/>
      <c r="E370" s="1"/>
      <c r="F370" s="1"/>
    </row>
    <row r="371" ht="15.75" customHeight="1">
      <c r="B371" s="39"/>
      <c r="D371" s="1"/>
      <c r="E371" s="1"/>
      <c r="F371" s="1"/>
    </row>
    <row r="372" ht="15.75" customHeight="1">
      <c r="B372" s="39"/>
      <c r="D372" s="1"/>
      <c r="E372" s="1"/>
      <c r="F372" s="1"/>
    </row>
    <row r="373" ht="15.75" customHeight="1">
      <c r="B373" s="39"/>
      <c r="D373" s="1"/>
      <c r="E373" s="1"/>
      <c r="F373" s="1"/>
    </row>
    <row r="374" ht="15.75" customHeight="1">
      <c r="B374" s="39"/>
      <c r="D374" s="1"/>
      <c r="E374" s="1"/>
      <c r="F374" s="1"/>
    </row>
    <row r="375" ht="15.75" customHeight="1">
      <c r="B375" s="39"/>
      <c r="D375" s="1"/>
      <c r="E375" s="1"/>
      <c r="F375" s="1"/>
    </row>
    <row r="376" ht="15.75" customHeight="1">
      <c r="B376" s="39"/>
      <c r="D376" s="1"/>
      <c r="E376" s="1"/>
      <c r="F376" s="1"/>
    </row>
    <row r="377" ht="15.75" customHeight="1">
      <c r="B377" s="39"/>
      <c r="D377" s="1"/>
      <c r="E377" s="1"/>
      <c r="F377" s="1"/>
    </row>
    <row r="378" ht="15.75" customHeight="1">
      <c r="B378" s="39"/>
      <c r="D378" s="1"/>
      <c r="E378" s="1"/>
      <c r="F378" s="1"/>
    </row>
    <row r="379" ht="15.75" customHeight="1">
      <c r="B379" s="39"/>
      <c r="D379" s="1"/>
      <c r="E379" s="1"/>
      <c r="F379" s="1"/>
    </row>
    <row r="380" ht="15.75" customHeight="1">
      <c r="B380" s="39"/>
      <c r="D380" s="1"/>
      <c r="E380" s="1"/>
      <c r="F380" s="1"/>
    </row>
    <row r="381" ht="15.75" customHeight="1">
      <c r="B381" s="39"/>
      <c r="D381" s="1"/>
      <c r="E381" s="1"/>
      <c r="F381" s="1"/>
    </row>
    <row r="382" ht="15.75" customHeight="1">
      <c r="B382" s="39"/>
      <c r="D382" s="1"/>
      <c r="E382" s="1"/>
      <c r="F382" s="1"/>
    </row>
    <row r="383" ht="15.75" customHeight="1">
      <c r="B383" s="39"/>
      <c r="D383" s="1"/>
      <c r="E383" s="1"/>
      <c r="F383" s="1"/>
    </row>
    <row r="384" ht="15.75" customHeight="1">
      <c r="B384" s="39"/>
      <c r="D384" s="1"/>
      <c r="E384" s="1"/>
      <c r="F384" s="1"/>
    </row>
    <row r="385" ht="15.75" customHeight="1">
      <c r="B385" s="39"/>
      <c r="D385" s="1"/>
      <c r="E385" s="1"/>
      <c r="F385" s="1"/>
    </row>
    <row r="386" ht="15.75" customHeight="1">
      <c r="B386" s="39"/>
      <c r="D386" s="1"/>
      <c r="E386" s="1"/>
      <c r="F386" s="1"/>
    </row>
    <row r="387" ht="15.75" customHeight="1">
      <c r="B387" s="39"/>
      <c r="D387" s="1"/>
      <c r="E387" s="1"/>
      <c r="F387" s="1"/>
    </row>
    <row r="388" ht="15.75" customHeight="1">
      <c r="B388" s="39"/>
      <c r="D388" s="1"/>
      <c r="E388" s="1"/>
      <c r="F388" s="1"/>
    </row>
    <row r="389" ht="15.75" customHeight="1">
      <c r="B389" s="39"/>
      <c r="D389" s="1"/>
      <c r="E389" s="1"/>
      <c r="F389" s="1"/>
    </row>
    <row r="390" ht="15.75" customHeight="1">
      <c r="B390" s="39"/>
      <c r="D390" s="1"/>
      <c r="E390" s="1"/>
      <c r="F390" s="1"/>
    </row>
    <row r="391" ht="15.75" customHeight="1">
      <c r="B391" s="39"/>
      <c r="D391" s="1"/>
      <c r="E391" s="1"/>
      <c r="F391" s="1"/>
    </row>
    <row r="392" ht="15.75" customHeight="1">
      <c r="B392" s="39"/>
      <c r="D392" s="1"/>
      <c r="E392" s="1"/>
      <c r="F392" s="1"/>
    </row>
    <row r="393" ht="15.75" customHeight="1">
      <c r="B393" s="39"/>
      <c r="D393" s="1"/>
      <c r="E393" s="1"/>
      <c r="F393" s="1"/>
    </row>
    <row r="394" ht="15.75" customHeight="1">
      <c r="B394" s="39"/>
      <c r="D394" s="1"/>
      <c r="E394" s="1"/>
      <c r="F394" s="1"/>
    </row>
    <row r="395" ht="15.75" customHeight="1">
      <c r="B395" s="39"/>
      <c r="D395" s="1"/>
      <c r="E395" s="1"/>
      <c r="F395" s="1"/>
    </row>
    <row r="396" ht="15.75" customHeight="1">
      <c r="B396" s="39"/>
      <c r="D396" s="1"/>
      <c r="E396" s="1"/>
      <c r="F396" s="1"/>
    </row>
    <row r="397" ht="15.75" customHeight="1">
      <c r="B397" s="39"/>
      <c r="D397" s="1"/>
      <c r="E397" s="1"/>
      <c r="F397" s="1"/>
    </row>
    <row r="398" ht="15.75" customHeight="1">
      <c r="B398" s="39"/>
      <c r="D398" s="1"/>
      <c r="E398" s="1"/>
      <c r="F398" s="1"/>
    </row>
    <row r="399" ht="15.75" customHeight="1">
      <c r="B399" s="39"/>
      <c r="D399" s="1"/>
      <c r="E399" s="1"/>
      <c r="F399" s="1"/>
    </row>
    <row r="400" ht="15.75" customHeight="1">
      <c r="B400" s="39"/>
      <c r="D400" s="1"/>
      <c r="E400" s="1"/>
      <c r="F400" s="1"/>
    </row>
    <row r="401" ht="15.75" customHeight="1">
      <c r="B401" s="39"/>
      <c r="D401" s="1"/>
      <c r="E401" s="1"/>
      <c r="F401" s="1"/>
    </row>
    <row r="402" ht="15.75" customHeight="1">
      <c r="B402" s="39"/>
      <c r="D402" s="1"/>
      <c r="E402" s="1"/>
      <c r="F402" s="1"/>
    </row>
    <row r="403" ht="15.75" customHeight="1">
      <c r="B403" s="39"/>
      <c r="D403" s="1"/>
      <c r="E403" s="1"/>
      <c r="F403" s="1"/>
    </row>
    <row r="404" ht="15.75" customHeight="1">
      <c r="B404" s="39"/>
      <c r="D404" s="1"/>
      <c r="E404" s="1"/>
      <c r="F404" s="1"/>
    </row>
    <row r="405" ht="15.75" customHeight="1">
      <c r="B405" s="39"/>
      <c r="D405" s="1"/>
      <c r="E405" s="1"/>
      <c r="F405" s="1"/>
    </row>
    <row r="406" ht="15.75" customHeight="1">
      <c r="B406" s="39"/>
      <c r="D406" s="1"/>
      <c r="E406" s="1"/>
      <c r="F406" s="1"/>
    </row>
    <row r="407" ht="15.75" customHeight="1">
      <c r="B407" s="39"/>
      <c r="D407" s="1"/>
      <c r="E407" s="1"/>
      <c r="F407" s="1"/>
    </row>
    <row r="408" ht="15.75" customHeight="1">
      <c r="B408" s="39"/>
      <c r="D408" s="1"/>
      <c r="E408" s="1"/>
      <c r="F408" s="1"/>
    </row>
    <row r="409" ht="15.75" customHeight="1">
      <c r="B409" s="39"/>
      <c r="D409" s="1"/>
      <c r="E409" s="1"/>
      <c r="F409" s="1"/>
    </row>
    <row r="410" ht="15.75" customHeight="1">
      <c r="B410" s="39"/>
      <c r="D410" s="1"/>
      <c r="E410" s="1"/>
      <c r="F410" s="1"/>
    </row>
    <row r="411" ht="15.75" customHeight="1">
      <c r="B411" s="39"/>
      <c r="D411" s="1"/>
      <c r="E411" s="1"/>
      <c r="F411" s="1"/>
    </row>
    <row r="412" ht="15.75" customHeight="1">
      <c r="B412" s="39"/>
      <c r="D412" s="1"/>
      <c r="E412" s="1"/>
      <c r="F412" s="1"/>
    </row>
    <row r="413" ht="15.75" customHeight="1">
      <c r="B413" s="39"/>
      <c r="D413" s="1"/>
      <c r="E413" s="1"/>
      <c r="F413" s="1"/>
    </row>
    <row r="414" ht="15.75" customHeight="1">
      <c r="B414" s="39"/>
      <c r="D414" s="1"/>
      <c r="E414" s="1"/>
      <c r="F414" s="1"/>
    </row>
    <row r="415" ht="15.75" customHeight="1">
      <c r="B415" s="39"/>
      <c r="D415" s="1"/>
      <c r="E415" s="1"/>
      <c r="F415" s="1"/>
    </row>
    <row r="416" ht="15.75" customHeight="1">
      <c r="B416" s="39"/>
      <c r="D416" s="1"/>
      <c r="E416" s="1"/>
      <c r="F416" s="1"/>
    </row>
    <row r="417" ht="15.75" customHeight="1">
      <c r="B417" s="39"/>
      <c r="D417" s="1"/>
      <c r="E417" s="1"/>
      <c r="F417" s="1"/>
    </row>
    <row r="418" ht="15.75" customHeight="1">
      <c r="B418" s="39"/>
      <c r="D418" s="1"/>
      <c r="E418" s="1"/>
      <c r="F418" s="1"/>
    </row>
    <row r="419" ht="15.75" customHeight="1">
      <c r="B419" s="39"/>
      <c r="D419" s="1"/>
      <c r="E419" s="1"/>
      <c r="F419" s="1"/>
    </row>
    <row r="420" ht="15.75" customHeight="1">
      <c r="B420" s="39"/>
      <c r="D420" s="1"/>
      <c r="E420" s="1"/>
      <c r="F420" s="1"/>
    </row>
    <row r="421" ht="15.75" customHeight="1">
      <c r="B421" s="39"/>
      <c r="D421" s="1"/>
      <c r="E421" s="1"/>
      <c r="F421" s="1"/>
    </row>
    <row r="422" ht="15.75" customHeight="1">
      <c r="B422" s="39"/>
      <c r="D422" s="1"/>
      <c r="E422" s="1"/>
      <c r="F422" s="1"/>
    </row>
    <row r="423" ht="15.75" customHeight="1">
      <c r="B423" s="39"/>
      <c r="D423" s="1"/>
      <c r="E423" s="1"/>
      <c r="F423" s="1"/>
    </row>
    <row r="424" ht="15.75" customHeight="1">
      <c r="B424" s="39"/>
      <c r="D424" s="1"/>
      <c r="E424" s="1"/>
      <c r="F424" s="1"/>
    </row>
    <row r="425" ht="15.75" customHeight="1">
      <c r="B425" s="39"/>
      <c r="D425" s="1"/>
      <c r="E425" s="1"/>
      <c r="F425" s="1"/>
    </row>
    <row r="426" ht="15.75" customHeight="1">
      <c r="B426" s="39"/>
      <c r="D426" s="1"/>
      <c r="E426" s="1"/>
      <c r="F426" s="1"/>
    </row>
    <row r="427" ht="15.75" customHeight="1">
      <c r="B427" s="39"/>
      <c r="D427" s="1"/>
      <c r="E427" s="1"/>
      <c r="F427" s="1"/>
    </row>
    <row r="428" ht="15.75" customHeight="1">
      <c r="B428" s="39"/>
      <c r="D428" s="1"/>
      <c r="E428" s="1"/>
      <c r="F428" s="1"/>
    </row>
    <row r="429" ht="15.75" customHeight="1">
      <c r="B429" s="39"/>
      <c r="D429" s="1"/>
      <c r="E429" s="1"/>
      <c r="F429" s="1"/>
    </row>
    <row r="430" ht="15.75" customHeight="1">
      <c r="B430" s="39"/>
      <c r="D430" s="1"/>
      <c r="E430" s="1"/>
      <c r="F430" s="1"/>
    </row>
    <row r="431" ht="15.75" customHeight="1">
      <c r="B431" s="39"/>
      <c r="D431" s="1"/>
      <c r="E431" s="1"/>
      <c r="F431" s="1"/>
    </row>
    <row r="432" ht="15.75" customHeight="1">
      <c r="B432" s="39"/>
      <c r="D432" s="1"/>
      <c r="E432" s="1"/>
      <c r="F432" s="1"/>
    </row>
    <row r="433" ht="15.75" customHeight="1">
      <c r="B433" s="39"/>
      <c r="D433" s="1"/>
      <c r="E433" s="1"/>
      <c r="F433" s="1"/>
    </row>
    <row r="434" ht="15.75" customHeight="1">
      <c r="B434" s="39"/>
      <c r="D434" s="1"/>
      <c r="E434" s="1"/>
      <c r="F434" s="1"/>
    </row>
    <row r="435" ht="15.75" customHeight="1">
      <c r="B435" s="39"/>
      <c r="D435" s="1"/>
      <c r="E435" s="1"/>
      <c r="F435" s="1"/>
    </row>
    <row r="436" ht="15.75" customHeight="1">
      <c r="B436" s="39"/>
      <c r="D436" s="1"/>
      <c r="E436" s="1"/>
      <c r="F436" s="1"/>
    </row>
    <row r="437" ht="15.75" customHeight="1">
      <c r="B437" s="39"/>
      <c r="D437" s="1"/>
      <c r="E437" s="1"/>
      <c r="F437" s="1"/>
    </row>
    <row r="438" ht="15.75" customHeight="1">
      <c r="B438" s="39"/>
      <c r="D438" s="1"/>
      <c r="E438" s="1"/>
      <c r="F438" s="1"/>
    </row>
    <row r="439" ht="15.75" customHeight="1">
      <c r="B439" s="39"/>
      <c r="D439" s="1"/>
      <c r="E439" s="1"/>
      <c r="F439" s="1"/>
    </row>
    <row r="440" ht="15.75" customHeight="1">
      <c r="B440" s="39"/>
      <c r="D440" s="1"/>
      <c r="E440" s="1"/>
      <c r="F440" s="1"/>
    </row>
    <row r="441" ht="15.75" customHeight="1">
      <c r="B441" s="39"/>
      <c r="D441" s="1"/>
      <c r="E441" s="1"/>
      <c r="F441" s="1"/>
    </row>
    <row r="442" ht="15.75" customHeight="1">
      <c r="B442" s="39"/>
      <c r="D442" s="1"/>
      <c r="E442" s="1"/>
      <c r="F442" s="1"/>
    </row>
    <row r="443" ht="15.75" customHeight="1">
      <c r="B443" s="39"/>
      <c r="D443" s="1"/>
      <c r="E443" s="1"/>
      <c r="F443" s="1"/>
    </row>
    <row r="444" ht="15.75" customHeight="1">
      <c r="B444" s="39"/>
      <c r="D444" s="1"/>
      <c r="E444" s="1"/>
      <c r="F444" s="1"/>
    </row>
    <row r="445" ht="15.75" customHeight="1">
      <c r="B445" s="39"/>
      <c r="D445" s="1"/>
      <c r="E445" s="1"/>
      <c r="F445" s="1"/>
    </row>
    <row r="446" ht="15.75" customHeight="1">
      <c r="B446" s="39"/>
      <c r="D446" s="1"/>
      <c r="E446" s="1"/>
      <c r="F446" s="1"/>
    </row>
    <row r="447" ht="15.75" customHeight="1">
      <c r="B447" s="39"/>
      <c r="D447" s="1"/>
      <c r="E447" s="1"/>
      <c r="F447" s="1"/>
    </row>
    <row r="448" ht="15.75" customHeight="1">
      <c r="B448" s="39"/>
      <c r="D448" s="1"/>
      <c r="E448" s="1"/>
      <c r="F448" s="1"/>
    </row>
    <row r="449" ht="15.75" customHeight="1">
      <c r="B449" s="39"/>
      <c r="D449" s="1"/>
      <c r="E449" s="1"/>
      <c r="F449" s="1"/>
    </row>
    <row r="450" ht="15.75" customHeight="1">
      <c r="B450" s="39"/>
      <c r="D450" s="1"/>
      <c r="E450" s="1"/>
      <c r="F450" s="1"/>
    </row>
    <row r="451" ht="15.75" customHeight="1">
      <c r="B451" s="39"/>
      <c r="D451" s="1"/>
      <c r="E451" s="1"/>
      <c r="F451" s="1"/>
    </row>
    <row r="452" ht="15.75" customHeight="1">
      <c r="B452" s="39"/>
      <c r="D452" s="1"/>
      <c r="E452" s="1"/>
      <c r="F452" s="1"/>
    </row>
    <row r="453" ht="15.75" customHeight="1">
      <c r="B453" s="39"/>
      <c r="D453" s="1"/>
      <c r="E453" s="1"/>
      <c r="F453" s="1"/>
    </row>
    <row r="454" ht="15.75" customHeight="1">
      <c r="B454" s="39"/>
      <c r="D454" s="1"/>
      <c r="E454" s="1"/>
      <c r="F454" s="1"/>
    </row>
    <row r="455" ht="15.75" customHeight="1">
      <c r="B455" s="39"/>
      <c r="D455" s="1"/>
      <c r="E455" s="1"/>
      <c r="F455" s="1"/>
    </row>
    <row r="456" ht="15.75" customHeight="1">
      <c r="B456" s="39"/>
      <c r="D456" s="1"/>
      <c r="E456" s="1"/>
      <c r="F456" s="1"/>
    </row>
    <row r="457" ht="15.75" customHeight="1">
      <c r="B457" s="39"/>
      <c r="D457" s="1"/>
      <c r="E457" s="1"/>
      <c r="F457" s="1"/>
    </row>
    <row r="458" ht="15.75" customHeight="1">
      <c r="B458" s="39"/>
      <c r="D458" s="1"/>
      <c r="E458" s="1"/>
      <c r="F458" s="1"/>
    </row>
    <row r="459" ht="15.75" customHeight="1">
      <c r="B459" s="39"/>
      <c r="D459" s="1"/>
      <c r="E459" s="1"/>
      <c r="F459" s="1"/>
    </row>
    <row r="460" ht="15.75" customHeight="1">
      <c r="B460" s="39"/>
      <c r="D460" s="1"/>
      <c r="E460" s="1"/>
      <c r="F460" s="1"/>
    </row>
    <row r="461" ht="15.75" customHeight="1">
      <c r="B461" s="39"/>
      <c r="D461" s="1"/>
      <c r="E461" s="1"/>
      <c r="F461" s="1"/>
    </row>
    <row r="462" ht="15.75" customHeight="1">
      <c r="B462" s="39"/>
      <c r="D462" s="1"/>
      <c r="E462" s="1"/>
      <c r="F462" s="1"/>
    </row>
    <row r="463" ht="15.75" customHeight="1">
      <c r="B463" s="39"/>
      <c r="D463" s="1"/>
      <c r="E463" s="1"/>
      <c r="F463" s="1"/>
    </row>
    <row r="464" ht="15.75" customHeight="1">
      <c r="B464" s="39"/>
      <c r="D464" s="1"/>
      <c r="E464" s="1"/>
      <c r="F464" s="1"/>
    </row>
    <row r="465" ht="15.75" customHeight="1">
      <c r="B465" s="39"/>
      <c r="D465" s="1"/>
      <c r="E465" s="1"/>
      <c r="F465" s="1"/>
    </row>
    <row r="466" ht="15.75" customHeight="1">
      <c r="B466" s="39"/>
      <c r="D466" s="1"/>
      <c r="E466" s="1"/>
      <c r="F466" s="1"/>
    </row>
    <row r="467" ht="15.75" customHeight="1">
      <c r="B467" s="39"/>
      <c r="D467" s="1"/>
      <c r="E467" s="1"/>
      <c r="F467" s="1"/>
    </row>
    <row r="468" ht="15.75" customHeight="1">
      <c r="B468" s="39"/>
      <c r="D468" s="1"/>
      <c r="E468" s="1"/>
      <c r="F468" s="1"/>
    </row>
    <row r="469" ht="15.75" customHeight="1">
      <c r="B469" s="39"/>
      <c r="D469" s="1"/>
      <c r="E469" s="1"/>
      <c r="F469" s="1"/>
    </row>
    <row r="470" ht="15.75" customHeight="1">
      <c r="B470" s="39"/>
      <c r="D470" s="1"/>
      <c r="E470" s="1"/>
      <c r="F470" s="1"/>
    </row>
    <row r="471" ht="15.75" customHeight="1">
      <c r="B471" s="39"/>
      <c r="D471" s="1"/>
      <c r="E471" s="1"/>
      <c r="F471" s="1"/>
    </row>
    <row r="472" ht="15.75" customHeight="1">
      <c r="B472" s="39"/>
      <c r="D472" s="1"/>
      <c r="E472" s="1"/>
      <c r="F472" s="1"/>
    </row>
    <row r="473" ht="15.75" customHeight="1">
      <c r="B473" s="39"/>
      <c r="D473" s="1"/>
      <c r="E473" s="1"/>
      <c r="F473" s="1"/>
    </row>
    <row r="474" ht="15.75" customHeight="1">
      <c r="B474" s="39"/>
      <c r="D474" s="1"/>
      <c r="E474" s="1"/>
      <c r="F474" s="1"/>
    </row>
    <row r="475" ht="15.75" customHeight="1">
      <c r="B475" s="39"/>
      <c r="D475" s="1"/>
      <c r="E475" s="1"/>
      <c r="F475" s="1"/>
    </row>
    <row r="476" ht="15.75" customHeight="1">
      <c r="B476" s="39"/>
      <c r="D476" s="1"/>
      <c r="E476" s="1"/>
      <c r="F476" s="1"/>
    </row>
    <row r="477" ht="15.75" customHeight="1">
      <c r="B477" s="39"/>
      <c r="D477" s="1"/>
      <c r="E477" s="1"/>
      <c r="F477" s="1"/>
    </row>
    <row r="478" ht="15.75" customHeight="1">
      <c r="B478" s="39"/>
      <c r="D478" s="1"/>
      <c r="E478" s="1"/>
      <c r="F478" s="1"/>
    </row>
    <row r="479" ht="15.75" customHeight="1">
      <c r="B479" s="39"/>
      <c r="D479" s="1"/>
      <c r="E479" s="1"/>
      <c r="F479" s="1"/>
    </row>
    <row r="480" ht="15.75" customHeight="1">
      <c r="B480" s="39"/>
      <c r="D480" s="1"/>
      <c r="E480" s="1"/>
      <c r="F480" s="1"/>
    </row>
    <row r="481" ht="15.75" customHeight="1">
      <c r="B481" s="39"/>
      <c r="D481" s="1"/>
      <c r="E481" s="1"/>
      <c r="F481" s="1"/>
    </row>
    <row r="482" ht="15.75" customHeight="1">
      <c r="B482" s="39"/>
      <c r="D482" s="1"/>
      <c r="E482" s="1"/>
      <c r="F482" s="1"/>
    </row>
    <row r="483" ht="15.75" customHeight="1">
      <c r="B483" s="39"/>
      <c r="D483" s="1"/>
      <c r="E483" s="1"/>
      <c r="F483" s="1"/>
    </row>
    <row r="484" ht="15.75" customHeight="1">
      <c r="B484" s="39"/>
      <c r="D484" s="1"/>
      <c r="E484" s="1"/>
      <c r="F484" s="1"/>
    </row>
    <row r="485" ht="15.75" customHeight="1">
      <c r="B485" s="39"/>
      <c r="D485" s="1"/>
      <c r="E485" s="1"/>
      <c r="F485" s="1"/>
    </row>
    <row r="486" ht="15.75" customHeight="1">
      <c r="B486" s="39"/>
      <c r="D486" s="1"/>
      <c r="E486" s="1"/>
      <c r="F486" s="1"/>
    </row>
    <row r="487" ht="15.75" customHeight="1">
      <c r="B487" s="39"/>
      <c r="D487" s="1"/>
      <c r="E487" s="1"/>
      <c r="F487" s="1"/>
    </row>
    <row r="488" ht="15.75" customHeight="1">
      <c r="B488" s="39"/>
      <c r="D488" s="1"/>
      <c r="E488" s="1"/>
      <c r="F488" s="1"/>
    </row>
    <row r="489" ht="15.75" customHeight="1">
      <c r="B489" s="39"/>
      <c r="D489" s="1"/>
      <c r="E489" s="1"/>
      <c r="F489" s="1"/>
    </row>
    <row r="490" ht="15.75" customHeight="1">
      <c r="B490" s="39"/>
      <c r="D490" s="1"/>
      <c r="E490" s="1"/>
      <c r="F490" s="1"/>
    </row>
    <row r="491" ht="15.75" customHeight="1">
      <c r="B491" s="39"/>
      <c r="D491" s="1"/>
      <c r="E491" s="1"/>
      <c r="F491" s="1"/>
    </row>
    <row r="492" ht="15.75" customHeight="1">
      <c r="B492" s="39"/>
      <c r="D492" s="1"/>
      <c r="E492" s="1"/>
      <c r="F492" s="1"/>
    </row>
    <row r="493" ht="15.75" customHeight="1">
      <c r="B493" s="39"/>
      <c r="D493" s="1"/>
      <c r="E493" s="1"/>
      <c r="F493" s="1"/>
    </row>
    <row r="494" ht="15.75" customHeight="1">
      <c r="B494" s="39"/>
      <c r="D494" s="1"/>
      <c r="E494" s="1"/>
      <c r="F494" s="1"/>
    </row>
    <row r="495" ht="15.75" customHeight="1">
      <c r="B495" s="39"/>
      <c r="D495" s="1"/>
      <c r="E495" s="1"/>
      <c r="F495" s="1"/>
    </row>
    <row r="496" ht="15.75" customHeight="1">
      <c r="B496" s="39"/>
      <c r="D496" s="1"/>
      <c r="E496" s="1"/>
      <c r="F496" s="1"/>
    </row>
    <row r="497" ht="15.75" customHeight="1">
      <c r="B497" s="39"/>
      <c r="D497" s="1"/>
      <c r="E497" s="1"/>
      <c r="F497" s="1"/>
    </row>
    <row r="498" ht="15.75" customHeight="1">
      <c r="B498" s="39"/>
      <c r="D498" s="1"/>
      <c r="E498" s="1"/>
      <c r="F498" s="1"/>
    </row>
    <row r="499" ht="15.75" customHeight="1">
      <c r="B499" s="39"/>
      <c r="D499" s="1"/>
      <c r="E499" s="1"/>
      <c r="F499" s="1"/>
    </row>
    <row r="500" ht="15.75" customHeight="1">
      <c r="B500" s="39"/>
      <c r="D500" s="1"/>
      <c r="E500" s="1"/>
      <c r="F500" s="1"/>
    </row>
    <row r="501" ht="15.75" customHeight="1">
      <c r="B501" s="39"/>
      <c r="D501" s="1"/>
      <c r="E501" s="1"/>
      <c r="F501" s="1"/>
    </row>
    <row r="502" ht="15.75" customHeight="1">
      <c r="B502" s="39"/>
      <c r="D502" s="1"/>
      <c r="E502" s="1"/>
      <c r="F502" s="1"/>
    </row>
    <row r="503" ht="15.75" customHeight="1">
      <c r="B503" s="39"/>
      <c r="D503" s="1"/>
      <c r="E503" s="1"/>
      <c r="F503" s="1"/>
    </row>
    <row r="504" ht="15.75" customHeight="1">
      <c r="B504" s="39"/>
      <c r="D504" s="1"/>
      <c r="E504" s="1"/>
      <c r="F504" s="1"/>
    </row>
    <row r="505" ht="15.75" customHeight="1">
      <c r="B505" s="39"/>
      <c r="D505" s="1"/>
      <c r="E505" s="1"/>
      <c r="F505" s="1"/>
    </row>
    <row r="506" ht="15.75" customHeight="1">
      <c r="B506" s="39"/>
      <c r="D506" s="1"/>
      <c r="E506" s="1"/>
      <c r="F506" s="1"/>
    </row>
    <row r="507" ht="15.75" customHeight="1">
      <c r="B507" s="39"/>
      <c r="D507" s="1"/>
      <c r="E507" s="1"/>
      <c r="F507" s="1"/>
    </row>
    <row r="508" ht="15.75" customHeight="1">
      <c r="B508" s="39"/>
      <c r="D508" s="1"/>
      <c r="E508" s="1"/>
      <c r="F508" s="1"/>
    </row>
    <row r="509" ht="15.75" customHeight="1">
      <c r="B509" s="39"/>
      <c r="D509" s="1"/>
      <c r="E509" s="1"/>
      <c r="F509" s="1"/>
    </row>
    <row r="510" ht="15.75" customHeight="1">
      <c r="B510" s="39"/>
      <c r="D510" s="1"/>
      <c r="E510" s="1"/>
      <c r="F510" s="1"/>
    </row>
    <row r="511" ht="15.75" customHeight="1">
      <c r="B511" s="39"/>
      <c r="D511" s="1"/>
      <c r="E511" s="1"/>
      <c r="F511" s="1"/>
    </row>
    <row r="512" ht="15.75" customHeight="1">
      <c r="B512" s="39"/>
      <c r="D512" s="1"/>
      <c r="E512" s="1"/>
      <c r="F512" s="1"/>
    </row>
    <row r="513" ht="15.75" customHeight="1">
      <c r="B513" s="39"/>
      <c r="D513" s="1"/>
      <c r="E513" s="1"/>
      <c r="F513" s="1"/>
    </row>
    <row r="514" ht="15.75" customHeight="1">
      <c r="B514" s="39"/>
      <c r="D514" s="1"/>
      <c r="E514" s="1"/>
      <c r="F514" s="1"/>
    </row>
    <row r="515" ht="15.75" customHeight="1">
      <c r="B515" s="39"/>
      <c r="D515" s="1"/>
      <c r="E515" s="1"/>
      <c r="F515" s="1"/>
    </row>
    <row r="516" ht="15.75" customHeight="1">
      <c r="B516" s="39"/>
      <c r="D516" s="1"/>
      <c r="E516" s="1"/>
      <c r="F516" s="1"/>
    </row>
    <row r="517" ht="15.75" customHeight="1">
      <c r="B517" s="39"/>
      <c r="D517" s="1"/>
      <c r="E517" s="1"/>
      <c r="F517" s="1"/>
    </row>
    <row r="518" ht="15.75" customHeight="1">
      <c r="B518" s="39"/>
      <c r="D518" s="1"/>
      <c r="E518" s="1"/>
      <c r="F518" s="1"/>
    </row>
    <row r="519" ht="15.75" customHeight="1">
      <c r="B519" s="39"/>
      <c r="D519" s="1"/>
      <c r="E519" s="1"/>
      <c r="F519" s="1"/>
    </row>
    <row r="520" ht="15.75" customHeight="1">
      <c r="B520" s="39"/>
      <c r="D520" s="1"/>
      <c r="E520" s="1"/>
      <c r="F520" s="1"/>
    </row>
    <row r="521" ht="15.75" customHeight="1">
      <c r="B521" s="39"/>
      <c r="D521" s="1"/>
      <c r="E521" s="1"/>
      <c r="F521" s="1"/>
    </row>
    <row r="522" ht="15.75" customHeight="1">
      <c r="B522" s="39"/>
      <c r="D522" s="1"/>
      <c r="E522" s="1"/>
      <c r="F522" s="1"/>
    </row>
    <row r="523" ht="15.75" customHeight="1">
      <c r="B523" s="39"/>
      <c r="D523" s="1"/>
      <c r="E523" s="1"/>
      <c r="F523" s="1"/>
    </row>
    <row r="524" ht="15.75" customHeight="1">
      <c r="B524" s="39"/>
      <c r="D524" s="1"/>
      <c r="E524" s="1"/>
      <c r="F524" s="1"/>
    </row>
    <row r="525" ht="15.75" customHeight="1">
      <c r="B525" s="39"/>
      <c r="D525" s="1"/>
      <c r="E525" s="1"/>
      <c r="F525" s="1"/>
    </row>
    <row r="526" ht="15.75" customHeight="1">
      <c r="B526" s="39"/>
      <c r="D526" s="1"/>
      <c r="E526" s="1"/>
      <c r="F526" s="1"/>
    </row>
    <row r="527" ht="15.75" customHeight="1">
      <c r="B527" s="39"/>
      <c r="D527" s="1"/>
      <c r="E527" s="1"/>
      <c r="F527" s="1"/>
    </row>
    <row r="528" ht="15.75" customHeight="1">
      <c r="B528" s="39"/>
      <c r="D528" s="1"/>
      <c r="E528" s="1"/>
      <c r="F528" s="1"/>
    </row>
    <row r="529" ht="15.75" customHeight="1">
      <c r="B529" s="39"/>
      <c r="D529" s="1"/>
      <c r="E529" s="1"/>
      <c r="F529" s="1"/>
    </row>
    <row r="530" ht="15.75" customHeight="1">
      <c r="B530" s="39"/>
      <c r="D530" s="1"/>
      <c r="E530" s="1"/>
      <c r="F530" s="1"/>
    </row>
    <row r="531" ht="15.75" customHeight="1">
      <c r="B531" s="39"/>
      <c r="D531" s="1"/>
      <c r="E531" s="1"/>
      <c r="F531" s="1"/>
    </row>
    <row r="532" ht="15.75" customHeight="1">
      <c r="B532" s="39"/>
      <c r="D532" s="1"/>
      <c r="E532" s="1"/>
      <c r="F532" s="1"/>
    </row>
    <row r="533" ht="15.75" customHeight="1">
      <c r="B533" s="39"/>
      <c r="D533" s="1"/>
      <c r="E533" s="1"/>
      <c r="F533" s="1"/>
    </row>
    <row r="534" ht="15.75" customHeight="1">
      <c r="B534" s="39"/>
      <c r="D534" s="1"/>
      <c r="E534" s="1"/>
      <c r="F534" s="1"/>
    </row>
    <row r="535" ht="15.75" customHeight="1">
      <c r="B535" s="39"/>
      <c r="D535" s="1"/>
      <c r="E535" s="1"/>
      <c r="F535" s="1"/>
    </row>
    <row r="536" ht="15.75" customHeight="1">
      <c r="B536" s="39"/>
      <c r="D536" s="1"/>
      <c r="E536" s="1"/>
      <c r="F536" s="1"/>
    </row>
    <row r="537" ht="15.75" customHeight="1">
      <c r="B537" s="39"/>
      <c r="D537" s="1"/>
      <c r="E537" s="1"/>
      <c r="F537" s="1"/>
    </row>
    <row r="538" ht="15.75" customHeight="1">
      <c r="B538" s="39"/>
      <c r="D538" s="1"/>
      <c r="E538" s="1"/>
      <c r="F538" s="1"/>
    </row>
    <row r="539" ht="15.75" customHeight="1">
      <c r="B539" s="39"/>
      <c r="D539" s="1"/>
      <c r="E539" s="1"/>
      <c r="F539" s="1"/>
    </row>
    <row r="540" ht="15.75" customHeight="1">
      <c r="B540" s="39"/>
      <c r="D540" s="1"/>
      <c r="E540" s="1"/>
      <c r="F540" s="1"/>
    </row>
    <row r="541" ht="15.75" customHeight="1">
      <c r="B541" s="39"/>
      <c r="D541" s="1"/>
      <c r="E541" s="1"/>
      <c r="F541" s="1"/>
    </row>
    <row r="542" ht="15.75" customHeight="1">
      <c r="B542" s="39"/>
      <c r="D542" s="1"/>
      <c r="E542" s="1"/>
      <c r="F542" s="1"/>
    </row>
    <row r="543" ht="15.75" customHeight="1">
      <c r="B543" s="39"/>
      <c r="D543" s="1"/>
      <c r="E543" s="1"/>
      <c r="F543" s="1"/>
    </row>
    <row r="544" ht="15.75" customHeight="1">
      <c r="B544" s="39"/>
      <c r="D544" s="1"/>
      <c r="E544" s="1"/>
      <c r="F544" s="1"/>
    </row>
    <row r="545" ht="15.75" customHeight="1">
      <c r="B545" s="39"/>
      <c r="D545" s="1"/>
      <c r="E545" s="1"/>
      <c r="F545" s="1"/>
    </row>
    <row r="546" ht="15.75" customHeight="1">
      <c r="B546" s="39"/>
      <c r="D546" s="1"/>
      <c r="E546" s="1"/>
      <c r="F546" s="1"/>
    </row>
    <row r="547" ht="15.75" customHeight="1">
      <c r="B547" s="39"/>
      <c r="D547" s="1"/>
      <c r="E547" s="1"/>
      <c r="F547" s="1"/>
    </row>
    <row r="548" ht="15.75" customHeight="1">
      <c r="B548" s="39"/>
      <c r="D548" s="1"/>
      <c r="E548" s="1"/>
      <c r="F548" s="1"/>
    </row>
    <row r="549" ht="15.75" customHeight="1">
      <c r="B549" s="39"/>
      <c r="D549" s="1"/>
      <c r="E549" s="1"/>
      <c r="F549" s="1"/>
    </row>
    <row r="550" ht="15.75" customHeight="1">
      <c r="B550" s="39"/>
      <c r="D550" s="1"/>
      <c r="E550" s="1"/>
      <c r="F550" s="1"/>
    </row>
    <row r="551" ht="15.75" customHeight="1">
      <c r="B551" s="39"/>
      <c r="D551" s="1"/>
      <c r="E551" s="1"/>
      <c r="F551" s="1"/>
    </row>
    <row r="552" ht="15.75" customHeight="1">
      <c r="B552" s="39"/>
      <c r="D552" s="1"/>
      <c r="E552" s="1"/>
      <c r="F552" s="1"/>
    </row>
    <row r="553" ht="15.75" customHeight="1">
      <c r="B553" s="39"/>
      <c r="D553" s="1"/>
      <c r="E553" s="1"/>
      <c r="F553" s="1"/>
    </row>
    <row r="554" ht="15.75" customHeight="1">
      <c r="B554" s="39"/>
      <c r="D554" s="1"/>
      <c r="E554" s="1"/>
      <c r="F554" s="1"/>
    </row>
    <row r="555" ht="15.75" customHeight="1">
      <c r="B555" s="39"/>
      <c r="D555" s="1"/>
      <c r="E555" s="1"/>
      <c r="F555" s="1"/>
    </row>
    <row r="556" ht="15.75" customHeight="1">
      <c r="B556" s="39"/>
      <c r="D556" s="1"/>
      <c r="E556" s="1"/>
      <c r="F556" s="1"/>
    </row>
    <row r="557" ht="15.75" customHeight="1">
      <c r="B557" s="39"/>
      <c r="D557" s="1"/>
      <c r="E557" s="1"/>
      <c r="F557" s="1"/>
    </row>
    <row r="558" ht="15.75" customHeight="1">
      <c r="B558" s="39"/>
      <c r="D558" s="1"/>
      <c r="E558" s="1"/>
      <c r="F558" s="1"/>
    </row>
    <row r="559" ht="15.75" customHeight="1">
      <c r="B559" s="39"/>
      <c r="D559" s="1"/>
      <c r="E559" s="1"/>
      <c r="F559" s="1"/>
    </row>
    <row r="560" ht="15.75" customHeight="1">
      <c r="B560" s="39"/>
      <c r="D560" s="1"/>
      <c r="E560" s="1"/>
      <c r="F560" s="1"/>
    </row>
    <row r="561" ht="15.75" customHeight="1">
      <c r="B561" s="39"/>
      <c r="D561" s="1"/>
      <c r="E561" s="1"/>
      <c r="F561" s="1"/>
    </row>
    <row r="562" ht="15.75" customHeight="1">
      <c r="B562" s="39"/>
      <c r="D562" s="1"/>
      <c r="E562" s="1"/>
      <c r="F562" s="1"/>
    </row>
    <row r="563" ht="15.75" customHeight="1">
      <c r="B563" s="39"/>
      <c r="D563" s="1"/>
      <c r="E563" s="1"/>
      <c r="F563" s="1"/>
    </row>
    <row r="564" ht="15.75" customHeight="1">
      <c r="B564" s="39"/>
      <c r="D564" s="1"/>
      <c r="E564" s="1"/>
      <c r="F564" s="1"/>
    </row>
    <row r="565" ht="15.75" customHeight="1">
      <c r="B565" s="39"/>
      <c r="D565" s="1"/>
      <c r="E565" s="1"/>
      <c r="F565" s="1"/>
    </row>
    <row r="566" ht="15.75" customHeight="1">
      <c r="B566" s="39"/>
      <c r="D566" s="1"/>
      <c r="E566" s="1"/>
      <c r="F566" s="1"/>
    </row>
    <row r="567" ht="15.75" customHeight="1">
      <c r="B567" s="39"/>
      <c r="D567" s="1"/>
      <c r="E567" s="1"/>
      <c r="F567" s="1"/>
    </row>
    <row r="568" ht="15.75" customHeight="1">
      <c r="B568" s="39"/>
      <c r="D568" s="1"/>
      <c r="E568" s="1"/>
      <c r="F568" s="1"/>
    </row>
    <row r="569" ht="15.75" customHeight="1">
      <c r="B569" s="39"/>
      <c r="D569" s="1"/>
      <c r="E569" s="1"/>
      <c r="F569" s="1"/>
    </row>
    <row r="570" ht="15.75" customHeight="1">
      <c r="B570" s="39"/>
      <c r="D570" s="1"/>
      <c r="E570" s="1"/>
      <c r="F570" s="1"/>
    </row>
    <row r="571" ht="15.75" customHeight="1">
      <c r="B571" s="39"/>
      <c r="D571" s="1"/>
      <c r="E571" s="1"/>
      <c r="F571" s="1"/>
    </row>
    <row r="572" ht="15.75" customHeight="1">
      <c r="B572" s="39"/>
      <c r="D572" s="1"/>
      <c r="E572" s="1"/>
      <c r="F572" s="1"/>
    </row>
    <row r="573" ht="15.75" customHeight="1">
      <c r="B573" s="39"/>
      <c r="D573" s="1"/>
      <c r="E573" s="1"/>
      <c r="F573" s="1"/>
    </row>
    <row r="574" ht="15.75" customHeight="1">
      <c r="B574" s="39"/>
      <c r="D574" s="1"/>
      <c r="E574" s="1"/>
      <c r="F574" s="1"/>
    </row>
    <row r="575" ht="15.75" customHeight="1">
      <c r="B575" s="39"/>
      <c r="D575" s="1"/>
      <c r="E575" s="1"/>
      <c r="F575" s="1"/>
    </row>
    <row r="576" ht="15.75" customHeight="1">
      <c r="B576" s="39"/>
      <c r="D576" s="1"/>
      <c r="E576" s="1"/>
      <c r="F576" s="1"/>
    </row>
    <row r="577" ht="15.75" customHeight="1">
      <c r="B577" s="39"/>
      <c r="D577" s="1"/>
      <c r="E577" s="1"/>
      <c r="F577" s="1"/>
    </row>
    <row r="578" ht="15.75" customHeight="1">
      <c r="B578" s="39"/>
      <c r="D578" s="1"/>
      <c r="E578" s="1"/>
      <c r="F578" s="1"/>
    </row>
    <row r="579" ht="15.75" customHeight="1">
      <c r="B579" s="39"/>
      <c r="D579" s="1"/>
      <c r="E579" s="1"/>
      <c r="F579" s="1"/>
    </row>
    <row r="580" ht="15.75" customHeight="1">
      <c r="B580" s="39"/>
      <c r="D580" s="1"/>
      <c r="E580" s="1"/>
      <c r="F580" s="1"/>
    </row>
    <row r="581" ht="15.75" customHeight="1">
      <c r="B581" s="39"/>
      <c r="D581" s="1"/>
      <c r="E581" s="1"/>
      <c r="F581" s="1"/>
    </row>
    <row r="582" ht="15.75" customHeight="1">
      <c r="B582" s="39"/>
      <c r="D582" s="1"/>
      <c r="E582" s="1"/>
      <c r="F582" s="1"/>
    </row>
    <row r="583" ht="15.75" customHeight="1">
      <c r="B583" s="39"/>
      <c r="D583" s="1"/>
      <c r="E583" s="1"/>
      <c r="F583" s="1"/>
    </row>
    <row r="584" ht="15.75" customHeight="1">
      <c r="B584" s="39"/>
      <c r="D584" s="1"/>
      <c r="E584" s="1"/>
      <c r="F584" s="1"/>
    </row>
    <row r="585" ht="15.75" customHeight="1">
      <c r="B585" s="39"/>
      <c r="D585" s="1"/>
      <c r="E585" s="1"/>
      <c r="F585" s="1"/>
    </row>
    <row r="586" ht="15.75" customHeight="1">
      <c r="B586" s="39"/>
      <c r="D586" s="1"/>
      <c r="E586" s="1"/>
      <c r="F586" s="1"/>
    </row>
    <row r="587" ht="15.75" customHeight="1">
      <c r="B587" s="39"/>
      <c r="D587" s="1"/>
      <c r="E587" s="1"/>
      <c r="F587" s="1"/>
    </row>
    <row r="588" ht="15.75" customHeight="1">
      <c r="B588" s="39"/>
      <c r="D588" s="1"/>
      <c r="E588" s="1"/>
      <c r="F588" s="1"/>
    </row>
    <row r="589" ht="15.75" customHeight="1">
      <c r="B589" s="39"/>
      <c r="D589" s="1"/>
      <c r="E589" s="1"/>
      <c r="F589" s="1"/>
    </row>
    <row r="590" ht="15.75" customHeight="1">
      <c r="B590" s="39"/>
      <c r="D590" s="1"/>
      <c r="E590" s="1"/>
      <c r="F590" s="1"/>
    </row>
    <row r="591" ht="15.75" customHeight="1">
      <c r="B591" s="39"/>
      <c r="D591" s="1"/>
      <c r="E591" s="1"/>
      <c r="F591" s="1"/>
    </row>
    <row r="592" ht="15.75" customHeight="1">
      <c r="B592" s="39"/>
      <c r="D592" s="1"/>
      <c r="E592" s="1"/>
      <c r="F592" s="1"/>
    </row>
    <row r="593" ht="15.75" customHeight="1">
      <c r="B593" s="39"/>
      <c r="D593" s="1"/>
      <c r="E593" s="1"/>
      <c r="F593" s="1"/>
    </row>
    <row r="594" ht="15.75" customHeight="1">
      <c r="B594" s="39"/>
      <c r="D594" s="1"/>
      <c r="E594" s="1"/>
      <c r="F594" s="1"/>
    </row>
    <row r="595" ht="15.75" customHeight="1">
      <c r="B595" s="39"/>
      <c r="D595" s="1"/>
      <c r="E595" s="1"/>
      <c r="F595" s="1"/>
    </row>
    <row r="596" ht="15.75" customHeight="1">
      <c r="B596" s="39"/>
      <c r="D596" s="1"/>
      <c r="E596" s="1"/>
      <c r="F596" s="1"/>
    </row>
    <row r="597" ht="15.75" customHeight="1">
      <c r="B597" s="39"/>
      <c r="D597" s="1"/>
      <c r="E597" s="1"/>
      <c r="F597" s="1"/>
    </row>
    <row r="598" ht="15.75" customHeight="1">
      <c r="B598" s="39"/>
      <c r="D598" s="1"/>
      <c r="E598" s="1"/>
      <c r="F598" s="1"/>
    </row>
    <row r="599" ht="15.75" customHeight="1">
      <c r="B599" s="39"/>
      <c r="D599" s="1"/>
      <c r="E599" s="1"/>
      <c r="F599" s="1"/>
    </row>
    <row r="600" ht="15.75" customHeight="1">
      <c r="B600" s="39"/>
      <c r="D600" s="1"/>
      <c r="E600" s="1"/>
      <c r="F600" s="1"/>
    </row>
    <row r="601" ht="15.75" customHeight="1">
      <c r="B601" s="39"/>
      <c r="D601" s="1"/>
      <c r="E601" s="1"/>
      <c r="F601" s="1"/>
    </row>
    <row r="602" ht="15.75" customHeight="1">
      <c r="B602" s="39"/>
      <c r="D602" s="1"/>
      <c r="E602" s="1"/>
      <c r="F602" s="1"/>
    </row>
    <row r="603" ht="15.75" customHeight="1">
      <c r="B603" s="39"/>
      <c r="D603" s="1"/>
      <c r="E603" s="1"/>
      <c r="F603" s="1"/>
    </row>
    <row r="604" ht="15.75" customHeight="1">
      <c r="B604" s="39"/>
      <c r="D604" s="1"/>
      <c r="E604" s="1"/>
      <c r="F604" s="1"/>
    </row>
    <row r="605" ht="15.75" customHeight="1">
      <c r="B605" s="39"/>
      <c r="D605" s="1"/>
      <c r="E605" s="1"/>
      <c r="F605" s="1"/>
    </row>
    <row r="606" ht="15.75" customHeight="1">
      <c r="B606" s="39"/>
      <c r="D606" s="1"/>
      <c r="E606" s="1"/>
      <c r="F606" s="1"/>
    </row>
    <row r="607" ht="15.75" customHeight="1">
      <c r="B607" s="39"/>
      <c r="D607" s="1"/>
      <c r="E607" s="1"/>
      <c r="F607" s="1"/>
    </row>
    <row r="608" ht="15.75" customHeight="1">
      <c r="B608" s="39"/>
      <c r="D608" s="1"/>
      <c r="E608" s="1"/>
      <c r="F608" s="1"/>
    </row>
    <row r="609" ht="15.75" customHeight="1">
      <c r="B609" s="39"/>
      <c r="D609" s="1"/>
      <c r="E609" s="1"/>
      <c r="F609" s="1"/>
    </row>
    <row r="610" ht="15.75" customHeight="1">
      <c r="B610" s="39"/>
      <c r="D610" s="1"/>
      <c r="E610" s="1"/>
      <c r="F610" s="1"/>
    </row>
    <row r="611" ht="15.75" customHeight="1">
      <c r="B611" s="39"/>
      <c r="D611" s="1"/>
      <c r="E611" s="1"/>
      <c r="F611" s="1"/>
    </row>
    <row r="612" ht="15.75" customHeight="1">
      <c r="B612" s="39"/>
      <c r="D612" s="1"/>
      <c r="E612" s="1"/>
      <c r="F612" s="1"/>
    </row>
    <row r="613" ht="15.75" customHeight="1">
      <c r="B613" s="39"/>
      <c r="D613" s="1"/>
      <c r="E613" s="1"/>
      <c r="F613" s="1"/>
    </row>
    <row r="614" ht="15.75" customHeight="1">
      <c r="B614" s="39"/>
      <c r="D614" s="1"/>
      <c r="E614" s="1"/>
      <c r="F614" s="1"/>
    </row>
    <row r="615" ht="15.75" customHeight="1">
      <c r="B615" s="39"/>
      <c r="D615" s="1"/>
      <c r="E615" s="1"/>
      <c r="F615" s="1"/>
    </row>
    <row r="616" ht="15.75" customHeight="1">
      <c r="B616" s="39"/>
      <c r="D616" s="1"/>
      <c r="E616" s="1"/>
      <c r="F616" s="1"/>
    </row>
    <row r="617" ht="15.75" customHeight="1">
      <c r="B617" s="39"/>
      <c r="D617" s="1"/>
      <c r="E617" s="1"/>
      <c r="F617" s="1"/>
    </row>
    <row r="618" ht="15.75" customHeight="1">
      <c r="B618" s="39"/>
      <c r="D618" s="1"/>
      <c r="E618" s="1"/>
      <c r="F618" s="1"/>
    </row>
    <row r="619" ht="15.75" customHeight="1">
      <c r="B619" s="39"/>
      <c r="D619" s="1"/>
      <c r="E619" s="1"/>
      <c r="F619" s="1"/>
    </row>
    <row r="620" ht="15.75" customHeight="1">
      <c r="B620" s="39"/>
      <c r="D620" s="1"/>
      <c r="E620" s="1"/>
      <c r="F620" s="1"/>
    </row>
    <row r="621" ht="15.75" customHeight="1">
      <c r="B621" s="39"/>
      <c r="D621" s="1"/>
      <c r="E621" s="1"/>
      <c r="F621" s="1"/>
    </row>
    <row r="622" ht="15.75" customHeight="1">
      <c r="B622" s="39"/>
      <c r="D622" s="1"/>
      <c r="E622" s="1"/>
      <c r="F622" s="1"/>
    </row>
    <row r="623" ht="15.75" customHeight="1">
      <c r="B623" s="39"/>
      <c r="D623" s="1"/>
      <c r="E623" s="1"/>
      <c r="F623" s="1"/>
    </row>
    <row r="624" ht="15.75" customHeight="1">
      <c r="B624" s="39"/>
      <c r="D624" s="1"/>
      <c r="E624" s="1"/>
      <c r="F624" s="1"/>
    </row>
    <row r="625" ht="15.75" customHeight="1">
      <c r="B625" s="39"/>
      <c r="D625" s="1"/>
      <c r="E625" s="1"/>
      <c r="F625" s="1"/>
    </row>
    <row r="626" ht="15.75" customHeight="1">
      <c r="B626" s="39"/>
      <c r="D626" s="1"/>
      <c r="E626" s="1"/>
      <c r="F626" s="1"/>
    </row>
    <row r="627" ht="15.75" customHeight="1">
      <c r="B627" s="39"/>
      <c r="D627" s="1"/>
      <c r="E627" s="1"/>
      <c r="F627" s="1"/>
    </row>
    <row r="628" ht="15.75" customHeight="1">
      <c r="B628" s="39"/>
      <c r="D628" s="1"/>
      <c r="E628" s="1"/>
      <c r="F628" s="1"/>
    </row>
    <row r="629" ht="15.75" customHeight="1">
      <c r="B629" s="39"/>
      <c r="D629" s="1"/>
      <c r="E629" s="1"/>
      <c r="F629" s="1"/>
    </row>
    <row r="630" ht="15.75" customHeight="1">
      <c r="B630" s="39"/>
      <c r="D630" s="1"/>
      <c r="E630" s="1"/>
      <c r="F630" s="1"/>
    </row>
    <row r="631" ht="15.75" customHeight="1">
      <c r="B631" s="39"/>
      <c r="D631" s="1"/>
      <c r="E631" s="1"/>
      <c r="F631" s="1"/>
    </row>
    <row r="632" ht="15.75" customHeight="1">
      <c r="B632" s="39"/>
      <c r="D632" s="1"/>
      <c r="E632" s="1"/>
      <c r="F632" s="1"/>
    </row>
    <row r="633" ht="15.75" customHeight="1">
      <c r="B633" s="39"/>
      <c r="D633" s="1"/>
      <c r="E633" s="1"/>
      <c r="F633" s="1"/>
    </row>
    <row r="634" ht="15.75" customHeight="1">
      <c r="B634" s="39"/>
      <c r="D634" s="1"/>
      <c r="E634" s="1"/>
      <c r="F634" s="1"/>
    </row>
    <row r="635" ht="15.75" customHeight="1">
      <c r="B635" s="39"/>
      <c r="D635" s="1"/>
      <c r="E635" s="1"/>
      <c r="F635" s="1"/>
    </row>
    <row r="636" ht="15.75" customHeight="1">
      <c r="B636" s="39"/>
      <c r="D636" s="1"/>
      <c r="E636" s="1"/>
      <c r="F636" s="1"/>
    </row>
    <row r="637" ht="15.75" customHeight="1">
      <c r="B637" s="39"/>
      <c r="D637" s="1"/>
      <c r="E637" s="1"/>
      <c r="F637" s="1"/>
    </row>
    <row r="638" ht="15.75" customHeight="1">
      <c r="B638" s="39"/>
      <c r="D638" s="1"/>
      <c r="E638" s="1"/>
      <c r="F638" s="1"/>
    </row>
    <row r="639" ht="15.75" customHeight="1">
      <c r="B639" s="39"/>
      <c r="D639" s="1"/>
      <c r="E639" s="1"/>
      <c r="F639" s="1"/>
    </row>
    <row r="640" ht="15.75" customHeight="1">
      <c r="B640" s="39"/>
      <c r="D640" s="1"/>
      <c r="E640" s="1"/>
      <c r="F640" s="1"/>
    </row>
    <row r="641" ht="15.75" customHeight="1">
      <c r="B641" s="39"/>
      <c r="D641" s="1"/>
      <c r="E641" s="1"/>
      <c r="F641" s="1"/>
    </row>
    <row r="642" ht="15.75" customHeight="1">
      <c r="B642" s="39"/>
      <c r="D642" s="1"/>
      <c r="E642" s="1"/>
      <c r="F642" s="1"/>
    </row>
    <row r="643" ht="15.75" customHeight="1">
      <c r="B643" s="39"/>
      <c r="D643" s="1"/>
      <c r="E643" s="1"/>
      <c r="F643" s="1"/>
    </row>
    <row r="644" ht="15.75" customHeight="1">
      <c r="B644" s="39"/>
      <c r="D644" s="1"/>
      <c r="E644" s="1"/>
      <c r="F644" s="1"/>
    </row>
    <row r="645" ht="15.75" customHeight="1">
      <c r="B645" s="39"/>
      <c r="D645" s="1"/>
      <c r="E645" s="1"/>
      <c r="F645" s="1"/>
    </row>
    <row r="646" ht="15.75" customHeight="1">
      <c r="B646" s="39"/>
      <c r="D646" s="1"/>
      <c r="E646" s="1"/>
      <c r="F646" s="1"/>
    </row>
    <row r="647" ht="15.75" customHeight="1">
      <c r="B647" s="39"/>
      <c r="D647" s="1"/>
      <c r="E647" s="1"/>
      <c r="F647" s="1"/>
    </row>
    <row r="648" ht="15.75" customHeight="1">
      <c r="B648" s="39"/>
      <c r="D648" s="1"/>
      <c r="E648" s="1"/>
      <c r="F648" s="1"/>
    </row>
    <row r="649" ht="15.75" customHeight="1">
      <c r="B649" s="39"/>
      <c r="D649" s="1"/>
      <c r="E649" s="1"/>
      <c r="F649" s="1"/>
    </row>
    <row r="650" ht="15.75" customHeight="1">
      <c r="B650" s="39"/>
      <c r="D650" s="1"/>
      <c r="E650" s="1"/>
      <c r="F650" s="1"/>
    </row>
    <row r="651" ht="15.75" customHeight="1">
      <c r="B651" s="39"/>
      <c r="D651" s="1"/>
      <c r="E651" s="1"/>
      <c r="F651" s="1"/>
    </row>
    <row r="652" ht="15.75" customHeight="1">
      <c r="B652" s="39"/>
      <c r="D652" s="1"/>
      <c r="E652" s="1"/>
      <c r="F652" s="1"/>
    </row>
    <row r="653" ht="15.75" customHeight="1">
      <c r="B653" s="39"/>
      <c r="D653" s="1"/>
      <c r="E653" s="1"/>
      <c r="F653" s="1"/>
    </row>
    <row r="654" ht="15.75" customHeight="1">
      <c r="B654" s="39"/>
      <c r="D654" s="1"/>
      <c r="E654" s="1"/>
      <c r="F654" s="1"/>
    </row>
    <row r="655" ht="15.75" customHeight="1">
      <c r="B655" s="39"/>
      <c r="D655" s="1"/>
      <c r="E655" s="1"/>
      <c r="F655" s="1"/>
    </row>
    <row r="656" ht="15.75" customHeight="1">
      <c r="B656" s="39"/>
      <c r="D656" s="1"/>
      <c r="E656" s="1"/>
      <c r="F656" s="1"/>
    </row>
    <row r="657" ht="15.75" customHeight="1">
      <c r="B657" s="39"/>
      <c r="D657" s="1"/>
      <c r="E657" s="1"/>
      <c r="F657" s="1"/>
    </row>
    <row r="658" ht="15.75" customHeight="1">
      <c r="B658" s="39"/>
      <c r="D658" s="1"/>
      <c r="E658" s="1"/>
      <c r="F658" s="1"/>
    </row>
    <row r="659" ht="15.75" customHeight="1">
      <c r="B659" s="39"/>
      <c r="D659" s="1"/>
      <c r="E659" s="1"/>
      <c r="F659" s="1"/>
    </row>
    <row r="660" ht="15.75" customHeight="1">
      <c r="B660" s="39"/>
      <c r="D660" s="1"/>
      <c r="E660" s="1"/>
      <c r="F660" s="1"/>
    </row>
    <row r="661" ht="15.75" customHeight="1">
      <c r="B661" s="39"/>
      <c r="D661" s="1"/>
      <c r="E661" s="1"/>
      <c r="F661" s="1"/>
    </row>
    <row r="662" ht="15.75" customHeight="1">
      <c r="B662" s="39"/>
      <c r="D662" s="1"/>
      <c r="E662" s="1"/>
      <c r="F662" s="1"/>
    </row>
    <row r="663" ht="15.75" customHeight="1">
      <c r="B663" s="39"/>
      <c r="D663" s="1"/>
      <c r="E663" s="1"/>
      <c r="F663" s="1"/>
    </row>
    <row r="664" ht="15.75" customHeight="1">
      <c r="B664" s="39"/>
      <c r="D664" s="1"/>
      <c r="E664" s="1"/>
      <c r="F664" s="1"/>
    </row>
    <row r="665" ht="15.75" customHeight="1">
      <c r="B665" s="39"/>
      <c r="D665" s="1"/>
      <c r="E665" s="1"/>
      <c r="F665" s="1"/>
    </row>
    <row r="666" ht="15.75" customHeight="1">
      <c r="B666" s="39"/>
      <c r="D666" s="1"/>
      <c r="E666" s="1"/>
      <c r="F666" s="1"/>
    </row>
    <row r="667" ht="15.75" customHeight="1">
      <c r="B667" s="39"/>
      <c r="D667" s="1"/>
      <c r="E667" s="1"/>
      <c r="F667" s="1"/>
    </row>
    <row r="668" ht="15.75" customHeight="1">
      <c r="B668" s="39"/>
      <c r="D668" s="1"/>
      <c r="E668" s="1"/>
      <c r="F668" s="1"/>
    </row>
    <row r="669" ht="15.75" customHeight="1">
      <c r="B669" s="39"/>
      <c r="D669" s="1"/>
      <c r="E669" s="1"/>
      <c r="F669" s="1"/>
    </row>
    <row r="670" ht="15.75" customHeight="1">
      <c r="B670" s="39"/>
      <c r="D670" s="1"/>
      <c r="E670" s="1"/>
      <c r="F670" s="1"/>
    </row>
    <row r="671" ht="15.75" customHeight="1">
      <c r="B671" s="39"/>
      <c r="D671" s="1"/>
      <c r="E671" s="1"/>
      <c r="F671" s="1"/>
    </row>
    <row r="672" ht="15.75" customHeight="1">
      <c r="B672" s="39"/>
      <c r="D672" s="1"/>
      <c r="E672" s="1"/>
      <c r="F672" s="1"/>
    </row>
    <row r="673" ht="15.75" customHeight="1">
      <c r="B673" s="39"/>
      <c r="D673" s="1"/>
      <c r="E673" s="1"/>
      <c r="F673" s="1"/>
    </row>
    <row r="674" ht="15.75" customHeight="1">
      <c r="B674" s="39"/>
      <c r="D674" s="1"/>
      <c r="E674" s="1"/>
      <c r="F674" s="1"/>
    </row>
    <row r="675" ht="15.75" customHeight="1">
      <c r="B675" s="39"/>
      <c r="D675" s="1"/>
      <c r="E675" s="1"/>
      <c r="F675" s="1"/>
    </row>
    <row r="676" ht="15.75" customHeight="1">
      <c r="B676" s="39"/>
      <c r="D676" s="1"/>
      <c r="E676" s="1"/>
      <c r="F676" s="1"/>
    </row>
    <row r="677" ht="15.75" customHeight="1">
      <c r="B677" s="39"/>
      <c r="D677" s="1"/>
      <c r="E677" s="1"/>
      <c r="F677" s="1"/>
    </row>
    <row r="678" ht="15.75" customHeight="1">
      <c r="B678" s="39"/>
      <c r="D678" s="1"/>
      <c r="E678" s="1"/>
      <c r="F678" s="1"/>
    </row>
    <row r="679" ht="15.75" customHeight="1">
      <c r="B679" s="39"/>
      <c r="D679" s="1"/>
      <c r="E679" s="1"/>
      <c r="F679" s="1"/>
    </row>
    <row r="680" ht="15.75" customHeight="1">
      <c r="B680" s="39"/>
      <c r="D680" s="1"/>
      <c r="E680" s="1"/>
      <c r="F680" s="1"/>
    </row>
    <row r="681" ht="15.75" customHeight="1">
      <c r="B681" s="39"/>
      <c r="D681" s="1"/>
      <c r="E681" s="1"/>
      <c r="F681" s="1"/>
    </row>
    <row r="682" ht="15.75" customHeight="1">
      <c r="B682" s="39"/>
      <c r="D682" s="1"/>
      <c r="E682" s="1"/>
      <c r="F682" s="1"/>
    </row>
    <row r="683" ht="15.75" customHeight="1">
      <c r="B683" s="39"/>
      <c r="D683" s="1"/>
      <c r="E683" s="1"/>
      <c r="F683" s="1"/>
    </row>
    <row r="684" ht="15.75" customHeight="1">
      <c r="B684" s="39"/>
      <c r="D684" s="1"/>
      <c r="E684" s="1"/>
      <c r="F684" s="1"/>
    </row>
    <row r="685" ht="15.75" customHeight="1">
      <c r="B685" s="39"/>
      <c r="D685" s="1"/>
      <c r="E685" s="1"/>
      <c r="F685" s="1"/>
    </row>
    <row r="686" ht="15.75" customHeight="1">
      <c r="B686" s="39"/>
      <c r="D686" s="1"/>
      <c r="E686" s="1"/>
      <c r="F686" s="1"/>
    </row>
    <row r="687" ht="15.75" customHeight="1">
      <c r="B687" s="39"/>
      <c r="D687" s="1"/>
      <c r="E687" s="1"/>
      <c r="F687" s="1"/>
    </row>
    <row r="688" ht="15.75" customHeight="1">
      <c r="B688" s="39"/>
      <c r="D688" s="1"/>
      <c r="E688" s="1"/>
      <c r="F688" s="1"/>
    </row>
    <row r="689" ht="15.75" customHeight="1">
      <c r="B689" s="39"/>
      <c r="D689" s="1"/>
      <c r="E689" s="1"/>
      <c r="F689" s="1"/>
    </row>
    <row r="690" ht="15.75" customHeight="1">
      <c r="B690" s="39"/>
      <c r="D690" s="1"/>
      <c r="E690" s="1"/>
      <c r="F690" s="1"/>
    </row>
    <row r="691" ht="15.75" customHeight="1">
      <c r="B691" s="39"/>
      <c r="D691" s="1"/>
      <c r="E691" s="1"/>
      <c r="F691" s="1"/>
    </row>
    <row r="692" ht="15.75" customHeight="1">
      <c r="B692" s="39"/>
      <c r="D692" s="1"/>
      <c r="E692" s="1"/>
      <c r="F692" s="1"/>
    </row>
    <row r="693" ht="15.75" customHeight="1">
      <c r="B693" s="39"/>
      <c r="D693" s="1"/>
      <c r="E693" s="1"/>
      <c r="F693" s="1"/>
    </row>
    <row r="694" ht="15.75" customHeight="1">
      <c r="B694" s="39"/>
      <c r="D694" s="1"/>
      <c r="E694" s="1"/>
      <c r="F694" s="1"/>
    </row>
    <row r="695" ht="15.75" customHeight="1">
      <c r="B695" s="39"/>
      <c r="D695" s="1"/>
      <c r="E695" s="1"/>
      <c r="F695" s="1"/>
    </row>
    <row r="696" ht="15.75" customHeight="1">
      <c r="B696" s="39"/>
      <c r="D696" s="1"/>
      <c r="E696" s="1"/>
      <c r="F696" s="1"/>
    </row>
    <row r="697" ht="15.75" customHeight="1">
      <c r="B697" s="39"/>
      <c r="D697" s="1"/>
      <c r="E697" s="1"/>
      <c r="F697" s="1"/>
    </row>
    <row r="698" ht="15.75" customHeight="1">
      <c r="B698" s="39"/>
      <c r="D698" s="1"/>
      <c r="E698" s="1"/>
      <c r="F698" s="1"/>
    </row>
    <row r="699" ht="15.75" customHeight="1">
      <c r="B699" s="39"/>
      <c r="D699" s="1"/>
      <c r="E699" s="1"/>
      <c r="F699" s="1"/>
    </row>
    <row r="700" ht="15.75" customHeight="1">
      <c r="B700" s="39"/>
      <c r="D700" s="1"/>
      <c r="E700" s="1"/>
      <c r="F700" s="1"/>
    </row>
    <row r="701" ht="15.75" customHeight="1">
      <c r="B701" s="39"/>
      <c r="D701" s="1"/>
      <c r="E701" s="1"/>
      <c r="F701" s="1"/>
    </row>
    <row r="702" ht="15.75" customHeight="1">
      <c r="B702" s="39"/>
      <c r="D702" s="1"/>
      <c r="E702" s="1"/>
      <c r="F702" s="1"/>
    </row>
    <row r="703" ht="15.75" customHeight="1">
      <c r="B703" s="39"/>
      <c r="D703" s="1"/>
      <c r="E703" s="1"/>
      <c r="F703" s="1"/>
    </row>
    <row r="704" ht="15.75" customHeight="1">
      <c r="B704" s="39"/>
      <c r="D704" s="1"/>
      <c r="E704" s="1"/>
      <c r="F704" s="1"/>
    </row>
    <row r="705" ht="15.75" customHeight="1">
      <c r="B705" s="39"/>
      <c r="D705" s="1"/>
      <c r="E705" s="1"/>
      <c r="F705" s="1"/>
    </row>
    <row r="706" ht="15.75" customHeight="1">
      <c r="B706" s="39"/>
      <c r="D706" s="1"/>
      <c r="E706" s="1"/>
      <c r="F706" s="1"/>
    </row>
    <row r="707" ht="15.75" customHeight="1">
      <c r="B707" s="39"/>
      <c r="D707" s="1"/>
      <c r="E707" s="1"/>
      <c r="F707" s="1"/>
    </row>
    <row r="708" ht="15.75" customHeight="1">
      <c r="B708" s="39"/>
      <c r="D708" s="1"/>
      <c r="E708" s="1"/>
      <c r="F708" s="1"/>
    </row>
    <row r="709" ht="15.75" customHeight="1">
      <c r="B709" s="39"/>
      <c r="D709" s="1"/>
      <c r="E709" s="1"/>
      <c r="F709" s="1"/>
    </row>
    <row r="710" ht="15.75" customHeight="1">
      <c r="B710" s="39"/>
      <c r="D710" s="1"/>
      <c r="E710" s="1"/>
      <c r="F710" s="1"/>
    </row>
    <row r="711" ht="15.75" customHeight="1">
      <c r="B711" s="39"/>
      <c r="D711" s="1"/>
      <c r="E711" s="1"/>
      <c r="F711" s="1"/>
    </row>
    <row r="712" ht="15.75" customHeight="1">
      <c r="B712" s="39"/>
      <c r="D712" s="1"/>
      <c r="E712" s="1"/>
      <c r="F712" s="1"/>
    </row>
    <row r="713" ht="15.75" customHeight="1">
      <c r="B713" s="39"/>
      <c r="D713" s="1"/>
      <c r="E713" s="1"/>
      <c r="F713" s="1"/>
    </row>
    <row r="714" ht="15.75" customHeight="1">
      <c r="B714" s="39"/>
      <c r="D714" s="1"/>
      <c r="E714" s="1"/>
      <c r="F714" s="1"/>
    </row>
    <row r="715" ht="15.75" customHeight="1">
      <c r="B715" s="39"/>
      <c r="D715" s="1"/>
      <c r="E715" s="1"/>
      <c r="F715" s="1"/>
    </row>
    <row r="716" ht="15.75" customHeight="1">
      <c r="B716" s="39"/>
      <c r="D716" s="1"/>
      <c r="E716" s="1"/>
      <c r="F716" s="1"/>
    </row>
    <row r="717" ht="15.75" customHeight="1">
      <c r="B717" s="39"/>
      <c r="D717" s="1"/>
      <c r="E717" s="1"/>
      <c r="F717" s="1"/>
    </row>
    <row r="718" ht="15.75" customHeight="1">
      <c r="B718" s="39"/>
      <c r="D718" s="1"/>
      <c r="E718" s="1"/>
      <c r="F718" s="1"/>
    </row>
    <row r="719" ht="15.75" customHeight="1">
      <c r="B719" s="39"/>
      <c r="D719" s="1"/>
      <c r="E719" s="1"/>
      <c r="F719" s="1"/>
    </row>
    <row r="720" ht="15.75" customHeight="1">
      <c r="B720" s="39"/>
      <c r="D720" s="1"/>
      <c r="E720" s="1"/>
      <c r="F720" s="1"/>
    </row>
    <row r="721" ht="15.75" customHeight="1">
      <c r="B721" s="39"/>
      <c r="D721" s="1"/>
      <c r="E721" s="1"/>
      <c r="F721" s="1"/>
    </row>
    <row r="722" ht="15.75" customHeight="1">
      <c r="B722" s="39"/>
      <c r="D722" s="1"/>
      <c r="E722" s="1"/>
      <c r="F722" s="1"/>
    </row>
    <row r="723" ht="15.75" customHeight="1">
      <c r="B723" s="39"/>
      <c r="D723" s="1"/>
      <c r="E723" s="1"/>
      <c r="F723" s="1"/>
    </row>
    <row r="724" ht="15.75" customHeight="1">
      <c r="B724" s="39"/>
      <c r="D724" s="1"/>
      <c r="E724" s="1"/>
      <c r="F724" s="1"/>
    </row>
    <row r="725" ht="15.75" customHeight="1">
      <c r="B725" s="39"/>
      <c r="D725" s="1"/>
      <c r="E725" s="1"/>
      <c r="F725" s="1"/>
    </row>
    <row r="726" ht="15.75" customHeight="1">
      <c r="B726" s="39"/>
      <c r="D726" s="1"/>
      <c r="E726" s="1"/>
      <c r="F726" s="1"/>
    </row>
    <row r="727" ht="15.75" customHeight="1">
      <c r="B727" s="39"/>
      <c r="D727" s="1"/>
      <c r="E727" s="1"/>
      <c r="F727" s="1"/>
    </row>
    <row r="728" ht="15.75" customHeight="1">
      <c r="B728" s="39"/>
      <c r="D728" s="1"/>
      <c r="E728" s="1"/>
      <c r="F728" s="1"/>
    </row>
    <row r="729" ht="15.75" customHeight="1">
      <c r="B729" s="39"/>
      <c r="D729" s="1"/>
      <c r="E729" s="1"/>
      <c r="F729" s="1"/>
    </row>
    <row r="730" ht="15.75" customHeight="1">
      <c r="B730" s="39"/>
      <c r="D730" s="1"/>
      <c r="E730" s="1"/>
      <c r="F730" s="1"/>
    </row>
    <row r="731" ht="15.75" customHeight="1">
      <c r="B731" s="39"/>
      <c r="D731" s="1"/>
      <c r="E731" s="1"/>
      <c r="F731" s="1"/>
    </row>
    <row r="732" ht="15.75" customHeight="1">
      <c r="B732" s="39"/>
      <c r="D732" s="1"/>
      <c r="E732" s="1"/>
      <c r="F732" s="1"/>
    </row>
    <row r="733" ht="15.75" customHeight="1">
      <c r="B733" s="39"/>
      <c r="D733" s="1"/>
      <c r="E733" s="1"/>
      <c r="F733" s="1"/>
    </row>
    <row r="734" ht="15.75" customHeight="1">
      <c r="B734" s="39"/>
      <c r="D734" s="1"/>
      <c r="E734" s="1"/>
      <c r="F734" s="1"/>
    </row>
    <row r="735" ht="15.75" customHeight="1">
      <c r="B735" s="39"/>
      <c r="D735" s="1"/>
      <c r="E735" s="1"/>
      <c r="F735" s="1"/>
    </row>
    <row r="736" ht="15.75" customHeight="1">
      <c r="B736" s="39"/>
      <c r="D736" s="1"/>
      <c r="E736" s="1"/>
      <c r="F736" s="1"/>
    </row>
    <row r="737" ht="15.75" customHeight="1">
      <c r="B737" s="39"/>
      <c r="D737" s="1"/>
      <c r="E737" s="1"/>
      <c r="F737" s="1"/>
    </row>
    <row r="738" ht="15.75" customHeight="1">
      <c r="B738" s="39"/>
      <c r="D738" s="1"/>
      <c r="E738" s="1"/>
      <c r="F738" s="1"/>
    </row>
    <row r="739" ht="15.75" customHeight="1">
      <c r="B739" s="39"/>
      <c r="D739" s="1"/>
      <c r="E739" s="1"/>
      <c r="F739" s="1"/>
    </row>
    <row r="740" ht="15.75" customHeight="1">
      <c r="B740" s="39"/>
      <c r="D740" s="1"/>
      <c r="E740" s="1"/>
      <c r="F740" s="1"/>
    </row>
    <row r="741" ht="15.75" customHeight="1">
      <c r="B741" s="39"/>
      <c r="D741" s="1"/>
      <c r="E741" s="1"/>
      <c r="F741" s="1"/>
    </row>
    <row r="742" ht="15.75" customHeight="1">
      <c r="B742" s="39"/>
      <c r="D742" s="1"/>
      <c r="E742" s="1"/>
      <c r="F742" s="1"/>
    </row>
    <row r="743" ht="15.75" customHeight="1">
      <c r="B743" s="39"/>
      <c r="D743" s="1"/>
      <c r="E743" s="1"/>
      <c r="F743" s="1"/>
    </row>
    <row r="744" ht="15.75" customHeight="1">
      <c r="B744" s="39"/>
      <c r="D744" s="1"/>
      <c r="E744" s="1"/>
      <c r="F744" s="1"/>
    </row>
    <row r="745" ht="15.75" customHeight="1">
      <c r="B745" s="39"/>
      <c r="D745" s="1"/>
      <c r="E745" s="1"/>
      <c r="F745" s="1"/>
    </row>
    <row r="746" ht="15.75" customHeight="1">
      <c r="B746" s="39"/>
      <c r="D746" s="1"/>
      <c r="E746" s="1"/>
      <c r="F746" s="1"/>
    </row>
    <row r="747" ht="15.75" customHeight="1">
      <c r="B747" s="39"/>
      <c r="D747" s="1"/>
      <c r="E747" s="1"/>
      <c r="F747" s="1"/>
    </row>
    <row r="748" ht="15.75" customHeight="1">
      <c r="B748" s="39"/>
      <c r="D748" s="1"/>
      <c r="E748" s="1"/>
      <c r="F748" s="1"/>
    </row>
    <row r="749" ht="15.75" customHeight="1">
      <c r="B749" s="39"/>
      <c r="D749" s="1"/>
      <c r="E749" s="1"/>
      <c r="F749" s="1"/>
    </row>
    <row r="750" ht="15.75" customHeight="1">
      <c r="B750" s="39"/>
      <c r="D750" s="1"/>
      <c r="E750" s="1"/>
      <c r="F750" s="1"/>
    </row>
    <row r="751" ht="15.75" customHeight="1">
      <c r="B751" s="39"/>
      <c r="D751" s="1"/>
      <c r="E751" s="1"/>
      <c r="F751" s="1"/>
    </row>
    <row r="752" ht="15.75" customHeight="1">
      <c r="B752" s="39"/>
      <c r="D752" s="1"/>
      <c r="E752" s="1"/>
      <c r="F752" s="1"/>
    </row>
    <row r="753" ht="15.75" customHeight="1">
      <c r="B753" s="39"/>
      <c r="D753" s="1"/>
      <c r="E753" s="1"/>
      <c r="F753" s="1"/>
    </row>
    <row r="754" ht="15.75" customHeight="1">
      <c r="B754" s="39"/>
      <c r="D754" s="1"/>
      <c r="E754" s="1"/>
      <c r="F754" s="1"/>
    </row>
    <row r="755" ht="15.75" customHeight="1">
      <c r="B755" s="39"/>
      <c r="D755" s="1"/>
      <c r="E755" s="1"/>
      <c r="F755" s="1"/>
    </row>
    <row r="756" ht="15.75" customHeight="1">
      <c r="B756" s="39"/>
      <c r="D756" s="1"/>
      <c r="E756" s="1"/>
      <c r="F756" s="1"/>
    </row>
    <row r="757" ht="15.75" customHeight="1">
      <c r="B757" s="39"/>
      <c r="D757" s="1"/>
      <c r="E757" s="1"/>
      <c r="F757" s="1"/>
    </row>
    <row r="758" ht="15.75" customHeight="1">
      <c r="B758" s="39"/>
      <c r="D758" s="1"/>
      <c r="E758" s="1"/>
      <c r="F758" s="1"/>
    </row>
    <row r="759" ht="15.75" customHeight="1">
      <c r="B759" s="39"/>
      <c r="D759" s="1"/>
      <c r="E759" s="1"/>
      <c r="F759" s="1"/>
    </row>
    <row r="760" ht="15.75" customHeight="1">
      <c r="B760" s="39"/>
      <c r="D760" s="1"/>
      <c r="E760" s="1"/>
      <c r="F760" s="1"/>
    </row>
    <row r="761" ht="15.75" customHeight="1">
      <c r="B761" s="39"/>
      <c r="D761" s="1"/>
      <c r="E761" s="1"/>
      <c r="F761" s="1"/>
    </row>
    <row r="762" ht="15.75" customHeight="1">
      <c r="B762" s="39"/>
      <c r="D762" s="1"/>
      <c r="E762" s="1"/>
      <c r="F762" s="1"/>
    </row>
    <row r="763" ht="15.75" customHeight="1">
      <c r="B763" s="39"/>
      <c r="D763" s="1"/>
      <c r="E763" s="1"/>
      <c r="F763" s="1"/>
    </row>
    <row r="764" ht="15.75" customHeight="1">
      <c r="B764" s="39"/>
      <c r="D764" s="1"/>
      <c r="E764" s="1"/>
      <c r="F764" s="1"/>
    </row>
    <row r="765" ht="15.75" customHeight="1">
      <c r="B765" s="39"/>
      <c r="D765" s="1"/>
      <c r="E765" s="1"/>
      <c r="F765" s="1"/>
    </row>
    <row r="766" ht="15.75" customHeight="1">
      <c r="B766" s="39"/>
      <c r="D766" s="1"/>
      <c r="E766" s="1"/>
      <c r="F766" s="1"/>
    </row>
    <row r="767" ht="15.75" customHeight="1">
      <c r="B767" s="39"/>
      <c r="D767" s="1"/>
      <c r="E767" s="1"/>
      <c r="F767" s="1"/>
    </row>
    <row r="768" ht="15.75" customHeight="1">
      <c r="B768" s="39"/>
      <c r="D768" s="1"/>
      <c r="E768" s="1"/>
      <c r="F768" s="1"/>
    </row>
    <row r="769" ht="15.75" customHeight="1">
      <c r="B769" s="39"/>
      <c r="D769" s="1"/>
      <c r="E769" s="1"/>
      <c r="F769" s="1"/>
    </row>
    <row r="770" ht="15.75" customHeight="1">
      <c r="B770" s="39"/>
      <c r="D770" s="1"/>
      <c r="E770" s="1"/>
      <c r="F770" s="1"/>
    </row>
    <row r="771" ht="15.75" customHeight="1">
      <c r="B771" s="39"/>
      <c r="D771" s="1"/>
      <c r="E771" s="1"/>
      <c r="F771" s="1"/>
    </row>
    <row r="772" ht="15.75" customHeight="1">
      <c r="B772" s="39"/>
      <c r="D772" s="1"/>
      <c r="E772" s="1"/>
      <c r="F772" s="1"/>
    </row>
    <row r="773" ht="15.75" customHeight="1">
      <c r="B773" s="39"/>
      <c r="D773" s="1"/>
      <c r="E773" s="1"/>
      <c r="F773" s="1"/>
    </row>
    <row r="774" ht="15.75" customHeight="1">
      <c r="B774" s="39"/>
      <c r="D774" s="1"/>
      <c r="E774" s="1"/>
      <c r="F774" s="1"/>
    </row>
    <row r="775" ht="15.75" customHeight="1">
      <c r="B775" s="39"/>
      <c r="D775" s="1"/>
      <c r="E775" s="1"/>
      <c r="F775" s="1"/>
    </row>
    <row r="776" ht="15.75" customHeight="1">
      <c r="B776" s="39"/>
      <c r="D776" s="1"/>
      <c r="E776" s="1"/>
      <c r="F776" s="1"/>
    </row>
    <row r="777" ht="15.75" customHeight="1">
      <c r="B777" s="39"/>
      <c r="D777" s="1"/>
      <c r="E777" s="1"/>
      <c r="F777" s="1"/>
    </row>
    <row r="778" ht="15.75" customHeight="1">
      <c r="B778" s="39"/>
      <c r="D778" s="1"/>
      <c r="E778" s="1"/>
      <c r="F778" s="1"/>
    </row>
    <row r="779" ht="15.75" customHeight="1">
      <c r="B779" s="39"/>
      <c r="D779" s="1"/>
      <c r="E779" s="1"/>
      <c r="F779" s="1"/>
    </row>
    <row r="780" ht="15.75" customHeight="1">
      <c r="B780" s="39"/>
      <c r="D780" s="1"/>
      <c r="E780" s="1"/>
      <c r="F780" s="1"/>
    </row>
    <row r="781" ht="15.75" customHeight="1">
      <c r="B781" s="39"/>
      <c r="D781" s="1"/>
      <c r="E781" s="1"/>
      <c r="F781" s="1"/>
    </row>
    <row r="782" ht="15.75" customHeight="1">
      <c r="B782" s="39"/>
      <c r="D782" s="1"/>
      <c r="E782" s="1"/>
      <c r="F782" s="1"/>
    </row>
    <row r="783" ht="15.75" customHeight="1">
      <c r="B783" s="39"/>
      <c r="D783" s="1"/>
      <c r="E783" s="1"/>
      <c r="F783" s="1"/>
    </row>
    <row r="784" ht="15.75" customHeight="1">
      <c r="B784" s="39"/>
      <c r="D784" s="1"/>
      <c r="E784" s="1"/>
      <c r="F784" s="1"/>
    </row>
    <row r="785" ht="15.75" customHeight="1">
      <c r="B785" s="39"/>
      <c r="D785" s="1"/>
      <c r="E785" s="1"/>
      <c r="F785" s="1"/>
    </row>
    <row r="786" ht="15.75" customHeight="1">
      <c r="B786" s="39"/>
      <c r="D786" s="1"/>
      <c r="E786" s="1"/>
      <c r="F786" s="1"/>
    </row>
    <row r="787" ht="15.75" customHeight="1">
      <c r="B787" s="39"/>
      <c r="D787" s="1"/>
      <c r="E787" s="1"/>
      <c r="F787" s="1"/>
    </row>
    <row r="788" ht="15.75" customHeight="1">
      <c r="B788" s="39"/>
      <c r="D788" s="1"/>
      <c r="E788" s="1"/>
      <c r="F788" s="1"/>
    </row>
    <row r="789" ht="15.75" customHeight="1">
      <c r="B789" s="39"/>
      <c r="D789" s="1"/>
      <c r="E789" s="1"/>
      <c r="F789" s="1"/>
    </row>
    <row r="790" ht="15.75" customHeight="1">
      <c r="B790" s="39"/>
      <c r="D790" s="1"/>
      <c r="E790" s="1"/>
      <c r="F790" s="1"/>
    </row>
    <row r="791" ht="15.75" customHeight="1">
      <c r="B791" s="39"/>
      <c r="D791" s="1"/>
      <c r="E791" s="1"/>
      <c r="F791" s="1"/>
    </row>
    <row r="792" ht="15.75" customHeight="1">
      <c r="B792" s="39"/>
      <c r="D792" s="1"/>
      <c r="E792" s="1"/>
      <c r="F792" s="1"/>
    </row>
    <row r="793" ht="15.75" customHeight="1">
      <c r="B793" s="39"/>
      <c r="D793" s="1"/>
      <c r="E793" s="1"/>
      <c r="F793" s="1"/>
    </row>
    <row r="794" ht="15.75" customHeight="1">
      <c r="B794" s="39"/>
      <c r="D794" s="1"/>
      <c r="E794" s="1"/>
      <c r="F794" s="1"/>
    </row>
    <row r="795" ht="15.75" customHeight="1">
      <c r="B795" s="39"/>
      <c r="D795" s="1"/>
      <c r="E795" s="1"/>
      <c r="F795" s="1"/>
    </row>
    <row r="796" ht="15.75" customHeight="1">
      <c r="B796" s="39"/>
      <c r="D796" s="1"/>
      <c r="E796" s="1"/>
      <c r="F796" s="1"/>
    </row>
    <row r="797" ht="15.75" customHeight="1">
      <c r="B797" s="39"/>
      <c r="D797" s="1"/>
      <c r="E797" s="1"/>
      <c r="F797" s="1"/>
    </row>
    <row r="798" ht="15.75" customHeight="1">
      <c r="B798" s="39"/>
      <c r="D798" s="1"/>
      <c r="E798" s="1"/>
      <c r="F798" s="1"/>
    </row>
    <row r="799" ht="15.75" customHeight="1">
      <c r="B799" s="39"/>
      <c r="D799" s="1"/>
      <c r="E799" s="1"/>
      <c r="F799" s="1"/>
    </row>
    <row r="800" ht="15.75" customHeight="1">
      <c r="B800" s="39"/>
      <c r="D800" s="1"/>
      <c r="E800" s="1"/>
      <c r="F800" s="1"/>
    </row>
    <row r="801" ht="15.75" customHeight="1">
      <c r="B801" s="39"/>
      <c r="D801" s="1"/>
      <c r="E801" s="1"/>
      <c r="F801" s="1"/>
    </row>
    <row r="802" ht="15.75" customHeight="1">
      <c r="B802" s="39"/>
      <c r="D802" s="1"/>
      <c r="E802" s="1"/>
      <c r="F802" s="1"/>
    </row>
    <row r="803" ht="15.75" customHeight="1">
      <c r="B803" s="39"/>
      <c r="D803" s="1"/>
      <c r="E803" s="1"/>
      <c r="F803" s="1"/>
    </row>
    <row r="804" ht="15.75" customHeight="1">
      <c r="B804" s="39"/>
      <c r="D804" s="1"/>
      <c r="E804" s="1"/>
      <c r="F804" s="1"/>
    </row>
    <row r="805" ht="15.75" customHeight="1">
      <c r="B805" s="39"/>
      <c r="D805" s="1"/>
      <c r="E805" s="1"/>
      <c r="F805" s="1"/>
    </row>
    <row r="806" ht="15.75" customHeight="1">
      <c r="B806" s="39"/>
      <c r="D806" s="1"/>
      <c r="E806" s="1"/>
      <c r="F806" s="1"/>
    </row>
    <row r="807" ht="15.75" customHeight="1">
      <c r="B807" s="39"/>
      <c r="D807" s="1"/>
      <c r="E807" s="1"/>
      <c r="F807" s="1"/>
    </row>
    <row r="808" ht="15.75" customHeight="1">
      <c r="B808" s="39"/>
      <c r="D808" s="1"/>
      <c r="E808" s="1"/>
      <c r="F808" s="1"/>
    </row>
    <row r="809" ht="15.75" customHeight="1">
      <c r="B809" s="39"/>
      <c r="D809" s="1"/>
      <c r="E809" s="1"/>
      <c r="F809" s="1"/>
    </row>
    <row r="810" ht="15.75" customHeight="1">
      <c r="B810" s="39"/>
      <c r="D810" s="1"/>
      <c r="E810" s="1"/>
      <c r="F810" s="1"/>
    </row>
    <row r="811" ht="15.75" customHeight="1">
      <c r="B811" s="39"/>
      <c r="D811" s="1"/>
      <c r="E811" s="1"/>
      <c r="F811" s="1"/>
    </row>
    <row r="812" ht="15.75" customHeight="1">
      <c r="B812" s="39"/>
      <c r="D812" s="1"/>
      <c r="E812" s="1"/>
      <c r="F812" s="1"/>
    </row>
    <row r="813" ht="15.75" customHeight="1">
      <c r="B813" s="39"/>
      <c r="D813" s="1"/>
      <c r="E813" s="1"/>
      <c r="F813" s="1"/>
    </row>
    <row r="814" ht="15.75" customHeight="1">
      <c r="B814" s="39"/>
      <c r="D814" s="1"/>
      <c r="E814" s="1"/>
      <c r="F814" s="1"/>
    </row>
    <row r="815" ht="15.75" customHeight="1">
      <c r="B815" s="39"/>
      <c r="D815" s="1"/>
      <c r="E815" s="1"/>
      <c r="F815" s="1"/>
    </row>
    <row r="816" ht="15.75" customHeight="1">
      <c r="B816" s="39"/>
      <c r="D816" s="1"/>
      <c r="E816" s="1"/>
      <c r="F816" s="1"/>
    </row>
    <row r="817" ht="15.75" customHeight="1">
      <c r="B817" s="39"/>
      <c r="D817" s="1"/>
      <c r="E817" s="1"/>
      <c r="F817" s="1"/>
    </row>
    <row r="818" ht="15.75" customHeight="1">
      <c r="B818" s="39"/>
      <c r="D818" s="1"/>
      <c r="E818" s="1"/>
      <c r="F818" s="1"/>
    </row>
    <row r="819" ht="15.75" customHeight="1">
      <c r="B819" s="39"/>
      <c r="D819" s="1"/>
      <c r="E819" s="1"/>
      <c r="F819" s="1"/>
    </row>
    <row r="820" ht="15.75" customHeight="1">
      <c r="B820" s="39"/>
      <c r="D820" s="1"/>
      <c r="E820" s="1"/>
      <c r="F820" s="1"/>
    </row>
    <row r="821" ht="15.75" customHeight="1">
      <c r="B821" s="39"/>
      <c r="D821" s="1"/>
      <c r="E821" s="1"/>
      <c r="F821" s="1"/>
    </row>
    <row r="822" ht="15.75" customHeight="1">
      <c r="B822" s="39"/>
      <c r="D822" s="1"/>
      <c r="E822" s="1"/>
      <c r="F822" s="1"/>
    </row>
    <row r="823" ht="15.75" customHeight="1">
      <c r="B823" s="39"/>
      <c r="D823" s="1"/>
      <c r="E823" s="1"/>
      <c r="F823" s="1"/>
    </row>
    <row r="824" ht="15.75" customHeight="1">
      <c r="B824" s="39"/>
      <c r="D824" s="1"/>
      <c r="E824" s="1"/>
      <c r="F824" s="1"/>
    </row>
    <row r="825" ht="15.75" customHeight="1">
      <c r="B825" s="39"/>
      <c r="D825" s="1"/>
      <c r="E825" s="1"/>
      <c r="F825" s="1"/>
    </row>
    <row r="826" ht="15.75" customHeight="1">
      <c r="B826" s="39"/>
      <c r="D826" s="1"/>
      <c r="E826" s="1"/>
      <c r="F826" s="1"/>
    </row>
    <row r="827" ht="15.75" customHeight="1">
      <c r="B827" s="39"/>
      <c r="D827" s="1"/>
      <c r="E827" s="1"/>
      <c r="F827" s="1"/>
    </row>
    <row r="828" ht="15.75" customHeight="1">
      <c r="B828" s="39"/>
      <c r="D828" s="1"/>
      <c r="E828" s="1"/>
      <c r="F828" s="1"/>
    </row>
    <row r="829" ht="15.75" customHeight="1">
      <c r="B829" s="39"/>
      <c r="D829" s="1"/>
      <c r="E829" s="1"/>
      <c r="F829" s="1"/>
    </row>
    <row r="830" ht="15.75" customHeight="1">
      <c r="B830" s="39"/>
      <c r="D830" s="1"/>
      <c r="E830" s="1"/>
      <c r="F830" s="1"/>
    </row>
    <row r="831" ht="15.75" customHeight="1">
      <c r="B831" s="39"/>
      <c r="D831" s="1"/>
      <c r="E831" s="1"/>
      <c r="F831" s="1"/>
    </row>
    <row r="832" ht="15.75" customHeight="1">
      <c r="B832" s="39"/>
      <c r="D832" s="1"/>
      <c r="E832" s="1"/>
      <c r="F832" s="1"/>
    </row>
    <row r="833" ht="15.75" customHeight="1">
      <c r="B833" s="39"/>
      <c r="D833" s="1"/>
      <c r="E833" s="1"/>
      <c r="F833" s="1"/>
    </row>
    <row r="834" ht="15.75" customHeight="1">
      <c r="B834" s="39"/>
      <c r="D834" s="1"/>
      <c r="E834" s="1"/>
      <c r="F834" s="1"/>
    </row>
    <row r="835" ht="15.75" customHeight="1">
      <c r="B835" s="39"/>
      <c r="D835" s="1"/>
      <c r="E835" s="1"/>
      <c r="F835" s="1"/>
    </row>
    <row r="836" ht="15.75" customHeight="1">
      <c r="B836" s="39"/>
      <c r="D836" s="1"/>
      <c r="E836" s="1"/>
      <c r="F836" s="1"/>
    </row>
    <row r="837" ht="15.75" customHeight="1">
      <c r="B837" s="39"/>
      <c r="D837" s="1"/>
      <c r="E837" s="1"/>
      <c r="F837" s="1"/>
    </row>
    <row r="838" ht="15.75" customHeight="1">
      <c r="B838" s="39"/>
      <c r="D838" s="1"/>
      <c r="E838" s="1"/>
      <c r="F838" s="1"/>
    </row>
    <row r="839" ht="15.75" customHeight="1">
      <c r="B839" s="39"/>
      <c r="D839" s="1"/>
      <c r="E839" s="1"/>
      <c r="F839" s="1"/>
    </row>
    <row r="840" ht="15.75" customHeight="1">
      <c r="B840" s="39"/>
      <c r="D840" s="1"/>
      <c r="E840" s="1"/>
      <c r="F840" s="1"/>
    </row>
    <row r="841" ht="15.75" customHeight="1">
      <c r="B841" s="39"/>
      <c r="D841" s="1"/>
      <c r="E841" s="1"/>
      <c r="F841" s="1"/>
    </row>
    <row r="842" ht="15.75" customHeight="1">
      <c r="B842" s="39"/>
      <c r="D842" s="1"/>
      <c r="E842" s="1"/>
      <c r="F842" s="1"/>
    </row>
    <row r="843" ht="15.75" customHeight="1">
      <c r="B843" s="39"/>
      <c r="D843" s="1"/>
      <c r="E843" s="1"/>
      <c r="F843" s="1"/>
    </row>
    <row r="844" ht="15.75" customHeight="1">
      <c r="B844" s="39"/>
      <c r="D844" s="1"/>
      <c r="E844" s="1"/>
      <c r="F844" s="1"/>
    </row>
    <row r="845" ht="15.75" customHeight="1">
      <c r="B845" s="39"/>
      <c r="D845" s="1"/>
      <c r="E845" s="1"/>
      <c r="F845" s="1"/>
    </row>
    <row r="846" ht="15.75" customHeight="1">
      <c r="B846" s="39"/>
      <c r="D846" s="1"/>
      <c r="E846" s="1"/>
      <c r="F846" s="1"/>
    </row>
    <row r="847" ht="15.75" customHeight="1">
      <c r="B847" s="39"/>
      <c r="D847" s="1"/>
      <c r="E847" s="1"/>
      <c r="F847" s="1"/>
    </row>
    <row r="848" ht="15.75" customHeight="1">
      <c r="B848" s="39"/>
      <c r="D848" s="1"/>
      <c r="E848" s="1"/>
      <c r="F848" s="1"/>
    </row>
    <row r="849" ht="15.75" customHeight="1">
      <c r="B849" s="39"/>
      <c r="D849" s="1"/>
      <c r="E849" s="1"/>
      <c r="F849" s="1"/>
    </row>
    <row r="850" ht="15.75" customHeight="1">
      <c r="B850" s="39"/>
      <c r="D850" s="1"/>
      <c r="E850" s="1"/>
      <c r="F850" s="1"/>
    </row>
    <row r="851" ht="15.75" customHeight="1">
      <c r="B851" s="39"/>
      <c r="D851" s="1"/>
      <c r="E851" s="1"/>
      <c r="F851" s="1"/>
    </row>
    <row r="852" ht="15.75" customHeight="1">
      <c r="B852" s="39"/>
      <c r="D852" s="1"/>
      <c r="E852" s="1"/>
      <c r="F852" s="1"/>
    </row>
    <row r="853" ht="15.75" customHeight="1">
      <c r="B853" s="39"/>
      <c r="D853" s="1"/>
      <c r="E853" s="1"/>
      <c r="F853" s="1"/>
    </row>
    <row r="854" ht="15.75" customHeight="1">
      <c r="B854" s="39"/>
      <c r="D854" s="1"/>
      <c r="E854" s="1"/>
      <c r="F854" s="1"/>
    </row>
    <row r="855" ht="15.75" customHeight="1">
      <c r="B855" s="39"/>
      <c r="D855" s="1"/>
      <c r="E855" s="1"/>
      <c r="F855" s="1"/>
    </row>
    <row r="856" ht="15.75" customHeight="1">
      <c r="B856" s="39"/>
      <c r="D856" s="1"/>
      <c r="E856" s="1"/>
      <c r="F856" s="1"/>
    </row>
    <row r="857" ht="15.75" customHeight="1">
      <c r="B857" s="39"/>
      <c r="D857" s="1"/>
      <c r="E857" s="1"/>
      <c r="F857" s="1"/>
    </row>
    <row r="858" ht="15.75" customHeight="1">
      <c r="B858" s="39"/>
      <c r="D858" s="1"/>
      <c r="E858" s="1"/>
      <c r="F858" s="1"/>
    </row>
    <row r="859" ht="15.75" customHeight="1">
      <c r="B859" s="39"/>
      <c r="D859" s="1"/>
      <c r="E859" s="1"/>
      <c r="F859" s="1"/>
    </row>
    <row r="860" ht="15.75" customHeight="1">
      <c r="B860" s="39"/>
      <c r="D860" s="1"/>
      <c r="E860" s="1"/>
      <c r="F860" s="1"/>
    </row>
    <row r="861" ht="15.75" customHeight="1">
      <c r="B861" s="39"/>
      <c r="D861" s="1"/>
      <c r="E861" s="1"/>
      <c r="F861" s="1"/>
    </row>
    <row r="862" ht="15.75" customHeight="1">
      <c r="B862" s="39"/>
      <c r="D862" s="1"/>
      <c r="E862" s="1"/>
      <c r="F862" s="1"/>
    </row>
    <row r="863" ht="15.75" customHeight="1">
      <c r="B863" s="39"/>
      <c r="D863" s="1"/>
      <c r="E863" s="1"/>
      <c r="F863" s="1"/>
    </row>
    <row r="864" ht="15.75" customHeight="1">
      <c r="B864" s="39"/>
      <c r="D864" s="1"/>
      <c r="E864" s="1"/>
      <c r="F864" s="1"/>
    </row>
    <row r="865" ht="15.75" customHeight="1">
      <c r="B865" s="39"/>
      <c r="D865" s="1"/>
      <c r="E865" s="1"/>
      <c r="F865" s="1"/>
    </row>
    <row r="866" ht="15.75" customHeight="1">
      <c r="B866" s="39"/>
      <c r="D866" s="1"/>
      <c r="E866" s="1"/>
      <c r="F866" s="1"/>
    </row>
    <row r="867" ht="15.75" customHeight="1">
      <c r="B867" s="39"/>
      <c r="D867" s="1"/>
      <c r="E867" s="1"/>
      <c r="F867" s="1"/>
    </row>
    <row r="868" ht="15.75" customHeight="1">
      <c r="B868" s="39"/>
      <c r="D868" s="1"/>
      <c r="E868" s="1"/>
      <c r="F868" s="1"/>
    </row>
    <row r="869" ht="15.75" customHeight="1">
      <c r="B869" s="39"/>
      <c r="D869" s="1"/>
      <c r="E869" s="1"/>
      <c r="F869" s="1"/>
    </row>
    <row r="870" ht="15.75" customHeight="1">
      <c r="B870" s="39"/>
      <c r="D870" s="1"/>
      <c r="E870" s="1"/>
      <c r="F870" s="1"/>
    </row>
    <row r="871" ht="15.75" customHeight="1">
      <c r="B871" s="39"/>
      <c r="D871" s="1"/>
      <c r="E871" s="1"/>
      <c r="F871" s="1"/>
    </row>
    <row r="872" ht="15.75" customHeight="1">
      <c r="B872" s="39"/>
      <c r="D872" s="1"/>
      <c r="E872" s="1"/>
      <c r="F872" s="1"/>
    </row>
    <row r="873" ht="15.75" customHeight="1">
      <c r="B873" s="39"/>
      <c r="D873" s="1"/>
      <c r="E873" s="1"/>
      <c r="F873" s="1"/>
    </row>
    <row r="874" ht="15.75" customHeight="1">
      <c r="B874" s="39"/>
      <c r="D874" s="1"/>
      <c r="E874" s="1"/>
      <c r="F874" s="1"/>
    </row>
    <row r="875" ht="15.75" customHeight="1">
      <c r="B875" s="39"/>
      <c r="D875" s="1"/>
      <c r="E875" s="1"/>
      <c r="F875" s="1"/>
    </row>
    <row r="876" ht="15.75" customHeight="1">
      <c r="B876" s="39"/>
      <c r="D876" s="1"/>
      <c r="E876" s="1"/>
      <c r="F876" s="1"/>
    </row>
    <row r="877" ht="15.75" customHeight="1">
      <c r="B877" s="39"/>
      <c r="D877" s="1"/>
      <c r="E877" s="1"/>
      <c r="F877" s="1"/>
    </row>
    <row r="878" ht="15.75" customHeight="1">
      <c r="B878" s="39"/>
      <c r="D878" s="1"/>
      <c r="E878" s="1"/>
      <c r="F878" s="1"/>
    </row>
    <row r="879" ht="15.75" customHeight="1">
      <c r="B879" s="39"/>
      <c r="D879" s="1"/>
      <c r="E879" s="1"/>
      <c r="F879" s="1"/>
    </row>
    <row r="880" ht="15.75" customHeight="1">
      <c r="B880" s="39"/>
      <c r="D880" s="1"/>
      <c r="E880" s="1"/>
      <c r="F880" s="1"/>
    </row>
    <row r="881" ht="15.75" customHeight="1">
      <c r="B881" s="39"/>
      <c r="D881" s="1"/>
      <c r="E881" s="1"/>
      <c r="F881" s="1"/>
    </row>
    <row r="882" ht="15.75" customHeight="1">
      <c r="B882" s="39"/>
      <c r="D882" s="1"/>
      <c r="E882" s="1"/>
      <c r="F882" s="1"/>
    </row>
    <row r="883" ht="15.75" customHeight="1">
      <c r="B883" s="39"/>
      <c r="D883" s="1"/>
      <c r="E883" s="1"/>
      <c r="F883" s="1"/>
    </row>
    <row r="884" ht="15.75" customHeight="1">
      <c r="B884" s="39"/>
      <c r="D884" s="1"/>
      <c r="E884" s="1"/>
      <c r="F884" s="1"/>
    </row>
    <row r="885" ht="15.75" customHeight="1">
      <c r="B885" s="39"/>
      <c r="D885" s="1"/>
      <c r="E885" s="1"/>
      <c r="F885" s="1"/>
    </row>
    <row r="886" ht="15.75" customHeight="1">
      <c r="B886" s="39"/>
      <c r="D886" s="1"/>
      <c r="E886" s="1"/>
      <c r="F886" s="1"/>
    </row>
    <row r="887" ht="15.75" customHeight="1">
      <c r="B887" s="39"/>
      <c r="D887" s="1"/>
      <c r="E887" s="1"/>
      <c r="F887" s="1"/>
    </row>
    <row r="888" ht="15.75" customHeight="1">
      <c r="B888" s="39"/>
      <c r="D888" s="1"/>
      <c r="E888" s="1"/>
      <c r="F888" s="1"/>
    </row>
    <row r="889" ht="15.75" customHeight="1">
      <c r="B889" s="39"/>
      <c r="D889" s="1"/>
      <c r="E889" s="1"/>
      <c r="F889" s="1"/>
    </row>
    <row r="890" ht="15.75" customHeight="1">
      <c r="B890" s="39"/>
      <c r="D890" s="1"/>
      <c r="E890" s="1"/>
      <c r="F890" s="1"/>
    </row>
    <row r="891" ht="15.75" customHeight="1">
      <c r="B891" s="39"/>
      <c r="D891" s="1"/>
      <c r="E891" s="1"/>
      <c r="F891" s="1"/>
    </row>
    <row r="892" ht="15.75" customHeight="1">
      <c r="B892" s="39"/>
      <c r="D892" s="1"/>
      <c r="E892" s="1"/>
      <c r="F892" s="1"/>
    </row>
    <row r="893" ht="15.75" customHeight="1">
      <c r="B893" s="39"/>
      <c r="D893" s="1"/>
      <c r="E893" s="1"/>
      <c r="F893" s="1"/>
    </row>
    <row r="894" ht="15.75" customHeight="1">
      <c r="B894" s="39"/>
      <c r="D894" s="1"/>
      <c r="E894" s="1"/>
      <c r="F894" s="1"/>
    </row>
    <row r="895" ht="15.75" customHeight="1">
      <c r="B895" s="39"/>
      <c r="D895" s="1"/>
      <c r="E895" s="1"/>
      <c r="F895" s="1"/>
    </row>
    <row r="896" ht="15.75" customHeight="1">
      <c r="B896" s="39"/>
      <c r="D896" s="1"/>
      <c r="E896" s="1"/>
      <c r="F896" s="1"/>
    </row>
    <row r="897" ht="15.75" customHeight="1">
      <c r="B897" s="39"/>
      <c r="D897" s="1"/>
      <c r="E897" s="1"/>
      <c r="F897" s="1"/>
    </row>
    <row r="898" ht="15.75" customHeight="1">
      <c r="B898" s="39"/>
      <c r="D898" s="1"/>
      <c r="E898" s="1"/>
      <c r="F898" s="1"/>
    </row>
    <row r="899" ht="15.75" customHeight="1">
      <c r="B899" s="39"/>
      <c r="D899" s="1"/>
      <c r="E899" s="1"/>
      <c r="F899" s="1"/>
    </row>
    <row r="900" ht="15.75" customHeight="1">
      <c r="B900" s="39"/>
      <c r="D900" s="1"/>
      <c r="E900" s="1"/>
      <c r="F900" s="1"/>
    </row>
    <row r="901" ht="15.75" customHeight="1">
      <c r="B901" s="39"/>
      <c r="D901" s="1"/>
      <c r="E901" s="1"/>
      <c r="F901" s="1"/>
    </row>
    <row r="902" ht="15.75" customHeight="1">
      <c r="B902" s="39"/>
      <c r="D902" s="1"/>
      <c r="E902" s="1"/>
      <c r="F902" s="1"/>
    </row>
    <row r="903" ht="15.75" customHeight="1">
      <c r="B903" s="39"/>
      <c r="D903" s="1"/>
      <c r="E903" s="1"/>
      <c r="F903" s="1"/>
    </row>
    <row r="904" ht="15.75" customHeight="1">
      <c r="B904" s="39"/>
      <c r="D904" s="1"/>
      <c r="E904" s="1"/>
      <c r="F904" s="1"/>
    </row>
    <row r="905" ht="15.75" customHeight="1">
      <c r="B905" s="39"/>
      <c r="D905" s="1"/>
      <c r="E905" s="1"/>
      <c r="F905" s="1"/>
    </row>
    <row r="906" ht="15.75" customHeight="1">
      <c r="B906" s="39"/>
      <c r="D906" s="1"/>
      <c r="E906" s="1"/>
      <c r="F906" s="1"/>
    </row>
    <row r="907" ht="15.75" customHeight="1">
      <c r="B907" s="39"/>
      <c r="D907" s="1"/>
      <c r="E907" s="1"/>
      <c r="F907" s="1"/>
    </row>
    <row r="908" ht="15.75" customHeight="1">
      <c r="B908" s="39"/>
      <c r="D908" s="1"/>
      <c r="E908" s="1"/>
      <c r="F908" s="1"/>
    </row>
    <row r="909" ht="15.75" customHeight="1">
      <c r="B909" s="39"/>
      <c r="D909" s="1"/>
      <c r="E909" s="1"/>
      <c r="F909" s="1"/>
    </row>
    <row r="910" ht="15.75" customHeight="1">
      <c r="B910" s="39"/>
      <c r="D910" s="1"/>
      <c r="E910" s="1"/>
      <c r="F910" s="1"/>
    </row>
    <row r="911" ht="15.75" customHeight="1">
      <c r="B911" s="39"/>
      <c r="D911" s="1"/>
      <c r="E911" s="1"/>
      <c r="F911" s="1"/>
    </row>
    <row r="912" ht="15.75" customHeight="1">
      <c r="B912" s="39"/>
      <c r="D912" s="1"/>
      <c r="E912" s="1"/>
      <c r="F912" s="1"/>
    </row>
    <row r="913" ht="15.75" customHeight="1">
      <c r="B913" s="39"/>
      <c r="D913" s="1"/>
      <c r="E913" s="1"/>
      <c r="F913" s="1"/>
    </row>
    <row r="914" ht="15.75" customHeight="1">
      <c r="B914" s="39"/>
      <c r="D914" s="1"/>
      <c r="E914" s="1"/>
      <c r="F914" s="1"/>
    </row>
    <row r="915" ht="15.75" customHeight="1">
      <c r="B915" s="39"/>
      <c r="D915" s="1"/>
      <c r="E915" s="1"/>
      <c r="F915" s="1"/>
    </row>
    <row r="916" ht="15.75" customHeight="1">
      <c r="B916" s="39"/>
      <c r="D916" s="1"/>
      <c r="E916" s="1"/>
      <c r="F916" s="1"/>
    </row>
    <row r="917" ht="15.75" customHeight="1">
      <c r="B917" s="39"/>
      <c r="D917" s="1"/>
      <c r="E917" s="1"/>
      <c r="F917" s="1"/>
    </row>
    <row r="918" ht="15.75" customHeight="1">
      <c r="B918" s="39"/>
      <c r="D918" s="1"/>
      <c r="E918" s="1"/>
      <c r="F918" s="1"/>
    </row>
    <row r="919" ht="15.75" customHeight="1">
      <c r="B919" s="39"/>
      <c r="D919" s="1"/>
      <c r="E919" s="1"/>
      <c r="F919" s="1"/>
    </row>
    <row r="920" ht="15.75" customHeight="1">
      <c r="B920" s="39"/>
      <c r="D920" s="1"/>
      <c r="E920" s="1"/>
      <c r="F920" s="1"/>
    </row>
    <row r="921" ht="15.75" customHeight="1">
      <c r="B921" s="39"/>
      <c r="D921" s="1"/>
      <c r="E921" s="1"/>
      <c r="F921" s="1"/>
    </row>
    <row r="922" ht="15.75" customHeight="1">
      <c r="B922" s="39"/>
      <c r="D922" s="1"/>
      <c r="E922" s="1"/>
      <c r="F922" s="1"/>
    </row>
    <row r="923" ht="15.75" customHeight="1">
      <c r="B923" s="39"/>
      <c r="D923" s="1"/>
      <c r="E923" s="1"/>
      <c r="F923" s="1"/>
    </row>
    <row r="924" ht="15.75" customHeight="1">
      <c r="B924" s="39"/>
      <c r="D924" s="1"/>
      <c r="E924" s="1"/>
      <c r="F924" s="1"/>
    </row>
    <row r="925" ht="15.75" customHeight="1">
      <c r="B925" s="39"/>
      <c r="D925" s="1"/>
      <c r="E925" s="1"/>
      <c r="F925" s="1"/>
    </row>
    <row r="926" ht="15.75" customHeight="1">
      <c r="B926" s="39"/>
      <c r="D926" s="1"/>
      <c r="E926" s="1"/>
      <c r="F926" s="1"/>
    </row>
    <row r="927" ht="15.75" customHeight="1">
      <c r="B927" s="39"/>
      <c r="D927" s="1"/>
      <c r="E927" s="1"/>
      <c r="F927" s="1"/>
    </row>
    <row r="928" ht="15.75" customHeight="1">
      <c r="B928" s="39"/>
      <c r="D928" s="1"/>
      <c r="E928" s="1"/>
      <c r="F928" s="1"/>
    </row>
    <row r="929" ht="15.75" customHeight="1">
      <c r="B929" s="39"/>
      <c r="D929" s="1"/>
      <c r="E929" s="1"/>
      <c r="F929" s="1"/>
    </row>
    <row r="930" ht="15.75" customHeight="1">
      <c r="B930" s="39"/>
      <c r="D930" s="1"/>
      <c r="E930" s="1"/>
      <c r="F930" s="1"/>
    </row>
    <row r="931" ht="15.75" customHeight="1">
      <c r="B931" s="39"/>
      <c r="D931" s="1"/>
      <c r="E931" s="1"/>
      <c r="F931" s="1"/>
    </row>
    <row r="932" ht="15.75" customHeight="1">
      <c r="B932" s="39"/>
      <c r="D932" s="1"/>
      <c r="E932" s="1"/>
      <c r="F932" s="1"/>
    </row>
    <row r="933" ht="15.75" customHeight="1">
      <c r="B933" s="39"/>
      <c r="D933" s="1"/>
      <c r="E933" s="1"/>
      <c r="F933" s="1"/>
    </row>
    <row r="934" ht="15.75" customHeight="1">
      <c r="B934" s="39"/>
      <c r="D934" s="1"/>
      <c r="E934" s="1"/>
      <c r="F934" s="1"/>
    </row>
    <row r="935" ht="15.75" customHeight="1">
      <c r="B935" s="39"/>
      <c r="D935" s="1"/>
      <c r="E935" s="1"/>
      <c r="F935" s="1"/>
    </row>
    <row r="936" ht="15.75" customHeight="1">
      <c r="B936" s="39"/>
      <c r="D936" s="1"/>
      <c r="E936" s="1"/>
      <c r="F936" s="1"/>
    </row>
    <row r="937" ht="15.75" customHeight="1">
      <c r="B937" s="39"/>
      <c r="D937" s="1"/>
      <c r="E937" s="1"/>
      <c r="F937" s="1"/>
    </row>
    <row r="938" ht="15.75" customHeight="1">
      <c r="B938" s="39"/>
      <c r="D938" s="1"/>
      <c r="E938" s="1"/>
      <c r="F938" s="1"/>
    </row>
    <row r="939" ht="15.75" customHeight="1">
      <c r="B939" s="39"/>
      <c r="D939" s="1"/>
      <c r="E939" s="1"/>
      <c r="F939" s="1"/>
    </row>
    <row r="940" ht="15.75" customHeight="1">
      <c r="B940" s="39"/>
      <c r="D940" s="1"/>
      <c r="E940" s="1"/>
      <c r="F940" s="1"/>
    </row>
    <row r="941" ht="15.75" customHeight="1">
      <c r="B941" s="39"/>
      <c r="D941" s="1"/>
      <c r="E941" s="1"/>
      <c r="F941" s="1"/>
    </row>
    <row r="942" ht="15.75" customHeight="1">
      <c r="B942" s="39"/>
      <c r="D942" s="1"/>
      <c r="E942" s="1"/>
      <c r="F942" s="1"/>
    </row>
    <row r="943" ht="15.75" customHeight="1">
      <c r="B943" s="39"/>
      <c r="D943" s="1"/>
      <c r="E943" s="1"/>
      <c r="F943" s="1"/>
    </row>
    <row r="944" ht="15.75" customHeight="1">
      <c r="B944" s="39"/>
      <c r="D944" s="1"/>
      <c r="E944" s="1"/>
      <c r="F944" s="1"/>
    </row>
    <row r="945" ht="15.75" customHeight="1">
      <c r="B945" s="39"/>
      <c r="D945" s="1"/>
      <c r="E945" s="1"/>
      <c r="F945" s="1"/>
    </row>
    <row r="946" ht="15.75" customHeight="1">
      <c r="B946" s="39"/>
      <c r="D946" s="1"/>
      <c r="E946" s="1"/>
      <c r="F946" s="1"/>
    </row>
    <row r="947" ht="15.75" customHeight="1">
      <c r="B947" s="39"/>
      <c r="D947" s="1"/>
      <c r="E947" s="1"/>
      <c r="F947" s="1"/>
    </row>
    <row r="948" ht="15.75" customHeight="1">
      <c r="B948" s="39"/>
      <c r="D948" s="1"/>
      <c r="E948" s="1"/>
      <c r="F948" s="1"/>
    </row>
    <row r="949" ht="15.75" customHeight="1">
      <c r="B949" s="39"/>
      <c r="D949" s="1"/>
      <c r="E949" s="1"/>
      <c r="F949" s="1"/>
    </row>
    <row r="950" ht="15.75" customHeight="1">
      <c r="B950" s="39"/>
      <c r="D950" s="1"/>
      <c r="E950" s="1"/>
      <c r="F950" s="1"/>
    </row>
    <row r="951" ht="15.75" customHeight="1">
      <c r="B951" s="39"/>
      <c r="D951" s="1"/>
      <c r="E951" s="1"/>
      <c r="F951" s="1"/>
    </row>
    <row r="952" ht="15.75" customHeight="1">
      <c r="B952" s="39"/>
      <c r="D952" s="1"/>
      <c r="E952" s="1"/>
      <c r="F952" s="1"/>
    </row>
    <row r="953" ht="15.75" customHeight="1">
      <c r="B953" s="39"/>
      <c r="D953" s="1"/>
      <c r="E953" s="1"/>
      <c r="F953" s="1"/>
    </row>
    <row r="954" ht="15.75" customHeight="1">
      <c r="B954" s="39"/>
      <c r="D954" s="1"/>
      <c r="E954" s="1"/>
      <c r="F954" s="1"/>
    </row>
    <row r="955" ht="15.75" customHeight="1">
      <c r="B955" s="39"/>
      <c r="D955" s="1"/>
      <c r="E955" s="1"/>
      <c r="F955" s="1"/>
    </row>
    <row r="956" ht="15.75" customHeight="1">
      <c r="B956" s="39"/>
      <c r="D956" s="1"/>
      <c r="E956" s="1"/>
      <c r="F956" s="1"/>
    </row>
    <row r="957" ht="15.75" customHeight="1">
      <c r="B957" s="39"/>
      <c r="D957" s="1"/>
      <c r="E957" s="1"/>
      <c r="F957" s="1"/>
    </row>
    <row r="958" ht="15.75" customHeight="1">
      <c r="B958" s="39"/>
      <c r="D958" s="1"/>
      <c r="E958" s="1"/>
      <c r="F958" s="1"/>
    </row>
    <row r="959" ht="15.75" customHeight="1">
      <c r="B959" s="39"/>
      <c r="D959" s="1"/>
      <c r="E959" s="1"/>
      <c r="F959" s="1"/>
    </row>
    <row r="960" ht="15.75" customHeight="1">
      <c r="B960" s="39"/>
      <c r="D960" s="1"/>
      <c r="E960" s="1"/>
      <c r="F960" s="1"/>
    </row>
    <row r="961" ht="15.75" customHeight="1">
      <c r="B961" s="39"/>
      <c r="D961" s="1"/>
      <c r="E961" s="1"/>
      <c r="F961" s="1"/>
    </row>
    <row r="962" ht="15.75" customHeight="1">
      <c r="B962" s="39"/>
      <c r="D962" s="1"/>
      <c r="E962" s="1"/>
      <c r="F962" s="1"/>
    </row>
    <row r="963" ht="15.75" customHeight="1">
      <c r="B963" s="39"/>
      <c r="D963" s="1"/>
      <c r="E963" s="1"/>
      <c r="F963" s="1"/>
    </row>
    <row r="964" ht="15.75" customHeight="1">
      <c r="B964" s="39"/>
      <c r="D964" s="1"/>
      <c r="E964" s="1"/>
      <c r="F964" s="1"/>
    </row>
    <row r="965" ht="15.75" customHeight="1">
      <c r="B965" s="39"/>
      <c r="D965" s="1"/>
      <c r="E965" s="1"/>
      <c r="F965" s="1"/>
    </row>
    <row r="966" ht="15.75" customHeight="1">
      <c r="B966" s="39"/>
      <c r="D966" s="1"/>
      <c r="E966" s="1"/>
      <c r="F966" s="1"/>
    </row>
    <row r="967" ht="15.75" customHeight="1">
      <c r="B967" s="39"/>
      <c r="D967" s="1"/>
      <c r="E967" s="1"/>
      <c r="F967" s="1"/>
    </row>
    <row r="968" ht="15.75" customHeight="1">
      <c r="B968" s="39"/>
      <c r="D968" s="1"/>
      <c r="E968" s="1"/>
      <c r="F968" s="1"/>
    </row>
    <row r="969" ht="15.75" customHeight="1">
      <c r="B969" s="39"/>
      <c r="D969" s="1"/>
      <c r="E969" s="1"/>
      <c r="F969" s="1"/>
    </row>
    <row r="970" ht="15.75" customHeight="1">
      <c r="B970" s="39"/>
      <c r="D970" s="1"/>
      <c r="E970" s="1"/>
      <c r="F970" s="1"/>
    </row>
    <row r="971" ht="15.75" customHeight="1">
      <c r="B971" s="39"/>
      <c r="D971" s="1"/>
      <c r="E971" s="1"/>
      <c r="F971" s="1"/>
    </row>
    <row r="972" ht="15.75" customHeight="1">
      <c r="B972" s="39"/>
      <c r="D972" s="1"/>
      <c r="E972" s="1"/>
      <c r="F972" s="1"/>
    </row>
    <row r="973" ht="15.75" customHeight="1">
      <c r="B973" s="39"/>
      <c r="D973" s="1"/>
      <c r="E973" s="1"/>
      <c r="F973" s="1"/>
    </row>
    <row r="974" ht="15.75" customHeight="1">
      <c r="B974" s="39"/>
      <c r="D974" s="1"/>
      <c r="E974" s="1"/>
      <c r="F974" s="1"/>
    </row>
    <row r="975" ht="15.75" customHeight="1">
      <c r="B975" s="39"/>
      <c r="D975" s="1"/>
      <c r="E975" s="1"/>
      <c r="F975" s="1"/>
    </row>
    <row r="976" ht="15.75" customHeight="1">
      <c r="B976" s="39"/>
      <c r="D976" s="1"/>
      <c r="E976" s="1"/>
      <c r="F976" s="1"/>
    </row>
    <row r="977" ht="15.75" customHeight="1">
      <c r="B977" s="39"/>
      <c r="D977" s="1"/>
      <c r="E977" s="1"/>
      <c r="F977" s="1"/>
    </row>
    <row r="978" ht="15.75" customHeight="1">
      <c r="B978" s="39"/>
      <c r="D978" s="1"/>
      <c r="E978" s="1"/>
      <c r="F978" s="1"/>
    </row>
    <row r="979" ht="15.75" customHeight="1">
      <c r="B979" s="39"/>
      <c r="D979" s="1"/>
      <c r="E979" s="1"/>
      <c r="F979" s="1"/>
    </row>
    <row r="980" ht="15.75" customHeight="1">
      <c r="B980" s="39"/>
      <c r="D980" s="1"/>
      <c r="E980" s="1"/>
      <c r="F980" s="1"/>
    </row>
    <row r="981" ht="15.75" customHeight="1">
      <c r="B981" s="39"/>
      <c r="D981" s="1"/>
      <c r="E981" s="1"/>
      <c r="F981" s="1"/>
    </row>
    <row r="982" ht="15.75" customHeight="1">
      <c r="B982" s="39"/>
      <c r="D982" s="1"/>
      <c r="E982" s="1"/>
      <c r="F982" s="1"/>
    </row>
    <row r="983" ht="15.75" customHeight="1">
      <c r="B983" s="39"/>
      <c r="D983" s="1"/>
      <c r="E983" s="1"/>
      <c r="F983" s="1"/>
    </row>
    <row r="984" ht="15.75" customHeight="1">
      <c r="B984" s="39"/>
      <c r="D984" s="1"/>
      <c r="E984" s="1"/>
      <c r="F984" s="1"/>
    </row>
    <row r="985" ht="15.75" customHeight="1">
      <c r="B985" s="39"/>
      <c r="D985" s="1"/>
      <c r="E985" s="1"/>
      <c r="F985" s="1"/>
    </row>
    <row r="986" ht="15.75" customHeight="1">
      <c r="B986" s="39"/>
      <c r="D986" s="1"/>
      <c r="E986" s="1"/>
      <c r="F986" s="1"/>
    </row>
    <row r="987" ht="15.75" customHeight="1">
      <c r="B987" s="39"/>
      <c r="D987" s="1"/>
      <c r="E987" s="1"/>
      <c r="F987" s="1"/>
    </row>
    <row r="988" ht="15.75" customHeight="1">
      <c r="B988" s="39"/>
      <c r="D988" s="1"/>
      <c r="E988" s="1"/>
      <c r="F988" s="1"/>
    </row>
    <row r="989" ht="15.75" customHeight="1">
      <c r="B989" s="39"/>
      <c r="D989" s="1"/>
      <c r="E989" s="1"/>
      <c r="F989" s="1"/>
    </row>
    <row r="990" ht="15.75" customHeight="1">
      <c r="B990" s="39"/>
      <c r="D990" s="1"/>
      <c r="E990" s="1"/>
      <c r="F990" s="1"/>
    </row>
    <row r="991" ht="15.75" customHeight="1">
      <c r="B991" s="39"/>
      <c r="D991" s="1"/>
      <c r="E991" s="1"/>
      <c r="F991" s="1"/>
    </row>
    <row r="992" ht="15.75" customHeight="1">
      <c r="B992" s="39"/>
      <c r="D992" s="1"/>
      <c r="E992" s="1"/>
      <c r="F992" s="1"/>
    </row>
    <row r="993" ht="15.75" customHeight="1">
      <c r="B993" s="39"/>
      <c r="D993" s="1"/>
      <c r="E993" s="1"/>
      <c r="F993" s="1"/>
    </row>
    <row r="994" ht="15.75" customHeight="1">
      <c r="B994" s="39"/>
      <c r="D994" s="1"/>
      <c r="E994" s="1"/>
      <c r="F994" s="1"/>
    </row>
    <row r="995" ht="15.75" customHeight="1">
      <c r="B995" s="39"/>
      <c r="D995" s="1"/>
      <c r="E995" s="1"/>
      <c r="F995" s="1"/>
    </row>
    <row r="996" ht="15.75" customHeight="1">
      <c r="B996" s="39"/>
      <c r="D996" s="1"/>
      <c r="E996" s="1"/>
      <c r="F996" s="1"/>
    </row>
    <row r="997" ht="15.75" customHeight="1">
      <c r="B997" s="39"/>
      <c r="D997" s="1"/>
      <c r="E997" s="1"/>
      <c r="F997" s="1"/>
    </row>
    <row r="998" ht="15.75" customHeight="1">
      <c r="B998" s="39"/>
      <c r="D998" s="1"/>
      <c r="E998" s="1"/>
      <c r="F998" s="1"/>
    </row>
    <row r="999" ht="15.75" customHeight="1">
      <c r="B999" s="39"/>
      <c r="D999" s="1"/>
      <c r="E999" s="1"/>
      <c r="F999" s="1"/>
    </row>
    <row r="1000" ht="15.75" customHeight="1">
      <c r="B1000" s="39"/>
      <c r="D1000" s="1"/>
      <c r="E1000" s="1"/>
      <c r="F1000" s="1"/>
    </row>
  </sheetData>
  <conditionalFormatting sqref="A1:F1 A2:C123">
    <cfRule type="cellIs" dxfId="8" priority="1" operator="equal">
      <formula>0</formula>
    </cfRule>
  </conditionalFormatting>
  <conditionalFormatting sqref="E1:F1 E149:F1000">
    <cfRule type="cellIs" dxfId="9" priority="2" operator="equal">
      <formula>0</formula>
    </cfRule>
  </conditionalFormatting>
  <printOptions/>
  <pageMargins bottom="0.55" footer="0.0" header="0.0" left="0.37" right="0.34" top="0.4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16.29"/>
    <col customWidth="1" min="3" max="3" width="13.43"/>
    <col customWidth="1" min="4" max="26" width="8.86"/>
  </cols>
  <sheetData>
    <row r="1">
      <c r="A1" s="1" t="s">
        <v>40645</v>
      </c>
      <c r="B1" s="39" t="s">
        <v>40729</v>
      </c>
    </row>
    <row r="2">
      <c r="A2" s="4">
        <v>0.0</v>
      </c>
      <c r="B2" s="77">
        <v>319.5</v>
      </c>
    </row>
    <row r="3">
      <c r="A3" s="4" t="s">
        <v>40707</v>
      </c>
      <c r="B3" s="77">
        <v>135466.63833333587</v>
      </c>
      <c r="C3" s="78"/>
    </row>
    <row r="4">
      <c r="A4" s="4" t="s">
        <v>40703</v>
      </c>
      <c r="B4" s="77">
        <v>19387.25</v>
      </c>
      <c r="C4" s="78"/>
    </row>
    <row r="5">
      <c r="A5" s="4" t="s">
        <v>40728</v>
      </c>
      <c r="B5" s="77">
        <v>155173.38833333587</v>
      </c>
      <c r="C5" s="78"/>
    </row>
    <row r="7">
      <c r="C7" s="78"/>
    </row>
    <row r="8">
      <c r="C8" s="78"/>
    </row>
    <row r="9">
      <c r="C9" s="78"/>
    </row>
    <row r="10">
      <c r="C10" s="78"/>
    </row>
    <row r="12">
      <c r="C12" s="78"/>
    </row>
    <row r="13">
      <c r="C13" s="78"/>
    </row>
    <row r="15">
      <c r="C15" s="78"/>
    </row>
    <row r="16">
      <c r="C16" s="78"/>
    </row>
    <row r="21" ht="15.75" customHeight="1"/>
    <row r="22" ht="15.75" customHeight="1"/>
    <row r="23" ht="15.75" customHeight="1"/>
    <row r="24" ht="15.75" customHeight="1">
      <c r="B24" s="39"/>
    </row>
    <row r="25" ht="15.75" customHeight="1">
      <c r="B25" s="39"/>
    </row>
    <row r="26" ht="15.75" customHeight="1">
      <c r="B26" s="39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  <row r="101" ht="15.75" customHeight="1">
      <c r="B101" s="39"/>
    </row>
    <row r="102" ht="15.75" customHeight="1">
      <c r="B102" s="39"/>
    </row>
    <row r="103" ht="15.75" customHeight="1">
      <c r="B103" s="39"/>
    </row>
    <row r="104" ht="15.75" customHeight="1">
      <c r="B104" s="39"/>
    </row>
    <row r="105" ht="15.75" customHeight="1">
      <c r="B105" s="39"/>
    </row>
    <row r="106" ht="15.75" customHeight="1">
      <c r="B106" s="39"/>
    </row>
    <row r="107" ht="15.75" customHeight="1">
      <c r="B107" s="39"/>
    </row>
    <row r="108" ht="15.75" customHeight="1">
      <c r="B108" s="39"/>
    </row>
    <row r="109" ht="15.75" customHeight="1">
      <c r="B109" s="39"/>
    </row>
    <row r="110" ht="15.75" customHeight="1">
      <c r="B110" s="39"/>
    </row>
    <row r="111" ht="15.75" customHeight="1">
      <c r="B111" s="39"/>
    </row>
    <row r="112" ht="15.75" customHeight="1">
      <c r="B112" s="39"/>
    </row>
    <row r="113" ht="15.75" customHeight="1">
      <c r="B113" s="39"/>
    </row>
    <row r="114" ht="15.75" customHeight="1">
      <c r="B114" s="39"/>
    </row>
    <row r="115" ht="15.75" customHeight="1">
      <c r="B115" s="39"/>
    </row>
    <row r="116" ht="15.75" customHeight="1">
      <c r="B116" s="39"/>
    </row>
    <row r="117" ht="15.75" customHeight="1">
      <c r="B117" s="39"/>
    </row>
    <row r="118" ht="15.75" customHeight="1">
      <c r="B118" s="39"/>
    </row>
    <row r="119" ht="15.75" customHeight="1">
      <c r="B119" s="39"/>
    </row>
    <row r="120" ht="15.75" customHeight="1">
      <c r="B120" s="39"/>
    </row>
    <row r="121" ht="15.75" customHeight="1">
      <c r="B121" s="39"/>
    </row>
    <row r="122" ht="15.75" customHeight="1">
      <c r="B122" s="39"/>
    </row>
    <row r="123" ht="15.75" customHeight="1">
      <c r="B123" s="39"/>
    </row>
    <row r="124" ht="15.75" customHeight="1">
      <c r="B124" s="39"/>
    </row>
    <row r="125" ht="15.75" customHeight="1">
      <c r="B125" s="39"/>
    </row>
    <row r="126" ht="15.75" customHeight="1">
      <c r="B126" s="39"/>
    </row>
    <row r="127" ht="15.75" customHeight="1">
      <c r="B127" s="39"/>
    </row>
    <row r="128" ht="15.75" customHeight="1">
      <c r="B128" s="39"/>
    </row>
    <row r="129" ht="15.75" customHeight="1">
      <c r="B129" s="39"/>
    </row>
    <row r="130" ht="15.75" customHeight="1">
      <c r="B130" s="39"/>
    </row>
    <row r="131" ht="15.75" customHeight="1">
      <c r="B131" s="39"/>
    </row>
    <row r="132" ht="15.75" customHeight="1">
      <c r="B132" s="39"/>
    </row>
    <row r="133" ht="15.75" customHeight="1">
      <c r="B133" s="39"/>
    </row>
    <row r="134" ht="15.75" customHeight="1">
      <c r="B134" s="39"/>
    </row>
    <row r="135" ht="15.75" customHeight="1">
      <c r="B135" s="39"/>
    </row>
    <row r="136" ht="15.75" customHeight="1">
      <c r="B136" s="39"/>
    </row>
    <row r="137" ht="15.75" customHeight="1">
      <c r="B137" s="39"/>
    </row>
    <row r="138" ht="15.75" customHeight="1">
      <c r="B138" s="39"/>
    </row>
    <row r="139" ht="15.75" customHeight="1">
      <c r="B139" s="39"/>
    </row>
    <row r="140" ht="15.75" customHeight="1">
      <c r="B140" s="39"/>
    </row>
    <row r="141" ht="15.75" customHeight="1">
      <c r="B141" s="39"/>
    </row>
    <row r="142" ht="15.75" customHeight="1">
      <c r="B142" s="39"/>
    </row>
    <row r="143" ht="15.75" customHeight="1">
      <c r="B143" s="39"/>
    </row>
    <row r="144" ht="15.75" customHeight="1">
      <c r="B144" s="39"/>
    </row>
    <row r="145" ht="15.75" customHeight="1">
      <c r="B145" s="39"/>
    </row>
    <row r="146" ht="15.75" customHeight="1">
      <c r="B146" s="39"/>
    </row>
    <row r="147" ht="15.75" customHeight="1">
      <c r="B147" s="39"/>
    </row>
    <row r="148" ht="15.75" customHeight="1">
      <c r="B148" s="39"/>
    </row>
    <row r="149" ht="15.75" customHeight="1">
      <c r="B149" s="39"/>
    </row>
    <row r="150" ht="15.75" customHeight="1">
      <c r="B150" s="39"/>
    </row>
    <row r="151" ht="15.75" customHeight="1">
      <c r="B151" s="39"/>
    </row>
    <row r="152" ht="15.75" customHeight="1">
      <c r="B152" s="39"/>
    </row>
    <row r="153" ht="15.75" customHeight="1">
      <c r="B153" s="39"/>
    </row>
    <row r="154" ht="15.75" customHeight="1">
      <c r="B154" s="39"/>
    </row>
    <row r="155" ht="15.75" customHeight="1">
      <c r="B155" s="39"/>
    </row>
    <row r="156" ht="15.75" customHeight="1">
      <c r="B156" s="39"/>
    </row>
    <row r="157" ht="15.75" customHeight="1">
      <c r="B157" s="39"/>
    </row>
    <row r="158" ht="15.75" customHeight="1">
      <c r="B158" s="39"/>
    </row>
    <row r="159" ht="15.75" customHeight="1">
      <c r="B159" s="39"/>
    </row>
    <row r="160" ht="15.75" customHeight="1">
      <c r="B160" s="39"/>
    </row>
    <row r="161" ht="15.75" customHeight="1">
      <c r="B161" s="39"/>
    </row>
    <row r="162" ht="15.75" customHeight="1">
      <c r="B162" s="39"/>
    </row>
    <row r="163" ht="15.75" customHeight="1">
      <c r="B163" s="39"/>
    </row>
    <row r="164" ht="15.75" customHeight="1">
      <c r="B164" s="39"/>
    </row>
    <row r="165" ht="15.75" customHeight="1">
      <c r="B165" s="39"/>
    </row>
    <row r="166" ht="15.75" customHeight="1">
      <c r="B166" s="39"/>
    </row>
    <row r="167" ht="15.75" customHeight="1">
      <c r="B167" s="39"/>
    </row>
    <row r="168" ht="15.75" customHeight="1">
      <c r="B168" s="39"/>
    </row>
    <row r="169" ht="15.75" customHeight="1">
      <c r="B169" s="39"/>
    </row>
    <row r="170" ht="15.75" customHeight="1">
      <c r="B170" s="39"/>
    </row>
    <row r="171" ht="15.75" customHeight="1">
      <c r="B171" s="39"/>
    </row>
    <row r="172" ht="15.75" customHeight="1">
      <c r="B172" s="39"/>
    </row>
    <row r="173" ht="15.75" customHeight="1">
      <c r="B173" s="39"/>
    </row>
    <row r="174" ht="15.75" customHeight="1">
      <c r="B174" s="39"/>
    </row>
    <row r="175" ht="15.75" customHeight="1">
      <c r="B175" s="39"/>
    </row>
    <row r="176" ht="15.75" customHeight="1">
      <c r="B176" s="39"/>
    </row>
    <row r="177" ht="15.75" customHeight="1">
      <c r="B177" s="39"/>
    </row>
    <row r="178" ht="15.75" customHeight="1">
      <c r="B178" s="39"/>
    </row>
    <row r="179" ht="15.75" customHeight="1">
      <c r="B179" s="39"/>
    </row>
    <row r="180" ht="15.75" customHeight="1">
      <c r="B180" s="39"/>
    </row>
    <row r="181" ht="15.75" customHeight="1">
      <c r="B181" s="39"/>
    </row>
    <row r="182" ht="15.75" customHeight="1">
      <c r="B182" s="39"/>
    </row>
    <row r="183" ht="15.75" customHeight="1">
      <c r="B183" s="39"/>
    </row>
    <row r="184" ht="15.75" customHeight="1">
      <c r="B184" s="39"/>
    </row>
    <row r="185" ht="15.75" customHeight="1">
      <c r="B185" s="39"/>
    </row>
    <row r="186" ht="15.75" customHeight="1">
      <c r="B186" s="39"/>
    </row>
    <row r="187" ht="15.75" customHeight="1">
      <c r="B187" s="39"/>
    </row>
    <row r="188" ht="15.75" customHeight="1">
      <c r="B188" s="39"/>
    </row>
    <row r="189" ht="15.75" customHeight="1">
      <c r="B189" s="39"/>
    </row>
    <row r="190" ht="15.75" customHeight="1">
      <c r="B190" s="39"/>
    </row>
    <row r="191" ht="15.75" customHeight="1">
      <c r="B191" s="39"/>
    </row>
    <row r="192" ht="15.75" customHeight="1">
      <c r="B192" s="39"/>
    </row>
    <row r="193" ht="15.75" customHeight="1">
      <c r="B193" s="39"/>
    </row>
    <row r="194" ht="15.75" customHeight="1">
      <c r="B194" s="39"/>
    </row>
    <row r="195" ht="15.75" customHeight="1">
      <c r="B195" s="39"/>
    </row>
    <row r="196" ht="15.75" customHeight="1">
      <c r="B196" s="39"/>
    </row>
    <row r="197" ht="15.75" customHeight="1">
      <c r="B197" s="39"/>
    </row>
    <row r="198" ht="15.75" customHeight="1">
      <c r="B198" s="39"/>
    </row>
    <row r="199" ht="15.75" customHeight="1">
      <c r="B199" s="39"/>
    </row>
    <row r="200" ht="15.75" customHeight="1">
      <c r="B200" s="39"/>
    </row>
    <row r="201" ht="15.75" customHeight="1">
      <c r="B201" s="39"/>
    </row>
    <row r="202" ht="15.75" customHeight="1">
      <c r="B202" s="39"/>
    </row>
    <row r="203" ht="15.75" customHeight="1">
      <c r="B203" s="39"/>
    </row>
    <row r="204" ht="15.75" customHeight="1">
      <c r="B204" s="39"/>
    </row>
    <row r="205" ht="15.75" customHeight="1">
      <c r="B205" s="39"/>
    </row>
    <row r="206" ht="15.75" customHeight="1">
      <c r="B206" s="39"/>
    </row>
    <row r="207" ht="15.75" customHeight="1">
      <c r="B207" s="39"/>
    </row>
    <row r="208" ht="15.75" customHeight="1">
      <c r="B208" s="39"/>
    </row>
    <row r="209" ht="15.75" customHeight="1">
      <c r="B209" s="39"/>
    </row>
    <row r="210" ht="15.75" customHeight="1">
      <c r="B210" s="39"/>
    </row>
    <row r="211" ht="15.75" customHeight="1">
      <c r="B211" s="39"/>
    </row>
    <row r="212" ht="15.75" customHeight="1">
      <c r="B212" s="39"/>
    </row>
    <row r="213" ht="15.75" customHeight="1">
      <c r="B213" s="39"/>
    </row>
    <row r="214" ht="15.75" customHeight="1">
      <c r="B214" s="39"/>
    </row>
    <row r="215" ht="15.75" customHeight="1">
      <c r="B215" s="39"/>
    </row>
    <row r="216" ht="15.75" customHeight="1">
      <c r="B216" s="39"/>
    </row>
    <row r="217" ht="15.75" customHeight="1">
      <c r="B217" s="39"/>
    </row>
    <row r="218" ht="15.75" customHeight="1">
      <c r="B218" s="39"/>
    </row>
    <row r="219" ht="15.75" customHeight="1">
      <c r="B219" s="39"/>
    </row>
    <row r="220" ht="15.75" customHeight="1">
      <c r="B220" s="39"/>
    </row>
    <row r="221" ht="15.75" customHeight="1">
      <c r="B221" s="39"/>
    </row>
    <row r="222" ht="15.75" customHeight="1">
      <c r="B222" s="39"/>
    </row>
    <row r="223" ht="15.75" customHeight="1">
      <c r="B223" s="39"/>
    </row>
    <row r="224" ht="15.75" customHeight="1">
      <c r="B224" s="39"/>
    </row>
    <row r="225" ht="15.75" customHeight="1">
      <c r="B225" s="39"/>
    </row>
    <row r="226" ht="15.75" customHeight="1">
      <c r="B226" s="39"/>
    </row>
    <row r="227" ht="15.75" customHeight="1">
      <c r="B227" s="39"/>
    </row>
    <row r="228" ht="15.75" customHeight="1">
      <c r="B228" s="39"/>
    </row>
    <row r="229" ht="15.75" customHeight="1">
      <c r="B229" s="39"/>
    </row>
    <row r="230" ht="15.75" customHeight="1">
      <c r="B230" s="39"/>
    </row>
    <row r="231" ht="15.75" customHeight="1">
      <c r="B231" s="39"/>
    </row>
    <row r="232" ht="15.75" customHeight="1">
      <c r="B232" s="39"/>
    </row>
    <row r="233" ht="15.75" customHeight="1">
      <c r="B233" s="39"/>
    </row>
    <row r="234" ht="15.75" customHeight="1">
      <c r="B234" s="39"/>
    </row>
    <row r="235" ht="15.75" customHeight="1">
      <c r="B235" s="39"/>
    </row>
    <row r="236" ht="15.75" customHeight="1">
      <c r="B236" s="39"/>
    </row>
    <row r="237" ht="15.75" customHeight="1">
      <c r="B237" s="39"/>
    </row>
    <row r="238" ht="15.75" customHeight="1">
      <c r="B238" s="39"/>
    </row>
    <row r="239" ht="15.75" customHeight="1">
      <c r="B239" s="39"/>
    </row>
    <row r="240" ht="15.75" customHeight="1">
      <c r="B240" s="39"/>
    </row>
    <row r="241" ht="15.75" customHeight="1">
      <c r="B241" s="39"/>
    </row>
    <row r="242" ht="15.75" customHeight="1">
      <c r="B242" s="39"/>
    </row>
    <row r="243" ht="15.75" customHeight="1">
      <c r="B243" s="39"/>
    </row>
    <row r="244" ht="15.75" customHeight="1">
      <c r="B244" s="39"/>
    </row>
    <row r="245" ht="15.75" customHeight="1">
      <c r="B245" s="39"/>
    </row>
    <row r="246" ht="15.75" customHeight="1">
      <c r="B246" s="39"/>
    </row>
    <row r="247" ht="15.75" customHeight="1">
      <c r="B247" s="39"/>
    </row>
    <row r="248" ht="15.75" customHeight="1">
      <c r="B248" s="39"/>
    </row>
    <row r="249" ht="15.75" customHeight="1">
      <c r="B249" s="39"/>
    </row>
    <row r="250" ht="15.75" customHeight="1">
      <c r="B250" s="39"/>
    </row>
    <row r="251" ht="15.75" customHeight="1">
      <c r="B251" s="39"/>
    </row>
    <row r="252" ht="15.75" customHeight="1">
      <c r="B252" s="39"/>
    </row>
    <row r="253" ht="15.75" customHeight="1">
      <c r="B253" s="39"/>
    </row>
    <row r="254" ht="15.75" customHeight="1">
      <c r="B254" s="39"/>
    </row>
    <row r="255" ht="15.75" customHeight="1">
      <c r="B255" s="39"/>
    </row>
    <row r="256" ht="15.75" customHeight="1">
      <c r="B256" s="39"/>
    </row>
    <row r="257" ht="15.75" customHeight="1">
      <c r="B257" s="39"/>
    </row>
    <row r="258" ht="15.75" customHeight="1">
      <c r="B258" s="39"/>
    </row>
    <row r="259" ht="15.75" customHeight="1">
      <c r="B259" s="39"/>
    </row>
    <row r="260" ht="15.75" customHeight="1">
      <c r="B260" s="39"/>
    </row>
    <row r="261" ht="15.75" customHeight="1">
      <c r="B261" s="39"/>
    </row>
    <row r="262" ht="15.75" customHeight="1">
      <c r="B262" s="39"/>
    </row>
    <row r="263" ht="15.75" customHeight="1">
      <c r="B263" s="39"/>
    </row>
    <row r="264" ht="15.75" customHeight="1">
      <c r="B264" s="39"/>
    </row>
    <row r="265" ht="15.75" customHeight="1">
      <c r="B265" s="39"/>
    </row>
    <row r="266" ht="15.75" customHeight="1">
      <c r="B266" s="39"/>
    </row>
    <row r="267" ht="15.75" customHeight="1">
      <c r="B267" s="39"/>
    </row>
    <row r="268" ht="15.75" customHeight="1">
      <c r="B268" s="39"/>
    </row>
    <row r="269" ht="15.75" customHeight="1">
      <c r="B269" s="39"/>
    </row>
    <row r="270" ht="15.75" customHeight="1">
      <c r="B270" s="39"/>
    </row>
    <row r="271" ht="15.75" customHeight="1">
      <c r="B271" s="39"/>
    </row>
    <row r="272" ht="15.75" customHeight="1">
      <c r="B272" s="39"/>
    </row>
    <row r="273" ht="15.75" customHeight="1">
      <c r="B273" s="39"/>
    </row>
    <row r="274" ht="15.75" customHeight="1">
      <c r="B274" s="39"/>
    </row>
    <row r="275" ht="15.75" customHeight="1">
      <c r="B275" s="39"/>
    </row>
    <row r="276" ht="15.75" customHeight="1">
      <c r="B276" s="39"/>
    </row>
    <row r="277" ht="15.75" customHeight="1">
      <c r="B277" s="39"/>
    </row>
    <row r="278" ht="15.75" customHeight="1">
      <c r="B278" s="39"/>
    </row>
    <row r="279" ht="15.75" customHeight="1">
      <c r="B279" s="39"/>
    </row>
    <row r="280" ht="15.75" customHeight="1">
      <c r="B280" s="39"/>
    </row>
    <row r="281" ht="15.75" customHeight="1">
      <c r="B281" s="39"/>
    </row>
    <row r="282" ht="15.75" customHeight="1">
      <c r="B282" s="39"/>
    </row>
    <row r="283" ht="15.75" customHeight="1">
      <c r="B283" s="39"/>
    </row>
    <row r="284" ht="15.75" customHeight="1">
      <c r="B284" s="39"/>
    </row>
    <row r="285" ht="15.75" customHeight="1">
      <c r="B285" s="39"/>
    </row>
    <row r="286" ht="15.75" customHeight="1">
      <c r="B286" s="39"/>
    </row>
    <row r="287" ht="15.75" customHeight="1">
      <c r="B287" s="39"/>
    </row>
    <row r="288" ht="15.75" customHeight="1">
      <c r="B288" s="39"/>
    </row>
    <row r="289" ht="15.75" customHeight="1">
      <c r="B289" s="39"/>
    </row>
    <row r="290" ht="15.75" customHeight="1">
      <c r="B290" s="39"/>
    </row>
    <row r="291" ht="15.75" customHeight="1">
      <c r="B291" s="39"/>
    </row>
    <row r="292" ht="15.75" customHeight="1">
      <c r="B292" s="39"/>
    </row>
    <row r="293" ht="15.75" customHeight="1">
      <c r="B293" s="39"/>
    </row>
    <row r="294" ht="15.75" customHeight="1">
      <c r="B294" s="39"/>
    </row>
    <row r="295" ht="15.75" customHeight="1">
      <c r="B295" s="39"/>
    </row>
    <row r="296" ht="15.75" customHeight="1">
      <c r="B296" s="39"/>
    </row>
    <row r="297" ht="15.75" customHeight="1">
      <c r="B297" s="39"/>
    </row>
    <row r="298" ht="15.75" customHeight="1">
      <c r="B298" s="39"/>
    </row>
    <row r="299" ht="15.75" customHeight="1">
      <c r="B299" s="39"/>
    </row>
    <row r="300" ht="15.75" customHeight="1">
      <c r="B300" s="39"/>
    </row>
    <row r="301" ht="15.75" customHeight="1">
      <c r="B301" s="39"/>
    </row>
    <row r="302" ht="15.75" customHeight="1">
      <c r="B302" s="39"/>
    </row>
    <row r="303" ht="15.75" customHeight="1">
      <c r="B303" s="39"/>
    </row>
    <row r="304" ht="15.75" customHeight="1">
      <c r="B304" s="39"/>
    </row>
    <row r="305" ht="15.75" customHeight="1">
      <c r="B305" s="39"/>
    </row>
    <row r="306" ht="15.75" customHeight="1">
      <c r="B306" s="39"/>
    </row>
    <row r="307" ht="15.75" customHeight="1">
      <c r="B307" s="39"/>
    </row>
    <row r="308" ht="15.75" customHeight="1">
      <c r="B308" s="39"/>
    </row>
    <row r="309" ht="15.75" customHeight="1">
      <c r="B309" s="39"/>
    </row>
    <row r="310" ht="15.75" customHeight="1">
      <c r="B310" s="39"/>
    </row>
    <row r="311" ht="15.75" customHeight="1">
      <c r="B311" s="39"/>
    </row>
    <row r="312" ht="15.75" customHeight="1">
      <c r="B312" s="39"/>
    </row>
    <row r="313" ht="15.75" customHeight="1">
      <c r="B313" s="39"/>
    </row>
    <row r="314" ht="15.75" customHeight="1">
      <c r="B314" s="39"/>
    </row>
    <row r="315" ht="15.75" customHeight="1">
      <c r="B315" s="39"/>
    </row>
    <row r="316" ht="15.75" customHeight="1">
      <c r="B316" s="39"/>
    </row>
    <row r="317" ht="15.75" customHeight="1">
      <c r="B317" s="39"/>
    </row>
    <row r="318" ht="15.75" customHeight="1">
      <c r="B318" s="39"/>
    </row>
    <row r="319" ht="15.75" customHeight="1">
      <c r="B319" s="39"/>
    </row>
    <row r="320" ht="15.75" customHeight="1">
      <c r="B320" s="39"/>
    </row>
    <row r="321" ht="15.75" customHeight="1">
      <c r="B321" s="39"/>
    </row>
    <row r="322" ht="15.75" customHeight="1">
      <c r="B322" s="39"/>
    </row>
    <row r="323" ht="15.75" customHeight="1">
      <c r="B323" s="39"/>
    </row>
    <row r="324" ht="15.75" customHeight="1">
      <c r="B324" s="39"/>
    </row>
    <row r="325" ht="15.75" customHeight="1">
      <c r="B325" s="39"/>
    </row>
    <row r="326" ht="15.75" customHeight="1">
      <c r="B326" s="39"/>
    </row>
    <row r="327" ht="15.75" customHeight="1">
      <c r="B327" s="39"/>
    </row>
    <row r="328" ht="15.75" customHeight="1">
      <c r="B328" s="39"/>
    </row>
    <row r="329" ht="15.75" customHeight="1">
      <c r="B329" s="39"/>
    </row>
    <row r="330" ht="15.75" customHeight="1">
      <c r="B330" s="39"/>
    </row>
    <row r="331" ht="15.75" customHeight="1">
      <c r="B331" s="39"/>
    </row>
    <row r="332" ht="15.75" customHeight="1">
      <c r="B332" s="39"/>
    </row>
    <row r="333" ht="15.75" customHeight="1">
      <c r="B333" s="39"/>
    </row>
    <row r="334" ht="15.75" customHeight="1">
      <c r="B334" s="39"/>
    </row>
    <row r="335" ht="15.75" customHeight="1">
      <c r="B335" s="39"/>
    </row>
    <row r="336" ht="15.75" customHeight="1">
      <c r="B336" s="39"/>
    </row>
    <row r="337" ht="15.75" customHeight="1">
      <c r="B337" s="39"/>
    </row>
    <row r="338" ht="15.75" customHeight="1">
      <c r="B338" s="39"/>
    </row>
    <row r="339" ht="15.75" customHeight="1">
      <c r="B339" s="39"/>
    </row>
    <row r="340" ht="15.75" customHeight="1">
      <c r="B340" s="39"/>
    </row>
    <row r="341" ht="15.75" customHeight="1">
      <c r="B341" s="39"/>
    </row>
    <row r="342" ht="15.75" customHeight="1">
      <c r="B342" s="39"/>
    </row>
    <row r="343" ht="15.75" customHeight="1">
      <c r="B343" s="39"/>
    </row>
    <row r="344" ht="15.75" customHeight="1">
      <c r="B344" s="39"/>
    </row>
    <row r="345" ht="15.75" customHeight="1">
      <c r="B345" s="39"/>
    </row>
    <row r="346" ht="15.75" customHeight="1">
      <c r="B346" s="39"/>
    </row>
    <row r="347" ht="15.75" customHeight="1">
      <c r="B347" s="39"/>
    </row>
    <row r="348" ht="15.75" customHeight="1">
      <c r="B348" s="39"/>
    </row>
    <row r="349" ht="15.75" customHeight="1">
      <c r="B349" s="39"/>
    </row>
    <row r="350" ht="15.75" customHeight="1">
      <c r="B350" s="39"/>
    </row>
    <row r="351" ht="15.75" customHeight="1">
      <c r="B351" s="39"/>
    </row>
    <row r="352" ht="15.75" customHeight="1">
      <c r="B352" s="39"/>
    </row>
    <row r="353" ht="15.75" customHeight="1">
      <c r="B353" s="39"/>
    </row>
    <row r="354" ht="15.75" customHeight="1">
      <c r="B354" s="39"/>
    </row>
    <row r="355" ht="15.75" customHeight="1">
      <c r="B355" s="39"/>
    </row>
    <row r="356" ht="15.75" customHeight="1">
      <c r="B356" s="39"/>
    </row>
    <row r="357" ht="15.75" customHeight="1">
      <c r="B357" s="39"/>
    </row>
    <row r="358" ht="15.75" customHeight="1">
      <c r="B358" s="39"/>
    </row>
    <row r="359" ht="15.75" customHeight="1">
      <c r="B359" s="39"/>
    </row>
    <row r="360" ht="15.75" customHeight="1">
      <c r="B360" s="39"/>
    </row>
    <row r="361" ht="15.75" customHeight="1">
      <c r="B361" s="39"/>
    </row>
    <row r="362" ht="15.75" customHeight="1">
      <c r="B362" s="39"/>
    </row>
    <row r="363" ht="15.75" customHeight="1">
      <c r="B363" s="39"/>
    </row>
    <row r="364" ht="15.75" customHeight="1">
      <c r="B364" s="39"/>
    </row>
    <row r="365" ht="15.75" customHeight="1">
      <c r="B365" s="39"/>
    </row>
    <row r="366" ht="15.75" customHeight="1">
      <c r="B366" s="39"/>
    </row>
    <row r="367" ht="15.75" customHeight="1">
      <c r="B367" s="39"/>
    </row>
    <row r="368" ht="15.75" customHeight="1">
      <c r="B368" s="39"/>
    </row>
    <row r="369" ht="15.75" customHeight="1">
      <c r="B369" s="39"/>
    </row>
    <row r="370" ht="15.75" customHeight="1">
      <c r="B370" s="39"/>
    </row>
    <row r="371" ht="15.75" customHeight="1">
      <c r="B371" s="39"/>
    </row>
    <row r="372" ht="15.75" customHeight="1">
      <c r="B372" s="39"/>
    </row>
    <row r="373" ht="15.75" customHeight="1">
      <c r="B373" s="39"/>
    </row>
    <row r="374" ht="15.75" customHeight="1">
      <c r="B374" s="39"/>
    </row>
    <row r="375" ht="15.75" customHeight="1">
      <c r="B375" s="39"/>
    </row>
    <row r="376" ht="15.75" customHeight="1">
      <c r="B376" s="39"/>
    </row>
    <row r="377" ht="15.75" customHeight="1">
      <c r="B377" s="39"/>
    </row>
    <row r="378" ht="15.75" customHeight="1">
      <c r="B378" s="39"/>
    </row>
    <row r="379" ht="15.75" customHeight="1">
      <c r="B379" s="39"/>
    </row>
    <row r="380" ht="15.75" customHeight="1">
      <c r="B380" s="39"/>
    </row>
    <row r="381" ht="15.75" customHeight="1">
      <c r="B381" s="39"/>
    </row>
    <row r="382" ht="15.75" customHeight="1">
      <c r="B382" s="39"/>
    </row>
    <row r="383" ht="15.75" customHeight="1">
      <c r="B383" s="39"/>
    </row>
    <row r="384" ht="15.75" customHeight="1">
      <c r="B384" s="39"/>
    </row>
    <row r="385" ht="15.75" customHeight="1">
      <c r="B385" s="39"/>
    </row>
    <row r="386" ht="15.75" customHeight="1">
      <c r="B386" s="39"/>
    </row>
    <row r="387" ht="15.75" customHeight="1">
      <c r="B387" s="39"/>
    </row>
    <row r="388" ht="15.75" customHeight="1">
      <c r="B388" s="39"/>
    </row>
    <row r="389" ht="15.75" customHeight="1">
      <c r="B389" s="39"/>
    </row>
    <row r="390" ht="15.75" customHeight="1">
      <c r="B390" s="39"/>
    </row>
    <row r="391" ht="15.75" customHeight="1">
      <c r="B391" s="39"/>
    </row>
    <row r="392" ht="15.75" customHeight="1">
      <c r="B392" s="39"/>
    </row>
    <row r="393" ht="15.75" customHeight="1">
      <c r="B393" s="39"/>
    </row>
    <row r="394" ht="15.75" customHeight="1">
      <c r="B394" s="39"/>
    </row>
    <row r="395" ht="15.75" customHeight="1">
      <c r="B395" s="39"/>
    </row>
    <row r="396" ht="15.75" customHeight="1">
      <c r="B396" s="39"/>
    </row>
    <row r="397" ht="15.75" customHeight="1">
      <c r="B397" s="39"/>
    </row>
    <row r="398" ht="15.75" customHeight="1">
      <c r="B398" s="39"/>
    </row>
    <row r="399" ht="15.75" customHeight="1">
      <c r="B399" s="39"/>
    </row>
    <row r="400" ht="15.75" customHeight="1">
      <c r="B400" s="39"/>
    </row>
    <row r="401" ht="15.75" customHeight="1">
      <c r="B401" s="39"/>
    </row>
    <row r="402" ht="15.75" customHeight="1">
      <c r="B402" s="39"/>
    </row>
    <row r="403" ht="15.75" customHeight="1">
      <c r="B403" s="39"/>
    </row>
    <row r="404" ht="15.75" customHeight="1">
      <c r="B404" s="39"/>
    </row>
    <row r="405" ht="15.75" customHeight="1">
      <c r="B405" s="39"/>
    </row>
    <row r="406" ht="15.75" customHeight="1">
      <c r="B406" s="39"/>
    </row>
    <row r="407" ht="15.75" customHeight="1">
      <c r="B407" s="39"/>
    </row>
    <row r="408" ht="15.75" customHeight="1">
      <c r="B408" s="39"/>
    </row>
    <row r="409" ht="15.75" customHeight="1">
      <c r="B409" s="39"/>
    </row>
    <row r="410" ht="15.75" customHeight="1">
      <c r="B410" s="39"/>
    </row>
    <row r="411" ht="15.75" customHeight="1">
      <c r="B411" s="39"/>
    </row>
    <row r="412" ht="15.75" customHeight="1">
      <c r="B412" s="39"/>
    </row>
    <row r="413" ht="15.75" customHeight="1">
      <c r="B413" s="39"/>
    </row>
    <row r="414" ht="15.75" customHeight="1">
      <c r="B414" s="39"/>
    </row>
    <row r="415" ht="15.75" customHeight="1">
      <c r="B415" s="39"/>
    </row>
    <row r="416" ht="15.75" customHeight="1">
      <c r="B416" s="39"/>
    </row>
    <row r="417" ht="15.75" customHeight="1">
      <c r="B417" s="39"/>
    </row>
    <row r="418" ht="15.75" customHeight="1">
      <c r="B418" s="39"/>
    </row>
    <row r="419" ht="15.75" customHeight="1">
      <c r="B419" s="39"/>
    </row>
    <row r="420" ht="15.75" customHeight="1">
      <c r="B420" s="39"/>
    </row>
    <row r="421" ht="15.75" customHeight="1">
      <c r="B421" s="39"/>
    </row>
    <row r="422" ht="15.75" customHeight="1">
      <c r="B422" s="39"/>
    </row>
    <row r="423" ht="15.75" customHeight="1">
      <c r="B423" s="39"/>
    </row>
    <row r="424" ht="15.75" customHeight="1">
      <c r="B424" s="39"/>
    </row>
    <row r="425" ht="15.75" customHeight="1">
      <c r="B425" s="39"/>
    </row>
    <row r="426" ht="15.75" customHeight="1">
      <c r="B426" s="39"/>
    </row>
    <row r="427" ht="15.75" customHeight="1">
      <c r="B427" s="39"/>
    </row>
    <row r="428" ht="15.75" customHeight="1">
      <c r="B428" s="39"/>
    </row>
    <row r="429" ht="15.75" customHeight="1">
      <c r="B429" s="39"/>
    </row>
    <row r="430" ht="15.75" customHeight="1">
      <c r="B430" s="39"/>
    </row>
    <row r="431" ht="15.75" customHeight="1">
      <c r="B431" s="39"/>
    </row>
    <row r="432" ht="15.75" customHeight="1">
      <c r="B432" s="39"/>
    </row>
    <row r="433" ht="15.75" customHeight="1">
      <c r="B433" s="39"/>
    </row>
    <row r="434" ht="15.75" customHeight="1">
      <c r="B434" s="39"/>
    </row>
    <row r="435" ht="15.75" customHeight="1">
      <c r="B435" s="39"/>
    </row>
    <row r="436" ht="15.75" customHeight="1">
      <c r="B436" s="39"/>
    </row>
    <row r="437" ht="15.75" customHeight="1">
      <c r="B437" s="39"/>
    </row>
    <row r="438" ht="15.75" customHeight="1">
      <c r="B438" s="39"/>
    </row>
    <row r="439" ht="15.75" customHeight="1">
      <c r="B439" s="39"/>
    </row>
    <row r="440" ht="15.75" customHeight="1">
      <c r="B440" s="39"/>
    </row>
    <row r="441" ht="15.75" customHeight="1">
      <c r="B441" s="39"/>
    </row>
    <row r="442" ht="15.75" customHeight="1">
      <c r="B442" s="39"/>
    </row>
    <row r="443" ht="15.75" customHeight="1">
      <c r="B443" s="39"/>
    </row>
    <row r="444" ht="15.75" customHeight="1">
      <c r="B444" s="39"/>
    </row>
    <row r="445" ht="15.75" customHeight="1">
      <c r="B445" s="39"/>
    </row>
    <row r="446" ht="15.75" customHeight="1">
      <c r="B446" s="39"/>
    </row>
    <row r="447" ht="15.75" customHeight="1">
      <c r="B447" s="39"/>
    </row>
    <row r="448" ht="15.75" customHeight="1">
      <c r="B448" s="39"/>
    </row>
    <row r="449" ht="15.75" customHeight="1">
      <c r="B449" s="39"/>
    </row>
    <row r="450" ht="15.75" customHeight="1">
      <c r="B450" s="39"/>
    </row>
    <row r="451" ht="15.75" customHeight="1">
      <c r="B451" s="39"/>
    </row>
    <row r="452" ht="15.75" customHeight="1">
      <c r="B452" s="39"/>
    </row>
    <row r="453" ht="15.75" customHeight="1">
      <c r="B453" s="39"/>
    </row>
    <row r="454" ht="15.75" customHeight="1">
      <c r="B454" s="39"/>
    </row>
    <row r="455" ht="15.75" customHeight="1">
      <c r="B455" s="39"/>
    </row>
    <row r="456" ht="15.75" customHeight="1">
      <c r="B456" s="39"/>
    </row>
    <row r="457" ht="15.75" customHeight="1">
      <c r="B457" s="39"/>
    </row>
    <row r="458" ht="15.75" customHeight="1">
      <c r="B458" s="39"/>
    </row>
    <row r="459" ht="15.75" customHeight="1">
      <c r="B459" s="39"/>
    </row>
    <row r="460" ht="15.75" customHeight="1">
      <c r="B460" s="39"/>
    </row>
    <row r="461" ht="15.75" customHeight="1">
      <c r="B461" s="39"/>
    </row>
    <row r="462" ht="15.75" customHeight="1">
      <c r="B462" s="39"/>
    </row>
    <row r="463" ht="15.75" customHeight="1">
      <c r="B463" s="39"/>
    </row>
    <row r="464" ht="15.75" customHeight="1">
      <c r="B464" s="39"/>
    </row>
    <row r="465" ht="15.75" customHeight="1">
      <c r="B465" s="39"/>
    </row>
    <row r="466" ht="15.75" customHeight="1">
      <c r="B466" s="39"/>
    </row>
    <row r="467" ht="15.75" customHeight="1">
      <c r="B467" s="39"/>
    </row>
    <row r="468" ht="15.75" customHeight="1">
      <c r="B468" s="39"/>
    </row>
    <row r="469" ht="15.75" customHeight="1">
      <c r="B469" s="39"/>
    </row>
    <row r="470" ht="15.75" customHeight="1">
      <c r="B470" s="39"/>
    </row>
    <row r="471" ht="15.75" customHeight="1">
      <c r="B471" s="39"/>
    </row>
    <row r="472" ht="15.75" customHeight="1">
      <c r="B472" s="39"/>
    </row>
    <row r="473" ht="15.75" customHeight="1">
      <c r="B473" s="39"/>
    </row>
    <row r="474" ht="15.75" customHeight="1">
      <c r="B474" s="39"/>
    </row>
    <row r="475" ht="15.75" customHeight="1">
      <c r="B475" s="39"/>
    </row>
    <row r="476" ht="15.75" customHeight="1">
      <c r="B476" s="39"/>
    </row>
    <row r="477" ht="15.75" customHeight="1">
      <c r="B477" s="39"/>
    </row>
    <row r="478" ht="15.75" customHeight="1">
      <c r="B478" s="39"/>
    </row>
    <row r="479" ht="15.75" customHeight="1">
      <c r="B479" s="39"/>
    </row>
    <row r="480" ht="15.75" customHeight="1">
      <c r="B480" s="39"/>
    </row>
    <row r="481" ht="15.75" customHeight="1">
      <c r="B481" s="39"/>
    </row>
    <row r="482" ht="15.75" customHeight="1">
      <c r="B482" s="39"/>
    </row>
    <row r="483" ht="15.75" customHeight="1">
      <c r="B483" s="39"/>
    </row>
    <row r="484" ht="15.75" customHeight="1">
      <c r="B484" s="39"/>
    </row>
    <row r="485" ht="15.75" customHeight="1">
      <c r="B485" s="39"/>
    </row>
    <row r="486" ht="15.75" customHeight="1">
      <c r="B486" s="39"/>
    </row>
    <row r="487" ht="15.75" customHeight="1">
      <c r="B487" s="39"/>
    </row>
    <row r="488" ht="15.75" customHeight="1">
      <c r="B488" s="39"/>
    </row>
    <row r="489" ht="15.75" customHeight="1">
      <c r="B489" s="39"/>
    </row>
    <row r="490" ht="15.75" customHeight="1">
      <c r="B490" s="39"/>
    </row>
    <row r="491" ht="15.75" customHeight="1">
      <c r="B491" s="39"/>
    </row>
    <row r="492" ht="15.75" customHeight="1">
      <c r="B492" s="39"/>
    </row>
    <row r="493" ht="15.75" customHeight="1">
      <c r="B493" s="39"/>
    </row>
    <row r="494" ht="15.75" customHeight="1">
      <c r="B494" s="39"/>
    </row>
    <row r="495" ht="15.75" customHeight="1">
      <c r="B495" s="39"/>
    </row>
    <row r="496" ht="15.75" customHeight="1">
      <c r="B496" s="39"/>
    </row>
    <row r="497" ht="15.75" customHeight="1">
      <c r="B497" s="39"/>
    </row>
    <row r="498" ht="15.75" customHeight="1">
      <c r="B498" s="39"/>
    </row>
    <row r="499" ht="15.75" customHeight="1">
      <c r="B499" s="39"/>
    </row>
    <row r="500" ht="15.75" customHeight="1">
      <c r="B500" s="39"/>
    </row>
    <row r="501" ht="15.75" customHeight="1">
      <c r="B501" s="39"/>
    </row>
    <row r="502" ht="15.75" customHeight="1">
      <c r="B502" s="39"/>
    </row>
    <row r="503" ht="15.75" customHeight="1">
      <c r="B503" s="39"/>
    </row>
    <row r="504" ht="15.75" customHeight="1">
      <c r="B504" s="39"/>
    </row>
    <row r="505" ht="15.75" customHeight="1">
      <c r="B505" s="39"/>
    </row>
    <row r="506" ht="15.75" customHeight="1">
      <c r="B506" s="39"/>
    </row>
    <row r="507" ht="15.75" customHeight="1">
      <c r="B507" s="39"/>
    </row>
    <row r="508" ht="15.75" customHeight="1">
      <c r="B508" s="39"/>
    </row>
    <row r="509" ht="15.75" customHeight="1">
      <c r="B509" s="39"/>
    </row>
    <row r="510" ht="15.75" customHeight="1">
      <c r="B510" s="39"/>
    </row>
    <row r="511" ht="15.75" customHeight="1">
      <c r="B511" s="39"/>
    </row>
    <row r="512" ht="15.75" customHeight="1">
      <c r="B512" s="39"/>
    </row>
    <row r="513" ht="15.75" customHeight="1">
      <c r="B513" s="39"/>
    </row>
    <row r="514" ht="15.75" customHeight="1">
      <c r="B514" s="39"/>
    </row>
    <row r="515" ht="15.75" customHeight="1">
      <c r="B515" s="39"/>
    </row>
    <row r="516" ht="15.75" customHeight="1">
      <c r="B516" s="39"/>
    </row>
    <row r="517" ht="15.75" customHeight="1">
      <c r="B517" s="39"/>
    </row>
    <row r="518" ht="15.75" customHeight="1">
      <c r="B518" s="39"/>
    </row>
    <row r="519" ht="15.75" customHeight="1">
      <c r="B519" s="39"/>
    </row>
    <row r="520" ht="15.75" customHeight="1">
      <c r="B520" s="39"/>
    </row>
    <row r="521" ht="15.75" customHeight="1">
      <c r="B521" s="39"/>
    </row>
    <row r="522" ht="15.75" customHeight="1">
      <c r="B522" s="39"/>
    </row>
    <row r="523" ht="15.75" customHeight="1">
      <c r="B523" s="39"/>
    </row>
    <row r="524" ht="15.75" customHeight="1">
      <c r="B524" s="39"/>
    </row>
    <row r="525" ht="15.75" customHeight="1">
      <c r="B525" s="39"/>
    </row>
    <row r="526" ht="15.75" customHeight="1">
      <c r="B526" s="39"/>
    </row>
    <row r="527" ht="15.75" customHeight="1">
      <c r="B527" s="39"/>
    </row>
    <row r="528" ht="15.75" customHeight="1">
      <c r="B528" s="39"/>
    </row>
    <row r="529" ht="15.75" customHeight="1">
      <c r="B529" s="39"/>
    </row>
    <row r="530" ht="15.75" customHeight="1">
      <c r="B530" s="39"/>
    </row>
    <row r="531" ht="15.75" customHeight="1">
      <c r="B531" s="39"/>
    </row>
    <row r="532" ht="15.75" customHeight="1">
      <c r="B532" s="39"/>
    </row>
    <row r="533" ht="15.75" customHeight="1">
      <c r="B533" s="39"/>
    </row>
    <row r="534" ht="15.75" customHeight="1">
      <c r="B534" s="39"/>
    </row>
    <row r="535" ht="15.75" customHeight="1">
      <c r="B535" s="39"/>
    </row>
    <row r="536" ht="15.75" customHeight="1">
      <c r="B536" s="39"/>
    </row>
    <row r="537" ht="15.75" customHeight="1">
      <c r="B537" s="39"/>
    </row>
    <row r="538" ht="15.75" customHeight="1">
      <c r="B538" s="39"/>
    </row>
    <row r="539" ht="15.75" customHeight="1">
      <c r="B539" s="39"/>
    </row>
    <row r="540" ht="15.75" customHeight="1">
      <c r="B540" s="39"/>
    </row>
    <row r="541" ht="15.75" customHeight="1">
      <c r="B541" s="39"/>
    </row>
    <row r="542" ht="15.75" customHeight="1">
      <c r="B542" s="39"/>
    </row>
    <row r="543" ht="15.75" customHeight="1">
      <c r="B543" s="39"/>
    </row>
    <row r="544" ht="15.75" customHeight="1">
      <c r="B544" s="39"/>
    </row>
    <row r="545" ht="15.75" customHeight="1">
      <c r="B545" s="39"/>
    </row>
    <row r="546" ht="15.75" customHeight="1">
      <c r="B546" s="39"/>
    </row>
    <row r="547" ht="15.75" customHeight="1">
      <c r="B547" s="39"/>
    </row>
    <row r="548" ht="15.75" customHeight="1">
      <c r="B548" s="39"/>
    </row>
    <row r="549" ht="15.75" customHeight="1">
      <c r="B549" s="39"/>
    </row>
    <row r="550" ht="15.75" customHeight="1">
      <c r="B550" s="39"/>
    </row>
    <row r="551" ht="15.75" customHeight="1">
      <c r="B551" s="39"/>
    </row>
    <row r="552" ht="15.75" customHeight="1">
      <c r="B552" s="39"/>
    </row>
    <row r="553" ht="15.75" customHeight="1">
      <c r="B553" s="39"/>
    </row>
    <row r="554" ht="15.75" customHeight="1">
      <c r="B554" s="39"/>
    </row>
    <row r="555" ht="15.75" customHeight="1">
      <c r="B555" s="39"/>
    </row>
    <row r="556" ht="15.75" customHeight="1">
      <c r="B556" s="39"/>
    </row>
    <row r="557" ht="15.75" customHeight="1">
      <c r="B557" s="39"/>
    </row>
    <row r="558" ht="15.75" customHeight="1">
      <c r="B558" s="39"/>
    </row>
    <row r="559" ht="15.75" customHeight="1">
      <c r="B559" s="39"/>
    </row>
    <row r="560" ht="15.75" customHeight="1">
      <c r="B560" s="39"/>
    </row>
    <row r="561" ht="15.75" customHeight="1">
      <c r="B561" s="39"/>
    </row>
    <row r="562" ht="15.75" customHeight="1">
      <c r="B562" s="39"/>
    </row>
    <row r="563" ht="15.75" customHeight="1">
      <c r="B563" s="39"/>
    </row>
    <row r="564" ht="15.75" customHeight="1">
      <c r="B564" s="39"/>
    </row>
    <row r="565" ht="15.75" customHeight="1">
      <c r="B565" s="39"/>
    </row>
    <row r="566" ht="15.75" customHeight="1">
      <c r="B566" s="39"/>
    </row>
    <row r="567" ht="15.75" customHeight="1">
      <c r="B567" s="39"/>
    </row>
    <row r="568" ht="15.75" customHeight="1">
      <c r="B568" s="39"/>
    </row>
    <row r="569" ht="15.75" customHeight="1">
      <c r="B569" s="39"/>
    </row>
    <row r="570" ht="15.75" customHeight="1">
      <c r="B570" s="39"/>
    </row>
    <row r="571" ht="15.75" customHeight="1">
      <c r="B571" s="39"/>
    </row>
    <row r="572" ht="15.75" customHeight="1">
      <c r="B572" s="39"/>
    </row>
    <row r="573" ht="15.75" customHeight="1">
      <c r="B573" s="39"/>
    </row>
    <row r="574" ht="15.75" customHeight="1">
      <c r="B574" s="39"/>
    </row>
    <row r="575" ht="15.75" customHeight="1">
      <c r="B575" s="39"/>
    </row>
    <row r="576" ht="15.75" customHeight="1">
      <c r="B576" s="39"/>
    </row>
    <row r="577" ht="15.75" customHeight="1">
      <c r="B577" s="39"/>
    </row>
    <row r="578" ht="15.75" customHeight="1">
      <c r="B578" s="39"/>
    </row>
    <row r="579" ht="15.75" customHeight="1">
      <c r="B579" s="39"/>
    </row>
    <row r="580" ht="15.75" customHeight="1">
      <c r="B580" s="39"/>
    </row>
    <row r="581" ht="15.75" customHeight="1">
      <c r="B581" s="39"/>
    </row>
    <row r="582" ht="15.75" customHeight="1">
      <c r="B582" s="39"/>
    </row>
    <row r="583" ht="15.75" customHeight="1">
      <c r="B583" s="39"/>
    </row>
    <row r="584" ht="15.75" customHeight="1">
      <c r="B584" s="39"/>
    </row>
    <row r="585" ht="15.75" customHeight="1">
      <c r="B585" s="39"/>
    </row>
    <row r="586" ht="15.75" customHeight="1">
      <c r="B586" s="39"/>
    </row>
    <row r="587" ht="15.75" customHeight="1">
      <c r="B587" s="39"/>
    </row>
    <row r="588" ht="15.75" customHeight="1">
      <c r="B588" s="39"/>
    </row>
    <row r="589" ht="15.75" customHeight="1">
      <c r="B589" s="39"/>
    </row>
    <row r="590" ht="15.75" customHeight="1">
      <c r="B590" s="39"/>
    </row>
    <row r="591" ht="15.75" customHeight="1">
      <c r="B591" s="39"/>
    </row>
    <row r="592" ht="15.75" customHeight="1">
      <c r="B592" s="39"/>
    </row>
    <row r="593" ht="15.75" customHeight="1">
      <c r="B593" s="39"/>
    </row>
    <row r="594" ht="15.75" customHeight="1">
      <c r="B594" s="39"/>
    </row>
    <row r="595" ht="15.75" customHeight="1">
      <c r="B595" s="39"/>
    </row>
    <row r="596" ht="15.75" customHeight="1">
      <c r="B596" s="39"/>
    </row>
    <row r="597" ht="15.75" customHeight="1">
      <c r="B597" s="39"/>
    </row>
    <row r="598" ht="15.75" customHeight="1">
      <c r="B598" s="39"/>
    </row>
    <row r="599" ht="15.75" customHeight="1">
      <c r="B599" s="39"/>
    </row>
    <row r="600" ht="15.75" customHeight="1">
      <c r="B600" s="39"/>
    </row>
    <row r="601" ht="15.75" customHeight="1">
      <c r="B601" s="39"/>
    </row>
    <row r="602" ht="15.75" customHeight="1">
      <c r="B602" s="39"/>
    </row>
    <row r="603" ht="15.75" customHeight="1">
      <c r="B603" s="39"/>
    </row>
    <row r="604" ht="15.75" customHeight="1">
      <c r="B604" s="39"/>
    </row>
    <row r="605" ht="15.75" customHeight="1">
      <c r="B605" s="39"/>
    </row>
    <row r="606" ht="15.75" customHeight="1">
      <c r="B606" s="39"/>
    </row>
    <row r="607" ht="15.75" customHeight="1">
      <c r="B607" s="39"/>
    </row>
    <row r="608" ht="15.75" customHeight="1">
      <c r="B608" s="39"/>
    </row>
    <row r="609" ht="15.75" customHeight="1">
      <c r="B609" s="39"/>
    </row>
    <row r="610" ht="15.75" customHeight="1">
      <c r="B610" s="39"/>
    </row>
    <row r="611" ht="15.75" customHeight="1">
      <c r="B611" s="39"/>
    </row>
    <row r="612" ht="15.75" customHeight="1">
      <c r="B612" s="39"/>
    </row>
    <row r="613" ht="15.75" customHeight="1">
      <c r="B613" s="39"/>
    </row>
    <row r="614" ht="15.75" customHeight="1">
      <c r="B614" s="39"/>
    </row>
    <row r="615" ht="15.75" customHeight="1">
      <c r="B615" s="39"/>
    </row>
    <row r="616" ht="15.75" customHeight="1">
      <c r="B616" s="39"/>
    </row>
    <row r="617" ht="15.75" customHeight="1">
      <c r="B617" s="39"/>
    </row>
    <row r="618" ht="15.75" customHeight="1">
      <c r="B618" s="39"/>
    </row>
    <row r="619" ht="15.75" customHeight="1">
      <c r="B619" s="39"/>
    </row>
    <row r="620" ht="15.75" customHeight="1">
      <c r="B620" s="39"/>
    </row>
    <row r="621" ht="15.75" customHeight="1">
      <c r="B621" s="39"/>
    </row>
    <row r="622" ht="15.75" customHeight="1">
      <c r="B622" s="39"/>
    </row>
    <row r="623" ht="15.75" customHeight="1">
      <c r="B623" s="39"/>
    </row>
    <row r="624" ht="15.75" customHeight="1">
      <c r="B624" s="39"/>
    </row>
    <row r="625" ht="15.75" customHeight="1">
      <c r="B625" s="39"/>
    </row>
    <row r="626" ht="15.75" customHeight="1">
      <c r="B626" s="39"/>
    </row>
    <row r="627" ht="15.75" customHeight="1">
      <c r="B627" s="39"/>
    </row>
    <row r="628" ht="15.75" customHeight="1">
      <c r="B628" s="39"/>
    </row>
    <row r="629" ht="15.75" customHeight="1">
      <c r="B629" s="39"/>
    </row>
    <row r="630" ht="15.75" customHeight="1">
      <c r="B630" s="39"/>
    </row>
    <row r="631" ht="15.75" customHeight="1">
      <c r="B631" s="39"/>
    </row>
    <row r="632" ht="15.75" customHeight="1">
      <c r="B632" s="39"/>
    </row>
    <row r="633" ht="15.75" customHeight="1">
      <c r="B633" s="39"/>
    </row>
    <row r="634" ht="15.75" customHeight="1">
      <c r="B634" s="39"/>
    </row>
    <row r="635" ht="15.75" customHeight="1">
      <c r="B635" s="39"/>
    </row>
    <row r="636" ht="15.75" customHeight="1">
      <c r="B636" s="39"/>
    </row>
    <row r="637" ht="15.75" customHeight="1">
      <c r="B637" s="39"/>
    </row>
    <row r="638" ht="15.75" customHeight="1">
      <c r="B638" s="39"/>
    </row>
    <row r="639" ht="15.75" customHeight="1">
      <c r="B639" s="39"/>
    </row>
    <row r="640" ht="15.75" customHeight="1">
      <c r="B640" s="39"/>
    </row>
    <row r="641" ht="15.75" customHeight="1">
      <c r="B641" s="39"/>
    </row>
    <row r="642" ht="15.75" customHeight="1">
      <c r="B642" s="39"/>
    </row>
    <row r="643" ht="15.75" customHeight="1">
      <c r="B643" s="39"/>
    </row>
    <row r="644" ht="15.75" customHeight="1">
      <c r="B644" s="39"/>
    </row>
    <row r="645" ht="15.75" customHeight="1">
      <c r="B645" s="39"/>
    </row>
    <row r="646" ht="15.75" customHeight="1">
      <c r="B646" s="39"/>
    </row>
    <row r="647" ht="15.75" customHeight="1">
      <c r="B647" s="39"/>
    </row>
    <row r="648" ht="15.75" customHeight="1">
      <c r="B648" s="39"/>
    </row>
    <row r="649" ht="15.75" customHeight="1">
      <c r="B649" s="39"/>
    </row>
    <row r="650" ht="15.75" customHeight="1">
      <c r="B650" s="39"/>
    </row>
    <row r="651" ht="15.75" customHeight="1">
      <c r="B651" s="39"/>
    </row>
    <row r="652" ht="15.75" customHeight="1">
      <c r="B652" s="39"/>
    </row>
    <row r="653" ht="15.75" customHeight="1">
      <c r="B653" s="39"/>
    </row>
    <row r="654" ht="15.75" customHeight="1">
      <c r="B654" s="39"/>
    </row>
    <row r="655" ht="15.75" customHeight="1">
      <c r="B655" s="39"/>
    </row>
    <row r="656" ht="15.75" customHeight="1">
      <c r="B656" s="39"/>
    </row>
    <row r="657" ht="15.75" customHeight="1">
      <c r="B657" s="39"/>
    </row>
    <row r="658" ht="15.75" customHeight="1">
      <c r="B658" s="39"/>
    </row>
    <row r="659" ht="15.75" customHeight="1">
      <c r="B659" s="39"/>
    </row>
    <row r="660" ht="15.75" customHeight="1">
      <c r="B660" s="39"/>
    </row>
    <row r="661" ht="15.75" customHeight="1">
      <c r="B661" s="39"/>
    </row>
    <row r="662" ht="15.75" customHeight="1">
      <c r="B662" s="39"/>
    </row>
    <row r="663" ht="15.75" customHeight="1">
      <c r="B663" s="39"/>
    </row>
    <row r="664" ht="15.75" customHeight="1">
      <c r="B664" s="39"/>
    </row>
    <row r="665" ht="15.75" customHeight="1">
      <c r="B665" s="39"/>
    </row>
    <row r="666" ht="15.75" customHeight="1">
      <c r="B666" s="39"/>
    </row>
    <row r="667" ht="15.75" customHeight="1">
      <c r="B667" s="39"/>
    </row>
    <row r="668" ht="15.75" customHeight="1">
      <c r="B668" s="39"/>
    </row>
    <row r="669" ht="15.75" customHeight="1">
      <c r="B669" s="39"/>
    </row>
    <row r="670" ht="15.75" customHeight="1">
      <c r="B670" s="39"/>
    </row>
    <row r="671" ht="15.75" customHeight="1">
      <c r="B671" s="39"/>
    </row>
    <row r="672" ht="15.75" customHeight="1">
      <c r="B672" s="39"/>
    </row>
    <row r="673" ht="15.75" customHeight="1">
      <c r="B673" s="39"/>
    </row>
    <row r="674" ht="15.75" customHeight="1">
      <c r="B674" s="39"/>
    </row>
    <row r="675" ht="15.75" customHeight="1">
      <c r="B675" s="39"/>
    </row>
    <row r="676" ht="15.75" customHeight="1">
      <c r="B676" s="39"/>
    </row>
    <row r="677" ht="15.75" customHeight="1">
      <c r="B677" s="39"/>
    </row>
    <row r="678" ht="15.75" customHeight="1">
      <c r="B678" s="39"/>
    </row>
    <row r="679" ht="15.75" customHeight="1">
      <c r="B679" s="39"/>
    </row>
    <row r="680" ht="15.75" customHeight="1">
      <c r="B680" s="39"/>
    </row>
    <row r="681" ht="15.75" customHeight="1">
      <c r="B681" s="39"/>
    </row>
    <row r="682" ht="15.75" customHeight="1">
      <c r="B682" s="39"/>
    </row>
    <row r="683" ht="15.75" customHeight="1">
      <c r="B683" s="39"/>
    </row>
    <row r="684" ht="15.75" customHeight="1">
      <c r="B684" s="39"/>
    </row>
    <row r="685" ht="15.75" customHeight="1">
      <c r="B685" s="39"/>
    </row>
    <row r="686" ht="15.75" customHeight="1">
      <c r="B686" s="39"/>
    </row>
    <row r="687" ht="15.75" customHeight="1">
      <c r="B687" s="39"/>
    </row>
    <row r="688" ht="15.75" customHeight="1">
      <c r="B688" s="39"/>
    </row>
    <row r="689" ht="15.75" customHeight="1">
      <c r="B689" s="39"/>
    </row>
    <row r="690" ht="15.75" customHeight="1">
      <c r="B690" s="39"/>
    </row>
    <row r="691" ht="15.75" customHeight="1">
      <c r="B691" s="39"/>
    </row>
    <row r="692" ht="15.75" customHeight="1">
      <c r="B692" s="39"/>
    </row>
    <row r="693" ht="15.75" customHeight="1">
      <c r="B693" s="39"/>
    </row>
    <row r="694" ht="15.75" customHeight="1">
      <c r="B694" s="39"/>
    </row>
    <row r="695" ht="15.75" customHeight="1">
      <c r="B695" s="39"/>
    </row>
    <row r="696" ht="15.75" customHeight="1">
      <c r="B696" s="39"/>
    </row>
    <row r="697" ht="15.75" customHeight="1">
      <c r="B697" s="39"/>
    </row>
    <row r="698" ht="15.75" customHeight="1">
      <c r="B698" s="39"/>
    </row>
    <row r="699" ht="15.75" customHeight="1">
      <c r="B699" s="39"/>
    </row>
    <row r="700" ht="15.75" customHeight="1">
      <c r="B700" s="39"/>
    </row>
    <row r="701" ht="15.75" customHeight="1">
      <c r="B701" s="39"/>
    </row>
    <row r="702" ht="15.75" customHeight="1">
      <c r="B702" s="39"/>
    </row>
    <row r="703" ht="15.75" customHeight="1">
      <c r="B703" s="39"/>
    </row>
    <row r="704" ht="15.75" customHeight="1">
      <c r="B704" s="39"/>
    </row>
    <row r="705" ht="15.75" customHeight="1">
      <c r="B705" s="39"/>
    </row>
    <row r="706" ht="15.75" customHeight="1">
      <c r="B706" s="39"/>
    </row>
    <row r="707" ht="15.75" customHeight="1">
      <c r="B707" s="39"/>
    </row>
    <row r="708" ht="15.75" customHeight="1">
      <c r="B708" s="39"/>
    </row>
    <row r="709" ht="15.75" customHeight="1">
      <c r="B709" s="39"/>
    </row>
    <row r="710" ht="15.75" customHeight="1">
      <c r="B710" s="39"/>
    </row>
    <row r="711" ht="15.75" customHeight="1">
      <c r="B711" s="39"/>
    </row>
    <row r="712" ht="15.75" customHeight="1">
      <c r="B712" s="39"/>
    </row>
    <row r="713" ht="15.75" customHeight="1">
      <c r="B713" s="39"/>
    </row>
    <row r="714" ht="15.75" customHeight="1">
      <c r="B714" s="39"/>
    </row>
    <row r="715" ht="15.75" customHeight="1">
      <c r="B715" s="39"/>
    </row>
    <row r="716" ht="15.75" customHeight="1">
      <c r="B716" s="39"/>
    </row>
    <row r="717" ht="15.75" customHeight="1">
      <c r="B717" s="39"/>
    </row>
    <row r="718" ht="15.75" customHeight="1">
      <c r="B718" s="39"/>
    </row>
    <row r="719" ht="15.75" customHeight="1">
      <c r="B719" s="39"/>
    </row>
    <row r="720" ht="15.75" customHeight="1">
      <c r="B720" s="39"/>
    </row>
    <row r="721" ht="15.75" customHeight="1">
      <c r="B721" s="39"/>
    </row>
    <row r="722" ht="15.75" customHeight="1">
      <c r="B722" s="39"/>
    </row>
    <row r="723" ht="15.75" customHeight="1">
      <c r="B723" s="39"/>
    </row>
    <row r="724" ht="15.75" customHeight="1">
      <c r="B724" s="39"/>
    </row>
    <row r="725" ht="15.75" customHeight="1">
      <c r="B725" s="39"/>
    </row>
    <row r="726" ht="15.75" customHeight="1">
      <c r="B726" s="39"/>
    </row>
    <row r="727" ht="15.75" customHeight="1">
      <c r="B727" s="39"/>
    </row>
    <row r="728" ht="15.75" customHeight="1">
      <c r="B728" s="39"/>
    </row>
    <row r="729" ht="15.75" customHeight="1">
      <c r="B729" s="39"/>
    </row>
    <row r="730" ht="15.75" customHeight="1">
      <c r="B730" s="39"/>
    </row>
    <row r="731" ht="15.75" customHeight="1">
      <c r="B731" s="39"/>
    </row>
    <row r="732" ht="15.75" customHeight="1">
      <c r="B732" s="39"/>
    </row>
    <row r="733" ht="15.75" customHeight="1">
      <c r="B733" s="39"/>
    </row>
    <row r="734" ht="15.75" customHeight="1">
      <c r="B734" s="39"/>
    </row>
    <row r="735" ht="15.75" customHeight="1">
      <c r="B735" s="39"/>
    </row>
    <row r="736" ht="15.75" customHeight="1">
      <c r="B736" s="39"/>
    </row>
    <row r="737" ht="15.75" customHeight="1">
      <c r="B737" s="39"/>
    </row>
    <row r="738" ht="15.75" customHeight="1">
      <c r="B738" s="39"/>
    </row>
    <row r="739" ht="15.75" customHeight="1">
      <c r="B739" s="39"/>
    </row>
    <row r="740" ht="15.75" customHeight="1">
      <c r="B740" s="39"/>
    </row>
    <row r="741" ht="15.75" customHeight="1">
      <c r="B741" s="39"/>
    </row>
    <row r="742" ht="15.75" customHeight="1">
      <c r="B742" s="39"/>
    </row>
    <row r="743" ht="15.75" customHeight="1">
      <c r="B743" s="39"/>
    </row>
    <row r="744" ht="15.75" customHeight="1">
      <c r="B744" s="39"/>
    </row>
    <row r="745" ht="15.75" customHeight="1">
      <c r="B745" s="39"/>
    </row>
    <row r="746" ht="15.75" customHeight="1">
      <c r="B746" s="39"/>
    </row>
    <row r="747" ht="15.75" customHeight="1">
      <c r="B747" s="39"/>
    </row>
    <row r="748" ht="15.75" customHeight="1">
      <c r="B748" s="39"/>
    </row>
    <row r="749" ht="15.75" customHeight="1">
      <c r="B749" s="39"/>
    </row>
    <row r="750" ht="15.75" customHeight="1">
      <c r="B750" s="39"/>
    </row>
    <row r="751" ht="15.75" customHeight="1">
      <c r="B751" s="39"/>
    </row>
    <row r="752" ht="15.75" customHeight="1">
      <c r="B752" s="39"/>
    </row>
    <row r="753" ht="15.75" customHeight="1">
      <c r="B753" s="39"/>
    </row>
    <row r="754" ht="15.75" customHeight="1">
      <c r="B754" s="39"/>
    </row>
    <row r="755" ht="15.75" customHeight="1">
      <c r="B755" s="39"/>
    </row>
    <row r="756" ht="15.75" customHeight="1">
      <c r="B756" s="39"/>
    </row>
    <row r="757" ht="15.75" customHeight="1">
      <c r="B757" s="39"/>
    </row>
    <row r="758" ht="15.75" customHeight="1">
      <c r="B758" s="39"/>
    </row>
    <row r="759" ht="15.75" customHeight="1">
      <c r="B759" s="39"/>
    </row>
    <row r="760" ht="15.75" customHeight="1">
      <c r="B760" s="39"/>
    </row>
    <row r="761" ht="15.75" customHeight="1">
      <c r="B761" s="39"/>
    </row>
    <row r="762" ht="15.75" customHeight="1">
      <c r="B762" s="39"/>
    </row>
    <row r="763" ht="15.75" customHeight="1">
      <c r="B763" s="39"/>
    </row>
    <row r="764" ht="15.75" customHeight="1">
      <c r="B764" s="39"/>
    </row>
    <row r="765" ht="15.75" customHeight="1">
      <c r="B765" s="39"/>
    </row>
    <row r="766" ht="15.75" customHeight="1">
      <c r="B766" s="39"/>
    </row>
    <row r="767" ht="15.75" customHeight="1">
      <c r="B767" s="39"/>
    </row>
    <row r="768" ht="15.75" customHeight="1">
      <c r="B768" s="39"/>
    </row>
    <row r="769" ht="15.75" customHeight="1">
      <c r="B769" s="39"/>
    </row>
    <row r="770" ht="15.75" customHeight="1">
      <c r="B770" s="39"/>
    </row>
    <row r="771" ht="15.75" customHeight="1">
      <c r="B771" s="39"/>
    </row>
    <row r="772" ht="15.75" customHeight="1">
      <c r="B772" s="39"/>
    </row>
    <row r="773" ht="15.75" customHeight="1">
      <c r="B773" s="39"/>
    </row>
    <row r="774" ht="15.75" customHeight="1">
      <c r="B774" s="39"/>
    </row>
    <row r="775" ht="15.75" customHeight="1">
      <c r="B775" s="39"/>
    </row>
    <row r="776" ht="15.75" customHeight="1">
      <c r="B776" s="39"/>
    </row>
    <row r="777" ht="15.75" customHeight="1">
      <c r="B777" s="39"/>
    </row>
    <row r="778" ht="15.75" customHeight="1">
      <c r="B778" s="39"/>
    </row>
    <row r="779" ht="15.75" customHeight="1">
      <c r="B779" s="39"/>
    </row>
    <row r="780" ht="15.75" customHeight="1">
      <c r="B780" s="39"/>
    </row>
    <row r="781" ht="15.75" customHeight="1">
      <c r="B781" s="39"/>
    </row>
    <row r="782" ht="15.75" customHeight="1">
      <c r="B782" s="39"/>
    </row>
    <row r="783" ht="15.75" customHeight="1">
      <c r="B783" s="39"/>
    </row>
    <row r="784" ht="15.75" customHeight="1">
      <c r="B784" s="39"/>
    </row>
    <row r="785" ht="15.75" customHeight="1">
      <c r="B785" s="39"/>
    </row>
    <row r="786" ht="15.75" customHeight="1">
      <c r="B786" s="39"/>
    </row>
    <row r="787" ht="15.75" customHeight="1">
      <c r="B787" s="39"/>
    </row>
    <row r="788" ht="15.75" customHeight="1">
      <c r="B788" s="39"/>
    </row>
    <row r="789" ht="15.75" customHeight="1">
      <c r="B789" s="39"/>
    </row>
    <row r="790" ht="15.75" customHeight="1">
      <c r="B790" s="39"/>
    </row>
    <row r="791" ht="15.75" customHeight="1">
      <c r="B791" s="39"/>
    </row>
    <row r="792" ht="15.75" customHeight="1">
      <c r="B792" s="39"/>
    </row>
    <row r="793" ht="15.75" customHeight="1">
      <c r="B793" s="39"/>
    </row>
    <row r="794" ht="15.75" customHeight="1">
      <c r="B794" s="39"/>
    </row>
    <row r="795" ht="15.75" customHeight="1">
      <c r="B795" s="39"/>
    </row>
    <row r="796" ht="15.75" customHeight="1">
      <c r="B796" s="39"/>
    </row>
    <row r="797" ht="15.75" customHeight="1">
      <c r="B797" s="39"/>
    </row>
    <row r="798" ht="15.75" customHeight="1">
      <c r="B798" s="39"/>
    </row>
    <row r="799" ht="15.75" customHeight="1">
      <c r="B799" s="39"/>
    </row>
    <row r="800" ht="15.75" customHeight="1">
      <c r="B800" s="39"/>
    </row>
    <row r="801" ht="15.75" customHeight="1">
      <c r="B801" s="39"/>
    </row>
    <row r="802" ht="15.75" customHeight="1">
      <c r="B802" s="39"/>
    </row>
    <row r="803" ht="15.75" customHeight="1">
      <c r="B803" s="39"/>
    </row>
    <row r="804" ht="15.75" customHeight="1">
      <c r="B804" s="39"/>
    </row>
    <row r="805" ht="15.75" customHeight="1">
      <c r="B805" s="39"/>
    </row>
    <row r="806" ht="15.75" customHeight="1">
      <c r="B806" s="39"/>
    </row>
    <row r="807" ht="15.75" customHeight="1">
      <c r="B807" s="39"/>
    </row>
    <row r="808" ht="15.75" customHeight="1">
      <c r="B808" s="39"/>
    </row>
    <row r="809" ht="15.75" customHeight="1">
      <c r="B809" s="39"/>
    </row>
    <row r="810" ht="15.75" customHeight="1">
      <c r="B810" s="39"/>
    </row>
    <row r="811" ht="15.75" customHeight="1">
      <c r="B811" s="39"/>
    </row>
    <row r="812" ht="15.75" customHeight="1">
      <c r="B812" s="39"/>
    </row>
    <row r="813" ht="15.75" customHeight="1">
      <c r="B813" s="39"/>
    </row>
    <row r="814" ht="15.75" customHeight="1">
      <c r="B814" s="39"/>
    </row>
    <row r="815" ht="15.75" customHeight="1">
      <c r="B815" s="39"/>
    </row>
    <row r="816" ht="15.75" customHeight="1">
      <c r="B816" s="39"/>
    </row>
    <row r="817" ht="15.75" customHeight="1">
      <c r="B817" s="39"/>
    </row>
    <row r="818" ht="15.75" customHeight="1">
      <c r="B818" s="39"/>
    </row>
    <row r="819" ht="15.75" customHeight="1">
      <c r="B819" s="39"/>
    </row>
    <row r="820" ht="15.75" customHeight="1">
      <c r="B820" s="39"/>
    </row>
    <row r="821" ht="15.75" customHeight="1">
      <c r="B821" s="39"/>
    </row>
    <row r="822" ht="15.75" customHeight="1">
      <c r="B822" s="39"/>
    </row>
    <row r="823" ht="15.75" customHeight="1">
      <c r="B823" s="39"/>
    </row>
    <row r="824" ht="15.75" customHeight="1">
      <c r="B824" s="39"/>
    </row>
    <row r="825" ht="15.75" customHeight="1">
      <c r="B825" s="39"/>
    </row>
    <row r="826" ht="15.75" customHeight="1">
      <c r="B826" s="39"/>
    </row>
    <row r="827" ht="15.75" customHeight="1">
      <c r="B827" s="39"/>
    </row>
    <row r="828" ht="15.75" customHeight="1">
      <c r="B828" s="39"/>
    </row>
    <row r="829" ht="15.75" customHeight="1">
      <c r="B829" s="39"/>
    </row>
    <row r="830" ht="15.75" customHeight="1">
      <c r="B830" s="39"/>
    </row>
    <row r="831" ht="15.75" customHeight="1">
      <c r="B831" s="39"/>
    </row>
    <row r="832" ht="15.75" customHeight="1">
      <c r="B832" s="39"/>
    </row>
    <row r="833" ht="15.75" customHeight="1">
      <c r="B833" s="39"/>
    </row>
    <row r="834" ht="15.75" customHeight="1">
      <c r="B834" s="39"/>
    </row>
    <row r="835" ht="15.75" customHeight="1">
      <c r="B835" s="39"/>
    </row>
    <row r="836" ht="15.75" customHeight="1">
      <c r="B836" s="39"/>
    </row>
    <row r="837" ht="15.75" customHeight="1">
      <c r="B837" s="39"/>
    </row>
    <row r="838" ht="15.75" customHeight="1">
      <c r="B838" s="39"/>
    </row>
    <row r="839" ht="15.75" customHeight="1">
      <c r="B839" s="39"/>
    </row>
    <row r="840" ht="15.75" customHeight="1">
      <c r="B840" s="39"/>
    </row>
    <row r="841" ht="15.75" customHeight="1">
      <c r="B841" s="39"/>
    </row>
    <row r="842" ht="15.75" customHeight="1">
      <c r="B842" s="39"/>
    </row>
    <row r="843" ht="15.75" customHeight="1">
      <c r="B843" s="39"/>
    </row>
    <row r="844" ht="15.75" customHeight="1">
      <c r="B844" s="39"/>
    </row>
    <row r="845" ht="15.75" customHeight="1">
      <c r="B845" s="39"/>
    </row>
    <row r="846" ht="15.75" customHeight="1">
      <c r="B846" s="39"/>
    </row>
    <row r="847" ht="15.75" customHeight="1">
      <c r="B847" s="39"/>
    </row>
    <row r="848" ht="15.75" customHeight="1">
      <c r="B848" s="39"/>
    </row>
    <row r="849" ht="15.75" customHeight="1">
      <c r="B849" s="39"/>
    </row>
    <row r="850" ht="15.75" customHeight="1">
      <c r="B850" s="39"/>
    </row>
    <row r="851" ht="15.75" customHeight="1">
      <c r="B851" s="39"/>
    </row>
    <row r="852" ht="15.75" customHeight="1">
      <c r="B852" s="39"/>
    </row>
    <row r="853" ht="15.75" customHeight="1">
      <c r="B853" s="39"/>
    </row>
    <row r="854" ht="15.75" customHeight="1">
      <c r="B854" s="39"/>
    </row>
    <row r="855" ht="15.75" customHeight="1">
      <c r="B855" s="39"/>
    </row>
    <row r="856" ht="15.75" customHeight="1">
      <c r="B856" s="39"/>
    </row>
    <row r="857" ht="15.75" customHeight="1">
      <c r="B857" s="39"/>
    </row>
    <row r="858" ht="15.75" customHeight="1">
      <c r="B858" s="39"/>
    </row>
    <row r="859" ht="15.75" customHeight="1">
      <c r="B859" s="39"/>
    </row>
    <row r="860" ht="15.75" customHeight="1">
      <c r="B860" s="39"/>
    </row>
    <row r="861" ht="15.75" customHeight="1">
      <c r="B861" s="39"/>
    </row>
    <row r="862" ht="15.75" customHeight="1">
      <c r="B862" s="39"/>
    </row>
    <row r="863" ht="15.75" customHeight="1">
      <c r="B863" s="39"/>
    </row>
    <row r="864" ht="15.75" customHeight="1">
      <c r="B864" s="39"/>
    </row>
    <row r="865" ht="15.75" customHeight="1">
      <c r="B865" s="39"/>
    </row>
    <row r="866" ht="15.75" customHeight="1">
      <c r="B866" s="39"/>
    </row>
    <row r="867" ht="15.75" customHeight="1">
      <c r="B867" s="39"/>
    </row>
    <row r="868" ht="15.75" customHeight="1">
      <c r="B868" s="39"/>
    </row>
    <row r="869" ht="15.75" customHeight="1">
      <c r="B869" s="39"/>
    </row>
    <row r="870" ht="15.75" customHeight="1">
      <c r="B870" s="39"/>
    </row>
    <row r="871" ht="15.75" customHeight="1">
      <c r="B871" s="39"/>
    </row>
    <row r="872" ht="15.75" customHeight="1">
      <c r="B872" s="39"/>
    </row>
    <row r="873" ht="15.75" customHeight="1">
      <c r="B873" s="39"/>
    </row>
    <row r="874" ht="15.75" customHeight="1">
      <c r="B874" s="39"/>
    </row>
    <row r="875" ht="15.75" customHeight="1">
      <c r="B875" s="39"/>
    </row>
    <row r="876" ht="15.75" customHeight="1">
      <c r="B876" s="39"/>
    </row>
    <row r="877" ht="15.75" customHeight="1">
      <c r="B877" s="39"/>
    </row>
    <row r="878" ht="15.75" customHeight="1">
      <c r="B878" s="39"/>
    </row>
    <row r="879" ht="15.75" customHeight="1">
      <c r="B879" s="39"/>
    </row>
    <row r="880" ht="15.75" customHeight="1">
      <c r="B880" s="39"/>
    </row>
    <row r="881" ht="15.75" customHeight="1">
      <c r="B881" s="39"/>
    </row>
    <row r="882" ht="15.75" customHeight="1">
      <c r="B882" s="39"/>
    </row>
    <row r="883" ht="15.75" customHeight="1">
      <c r="B883" s="39"/>
    </row>
    <row r="884" ht="15.75" customHeight="1">
      <c r="B884" s="39"/>
    </row>
    <row r="885" ht="15.75" customHeight="1">
      <c r="B885" s="39"/>
    </row>
    <row r="886" ht="15.75" customHeight="1">
      <c r="B886" s="39"/>
    </row>
    <row r="887" ht="15.75" customHeight="1">
      <c r="B887" s="39"/>
    </row>
    <row r="888" ht="15.75" customHeight="1">
      <c r="B888" s="39"/>
    </row>
    <row r="889" ht="15.75" customHeight="1">
      <c r="B889" s="39"/>
    </row>
    <row r="890" ht="15.75" customHeight="1">
      <c r="B890" s="39"/>
    </row>
    <row r="891" ht="15.75" customHeight="1">
      <c r="B891" s="39"/>
    </row>
    <row r="892" ht="15.75" customHeight="1">
      <c r="B892" s="39"/>
    </row>
    <row r="893" ht="15.75" customHeight="1">
      <c r="B893" s="39"/>
    </row>
    <row r="894" ht="15.75" customHeight="1">
      <c r="B894" s="39"/>
    </row>
    <row r="895" ht="15.75" customHeight="1">
      <c r="B895" s="39"/>
    </row>
    <row r="896" ht="15.75" customHeight="1">
      <c r="B896" s="39"/>
    </row>
    <row r="897" ht="15.75" customHeight="1">
      <c r="B897" s="39"/>
    </row>
    <row r="898" ht="15.75" customHeight="1">
      <c r="B898" s="39"/>
    </row>
    <row r="899" ht="15.75" customHeight="1">
      <c r="B899" s="39"/>
    </row>
    <row r="900" ht="15.75" customHeight="1">
      <c r="B900" s="39"/>
    </row>
    <row r="901" ht="15.75" customHeight="1">
      <c r="B901" s="39"/>
    </row>
    <row r="902" ht="15.75" customHeight="1">
      <c r="B902" s="39"/>
    </row>
    <row r="903" ht="15.75" customHeight="1">
      <c r="B903" s="39"/>
    </row>
    <row r="904" ht="15.75" customHeight="1">
      <c r="B904" s="39"/>
    </row>
    <row r="905" ht="15.75" customHeight="1">
      <c r="B905" s="39"/>
    </row>
    <row r="906" ht="15.75" customHeight="1">
      <c r="B906" s="39"/>
    </row>
    <row r="907" ht="15.75" customHeight="1">
      <c r="B907" s="39"/>
    </row>
    <row r="908" ht="15.75" customHeight="1">
      <c r="B908" s="39"/>
    </row>
    <row r="909" ht="15.75" customHeight="1">
      <c r="B909" s="39"/>
    </row>
    <row r="910" ht="15.75" customHeight="1">
      <c r="B910" s="39"/>
    </row>
    <row r="911" ht="15.75" customHeight="1">
      <c r="B911" s="39"/>
    </row>
    <row r="912" ht="15.75" customHeight="1">
      <c r="B912" s="39"/>
    </row>
    <row r="913" ht="15.75" customHeight="1">
      <c r="B913" s="39"/>
    </row>
    <row r="914" ht="15.75" customHeight="1">
      <c r="B914" s="39"/>
    </row>
    <row r="915" ht="15.75" customHeight="1">
      <c r="B915" s="39"/>
    </row>
    <row r="916" ht="15.75" customHeight="1">
      <c r="B916" s="39"/>
    </row>
    <row r="917" ht="15.75" customHeight="1">
      <c r="B917" s="39"/>
    </row>
    <row r="918" ht="15.75" customHeight="1">
      <c r="B918" s="39"/>
    </row>
    <row r="919" ht="15.75" customHeight="1">
      <c r="B919" s="39"/>
    </row>
    <row r="920" ht="15.75" customHeight="1">
      <c r="B920" s="39"/>
    </row>
    <row r="921" ht="15.75" customHeight="1">
      <c r="B921" s="39"/>
    </row>
    <row r="922" ht="15.75" customHeight="1">
      <c r="B922" s="39"/>
    </row>
    <row r="923" ht="15.75" customHeight="1">
      <c r="B923" s="39"/>
    </row>
    <row r="924" ht="15.75" customHeight="1">
      <c r="B924" s="39"/>
    </row>
    <row r="925" ht="15.75" customHeight="1">
      <c r="B925" s="39"/>
    </row>
    <row r="926" ht="15.75" customHeight="1">
      <c r="B926" s="39"/>
    </row>
    <row r="927" ht="15.75" customHeight="1">
      <c r="B927" s="39"/>
    </row>
    <row r="928" ht="15.75" customHeight="1">
      <c r="B928" s="39"/>
    </row>
    <row r="929" ht="15.75" customHeight="1">
      <c r="B929" s="39"/>
    </row>
    <row r="930" ht="15.75" customHeight="1">
      <c r="B930" s="39"/>
    </row>
    <row r="931" ht="15.75" customHeight="1">
      <c r="B931" s="39"/>
    </row>
    <row r="932" ht="15.75" customHeight="1">
      <c r="B932" s="39"/>
    </row>
    <row r="933" ht="15.75" customHeight="1">
      <c r="B933" s="39"/>
    </row>
    <row r="934" ht="15.75" customHeight="1">
      <c r="B934" s="39"/>
    </row>
    <row r="935" ht="15.75" customHeight="1">
      <c r="B935" s="39"/>
    </row>
    <row r="936" ht="15.75" customHeight="1">
      <c r="B936" s="39"/>
    </row>
    <row r="937" ht="15.75" customHeight="1">
      <c r="B937" s="39"/>
    </row>
    <row r="938" ht="15.75" customHeight="1">
      <c r="B938" s="39"/>
    </row>
    <row r="939" ht="15.75" customHeight="1">
      <c r="B939" s="39"/>
    </row>
    <row r="940" ht="15.75" customHeight="1">
      <c r="B940" s="39"/>
    </row>
    <row r="941" ht="15.75" customHeight="1">
      <c r="B941" s="39"/>
    </row>
    <row r="942" ht="15.75" customHeight="1">
      <c r="B942" s="39"/>
    </row>
    <row r="943" ht="15.75" customHeight="1">
      <c r="B943" s="39"/>
    </row>
    <row r="944" ht="15.75" customHeight="1">
      <c r="B944" s="39"/>
    </row>
    <row r="945" ht="15.75" customHeight="1">
      <c r="B945" s="39"/>
    </row>
    <row r="946" ht="15.75" customHeight="1">
      <c r="B946" s="39"/>
    </row>
    <row r="947" ht="15.75" customHeight="1">
      <c r="B947" s="39"/>
    </row>
    <row r="948" ht="15.75" customHeight="1">
      <c r="B948" s="39"/>
    </row>
    <row r="949" ht="15.75" customHeight="1">
      <c r="B949" s="39"/>
    </row>
    <row r="950" ht="15.75" customHeight="1">
      <c r="B950" s="39"/>
    </row>
    <row r="951" ht="15.75" customHeight="1">
      <c r="B951" s="39"/>
    </row>
    <row r="952" ht="15.75" customHeight="1">
      <c r="B952" s="39"/>
    </row>
    <row r="953" ht="15.75" customHeight="1">
      <c r="B953" s="39"/>
    </row>
    <row r="954" ht="15.75" customHeight="1">
      <c r="B954" s="39"/>
    </row>
    <row r="955" ht="15.75" customHeight="1">
      <c r="B955" s="39"/>
    </row>
    <row r="956" ht="15.75" customHeight="1">
      <c r="B956" s="39"/>
    </row>
    <row r="957" ht="15.75" customHeight="1">
      <c r="B957" s="39"/>
    </row>
    <row r="958" ht="15.75" customHeight="1">
      <c r="B958" s="39"/>
    </row>
    <row r="959" ht="15.75" customHeight="1">
      <c r="B959" s="39"/>
    </row>
    <row r="960" ht="15.75" customHeight="1">
      <c r="B960" s="39"/>
    </row>
    <row r="961" ht="15.75" customHeight="1">
      <c r="B961" s="39"/>
    </row>
    <row r="962" ht="15.75" customHeight="1">
      <c r="B962" s="39"/>
    </row>
    <row r="963" ht="15.75" customHeight="1">
      <c r="B963" s="39"/>
    </row>
    <row r="964" ht="15.75" customHeight="1">
      <c r="B964" s="39"/>
    </row>
    <row r="965" ht="15.75" customHeight="1">
      <c r="B965" s="39"/>
    </row>
    <row r="966" ht="15.75" customHeight="1">
      <c r="B966" s="39"/>
    </row>
    <row r="967" ht="15.75" customHeight="1">
      <c r="B967" s="39"/>
    </row>
    <row r="968" ht="15.75" customHeight="1">
      <c r="B968" s="39"/>
    </row>
    <row r="969" ht="15.75" customHeight="1">
      <c r="B969" s="39"/>
    </row>
    <row r="970" ht="15.75" customHeight="1">
      <c r="B970" s="39"/>
    </row>
    <row r="971" ht="15.75" customHeight="1">
      <c r="B971" s="39"/>
    </row>
    <row r="972" ht="15.75" customHeight="1">
      <c r="B972" s="39"/>
    </row>
    <row r="973" ht="15.75" customHeight="1">
      <c r="B973" s="39"/>
    </row>
    <row r="974" ht="15.75" customHeight="1">
      <c r="B974" s="39"/>
    </row>
    <row r="975" ht="15.75" customHeight="1">
      <c r="B975" s="39"/>
    </row>
    <row r="976" ht="15.75" customHeight="1">
      <c r="B976" s="39"/>
    </row>
    <row r="977" ht="15.75" customHeight="1">
      <c r="B977" s="39"/>
    </row>
    <row r="978" ht="15.75" customHeight="1">
      <c r="B978" s="39"/>
    </row>
    <row r="979" ht="15.75" customHeight="1">
      <c r="B979" s="39"/>
    </row>
    <row r="980" ht="15.75" customHeight="1">
      <c r="B980" s="39"/>
    </row>
    <row r="981" ht="15.75" customHeight="1">
      <c r="B981" s="39"/>
    </row>
    <row r="982" ht="15.75" customHeight="1">
      <c r="B982" s="39"/>
    </row>
    <row r="983" ht="15.75" customHeight="1">
      <c r="B983" s="39"/>
    </row>
    <row r="984" ht="15.75" customHeight="1">
      <c r="B984" s="39"/>
    </row>
    <row r="985" ht="15.75" customHeight="1">
      <c r="B985" s="39"/>
    </row>
    <row r="986" ht="15.75" customHeight="1">
      <c r="B986" s="39"/>
    </row>
    <row r="987" ht="15.75" customHeight="1">
      <c r="B987" s="39"/>
    </row>
    <row r="988" ht="15.75" customHeight="1">
      <c r="B988" s="39"/>
    </row>
    <row r="989" ht="15.75" customHeight="1">
      <c r="B989" s="39"/>
    </row>
    <row r="990" ht="15.75" customHeight="1">
      <c r="B990" s="39"/>
    </row>
    <row r="991" ht="15.75" customHeight="1">
      <c r="B991" s="39"/>
    </row>
    <row r="992" ht="15.75" customHeight="1">
      <c r="B992" s="39"/>
    </row>
    <row r="993" ht="15.75" customHeight="1">
      <c r="B993" s="39"/>
    </row>
    <row r="994" ht="15.75" customHeight="1">
      <c r="B994" s="39"/>
    </row>
    <row r="995" ht="15.75" customHeight="1">
      <c r="B995" s="39"/>
    </row>
    <row r="996" ht="15.75" customHeight="1">
      <c r="B996" s="39"/>
    </row>
    <row r="997" ht="15.75" customHeight="1">
      <c r="B997" s="39"/>
    </row>
    <row r="998" ht="15.75" customHeight="1">
      <c r="B998" s="39"/>
    </row>
    <row r="999" ht="15.75" customHeight="1">
      <c r="B999" s="39"/>
    </row>
    <row r="1000" ht="15.75" customHeight="1">
      <c r="B1000" s="39"/>
    </row>
  </sheetData>
  <printOptions/>
  <pageMargins bottom="0.75" footer="0.0" header="0.0" left="0.25" right="0.25" top="0.75"/>
  <pageSetup paperSize="9" orientation="landscape"/>
  <drawing r:id="rId1"/>
</worksheet>
</file>